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https://exlservicenam.sharepoint.com/sites/SolutionTeam/Shared Documents/General/4. L&amp;A and P&amp;C Playbook/L&amp;A Operations Playbook/"/>
    </mc:Choice>
  </mc:AlternateContent>
  <xr:revisionPtr revIDLastSave="8363" documentId="13_ncr:1_{87F5AF17-248A-4124-9452-BDDA28A87772}" xr6:coauthVersionLast="47" xr6:coauthVersionMax="47" xr10:uidLastSave="{2E40FC3F-4962-4C18-A918-A38A9773FBBB}"/>
  <bookViews>
    <workbookView xWindow="-120" yWindow="-120" windowWidth="20730" windowHeight="11040" tabRatio="596" firstSheet="2" activeTab="5" xr2:uid="{00000000-000D-0000-FFFF-FFFF00000000}"/>
  </bookViews>
  <sheets>
    <sheet name="Pivot" sheetId="22" r:id="rId1"/>
    <sheet name="Annuity Processes" sheetId="10" r:id="rId2"/>
    <sheet name="Group" sheetId="7" r:id="rId3"/>
    <sheet name="Individual Life Processes" sheetId="11" r:id="rId4"/>
    <sheet name="Retirement" sheetId="12" r:id="rId5"/>
    <sheet name="Top 10 Client by Revenue" sheetId="26" r:id="rId6"/>
    <sheet name="Quantifiable Merge" sheetId="23" state="veryHidden" r:id="rId7"/>
    <sheet name="Client Names" sheetId="25" state="veryHidden" r:id="rId8"/>
    <sheet name="Product Merge" sheetId="24" state="veryHidden" r:id="rId9"/>
    <sheet name="Actuarial" sheetId="13" state="hidden" r:id="rId10"/>
    <sheet name="Owners" sheetId="21" state="hidden" r:id="rId11"/>
    <sheet name="Drop Downs" sheetId="20" state="hidden" r:id="rId12"/>
    <sheet name="Sheet3" sheetId="4" state="hidden" r:id="rId13"/>
  </sheets>
  <definedNames>
    <definedName name="_xlnm._FilterDatabase" localSheetId="9" hidden="1">Actuarial!$A$2:$Z$23</definedName>
    <definedName name="_xlnm._FilterDatabase" localSheetId="1" hidden="1">'Annuity Processes'!$A$2:$BU$102</definedName>
    <definedName name="_xlnm._FilterDatabase" localSheetId="11" hidden="1">'Drop Downs'!$A$26:$G$37</definedName>
    <definedName name="_xlnm._FilterDatabase" localSheetId="2" hidden="1">Group!$AS$1:$BC$1</definedName>
    <definedName name="_xlnm._FilterDatabase" localSheetId="3" hidden="1">'Individual Life Processes'!$A$2:$XEU$2</definedName>
    <definedName name="_xlnm._FilterDatabase" localSheetId="10" hidden="1">Owners!#REF!</definedName>
    <definedName name="_xlnm._FilterDatabase" localSheetId="4" hidden="1">Retirement!$A$2:$BT$40</definedName>
    <definedName name="_xlnm._FilterDatabase" localSheetId="12" hidden="1">Sheet3!$A$1:$C$79</definedName>
    <definedName name="Account_Management">'Drop Downs'!$B$58:$G$58</definedName>
    <definedName name="Actuarial__Product_Development__Annuities">'Drop Downs'!$A$5:$A$20</definedName>
    <definedName name="Actuarial__Product_Development__Life">'Drop Downs'!$A$40:$A$50</definedName>
    <definedName name="Actuarial_and_Marketing__Group">'Drop Downs'!$A$27:$A$34</definedName>
    <definedName name="Admin_Services">'Drop Downs'!$E$56:$E$62</definedName>
    <definedName name="Advisor_Outreach">'Drop Downs'!$B$57:$G$57</definedName>
    <definedName name="Claims_Management__Annuities">'Drop Downs'!$E$5:$E$20</definedName>
    <definedName name="Claims_Management__Group">'Drop Downs'!$E$27:$E$34</definedName>
    <definedName name="Claims_Management__Life">'Drop Downs'!$E$40:$E$50</definedName>
    <definedName name="Contact_Center__Annuities">'Drop Downs'!$G$5:$G$20</definedName>
    <definedName name="Contact_Center__Group">'Drop Downs'!$G$27:$G$34</definedName>
    <definedName name="Contact_Center__Life">'Drop Downs'!$G$40:$G$50</definedName>
    <definedName name="Contact_Center__Retirement">'Drop Downs'!$G$56:$G$62</definedName>
    <definedName name="Distribution_and_Broker_Management__Group">'Drop Downs'!$B$27:$B$34</definedName>
    <definedName name="Enabling">'Drop Downs'!$F$56:$F$62</definedName>
    <definedName name="ExternalData_1" localSheetId="8" hidden="1">'Product Merge'!$A$1:$C$342</definedName>
    <definedName name="ExternalData_1" localSheetId="6" hidden="1">'Quantifiable Merge'!$A$1:$BX$531</definedName>
    <definedName name="ExternalData_2" localSheetId="7" hidden="1">'Client Names'!$A$1:$A$27</definedName>
    <definedName name="Finance___Accounting__Group">'Drop Downs'!$F$27:$F$34</definedName>
    <definedName name="Fund_Illustrations">'Drop Downs'!$B$61:$G$61</definedName>
    <definedName name="Guidance___Advice">'Drop Downs'!$B$62:$G$62</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 name="Mailroom__Annuities">'Drop Downs'!$F$5:$F$20</definedName>
    <definedName name="Mailroom__Life">'Drop Downs'!$F$40:$F$50</definedName>
    <definedName name="Marketing___Brand_Management">'Drop Downs'!$B$56:$G$56</definedName>
    <definedName name="Marketing_and_Agency_Management__Annuities">'Drop Downs'!$B$5:$B$20</definedName>
    <definedName name="Marketing_and_Agency_Management__Life">'Drop Downs'!$B$40:$B$50</definedName>
    <definedName name="New_Business___Underwriting__Annuities">'Drop Downs'!$C$5:$C$20</definedName>
    <definedName name="New_Business_and_Underwriting__Life">'Drop Downs'!$C$40:$C$50</definedName>
    <definedName name="Onboarding___Enrollment">'Drop Downs'!$B$56:$B$62</definedName>
    <definedName name="Policy_Administration__Group">'Drop Downs'!$D$27:$D$35</definedName>
    <definedName name="Policy_Administration_and_billing__Life">'Drop Downs'!$D$40:$D$50</definedName>
    <definedName name="Policy_Administration_and_Payments__Annuities">'Drop Downs'!$D$5:$D$20</definedName>
    <definedName name="Policy_Servicing__Participant">'Drop Downs'!$D$56:$D$62</definedName>
    <definedName name="Policy_Servicing__Plan">'Drop Downs'!$C$56:$C$62</definedName>
    <definedName name="Pricing___Benchmarking">'Drop Downs'!$B$60:$G$60</definedName>
    <definedName name="Proposal_Creation">'Drop Downs'!$B$59:$G$59</definedName>
    <definedName name="Sales___Distribution">'Drop Downs'!$B$56:$G$62</definedName>
    <definedName name="Underwriting_and_Enrollment__Group">'Drop Downs'!$C$27:$C$34</definedName>
  </definedNames>
  <calcPr calcId="191028"/>
  <pivotCaches>
    <pivotCache cacheId="4" r:id="rId14"/>
    <pivotCache cacheId="5" r:id="rId15"/>
    <pivotCache cacheId="6" r:id="rId16"/>
    <pivotCache cacheId="7" r:id="rId17"/>
    <pivotCache cacheId="8"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EW4" i="12" l="1"/>
  <c r="XEW5" i="12"/>
  <c r="XEW6" i="12"/>
  <c r="XEW7" i="12"/>
  <c r="XEW8" i="12"/>
  <c r="XEW9" i="12"/>
  <c r="XEW10" i="12"/>
  <c r="XEW11" i="12"/>
  <c r="XEW12" i="12"/>
  <c r="XEW13" i="12"/>
  <c r="XEW14" i="12"/>
  <c r="XEW15" i="12"/>
  <c r="XEW16" i="12"/>
  <c r="XEW17" i="12"/>
  <c r="XEW18" i="12"/>
  <c r="XEW19" i="12"/>
  <c r="XEW20" i="12"/>
  <c r="XEW21" i="12"/>
  <c r="XEW22" i="12"/>
  <c r="XEW23" i="12"/>
  <c r="XEW24" i="12"/>
  <c r="XEW25" i="12"/>
  <c r="XEW26" i="12"/>
  <c r="XEW27" i="12"/>
  <c r="XEW28" i="12"/>
  <c r="XEW29" i="12"/>
  <c r="XEW30" i="12"/>
  <c r="XEW31" i="12"/>
  <c r="XEW32" i="12"/>
  <c r="XEW33" i="12"/>
  <c r="XEW34" i="12"/>
  <c r="XEW35" i="12"/>
  <c r="XEW36" i="12"/>
  <c r="XEW37" i="12"/>
  <c r="XEW38" i="12"/>
  <c r="XEW39" i="12"/>
  <c r="XEW40" i="12"/>
  <c r="XEX41" i="12"/>
  <c r="XEX42" i="12"/>
  <c r="XEX43" i="12"/>
  <c r="XEX44" i="12"/>
  <c r="XEX45" i="12"/>
  <c r="XEX46" i="12"/>
  <c r="XEX47" i="12"/>
  <c r="XEX48" i="12"/>
  <c r="XEX49" i="12"/>
  <c r="XEX50" i="12"/>
  <c r="XEX51" i="12"/>
  <c r="XEX52" i="12"/>
  <c r="XEX53" i="12"/>
  <c r="XEX54" i="12"/>
  <c r="XEX55" i="12"/>
  <c r="XEX56" i="12"/>
  <c r="XEX57" i="12"/>
  <c r="XEX58" i="12"/>
  <c r="XEX59" i="12"/>
  <c r="XEX60" i="12"/>
  <c r="XEX61" i="12"/>
  <c r="XEX62" i="12"/>
  <c r="XEX63" i="12"/>
  <c r="XEX64" i="12"/>
  <c r="XEX65" i="12"/>
  <c r="XEX66" i="12"/>
  <c r="XEX67" i="12"/>
  <c r="XEX68" i="12"/>
  <c r="XEX69" i="12"/>
  <c r="XEX70" i="12"/>
  <c r="XEX71" i="12"/>
  <c r="XEX72" i="12"/>
  <c r="XEX73" i="12"/>
  <c r="XEX74" i="12"/>
  <c r="XEX75" i="12"/>
  <c r="XEX76" i="12"/>
  <c r="XEX77" i="12"/>
  <c r="XEX78" i="12"/>
  <c r="XEX79" i="12"/>
  <c r="XEX80" i="12"/>
  <c r="XEX81" i="12"/>
  <c r="XEX82" i="12"/>
  <c r="XEX83" i="12"/>
  <c r="XEX84" i="12"/>
  <c r="XEX85" i="12"/>
  <c r="XEX86" i="12"/>
  <c r="XEX87" i="12"/>
  <c r="XEX88" i="12"/>
  <c r="XEX89" i="12"/>
  <c r="XEX90" i="12"/>
  <c r="XEX91" i="12"/>
  <c r="XEX92" i="12"/>
  <c r="XEX93" i="12"/>
  <c r="XEX94" i="12"/>
  <c r="XEX95" i="12"/>
  <c r="XEX96" i="12"/>
  <c r="XEX97" i="12"/>
  <c r="XEX98" i="12"/>
  <c r="XEX99" i="12"/>
  <c r="XEX100" i="12"/>
  <c r="XEX101" i="12"/>
  <c r="XEX102" i="12"/>
  <c r="XEX103" i="12"/>
  <c r="XEX104" i="12"/>
  <c r="XEX105" i="12"/>
  <c r="XEX106" i="12"/>
  <c r="XEX107" i="12"/>
  <c r="XEX108" i="12"/>
  <c r="XEX109" i="12"/>
  <c r="XEX110" i="12"/>
  <c r="XEX111" i="12"/>
  <c r="XEX112" i="12"/>
  <c r="XEX113" i="12"/>
  <c r="XEX114" i="12"/>
  <c r="XEX115" i="12"/>
  <c r="XEX116" i="12"/>
  <c r="XEX117" i="12"/>
  <c r="XEX118" i="12"/>
  <c r="XEX119" i="12"/>
  <c r="XEX120" i="12"/>
  <c r="XEX121" i="12"/>
  <c r="XEX122" i="12"/>
  <c r="XEX123" i="12"/>
  <c r="XEX124" i="12"/>
  <c r="XEX125" i="12"/>
  <c r="XEX126" i="12"/>
  <c r="XEX127" i="12"/>
  <c r="XEX128" i="12"/>
  <c r="XEX129" i="12"/>
  <c r="XEX130" i="12"/>
  <c r="XEX131" i="12"/>
  <c r="XEX132" i="12"/>
  <c r="XEX133" i="12"/>
  <c r="XEX134" i="12"/>
  <c r="XEX135" i="12"/>
  <c r="XEX136" i="12"/>
  <c r="XEX137" i="12"/>
  <c r="XEX138" i="12"/>
  <c r="XEX139" i="12"/>
  <c r="XEX140" i="12"/>
  <c r="XEX141" i="12"/>
  <c r="XEX142" i="12"/>
  <c r="XEX143" i="12"/>
  <c r="XEX144" i="12"/>
  <c r="XEX145" i="12"/>
  <c r="XEX146" i="12"/>
  <c r="XEX147" i="12"/>
  <c r="XEX148" i="12"/>
  <c r="XEX149" i="12"/>
  <c r="XEX150" i="12"/>
  <c r="XEX151" i="12"/>
  <c r="XEX152" i="12"/>
  <c r="XEX153" i="12"/>
  <c r="XEX154" i="12"/>
  <c r="XEX155" i="12"/>
  <c r="XEX156" i="12"/>
  <c r="XEX157" i="12"/>
  <c r="XEX158" i="12"/>
  <c r="XEX159" i="12"/>
  <c r="XEX160" i="12"/>
  <c r="XEX161" i="12"/>
  <c r="XEX162" i="12"/>
  <c r="XEX163" i="12"/>
  <c r="XEX164" i="12"/>
  <c r="XEX165" i="12"/>
  <c r="XEX166" i="12"/>
  <c r="XEX167" i="12"/>
  <c r="XEX168" i="12"/>
  <c r="XEX169" i="12"/>
  <c r="XEX170" i="12"/>
  <c r="XEX171" i="12"/>
  <c r="XEX172" i="12"/>
  <c r="XEX173" i="12"/>
  <c r="XEX174" i="12"/>
  <c r="XEX175" i="12"/>
  <c r="XEX176" i="12"/>
  <c r="XEX177" i="12"/>
  <c r="XEX178" i="12"/>
  <c r="XEX179" i="12"/>
  <c r="XEX180" i="12"/>
  <c r="XEX181" i="12"/>
  <c r="XEX182" i="12"/>
  <c r="XEX183" i="12"/>
  <c r="XEX184" i="12"/>
  <c r="XEX185" i="12"/>
  <c r="XEX186" i="12"/>
  <c r="XEX187" i="12"/>
  <c r="XEX188" i="12"/>
  <c r="XEX189" i="12"/>
  <c r="XEX190" i="12"/>
  <c r="XEX191" i="12"/>
  <c r="XEX192" i="12"/>
  <c r="XEX193" i="12"/>
  <c r="XEX194" i="12"/>
  <c r="XEX195" i="12"/>
  <c r="XEX196" i="12"/>
  <c r="XEX197" i="12"/>
  <c r="XEX198" i="12"/>
  <c r="XEX199" i="12"/>
  <c r="XEX200" i="12"/>
  <c r="XEX201" i="12"/>
  <c r="XEX202" i="12"/>
  <c r="XEX203" i="12"/>
  <c r="XEX204" i="12"/>
  <c r="XEX205" i="12"/>
  <c r="XEX206" i="12"/>
  <c r="XEX207" i="12"/>
  <c r="XEX208" i="12"/>
  <c r="XEX209" i="12"/>
  <c r="XEX210" i="12"/>
  <c r="XEX211" i="12"/>
  <c r="XEX212" i="12"/>
  <c r="XEX213" i="12"/>
  <c r="XEX214" i="12"/>
  <c r="XEX215" i="12"/>
  <c r="XEX216" i="12"/>
  <c r="XEX217" i="12"/>
  <c r="XEX218" i="12"/>
  <c r="XEX219" i="12"/>
  <c r="XEX220" i="12"/>
  <c r="XEX221" i="12"/>
  <c r="XEX222" i="12"/>
  <c r="XEX223" i="12"/>
  <c r="XEX224" i="12"/>
  <c r="XEX225" i="12"/>
  <c r="XEX226" i="12"/>
  <c r="XEX227" i="12"/>
  <c r="XEX228" i="12"/>
  <c r="XEX229" i="12"/>
  <c r="XEX230" i="12"/>
  <c r="XEX231" i="12"/>
  <c r="XEX232" i="12"/>
  <c r="XEX233" i="12"/>
  <c r="XEX234" i="12"/>
  <c r="XEX235" i="12"/>
  <c r="XEX236" i="12"/>
  <c r="XEX237" i="12"/>
  <c r="XEX238" i="12"/>
  <c r="XEX239" i="12"/>
  <c r="XEX240" i="12"/>
  <c r="XEX241" i="12"/>
  <c r="XEX242" i="12"/>
  <c r="XEX243" i="12"/>
  <c r="XEX244" i="12"/>
  <c r="XEX245" i="12"/>
  <c r="XEX246" i="12"/>
  <c r="XEX247" i="12"/>
  <c r="XEX248" i="12"/>
  <c r="XEX249" i="12"/>
  <c r="XEX250" i="12"/>
  <c r="XEX251" i="12"/>
  <c r="XEX252" i="12"/>
  <c r="XEX253" i="12"/>
  <c r="XEX254" i="12"/>
  <c r="XEX255" i="12"/>
  <c r="XEX256" i="12"/>
  <c r="XEX257" i="12"/>
  <c r="XEX258" i="12"/>
  <c r="XEX259" i="12"/>
  <c r="XEX260" i="12"/>
  <c r="XEX261" i="12"/>
  <c r="XEX262" i="12"/>
  <c r="XEX263" i="12"/>
  <c r="XEX264" i="12"/>
  <c r="XEX265" i="12"/>
  <c r="XEX266" i="12"/>
  <c r="XEX267" i="12"/>
  <c r="XEX268" i="12"/>
  <c r="XEX269" i="12"/>
  <c r="XEX270" i="12"/>
  <c r="XEX271" i="12"/>
  <c r="XEX272" i="12"/>
  <c r="XEX273" i="12"/>
  <c r="XEX274" i="12"/>
  <c r="XEX275" i="12"/>
  <c r="XEX276" i="12"/>
  <c r="XEX277" i="12"/>
  <c r="XEX278" i="12"/>
  <c r="XEX279" i="12"/>
  <c r="XEX280" i="12"/>
  <c r="XEX281" i="12"/>
  <c r="XEX282" i="12"/>
  <c r="XEX283" i="12"/>
  <c r="XEX284" i="12"/>
  <c r="XEX285" i="12"/>
  <c r="XEX286" i="12"/>
  <c r="XEX287" i="12"/>
  <c r="XEX288" i="12"/>
  <c r="XEX289" i="12"/>
  <c r="XEX290" i="12"/>
  <c r="XEX291" i="12"/>
  <c r="XEX292" i="12"/>
  <c r="XEX293" i="12"/>
  <c r="XEX294" i="12"/>
  <c r="XEX295" i="12"/>
  <c r="XEX296" i="12"/>
  <c r="XEX297" i="12"/>
  <c r="XEX298" i="12"/>
  <c r="XEX299" i="12"/>
  <c r="XEX300" i="12"/>
  <c r="XEX301" i="12"/>
  <c r="XEX302" i="12"/>
  <c r="XEX303" i="12"/>
  <c r="XEX304" i="12"/>
  <c r="XEX305" i="12"/>
  <c r="XEX306" i="12"/>
  <c r="XEX307" i="12"/>
  <c r="XEX308" i="12"/>
  <c r="XEX309" i="12"/>
  <c r="XEX310" i="12"/>
  <c r="XEX311" i="12"/>
  <c r="XEX312" i="12"/>
  <c r="XEX313" i="12"/>
  <c r="XEX314" i="12"/>
  <c r="XEX315" i="12"/>
  <c r="XEX316" i="12"/>
  <c r="XEX317" i="12"/>
  <c r="XEX318" i="12"/>
  <c r="XEX319" i="12"/>
  <c r="XEX320" i="12"/>
  <c r="XEX321" i="12"/>
  <c r="XEX322" i="12"/>
  <c r="XEX323" i="12"/>
  <c r="XEX324" i="12"/>
  <c r="XEX325" i="12"/>
  <c r="XEX326" i="12"/>
  <c r="XEX327" i="12"/>
  <c r="XEX328" i="12"/>
  <c r="XEX329" i="12"/>
  <c r="XEX330" i="12"/>
  <c r="XEX331" i="12"/>
  <c r="XEX332" i="12"/>
  <c r="XEX333" i="12"/>
  <c r="XEX334" i="12"/>
  <c r="XEX335" i="12"/>
  <c r="XEX336" i="12"/>
  <c r="XEX337" i="12"/>
  <c r="XEX338" i="12"/>
  <c r="XEX339" i="12"/>
  <c r="XEX340" i="12"/>
  <c r="XEX341" i="12"/>
  <c r="XEX342" i="12"/>
  <c r="XEX343" i="12"/>
  <c r="XEX344" i="12"/>
  <c r="XEX345" i="12"/>
  <c r="XEX346" i="12"/>
  <c r="XEX347" i="12"/>
  <c r="XEX348" i="12"/>
  <c r="XEX349" i="12"/>
  <c r="XEX350" i="12"/>
  <c r="XEX351" i="12"/>
  <c r="XEX352" i="12"/>
  <c r="XEX353" i="12"/>
  <c r="XEX354" i="12"/>
  <c r="XEX355" i="12"/>
  <c r="XEX356" i="12"/>
  <c r="XEX357" i="12"/>
  <c r="XEX358" i="12"/>
  <c r="XEX359" i="12"/>
  <c r="XEX360" i="12"/>
  <c r="XEX361" i="12"/>
  <c r="XEX362" i="12"/>
  <c r="XEX363" i="12"/>
  <c r="XEX364" i="12"/>
  <c r="XEX365" i="12"/>
  <c r="XEX366" i="12"/>
  <c r="XEX367" i="12"/>
  <c r="XEX368" i="12"/>
  <c r="XEX369" i="12"/>
  <c r="XEX370" i="12"/>
  <c r="XEX371" i="12"/>
  <c r="XEX372" i="12"/>
  <c r="XEX373" i="12"/>
  <c r="XEX374" i="12"/>
  <c r="XEX375" i="12"/>
  <c r="XEX376" i="12"/>
  <c r="XEX377" i="12"/>
  <c r="XEX378" i="12"/>
  <c r="XEX379" i="12"/>
  <c r="XEX380" i="12"/>
  <c r="XEX381" i="12"/>
  <c r="XEX382" i="12"/>
  <c r="XEX383" i="12"/>
  <c r="XEX384" i="12"/>
  <c r="XEX385" i="12"/>
  <c r="XEX386" i="12"/>
  <c r="XEX387" i="12"/>
  <c r="XEX388" i="12"/>
  <c r="XEX389" i="12"/>
  <c r="XEX390" i="12"/>
  <c r="XEX391" i="12"/>
  <c r="XEX392" i="12"/>
  <c r="XEX393" i="12"/>
  <c r="XEX394" i="12"/>
  <c r="XEX395" i="12"/>
  <c r="XEX396" i="12"/>
  <c r="XEX397" i="12"/>
  <c r="XEX398" i="12"/>
  <c r="XEX399" i="12"/>
  <c r="XEX400" i="12"/>
  <c r="XEX401" i="12"/>
  <c r="XEX402" i="12"/>
  <c r="XEX403" i="12"/>
  <c r="XEX404" i="12"/>
  <c r="XEX405" i="12"/>
  <c r="XEX406" i="12"/>
  <c r="XEX407" i="12"/>
  <c r="XEX408" i="12"/>
  <c r="XEX409" i="12"/>
  <c r="XEX410" i="12"/>
  <c r="XEX411" i="12"/>
  <c r="XEX412" i="12"/>
  <c r="XEX413" i="12"/>
  <c r="XEX414" i="12"/>
  <c r="XEX415" i="12"/>
  <c r="XEX416" i="12"/>
  <c r="XEX417" i="12"/>
  <c r="XEX418" i="12"/>
  <c r="XEX419" i="12"/>
  <c r="XEX420" i="12"/>
  <c r="XEX421" i="12"/>
  <c r="XEX422" i="12"/>
  <c r="XEX423" i="12"/>
  <c r="XEX424" i="12"/>
  <c r="XEX425" i="12"/>
  <c r="XEX426" i="12"/>
  <c r="XEX427" i="12"/>
  <c r="XEX428" i="12"/>
  <c r="XEX429" i="12"/>
  <c r="XEX430" i="12"/>
  <c r="XEX431" i="12"/>
  <c r="XEX432" i="12"/>
  <c r="XEX433" i="12"/>
  <c r="XEX434" i="12"/>
  <c r="XEX435" i="12"/>
  <c r="XEX436" i="12"/>
  <c r="XEX437" i="12"/>
  <c r="XEX438" i="12"/>
  <c r="XEX439" i="12"/>
  <c r="XEX440" i="12"/>
  <c r="XEX441" i="12"/>
  <c r="XEX442" i="12"/>
  <c r="XEX443" i="12"/>
  <c r="XEX444" i="12"/>
  <c r="XEX445" i="12"/>
  <c r="XEX446" i="12"/>
  <c r="XEX447" i="12"/>
  <c r="XEX448" i="12"/>
  <c r="XEX449" i="12"/>
  <c r="XEX450" i="12"/>
  <c r="XEX451" i="12"/>
  <c r="XEX452" i="12"/>
  <c r="XEX453" i="12"/>
  <c r="XEX454" i="12"/>
  <c r="XEX455" i="12"/>
  <c r="XEX456" i="12"/>
  <c r="XEX457" i="12"/>
  <c r="XEX458" i="12"/>
  <c r="XEX459" i="12"/>
  <c r="XEX460" i="12"/>
  <c r="XEX461" i="12"/>
  <c r="XEX462" i="12"/>
  <c r="XEX463" i="12"/>
  <c r="XEX464" i="12"/>
  <c r="XEX465" i="12"/>
  <c r="XEX466" i="12"/>
  <c r="XEX467" i="12"/>
  <c r="XEX468" i="12"/>
  <c r="XEX469" i="12"/>
  <c r="XEX470" i="12"/>
  <c r="XEX471" i="12"/>
  <c r="XEX472" i="12"/>
  <c r="XEX473" i="12"/>
  <c r="XEX474" i="12"/>
  <c r="XEX475" i="12"/>
  <c r="XEX476" i="12"/>
  <c r="XEX477" i="12"/>
  <c r="XEX478" i="12"/>
  <c r="XEX479" i="12"/>
  <c r="XEX480" i="12"/>
  <c r="XEX481" i="12"/>
  <c r="XEX482" i="12"/>
  <c r="XEX483" i="12"/>
  <c r="XEX484" i="12"/>
  <c r="XEX485" i="12"/>
  <c r="XEX486" i="12"/>
  <c r="XEX487" i="12"/>
  <c r="XEX488" i="12"/>
  <c r="XEX489" i="12"/>
  <c r="XEX490" i="12"/>
  <c r="XEX491" i="12"/>
  <c r="XEX492" i="12"/>
  <c r="XEX493" i="12"/>
  <c r="XEX494" i="12"/>
  <c r="XEX495" i="12"/>
  <c r="XEX496" i="12"/>
  <c r="XEX497" i="12"/>
  <c r="XEX498" i="12"/>
  <c r="XEX499" i="12"/>
  <c r="XEX500" i="12"/>
  <c r="XEX501" i="12"/>
  <c r="XEX502" i="12"/>
  <c r="XEX503" i="12"/>
  <c r="XEX504" i="12"/>
  <c r="XEX505" i="12"/>
  <c r="XEX506" i="12"/>
  <c r="XEX507" i="12"/>
  <c r="XEX508" i="12"/>
  <c r="XEX509" i="12"/>
  <c r="XEX510" i="12"/>
  <c r="XEX511" i="12"/>
  <c r="XEX512" i="12"/>
  <c r="XEX513" i="12"/>
  <c r="XEX514" i="12"/>
  <c r="XEX515" i="12"/>
  <c r="XEX516" i="12"/>
  <c r="XEX517" i="12"/>
  <c r="XEX518" i="12"/>
  <c r="XEX519" i="12"/>
  <c r="XEX520" i="12"/>
  <c r="XEX521" i="12"/>
  <c r="XEX522" i="12"/>
  <c r="XEX523" i="12"/>
  <c r="XEX524" i="12"/>
  <c r="XEX525" i="12"/>
  <c r="XEX526" i="12"/>
  <c r="XEX527" i="12"/>
  <c r="XEX528" i="12"/>
  <c r="XEX529" i="12"/>
  <c r="XEX530" i="12"/>
  <c r="XEX531" i="12"/>
  <c r="XEX532" i="12"/>
  <c r="XEX533" i="12"/>
  <c r="XEX534" i="12"/>
  <c r="XEX535" i="12"/>
  <c r="XEX536" i="12"/>
  <c r="XEX537" i="12"/>
  <c r="XEX538" i="12"/>
  <c r="XEX539" i="12"/>
  <c r="XEX540" i="12"/>
  <c r="XEX541" i="12"/>
  <c r="XEX542" i="12"/>
  <c r="XEX543" i="12"/>
  <c r="XEX544" i="12"/>
  <c r="XEX545" i="12"/>
  <c r="XEX546" i="12"/>
  <c r="XEX547" i="12"/>
  <c r="XEX548" i="12"/>
  <c r="XEX549" i="12"/>
  <c r="XEX550" i="12"/>
  <c r="XEX551" i="12"/>
  <c r="XEX552" i="12"/>
  <c r="XEX553" i="12"/>
  <c r="XEX554" i="12"/>
  <c r="XEX555" i="12"/>
  <c r="XEX556" i="12"/>
  <c r="XEX557" i="12"/>
  <c r="XEX558" i="12"/>
  <c r="XEX559" i="12"/>
  <c r="XEX560" i="12"/>
  <c r="XEX561" i="12"/>
  <c r="XEX562" i="12"/>
  <c r="XEX563" i="12"/>
  <c r="XEX564" i="12"/>
  <c r="XEX565" i="12"/>
  <c r="XEX566" i="12"/>
  <c r="XEX567" i="12"/>
  <c r="XEX568" i="12"/>
  <c r="XEX569" i="12"/>
  <c r="XEX570" i="12"/>
  <c r="XEX571" i="12"/>
  <c r="XEX572" i="12"/>
  <c r="XEX573" i="12"/>
  <c r="XEX574" i="12"/>
  <c r="XEX575" i="12"/>
  <c r="XEX576" i="12"/>
  <c r="XEX577" i="12"/>
  <c r="XEX578" i="12"/>
  <c r="XEX579" i="12"/>
  <c r="XEX580" i="12"/>
  <c r="XEX581" i="12"/>
  <c r="XEX582" i="12"/>
  <c r="XEX583" i="12"/>
  <c r="XEX584" i="12"/>
  <c r="XEX585" i="12"/>
  <c r="XEX586" i="12"/>
  <c r="XEX587" i="12"/>
  <c r="XEX588" i="12"/>
  <c r="XEX589" i="12"/>
  <c r="XEX590" i="12"/>
  <c r="XEX591" i="12"/>
  <c r="XEX592" i="12"/>
  <c r="XEX593" i="12"/>
  <c r="XEX594" i="12"/>
  <c r="XEX595" i="12"/>
  <c r="XEX596" i="12"/>
  <c r="XEX597" i="12"/>
  <c r="XEX598" i="12"/>
  <c r="XEX599" i="12"/>
  <c r="XEX600" i="12"/>
  <c r="XEX601" i="12"/>
  <c r="XEX602" i="12"/>
  <c r="XEX603" i="12"/>
  <c r="XEX604" i="12"/>
  <c r="XEX605" i="12"/>
  <c r="XEX606" i="12"/>
  <c r="XEX607" i="12"/>
  <c r="XEX608" i="12"/>
  <c r="XEX609" i="12"/>
  <c r="XEX610" i="12"/>
  <c r="XEX611" i="12"/>
  <c r="XEX612" i="12"/>
  <c r="XEX613" i="12"/>
  <c r="XEX614" i="12"/>
  <c r="XEX615" i="12"/>
  <c r="XEX616" i="12"/>
  <c r="XEX617" i="12"/>
  <c r="XEX618" i="12"/>
  <c r="XEX619" i="12"/>
  <c r="XEX620" i="12"/>
  <c r="XEX621" i="12"/>
  <c r="XEX622" i="12"/>
  <c r="XEX623" i="12"/>
  <c r="XEX624" i="12"/>
  <c r="XEX625" i="12"/>
  <c r="XEX626" i="12"/>
  <c r="XEX627" i="12"/>
  <c r="XEX628" i="12"/>
  <c r="XEX629" i="12"/>
  <c r="XEX630" i="12"/>
  <c r="XEX631" i="12"/>
  <c r="XEX632" i="12"/>
  <c r="XEX633" i="12"/>
  <c r="XEX634" i="12"/>
  <c r="XEX635" i="12"/>
  <c r="XEX636" i="12"/>
  <c r="XEX637" i="12"/>
  <c r="XEX638" i="12"/>
  <c r="XEX639" i="12"/>
  <c r="XEX640" i="12"/>
  <c r="XEX641" i="12"/>
  <c r="XEX642" i="12"/>
  <c r="XEX643" i="12"/>
  <c r="XEX644" i="12"/>
  <c r="XEX645" i="12"/>
  <c r="XEX646" i="12"/>
  <c r="XEX647" i="12"/>
  <c r="XEX648" i="12"/>
  <c r="XEX649" i="12"/>
  <c r="XEX650" i="12"/>
  <c r="XEX651" i="12"/>
  <c r="XEX652" i="12"/>
  <c r="XEX653" i="12"/>
  <c r="XEX654" i="12"/>
  <c r="XEX655" i="12"/>
  <c r="XEX656" i="12"/>
  <c r="XEX657" i="12"/>
  <c r="XEX658" i="12"/>
  <c r="XEX659" i="12"/>
  <c r="XEX660" i="12"/>
  <c r="XEX661" i="12"/>
  <c r="XEX662" i="12"/>
  <c r="XEX663" i="12"/>
  <c r="XEX664" i="12"/>
  <c r="XEX665" i="12"/>
  <c r="XEX666" i="12"/>
  <c r="XEX667" i="12"/>
  <c r="XEX668" i="12"/>
  <c r="XEX669" i="12"/>
  <c r="XEX670" i="12"/>
  <c r="XEX671" i="12"/>
  <c r="XEX672" i="12"/>
  <c r="XEX673" i="12"/>
  <c r="XEX674" i="12"/>
  <c r="XEX675" i="12"/>
  <c r="XEX676" i="12"/>
  <c r="XEX677" i="12"/>
  <c r="XEX678" i="12"/>
  <c r="XEX679" i="12"/>
  <c r="XEX680" i="12"/>
  <c r="XEX681" i="12"/>
  <c r="XEX682" i="12"/>
  <c r="XEX683" i="12"/>
  <c r="XEX684" i="12"/>
  <c r="XEX685" i="12"/>
  <c r="XEX686" i="12"/>
  <c r="XEX687" i="12"/>
  <c r="XEX688" i="12"/>
  <c r="XEX689" i="12"/>
  <c r="XEX690" i="12"/>
  <c r="XEX691" i="12"/>
  <c r="XEX692" i="12"/>
  <c r="XEX693" i="12"/>
  <c r="XEX694" i="12"/>
  <c r="XEX695" i="12"/>
  <c r="XEX696" i="12"/>
  <c r="XEX697" i="12"/>
  <c r="XEX698" i="12"/>
  <c r="XEX699" i="12"/>
  <c r="XEX700" i="12"/>
  <c r="XEX701" i="12"/>
  <c r="XEX702" i="12"/>
  <c r="XEX703" i="12"/>
  <c r="XEX704" i="12"/>
  <c r="XEX705" i="12"/>
  <c r="XEX706" i="12"/>
  <c r="XEX707" i="12"/>
  <c r="XEX708" i="12"/>
  <c r="XEX709" i="12"/>
  <c r="XEX710" i="12"/>
  <c r="XEX711" i="12"/>
  <c r="XEX712" i="12"/>
  <c r="XEX713" i="12"/>
  <c r="XEX714" i="12"/>
  <c r="XEX715" i="12"/>
  <c r="XEX716" i="12"/>
  <c r="XEX717" i="12"/>
  <c r="XEX718" i="12"/>
  <c r="XEX719" i="12"/>
  <c r="XEX720" i="12"/>
  <c r="XEX721" i="12"/>
  <c r="XEX722" i="12"/>
  <c r="XEX723" i="12"/>
  <c r="XEX724" i="12"/>
  <c r="XEX725" i="12"/>
  <c r="XEX726" i="12"/>
  <c r="XEX727" i="12"/>
  <c r="XEX728" i="12"/>
  <c r="XEX729" i="12"/>
  <c r="XEX730" i="12"/>
  <c r="XEX731" i="12"/>
  <c r="XEX732" i="12"/>
  <c r="XEX733" i="12"/>
  <c r="XEX734" i="12"/>
  <c r="XEX735" i="12"/>
  <c r="XEX736" i="12"/>
  <c r="XEX737" i="12"/>
  <c r="XEX738" i="12"/>
  <c r="XEX739" i="12"/>
  <c r="XEX740" i="12"/>
  <c r="XEX741" i="12"/>
  <c r="XEX742" i="12"/>
  <c r="XEX743" i="12"/>
  <c r="XEX744" i="12"/>
  <c r="XEX745" i="12"/>
  <c r="XEX746" i="12"/>
  <c r="XEX747" i="12"/>
  <c r="XEX748" i="12"/>
  <c r="XEX749" i="12"/>
  <c r="XEX750" i="12"/>
  <c r="XEX751" i="12"/>
  <c r="XEX752" i="12"/>
  <c r="XEX753" i="12"/>
  <c r="XEX754" i="12"/>
  <c r="XEX755" i="12"/>
  <c r="XEX756" i="12"/>
  <c r="XEX757" i="12"/>
  <c r="XEX758" i="12"/>
  <c r="XEX759" i="12"/>
  <c r="XEX760" i="12"/>
  <c r="XEX761" i="12"/>
  <c r="XEX762" i="12"/>
  <c r="XEX763" i="12"/>
  <c r="XEX764" i="12"/>
  <c r="XEX765" i="12"/>
  <c r="XEX766" i="12"/>
  <c r="XEX767" i="12"/>
  <c r="XEX768" i="12"/>
  <c r="XEX769" i="12"/>
  <c r="XEX770" i="12"/>
  <c r="XEX771" i="12"/>
  <c r="XEX772" i="12"/>
  <c r="XEX773" i="12"/>
  <c r="XEX774" i="12"/>
  <c r="XEX775" i="12"/>
  <c r="XEX776" i="12"/>
  <c r="XEX777" i="12"/>
  <c r="XEX778" i="12"/>
  <c r="XEX779" i="12"/>
  <c r="XEX780" i="12"/>
  <c r="XEX781" i="12"/>
  <c r="XEX782" i="12"/>
  <c r="XEX783" i="12"/>
  <c r="XEX784" i="12"/>
  <c r="XEX785" i="12"/>
  <c r="XEX786" i="12"/>
  <c r="XEX787" i="12"/>
  <c r="XEX788" i="12"/>
  <c r="XEX789" i="12"/>
  <c r="XEX790" i="12"/>
  <c r="XEX791" i="12"/>
  <c r="XEX792" i="12"/>
  <c r="XEX793" i="12"/>
  <c r="XEX794" i="12"/>
  <c r="XEX795" i="12"/>
  <c r="XEX796" i="12"/>
  <c r="XEX797" i="12"/>
  <c r="XEX798" i="12"/>
  <c r="XEX799" i="12"/>
  <c r="XEX800" i="12"/>
  <c r="XEX801" i="12"/>
  <c r="XEX802" i="12"/>
  <c r="XEX803" i="12"/>
  <c r="XEX804" i="12"/>
  <c r="XEX805" i="12"/>
  <c r="XEX806" i="12"/>
  <c r="XEX807" i="12"/>
  <c r="XEX808" i="12"/>
  <c r="XEX809" i="12"/>
  <c r="XEX810" i="12"/>
  <c r="XEX811" i="12"/>
  <c r="XEX812" i="12"/>
  <c r="XEX813" i="12"/>
  <c r="XEX814" i="12"/>
  <c r="XEX815" i="12"/>
  <c r="XEX816" i="12"/>
  <c r="XEX817" i="12"/>
  <c r="XEX818" i="12"/>
  <c r="XEX819" i="12"/>
  <c r="XEX820" i="12"/>
  <c r="XEX821" i="12"/>
  <c r="XEX822" i="12"/>
  <c r="XEX823" i="12"/>
  <c r="XEX824" i="12"/>
  <c r="XEX825" i="12"/>
  <c r="XEX826" i="12"/>
  <c r="XEX827" i="12"/>
  <c r="XEX828" i="12"/>
  <c r="XEX829" i="12"/>
  <c r="XEX830" i="12"/>
  <c r="XEX831" i="12"/>
  <c r="XEX832" i="12"/>
  <c r="XEX833" i="12"/>
  <c r="XEX834" i="12"/>
  <c r="XEX835" i="12"/>
  <c r="XEX836" i="12"/>
  <c r="XEX837" i="12"/>
  <c r="XEX838" i="12"/>
  <c r="XEX839" i="12"/>
  <c r="XEX840" i="12"/>
  <c r="XEX841" i="12"/>
  <c r="XEX842" i="12"/>
  <c r="XEX843" i="12"/>
  <c r="XEX844" i="12"/>
  <c r="XEX845" i="12"/>
  <c r="XEX846" i="12"/>
  <c r="XEX847" i="12"/>
  <c r="XEX848" i="12"/>
  <c r="XEX849" i="12"/>
  <c r="XEX850" i="12"/>
  <c r="XEX851" i="12"/>
  <c r="XEX852" i="12"/>
  <c r="XEX853" i="12"/>
  <c r="XEX854" i="12"/>
  <c r="XEX855" i="12"/>
  <c r="XEX856" i="12"/>
  <c r="XEX857" i="12"/>
  <c r="XEX858" i="12"/>
  <c r="XEX859" i="12"/>
  <c r="XEX860" i="12"/>
  <c r="XEX861" i="12"/>
  <c r="XEX862" i="12"/>
  <c r="XEX863" i="12"/>
  <c r="XEX864" i="12"/>
  <c r="XEX865" i="12"/>
  <c r="XEX866" i="12"/>
  <c r="XEX867" i="12"/>
  <c r="XEX868" i="12"/>
  <c r="XEX869" i="12"/>
  <c r="XEX870" i="12"/>
  <c r="XEX871" i="12"/>
  <c r="XEX872" i="12"/>
  <c r="XEX873" i="12"/>
  <c r="XEX874" i="12"/>
  <c r="XEX875" i="12"/>
  <c r="XEX876" i="12"/>
  <c r="XEX877" i="12"/>
  <c r="XEX878" i="12"/>
  <c r="XEX879" i="12"/>
  <c r="XEX880" i="12"/>
  <c r="XEX881" i="12"/>
  <c r="XEX882" i="12"/>
  <c r="XEX883" i="12"/>
  <c r="XEX884" i="12"/>
  <c r="XEX885" i="12"/>
  <c r="XEX886" i="12"/>
  <c r="XEX887" i="12"/>
  <c r="XEX888" i="12"/>
  <c r="XEX889" i="12"/>
  <c r="XEX890" i="12"/>
  <c r="XEX891" i="12"/>
  <c r="XEX892" i="12"/>
  <c r="XEX893" i="12"/>
  <c r="XEX894" i="12"/>
  <c r="XEX895" i="12"/>
  <c r="XEX896" i="12"/>
  <c r="XEX897" i="12"/>
  <c r="XEX898" i="12"/>
  <c r="XEX899" i="12"/>
  <c r="XEX900" i="12"/>
  <c r="XEX901" i="12"/>
  <c r="XEX902" i="12"/>
  <c r="XEX903" i="12"/>
  <c r="XEX904" i="12"/>
  <c r="XEX905" i="12"/>
  <c r="XEX906" i="12"/>
  <c r="XEX907" i="12"/>
  <c r="XEX908" i="12"/>
  <c r="XEX909" i="12"/>
  <c r="XEX910" i="12"/>
  <c r="XEX911" i="12"/>
  <c r="XEX912" i="12"/>
  <c r="XEX913" i="12"/>
  <c r="XEX914" i="12"/>
  <c r="XEX915" i="12"/>
  <c r="XEX916" i="12"/>
  <c r="XEX917" i="12"/>
  <c r="XEX918" i="12"/>
  <c r="XEX919" i="12"/>
  <c r="XEX920" i="12"/>
  <c r="XEX921" i="12"/>
  <c r="XEX922" i="12"/>
  <c r="XEX923" i="12"/>
  <c r="XEX924" i="12"/>
  <c r="XEX925" i="12"/>
  <c r="XEX926" i="12"/>
  <c r="XEX927" i="12"/>
  <c r="XEX928" i="12"/>
  <c r="XEX929" i="12"/>
  <c r="XEX930" i="12"/>
  <c r="XEX931" i="12"/>
  <c r="XEX932" i="12"/>
  <c r="XEX933" i="12"/>
  <c r="XEX934" i="12"/>
  <c r="XEX935" i="12"/>
  <c r="XEX936" i="12"/>
  <c r="XEX937" i="12"/>
  <c r="XEX938" i="12"/>
  <c r="XEX939" i="12"/>
  <c r="XEX940" i="12"/>
  <c r="XEX941" i="12"/>
  <c r="XEX942" i="12"/>
  <c r="XEX943" i="12"/>
  <c r="XEX944" i="12"/>
  <c r="XEX945" i="12"/>
  <c r="XEX946" i="12"/>
  <c r="XEX947" i="12"/>
  <c r="XEX948" i="12"/>
  <c r="XEX949" i="12"/>
  <c r="XEX950" i="12"/>
  <c r="XEX951" i="12"/>
  <c r="XEX952" i="12"/>
  <c r="XEX953" i="12"/>
  <c r="XEX954" i="12"/>
  <c r="XEX955" i="12"/>
  <c r="XEX956" i="12"/>
  <c r="XEX957" i="12"/>
  <c r="XEX958" i="12"/>
  <c r="XEX959" i="12"/>
  <c r="XEX960" i="12"/>
  <c r="XEX961" i="12"/>
  <c r="XEW3" i="12" l="1"/>
  <c r="BS177" i="7" l="1"/>
  <c r="BS176" i="7"/>
  <c r="BS175" i="7"/>
  <c r="BS173" i="7"/>
  <c r="BS172" i="7"/>
  <c r="BU171" i="7"/>
  <c r="BU170" i="7"/>
  <c r="BS169" i="7"/>
  <c r="BP21" i="12"/>
  <c r="BP10" i="12"/>
  <c r="XEU150" i="11"/>
  <c r="XEU102" i="10"/>
  <c r="XEV34" i="12"/>
  <c r="XEV35" i="12"/>
  <c r="XEV36" i="12"/>
  <c r="XEV37" i="12"/>
  <c r="XEV38" i="12"/>
  <c r="XEV39" i="12"/>
  <c r="XEV40" i="12"/>
  <c r="XEW41" i="12"/>
  <c r="XEW42" i="12"/>
  <c r="XEW43" i="12"/>
  <c r="XEW44" i="12"/>
  <c r="XEW45" i="12"/>
  <c r="XEW46" i="12"/>
  <c r="XEW47" i="12"/>
  <c r="XEW48" i="12"/>
  <c r="XEW49" i="12"/>
  <c r="XEW50" i="12"/>
  <c r="XEW51" i="12"/>
  <c r="BP15" i="12"/>
  <c r="BP14" i="12"/>
  <c r="BP13" i="12"/>
  <c r="BP12" i="12"/>
  <c r="BP11" i="12"/>
  <c r="B31" i="22"/>
  <c r="BL97" i="10" l="1"/>
  <c r="BK97" i="10"/>
  <c r="BM95" i="10"/>
  <c r="BM93" i="10"/>
  <c r="BK92" i="10"/>
  <c r="Z91" i="10"/>
  <c r="BK90" i="10"/>
  <c r="BK89" i="10"/>
  <c r="BK88" i="10"/>
  <c r="BK87" i="10"/>
  <c r="BL85" i="10"/>
  <c r="BK85" i="10"/>
  <c r="BL84" i="10"/>
  <c r="BK84" i="10"/>
  <c r="BK83" i="10"/>
  <c r="BL82" i="10"/>
  <c r="BK82" i="10"/>
  <c r="BL81" i="10"/>
  <c r="BK81" i="10"/>
  <c r="BK77" i="10"/>
  <c r="BK74" i="10"/>
  <c r="Z74" i="10"/>
  <c r="BK73" i="10"/>
  <c r="BK72" i="10"/>
  <c r="BK71" i="10"/>
  <c r="BK70" i="10"/>
  <c r="BL69" i="10"/>
  <c r="BK69" i="10"/>
  <c r="BK68" i="10"/>
  <c r="BK67" i="10"/>
  <c r="A32" i="21"/>
  <c r="XET81" i="7" l="1"/>
  <c r="XET82" i="7"/>
  <c r="XET83" i="7"/>
  <c r="XET84" i="7"/>
  <c r="XET85" i="7"/>
  <c r="XET86" i="7"/>
  <c r="XET87" i="7"/>
  <c r="XET88" i="7"/>
  <c r="XET89" i="7"/>
  <c r="XET90" i="7"/>
  <c r="XET91" i="7"/>
  <c r="XET92" i="7"/>
  <c r="XET93" i="7"/>
  <c r="XET94" i="7"/>
  <c r="XET95" i="7"/>
  <c r="XET96" i="7"/>
  <c r="XET97" i="7"/>
  <c r="XET98" i="7"/>
  <c r="XET99" i="7"/>
  <c r="XET100" i="7"/>
  <c r="XET101" i="7"/>
  <c r="XET102" i="7"/>
  <c r="XET103" i="7"/>
  <c r="XET104" i="7"/>
  <c r="XET105" i="7"/>
  <c r="XET106" i="7"/>
  <c r="XET107" i="7"/>
  <c r="XET108" i="7"/>
  <c r="XET109" i="7"/>
  <c r="XET110" i="7"/>
  <c r="XET111" i="7"/>
  <c r="XET112" i="7"/>
  <c r="XET113" i="7"/>
  <c r="XET114" i="7"/>
  <c r="XET115" i="7"/>
  <c r="XET116" i="7"/>
  <c r="XET117" i="7"/>
  <c r="XET118" i="7"/>
  <c r="XET119" i="7"/>
  <c r="XET120" i="7"/>
  <c r="XET121" i="7"/>
  <c r="XET122" i="7"/>
  <c r="XET123" i="7"/>
  <c r="XET124" i="7"/>
  <c r="XET125" i="7"/>
  <c r="XET126" i="7"/>
  <c r="XET127" i="7"/>
  <c r="XET128" i="7"/>
  <c r="XET129" i="7"/>
  <c r="XET130" i="7"/>
  <c r="XET131" i="7"/>
  <c r="XET132" i="7"/>
  <c r="XET133" i="7"/>
  <c r="XET134" i="7"/>
  <c r="XET135" i="7"/>
  <c r="XET136" i="7"/>
  <c r="XET137" i="7"/>
  <c r="XET138" i="7"/>
  <c r="XET139" i="7"/>
  <c r="XET140" i="7"/>
  <c r="XET141" i="7"/>
  <c r="XET142" i="7"/>
  <c r="XET143" i="7"/>
  <c r="XET144" i="7"/>
  <c r="XET145" i="7"/>
  <c r="XET146" i="7"/>
  <c r="XET147" i="7"/>
  <c r="XET148" i="7"/>
  <c r="XET149" i="7"/>
  <c r="XET150" i="7"/>
  <c r="XET151" i="7"/>
  <c r="XET152" i="7"/>
  <c r="XET153" i="7"/>
  <c r="XET154" i="7"/>
  <c r="XET155" i="7"/>
  <c r="XET156" i="7"/>
  <c r="XET157" i="7"/>
  <c r="XET158" i="7"/>
  <c r="XET159" i="7"/>
  <c r="XET160" i="7"/>
  <c r="XET161" i="7"/>
  <c r="XET162" i="7"/>
  <c r="XET163" i="7"/>
  <c r="XET164" i="7"/>
  <c r="XET165" i="7"/>
  <c r="XET166" i="7"/>
  <c r="XET167" i="7"/>
  <c r="XET168" i="7"/>
  <c r="XET169" i="7"/>
  <c r="XET170" i="7"/>
  <c r="XET171" i="7"/>
  <c r="XET172" i="7"/>
  <c r="XET173" i="7"/>
  <c r="XET174" i="7"/>
  <c r="XET175" i="7"/>
  <c r="XET176" i="7"/>
  <c r="XET177" i="7"/>
  <c r="XET178" i="7"/>
  <c r="XET179" i="7"/>
  <c r="XET180" i="7"/>
  <c r="XET181" i="7"/>
  <c r="XET182" i="7"/>
  <c r="XET183" i="7"/>
  <c r="XET184" i="7"/>
  <c r="XET185" i="7"/>
  <c r="XET186" i="7"/>
  <c r="XET187" i="7"/>
  <c r="XET188" i="7"/>
  <c r="XET189" i="7"/>
  <c r="XET190" i="7"/>
  <c r="XET191" i="7"/>
  <c r="XET192" i="7"/>
  <c r="XET193" i="7"/>
  <c r="XET194" i="7"/>
  <c r="XET195" i="7"/>
  <c r="XET196" i="7"/>
  <c r="XET197" i="7"/>
  <c r="XET198" i="7"/>
  <c r="XET199" i="7"/>
  <c r="XET200" i="7"/>
  <c r="XET201" i="7"/>
  <c r="XET202" i="7"/>
  <c r="XET203" i="7"/>
  <c r="XET204" i="7"/>
  <c r="XET205" i="7"/>
  <c r="XET206" i="7"/>
  <c r="XET207" i="7"/>
  <c r="XET208" i="7"/>
  <c r="XET209" i="7"/>
  <c r="XET210" i="7"/>
  <c r="XET211" i="7"/>
  <c r="XET212" i="7"/>
  <c r="XET213" i="7"/>
  <c r="XET214" i="7"/>
  <c r="XET215" i="7"/>
  <c r="XET216" i="7"/>
  <c r="XET217" i="7"/>
  <c r="XET218" i="7"/>
  <c r="XET219" i="7"/>
  <c r="XET220" i="7"/>
  <c r="XET221" i="7"/>
  <c r="XET222" i="7"/>
  <c r="XET223" i="7"/>
  <c r="XET224" i="7"/>
  <c r="XET225" i="7"/>
  <c r="XET226" i="7"/>
  <c r="XET227" i="7"/>
  <c r="XET228" i="7"/>
  <c r="XET229" i="7"/>
  <c r="XET230" i="7"/>
  <c r="XET231" i="7"/>
  <c r="XET232" i="7"/>
  <c r="XET233" i="7"/>
  <c r="XET234" i="7"/>
  <c r="XET235" i="7"/>
  <c r="XET236" i="7"/>
  <c r="XET237" i="7"/>
  <c r="XET238" i="7"/>
  <c r="XET239" i="7"/>
  <c r="XET240" i="7"/>
  <c r="XET241" i="7"/>
  <c r="XET242" i="7"/>
  <c r="XET243" i="7"/>
  <c r="XET244" i="7"/>
  <c r="XET245" i="7"/>
  <c r="XET246" i="7"/>
  <c r="XET247" i="7"/>
  <c r="XET248" i="7"/>
  <c r="XET249" i="7"/>
  <c r="XET250" i="7"/>
  <c r="XET251" i="7"/>
  <c r="XET252" i="7"/>
  <c r="XET253" i="7"/>
  <c r="XET254" i="7"/>
  <c r="XET255" i="7"/>
  <c r="XET256" i="7"/>
  <c r="XET257" i="7"/>
  <c r="XET258" i="7"/>
  <c r="XET259" i="7"/>
  <c r="XET260" i="7"/>
  <c r="XET261" i="7"/>
  <c r="XET262" i="7"/>
  <c r="XET263" i="7"/>
  <c r="XET264" i="7"/>
  <c r="XET265" i="7"/>
  <c r="XET266" i="7"/>
  <c r="XET267" i="7"/>
  <c r="XET268" i="7"/>
  <c r="XET269" i="7"/>
  <c r="XET270" i="7"/>
  <c r="XET271" i="7"/>
  <c r="XET272" i="7"/>
  <c r="XET273" i="7"/>
  <c r="XET274" i="7"/>
  <c r="XET275" i="7"/>
  <c r="XET276" i="7"/>
  <c r="XET277" i="7"/>
  <c r="XET278" i="7"/>
  <c r="XET279" i="7"/>
  <c r="XET280" i="7"/>
  <c r="XET281" i="7"/>
  <c r="XET282" i="7"/>
  <c r="XET283" i="7"/>
  <c r="XET284" i="7"/>
  <c r="XET285" i="7"/>
  <c r="XET286" i="7"/>
  <c r="XET287" i="7"/>
  <c r="XET288" i="7"/>
  <c r="XET289" i="7"/>
  <c r="XET290" i="7"/>
  <c r="XET291" i="7"/>
  <c r="XET292" i="7"/>
  <c r="XET293" i="7"/>
  <c r="XET294" i="7"/>
  <c r="XET295" i="7"/>
  <c r="XET296" i="7"/>
  <c r="XET297" i="7"/>
  <c r="XET298" i="7"/>
  <c r="XET299" i="7"/>
  <c r="XET300" i="7"/>
  <c r="XET301" i="7"/>
  <c r="XET302" i="7"/>
  <c r="XET303" i="7"/>
  <c r="XET304" i="7"/>
  <c r="XET305" i="7"/>
  <c r="XET306" i="7"/>
  <c r="XET307" i="7"/>
  <c r="XET308" i="7"/>
  <c r="XET309" i="7"/>
  <c r="XET310" i="7"/>
  <c r="XET311" i="7"/>
  <c r="XET312" i="7"/>
  <c r="XET313" i="7"/>
  <c r="XET314" i="7"/>
  <c r="XET315" i="7"/>
  <c r="XET316" i="7"/>
  <c r="XET317" i="7"/>
  <c r="XET318" i="7"/>
  <c r="XET319" i="7"/>
  <c r="XET320" i="7"/>
  <c r="XET321" i="7"/>
  <c r="XET322" i="7"/>
  <c r="XET323" i="7"/>
  <c r="XET324" i="7"/>
  <c r="XET325" i="7"/>
  <c r="XET326" i="7"/>
  <c r="XET327" i="7"/>
  <c r="XET328" i="7"/>
  <c r="XET329" i="7"/>
  <c r="XET330" i="7"/>
  <c r="XET331" i="7"/>
  <c r="XET332" i="7"/>
  <c r="XET333" i="7"/>
  <c r="XET334" i="7"/>
  <c r="XET335" i="7"/>
  <c r="XET336" i="7"/>
  <c r="XET337" i="7"/>
  <c r="XET338" i="7"/>
  <c r="XET339" i="7"/>
  <c r="XET340" i="7"/>
  <c r="XET341" i="7"/>
  <c r="XET342" i="7"/>
  <c r="XET343" i="7"/>
  <c r="XET344" i="7"/>
  <c r="XET345" i="7"/>
  <c r="XET346" i="7"/>
  <c r="XET347" i="7"/>
  <c r="XET348" i="7"/>
  <c r="XET349" i="7"/>
  <c r="XET350" i="7"/>
  <c r="XET351" i="7"/>
  <c r="XET352" i="7"/>
  <c r="XET353" i="7"/>
  <c r="XET354" i="7"/>
  <c r="XET355" i="7"/>
  <c r="XET356" i="7"/>
  <c r="XET357" i="7"/>
  <c r="XET358" i="7"/>
  <c r="XET359" i="7"/>
  <c r="XET360" i="7"/>
  <c r="XET361" i="7"/>
  <c r="XET362" i="7"/>
  <c r="XET363" i="7"/>
  <c r="XET364" i="7"/>
  <c r="XET365" i="7"/>
  <c r="XET366" i="7"/>
  <c r="XET367" i="7"/>
  <c r="XET368" i="7"/>
  <c r="XET369" i="7"/>
  <c r="XET370" i="7"/>
  <c r="XET371" i="7"/>
  <c r="XET372" i="7"/>
  <c r="XET373" i="7"/>
  <c r="XET374" i="7"/>
  <c r="XET375" i="7"/>
  <c r="XET376" i="7"/>
  <c r="XET377" i="7"/>
  <c r="XET378" i="7"/>
  <c r="XET379" i="7"/>
  <c r="XET380" i="7"/>
  <c r="XET381" i="7"/>
  <c r="XET382" i="7"/>
  <c r="XET383" i="7"/>
  <c r="XET384" i="7"/>
  <c r="XET385" i="7"/>
  <c r="XET386" i="7"/>
  <c r="XET387" i="7"/>
  <c r="XET388" i="7"/>
  <c r="XET389" i="7"/>
  <c r="XET390" i="7"/>
  <c r="XET391" i="7"/>
  <c r="XET392" i="7"/>
  <c r="XET393" i="7"/>
  <c r="XET394" i="7"/>
  <c r="XET395" i="7"/>
  <c r="XET396" i="7"/>
  <c r="XET397" i="7"/>
  <c r="XET398" i="7"/>
  <c r="XET399" i="7"/>
  <c r="XET400" i="7"/>
  <c r="XET401" i="7"/>
  <c r="XET402" i="7"/>
  <c r="XET403" i="7"/>
  <c r="XET404" i="7"/>
  <c r="XET405" i="7"/>
  <c r="XET406" i="7"/>
  <c r="XET407" i="7"/>
  <c r="XET408" i="7"/>
  <c r="XET409" i="7"/>
  <c r="XET410" i="7"/>
  <c r="XET411" i="7"/>
  <c r="XET412" i="7"/>
  <c r="XET413" i="7"/>
  <c r="XET414" i="7"/>
  <c r="XET415" i="7"/>
  <c r="XET416" i="7"/>
  <c r="XET417" i="7"/>
  <c r="XET418" i="7"/>
  <c r="XET419" i="7"/>
  <c r="XET420" i="7"/>
  <c r="XET421" i="7"/>
  <c r="XET422" i="7"/>
  <c r="XET423" i="7"/>
  <c r="XET424" i="7"/>
  <c r="XET425" i="7"/>
  <c r="XET426" i="7"/>
  <c r="XET427" i="7"/>
  <c r="XET428" i="7"/>
  <c r="XET429" i="7"/>
  <c r="XET430" i="7"/>
  <c r="XET431" i="7"/>
  <c r="XET432" i="7"/>
  <c r="XET433" i="7"/>
  <c r="XET434" i="7"/>
  <c r="XET435" i="7"/>
  <c r="XET436" i="7"/>
  <c r="XET437" i="7"/>
  <c r="XET438" i="7"/>
  <c r="XET439" i="7"/>
  <c r="XET440" i="7"/>
  <c r="XET441" i="7"/>
  <c r="XET442" i="7"/>
  <c r="XET443" i="7"/>
  <c r="XET444" i="7"/>
  <c r="XET445" i="7"/>
  <c r="XET446" i="7"/>
  <c r="XET447" i="7"/>
  <c r="XET448" i="7"/>
  <c r="XET449" i="7"/>
  <c r="XET450" i="7"/>
  <c r="XET451" i="7"/>
  <c r="XET452" i="7"/>
  <c r="XET453" i="7"/>
  <c r="XET454" i="7"/>
  <c r="XET455" i="7"/>
  <c r="XET456" i="7"/>
  <c r="XET457" i="7"/>
  <c r="XET458" i="7"/>
  <c r="XET459" i="7"/>
  <c r="XET460" i="7"/>
  <c r="XET461" i="7"/>
  <c r="XET462" i="7"/>
  <c r="XET463" i="7"/>
  <c r="XET464" i="7"/>
  <c r="XET465" i="7"/>
  <c r="XET466" i="7"/>
  <c r="XET467" i="7"/>
  <c r="XET468" i="7"/>
  <c r="XET469" i="7"/>
  <c r="XET470" i="7"/>
  <c r="XET471" i="7"/>
  <c r="XET472" i="7"/>
  <c r="XET473" i="7"/>
  <c r="XET474" i="7"/>
  <c r="XET475" i="7"/>
  <c r="XET476" i="7"/>
  <c r="XET477" i="7"/>
  <c r="XET478" i="7"/>
  <c r="XET479" i="7"/>
  <c r="XET480" i="7"/>
  <c r="XET481" i="7"/>
  <c r="XET482" i="7"/>
  <c r="XET483" i="7"/>
  <c r="XET484" i="7"/>
  <c r="XET485" i="7"/>
  <c r="XET486" i="7"/>
  <c r="XEU39" i="11"/>
  <c r="XEU40" i="11"/>
  <c r="XEU41" i="11"/>
  <c r="XEU42" i="11"/>
  <c r="XEU43" i="11"/>
  <c r="XEU44" i="11"/>
  <c r="XEU45" i="11"/>
  <c r="XEU46" i="11"/>
  <c r="XEU47" i="11"/>
  <c r="XEU48" i="11"/>
  <c r="XEU49" i="11"/>
  <c r="XEU50" i="11"/>
  <c r="XEU51" i="11"/>
  <c r="XEU52" i="11"/>
  <c r="XEU53" i="11"/>
  <c r="XEU54" i="11"/>
  <c r="XEU55" i="11"/>
  <c r="XEU56" i="11"/>
  <c r="XEU57" i="11"/>
  <c r="XEU58" i="11"/>
  <c r="XEU59" i="11"/>
  <c r="XEU60" i="11"/>
  <c r="XEU61" i="11"/>
  <c r="XEU62" i="11"/>
  <c r="XEU63" i="11"/>
  <c r="XEU64" i="11"/>
  <c r="XEU65" i="11"/>
  <c r="XEU66" i="11"/>
  <c r="XEU67" i="11"/>
  <c r="XEU68" i="11"/>
  <c r="XEU69" i="11"/>
  <c r="XEU70" i="11"/>
  <c r="XEU71" i="11"/>
  <c r="XEU72" i="11"/>
  <c r="XEU73" i="11"/>
  <c r="XEU74" i="11"/>
  <c r="XEU75" i="11"/>
  <c r="XEU76" i="11"/>
  <c r="XEU77" i="11"/>
  <c r="XEU78" i="11"/>
  <c r="XEU79" i="11"/>
  <c r="XEU80" i="11"/>
  <c r="XEU81" i="11"/>
  <c r="XEU82" i="11"/>
  <c r="XEU83" i="11"/>
  <c r="XEU84" i="11"/>
  <c r="XEU85" i="11"/>
  <c r="XEU86" i="11"/>
  <c r="XEU87" i="11"/>
  <c r="XEU88" i="11"/>
  <c r="XEU89" i="11"/>
  <c r="XEU90" i="11"/>
  <c r="XEU91" i="11"/>
  <c r="XEU92" i="11"/>
  <c r="XEU93" i="11"/>
  <c r="XEU94" i="11"/>
  <c r="XEU95" i="11"/>
  <c r="XEU96" i="11"/>
  <c r="XEU97" i="11"/>
  <c r="XEU98" i="11"/>
  <c r="XEU99" i="11"/>
  <c r="XEU100" i="11"/>
  <c r="XEU101" i="11"/>
  <c r="XEU102" i="11"/>
  <c r="XEU103" i="11"/>
  <c r="XEU104" i="11"/>
  <c r="XEU105" i="11"/>
  <c r="XEU106" i="11"/>
  <c r="XEU107" i="11"/>
  <c r="XEU108" i="11"/>
  <c r="XEU109" i="11"/>
  <c r="XEU110" i="11"/>
  <c r="XEU111" i="11"/>
  <c r="XEU112" i="11"/>
  <c r="XEU113" i="11"/>
  <c r="XEU114" i="11"/>
  <c r="XEU115" i="11"/>
  <c r="XEU116" i="11"/>
  <c r="XEU117" i="11"/>
  <c r="XEU118" i="11"/>
  <c r="XEU119" i="11"/>
  <c r="XEU120" i="11"/>
  <c r="XEU121" i="11"/>
  <c r="XEU122" i="11"/>
  <c r="XEU123" i="11"/>
  <c r="XEU124" i="11"/>
  <c r="XEU125" i="11"/>
  <c r="XEU126" i="11"/>
  <c r="XEU127" i="11"/>
  <c r="XEU128" i="11"/>
  <c r="XEU129" i="11"/>
  <c r="XEU130" i="11"/>
  <c r="XEU131" i="11"/>
  <c r="XEU132" i="11"/>
  <c r="XEU133" i="11"/>
  <c r="XEU134" i="11"/>
  <c r="XEU135" i="11"/>
  <c r="XEU136" i="11"/>
  <c r="XEU137" i="11"/>
  <c r="XEU138" i="11"/>
  <c r="XEU139" i="11"/>
  <c r="XEU140" i="11"/>
  <c r="XEU141" i="11"/>
  <c r="XEU142" i="11"/>
  <c r="XEU143" i="11"/>
  <c r="XEU144" i="11"/>
  <c r="XEU145" i="11"/>
  <c r="XEU146" i="11"/>
  <c r="XEU147" i="11"/>
  <c r="XEU148" i="11"/>
  <c r="XEU149" i="11"/>
  <c r="XEU151" i="11"/>
  <c r="XEU152" i="11"/>
  <c r="XEU153" i="11"/>
  <c r="XEU154" i="11"/>
  <c r="XEU155" i="11"/>
  <c r="XEU156" i="11"/>
  <c r="XEU157" i="11"/>
  <c r="XEU158" i="11"/>
  <c r="XEU159" i="11"/>
  <c r="XEU160" i="11"/>
  <c r="XEU161" i="11"/>
  <c r="XEU162" i="11"/>
  <c r="XEU163" i="11"/>
  <c r="XEU164" i="11"/>
  <c r="XEU165" i="11"/>
  <c r="XEU166" i="11"/>
  <c r="XEU167" i="11"/>
  <c r="XEU168" i="11"/>
  <c r="XEU169" i="11"/>
  <c r="XEU170" i="11"/>
  <c r="XEU171" i="11"/>
  <c r="XEU172" i="11"/>
  <c r="XEU173" i="11"/>
  <c r="XEU174" i="11"/>
  <c r="XEU175" i="11"/>
  <c r="XEU176" i="11"/>
  <c r="XEU177" i="11"/>
  <c r="XEU178" i="11"/>
  <c r="XEU179" i="11"/>
  <c r="XEU180" i="11"/>
  <c r="XEU181" i="11"/>
  <c r="XEU182" i="11"/>
  <c r="XEU183" i="11"/>
  <c r="XES184" i="11"/>
  <c r="XES185" i="11"/>
  <c r="XES186" i="11"/>
  <c r="XES187" i="11"/>
  <c r="XES188" i="11"/>
  <c r="XES189" i="11"/>
  <c r="XES190" i="11"/>
  <c r="XES191" i="11"/>
  <c r="XES192" i="11"/>
  <c r="XES193" i="11"/>
  <c r="XES194" i="11"/>
  <c r="XES195" i="11"/>
  <c r="XES196" i="11"/>
  <c r="XES197" i="11"/>
  <c r="XES198" i="11"/>
  <c r="XES199" i="11"/>
  <c r="XES200" i="11"/>
  <c r="XES201" i="11"/>
  <c r="XES202" i="11"/>
  <c r="XES203" i="11"/>
  <c r="XES204" i="11"/>
  <c r="XES205" i="11"/>
  <c r="XES206" i="11"/>
  <c r="XES207" i="11"/>
  <c r="XES208" i="11"/>
  <c r="XES209" i="11"/>
  <c r="XES210" i="11"/>
  <c r="XES211" i="11"/>
  <c r="XES212" i="11"/>
  <c r="XES213" i="11"/>
  <c r="XES214" i="11"/>
  <c r="XES215" i="11"/>
  <c r="XES216" i="11"/>
  <c r="XES217" i="11"/>
  <c r="XES218" i="11"/>
  <c r="XES219" i="11"/>
  <c r="XES220" i="11"/>
  <c r="XES221" i="11"/>
  <c r="XES222" i="11"/>
  <c r="XES223" i="11"/>
  <c r="XES224" i="11"/>
  <c r="XES225" i="11"/>
  <c r="XES226" i="11"/>
  <c r="XES227" i="11"/>
  <c r="XES228" i="11"/>
  <c r="XES229" i="11"/>
  <c r="XES230" i="11"/>
  <c r="XES231" i="11"/>
  <c r="XES232" i="11"/>
  <c r="XES233" i="11"/>
  <c r="XES234" i="11"/>
  <c r="XES235" i="11"/>
  <c r="XES236" i="11"/>
  <c r="XES237" i="11"/>
  <c r="XES238" i="11"/>
  <c r="XES239" i="11"/>
  <c r="XES240" i="11"/>
  <c r="XES241" i="11"/>
  <c r="XES242" i="11"/>
  <c r="XES243" i="11"/>
  <c r="XES244" i="11"/>
  <c r="XES245" i="11"/>
  <c r="XES246" i="11"/>
  <c r="XES247" i="11"/>
  <c r="XES248" i="11"/>
  <c r="XES249" i="11"/>
  <c r="XES250" i="11"/>
  <c r="XES251" i="11"/>
  <c r="XES252" i="11"/>
  <c r="XES253" i="11"/>
  <c r="XES254" i="11"/>
  <c r="XES255" i="11"/>
  <c r="XES256" i="11"/>
  <c r="XES257" i="11"/>
  <c r="XES258" i="11"/>
  <c r="XES259" i="11"/>
  <c r="XES260" i="11"/>
  <c r="XES261" i="11"/>
  <c r="XES262" i="11"/>
  <c r="XES263" i="11"/>
  <c r="XES264" i="11"/>
  <c r="XES265" i="11"/>
  <c r="XES266" i="11"/>
  <c r="XES267" i="11"/>
  <c r="XES268" i="11"/>
  <c r="XES269" i="11"/>
  <c r="XES270" i="11"/>
  <c r="XES271" i="11"/>
  <c r="XES272" i="11"/>
  <c r="XES273" i="11"/>
  <c r="XES274" i="11"/>
  <c r="XES275" i="11"/>
  <c r="XES276" i="11"/>
  <c r="XES277" i="11"/>
  <c r="XES278" i="11"/>
  <c r="XES279" i="11"/>
  <c r="XES280" i="11"/>
  <c r="XES281" i="11"/>
  <c r="XES282" i="11"/>
  <c r="XES283" i="11"/>
  <c r="XES284" i="11"/>
  <c r="XES285" i="11"/>
  <c r="XES286" i="11"/>
  <c r="XES287" i="11"/>
  <c r="XES288" i="11"/>
  <c r="XES289" i="11"/>
  <c r="XES290" i="11"/>
  <c r="XES291" i="11"/>
  <c r="XES292" i="11"/>
  <c r="XES293" i="11"/>
  <c r="XES294" i="11"/>
  <c r="XES295" i="11"/>
  <c r="XES296" i="11"/>
  <c r="XES297" i="11"/>
  <c r="XES298" i="11"/>
  <c r="XES299" i="11"/>
  <c r="XES300" i="11"/>
  <c r="XES301" i="11"/>
  <c r="XES302" i="11"/>
  <c r="XES303" i="11"/>
  <c r="XES304" i="11"/>
  <c r="XES305" i="11"/>
  <c r="XES306" i="11"/>
  <c r="XES307" i="11"/>
  <c r="XES308" i="11"/>
  <c r="XES309" i="11"/>
  <c r="XES310" i="11"/>
  <c r="XES311" i="11"/>
  <c r="XES312" i="11"/>
  <c r="XES313" i="11"/>
  <c r="XES314" i="11"/>
  <c r="XES315" i="11"/>
  <c r="XES316" i="11"/>
  <c r="XES317" i="11"/>
  <c r="XES318" i="11"/>
  <c r="XES319" i="11"/>
  <c r="XES320" i="11"/>
  <c r="XES321" i="11"/>
  <c r="XES322" i="11"/>
  <c r="XES323" i="11"/>
  <c r="XES324" i="11"/>
  <c r="XES325" i="11"/>
  <c r="XES326" i="11"/>
  <c r="XES327" i="11"/>
  <c r="XES328" i="11"/>
  <c r="XES329" i="11"/>
  <c r="XES330" i="11"/>
  <c r="XES331" i="11"/>
  <c r="XES332" i="11"/>
  <c r="XES333" i="11"/>
  <c r="XES334" i="11"/>
  <c r="XES335" i="11"/>
  <c r="XES336" i="11"/>
  <c r="XES337" i="11"/>
  <c r="XES338" i="11"/>
  <c r="XES339" i="11"/>
  <c r="XES340" i="11"/>
  <c r="XES341" i="11"/>
  <c r="XES342" i="11"/>
  <c r="XES343" i="11"/>
  <c r="XES344" i="11"/>
  <c r="XES345" i="11"/>
  <c r="XES346" i="11"/>
  <c r="XES347" i="11"/>
  <c r="XES348" i="11"/>
  <c r="XES349" i="11"/>
  <c r="XES350" i="11"/>
  <c r="XES351" i="11"/>
  <c r="XES352" i="11"/>
  <c r="XES353" i="11"/>
  <c r="XES354" i="11"/>
  <c r="XES355" i="11"/>
  <c r="XES356" i="11"/>
  <c r="XES357" i="11"/>
  <c r="XES358" i="11"/>
  <c r="XES359" i="11"/>
  <c r="XES360" i="11"/>
  <c r="XES361" i="11"/>
  <c r="XES362" i="11"/>
  <c r="XES363" i="11"/>
  <c r="XES364" i="11"/>
  <c r="XES365" i="11"/>
  <c r="XES366" i="11"/>
  <c r="XES367" i="11"/>
  <c r="XES368" i="11"/>
  <c r="XES369" i="11"/>
  <c r="XES370" i="11"/>
  <c r="XES371" i="11"/>
  <c r="XES372" i="11"/>
  <c r="XES373" i="11"/>
  <c r="XES374" i="11"/>
  <c r="XES375" i="11"/>
  <c r="XES376" i="11"/>
  <c r="XES377" i="11"/>
  <c r="XES378" i="11"/>
  <c r="XES379" i="11"/>
  <c r="XES380" i="11"/>
  <c r="XES381" i="11"/>
  <c r="XES382" i="11"/>
  <c r="XES383" i="11"/>
  <c r="XES384" i="11"/>
  <c r="XES385" i="11"/>
  <c r="XES386" i="11"/>
  <c r="XES387" i="11"/>
  <c r="XES388" i="11"/>
  <c r="XES389" i="11"/>
  <c r="XES390" i="11"/>
  <c r="XES391" i="11"/>
  <c r="XES392" i="11"/>
  <c r="XES393" i="11"/>
  <c r="XES394" i="11"/>
  <c r="XES395" i="11"/>
  <c r="XES396" i="11"/>
  <c r="XES397" i="11"/>
  <c r="XES398" i="11"/>
  <c r="XES399" i="11"/>
  <c r="XES400" i="11"/>
  <c r="XES401" i="11"/>
  <c r="XES402" i="11"/>
  <c r="XES403" i="11"/>
  <c r="XES404" i="11"/>
  <c r="XES405" i="11"/>
  <c r="XES406" i="11"/>
  <c r="XES407" i="11"/>
  <c r="XES408" i="11"/>
  <c r="XES409" i="11"/>
  <c r="XES410" i="11"/>
  <c r="XES411" i="11"/>
  <c r="XES412" i="11"/>
  <c r="XES413" i="11"/>
  <c r="XES414" i="11"/>
  <c r="XES415" i="11"/>
  <c r="XES416" i="11"/>
  <c r="XES417" i="11"/>
  <c r="XES418" i="11"/>
  <c r="XES419" i="11"/>
  <c r="XES420" i="11"/>
  <c r="XES421" i="11"/>
  <c r="XES422" i="11"/>
  <c r="XES423" i="11"/>
  <c r="XES424" i="11"/>
  <c r="XES425" i="11"/>
  <c r="XES426" i="11"/>
  <c r="XES427" i="11"/>
  <c r="XES428" i="11"/>
  <c r="XES429" i="11"/>
  <c r="XES430" i="11"/>
  <c r="XES431" i="11"/>
  <c r="XES432" i="11"/>
  <c r="XES433" i="11"/>
  <c r="XES434" i="11"/>
  <c r="XES435" i="11"/>
  <c r="XES436" i="11"/>
  <c r="XES437" i="11"/>
  <c r="XES438" i="11"/>
  <c r="XES439" i="11"/>
  <c r="XES440" i="11"/>
  <c r="XES441" i="11"/>
  <c r="XES442" i="11"/>
  <c r="XES443" i="11"/>
  <c r="XES444" i="11"/>
  <c r="XES445" i="11"/>
  <c r="XES446" i="11"/>
  <c r="XES447" i="11"/>
  <c r="XES448" i="11"/>
  <c r="XES449" i="11"/>
  <c r="XES450" i="11"/>
  <c r="XES451" i="11"/>
  <c r="XES452" i="11"/>
  <c r="XES453" i="11"/>
  <c r="XES454" i="11"/>
  <c r="XES455" i="11"/>
  <c r="XES456" i="11"/>
  <c r="XES457" i="11"/>
  <c r="XES458" i="11"/>
  <c r="XES459" i="11"/>
  <c r="XES460" i="11"/>
  <c r="XES461" i="11"/>
  <c r="XES462" i="11"/>
  <c r="XES463" i="11"/>
  <c r="XES464" i="11"/>
  <c r="XES465" i="11"/>
  <c r="XES466" i="11"/>
  <c r="XES467" i="11"/>
  <c r="XES468" i="11"/>
  <c r="XES469" i="11"/>
  <c r="XES470" i="11"/>
  <c r="XES471" i="11"/>
  <c r="XES472" i="11"/>
  <c r="XES473" i="11"/>
  <c r="XES474" i="11"/>
  <c r="XES475" i="11"/>
  <c r="XES476" i="11"/>
  <c r="XES477" i="11"/>
  <c r="XES478" i="11"/>
  <c r="XES479" i="11"/>
  <c r="XES480" i="11"/>
  <c r="XES481" i="11"/>
  <c r="XES482" i="11"/>
  <c r="XES483" i="11"/>
  <c r="XES484" i="11"/>
  <c r="XES485" i="11"/>
  <c r="XES486" i="11"/>
  <c r="XES487" i="11"/>
  <c r="XES488" i="11"/>
  <c r="XES489" i="11"/>
  <c r="XES490" i="11"/>
  <c r="XES491" i="11"/>
  <c r="XES492" i="11"/>
  <c r="XES493" i="11"/>
  <c r="XES494" i="11"/>
  <c r="XES495" i="11"/>
  <c r="XES496" i="11"/>
  <c r="XES497" i="11"/>
  <c r="XES498" i="11"/>
  <c r="XES499" i="11"/>
  <c r="XES500" i="11"/>
  <c r="XES501" i="11"/>
  <c r="XES502" i="11"/>
  <c r="XES503" i="11"/>
  <c r="XES504" i="11"/>
  <c r="XES505" i="11"/>
  <c r="XES506" i="11"/>
  <c r="XES507" i="11"/>
  <c r="XES508" i="11"/>
  <c r="XES509" i="11"/>
  <c r="XES510" i="11"/>
  <c r="XES511" i="11"/>
  <c r="XES512" i="11"/>
  <c r="XES513" i="11"/>
  <c r="XES514" i="11"/>
  <c r="XES515" i="11"/>
  <c r="XES516" i="11"/>
  <c r="XES517" i="11"/>
  <c r="XES518" i="11"/>
  <c r="XES519" i="11"/>
  <c r="XES520" i="11"/>
  <c r="XES521" i="11"/>
  <c r="XES522" i="11"/>
  <c r="XES523" i="11"/>
  <c r="XES524" i="11"/>
  <c r="XES525" i="11"/>
  <c r="XES526" i="11"/>
  <c r="XES527" i="11"/>
  <c r="XES528" i="11"/>
  <c r="XES529" i="11"/>
  <c r="XES530" i="11"/>
  <c r="XES531" i="11"/>
  <c r="XES532" i="11"/>
  <c r="XES533" i="11"/>
  <c r="XES534" i="11"/>
  <c r="XES535" i="11"/>
  <c r="XES536" i="11"/>
  <c r="XES537" i="11"/>
  <c r="XES538" i="11"/>
  <c r="XES539" i="11"/>
  <c r="XES540" i="11"/>
  <c r="XES541" i="11"/>
  <c r="XES542" i="11"/>
  <c r="XES543" i="11"/>
  <c r="XES544" i="11"/>
  <c r="XES545" i="11"/>
  <c r="XES546" i="11"/>
  <c r="XES547" i="11"/>
  <c r="XES548" i="11"/>
  <c r="XES549" i="11"/>
  <c r="XES550" i="11"/>
  <c r="XES551" i="11"/>
  <c r="XES552" i="11"/>
  <c r="XES553" i="11"/>
  <c r="XES554" i="11"/>
  <c r="XES555" i="11"/>
  <c r="XES556" i="11"/>
  <c r="XES557" i="11"/>
  <c r="XES558" i="11"/>
  <c r="XES559" i="11"/>
  <c r="XES560" i="11"/>
  <c r="XES561" i="11"/>
  <c r="XES562" i="11"/>
  <c r="XES563" i="11"/>
  <c r="XES564" i="11"/>
  <c r="XES565" i="11"/>
  <c r="XES566" i="11"/>
  <c r="XES567" i="11"/>
  <c r="XES568" i="11"/>
  <c r="XES569" i="11"/>
  <c r="XES570" i="11"/>
  <c r="XES571" i="11"/>
  <c r="XES572" i="11"/>
  <c r="XES573" i="11"/>
  <c r="XES574" i="11"/>
  <c r="XES575" i="11"/>
  <c r="XES576" i="11"/>
  <c r="XES577" i="11"/>
  <c r="XES578" i="11"/>
  <c r="XES579" i="11"/>
  <c r="XES580" i="11"/>
  <c r="XES581" i="11"/>
  <c r="XES582" i="11"/>
  <c r="XES583" i="11"/>
  <c r="XES584" i="11"/>
  <c r="XES585" i="11"/>
  <c r="XES586" i="11"/>
  <c r="XES587" i="11"/>
  <c r="XES588" i="11"/>
  <c r="XES589" i="11"/>
  <c r="XES590" i="11"/>
  <c r="XES591" i="11"/>
  <c r="XES592" i="11"/>
  <c r="XES593" i="11"/>
  <c r="XES594" i="11"/>
  <c r="XES595" i="11"/>
  <c r="XES596" i="11"/>
  <c r="XES597" i="11"/>
  <c r="XES598" i="11"/>
  <c r="XES599" i="11"/>
  <c r="XES600" i="11"/>
  <c r="XES601" i="11"/>
  <c r="XES602" i="11"/>
  <c r="XES603" i="11"/>
  <c r="XES604" i="11"/>
  <c r="XES605" i="11"/>
  <c r="XES606" i="11"/>
  <c r="XES607" i="11"/>
  <c r="XES608" i="11"/>
  <c r="XES609" i="11"/>
  <c r="XES610" i="11"/>
  <c r="XES611" i="11"/>
  <c r="XES612" i="11"/>
  <c r="XES613" i="11"/>
  <c r="XES614" i="11"/>
  <c r="XES615" i="11"/>
  <c r="XES616" i="11"/>
  <c r="XES617" i="11"/>
  <c r="XES618" i="11"/>
  <c r="XES619" i="11"/>
  <c r="XES620" i="11"/>
  <c r="XES621" i="11"/>
  <c r="XES622" i="11"/>
  <c r="XES623" i="11"/>
  <c r="XES624" i="11"/>
  <c r="XES625" i="11"/>
  <c r="XES626" i="11"/>
  <c r="XES627" i="11"/>
  <c r="XES628" i="11"/>
  <c r="XES629" i="11"/>
  <c r="XES630" i="11"/>
  <c r="XES631" i="11"/>
  <c r="XES632" i="11"/>
  <c r="XES633" i="11"/>
  <c r="XES634" i="11"/>
  <c r="XES635" i="11"/>
  <c r="XES636" i="11"/>
  <c r="XES637" i="11"/>
  <c r="XES638" i="11"/>
  <c r="XES639" i="11"/>
  <c r="XES640" i="11"/>
  <c r="XES641" i="11"/>
  <c r="XES642" i="11"/>
  <c r="XES643" i="11"/>
  <c r="XES644" i="11"/>
  <c r="XES645" i="11"/>
  <c r="XES646" i="11"/>
  <c r="XES647" i="11"/>
  <c r="XES648" i="11"/>
  <c r="XES649" i="11"/>
  <c r="XES650" i="11"/>
  <c r="XES651" i="11"/>
  <c r="XES652" i="11"/>
  <c r="XES653" i="11"/>
  <c r="XES654" i="11"/>
  <c r="XES655" i="11"/>
  <c r="XES656" i="11"/>
  <c r="XES657" i="11"/>
  <c r="XES658" i="11"/>
  <c r="XES659" i="11"/>
  <c r="XES660" i="11"/>
  <c r="XES661" i="11"/>
  <c r="XES662" i="11"/>
  <c r="XES663" i="11"/>
  <c r="XES664" i="11"/>
  <c r="XES665" i="11"/>
  <c r="XES666" i="11"/>
  <c r="XES667" i="11"/>
  <c r="XES668" i="11"/>
  <c r="XES669" i="11"/>
  <c r="XES670" i="11"/>
  <c r="XES671" i="11"/>
  <c r="XES672" i="11"/>
  <c r="XES673" i="11"/>
  <c r="XES674" i="11"/>
  <c r="XES675" i="11"/>
  <c r="XES676" i="11"/>
  <c r="XES677" i="11"/>
  <c r="XES678" i="11"/>
  <c r="XES679" i="11"/>
  <c r="XES680" i="11"/>
  <c r="XES681" i="11"/>
  <c r="XES682" i="11"/>
  <c r="XES683" i="11"/>
  <c r="XES684" i="11"/>
  <c r="XES685" i="11"/>
  <c r="XES686" i="11"/>
  <c r="XES687" i="11"/>
  <c r="XES688" i="11"/>
  <c r="XES689" i="11"/>
  <c r="XES690" i="11"/>
  <c r="XES691" i="11"/>
  <c r="XES692" i="11"/>
  <c r="XES693" i="11"/>
  <c r="XES694" i="11"/>
  <c r="XES695" i="11"/>
  <c r="XES696" i="11"/>
  <c r="XES697" i="11"/>
  <c r="XES698" i="11"/>
  <c r="XES699" i="11"/>
  <c r="XES700" i="11"/>
  <c r="XES701" i="11"/>
  <c r="XES702" i="11"/>
  <c r="XES703" i="11"/>
  <c r="XES704" i="11"/>
  <c r="XES705" i="11"/>
  <c r="XES706" i="11"/>
  <c r="XES707" i="11"/>
  <c r="XES708" i="11"/>
  <c r="XES709" i="11"/>
  <c r="XES710" i="11"/>
  <c r="XES711" i="11"/>
  <c r="XES712" i="11"/>
  <c r="XES713" i="11"/>
  <c r="XES714" i="11"/>
  <c r="XES715" i="11"/>
  <c r="XES716" i="11"/>
  <c r="XES717" i="11"/>
  <c r="XES718" i="11"/>
  <c r="XES719" i="11"/>
  <c r="XES720" i="11"/>
  <c r="XES721" i="11"/>
  <c r="XES722" i="11"/>
  <c r="XES723" i="11"/>
  <c r="XES724" i="11"/>
  <c r="XES725" i="11"/>
  <c r="XES726" i="11"/>
  <c r="XES727" i="11"/>
  <c r="XES728" i="11"/>
  <c r="XES729" i="11"/>
  <c r="XES730" i="11"/>
  <c r="XES731" i="11"/>
  <c r="XES732" i="11"/>
  <c r="XES733" i="11"/>
  <c r="XES734" i="11"/>
  <c r="XES735" i="11"/>
  <c r="XES736" i="11"/>
  <c r="XES737" i="11"/>
  <c r="XES738" i="11"/>
  <c r="XES739" i="11"/>
  <c r="XES740" i="11"/>
  <c r="XES741" i="11"/>
  <c r="XES742" i="11"/>
  <c r="XES743" i="11"/>
  <c r="XES744" i="11"/>
  <c r="XES745" i="11"/>
  <c r="XES746" i="11"/>
  <c r="XES747" i="11"/>
  <c r="XES748" i="11"/>
  <c r="XES749" i="11"/>
  <c r="XES750" i="11"/>
  <c r="XES751" i="11"/>
  <c r="XES752" i="11"/>
  <c r="XES753" i="11"/>
  <c r="XES754" i="11"/>
  <c r="XES755" i="11"/>
  <c r="XES756" i="11"/>
  <c r="XES757" i="11"/>
  <c r="XES758" i="11"/>
  <c r="XES759" i="11"/>
  <c r="XES760" i="11"/>
  <c r="XES761" i="11"/>
  <c r="XES762" i="11"/>
  <c r="XES763" i="11"/>
  <c r="XES764" i="11"/>
  <c r="XES765" i="11"/>
  <c r="XES766" i="11"/>
  <c r="XES767" i="11"/>
  <c r="XES768" i="11"/>
  <c r="XES769" i="11"/>
  <c r="XES770" i="11"/>
  <c r="BP4" i="12"/>
  <c r="BP3" i="12"/>
  <c r="AZ3" i="12"/>
  <c r="Y3" i="12"/>
  <c r="BK59" i="10"/>
  <c r="XEU9" i="10" l="1"/>
  <c r="XEU8" i="10"/>
  <c r="XEW52" i="12"/>
  <c r="XEW53" i="12"/>
  <c r="XEW54" i="12"/>
  <c r="XEW55" i="12"/>
  <c r="XEW56" i="12"/>
  <c r="XEW57" i="12"/>
  <c r="XEW58" i="12"/>
  <c r="XEW59" i="12"/>
  <c r="XEW60" i="12"/>
  <c r="XEW61" i="12"/>
  <c r="XEW62" i="12"/>
  <c r="XEW63" i="12"/>
  <c r="XEW64" i="12"/>
  <c r="XEW65" i="12"/>
  <c r="XEW66" i="12"/>
  <c r="XEW67" i="12"/>
  <c r="XEW68" i="12"/>
  <c r="XEW69" i="12"/>
  <c r="XEW70" i="12"/>
  <c r="XEW71" i="12"/>
  <c r="XEW72" i="12"/>
  <c r="XEW73" i="12"/>
  <c r="XEW74" i="12"/>
  <c r="XEW75" i="12"/>
  <c r="XEW76" i="12"/>
  <c r="XEW77" i="12"/>
  <c r="XEW78" i="12"/>
  <c r="XEW79" i="12"/>
  <c r="XEW80" i="12"/>
  <c r="XEW81" i="12"/>
  <c r="XEW82" i="12"/>
  <c r="XEW83" i="12"/>
  <c r="XEW84" i="12"/>
  <c r="XEW85" i="12"/>
  <c r="XEW86" i="12"/>
  <c r="XEW87" i="12"/>
  <c r="XEW88" i="12"/>
  <c r="XEW89" i="12"/>
  <c r="XEW90" i="12"/>
  <c r="XEW91" i="12"/>
  <c r="XEW92" i="12"/>
  <c r="XEW93" i="12"/>
  <c r="XEW94" i="12"/>
  <c r="XEW95" i="12"/>
  <c r="XEW96" i="12"/>
  <c r="XEW97" i="12"/>
  <c r="XEW98" i="12"/>
  <c r="XEW99" i="12"/>
  <c r="XEW100" i="12"/>
  <c r="XEW101" i="12"/>
  <c r="XEW102" i="12"/>
  <c r="XEW103" i="12"/>
  <c r="XEW104" i="12"/>
  <c r="XEW105" i="12"/>
  <c r="XEW106" i="12"/>
  <c r="XEW107" i="12"/>
  <c r="XEW108" i="12"/>
  <c r="XEW109" i="12"/>
  <c r="XEW110" i="12"/>
  <c r="XEW111" i="12"/>
  <c r="XEW112" i="12"/>
  <c r="XEW113" i="12"/>
  <c r="XEW114" i="12"/>
  <c r="XEW115" i="12"/>
  <c r="XEW116" i="12"/>
  <c r="XEW117" i="12"/>
  <c r="XEW118" i="12"/>
  <c r="XEW119" i="12"/>
  <c r="XEW120" i="12"/>
  <c r="XEW121" i="12"/>
  <c r="XEW122" i="12"/>
  <c r="XEW123" i="12"/>
  <c r="XEW124" i="12"/>
  <c r="XEW125" i="12"/>
  <c r="XEW126" i="12"/>
  <c r="XEW127" i="12"/>
  <c r="XEW128" i="12"/>
  <c r="XEW129" i="12"/>
  <c r="XEW130" i="12"/>
  <c r="XEW131" i="12"/>
  <c r="XEW132" i="12"/>
  <c r="XEW133" i="12"/>
  <c r="XEW134" i="12"/>
  <c r="XEW135" i="12"/>
  <c r="XEW136" i="12"/>
  <c r="XEW137" i="12"/>
  <c r="XEW138" i="12"/>
  <c r="XEW139" i="12"/>
  <c r="XEW140" i="12"/>
  <c r="XEW141" i="12"/>
  <c r="XEW142" i="12"/>
  <c r="XEW143" i="12"/>
  <c r="XEW144" i="12"/>
  <c r="XEW145" i="12"/>
  <c r="XEW146" i="12"/>
  <c r="XEW147" i="12"/>
  <c r="XEW148" i="12"/>
  <c r="XEW149" i="12"/>
  <c r="XEW150" i="12"/>
  <c r="XEW151" i="12"/>
  <c r="XEW152" i="12"/>
  <c r="XEW153" i="12"/>
  <c r="XEW154" i="12"/>
  <c r="XEW155" i="12"/>
  <c r="XEW156" i="12"/>
  <c r="XEW157" i="12"/>
  <c r="XEW158" i="12"/>
  <c r="XEW159" i="12"/>
  <c r="XEW160" i="12"/>
  <c r="XEW161" i="12"/>
  <c r="XEW162" i="12"/>
  <c r="XEW163" i="12"/>
  <c r="XEW164" i="12"/>
  <c r="XEW165" i="12"/>
  <c r="XEW166" i="12"/>
  <c r="XEW167" i="12"/>
  <c r="XEW168" i="12"/>
  <c r="XEW169" i="12"/>
  <c r="XEW170" i="12"/>
  <c r="XEW171" i="12"/>
  <c r="XEW172" i="12"/>
  <c r="XEW173" i="12"/>
  <c r="XEW174" i="12"/>
  <c r="XEW175" i="12"/>
  <c r="XEW176" i="12"/>
  <c r="XEW177" i="12"/>
  <c r="XEW178" i="12"/>
  <c r="XEW179" i="12"/>
  <c r="XEW180" i="12"/>
  <c r="XEW181" i="12"/>
  <c r="XEW182" i="12"/>
  <c r="XEW183" i="12"/>
  <c r="XEW184" i="12"/>
  <c r="XEW185" i="12"/>
  <c r="XEW186" i="12"/>
  <c r="XEW187" i="12"/>
  <c r="XEW188" i="12"/>
  <c r="XEW189" i="12"/>
  <c r="XEW190" i="12"/>
  <c r="XEW191" i="12"/>
  <c r="XEW192" i="12"/>
  <c r="XEW193" i="12"/>
  <c r="XEW194" i="12"/>
  <c r="XEW195" i="12"/>
  <c r="XEW196" i="12"/>
  <c r="XEW197" i="12"/>
  <c r="XEW198" i="12"/>
  <c r="XEW199" i="12"/>
  <c r="XEW200" i="12"/>
  <c r="XEW201" i="12"/>
  <c r="XEW202" i="12"/>
  <c r="XEW203" i="12"/>
  <c r="XEW204" i="12"/>
  <c r="XEW205" i="12"/>
  <c r="XEW206" i="12"/>
  <c r="XEW207" i="12"/>
  <c r="XEW208" i="12"/>
  <c r="XEW209" i="12"/>
  <c r="XEW210" i="12"/>
  <c r="XEW211" i="12"/>
  <c r="XEW212" i="12"/>
  <c r="XEW213" i="12"/>
  <c r="XEW214" i="12"/>
  <c r="XEW215" i="12"/>
  <c r="XEW216" i="12"/>
  <c r="XEW217" i="12"/>
  <c r="XEW218" i="12"/>
  <c r="XEW219" i="12"/>
  <c r="XEW220" i="12"/>
  <c r="XEW221" i="12"/>
  <c r="XEW222" i="12"/>
  <c r="XEW223" i="12"/>
  <c r="XEW224" i="12"/>
  <c r="XEW225" i="12"/>
  <c r="XEW226" i="12"/>
  <c r="XEW227" i="12"/>
  <c r="XEW228" i="12"/>
  <c r="XEW229" i="12"/>
  <c r="XEW230" i="12"/>
  <c r="XEW231" i="12"/>
  <c r="XEW232" i="12"/>
  <c r="XEW233" i="12"/>
  <c r="XEW234" i="12"/>
  <c r="XEW235" i="12"/>
  <c r="XEW236" i="12"/>
  <c r="XEW237" i="12"/>
  <c r="XEW238" i="12"/>
  <c r="XEW239" i="12"/>
  <c r="XEW240" i="12"/>
  <c r="XEW241" i="12"/>
  <c r="XEW242" i="12"/>
  <c r="XEW243" i="12"/>
  <c r="XEW244" i="12"/>
  <c r="XEW245" i="12"/>
  <c r="XEW246" i="12"/>
  <c r="XEW247" i="12"/>
  <c r="XEW248" i="12"/>
  <c r="XEW249" i="12"/>
  <c r="XEW250" i="12"/>
  <c r="XEW251" i="12"/>
  <c r="XEW252" i="12"/>
  <c r="XEW253" i="12"/>
  <c r="XEW254" i="12"/>
  <c r="XEW255" i="12"/>
  <c r="XEW256" i="12"/>
  <c r="XEW257" i="12"/>
  <c r="XEW258" i="12"/>
  <c r="XEW259" i="12"/>
  <c r="XEW260" i="12"/>
  <c r="XEW261" i="12"/>
  <c r="XEW262" i="12"/>
  <c r="XEW263" i="12"/>
  <c r="XEW264" i="12"/>
  <c r="XEW265" i="12"/>
  <c r="XEW266" i="12"/>
  <c r="XEW267" i="12"/>
  <c r="XEW268" i="12"/>
  <c r="XEW269" i="12"/>
  <c r="XEW270" i="12"/>
  <c r="XEW271" i="12"/>
  <c r="XEW272" i="12"/>
  <c r="XEW273" i="12"/>
  <c r="XEW274" i="12"/>
  <c r="XEW275" i="12"/>
  <c r="XEW276" i="12"/>
  <c r="XEW277" i="12"/>
  <c r="XEW278" i="12"/>
  <c r="XEW279" i="12"/>
  <c r="XEW280" i="12"/>
  <c r="XEW281" i="12"/>
  <c r="XEW282" i="12"/>
  <c r="XEW283" i="12"/>
  <c r="XEW284" i="12"/>
  <c r="XEW285" i="12"/>
  <c r="XEW286" i="12"/>
  <c r="XEW287" i="12"/>
  <c r="XEW288" i="12"/>
  <c r="XEW289" i="12"/>
  <c r="XEW290" i="12"/>
  <c r="XEW291" i="12"/>
  <c r="XEW292" i="12"/>
  <c r="XEW293" i="12"/>
  <c r="XEW294" i="12"/>
  <c r="XEW295" i="12"/>
  <c r="XEW296" i="12"/>
  <c r="XEW297" i="12"/>
  <c r="XEW298" i="12"/>
  <c r="XEW299" i="12"/>
  <c r="XEW300" i="12"/>
  <c r="XEW301" i="12"/>
  <c r="XEW302" i="12"/>
  <c r="XEW303" i="12"/>
  <c r="XEW304" i="12"/>
  <c r="XEW305" i="12"/>
  <c r="XEW306" i="12"/>
  <c r="XEW307" i="12"/>
  <c r="XEW308" i="12"/>
  <c r="XEW309" i="12"/>
  <c r="XEW310" i="12"/>
  <c r="XEW311" i="12"/>
  <c r="XEW312" i="12"/>
  <c r="XEW313" i="12"/>
  <c r="XEW314" i="12"/>
  <c r="XEW315" i="12"/>
  <c r="XEW316" i="12"/>
  <c r="XEW317" i="12"/>
  <c r="XEW318" i="12"/>
  <c r="XEW319" i="12"/>
  <c r="XEW320" i="12"/>
  <c r="XEW321" i="12"/>
  <c r="XEW322" i="12"/>
  <c r="XEW323" i="12"/>
  <c r="XEW324" i="12"/>
  <c r="XEW325" i="12"/>
  <c r="XEW326" i="12"/>
  <c r="XEW327" i="12"/>
  <c r="XEW328" i="12"/>
  <c r="XEW329" i="12"/>
  <c r="XEW330" i="12"/>
  <c r="XEW331" i="12"/>
  <c r="XEW332" i="12"/>
  <c r="XEW333" i="12"/>
  <c r="XEW334" i="12"/>
  <c r="XEW335" i="12"/>
  <c r="XEW336" i="12"/>
  <c r="XEW337" i="12"/>
  <c r="XEW338" i="12"/>
  <c r="XEW339" i="12"/>
  <c r="XEW340" i="12"/>
  <c r="XEW341" i="12"/>
  <c r="XEW342" i="12"/>
  <c r="XEW343" i="12"/>
  <c r="XEW344" i="12"/>
  <c r="XEW345" i="12"/>
  <c r="XEW346" i="12"/>
  <c r="XEW347" i="12"/>
  <c r="XEW348" i="12"/>
  <c r="XEW349" i="12"/>
  <c r="XEW350" i="12"/>
  <c r="XEW351" i="12"/>
  <c r="XEW352" i="12"/>
  <c r="XEW353" i="12"/>
  <c r="XEW354" i="12"/>
  <c r="XEW355" i="12"/>
  <c r="XEW356" i="12"/>
  <c r="XEW357" i="12"/>
  <c r="XEW358" i="12"/>
  <c r="XEW359" i="12"/>
  <c r="XEW360" i="12"/>
  <c r="XEW361" i="12"/>
  <c r="XEW362" i="12"/>
  <c r="XEW363" i="12"/>
  <c r="XEW364" i="12"/>
  <c r="XEW365" i="12"/>
  <c r="XEW366" i="12"/>
  <c r="XEW367" i="12"/>
  <c r="XEW368" i="12"/>
  <c r="XEW369" i="12"/>
  <c r="XEW370" i="12"/>
  <c r="XEW371" i="12"/>
  <c r="XEW372" i="12"/>
  <c r="XEW373" i="12"/>
  <c r="XEW374" i="12"/>
  <c r="XEW375" i="12"/>
  <c r="XEW376" i="12"/>
  <c r="XEW377" i="12"/>
  <c r="XEW378" i="12"/>
  <c r="XEW379" i="12"/>
  <c r="XEW380" i="12"/>
  <c r="XEW381" i="12"/>
  <c r="XEW382" i="12"/>
  <c r="XEW383" i="12"/>
  <c r="XEW384" i="12"/>
  <c r="XEW385" i="12"/>
  <c r="XEW386" i="12"/>
  <c r="XEW387" i="12"/>
  <c r="XEW388" i="12"/>
  <c r="XEW389" i="12"/>
  <c r="XEW390" i="12"/>
  <c r="XEW391" i="12"/>
  <c r="XEW392" i="12"/>
  <c r="XEW393" i="12"/>
  <c r="XEW394" i="12"/>
  <c r="XEW395" i="12"/>
  <c r="XEW396" i="12"/>
  <c r="XEW397" i="12"/>
  <c r="XEW398" i="12"/>
  <c r="XEW399" i="12"/>
  <c r="XEW400" i="12"/>
  <c r="XEW401" i="12"/>
  <c r="XEW402" i="12"/>
  <c r="XEW403" i="12"/>
  <c r="XEW404" i="12"/>
  <c r="XEW405" i="12"/>
  <c r="XEW406" i="12"/>
  <c r="XEW407" i="12"/>
  <c r="XEW408" i="12"/>
  <c r="XEW409" i="12"/>
  <c r="XEW410" i="12"/>
  <c r="XEW411" i="12"/>
  <c r="XEW412" i="12"/>
  <c r="XEW413" i="12"/>
  <c r="XEW414" i="12"/>
  <c r="XEW415" i="12"/>
  <c r="XEW416" i="12"/>
  <c r="XEW417" i="12"/>
  <c r="XEW418" i="12"/>
  <c r="XEW419" i="12"/>
  <c r="XEW420" i="12"/>
  <c r="XEW421" i="12"/>
  <c r="XEW422" i="12"/>
  <c r="XEW423" i="12"/>
  <c r="XEW424" i="12"/>
  <c r="XEW425" i="12"/>
  <c r="XEW426" i="12"/>
  <c r="XEW427" i="12"/>
  <c r="XEW428" i="12"/>
  <c r="XEW429" i="12"/>
  <c r="XEW430" i="12"/>
  <c r="XEW431" i="12"/>
  <c r="XEW432" i="12"/>
  <c r="XEW433" i="12"/>
  <c r="XEW434" i="12"/>
  <c r="XEW435" i="12"/>
  <c r="XEW436" i="12"/>
  <c r="XEW437" i="12"/>
  <c r="XEW438" i="12"/>
  <c r="XEW439" i="12"/>
  <c r="XEW440" i="12"/>
  <c r="XEW441" i="12"/>
  <c r="XEW442" i="12"/>
  <c r="XEW443" i="12"/>
  <c r="XEW444" i="12"/>
  <c r="XEW445" i="12"/>
  <c r="XEW446" i="12"/>
  <c r="XEW447" i="12"/>
  <c r="XEW448" i="12"/>
  <c r="XEW449" i="12"/>
  <c r="XEW450" i="12"/>
  <c r="XEW451" i="12"/>
  <c r="XEW452" i="12"/>
  <c r="XEW453" i="12"/>
  <c r="XEW454" i="12"/>
  <c r="XEW455" i="12"/>
  <c r="XEW456" i="12"/>
  <c r="XEW457" i="12"/>
  <c r="XEW458" i="12"/>
  <c r="XEW459" i="12"/>
  <c r="XEW460" i="12"/>
  <c r="XEW461" i="12"/>
  <c r="XEW462" i="12"/>
  <c r="XEW463" i="12"/>
  <c r="XEW464" i="12"/>
  <c r="XEW465" i="12"/>
  <c r="XEW466" i="12"/>
  <c r="XEW467" i="12"/>
  <c r="XEW468" i="12"/>
  <c r="XEW469" i="12"/>
  <c r="XEW470" i="12"/>
  <c r="XEW471" i="12"/>
  <c r="XEW472" i="12"/>
  <c r="XEW473" i="12"/>
  <c r="XEW474" i="12"/>
  <c r="XEW475" i="12"/>
  <c r="XEW476" i="12"/>
  <c r="XEW477" i="12"/>
  <c r="XEW478" i="12"/>
  <c r="XEW479" i="12"/>
  <c r="XEW480" i="12"/>
  <c r="XEW481" i="12"/>
  <c r="XEW482" i="12"/>
  <c r="XEW483" i="12"/>
  <c r="XEW484" i="12"/>
  <c r="XEW485" i="12"/>
  <c r="XEW486" i="12"/>
  <c r="XEW487" i="12"/>
  <c r="XEW488" i="12"/>
  <c r="XEW489" i="12"/>
  <c r="XEW490" i="12"/>
  <c r="XEW491" i="12"/>
  <c r="XEW492" i="12"/>
  <c r="XEW493" i="12"/>
  <c r="XEW494" i="12"/>
  <c r="XEW495" i="12"/>
  <c r="XEW496" i="12"/>
  <c r="XEW497" i="12"/>
  <c r="XEW498" i="12"/>
  <c r="XEW499" i="12"/>
  <c r="XEW500" i="12"/>
  <c r="XEW501" i="12"/>
  <c r="XEW502" i="12"/>
  <c r="XEW503" i="12"/>
  <c r="XEW504" i="12"/>
  <c r="XEW505" i="12"/>
  <c r="XEW506" i="12"/>
  <c r="XEW507" i="12"/>
  <c r="XEW508" i="12"/>
  <c r="XEW509" i="12"/>
  <c r="XEW510" i="12"/>
  <c r="XEW511" i="12"/>
  <c r="XEW512" i="12"/>
  <c r="XEW513" i="12"/>
  <c r="XEW514" i="12"/>
  <c r="XEW515" i="12"/>
  <c r="XEW516" i="12"/>
  <c r="XEW517" i="12"/>
  <c r="XEW518" i="12"/>
  <c r="XEW519" i="12"/>
  <c r="XEW520" i="12"/>
  <c r="XEW521" i="12"/>
  <c r="XEW522" i="12"/>
  <c r="XEW523" i="12"/>
  <c r="XEW524" i="12"/>
  <c r="XEW525" i="12"/>
  <c r="XEW526" i="12"/>
  <c r="XEW527" i="12"/>
  <c r="XEW528" i="12"/>
  <c r="XEW529" i="12"/>
  <c r="XEW530" i="12"/>
  <c r="XEW531" i="12"/>
  <c r="XEW532" i="12"/>
  <c r="XEW533" i="12"/>
  <c r="XEW534" i="12"/>
  <c r="XEW535" i="12"/>
  <c r="XEW536" i="12"/>
  <c r="XEW537" i="12"/>
  <c r="XEW538" i="12"/>
  <c r="XEW539" i="12"/>
  <c r="XEW540" i="12"/>
  <c r="XEW541" i="12"/>
  <c r="XEW542" i="12"/>
  <c r="XEW543" i="12"/>
  <c r="XEW544" i="12"/>
  <c r="XEW545" i="12"/>
  <c r="XEW546" i="12"/>
  <c r="XEW547" i="12"/>
  <c r="XEW548" i="12"/>
  <c r="XEW549" i="12"/>
  <c r="XEW550" i="12"/>
  <c r="XEW551" i="12"/>
  <c r="XEW552" i="12"/>
  <c r="XEW553" i="12"/>
  <c r="XEW554" i="12"/>
  <c r="XEW555" i="12"/>
  <c r="XEW556" i="12"/>
  <c r="XEW557" i="12"/>
  <c r="XEW558" i="12"/>
  <c r="XEW559" i="12"/>
  <c r="XEW560" i="12"/>
  <c r="XEW561" i="12"/>
  <c r="XEW562" i="12"/>
  <c r="XEW563" i="12"/>
  <c r="XEW564" i="12"/>
  <c r="XEW565" i="12"/>
  <c r="XEW566" i="12"/>
  <c r="XEW567" i="12"/>
  <c r="XEW568" i="12"/>
  <c r="XEW569" i="12"/>
  <c r="XEW570" i="12"/>
  <c r="XEW571" i="12"/>
  <c r="XEW572" i="12"/>
  <c r="XEW573" i="12"/>
  <c r="XEW574" i="12"/>
  <c r="XEW575" i="12"/>
  <c r="XEW576" i="12"/>
  <c r="XEW577" i="12"/>
  <c r="XEW578" i="12"/>
  <c r="XEW579" i="12"/>
  <c r="XEW580" i="12"/>
  <c r="XEW581" i="12"/>
  <c r="XEW582" i="12"/>
  <c r="XEW583" i="12"/>
  <c r="XEW584" i="12"/>
  <c r="XEW585" i="12"/>
  <c r="XEW586" i="12"/>
  <c r="XEW587" i="12"/>
  <c r="XEW588" i="12"/>
  <c r="XEW589" i="12"/>
  <c r="XEW590" i="12"/>
  <c r="XEW591" i="12"/>
  <c r="XEW592" i="12"/>
  <c r="XEW593" i="12"/>
  <c r="XEW594" i="12"/>
  <c r="XEW595" i="12"/>
  <c r="XEW596" i="12"/>
  <c r="XEW597" i="12"/>
  <c r="XEW598" i="12"/>
  <c r="XEW599" i="12"/>
  <c r="XEW600" i="12"/>
  <c r="XEW601" i="12"/>
  <c r="XEW602" i="12"/>
  <c r="XEW603" i="12"/>
  <c r="XEW604" i="12"/>
  <c r="XEW605" i="12"/>
  <c r="XEW606" i="12"/>
  <c r="XEW607" i="12"/>
  <c r="XEW608" i="12"/>
  <c r="XEW609" i="12"/>
  <c r="XEW610" i="12"/>
  <c r="XEW611" i="12"/>
  <c r="XEW612" i="12"/>
  <c r="XEW613" i="12"/>
  <c r="XEW614" i="12"/>
  <c r="XEW615" i="12"/>
  <c r="XEW616" i="12"/>
  <c r="XEW617" i="12"/>
  <c r="XEW618" i="12"/>
  <c r="XEW619" i="12"/>
  <c r="XEW620" i="12"/>
  <c r="XEW621" i="12"/>
  <c r="XEW622" i="12"/>
  <c r="XEW623" i="12"/>
  <c r="XEW624" i="12"/>
  <c r="XEW625" i="12"/>
  <c r="XEW626" i="12"/>
  <c r="XEW627" i="12"/>
  <c r="XEW628" i="12"/>
  <c r="XEW629" i="12"/>
  <c r="XEW630" i="12"/>
  <c r="XEW631" i="12"/>
  <c r="XEW632" i="12"/>
  <c r="XEW633" i="12"/>
  <c r="XEW634" i="12"/>
  <c r="XEW635" i="12"/>
  <c r="XEW636" i="12"/>
  <c r="XEW637" i="12"/>
  <c r="XEW638" i="12"/>
  <c r="XEW639" i="12"/>
  <c r="XEW640" i="12"/>
  <c r="XEW641" i="12"/>
  <c r="XEW642" i="12"/>
  <c r="XEW643" i="12"/>
  <c r="XEW644" i="12"/>
  <c r="XEW645" i="12"/>
  <c r="XEW646" i="12"/>
  <c r="XEW647" i="12"/>
  <c r="XEW648" i="12"/>
  <c r="XEW649" i="12"/>
  <c r="XEW650" i="12"/>
  <c r="XEW651" i="12"/>
  <c r="XEW652" i="12"/>
  <c r="XEW653" i="12"/>
  <c r="XEW654" i="12"/>
  <c r="XEW655" i="12"/>
  <c r="XEW656" i="12"/>
  <c r="XEW657" i="12"/>
  <c r="XEW658" i="12"/>
  <c r="XEW659" i="12"/>
  <c r="XEW660" i="12"/>
  <c r="XEW661" i="12"/>
  <c r="XEW662" i="12"/>
  <c r="XEW663" i="12"/>
  <c r="XEW664" i="12"/>
  <c r="XEW665" i="12"/>
  <c r="XEW666" i="12"/>
  <c r="XEW667" i="12"/>
  <c r="XEW668" i="12"/>
  <c r="XEW669" i="12"/>
  <c r="XEW670" i="12"/>
  <c r="XEW671" i="12"/>
  <c r="XEW672" i="12"/>
  <c r="XEW673" i="12"/>
  <c r="XEW674" i="12"/>
  <c r="XEW675" i="12"/>
  <c r="XEW676" i="12"/>
  <c r="XEW677" i="12"/>
  <c r="XEW678" i="12"/>
  <c r="XEW679" i="12"/>
  <c r="XEW680" i="12"/>
  <c r="XEW681" i="12"/>
  <c r="XEW682" i="12"/>
  <c r="XEW683" i="12"/>
  <c r="XEW684" i="12"/>
  <c r="XEW685" i="12"/>
  <c r="XEW686" i="12"/>
  <c r="XEW687" i="12"/>
  <c r="XEW688" i="12"/>
  <c r="XEW689" i="12"/>
  <c r="XEW690" i="12"/>
  <c r="XEW691" i="12"/>
  <c r="XEW692" i="12"/>
  <c r="XEW693" i="12"/>
  <c r="XEW694" i="12"/>
  <c r="XEW695" i="12"/>
  <c r="XEW696" i="12"/>
  <c r="XEW697" i="12"/>
  <c r="XEW698" i="12"/>
  <c r="XEW699" i="12"/>
  <c r="XEW700" i="12"/>
  <c r="XEW701" i="12"/>
  <c r="XEW702" i="12"/>
  <c r="XEW703" i="12"/>
  <c r="XEW704" i="12"/>
  <c r="XEW705" i="12"/>
  <c r="XEW706" i="12"/>
  <c r="XEW707" i="12"/>
  <c r="XEW708" i="12"/>
  <c r="XEW709" i="12"/>
  <c r="XEW710" i="12"/>
  <c r="XEW711" i="12"/>
  <c r="XEW712" i="12"/>
  <c r="XEW713" i="12"/>
  <c r="XEW714" i="12"/>
  <c r="XEW715" i="12"/>
  <c r="XEW716" i="12"/>
  <c r="XEW717" i="12"/>
  <c r="XEW718" i="12"/>
  <c r="XEW719" i="12"/>
  <c r="XEW720" i="12"/>
  <c r="XEW721" i="12"/>
  <c r="XEW722" i="12"/>
  <c r="XEW723" i="12"/>
  <c r="XEW724" i="12"/>
  <c r="XEW725" i="12"/>
  <c r="XEW726" i="12"/>
  <c r="XEW727" i="12"/>
  <c r="XEW728" i="12"/>
  <c r="XEW729" i="12"/>
  <c r="XEW730" i="12"/>
  <c r="XEW731" i="12"/>
  <c r="XEW732" i="12"/>
  <c r="XEW733" i="12"/>
  <c r="XEW734" i="12"/>
  <c r="XEW735" i="12"/>
  <c r="XEW736" i="12"/>
  <c r="XEW737" i="12"/>
  <c r="XEW738" i="12"/>
  <c r="XEW739" i="12"/>
  <c r="XEW740" i="12"/>
  <c r="XEW741" i="12"/>
  <c r="XEW742" i="12"/>
  <c r="XEW743" i="12"/>
  <c r="XEW744" i="12"/>
  <c r="XEW745" i="12"/>
  <c r="XEW746" i="12"/>
  <c r="XEW747" i="12"/>
  <c r="XEW748" i="12"/>
  <c r="XEW749" i="12"/>
  <c r="XEW750" i="12"/>
  <c r="XEW751" i="12"/>
  <c r="XEW752" i="12"/>
  <c r="XEW753" i="12"/>
  <c r="XEW754" i="12"/>
  <c r="XEW755" i="12"/>
  <c r="XEW756" i="12"/>
  <c r="XEW757" i="12"/>
  <c r="XEW758" i="12"/>
  <c r="XEW759" i="12"/>
  <c r="XEW760" i="12"/>
  <c r="XEW761" i="12"/>
  <c r="XEW762" i="12"/>
  <c r="XEW763" i="12"/>
  <c r="XEW764" i="12"/>
  <c r="XEW765" i="12"/>
  <c r="XEW766" i="12"/>
  <c r="XEW767" i="12"/>
  <c r="XEW768" i="12"/>
  <c r="XEW769" i="12"/>
  <c r="XEW770" i="12"/>
  <c r="XEW771" i="12"/>
  <c r="XEW772" i="12"/>
  <c r="XEW773" i="12"/>
  <c r="XEW774" i="12"/>
  <c r="XEW775" i="12"/>
  <c r="XEW776" i="12"/>
  <c r="XEW777" i="12"/>
  <c r="XEW778" i="12"/>
  <c r="XEW779" i="12"/>
  <c r="XEW780" i="12"/>
  <c r="XEW781" i="12"/>
  <c r="XEW782" i="12"/>
  <c r="XEW783" i="12"/>
  <c r="XEW784" i="12"/>
  <c r="XEW785" i="12"/>
  <c r="XEW786" i="12"/>
  <c r="XEW787" i="12"/>
  <c r="XEW788" i="12"/>
  <c r="XEW789" i="12"/>
  <c r="XEW790" i="12"/>
  <c r="XEW791" i="12"/>
  <c r="XEW792" i="12"/>
  <c r="XEW793" i="12"/>
  <c r="XEW794" i="12"/>
  <c r="XEW795" i="12"/>
  <c r="XEW796" i="12"/>
  <c r="XEW797" i="12"/>
  <c r="XEW798" i="12"/>
  <c r="XEW799" i="12"/>
  <c r="XEW800" i="12"/>
  <c r="XEW801" i="12"/>
  <c r="XEW802" i="12"/>
  <c r="XEW803" i="12"/>
  <c r="XEW804" i="12"/>
  <c r="XEW805" i="12"/>
  <c r="XEW806" i="12"/>
  <c r="XEW807" i="12"/>
  <c r="XEW808" i="12"/>
  <c r="XEW809" i="12"/>
  <c r="XEW810" i="12"/>
  <c r="XEW811" i="12"/>
  <c r="XEW812" i="12"/>
  <c r="XEW813" i="12"/>
  <c r="XEW814" i="12"/>
  <c r="XEW815" i="12"/>
  <c r="XEW816" i="12"/>
  <c r="XEW817" i="12"/>
  <c r="XEW818" i="12"/>
  <c r="XEW819" i="12"/>
  <c r="XEW820" i="12"/>
  <c r="XEW821" i="12"/>
  <c r="XEW822" i="12"/>
  <c r="XEW823" i="12"/>
  <c r="XEW824" i="12"/>
  <c r="XEW825" i="12"/>
  <c r="XEW826" i="12"/>
  <c r="XEW827" i="12"/>
  <c r="XEW828" i="12"/>
  <c r="XEW829" i="12"/>
  <c r="XEW830" i="12"/>
  <c r="XEW831" i="12"/>
  <c r="XEW832" i="12"/>
  <c r="XEW833" i="12"/>
  <c r="XEW834" i="12"/>
  <c r="XEW835" i="12"/>
  <c r="XEW836" i="12"/>
  <c r="XEW837" i="12"/>
  <c r="XEW838" i="12"/>
  <c r="XEW839" i="12"/>
  <c r="XEW840" i="12"/>
  <c r="XEW841" i="12"/>
  <c r="XEW842" i="12"/>
  <c r="XEW843" i="12"/>
  <c r="XEW844" i="12"/>
  <c r="XEW845" i="12"/>
  <c r="XEW846" i="12"/>
  <c r="XEW847" i="12"/>
  <c r="XEW848" i="12"/>
  <c r="XEW849" i="12"/>
  <c r="XEW850" i="12"/>
  <c r="XEW851" i="12"/>
  <c r="XEW852" i="12"/>
  <c r="XEW853" i="12"/>
  <c r="XEW854" i="12"/>
  <c r="XEW855" i="12"/>
  <c r="XEW856" i="12"/>
  <c r="XEW857" i="12"/>
  <c r="XEW858" i="12"/>
  <c r="XEW859" i="12"/>
  <c r="XEW860" i="12"/>
  <c r="XEW861" i="12"/>
  <c r="XEW862" i="12"/>
  <c r="XEW863" i="12"/>
  <c r="XEW864" i="12"/>
  <c r="XEW865" i="12"/>
  <c r="XEW866" i="12"/>
  <c r="XEW867" i="12"/>
  <c r="XEW868" i="12"/>
  <c r="XEW869" i="12"/>
  <c r="XEW870" i="12"/>
  <c r="XEW871" i="12"/>
  <c r="XEW872" i="12"/>
  <c r="XEW873" i="12"/>
  <c r="XEW874" i="12"/>
  <c r="XEW875" i="12"/>
  <c r="XEW876" i="12"/>
  <c r="XEW877" i="12"/>
  <c r="XEW878" i="12"/>
  <c r="XEW879" i="12"/>
  <c r="XEW880" i="12"/>
  <c r="XEW881" i="12"/>
  <c r="XEW882" i="12"/>
  <c r="XEW883" i="12"/>
  <c r="XEW884" i="12"/>
  <c r="XEW885" i="12"/>
  <c r="XEW886" i="12"/>
  <c r="XEW887" i="12"/>
  <c r="XEW888" i="12"/>
  <c r="XEW889" i="12"/>
  <c r="XEW890" i="12"/>
  <c r="XEW891" i="12"/>
  <c r="XEW892" i="12"/>
  <c r="XEW893" i="12"/>
  <c r="XEW894" i="12"/>
  <c r="XEW895" i="12"/>
  <c r="XEW896" i="12"/>
  <c r="XEW897" i="12"/>
  <c r="XEW898" i="12"/>
  <c r="XEW899" i="12"/>
  <c r="XEW900" i="12"/>
  <c r="XEW901" i="12"/>
  <c r="XEW902" i="12"/>
  <c r="XEW903" i="12"/>
  <c r="XEW904" i="12"/>
  <c r="XEW905" i="12"/>
  <c r="XEW906" i="12"/>
  <c r="XEW907" i="12"/>
  <c r="XEW908" i="12"/>
  <c r="XEW909" i="12"/>
  <c r="XEW910" i="12"/>
  <c r="XEW911" i="12"/>
  <c r="XEW912" i="12"/>
  <c r="XEW913" i="12"/>
  <c r="XEW914" i="12"/>
  <c r="XEW915" i="12"/>
  <c r="XEW916" i="12"/>
  <c r="XEW917" i="12"/>
  <c r="XEW918" i="12"/>
  <c r="XEW919" i="12"/>
  <c r="XEW920" i="12"/>
  <c r="XEW921" i="12"/>
  <c r="XEW922" i="12"/>
  <c r="XEW923" i="12"/>
  <c r="XEW924" i="12"/>
  <c r="XEW925" i="12"/>
  <c r="XEW926" i="12"/>
  <c r="XEW927" i="12"/>
  <c r="XEW928" i="12"/>
  <c r="XEW929" i="12"/>
  <c r="XEW930" i="12"/>
  <c r="XEW931" i="12"/>
  <c r="XEW932" i="12"/>
  <c r="XEW933" i="12"/>
  <c r="XEW934" i="12"/>
  <c r="XEW935" i="12"/>
  <c r="XEW936" i="12"/>
  <c r="XEW937" i="12"/>
  <c r="XEW938" i="12"/>
  <c r="XEW939" i="12"/>
  <c r="XEW940" i="12"/>
  <c r="XEW941" i="12"/>
  <c r="XEW942" i="12"/>
  <c r="XEW943" i="12"/>
  <c r="XEW944" i="12"/>
  <c r="XEW945" i="12"/>
  <c r="XEW946" i="12"/>
  <c r="XEW947" i="12"/>
  <c r="XEW948" i="12"/>
  <c r="XEW949" i="12"/>
  <c r="XEW950" i="12"/>
  <c r="XEW951" i="12"/>
  <c r="XEW952" i="12"/>
  <c r="XEW953" i="12"/>
  <c r="XEW954" i="12"/>
  <c r="XEW955" i="12"/>
  <c r="XEW956" i="12"/>
  <c r="XEW957" i="12"/>
  <c r="XEW958" i="12"/>
  <c r="XEW959" i="12"/>
  <c r="XEW960" i="12"/>
  <c r="XEW961" i="12"/>
  <c r="XEW962" i="12"/>
  <c r="XEW963" i="12"/>
  <c r="XEW964" i="12"/>
  <c r="XEW965" i="12"/>
  <c r="XEW966" i="12"/>
  <c r="XEW967" i="12"/>
  <c r="XEW968" i="12"/>
  <c r="XEW969" i="12"/>
  <c r="XEW970" i="12"/>
  <c r="XEU4" i="11"/>
  <c r="XEU5" i="11"/>
  <c r="XEU6" i="11"/>
  <c r="XEU7" i="11"/>
  <c r="XEU8" i="11"/>
  <c r="XEU9" i="11"/>
  <c r="XEU10" i="11"/>
  <c r="XEU11" i="11"/>
  <c r="XEU12" i="11"/>
  <c r="XEU13" i="11"/>
  <c r="XEU14" i="11"/>
  <c r="XEU15" i="11"/>
  <c r="XEU16" i="11"/>
  <c r="XEU17" i="11"/>
  <c r="XEU18" i="11"/>
  <c r="XEU19" i="11"/>
  <c r="XEU20" i="11"/>
  <c r="XEU21" i="11"/>
  <c r="XEU22" i="11"/>
  <c r="XEU23" i="11"/>
  <c r="XEU24" i="11"/>
  <c r="XEU25" i="11"/>
  <c r="XEU26" i="11"/>
  <c r="XEU27" i="11"/>
  <c r="XEU28" i="11"/>
  <c r="XEU29" i="11"/>
  <c r="XEU30" i="11"/>
  <c r="XEU31" i="11"/>
  <c r="XEU32" i="11"/>
  <c r="XEU33" i="11"/>
  <c r="XEU34" i="11"/>
  <c r="XEU35" i="11"/>
  <c r="XEU36" i="11"/>
  <c r="XEU37" i="11"/>
  <c r="XEU38" i="11"/>
  <c r="XET4" i="7"/>
  <c r="XET5" i="7"/>
  <c r="XET6" i="7"/>
  <c r="XET7" i="7"/>
  <c r="XET8" i="7"/>
  <c r="XET9" i="7"/>
  <c r="XET10" i="7"/>
  <c r="XET11" i="7"/>
  <c r="XET12" i="7"/>
  <c r="XET13" i="7"/>
  <c r="XET14" i="7"/>
  <c r="XET15" i="7"/>
  <c r="XET16" i="7"/>
  <c r="XET17" i="7"/>
  <c r="XET18" i="7"/>
  <c r="XET19" i="7"/>
  <c r="XET20" i="7"/>
  <c r="XET21" i="7"/>
  <c r="XET22" i="7"/>
  <c r="XET23" i="7"/>
  <c r="XET24" i="7"/>
  <c r="XET25" i="7"/>
  <c r="XET26" i="7"/>
  <c r="XET27" i="7"/>
  <c r="XET28" i="7"/>
  <c r="XET29" i="7"/>
  <c r="XET30" i="7"/>
  <c r="XET31" i="7"/>
  <c r="XET32" i="7"/>
  <c r="XET33" i="7"/>
  <c r="XET34" i="7"/>
  <c r="XET35" i="7"/>
  <c r="XET36" i="7"/>
  <c r="XET37" i="7"/>
  <c r="XET38" i="7"/>
  <c r="XET39" i="7"/>
  <c r="XET40" i="7"/>
  <c r="XET41" i="7"/>
  <c r="XET42" i="7"/>
  <c r="XET43" i="7"/>
  <c r="XET44" i="7"/>
  <c r="XET45" i="7"/>
  <c r="XET46" i="7"/>
  <c r="XET47" i="7"/>
  <c r="XET48" i="7"/>
  <c r="XET49" i="7"/>
  <c r="XET50" i="7"/>
  <c r="XET51" i="7"/>
  <c r="XET52" i="7"/>
  <c r="XET53" i="7"/>
  <c r="XET54" i="7"/>
  <c r="XET55" i="7"/>
  <c r="XET56" i="7"/>
  <c r="XET57" i="7"/>
  <c r="XET58" i="7"/>
  <c r="XET59" i="7"/>
  <c r="XET60" i="7"/>
  <c r="XET61" i="7"/>
  <c r="XET62" i="7"/>
  <c r="XET63" i="7"/>
  <c r="XET64" i="7"/>
  <c r="XET65" i="7"/>
  <c r="XET66" i="7"/>
  <c r="XET67" i="7"/>
  <c r="XET68" i="7"/>
  <c r="XET69" i="7"/>
  <c r="XET70" i="7"/>
  <c r="XET71" i="7"/>
  <c r="XET72" i="7"/>
  <c r="XET73" i="7"/>
  <c r="XET74" i="7"/>
  <c r="XET75" i="7"/>
  <c r="XET76" i="7"/>
  <c r="XET77" i="7"/>
  <c r="XET78" i="7"/>
  <c r="XET79" i="7"/>
  <c r="XET80" i="7"/>
  <c r="XET3" i="7"/>
  <c r="XEU3" i="11"/>
  <c r="XEU3" i="10"/>
  <c r="XEU4" i="10"/>
  <c r="XEU5" i="10"/>
  <c r="XEU6" i="10"/>
  <c r="XEU7" i="10"/>
  <c r="XEU10" i="10"/>
  <c r="XEU11" i="10"/>
  <c r="XEU12" i="10"/>
  <c r="XEU13" i="10"/>
  <c r="XEU14" i="10"/>
  <c r="XEU15" i="10"/>
  <c r="XEU16" i="10"/>
  <c r="XEU17" i="10"/>
  <c r="XEU18" i="10"/>
  <c r="XEU19" i="10"/>
  <c r="XEU20" i="10"/>
  <c r="XEU21" i="10"/>
  <c r="XEU22" i="10"/>
  <c r="XEU23" i="10"/>
  <c r="XEU24" i="10"/>
  <c r="XEU25" i="10"/>
  <c r="XEU26" i="10"/>
  <c r="XEU27" i="10"/>
  <c r="XEU28" i="10"/>
  <c r="XEU29" i="10"/>
  <c r="XEU30" i="10"/>
  <c r="XEU31" i="10"/>
  <c r="XEU32" i="10"/>
  <c r="XEU33" i="10"/>
  <c r="XEU34" i="10"/>
  <c r="XEU35" i="10"/>
  <c r="XEU36" i="10"/>
  <c r="XEU37" i="10"/>
  <c r="XEU38" i="10"/>
  <c r="XEU39" i="10"/>
  <c r="XEU40" i="10"/>
  <c r="XEU41" i="10"/>
  <c r="XEU42" i="10"/>
  <c r="XEU43" i="10"/>
  <c r="XEU44" i="10"/>
  <c r="XEU45" i="10"/>
  <c r="XEU46" i="10"/>
  <c r="XEU47" i="10"/>
  <c r="XEU48" i="10"/>
  <c r="XEU49" i="10"/>
  <c r="XEU50" i="10"/>
  <c r="XEU51" i="10"/>
  <c r="XEU52" i="10"/>
  <c r="XEU53" i="10"/>
  <c r="XEU54" i="10"/>
  <c r="XEU55" i="10"/>
  <c r="XEU56" i="10"/>
  <c r="XEU57" i="10"/>
  <c r="XEU58" i="10"/>
  <c r="XEU59" i="10"/>
  <c r="XEU60" i="10"/>
  <c r="XEU61" i="10"/>
  <c r="XEU62" i="10"/>
  <c r="XEU63" i="10"/>
  <c r="XEU64" i="10"/>
  <c r="XEU65" i="10"/>
  <c r="XEU66" i="10"/>
  <c r="XEU67" i="10"/>
  <c r="XEU68" i="10"/>
  <c r="XEU69" i="10"/>
  <c r="XEU70" i="10"/>
  <c r="XEU71" i="10"/>
  <c r="XEU72" i="10"/>
  <c r="XEU73" i="10"/>
  <c r="XEU74" i="10"/>
  <c r="XEU75" i="10"/>
  <c r="XEU76" i="10"/>
  <c r="XEU77" i="10"/>
  <c r="XEU78" i="10"/>
  <c r="XEU79" i="10"/>
  <c r="XEU80" i="10"/>
  <c r="XEU81" i="10"/>
  <c r="XEU82" i="10"/>
  <c r="XEU83" i="10"/>
  <c r="XEU84" i="10"/>
  <c r="XEU85" i="10"/>
  <c r="XEU86" i="10"/>
  <c r="XEU87" i="10"/>
  <c r="XEU88" i="10"/>
  <c r="XEU89" i="10"/>
  <c r="XEU90" i="10"/>
  <c r="XEU91" i="10"/>
  <c r="XEU92" i="10"/>
  <c r="XEU93" i="10"/>
  <c r="XEU94" i="10"/>
  <c r="XEU95" i="10"/>
  <c r="XEU96" i="10"/>
  <c r="XEU97" i="10"/>
  <c r="XEU98" i="10"/>
  <c r="XEU99" i="10"/>
  <c r="XEU100" i="10"/>
  <c r="XEU101" i="10"/>
  <c r="XEU103" i="10"/>
  <c r="XEU104" i="10"/>
  <c r="XEU105" i="10"/>
  <c r="XEU106" i="10"/>
  <c r="XEU107" i="10"/>
  <c r="XEU108" i="10"/>
  <c r="XEU109" i="10"/>
  <c r="XEU110" i="10"/>
  <c r="XEU111" i="10"/>
  <c r="XEU112" i="10"/>
  <c r="XEU113" i="10"/>
  <c r="XEU114" i="10"/>
  <c r="XEU115" i="10"/>
  <c r="XEU116" i="10"/>
  <c r="XEU117" i="10"/>
  <c r="XEU118" i="10"/>
  <c r="XEU119" i="10"/>
  <c r="XEU120" i="10"/>
  <c r="XEU121" i="10"/>
  <c r="XEU122" i="10"/>
  <c r="XEU123" i="10"/>
  <c r="XEU124" i="10"/>
  <c r="XEU125" i="10"/>
  <c r="XEU126" i="10"/>
  <c r="XEU127" i="10"/>
  <c r="XEU128" i="10"/>
  <c r="XEU129" i="10"/>
  <c r="XEU130" i="10"/>
  <c r="XEU131" i="10"/>
  <c r="XEU132" i="10"/>
  <c r="XEU133" i="10"/>
  <c r="A34" i="21"/>
  <c r="A35" i="21"/>
  <c r="A37" i="21"/>
  <c r="A5" i="21"/>
  <c r="A6" i="21"/>
  <c r="A7" i="21"/>
  <c r="A8" i="21"/>
  <c r="A9" i="21"/>
  <c r="A10" i="21"/>
  <c r="A11" i="21"/>
  <c r="A12" i="21"/>
  <c r="A13" i="21"/>
  <c r="A14" i="21"/>
  <c r="A15" i="21"/>
  <c r="A16" i="21"/>
  <c r="A18" i="21"/>
  <c r="A19" i="21"/>
  <c r="A20" i="21"/>
  <c r="A21" i="21"/>
  <c r="A22" i="21"/>
  <c r="A23" i="21"/>
  <c r="A24" i="21"/>
  <c r="A25" i="21"/>
  <c r="A26" i="21"/>
  <c r="A27" i="21"/>
  <c r="A28" i="21"/>
  <c r="A29" i="21"/>
  <c r="A30" i="21"/>
  <c r="A31" i="21"/>
  <c r="A38" i="21"/>
  <c r="A39" i="21"/>
  <c r="A40" i="21"/>
  <c r="A41" i="21"/>
  <c r="A42" i="21"/>
  <c r="A43" i="21"/>
  <c r="A44" i="21"/>
  <c r="A45" i="21"/>
  <c r="A46" i="21"/>
  <c r="A47" i="21"/>
  <c r="A49" i="21"/>
  <c r="A50" i="21"/>
  <c r="A51" i="21"/>
  <c r="A52" i="21"/>
  <c r="A53" i="21"/>
  <c r="A54" i="21"/>
  <c r="A4" i="21"/>
  <c r="A55" i="21" l="1"/>
  <c r="B56" i="21" s="1"/>
  <c r="XES771" i="11"/>
  <c r="XES772" i="11"/>
  <c r="XES773" i="11"/>
  <c r="XES774" i="11"/>
  <c r="XES775" i="11"/>
  <c r="XES776" i="11"/>
  <c r="XES777" i="11"/>
  <c r="XES778" i="11"/>
  <c r="XES779" i="11"/>
  <c r="XES780" i="11"/>
  <c r="XES781" i="11"/>
  <c r="XES782" i="11"/>
  <c r="XES783" i="11"/>
  <c r="XES784" i="11"/>
  <c r="XES785" i="11"/>
  <c r="XES786" i="11"/>
  <c r="XES787" i="11"/>
  <c r="XES788" i="11"/>
  <c r="XES789" i="11"/>
  <c r="XES790" i="11"/>
  <c r="XES791" i="11"/>
  <c r="XES792" i="11"/>
  <c r="XES793" i="11"/>
  <c r="XES794" i="11"/>
  <c r="XES795" i="11"/>
  <c r="XES796" i="11"/>
  <c r="XES797" i="11"/>
  <c r="XES798" i="11"/>
  <c r="XES799" i="11"/>
  <c r="XES800" i="11"/>
  <c r="XES801" i="11"/>
  <c r="XES802" i="11"/>
  <c r="XES803" i="11"/>
  <c r="XES804" i="11"/>
  <c r="XES805" i="11"/>
  <c r="XES806" i="11"/>
  <c r="XES807" i="11"/>
  <c r="XES808" i="11"/>
  <c r="XES809" i="11"/>
  <c r="XES810" i="11"/>
  <c r="XES811" i="11"/>
  <c r="XES812" i="11"/>
  <c r="XES813" i="11"/>
  <c r="XES814" i="11"/>
  <c r="XES815" i="11"/>
  <c r="XES816" i="11"/>
  <c r="XES817" i="11"/>
  <c r="XES818" i="11"/>
  <c r="XES819" i="11"/>
  <c r="XES820" i="11"/>
  <c r="XES821" i="11"/>
  <c r="XES822" i="11"/>
  <c r="XES823" i="11"/>
  <c r="XES824" i="11"/>
  <c r="XES825" i="11"/>
  <c r="XES826" i="11"/>
  <c r="XES827" i="11"/>
  <c r="XES828" i="11"/>
  <c r="XES829" i="11"/>
  <c r="XES830" i="11"/>
  <c r="XES831" i="11"/>
  <c r="XES832" i="11"/>
  <c r="XES833" i="11"/>
  <c r="XES834" i="11"/>
  <c r="XES835" i="11"/>
  <c r="XES836" i="11"/>
  <c r="XES837" i="11"/>
  <c r="XES838" i="11"/>
  <c r="XES839" i="11"/>
  <c r="XES840" i="11"/>
  <c r="XES841" i="11"/>
  <c r="XES842" i="11"/>
  <c r="XES843" i="11"/>
  <c r="XES844" i="11"/>
  <c r="XES845" i="11"/>
  <c r="XES846" i="11"/>
  <c r="XES847" i="11"/>
  <c r="XES848" i="11"/>
  <c r="XES849" i="11"/>
  <c r="XES850" i="11"/>
  <c r="XES851" i="11"/>
  <c r="XES852" i="11"/>
  <c r="XES853" i="11"/>
  <c r="XES854" i="11"/>
  <c r="XES855" i="11"/>
  <c r="XES856" i="11"/>
  <c r="XES857" i="11"/>
  <c r="XES858" i="11"/>
  <c r="XES859" i="11"/>
  <c r="XES860" i="11"/>
  <c r="XES861" i="11"/>
  <c r="XES862" i="11"/>
  <c r="XES863" i="11"/>
  <c r="XES864" i="11"/>
  <c r="XES865" i="11"/>
  <c r="XES866" i="11"/>
  <c r="XES867" i="11"/>
  <c r="XES868" i="11"/>
  <c r="XES869" i="11"/>
  <c r="XES870" i="11"/>
  <c r="XES871" i="11"/>
  <c r="XES872" i="11"/>
  <c r="XES873" i="11"/>
  <c r="XES874" i="11"/>
  <c r="XES875" i="11"/>
  <c r="XES876" i="11"/>
  <c r="XES877" i="11"/>
  <c r="XES878" i="11"/>
  <c r="XES879" i="11"/>
  <c r="XES880" i="11"/>
  <c r="XES881" i="11"/>
  <c r="XES882" i="11"/>
  <c r="XES883" i="11"/>
  <c r="XES884" i="11"/>
  <c r="XES885" i="11"/>
  <c r="XES886" i="11"/>
  <c r="XES887" i="11"/>
  <c r="XES888" i="11"/>
  <c r="XES889" i="11"/>
  <c r="XES890" i="11"/>
  <c r="XES891" i="11"/>
  <c r="XES892" i="11"/>
  <c r="XES893" i="11"/>
  <c r="XES894" i="11"/>
  <c r="XES895" i="11"/>
  <c r="XES896" i="11"/>
  <c r="XES897" i="11"/>
  <c r="XES898" i="11"/>
  <c r="XES899" i="11"/>
  <c r="XES900" i="11"/>
  <c r="XES901" i="11"/>
  <c r="XES902" i="11"/>
  <c r="XES903" i="11"/>
  <c r="XES904" i="11"/>
  <c r="XES905" i="11"/>
  <c r="XES906" i="11"/>
  <c r="XES907" i="11"/>
  <c r="XES908" i="11"/>
  <c r="XES909" i="11"/>
  <c r="XES910" i="11"/>
  <c r="XES911" i="11"/>
  <c r="XES912" i="11"/>
  <c r="XES913" i="11"/>
  <c r="XES914" i="11"/>
  <c r="XES915" i="11"/>
  <c r="XES916" i="11"/>
  <c r="XES917" i="11"/>
  <c r="XES918" i="11"/>
  <c r="XES919" i="11"/>
  <c r="XES920" i="11"/>
  <c r="XES921" i="11"/>
  <c r="XES922" i="11"/>
  <c r="XES923" i="11"/>
  <c r="XES924" i="11"/>
  <c r="XES925" i="11"/>
  <c r="XES926" i="11"/>
  <c r="XES927" i="11"/>
  <c r="XES928" i="11"/>
  <c r="XES929" i="11"/>
  <c r="XES930" i="11"/>
  <c r="XES931" i="11"/>
  <c r="XES932" i="11"/>
  <c r="XES933" i="11"/>
  <c r="XES934" i="11"/>
  <c r="XES935" i="11"/>
  <c r="XES936" i="11"/>
  <c r="XES937" i="11"/>
  <c r="XES938" i="11"/>
  <c r="XES939" i="11"/>
  <c r="XES940" i="11"/>
  <c r="XES941" i="11"/>
  <c r="XES942" i="11"/>
  <c r="XES943" i="11"/>
  <c r="XES944" i="11"/>
  <c r="XES945" i="11"/>
  <c r="XES946" i="11"/>
  <c r="XES947" i="11"/>
  <c r="XES948" i="11"/>
  <c r="XES949" i="11"/>
  <c r="XES950" i="11"/>
  <c r="XES951" i="11"/>
  <c r="XES952" i="11"/>
  <c r="XES953" i="11"/>
  <c r="XES954" i="11"/>
  <c r="XES955" i="11"/>
  <c r="XES956" i="11"/>
  <c r="XES957" i="11"/>
  <c r="XES958" i="11"/>
  <c r="XES959" i="11"/>
  <c r="XES960" i="11"/>
  <c r="XES961" i="11"/>
  <c r="XES962" i="11"/>
  <c r="XES963" i="11"/>
  <c r="XES964" i="11"/>
  <c r="XES965" i="11"/>
  <c r="XES966" i="11"/>
  <c r="XES967" i="11"/>
  <c r="XES968" i="11"/>
  <c r="XES969" i="11"/>
  <c r="XES970" i="11"/>
  <c r="XES971" i="11"/>
  <c r="XES972" i="11"/>
  <c r="XES973" i="11"/>
  <c r="XES974" i="11"/>
  <c r="XES975" i="11"/>
  <c r="XES976" i="11"/>
  <c r="XES977" i="11"/>
  <c r="XES978" i="11"/>
  <c r="XES979" i="11"/>
  <c r="XES980" i="11"/>
  <c r="XES981" i="11"/>
  <c r="XES982" i="11"/>
  <c r="XES983" i="11"/>
  <c r="XES984" i="11"/>
  <c r="XES985" i="11"/>
  <c r="XET487" i="7"/>
  <c r="XET488" i="7"/>
  <c r="XET489" i="7"/>
  <c r="XET490" i="7"/>
  <c r="XET491" i="7"/>
  <c r="XET492" i="7"/>
  <c r="XET493" i="7"/>
  <c r="XET494" i="7"/>
  <c r="XET495" i="7"/>
  <c r="XET496" i="7"/>
  <c r="XET497" i="7"/>
  <c r="XET498" i="7"/>
  <c r="XET499" i="7"/>
  <c r="XET500" i="7"/>
  <c r="XET501" i="7"/>
  <c r="XET502" i="7"/>
  <c r="XET503" i="7"/>
  <c r="XET504" i="7"/>
  <c r="XET505" i="7"/>
  <c r="XET506" i="7"/>
  <c r="XET507" i="7"/>
  <c r="XET508" i="7"/>
  <c r="XET509" i="7"/>
  <c r="XET510" i="7"/>
  <c r="XET511" i="7"/>
  <c r="XET512" i="7"/>
  <c r="XET513" i="7"/>
  <c r="XET514" i="7"/>
  <c r="XET515" i="7"/>
  <c r="XET516" i="7"/>
  <c r="XET517" i="7"/>
  <c r="XET518" i="7"/>
  <c r="XET519" i="7"/>
  <c r="XET520" i="7"/>
  <c r="XET521" i="7"/>
  <c r="XET522" i="7"/>
  <c r="XET523" i="7"/>
  <c r="XET524" i="7"/>
  <c r="XET525" i="7"/>
  <c r="XET526" i="7"/>
  <c r="XET527" i="7"/>
  <c r="XET528" i="7"/>
  <c r="XET529" i="7"/>
  <c r="XET530" i="7"/>
  <c r="XET531" i="7"/>
  <c r="XET532" i="7"/>
  <c r="XET533" i="7"/>
  <c r="XET534" i="7"/>
  <c r="XET535" i="7"/>
  <c r="XET536" i="7"/>
  <c r="XET537" i="7"/>
  <c r="XET538" i="7"/>
  <c r="XET539" i="7"/>
  <c r="XET540" i="7"/>
  <c r="XET541" i="7"/>
  <c r="XET542" i="7"/>
  <c r="XET543" i="7"/>
  <c r="XET544" i="7"/>
  <c r="XET545" i="7"/>
  <c r="XET546" i="7"/>
  <c r="XET547" i="7"/>
  <c r="XET548" i="7"/>
  <c r="XET549" i="7"/>
  <c r="XET550" i="7"/>
  <c r="XET551" i="7"/>
  <c r="XET552" i="7"/>
  <c r="XET553" i="7"/>
  <c r="XET554" i="7"/>
  <c r="XET555" i="7"/>
  <c r="XET556" i="7"/>
  <c r="XET557" i="7"/>
  <c r="XET558" i="7"/>
  <c r="XET559" i="7"/>
  <c r="XET560" i="7"/>
  <c r="XET561" i="7"/>
  <c r="XET562" i="7"/>
  <c r="XET563" i="7"/>
  <c r="XET564" i="7"/>
  <c r="XET565" i="7"/>
  <c r="XET566" i="7"/>
  <c r="XET567" i="7"/>
  <c r="XET568" i="7"/>
  <c r="XET569" i="7"/>
  <c r="XET570" i="7"/>
  <c r="XET571" i="7"/>
  <c r="XET572" i="7"/>
  <c r="XET573" i="7"/>
  <c r="XET574" i="7"/>
  <c r="XET575" i="7"/>
  <c r="XET576" i="7"/>
  <c r="XET577" i="7"/>
  <c r="XET578" i="7"/>
  <c r="XET579" i="7"/>
  <c r="XET580" i="7"/>
  <c r="XET581" i="7"/>
  <c r="XET582" i="7"/>
  <c r="XET583" i="7"/>
  <c r="XET584" i="7"/>
  <c r="XET585" i="7"/>
  <c r="XET586" i="7"/>
  <c r="XET587" i="7"/>
  <c r="XET588" i="7"/>
  <c r="XET589" i="7"/>
  <c r="XET590" i="7"/>
  <c r="XET591" i="7"/>
  <c r="XET592" i="7"/>
  <c r="XET593" i="7"/>
  <c r="XET594" i="7"/>
  <c r="XET595" i="7"/>
  <c r="XET596" i="7"/>
  <c r="XET597" i="7"/>
  <c r="XET598" i="7"/>
  <c r="XET599" i="7"/>
  <c r="XET600" i="7"/>
  <c r="XET601" i="7"/>
  <c r="XET602" i="7"/>
  <c r="XET603" i="7"/>
  <c r="XET604" i="7"/>
  <c r="XET605" i="7"/>
  <c r="XET606" i="7"/>
  <c r="XET607" i="7"/>
  <c r="XET608" i="7"/>
  <c r="XET609" i="7"/>
  <c r="XET610" i="7"/>
  <c r="XET611" i="7"/>
  <c r="XET612" i="7"/>
  <c r="XET613" i="7"/>
  <c r="XET614" i="7"/>
  <c r="XET615" i="7"/>
  <c r="XET616" i="7"/>
  <c r="XET617" i="7"/>
  <c r="XET618" i="7"/>
  <c r="XET619" i="7"/>
  <c r="XET620" i="7"/>
  <c r="XET621" i="7"/>
  <c r="XET622" i="7"/>
  <c r="XET623" i="7"/>
  <c r="XET624" i="7"/>
  <c r="XET625" i="7"/>
  <c r="XET626" i="7"/>
  <c r="XET627" i="7"/>
  <c r="XET628" i="7"/>
  <c r="XET629" i="7"/>
  <c r="XET630" i="7"/>
  <c r="XET631" i="7"/>
  <c r="XET632" i="7"/>
  <c r="XET633" i="7"/>
  <c r="XET634" i="7"/>
  <c r="XET635" i="7"/>
  <c r="XET636" i="7"/>
  <c r="XET637" i="7"/>
  <c r="XET638" i="7"/>
  <c r="XET639" i="7"/>
  <c r="XET640" i="7"/>
  <c r="XET641" i="7"/>
  <c r="XET642" i="7"/>
  <c r="XET643" i="7"/>
  <c r="XET644" i="7"/>
  <c r="XET645" i="7"/>
  <c r="XET646" i="7"/>
  <c r="XET647" i="7"/>
  <c r="XET648" i="7"/>
  <c r="XET649" i="7"/>
  <c r="XET650" i="7"/>
  <c r="XET651" i="7"/>
  <c r="XET652" i="7"/>
  <c r="XET653" i="7"/>
  <c r="XET654" i="7"/>
  <c r="XET655" i="7"/>
  <c r="XET656" i="7"/>
  <c r="XET657" i="7"/>
  <c r="XET658" i="7"/>
  <c r="XET659" i="7"/>
  <c r="XET660" i="7"/>
  <c r="XET661" i="7"/>
  <c r="XET662" i="7"/>
  <c r="XET663" i="7"/>
  <c r="XET664" i="7"/>
  <c r="XET665" i="7"/>
  <c r="XET666" i="7"/>
  <c r="XET667" i="7"/>
  <c r="XET668" i="7"/>
  <c r="XET669" i="7"/>
  <c r="XET670" i="7"/>
  <c r="XET671" i="7"/>
  <c r="XET672" i="7"/>
  <c r="XET673" i="7"/>
  <c r="XET674" i="7"/>
  <c r="XET675" i="7"/>
  <c r="XET676" i="7"/>
  <c r="XET677" i="7"/>
  <c r="XET678" i="7"/>
  <c r="XET679" i="7"/>
  <c r="XET680" i="7"/>
  <c r="XET681" i="7"/>
  <c r="XET682" i="7"/>
  <c r="XET683" i="7"/>
  <c r="XET684" i="7"/>
  <c r="XET685" i="7"/>
  <c r="XET686" i="7"/>
  <c r="XET687" i="7"/>
  <c r="XET688" i="7"/>
  <c r="XET689" i="7"/>
  <c r="XET690" i="7"/>
  <c r="XET691" i="7"/>
  <c r="XET692" i="7"/>
  <c r="XET693" i="7"/>
  <c r="XET694" i="7"/>
  <c r="XET695" i="7"/>
  <c r="XET696" i="7"/>
  <c r="XET697" i="7"/>
  <c r="XET698" i="7"/>
  <c r="XET699" i="7"/>
  <c r="XET700" i="7"/>
  <c r="XET701" i="7"/>
  <c r="XET702" i="7"/>
  <c r="XET703" i="7"/>
  <c r="XET704" i="7"/>
  <c r="XET705" i="7"/>
  <c r="XET706" i="7"/>
  <c r="XET707" i="7"/>
  <c r="XET708" i="7"/>
  <c r="XET709" i="7"/>
  <c r="XET710" i="7"/>
  <c r="XET711" i="7"/>
  <c r="XET712" i="7"/>
  <c r="XET713" i="7"/>
  <c r="XET714" i="7"/>
  <c r="XET715" i="7"/>
  <c r="XET716" i="7"/>
  <c r="XET717" i="7"/>
  <c r="XET718" i="7"/>
  <c r="XET719" i="7"/>
  <c r="XET720" i="7"/>
  <c r="XET721" i="7"/>
  <c r="XET722" i="7"/>
  <c r="XET723" i="7"/>
  <c r="XET724" i="7"/>
  <c r="XET725" i="7"/>
  <c r="XET726" i="7"/>
  <c r="XET727" i="7"/>
  <c r="XET728" i="7"/>
  <c r="XET729" i="7"/>
  <c r="XET730" i="7"/>
  <c r="XET731" i="7"/>
  <c r="XET732" i="7"/>
  <c r="XET733" i="7"/>
  <c r="XET734" i="7"/>
  <c r="XET735" i="7"/>
  <c r="XET736" i="7"/>
  <c r="XET737" i="7"/>
  <c r="XET738" i="7"/>
  <c r="XET739" i="7"/>
  <c r="XET740" i="7"/>
  <c r="XET741" i="7"/>
  <c r="XET742" i="7"/>
  <c r="XET743" i="7"/>
  <c r="XET744" i="7"/>
  <c r="XET745" i="7"/>
  <c r="XET746" i="7"/>
  <c r="XET747" i="7"/>
  <c r="XET748" i="7"/>
  <c r="XET749" i="7"/>
  <c r="XET750" i="7"/>
  <c r="XET751" i="7"/>
  <c r="XET752" i="7"/>
  <c r="XET753" i="7"/>
  <c r="XET754" i="7"/>
  <c r="XET755" i="7"/>
  <c r="XET756" i="7"/>
  <c r="XET757" i="7"/>
  <c r="XET758" i="7"/>
  <c r="XET759" i="7"/>
  <c r="XET760" i="7"/>
  <c r="XET761" i="7"/>
  <c r="XET762" i="7"/>
  <c r="XET763" i="7"/>
  <c r="XET764" i="7"/>
  <c r="XET765" i="7"/>
  <c r="XET766" i="7"/>
  <c r="XET767" i="7"/>
  <c r="XET768" i="7"/>
  <c r="XET769" i="7"/>
  <c r="XET770" i="7"/>
  <c r="XET771" i="7"/>
  <c r="XET772" i="7"/>
  <c r="XET773" i="7"/>
  <c r="XET774" i="7"/>
  <c r="XET775" i="7"/>
  <c r="XET776" i="7"/>
  <c r="XET777" i="7"/>
  <c r="XET778" i="7"/>
  <c r="XET779" i="7"/>
  <c r="XET780" i="7"/>
  <c r="XET781" i="7"/>
  <c r="XET782" i="7"/>
  <c r="XET783" i="7"/>
  <c r="XET784" i="7"/>
  <c r="XET785" i="7"/>
  <c r="XET786" i="7"/>
  <c r="XET787" i="7"/>
  <c r="XET788" i="7"/>
  <c r="XET789" i="7"/>
  <c r="XET790" i="7"/>
  <c r="XET791" i="7"/>
  <c r="XET792" i="7"/>
  <c r="XET793" i="7"/>
  <c r="XET794" i="7"/>
  <c r="XET795" i="7"/>
  <c r="XET796" i="7"/>
  <c r="XET797" i="7"/>
  <c r="XET798" i="7"/>
  <c r="XET799" i="7"/>
  <c r="XET800" i="7"/>
  <c r="XET801" i="7"/>
  <c r="XET802" i="7"/>
  <c r="XET803" i="7"/>
  <c r="XET804" i="7"/>
  <c r="XET805" i="7"/>
  <c r="XET806" i="7"/>
  <c r="XET807" i="7"/>
  <c r="XET808" i="7"/>
  <c r="XET809" i="7"/>
  <c r="XET810" i="7"/>
  <c r="XET811" i="7"/>
  <c r="XET812" i="7"/>
  <c r="XET813" i="7"/>
  <c r="XET814" i="7"/>
  <c r="XET815" i="7"/>
  <c r="XET816" i="7"/>
  <c r="XET817" i="7"/>
  <c r="XET818" i="7"/>
  <c r="XET819" i="7"/>
  <c r="XET820" i="7"/>
  <c r="XET821" i="7"/>
  <c r="XET822" i="7"/>
  <c r="XET823" i="7"/>
  <c r="XET824" i="7"/>
  <c r="XET825" i="7"/>
  <c r="XET826" i="7"/>
  <c r="XET827" i="7"/>
  <c r="XET828" i="7"/>
  <c r="XET829" i="7"/>
  <c r="XET830" i="7"/>
  <c r="XET831" i="7"/>
  <c r="XET832" i="7"/>
  <c r="XET833" i="7"/>
  <c r="XET834" i="7"/>
  <c r="XET835" i="7"/>
  <c r="XET836" i="7"/>
  <c r="XET837" i="7"/>
  <c r="XET838" i="7"/>
  <c r="XET839" i="7"/>
  <c r="XET840" i="7"/>
  <c r="XET841" i="7"/>
  <c r="XET842" i="7"/>
  <c r="XET843" i="7"/>
  <c r="XET844" i="7"/>
  <c r="XET845" i="7"/>
  <c r="XET846" i="7"/>
  <c r="XET847" i="7"/>
  <c r="XET848" i="7"/>
  <c r="XET849" i="7"/>
  <c r="XET850" i="7"/>
  <c r="XET851" i="7"/>
  <c r="XET852" i="7"/>
  <c r="XET853" i="7"/>
  <c r="XET854" i="7"/>
  <c r="XET855" i="7"/>
  <c r="XET856" i="7"/>
  <c r="XET857" i="7"/>
  <c r="XET858" i="7"/>
  <c r="XET859" i="7"/>
  <c r="XET860" i="7"/>
  <c r="XET861" i="7"/>
  <c r="XET862" i="7"/>
  <c r="XET863" i="7"/>
  <c r="XET864" i="7"/>
  <c r="XET865" i="7"/>
  <c r="XET866" i="7"/>
  <c r="XET867" i="7"/>
  <c r="XET868" i="7"/>
  <c r="XET869" i="7"/>
  <c r="XET870" i="7"/>
  <c r="XET871" i="7"/>
  <c r="XET872" i="7"/>
  <c r="XET873" i="7"/>
  <c r="XET874" i="7"/>
  <c r="XET875" i="7"/>
  <c r="XET876" i="7"/>
  <c r="XET877" i="7"/>
  <c r="XET878" i="7"/>
  <c r="XET879" i="7"/>
  <c r="XET880" i="7"/>
  <c r="XET881" i="7"/>
  <c r="XET882" i="7"/>
  <c r="XET883" i="7"/>
  <c r="XET884" i="7"/>
  <c r="XET885" i="7"/>
  <c r="XET886" i="7"/>
  <c r="XET887" i="7"/>
  <c r="XET888" i="7"/>
  <c r="XET889" i="7"/>
  <c r="XET890" i="7"/>
  <c r="XET891" i="7"/>
  <c r="XET892" i="7"/>
  <c r="XET893" i="7"/>
  <c r="XET894" i="7"/>
  <c r="XET895" i="7"/>
  <c r="XET896" i="7"/>
  <c r="XET897" i="7"/>
  <c r="XET898" i="7"/>
  <c r="XET899" i="7"/>
  <c r="XET900" i="7"/>
  <c r="XET901" i="7"/>
  <c r="XET902" i="7"/>
  <c r="XET903" i="7"/>
  <c r="XET904" i="7"/>
  <c r="XET905" i="7"/>
  <c r="XET906" i="7"/>
  <c r="XET907" i="7"/>
  <c r="XET908" i="7"/>
  <c r="XET909" i="7"/>
  <c r="XET910" i="7"/>
  <c r="XET911" i="7"/>
  <c r="XET912" i="7"/>
  <c r="XET913" i="7"/>
  <c r="XET914" i="7"/>
  <c r="XET915" i="7"/>
  <c r="XET916" i="7"/>
  <c r="XET917" i="7"/>
  <c r="XET918" i="7"/>
  <c r="XET919" i="7"/>
  <c r="XET920" i="7"/>
  <c r="XET921" i="7"/>
  <c r="XET922" i="7"/>
  <c r="XET923" i="7"/>
  <c r="XET924" i="7"/>
  <c r="XET925" i="7"/>
  <c r="XET926" i="7"/>
  <c r="XET927" i="7"/>
  <c r="XET928" i="7"/>
  <c r="XET929" i="7"/>
  <c r="XET930" i="7"/>
  <c r="XET931" i="7"/>
  <c r="XET932" i="7"/>
  <c r="XET933" i="7"/>
  <c r="XET934" i="7"/>
  <c r="XET935" i="7"/>
  <c r="XET936" i="7"/>
  <c r="XET937" i="7"/>
  <c r="XET938" i="7"/>
  <c r="XET939" i="7"/>
  <c r="XET940" i="7"/>
  <c r="XET941" i="7"/>
  <c r="XET942" i="7"/>
  <c r="XET943" i="7"/>
  <c r="XET944" i="7"/>
  <c r="XET945" i="7"/>
  <c r="XET946" i="7"/>
  <c r="XET947" i="7"/>
  <c r="XET948" i="7"/>
  <c r="XET949" i="7"/>
  <c r="XET950" i="7"/>
  <c r="XET951" i="7"/>
  <c r="XET952" i="7"/>
  <c r="XET953" i="7"/>
  <c r="XET954" i="7"/>
  <c r="XET955" i="7"/>
  <c r="XET956" i="7"/>
  <c r="XET957" i="7"/>
  <c r="XET958" i="7"/>
  <c r="XET959" i="7"/>
  <c r="XET960" i="7"/>
  <c r="XET961" i="7"/>
  <c r="XET962" i="7"/>
  <c r="XET963" i="7"/>
  <c r="XET964" i="7"/>
  <c r="XET965" i="7"/>
  <c r="XET966" i="7"/>
  <c r="XET967" i="7"/>
  <c r="XET968" i="7"/>
  <c r="XET969" i="7"/>
  <c r="XET970" i="7"/>
  <c r="XET971" i="7"/>
  <c r="XET972" i="7"/>
  <c r="XET973" i="7"/>
  <c r="XET974" i="7"/>
  <c r="XET975" i="7"/>
  <c r="XET976" i="7"/>
  <c r="XET977" i="7"/>
  <c r="XET978" i="7"/>
  <c r="XET979" i="7"/>
  <c r="XET980" i="7"/>
  <c r="XET981" i="7"/>
  <c r="XET982" i="7"/>
  <c r="XET983" i="7"/>
  <c r="XET984" i="7"/>
  <c r="XET985" i="7"/>
  <c r="XET986" i="7"/>
  <c r="XEU134" i="10"/>
  <c r="XEU135" i="10"/>
  <c r="XEU136" i="10"/>
  <c r="XEU137" i="10"/>
  <c r="XEU138" i="10"/>
  <c r="XEU139" i="10"/>
  <c r="XEU140" i="10"/>
  <c r="XEU141" i="10"/>
  <c r="XEU142" i="10"/>
  <c r="XEU143" i="10"/>
  <c r="XEU144" i="10"/>
  <c r="XEU145" i="10"/>
  <c r="XEU146" i="10"/>
  <c r="XEU147" i="10"/>
  <c r="XEU148" i="10"/>
  <c r="XEU149" i="10"/>
  <c r="XEU150" i="10"/>
  <c r="XEU151" i="10"/>
  <c r="XEU152" i="10"/>
  <c r="XEU153" i="10"/>
  <c r="XEU154" i="10"/>
  <c r="XEU155" i="10"/>
  <c r="XEU156" i="10"/>
  <c r="XEU157" i="10"/>
  <c r="XEU158" i="10"/>
  <c r="XEU159" i="10"/>
  <c r="XEU160" i="10"/>
  <c r="XEU161" i="10"/>
  <c r="XEU162" i="10"/>
  <c r="XEU163" i="10"/>
  <c r="XEU164" i="10"/>
  <c r="XEU165" i="10"/>
  <c r="XEU166" i="10"/>
  <c r="XEU167" i="10"/>
  <c r="XEU168" i="10"/>
  <c r="XEU169" i="10"/>
  <c r="XEU170" i="10"/>
  <c r="XEU171" i="10"/>
  <c r="XEU172" i="10"/>
  <c r="XEU173" i="10"/>
  <c r="XEU174" i="10"/>
  <c r="XEU175" i="10"/>
  <c r="XEU176" i="10"/>
  <c r="XEU177" i="10"/>
  <c r="XEU178" i="10"/>
  <c r="XEU179" i="10"/>
  <c r="XEU180" i="10"/>
  <c r="XEU181" i="10"/>
  <c r="XEU182" i="10"/>
  <c r="XEU183" i="10"/>
  <c r="XEU184" i="10"/>
  <c r="XEU185" i="10"/>
  <c r="XEU186" i="10"/>
  <c r="XEU187" i="10"/>
  <c r="XEU188" i="10"/>
  <c r="XEU189" i="10"/>
  <c r="XEU190" i="10"/>
  <c r="XEU191" i="10"/>
  <c r="XEU192" i="10"/>
  <c r="XEU193" i="10"/>
  <c r="XEU194" i="10"/>
  <c r="XEU195" i="10"/>
  <c r="XEU196" i="10"/>
  <c r="XEU197" i="10"/>
  <c r="XEU198" i="10"/>
  <c r="XEU199" i="10"/>
  <c r="XEU200" i="10"/>
  <c r="XEU201" i="10"/>
  <c r="XEU202" i="10"/>
  <c r="XEU203" i="10"/>
  <c r="XEU204" i="10"/>
  <c r="XEU205" i="10"/>
  <c r="XEU206" i="10"/>
  <c r="XEU207" i="10"/>
  <c r="XEU208" i="10"/>
  <c r="XEU209" i="10"/>
  <c r="XEU210" i="10"/>
  <c r="XEU211" i="10"/>
  <c r="XEU212" i="10"/>
  <c r="XEU213" i="10"/>
  <c r="XEU214" i="10"/>
  <c r="XEU215" i="10"/>
  <c r="XEU216" i="10"/>
  <c r="XEU217" i="10"/>
  <c r="XEU218" i="10"/>
  <c r="XEU219" i="10"/>
  <c r="XEU220" i="10"/>
  <c r="XEU221" i="10"/>
  <c r="XEU222" i="10"/>
  <c r="XEU223" i="10"/>
  <c r="XEU224" i="10"/>
  <c r="XEU225" i="10"/>
  <c r="XEU226" i="10"/>
  <c r="XEU227" i="10"/>
  <c r="XEU228" i="10"/>
  <c r="XEU229" i="10"/>
  <c r="XEU230" i="10"/>
  <c r="XEU231" i="10"/>
  <c r="XEU232" i="10"/>
  <c r="XEU233" i="10"/>
  <c r="XEU234" i="10"/>
  <c r="XEU235" i="10"/>
  <c r="XEU236" i="10"/>
  <c r="XEU237" i="10"/>
  <c r="XEU238" i="10"/>
  <c r="XEU239" i="10"/>
  <c r="XEU240" i="10"/>
  <c r="XEU241" i="10"/>
  <c r="XEU242" i="10"/>
  <c r="XEU243" i="10"/>
  <c r="XEU244" i="10"/>
  <c r="XEU245" i="10"/>
  <c r="XEU246" i="10"/>
  <c r="XEU247" i="10"/>
  <c r="XEU248" i="10"/>
  <c r="XEU249" i="10"/>
  <c r="XEU250" i="10"/>
  <c r="XEU251" i="10"/>
  <c r="XEU252" i="10"/>
  <c r="XEU253" i="10"/>
  <c r="XEU254" i="10"/>
  <c r="XEU255" i="10"/>
  <c r="XEU256" i="10"/>
  <c r="XEU257" i="10"/>
  <c r="XEU258" i="10"/>
  <c r="XEU259" i="10"/>
  <c r="XEU260" i="10"/>
  <c r="XEU261" i="10"/>
  <c r="XEU262" i="10"/>
  <c r="XEU263" i="10"/>
  <c r="XEU264" i="10"/>
  <c r="XEU265" i="10"/>
  <c r="XEU266" i="10"/>
  <c r="XEU267" i="10"/>
  <c r="XEU268" i="10"/>
  <c r="XEU269" i="10"/>
  <c r="XEU270" i="10"/>
  <c r="XEU271" i="10"/>
  <c r="XEU272" i="10"/>
  <c r="XEU273" i="10"/>
  <c r="XEU274" i="10"/>
  <c r="XEU275" i="10"/>
  <c r="XEU276" i="10"/>
  <c r="XEU277" i="10"/>
  <c r="XEU278" i="10"/>
  <c r="XEU279" i="10"/>
  <c r="XEU280" i="10"/>
  <c r="XEU281" i="10"/>
  <c r="XEU282" i="10"/>
  <c r="XEU283" i="10"/>
  <c r="XEU284" i="10"/>
  <c r="XEU285" i="10"/>
  <c r="XEU286" i="10"/>
  <c r="XEU287" i="10"/>
  <c r="XEU288" i="10"/>
  <c r="XEU289" i="10"/>
  <c r="XEU290" i="10"/>
  <c r="XEU291" i="10"/>
  <c r="XEU292" i="10"/>
  <c r="XEU293" i="10"/>
  <c r="XEU294" i="10"/>
  <c r="XEU295" i="10"/>
  <c r="XEU296" i="10"/>
  <c r="XEU297" i="10"/>
  <c r="XEU298" i="10"/>
  <c r="XEU299" i="10"/>
  <c r="XEU300" i="10"/>
  <c r="XEU301" i="10"/>
  <c r="XEU302" i="10"/>
  <c r="XEU303" i="10"/>
  <c r="XEU304" i="10"/>
  <c r="XEU305" i="10"/>
  <c r="XEU306" i="10"/>
  <c r="XEU307" i="10"/>
  <c r="XEU308" i="10"/>
  <c r="XEU309" i="10"/>
  <c r="XEU310" i="10"/>
  <c r="XEU311" i="10"/>
  <c r="XEU312" i="10"/>
  <c r="XEU313" i="10"/>
  <c r="XEU314" i="10"/>
  <c r="XEU315" i="10"/>
  <c r="XEU316" i="10"/>
  <c r="XEU317" i="10"/>
  <c r="XEU318" i="10"/>
  <c r="XEU319" i="10"/>
  <c r="XEU320" i="10"/>
  <c r="XEU321" i="10"/>
  <c r="XEU322" i="10"/>
  <c r="XEU323" i="10"/>
  <c r="XEU324" i="10"/>
  <c r="XEU325" i="10"/>
  <c r="XEU326" i="10"/>
  <c r="XEU327" i="10"/>
  <c r="XEU328" i="10"/>
  <c r="XEU329" i="10"/>
  <c r="XEU330" i="10"/>
  <c r="XEU331" i="10"/>
  <c r="XEU332" i="10"/>
  <c r="XEU333" i="10"/>
  <c r="XEU334" i="10"/>
  <c r="XEU335" i="10"/>
  <c r="XEU336" i="10"/>
  <c r="XEU337" i="10"/>
  <c r="XEU338" i="10"/>
  <c r="XEU339" i="10"/>
  <c r="XEU340" i="10"/>
  <c r="XEU341" i="10"/>
  <c r="XEU342" i="10"/>
  <c r="XEU343" i="10"/>
  <c r="XEU344" i="10"/>
  <c r="XEU345" i="10"/>
  <c r="XEU346" i="10"/>
  <c r="XEU347" i="10"/>
  <c r="XEU348" i="10"/>
  <c r="XEU349" i="10"/>
  <c r="XEU350" i="10"/>
  <c r="XEU351" i="10"/>
  <c r="XEU352" i="10"/>
  <c r="XEU353" i="10"/>
  <c r="XEU354" i="10"/>
  <c r="XEU355" i="10"/>
  <c r="XEU356" i="10"/>
  <c r="XEU357" i="10"/>
  <c r="XEU358" i="10"/>
  <c r="XEU359" i="10"/>
  <c r="XEU360" i="10"/>
  <c r="XEU361" i="10"/>
  <c r="XEU362" i="10"/>
  <c r="XEU363" i="10"/>
  <c r="XEU364" i="10"/>
  <c r="XEU365" i="10"/>
  <c r="XEU366" i="10"/>
  <c r="XEU367" i="10"/>
  <c r="XEU368" i="10"/>
  <c r="XEU369" i="10"/>
  <c r="XEU370" i="10"/>
  <c r="XEU371" i="10"/>
  <c r="XEU372" i="10"/>
  <c r="XEU373" i="10"/>
  <c r="XEU374" i="10"/>
  <c r="XEU375" i="10"/>
  <c r="XEU376" i="10"/>
  <c r="XEU377" i="10"/>
  <c r="XEU378" i="10"/>
  <c r="XEU379" i="10"/>
  <c r="XEU380" i="10"/>
  <c r="XEU381" i="10"/>
  <c r="XEU382" i="10"/>
  <c r="XEU383" i="10"/>
  <c r="XEU384" i="10"/>
  <c r="XEU385" i="10"/>
  <c r="XEU386" i="10"/>
  <c r="XEU387" i="10"/>
  <c r="XEU388" i="10"/>
  <c r="XEU389" i="10"/>
  <c r="XEU390" i="10"/>
  <c r="XEU391" i="10"/>
  <c r="XEU392" i="10"/>
  <c r="XEU393" i="10"/>
  <c r="XEU394" i="10"/>
  <c r="XEU395" i="10"/>
  <c r="XEU396" i="10"/>
  <c r="XEU397" i="10"/>
  <c r="XEU398" i="10"/>
  <c r="XEU399" i="10"/>
  <c r="XEU400" i="10"/>
  <c r="XEU401" i="10"/>
  <c r="XEU402" i="10"/>
  <c r="XEU403" i="10"/>
  <c r="XEU404" i="10"/>
  <c r="XEU405" i="10"/>
  <c r="XEU406" i="10"/>
  <c r="XEU407" i="10"/>
  <c r="XEU408" i="10"/>
  <c r="XEU409" i="10"/>
  <c r="XEU410" i="10"/>
  <c r="XEU411" i="10"/>
  <c r="XEU412" i="10"/>
  <c r="XEU413" i="10"/>
  <c r="XEU414" i="10"/>
  <c r="XEU415" i="10"/>
  <c r="XEU416" i="10"/>
  <c r="XEU417" i="10"/>
  <c r="XEU418" i="10"/>
  <c r="XEU419" i="10"/>
  <c r="XEU420" i="10"/>
  <c r="XEU421" i="10"/>
  <c r="XEU422" i="10"/>
  <c r="XEU423" i="10"/>
  <c r="XEU424" i="10"/>
  <c r="XEU425" i="10"/>
  <c r="XEU426" i="10"/>
  <c r="XEU427" i="10"/>
  <c r="XEU428" i="10"/>
  <c r="XEU429" i="10"/>
  <c r="XEU430" i="10"/>
  <c r="XEU431" i="10"/>
  <c r="XEU432" i="10"/>
  <c r="XEU433" i="10"/>
  <c r="XEU434" i="10"/>
  <c r="XEU435" i="10"/>
  <c r="XEU436" i="10"/>
  <c r="XEU437" i="10"/>
  <c r="XEU438" i="10"/>
  <c r="XEU439" i="10"/>
  <c r="XEU440" i="10"/>
  <c r="XEU441" i="10"/>
  <c r="XEU442" i="10"/>
  <c r="XEU443" i="10"/>
  <c r="XEU444" i="10"/>
  <c r="XEU445" i="10"/>
  <c r="XEU446" i="10"/>
  <c r="XEU447" i="10"/>
  <c r="XEU448" i="10"/>
  <c r="XEU449" i="10"/>
  <c r="XEU450" i="10"/>
  <c r="XEU451" i="10"/>
  <c r="XEU452" i="10"/>
  <c r="XEU453" i="10"/>
  <c r="XEU454" i="10"/>
  <c r="XEU455" i="10"/>
  <c r="XEU456" i="10"/>
  <c r="XEU457" i="10"/>
  <c r="XEU458" i="10"/>
  <c r="XEU459" i="10"/>
  <c r="XEU460" i="10"/>
  <c r="XEU461" i="10"/>
  <c r="XEU462" i="10"/>
  <c r="XEU463" i="10"/>
  <c r="XEU464" i="10"/>
  <c r="XEU465" i="10"/>
  <c r="XEU466" i="10"/>
  <c r="XEU467" i="10"/>
  <c r="XEU468" i="10"/>
  <c r="XEU469" i="10"/>
  <c r="XEU470" i="10"/>
  <c r="XEU471" i="10"/>
  <c r="XEU472" i="10"/>
  <c r="XEU473" i="10"/>
  <c r="XEU474" i="10"/>
  <c r="XEU475" i="10"/>
  <c r="XEU476" i="10"/>
  <c r="XEU477" i="10"/>
  <c r="XEU478" i="10"/>
  <c r="XEU479" i="10"/>
  <c r="XEU480" i="10"/>
  <c r="XEU481" i="10"/>
  <c r="XEU482" i="10"/>
  <c r="XEU483" i="10"/>
  <c r="XEU484" i="10"/>
  <c r="XEU485" i="10"/>
  <c r="XEU486" i="10"/>
  <c r="XEU487" i="10"/>
  <c r="XEU488" i="10"/>
  <c r="XEU489" i="10"/>
  <c r="XEU490" i="10"/>
  <c r="XEU491" i="10"/>
  <c r="XEU492" i="10"/>
  <c r="XEU493" i="10"/>
  <c r="XEU494" i="10"/>
  <c r="XEU495" i="10"/>
  <c r="XEU496" i="10"/>
  <c r="XEU497" i="10"/>
  <c r="XEU498" i="10"/>
  <c r="XEU499" i="10"/>
  <c r="XEU500" i="10"/>
  <c r="XEU501" i="10"/>
  <c r="XEU502" i="10"/>
  <c r="XEU503" i="10"/>
  <c r="XEU504" i="10"/>
  <c r="XEU505" i="10"/>
  <c r="XEU506" i="10"/>
  <c r="XEU507" i="10"/>
  <c r="XEU508" i="10"/>
  <c r="XEU509" i="10"/>
  <c r="XEU510" i="10"/>
  <c r="XEU511" i="10"/>
  <c r="XEU512" i="10"/>
  <c r="XEU513" i="10"/>
  <c r="XEU514" i="10"/>
  <c r="XEU515" i="10"/>
  <c r="XEU516" i="10"/>
  <c r="XEU517" i="10"/>
  <c r="XEU518" i="10"/>
  <c r="XEU519" i="10"/>
  <c r="XEU520" i="10"/>
  <c r="XEU521" i="10"/>
  <c r="XEU522" i="10"/>
  <c r="XEU523" i="10"/>
  <c r="XEU524" i="10"/>
  <c r="XEU525" i="10"/>
  <c r="XEU526" i="10"/>
  <c r="XEU527" i="10"/>
  <c r="XEU528" i="10"/>
  <c r="XEU529" i="10"/>
  <c r="XEU530" i="10"/>
  <c r="XEU531" i="10"/>
  <c r="XEU532" i="10"/>
  <c r="XEU533" i="10"/>
  <c r="XEU534" i="10"/>
  <c r="XEU535" i="10"/>
  <c r="XEU536" i="10"/>
  <c r="XEU537" i="10"/>
  <c r="XEU538" i="10"/>
  <c r="XEU539" i="10"/>
  <c r="XEU540" i="10"/>
  <c r="XEU541" i="10"/>
  <c r="XEU542" i="10"/>
  <c r="XEU543" i="10"/>
  <c r="XEU544" i="10"/>
  <c r="XEU545" i="10"/>
  <c r="XEU546" i="10"/>
  <c r="XEU547" i="10"/>
  <c r="XEU548" i="10"/>
  <c r="XEU549" i="10"/>
  <c r="XEU550" i="10"/>
  <c r="XEU551" i="10"/>
  <c r="XEU552" i="10"/>
  <c r="XEU553" i="10"/>
  <c r="XEU554" i="10"/>
  <c r="XEU555" i="10"/>
  <c r="XEU556" i="10"/>
  <c r="XEU557" i="10"/>
  <c r="XEU558" i="10"/>
  <c r="XEU559" i="10"/>
  <c r="XEU560" i="10"/>
  <c r="XEU561" i="10"/>
  <c r="XEU562" i="10"/>
  <c r="XEU563" i="10"/>
  <c r="XEU564" i="10"/>
  <c r="XEU565" i="10"/>
  <c r="XEU566" i="10"/>
  <c r="XEU567" i="10"/>
  <c r="XEU568" i="10"/>
  <c r="XEU569" i="10"/>
  <c r="XEU570" i="10"/>
  <c r="XEU571" i="10"/>
  <c r="XEU572" i="10"/>
  <c r="XEU573" i="10"/>
  <c r="XEU574" i="10"/>
  <c r="XEU575" i="10"/>
  <c r="XEU576" i="10"/>
  <c r="XEU577" i="10"/>
  <c r="XEU578" i="10"/>
  <c r="XEU579" i="10"/>
  <c r="XEU580" i="10"/>
  <c r="XEU581" i="10"/>
  <c r="XEU582" i="10"/>
  <c r="XEU583" i="10"/>
  <c r="XEU584" i="10"/>
  <c r="XEU585" i="10"/>
  <c r="XEU586" i="10"/>
  <c r="XEU587" i="10"/>
  <c r="XEU588" i="10"/>
  <c r="XEU589" i="10"/>
  <c r="XEU590" i="10"/>
  <c r="XEU591" i="10"/>
  <c r="XEU592" i="10"/>
  <c r="XEU593" i="10"/>
  <c r="XEU594" i="10"/>
  <c r="XEU595" i="10"/>
  <c r="XEU596" i="10"/>
  <c r="XEU597" i="10"/>
  <c r="XEU598" i="10"/>
  <c r="XEU599" i="10"/>
  <c r="XEU600" i="10"/>
  <c r="XEU601" i="10"/>
  <c r="XEU602" i="10"/>
  <c r="XEU603" i="10"/>
  <c r="XEU604" i="10"/>
  <c r="XEU605" i="10"/>
  <c r="XEU606" i="10"/>
  <c r="XEU607" i="10"/>
  <c r="XEU608" i="10"/>
  <c r="XEU609" i="10"/>
  <c r="XEU610" i="10"/>
  <c r="XEU611" i="10"/>
  <c r="XEU612" i="10"/>
  <c r="XEU613" i="10"/>
  <c r="XEU614" i="10"/>
  <c r="XEU615" i="10"/>
  <c r="XEU616" i="10"/>
  <c r="XEU617" i="10"/>
  <c r="XEU618" i="10"/>
  <c r="XEU619" i="10"/>
  <c r="XEU620" i="10"/>
  <c r="XEU621" i="10"/>
  <c r="XEU622" i="10"/>
  <c r="XEU623" i="10"/>
  <c r="XEU624" i="10"/>
  <c r="XEU625" i="10"/>
  <c r="XEU626" i="10"/>
  <c r="XEU627" i="10"/>
  <c r="XEU628" i="10"/>
  <c r="XEU629" i="10"/>
  <c r="XEU630" i="10"/>
  <c r="XEU631" i="10"/>
  <c r="XEU632" i="10"/>
  <c r="XEU633" i="10"/>
  <c r="XEU634" i="10"/>
  <c r="XEU635" i="10"/>
  <c r="XEU636" i="10"/>
  <c r="XEU637" i="10"/>
  <c r="XEU638" i="10"/>
  <c r="XEU639" i="10"/>
  <c r="XEU640" i="10"/>
  <c r="XEU641" i="10"/>
  <c r="XEU642" i="10"/>
  <c r="XEU643" i="10"/>
  <c r="XEU644" i="10"/>
  <c r="XEU645" i="10"/>
  <c r="XEU646" i="10"/>
  <c r="XEU647" i="10"/>
  <c r="XEU648" i="10"/>
  <c r="XEU649" i="10"/>
  <c r="XEU650" i="10"/>
  <c r="XEU651" i="10"/>
  <c r="XEU652" i="10"/>
  <c r="XEU653" i="10"/>
  <c r="XEU654" i="10"/>
  <c r="XEU655" i="10"/>
  <c r="XEU656" i="10"/>
  <c r="XEU657" i="10"/>
  <c r="XEU658" i="10"/>
  <c r="XEU659" i="10"/>
  <c r="XEU660" i="10"/>
  <c r="XEU661" i="10"/>
  <c r="XEU662" i="10"/>
  <c r="XEU663" i="10"/>
  <c r="XEU664" i="10"/>
  <c r="XEU665" i="10"/>
  <c r="XEU666" i="10"/>
  <c r="XEU667" i="10"/>
  <c r="XEU668" i="10"/>
  <c r="XEU669" i="10"/>
  <c r="XEU670" i="10"/>
  <c r="XEU671" i="10"/>
  <c r="XEU672" i="10"/>
  <c r="XEU673" i="10"/>
  <c r="XEU674" i="10"/>
  <c r="XEU675" i="10"/>
  <c r="XEU676" i="10"/>
  <c r="XEU677" i="10"/>
  <c r="XEU678" i="10"/>
  <c r="XEU679" i="10"/>
  <c r="XEU680" i="10"/>
  <c r="XEU681" i="10"/>
  <c r="XEU682" i="10"/>
  <c r="XEU683" i="10"/>
  <c r="XEU684" i="10"/>
  <c r="XEU685" i="10"/>
  <c r="XEU686" i="10"/>
  <c r="XEU687" i="10"/>
  <c r="XEU688" i="10"/>
  <c r="XEU689" i="10"/>
  <c r="XEU690" i="10"/>
  <c r="XEU691" i="10"/>
  <c r="XEU692" i="10"/>
  <c r="XEU693" i="10"/>
  <c r="XEU694" i="10"/>
  <c r="XEU695" i="10"/>
  <c r="XEU696" i="10"/>
  <c r="XEU697" i="10"/>
  <c r="XEU698" i="10"/>
  <c r="XEU699" i="10"/>
  <c r="XEU700" i="10"/>
  <c r="XEU701" i="10"/>
  <c r="XEU702" i="10"/>
  <c r="XEU703" i="10"/>
  <c r="XEU704" i="10"/>
  <c r="XEU705" i="10"/>
  <c r="XEU706" i="10"/>
  <c r="XEU707" i="10"/>
  <c r="XEU708" i="10"/>
  <c r="XEU709" i="10"/>
  <c r="XEU710" i="10"/>
  <c r="XEU711" i="10"/>
  <c r="XEU712" i="10"/>
  <c r="XEU713" i="10"/>
  <c r="XEU714" i="10"/>
  <c r="XEU715" i="10"/>
  <c r="XEU716" i="10"/>
  <c r="XEU717" i="10"/>
  <c r="XEU718" i="10"/>
  <c r="XEU719" i="10"/>
  <c r="XEU720" i="10"/>
  <c r="XEU721" i="10"/>
  <c r="XEU722" i="10"/>
  <c r="XEU723" i="10"/>
  <c r="XEU724" i="10"/>
  <c r="XEU725" i="10"/>
  <c r="XEU726" i="10"/>
  <c r="XEU727" i="10"/>
  <c r="XEU728" i="10"/>
  <c r="XEU729" i="10"/>
  <c r="XEU730" i="10"/>
  <c r="XEU731" i="10"/>
  <c r="XEU732" i="10"/>
  <c r="XEU733" i="10"/>
  <c r="XEU734" i="10"/>
  <c r="XEU735" i="10"/>
  <c r="XEU736" i="10"/>
  <c r="XEU737" i="10"/>
  <c r="XEU738" i="10"/>
  <c r="XEU739" i="10"/>
  <c r="XEU740" i="10"/>
  <c r="XEU741" i="10"/>
  <c r="XEU742" i="10"/>
  <c r="XEU743" i="10"/>
  <c r="XEU744" i="10"/>
  <c r="XEU745" i="10"/>
  <c r="XEU746" i="10"/>
  <c r="XEU747" i="10"/>
  <c r="XEU748" i="10"/>
  <c r="XEU749" i="10"/>
  <c r="XEU750" i="10"/>
  <c r="XEU751" i="10"/>
  <c r="XEU752" i="10"/>
  <c r="XEU753" i="10"/>
  <c r="XEU754" i="10"/>
  <c r="XEU755" i="10"/>
  <c r="XEU756" i="10"/>
  <c r="XEU757" i="10"/>
  <c r="XEU758" i="10"/>
  <c r="XEU759" i="10"/>
  <c r="XEU760" i="10"/>
  <c r="XEU761" i="10"/>
  <c r="XEU762" i="10"/>
  <c r="XEU763" i="10"/>
  <c r="XEU764" i="10"/>
  <c r="XEU765" i="10"/>
  <c r="XEU766" i="10"/>
  <c r="XEU767" i="10"/>
  <c r="XEU768" i="10"/>
  <c r="XEU769" i="10"/>
  <c r="XEU770" i="10"/>
  <c r="XEU771" i="10"/>
  <c r="XEU772" i="10"/>
  <c r="XEU773" i="10"/>
  <c r="XEU774" i="10"/>
  <c r="XEU775" i="10"/>
  <c r="XEU776" i="10"/>
  <c r="XEU777" i="10"/>
  <c r="XEU778" i="10"/>
  <c r="XEU779" i="10"/>
  <c r="XEU780" i="10"/>
  <c r="XEU781" i="10"/>
  <c r="XEU782" i="10"/>
  <c r="XEU783" i="10"/>
  <c r="XEU784" i="10"/>
  <c r="XEU785" i="10"/>
  <c r="XEU786" i="10"/>
  <c r="XEU787" i="10"/>
  <c r="XEU788" i="10"/>
  <c r="XEU789" i="10"/>
  <c r="XEU790" i="10"/>
  <c r="XEU791" i="10"/>
  <c r="XEU792" i="10"/>
  <c r="XEU793" i="10"/>
  <c r="XEU794" i="10"/>
  <c r="XEU795" i="10"/>
  <c r="XEU796" i="10"/>
  <c r="XEU797" i="10"/>
  <c r="XEU798" i="10"/>
  <c r="XEU799" i="10"/>
  <c r="XEU800" i="10"/>
  <c r="XEU801" i="10"/>
  <c r="XEU802" i="10"/>
  <c r="XEU803" i="10"/>
  <c r="XEU804" i="10"/>
  <c r="XEU805" i="10"/>
  <c r="XEU806" i="10"/>
  <c r="XEU807" i="10"/>
  <c r="XEU808" i="10"/>
  <c r="XEU809" i="10"/>
  <c r="XEU810" i="10"/>
  <c r="XEU811" i="10"/>
  <c r="XEU812" i="10"/>
  <c r="XEU813" i="10"/>
  <c r="XEU814" i="10"/>
  <c r="XEU815" i="10"/>
  <c r="XEU816" i="10"/>
  <c r="XEU817" i="10"/>
  <c r="XEU818" i="10"/>
  <c r="XEU819" i="10"/>
  <c r="XEU820" i="10"/>
  <c r="XEU821" i="10"/>
  <c r="XEU822" i="10"/>
  <c r="XEU823" i="10"/>
  <c r="XEU824" i="10"/>
  <c r="XEU825" i="10"/>
  <c r="XEU826" i="10"/>
  <c r="XEU827" i="10"/>
  <c r="XEU828" i="10"/>
  <c r="XEU829" i="10"/>
  <c r="XEU830" i="10"/>
  <c r="XEU831" i="10"/>
  <c r="XEU832" i="10"/>
  <c r="XEU833" i="10"/>
  <c r="XEU834" i="10"/>
  <c r="XEU835" i="10"/>
  <c r="XEU836" i="10"/>
  <c r="XEU837" i="10"/>
  <c r="XEU838" i="10"/>
  <c r="XEU839" i="10"/>
  <c r="XEU840" i="10"/>
  <c r="XEU841" i="10"/>
  <c r="XEU842" i="10"/>
  <c r="XEU843" i="10"/>
  <c r="XEU844" i="10"/>
  <c r="XEU845" i="10"/>
  <c r="XEU846" i="10"/>
  <c r="XEU847" i="10"/>
  <c r="XEU848" i="10"/>
  <c r="XEU849" i="10"/>
  <c r="XEU850" i="10"/>
  <c r="XEU851" i="10"/>
  <c r="XEU852" i="10"/>
  <c r="XEU853" i="10"/>
  <c r="XEU854" i="10"/>
  <c r="XEU855" i="10"/>
  <c r="XEU856" i="10"/>
  <c r="XEU857" i="10"/>
  <c r="XEU858" i="10"/>
  <c r="XEU859" i="10"/>
  <c r="XEU860" i="10"/>
  <c r="XEU861" i="10"/>
  <c r="XEU862" i="10"/>
  <c r="XEU863" i="10"/>
  <c r="XEU864" i="10"/>
  <c r="XEU865" i="10"/>
  <c r="XEU866" i="10"/>
  <c r="XEU867" i="10"/>
  <c r="XEU868" i="10"/>
  <c r="XEU869" i="10"/>
  <c r="XEU870" i="10"/>
  <c r="XEU871" i="10"/>
  <c r="XEU872" i="10"/>
  <c r="XEU873" i="10"/>
  <c r="XEU874" i="10"/>
  <c r="XEU875" i="10"/>
  <c r="XEU876" i="10"/>
  <c r="XEU877" i="10"/>
  <c r="XEU878" i="10"/>
  <c r="XEU879" i="10"/>
  <c r="XEU880" i="10"/>
  <c r="XEU881" i="10"/>
  <c r="XEU882" i="10"/>
  <c r="XEU883" i="10"/>
  <c r="XEU884" i="10"/>
  <c r="XEU885" i="10"/>
  <c r="XEU886" i="10"/>
  <c r="XEU887" i="10"/>
  <c r="XEU888" i="10"/>
  <c r="XEU889" i="10"/>
  <c r="XEU890" i="10"/>
  <c r="XEU891" i="10"/>
  <c r="XEU892" i="10"/>
  <c r="XEU893" i="10"/>
  <c r="XEU894" i="10"/>
  <c r="XEU895" i="10"/>
  <c r="XEU896" i="10"/>
  <c r="XEU897" i="10"/>
  <c r="XEU898" i="10"/>
  <c r="XEU899" i="10"/>
  <c r="XEU900" i="10"/>
  <c r="XEU901" i="10"/>
  <c r="XEU902" i="10"/>
  <c r="XEU903" i="10"/>
  <c r="XEU904" i="10"/>
  <c r="XEU905" i="10"/>
  <c r="XEU906" i="10"/>
  <c r="XEU907" i="10"/>
  <c r="XEU908" i="10"/>
  <c r="XEU909" i="10"/>
  <c r="XEU910" i="10"/>
  <c r="XEU911" i="10"/>
  <c r="XEU912" i="10"/>
  <c r="XEU913" i="10"/>
  <c r="XEU914" i="10"/>
  <c r="XEU915" i="10"/>
  <c r="XEU916" i="10"/>
  <c r="XEU917" i="10"/>
  <c r="XEU918" i="10"/>
  <c r="XEU919" i="10"/>
  <c r="XEU920" i="10"/>
  <c r="XEU921" i="10"/>
  <c r="XEU922" i="10"/>
  <c r="XEU923" i="10"/>
  <c r="XEU924" i="10"/>
  <c r="XEU925" i="10"/>
  <c r="XEU926" i="10"/>
  <c r="XEU927" i="10"/>
  <c r="XEU928" i="10"/>
  <c r="XEU929" i="10"/>
  <c r="XEU930" i="10"/>
  <c r="XEU931" i="10"/>
  <c r="XEU932" i="10"/>
  <c r="XEU933" i="10"/>
  <c r="XEU934" i="10"/>
  <c r="XEU935" i="10"/>
  <c r="XEU936" i="10"/>
  <c r="XEU937" i="10"/>
  <c r="XEU938" i="10"/>
  <c r="XEU93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Randy Burgos</author>
  </authors>
  <commentList>
    <comment ref="AX17" authorId="0" shapeId="0" xr:uid="{57C732BD-735E-4CC0-9D62-C3E7E91A1BC7}">
      <text>
        <r>
          <rPr>
            <b/>
            <sz val="9"/>
            <color indexed="81"/>
            <rFont val="Tahoma"/>
            <family val="2"/>
          </rPr>
          <t>Randy Burgos:</t>
        </r>
        <r>
          <rPr>
            <sz val="9"/>
            <color indexed="81"/>
            <rFont val="Tahoma"/>
            <family val="2"/>
          </rPr>
          <t xml:space="preserve">
resulted to identification of Process Guidance Tool and streamlining of Training Checklist in ILI SO for new hires</t>
        </r>
      </text>
    </comment>
    <comment ref="AX18" authorId="0" shapeId="0" xr:uid="{7B9ADBA0-657E-4E73-A590-12C51DFCBE51}">
      <text>
        <r>
          <rPr>
            <b/>
            <sz val="9"/>
            <color indexed="81"/>
            <rFont val="Tahoma"/>
            <family val="2"/>
          </rPr>
          <t>Randy Burgos:</t>
        </r>
        <r>
          <rPr>
            <sz val="9"/>
            <color indexed="81"/>
            <rFont val="Tahoma"/>
            <family val="2"/>
          </rPr>
          <t xml:space="preserve">
resulted to identification of Process Guidance Tool and streamlining of Training Checklist in ILI SO for new hires</t>
        </r>
      </text>
    </comment>
    <comment ref="AP21" authorId="0" shapeId="0" xr:uid="{562AE432-C0DE-4D36-89EE-4EBD26F8416D}">
      <text>
        <r>
          <rPr>
            <b/>
            <sz val="9"/>
            <color indexed="81"/>
            <rFont val="Tahoma"/>
            <family val="2"/>
          </rPr>
          <t>Randy Burgos:</t>
        </r>
        <r>
          <rPr>
            <sz val="9"/>
            <color indexed="81"/>
            <rFont val="Tahoma"/>
            <family val="2"/>
          </rPr>
          <t xml:space="preserve">
completed but not deployed by client due to Shared drive restrictions in ILI Bene</t>
        </r>
      </text>
    </comment>
    <comment ref="AQ21" authorId="0" shapeId="0" xr:uid="{F21EE79C-D4E1-43DB-81FC-6B0F8B89ECC6}">
      <text>
        <r>
          <rPr>
            <b/>
            <sz val="9"/>
            <color indexed="81"/>
            <rFont val="Tahoma"/>
            <family val="2"/>
          </rPr>
          <t>Randy Burgos:</t>
        </r>
        <r>
          <rPr>
            <sz val="9"/>
            <color indexed="81"/>
            <rFont val="Tahoma"/>
            <family val="2"/>
          </rPr>
          <t xml:space="preserve">
completed but not deployed by client due to Shared drive restrictions in ILI Bene</t>
        </r>
      </text>
    </comment>
    <comment ref="AQ22" authorId="0" shapeId="0" xr:uid="{57AF7FDB-076A-4377-8B08-46DC72581D03}">
      <text>
        <r>
          <rPr>
            <b/>
            <sz val="9"/>
            <color indexed="81"/>
            <rFont val="Tahoma"/>
            <family val="2"/>
          </rPr>
          <t>Randy Burgos:</t>
        </r>
        <r>
          <rPr>
            <sz val="9"/>
            <color indexed="81"/>
            <rFont val="Tahoma"/>
            <family val="2"/>
          </rPr>
          <t xml:space="preserve">
Waiting for inputs on the quality of Genesys transcription to identify it as a viable replacement of the existing process. Prudential PM team to provide feedback.</t>
        </r>
      </text>
    </comment>
    <comment ref="AU22" authorId="0" shapeId="0" xr:uid="{837E37D4-0F9B-4EC1-874C-543BE65A7BAE}">
      <text>
        <r>
          <rPr>
            <b/>
            <sz val="9"/>
            <color indexed="81"/>
            <rFont val="Tahoma"/>
            <family val="2"/>
          </rPr>
          <t>Randy Burgos:</t>
        </r>
        <r>
          <rPr>
            <sz val="9"/>
            <color indexed="81"/>
            <rFont val="Tahoma"/>
            <family val="2"/>
          </rPr>
          <t xml:space="preserve">
Waiting to Validate the approval of the new CSAT targets</t>
        </r>
      </text>
    </comment>
    <comment ref="AX64" authorId="0" shapeId="0" xr:uid="{1B1684D1-94A5-44BD-A536-5B98763E6A72}">
      <text>
        <r>
          <rPr>
            <b/>
            <sz val="9"/>
            <color indexed="81"/>
            <rFont val="Tahoma"/>
            <family val="2"/>
          </rPr>
          <t>Randy Burgos:</t>
        </r>
        <r>
          <rPr>
            <sz val="9"/>
            <color indexed="81"/>
            <rFont val="Tahoma"/>
            <family val="2"/>
          </rPr>
          <t xml:space="preserve">
resulted to identification of Process Guidance Tool and streamlining of Training Checklist in ILI SO for new hires</t>
        </r>
      </text>
    </comment>
    <comment ref="AX65" authorId="0" shapeId="0" xr:uid="{9EF4CEE3-CE70-4B3D-A100-BA80B7970E5C}">
      <text>
        <r>
          <rPr>
            <b/>
            <sz val="9"/>
            <color indexed="81"/>
            <rFont val="Tahoma"/>
            <family val="2"/>
          </rPr>
          <t>Randy Burgos:</t>
        </r>
        <r>
          <rPr>
            <sz val="9"/>
            <color indexed="81"/>
            <rFont val="Tahoma"/>
            <family val="2"/>
          </rPr>
          <t xml:space="preserve">
resulted to identification of Process Guidance Tool and streamlining of Training Checklist in ILI SO for new hires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Mohammad Vakeel Khan</author>
  </authors>
  <commentList>
    <comment ref="L11" authorId="0" shapeId="0" xr:uid="{D333E5F8-31FC-475A-B0A9-81182031C8C8}">
      <text>
        <r>
          <rPr>
            <b/>
            <sz val="9"/>
            <color indexed="81"/>
            <rFont val="Tahoma"/>
            <family val="2"/>
          </rPr>
          <t>Mohammad Vakeel Khan:</t>
        </r>
        <r>
          <rPr>
            <sz val="9"/>
            <color indexed="81"/>
            <rFont val="Tahoma"/>
            <family val="2"/>
          </rPr>
          <t xml:space="preserve">
Need multiple line items for these</t>
        </r>
      </text>
    </comment>
  </commentList>
</comments>
</file>

<file path=xl/sharedStrings.xml><?xml version="1.0" encoding="utf-8"?>
<sst xmlns="http://schemas.openxmlformats.org/spreadsheetml/2006/main" count="68835" uniqueCount="3561">
  <si>
    <t>Annuities</t>
  </si>
  <si>
    <t>Group</t>
  </si>
  <si>
    <t>Individual Life Processes</t>
  </si>
  <si>
    <t>Retirement</t>
  </si>
  <si>
    <t>Actuarial</t>
  </si>
  <si>
    <t>Process Type</t>
  </si>
  <si>
    <t>(All)</t>
  </si>
  <si>
    <t>Row Labels</t>
  </si>
  <si>
    <t>Headcount</t>
  </si>
  <si>
    <t>CNO Financial</t>
  </si>
  <si>
    <t>Genworth</t>
  </si>
  <si>
    <t>Prudential</t>
  </si>
  <si>
    <t>Fortitude Re</t>
  </si>
  <si>
    <t>Transamerica</t>
  </si>
  <si>
    <t>Lincoln Financial Group</t>
  </si>
  <si>
    <t>Standard</t>
  </si>
  <si>
    <t>Global Atlantic</t>
  </si>
  <si>
    <t>AFLAC</t>
  </si>
  <si>
    <t>Symetra</t>
  </si>
  <si>
    <t>KnightHead</t>
  </si>
  <si>
    <t>Colonial Life</t>
  </si>
  <si>
    <t>Empower</t>
  </si>
  <si>
    <t>UNUM</t>
  </si>
  <si>
    <t>Equitable</t>
  </si>
  <si>
    <t>Grand Total</t>
  </si>
  <si>
    <t>Primerica</t>
  </si>
  <si>
    <t>Licoln Financial Group</t>
  </si>
  <si>
    <t>Kemper</t>
  </si>
  <si>
    <t>Prosperity</t>
  </si>
  <si>
    <t>RSL</t>
  </si>
  <si>
    <t>SunLife</t>
  </si>
  <si>
    <t>MassMutual</t>
  </si>
  <si>
    <t xml:space="preserve">Hartford/Aetna </t>
  </si>
  <si>
    <t>Security Benefit</t>
  </si>
  <si>
    <t>TruStage</t>
  </si>
  <si>
    <t>Zurich</t>
  </si>
  <si>
    <t>Independence American</t>
  </si>
  <si>
    <t>Total Headcount</t>
  </si>
  <si>
    <t>LOB</t>
  </si>
  <si>
    <t>Client Geo</t>
  </si>
  <si>
    <t>L1 task</t>
  </si>
  <si>
    <t>L2 task</t>
  </si>
  <si>
    <t>Delivery Location</t>
  </si>
  <si>
    <t>FTEs</t>
  </si>
  <si>
    <t>Product Wise details</t>
  </si>
  <si>
    <t>License requirements</t>
  </si>
  <si>
    <t>Products</t>
  </si>
  <si>
    <t xml:space="preserve"> Open Book/Close book &amp; Split %</t>
  </si>
  <si>
    <t>Training &amp; Ramp</t>
  </si>
  <si>
    <t>Bots / Point Automation</t>
  </si>
  <si>
    <t>Analytics</t>
  </si>
  <si>
    <t>Lean Six Sigma Initiatives</t>
  </si>
  <si>
    <t>EXL Delivery Location</t>
  </si>
  <si>
    <t>SLAs</t>
  </si>
  <si>
    <t>Back Ofice Volumes</t>
  </si>
  <si>
    <t>Voice Volumes</t>
  </si>
  <si>
    <t>Client Name</t>
  </si>
  <si>
    <t>Pseudo Name</t>
  </si>
  <si>
    <t>Masked Name</t>
  </si>
  <si>
    <t>Process Name - Level 1 (Standard Name)</t>
  </si>
  <si>
    <t>Process Name - Level 2 (Standard Name)</t>
  </si>
  <si>
    <t>Process Name - Level 3 (Standard Name)</t>
  </si>
  <si>
    <t>Process Name (Client Terminology)</t>
  </si>
  <si>
    <t>EXL Experience</t>
  </si>
  <si>
    <t>Fixed Immediate Annuity</t>
  </si>
  <si>
    <t>Fixed Deferred Annuity</t>
  </si>
  <si>
    <t>Fixed Indexed
Annuity</t>
  </si>
  <si>
    <t>Variable Immediate Annuity</t>
  </si>
  <si>
    <t>Variable Deferred Annuity</t>
  </si>
  <si>
    <t>Structured Settlements</t>
  </si>
  <si>
    <t>Individual Annuity</t>
  </si>
  <si>
    <t>Process Description</t>
  </si>
  <si>
    <t>Input</t>
  </si>
  <si>
    <t>Supplier</t>
  </si>
  <si>
    <t>High Level Process Steps</t>
  </si>
  <si>
    <t>Output</t>
  </si>
  <si>
    <t>Customer</t>
  </si>
  <si>
    <t>Sub Activities (if any)</t>
  </si>
  <si>
    <t>Open Book</t>
  </si>
  <si>
    <t>Closed Book</t>
  </si>
  <si>
    <t>Open book Split %</t>
  </si>
  <si>
    <t>Closed book Split %</t>
  </si>
  <si>
    <t>Back office FTEs</t>
  </si>
  <si>
    <t>Voice FTEs</t>
  </si>
  <si>
    <t>Overall Headcount</t>
  </si>
  <si>
    <t>Licenses / Certification Required</t>
  </si>
  <si>
    <t>TPA</t>
  </si>
  <si>
    <t>Platform Deployed</t>
  </si>
  <si>
    <t>Process Complexity (Please mention for BO &amp; VO both if required)</t>
  </si>
  <si>
    <t>Go Live Date</t>
  </si>
  <si>
    <t>Pre-Process Training</t>
  </si>
  <si>
    <t>Process Training</t>
  </si>
  <si>
    <t>Ramp</t>
  </si>
  <si>
    <t>No. of Bots</t>
  </si>
  <si>
    <t>Bot 1/Point Automation 1</t>
  </si>
  <si>
    <t>Bot 1/Point Automation 2</t>
  </si>
  <si>
    <t>No. of Embedded Analytics Solutions</t>
  </si>
  <si>
    <t>Analytics 1</t>
  </si>
  <si>
    <t>Analytics 2</t>
  </si>
  <si>
    <t xml:space="preserve">Solution 1 </t>
  </si>
  <si>
    <t>Solution 2</t>
  </si>
  <si>
    <t>Cloud Deployment?</t>
  </si>
  <si>
    <t>Digital Solutions deployed - Exelia/Xtrakto/Nervehub/Customer 360/Claims etc.</t>
  </si>
  <si>
    <t>Technology / Systems /Platform used</t>
  </si>
  <si>
    <t>Client Geography</t>
  </si>
  <si>
    <t>Delivery Location for Back Office</t>
  </si>
  <si>
    <t>Delivery Location for Voice</t>
  </si>
  <si>
    <t>Quality</t>
  </si>
  <si>
    <t>TAT</t>
  </si>
  <si>
    <t>AHT</t>
  </si>
  <si>
    <t>Hold Time</t>
  </si>
  <si>
    <t>After Call Work</t>
  </si>
  <si>
    <t>Abandonment Rate</t>
  </si>
  <si>
    <t>Avg. Speed to Answer</t>
  </si>
  <si>
    <t>Talk Time</t>
  </si>
  <si>
    <t>Others</t>
  </si>
  <si>
    <t>Annual Transaction Volume</t>
  </si>
  <si>
    <t>Annual Policy Count</t>
  </si>
  <si>
    <t>Annual Call Volume</t>
  </si>
  <si>
    <t>Seasonal Fluctuations (Yes/No)</t>
  </si>
  <si>
    <t>If Yes, Volume Fluctuations %</t>
  </si>
  <si>
    <t>Pricing Model</t>
  </si>
  <si>
    <t>Estimated rate for processes in TBP/Per policy</t>
  </si>
  <si>
    <t>SME Name</t>
  </si>
  <si>
    <t>Process Manager</t>
  </si>
  <si>
    <t>Comments</t>
  </si>
  <si>
    <t>TOPAZ</t>
  </si>
  <si>
    <t>Fortune 1000 US Insurance Company</t>
  </si>
  <si>
    <t>Policy Administration and Payments (Annuities)</t>
  </si>
  <si>
    <t>Contract Maintenance</t>
  </si>
  <si>
    <t>Policy Management</t>
  </si>
  <si>
    <t>Client Maintenance L&amp;A</t>
  </si>
  <si>
    <t>Existing</t>
  </si>
  <si>
    <t>x</t>
  </si>
  <si>
    <t>This process is responsible of managing client profile for health policies on the company records for e.g.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t>
  </si>
  <si>
    <t>Policy Document</t>
  </si>
  <si>
    <t>Paperwork, Fax, Email, Calls</t>
  </si>
  <si>
    <t>1. Associate retrieves work
2. Review request for its accuracy
3. Review /retrieves all the necessary information from existing records
4. Process or Pend the case as per the procedures
5. Case is completed</t>
  </si>
  <si>
    <t>Policy owners, third party providers, beneficiaries,Financial Professional/FPA, Agency, Brokerage Firm</t>
  </si>
  <si>
    <t>Policy Owner, Insured, Annuitant or Beneficiary, Agencies, 3rd Party Company</t>
  </si>
  <si>
    <t>NA</t>
  </si>
  <si>
    <t>Open</t>
  </si>
  <si>
    <t>Back Office</t>
  </si>
  <si>
    <t>No</t>
  </si>
  <si>
    <t>No Specific Domain Exp</t>
  </si>
  <si>
    <t>L3</t>
  </si>
  <si>
    <t>1 Week</t>
  </si>
  <si>
    <t>8 Week</t>
  </si>
  <si>
    <t>None</t>
  </si>
  <si>
    <t>PEGA, Mainframe, Lifepro, Content Navigator, Accurint, Anywho, White Pages, USPS, TRECS, CNOFDW, CRDS</t>
  </si>
  <si>
    <t>North America</t>
  </si>
  <si>
    <t>Noida</t>
  </si>
  <si>
    <t>TBP</t>
  </si>
  <si>
    <t>Puroshottam Thakur</t>
  </si>
  <si>
    <t>Neeru Saini</t>
  </si>
  <si>
    <t>Client Maintenance Health</t>
  </si>
  <si>
    <t>This process is responsible of managing client profile for Life &amp; Annuities policies on the company records.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t>
  </si>
  <si>
    <t>Customer Correspondence</t>
  </si>
  <si>
    <t>Correspondence 1</t>
  </si>
  <si>
    <t>The process involves servicing of requests from policy holders, providers, third parties and the field office.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</si>
  <si>
    <t>L2</t>
  </si>
  <si>
    <t>Correspondence 2</t>
  </si>
  <si>
    <t>Partial and Full Withdrawals</t>
  </si>
  <si>
    <t>Surrender Health</t>
  </si>
  <si>
    <t>This process is responsible of cancellation of the policy upon request from the policy holder</t>
  </si>
  <si>
    <t>Anil Kumar</t>
  </si>
  <si>
    <t xml:space="preserve">Surrender Life &amp; Annuity </t>
  </si>
  <si>
    <t>This process involves payment of accumulated surrender / cancellation value of a policy to its owner. On receipt of a request for surrender/cancellation from policy holder, the request form is scrutinized for completeness &amp; authenticated for accuracy. Thereafter, the transaction is completed on the administrative system and a check is disbursed to the policy holder with adequate tax adjustments as per State and Federal laws.</t>
  </si>
  <si>
    <t xml:space="preserve">Withdrawal </t>
  </si>
  <si>
    <t xml:space="preserve">This process involves payout to policy holders prior to expiry of the term of the policy. These payments result in a reduction in the net cash value of the policy and are always requested for by the policy holder. Post processing a payout, a check is generated at the client end. 
</t>
  </si>
  <si>
    <t>Support Services</t>
  </si>
  <si>
    <t xml:space="preserve">Premium Collection </t>
  </si>
  <si>
    <t>This process is responsible for applying money to the health policies received as payment to keep policy inforce. This process also manage research of outstanding money in suspense and reason for lapsed policy to determine the requirement for reactivating policy back in to active state.</t>
  </si>
  <si>
    <t>This process is responsible for applying money to the life &amp; annuity policies received as payment to keep policy inforce. This process also manage research of outstanding money in suspense and additional amount paid by the policy holder to determine the refund amount that needs to be disbursed to the policy holders.</t>
  </si>
  <si>
    <t xml:space="preserve">Research &amp; Recovery </t>
  </si>
  <si>
    <t>This process is responsible for servicing policy holders request regarding account information or billing related queries. Upon receipt of a request from the policy holder regarding mode change, account information change or billing query, appropriate changes will be done on the administrative system and correspondence is sent to the policy holders with details upon all their queries.</t>
  </si>
  <si>
    <t>Corrective Processing</t>
  </si>
  <si>
    <t>This process is responsible of researching and correcting reasons of suspended policies, system generated errors, outstanding money in suspense for reconciliation and rejected/aged checks.</t>
  </si>
  <si>
    <t>Address Change</t>
  </si>
  <si>
    <t>This process involves the maintenance of phone number and address records relating to the policy holders. It requires updating the administrative systems as well as database of the customers’ changes in addresses. It involves working on scanned images of return mail or address change requests. It may also require a validation of the addresses from postal databases. Preparing of name labels is also carried out as a part of the process.</t>
  </si>
  <si>
    <t>L1</t>
  </si>
  <si>
    <t>6 Week</t>
  </si>
  <si>
    <t>Policy Changes Non Financial</t>
  </si>
  <si>
    <t>Client Maintenance</t>
  </si>
  <si>
    <t>This process is responsible of managing client profile for Life, Annuity &amp; Health policies on the company records for e.g.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t>
  </si>
  <si>
    <t>Email, Letter, Web, Calls, Fax</t>
  </si>
  <si>
    <t>Policy Owner, Insured, Agents, POA, Trustee</t>
  </si>
  <si>
    <t>&gt;Policy owner/agents etc.
&gt; Customer Request
&gt;Review request and process in admin system
&gt;Letters &amp; checks
&gt;End Customer</t>
  </si>
  <si>
    <t>Letter &amp; Checks</t>
  </si>
  <si>
    <t>Policy Maintenance, 3rd Party, &amp; Complex Change, Dth Remove</t>
  </si>
  <si>
    <t>Closed</t>
  </si>
  <si>
    <t xml:space="preserve">Life Essential </t>
  </si>
  <si>
    <t xml:space="preserv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t>
  </si>
  <si>
    <t>&gt;Policy owner/agents etc.
&gt; Customer Request
&gt;Review request and process in admin system
&gt;Letters
&gt;End Customer</t>
  </si>
  <si>
    <t>Letter, Email &amp; Fax</t>
  </si>
  <si>
    <t>Annual statements, Value Quotes Letters, Certificate, Duplicate Policy, Mail Forms, Replace, Replacement, Verification, 712, Reg60 &amp; Manual Database</t>
  </si>
  <si>
    <t xml:space="preserve">BOT Deployed to fetch and send policy values to client. </t>
  </si>
  <si>
    <t xml:space="preserve">BOT Deployed to fetch policy value, basic information to send policy certificate. </t>
  </si>
  <si>
    <t>Corresp, Illust, Loan Audit, Attorney</t>
  </si>
  <si>
    <t>Claims Management (Annuities)</t>
  </si>
  <si>
    <t>Cancellations</t>
  </si>
  <si>
    <t>This process is responsible of cancellation of the health policy upon request from the policy holder</t>
  </si>
  <si>
    <t>Death Master, Cancel, Death Cancel, &amp; Maturity Expire</t>
  </si>
  <si>
    <t>BOT Deployed to cancel policies in admin system</t>
  </si>
  <si>
    <t xml:space="preserve">Surrender </t>
  </si>
  <si>
    <t>1035 Exch, Surrender, Undeliverable, Annuitize &amp; Fund Transfer</t>
  </si>
  <si>
    <t>BOT Deployed to Surrender policies in admin system</t>
  </si>
  <si>
    <t>Money Out</t>
  </si>
  <si>
    <t>Withdrawal</t>
  </si>
  <si>
    <t>Loan, Partials, Systematic, Dividend, Expire, Maturity, 1099r Tax, Tax Report &amp; Loan</t>
  </si>
  <si>
    <t>BOT Deployed to process Partial Withdrawal in admin system</t>
  </si>
  <si>
    <t>BOT Deployed to process RMD in admin system</t>
  </si>
  <si>
    <t>Premium Collection</t>
  </si>
  <si>
    <t>This process is responsible for applying money to the Life Health, Annuities policies received as payment to keep policy inforce. This process also manage research of outstanding money in suspense and reason for lapsed policy to determine the requirement for reactivating policy back in to active state.</t>
  </si>
  <si>
    <t xml:space="preserve">Lock Box Reject, Payment, Return Item, Reinstate, Unapplied Cash, Lapsedpay, POLSUSP, POLSUSPPR, </t>
  </si>
  <si>
    <t>BOT applies the premium payment in system</t>
  </si>
  <si>
    <t xml:space="preserve">Premium Maintenance </t>
  </si>
  <si>
    <t>This process is responsible for applying money to the life, health &amp; annuity policies received as payment to keep policy inforce. This process also manage research of outstanding money in suspense and additional amount paid by the policy holder to determine the refund amount that needs to be disbursed to the policy holders.</t>
  </si>
  <si>
    <t>Initial Payment, Lock Box Reject, Payment, Return Item, Initial Maintenance, Unapplied Cash, Lapsedpay, Overloan, Reinstatement, POLSUSP, POLSUSPPR, RWR</t>
  </si>
  <si>
    <t>BOT Deployed to move PPSP information to admin system from Pega</t>
  </si>
  <si>
    <t>Copmpletes the TAMRADEFRA cases for Whole Life Policies</t>
  </si>
  <si>
    <t>Suspense Management</t>
  </si>
  <si>
    <t>PAC Remove, PAC Setup, NFO Change, Bill Maintenance, PAC Maintenance, Rebill, Premium Audit &amp; Tamra Defra</t>
  </si>
  <si>
    <t>Marketing and Agency Management (Annuities)</t>
  </si>
  <si>
    <t>Commissions Payment and Support</t>
  </si>
  <si>
    <t xml:space="preserve">Billing &amp; Collection
</t>
  </si>
  <si>
    <t>SUSPDPOLPR, Stop Void, Check Request, SYSERRORS, Suspense, Out of Balance &amp; Aged Check Oversight</t>
  </si>
  <si>
    <t>Mailroom (Annuities)</t>
  </si>
  <si>
    <t>Receipt: Paper, Email, Fax</t>
  </si>
  <si>
    <t>Investigation &amp; Address Change</t>
  </si>
  <si>
    <t>MailRoom Operations</t>
  </si>
  <si>
    <t>&gt;Policy owner/agents/attorney etc.
&gt; Customer Request
&gt;Review request and process in admin system
&gt;Letters
&gt;End Customer</t>
  </si>
  <si>
    <t xml:space="preserve">Letter </t>
  </si>
  <si>
    <t>Address Change, Return mail</t>
  </si>
  <si>
    <t>Investigation</t>
  </si>
  <si>
    <t>Claim Support &amp; LTC</t>
  </si>
  <si>
    <t>This process involves in post claim services that includes stopping and reissuing the checks, updating service provider information (TIN Number), sending or correcting tax reports (1099), providing claim history and answers question related to claims.</t>
  </si>
  <si>
    <t>Refund, Stopvoid, Prvtaxmaint, Bnotice, 1099, Undeleverb, Phoneinquiry, Escalate, Escheat out, Escheate in, Manual JV, Corresp, Claim Suspense.</t>
  </si>
  <si>
    <t>PEGA, Mainframe, BICPS, Lifepro, Content Navigator, Accurint, Anywho, White Pages, USPS, TRECS, CNOFDW, CRDS</t>
  </si>
  <si>
    <t>FTE</t>
  </si>
  <si>
    <t>Claim Intake</t>
  </si>
  <si>
    <t>This process review the initial claim and validates the received documents, gather all necessary information for claim processing, and forward it to the adjuster for further action.</t>
  </si>
  <si>
    <t>Claim Notice, Death Validation, DMF Claim Setup, Cancer, wellness, Accident setup etc.</t>
  </si>
  <si>
    <t>Adjudication &amp; Payments</t>
  </si>
  <si>
    <t>Claims Adjudication- Life</t>
  </si>
  <si>
    <t>The process of reviewing and validating life insurance claims after a policyholder’s death, ensuring all documents are in order and the claim meets policy terms before releasing the death benefit to beneficiaries.</t>
  </si>
  <si>
    <t>Express Claim, DMF, CPL DMF Claim &amp; BNA, PRD</t>
  </si>
  <si>
    <t>PEGA, Mainframe, Lifepro, Lifecomm,  Content Navigator, Accurint, Anywho, White Pages, USPS, TRECS, CNOFDW, CRDS</t>
  </si>
  <si>
    <t>Supplement Health Adjudication</t>
  </si>
  <si>
    <t>The process of reviewing and validating health insurance claims specifically related to cancer and wellness benefits. It involves assessing medical records and claim documents to ensure compliance with policy terms before approving and disbursing payments.</t>
  </si>
  <si>
    <t>Cancer &amp; Wellness</t>
  </si>
  <si>
    <t>Customer Relationship Management</t>
  </si>
  <si>
    <t>TPA Governance and Management Reporting</t>
  </si>
  <si>
    <t>X</t>
  </si>
  <si>
    <t>Support the client in various Operational, Reporting and Project Management initiatives including TPA Governance, TPA Relationship Management Support, Process Documentation, Corporate Reporting, Regulatory Reporting and filing, Operating model design, Regulatory Audit and Exam support, TPA/ Cedent Audits, BIA / BCP exercise.</t>
  </si>
  <si>
    <t>Client</t>
  </si>
  <si>
    <t>Client/Vendors</t>
  </si>
  <si>
    <t>NA - Consulting assignment - Governance and Reporting</t>
  </si>
  <si>
    <t>Deliverables as required</t>
  </si>
  <si>
    <t>All aspects of TPA Governance support, Reporting, and delivery and management of assigned projects</t>
  </si>
  <si>
    <t>Voice</t>
  </si>
  <si>
    <t>Time and material</t>
  </si>
  <si>
    <t>Sonal Sharma</t>
  </si>
  <si>
    <t>Turquoise</t>
  </si>
  <si>
    <t>Insurance and Financial Services Major</t>
  </si>
  <si>
    <t>Gewworth Mailroom</t>
  </si>
  <si>
    <t>Mailroom Activities</t>
  </si>
  <si>
    <t>EXL currently provides mailroom support to the Genworth account for Annuities, Life and Long Term Care across New Business, Policy Holder Services &amp; Claims in addition to Accounts Payable &amp; Licensing and Commissions.</t>
  </si>
  <si>
    <t>USPS/Fed-X/Fax/E-mail/Inter Office Mail</t>
  </si>
  <si>
    <t>1. Collecting USPS mails from Post Office
2. Sorting Do not Scan Items - (Legal Documents/Bankruptcy notifications/DOI)
3. Manifesting Accountable Mails
4. Scan envelopes along with the documents to the respective segments basis the PO Box, Source (USP/Express/Inter Office Mail)
5. Validate all pages scanned and also, if the scanner has identified the check</t>
  </si>
  <si>
    <t>Yes</t>
  </si>
  <si>
    <t>Level 1</t>
  </si>
  <si>
    <t>2 Weeks</t>
  </si>
  <si>
    <t>4 Weeks</t>
  </si>
  <si>
    <t>Scanners</t>
  </si>
  <si>
    <t>Lynchburg, VA</t>
  </si>
  <si>
    <t>-</t>
  </si>
  <si>
    <t>0.108$</t>
  </si>
  <si>
    <t xml:space="preserve">Karen Thomas </t>
  </si>
  <si>
    <t>Alok Kumar</t>
  </si>
  <si>
    <t>Index</t>
  </si>
  <si>
    <t>1. Document Clean up
2. Document Classification basis the business rules corresponding to the business segment
3. Indexing customer/agent information (Policy#/Claim#/Agent#)</t>
  </si>
  <si>
    <t>OnBase</t>
  </si>
  <si>
    <t>Sohan Lal / Bhuwan Bhaskar Upadhyay</t>
  </si>
  <si>
    <t>Scan</t>
  </si>
  <si>
    <t>Research and Audits</t>
  </si>
  <si>
    <t>1. Audit Documents scanned as per the client's Image Audit Standards
2. Manage (Research and Respond) Research Mailboxes and Queues 
3. Scan envelopes along with the documents to the respective segments basis the PO Box, Source (USP/Express/Inter Office Mail)
4. Validate all pages scanned and also, if the scanner has identified the check</t>
  </si>
  <si>
    <t>OnBase/Client Mailboxes and Research queues/Filenet</t>
  </si>
  <si>
    <t>Genworth VA</t>
  </si>
  <si>
    <t>Process Key financial and non-financial transaction</t>
  </si>
  <si>
    <t>Level 2</t>
  </si>
  <si>
    <t>Citrix, LifePRO</t>
  </si>
  <si>
    <t>per policy</t>
  </si>
  <si>
    <t>Rohit Tiwari</t>
  </si>
  <si>
    <t>Jill Burke</t>
  </si>
  <si>
    <t>Process notification and claim payments</t>
  </si>
  <si>
    <t>Level 4</t>
  </si>
  <si>
    <t>Citrix, LifePRO, Claims System</t>
  </si>
  <si>
    <t>1. Collecting USPS mails from Post Office
2. Sorting Do not Scan Items - (Legal Documents/Bankruptcy notifications/DOI)
3. Manifesting Accountable Mails</t>
  </si>
  <si>
    <t>Mr. Alok Sarkar</t>
  </si>
  <si>
    <t>1. Scan envelopes along with the documents to the respective segments basis the PO Box, Source (USP/Express/Inter Office Mail)
2. Validate all pages scanned and also, if the scanner has identified the check</t>
  </si>
  <si>
    <t xml:space="preserve">1. Audit Documents scanned as per the client's Image Audit Standards
2. Manage (Research and Respond) Research Mailboxes and Queues </t>
  </si>
  <si>
    <t>Fortune 100 US Insurance Company</t>
  </si>
  <si>
    <t>Contact Center (Annuities)</t>
  </si>
  <si>
    <t>Policy Servicing &amp; Billing</t>
  </si>
  <si>
    <t>Contact Center</t>
  </si>
  <si>
    <t>Pre Need Contact Center/Ingenium Annuity Contact Center</t>
  </si>
  <si>
    <t>Funeral Service plans, billing &amp; Policy maintenance</t>
  </si>
  <si>
    <t>Customers</t>
  </si>
  <si>
    <t>Inbound and outbound calls</t>
  </si>
  <si>
    <t>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t>
  </si>
  <si>
    <t>N/A</t>
  </si>
  <si>
    <t>2 weeks</t>
  </si>
  <si>
    <t>4Weeks</t>
  </si>
  <si>
    <t>Citrix VDI, Ingenium, Onbase</t>
  </si>
  <si>
    <t>80% in 45 seconds</t>
  </si>
  <si>
    <t>1Min</t>
  </si>
  <si>
    <t>Ezekiel</t>
  </si>
  <si>
    <t>Praveshnee</t>
  </si>
  <si>
    <t>Policyholder Services</t>
  </si>
  <si>
    <t>Inbound phone calls from different types of callers – contract owner, FP &amp; FPA, Back Office/Manager, Beneficiaries, Other Institutions, etc. EXL Rep assists caller regarding the contract – account inquiry, statement/ document requests, RMD inquiry, withdrawal, website assistance, forms walkthrough, tax inquiry, new business,  death notifications, etc.</t>
  </si>
  <si>
    <t>Inbound and otbound calls</t>
  </si>
  <si>
    <t>Fast, onbase, AWS</t>
  </si>
  <si>
    <t>Philippines</t>
  </si>
  <si>
    <t>75% answered in 30 seconds</t>
  </si>
  <si>
    <t>10Min</t>
  </si>
  <si>
    <t>Not Defined</t>
  </si>
  <si>
    <t xml:space="preserve">Not Applicable </t>
  </si>
  <si>
    <t>Not Known</t>
  </si>
  <si>
    <t>per call</t>
  </si>
  <si>
    <t>Joshua</t>
  </si>
  <si>
    <t>Aline Marcial</t>
  </si>
  <si>
    <t>Specialty Indexing</t>
  </si>
  <si>
    <t>This process is to identify the type of document like new business application, replacement form, transfer form etc and tag it to the appropriate name route it to the queue like NB, Agency services, post issue services</t>
  </si>
  <si>
    <t>Open docusment - doc type identify - route to correct queue for processing</t>
  </si>
  <si>
    <t>yes</t>
  </si>
  <si>
    <t>1 week</t>
  </si>
  <si>
    <t>Citrix VDI, FAST, Onbase</t>
  </si>
  <si>
    <t>Same day</t>
  </si>
  <si>
    <t>Anuj Gupta</t>
  </si>
  <si>
    <t>Alok Sarkar</t>
  </si>
  <si>
    <t>New Business &amp; Underwriting (Annuities)</t>
  </si>
  <si>
    <t>Application pre-screening / completeness review</t>
  </si>
  <si>
    <t>Annuity New Busines</t>
  </si>
  <si>
    <t>The team reviews the application pages and determines whether the file is in good order (IGO) or NIGO. The customers SSN, name, address, and signatures are verified and determines if the request can be accepted. Team reviews the final decision from the underwriter and accordingly makes amendments as suggested and issues the annuity policy</t>
  </si>
  <si>
    <t>Docs validation and bases on guidliness policies are issued</t>
  </si>
  <si>
    <t xml:space="preserve">1 day </t>
  </si>
  <si>
    <t>Ankit Verma</t>
  </si>
  <si>
    <t>Jitendra Sharma</t>
  </si>
  <si>
    <t>Agent Maintenance and Transfers</t>
  </si>
  <si>
    <t>Annuity Agency Services</t>
  </si>
  <si>
    <t xml:space="preserve">Provide Financial Professional maintenance including but not 
limited to: Terminations, demographic, changes, background 
reviews for Financial Professionals. </t>
  </si>
  <si>
    <t>Onboarding Financial professionls, update state liscence and appointment</t>
  </si>
  <si>
    <t>Day 2</t>
  </si>
  <si>
    <t>RajKumar</t>
  </si>
  <si>
    <t>Post Issue Support</t>
  </si>
  <si>
    <t>Post issuance of the policy, changes are being done basis on policyholder/ FP request &amp; Claim request when Policy owner passed away</t>
  </si>
  <si>
    <t>5 weeks</t>
  </si>
  <si>
    <t>6 weeks</t>
  </si>
  <si>
    <t>Jyoti Katiyar</t>
  </si>
  <si>
    <t>Brij Gopal Dhyani</t>
  </si>
  <si>
    <t>Info Gathering/Risk Selection</t>
  </si>
  <si>
    <t xml:space="preserve">Preneed - NB Core  + SCI </t>
  </si>
  <si>
    <t>New Business - Funeral policies are being keyed in admin system based on IGO (in good order) application and issue the policy to the individual. For NIGO (Not in good order) we pend it for obtaining the information and being handled by onshore team</t>
  </si>
  <si>
    <t>Funeral policies set up as a New Business. IGO are being processd and NIGO application are pended to obtain missing information</t>
  </si>
  <si>
    <t>3Weeks</t>
  </si>
  <si>
    <t>Citrix VDI, Ingenium, Onbase, Mendix</t>
  </si>
  <si>
    <t>98% of 
transactions 
processed 
within 1 
business day</t>
  </si>
  <si>
    <t>Somendra Kumar</t>
  </si>
  <si>
    <t>NIGO Management</t>
  </si>
  <si>
    <t>Preneed - Claims</t>
  </si>
  <si>
    <t>Claims work on Preneed Policy after policy holder deceased. We verify documents basis and make sure it fulfill all requirement as per state guideline. In case of IGO, we release payment to Funeral Home, insured's representative or estate. For NIGO, we ask
 for missing requirements like Death Certification, Funeral Home represetative signature, claimed amount etc.</t>
  </si>
  <si>
    <t xml:space="preserve">Claim processing of funeral home cases as per state guidelines. </t>
  </si>
  <si>
    <t>98% of 
transactions 
processed 
within 2
business day</t>
  </si>
  <si>
    <t>Preneed - POS 1 (Post Issue Support)</t>
  </si>
  <si>
    <t>Policy owner services - which contain non financial request like bene change, owner change</t>
  </si>
  <si>
    <t>Policyowner change and bene change request is being handled</t>
  </si>
  <si>
    <t>D</t>
  </si>
  <si>
    <t>Kuldeep Mishra</t>
  </si>
  <si>
    <t>Indexing and routing cases to the correct Que. Beneficiary/Address change add or remove, send confirmation letters for the updated change. Verification to releasing the POA to the concerned person. Asset Verification-Send letters with latest updates on the policy,Sending Confirmation letter in cost basis. To update or change POA, Agent Change</t>
  </si>
  <si>
    <t>Indexing and routing case in correct queue post updating the beneficiary. Send letter with latest update</t>
  </si>
  <si>
    <t>RamAvtar</t>
  </si>
  <si>
    <t>Change and update the Bene address if needed.Process the claim when the DC(Death Claim),unity form or ucp(unclaimed property form). Follow the normal process after the 1st letter is sent to the Bene to chase claim for 4 cycles @ 30 days interval if no response from the Bene vice-a-versa.To do a stp chq on a policy when a DC is received for the past duration of 180 days, send email to opscash team, Once check is stopped we need to follow undo process</t>
  </si>
  <si>
    <t>Change and update beneficiary address</t>
  </si>
  <si>
    <t>Shrikant Bhardwaj</t>
  </si>
  <si>
    <t>u</t>
  </si>
  <si>
    <t>South Africa</t>
  </si>
  <si>
    <t>10 seconds</t>
  </si>
  <si>
    <t xml:space="preserve">Zeke Meyer/ Joshua </t>
  </si>
  <si>
    <t>Praveshnee/Aline Marcial</t>
  </si>
  <si>
    <t>New</t>
  </si>
  <si>
    <t>AVD, FAST</t>
  </si>
  <si>
    <t>Arjun Singh</t>
  </si>
  <si>
    <t>Sachin Matta</t>
  </si>
  <si>
    <t>Orville</t>
  </si>
  <si>
    <t>Fortune 250 American holding company</t>
  </si>
  <si>
    <t>Enter Policy #/ Name/
DOB/Contract # provide by
the caller
Call Routing:
Default &amp; Branding: Routing
callers to the appropriate
queue by identifying the
type of policy they have
using the systems – CSW/
AWD/FIDO/KB
Consolidated Phone Listing
Complete Full Verification
for Internet and Pension
calls
Internet / Tier 2: trouble
shooting common and
more complex website
issues, submitting tickets
when unable to resolve.
Pensions: assisting callers
looking to set up payments,
death claims, research on
payments, tax related
inquiries.</t>
  </si>
  <si>
    <t>Annuities G1</t>
  </si>
  <si>
    <t>Incoming
phone calls on branding, default, web help and
pensions, possible small number of outbound calls for
disconnects or escalation or if additional info needed</t>
  </si>
  <si>
    <t>Contract owner,
FP &amp; FPA, Back
Office/Manager
, Beneficiaries,
Other
Institutions</t>
  </si>
  <si>
    <t>Enter
Policy/contract
provided by the caller
Follow
the appropriate
authentication procedure
and offer immediate
ownership assistance</t>
  </si>
  <si>
    <t>Transfer
of calls to
appropriate queue
for servicing for
Default and
Branding
Set
up work in AWD
PP Death, PLM,
IFQuote PP Stop,
PP Change, FNCL
Change Mailing
forms
Call
documentation</t>
  </si>
  <si>
    <t>LFG
dedicated
queue for specific
product line for
Default and
Branding
For
Pensions
Internet/ T 2
Contract owner,
FP FPA, Back
Office/Manager,
Beneficiaries,
Other Institutions</t>
  </si>
  <si>
    <t>4 weeks</t>
  </si>
  <si>
    <t>11 weeks</t>
  </si>
  <si>
    <t>CSW, AWD, KB, MS Suite, Five9, Fort Wayne
Vantage, Firelight, Taxport, Corpsyshome, LFG.com, Verint,
CMOD</t>
  </si>
  <si>
    <t>95% Baselined</t>
  </si>
  <si>
    <t>2:00:00* AM</t>
  </si>
  <si>
    <t>55 Sec</t>
  </si>
  <si>
    <t>Not Applicable (in transition)</t>
  </si>
  <si>
    <t>25%-30%</t>
  </si>
  <si>
    <t>Chloe Marcus</t>
  </si>
  <si>
    <t>Jamie Lee Hendricks</t>
  </si>
  <si>
    <t>Enter Policy #/ Name/ 
DOB/Contract # provide by 
the caller in the CSA
Check details of the policy # 
if it reflects in the CSA. 
Locate product type and 
company code 
If policy # doesn’t reflect in 
CSA ask probing questions 
to determine type of policy 
they are calling about 
Utilize Queue Reference 
Card to cold transfer to 
appropriate queue
If routing direction is not 
established, asked caller to 
send a written request 
along with any 
documentation they have 
via mail, email or fax</t>
  </si>
  <si>
    <t>Annuities G2</t>
  </si>
  <si>
    <t>Incoming
phone calls on fixed and indexed annuity (prior
to 2013 closed block) possible small amount of
outbound calls for disconnects, or escalation or if
additional information is needed
Fixed/Indexed
Client/Broker Annuity provide contract
related information on closed block (prior to 2013 of
fixed and indexed annuities Withdrawals, reallocations,
address changes are most common work
created/completed Basic web maintenance calls (
password reset</t>
  </si>
  <si>
    <t>Provide
call
resolution/answer
questions about the
contract
Forms
walkthrough
Create
AWD case (if
applicable)
Transfer
misdirected
call out of scope
as required
Call
documentation</t>
  </si>
  <si>
    <t>Contract
owner,
FP FPA, Back
Office/Manager,
Beneficiaries,
Other Institutions</t>
  </si>
  <si>
    <t>12 weeks</t>
  </si>
  <si>
    <t>Amy Mcloed</t>
  </si>
  <si>
    <t>Ash-Lynn Daniels</t>
  </si>
  <si>
    <t>This work is ideal for existing G2 call reps as they are already 
trained on the product. Some requests are asked to be put in 
writing – where templates but there is some freeform 
communication so reps with strong written skills would be ideal 
candidates for this work.
Receive work through process queue in AWD, respond to 
request by completing word document template or finding 
correspondence system generated that can be used to respond. 
Send documentation as requested using Phone Basic item when 
applicable.</t>
  </si>
  <si>
    <t>Annuities G2 Research</t>
  </si>
  <si>
    <t>This work is ideal for existing G2 call reps as they are already trained on the product. Some requests are asked to be put in writing – where templates but there is some freeform communication so reps with strong written skills
would be ideal candidates for this work. Receive work through process queue in AWD, respond to request by completing word document template or finding correspondence system generated that can be used to respond. Send documentation as requested using Phone Basic item when applicable.</t>
  </si>
  <si>
    <t>Access AWD
↓ Get Research work item from
process queue
↓ Add correspondence to AWD
work item, notes if needed
↓ Work request completed</t>
  </si>
  <si>
    <t>Completed work
item</t>
  </si>
  <si>
    <t>10 weeks</t>
  </si>
  <si>
    <t>80%in 5 BD</t>
  </si>
  <si>
    <t>Annuities G3 team is responsible to provide contract related 
information on open block of fixed and indexed annuities. 
Withdrawals, reallocations, and address changes are most 
common work created/completed. In-scope work is like G2. 
Additionally, there is a small amount of offline research work 
associated with G3.
In Scope:
1. Call Handling
2. Transactions
3. Research/Offline Work (Ultra FIA products without riders)</t>
  </si>
  <si>
    <t>Annuities G3</t>
  </si>
  <si>
    <t>Annuities G3 team is responsible to provide contract
related information on open block of fixed and indexed
annuities. Withdrawals, reallocations, and address
changes are most common work created/completed. Inscope
work is like G2. Additionally, there is a small
amount of offline research work associated with G3.</t>
  </si>
  <si>
    <t>Provide call
resolution/answer
questions about the
contract
Forms walkthrough
Create AWD case (if
applicable)
Transfer misdirected
call &amp; out-of-scope as
required
Call documentation</t>
  </si>
  <si>
    <t>7 Weeks</t>
  </si>
  <si>
    <t>Vuywelwa Penze</t>
  </si>
  <si>
    <t>Natheerah Davids</t>
  </si>
  <si>
    <t>ddress Change: Address Change representatives are responsible 
for processing (or forwarding for processing) any valid client 
address change request received over the phone. In addition, 
written requests for certain contracts may come in via the 
research queue and would be handled by the SR’s as well.
Phone Basics: Phone basic for annuity deals with mailing of 
forms, copies of statements, asset verification docs. Templates 
are used for cover letters and attach the forms etc. and sent 
through the same remote print process as life.</t>
  </si>
  <si>
    <t>Annuities Phones Basic &amp; Address Change</t>
  </si>
  <si>
    <t>Address Change: Address Change representatives are
responsible for processing (or forwarding for processing)
any valid client address change request received over the
phone. In addition, written requests for certain contracts
may come in via the research queue and would be
handled by the SR’s as well.
Phone Basics: Phone basic for annuity deals with mailing
of forms, copies of statements, asset verification docs.
Templates are used for cover letters and attach the forms
etc</t>
  </si>
  <si>
    <t>Work Request
created in AWD</t>
  </si>
  <si>
    <t>LFG Contact
Center Service</t>
  </si>
  <si>
    <t>Access AWD
↓ Get Phone Basic work item
↓ Verify role, establish IGO,
complete all information in CSA
and other tools, generate
correspondence
↓ Add correspondence to AWD
work item, notes if needed
Address Change
↓ Access AWD to confirm address
change has not already been
submitted
↓ Process address change in CSA
↓ Complete work in AWD</t>
  </si>
  <si>
    <t>LFG Customers</t>
  </si>
  <si>
    <t>9 Weeks</t>
  </si>
  <si>
    <t>8 weeks</t>
  </si>
  <si>
    <t xml:space="preserve">PB-80% in 2 BD
AC- 80% in 10BD  </t>
  </si>
  <si>
    <t>Lerato Mokaloba</t>
  </si>
  <si>
    <t>Nwabisa Masiza</t>
  </si>
  <si>
    <t>New Business Transfer Status</t>
  </si>
  <si>
    <t>New Clients and Transfering</t>
  </si>
  <si>
    <t>1.
MAILPPWK
: TRANSFER PAPERWORK THAT NEEDS TO BE MAILED
TO SURRENDERING CARRIER
2.
NYMAILPPWK:
TRANSFER PAPERWORK THAT NEEDS TO BE
MAILED TO SURRENDERING CARRIER FOR NY CONTRACTS
3.
NYREG60 (INCOMING):
BUILDING / SENDING COMPOSITE
DOCUMENTATION TO CLIENTS / FINANCIAL PROCESSIONALS FOR
INCOMING NY REPLACEMENTS
4.
REG60 (INFORCE):
REVIEWING / SENDING COMPOSITE
DOCUMENTATION TO SURRENDERING CARRIER FOR OUTGOING
NY REPLACEMENTS</t>
  </si>
  <si>
    <t>Scanned &amp; Indexed
documents AWD
Case (Mail / Fax)</t>
  </si>
  <si>
    <t>New Business Team
Licensing Team
Another Carrier
Contact Center
Financial Professional /
Agents
Scanning &amp; Indexing
Team</t>
  </si>
  <si>
    <t>Pull case from AWD
Access the paperwork attached to
work item &amp; refer to BRE notes to
identify carrier related information
Verify that the work item is in
Good order, if NIGO then send
back to NB team (Case
coordinators) for NIGO resolution
If it’s IGO, then mail or fax the
paperwork as per Carrier’s
preference (available in BRE
notes) and suspend the work item
for further follow up which will
wake up in NIGO team 1 queue
(calling
Update the AWD notes (canned
comments available)
Follow SOP for detailed
procedure for the work item to
finish processing</t>
  </si>
  <si>
    <t>Work Item Completed
/paperwork sent
AWD Case suspended
Work Item created for
another team (New
Business team)</t>
  </si>
  <si>
    <t>LFG Case
coordinators
Financial
Professionals / Agents
Contact Center
Another Carrier
Customer</t>
  </si>
  <si>
    <t>14 Weeks</t>
  </si>
  <si>
    <t xml:space="preserve">Same day </t>
  </si>
  <si>
    <t>Reg 60 - 13:30
NYREG60 PH1 -10:45
NYREG60 PH2 - 8:30
MAILPPWK-12:30
NYMAILPPWK -12:40</t>
  </si>
  <si>
    <t>Patricia Africa</t>
  </si>
  <si>
    <t>Marketing, Sales &amp; Agency Management</t>
  </si>
  <si>
    <t>Incoming phone calls and emails - handling questions from distribution partners and 
back-office personnel on licensing status or requirements
Key activities include:
• Call Routing: PS Appts: Service and answer calls from distribution and back-office 
partners on licensing requirements, status and other appointment related inquiries.
• Email: Responding to incoming email inquiries on licensing status, requirements and 
other general questions. Standard templates available for few scenarios, remaining 
will be freeform writing 
• Setting Up Work in AWD: Creating work and inquiries for back office, if required
• Following Up on AWD Work: Research/follow up on items created in AWD
• Document all calls/emails action in call tracker
Outreach calls: Team might require to make an outreach calls in defined scenarios (as 
highlighted in SOP), if required. All such requirements needs to be validated / 
baselined in the Steady state and will be documented. 
Follow Articles / SOP to handle requests and scripts/call handling procedure</t>
  </si>
  <si>
    <t>Annuities Producer Solutions</t>
  </si>
  <si>
    <t>Incoming phone calls and emails - handling questions from distribution partners and 
back-office personnel on licensing status or requirements</t>
  </si>
  <si>
    <t>Agents</t>
  </si>
  <si>
    <t>Agent that sell policies and work for Lincoln</t>
  </si>
  <si>
    <t>Call full name-Agent full name and SSN/Verification/offer immediate
ownership assistance</t>
  </si>
  <si>
    <t>LFG
dedicated
queue for specific
product line for Appoints and ABGA Appointment /</t>
  </si>
  <si>
    <t>Licencing Status Email queue</t>
  </si>
  <si>
    <t>Blended</t>
  </si>
  <si>
    <t>7 weeks</t>
  </si>
  <si>
    <t>PMACS, Appian - Ready to sell Tool RTS, Appian - Call tracker, Impact, AWD, Clearcert, Reged, Limra, NIPR, Sircon, NAIC State Website</t>
  </si>
  <si>
    <t>48 Hours</t>
  </si>
  <si>
    <t>Caitlin De Villiers</t>
  </si>
  <si>
    <t>Lwando Gishe</t>
  </si>
  <si>
    <t>Optimus</t>
  </si>
  <si>
    <t>Fortune 1000 US Life Insurance Company</t>
  </si>
  <si>
    <t>Suitability Status</t>
  </si>
  <si>
    <t>Trades Review</t>
  </si>
  <si>
    <t>Back Office. Review on Annuity new business suitability cases.</t>
  </si>
  <si>
    <t>Onshore Database</t>
  </si>
  <si>
    <t>Team extracts cases from Web Image&gt;Performs Suitability reviews&gt;Routed to  Principal for completion</t>
  </si>
  <si>
    <t>Send to carrier for NB account set up</t>
  </si>
  <si>
    <t>Onshore Team</t>
  </si>
  <si>
    <t>V3</t>
  </si>
  <si>
    <t>Exl Citrix, Ivanti, Client web based system tools</t>
  </si>
  <si>
    <t>Not established yet</t>
  </si>
  <si>
    <t>Reynan Bagsic</t>
  </si>
  <si>
    <t>Louella Punayan</t>
  </si>
  <si>
    <t>US Life Insurance Company</t>
  </si>
  <si>
    <t>Name, Address, SSN, DOB, Power of Attorney, Contract Verification, Beneficiary change, Ownership change (Trust and Custodial change), Cost Basis and ETA forms</t>
  </si>
  <si>
    <t>Handle requests to change and update annuity contracts after they have been issued. EXL to  handle contract changes including Name, Address, SSN,  DOB and Power of Attorney, Contract Verification, Conservatorship, Beneficiary and ownership (Trust and Custodial) changes, Cost Basis and ETA forms.</t>
  </si>
  <si>
    <t>Paperwork, Fax, Email</t>
  </si>
  <si>
    <t>Producing check, partial and full surrender of policy, Correspondence, Policy changes processed, requested transaction completed, email to broker dealer or FP, customer query resolution</t>
  </si>
  <si>
    <t>Policy Owner, Insured or Beneficiary</t>
  </si>
  <si>
    <t>Name, Address, SSN, DOB, Power of Attorney, Contract Verification, Conservatorship tracking, Beneficiary change, Ownership change (Trust and Custodial change), Cost Basis and ETA forms</t>
  </si>
  <si>
    <t>B03</t>
  </si>
  <si>
    <t xml:space="preserve">lifepro, onbase, </t>
  </si>
  <si>
    <t>95% / 98%</t>
  </si>
  <si>
    <t>95% / 98% /100%</t>
  </si>
  <si>
    <t>15 min</t>
  </si>
  <si>
    <t>Andrew Matheney</t>
  </si>
  <si>
    <t>Surrenders (full or partial), Transfers / Rollover, Internal transfers, 1035 Exchange, Systematic Withdrawals (AWS)</t>
  </si>
  <si>
    <t xml:space="preserve">Handle requests to surrender the contract – partially or fully, transfer the contract to any other Insurance company as per applicable standard operating procedures. Team also handles 1035 exchange/transfer, rollovers  within same administration systems in accordance with the applicable standard operating procedures. Also setup automatic withdrawals as per applicable standard operating procedures. </t>
  </si>
  <si>
    <t>Surrenders (full or partial), Transfers / Rollover, Free looks, Internal transfers, 1035 Exchange, Systematic Withdrawals (AWS)</t>
  </si>
  <si>
    <t>lifepro onbase</t>
  </si>
  <si>
    <t>Inbound phone calls from different types of callers – contract owner, FP &amp; FPA, Back Office/Manager, Beneficiaries, Other Institutions, etc. EXL Rep assists caller regarding the contract – account inquiry, statement/ document requests, RMD inquiry, withdrawal, website assistance, forms walkthrough, tax inquiry, new business, L&amp;A, commissions, death notifications, etc.</t>
  </si>
  <si>
    <t>10 min</t>
  </si>
  <si>
    <t>Policy Issuance and Correspondence</t>
  </si>
  <si>
    <t>LifeCAD New Business</t>
  </si>
  <si>
    <t>Policy Issuance</t>
  </si>
  <si>
    <t>Issue policies</t>
  </si>
  <si>
    <t>45 Min (Start to End)</t>
  </si>
  <si>
    <t>Michaela Hackett</t>
  </si>
  <si>
    <t>Death Claims</t>
  </si>
  <si>
    <t>Policy Admin</t>
  </si>
  <si>
    <t xml:space="preserve">Adjudicate Claims and send follow-up letters </t>
  </si>
  <si>
    <t>Rebecca Bongiovanni</t>
  </si>
  <si>
    <t>Mailroom</t>
  </si>
  <si>
    <t>2 min</t>
  </si>
  <si>
    <t>Ryan Ross</t>
  </si>
  <si>
    <t>Citrix</t>
  </si>
  <si>
    <t>Fortune 100 US Life Insurance Company</t>
  </si>
  <si>
    <t>Customer Service</t>
  </si>
  <si>
    <t>Policy servicing</t>
  </si>
  <si>
    <t>Contact center serves as the primary point of contact for inquiries related to their annuity. CSPs provide assistance by answering account queries, sending forms and documentation, website navigation walkthrough, sending referrals to back office if additional action is required.</t>
  </si>
  <si>
    <t>Policy owners, Interested Parties and Financial Professionals</t>
  </si>
  <si>
    <t>VPAS,ERSC,BPC,Service Platform, Pride, Lifecad, Adobe acrobat, MS Office, MS teams</t>
  </si>
  <si>
    <t>Capetown</t>
  </si>
  <si>
    <t>CES - 85%, A&amp;C - 92%</t>
  </si>
  <si>
    <t>540 secs</t>
  </si>
  <si>
    <t>Benjamin Laspobres</t>
  </si>
  <si>
    <t>Praveshnee Govender</t>
  </si>
  <si>
    <t>Maturity</t>
  </si>
  <si>
    <t xml:space="preserve">Maturities </t>
  </si>
  <si>
    <t xml:space="preserve">Our Maturities team is responsible for handling inbound calls and conducting proactive outreach for upcoming maturities. </t>
  </si>
  <si>
    <t>Our Maturities team is responsible for handling inbound calls and conducting proactive outreach for upcoming maturities. This includes addressing general account inquiries related to annuitization during inbound calls. Proactive outbound calls are made to inform clients or financial professionals about upcoming maturity dates. Additionally, we assist callers with completing the maturity election form and generate referrals for maturity quotes.</t>
  </si>
  <si>
    <t>Work with both Inbound and Outbound calls to asnwer client's with their inquiries</t>
  </si>
  <si>
    <t xml:space="preserve">Process Owner, FP/FPAs </t>
  </si>
  <si>
    <t>12 Weeks</t>
  </si>
  <si>
    <t>Genesys, ADA, BPC, Service Platform, Mainframe</t>
  </si>
  <si>
    <t>&lt; 10:00</t>
  </si>
  <si>
    <t>45 seconds</t>
  </si>
  <si>
    <t xml:space="preserve">FTE </t>
  </si>
  <si>
    <t>Eric Cacho</t>
  </si>
  <si>
    <t>Eleanor Roque</t>
  </si>
  <si>
    <t xml:space="preserve">Death Claims </t>
  </si>
  <si>
    <t>Policy Servicing</t>
  </si>
  <si>
    <t>Provides support on inbound calls from beneficiaries, Financial Professionals (FPs), FP Assistants (FPAs), Funeral Home Representatives, and Executors regarding:
Death claim notifications
Requests for claim forms
Available claim options for beneficiaries
Status updates and follow-ups on pending claims
Tax-related inquiries concerning death claims
Fast Track processing
NIGO (Not In Good Order) outreach – assisting onshore teams in managing follow-up calls for incomplete or incorrect submissions</t>
  </si>
  <si>
    <t>Case reviewed and requirements identified
Beneficiary contacted and guided
Claim forms sent and received
Documents validated and issues resolved
Internal coordination completed
Case notes updated
Claim processed and pay</t>
  </si>
  <si>
    <t>The Beneficiary Services team ensures a smooth annuity claims process by reviewing case details, guiding beneficiaries on how to process a Claim</t>
  </si>
  <si>
    <t xml:space="preserve">Financial Professional, Beneficiaries </t>
  </si>
  <si>
    <t>8 Weeks</t>
  </si>
  <si>
    <t>&lt; 9:44</t>
  </si>
  <si>
    <t>Transfer of Assets</t>
  </si>
  <si>
    <t>1035 Exchange, Transfers, Rollovers, Full Surrender</t>
  </si>
  <si>
    <t>TOA</t>
  </si>
  <si>
    <t xml:space="preserve">Accountable for making outbound calls to resigning custodians (RC) on:
Fund status, Transfer status </t>
  </si>
  <si>
    <t>Internal Exchanges, 1035</t>
  </si>
  <si>
    <t>1. Review Case Notes
Start by reviewing the case notes to understand the context and identify what information or documents are needed for the transfer.
2. Make an Outbound Call
Reach out to the resigning carrier to gather all necessary transfer details, such as fund information, receiving account, and any required authorizations.
3. Update Case Notes
Document the call and all gathered information in the case notes to guide the case manager through the next steps.</t>
  </si>
  <si>
    <t>Outputs:
Reviewed Case Notes
Clear understanding of what’s required for the transfer.
Verified Transfer Details
All necessary information obtained from the resigning carrier via outbound call.
Updated and Accurate Case Documentation
Call details and transfer info recorded in case notes to guide the case manager.</t>
  </si>
  <si>
    <t xml:space="preserve">Policy owner  </t>
  </si>
  <si>
    <t xml:space="preserve">Disbursemt NIIGO </t>
  </si>
  <si>
    <t>Customer Care</t>
  </si>
  <si>
    <t xml:space="preserve">Accountable for reviewing and processing NIGO disbursement cases. Making outbound calls to FP/A, client and RCs
Process Partial and Full Surrenders
Updates new EFT request 
Set up Systematic payments based on riders and RMD’s
Review NIGO requirements and does necessary call outs </t>
  </si>
  <si>
    <t>Backoffice Work</t>
  </si>
  <si>
    <t>Accountable for reviewing and processing NIGO disbursement cases. Making outbound calls to FP/A, client and RCs</t>
  </si>
  <si>
    <t>Responsible for reviewing and processing NIGO (Not In Good Order) disbursement cases, including making outbound calls to Financial Professionals/Assistants (FP/A), clients, and Relationship Consultants (RCs) to gather required information and ensure timely resolution.</t>
  </si>
  <si>
    <t>5 Weeks</t>
  </si>
  <si>
    <t>Genesys, ADA, VPAS. FAST, BPC, Service Platform, Mainframe</t>
  </si>
  <si>
    <t>&lt; 5:30</t>
  </si>
  <si>
    <t>Contact Center will serve as the primary point of contact inquiries related to their annuity account including the annuity contract, policy values and performance, withdrawal and distributions, inquiry on benefits and beneficiaries, account updates and other general or account related inquiry</t>
  </si>
  <si>
    <t>Inbound Calls</t>
  </si>
  <si>
    <t>Provide necessary information to answer caller inquiries</t>
  </si>
  <si>
    <t>Correspondence, Policy changes processed, requested transaction completed, email to broker dealer or FP, customer query resolution</t>
  </si>
  <si>
    <t>A&amp;C - 92%
CES - 85%</t>
  </si>
  <si>
    <t>Client Skill - 9:00 
IBD Skill - 7:00</t>
  </si>
  <si>
    <t>&lt; 3%</t>
  </si>
  <si>
    <t>20 seconds</t>
  </si>
  <si>
    <t>Agent Licensing and Appointment</t>
  </si>
  <si>
    <t>Reassignment</t>
  </si>
  <si>
    <t>Process deals with Assignment or Reassignent of Financial Advisors on the contract. The reassignment can be internally within company or externally (Different dealer firm)</t>
  </si>
  <si>
    <t>Financial Professional, Agency, Brokerage Firm</t>
  </si>
  <si>
    <t>Review the form for Good order, validate the FP for licence and input the changes. For Not in good order, turdown email / fax sent</t>
  </si>
  <si>
    <t>Financial Professional, Annuity Owner, Agency, Brokerage firm</t>
  </si>
  <si>
    <t>16 Weeks</t>
  </si>
  <si>
    <t>Nervehub</t>
  </si>
  <si>
    <t>VM ware, Nerve Hub and Planet</t>
  </si>
  <si>
    <t>Sujeet Kumar</t>
  </si>
  <si>
    <t>Mohit Tandon</t>
  </si>
  <si>
    <t>Commissions</t>
  </si>
  <si>
    <t>Process deals with Claims and Correspondence work. In death claims when owner or annuitant deceased and beneficiary ask to proceed their claims</t>
  </si>
  <si>
    <t>Beneficiaries,Financial Professional/FPA,</t>
  </si>
  <si>
    <t>Review the form for Good order, validate the Death claim paperwork, death certificate and commissions rule. For Not in good order, turdown email / fax sent, Send to Firm Maintenance ,L&amp;A, refer to disbursement and Cont. Maintenance</t>
  </si>
  <si>
    <t>Citrix, B Prompt and Planet</t>
  </si>
  <si>
    <t>Process dear with issuance of new policy against the previous matured one. Life policy are being worked upon</t>
  </si>
  <si>
    <t>Paperwork, Fax, Email.</t>
  </si>
  <si>
    <t>Policy Owner, POA, Beneficiaries, Trustee</t>
  </si>
  <si>
    <t>To match the paperwork with application, check the notes in tool and process.</t>
  </si>
  <si>
    <t>Settle the Annuity claim and generate the CSC (Claim Settlement Certificate).</t>
  </si>
  <si>
    <t>Process Owner, Beneficiary</t>
  </si>
  <si>
    <t>VMware, B Prompt and Planet</t>
  </si>
  <si>
    <t>Application Review</t>
  </si>
  <si>
    <t>New Business</t>
  </si>
  <si>
    <t>Review appliation form for IGO/NIGO, key the data entry in administrative system, apply the fund on Annuity contract and issue new Annuity. For NIGO cases, follow up with Case Manager</t>
  </si>
  <si>
    <t>Financial Professional, Agency, Brokerage Firm, Policy Owner</t>
  </si>
  <si>
    <t>Validation of form for good order, not in good order, keying data entry, apply the money for new contract</t>
  </si>
  <si>
    <t>Policy owner, Financial Professional</t>
  </si>
  <si>
    <t>Assignment Tool, Nervehub</t>
  </si>
  <si>
    <t>Parmod Kumar</t>
  </si>
  <si>
    <t>Ajay Taneja</t>
  </si>
  <si>
    <t>For all internal of external exchanges, where initial money comes after data entry from residing custodian, team applies the money on contract and issue the Annuty</t>
  </si>
  <si>
    <t>Review the initial premium amount from Annuity application form and apply the money as per option selected by customer</t>
  </si>
  <si>
    <t>Apurba Doley</t>
  </si>
  <si>
    <t>New Policy Data Entry / Set-up</t>
  </si>
  <si>
    <t>1035 Exchanges - New York</t>
  </si>
  <si>
    <t>Reg60 &amp; Reg60 Conservation</t>
  </si>
  <si>
    <t>All internal or external replacement for New York state are handled by this team</t>
  </si>
  <si>
    <t>Validation of form for good order, not in good order, keying data entry, apply the money for new contract for only New York internal &amp; external exchanges</t>
  </si>
  <si>
    <t>Death Claim</t>
  </si>
  <si>
    <t>Specialty</t>
  </si>
  <si>
    <t>All internal or external death claim cases where beneficiary wish to continue with their portion of proceeds as new Annuity contract</t>
  </si>
  <si>
    <t>Internal &amp; External Death Claims</t>
  </si>
  <si>
    <t>Validation of form for good order, not in good order, keying data entry, apply the money received from death claim area for new contract</t>
  </si>
  <si>
    <t>NBO Support</t>
  </si>
  <si>
    <t>Subject to Signature
Contract Delivery Receipt
Remittance Transfer Form
Case Identification</t>
  </si>
  <si>
    <t>STS: Update the owner / agent authorization post receiving Annuity verification form
CDR:  Update the contract delivery date from owner/FP post receiving the receipt
RTF:  Any subsequent payment added to new annuity contract
Case Id:  Updating the information for funded/non funded cases to set prioirty</t>
  </si>
  <si>
    <t>Process the transaction as per the process requirement</t>
  </si>
  <si>
    <t>Laxman Shinde</t>
  </si>
  <si>
    <t>Quality Audit</t>
  </si>
  <si>
    <t>Quality Review</t>
  </si>
  <si>
    <t>For all issued policies, quality audit is done on 10 pointer checklist</t>
  </si>
  <si>
    <t>To review completeness of data entry and in case any correction is required, that needs to be completed</t>
  </si>
  <si>
    <t>To review onshore data entry done by Agency channel</t>
  </si>
  <si>
    <t>Agency, Brokerage Firm</t>
  </si>
  <si>
    <t xml:space="preserve"> Disbursement</t>
  </si>
  <si>
    <t>Any kind of financial withdrawal from Annuity contract is being processed by this team</t>
  </si>
  <si>
    <t>Owner, Third Party, New Annuity company (in case of external exchange)</t>
  </si>
  <si>
    <t>Review for IGO/NIGO, all IGO are being keyed as per client request, setting up banking information, withholding the taxes as per client request/state law etc</t>
  </si>
  <si>
    <t>Policy owner, New Annuity company</t>
  </si>
  <si>
    <t>Gulam Rasool</t>
  </si>
  <si>
    <t>All policy changes related to name, address, phone, enail, beneficiary, ownership, benefit etc are handled by this team</t>
  </si>
  <si>
    <t>Policy owner, Financial professional</t>
  </si>
  <si>
    <t>Review for IGO/NIGO, all IGO are being keyed as per client request, setting up new beneficiary information, ownership changes, and all other changes</t>
  </si>
  <si>
    <t>Letter</t>
  </si>
  <si>
    <t>Policy Owner</t>
  </si>
  <si>
    <t>Any additional payment received on existing Annuity contract, adding new  banking information for client</t>
  </si>
  <si>
    <t xml:space="preserve">Forms &amp; Fax, Email, </t>
  </si>
  <si>
    <t>Review the correct policy and apply the money as per existing option elected by client, add new banking information etc</t>
  </si>
  <si>
    <t>Disbursement of the payment as requested by client. Apply money as per instruction by client</t>
  </si>
  <si>
    <t>Policy owner</t>
  </si>
  <si>
    <t>6 Weeks</t>
  </si>
  <si>
    <t>T+1, 97%, Same Day</t>
  </si>
  <si>
    <t>Any system error, additional payment refund, policy manual correction or reversal is being handled by this team</t>
  </si>
  <si>
    <t>Internal Department</t>
  </si>
  <si>
    <t>Review the original case and make changes as per request received from other department</t>
  </si>
  <si>
    <t>Maturities</t>
  </si>
  <si>
    <t>Sending quotes on about to mature annuity contract as per client request and processing the contract as per option elected by client</t>
  </si>
  <si>
    <t>Review the request, send quotes as per system validation and process the maturity as per option elected</t>
  </si>
  <si>
    <t>contract may be matured or extended.</t>
  </si>
  <si>
    <t>VMWare, B Prompt and Planet</t>
  </si>
  <si>
    <t>Undeliverable Mails</t>
  </si>
  <si>
    <t>The process handles all undeliverable mails which are returned back to company due to address not deliverable</t>
  </si>
  <si>
    <t>All returned mail</t>
  </si>
  <si>
    <t>Review the Accurint for possible updated address and update the same on records</t>
  </si>
  <si>
    <t>Pawan Shukla</t>
  </si>
  <si>
    <t>Customer correspondence process deals with receiving 
requests Clients &amp; FPs for sending out appropriate letters basis their 
request.Queries are related to providing written or verbal information for 
values, contribution, withdraw history, contract and benefits 
explanation, verify income etc.</t>
  </si>
  <si>
    <t>Review the appropriate letter template and key in the required values</t>
  </si>
  <si>
    <t>ACS &amp; Platinum Control Reports</t>
  </si>
  <si>
    <t>Platinum</t>
  </si>
  <si>
    <t>Platinum Service is a dedicated service team which are aligned to support FPs who have a sales portfolio of minimum 3 Million USD in a calendar year and 5 Million USD of asset under Management</t>
  </si>
  <si>
    <t>Publish the scheduled reports</t>
  </si>
  <si>
    <t>3 Weeks</t>
  </si>
  <si>
    <t>Contract Maintenance L3</t>
  </si>
  <si>
    <t xml:space="preserve">Contract Maintenance team review and process requests from FP / client to add or remove authorization, annuities rewards benefit, change bene, market, ownership, address, phone etc. </t>
  </si>
  <si>
    <t>Deals with NIGO cases and prepare rejection letter, update bene/owner change</t>
  </si>
  <si>
    <t>Pradeep Jaiswal</t>
  </si>
  <si>
    <t>Reg60</t>
  </si>
  <si>
    <t>It consists primarily of requesting values from other insurance 
companies</t>
  </si>
  <si>
    <t xml:space="preserve">Validation of ATDF form for good order, keying data entry, requesting the values to RC </t>
  </si>
  <si>
    <t>20 Weeks</t>
  </si>
  <si>
    <t>Customer Communcation Management</t>
  </si>
  <si>
    <t>Customer communications as a process deals with receiving requests from Clients &amp; FPs R72for sending out appropriate letters basis their request. Cases are received in BPC via email, mail, fax and also through call referrals from contact center and email communication from other departments</t>
  </si>
  <si>
    <t>Report received from onshore team</t>
  </si>
  <si>
    <t>Prudential team</t>
  </si>
  <si>
    <t>Validate statements generated by vendors</t>
  </si>
  <si>
    <t>10 Weeks</t>
  </si>
  <si>
    <t>Reallocation</t>
  </si>
  <si>
    <t>Reallocation Processing</t>
  </si>
  <si>
    <t>Team addresses fund reallocation requests (within specified markets) from existing contract holders / clients.</t>
  </si>
  <si>
    <t>BPC</t>
  </si>
  <si>
    <t>Policy Owner, FP, Agents</t>
  </si>
  <si>
    <t>Address fund reallocation on system</t>
  </si>
  <si>
    <t>Email</t>
  </si>
  <si>
    <t>Reallocation Control Report</t>
  </si>
  <si>
    <t>Team fetches the report on daily basis and validate the fund reallocation on system</t>
  </si>
  <si>
    <t>Fetch reports from Cognos and other tools</t>
  </si>
  <si>
    <t>Validate the fund reallocation</t>
  </si>
  <si>
    <t>Updates files and saved on share drive</t>
  </si>
  <si>
    <t>Disbursement Control Reports</t>
  </si>
  <si>
    <t>Disbursement Control Report</t>
  </si>
  <si>
    <t>Team fetches and publishes daily, weekly and monthly reports for disbursement 
processes. Team identifies discrepancies and raises task for relevant processes.</t>
  </si>
  <si>
    <t>Team identifies discrepancies and raises task for relevant processes.</t>
  </si>
  <si>
    <t>Update system with correct information</t>
  </si>
  <si>
    <t>Ancillary and FedWire</t>
  </si>
  <si>
    <t xml:space="preserve">Team received the funds through WIRE and are routed to TOA Checks team </t>
  </si>
  <si>
    <t>Onshore team</t>
  </si>
  <si>
    <t>Banks</t>
  </si>
  <si>
    <t>Send funds to the TOA Checks team to issue the contract</t>
  </si>
  <si>
    <t>Issue Checks to end customer</t>
  </si>
  <si>
    <t>New Business Forms</t>
  </si>
  <si>
    <t>Issue Checks to end customer/ request the funds for unfunded cases</t>
  </si>
  <si>
    <t>Unclaimed Property and Escheatment</t>
  </si>
  <si>
    <t>APO (Abandoned Property Operations)</t>
  </si>
  <si>
    <t>Contracts become payable to APO when the 30/30/30 Days Follow Process has expired or the Outreach Process has expired. The APO is responsible for obtaining sufficient proof of death. The team also ensures that the correct number of reach outs were made before processing the payment to APO. They research for the email address of the Beneficiary and also send email if required. If no positive contact is made they process the payment to APO and share the updates with Tax and APO unit.</t>
  </si>
  <si>
    <t>Case History, Annuitant and Bene details</t>
  </si>
  <si>
    <t>Beneficiary</t>
  </si>
  <si>
    <t>1. Review case history and BPC notes 2. Review letters sent by Follow Up team and Check if all letters were sent 3. If any letter not delivered check Bene's mail address and ensure letters are going to correct address 4. If all letters are send to correct address and no response from Bene, move payment to APO 5. If undelivered letters send case back to follow up queue with updated address</t>
  </si>
  <si>
    <t>Letters, Payment to APO</t>
  </si>
  <si>
    <t>BPC, Pride, MS Office, MS Teams, Adobe Acrobat, Shared Drive, VPAS, LifeCad, Accurint, Google</t>
  </si>
  <si>
    <t>T+5</t>
  </si>
  <si>
    <t>Correspondance</t>
  </si>
  <si>
    <t>Follow Up Letters</t>
  </si>
  <si>
    <t>Follow-up Claims team will attempt to locate beneficiaries on each contact via letters. If there is any contact with the beneficiary, or someone representing the beneficiary, they will send three follow up letters after the last contact, once every 30 days. If they are unable to determine a beneficiary to claim funds, the money will be paid to the APO team.</t>
  </si>
  <si>
    <t>Case History, Annuitant and Bene details, death certificate</t>
  </si>
  <si>
    <t>1. Review case history and BPC notes 2. Review letters sent in past 3. Check if all letters are sent correctly 4. Check if any contact was made by Bene in last 30 days 5. Send another letter if no Bene contact made in last 30 days 5. If all follow up letters are sent and still no response from Bene, move case to APO</t>
  </si>
  <si>
    <t>Follow up letters</t>
  </si>
  <si>
    <t>1`</t>
  </si>
  <si>
    <t>Lumpsum</t>
  </si>
  <si>
    <t>On the death of an Annuity contract holder, their beneficiaries are owed the remaining contract value. Under one of the payout options, the beneficiary is entitled to receive the remaining contract value as a lump sum. The Lump Sum team is responsible for reviewing the case history for lump sum requests. They research to locate multiple policies, death certificate and claim forms. They perform a good order check and process the payment if all conditions are met.</t>
  </si>
  <si>
    <t>Case History, Claim Form, Death Certificate, Annuitant and Bene Details</t>
  </si>
  <si>
    <t>1. Review case history and BPC notes 2. Review claim form and DC 3. Check if case is IGO 4. Review Annuitant and Bene details 5. If Claim form and DC are IGO, then process the lumpsum payment 6. If not in IGO, pend case for additonal requirement'</t>
  </si>
  <si>
    <t>Lumpsum Payment, Move case to Follow Up queue (to contact beneficiary for misisng information)</t>
  </si>
  <si>
    <t>Sameday</t>
  </si>
  <si>
    <t xml:space="preserve">Annuities CC answer inquiries related to licensing &amp; appointments of agents.
Common scenarios:
Checking their L&amp;A in different states
Questions about L&amp;A requirements
Required trainings (CE &amp; Product)
</t>
  </si>
  <si>
    <t>VMware, NerveHub and Planet</t>
  </si>
  <si>
    <t>Varun Raj Singh</t>
  </si>
  <si>
    <t>Anoop Purohit</t>
  </si>
  <si>
    <t>Fraud Detection and Protection</t>
  </si>
  <si>
    <t>The process begins by reviewing the referral sent from the Prudential team and its vendor to assess the details. Next, a check is conducted to verify if the Prudential customer holds additional products beyond those referenced in the referral. A pop-up note or sensitivity message is then placed on the workflow or administrative platform (typically Service Platform) for each product. Restrictions are applied to the customer's policy or contract, which may require creating a case for both the Prudential and Vendor Maintenance Teams. The process also includes verifying if the customer has online access with Prudential and terminating it if necessary, followed by forwarding misdirected work to EXL's Fraud Detection Prevention Team by creating a referral in Service Platform under the correct work type.</t>
  </si>
  <si>
    <t>• Reviewing the referral that is sent from Prudential team and its vendor. 
• Reviewing to see if the Prudential’s customer has any other products than what was referenced in the referral
• Placing a pop up note/sensitivity message on the workflow/administrative platform for each product (generally this would be done in Service Platform)
• Ensuring a restriction is placed on the Prudential customer’s policy/contract – this may involve creating a case in Service Platform for both Prudential and Vendor Maintenance Teams  to handle
• Reviewing to see if a Prudential’s customer has an Prudential Online access, and terminating that access where applicable
• Forwarding misdirected work to the EXL’s  Fraud Detection Prevention (“FDP”) Team by creating a new referral in Service Platform under the correct work type</t>
  </si>
  <si>
    <t>BPC, VPAS, LifeCAD, MS Teams, Service Platform, EVIC, MS Word</t>
  </si>
  <si>
    <t>30 mins</t>
  </si>
  <si>
    <t>Hawkeye</t>
  </si>
  <si>
    <t>Leading US Insurance and Investment Company</t>
  </si>
  <si>
    <t xml:space="preserve">Contact Center will serve as the primary point of contact inquiries related to their annuity account including the annuity contract, policy values and performance, payments, withdrawal and distributions, pay out options, investment and fund managements, benefits and beneficiaries, account updates and other general or account related queru=ies. </t>
  </si>
  <si>
    <t>10 Days</t>
  </si>
  <si>
    <t>Total of 9 Weeks
 - 1 Week Foundation
- 6 Weeks KT
- 2 Weeks Nesting</t>
  </si>
  <si>
    <t xml:space="preserve">10 Weeks </t>
  </si>
  <si>
    <t>Notes Maker</t>
  </si>
  <si>
    <t>LoraLie Dee</t>
  </si>
  <si>
    <t>Neslyn Dungca</t>
  </si>
  <si>
    <t>Less than or Equal to 3%</t>
  </si>
  <si>
    <t>Less than or Equal to 60 seconds</t>
  </si>
  <si>
    <t>Money Out – Claims, Maturities and Withdrawals</t>
  </si>
  <si>
    <t>Back office team receives notification of death, validates death, sends required forms, receives paperwork,validates paperwork and send NIGO letters to beneficiaries if claim documents/information is not in good order, if all infromation/paperwork is in good order, team either send a check payemtn to beneficiary or continues the beneficiaries' portion of money into a new child contract basis the option selected by beneficarieis on claim form.</t>
  </si>
  <si>
    <t>Checks sent to benficiaries and/or continue/confirm letters or NIGO letters</t>
  </si>
  <si>
    <t>Customer receives payment through check and confirmation letter. Or gets continue letter indicating his/her portion of benefit is continued.Or receives NIGO letter</t>
  </si>
  <si>
    <t>1) Raising queries to paralegal team
2) Raising tickets with Ops relation team to decide whether to accept the request outside of procedure or not
3) Check with Mailing room for better copy of documents</t>
  </si>
  <si>
    <t>Pune</t>
  </si>
  <si>
    <t>Kuldip Pala</t>
  </si>
  <si>
    <t>Pyramid</t>
  </si>
  <si>
    <t>Leading US Insurance and Investment Company (Transamerica)</t>
  </si>
  <si>
    <t>Submission of new, following up of existing claims as well as verification of information from policy holders as well as beneficaries</t>
  </si>
  <si>
    <t xml:space="preserve">Annuity </t>
  </si>
  <si>
    <t>Updating information, servicing the annuity for the client as well as managing claims for clients as well as beneficaries.</t>
  </si>
  <si>
    <t>Call/Fax/Email</t>
  </si>
  <si>
    <t>Retrieve work from AWD source, Open Email/Fax/Correspondence, Take appropriate action</t>
  </si>
  <si>
    <t>Policyholder</t>
  </si>
  <si>
    <t>Citrix Platform</t>
  </si>
  <si>
    <t>Daniel Perestrelo</t>
  </si>
  <si>
    <t>Zurayda Daniels</t>
  </si>
  <si>
    <t/>
  </si>
  <si>
    <t>Group Life</t>
  </si>
  <si>
    <t>Group STD</t>
  </si>
  <si>
    <t>Group LTD</t>
  </si>
  <si>
    <t>Absence</t>
  </si>
  <si>
    <t>Individual Disability Insurance (IDI)</t>
  </si>
  <si>
    <t>Group LTC</t>
  </si>
  <si>
    <t>Individual LTC</t>
  </si>
  <si>
    <t>Wellness</t>
  </si>
  <si>
    <t>Sickness / Hospital Indemnity</t>
  </si>
  <si>
    <t>Accident</t>
  </si>
  <si>
    <t>Cancer</t>
  </si>
  <si>
    <t>Critical Illness</t>
  </si>
  <si>
    <t>Dental</t>
  </si>
  <si>
    <t>Vision</t>
  </si>
  <si>
    <t>MedSup</t>
  </si>
  <si>
    <t>Continental</t>
  </si>
  <si>
    <t>Fortune 500 US Insurance Company</t>
  </si>
  <si>
    <t>Distribution and Broker Management (Group)</t>
  </si>
  <si>
    <t>Agencies &amp; Brokers Management</t>
  </si>
  <si>
    <t>Licensing and appointment validation</t>
  </si>
  <si>
    <t>Sales Compensation and Contracting</t>
  </si>
  <si>
    <t>Processinvolves in setting up commission for agents and checking if agent is licensed and contracted for the state from where the business is submitted</t>
  </si>
  <si>
    <t>(S) Sales Team</t>
  </si>
  <si>
    <t>(I) Agent Notification Form</t>
  </si>
  <si>
    <t>(P) open case in Genelco, validate inform ation from PM&amp;C update admin system</t>
  </si>
  <si>
    <t>(O) set up commissions in admin system</t>
  </si>
  <si>
    <t>(C) Enrollment teams</t>
  </si>
  <si>
    <t>Wynsure, CRM, LAGT, Workflow, Actuary commission tool, Enterprise proposal system, Producer management and compensation, Genelco</t>
  </si>
  <si>
    <t>100% in 5 Days</t>
  </si>
  <si>
    <t>Mangesh Birajdar</t>
  </si>
  <si>
    <t>Kundan Kumar</t>
  </si>
  <si>
    <t>Finance &amp; Accounting (Group)</t>
  </si>
  <si>
    <t>Premium Accounting</t>
  </si>
  <si>
    <t>Payment Posting</t>
  </si>
  <si>
    <t>Aflac Group Premium Accounting</t>
  </si>
  <si>
    <t>Team is responsible to post premiums in admin system received by Groups</t>
  </si>
  <si>
    <t>(S) Mailroom</t>
  </si>
  <si>
    <t>(I) Mailroom</t>
  </si>
  <si>
    <t>(P) open sort queue, identify cases with straight through premium posting and move not in good order cases to pend queue</t>
  </si>
  <si>
    <t>(O) premium posted in admin system</t>
  </si>
  <si>
    <t>(C) Finance team</t>
  </si>
  <si>
    <t>Production Tracker and STA reporting tool</t>
  </si>
  <si>
    <t>Wynsure, CRM, Genelco, BOT, Share Point</t>
  </si>
  <si>
    <t>Ankit Tyagi</t>
  </si>
  <si>
    <t>Claims Management (Group)</t>
  </si>
  <si>
    <t>Coverage and eligibility verification</t>
  </si>
  <si>
    <t>Indexing</t>
  </si>
  <si>
    <t>Various documents such as Claim forms, Medical Invoices etc. are received from Online, Fax, Email and Mail channels are scanned which are picked up Indexers. They identify and locate policy holder and generate/use claim number for the request and route the paperwork to appropriate LOBs. In addition EFT details are being set up by team if EFT documents are received</t>
  </si>
  <si>
    <t>Policy Holder
Group Office
Claimant</t>
  </si>
  <si>
    <t>Claim paperwork, Medical Documents, HIPPA, EFT &amp; Other claim related documents</t>
  </si>
  <si>
    <t>Review paperwork, Identify policy Holder, Claim history review, LOBs confirmation, EFT review, HIPPA review</t>
  </si>
  <si>
    <t>Claim paperwork referrred to correct LOBs for correct Claimants</t>
  </si>
  <si>
    <t>Policy Holder, Claimant &amp; Aflac</t>
  </si>
  <si>
    <t>Indexing : EFT details to be updated</t>
  </si>
  <si>
    <t>MS Access based tool - "Get Info"</t>
  </si>
  <si>
    <t>MS Access tool - "EFT Audit"</t>
  </si>
  <si>
    <t>Volume Forecasting Tool</t>
  </si>
  <si>
    <t>Reduction in Triage</t>
  </si>
  <si>
    <t>Accuracy Improvement</t>
  </si>
  <si>
    <t>DataCap, Pega, Genelco, Wynsure, Client Central, CRM and Google, c360</t>
  </si>
  <si>
    <t xml:space="preserve">Same Day </t>
  </si>
  <si>
    <t>High volume in Q4</t>
  </si>
  <si>
    <t>Sachin Kumar</t>
  </si>
  <si>
    <t>Amit Mahure</t>
  </si>
  <si>
    <t>Claim Adjudication</t>
  </si>
  <si>
    <t>Paperwork referred by Indexing for Wellness benefits are reviewed and either a payment or a denial is sent basis the request sent in.</t>
  </si>
  <si>
    <t>Indexing Team</t>
  </si>
  <si>
    <t>Claim paperwork, Medical Documents</t>
  </si>
  <si>
    <t>Wellness Benefit claim review, correct benefit payout or denial</t>
  </si>
  <si>
    <t>Claim request addressed</t>
  </si>
  <si>
    <t>Pega, Genelco, Wynsure, Client Central, CRM and Google</t>
  </si>
  <si>
    <t>Hospital Indemnity</t>
  </si>
  <si>
    <t xml:space="preserve">HI : Hospital claims referred by the Indexing team are adjudicated and basis the review either a payment or a denial is sent on the request. 
Correspondence : Correspondence generated by HI team being sent to policy holder regarding status of their claim processing is indexed for documentation purposes. </t>
  </si>
  <si>
    <t>HI : Indexing Team
Correspondence : HI team</t>
  </si>
  <si>
    <t xml:space="preserve">HI : Claim paperwork, Medical Documents
Correspondence : Letters </t>
  </si>
  <si>
    <t>HI : Hospital Indemnity benefits review, correct benefits payout or denial
Correspondece : Locating file created in Pega for policy holder and attaching letter to the file</t>
  </si>
  <si>
    <t>HI : Claim request addressed
Correspondence : Letters sent to policy holders attached in file</t>
  </si>
  <si>
    <t>Correspondence</t>
  </si>
  <si>
    <t>MS Access based tool - "Remark Generator"</t>
  </si>
  <si>
    <t>Reduction in Kickouts</t>
  </si>
  <si>
    <t>Pega, Genelco, Wynsure, Encoder Pro  and Google</t>
  </si>
  <si>
    <t>2 Days</t>
  </si>
  <si>
    <t>17.15 (HI)
1.92 (Corresp)</t>
  </si>
  <si>
    <t>Rajdeep Singh/Rupesh</t>
  </si>
  <si>
    <t>Policy Administration (Group)</t>
  </si>
  <si>
    <t>Eligibility Requirements</t>
  </si>
  <si>
    <t>PLADS</t>
  </si>
  <si>
    <t>Ramp down effective Jun' 23</t>
  </si>
  <si>
    <t>Convert policies and certificates from Zurich to Aflac paper</t>
  </si>
  <si>
    <t>Account Manager , Implementation Manager &amp; Underwriter</t>
  </si>
  <si>
    <t>Zurich Contract document, SCF, Renewal Letter Amendments &amp; Aflac contract templates</t>
  </si>
  <si>
    <t>1) Validate if all documents 
required are available. Reach 
out to onshore SPOC for the 
required documents
2) Verify the information in SCF 
and Zurich Contract, renewal 
letter and amendment
3) Update the information in 
Aflac Contract Template
4) Save the updated Aflac 
Contract with all supporting 
documents on the shared 
folder</t>
  </si>
  <si>
    <t>Updated Aflac 
Contract</t>
  </si>
  <si>
    <t>Implementation Manager, Underwriter , Brokers &amp; Policy holder</t>
  </si>
  <si>
    <t>Driving AIM</t>
  </si>
  <si>
    <t>Aflac sharepoint. We work on Word files</t>
  </si>
  <si>
    <t>5 business days</t>
  </si>
  <si>
    <t>40 hrs</t>
  </si>
  <si>
    <t>Mayank Singh</t>
  </si>
  <si>
    <t>Aparna Sharma</t>
  </si>
  <si>
    <t>Underwriting and Enrollment (Group)</t>
  </si>
  <si>
    <t>Enrollments</t>
  </si>
  <si>
    <t>NB Enrollment</t>
  </si>
  <si>
    <t>New Business Enrollment</t>
  </si>
  <si>
    <t xml:space="preserve">Process involves data entry on the enrollment of new/existing employees for a member organization. Changes with regards to beneficiary, dependents and adding new products to the policy gets incorporated as well.
</t>
  </si>
  <si>
    <t>(S)NBI (I)Cases -</t>
  </si>
  <si>
    <t>(I) Applications</t>
  </si>
  <si>
    <t xml:space="preserve">(P) Validation, rule based input in client admin system 
(P)Process - Open the application and supporting documents from workflow and CRM
Review the applications and supporting documents for the eligibility guidelines    
The  details are entered in Genelco as per the verified information &amp; eligibility. Not in good order applications are routed to special handling
The status is updated in Genelco and Workflow for completion of the particular  application
</t>
  </si>
  <si>
    <t xml:space="preserve">(O) Correspondence/EOB - </t>
  </si>
  <si>
    <t>(C) applicant</t>
  </si>
  <si>
    <t>EXLerator</t>
  </si>
  <si>
    <t>Jericho</t>
  </si>
  <si>
    <t>Reduction in Barriers - 11% from 23%</t>
  </si>
  <si>
    <t>GENELCO, Workflow, CRM, Accurint, USPS and Google</t>
  </si>
  <si>
    <t>Dhiraj Patharkar</t>
  </si>
  <si>
    <t xml:space="preserve">The Process involves identifying through applications to be processed for queues like accounting, brokers/agents,  policy holders (insured) and route to the departments such as First Response team, Life Premium Processing, Archive, Life Department
</t>
  </si>
  <si>
    <t xml:space="preserve">(S)Mail Room/Scanning Dept. -  - </t>
  </si>
  <si>
    <t>(I)Images in Workflow/Workdesk</t>
  </si>
  <si>
    <t>(P) Process - (P)Process - Open a batch in Work Flow &amp;  Data Cap and Index the image
Review  scanned image  in  work Desk
Match details with Genelco or Genelco life as needed
Fill in the details on Index Card
Route accordingly
End</t>
  </si>
  <si>
    <t xml:space="preserve">(O)system update </t>
  </si>
  <si>
    <t>(C) Internal Deptt.</t>
  </si>
  <si>
    <t>3 weeks</t>
  </si>
  <si>
    <t>Macros enambled excel file to merge docs</t>
  </si>
  <si>
    <t>GENELCO, Workflow, Workdesk, CRM, USPS and Google</t>
  </si>
  <si>
    <t>Average STA of 1 &amp; 5 Days</t>
  </si>
  <si>
    <t>Rukmini Kakade</t>
  </si>
  <si>
    <t>New Business Indexing</t>
  </si>
  <si>
    <t xml:space="preserve">New Business Indexing Process involves Indexing of enrollment forms Which are reviewed from  compliance and completeness perspective . Enrollment forms are received in batches  of a group. If  these forms are compliant and complete, it will be sent to NB Enrollment for data entry. 
</t>
  </si>
  <si>
    <t>(S)Mail Room/Scanning Dept. -</t>
  </si>
  <si>
    <t xml:space="preserve"> (I)Images/applications in workflow</t>
  </si>
  <si>
    <t xml:space="preserve">(P)Process - Open a batch in CRM 
Review  scanned image  in  work Flow
Match details with Genelco or Genelco life as needed
Fill in the details on Index Card
Route accordingly
</t>
  </si>
  <si>
    <t>Auto Indexer</t>
  </si>
  <si>
    <t>GENELCO, Workflow, CRM, Accurent, USPS and Google</t>
  </si>
  <si>
    <t>Average STA of 1.5 Days</t>
  </si>
  <si>
    <t>Saurabh Kumar Singh</t>
  </si>
  <si>
    <t>Returns</t>
  </si>
  <si>
    <t>Non Compliant applications sent by Indexing team are again reviewed by Returns team and if the app is non complaint then this team send that app back to the applicant along with all the details which are incorrect</t>
  </si>
  <si>
    <t xml:space="preserve"> Images/applications</t>
  </si>
  <si>
    <t xml:space="preserve">(P)Process - Open a batch in Work Flow 
Review  scanned image  in  work Flow
Match details with Genelco or Genelco life as needed
route in required queue
</t>
  </si>
  <si>
    <t>(O) Correspondence</t>
  </si>
  <si>
    <t>(C) applicant/Agent/broker</t>
  </si>
  <si>
    <t>Ankit Jawla</t>
  </si>
  <si>
    <t>Small File (U30)</t>
  </si>
  <si>
    <t>Ramp down effective May' 23</t>
  </si>
  <si>
    <t>This team merges different files &amp; splits the files (from EFP team) into workable &amp; non workable cases by validating them through Admin system application.</t>
  </si>
  <si>
    <t>(S)EFP Testing-</t>
  </si>
  <si>
    <t xml:space="preserve"> (I) Excel files - census data-</t>
  </si>
  <si>
    <t xml:space="preserve">(P)Process - Open a File in Work Flow 
Merge all sheets under single file
Identify for duplicates
Identify processable
Route it in the required queue
</t>
  </si>
  <si>
    <t xml:space="preserve">(O) Applications sent to enrollment team </t>
  </si>
  <si>
    <t>(C) mail to EFP production team</t>
  </si>
  <si>
    <t>100% in 24 hours</t>
  </si>
  <si>
    <t>Mahesh Deshmukh</t>
  </si>
  <si>
    <t>Electronic  File Processing</t>
  </si>
  <si>
    <t>EFP team processes enrollment electronic applications via automated tool, TRACG, cases which are processed by the tool gets completed at one go, remaining applications are routed to NBE team for manual entry</t>
  </si>
  <si>
    <t xml:space="preserve">(S)EFP Testing- </t>
  </si>
  <si>
    <t>(I) Excel files - census data</t>
  </si>
  <si>
    <t xml:space="preserve">(P)Process - Open a file in Work Flow 
Go Through UW guidelines
Upload Trac G
Run Audit Tool to identify possible duplicate applications
Upload processable applications in Genelc o
</t>
  </si>
  <si>
    <t xml:space="preserve">(O) Files sent to enrollment team for further manual entry </t>
  </si>
  <si>
    <t>Pegasus - Assignment tool</t>
  </si>
  <si>
    <t>Umesh Kumar Soni</t>
  </si>
  <si>
    <t xml:space="preserve">NB Correspondence </t>
  </si>
  <si>
    <t xml:space="preserve">Aflac NB Correspondence team needs to send correspondence to concerned applicant/member/group/agent. These letter requests are created by New Business Enrollment team while selecting the letter type in workflow. </t>
  </si>
  <si>
    <t xml:space="preserve">(S)NBE </t>
  </si>
  <si>
    <t xml:space="preserve"> (I)request to raise Correspondence type </t>
  </si>
  <si>
    <t xml:space="preserve">
(P)Process - Open a case in Work Flow 
Review  Correspondence request
update required template with new details 
Save letter in shared folder
send mail to Field manager
</t>
  </si>
  <si>
    <t xml:space="preserve">(O) Letter saved in shared folder </t>
  </si>
  <si>
    <t>(C) mailroom</t>
  </si>
  <si>
    <t>Letter generation tool</t>
  </si>
  <si>
    <t>Rohit Kumar</t>
  </si>
  <si>
    <t>Proposal Intake</t>
  </si>
  <si>
    <t>Group Set Up</t>
  </si>
  <si>
    <t>Setting up Group in admin system before enrallments starts kicking in</t>
  </si>
  <si>
    <t>(S) Client managers, CRM, Enrollment set up team</t>
  </si>
  <si>
    <t>(I) CRM Form</t>
  </si>
  <si>
    <t>(P) open CRM case, update information available in one admin system in another admin system and close the case</t>
  </si>
  <si>
    <t>(O) updated admin system</t>
  </si>
  <si>
    <t>Vishal Khursane</t>
  </si>
  <si>
    <t>EFP Audit</t>
  </si>
  <si>
    <t>Audting electronic files that were received for enrollments against actual enrollments done in admin system</t>
  </si>
  <si>
    <t>(S) Reporting team</t>
  </si>
  <si>
    <t>(I) Enrollment report, Excel census files</t>
  </si>
  <si>
    <t>(P) validate information received in original census file against  what is uploaded in enrollment admin system, premium should match if everything is processed correctly</t>
  </si>
  <si>
    <t>(O) validated file with premium that was originally recived against what is entered in system</t>
  </si>
  <si>
    <t>(C) Client managers and Billing team</t>
  </si>
  <si>
    <t>Dashboard</t>
  </si>
  <si>
    <t>GENELCO, Workflow, CRM, Accurent, USPS and Google, Inforce report, Pilot Fish</t>
  </si>
  <si>
    <t>100% in 15 Days</t>
  </si>
  <si>
    <t>Nitesh Chaudhary</t>
  </si>
  <si>
    <t>Wynsure</t>
  </si>
  <si>
    <t>(S) Pega System</t>
  </si>
  <si>
    <t>Pega, Wynsure, CRM, AIM</t>
  </si>
  <si>
    <t>TBB</t>
  </si>
  <si>
    <t>Meetu Pandey</t>
  </si>
  <si>
    <t>Source Data Corrections</t>
  </si>
  <si>
    <t>Corrections in existing enrollments done in Genelco platform so that Group can be moved to a new Platform</t>
  </si>
  <si>
    <t>(S) IT Team</t>
  </si>
  <si>
    <t>(P) there are 18 different work basket where errors gets listed, EXL team is responsible to make the adjustments in Genelco platform and finally send daily report of completed cases</t>
  </si>
  <si>
    <t>(O) updated Genelco system to show correct coverage</t>
  </si>
  <si>
    <t>(C) Aflac Business unit</t>
  </si>
  <si>
    <t>Production Tracker - MS Access based</t>
  </si>
  <si>
    <t>Pushpendra Singh Bhati</t>
  </si>
  <si>
    <t>EFP Barriers</t>
  </si>
  <si>
    <t>Resolving barriers raised by processing  team to get additional information or resolving technical issues that is stopping enrollments</t>
  </si>
  <si>
    <t>(S) EFP Processing team</t>
  </si>
  <si>
    <t>(I) cases created in CRM</t>
  </si>
  <si>
    <t>(P) open case created in CRM, do R&amp;D and provide resolution as per requirement listed in CRM</t>
  </si>
  <si>
    <t>(O) Barrier resolution updated in CRM</t>
  </si>
  <si>
    <t>(C) EFP processing team</t>
  </si>
  <si>
    <t>Barrier Management Tool</t>
  </si>
  <si>
    <t>100% in 2 Days</t>
  </si>
  <si>
    <t>Reissue</t>
  </si>
  <si>
    <t>Reconsider the application that was earlier processed by enrollment team, could be for some changes or additional coverage amount</t>
  </si>
  <si>
    <t>(S) Client Manager, Agent, audit team</t>
  </si>
  <si>
    <t xml:space="preserve">(I) Shared point </t>
  </si>
  <si>
    <t>(P) open shared point site and reprocess the case while looking at special instructions listed in CRM</t>
  </si>
  <si>
    <t>(O) application processed in admin system and updated in share point site</t>
  </si>
  <si>
    <t>(C) Client Managers</t>
  </si>
  <si>
    <t>GENELCO, Workflow, CRM, Accurent, USPS and Google, Sharepoint site</t>
  </si>
  <si>
    <t>New Migration</t>
  </si>
  <si>
    <t xml:space="preserve">Accident claims are adjudicated and basis the review either a payment or a denial is sent on the request. </t>
  </si>
  <si>
    <t xml:space="preserve">AC : Claim paperwork, Medical Documents
Correspondence : Letters </t>
  </si>
  <si>
    <t>AC : Accident benefits review, correct benefits payout or denial
Correspondece : Locating file created in Pega for policy holder and attaching letter to the file</t>
  </si>
  <si>
    <t>AC : Claim request addressed
Correspondence : Letters sent to policy holders attached in file</t>
  </si>
  <si>
    <t>L4</t>
  </si>
  <si>
    <t>MS Access based tool - "Production Tracker"</t>
  </si>
  <si>
    <t>Pega, Genelco, Wynsure, file net, Pega CRM, Encoder Pro  and Google</t>
  </si>
  <si>
    <t>3 Days</t>
  </si>
  <si>
    <t>Himanshi Chug/Rupali/Amit</t>
  </si>
  <si>
    <t xml:space="preserve">Critical Illness claims are adjudicated and basis the review either a payment or a denial is sent on the request. </t>
  </si>
  <si>
    <t xml:space="preserve">CI : Claim paperwork, Medical Documents
Correspondence : Letters </t>
  </si>
  <si>
    <t>CI : Accident benefits review, correct benefits payout or denial
Correspondece : Locating file created in Pega for policy holder and attaching letter to the file</t>
  </si>
  <si>
    <t>CI : Claim request addressed
Correspondence : Letters sent to policy holders attached in file</t>
  </si>
  <si>
    <t>13 weeks</t>
  </si>
  <si>
    <t>Sameena Anjum</t>
  </si>
  <si>
    <t>Disability claim</t>
  </si>
  <si>
    <t xml:space="preserve">Disability claims are adjudicated and basis the review either a payment or a denial is sent on the request. </t>
  </si>
  <si>
    <t xml:space="preserve">DI : Claim paperwork, Medical Documents
Correspondence : Letters </t>
  </si>
  <si>
    <t>DI : Accident benefits review, correct benefits payout or denial
Correspondece : Locating file created in Pega for policy holder and attaching letter to the file</t>
  </si>
  <si>
    <t>DI : Claim request addressed
Correspondence : Letters sent to policy holders attached in file</t>
  </si>
  <si>
    <t>Chiraj Gaur</t>
  </si>
  <si>
    <t>Triage and Check Reissue</t>
  </si>
  <si>
    <t>Triage – Involves review of cases routed by indexing team due to incomplete information
ACH Triage - Disbursement failure cases are reviewed to verify the failure reason with help of remark code and accordingly cases are processed. 
Check Re-issue – Review requests for Check Reissues which involves
If check was issued previously
 In case “Yes” then last check needs to be voided/cancelled
 If check is not issued already, then new check can be issued</t>
  </si>
  <si>
    <t>DataCap, Pega, Genelco, Wynsure, Client Central, CRM and Google</t>
  </si>
  <si>
    <t>Mohd Shakir</t>
  </si>
  <si>
    <t>BOT, Audit and Barrier Support</t>
  </si>
  <si>
    <t xml:space="preserve">This is post task once enrollment gets completed for group/file. BOT compare information between coverage receive on source file vs In-force report from admin system. Team is responsible to identify root cause of missing coverage or any discrepancies and take necessary actions
</t>
  </si>
  <si>
    <t>Insurance Providers
Enrollment System
Data Entry Team</t>
  </si>
  <si>
    <t>In-force report
Enrollment data
Error logs
Volume mix data (reenrollment, open enrollment, new groups)</t>
  </si>
  <si>
    <t>Collect the report detailing current enrollment status.
Identify errors in the in-force report such as missing or incorrect information.
Confirm the accuracy of data, ensuring all information is complete and correct.
Correct errors, update information, and document actions taken.</t>
  </si>
  <si>
    <t>Corrected and updated in-force report
Documentation of actions taken</t>
  </si>
  <si>
    <t>Downstream Processing Teams
Insurance providers</t>
  </si>
  <si>
    <t>Yet to Beseline</t>
  </si>
  <si>
    <t>Yet to Baseline</t>
  </si>
  <si>
    <t>Yet to baseline</t>
  </si>
  <si>
    <t>Mahesh Vyavhare</t>
  </si>
  <si>
    <t>Unknown Work Basket and Group Activation</t>
  </si>
  <si>
    <t xml:space="preserve">Unknown Workbasket – This is one of the exception workbasket in Pega workflow wherein cases kicked out due to certain criteria doesn’t meet at upstream processing. Team has to validate informatica rules and other validation to re-load the file in network drive.
Wynsure Group Activation – There is a report which comes out from admin system and team has to activate those groups from Pending status to Active
</t>
  </si>
  <si>
    <t>PEGA, SharePoint</t>
  </si>
  <si>
    <t>Certificate and member-level report from Wynsure
Group membership data
Pending tasks and incomplete information list</t>
  </si>
  <si>
    <t>Run certificate and member-level report from Wynsure, Generate reports for groups from the Wynsure system
Filter groups with more than 25 members, Identify and select groups that have more than 25 members for the activation process.
Review each group to determine if there are any pending tasks or incomplete information.
Complete any outstanding tasks and ensure all information is up to date.
Activate group</t>
  </si>
  <si>
    <t>Completed certificate and member-level reports
List of groups eligible for activation
Resolved pending tasks and updated information
Activated groups</t>
  </si>
  <si>
    <t>Wynsure Team
Enrollment Teams</t>
  </si>
  <si>
    <t>Case Set Up</t>
  </si>
  <si>
    <t>Team is responsible to update admin system with product and rates. Also, managing barriers coming from different areas for resolution</t>
  </si>
  <si>
    <t>CRM System
EPS Portal
Re-enrollment Change Requests</t>
  </si>
  <si>
    <t>Inventory from Workflow
Product details from CRM
Enrollment status from CRM
EPS plan details from EPS portal
Legal entity details
Request details re-enrollment changes</t>
  </si>
  <si>
    <t>Use Workflow with the Pend work multiselect option to identify inventory and pull it FIFO basis
Retrieve product details, enrollment status (new, re-enrollment) from CRM.
Access the EPS portal using CRM or Ratesheet to pull EPS plan details for updates.
Generate the legal entity in Wynsure.
Navigate through various screens in Wynsure (New Group Benefit Plan, Group Information, Coverage Definition, Billing Mode, Commission, Group Rates, etc.) to complete the setup.</t>
  </si>
  <si>
    <t>Completed Wynsure setup
Updated product and enrollment details in Wynsure</t>
  </si>
  <si>
    <t>Open Enrollment Coordinator</t>
  </si>
  <si>
    <t xml:space="preserve"> Indexing rules in Informatica for new groups, Creating forms, building electronic cases, setting up rates, AFS, sold case memos, and understanding brochures`</t>
  </si>
  <si>
    <t>PEGA Barrier System
CRM</t>
  </si>
  <si>
    <t>Benefit setup requirements from ASM
2. Queue and group information
3. Writing agents' license and appointment status from PM&amp;C
4.Group details from Accurint Validation results
5. Group information from CRM
6.Enrollment setup materials and documents
7.Group details from Wynsure</t>
  </si>
  <si>
    <t>Check ASM to inventory the benefit setup, Complete system validations in PM&amp;C and Accurint for writing agents and group details
Validate CRM information
Create brochures, case builds, rates, and master apps using Doc X and EPS as per instructions. 
Wynsure team checks group details and generates a group number if no blockers are found
Create brochures, case builds, rates, and master apps using Doc X and EPS as per instructions.
Complete the request in CRM and update the build date. Review and resolve barriers associated with the enrollment setup in the PEGA barrier system</t>
  </si>
  <si>
    <t>1. Validated benefit setup in ASM
2. Barriers created for unresolved issues
3. Approved CRM records
4. Email notifications sent to the Wynsure team
5. Group number generated and reflected on the enrollment setup dashboard
6. Validated CRM information
7. Created and saved material documents
8. Completed CRM requests and updated build dates
9. Resolved barriers in the PEGA system</t>
  </si>
  <si>
    <t>Benefit Setup Team
Relationship Team
Participants related to the enrollment setup</t>
  </si>
  <si>
    <t>Pega, Wynsure, CRM, AIM, SharePoint, DocX</t>
  </si>
  <si>
    <t>Cert fulfillment</t>
  </si>
  <si>
    <t>Certificate Fulfillment: Team has to review and share Certificates as per request received from Master policy certificate fulfillment, Issue file process (Daily and legacy), Escalated Duplicate, Reissue Cert process, AG certificate Management Inbox</t>
  </si>
  <si>
    <t>(S) Client managers/Supervisors</t>
  </si>
  <si>
    <t>Email requests with Excel files
Data from Workflow and Shared folders
Data from Genelco (for Validation)
Information from client service portal
Request from the duplicate Certification escalation SharePoint`</t>
  </si>
  <si>
    <t>Received request via Email in AG mailbox, Duplicate Certificate Esc SharePoint 
Pull Excel files from Email, SharePoint, correct and sort the data, upload it in MP database For missing information, create requests in Client Services Portal and hold requests in MP database until information is received
Validate information in across various tool and complete Schedule page, convert document in various format e.g.pdf excel for Doc delivery and save in shared folder
Email all documents to required participants</t>
  </si>
  <si>
    <t>Verified and corrected data in MP database
Completed certificate documents 
Updated schedule pages and cover letters
Emails with required documents attached</t>
  </si>
  <si>
    <t>`Client Manager/Supervisor</t>
  </si>
  <si>
    <t>Pega, Genelco, MP database</t>
  </si>
  <si>
    <t>Benefit Set up</t>
  </si>
  <si>
    <t>Team is responsible to add benefits and related details against each group in admin system</t>
  </si>
  <si>
    <t>Email Notification System, CRM</t>
  </si>
  <si>
    <t>Email notification upon Group Set Up completion
Inventory identification under Group Benefit Set Up tab</t>
  </si>
  <si>
    <t>Navigate through Genelco to define products, gather class code information and cross reference of benefit 
Identify the set up type i.e. Custom or standard
Set up benefit for each product Id by benefit type and relationship</t>
  </si>
  <si>
    <t>Completed benefit set up in Genelco
Updated class codes and rate details</t>
  </si>
  <si>
    <t>Enrollment Teams</t>
  </si>
  <si>
    <t>EFP Pre Process Indexing</t>
  </si>
  <si>
    <t xml:space="preserve">Team is responsible for routing Electronic files in Enrollment Processing queue  queues basis the validation </t>
  </si>
  <si>
    <t>Email Inbox (Outlook)
PEGA System
CRM System</t>
  </si>
  <si>
    <t>Incoming indexing requests via email
Group information and details in PEGA
System status 
updates from PEGA and CRM</t>
  </si>
  <si>
    <t>Check designated mailbox in Outlook. Pick up requests on a FIFO basis.
Locate group information in the email. Find details in PEGA. Open the request in PEGA. Update required information (file type, status, effective date, etc.). Check group setup status. If status is incomplete, send the request to preprocessing triage.
Update PEGA. Check CRM and Update apps in house for downstream (NB) teams.</t>
  </si>
  <si>
    <t>Updated PEGA records 
Updated CRM records
Requests moved to preprocessing triage (if necessary)
Updated Apps in house</t>
  </si>
  <si>
    <t>Downstream (NB) teams
Preprocessing triage team
Other teams relying on PEGA and CRM system updates</t>
  </si>
  <si>
    <t>Amendment</t>
  </si>
  <si>
    <t>Billing and Premium Management</t>
  </si>
  <si>
    <t>Billing and Premium management - Process Description: Process involves administrating policies for various financial &amp; nonfinancial actions, i.e. issue refunds, cancellations, reinstatement, reactivation, handling BOT fallouts, beneficiary changes, demographic changes etc</t>
  </si>
  <si>
    <t>Business Unit
Wynsure
Genelco</t>
  </si>
  <si>
    <t>Open the GCS id in the PEGA
Review the request 
Check the Attached documents or Request for it if not available.
Validate the request and check in our system whether the request is for Genelco or Wynsure
Check in our system with given Cert./PID no. 
Process the request according to checklist.
Add the comment/Note in our system and PEGA.
Complete the case</t>
  </si>
  <si>
    <t>Open Certificate in Wynsure
Team to validate all the Certificates   if active/Never inforce/terminated
Team   to take action based on the status shown in Wynsure  application
Team   to Validate the funds in older certificate &amp; transfer the balance to   active certificate
Team   to never inforce one of the certificate which has similar product &amp;   effective date
Global   Balance should be moved to a valid Certificate &amp; All suspense lines   should be cleared in next report</t>
  </si>
  <si>
    <t>EE don’t want to continue her/his coverage or child/Spouse
Update the address /Bene/name according the EE</t>
  </si>
  <si>
    <t>Customer/ Client
Provider
Aflac</t>
  </si>
  <si>
    <t>1 weeks</t>
  </si>
  <si>
    <t>Dhirendra Chouhan</t>
  </si>
  <si>
    <t>Inboxing, Schedule A, commission statement</t>
  </si>
  <si>
    <t>Mailroom Management : In the event a producer send request from outside mailbox. User should open the request from mailbox and route it to appropriate area/queue
Commission Statement : In the event a producer cannot access his/her PM&amp;C portal or a Home Office (HO) User wants to run a commissions report to show that everything has been paid under a certain group or Agent, the Home Office User can navigate to the Commission Details tool to access this information
Schedule A :   In the event a producer cannot access Schedule A’s for Genelco-Only Groups, Wynsure-Only Groups, migrated groups, User can navigate to different tools and access this Information</t>
  </si>
  <si>
    <t>Out look mailbox
SEMP
PM&amp;C Tool
Business Object
SharePoint
Requestor (Account&amp;BOR)</t>
  </si>
  <si>
    <t>Incoming Request Via mailbox
SEMP ticketing system
PM&amp;C tool data
Business object data
SharePoint data
ERISA form</t>
  </si>
  <si>
    <t>Check Mailbox for request
Create SEMP ticket if Commission statement or Schedule A assigned to EXL team if not assign to designated team
Check SEMP Dashboard and Identify Commission Statement or Schedule A
Schedule A processing: Identify request category, Genelco only, wynsure only or Migrated and pull the report from Business object, SharePoint and PM&amp;C respectively, fill the Schedule A template, send the template if requestor is from Account or BOR otherwise request ERISA form</t>
  </si>
  <si>
    <t>Cleaned Inbox
SEMP tickets
Schedule A
Email Sent to requestor</t>
  </si>
  <si>
    <t>Requestor (Account, BOR, Agents)</t>
  </si>
  <si>
    <t xml:space="preserve">Policy Proposal </t>
  </si>
  <si>
    <t>Custom Forms</t>
  </si>
  <si>
    <t>Creating Policy and certificate forms that match custom the benefits that were sold. Creating Custom forms per Sharepoint request. Custom sample request, Research request (contact conpliance analyst if needed), Comparing filed forms to standard to add custom language.</t>
  </si>
  <si>
    <t>Aflac internal Team
Group: 
List of Suppliers:
1. Broker strategy
2. Claims
3. Group Enrollments and NB Ops
4. Preferred Client Management
5. Premier client management
6. Technology</t>
  </si>
  <si>
    <t>Custom policy form request (SP)
Custom Master Policy
Certificate
Certificate Schedule pages
Riders and Rider Schedule pages
Email</t>
  </si>
  <si>
    <t>Pull policy request from SharePoint
Vaidate the requested group in CRM &amp; verifies the signed master application in workflow
Folder creation to save the relevant documents
Download the signed master application and Ratesheet
Create Readiness and Final PDF forms and Final schedule page word document
peer to peer review to complete quality check</t>
  </si>
  <si>
    <t>Form Creation</t>
  </si>
  <si>
    <t>Aflac Internal Team
End Customer
Clients</t>
  </si>
  <si>
    <t>Rahul Singh</t>
  </si>
  <si>
    <t>Multi Cert</t>
  </si>
  <si>
    <t>Multi Cert definition - Backlog Clearance Project:
•Team to perform validation of certificates in “Admin System”
•Moving Multiple Certificates into one certificates
•Termination, Endorsement and finally managing Suspense by clearing suspense from multiple certificates
•Applying “Funds” or “Refunds”, etc.</t>
  </si>
  <si>
    <t>Business unit
Wynsure</t>
  </si>
  <si>
    <t>Download Multi Cert report
Assign   Individual Certificate</t>
  </si>
  <si>
    <t xml:space="preserve">Employee  payment will go to in his account rather then going to reserve account/ suspense
Employee   will be able to file a claim without any issue.
Employee   will never miss any payment
 </t>
  </si>
  <si>
    <t>Customer/ Client
Provider
Aflac</t>
  </si>
  <si>
    <t>Pega, Wynsure, CRM, ASM</t>
  </si>
  <si>
    <t>Vineet Gulati</t>
  </si>
  <si>
    <t>Union - CL</t>
  </si>
  <si>
    <t>Large US Supplemental Insurance Company</t>
  </si>
  <si>
    <t>Policy Changes - Non Financial</t>
  </si>
  <si>
    <t>Life Services</t>
  </si>
  <si>
    <t xml:space="preserve">EXL team will be required to receive, review and process requests pertaining to group and individual life products. These requests could vary from updating Beneficiary to a Cancelling/Surrendering of a policy
Outputs :
Updated information (viz. Address, Beneficiary) in systems &amp; applications
Letters to Policyholders and Third Party Notifiers
Check issued/ Loan/ Fund withdrawal/ Surrender/Refund
Update policy status in the system
</t>
  </si>
  <si>
    <t>Policyholder
Plan Administrator
Trustee (If Policy Owner)
Excecutor (issued by Court)
Internal partners
Indexing team
Contact Center</t>
  </si>
  <si>
    <t>Scanned forms and documents
Emails from Policyholders
Fax
Memo from Contact Center</t>
  </si>
  <si>
    <t>Review policy type, policy status, signature of policy owner
Review necessary information in documents and validate from Client View and Policy Operating System (POS)
Take necessary steps to Approve or Denial the request
Select letter template through ECCM
Annotate in Imaging &amp;
Delete item in workflow</t>
  </si>
  <si>
    <t>Updated information (viz. address, beneficiary) in systems &amp; applications
Letters to Policyholders and Third Party Notifiers
Check: Loan/ Fund withdrawal/ Surrender/Refund</t>
  </si>
  <si>
    <t>Policyholder
Third Party Notifier
Plan Administrator
Internal partners</t>
  </si>
  <si>
    <t>5 weeks+2 week Nesting</t>
  </si>
  <si>
    <t>VDI</t>
  </si>
  <si>
    <t>ESI 96%   
MSL 95%</t>
  </si>
  <si>
    <t xml:space="preserve">ESL 97% within 3 Business Days
MSL 95% within 3 Business Days 
</t>
  </si>
  <si>
    <t>Neeraj Shukla</t>
  </si>
  <si>
    <t>Tanvir Singh</t>
  </si>
  <si>
    <t>Billing &amp; Commissions</t>
  </si>
  <si>
    <t>Direct Bill</t>
  </si>
  <si>
    <t>Direct Bill deals with applying bill money to the policy for individual customers who earlier were a part of group policy. It also deals with converting such policies from group to individual, downgrading them, changing premium method, reinstatement and processing cancellation
Output :
Process bill money received in account 60
Updated policy status 
Premium mode/payment method changes
Letters to customer/TPN
Check: Refund of extra fund received/ Other refunds
Demographic profile changes</t>
  </si>
  <si>
    <t>Policyholder
Beneficiary*
Indexing team
Contact Center
Life Services
Claims function
Validation team (OCR kick offs)
Underwriting team (Reinstatements)</t>
  </si>
  <si>
    <t>Scanned forms and documents/emails 
Memo from Contact Center
OCR kick offs
Online bills payment (OBP)
One time pay - IVR (OTP)
USAePay (Web payment)</t>
  </si>
  <si>
    <t>Review policy status (Lapse, Active), policy type, payment mode, Suspense etc.
Check payment, modal premium, date of premium received vs premium due, other necessary information
Apply premium and move next paid to date, change policy status, change premium payment mode/ method
Update information in systems
Select letter template from ECCN and create mail
Annotate in Imaging
Update workflow</t>
  </si>
  <si>
    <t>Processed payment
Updated policy status (eg. reinstated)
Updated mode/ method of premium payment
Letters to customer/ TPN
Check: Refund of extra fund received/ Other refunds
Cancelled policy
Updated address
Demographic profile changes</t>
  </si>
  <si>
    <t>Policyholder
Beneficiary*
Third Party Notifier (cancellation requests)
Life Services 
Claims function
Premium function</t>
  </si>
  <si>
    <t>6 weeks+2 week Nesting</t>
  </si>
  <si>
    <t>ESI 96%
MSL 95%</t>
  </si>
  <si>
    <t>Prateek Gupta</t>
  </si>
  <si>
    <t>New Business team provides support to underwriters by initial set-up of policy into the system, indexing the additional requirements received and reconciling any errors generated by the the system due to incorrect inputs</t>
  </si>
  <si>
    <t xml:space="preserve">S: Manual/Electronic requests from Broker, Employees &amp; Groups
</t>
  </si>
  <si>
    <t>I: New Applications with plan, riders and supplementary benefits , Scanned documents</t>
  </si>
  <si>
    <t>P:EXL team prescreen new applications received from enroller as per guidelines, Capture information into Blue Zone (Mainframe), Documentation if additional information  is required for further follow ups, Complete policy for underwriter’s review`</t>
  </si>
  <si>
    <t>O: Policy issued with plan, riders and supplementary benefits, Application hand offs for more information</t>
  </si>
  <si>
    <t xml:space="preserve">
C: Brokers, Employees, Groups, Insured and Beneficiary
</t>
  </si>
  <si>
    <t>4 weeks + 2 week Nesting</t>
  </si>
  <si>
    <t>ESL 96%MSL 95%</t>
  </si>
  <si>
    <t>ESL - 98% (2 BD)
 MSL - 95% (7BD)</t>
  </si>
  <si>
    <t>Rajat Kumar</t>
  </si>
  <si>
    <t>Geeta Joshi</t>
  </si>
  <si>
    <t>CLA Service Hub</t>
  </si>
  <si>
    <t xml:space="preserve">Process request and respond to incoming email inquiries related to administrative requests for in-force policies from Plan Administrators &amp; Brokers. </t>
  </si>
  <si>
    <t xml:space="preserve">S: Email/Electronic requests from Broker, Employees &amp; Groups
</t>
  </si>
  <si>
    <t xml:space="preserve"> I: Fax, E-mail, PEGA BPM</t>
  </si>
  <si>
    <t xml:space="preserve">P: Review work item in (PEGA BPM)
Determine eligibility by screening Client view and Merlin 
If unable to determine eligibility or applicant is not eligible send e-mail to PA for additional information or reason as to why they are not eligible
If eligible or able to process, code information on applicable systems (Merlin, Client View)
Complete work item in PEGA BPM
</t>
  </si>
  <si>
    <t>O: Policy cancellation, demographic updates, Flex plan dates change etc as requested.</t>
  </si>
  <si>
    <t xml:space="preserve">
C: PA, Brokers, Employees, Groups, Insured and Beneficiary
</t>
  </si>
  <si>
    <t>5 weeks + 2 week Nesting</t>
  </si>
  <si>
    <t>AVD</t>
  </si>
  <si>
    <t>ESL 10 hours; MSL 11 hours</t>
  </si>
  <si>
    <t>Bahar Malhotra</t>
  </si>
  <si>
    <t>Athena</t>
  </si>
  <si>
    <t>Leading Financial Services Company</t>
  </si>
  <si>
    <t>Team is responsible to validate and vet all documents received against the proposals and submission email created by onboarding team</t>
  </si>
  <si>
    <t>Onboarding Team</t>
  </si>
  <si>
    <t>Submission Email,
Necessary Documents</t>
  </si>
  <si>
    <t xml:space="preserve">1.Reviewing and scrubbing all the necessary documents
2.Upload the documents and review the plan details on MIDAS
3.Scrub/ format the census and submit
4.Download the enrollment census via MIDAS
5.Send final Email for approval and attach enrollment census 
</t>
  </si>
  <si>
    <t>Final Email,
Enrollment Census,
Benefit report</t>
  </si>
  <si>
    <t xml:space="preserve"> Applicant/Agent/broker</t>
  </si>
  <si>
    <t>2 days</t>
  </si>
  <si>
    <t>2 hrs</t>
  </si>
  <si>
    <t>Kajaltara Bora</t>
  </si>
  <si>
    <t>Billing</t>
  </si>
  <si>
    <t>Reviewing daily file feeds to and from the billing vendor, reviewing invoice data for 
accuracy, and working with internal teams to rectify errors and regenerate invoices</t>
  </si>
  <si>
    <t xml:space="preserve">Group/TPA </t>
  </si>
  <si>
    <t>billing data on behalf of the groups/ TPAs using MS 
EXCEL – vlookup and pivot tables.</t>
  </si>
  <si>
    <t>1. Review billing data received from TPA/Groups
2. Update the information on Certifi and generate invoices</t>
  </si>
  <si>
    <t>Invoice generation</t>
  </si>
  <si>
    <t>L1/L2</t>
  </si>
  <si>
    <t>16.42 min</t>
  </si>
  <si>
    <t>Not available</t>
  </si>
  <si>
    <t>Intake and Rater</t>
  </si>
  <si>
    <t>RFP Underwriting Support</t>
  </si>
  <si>
    <t>Perform the intake steps for all the opportunities regardless of the number of lives, create plan design and build quotes for number of lives less than or equal to 19.</t>
  </si>
  <si>
    <t xml:space="preserve">Sales Executives </t>
  </si>
  <si>
    <t xml:space="preserve">RFP Emails </t>
  </si>
  <si>
    <t xml:space="preserve">1.Reviewing RFP mails from Sales Exec
2.Check the RFP Email and documents shared in attachment.S
3. Search the group name on D&amp;B portal, to verify legitimate group name
4. Create / update Group name in PAR and sharepoint/sharedrive 
5.Create new RFP 6. Create Plan Design for products requested  7. Review proposal and submit to SE 
</t>
  </si>
  <si>
    <t xml:space="preserve">Completed CASE in PAR and plan design </t>
  </si>
  <si>
    <t xml:space="preserve">Sales Executive and UW </t>
  </si>
  <si>
    <t xml:space="preserve">Xtrakto </t>
  </si>
  <si>
    <t>Cebu</t>
  </si>
  <si>
    <t xml:space="preserve">NA </t>
  </si>
  <si>
    <t xml:space="preserve">Jecko Jay Bajenting </t>
  </si>
  <si>
    <t>Aileen Aguirre Castillo</t>
  </si>
  <si>
    <t>Billing and Commissions</t>
  </si>
  <si>
    <t>Operate as primary liaison between Employee Benefits Billing and HR admin at the Client level on all billing and premium collection related initiatives. Track past due Clients and monitor the files to ensure groups past due more than grace period is timely terminated. Also Operate as primary liaison between Employee Benefits Commissions team and broker/producer to ensure they are informed about their license expiration and are terminated from the EB system on time.</t>
  </si>
  <si>
    <t>Certifi/MiDas</t>
  </si>
  <si>
    <t>Monitor Files, Audit TPA files, Trackpast do Client and Groups are terminated timely</t>
  </si>
  <si>
    <t>Balance reconcilation</t>
  </si>
  <si>
    <t>Employee Benefits Billing and HR admin
Employee Benefits Commissions team and broker/producer</t>
  </si>
  <si>
    <t xml:space="preserve">Manila </t>
  </si>
  <si>
    <t>TBD</t>
  </si>
  <si>
    <t>Contact Center (Group)</t>
  </si>
  <si>
    <t>Implementation</t>
  </si>
  <si>
    <t>EB Customer Service</t>
  </si>
  <si>
    <t>Team handles Inbound Calls from Customers, providers, brokers and account managers inquiring coverage, cost estimation, forms completion, demographic changes, make Outbound calls in the event of disconnection or solving complex queries, Transfer and hand off calls to required call queue or functions like Claims, contracting, billing teams etc and Handles email request assisting employee benefit administrators, customers, providers, brokers, Account Managers.</t>
  </si>
  <si>
    <t>Providers/Employee/Member/Benefits Admin/Financial Professional</t>
  </si>
  <si>
    <t>Pure Cloud, MiDaS, Certifi, Salesforce &amp; EB360® website</t>
  </si>
  <si>
    <t>Handling customer inquiries related to product, coverage and administrative guidelines.
–Providing assistance in completing forms &amp; demographic changes
–Providing information regarding portability/conversion and providing quotes for the coverage
–Providing assistance/education on eligibility administration for any additions, changes or terminations in EB360
–Responsible for timely and successful delivery of solutions as per customer needs and objectives
–Outbounds calls required in case of disconnection or solving complex queries
–Providing assistance with simple billing issues; complex billing issues will be directed to billing team for assistance. 
–Completing Salesforce Cases for all phone calls that are receive
–Individual CSR to monitor their dashboard to take cases to resolution.
–CSR will act as liaison between multiple teams to provide customer with one point of contact.</t>
  </si>
  <si>
    <t>Provide requested information, Addition/Deletion of EE</t>
  </si>
  <si>
    <t>Policyholder/Employees/Providers/Brokers</t>
  </si>
  <si>
    <t>8 mins</t>
  </si>
  <si>
    <t>30 seconds</t>
  </si>
  <si>
    <t>Genworth Mailroom</t>
  </si>
  <si>
    <t>Long Term Care</t>
  </si>
  <si>
    <t>Term Life</t>
  </si>
  <si>
    <t>Scanner</t>
  </si>
  <si>
    <t>Genworth Mailroom - LTC PHS</t>
  </si>
  <si>
    <t>Leading US Insurance and Investment Management Company</t>
  </si>
  <si>
    <t>Claims</t>
  </si>
  <si>
    <t>GP-Dental Claims</t>
  </si>
  <si>
    <t>Group Dental Provider Calls</t>
  </si>
  <si>
    <t>New Migration &amp; Existing</t>
  </si>
  <si>
    <t>Queries by Dental providers can be divided into the following:
1.
Claims
:
•
Claims Status
•
Coordination of Benefits
•
Orthodontics
•
Eligibility
•
Reason for claim denial
•
Explanation of benefits
2.
Verification of Benefits (VOB):
•
Eligibility
•
Network of the provider
•
Verification if some of the procedures will be approved for
a member</t>
  </si>
  <si>
    <t>Dental Providers
Third Parties calling on
behalf of Provider</t>
  </si>
  <si>
    <t>Call from Providers</t>
  </si>
  <si>
    <t>Answer the incoming call
Verify privacy information
Route to concerned department
(if out of scope)
Conduct research and provide
information to caller. Update
system (if required)
Raise a query for CSR Enquiries
queue if requested information
can’t be found
Make outbound call to provide
response to called once response
received from CSR Enquiries
Update notes and wrap the call</t>
  </si>
  <si>
    <t>Resolved query
Updated notes
Query for CSR Enquiry
team</t>
  </si>
  <si>
    <t>Dental Providers
Third Parties calling
on behalf of Provider
CSR Enquiry team</t>
  </si>
  <si>
    <t>North America and Remote</t>
  </si>
  <si>
    <t>97% Baselined</t>
  </si>
  <si>
    <t xml:space="preserve">Email TAT 48 hours </t>
  </si>
  <si>
    <t>Courtney Hansby</t>
  </si>
  <si>
    <t>Ntsebenziswano November</t>
  </si>
  <si>
    <t>Enrollments and Medical Underwriting</t>
  </si>
  <si>
    <t xml:space="preserve">GP-Client services </t>
  </si>
  <si>
    <t>Client Services</t>
  </si>
  <si>
    <t>Group Protection Contact Calls team is responsible to answer incoming phone
calls &amp; emails from insureds, group administrations, brokers and internal
service partners, the inquiries can include the following, but not limited to
billing enquiring, stats of enrollment, status of insurability</t>
  </si>
  <si>
    <t>All Members
Group Admin
Broker
Internal Service
Partners</t>
  </si>
  <si>
    <t>Call from supplier</t>
  </si>
  <si>
    <t>Answer the incoming call
Verify privacy information
Route to concerned department
(if out of scope)
Conduct research and provide
information to caller. Update
system (if required)
Raise a query for lead to review
Make outbound call to provide
response to called once response
received from member group
admin/broker
Update notes and wrap the call
Submit information via email as
needed</t>
  </si>
  <si>
    <t>Resolved query
Updated notes
Ticket submission (if
required)</t>
  </si>
  <si>
    <t>All members
Raise a query for Lead
to review</t>
  </si>
  <si>
    <t>95% Baseline Pending</t>
  </si>
  <si>
    <t>Carlyn Swartz</t>
  </si>
  <si>
    <t>Web Support</t>
  </si>
  <si>
    <t>Group Protection Web Support team is responsible to answer incoming
phone calls &amp; emails from insureds, group administrations, brokers and
internal service partners, the inquiries can include the following, but
not limited to website registration &amp; Login</t>
  </si>
  <si>
    <t>Lizhan Katz</t>
  </si>
  <si>
    <t>GP-Service Intake</t>
  </si>
  <si>
    <t>This team will be Indexing incoming Enrollment requests that can include a variety of changes / updates. This team will also be indexing Amendment requests, Premium requests, Renewal, Sold cases and Port &amp; Conversion. Some of the additional assignments like, Return Mail, Citibank (Remitco), Secure Log Maintenance and Premium Address Change will also be handled</t>
  </si>
  <si>
    <t>Broker (External)
Benefits/HR Coordinator (External)
Customer Service Teams (Internal)</t>
  </si>
  <si>
    <t>Customer Request
Email Inbox RIP
AWD
Indexed Data</t>
  </si>
  <si>
    <t>Request Sent by Customer to LFG (email, fax, mail)
SI Reviews Received Requests in AWD
SI Indexes Group ID #
SI Assigns Work Type
SI Routes to Appropriate Business Area</t>
  </si>
  <si>
    <t>Case Type via AWD
NIGO Email (if applicable)</t>
  </si>
  <si>
    <t>Benefits/HR Coordinator (external)
Insured (external) 
Member Support
Premium
Underwriting
Port &amp; Convert
Claims</t>
  </si>
  <si>
    <t>Bhupesh</t>
  </si>
  <si>
    <t>Shoukat Ali</t>
  </si>
  <si>
    <t>Self bill audit (Billing Center / Census Audit)</t>
  </si>
  <si>
    <t>This team will be validating, collecting, compiling, evaluating, and analyzing data to make sure all variances are within the allotted threshold. Census reports are pulled, formatted and variance is calculated</t>
  </si>
  <si>
    <t>Account Management
Premium Service Reps (PSR)
Underwriting
Implementation Managers (IEM)</t>
  </si>
  <si>
    <t>Census
Rate Sheet
Billing System
Plan Grid
Email / Outlook
AWD</t>
  </si>
  <si>
    <t>Receive Census
NIGO Check
Census Validation
Validation Complete
Findings Reported</t>
  </si>
  <si>
    <t>Census Findings
Discrepancies sent to PSR, Account Management
Customer outreach</t>
  </si>
  <si>
    <t>Customer
PSR
Account Management
Underwriting</t>
  </si>
  <si>
    <t>Billing Center sends errors to the PSR to review and reach out to customer</t>
  </si>
  <si>
    <t>Ashok Rathore</t>
  </si>
  <si>
    <t>Self bill audit (ARDIS/Converge)</t>
  </si>
  <si>
    <t>This team will be validating, collecting, compiling, evaluating, and analyzing data to make sure all variances are within the allotted threshold. Checklist is retrieved, look for Census in AWD / Lincoln4Benefits. Look into ARDIS for checks and balances. Reach out for needed information</t>
  </si>
  <si>
    <t>ARDIS/Converge alert Account Management</t>
  </si>
  <si>
    <t>Claims Validation</t>
  </si>
  <si>
    <t>This queue consists of Claims that stop due some reason, for e.g. Member could not be found, Provider record couldn’t be located, Missing info on claims form. Missing information is highlighted by a reprocess/procedure code.</t>
  </si>
  <si>
    <t>Customer
Service Provider
Service Intake</t>
  </si>
  <si>
    <t>AWD work Item
Dental Claims form</t>
  </si>
  <si>
    <t>Receive Work request in AWD
Review the suspend reason in GRINS
IGO/NIGO Review
Process in GRINS
Approve or Deny the claim and hit Adjudicate button</t>
  </si>
  <si>
    <t>Release of Payment</t>
  </si>
  <si>
    <t>Covered active employee</t>
  </si>
  <si>
    <t xml:space="preserve">LCA - Lost Check Affidavit
</t>
  </si>
  <si>
    <t>13 Weeks</t>
  </si>
  <si>
    <t>Procedural - 98%
Financial - 99%</t>
  </si>
  <si>
    <t>Bhaskar Nayal</t>
  </si>
  <si>
    <t>GP-Ports and conversions</t>
  </si>
  <si>
    <t>GP-Ports and Conversion</t>
  </si>
  <si>
    <t>This team will be confirming all benefit information / review contract for Port provisions / confirming if STD and/or LTD coverage was selected. This team will handle Life Conversion and will review and will do confirmation of documents / create the GSO cover letter and send to Greensboro. This team will also be handling Life Quotes, Termination, Continuation, Port Cleanup, Misdirected, Cert, California Cobra, Return Mail &amp; Term Letters</t>
  </si>
  <si>
    <t>Service Intake 
Customer Care Rep
Customer (terminated employee)</t>
  </si>
  <si>
    <t xml:space="preserve">Portability Application
AWD work item
Email (lfgenrollments)
</t>
  </si>
  <si>
    <t xml:space="preserve">Receive Work request in AWD
Review ARDIS/Plan Grid to confirm Group Policy information/Eligibility 
IGO/NIGO Review
Process in ARDIS
Activate Policy and send documents to Mail Room </t>
  </si>
  <si>
    <t>Portability Letter
Updated Bill</t>
  </si>
  <si>
    <t>Terminated employee</t>
  </si>
  <si>
    <t>Shubham Chauhan</t>
  </si>
  <si>
    <t>GP-All Lives</t>
  </si>
  <si>
    <t>GU - 100-749</t>
  </si>
  <si>
    <t>Team is handling the cases which have eligible lives between 100 to 749.Sales Coordinator or Sales Representative feed the demographic information (such as Client Name, Address, SIC code, eligible lives, benefits option, commission rates, etc.) on Salesforce. And send this to Quote Specialist queue. EXL Quote Specialist start with the validation of demographic information to check the eligibility to quote and to find the missing information (if any, so to request missing information via mail from SCs/SRs to avoid delay). Based on the information provided by SCs/SRs, policy is quoted on the application named as “Quest”. This information is pulled from Salesforce, RFPs, Census (consist of client’s eligible employees to be quoted), Documents (such as prior carrier’s policy summary or certificates). Quote is set up with complete policy details along with the commission and benefit options and rates, then census setup which helps to generate file rates for the proposal. Now Proposal is generated and shared with LFG UW.</t>
  </si>
  <si>
    <t>Broker, 
Sales Coordinator</t>
  </si>
  <si>
    <t>Salesforce
QUEST</t>
  </si>
  <si>
    <t>Receive work request in Salesforce
Setting up quotes in Quest
IGO/NIGO Review</t>
  </si>
  <si>
    <t>Quote Setup</t>
  </si>
  <si>
    <t xml:space="preserve">Underwriter </t>
  </si>
  <si>
    <t>Kiran Rautela</t>
  </si>
  <si>
    <t>Ankit Mathur</t>
  </si>
  <si>
    <t>GP-Under 100</t>
  </si>
  <si>
    <t>GU - U100</t>
  </si>
  <si>
    <t>Team is handling the cases which have eligible lives between 5 to 99 for U100 process.
Sales Rep or Sales Coordinators feed the demographic information (such as Client Name, Address, SIC code, eligible lives, benefits option, commission rates, etc.) on Salesforce. EXL Quote Specialist start with the validation of demographic information to check the eligibility to quote and to find the missing information (if any, so to request missing information via mail from SCs/SRs to avoid delay).As per the RFP received and documents available team, Quote the policy- Pull the information from the RFP/Docs/Certs into quest to create the benefit options, manipulate the census (data of employees) &amp; import into Quest, preview the errors if any, enter the enforce rates, after that calculate the rates and volumes, then team needs to enter all the details from Quest to Small Case Pricing tool for getting discounted rates and update the U/W adjustment rates in quest as per the SCPT and to generate the proposal.</t>
  </si>
  <si>
    <t>Quote Setup
Proposal Sent</t>
  </si>
  <si>
    <t>Sales Team</t>
  </si>
  <si>
    <t>Manisha / Ibrahim Alam</t>
  </si>
  <si>
    <t xml:space="preserve">Dental Provider Portal
GRINS
Ardis
DentalXchange
NEA
Gateway ABe's payement
P&amp;R
Echo
L4B
AWD
 </t>
  </si>
  <si>
    <t>~80000</t>
  </si>
  <si>
    <t>Volume Predicted</t>
  </si>
  <si>
    <t>GP-Client Services</t>
  </si>
  <si>
    <t>Ardis, Converge, RTMUS, Customer360, DesignIT, SystemOne, BridgeApp, C4, AWD, DMS, Salesforce</t>
  </si>
  <si>
    <t>~55000</t>
  </si>
  <si>
    <t>GP-Web Support</t>
  </si>
  <si>
    <t>Notes Maker - development phase</t>
  </si>
  <si>
    <t>Five9
Ardis
SystemOne
Docsnet
Salesforce
Identity Management
Hub2
My Lincoln portal User Administration 
Lincoln4Benefits
C4
Converge/PolicyLinc</t>
  </si>
  <si>
    <t>~38000</t>
  </si>
  <si>
    <t>Beneficairy Services</t>
  </si>
  <si>
    <t>In Scope is the Beneficiary Services GI Life Claims Tier 1 Calls which will support all Death Claims Call. Typical calls come from named beneficiaries, interested third parties, funeral homes, attorneys to get status on, report loss or need additional details on Claim</t>
  </si>
  <si>
    <t>Beneficiaries</t>
  </si>
  <si>
    <t>Inbound calls from Bene</t>
  </si>
  <si>
    <t>Claims form walk through/validation, verifying additional requirements for claims processing.
Assistance with over the phone claims processing. Outbound to Bene/FHA when necessary.</t>
  </si>
  <si>
    <t>check issuance, sending of claim forms, stop payment, referrals to FHA</t>
  </si>
  <si>
    <t>Beneficiaries, FHA, Banks, Broker, Companies/Organizations in business</t>
  </si>
  <si>
    <t>11 Days</t>
  </si>
  <si>
    <t>US</t>
  </si>
  <si>
    <t>7.6 mins</t>
  </si>
  <si>
    <t>Less than or Equal to 20 seconds</t>
  </si>
  <si>
    <t>~20%</t>
  </si>
  <si>
    <t>Jonalyn Tenis
Ricardo Pahamotang</t>
  </si>
  <si>
    <t>Nephtali Punayan</t>
  </si>
  <si>
    <t>BA- Citra 1</t>
  </si>
  <si>
    <t>Implementation Specialists</t>
  </si>
  <si>
    <t>IS Mid-Market Case Specialist</t>
  </si>
  <si>
    <t>Process requests for "Group implementation form", Census data upload, EOI (Evidence of Insurability)-Push report, EDI (Electronic Data Interchange), Premium Report Posted- First Bill Posting post onboarding</t>
  </si>
  <si>
    <t>Sales Team/ Broker/ Customer</t>
  </si>
  <si>
    <t>Notice of Sold (NOS) 
Proposal Master Application Group
Implementation Form (GIF)</t>
  </si>
  <si>
    <t>IS team assigns an Implementation Specialist
Documents are reviewed and welcome email sent
GIF is sent to broker/customer and reviewed upon return
Passed to Policy Administrator 
(PA) team for coding
Underwriter binds policies
Billing team generates and sends bill
IS team releases bill and educates customer
Finalize Contracts</t>
  </si>
  <si>
    <t>Completed Implementation Record
Coded Policy
Bound Coverage
Released Bill
Delivered Contracts</t>
  </si>
  <si>
    <t>Policy Administration Team
Underwriting Team
Billing Team
Contracts Team
Clients</t>
  </si>
  <si>
    <t>Total of 8 Weeks
 - 4 Weeks KT</t>
  </si>
  <si>
    <t>5 Weeks Ramp</t>
  </si>
  <si>
    <t>24-48 Hours</t>
  </si>
  <si>
    <t>30-240 Mins</t>
  </si>
  <si>
    <t>Aman Kumar/ Akash Tanwar</t>
  </si>
  <si>
    <t>Rahul Bisht</t>
  </si>
  <si>
    <t>Implementation Managers</t>
  </si>
  <si>
    <t>IM Large Case Specialist</t>
  </si>
  <si>
    <t>Process requests for NCN (new client notice), Digital Room, Plan Grid, Intake Letter, Intake script, Foot Prints, National Tracker, Loa (leave of absence)- business documents, HR presentation training, Pre &amp; post audit</t>
  </si>
  <si>
    <t>Notice of Sold (NOS) 
Proposal Document
Prior Carrier</t>
  </si>
  <si>
    <t>Receive NOS and assign Implementation Manager
Set up SharePoint folders and Highspot digital page
Create New Client Notice (NCN)
Build Plan Grids from proposals and prior documents
Coordinate with internal teams
Review and finalize documents</t>
  </si>
  <si>
    <t>Digital Client Page 
Plan Grids 
Project Planner 
Client Communication Materials</t>
  </si>
  <si>
    <t>Internal Implementation Team
Policy Administration Team
Clients</t>
  </si>
  <si>
    <t>Total of 8 Weeks
 - 3 Weeks KT</t>
  </si>
  <si>
    <t>4 Weeks Ramp</t>
  </si>
  <si>
    <t>5-180 Mins</t>
  </si>
  <si>
    <t>Sagar Kapoor/ Nitya Shrivastav</t>
  </si>
  <si>
    <t>Policy Administrators</t>
  </si>
  <si>
    <t>PA Support Specialist</t>
  </si>
  <si>
    <t>Process requests for Plan Code generation for the new clients &amp; amendments for exisiting ones</t>
  </si>
  <si>
    <t>IM &amp; IS Team
Sales Team
Brokers / Stakeholders
Underwriting</t>
  </si>
  <si>
    <t>Customer 
Documents
Signed Applications
Ticket Requests (via 
Salesforce)
Policy Numbers</t>
  </si>
  <si>
    <t>Open and review ticket from Salesforce
Review and Validate documentation
Code customer and policy data in PACS/EIS
Process Amendments (e.g., BOR, rate changes)
Communicate via Salesforce on amendments
Close tickets and notify requesters</t>
  </si>
  <si>
    <t>Policy Records
Ticket Requests</t>
  </si>
  <si>
    <t>Internal Stakeholders
Brokers
Clients</t>
  </si>
  <si>
    <t>48 - 72 hours
Coding - 3 days</t>
  </si>
  <si>
    <t>5-210 Mins</t>
  </si>
  <si>
    <t>Ritesh Verma/ Mayank Pal</t>
  </si>
  <si>
    <t>Radiance</t>
  </si>
  <si>
    <t>Leading Canadian Insurance and Financial Services Company</t>
  </si>
  <si>
    <t>Claims Intake/ FNOL</t>
  </si>
  <si>
    <t>Short Term Disability</t>
  </si>
  <si>
    <t>SunLife - Telephonic Intake and Clinical Outreach</t>
  </si>
  <si>
    <t>The Telephonic Intake Team is responsible for receiving inbound calls from Sun Life insured members to assist in setting up short term disability claims for
processing and review, assist in navigating the member portal and answer status inquiries for existing claims on select Sun Life products.
The Clinical Outreach Team is responsible for facilitating outbound calls to healthcare providers for claims with missing / incorrect information in the Attending
Physician Statement (APS). The outreach calls aim to obtain medical information to assist with faster adjudication of initial claim decisions.</t>
  </si>
  <si>
    <t>Employee / Claimant
Sun Life Telephonic Intake Team</t>
  </si>
  <si>
    <t>Inbound Call
Sun Life Pending Clais with No APS report</t>
  </si>
  <si>
    <t>Receie inbound calls for claim initiation or status inquiries for existing claims. Faxing authorization and claim forms will also be covered.
Conduct up to 2 outbound calls within defined timelines for claims with no APS, or has missing / incorrect information in the submitted APS. The process will also involve faxing followup letters or APS for completion of the healthcare provider</t>
  </si>
  <si>
    <t>Short Term Disability Cliam
Verbal Medical Update for Claim Examiner verification and review
Completed call activity with medical infornation for claims examiner review (update GCS/Claim system)
For unsuccessful calls:
- fax to the AP office letter with forms / APS
- pended for followup</t>
  </si>
  <si>
    <t>Shared Services
Claims Examiner</t>
  </si>
  <si>
    <t>PHRNs</t>
  </si>
  <si>
    <t>VDI/AVD</t>
  </si>
  <si>
    <t>Call Success Rate</t>
  </si>
  <si>
    <t>Kurt De Belen</t>
  </si>
  <si>
    <t>Cara Daral</t>
  </si>
  <si>
    <t>EB Life</t>
  </si>
  <si>
    <t>This process involves the following in-scope services – Life and Post Issue Emails relative to the following activities: service inbound calls from toll free number, service outbound calls in support of transaction processing; create and/or process work items resulting from authorized verbal requests; process emails to/from policyholders, provide Insurer technical web support for websites in scope, ex. Account issues, locked accounts; provide Insurer website functional, non-technical support included in the Procedure Manuals, ex.</t>
  </si>
  <si>
    <t>EXL</t>
  </si>
  <si>
    <t>Inbound calls from employees, employers, beneficiaries, family members and othe authorized or unauthorized third parties</t>
  </si>
  <si>
    <t xml:space="preserve">Insured/ Employee
Beneficiaries
Employer
Other Third Parties
</t>
  </si>
  <si>
    <t>Total of 10 Weeks
 - 1 Week Foundation
- 6 Weeks KT
- 3 Weeks Nesting</t>
  </si>
  <si>
    <t xml:space="preserve">8 Weeks </t>
  </si>
  <si>
    <t>NotesMaker</t>
  </si>
  <si>
    <t xml:space="preserve">10 mins </t>
  </si>
  <si>
    <t>NPS &amp; C-sat</t>
  </si>
  <si>
    <t xml:space="preserve">Artemio </t>
  </si>
  <si>
    <t>Gerbert Balmes</t>
  </si>
  <si>
    <t>EB Health</t>
  </si>
  <si>
    <t>This process involves the following in-scope services – Health and Post Issue Emails relative to the following activities: service inbound calls from toll free number, service outbound calls in support of transaction processing; create and/or process work items resulting from authorized verbal requests; process emails to/from policyholders, provide Insurer technical web support for websites in scope, ex. Account issues, locked accounts; provide Insurer website functional, non-technical support included in the Procedure Manuals, ex.</t>
  </si>
  <si>
    <t xml:space="preserve">Chloe </t>
  </si>
  <si>
    <t>New Business - Life</t>
  </si>
  <si>
    <t>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t>
  </si>
  <si>
    <t>Policyholder / Agent</t>
  </si>
  <si>
    <t>AWD</t>
  </si>
  <si>
    <t>1. Review the new business application forms received from the indexing team in AWD to ensure all required fields are fully completed.
2. Verify the accuracy of the details in the application form by comparing them with supporting documents such as the beneficiary form, agent commission records, transmittal documents, and data from the Underwriting (EIS) tool.
3. Assess whether the application meets the underwriting guidelines as prescribed by the EIS tool. Policies will not be issued if these guidelines are not met.
4. If all details in the application form are complete, accurate, and comply with EIS tool guidelines, the policy is issued.
5. If additional details are required, raise a Missing Information Request (MIR) to the account manager for further clarification or documentation.
6. The team waits 45 days for a response to the MIR. If a response is received within the timeline, the policy is issued. If no response is received, the policy is canceled, and the applicant is informed of the cancellation and its reasons.</t>
  </si>
  <si>
    <t>Citrix, AWD TEB Production, EIS- Production, CK4 Mainframe, NUBIS, BRASS, Transweb, My Transware,	CSS</t>
  </si>
  <si>
    <t>10 Days for Data entry &amp; 5 Days for MIR</t>
  </si>
  <si>
    <t>Venkat Shreedhar</t>
  </si>
  <si>
    <t>Tina Talesara</t>
  </si>
  <si>
    <t>New Business - Health / TDI</t>
  </si>
  <si>
    <t>Citrix, AWD TEB-Prod, Nubis, CCS, EIS2, CK4 Mainframe, Tloxp</t>
  </si>
  <si>
    <t>Abushaqqa Mukhtar</t>
  </si>
  <si>
    <t>New Business - Affinity</t>
  </si>
  <si>
    <t>This team is responsible for issuing medicare supplemental policies. The process involves reviewing applications and entering the application details into the Genesys or Media system to generate and issue the policy contract.</t>
  </si>
  <si>
    <t>AWD, Email, Shared Folder</t>
  </si>
  <si>
    <t>1. Receive processed applications and update basic details in the AWD system.
2. Validate the Tracking ID and verify all entered details against relevant systems (e.g., Genesys, Ingenium).
3. Upload relevant application details into the Media system for further processing.
4. Retrieve and attach the required PHI details from the LTCG Connect portal to the application.
5. Send the complete application, including PHI details, to the underwriter for review.
6. Verify entered data and change the application status to reflect completion.
7. Convert applicable term life policies to whole life and manage related documents.
8. Handle any work requests, policy amendments, and prepare welcome kits as needed.</t>
  </si>
  <si>
    <t>Citrix, AWD TEB-Prod, Media, Future First, Ingenium, Genesys</t>
  </si>
  <si>
    <t>0 day &amp; 1 business day</t>
  </si>
  <si>
    <t>Policy Changes - Financial</t>
  </si>
  <si>
    <t>Loans/Partial/Surrender</t>
  </si>
  <si>
    <t>Financial (Group 1) - SWL</t>
  </si>
  <si>
    <t>This team deals with financial disbursement in the form of Loans, Partial withdrawal &amp; Surrender.</t>
  </si>
  <si>
    <t>AWD, Email</t>
  </si>
  <si>
    <t>1. Review the submitted request to understand the required action.
2. Research the policy details to gather necessary information for processing the request.
3. Update the system with the relevant information or changes based on the policy research.
4. Prepare and send the necessary correspondence to the requestor, providing them with the required information or updates.</t>
  </si>
  <si>
    <t>Citrix, AWD/AWD10 - Automatic Work Distribution, CK4- Reflection Workspace, EIS- Employer Information System, BRASS - Billing Receipting Allocation Suspension System,  APCI, Check Editor, PS01, Cadency</t>
  </si>
  <si>
    <t>Kajal Jadaun</t>
  </si>
  <si>
    <t>ACH</t>
  </si>
  <si>
    <t>Financial (Group 2) - ACH</t>
  </si>
  <si>
    <t>This team facilitates the transfer of funds between banks through the Automated Clearing House (ACH)</t>
  </si>
  <si>
    <t>1. Review the ACH transaction request to ensure all required details are provided.
2. Research the relevant financial details or accounts involved in the ACH transaction.
3. Update the system with transaction information, ensuring accurate records and compliance.
4. Send a confirmation or update to the requestor regarding the ACH transaction status or any required follow-up actions.</t>
  </si>
  <si>
    <t>Citrix, AWD, BRASS, Mainframe, EIS</t>
  </si>
  <si>
    <t>TEB (Group 1, 2 &amp; 3)</t>
  </si>
  <si>
    <t>The team handles requests from policyholders to amend, add, or remove demographic details such as address and name changes on the policy. Additionally, the team updates additional premium amounts, process cancellations and any other adjustments or changes related to the policy after it has been issued.</t>
  </si>
  <si>
    <t>1. Review the request to ensure all necessary information and documentation are provided and the request is complete.
2. Implement the necessary changes to the policy or account as per the request.
3. Document the changes and any relevant details in the AWD system for tracking and reference.
4.Prepare and send a confirmation letter to the policyholder, detailing the changes made to their policy.</t>
  </si>
  <si>
    <t>Citrix, AWD TEB Production, EIS- Production, CK4 Mainframe, BRASS, Transweb, AWD 10
ECS, Aegon, Reflection Workspace, AWD Adjustments Only Privileges, Platinum, PARCS SharePoint, TLOxp, Blackice folder Access, Encorr</t>
  </si>
  <si>
    <t>5 Days</t>
  </si>
  <si>
    <t>Prashant Suryawanshi</t>
  </si>
  <si>
    <t xml:space="preserve">Genesys (Group 1 to Group 4B) </t>
  </si>
  <si>
    <t>Affinity - Genesys</t>
  </si>
  <si>
    <t>This team processes request received from policy owner to apply check on policy of premium, record journal entries of credit card, change or edit credit card information via which premium received.</t>
  </si>
  <si>
    <t>1. Review the request received from the policy owner to ensure all necessary information is provided and in good order.
2. Process the check received for the policy premium and apply it to the appropriate policy.
3. Record the journal entries for any credit card payments received for the premium.
4. Make the necessary changes or edits to the credit card information used to pay the premium, as requested by the policy owner.</t>
  </si>
  <si>
    <t>Citrix, AWD TEB Production, EIS- Production, CK4 Mainframe, BRASS, Transweb, AWD 10</t>
  </si>
  <si>
    <t>Shruti</t>
  </si>
  <si>
    <t>New Agent, Maintenance / Indexing / Termination</t>
  </si>
  <si>
    <t>Producer Solutions</t>
  </si>
  <si>
    <t>This team is responsible for setting up solicitors, new agent and agency information into the system and ensuring their proper appointment. Additionally, the team maintains and manages the status of existing agents and agencies, including handling terminations and updates within the TA system.</t>
  </si>
  <si>
    <t>RVP, CRM, Agents/Agencies</t>
  </si>
  <si>
    <t>Email, Fax, E Agent Online Portal</t>
  </si>
  <si>
    <t>1. Review the received documents to ensure they are complete.
2. Verify if the agent is available on ALIS and TransWeb.
3. Retrieve the agent number from the provided spreadsheet.
4. Pull the agent's license information from the PDB.
5. Order the agent's background check from BIG.
6. Enter the required agent information into TransWeb.
7. Attach all necessary documents to the AWD file.
8. Once the background check is received via fax, add the BIG agent details to the AWD file.
9. Activate the agent in the system and send the welcome email with the agent number.
10. Attach the welcome letter to the AWD file and complete the request.</t>
  </si>
  <si>
    <t>Agents and Agencies</t>
  </si>
  <si>
    <t>TransWeb, AWD, NIPR, GIACT, ControlD</t>
  </si>
  <si>
    <t>2 Days, 5 Days, 30 Days</t>
  </si>
  <si>
    <t>Dhanpat Singh</t>
  </si>
  <si>
    <t>All Activities</t>
  </si>
  <si>
    <t>Once C&amp;L sets up the agents and the business is processed, the agent's commissions are automatically paid out through the system based on the setup provided by C&amp;L. The commissions team is responsible for handling any manual commission releases for special situations or requests for early commission payouts. This includes pulling audit reports, researching to verify that commissions were paid correctly, and making adjustments where necessary to ensure accurate commission processing.</t>
  </si>
  <si>
    <t>Agents/Agencies</t>
  </si>
  <si>
    <t>1. Download the required reports from Control-D.
2. Review and validate the reports to identify any errors.
3. If errors are found, notify the respective processor for corrections via email.
4. Set up Commission Controls for relevant reports in TransWeb.
5. Issue checks</t>
  </si>
  <si>
    <t>Commission Payments</t>
  </si>
  <si>
    <t>TransWeb, AWD, EIS 2, Control D, Reflection Workspace, TLOxp, EIS, Debit Check</t>
  </si>
  <si>
    <t>1 Day, 2 Days, 5 Days, 30 Days</t>
  </si>
  <si>
    <t>Group Cancellation</t>
  </si>
  <si>
    <t>Group Cancellation involves cancelling a group or specific product either at the group’s request or due to nonpayment of premiums. This can happen through a group request or when the group is delinquent.</t>
  </si>
  <si>
    <t>1.	The process begins either with a cancellation request from the group or identification of nonpayment of premiums.
2.	The request or delinquent status is verified to ensure accuracy and legitimacy.
3.	The group is notified about the pending cancellation, providing them with details and any necessary actions they can take to avoid cancellation.
4.	If the group confirms the request or fails to rectify the delinquency, the cancellation is processed. This involves updating records to reflect the termination of the group or product.
5.	A final confirmation is sent to the group, detailing the effective date of cancellation and any further steps they need to take.
6.	All actions and communications are documented for future reference and compliance purposes.</t>
  </si>
  <si>
    <t>Citrix, AWD, EIS2, CK4 Mainframe, BRASS, Group Letter Database</t>
  </si>
  <si>
    <t>34:77</t>
  </si>
  <si>
    <t>Ashish Iyer</t>
  </si>
  <si>
    <t>Small Bills</t>
  </si>
  <si>
    <t xml:space="preserve">We reconcile bills by matching receipted money to policy-level receivables. We receive payments and supporting documents with policy details and premiums. After balancing the bill, we reconcile it and notify the group of any policy discrepancies through a report.
</t>
  </si>
  <si>
    <t>1.	We start by receiving payments along with supporting documents. These documents include detailed information about each policy and the corresponding premiums.
2.	Next, we match the receipted money to the policy-level receivables. This involves verifying that the amount received corresponds to the premiums listed for each policy.
3.	Once the receipts are matched, we balance the bill. This step ensures that the total amount received matches the total amount due for all policies listed.
4.	After balancing, we reconcile the bill. This means confirming that all amounts are correctly accounted for and there are no discrepancies.
5.	If any discrepancies are found during reconciliation, we generate a report detailing these issues. This report is then sent to the relevant group for further action.</t>
  </si>
  <si>
    <t>Citrix, AWD, EIS2, CK4 Mainframe, BRASS, BRASS Translator</t>
  </si>
  <si>
    <t>Provide policy information confirming life cover to policy holders as well as  authenticated service providers.Process loans end to end against cover policy holder has if they qualify</t>
  </si>
  <si>
    <t>Employee Benefits - Life</t>
  </si>
  <si>
    <t>Enusre policy holders and approved, authenticated service providers are given correct information about covers and where requested if they qualify for a loan. All servicing requests such as updateing client informaion, premium management are done here.</t>
  </si>
  <si>
    <t>10 days</t>
  </si>
  <si>
    <t>Lana Daniels</t>
  </si>
  <si>
    <t>Employee Benefits - Health</t>
  </si>
  <si>
    <t>Contact Maintenance</t>
  </si>
  <si>
    <t xml:space="preserve">Contact Center will serve as the primary point of contact for costumers, providing exeptional support and resolving inquiries related to policy information and management, guidance on claims process an required documentation, premium payments and billing, beneficiary and account updates, customer education including product description and other general inquiries. </t>
  </si>
  <si>
    <t xml:space="preserve">MedSupp </t>
  </si>
  <si>
    <t xml:space="preserve">Process requests and respond to incoming calls related to claims and eligibility for supplemental insurance </t>
  </si>
  <si>
    <t>Medical Provider</t>
  </si>
  <si>
    <t xml:space="preserve">Crossover claims from Medicare (Electronically or Manual) </t>
  </si>
  <si>
    <t>Performs review on claims status or eligibility and review/analyze claim forms and EOB to determine possible amount of payout</t>
  </si>
  <si>
    <t xml:space="preserve">Provide Eligibility based on Medicare guidelines and claim status once available 
</t>
  </si>
  <si>
    <t xml:space="preserve">Medical Service Provider / Insured </t>
  </si>
  <si>
    <t>Total of 7 Weeks
 - 1 Week Foundation
- 4 Weeks KT
- 2 Weeks Nesting</t>
  </si>
  <si>
    <t>Nancy Pasaya</t>
  </si>
  <si>
    <t>Life Initial setup</t>
  </si>
  <si>
    <t>Team is primarily responsible for sending death claim forms to the Beneficiary as per the communication received from customers with regards to Rider Benefits.</t>
  </si>
  <si>
    <t>Beneficiary/ Funeral Homes</t>
  </si>
  <si>
    <t>1. We receive First notice of Death notification in AWD 
2. Verify the Beneficiary information to send out the claim packet
3. Create the Claim number in Mantis
4. Send the Claim packet (Documents) to beneficiary through Encorr AWD</t>
  </si>
  <si>
    <t>Citrix, AWD, Mantis, Cyberlife 10.01 TEB</t>
  </si>
  <si>
    <t>20.6 Mins</t>
  </si>
  <si>
    <t>Mansur Alam</t>
  </si>
  <si>
    <t>Saloni Sethi</t>
  </si>
  <si>
    <t>Life Adjudication</t>
  </si>
  <si>
    <t>Team is responsible for processing death claim benefit when insured is passed away.  Reviewing the claim documents (Claimant statement and Death certificate), Verifying the Beneficiary and release the death benefits.</t>
  </si>
  <si>
    <t>1. We receveive the death claim documents from bene.
2. Review the documents through out and validate the detail from mantis and New Bus Application
3. Verify the beneficiary from New business application and Ck4 application
4 . Process the payment in mantis
5. Release the payment to Beneficiary</t>
  </si>
  <si>
    <t>Payment</t>
  </si>
  <si>
    <t>4 days</t>
  </si>
  <si>
    <t>36.8 Mins</t>
  </si>
  <si>
    <t>Non death Initial setup</t>
  </si>
  <si>
    <t>Team is primarily responsible for sending rider forms to the insured/Beneficiary as per the communication received from customer. Such as :- AD&amp;D, Critical Illness , Long Term Care, Terminal Illness</t>
  </si>
  <si>
    <t>1. We receive the notification in AWD for the required rider forms
2. Verify the riders in Mantis
3. Create the Claim number in Mantis
4. Send the Rider forms packet (Documents) to requester</t>
  </si>
  <si>
    <t>19.34 Mins</t>
  </si>
  <si>
    <t>Initial Set up &amp; Adjudication (Accident)</t>
  </si>
  <si>
    <t>VB Accident team is responsible for processing the Accident claims in the Mantis. The team processes the payments for benefits to the insured and beneficiary for an unforeseen incident which resulted in an accidental bodily injury and which has occurred while the policy is in force and is not excluded from the certificate</t>
  </si>
  <si>
    <t>1.	We receive document which we validate throughout and validate it with details in mantis.
2.	Once verified we start processing the transaction into the system.
3.	We pay the amount if in good order or else we put out request and sent out the communication.
4.	We close AWD as per the final conclusionof the file put rendin if communication put out and processed if file is closed.</t>
  </si>
  <si>
    <t>30 Mins</t>
  </si>
  <si>
    <t>Yovani Sharma</t>
  </si>
  <si>
    <t>Self Admin</t>
  </si>
  <si>
    <t>Team is primarily responsible for processing claims transactions of Self admin as per the communication received from customers</t>
  </si>
  <si>
    <t>1.	We receive document which we validate throughout and validate it with details in P1E.
2.	Once verified we start processing the transaction into the system.
3.	We pay the amount if in good order or else we put out request and sent out the communication.
4.	We close AWD as per the final conclusionof the file put rendin if communication put out and processed if file is closed.</t>
  </si>
  <si>
    <t>Citrix, AWD, Mantis, Cyberlife 10.01 TEB, P1E</t>
  </si>
  <si>
    <t>20 Mins</t>
  </si>
  <si>
    <t>Health Wellness</t>
  </si>
  <si>
    <t>Wellness team is responsible for processing the Wellness claims in the Mantis. The team processes the payments for benefits to the insured and beneficiary If a Covered Person has done screening and any wellness test for a diagnosis then we will pay the benefit amount as per policy per calendar year for per person.  The diagnosis must be made after the Effective Date of this Certificate and while this Certificate is in force.</t>
  </si>
  <si>
    <t>1. Receive the request in AWD 
2. Review the documents and verify the information from Mantis/P1E
3. Process the payment in Mantis/P1e
4. Benefits paid to the Insured</t>
  </si>
  <si>
    <t>8 Mins</t>
  </si>
  <si>
    <t>Deepanshi Saxena</t>
  </si>
  <si>
    <t>Team is primarily responsible for processing claims as per the communication received from customers and pay the benefit for specific illness and gives a lump sum amount to the insured for their coverage.</t>
  </si>
  <si>
    <t>1. Receive the request in AWD 
2. Review the documents and verify the information from P1E
3. Process the payment in Mantis/P1e
4. Benefits paid to the Insured</t>
  </si>
  <si>
    <t>5 days</t>
  </si>
  <si>
    <t>25 Mins</t>
  </si>
  <si>
    <t>Disability</t>
  </si>
  <si>
    <t>Team is primarily responsible for processing claims as per the medical documents received from customers. Medical documents are APS form, Claimant’s statement, Employer’s statement, Medical History, HIPPA authorization form.</t>
  </si>
  <si>
    <t>1. Receive the request in AWD 
2. Review the documents and verify the information from Mantis
3. Process the payment in Mantis
4. Benefits paid to the Insured</t>
  </si>
  <si>
    <t>Vanshika</t>
  </si>
  <si>
    <t>HIP</t>
  </si>
  <si>
    <t>Team is primarily responsible for processing HIP claims as per the communication received from customers and pay the benefits as per Plan, This plan gives insured cash payments to help his/ her pay for the added expenses that may come while insured is cover.</t>
  </si>
  <si>
    <t>Medsupp</t>
  </si>
  <si>
    <t>Medsupp DE</t>
  </si>
  <si>
    <t>Data Keying in Medsup Claim Portal from scanned images received in AWD for claims adjudication.</t>
  </si>
  <si>
    <t xml:space="preserve">1. Receive the request in AWD 
2. Review the documents and verify the information in AWD
3. All required information needs to be filled in web based protal 
4. Claims get auto audjuidate after night cycle </t>
  </si>
  <si>
    <t>AWD, Web based portal</t>
  </si>
  <si>
    <t>4.20 Mins</t>
  </si>
  <si>
    <t>Mohd Sajid mansoori</t>
  </si>
  <si>
    <t>Medsupp Adjudication</t>
  </si>
  <si>
    <t>Team is responsible to review the Medicare Supplemental claims, managing customer and policy data ensuring accuracy and updating records in Medsupp Portal to get the claims adjudicated.</t>
  </si>
  <si>
    <t>AWD, Email, Secure Claim database</t>
  </si>
  <si>
    <t xml:space="preserve">1. Receive the request in AWD , Secur claim database and over the email
2. Review the documents and verify the information in AWD, P1E, Exton Database and Infopack
3. All required information needs to be update in P1E to get claims adjudicate.
</t>
  </si>
  <si>
    <t>AWD, Web based portal, P1E, Exton database</t>
  </si>
  <si>
    <t>5 mins</t>
  </si>
  <si>
    <t>Chirag Chawla</t>
  </si>
  <si>
    <t>Transconnect Gap keying</t>
  </si>
  <si>
    <t>Team is responsible to review the claim documents sent by the provider, the team checks customer and policy data ensuring accuracy and updates records in TEB web application to get the claims adjudicated.</t>
  </si>
  <si>
    <t>Shaikh Mohammad Mustufa Rizwan Mulani</t>
  </si>
  <si>
    <t>Transconnect Adjudication</t>
  </si>
  <si>
    <t>AWD, Web based portal, P1E</t>
  </si>
  <si>
    <t>7 days</t>
  </si>
  <si>
    <t>UNION</t>
  </si>
  <si>
    <t xml:space="preserve">Leading US Insurance Benefits company </t>
  </si>
  <si>
    <t>Long Term care</t>
  </si>
  <si>
    <t>EDB LTC Claims</t>
  </si>
  <si>
    <t>EDB Long Term Care (LTC) is  providing possible benefits related to Long Term Care policies on a monthly basis; Outreach to facility, caregivers every 6 months to check on the condition of the insured, Coding Invoices, Critial illness certification, Claim indexing</t>
  </si>
  <si>
    <t>Disability Benefit Specialist (DBS) , Customer Contact Center,</t>
  </si>
  <si>
    <t xml:space="preserve">DBS/BCC </t>
  </si>
  <si>
    <t>EXL EDB Benefit Specialist receive claims from DBS/BCC:</t>
  </si>
  <si>
    <t>Document and close all activities due for the claim</t>
  </si>
  <si>
    <t>Insured/ Employees/Employers</t>
  </si>
  <si>
    <t>3 weeks + 4 week mentorship</t>
  </si>
  <si>
    <t>?</t>
  </si>
  <si>
    <t>VDI/Vmware</t>
  </si>
  <si>
    <t>ESL - 96.50%
MSL- 93%</t>
  </si>
  <si>
    <t>EDB - Benefit Calculation Accuracy | ESL 98% | MSL 95%</t>
  </si>
  <si>
    <t>Alejandro Santos</t>
  </si>
  <si>
    <t>Jomar Vidallon</t>
  </si>
  <si>
    <t>Provider Outreach / Claim Completion</t>
  </si>
  <si>
    <t>Medical Support Specialist (MSS)</t>
  </si>
  <si>
    <t>MSS is responsible for calling medical providers to obtain medical information which will be then used to assist in adjudication of initial claim and leave decisions. During the MSS process, Supplier will review activities in the group worklists to complete outbound calls to the claimant or medical provider and properly gather and document information required by the respective claims or leaves administrator. Supplier shall also mail or fax appropriate forms if instructed to send request in writing or if Supplier is unable to successfully reach the medical provider</t>
  </si>
  <si>
    <t>Eligibility Specialist (ES), Leave Specialist (LS),</t>
  </si>
  <si>
    <t>ES/DBS/LS/LES</t>
  </si>
  <si>
    <t xml:space="preserve">Receives an Activity from ES/DBS/LS/LES to the MSS Group
Processes FIFO from group worklist
Reassigns Activity to MSS
If APO contact info is missing, MSS makes 1 call attempt to client to obtain APO contact info
If AP contact info. is available in file, MSS makes outbound call to AP to gather initial medical information
Medical info is not Received and VM is left by MSS:
Sets ATTN: CCC Activity for follow-up
Sends appropriate forms (Attending Physician Statement (APS)/Disability and FMLA Medical Certification/Generic Physicians Narrative (GPN)) via letter
Medical info is not received and no VM is left by MSS
Sets an Activity for 2nd Attempt Call
Sends appropriate forms (Attending Physician Statement (APS)/Disability and FMLA Medical Certification/Generic Physicians Narrative (GPN)) via letter
Completes activity and documents information received or not received
</t>
  </si>
  <si>
    <t>Complete Activity
If Contact is unsuccessful letter with forms sent to APO or GPN letter sent to APO
If message is left MSS creates Activity Attn: CCC
If unable to leave message MSS creates activity 2nd call AP
If contact successful document call details and complete the activity</t>
  </si>
  <si>
    <t>PST- 3 weeks,
 Nesting 1 weeks</t>
  </si>
  <si>
    <t>ESL - 96.50%
MSL- 96%</t>
  </si>
  <si>
    <t>ESL - 3
MSL- 3.5</t>
  </si>
  <si>
    <t>Success Rate
ESL- 42%
MSL- 40%
Productivity
ESL- 34
MSL- 32</t>
  </si>
  <si>
    <t>Dexter Articuna</t>
  </si>
  <si>
    <t>Mark Fernandez</t>
  </si>
  <si>
    <t>Benefits Center Assistant (BCA)</t>
  </si>
  <si>
    <t>BCA is a support role for various departments and is responsible for contacting physician offices, employer/employee to collect needed information for claim processing.  BCA also sends emails, letters and forms as requested by the Benefit Specialist, stop payments on checks, copy images from one claim to another, request translations for medical records and escheatment process.
  Trainees gets trained on STD &amp; LTD first and then gets upskilled on other products</t>
  </si>
  <si>
    <t>Disability Benefit Specialist (DBS)
Life Benefit Specialist(LBS)
Long Term Care Specialist (LBS)
Life Waiver Specialist (LWS)
Customer Contact Center
Intake (ISS II)
Life Event Specialists – AMC Umbrella
BCA - Second call activities and follow up
Benefit Specialist (BS)
ADA Specialist
VBS – Voluntary Benefit Specialist</t>
  </si>
  <si>
    <t>BCA Worklist in Navilink</t>
  </si>
  <si>
    <t>EE phone call (Cox only)
Employer Phone calls
AP calls
Other phone calls
Administrative Support
Financial Requests
BCA Receives an Activity from listed suppliers to the BCA Group Worklist in Navilink
BCA saves activity to their individual worklist
 BCA works on the Activity in FIFO (First In First Out) order
BCA to make call/send letter/send email/fax as per the instructions/requirements stated in the activity to gather the missing information. BCA can also perform Administrative work
If a message is left with a person or on VM (Voice Mail) by BCA:
Applicable forms are sent (excluding Life/ADD, and EE/ER calls) and 2nd call is scheduled
Once the transaction is Complete BCA documents the information in the activity and marks it as complete</t>
  </si>
  <si>
    <t>Complete Activity
Applicable forms are sent (excluding Life/ADD, and EE/ER calls) and 2nd Call activity is setup if a message is left with a person or on VM (Voice Mail)
Follow up activity to confirm form receipt
Contact is successful, document call details and complete the activity</t>
  </si>
  <si>
    <t>4 weeks including nesting</t>
  </si>
  <si>
    <t>MSL – 96.50%
ESL – 95.50%</t>
  </si>
  <si>
    <t xml:space="preserve">MSL – 95.00%
ESL – 94.00% </t>
  </si>
  <si>
    <t>Jonathan Adams</t>
  </si>
  <si>
    <t>Benefit Contact Center</t>
  </si>
  <si>
    <t>Switchboard</t>
  </si>
  <si>
    <t>Switchboard Operators are responsible in routing the callers to the appropriate department depending on the concern of the caller. They are also the first line of defense against unwanted callers such as solicitors and vendors.</t>
  </si>
  <si>
    <t>Employees ,Employers, Policy Administrators
Agents ,Vendors , Other callers</t>
  </si>
  <si>
    <t>Identify the queue, the caller and their concern
Open claim/policy in Navilink or CME
Identify the type of claim/policy
Check for the Source System
Use CIT for the internal transfer number
Connect the caller using AWS</t>
  </si>
  <si>
    <t>Calls connected to the appropriate area
Filters solicitor and vendor calls</t>
  </si>
  <si>
    <t>9 weeks</t>
  </si>
  <si>
    <t>ESL - 99.00%
MSL- 97.00%</t>
  </si>
  <si>
    <t>UUS AHT | ESL- 01:13
MSL- 01:21
CLA AHT|ESL- 00:40
MSL- 00:49</t>
  </si>
  <si>
    <t>ESL - 00:05
MSL- 00:10</t>
  </si>
  <si>
    <t>ESL - 2%
MSL- 3%</t>
  </si>
  <si>
    <t>ASA
ESL- 00:10
MSL- 00:15</t>
  </si>
  <si>
    <t>Charity Bingabing</t>
  </si>
  <si>
    <t>Long Term Disability Claim Management</t>
  </si>
  <si>
    <t>Special Benefit - Processor</t>
  </si>
  <si>
    <t xml:space="preserve">Processor is responsible for the thorough, fair, objective and timely of assigned disability claims in accordance with Unum’s claims philosophy. This position is expected to provide excellent customer service and interacts on a regular basis with claimants and third parties.
The responsibilities of the Processor role include obtaining the necessary information from the claimant to determine ongoing eligibility of Long-Term Disability benefits. The frequency of updates is every 24 months and/or in accordance with the authorization expiration date.
</t>
  </si>
  <si>
    <t xml:space="preserve">
Claimants /Employee/ Third party
Director -
Core BCC
Comp BCC
Benefits Specialist (BS)
Final Benefits Team (FBT)</t>
  </si>
  <si>
    <t>Navilink</t>
  </si>
  <si>
    <t>Access Navilink
Verify Authorization Form, if it has expired
If Authorization Form has expired; create activity for Claim Assistant
Claim Assistant sends EES, and Authorization to Employee
Review forms (once received); evaluate level of Activity of Daily Living (ADL) &amp; symptoms
If no change in ADL or symptoms follow up activity is created
If forms are not received; complete detailed TPC in two (2) attempts
Send second request letter and transfer to Comp BCC</t>
  </si>
  <si>
    <t>Follow up activity for next review
Create activity for Director
Create activity for Core BCC
Create activity for Comp BCC
Create activity for FBT
Create activity for BS</t>
  </si>
  <si>
    <t>Processor Quality
ESL- 98.00%
MSL- 97.00%</t>
  </si>
  <si>
    <t xml:space="preserve">
ESL- 100%
MSL- 95.00%</t>
  </si>
  <si>
    <t>Alejadro Santos</t>
  </si>
  <si>
    <t>Special Benefit - End Stage</t>
  </si>
  <si>
    <t>The End Stage Benefit Center Coordinator (BCC) is responsible for thorough, fair, objective and timely adjudication of assigned disability claims where the claimant has been identified to be terminally ill, has a life expectancy of less than 12 months, has requested early payment of their Survivor Income Benefit and/or is residing in hospice care. This position is expected to provide excellent customer service, exhibits empathy and interacts on a regular basis with claimants and third parties.</t>
  </si>
  <si>
    <t>Disability Benefit Specialist (DBS)
Core Benefit Center Coordinator (BCC)
Comp BCC
Processor
Triage
Regional DBS (Initial Liability)</t>
  </si>
  <si>
    <t xml:space="preserve">Access NavilLink
Make a TPC (Check for time zone if state is mentioned in the activity while trying make a call); make second call within 2 business days
If unable to reach, send TPC letter with 2 weeks TAT and set appropriate follow-up for self
Call treating provider to check last office visit date and next office visit date and contact information for insured
If letter is returned request person to be located through BRI
If after 2 attempts claimant is not found, refer to manager
If the patient has passed away then end stage benefit is stopped
Claim is referred to death claims </t>
  </si>
  <si>
    <t>Follow up activity created; after 6 months
Refer claim to Processor
Refer claim to Core BCC
Refer claim to FBT Claims Team
Create activity to manager for out of block transfer
Payment for accelerated SIB</t>
  </si>
  <si>
    <t>FBT Quality
ESL- 97.00%
MSL- 96.00%</t>
  </si>
  <si>
    <t>ESL- 100%
MSL- 95.00%</t>
  </si>
  <si>
    <t>Special Benefit - Death Claim</t>
  </si>
  <si>
    <t>The Final Benefit Center Coordinator (FBCC) is responsible for thorough, fair, objective and timely adjudication of assigned disability claims where the claimant has passed away. This position is expected to provide excellent customer service, exhibits empathy and interacts on a regular basis with the claimant’s family members. 
The responsibilities of the FBCC role includes reviewing the accuracy of death referrals, calculating final benefits that might be owed to the claimant, and paying out any Survivor or Family Income Benefits that may be applicable as outlined in the policy.</t>
  </si>
  <si>
    <t>Disability benefit specialist (DBS)
BCC
Social security administration death tape
Obituary on internet
BRI
Employer of the claimant
Family member of the claimant /
Third party / Life insurance
Triage
Regional DBS</t>
  </si>
  <si>
    <t>Navilink/BAS/Finance HUB/EDS</t>
  </si>
  <si>
    <t>Access NavilLink
Verify date of death
Process final benefit payment
Manually calculate the claim amount and cross check in BAS
If the amounts do not match send the claim to FCT for further analysis
Search survivor / family member – Spouse or Child under 25 or Estate
If unable to Search survivor / family member – Spouse or Child under 25 or Estate, create activity for BRI
If unable to calculate Final Benefits or Survivor Benefits, create activity for FCT
Pay survivor benefit</t>
  </si>
  <si>
    <t>Closed claim
Final benefit payment
Survivor income benefit (SIB)</t>
  </si>
  <si>
    <t>1 week+1 week Nesting</t>
  </si>
  <si>
    <t>Special Benefit - Core BCC</t>
  </si>
  <si>
    <t xml:space="preserve">Benefits Coordinator is responsible for the thorough, fair, objective and timely adjudication of assigned disability claims in accordance with Unum’s claim’s philosophy. This position is expected to provide excellent customer service and interacts on a regular basis with claimants and third parties.
The responsibilities of the Benefits Coordinator role include obtaining the necessary information from the claimant and physician to determine ongoing eligibility of Long-Term Disability benefits. The frequency of updates is every 12 months and/or in accordance with the authorization expiration date   </t>
  </si>
  <si>
    <t>Claimants /Employee/ Third party
Director
Processor
Comp BCC
Benefits Specialist (BS)
Final Benefits Team – End Stage (FBT)
Benefit Research Information (BRI)</t>
  </si>
  <si>
    <t>Navilink, BAS, EDS, Finance Hub</t>
  </si>
  <si>
    <t>Confirm the Auth Sign Date is correct in NL Claim Profile tab based on most recent Unum HIPAA auth received in file. Determine whether a TPC or DSU is required at the time of the Review and Direction Update Activity. Assess to determine if the auth is valid and determine if a TPC or DSU (forms and detailed call) is required. Decide if and when they are applicable and relevant to the claim.
If no valid Unum HIPAA auth, a DSU request will be made. If a valid Unum HIPAA auth is on file: If the HIPPA auth expiration date is within the next 6 months the Activity can be pushed out to align with the day after the auth expires. If the HIPPA auth expiration date is more than 6 months in the future, complete detailed TPC with EE and either complete annual review or refer to a BS. Document the outcome of the cursory review (e.g. date adjustment due to HIPAA auth expiration date, setting call, DSU request) in the Response field of the Review and Direction Update Activity
The Change in Definition Activity signifies that an update is required.  Prior to conducting a TPC, the claim should be reviewed to develop a fundamental understanding of the aspects of the claim. understand and assess current functional capacity considering occupational demands including current: medical condition(s), treatment plan, symptoms, R&amp;Ls, medication, and treatment providers; activities, vocational/RTW and financial impacts.</t>
  </si>
  <si>
    <t xml:space="preserve">
Follow up activity for next review
Annual Review
Annual Call
CID Review
CID Call
Refer claim to Processor
Refer claim to Comp BCC
Refer claim to FBT Claims Team
Refer claim to BS
Create activity to manager for CID Approval
Create activity to manager for Processor transfer
Create activity to manager for BS transfer</t>
  </si>
  <si>
    <t>5 week including Nesting</t>
  </si>
  <si>
    <t>ESL - 97.00%
MSL- 96.00%</t>
  </si>
  <si>
    <t>Annual Reviews | ESL 410 | MSL 400
CID Validity | ESL 95% | MSL 90%
BS Referral | ESL 45 | MSL 40
Processor Transfer |
COMP Transfer | ESL 80% | MSL 70%
COMP Referral |
Incoming Call | ESL 41% | MSL 40%</t>
  </si>
  <si>
    <t>Claims Intake</t>
  </si>
  <si>
    <t>Telephonic Claims Intake Leave Submission (TCLS)</t>
  </si>
  <si>
    <t xml:space="preserve">TCLS is responsible for asking the appropriate questions in initiating events/claims capturing medical condition or caring for a family member due to the family member’s illness or to collect enough information to create an event for later processing by a Specialist. </t>
  </si>
  <si>
    <t xml:space="preserve">
Employee / Claimant
Employers
Family Members
Colleagues
Field Office Representative
Attending Physicians
Other Third Parties</t>
  </si>
  <si>
    <t>Claim Filing Form: ECS/MCF</t>
  </si>
  <si>
    <t>Qualify/Verify caller
Confirm coverage in Enhanced Claim Submission(ECS) and/or Navilink and/or CIT
Check for any special handling instructions in Navilink, if applicable
Initiate claim thru ECS or Manual Claim Form (MCF) by asking Intake questions
Submit events
Set expectation and timeline of next steps</t>
  </si>
  <si>
    <t>Leave
Short Term Disability
Long Term Disability
Military Leave
Bereavement Leave
Jury Duty Leave
Corporate Leave
Personal Leave</t>
  </si>
  <si>
    <t>BAU</t>
  </si>
  <si>
    <t>Exelia</t>
  </si>
  <si>
    <t>ESL: 94.5%
MSL: 94.00%</t>
  </si>
  <si>
    <t>ESL 14:10
MSL 14:40</t>
  </si>
  <si>
    <t>ESL 00:30
MSL 00:38</t>
  </si>
  <si>
    <t>ESL3.5%
MSL 5%</t>
  </si>
  <si>
    <t xml:space="preserve">Service Level : 80%
PCS: ESL 97%, MSL 96.%%: </t>
  </si>
  <si>
    <t>Core Acquisition</t>
  </si>
  <si>
    <t>Small Case Quotes (SQ)</t>
  </si>
  <si>
    <t>The Small Case Quotes team primarily creates proposal documents to the opportunities/RFP emails being logged by the Quote Intake Team. We are in charge of creating the plan itself – as per the Sales Reps or Brokers request.</t>
  </si>
  <si>
    <t>Sales Representatives
Brokers
Underwriters</t>
  </si>
  <si>
    <t>Salesforce, IRP, CME, Outlook, BCS, Foxit, Census Helper, APT, VMWARE</t>
  </si>
  <si>
    <t>Opportunities are assigned to the QS (Quote Specialist)
DO SIC Reasonability check on Hoovers, OSHA, Manta
Create CID in IRP and review the documentation/plan design
Format and upload census file
Create the plan design in IRP
Create Rate Requests and run the Rates in IRP
Create APT Pricing to be sent out to the Sales Representative
Once APT Pricing is received from the Sales Rep, create a follow up task for the Proposal Team
Save the APT Pricing in Box
Once Proposal Team is done with the proposal document, Proposal Team will update the status of the opportunity to Quoted and will send out the Proposal document to the Sales Rep and Broker.</t>
  </si>
  <si>
    <t>Building of Proposal document to be sent out to Sales Representatives &amp; Brokers.</t>
  </si>
  <si>
    <t>Sales representative, Brokers</t>
  </si>
  <si>
    <t>7 weeks including nesting</t>
  </si>
  <si>
    <t>ESL: 95%
MSL: 94.00%</t>
  </si>
  <si>
    <t>Productivity
ESL  - 5
MSL - 4</t>
  </si>
  <si>
    <t>Arni Catherine Dondoyano</t>
  </si>
  <si>
    <t>Unum Quote Intake (QI)</t>
  </si>
  <si>
    <t>The Quote Intake process revolves around in receiving and gathering relevant information_x000B_thru emails from Sales Reps and Brokers to create an RFP (Request For Proposal) in Salesforce_x000B_which will later on be submitted as a Formal quote proposal to the Brokers. During the Quote Intake_x000B_process, Sales Reps and Brokers will send an RFP email to our inboxes, and we will input_x000B_all notable information such as eligible lives, due dates and requested products to Salesforce._x000B_Intake Specialists shall also email the Sales Reps to request for any missing information_x000B_and provide update to the status of the quote.</t>
  </si>
  <si>
    <t>Sales Representatives
Brokers
Ask UNUM</t>
  </si>
  <si>
    <t>Salesforce, CME, Outlook, VMWARE</t>
  </si>
  <si>
    <t>EXL Quote Intake Specialist tags and evaluates information received in email sent by Sales Reps and Brokers. Information gathered will be consolidated  by creating an opportunity or utilizing an existing account in salesforce 
Information such as Sales Reps, Brokers, Due Dates, Quote comments, and requested products with eligible and enrolled lives will be logged. Attachments will be uploaded in Salesforce. 
The completed quote will be tagged as “Quote Requested” and will be sent to a Marketing Specialist for review and to submit a UNUM Proposal to brokers.</t>
  </si>
  <si>
    <t>All quotes logged by EXL Quote Specialists will be processed and finalized by the marketing specialist on shore.
All proposals will be marked either sold, lost, DTQ, or lead</t>
  </si>
  <si>
    <t>Sales representative, Quoting Team, Brokers, underwriters</t>
  </si>
  <si>
    <t>2 weeks including nesting</t>
  </si>
  <si>
    <t>Productivity
ESL  - 16
MSL - 14</t>
  </si>
  <si>
    <t>Mailbox Management</t>
  </si>
  <si>
    <t xml:space="preserve">The Mailbox team review, process, and document the request as well as assign incoming email inquiries related to quoting requests for new or existing products/services and/or benefits from Brokers and Unum Sales Representatives to the Quote Unum Specialists via Salesforce.com. </t>
  </si>
  <si>
    <t>Client Manager
Sales Representative</t>
  </si>
  <si>
    <t>EXL Quote Intake Specialist tags and evaluates information received in email sent by Sales Reps and Brokers.</t>
  </si>
  <si>
    <t>A service request is created in Salesforce with the requested task.</t>
  </si>
  <si>
    <t>Sales representative and Intake team</t>
  </si>
  <si>
    <t>ESL: 96%
MSL: 95%</t>
  </si>
  <si>
    <t xml:space="preserve">Outlook TAT
ESL  - 15
MSL - 20
Unassigned TAT
ESL  - 15
MSL - 20
</t>
  </si>
  <si>
    <t>Productivity Outlook
ESL  - 12
MSL - 10
Unassigned Que 
ESL  - 20
MSL - 18</t>
  </si>
  <si>
    <t>Outlook - 13,953
Unassigned-1,180</t>
  </si>
  <si>
    <t>Benefits Research Information</t>
  </si>
  <si>
    <t>Benefits Research Information (“BRI”) is a resource support arm for Unum’s Benefits Operations, that helps the Benefits organization verify or provide additional research information for claim evaluations</t>
  </si>
  <si>
    <t xml:space="preserve">S: Death Benefit Specialists (DBS) </t>
  </si>
  <si>
    <t>I: Workflow Activities from DBS, Case Notes</t>
  </si>
  <si>
    <t xml:space="preserve">P:Research activity is triaged and assigned to appropriate research information resource dependent upon complexity
Conversation between BRI team and research resource to discuss any specific focus needed during research action
Identify any specific authorization requirements (HIPPA or special authorization, etc.), Transactional searches are performed and findings evaluated
</t>
  </si>
  <si>
    <t>O: Relevant document results (photos, certifications, public records, etc.) are imaged into Navilink, Research resource provides updates as warranted on outliers with extended time of completion</t>
  </si>
  <si>
    <t xml:space="preserve"> C: Death Benefit Specialist (DBS)</t>
  </si>
  <si>
    <t>4 weeks + 1 week Nesting</t>
  </si>
  <si>
    <t>ESL 99%
MSL 98%</t>
  </si>
  <si>
    <t>ESL 99.50%
MSL 98%</t>
  </si>
  <si>
    <t>Benefit Calculations, Payments, Denials</t>
  </si>
  <si>
    <t>Benefit Calculation</t>
  </si>
  <si>
    <t>FCT</t>
  </si>
  <si>
    <t xml:space="preserve">The Financial Consulting Services Team (“FCT”) calculates accurate and policy/procedure compliant financial calculations for the Benefits organization. </t>
  </si>
  <si>
    <t xml:space="preserve">S: DBS (Disability Benefit Specialist), Navilink and Fineos Activity
</t>
  </si>
  <si>
    <t>I:Contract, All pertinent earnings documentation (e.g. Payroll, W-2, other), Employer &amp; Employee form, DBS initial call to Insured, Special handling notes</t>
  </si>
  <si>
    <t xml:space="preserve">P:Determine claim benefit amounts, including offsets, taxability, Elimination period extension and analysis, earnings loss analysis, etc. in accordance with the policy, UNUM procedures and state regulations 
Print calculation to Navilink
Calculation completed in a timely manner –based on service TAT set out
Code payment in claim payment system 
Policyholder calls to get clarifying information on payroll
Informative and professional response to DBS on financial calculation and any follow up info needed
Notice things that don’t make sense and point them out to DBS
</t>
  </si>
  <si>
    <t>O: BME calc printed to Navilink (NL), Partial calc printed to NL, Coding/updating payment system, Clear and concise activity response for DBS with any steps to act on, Response to FRU/FRC</t>
  </si>
  <si>
    <t>C: Disability Benefit Specialist (DBS, Benefit directors, FRU ( Financial recovery unit), FRC, Tax reporting group</t>
  </si>
  <si>
    <t>2 week + 2 week nesting</t>
  </si>
  <si>
    <t>BME:
ESL - 97% | MSL - 96%
BWE:
ESL - 98% | MSL - 97%</t>
  </si>
  <si>
    <t>ESL- ( Weekly expected productivity cannot be &lt; 93% more than 1 week in a month AND
monthly expected productivity must be &gt;=100%)
MSL - -(Weekly expected productivity cannot be &lt; 93% more than 2 weeks in a month OR
&lt; 95% of monthly expected productivity)</t>
  </si>
  <si>
    <t>Harsh, Shivam, Jagriti</t>
  </si>
  <si>
    <t>Gourav Kumar Narange
Aastha Sandal</t>
  </si>
  <si>
    <t>ISS2 Track 1 &amp; 2</t>
  </si>
  <si>
    <t>ISS2 process resource will be involved in a) evaluating the information that is received upon initial claim submission to Unum, b) completes the data entry of the submission in NaviLink and c) determine if additional information is needed based on the requirements by product d) make necessary outreach by letter / email / phone (activity) for any missing information in order to mark up the claim.</t>
  </si>
  <si>
    <t>Claimant, Employer, Business Partner &amp; Family Beneficiary Funeral Home</t>
  </si>
  <si>
    <t>New Claim Request; Claim Documentation; Claim Response; Activity Completion</t>
  </si>
  <si>
    <t xml:space="preserve">Claim received via
- Fax
- Web/Email
- Telephonic call
- Internal request
Build claim
- ECS/Web
- ISSII 
( Add/Change)* 
Build claim
- Intake 
Coordinators </t>
  </si>
  <si>
    <t>Marked Up Claim
Phone Activity
Email Activity
Follow-up Activity
Letter / Notification
Legacy Payment system claim 
shell</t>
  </si>
  <si>
    <t>Claimant, Employer, Business Partner, DBS &amp; Family Beneficiary Funeral Home</t>
  </si>
  <si>
    <t>Peak - 47, Non-Peak - 42</t>
  </si>
  <si>
    <t>2 week</t>
  </si>
  <si>
    <t>4 weeks + 2 weeks nesting</t>
  </si>
  <si>
    <t>MSL – 96.00%
ESL – 98.00%</t>
  </si>
  <si>
    <t xml:space="preserve">MSL – 90.00% 
ESL – 95.00% </t>
  </si>
  <si>
    <t>Ankit Kumar
Bhanu Bisht
Varun Dhyani
Pulkit Jain</t>
  </si>
  <si>
    <t>Raja Tyagrajan
Tanvir Singh</t>
  </si>
  <si>
    <t>Customer Support</t>
  </si>
  <si>
    <t>ASK Unum</t>
  </si>
  <si>
    <t>S: Plan Administrator, Broker / Producer, Field Office</t>
  </si>
  <si>
    <t xml:space="preserve"> I:Email</t>
  </si>
  <si>
    <t xml:space="preserve">P: Pull the work item from Salesforce; service request is created for the email received 
Check and analyze the type of request
Qualify the contact
Process the request as per the ask
Email to the requestor confirming ask has been completed
Email to different department if cannot be resolved within Ask UNUM
</t>
  </si>
  <si>
    <t>O: Email to Plan Administrator, Broker / Producer confirming request has been completed
Email to Internal UNUM to process the request if not resolved within Ask UNUM</t>
  </si>
  <si>
    <t>C: Plan Administrator, Broker / Producer, Internal UNUM departments, Field Officers</t>
  </si>
  <si>
    <t>3 weeks + 2 week Nesting</t>
  </si>
  <si>
    <t>ESL 95%
MSL 92%</t>
  </si>
  <si>
    <t>Priority - ESL 6 hours; MSL 6:30 hours
General - ESL 10 hours; MSL 12 hours</t>
  </si>
  <si>
    <t>Divya Mishra</t>
  </si>
  <si>
    <t>GRSC</t>
  </si>
  <si>
    <t>Team processes the change request received from Plan Administrator, Employee, Brokers etc. These changes could be add, terminate or modify the participants in a certain group</t>
  </si>
  <si>
    <t>S: External:Plan Administrators, Employees, Brokers, Third Party Administrators, Internal:, Medical Underwriters, Ask Unum, Client Services</t>
  </si>
  <si>
    <t xml:space="preserve">P: Review work item in (PEGA BPM)
Determine eligibility by screening CME and Merlin 
If unable to determine eligibility or applicant is not eligible send e-mail to Client Services for additional information or reason as to why they are not eligible
If eligible or able to process, code information on applicable systems (Merlin, ETS, CME)
Complete work item in PEGA BPM
</t>
  </si>
  <si>
    <t xml:space="preserve">O: E-mail,  Employee updates in Merlin system or Evidence of Insurability Tracking system, </t>
  </si>
  <si>
    <t xml:space="preserve">C:  Plan Administrators, Employees, Brokers
</t>
  </si>
  <si>
    <t>Peak - 28, Non- Peak 17</t>
  </si>
  <si>
    <t>ESL 95%
MSL 93%</t>
  </si>
  <si>
    <t>Dental - ESL 99.95%; MSL 99.90%
Non Detal - ESL 99.5%; MSL 98.5%</t>
  </si>
  <si>
    <t>Prakash Negi</t>
  </si>
  <si>
    <t>Santosh Jha</t>
  </si>
  <si>
    <t>Service Operations - VBSC</t>
  </si>
  <si>
    <t>Team processes the change request received from end customer, Brokers etc. These changes includes demographic changes, ownership and bene changes and policy loan.</t>
  </si>
  <si>
    <t xml:space="preserve">S: Contact Center, Indexing team
</t>
  </si>
  <si>
    <t>I: CMS Case Notes, e-signed Decument, Scanned images</t>
  </si>
  <si>
    <t xml:space="preserve">P: VBSC team pulls the work item from CMS on FIFO basis and opens work item in BPM
Work Item is automatically created in BPM
VBSC reviews the notes in CMS and processes the work item as per business rules
Auto or manual mail is generated as per the transaction processed
Print manual letter via risght fax
Update notes and close work item in both BPM and CMS
</t>
  </si>
  <si>
    <t>Letters
Check</t>
  </si>
  <si>
    <t>Policy Holders, Authorized representatives</t>
  </si>
  <si>
    <t>6 week+2 week Nesting</t>
  </si>
  <si>
    <t>8 week</t>
  </si>
  <si>
    <t>ESL 98%
MSL 95%</t>
  </si>
  <si>
    <t>BPM Intake - ESL 99%; MSL 98%
Policy Change - ESL 99.7%; MSL 98.3%</t>
  </si>
  <si>
    <t>Md Jawed</t>
  </si>
  <si>
    <t>Transcription Services</t>
  </si>
  <si>
    <t>Data collection of medical information from Unum standard forms. It is a data entry process; anything that Hyperscience (workflow and processing system) cannot process is kicked out for correction and is handled by the transcription team. This is a continuous rocess during the claim life cycle after Intake is completed.</t>
  </si>
  <si>
    <t>Intake Coordinator</t>
  </si>
  <si>
    <t>Standard Documents &amp; Hyperscience</t>
  </si>
  <si>
    <t>Image is pulled up and highlights the field that machine could not read. Agents need to input the highlighted word as it has been mentioned in the form. If able to understand; Input the field and Press enter to submit. Select illegible; if unable to understand the word and Press enter</t>
  </si>
  <si>
    <t>Contract &amp; Billing</t>
  </si>
  <si>
    <t>Onshore Team &amp; Mavrick Claims Assistant</t>
  </si>
  <si>
    <t>ESL - 97.50%
MSL - 95.00%</t>
  </si>
  <si>
    <t>ESL &amp; MSL To be baselined</t>
  </si>
  <si>
    <t>Neeraj Bhatia
Varun Diwan</t>
  </si>
  <si>
    <t>Komal Aggarwal</t>
  </si>
  <si>
    <t>CLA Intake</t>
  </si>
  <si>
    <t xml:space="preserve">Team processes all inbound claims correspondence medical records and benefits claims related to any and all Colonial Life products and services. In addition, Intake receives all of the Policy Administration Forms and ensures timely review and routing to Policy Administration. </t>
  </si>
  <si>
    <t>Broker/Medical Service Providers, Claimants etc.</t>
  </si>
  <si>
    <t>Scanned Images, Faxes, Web Submissions</t>
  </si>
  <si>
    <t>• Determine whether to index to existing claim or build new claim.
• Reviewing documents to determine type of claim(s) to build.
• Validating claim as a new claim and confirm appropriate coverage's (example; verify demographic information).
• Determining proper date of loss.</t>
  </si>
  <si>
    <t>New Claim Shell or Document with existing claims</t>
  </si>
  <si>
    <t>ISS2, DBS</t>
  </si>
  <si>
    <t>4 week+1 week Nesting</t>
  </si>
  <si>
    <t>ESL - 99.60% MSL - 99.30%</t>
  </si>
  <si>
    <t xml:space="preserve">MSL – 97.00% 
ESL – 99.00% </t>
  </si>
  <si>
    <t>2.5 mins</t>
  </si>
  <si>
    <t>Deepak Gupta</t>
  </si>
  <si>
    <t>Geetanjali Jain</t>
  </si>
  <si>
    <t>UUS Intake</t>
  </si>
  <si>
    <t>Team processes all inbound claims correspondence medical records and benefits claims related to any and all Unum products and services. In addition, Intake receives all of the Policy Administration Forms and ensures timely review and routing to Policy Administration.</t>
  </si>
  <si>
    <t xml:space="preserve">• Reviewing documents to determine type of claim(s) to build or attach a response to an existing claim.
• Build shell of claim(s) in NaviLink (Name, SSN, Date of Birth, As of Date)
• Builds claims from faxes, web submissions, mail, Contact Center requests, etc.
• Add Change; coding adjustments, updating policy numbers, modifying images, etc.. 
</t>
  </si>
  <si>
    <t>VBS</t>
  </si>
  <si>
    <t>3 week+1 week Nesting</t>
  </si>
  <si>
    <t xml:space="preserve"> ESL-99.60% MSL 99.30% </t>
  </si>
  <si>
    <t>96 secs</t>
  </si>
  <si>
    <t>Sahil Lahori</t>
  </si>
  <si>
    <t>Kaushal Kumar</t>
  </si>
  <si>
    <t>FML</t>
  </si>
  <si>
    <t xml:space="preserve">FML team will be required to process absence as reported by employees for the missing hours and send appropriate communication (approval / denial) to the employers. </t>
  </si>
  <si>
    <t xml:space="preserve">S: Unum web services, (I-Services), UNUM Mobile App, Navex (3rd party contractor)
</t>
  </si>
  <si>
    <t>I: Customer (Employee with existing leaves)</t>
  </si>
  <si>
    <t xml:space="preserve">P: Pull the absence from the CC Intermittent Absence Worklist &amp; reassign to individual worklist
Access the ER on Account Information Tool to review  3* inputs
Confirm specific absence matches leave reason
Run availability calculator to check if EE has time available
Verify Absence type/ frequency matches the certification#
Move the absence in the leave period
Complete/reassign absence
Document the action taken under action history
Send email to ER
</t>
  </si>
  <si>
    <t xml:space="preserve">O:E- Approve/Deny leave or send mail to ER/reassign to Leave Specialist or onshore team for further handeling
</t>
  </si>
  <si>
    <t xml:space="preserve">C: Employer, Leave Specialist
</t>
  </si>
  <si>
    <t>ESL - 97%  
MSL - 95%</t>
  </si>
  <si>
    <t>ESL - 95%
MSL - 90%</t>
  </si>
  <si>
    <t>3.14 Min</t>
  </si>
  <si>
    <t>Vijay Kumar</t>
  </si>
  <si>
    <t>Rakesh Pratap</t>
  </si>
  <si>
    <t>Launch Unum</t>
  </si>
  <si>
    <t>EXL team is responsible to complete new account implementation and issue customer deliverables such as perform License &amp; Appointment checks (L&amp;A), Coding of policies, register client for iServices/MyUnum, Bill Pay Confirmation and Scanning documents</t>
  </si>
  <si>
    <t>- Sales Representative
- Ask Unum Specialist
- Unum Onboarding Specialist</t>
  </si>
  <si>
    <t>- MAS (Marked as Sold)
- CIF (Customer Information Form)
- MA (Master Application)
- Missing information (L&amp;A, etc.)
- Census files</t>
  </si>
  <si>
    <t>EXL OS codes the system with information received from MAS/LU OS and perform:
- L&amp;A checks
- Code plan design
- Manipulate Census files
- Register Brokers/TPA users
- Onboard employees for Unum provided Dental coverage
- Scan policy documents to Policy Manager and
 - Check for 1st Bill paid</t>
  </si>
  <si>
    <t>- Policy numbers for all sold lines
- Coded Customer Deliverable
- Updated Census Manipulation Template (Standard or eEnroll)
- Plan Admin users access setup
- Broker/TPA users access setup
- Scanned Documents to EDS
- Confirmation on Payment Status</t>
  </si>
  <si>
    <t>- Plan Administrators
- Brokers / TPA
- Unum Onboarding Specialist</t>
  </si>
  <si>
    <t>Scope:
1). Initial Case Setup
2). FES Coding
3). Census Manipulation
4). Register Client iServices
5). Register Client MyUnum
6). Dental Takeover
7). Scan Documents
8). Bill Pay Confirmation</t>
  </si>
  <si>
    <t>Peak - 16, Non- Peak 10</t>
  </si>
  <si>
    <t>ESL - 98%
MSL - 95%</t>
  </si>
  <si>
    <t xml:space="preserve">ESL - 99% 
MSL - 98% </t>
  </si>
  <si>
    <t>Deepak Shah</t>
  </si>
  <si>
    <t>Shivam Dass</t>
  </si>
  <si>
    <t>Launch Unum 2</t>
  </si>
  <si>
    <t>EXL will be responsible to complete the Re-enrollment process for Unum’s existing ‘core space’ customers i.e. customers with 2000 or less employees. EXL scope will be limited to Re-enrollments only for VBCP and Merlin Supplemental health on Plane.biz Direct and Link/XpressLink/Enrollment App.</t>
  </si>
  <si>
    <t>- Unum Onboarding Specialist
- Field Office</t>
  </si>
  <si>
    <t>- Child Service Request
- Enrollment Event
- Plane.biz Notes
- Clarifications/inputs from Unum
- Onboarding Specialist (Over Chatter)</t>
  </si>
  <si>
    <t>- Scrub the Enrollment Event
- Review Plane.biz notes - Identify Enrollment Technology and Method
- Create Reenrollment Event in IP tool and assign oneself as Implementation Manager
- Code Event Detail tab – Mark Rush if applicable
- Review the Customer tab for Contact &amp; Sales rep Information
- Code Billing tab with Payroll Deduction Information
- Review Product/Plan Design Tab (No updation needed)
- Code Enrollment - Timeline sub-tab
- Code Enrollment - Contacts sub-tab
- Code Enrollment - General sub-tab
- Validate &amp; resolve Errors, if any
- Update the notes, if required and Release case to Enroll
- Confirmation email received upon successful coding</t>
  </si>
  <si>
    <t>- Updated IP Tool screens
- Plane.biz File
- Updated EEP system (IP Tools feeds information into EEP)</t>
  </si>
  <si>
    <t>- EXL Onboarding Specialist
- Unum Enrollment Technology Consultant</t>
  </si>
  <si>
    <t>Re-enrollments New, Perpetual and Rework for -
VBCP NBOC and Merlin Supplemental Health on Plane.biz Direct
VBCP NBOC on Link/Xpresslink and Enrollment App</t>
  </si>
  <si>
    <t>ESL - 98%
MSL - 97%</t>
  </si>
  <si>
    <t>ESL - 99%
MSL - 98%
*New work type</t>
  </si>
  <si>
    <t>Ankit Kumar</t>
  </si>
  <si>
    <t>My Unum Enrollment</t>
  </si>
  <si>
    <t>EXL will be responsible to complete the Enrollments (New and Existing Customers) and Re-enrollments (Existing Customers) for Group, Voluntary, Supplemental
and Dental/Vision benefits for SBT (Small Business Team) (Below 100 lives) and Tier 2 Customers (101-500 lives). All end-customer contact (written/verbal) will
be retained onshore.</t>
  </si>
  <si>
    <t xml:space="preserve">-Unum Onboarding Specialist
-Field Office
-Client/Broker
</t>
  </si>
  <si>
    <t xml:space="preserve">Child Service Request
Sold Proposal
'-Client Information Form
-Customer Management Enterprise
-Census File
-Flyers/Highlight Sheets
-Clarifications/inputs from Unum Onboarding Specialist (Over Chatter)
</t>
  </si>
  <si>
    <t xml:space="preserve">- Gather Inputs from Sold Proposal, CIF and Salesforce
- Set-up Employer in GoCo Platform
- Build Enrollment for each line of coverage in GoCo Platform
- Upload Inforce Coverage
- Download, Manipulate and upload Census
- Integrate EOI app into GoCo Platform
- Test the Enrollment using a Test Employee
- Manage warnings and resolve errors, if any
- Deliver Final Enrollment (Send Delivery Notification)
- Update the Notes, if required and Release case to Enroll 
- Complete the Child Service Request in Salesforce
</t>
  </si>
  <si>
    <t xml:space="preserve">-Updated GoCo Platform
-Formatted Census File
-Final Delivery Confirmation 
-Enrolment Event
</t>
  </si>
  <si>
    <t xml:space="preserve">EXL Onboarding Specialist
</t>
  </si>
  <si>
    <t>Enrollments and Re
enrollments
covering the following activities
- Setting up Employer in GoCo
platform
-Building Enrollment in GoCo
platform
- Uploading of inforce
coverage(s)
-Manipulating and uploading
Census
-Integration of EOI app &amp; LIMRA
API into GoCo platform
-Testing, troubleshooting and
delivering Enrollments</t>
  </si>
  <si>
    <t xml:space="preserve"> ESL-99% MSL 98%
(KPI) </t>
  </si>
  <si>
    <t xml:space="preserve">ESL – 99.00% 
MSL – 98.00%
(KPI) </t>
  </si>
  <si>
    <t>Abdunnajeeb Ansari</t>
  </si>
  <si>
    <t xml:space="preserve">Wellness </t>
  </si>
  <si>
    <t xml:space="preserve">Screening benefits are generally flat amounts that are paid regardless of the actual charge for certain tests listed in the policy.  Claims for tests older than 36 months must be submitted in writing with appropriate documentation of the test performed. Team needs to process paper claims as per the guidelines </t>
  </si>
  <si>
    <t xml:space="preserve">	Insured/ Employee
	Brokers
	Groups
Providers</t>
  </si>
  <si>
    <t xml:space="preserve">	Scanned Document
	Electronic Claims
	Faxes
	Mails
	Calls/IVR</t>
  </si>
  <si>
    <t xml:space="preserve"> - Pull Claim from workflow queue
-	Pull scanned image
-	Evaluate and Research
-	Pay/Request more information or Deny
-	Close as appropriate</t>
  </si>
  <si>
    <t xml:space="preserve">	Claim Paid or Rejected
	Application suspended for more informatio</t>
  </si>
  <si>
    <t>Insured/ Employees
Provider
Beneficiary</t>
  </si>
  <si>
    <t xml:space="preserve"> ESL-97% MSL 96% </t>
  </si>
  <si>
    <t xml:space="preserve">MSL – 99.00% 
ESL – 97.00% </t>
  </si>
  <si>
    <t>6 min</t>
  </si>
  <si>
    <t>Amritesh Mishra</t>
  </si>
  <si>
    <t>Amit Kumar Tiwari</t>
  </si>
  <si>
    <t>NCI</t>
  </si>
  <si>
    <t>New Case Issue updates legacy systems to effectively generate contract deliverables, including corresponding employee booklets/ certificate of low and medium complexity size to our internal/external customers; updates billing information in systems to generate initial bills and is responsible for providing quality service to internal partners using multiple systems, applications and administrative processes.</t>
  </si>
  <si>
    <t xml:space="preserve"> Sales Representative
- Unum Onboarding Specialist</t>
  </si>
  <si>
    <t>MAS (Marked as Sold)
- CIF (Customer Information Form)
- MA (Master Application)
- Missing information (L&amp;A, etc.)
- Census files</t>
  </si>
  <si>
    <t>Works on the request by coding legacy system ( i.e finalizing customer documents /update administrative systems (enrollment and their ongoing billing</t>
  </si>
  <si>
    <t>System coded (merlin agreement)</t>
  </si>
  <si>
    <t>Plan Administrators
- Brokers / TPA
- Unum Onboarding Specialist</t>
  </si>
  <si>
    <t>Scope:
Traditional Short-Term Disability
Traditional Long-Term disability
Traditional Life and Accidental Death and Dismemberment
Voluntary Short-Term Disability
Voluntary Long-Term Disability
Voluntary Life and Accidental Death and Dismemberment
Merlin Supplemental Health- Accident, Critical
Illness and Hospital</t>
  </si>
  <si>
    <t>Peak - 16, Non-Peak - 7</t>
  </si>
  <si>
    <t xml:space="preserve"> ESL-98% MSL 97% </t>
  </si>
  <si>
    <t>ESL – 98.00% (3BD)
MSL – 97.00% (3BD)</t>
  </si>
  <si>
    <t>Rajat Sharma</t>
  </si>
  <si>
    <t>Anuradha Adhikari</t>
  </si>
  <si>
    <t>IDI Policy Services</t>
  </si>
  <si>
    <t>Process involves supporting Individual Disability Insurance customers by processing service requests from individual policy holders, clients and brokers. Service requests could include tasks like address changes, name change requests, terminations, policy cancelation requests, third party designees, waiver requests, bank related items for both Closed blocks (CDB) and Recently issues blocks (RIB). These requests are processed on either BEST, Customax or PALLM systems.</t>
  </si>
  <si>
    <t>Plan Administrator, Broker / Producer</t>
  </si>
  <si>
    <t xml:space="preserve"> I: E-mail</t>
  </si>
  <si>
    <t xml:space="preserve">P: Pull the work item from workflow/Mailbox (multiple) 
Check and analyze the type of request
Qualify the contact
Process the request as per the ask in respective systems.
Email to Unum if cannot be resolved within EXL team
</t>
  </si>
  <si>
    <t>O: Policy cancellation, demographic updates, Refund.</t>
  </si>
  <si>
    <t>Insured</t>
  </si>
  <si>
    <t>6 weeks + 3 week Nesting</t>
  </si>
  <si>
    <t>Hrishikesh</t>
  </si>
  <si>
    <t>TLO</t>
  </si>
  <si>
    <t xml:space="preserve">Total Leave Onboarding is a service provided by Unum that specifically caters to employer and their employees who require a leave of absence from work. It is a digital solution for employer and employee while the goal is to ensure effective and efficient planning process for the employee when they plan for leaves of absence. FINEOS is a platform that consolidates federal laws and regulations particularly to include those associated with pay. </t>
  </si>
  <si>
    <t>Sales Representative
- Unum Onboarding Specialist</t>
  </si>
  <si>
    <t xml:space="preserve">Establish preferences based on information provided in UBG. All preferences are set at the employer level except for tax reports those are set at the </t>
  </si>
  <si>
    <t xml:space="preserve">Surround UI Parties Coded
FINEOS Systems coded </t>
  </si>
  <si>
    <t>Brokers / TPA
Unum Onboarding Specialist</t>
  </si>
  <si>
    <t>Scope:
FINEOS configuration of Employer
Service Agreement
Building client structure in FINEOS
Linking contacts to client structure
Employer preference coding</t>
  </si>
  <si>
    <t>7 week+2 week Nesting</t>
  </si>
  <si>
    <t>Khushboo</t>
  </si>
  <si>
    <t>GLTC - CAS</t>
  </si>
  <si>
    <t>The Group long term care team will review the customer’s enrollment request and determine the customer’s eligibility. If the customer is eligible for coverage, the GLTC team will code the demographic and coverage information on the applicable Unum System (Merlin or ETS). If the customer is not eligible for coverage the GLTC team will work with the Client Specialist to ensure the customer is notified of the status</t>
  </si>
  <si>
    <t>S: External:Plan Administrators, Employees, Brokers, Third Party Administrators, Internal: Ask Unum, Client Services</t>
  </si>
  <si>
    <t xml:space="preserve">
C: PA, Employee, Groups and Insured
</t>
  </si>
  <si>
    <t>6 weeks + 2 week Nesting</t>
  </si>
  <si>
    <t>MSL – 97.00%
ESL – 98.00%</t>
  </si>
  <si>
    <t>MSL – 98.00% (3BD)
ESL – 99.00% (3BD)</t>
  </si>
  <si>
    <t>Shrey Sundriyal</t>
  </si>
  <si>
    <t>NBOC</t>
  </si>
  <si>
    <t>Contract Change Specialist (CCS) is responsible to make changes to the plan like benefit amount change, waiting period change, minimum hours, legal name etc. (refer slide 4 for in-scope plan types). CCS is also responsible to generate required plan documents like contract amendments, certificates and admin letters. Also, coordinates with internal partners and external customers via emails or letters, wherever applicable.</t>
  </si>
  <si>
    <t>Check ‘’Agreement to CME’’ for Policy and product
Review or Compare document/draft produce
Finalize the docs in EDS</t>
  </si>
  <si>
    <t xml:space="preserve">Plan change &amp; updates </t>
  </si>
  <si>
    <t>Scope:
Traditional Short-Term Disability
Traditional Long-Term disability
Traditional (AD&amp;D)
Voluntary Short-Term Disability (Select/ GVD)
Voluntary Life and AD&amp;D</t>
  </si>
  <si>
    <t>MSL – 93.00% (3BD)
ESL – 95.00% (3BD)</t>
  </si>
  <si>
    <t>Anand Raj</t>
  </si>
  <si>
    <t>Arunima Priyadarshini</t>
  </si>
  <si>
    <t>UUS VB Hospital Indemnity</t>
  </si>
  <si>
    <t>Voluntary Benefit Specialist  or VBS reviews documentation submitted via Mail, fax or filed thru website. Team needs to process claims as per the guidelines and adjudicates following employee’s policy language. If within scope, VBS will pay, deny or ask for additional documentation in order to close out Claim request/response. In some cases, an outreach (phone call /letter) to Healthcare facility is warranted such Doctor’s clinic, Urgent Care or Hospitals to confirm hospitalization or date of admission. If out of Scope  work item is routed to another queue that is managed by Client onshore (KY Resident State claims, Disability, Life or anything outside standalone Accident and Sickness claim ).</t>
  </si>
  <si>
    <t>Insured/ Employee
Brokers
Groups
Providers
Client/Service Consultants
Client</t>
  </si>
  <si>
    <t>Scanned Document
Electronic Claims
Faxes
Mails
Calls/IVR
Direct from Client communication</t>
  </si>
  <si>
    <t xml:space="preserve">Voluntary Benefit Specialist (VBS) receives claims from client workflow:
1.	Review attached documents via Image Center 
2.	Open claim in the Client Claims System – Workflow and other tools
3.	VBS collects and reviews information on several screens in client system:
a.	Check for duplicate claims and historical claims payment
b.	Review if customer’s information is consistent on all all systems to avoid privacy incidents and fraud related claim filing
c.	Check for special instructions/special handling basis information coded in the system to ensure payments and  communication are sent to correct receiptients 
4.	VBS reviews claim form and other related documents. Outreach to suppliers thru phone calls or letter communication is needed when information handy requires further validation  
5.	Process payment following policy language/provision or finalize other claim decision such as rejection or additional information required letters
6.	Letter generation to communicate decision; VBS calls the customer as needed/requested </t>
  </si>
  <si>
    <t>End result post claim adjudication as follows:
1.	Claim payment, Claim Rejection or Additional information request
2.	Letter generation on claim decision
3.	Document and close all activities due for the claim</t>
  </si>
  <si>
    <t>Insured/ Employees/Employers
Provider
Beneficiary
Brokers with TPAU</t>
  </si>
  <si>
    <t>Adjuster</t>
  </si>
  <si>
    <t>DQA</t>
  </si>
  <si>
    <t>ESL: 95.00%
MSL: 94.00%</t>
  </si>
  <si>
    <t>IATD
ESL: 97.00%
MSL: 95.00%</t>
  </si>
  <si>
    <t>Productivity</t>
  </si>
  <si>
    <t>Apryl Caburnay</t>
  </si>
  <si>
    <t>Abolatip Lawi</t>
  </si>
  <si>
    <t>UUS VB Wellness</t>
  </si>
  <si>
    <t>Voluntary Benefit Specialist  or VBS reviews documentation submitted via Mail, fax or filed thru website. Team needs to process claims as per the guidelines and adjudicates accordingly. If within scope, VBS will pay, deny or ask for additional documentation in order to close out Claim request/response. In some cases, a phone call to Healthcare facility is warranted such Doctor’s clinic, Urgent Care or Hospitals to confirm hospitalization or date of admission. If out of Scope  work item is routed to another queue that is managed by Client onshore (KY Resident State, Disability, Life or anything outside standalone Wellness claim ).</t>
  </si>
  <si>
    <t xml:space="preserve">Voluntary Benefit Specialist (VBS) receives claims from Navilink: 
1.	Review attached documents via Navilink
2.	Open claim in the Client Claims System – Navilink and other tools
3.	VBS collects and reviews information on several screens in client system:
a.	Check for duplicate claims and historical claims payment
b.	Review if customer’s information is consistent on all all systems to avoid privacy incidents and fraud related claim filing
c.	Check for special instructions/special handling basis information coded in the system to ensure payments and  communication are sent to correct receiptients 
4.	VBS reviews claim form and other related documents. Outreach to suppliers thru phone calls or letter communication is needed when information handy requires further validation  
5.	Process payment following policy language/provision or finalize other claim decision such as rejection or additional information required letters
6.	Letter generation to communicate decision; VBS calls the customer as needed/requested </t>
  </si>
  <si>
    <t>ESL: 97.00%
MSL: 96.00%</t>
  </si>
  <si>
    <t>UUS VB Accident</t>
  </si>
  <si>
    <t>Voluntary Benefit Specialist  or VBS reviews documentation submitted via Mail, fax or filed thru website. Team needs to process claims as per the guidelines and adjudicates following employee’s policy language. If within scope, VBS will pay, deny or ask for additional documentation in order to close out Claim request/response. In some cases, an outreach (phone call /letter) to Healthcare facility is warranted such Doctor’s clinic, Urgent Care or Hospitals to confirm hospitalization or date of admission. If out of Scope  work item is routed to another queue that is managed by Client onshore (KY Resident State claim, Disability, Life or anything outside standalone Accident claim ).</t>
  </si>
  <si>
    <t>ESL: TBD
MSL: 95.00%</t>
  </si>
  <si>
    <t>Grendely Almirol</t>
  </si>
  <si>
    <t>Launch Unum (less than 25 lives)</t>
  </si>
  <si>
    <t>- Sales representative
- Ask Unu, Specialist
- Unum Onboarding Specialist</t>
  </si>
  <si>
    <t>17 weeks</t>
  </si>
  <si>
    <t>ESL: 96.00%
MSL: 95.00%</t>
  </si>
  <si>
    <t>30 days</t>
  </si>
  <si>
    <t>High volume every Quarter end</t>
  </si>
  <si>
    <t>Nhor Dumancas</t>
  </si>
  <si>
    <t>Kezia Rabaya</t>
  </si>
  <si>
    <t>Sickness and Accident</t>
  </si>
  <si>
    <t>Colonial - Sickness and Accident</t>
  </si>
  <si>
    <t>16 weeks</t>
  </si>
  <si>
    <t>RTD 
ESL - 90% 
MSL-85%
ATD 
ESL-95%
MSL-90%</t>
  </si>
  <si>
    <t>Ma Cristina Tenorio</t>
  </si>
  <si>
    <t>Salesforce CSR</t>
  </si>
  <si>
    <t>2 wks</t>
  </si>
  <si>
    <t>5 wks</t>
  </si>
  <si>
    <t>4 wks</t>
  </si>
  <si>
    <t>AI Coach</t>
  </si>
  <si>
    <t>Remote Desktop</t>
  </si>
  <si>
    <t>11.34 Min</t>
  </si>
  <si>
    <t xml:space="preserve">Ambrusha </t>
  </si>
  <si>
    <t>Abdul Dhoda</t>
  </si>
  <si>
    <t xml:space="preserve">Benefits Contact Center </t>
  </si>
  <si>
    <t>Benefits Contact Center is responsible for assisting the claimant / insured about existing open or close claim, leave or combined by providing an overall status and way forward actions needed</t>
  </si>
  <si>
    <t>AWS</t>
  </si>
  <si>
    <t>Agent answers phone calls to check the status of the claim/complete any missing info</t>
  </si>
  <si>
    <t>Completion of claim requirements</t>
  </si>
  <si>
    <t>Companies doing business with UNUM</t>
  </si>
  <si>
    <t>ESL 94.50%, MSL 94.00%</t>
  </si>
  <si>
    <t>6.39 Min</t>
  </si>
  <si>
    <t>Chandre E</t>
  </si>
  <si>
    <t>Masood Davids</t>
  </si>
  <si>
    <t>Absence Operations Eligibilty Specials</t>
  </si>
  <si>
    <t>Responsible for Accurate and efficient intake of new claims basis FMLA and other state regulations 
To send communication to employee or employers via emails and letters 
Calling the employee to inform about the decision. 
Receiving calls from the employees which will be warm transferred calls from the contact center.</t>
  </si>
  <si>
    <t>Navilink work list</t>
  </si>
  <si>
    <t>To send communication to employee or employers via emails and letters 
Calling the employee to inform about the decision. 
Receiving calls from the employees which will be warm transferred calls from the contact center.</t>
  </si>
  <si>
    <t>EPOCH</t>
  </si>
  <si>
    <t xml:space="preserve">2 days </t>
  </si>
  <si>
    <t>16 Min</t>
  </si>
  <si>
    <t>Beckham Daniels</t>
  </si>
  <si>
    <t>Ntando M</t>
  </si>
  <si>
    <t>Magellan</t>
  </si>
  <si>
    <t xml:space="preserve">Leading US Healthcare Company </t>
  </si>
  <si>
    <t xml:space="preserve">STD intake nurses perform initial provider outreach for medical information to assign to DBM for approval. </t>
  </si>
  <si>
    <t>Client / Ability Analyst</t>
  </si>
  <si>
    <t>Task Request thru client system</t>
  </si>
  <si>
    <t>Reviews initiated claims and makes an outreach to obtain necessary medical information. Once sufficient medicals have been obtained, associate notifies Ability Analyst for further management.</t>
  </si>
  <si>
    <t xml:space="preserve">Relevant medical information uploaded into the claim
</t>
  </si>
  <si>
    <t>Ability Analyst</t>
  </si>
  <si>
    <t>Citrix, Ability Advantage</t>
  </si>
  <si>
    <t>Quality 95%</t>
  </si>
  <si>
    <t>TAT 1 - Initial Outreach Completed (95%)</t>
  </si>
  <si>
    <t>Kevin Barcelona</t>
  </si>
  <si>
    <t>CCC</t>
  </si>
  <si>
    <t>This team responds to queries of employees and employers regarding claims status, benefits and eligibility, and web portal access.</t>
  </si>
  <si>
    <t>Client / Claimants / Providers</t>
  </si>
  <si>
    <t>Inbound calls from employees, employers and/or providers.</t>
  </si>
  <si>
    <t>Responds to member &amp; employer queries. Informing the caller of the claim status. CCR will relay member requests to Claim managers. Sending out paperwork for the members to fill out. Assisting in online portal registration including resetting passwords.</t>
  </si>
  <si>
    <t>Delivering on client request and inquiries. Delivering on client request and inquiries</t>
  </si>
  <si>
    <t>Claimants / Claim Managers</t>
  </si>
  <si>
    <t>8 wks</t>
  </si>
  <si>
    <t>7.30 mins</t>
  </si>
  <si>
    <t>Adherence: 92%</t>
  </si>
  <si>
    <t>Clinical Intake</t>
  </si>
  <si>
    <t>Assists in initiation of disability and/or leave claims via telephonic intake. CCNs utilize their clinical knowledge to begin the claim evaluation process as well as provide insight into the claimant's clinical status and their ability to perform job duties.</t>
  </si>
  <si>
    <t>Gather, receive, and document necessary information from claimants and/or representatives to initiate and begin evaluation of disability and/or leave claims. 
Provides caller with explanation of intake and subsequent claims process.
Customize claimant interview to obtain medical information specific to functional limitations and work requirements in order to determine if limitations are reasonable and medically supported.
Determine medical complexity and appropriate duration assignment.</t>
  </si>
  <si>
    <t>Creation of Disability and/or Leave claims
Clearly &amp; concisely documented clinical impression to enable Ability Analyst to make an appropriate claims decision based on employee's condition and functionality</t>
  </si>
  <si>
    <t>6 wks</t>
  </si>
  <si>
    <t>10 wks</t>
  </si>
  <si>
    <t>16.45 mins</t>
  </si>
  <si>
    <t>Nikka Gutierrez</t>
  </si>
  <si>
    <t>Ralph Carnay</t>
  </si>
  <si>
    <t>GB Nurse Review</t>
  </si>
  <si>
    <t>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t>
  </si>
  <si>
    <t xml:space="preserve">Clinical recommendation for duration of support
</t>
  </si>
  <si>
    <t>11 wks</t>
  </si>
  <si>
    <t>TAT CCR - 95% 
All other Taks - 95%</t>
  </si>
  <si>
    <t>Loraine Go</t>
  </si>
  <si>
    <t>Elle de Guia</t>
  </si>
  <si>
    <t>Leave Management</t>
  </si>
  <si>
    <t>Leave Management (LM) is the process in which Group Benefits (GB) Analysts manage the FMLA 
(Family Medical Leave Act) claim for an employer or employee (insured)</t>
  </si>
  <si>
    <t>Claimant, Employer</t>
  </si>
  <si>
    <t>9 wks</t>
  </si>
  <si>
    <t>12 wks</t>
  </si>
  <si>
    <t>Faye Bartolome</t>
  </si>
  <si>
    <t>Clarinda Manalo</t>
  </si>
  <si>
    <t>Hartleave</t>
  </si>
  <si>
    <t>History &amp; Takeover</t>
  </si>
  <si>
    <t>Absence Services</t>
  </si>
  <si>
    <t>History and Takeover (H&amp;T) describes the process in which past FMLA/LOA absences from prior carrier/customers are added to client’s systems. These absences are loaded to allow client’s system’s to appropriately calculate available leave balances for future requests.</t>
  </si>
  <si>
    <t>Thorough H&amp;T triage/scrub of the file that is received from implementation to ensure completeness prior to assigning to the processors to handle. This will be done by the SME/AM for the process.
Entering the past FMLA/LOA/ADAAA absences, Continuous and Intermittent claims into client’s system utilizing a takeover script.
Pre-production quality check by the SME/AM</t>
  </si>
  <si>
    <t>3 wks</t>
  </si>
  <si>
    <t>TAT - 100%</t>
  </si>
  <si>
    <t>IME Vendor Coordinator</t>
  </si>
  <si>
    <t xml:space="preserve">Provide support in coordinating IME scheduling with corresponding vendor which includes sending sorted medical records, IME attendance confirmation and ensuring Final Report has been sent out by vendor post appointment. </t>
  </si>
  <si>
    <t>Client / Claimants / Providers/Analyst</t>
  </si>
  <si>
    <t>Referral task equally distributed to clinician</t>
  </si>
  <si>
    <t>Vendor Coordinator reviews the request received ensuring pertinent claim information has been provided
Vendor Coordinator locates Provider on Talispoint within a 60-mile radius if available, otherwise, request to be sent to all IME vendors for a quote.
Vendor Coordinator provided quotes by the vendor and approve single-sourced IME based if meeting the given guidelines, otherwise will refer to Case Managers for approval
Resolves clarification from the Case Manager if additional information has been received and reviews if it has an impact on the final output
Complete medical packet and upload to vendor site in pdf format
Confirm IME appointment attendance from vendor and follow-up Final Report
Complete invoice as necessary in DCS</t>
  </si>
  <si>
    <t>Sorted Medical Records
IME appointment
IME Attendance Confirmation
Final Report
Invoice (DCS)</t>
  </si>
  <si>
    <t>Clinical Referral Assignment</t>
  </si>
  <si>
    <t>Provides administrative and clerical support to different clinical teams – Behavioral Health Clinical Management (BHCM), Medical Case Management (MCM), and Vocational Case Management (VCM); duties include workflow management, work assignment and ensuring referral tasks are assigned based on requirements provided.</t>
  </si>
  <si>
    <t>Filter, identify and reassign any misplaced tasks to Ability Analyst and communicate accordingly the reason 
Gather clinical managers work schedules and company assignments to be factored in during task assignment
Determine task complexity and duration to maintain equal workload distribution
Accurately assigns gathered clinical tasks to clinical managers for processing
Update team process share point containing allocation count and assignments to provide visibility to clinical teams</t>
  </si>
  <si>
    <t>Allocation File</t>
  </si>
  <si>
    <t>Underwriting Support</t>
  </si>
  <si>
    <t>Noida &amp; Pune</t>
  </si>
  <si>
    <t>Divya Solanki / Prashant Suryawanshi</t>
  </si>
  <si>
    <t>Future First (Group 1 to Group 5)</t>
  </si>
  <si>
    <t>This team processes requests received from policyholders, including applying checks to premium payments, recording journal entries for credit card transactions, and updating or editing credit card information used for premium payments. Additionally, the team handles reinstatements by applying payments to authorized policies, ensuring all changes and payments are accurately reflected in the system.</t>
  </si>
  <si>
    <t>1. Process the application of premium payments and loan transactions to the policy as per the policyholder's request.
2. Update or edit the credit card or electronic funds transfer (EFT) details for premium payments as requested.
3. Review and reject any chargebacks that are not valid or authorized.
4. Handle policy surrender, cancellation, or loan requests as per the policyholder’s instructions.
5. Process the reinstatement of lapsed policies by applying the necessary payments and updating the policy status.</t>
  </si>
  <si>
    <t>Letter, Payment</t>
  </si>
  <si>
    <t>AWD ADMS, Future First, Control D, Main Frame , Amex Website, Discover Website, MS Access,  Control Panel link, CSLN link, Cancellation Mail Box, FOXIT PDF Reader</t>
  </si>
  <si>
    <t>Prasad Botre</t>
  </si>
  <si>
    <t>Financial Accounting</t>
  </si>
  <si>
    <t>Sharvan Kumar</t>
  </si>
  <si>
    <t>Term with Cash value</t>
  </si>
  <si>
    <t>Whole Life</t>
  </si>
  <si>
    <t>Interest Sensitive Whole Life (ISWL)</t>
  </si>
  <si>
    <t>Universal Life</t>
  </si>
  <si>
    <t>Indexed Universal Life</t>
  </si>
  <si>
    <t>Variable Universal Life</t>
  </si>
  <si>
    <t>Final Expense</t>
  </si>
  <si>
    <t>Life Disability Claims</t>
  </si>
  <si>
    <t>Policy Administration and billing (Life)</t>
  </si>
  <si>
    <t>Customer Service and Correspondence</t>
  </si>
  <si>
    <t>Ownership, Name, POA, Beneficiary,</t>
  </si>
  <si>
    <t>Policy Admin-Direct Business</t>
  </si>
  <si>
    <t xml:space="preserve">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
</t>
  </si>
  <si>
    <t>(S)Mail Room/Scanning Dept./Inter dept.</t>
  </si>
  <si>
    <t>(I) Images/System generated txn</t>
  </si>
  <si>
    <t>Validation, rule based input in client admin system</t>
  </si>
  <si>
    <t>(O)Correspondence/Payment check</t>
  </si>
  <si>
    <t>(C) Policy holder/Inter deptt</t>
  </si>
  <si>
    <t>Reduction in Handoffs from 8% to 5%</t>
  </si>
  <si>
    <t>PSW - PHS,Blue zone, Document Direct, Client central, MS outlook, Teams, APAY, Business Objects, Filenet, LGS, EXL support Sharepoint, P&amp;C</t>
  </si>
  <si>
    <t>STA 9 days &gt;=90%; STA 5 days &gt;=75%;Average STA 7 days &amp; Quality (98%)</t>
  </si>
  <si>
    <t>Nitin Som</t>
  </si>
  <si>
    <t>Munish Kumar Barmy</t>
  </si>
  <si>
    <t>Policy Admin-Invoice Business</t>
  </si>
  <si>
    <t>STA 9 days &gt;=95%; STA 5 days &gt;=75%;Average STA 7 days &amp; Quality (98%)</t>
  </si>
  <si>
    <t>Hemant Tiwari/Neha Singh</t>
  </si>
  <si>
    <t>Claims Management (Life)</t>
  </si>
  <si>
    <t>Individual Indexing</t>
  </si>
  <si>
    <t>The process involves indexing the scanned claims related documents received from customers or agents through mail or fax and routing of claims to respective line of business i.e. regular, wellness and dental. The team then completes the indexed card in respective line of business through Datacap application. Timely indexing ensures that the work item is created as soon as the request is received at Aflac</t>
  </si>
  <si>
    <t>Policy Holder
Agent
Provider</t>
  </si>
  <si>
    <t>Review paperwork, Identify policy Holder, Claim history review, LOBs confirmation,  HIPPA review</t>
  </si>
  <si>
    <t>MS Access based tool - "Production tracker"</t>
  </si>
  <si>
    <t>Pega, DataCap,TPX, Client Central, C360</t>
  </si>
  <si>
    <t>Same Day and 2 days</t>
  </si>
  <si>
    <t>10% -15%</t>
  </si>
  <si>
    <t>Pushpendra Singh</t>
  </si>
  <si>
    <t>Adjudication</t>
  </si>
  <si>
    <t>Dental &amp; MedSup and Vision claims</t>
  </si>
  <si>
    <t>Dental &amp; MedSup and Vision</t>
  </si>
  <si>
    <t>Processing of claims for Dental and Medicare Supplement, Vision products, including determining claim and benefit eligibility, proof of loss, completeness of documentation, and claim adjudication processing.</t>
  </si>
  <si>
    <t>Provider
Insured</t>
  </si>
  <si>
    <t>Policy Number
Claim Number</t>
  </si>
  <si>
    <t>Review Policy holder details &amp; EOB details, update missing information and process the claim.</t>
  </si>
  <si>
    <t>Provider, Insured</t>
  </si>
  <si>
    <t xml:space="preserve">Medicare Supplemental Claims </t>
  </si>
  <si>
    <t>NY/KY Claim Adjuster</t>
  </si>
  <si>
    <t>4 week</t>
  </si>
  <si>
    <t>Pega, TPX, Claim Central, CPS &amp; Google</t>
  </si>
  <si>
    <t xml:space="preserve">Avg STA of 6 days </t>
  </si>
  <si>
    <t>Dental &amp; Medup - 8.57
Vision - 10.91</t>
  </si>
  <si>
    <t xml:space="preserve">Dental&amp;Medicare Sup Claim TBP $1.69
Vision Claims $1.79 </t>
  </si>
  <si>
    <t>Mohit Malhotra</t>
  </si>
  <si>
    <t>Policy Admin-Large Account Services</t>
  </si>
  <si>
    <t>Reduction in Hanoffs from 11% to 5%</t>
  </si>
  <si>
    <t xml:space="preserve">Hemant Tiwari </t>
  </si>
  <si>
    <t xml:space="preserve">Policy Servicing, Business Services and Claims </t>
  </si>
  <si>
    <t>CSC Chat SA</t>
  </si>
  <si>
    <t xml:space="preserve">Chat team handles Policy Holders/Payroll accounts/Agents queries related to the maintenance of their policy accounts with Aflac. This process is responsible for processing and resolving Policy Holders requests ranging from updating personal details, issuing policy documents or schedules, policy cancellations, Billing transfers, adding family members to policy, removing family members or primary policy holder swap, reinstating /Reactivating policies and applying waiver of premiums.  Also handles billing queries, Invoice adjustments from employers remitting premiums 
</t>
  </si>
  <si>
    <t>Policy Holders, Payroll Accounts (employers), Agents &amp; Providers</t>
  </si>
  <si>
    <t>Chats</t>
  </si>
  <si>
    <t>Validation, rule based input in client admin system, Review Policy holder details &amp; EOB details, help customer in Filing a claim, update missing information and provide claim status.</t>
  </si>
  <si>
    <t>Customer 360,OLS,PHS,Bluezone,Document Direct, Client central, Experian</t>
  </si>
  <si>
    <t>Manila</t>
  </si>
  <si>
    <t xml:space="preserve">Chat concurrency - 2
Chat TAT- 90% chats responded in 30 seconds
</t>
  </si>
  <si>
    <t>Pierre-Lynn</t>
  </si>
  <si>
    <t>Ethan Morris</t>
  </si>
  <si>
    <t>Claims payment and Appeals</t>
  </si>
  <si>
    <t>Claims Admin</t>
  </si>
  <si>
    <t>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t>
  </si>
  <si>
    <t>(S)Mail Room/Scanning Dept./Inter dept./Emails</t>
  </si>
  <si>
    <t>(I) Images/System generated txn/Emails</t>
  </si>
  <si>
    <t>(C) Policy holder/Inter deptt/Provider</t>
  </si>
  <si>
    <t>Pega, TPX , File Net, Claim central, Outlook, Case 360, MS EDGE</t>
  </si>
  <si>
    <t>STA 1 = 1 Business Day, STA 2 = 5 Business Days, STA 3 = 3 Business Days</t>
  </si>
  <si>
    <t>Yogesh Yadav</t>
  </si>
  <si>
    <t>Munish Barmy</t>
  </si>
  <si>
    <t>Cancer Claims</t>
  </si>
  <si>
    <t>Processing of claims for cancer claim products, including determining claim and benefit eligibility, proof of loss, completeness of documentation, and claim adjudication processing.</t>
  </si>
  <si>
    <t>Pega, Claim Central, CPS &amp; Google</t>
  </si>
  <si>
    <t>Billing and Payments/Lockbox</t>
  </si>
  <si>
    <t>Premium Application Reconciliation</t>
  </si>
  <si>
    <t>Responsible for the daily application of payments to invoices on payroll accounts for all PPAS Core and LAS accounts. This includes HQ, NY and  PR/VI. Reconciliation coordinates necessary CAIC transfers for shared case accounts. Along with any premium movement that may belong to an individual policy or department.  Reconciliation will also process necessary accounting associated with transfer and or refunds, along with contact calls to payroll accounts, sales associates, and client managers.</t>
  </si>
  <si>
    <t xml:space="preserve">Payroll or Group Account
Scanning Team 
Agents
Mail Room
Internal Departments </t>
  </si>
  <si>
    <t>Check Copies
Premium Statements</t>
  </si>
  <si>
    <t>Validation, rule based input in client admin system, review invoices &amp; payments, updating the pay codes</t>
  </si>
  <si>
    <t xml:space="preserve">Invoice Reconciliation 
Apply Refund
Fund Transfers
Correspondence </t>
  </si>
  <si>
    <t>Customer / Client
Payroll Group
Agents</t>
  </si>
  <si>
    <t>TPX, BPM, Client Central, PNC, Filenet, Document Direct, Business Service, Mobius, MS outlook and MS Teams</t>
  </si>
  <si>
    <t>STA 1 (5 days) = 90% for Core, STA 2 (7 days) = 85% for LAS, STA 3 = Outstanding GRICA $ value &lt; 10M</t>
  </si>
  <si>
    <t>Core - 3.75
LAS - 24</t>
  </si>
  <si>
    <t>Sunny Sharma</t>
  </si>
  <si>
    <t>Sankalp Durgan</t>
  </si>
  <si>
    <t>New Business and Underwriting (Life)</t>
  </si>
  <si>
    <t>Final Quotes Policy Issue</t>
  </si>
  <si>
    <t xml:space="preserve">New Business (Policy Issue) area is responsible for processing all applications (Initial Review) for Aflac. This involves processing initial requests to include final decisioning of pending, issuing and/or closing out coverage applications. </t>
  </si>
  <si>
    <t>Payroll or Group Account
Agents (PBI)</t>
  </si>
  <si>
    <t>Transmittals
New business Application
Group Details
Beeline</t>
  </si>
  <si>
    <t>review the policy holder details before issuing the application</t>
  </si>
  <si>
    <t>New Policy Issue 
Pend Request
Destination code</t>
  </si>
  <si>
    <t xml:space="preserve">Pega, Bluezone, PTS, Client central </t>
  </si>
  <si>
    <t>1.71 &amp; 4.61</t>
  </si>
  <si>
    <t>Sumeet Singh</t>
  </si>
  <si>
    <t>Employer Service</t>
  </si>
  <si>
    <t>"Employer Services team handles Group accounts/Agents’ queries related to the maintenance of their accounts with Aflac. This process is responsible for processing and resolving group requests ranging from updating details, Account cancellations, Account transfers, Reactivation or reinstatement of account. Also handles billing queries, billing mode changes, Rebilling/voiding invoices, payment histories, paid invoices reports, etc.”</t>
  </si>
  <si>
    <t xml:space="preserve">Payroll or Group Account
Agent/Broker
Customer Call Center
Agent/Broker 
Aflac Internal </t>
  </si>
  <si>
    <t>Scan
FAX
(Beeline, Mail, email)</t>
  </si>
  <si>
    <t>Validation, rule based input in client admin system, Review account details &amp; EOB details, help customer in updating changes to their accounts, assistance with updating missing information and provide account status.</t>
  </si>
  <si>
    <t>Voiding Payroll Accounts</t>
  </si>
  <si>
    <t>PSW, Client Central, BlueZone,File Net, OLS, Document Direct, Mobius, PNC,Outlook,Case360,Business Objects, MSEdge, LGS</t>
  </si>
  <si>
    <t>Noida/US</t>
  </si>
  <si>
    <t>STA 1 = 100% within 4 days</t>
  </si>
  <si>
    <t>Ravi Sinha</t>
  </si>
  <si>
    <t>Mailroom (Life)</t>
  </si>
  <si>
    <t>Electronic Document Management (Indexing)</t>
  </si>
  <si>
    <t>EDM Indexing</t>
  </si>
  <si>
    <t>Indexing Team is responsible for Indexing of documents received through fax, mail, scanning, email. Scope includes end-to-end Indexing process Claims &amp; non-Claims.The process involves indexing the scanned PLADs, PHS, EFR, FCC, AP, Group Billing, New Business &amp; NAS related documents received from customers or agents through mail or fax and routing of documents to respective line of business. The team then completes the indexed card in respective line of business through Datacap application. Timely indexing ensures that the work item is created as soon as the request is received at Aflac</t>
  </si>
  <si>
    <t xml:space="preserve">Payroll or Group Account
Agent/Broker 
Aflac Internal </t>
  </si>
  <si>
    <t>Scan
FAX
(Mail, email)</t>
  </si>
  <si>
    <t>Receive images/ claim form in DataCap Pull case from the respective queue Get the descendent details from image documents. Split the file for more than 1 policy holders in the file Check and verify the policy holder details (name, policy number, DOB etc.) Missing policy holder details needs to be updated in Index Card based on the form/image received Navigate through additional tools /systems like client central, Salesforce etc. for No number claims (Tier-1, Tier-2 queues) and locate the missing details to update the index Card Update the mentioned field as “Y” on correct policy number and Organize the pages with the details Post verifying all the details, organize the pages and submit the case/file Once all the documents are submitted, a pop up will appear to click submit.</t>
  </si>
  <si>
    <t>Work Item completed Routed to another indexing queue (as applicable) Routed to another department for further processing Updated notes for routing queues</t>
  </si>
  <si>
    <t>Internal Departmenet like - PHS, Claims, New Buesiness, Group Billing, NAS, EFR, FCC, AP</t>
  </si>
  <si>
    <t>DataCap, Pega, Client Central, Filenet, Sales Force, MS outlook and MS Teams</t>
  </si>
  <si>
    <t xml:space="preserve">PHS &amp; PLADS - STA (2 Days) = 100%
New Business, Group Billing, FCC, EFR, NAS, AP Tracker - STA (1 Day) - 100%
</t>
  </si>
  <si>
    <t>PHS - 1.5
PLADS - 2.6
GB - 1.5
AP Tracker - 2.3
FCC - 1.5
NAS - 2.3
EFR - 1.0
NB (DataCap - 3.0 &amp; Pega - 6.0)</t>
  </si>
  <si>
    <t>Prabendra Singh and Abhishek Narwade</t>
  </si>
  <si>
    <t>Hemant Tiwari</t>
  </si>
  <si>
    <t>New Policy Data Entry/Set-up</t>
  </si>
  <si>
    <t xml:space="preserve">Standard Industry Code </t>
  </si>
  <si>
    <t>SIC</t>
  </si>
  <si>
    <t>Process involves assigning industry codes for accounts. Once a request has been submitted by the associate / agent, SIC team needs to validate account information while performing research on various websites and assign industry codes.</t>
  </si>
  <si>
    <t>Agent/Broker</t>
  </si>
  <si>
    <t>Internet based forms
ADR</t>
  </si>
  <si>
    <t>Request received through agent via ADR system - 
Review, perform research &amp; validate the account as per the request - Add description if needed - Use ABI Lookup to update business description, SIC and Ratings</t>
  </si>
  <si>
    <t>Ratings assigned
Account validation</t>
  </si>
  <si>
    <t>Agent/Broker
Aflac Internal (NAS &amp; other internal processes)</t>
  </si>
  <si>
    <t>ADR, Bluezone, MS outlook and MS Teams, Accurint, Google search, Workpage, ABI lookup, PTS</t>
  </si>
  <si>
    <t>≤ Average 24 hours</t>
  </si>
  <si>
    <t>Vikas Jasrotia</t>
  </si>
  <si>
    <t>New Account Setup</t>
  </si>
  <si>
    <t>NAS</t>
  </si>
  <si>
    <t>Process deals with stablishing new payroll accounts/performing maintenance on existing accts; transfer/reassignment of accounts.</t>
  </si>
  <si>
    <t>Scanned forms / images (received through mail)
Faxed forms / images
Email</t>
  </si>
  <si>
    <t>Request received through Pega - Setup accounts in NASSA system - Based on the type of request Update Account Info / Enrollment Info / Billing Info / Update Plan Info - Review &amp; Setup the account</t>
  </si>
  <si>
    <t xml:space="preserve">Agent/Broker
Aflac Internal </t>
  </si>
  <si>
    <t>Pega, Filenet, NASSA, Bluezone, MS outlook and MS Teams, PTS</t>
  </si>
  <si>
    <t>Ashish Singh</t>
  </si>
  <si>
    <t>Multicycle</t>
  </si>
  <si>
    <t>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t>
  </si>
  <si>
    <t>Reconciliation
Internal Department</t>
  </si>
  <si>
    <t>Images /system generated transactions</t>
  </si>
  <si>
    <t>Review, perform research &amp; validate the request (updating personal details, issuing policy documents or schedules, policy cancellations, Billing transfers, adding family members to policy, removing family members or primary policy holder swap, reinstating /Reactivating policies and applying waiver &amp; premium reconciliation of premiums) - 
Add description if needed as per findings - Update information in the Admin system</t>
  </si>
  <si>
    <t>Send out letters through Admin system</t>
  </si>
  <si>
    <t>Agent/ Group account/ Policy Holder</t>
  </si>
  <si>
    <t xml:space="preserve">Average 7 Days at 100% </t>
  </si>
  <si>
    <t>Sunny Tomer</t>
  </si>
  <si>
    <t xml:space="preserve">Underwriting Status and Quotes </t>
  </si>
  <si>
    <t>Medical Underwriting (MUW)</t>
  </si>
  <si>
    <t xml:space="preserve">In medical underwriting, underwriter is responsible to evaluate the health, medical history, and lifestyle of the applicant to assess the risk of insuring the individual and determine the decision either approval or denial for that policy.  This involves processing initial requests to include final decisioning of pending, issuing and/or closing out coverage applications. </t>
  </si>
  <si>
    <t>Scanned Images</t>
  </si>
  <si>
    <t xml:space="preserve">Review the application form, applicant details on pega, all the previous policies and claims, before the final decision. </t>
  </si>
  <si>
    <t xml:space="preserve">Policy Issue/denial/closeout
</t>
  </si>
  <si>
    <t xml:space="preserve">Pega, Bluezone, PTS, Client central, Global scape, LDS, Filenet, Adobe, MIB, Swissre, </t>
  </si>
  <si>
    <t>20 min./case</t>
  </si>
  <si>
    <t>Process is in Ramp</t>
  </si>
  <si>
    <t>Chaynika</t>
  </si>
  <si>
    <t>Yusuf Bhavnagarwala</t>
  </si>
  <si>
    <t>Noida / US(KY processing only)</t>
  </si>
  <si>
    <t>Cebu, Manila and South Africa</t>
  </si>
  <si>
    <t xml:space="preserve">Noida </t>
  </si>
  <si>
    <t>NOIDA</t>
  </si>
  <si>
    <t>Noida/Pune</t>
  </si>
  <si>
    <t>Sunshine</t>
  </si>
  <si>
    <t>Leading US Financial Services Provider</t>
  </si>
  <si>
    <t>Contact Center (Life)</t>
  </si>
  <si>
    <t>Policy Services</t>
  </si>
  <si>
    <t>Life Insurance</t>
  </si>
  <si>
    <t>Responds to incoming calls from policyholders, employers and agents as the first point of contact for complex billing questions. Associates actively listens to customer issues or questions showing interest, compassion and displaying empathy for the caller’s situation</t>
  </si>
  <si>
    <t>Policy Holders</t>
  </si>
  <si>
    <t>Phone Call</t>
  </si>
  <si>
    <t>Correspondence, policy inquiry answered, requested transaction completed, answer billing inquiries</t>
  </si>
  <si>
    <t>CSR, AWD, MARS, Right Answers</t>
  </si>
  <si>
    <t>PH</t>
  </si>
  <si>
    <t>&gt;/= 90%</t>
  </si>
  <si>
    <t>9:00 - 10:45</t>
  </si>
  <si>
    <t>&lt; / = 5%</t>
  </si>
  <si>
    <t>60 seconds</t>
  </si>
  <si>
    <t>Io Camille Lagas</t>
  </si>
  <si>
    <t xml:space="preserve">Team will provide customer service assistance to Allstate’s customers about (but not limited to) the following matters: 
• Review Launch Pad from Life claim notification 
• Set Up Life Claim 
• Identify Beneficiaries and request claim information 
• Keep the DCDB accurate and up to date 
• Update the final status of the claim </t>
  </si>
  <si>
    <t>Claimants</t>
  </si>
  <si>
    <t>Claims setup</t>
  </si>
  <si>
    <t>Initiate claims case, death notification</t>
  </si>
  <si>
    <t>Claimant</t>
  </si>
  <si>
    <t>90% in 2 business days</t>
  </si>
  <si>
    <t>INDY</t>
  </si>
  <si>
    <t>Washington National Health Insurance</t>
  </si>
  <si>
    <t>Inbound contact center that is responsible in servicing insurance customers who have purchased health insurance from Washington National that may need help about their policies over their lifetime. Call types: inquiry, cancellations, refund, cash value and return of premium</t>
  </si>
  <si>
    <t xml:space="preserve">Policyholder
Insured
POA
Covered dependents
Authorized/ unauthorized third party
Provider
</t>
  </si>
  <si>
    <t xml:space="preserve">Receive call
Authenticate as per SOPs
Search policy/claim in appropriate application
Understand caller’s concern/ query
Utilize Ops resources to resolve concern/ answer query
Navigate and update system, as per SOP
Choose correct WRAP code, document the call notes, and end the call
</t>
  </si>
  <si>
    <t>Resolve customer’s concern
If not resolved in the contact center, rep to create a work item to back office to resolve customer’s concern or transfer the call to another department</t>
  </si>
  <si>
    <t xml:space="preserve">Policyholder
Insured
POA
Covered dependents
Authorized third party
Activity for Back office
Transfer to CNO onshore (out of scope call scenarios)
</t>
  </si>
  <si>
    <t>PEGA, AWD, Mainframe, Content Navigator, RightFax, Quickopedia, LifePro, AIW</t>
  </si>
  <si>
    <t>Manila, PH</t>
  </si>
  <si>
    <t>4 mins</t>
  </si>
  <si>
    <t>2 mins</t>
  </si>
  <si>
    <t>&lt;5%</t>
  </si>
  <si>
    <t>90s</t>
  </si>
  <si>
    <t>Maria Arabia</t>
  </si>
  <si>
    <t>Ramil Bautista</t>
  </si>
  <si>
    <t xml:space="preserve">Washington National and Bankers Life </t>
  </si>
  <si>
    <t>Inbound contact center handling calls from policy holder or related parties on Life insurance policies under Bankers Life and Washington National. Top call types include claim status, cancellations, refund, payment, policy and claim administration and inquiry</t>
  </si>
  <si>
    <t>Arnie Mariano</t>
  </si>
  <si>
    <t>Bankers Life Company Health Insurance</t>
  </si>
  <si>
    <t>Inbound contact center that is responsible in servicing insurance customers who have purchased health insurance from Bankers Life that may need help about their policies over their lifetime. Call types: inquiry, cancellations, refund, cash value and return of premium</t>
  </si>
  <si>
    <t>Mary Lantin</t>
  </si>
  <si>
    <t>Bankers Life Company Long term care</t>
  </si>
  <si>
    <t>Inbound contact center handling calls from policy holder or related parties onLTC policies under Bankers Insurance Co. Top call types include claim status inquiry, premium inquiry, cancellations, refund, payment, policy and claim administration and inquiry</t>
  </si>
  <si>
    <t>Jomelyn Sabalza</t>
  </si>
  <si>
    <t>Colonial Penn Life</t>
  </si>
  <si>
    <t xml:space="preserve">• Taking calls for Colonial Penn Ife insurance and some of Medicare Supplement policy 
• Providing info / status of the policy
• Accepting payments / processing payments
• Enrolling / removing autopay info.
• Requesting / sending for documents needed by the customer using pega and c3
• Making sure to follow the turnaround time in sage and mailing of 7-10 b/d
• Faxing documents using RightFax and provide the tat of 24-48 hrs.
• Creating escalation / follow up using PEGA and email
• Initiating Claims for beneficiary 
• Verifying / Confirming Information for Funeral and Funding company 
• Checking status for claim 
• Requesting for reissuing of check
• [If requesting to cancel the policy and status is “W”, we can cancel it in C3] take note, only VAR policies R9 &amp; G9 and send an email to you Sup. Email spreadsheet to VAR. In the email subject line type: Policy Cancelation + Selling Agent name
</t>
  </si>
  <si>
    <t>call</t>
  </si>
  <si>
    <t>cutomer query resolution</t>
  </si>
  <si>
    <t>Manila/Cebu PH</t>
  </si>
  <si>
    <t>Crish Braga</t>
  </si>
  <si>
    <t>Mary Lyn Leachon</t>
  </si>
  <si>
    <t>Loans and Partial Withdrawals</t>
  </si>
  <si>
    <t>Disbursements/ Annuitizations/ Maturities</t>
  </si>
  <si>
    <t>Marketing and Agency Management (Life)</t>
  </si>
  <si>
    <t>Life PHS, LTC Claims, Licensing and New Business</t>
  </si>
  <si>
    <t>Genworth Mailroom - Claims</t>
  </si>
  <si>
    <t>LTC Claims</t>
  </si>
  <si>
    <t>Noida C-15</t>
  </si>
  <si>
    <t>Genworth Mailroom - Licensing</t>
  </si>
  <si>
    <t>Licensing</t>
  </si>
  <si>
    <t>Genworth Mailroom - Life PHS</t>
  </si>
  <si>
    <t>LIFE PHS</t>
  </si>
  <si>
    <t>Genworth Mailroom - New Business</t>
  </si>
  <si>
    <t>Marley</t>
  </si>
  <si>
    <t>Leading Pet Insurer</t>
  </si>
  <si>
    <t>IPG</t>
  </si>
  <si>
    <t>Receive incoming calls from claimants, veterinary clinics, and brokers. The calls will include providing updates to callers on claims coverage, billing information &amp; policy administration. The Services would also include answering questions on existing claims, educating members on policy provisions/benefits available to them, and generally providing an extremely strong customer experience.</t>
  </si>
  <si>
    <t>Claimants/Policy Owners</t>
  </si>
  <si>
    <t>Inbound Voice Account</t>
  </si>
  <si>
    <t>1.  Authenticates calles
2. Validate customer information based on records
3. Assists on inquiries
4. Transfer call if out of scope</t>
  </si>
  <si>
    <t>Payment, Account details revision</t>
  </si>
  <si>
    <t>1. Authentication 
2. Provides/Assist Policy Holders on questions about coverage
3. Process changes on the policy
4. Handles escalated calls</t>
  </si>
  <si>
    <t>Customer query resolution</t>
  </si>
  <si>
    <t>L2 Voice</t>
  </si>
  <si>
    <t>AWS, Talkdesk</t>
  </si>
  <si>
    <t>Cebu, Manila</t>
  </si>
  <si>
    <t>~450000</t>
  </si>
  <si>
    <t>Coreen Ursua
Jo Ramirez
Jared Yerro</t>
  </si>
  <si>
    <t>Mozart</t>
  </si>
  <si>
    <t>Fortune 500 US Life Insurance Company</t>
  </si>
  <si>
    <t>Claims Management</t>
  </si>
  <si>
    <t>Outreach Efforts</t>
  </si>
  <si>
    <t>Supplier researches the policies received from Kemper for open life claims. If a life claim is already open on a policy, details are noted on Kemper provided spreadsheet and the case is closed. If a file claim is not open, Supplier will try to identify the Insured/Beneficiary details including the correspondence address from the paperwork (Life application form, etc.) existing in the system. Once an address is located, Supplier will establish contact with the Insured/Beneficiary by sending a letter from Kemper. Supplier will send two more follow-up letters at every 21-day intervals if a response is not received.</t>
  </si>
  <si>
    <t>DMF cases</t>
  </si>
  <si>
    <t>1. Check claim system to verify if there’s a Life Claim Open
2. Check for availability of application &amp; match details with L70
3. Search for current address in Accurint to send letter(s)
4. If confirmation is received that the Insured is deceased, send to Pre-Claim team for a claim to be opened
5. When no response is received, review the case periodically</t>
  </si>
  <si>
    <t>1. Life Status of Insured identified
2. Generation of claims basis Life status of Insured</t>
  </si>
  <si>
    <t>Productivity 100%</t>
  </si>
  <si>
    <t>Riva Narula</t>
  </si>
  <si>
    <t>Gaurav Agarwal</t>
  </si>
  <si>
    <t>Claim Adjudication Support</t>
  </si>
  <si>
    <t>Once a claim is opened, it reaches the notifications queue and is checked for additional documents like death certificate, claimant verification form, etc. Once confirmed that the relevant documents are available, the claim is queued in the production queue (adjudication support) for the Supplier. Supplier will check the face value of the policy in the claim system and in Life 70. Once a full review is done by Supplier, claims with a claim amount above the Threshold are lined up for Kemper's review and approval of payment. Supplier shall follow the Claim Adjudication guidelines provided by Kemper. Kemper shall be responsible for ensuring the guidelines are compliant with any applicable federal, state and local laws and are timely updated. Any change to the process shall be communicated to the Supplier, in writing, prior to such changes being implemented. From time to time Supplier may recommend changes to the process and/or guidelines. Supplier shall not change the guidelines or the process without prior written consent from Kemper. Kemper acknowledges that its failure to inform Supplier in writing of the changes along with the date of implementation of such change may adversely affect any applicable Service Levels.</t>
  </si>
  <si>
    <t>1. Send letters for missing documents, if any
2. Verify information available in the system vs. details received from Beneficiary
3. Update Case Notes in BAW advising payment/ rejection basis available documents</t>
  </si>
  <si>
    <t xml:space="preserve">1. Claim Closure
</t>
  </si>
  <si>
    <t>Claim QA Support</t>
  </si>
  <si>
    <t>The Supplier is responsible for providing quality assurance support for claims with a payment above $1,050.00 and lower than or equal to $3,550.00. When required, Supplier will make an outbound call to the Insured/Beneficiary to follow-up on the required documents to close a claim.</t>
  </si>
  <si>
    <t>Kemper/Customer</t>
  </si>
  <si>
    <t>1. Verify information available in the system vs. details received from Beneficiary
2. Update Case Notes in BAW advising payment/ rejection basis available documents</t>
  </si>
  <si>
    <t xml:space="preserve">1. Claim Payment approval/Rejection
</t>
  </si>
  <si>
    <t>Record Request</t>
  </si>
  <si>
    <t>The process involves updating BAW with the existing records in Paper Vision. Supplier searches Paper Vision for applications, changes, etc. and then updates them on BAW with correct codes, so that requested documents may be located.</t>
  </si>
  <si>
    <t>1. Verify request received  in M2.
2. Search the requested document through papervision
3. Upload the document in BAW and update the case notes</t>
  </si>
  <si>
    <t>Uploading requested document</t>
  </si>
  <si>
    <t>AGLA</t>
  </si>
  <si>
    <t>After a claim is paid or closed Supplier or Kemper (as applicable), the case is sent to the AGLA queue. The Supplier Personnel working on AGLA queue will be responsible for searching additional policies for the deceased individual. The purpose is to identify if there are any additional policies for such deceased individual which were not claimed by the beneficiary, detected in the original pre-claim process or during the claim adjudication support process. Any such policy that is identified is sent for pre-claiming (opening)</t>
  </si>
  <si>
    <t xml:space="preserve">1. Variable data extracted and added to Alpha search system
2. Overnight processing results in search listing
3. Generated listing reviewed for potential match or no match
4.Potential matches confirmed by comparing docs in AGLA Search and IDM Browser
5. Confirmed matches pre-claimed
</t>
  </si>
  <si>
    <t>Additional policies identified for the insured</t>
  </si>
  <si>
    <t>Kemper Claims and Policy Admin Contact Center operations</t>
  </si>
  <si>
    <t>Contact center for resolving queries on policies like premiums, loans, payment , renewal, reinstataement and cancellation etc</t>
  </si>
  <si>
    <t>Call</t>
  </si>
  <si>
    <t>1.Incoming call received
2. Customer verification done
3. Check for the customer query
4. Provide Resolution
5. End Call</t>
  </si>
  <si>
    <t>Policyholder/Family member/Listed Member/POA/Funeral Homes/Interested Parties</t>
  </si>
  <si>
    <t>90 Days</t>
  </si>
  <si>
    <t xml:space="preserve">Disposition % - &lt;90%
Disposition Others - &gt;5%
Schedule Adherence- &lt;95%
</t>
  </si>
  <si>
    <t>Puja Sharma</t>
  </si>
  <si>
    <t>Contact center for resolving queries on claims reported</t>
  </si>
  <si>
    <t>Beneficiary/Family member/Listed Member/POA/Funeral Homes/Interested Parties/ Claimants</t>
  </si>
  <si>
    <t>Customer satisfaction/ claim settlement</t>
  </si>
  <si>
    <t>Mode Changes</t>
  </si>
  <si>
    <t>Supplier shall process requests received from the policyholder to change method of payment to their policy(ies). Request will flow through BAW under Mode Changes to be worked in date order and payment method processed and updated in ADMI</t>
  </si>
  <si>
    <t>Customer/District</t>
  </si>
  <si>
    <t>Mode change requests- 
1. Direct pay
2. Field collected
3. EFT
4. Withdrawl date
5. Account number change</t>
  </si>
  <si>
    <t>1. Open request in BAW
2. Open Policy in ADMI
3. Make changes to premium mode
4. Notate and Close case</t>
  </si>
  <si>
    <t>Change in Mode of premium</t>
  </si>
  <si>
    <t>Kemper/Customer/District</t>
  </si>
  <si>
    <t>Jaydeep Yadav</t>
  </si>
  <si>
    <t>Policy Changes</t>
  </si>
  <si>
    <t>Supplier shall process change requests for policies requested by the policyholder, including, but not limited to beneficiary changes, ownership changes, non_x0002_takens, address changes and PDRs. Cases to be worked in date order in BAW from respective queues and processed in ADMI.</t>
  </si>
  <si>
    <t>Policy change requests- 
1. Beneficiary change
2. Insured name change
3. Owner change
4. Address change
5. PDR
6. Non-Taken
7. Non-Forfeitures
8. Duplicate/LPCs</t>
  </si>
  <si>
    <t>1. Open request in BAW
2. Open Policy in ADMI
3. Make demographic changes basis request
4. Order LPC
5. Notate and Close case</t>
  </si>
  <si>
    <t>Demographics details updated basis request</t>
  </si>
  <si>
    <t>Social Service Request</t>
  </si>
  <si>
    <t>Social service requests are inquiries from a 3rd party needing to verify assets for an individual listed on a policy as insured, owner or beneficiary.</t>
  </si>
  <si>
    <t>1. Social service requests
2. Replacement requests</t>
  </si>
  <si>
    <t>1. Open request in BAW
2. Open Policy in ADMI /Online Data entry to process request.
3. Notate and Close case</t>
  </si>
  <si>
    <t>Letter to the requesting 3rd Party agencies with asset information</t>
  </si>
  <si>
    <t>Matured Endowments</t>
  </si>
  <si>
    <t>Matured Endowments process involves issuing a payment for policy that has reached its maturity date. Supplier will be responsible for locating a current address for the policyowner to remit funds or sending the funds to the Unclaimed Property database</t>
  </si>
  <si>
    <t>Matured policies to escheat funds</t>
  </si>
  <si>
    <t>1. Open request in BAW
2. Open Policy in ADMI
3. Process request to escheat funds
4. Notate and Close case</t>
  </si>
  <si>
    <t>Escheatment of funds after maturity</t>
  </si>
  <si>
    <t>Duplicate Policies</t>
  </si>
  <si>
    <t>Supplier shall process duplicate Policy or LPC requests received from district on C-0028 e-form on the applicable system</t>
  </si>
  <si>
    <t>1. Requests for copy of policy
2. Lost policy certificate requests</t>
  </si>
  <si>
    <t>1. Open request in BAW
2. Open Policy in ADMI
3. Order duplicate copy of policy or LPC(Lost Policy Certificates)
4. Notate and Close case</t>
  </si>
  <si>
    <t>Providing Copy of policy or LPC(Lost policy certificates) to customer</t>
  </si>
  <si>
    <t>First Notice of Claim</t>
  </si>
  <si>
    <t>FNOL</t>
  </si>
  <si>
    <t>This is the first notification of loss (FNOL) or pre-claim process before it goes to claims. Requests will be received from funeral homes (FH) and funding companies (FC) about available death benefits. The process is to provide confirmation whether the benefits are available or not, or send to Pre-Claim policy in ADMI based on the request type (e.g. benefit verification or simply claim notification).</t>
  </si>
  <si>
    <t>1. Claim creation requests
2. Benefit verification requests</t>
  </si>
  <si>
    <t>1. Open request in BAW
2. Open Policy in ADMI
3. Process quick claim/ benefit verification
4. Notate and Close case</t>
  </si>
  <si>
    <t xml:space="preserve">Claim creation and Benefit verification </t>
  </si>
  <si>
    <t>Cash Loans</t>
  </si>
  <si>
    <t>This request is from policyholders who want to take out a direct loan on their policy for which Supplier will cut a check for the desired amount when applicable. Supplier will review and process direct loan requests submitted on the C-0055 (Request for Policy Loan form). Cases are worked in date order (oldest to newest) within the queue in BAW. Supplier will complete the loan request in ADMI as applicable, resulting in loan check to be mailed to the owner of the policy</t>
  </si>
  <si>
    <t>Loan requests</t>
  </si>
  <si>
    <t>1. Open request in BAW
2. Open Policy in ADMI
3. Process request to provide check to owner
4. Notate and Close case</t>
  </si>
  <si>
    <t>Check of specified amount to Customer</t>
  </si>
  <si>
    <t>Loans to Pay Premium</t>
  </si>
  <si>
    <t>This request is from policyholders who want to take out a loan on their policy to pay premiums owed on their policy(ies). Supplier will review and process Loan to Pay Premium (LPP) requests submitted on the C-0015 (request for Premium Loan form). Cases are worked in date order (oldest to newest) within the queue in BAW. Supplier will complete the LPP request in ADMI as applicable, resulting in a loan that will pay premiums to the policyholder.</t>
  </si>
  <si>
    <t>Loans to pay premium requests</t>
  </si>
  <si>
    <t>1. Open request in BAW
2. Open Policy in ADMI
3. Process request to pay premium against policies.
4. Notate and Close case</t>
  </si>
  <si>
    <t>Premium payments against policies</t>
  </si>
  <si>
    <t>Surrenders</t>
  </si>
  <si>
    <t>This request is from policyholders who want to surrender/cancel their policy to receive a check for the amount or cash value in which the policy is worth. Request are submitted on the C-0054 (Cash Surrender form) and handled in the Surrender queue in BAW. Cases are worked in date order in BAW, and Surrender is processed through ADMI</t>
  </si>
  <si>
    <t>Full surrender requests</t>
  </si>
  <si>
    <t>1. Open request in BAW
2. Open Policy in ADMI
3. Process surrender of policy and check to customer
4. Notate and Close case</t>
  </si>
  <si>
    <t>Full Surrender of policies and check issued to customer</t>
  </si>
  <si>
    <t>Return Mail</t>
  </si>
  <si>
    <t>The process involves opening the return mail policies to check for the most current address and updating the policy admin system and re-print letters from CARMA</t>
  </si>
  <si>
    <t>Returned letters</t>
  </si>
  <si>
    <t>1. Open request in BAW
2. Open Policy in ADMI
3. Find updated address to reprint letters
4. Reprint Letter from CARMA
5. Notate and Close case</t>
  </si>
  <si>
    <t>Letters/Notices to the customer on current updated address.</t>
  </si>
  <si>
    <t>Incoming calls from policy owners and agents (financial advisors) on open and closed term policies in force for policy related questions • Call Handling: Verify (authenticate) caller identify, provide policy information, take change requests and take billing information for payments. Requests include: o Making payments, premium related queries, beneficiary related, policy conversion, admin activity like address/phone # change etc. • Setting Up Work: Creating work and inquiries for back office o LLT team doesn't do processing and create work item for other teams like phone basic to send out the policy forms, any update required etc. Only Authorization forms, LLT team has to send (through email or mail) • Update CSA notes Follow Articles / SOP for scripts &amp; call handling procedure</t>
  </si>
  <si>
    <t>Lincoln Life Term</t>
  </si>
  <si>
    <t>LLT CC / Open &amp; Closed Block Term team is responsible for
Incoming calls from policy owners and agents (financial advisors)
on open and closed term policies in force for policy related
questions</t>
  </si>
  <si>
    <t>Policy Holder
Agents
Third Party
Owner</t>
  </si>
  <si>
    <t>Call from Owner
Beneficiaries
Producers</t>
  </si>
  <si>
    <t>↓Verify role of
caller, obtained
the request
from caller
↓Validate/
update mobile
number and
email address
↓Complete all
information in
CSA and other
tools, answer
customer query
↓Add notes to
file if necessary</t>
  </si>
  <si>
    <t>Completed request
raised by Customer
Escalated call
Call back offered</t>
  </si>
  <si>
    <t>All owners
Create work in AWD
or Send email (if
required)</t>
  </si>
  <si>
    <t>50/50</t>
  </si>
  <si>
    <t xml:space="preserve">Notes maker </t>
  </si>
  <si>
    <t>Citrix, AWD, Five9, MS Office. Shared Mailboz, CMOD</t>
  </si>
  <si>
    <t>95% (baselined)</t>
  </si>
  <si>
    <t>Wilfred Bebe</t>
  </si>
  <si>
    <t>Anelisiwe Mbobo</t>
  </si>
  <si>
    <t> Re-route misdirected calls
 Service and answer caller inquiries
 Product inquiries
 Statement Request
 Address Change
 Beneficiary change
 Dividend
 Withdrawal Inquiries
 Interest Rate
 Billing inquiry
 Account Inquiry
 Premium increase
 Tax Forms
 Automatic withdrawal updates
 Update payment information
 Website registr</t>
  </si>
  <si>
    <t>Whole term Life</t>
  </si>
  <si>
    <t>Whole &amp; Term Life team service policy holders, 3rd
parties, agents and authorized personnel via inbound calls
to handle queries like product details, withdrawals,
Beneficiaries changes, Dividend, Billing/ statements
changes, premium increases, change of payment details
and Website registration etc, for closed block of products.
Closed block life term whole calls are serviced by this
team only and work may get created for the back office to
process.</t>
  </si>
  <si>
    <t>Completed
request raised by
caller</t>
  </si>
  <si>
    <t>Tatum Naicker</t>
  </si>
  <si>
    <t>Sibahle Mdlulwa</t>
  </si>
  <si>
    <t>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t>
  </si>
  <si>
    <t xml:space="preserve">Life Web Assist </t>
  </si>
  <si>
    <t>Web Assist team is responsible to answer incoming phone calls &amp; process
outbound calls where required, calls are with policy owners’ this can include
the following, but not limited to assisting the owner with registering the
online account &amp; password resets personal</t>
  </si>
  <si>
    <t>Answer the incoming call
Verify privacy information
Route to caller department
(if out of scope)
Update system (if required)
Conduct research and provide
information to caller.
Raise a ticket for IT to review
Make outbound call to provide
response on IT resolution
Update notes and wrap the call</t>
  </si>
  <si>
    <t>Resolved query
Updated notes
Raise ticket (if
required)</t>
  </si>
  <si>
    <t>1.5 weeks</t>
  </si>
  <si>
    <t>Jaden Cupido</t>
  </si>
  <si>
    <t>General Calls team is responsible to answer incoming phone calls &amp; share forms via emails, processing of request as per SOP and verify customer, help answer questions they have regarding general 
topics and provide accurate information using KB when applicable, attempt to resolve the full call when able to do so and when not transfer caller to appropriate queue for further servicing</t>
  </si>
  <si>
    <t>Life General</t>
  </si>
  <si>
    <t>Verify customer, help answer questions they have regarding general topics
and provide accurate information using KB when applicable, attempt to
resolve the full call when able to do so and when not transfer caller to
appropriate queue for further servicing</t>
  </si>
  <si>
    <t>Resolved query
Updated notes
Create work in AWD or
Send email (if required)</t>
  </si>
  <si>
    <t>Janine Petersen</t>
  </si>
  <si>
    <t>Danae Stander</t>
  </si>
  <si>
    <t xml:space="preserve">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
Address Change items are work requests to change a policy address. Address change items are processed within 10 to 12 business days.  </t>
  </si>
  <si>
    <t>Life Phone Basics &amp; Address Change</t>
  </si>
  <si>
    <t>Life Contact Center Service</t>
  </si>
  <si>
    <t>Identify if the caller /email received
from FP/FPA/Back
Office/LFA/Internal Wholesalers
Complete Caller/Email Verification
Offer assistance / review email
inquiry and complete the request if
in scope
Create work item for other teams,
if required. Transfer/Forward the
email to the correct department if
not in scope
Document the call using the call
tracker (Follow SOP/Article for
detailed procedure)</t>
  </si>
  <si>
    <t>Completed
request raised
Escalated call
Call back offered
Email responded
Work Item
Created</t>
  </si>
  <si>
    <t>Financial
Professionals
Agents
Third Party
FPAs
Back
Office
Lincoln Financial
Advisors (LFA)
Internal
Wholesalers
Third Party
Other Teams
Onshore
Manager</t>
  </si>
  <si>
    <t>PB - 95% in 2BD  
AC- 95% in 10PB</t>
  </si>
  <si>
    <t xml:space="preserve">Leading US Insurance and Investment Management Company </t>
  </si>
  <si>
    <t xml:space="preserve"> Beneficiary Changes (+V), Beneficiary Changes PP, Assignments (+V/W)  Assignments PP, Deceased Owner, General Policy Change
 General Policy Change PP, SSCERT, Call SSN and Secondary Addressee</t>
  </si>
  <si>
    <t>Process the following non-financial policyholder transactions within Fusion Vantage, Concord Vantage and Life Comm administration systems as specified in Life policy: Beneficiary changes, collateral related assignments, Owner, general policy changes, SSCERT, SSN and Secondary addressee.</t>
  </si>
  <si>
    <t xml:space="preserve"> Beneficiary Changes (+V), Beneficiary Changes PP, Assignments (+V/W)  Assignments PP, Deceased Owner, General Policy Change
 General Policy Change PP, SSCERT, Call SSN and Secondary Addressee
</t>
  </si>
  <si>
    <t>BO2</t>
  </si>
  <si>
    <t>2022 (Expected in March)</t>
  </si>
  <si>
    <t>Citrix, AWD Prod, MS Office, Adobe Reader, Verint, Fusion Vantage, Concord Vantage, Life Comm, Accurint, SharePoint, Shared Mailbox, Network Drives, cSA, FIDO, OnDemand (CMOD), Party Data, Management (PDM), OMNI, xPression Print (correspondence through CSA Plug-in, read from CMOD), Fast, PMACS, Right fax</t>
  </si>
  <si>
    <t>India</t>
  </si>
  <si>
    <t>80% in 5 business days and 100% must be completed within 22 business days</t>
  </si>
  <si>
    <t>Not Available (Still in transition)</t>
  </si>
  <si>
    <t>Vipul Tripathi</t>
  </si>
  <si>
    <t>Mahendra Singh</t>
  </si>
  <si>
    <t>Customer Service Return Mail</t>
  </si>
  <si>
    <t>Return Mail process handles all the undeliverable mail that does not get delivered to Lincoln’s customer due to incorrect address. Process checks for the correct address using various tools like Accurint, White Pages etc. and if found, update the same on system and re-mail the documents to the correct address</t>
  </si>
  <si>
    <t>Life Customer Service Return Mail</t>
  </si>
  <si>
    <t xml:space="preserve">4 Weeks </t>
  </si>
  <si>
    <t>100% must be completed within 22 Business days</t>
  </si>
  <si>
    <t>Surrender of policies</t>
  </si>
  <si>
    <t>Currently EXL Life Disbursement team is trained on Full Cash Surrender transaction only on different product types where team receives full cash surrender request and basis the good order, the cash surrender is processed and check is issued to customer.  At the same time, EXL team is also responsible for creating gain letters, if applicable and creating cost basis depending on product type which is complex in nature. In case of not in good order cases, EXL teams also send correspondence to customer for missing requirement.</t>
  </si>
  <si>
    <t>Full surrender, stop check, reissue check</t>
  </si>
  <si>
    <t>BO3</t>
  </si>
  <si>
    <t>2023 (Expected in March )</t>
  </si>
  <si>
    <t>22 Weeks</t>
  </si>
  <si>
    <t>Citrix, AWD Prod, MS Office, Adobe Reader, Verint, Fusion Vantage, Concord Vantage, Life Comm, Accurint, SharePoint, Shared Mailbox, Network Drives, cSA, FIDO, OnDemand (CMOD),  Fast, PMACS, Right fax.</t>
  </si>
  <si>
    <t>99% ( baseline pending)</t>
  </si>
  <si>
    <t>95% must be completed within 8 Business days</t>
  </si>
  <si>
    <t>Dinesh Saini / Alok Kumar</t>
  </si>
  <si>
    <t>Ashish Kumar</t>
  </si>
  <si>
    <t xml:space="preserve">Correspondence with customers about their queries i.e. death benefit, face amount, premium </t>
  </si>
  <si>
    <t xml:space="preserve">Life Illustrations teams deals with providing Policy Illustration on active Life policies basis the request received from Customer, Agent, or any authorized person who has authorization from customer.  Majority of the requests are in free flow form where the requestor requests for Policy Illustration basis on different policy coverage amount, term of insurance, addition or deletion or any kind of rider etc.  Once the request is in good order, team runs the illustration basis request received and provide the complete information to requestor </t>
  </si>
  <si>
    <t>Correspondence, requested transaction completed, email to broker dealer or FP, customer query resolution</t>
  </si>
  <si>
    <t xml:space="preserve">Team receives requests through paperwork &amp; call center referrals.
Customers/third parties make inquiries about policy explanation, premium or loan histories and values etc. 
</t>
  </si>
  <si>
    <t>17 Weeks</t>
  </si>
  <si>
    <t>15 Weeks</t>
  </si>
  <si>
    <t>TORPA, LTRGEN</t>
  </si>
  <si>
    <t>Citrix, AWD Prod, MS Office, Adobe Reader, Verint, Fusion Vantage, Concord Vantage, Life Comm, SharePoint, Shared Mailbox, Network Drives, CSA, FIDO, OnDemand (CMOD), Right fax</t>
  </si>
  <si>
    <t>95% must be completed within 2 Business days</t>
  </si>
  <si>
    <t>Yatendra Rawat</t>
  </si>
  <si>
    <t>Search of insured/policy information for lost policies</t>
  </si>
  <si>
    <t>The Cross Search team processes incoming requests for lost policies across the enterprise and sends out correspondence to the requestor or the appropriate Line of Business if they can locate a policy with the named insured/requestor. Sometimes it may be the policy owner/Insured that sends in a request to see if they have a policy with Lincoln.</t>
  </si>
  <si>
    <t>99% must be completed within 5 Business days</t>
  </si>
  <si>
    <t>Md Umar</t>
  </si>
  <si>
    <t>Quotes and Reinstatements</t>
  </si>
  <si>
    <t>Change the face amonut of the policy and any changes in the contract in the polocy. Reinstate the inactive policy due to non payment of premiums</t>
  </si>
  <si>
    <t>Policy got lapse/terminated policies due to non payment, etc. then the 
insurance coverage can be renewed. The process to putting back the 
policy after laps is “Reinstatement”
Team drafts check for return of premium paid when Reinstatement of 
the policy fails due to any business rules/guideline
Premium received on policy to be refunded to PH due to reinstatement 
declined by UW team. The Refund has not been accepted by PH for 3 
times. Team to process STOPPAYCCR
CALLCCR created to record time once the policy/case transferred to 
UW team for authorization</t>
  </si>
  <si>
    <t>change in contract as per customer request. Reinstate the policy</t>
  </si>
  <si>
    <t>26 Weeks</t>
  </si>
  <si>
    <t>TORPA</t>
  </si>
  <si>
    <t xml:space="preserve">Citrix, AWD Prod, MS Office, Adobe Reader, Verint, Fusion Vantage, Concord Vantage, Life Comm, SharePoint, Shared Mailbox, Network Drives, CSA, FIDO, OnDemand (CMOD), Right fax, remote printing, Life writer, </t>
  </si>
  <si>
    <t>80% must be completed with in 22 business days</t>
  </si>
  <si>
    <t>Shikhar Johri</t>
  </si>
  <si>
    <t>Premium Application on policies either electronic or manual</t>
  </si>
  <si>
    <t>Advanced Premium</t>
  </si>
  <si>
    <t>Policy payments made primarily through lockbox &amp; US Mail, Online banking, WIRE* or ACH, Lockbox payment rejects. Items are scanned into AWD for processing.
Processing of checks that are returned by the customer’s bank and the funds need to be reversed off the policy. 
Processing of checks that are returned by the customer’s bank and the funds need to be reversed off the VUL policies only.</t>
  </si>
  <si>
    <t>Polkcy payment, wire payment, processing of reversed checks through banks and funds need to be reversed on policiues</t>
  </si>
  <si>
    <t>23 Weeks</t>
  </si>
  <si>
    <t xml:space="preserve">99% in Same Day (VUL &amp; PDF), 98% in 5BD (Others)  
</t>
  </si>
  <si>
    <t>Rasheed Ansari / Vipul Tripathi</t>
  </si>
  <si>
    <t>Eclipse</t>
  </si>
  <si>
    <t>Initial Review, Amendments &amp; Policy issue</t>
  </si>
  <si>
    <t>Case Management Support</t>
  </si>
  <si>
    <t>Case Management process manages Term Life policies for MMFA (MassMutual Financial Advisors) and MMSD (MassMutual Strategic Distributors). This involves handling BOT fallouts, auditing cases for document completeness, addressing client change requests (such as rider modifications and suitability adjustments), and ensuring the issuance of policies</t>
  </si>
  <si>
    <t>Agents/Broker/Account Manger</t>
  </si>
  <si>
    <t xml:space="preserve">New Business application, Email </t>
  </si>
  <si>
    <t>Open policy on system,review application for completeness, request missing requirements, issue policy</t>
  </si>
  <si>
    <t>Correspondence to Field , Underwriter, Interdepartment mail, issued policy</t>
  </si>
  <si>
    <t>Field/Customer</t>
  </si>
  <si>
    <t>1 BOT at client end (Camphir)</t>
  </si>
  <si>
    <t>TPP, Polaris, TREX, Sessions,Initial Premium Management, CPDB, FieldNet, PDF Stamper,Shared Mailbox, Maestro, Outlook</t>
  </si>
  <si>
    <t>90% of work to be completed in 1 business days</t>
  </si>
  <si>
    <t>27 mins</t>
  </si>
  <si>
    <t>Not yet finalized</t>
  </si>
  <si>
    <t>Nayanlekha Bora Tanganiyan</t>
  </si>
  <si>
    <t>process is still in ramp, would go live from 16 Dec'24</t>
  </si>
  <si>
    <t>Telephonic Client Medical Interview / 
Personal History Interview</t>
  </si>
  <si>
    <t xml:space="preserve">Case set up and tele interviews  supporting the underwritting process on Term Life, Whole life and Disability applications. This involves settin up interviews with new and existing clients to complete a medical and physical questionaires to identify the clients risk to the business and </t>
  </si>
  <si>
    <t>Agents/Broker/Account Manger/Under Writers</t>
  </si>
  <si>
    <t>Inbound calls / Emails</t>
  </si>
  <si>
    <t>Conduct telephone interviews to determine the clients risk to the business</t>
  </si>
  <si>
    <t>Outbound calls to close pending interviews / correspondence to UW and Advisor where applicable</t>
  </si>
  <si>
    <t>Reps set up cases in preparation for the telephone interview. Text corresponde is shared by the reps notifying clients when their interviews are ready</t>
  </si>
  <si>
    <t>VO2</t>
  </si>
  <si>
    <t xml:space="preserve">Winrisk, TPP, Polaris, DIPMS, Slack, TREX, Shared Mailbox, Outlook, PHI 2020, TeleCMI Dashboard, </t>
  </si>
  <si>
    <t>Cape Town</t>
  </si>
  <si>
    <t>Follow ups Interviews: 72 Hours
New Interviews: 24 hours</t>
  </si>
  <si>
    <t>32 minutes (CMI)
24 minutes (PHI)</t>
  </si>
  <si>
    <t>30s</t>
  </si>
  <si>
    <t>Tasneemah Van Niekerk</t>
  </si>
  <si>
    <t>Luke Cogill</t>
  </si>
  <si>
    <t>Primerica Claims (Final Action)</t>
  </si>
  <si>
    <t>Final Action process deals with the involvement of finalizing policy accounting with regards to primary, spouse, and child claims. The BOT produces exceptions for final action that are required to be worked by operations personnel.</t>
  </si>
  <si>
    <t>EXAMINER
OPERATIONS PERSONEL 
REINSURANCE</t>
  </si>
  <si>
    <t>PEGA CLAIMS,PEGA BOT,DB2 TABLES, SQL,  MAINFRAME, HOHP, DOC INDEX, FINAL ACTION ONE DRIVE FOLDERS</t>
  </si>
  <si>
    <t>Day 1 - Access exceptions and worksheets via one drive - Review all necessary policy and claim data, to include accounting - Process any necessary letters and accounting - Verify letters/accounting processed
Day 2 – rework any rejected accounting - Terminate policy and any applicable policy actions - Action requirement and Image final action worksheet - Document excel spreadsheet and save</t>
  </si>
  <si>
    <t>ACCOUNTING/FINANCE
REINSURANCE
CLAIMS OPERATIONS</t>
  </si>
  <si>
    <t>BENEFICIARY
ACCOUNTING/FINANCE
REINSURANCE
CLAIMS OPERATIONS</t>
  </si>
  <si>
    <t>Mar' 2024</t>
  </si>
  <si>
    <t>Total of 6 Weeks
 - 5 Weeks of Process Training
- 1 Week of Certification/Weeks Nesting</t>
  </si>
  <si>
    <t>90% within 7 Calendar Days 100% within 14 Calendar Days</t>
  </si>
  <si>
    <t>Srinivas Reddy</t>
  </si>
  <si>
    <t>Jatin Kapoor</t>
  </si>
  <si>
    <t>Primerica Claims (ITC Mail Intake)</t>
  </si>
  <si>
    <t>The process includes Indexing and processing incoming documents and then reviewing them in our imaging system, ensuring that they are scanned and imaged, correctly</t>
  </si>
  <si>
    <t>Agent 
Third party
Beneficiary</t>
  </si>
  <si>
    <t xml:space="preserve">PEGA CLAIMS,  HOHP, DOC INDEX, MICROSOFT OFFICE, DB2, MAINFRAME/A2 </t>
  </si>
  <si>
    <t>Update the Report &amp; run to get the final Data for processing - Check applications for all required fields and index correctly - view and claim documents - Check if the information reflects the policy information captured at the time the claim was set up. - If correct Update the documents and then Save and Exit</t>
  </si>
  <si>
    <t>Email Communication
Examiner workflow</t>
  </si>
  <si>
    <t>Agents 
Examiners
Third party
Beneficiary</t>
  </si>
  <si>
    <t>Jun' 2024</t>
  </si>
  <si>
    <t>Total of 3 Weeks
 - 2 Weeks Process Training
- 1 Week Certification/Weeks Nesting</t>
  </si>
  <si>
    <t>100% to be 
completed 
within Same 
Day</t>
  </si>
  <si>
    <t>Service Operations</t>
  </si>
  <si>
    <t>ILI Service Operations</t>
  </si>
  <si>
    <t>Inbound and Outbound</t>
  </si>
  <si>
    <t>Policy Owners, Interested Parties, Third party brokers, Financial Professional</t>
  </si>
  <si>
    <t>Documents review, Information validation</t>
  </si>
  <si>
    <t>6 months</t>
  </si>
  <si>
    <t>AI coach, Co Pilot, Live transcription</t>
  </si>
  <si>
    <t>Service Platform, Genesys, Epay</t>
  </si>
  <si>
    <t>80% within 30seconds</t>
  </si>
  <si>
    <t>510 secs</t>
  </si>
  <si>
    <t>35-40%</t>
  </si>
  <si>
    <t>Lumko Velapi</t>
  </si>
  <si>
    <t>ILI Beneficiary Services Claims Contact Center</t>
  </si>
  <si>
    <t>Voice operations related to inquiries on Claim processing. Services are provided through beneficiary inbound calls for a death notification and/or status of a filed claim. Outbound calls are also being done to verify information (to Bene and FHA)</t>
  </si>
  <si>
    <t xml:space="preserve">Inbound calls; </t>
  </si>
  <si>
    <t xml:space="preserve">Claims form walk through/validation, verifying additional requirements for claims processing.
Assistance with over the phone claims processing. Outbound to Bene/FHA when necessary.
</t>
  </si>
  <si>
    <t>Beneficiaries, FHA, Banks, Broker, POA, Estate</t>
  </si>
  <si>
    <t>Kwaderno</t>
  </si>
  <si>
    <t>Aux 5 Tracker</t>
  </si>
  <si>
    <t>ACW Tracker; NotesMaker</t>
  </si>
  <si>
    <t>Citrix, Vmware</t>
  </si>
  <si>
    <t>Service Level 70% in 45 seconds</t>
  </si>
  <si>
    <t>13:30 mins</t>
  </si>
  <si>
    <t>Jan-Mar</t>
  </si>
  <si>
    <t>10%-20%</t>
  </si>
  <si>
    <t>Growth Business - FTE
Legacy - Price Per Policy</t>
  </si>
  <si>
    <t>Myka Coscoluella</t>
  </si>
  <si>
    <t>ILI Beneficiary Services Claims Offline Team (COLT)</t>
  </si>
  <si>
    <t>Handles service requests created for Payments Processing. Validation of required documents are being done, coordinating with assigned Funeral Homes and ensuring all forms/information and complete to process the claim and release the check. Outbound calls are also being done to verify information (to Bene and FHA)</t>
  </si>
  <si>
    <t>Contact Center; Modified General Queue Team</t>
  </si>
  <si>
    <t>Service Requests</t>
  </si>
  <si>
    <t xml:space="preserve">Payments processing through validating documents submitted, Claim forms packet check/sending, Outbound to Bene/FHA when necessary.
</t>
  </si>
  <si>
    <t>check issuance, sending of claim forms, outbound calls.</t>
  </si>
  <si>
    <t>Beneficiaries, FHA, Banks, Estate</t>
  </si>
  <si>
    <t>COLT TAM Tracker</t>
  </si>
  <si>
    <t>Productivity Tracker</t>
  </si>
  <si>
    <t>12 mins</t>
  </si>
  <si>
    <t>PPP</t>
  </si>
  <si>
    <t>Sedric Hortezano</t>
  </si>
  <si>
    <t>Illustrations</t>
  </si>
  <si>
    <t>Customer Value Center (CVC)</t>
  </si>
  <si>
    <t>This team handles the requests of illustrations on the inforce policies</t>
  </si>
  <si>
    <t>1 Review request and check referral comments. Check Caller's 
  name and relationship to Insured. Comprehend the request 
  (referral comments) and identify concern. Check delivery 
  information
2 Validate information to confirm if the request has been indexed 
  correctly. Comprehend the request and identify all concerns
3 Check for Signature Requirements for Appropriate Authorization 
  from Owner. POA paperwork needs to be reviewed. Any other 
  Legal Paperwork is referred to Law Dept. for Review
4 If information is not available, it is ordered through the system. 
  Values also requested from Manual Intervention Area if not 
  available online. Illustration requested from Marketing Support 
  Area
5 Associate checks the 
  letter for formatting and accuracy
6 Post review, the letter is mailed, faxed or e-mailed through 
  Letter Library/4C/assist to FTW</t>
  </si>
  <si>
    <t>Nervehub &amp; Perform X</t>
  </si>
  <si>
    <t>Salesforce, Mainframe, LifePro, PIWD</t>
  </si>
  <si>
    <t>Vijay Pandey</t>
  </si>
  <si>
    <t>Md Ehteshamudin</t>
  </si>
  <si>
    <t>MI Variable Calc</t>
  </si>
  <si>
    <t>The process involves completing transactions pertaining to client’s products that cannot be processed through discrete transactions within the policy administration systems. Primary functions are to perform manual calculations and to process manual policy transaction updates into the administration system and provide the values as requested by the customers.</t>
  </si>
  <si>
    <t xml:space="preserve"> 1 Request received from different Line areas (e.g. Disbursement team, Premium team , CCU Teams and through Internal system)
2 Prescreening the cases for In scope or Out of scope .
3 Perform Calcs/Provide Values as per the request by using calc complex tool and by doing manual calculations.
4 Add Output/calculation sheets into the request and send it back to requester by completing it.</t>
  </si>
  <si>
    <t>Premium Payment (490), Loan Remittance (491), Cash Loan (555), Cash Surrender (523), Fund Withdrawal (538), Reinstatement (488), Mode Change (526), All Value Quote, Death Claim Value,</t>
  </si>
  <si>
    <t>Q1</t>
  </si>
  <si>
    <t>FTE/PPP</t>
  </si>
  <si>
    <t>Amit Bansal</t>
  </si>
  <si>
    <t>Kailash Chobey</t>
  </si>
  <si>
    <t>MI Traditional Calc</t>
  </si>
  <si>
    <t>MI Traditional Calculations Process deals with providing calculations or values to the policy holder or MI Coders for inputting in to the Admin. System &amp; updating Policy information. It involves performing manual calculations by analyzing policy information and using Calculation Tools. The process receives work in form of MI assists from various other processes like Disbursements, CCU, Reinstatements, Life Claims, Complaint areas etc. The end result is the various policy calculations which are either sent back to the requesting area or are referred to the Complex area for coding into the system.</t>
  </si>
  <si>
    <t xml:space="preserve">1 Request received from different Line areas (e.g. Disbursement team, Premium team , CCU Teams and through Internal system)
2 Prescreening the cases for In scope or Out of scope .
3 Perform Calcs/Provide Values as per the request by using calc complex tool and by doing manual calculations.
4 Add Output/calculation sheets into the request and send it back to requester by completing it.
</t>
  </si>
  <si>
    <t>Premium Payment (490), Loan Remittance (491), Cash Loan (555), Cash Surrender (523), Fund Withdrawal (538), Reinstatement (488), Mode Change (526), All Value Quote, Death Claim Value, Loan History, Premium History, Dividend History, Gift Tax</t>
  </si>
  <si>
    <t>Monu Kumar</t>
  </si>
  <si>
    <t>Settlement Options</t>
  </si>
  <si>
    <t>Settlement Options deals with the beneficiary change, ownership change, name/relationship change, address change and Right restriction on the policy. It usually describes how and whom the proceeds are to be paid. Settlement options work starts if the policy owner intents to change the payment options or the beneficiary designation on the policy. It also deals when an ownership change of a policy is requested. 
The process has a transaction input facility supporting the processing of requests received in form of scanned images attached to a work item in Clarify. These include Bene change, name change and address change. These require higher production expectations than the standard processing functions. The transactions demand a high level of accuracy and reduced turnaround time.</t>
  </si>
  <si>
    <t>1. Associate retrieves work from Clarity
2. Review request for its accuracy
3. Review /retrieves all the necessary information from existing records
4. Process or Turndown the case as per the procedures
5. Case is completed</t>
  </si>
  <si>
    <t>Bene Change, Ownership Change, Bene Infor, Copies of endorsements, Bene Correction, Policy restrictions, Relationship change, Settlement Options undeliverable mail.</t>
  </si>
  <si>
    <t>Prescreening Tool</t>
  </si>
  <si>
    <t>Vijay Senger/ Shashi Gupta</t>
  </si>
  <si>
    <t>Sham Nair</t>
  </si>
  <si>
    <t>Premium Application, Lockbox Exceptions and Returned Items</t>
  </si>
  <si>
    <t>Advanced Premium is a highly research oriented process, which deals into the processing of misapplied funds in life insurance policies. This requires very high end in-depth research into the missing or misapplied loan and premium payments. The transactions demand a high level of accuracy and reduced turnaround time given the sums of money involved and the high expectations of the customer.</t>
  </si>
  <si>
    <t>• Request received and reviewed
• Determine request is to re-issue, reapply, refund or correction of misapplied premium or refund bank charges
• Input transaction to process correction of premium or loan payment
• Send confirmation/turndown/additional requirement letter to client and close the request</t>
  </si>
  <si>
    <t>Handling Misapplication of money
Providing Premium and Loan history to client as requested.
Sending Premiums/Loan confirmation statement to customer.
Updating suspense account items based on their standard</t>
  </si>
  <si>
    <t>Dheeraj Sharma/ Mohammad Imran</t>
  </si>
  <si>
    <t xml:space="preserve">Tax Administration and Reporting </t>
  </si>
  <si>
    <t>Special/Manual Policy valuations, verifications and corrections</t>
  </si>
  <si>
    <t>MI - Traditional Tax Calculations</t>
  </si>
  <si>
    <t>MI Tax Gain Calculation process deals with computation of Tax gains on Traditional Life Insurance policies. It involves providing values of Tax Gain as quote to policy holders or to MI Coders for inputting in to the Admin. System or for updating TOMU with Tax Gain and Cost Basis values. The transaction is generated either on Customer’s request or internally by the system. (Further Handling or DECB).The process receives work in form of MI assists from various other processes like Disbursements, CCU, Complaint areas etc. The end result is the various policy calculations which are either sent back to the requesting area or are referred to the Complex area for coding into the system.</t>
  </si>
  <si>
    <t>1 Request received from different Line areas (e.g. Disbursement Team ,CCU Team and MI Traditional Calc)
2 Prescreening the cases for In scope or Out of scope .
3 Perform Calcs/Provide Values as per the request by doing manual calculations.
4 Add Output/calculation sheets into the request and send it back to requester by completing it.</t>
  </si>
  <si>
    <t xml:space="preserve">Calculation of Cost Basis
Calculation of Taxable Gain
Withholding of Taxes (Federal &amp; State)
Providing net check amount to line area
 Resolving queries raised by Customer through line area </t>
  </si>
  <si>
    <t xml:space="preserve">MI - Bulk Internals </t>
  </si>
  <si>
    <t>Bulk Internals- deals with reconciling C&amp;P errors encountered during internal processing of transactions. Processors research to reconcile errors and bypass the error condition to enable the system to process the transaction. In case the error requires 540 processing, it is logged into CCCM for 540 processors to handle.</t>
  </si>
  <si>
    <t>1 Request received in form of Internals (System generated requests)
2 Prescreening the cases for In scope or Out of scope .
3 Input &amp; Bypass the errors conditions after due analysis.
4 The activity gets closed next day/after several days processing according to the C&amp;P (Control &amp; Processing) error.</t>
  </si>
  <si>
    <t>481 To send the Anniversary dividend check to the client, 477 To update the dividend values in records, 473 To determine the lapse status of the policy, 472 To determine the L=R status of the policy, 458 To capitalize the loan interest, 482/485 To update the Bill to Date and change the status to Paid Up</t>
  </si>
  <si>
    <t>Disbursements including systematics</t>
  </si>
  <si>
    <t>Disbursements</t>
  </si>
  <si>
    <t xml:space="preserve">Disbursements deals with dividend transactions of Life Insurance Policies. This includes policy surrenders, dividend withdrawals, Issue of policy loans or applying the same back to the policies towards premium or loan etc. Disbursement transactions are highly customer sensitive and requires compliance of SEC guidelines.
EXL Disbursement also has a function called Disbursement Tax, which deals in updating of policy records falling under DECB contracts in compliance with IRS guidelines. It also processes requests for exchange of Insurance contracts within Prudential to other insurance companies under the IRS section 1035 </t>
  </si>
  <si>
    <t>• Request received and review request is to Surrender policy, Surrender/Withdraw of Dividends, process Policy Loan, Withdraw Funds, to change Dividend Option and to use policy dividends for multi-purpose to pay premium/loan on self-policy or on target policy, to reverse any of the disbursements request, process Reduced Paid-Up (RPU), provide quotation or forms/Money, update address, to active Premium Payment Option (PPO/APP) on policy.
• Input transaction to process Disbursements request or send correspondence as requested.
• Send confirmation/turndown/additional requirement letter to client
• Refund money and close the request</t>
  </si>
  <si>
    <t xml:space="preserve">Policy surrenders. Dividend withdrawals and Issue of Policy Loan
Processing requests for exchange of contracts with other Insurance companies. 
Updating suspense account items based on their standard. Also applying premium money on policy. Processing client changes. 
Term Cancellation. </t>
  </si>
  <si>
    <t>Kamal Singh/Micheal Jiju</t>
  </si>
  <si>
    <t>Reinstatements</t>
  </si>
  <si>
    <t>Reinstatements deals with reinstating lapsed policies due to non payment of premiums. The end result may be a letter to the client as a turndown, money refund or confirmation of the reinstatement of the policy.
The process receives work in form of scanned images attached to a work item and Call Centre referrals. It involves multiple day processing.</t>
  </si>
  <si>
    <t>Reinstatement
• Request received and review request is to provide Quotation or Forms/Money is received for Reinstatement
• Input transaction to process Reinstatement or send quote letter as requested.
• Send confirmation/turndown/additional requirement letter to client
• Refund money and close the request</t>
  </si>
  <si>
    <t>Providing Reinstatement quotation and necessary paper work to complete policy reinstatement. Reconciliation of AOS Control and Processing errors to complete reinstatement request. Handling No-Form Clarify cases. Updating suspense account items based on their standard. Issuing replacement checks on lapsed policies. Changing Billed Premium amount and sending confirmation to customer.</t>
  </si>
  <si>
    <t>Sanjay Singh/Mohammad Imran</t>
  </si>
  <si>
    <t>Premium C&amp;P</t>
  </si>
  <si>
    <t>Premium C&amp;P process deals with reconciliation and rectification of system rejects of the cash input by First Express, Cash Managements and Field Offices. Involves researching control and processing errors, application of premium and loans and clearance of suspense.</t>
  </si>
  <si>
    <t>• Premium/Loan amount which encounter check and processing error are assigned to Processor
• Lookup Work based on Doc Direct Report and Review PIPS item or contact OFC is item misassigned
• Check if Manual Intervention is required, if not input transaction and update PIPS status to complete transaction</t>
  </si>
  <si>
    <t>Work on Control and Processing Errors and reconciliation of money on AOS platform. Handling Prumatic (Electronic Fund Transfer) Draft listing.
Handling No-Form Clarify cases. Updating suspense account items based on their standard.</t>
  </si>
  <si>
    <t>Keshav Pal/Mohammad Imran</t>
  </si>
  <si>
    <t>Process Control</t>
  </si>
  <si>
    <t>EXL Process Control deals with sending letters to customers on acknowledging the receipt of the claim, follow-up on partially received documents, sending forms/tax notice as requested and also do some system changes in family coverage policy.</t>
  </si>
  <si>
    <t xml:space="preserve">1. Request reviewed and process the required correspondence for claimant.                                                            
2. Post claims payment process Tax notice letter to State and Beneficiary.                                                      
3. Done system changes for Family policy </t>
  </si>
  <si>
    <t>Review of all the applications, data entry via PIWD and processing the required request through Letter Lib.
Review of all paper works received for claims and Produce different requested letters from 4C &amp; Letter Lib.</t>
  </si>
  <si>
    <t>Mushtaq Shaikh</t>
  </si>
  <si>
    <t>Aksraiz Naiyer</t>
  </si>
  <si>
    <t>Claims - RSA</t>
  </si>
  <si>
    <t>RSA : Team is responsible for comparing the individual’s Social Security Number, Name and DOB from a Social Security Death file (“SSDF”) to be provided by Client. RSA team will also validate if there is a death benefit payable and update the beneficiary arrangement in the death claim template while also updating the case status accordingly.</t>
  </si>
  <si>
    <t>1. Validate the Insured (either match our record or Refute the claim).                                                                          
2. Validate the beneficiary if Insured found our Insured/Pru Client.</t>
  </si>
  <si>
    <t>Review of application file in PIWD &amp; Native screen.
Review of all the information available in APO viewer and compare from Admin record. Input first stage transaction.
Update the beneficiary as per admin record.</t>
  </si>
  <si>
    <t>General/Fast Track Claims</t>
  </si>
  <si>
    <t xml:space="preserve">Team is responsible for reviewing the death claim form, to look out for the appropriate insured and beneficiary, processing beneficiary claims for less than $100,000.00. General Claims team will verify the documents received against the requirements and generating the follow up or outbound call activity for any missing information or document. </t>
  </si>
  <si>
    <t>1. Received claim form from Claimant.                                 
2.Reviewed and done the payment if all necessary documents received else follow requirement completion procedure and send required correspondence to Claimant.                                
3. If claim is under General's jurisdiction then process else dispatch to Advance for handle.</t>
  </si>
  <si>
    <t>Review of all paper works received for claims. 
Verifying the Insured and Beneficiary.
Processing claims less than $100,000.00</t>
  </si>
  <si>
    <t>Puneet Yadav</t>
  </si>
  <si>
    <t>MI Complex Coding</t>
  </si>
  <si>
    <t>Process deals with complex coding request to update policy information on the Master Record through the values provided by the calc team which is for the processing of HO cancellation and on live policies. Coders input the information into the system for updating policy information and next day case will be completed after the batch run.</t>
  </si>
  <si>
    <t xml:space="preserve"> -&gt; Request received from different Line areas (e.g. Disbursement team, Claims Team and through Internal system)
-&gt; Prescreening the cases for In scope or Out of scope .
-&gt; Update the policy records as per the calcs provided in the request by calc area and input the changes into the system.
-&gt; Verify the records next day and send it back to requester by completing it.</t>
  </si>
  <si>
    <t>Coding the policy changes on Death Claims, Cash Surrenders, Internals and 475/535 transaction of Variable policies</t>
  </si>
  <si>
    <t>Assignments, Riders, Contact Details</t>
  </si>
  <si>
    <t>Change and Term Conversion</t>
  </si>
  <si>
    <t>C&amp;TC team does the following changes to contract.
Term to Term Cancellation – This is a crucial service for our customers. There is a provision in the insurance contract that client’s Term Policy can be cancelled in conjunction with issue of new term policy. Hence term to term cancellation request is processed as per the SOPs.
Rating Changes – There are many variations to our proposed insured driving histories, travel plans, occupations &amp; the activities they engage in. In the insurance industry, based on these life style characteristics, proposed insured's are grouped into classifications. These classifications are designed to provide life insurance coverage at the lowest possible cost to a select group of individuals with superior health &amp; lifestyle characteristics. There are times when requests are received from the policy owner to change these classifications or ratings. We need to review these requests to determine if the change can be processed.
Reversal and Not Taken – Reversals- Not Taken policies can be reversed because client wants to get back new whole life policy which was made Not Taken due to positive delivery requirement was not met in standard time frame or client was requested to make the policy Not Taken. Not Taken- The positive delivery time limit of 60 days has been passed or because the policy owner has requested that not to accept the policy &amp; want to make in Not Taken. This is an important service for all clients because it is allowing the customer to exercise the Reversals or Not Taken provisions in the insurance contract</t>
  </si>
  <si>
    <t>• Retrieves work in Plus and validate permissibility 
• We create task on original policy and if policy is newly issued  
  we cancel the original policy 
• Change rating reduction for all types of policies
• Post all changes a letter is mailed to the client</t>
  </si>
  <si>
    <t>Updating/monitoring data into PIPS by deadlines provided by business, inform partners in case on any anomaly
Performing various activities in Plus in order to make the whole life policy Not Taken, completing tasks, satisfying requirements, case note etc.
Reverse the original policy in admin platform
Performing various activities in Vantage, LifePro, AOS in order to make the changes in Rating, Reversal, make the policy Not Taken etc.
Refunding the money via S.A or Report Repository
Preparing confirmation letter via Letter Library</t>
  </si>
  <si>
    <t>Dinesh Chauhan</t>
  </si>
  <si>
    <t>Advanced Claims</t>
  </si>
  <si>
    <t>Team is responsible for reviewing the death claim form, to look out for the appropriate insured and beneficiary, processing beneficiary claims for less than $250,000.00. Advanced Claims team will verify the documents received against the requirements and generating the follow up or outbound call activity for any missing information or document along with other legal documents such as Small Estate Affadavit, Divorce decree etc.</t>
  </si>
  <si>
    <t>Shiva Verma</t>
  </si>
  <si>
    <t>Process Control Correspondence</t>
  </si>
  <si>
    <t>EXL Process Control Correspondence deals with sending letters to customers on the basis of their query, which includes Follow-up 3, Undeliverable letters, W-9 forms, C&amp;P Transaction)</t>
  </si>
  <si>
    <t xml:space="preserve">Review request and process the required correspondence sent to client.                                                       
</t>
  </si>
  <si>
    <t>Review of all the call notes, paper works received for claims or correspondence, and Produce different requested letters from 4C &amp; Letter Lib.</t>
  </si>
  <si>
    <t>Process Control Suspense</t>
  </si>
  <si>
    <t>Update PIPS Items to monitor flow of the Payments in Claim.  Review approval authority of the Examinor. Holding Checks if requred.</t>
  </si>
  <si>
    <t xml:space="preserve">PIPS Management as per the Claims Payments made.  </t>
  </si>
  <si>
    <t>Revieweing all PIPS Items in Financial and Admin Inventory.  Confirming their accuracy of payments made, and validating Examinor's authority to approve the claim.</t>
  </si>
  <si>
    <t>Post Issue Policy Change</t>
  </si>
  <si>
    <t>PIPC team deals with policy changes which client may request after the issuance of policy. After handling the request we communicate with client via letter as a confirmation of the change.</t>
  </si>
  <si>
    <t xml:space="preserve">• Retrieves work from Clarify in the forms and referrals and 
  scanned documents
• Request is validated with extra, S.A and PIWD
• If authenticated we process (Rider, benefit removal,
  insured date of birth correction, dividend option change and 
  face amount decreased) else turndown
• Once change processed send confirmation letter along with 
  endorsement and scheduled pages (if required)
</t>
  </si>
  <si>
    <t xml:space="preserve">Rider Removal (Child rider, Insured Rider, Spouse Rider), Benefit Removal (Waiver of Premium, Accidental Death Benefit, Option To Purchase Additional Insurance), DOB correction (Insured / Covered Dependent), Dividend Option Change (Econometric &amp; OYTR), Face Amount Decrease </t>
  </si>
  <si>
    <t>Rajesh Nayar</t>
  </si>
  <si>
    <t>Customer Comm (Template)(N)</t>
  </si>
  <si>
    <t>The process involves complex research into history of policies and explaining the client, the policy values, coverage, benefits and riders, if any or any other query related to the policy. It also includes providing illustrations, mailing manual loan and premium histories and receipts, dividends information and billing coupons etc. on request.</t>
  </si>
  <si>
    <t>1 Review request and check referral comments. Check Caller's 
  name and relationship to Insured. Comprehend the request 
  (referral comments) and identify concern. Check delivery 
  information
2 Validate information to confirm if the request has been indexed 
  correctly. Comprehend the request and identify all concerns
3 Check for Signature Requirements for Appropriate Authorization 
  from Owner. POA paperwork needs to be reviewed. Any other 
  Legal Paperwork is referred to Law Dept. for Review
4 If information is not available, it is ordered through the system. 
  Values also requested from Manual Intervention Area if not 
  available online. Illustration requested from Marketing Support 
  Area
5 Check out for Values in E-Docs / Doc-Direct or Assist activities 
  from MI. Prepare Letter / Denial Letter. Associate checks the 
  letter for formatting and accuracy
6 Post review, the letter is mailed, faxed or e-mailed through 
  Letter Library/4C/assist to FTW</t>
  </si>
  <si>
    <t>Team receives requests through paperwork &amp; call center referrals.
Customers/third parties make inquiries about policy status, confirmation receipts, policy explanation, premium or loan histories and values etc. 
Team also processes address and phone number changes as per the request.</t>
  </si>
  <si>
    <t>CCU-CORRE/VANTAGE</t>
  </si>
  <si>
    <t>1 Review request and check referral comments. Check Caller's 
  name and relationship to Insured. Comprehend the request 
  (referral comments) and identify concern. Check delivery 
  information
2.1 Review request and check the commenets received from the policyowner through Pruonline.  Check registered e-mail of the policyowner.  Check delivery information
3 Validate information to confirm if the request has been indexed 
  correctly. Comprehend the request and identify all concerns
4 Check for Signature Requirements for Appropriate Authorization 
  from Owner. POA paperwork needs to be reviewed. Any other 
  Legal Paperwork is referred to Law Dept. for Review
5 If information is not available, it is ordered through the system. 
  Values also requested from Manual Intervention Area if not 
  available online. Illustration requested from Marketing Support 
  Area
6 Check out for Values in E-Docs / Doc-Direct or Assist activities 
  from MI. Prepare Letter / Denial Letter. Associate checks the 
  letter for formatting and accuracy
7 Post review, the letter is mailed, faxed, e-mailed or sent to the owner's pruonline account through 
  Letter Library/4C/assist to FTW</t>
  </si>
  <si>
    <t>Team receives requests through paperwork, pruonline &amp; call center referrals.
Customers/third parties make inquiries about policy status, confirmation receipts, policy explanation, premium or loan histories and values etc. 
Team also processes address and phone number changes as per the request.</t>
  </si>
  <si>
    <t>CCU - RPM</t>
  </si>
  <si>
    <t>This process deals with dispute associated with the insurance contract and provide the resolution to the query of the customers through correspondence. The process involves complex research into history or the agreement of the policies and explaining the client, the policy values, coverage, benefits and riders, if any or any other query related to the policy. It also includes mailing manual loan and premium histories and receipts, dividends information and billing coupons etc. on request.</t>
  </si>
  <si>
    <t>1 Review request and check referral comments. Check Caller's 
  name and relationship to Insured. Comprehend the request 
  (referral comments) and identify concern. Check delivery 
  information
2 Validate information to confirm if the request has been indexed 
 correctly. Comprehend the request and identify all concerns
3 Check for Signature Requirements for Appropriate Authorization 
  from Owner. POA paperwork needs to be reviewed. Any other 
  Legal Paperwork is referred to Law Dept. for Review
4 If information is not available, it is ordered through the system. 
  Values also requested from Manual Intervention Area if not 
  available online. 
  Area
5 Check out for Values in E-Docs / Doc-Direct or Assist activities 
  from MI. Prepare Letter / Denial Letter. Associate checks the 
  letter for formatting and accuracy
6 Post review, the letter is mailed or faxed through 
  Letter Library/4C/assist to FTW</t>
  </si>
  <si>
    <t>Duplicate Policy</t>
  </si>
  <si>
    <t xml:space="preserve">This team produces copy of the policy, such as Duplicate policy, policy pages and policy certificates based on the request from Policy owner and representative.  While sending duplicate policy to the client we also provide Beneficiary and ownership provisions along with the different endorsements and documents that were originally produced at the time of issuance of policy. </t>
  </si>
  <si>
    <t>Retrieves work from Clarify and post presecreening the case provide Duplicate poliy or Policy certificate</t>
  </si>
  <si>
    <t>Team provides Duplicate Policy/Policy certificate/Duplicate Policy as per the requirement.</t>
  </si>
  <si>
    <t>Policy Search</t>
  </si>
  <si>
    <t>Policy search team finds the policy number for those customers who have neither the policy numbers nor the status.  On the basis of certain details provided by the customer our team find out the numbers by following different procedures and share the status with the customer accordingly.</t>
  </si>
  <si>
    <t>Retrieves work from clarify, find out the details through different steps and share the same  with the client.</t>
  </si>
  <si>
    <t>Team finds the policy number with the help of details provided by the customer by following different steps.</t>
  </si>
  <si>
    <t>NGLIC/SBL</t>
  </si>
  <si>
    <t>Contract Change Underwriting</t>
  </si>
  <si>
    <t>7 NOIDA 
1 US</t>
  </si>
  <si>
    <t>9 NOIDA</t>
  </si>
  <si>
    <t>Citrix, VDI, LifePRO, OnBase, LDS, Outlook, MS Teams</t>
  </si>
  <si>
    <t>Kathy Elkins</t>
  </si>
  <si>
    <t>Sharad Sharma</t>
  </si>
  <si>
    <t xml:space="preserve">Surrenders (full or partial), Transfers / Rollover, Internal transfers, 1035 Exchange, Systematic Withdrawals (AWS), </t>
  </si>
  <si>
    <t xml:space="preserve">Surrenders (full or partial), Transfers / Rollover, Free looks, Internal transfers, 1035 Exchange, Systematic Withdrawals (AWS), </t>
  </si>
  <si>
    <t>6 NOIDA 
1 US</t>
  </si>
  <si>
    <t>8 NOIDA</t>
  </si>
  <si>
    <t>Suitability,  Premium Application</t>
  </si>
  <si>
    <t>Payment Application</t>
  </si>
  <si>
    <t>Payment application, suspense remediation, NSF, PAC set up/removal</t>
  </si>
  <si>
    <t>Paperwork, Fax, Email, Bank files</t>
  </si>
  <si>
    <t>Policy Owner, Insured, Payer, Funeral Home, Group Payer</t>
  </si>
  <si>
    <t>Payment application/suspense remediation</t>
  </si>
  <si>
    <t>5 NOIDA</t>
  </si>
  <si>
    <t>8.4 Noida</t>
  </si>
  <si>
    <t>Submit requests for service for Policy owners, third party providers, beneficiaries,Financial Professional/FPA, Agency, Brokerage Firm</t>
  </si>
  <si>
    <t>28 PHP</t>
  </si>
  <si>
    <t>voice</t>
  </si>
  <si>
    <t>not measured</t>
  </si>
  <si>
    <t>Commission approvals, agent transfers, 
general agent questions/servicing</t>
  </si>
  <si>
    <t>Handle agent transfers, agent requests such as address changes, commission approvals, agent splits</t>
  </si>
  <si>
    <t>Paperwork, Fax, Email, Phone call</t>
  </si>
  <si>
    <t>1 US</t>
  </si>
  <si>
    <t>Adjudicate Claims</t>
  </si>
  <si>
    <t>Policy Owner, Insured or Beneficiary, Funeral Home, Funding Company</t>
  </si>
  <si>
    <t>7 NOIDA
3 US</t>
  </si>
  <si>
    <t>15.4 India</t>
  </si>
  <si>
    <t>5-7 days</t>
  </si>
  <si>
    <t>3 US</t>
  </si>
  <si>
    <t>Onbase</t>
  </si>
  <si>
    <t>Accounting, reconciliations, tax</t>
  </si>
  <si>
    <t>Finance &amp; Accounting</t>
  </si>
  <si>
    <t>Accounting</t>
  </si>
  <si>
    <t>Citrix, VDI, LifePRO, OnBase, Outlook, Teams</t>
  </si>
  <si>
    <t>Africa Wright</t>
  </si>
  <si>
    <t>EXL currently provides Indxing support to the Symetra account. The handles 
Initial identification of mail item within the company’s workflow system 
Input of key elements to push the work downstream to the appropriate team for processing 
Splitting out cases if multiple received in a single request 
Signature Card Review 
Temporary Away Returned Mail Review 
Validation of agent performed during the indexing stage 
Agent identification and validation of certification is completed in a tool outside of the Company’s workflow system 
Agent details input to the workflow system during indexing 
Build out of contract shell with initial customer details within the admin system 
*Applicable to paper applications only</t>
  </si>
  <si>
    <t>Client Applications (controlled by client only)</t>
  </si>
  <si>
    <t>EXL currently provides Indexing support to the Symetra account.Handles 
Initial identification of mail item within the company’s workflow system 
Input of key elements to push the work downstream to the appropriate team for processing 
Splitting out cases if multiple received in a single request 
Signature Card Review 
Temporary Away Returned Mail Review 
Validation of agent performed during the indexing stage 
Agent identification and validation of certification is completed in a tool outside of the Company’s workflow system 
Agent details input to the workflow system during indexing 
Build out of contract shell with initial customer details within the admin system 
*Applicable to paper applications only</t>
  </si>
  <si>
    <t>Index received documents per the required queue</t>
  </si>
  <si>
    <t>Amazon Work Space (provided by client) and Planet</t>
  </si>
  <si>
    <t>USA</t>
  </si>
  <si>
    <t>95% in a month</t>
  </si>
  <si>
    <t>Q1 &amp; Q4</t>
  </si>
  <si>
    <t>Ravi Dwivadi &amp; Poonam Batale</t>
  </si>
  <si>
    <t>Policy Amendment</t>
  </si>
  <si>
    <t>Replacement of Old policy with New policy</t>
  </si>
  <si>
    <t xml:space="preserve">Confirming that the Transamerica agent has properly informed the policy holder of the implications of replacing the existing policy with a new policy from Transamerica(via the replacement form). Also, notifying the company that issued the existing policy that their policy might be replaced with a Transamerica policy.
</t>
  </si>
  <si>
    <t>0 Day</t>
  </si>
  <si>
    <t>Saurabh Mannan</t>
  </si>
  <si>
    <t>Underwriter Documents Review</t>
  </si>
  <si>
    <t>Underwriter Management</t>
  </si>
  <si>
    <t>We work as UW support where we review documents and update comments. We document vendor orders for Underwriters if any and vice versa. Mostly a mediator between underwriters and vendors who help in bridging required documents required from multiple  vendors. We deal even with Annuity if required.</t>
  </si>
  <si>
    <t>Policy Holder, Agent, Underwritter Onshore</t>
  </si>
  <si>
    <t>IUL</t>
  </si>
  <si>
    <t>At IR we review whether an application and forms are in good order or not in good order, make updates to NBA and add any requirement(NIGOs) as needed.
At AC we review requirements received, or follow up on existing requirements(NIGOs) to see if they can be satisfied.</t>
  </si>
  <si>
    <t>20 week</t>
  </si>
  <si>
    <t>54 week</t>
  </si>
  <si>
    <t>Noida and Pune</t>
  </si>
  <si>
    <t>Santosh Joshi / Shaurya Nandan</t>
  </si>
  <si>
    <t>App Entry - Term and IUL</t>
  </si>
  <si>
    <t>NBA</t>
  </si>
  <si>
    <t>Team gets request for New Business which team works by verifying required information and validate as per good order</t>
  </si>
  <si>
    <t>Fax Applications</t>
  </si>
  <si>
    <t>Pull work through NBA, Review the application &amp; documents, Verify if in good order, fill the information in system, Close the case</t>
  </si>
  <si>
    <t>New policy generation</t>
  </si>
  <si>
    <t>Case Manager Trendsetter</t>
  </si>
  <si>
    <t>3 week</t>
  </si>
  <si>
    <t>Term Insurance</t>
  </si>
  <si>
    <t>NBA- IR_AC, CP &amp; Deli- Misc</t>
  </si>
  <si>
    <t>14 week</t>
  </si>
  <si>
    <t>36 week</t>
  </si>
  <si>
    <t>Shraddha Chikane / Tarun Prabhat</t>
  </si>
  <si>
    <t>6 week</t>
  </si>
  <si>
    <t>App Entry - Cyberlife</t>
  </si>
  <si>
    <t>Cyberlife</t>
  </si>
  <si>
    <t xml:space="preserve">Whole Life and Final Expense </t>
  </si>
  <si>
    <t>Pol Print, Mail/ Delivery and NB Info - 97.01 (Whole Life)</t>
  </si>
  <si>
    <t>Upon receiving the policy information from the agent, it undergoes initial verification by the underwriter. Post-approval, we initiate the processing phase. If all details are accurate, we proceed to generate the encore letter if required, print, and issue the policy. In instances of discrepancies or missing information, we promptly notify the agent via email to furnish the necessary details. Should there be no response after several follow-ups or within the stipulated timeframe, we unfortunately proceed to cancel the policy. And if we received the response than we follow the same and issue the policy.</t>
  </si>
  <si>
    <t>Agent</t>
  </si>
  <si>
    <t>Fax or Indexing/Email</t>
  </si>
  <si>
    <t>Retrieve work from AWD source/Email, Open AWD source and Lookup's/Email/Correspondence, Take appropriate action</t>
  </si>
  <si>
    <t>Encorr Letter and/or Email</t>
  </si>
  <si>
    <t>Policy holder</t>
  </si>
  <si>
    <t>16 week</t>
  </si>
  <si>
    <t>34 week</t>
  </si>
  <si>
    <t>Sona Anand / Sachin Arora</t>
  </si>
  <si>
    <t>Non-AWD Reports</t>
  </si>
  <si>
    <t>Confirming that the transamerica agent has Properly processed the report. It includes Non-AWD Report in which we have 8 Sub Report to Process via Transamerica tools NBA, AWD Main and Tableau etc.</t>
  </si>
  <si>
    <t>Retrieve work from AWD source, Open Email,Open Tableau,Open NBA Take appropriate action</t>
  </si>
  <si>
    <t>Report</t>
  </si>
  <si>
    <t>Pol Print, Mail/ Delivery and NB Info - 97.01 (Final Expense)</t>
  </si>
  <si>
    <t>Abhishek Aswal</t>
  </si>
  <si>
    <t>Affinity</t>
  </si>
  <si>
    <t>Submission of new, following up of existing claims as well as verification of information from policy holders, insurers as well as funeral homes.</t>
  </si>
  <si>
    <t>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t>
  </si>
  <si>
    <t xml:space="preserve">No </t>
  </si>
  <si>
    <t>WRL</t>
  </si>
  <si>
    <t>Monlife</t>
  </si>
  <si>
    <t>CRPO</t>
  </si>
  <si>
    <t>Annuity</t>
  </si>
  <si>
    <t>WRL - Producer</t>
  </si>
  <si>
    <t>Policy holder servicing support as well as check if they qualify and apply for loans.</t>
  </si>
  <si>
    <t>Agnet/ Third party</t>
  </si>
  <si>
    <t>Mix of freshers &amp; Insurance Background</t>
  </si>
  <si>
    <t>AWD, Mainframe, Platinum, Encorr, Cadency, JP Morgan, PRS</t>
  </si>
  <si>
    <t>Denver Naidoo</t>
  </si>
  <si>
    <t>Leanne Jordaan</t>
  </si>
  <si>
    <t xml:space="preserve">WRL </t>
  </si>
  <si>
    <t>Assist agents with customers in respect to information of the policy holder</t>
  </si>
  <si>
    <t>00:0011:00</t>
  </si>
  <si>
    <t>TIIG</t>
  </si>
  <si>
    <t>Assist policy holders who would like to update, check or change anything on there policy including all biling and payment queries.</t>
  </si>
  <si>
    <t>TIIG Producer</t>
  </si>
  <si>
    <t>Servicing requests from personal information to billing on behalf of  policy holders as requested by Agents that have been authenticated.</t>
  </si>
  <si>
    <t xml:space="preserve">Agents </t>
  </si>
  <si>
    <t>Provides assistance to Agents on new applications - checking requirements, status and anything needed prior to getting the policy enforced.</t>
  </si>
  <si>
    <t>Life Pro</t>
  </si>
  <si>
    <t>Assist policy holders who would like to update, check or change anything on there policy.</t>
  </si>
  <si>
    <t>Life Pro Producer</t>
  </si>
  <si>
    <t xml:space="preserve">Cyberlife </t>
  </si>
  <si>
    <t>CRPO Producer</t>
  </si>
  <si>
    <t xml:space="preserve">In CRPO we deal with Agents regarding their clients' UL, Whole Life, Term and IUL policies. We deal with billing queries, requests of policy letters and are also able to generate billing notices before due dates. </t>
  </si>
  <si>
    <t>=/&lt; 3%</t>
  </si>
  <si>
    <t>=/&lt; 60 secs</t>
  </si>
  <si>
    <t>Cyberlife - CRPO</t>
  </si>
  <si>
    <t>CRPO Voice</t>
  </si>
  <si>
    <t xml:space="preserve">In CRPO we deal with Policy Owners regarding their UL, Whole Life, Term and IUL policies. We deal with billing queries, requests of policy letters and are also able to generate billing notices before due dates. </t>
  </si>
  <si>
    <t>Life Comm</t>
  </si>
  <si>
    <t>Deals with customers , To Process Multiple requests , Benieficiary changes , loans , Billing , Update billing Information , Check status on forms &amp; Update PII</t>
  </si>
  <si>
    <t>60s</t>
  </si>
  <si>
    <t>Life Comm Producer</t>
  </si>
  <si>
    <t>Deals with Agents  To Process Multiple requests , Benieficiary changes , loans , Billing , Update billing Information , Check status on forms &amp; Update PII</t>
  </si>
  <si>
    <t>Future First</t>
  </si>
  <si>
    <t>TAD</t>
  </si>
  <si>
    <t xml:space="preserve">AWD, Future First </t>
  </si>
  <si>
    <t xml:space="preserve">Inforce Contact Center </t>
  </si>
  <si>
    <t>Help customer by sending out forms to update the policy details, billing inquiries and update bank information via inbound call.</t>
  </si>
  <si>
    <t xml:space="preserve">Customers </t>
  </si>
  <si>
    <t>Inbound Calls from PO, POA or any Third-party caller</t>
  </si>
  <si>
    <t>Update/change information of the owner
Sending out forms</t>
  </si>
  <si>
    <t>Policy Owner, POA, Authorized Third-Party Caller</t>
  </si>
  <si>
    <t>Aug, 2022</t>
  </si>
  <si>
    <t>Total of 10 Weeks
 - 1 Week Foundation
- 7 Weeks KT
- 2 Weeks Nesting</t>
  </si>
  <si>
    <t xml:space="preserve">12 Weeks </t>
  </si>
  <si>
    <t>Excelia</t>
  </si>
  <si>
    <t>PH &amp; SA</t>
  </si>
  <si>
    <t>1 min</t>
  </si>
  <si>
    <t>60 sec</t>
  </si>
  <si>
    <t xml:space="preserve">NPS &amp; C-sat </t>
  </si>
  <si>
    <t xml:space="preserve">Rochelle </t>
  </si>
  <si>
    <t>Aubrey Lopez</t>
  </si>
  <si>
    <t>Life Comm Mailbox</t>
  </si>
  <si>
    <t xml:space="preserve">Help customer by sending out forms to update the policy details, billing inquiries and update bank information assisted via email. </t>
  </si>
  <si>
    <t>Mail</t>
  </si>
  <si>
    <t>Inbound Mails from PO, POA or any Third-party caller</t>
  </si>
  <si>
    <t>Update/change information of the owner
Sending out forms via mail</t>
  </si>
  <si>
    <t>Feb' 2024</t>
  </si>
  <si>
    <t>Received inbound calls and assisted caller with policy related inquiries such us information change and policy change, billings and loans.</t>
  </si>
  <si>
    <t>Mails from PO, POA or any Third-party caller</t>
  </si>
  <si>
    <t>Zephyr</t>
  </si>
  <si>
    <t>Received mails and assisted sender with policy related inquiries such us information change and policy change, billings and loans.</t>
  </si>
  <si>
    <t>New Business &amp; Underwriting</t>
  </si>
  <si>
    <t>Assisting providers with new business pending requirements</t>
  </si>
  <si>
    <t>Producer</t>
  </si>
  <si>
    <t>Inbound from Producers for new business queries</t>
  </si>
  <si>
    <t xml:space="preserve">Work Request
Sending out forms </t>
  </si>
  <si>
    <t>Producers</t>
  </si>
  <si>
    <t>Jan' 2024</t>
  </si>
  <si>
    <t>This was a temp Project which sunset 28th Feb 2025</t>
  </si>
  <si>
    <t>CR Claims</t>
  </si>
  <si>
    <t xml:space="preserve">Claims Contact Center </t>
  </si>
  <si>
    <t>Contact Center will serve as the primary point of contact for costumers, providing exeptional support and resolving inquiries related to</t>
  </si>
  <si>
    <t>Inbound calls from employees, policy owners, insureds, beneficiaries, family members and other authorized or unauthorized third parties</t>
  </si>
  <si>
    <t>Na</t>
  </si>
  <si>
    <t>Monlife Claims</t>
  </si>
  <si>
    <t xml:space="preserve">Contact Center will serve as the primary point of contact for costumers specifically poducers/insurance agents </t>
  </si>
  <si>
    <t xml:space="preserve">Affinity Claims </t>
  </si>
  <si>
    <t xml:space="preserve">Contact Center will serve as the primary point of contact for costumers, beneficaries, and other stakeholders regarding life insurance claims.  Inquiries may include the claim process guidelines, document verification, claim status updates, claim disputes, benefit clarification, and other claim related inquiries. </t>
  </si>
  <si>
    <t>FAX/Mail/E-mail/Phone/Intake Tickets</t>
  </si>
  <si>
    <t xml:space="preserve">	Scanned Document
	Electronic Claims
	Faxes
	Mails</t>
  </si>
  <si>
    <t xml:space="preserve">Claim Requirements follow up, validate claim and benefits eleigibility </t>
  </si>
  <si>
    <t xml:space="preserve">Aubrey Alcantara </t>
  </si>
  <si>
    <t>Mendota</t>
  </si>
  <si>
    <t>Billing Services - Consumer</t>
  </si>
  <si>
    <t>Consumer LOB is the Cash Application &amp; Policy Maintenance part of the CUNA Mutual Billing and Collection Process. In Cash Application part, Policy premium or loan payment is applied on to the policy. Research is done to correctly find out the causes of suspense and correctly allocate cash on right policy. Here we also ask for shortage and do refunds of money. Policy Maintenance part is related to billing and changes– Here we receive request related to Billing mode change, billing method change, billing date change, delayed/double premium rebill, recurring credit card setup, recurring PAC/ACH billing setup, onetime credit card or PAC and suspending a policy or draft for a definite time etc. So basically anything related to maintenance of the policy is done here in the Consumer process. Also Reconciliation is performed on daily, weekly and monthly basis. 
Work Queues: Transactions that are routed through an automated system called WASP
Non Work Queue: Transactions that are routed through reports and balancing tasks .i.e. EXCEL, PDF etc</t>
  </si>
  <si>
    <t>Individual customers, Financial Institutions and Credit Unions</t>
  </si>
  <si>
    <t>Scanned Image, RDMS report, PDF file</t>
  </si>
  <si>
    <t>Input( Errors in RDMS Reports, Work Request from call center, Credit Unions, US Bank check images etc.) →Process(Open request from WASP or error report →Open Policy on Life Pro or Mainframe →Match details like name, policy number, premium amount→ Carry out change as requested Complete or transfer request)→Output(Errors resolved/account reconciled/cash applied refunded or shortage sent/ setups and changes done/ rebills done/ check posted)</t>
  </si>
  <si>
    <t>Policy changes processed</t>
  </si>
  <si>
    <t>End customer, Credit Unions</t>
  </si>
  <si>
    <t>6 to 8 weeks</t>
  </si>
  <si>
    <t>VM Ware, LifePro, Mainframe, Billit, Service Dashboard, Chase Paymentech, Web EFT, US Bank Image Lookup, Word Toolbar, WASP</t>
  </si>
  <si>
    <t>Noida- WFH</t>
  </si>
  <si>
    <t>Deepak Singh Bohra, Yatendra Chaubey</t>
  </si>
  <si>
    <t>Jaipal Sharma</t>
  </si>
  <si>
    <t>Billing Services - Lending and Commercial</t>
  </si>
  <si>
    <t xml:space="preserve">Billing Services Lending and Commercial- Premium adjustment, daily balancing and reconciliation, over and under payments, Cash Applications, product setups and error corrections. Manual adjustments are performed on rejects to match the balances. Accounts are reconciled and errors are corrected. Account balances, refunds and certificate errors and variances are corrected and worked. NSF and cancellations are processed. Letters are sent to Credit Unions and Members. Cash adjustments are processed and delinquencies are checked. Reconciliation is performed Daily, Weekly and Monthly based on defined business criteria’s.
</t>
  </si>
  <si>
    <t>Financial Institutions and Credit Unions</t>
  </si>
  <si>
    <t>Input( Errors in RDMS Reports, Work Request from call center, Credit Unions, US Bank check images, Bill in Billit etc.) →Process(Open request from documentum, mail or error report, or Bill in Billit →Open Policy on Life Pro or Mainframe or Billit →Match details like name, policy number, premium amount, Contract number etc.→ Carry out change as requested Complete or transfer request)→Output(Errors resolved/account reconciled/cash applied refunded or shortage sent/ setups and changes done/ rebills done/ check posted)</t>
  </si>
  <si>
    <t>premiums adjusted and errors corrected, account balances resolved</t>
  </si>
  <si>
    <t>VM Ware,  Mainframe, KeyMaster, Workday, Documentum, PC Loan Calculator, word toolbar, Billit, PPR.</t>
  </si>
  <si>
    <t>Billing Services - Reconcilliation and Balancing</t>
  </si>
  <si>
    <t>Reconciliation of Premium and suspense- Daily, weekly, monthly and Quarterly reconciliation</t>
  </si>
  <si>
    <t>Input(RDMS Report or images) →Process(Open report or request from WASP or spreadsheet Open Spreadsheet, Open details/Policy in system, or pull reports → Check all the balances are zero and outstanding accounts are resolved and reconciled→ Carry out change as requested Complete or transfer request)→Output( Reconciled accounts)</t>
  </si>
  <si>
    <t>Balanced Daily balancing, reconciled suspense, errors corrected, Uploads done</t>
  </si>
  <si>
    <t>Credit Unions</t>
  </si>
  <si>
    <t>VM Ware, LifePro, OFS, Member Search , Word Toolbar, Mainframe, Web EFT, Chase, etc.</t>
  </si>
  <si>
    <t>New Business Direct Channel Life</t>
  </si>
  <si>
    <t>New business whole life and term life policy issuing policy replacements, validating personal details, demographic details, premium details, billing details, medical and health details and beneficiary details and updating the correcting details and then issuing or replacing the policy</t>
  </si>
  <si>
    <t>Individual Customers</t>
  </si>
  <si>
    <t>Scanned Image</t>
  </si>
  <si>
    <t>Input(scanned images in OFS or WASP) →Process(Open request from WASP or OFS →Open Policy on Life Pro, OFS(GUI) →Match  and validate and correct all the personal, demographic, medical, billing, Premium, replacement details→ Carry out change as requested Complete or transfer request)→Output(Policy issued/converted/ Replaced)</t>
  </si>
  <si>
    <t>Policy Issued</t>
  </si>
  <si>
    <t>End Customers</t>
  </si>
  <si>
    <t>VM Ware, TPP, Member Search , Word Toolbar</t>
  </si>
  <si>
    <t>Rohit Gaud, Ajay Badola</t>
  </si>
  <si>
    <t>New Business Accidental Death and Dismemberment</t>
  </si>
  <si>
    <t>Accidental death and dismemberment - Basic and contributory coverages. Upgrading of coverages, complaints logging, Letters, entering  and validating personal details, demographic details, premium details, billing details and Beneficiary details and updating the correcting details for the same.</t>
  </si>
  <si>
    <t>Scanned Image, PDF File</t>
  </si>
  <si>
    <t>Policy Issued, complaints logged in,
Upgrades processed</t>
  </si>
  <si>
    <t>BO1</t>
  </si>
  <si>
    <t>VM Ware, WASP, Mainframe, Member Search , Word Toolbar, C-360</t>
  </si>
  <si>
    <t>Chandraveer Singh</t>
  </si>
  <si>
    <t>Auditing</t>
  </si>
  <si>
    <t>Quality Analyst</t>
  </si>
  <si>
    <t>Audit of Onshore team and Transcription</t>
  </si>
  <si>
    <t>Exl Spreadsheet</t>
  </si>
  <si>
    <t>Input(Request from WASP and Processed Transactions in system or a recorded feedback) →Process(Open request on WASP →Open request in system→ Validate details updated in system, transcribe feedbacks→save data in shared drive of client→Output(Audited transaction or tra</t>
  </si>
  <si>
    <t>Audited transactions</t>
  </si>
  <si>
    <t>Mar'2013</t>
  </si>
  <si>
    <t>VM Ware, WASP, Member Search, LifePro, Mainframe, Documentum, Verint.</t>
  </si>
  <si>
    <t>Amit Kumar</t>
  </si>
  <si>
    <t>Pre Planning Solutions</t>
  </si>
  <si>
    <t>PPS</t>
  </si>
  <si>
    <t>PPS- Preneed Life Insurance policy is a pre-arranged funeral policy which covers the predetermined costs of a funeral, cremation or burial with funds distributed directly to Funeral home to cover the expenses at the time of need.  The process includes interpreting and processing complex service requests and systems transactions received by customers and advisors on Preneed policies. In addition, this position will communicate with customers and/or advisors through written correspondence to provide technical policy information and policy change confirmations. Existing scope to include different task types across Claims, Policy Administration and Billing.</t>
  </si>
  <si>
    <t>Individual customers and Funeral Homes</t>
  </si>
  <si>
    <t>Scanned image, PDF files, Excel Spreadsheets</t>
  </si>
  <si>
    <t>Input(scanned images in eCase) →Process(Open request from eCase →Open Policy on Genesis, IDM reviewer →Match  and validate and correct all the personal details→ Carry out change as requested Complete or transfer request)→Output(Confirmaiton letter)</t>
  </si>
  <si>
    <t>Policy changed, Money moved to Unclaimed property, Correspondence &amp; validation processed</t>
  </si>
  <si>
    <t>End Customers, Funeral Homes</t>
  </si>
  <si>
    <t>VM Ware, Genesis, Ecase, IDM, Accurint, OIPA, ALIS</t>
  </si>
  <si>
    <t>Deepak Singh Bohra, Malay Sahu</t>
  </si>
  <si>
    <t>Finacial Transactions processing</t>
  </si>
  <si>
    <t>Finance Transaction Ser BPO</t>
  </si>
  <si>
    <t xml:space="preserve">Processing of Invoice/Giftcards/Customer support- Mailbox/Fixed assets transactions/Unclaimed Property/Corporate credit process/Vendor administration, Reconciliation &amp; customer support voice, Balancing of Gtreasury transactions and Tax payments for states, Electronic fund transfer for Credit union </t>
  </si>
  <si>
    <t>Vendors, End Customers, Client</t>
  </si>
  <si>
    <t>Spreadsheet, Scanned image, Phone calls, Emails and Workday</t>
  </si>
  <si>
    <t>Receiving of work from queue and mailboxes and processing in Workday/FAS/Trintech/Concur. Receiving of calls through phone via application(NICE) and providing answers of the queries</t>
  </si>
  <si>
    <t xml:space="preserve">Invoices processed, Vendor changes processed, Calls handled, Reconciliation done, Email request handled </t>
  </si>
  <si>
    <t>End Customers, Vendors, Clients</t>
  </si>
  <si>
    <t>Sep'2017</t>
  </si>
  <si>
    <t>VMware, NICE, Concur, Workday, Premium Depreciation(SAGE), Bank Portals</t>
  </si>
  <si>
    <t>Gaurav Bhandari</t>
  </si>
  <si>
    <t>Priyanka Khurana</t>
  </si>
  <si>
    <t>PRENEED</t>
  </si>
  <si>
    <t>Cash Application and balancing accounts</t>
  </si>
  <si>
    <t xml:space="preserve">Receiving of work from banks, mailboxes &amp; shared drive - Validate details with Checks and Policy - Post payment to Customer policy </t>
  </si>
  <si>
    <t xml:space="preserve">Cash Applied to Customer's policy </t>
  </si>
  <si>
    <t>Dec' 21</t>
  </si>
  <si>
    <t xml:space="preserve">VM Ware, Genesis, Ecase, IDM, OIPA, Banking portals  </t>
  </si>
  <si>
    <t>Rohit Arora</t>
  </si>
  <si>
    <t>CMFG Life Controller Services</t>
  </si>
  <si>
    <t xml:space="preserve">Reconciliation of Accounts- Daily, monthly and Quarterly reconciliation and review State filing forms 
Journal Entries, Reporting </t>
  </si>
  <si>
    <t>Scanned Image, PDF file, Spreadsheets, IDM, ALIS, Blackline &amp; Workday</t>
  </si>
  <si>
    <t xml:space="preserve">Daily matching General ledger and bank statement to validate the transactions. Performing Quarterly recon and reviewing state filing forms.  
Monthly/Quarterly journal entries for accruals, Tax payments, Commissions and Premium Deposits, Misc fees and deposits etc </t>
  </si>
  <si>
    <t>Account balanced</t>
  </si>
  <si>
    <t>July' 21</t>
  </si>
  <si>
    <t xml:space="preserve">10-12 weeks </t>
  </si>
  <si>
    <t>VMWare, Blackline and banking portals, Workday, BPM, IDM and ALIS</t>
  </si>
  <si>
    <t>Himanshu Batra</t>
  </si>
  <si>
    <t>PeachTree</t>
  </si>
  <si>
    <t>Policyowner Service (IND)</t>
  </si>
  <si>
    <t>This process is performing end to end Policy owner services. Some of the key tasks are: Client changes, Loan processing, Ownership and Beneficiary changes, Billing changes, Assignment processing, Reviewing and correcting Annual Statements, Replacement notification, Suspense and Premium Application.</t>
  </si>
  <si>
    <t>Cases received thruogh Mail, Fax and CaseManager</t>
  </si>
  <si>
    <t>Letter and Checks</t>
  </si>
  <si>
    <t xml:space="preserve">Policyholder
Insured
POA
Covered dependents
Authorized third party
Activity for Back office
</t>
  </si>
  <si>
    <t>Policy Maintenance, 3rd Party, &amp; Complex Change, Policy Summaries, Illustration, Suspense, Bank information change</t>
  </si>
  <si>
    <t xml:space="preserve">VDI, Case Manger, FIMMAS, </t>
  </si>
  <si>
    <t>Different for each task types (18 Tasks)</t>
  </si>
  <si>
    <t xml:space="preserve">Not Available </t>
  </si>
  <si>
    <t>Pradeep Kumar Saxena</t>
  </si>
  <si>
    <t>Policyowner Service</t>
  </si>
  <si>
    <t>Policyowner Service (US)</t>
  </si>
  <si>
    <t xml:space="preserve">Performing end to end Policy owner services. Some of the key tasks are: Loan, Surrender &amp; Partial Withdrawal processing. Along with that team takes call of the customers as well. </t>
  </si>
  <si>
    <t>Case received thru Mail, Fax and CaseManager, Phone Call</t>
  </si>
  <si>
    <t>Cases received, documents reviewed, action taken per variety of requests, confirmation letter is sent</t>
  </si>
  <si>
    <t>Letter, Check &amp; Calls</t>
  </si>
  <si>
    <t>Loan, Surrender, Withdrawals and Calls</t>
  </si>
  <si>
    <t>45 Sec</t>
  </si>
  <si>
    <t>5 Min</t>
  </si>
  <si>
    <t>Mary Ripp</t>
  </si>
  <si>
    <t xml:space="preserve">Serena Brancacio </t>
  </si>
  <si>
    <t>Policyholder
Insured
POA
Covered dependents
Authorized/ unauthorized third party
Provider</t>
  </si>
  <si>
    <t>Citrix and Planet</t>
  </si>
  <si>
    <t>Noida / US</t>
  </si>
  <si>
    <t>Policyowner Service (POS)</t>
  </si>
  <si>
    <t>Performing end to end Policy owner services. Some of the key tasks are: Client changes, Loan processing, Ownership and Beneficiary changes, Billing changes, Assignment processing, Reviewing and correcting Annual Statements, Replacement notification etc.</t>
  </si>
  <si>
    <t>Case received thru Mail, Fax and CaseManager</t>
  </si>
  <si>
    <t>Request processed, Confirmation letter sent</t>
  </si>
  <si>
    <t xml:space="preserve">Owner / Beneficiary  </t>
  </si>
  <si>
    <t>5 Days - 10 Days</t>
  </si>
  <si>
    <t>&lt;8%</t>
  </si>
  <si>
    <t>Defined Benefits</t>
  </si>
  <si>
    <t>Defined Contributions</t>
  </si>
  <si>
    <t>Pension</t>
  </si>
  <si>
    <t>401k</t>
  </si>
  <si>
    <t>Process Complexity</t>
  </si>
  <si>
    <t>CSAT</t>
  </si>
  <si>
    <t>Annual call volume</t>
  </si>
  <si>
    <t>Estimated TBP/Per Policy Rate (if applicable)</t>
  </si>
  <si>
    <t>Estimated FTE rate for processes in TBP/Per policy</t>
  </si>
  <si>
    <t>Billable Hours (Annual)</t>
  </si>
  <si>
    <t>Process Owner</t>
  </si>
  <si>
    <t>Marshal</t>
  </si>
  <si>
    <t>US Top 3 retirement &amp; Wealth management company</t>
  </si>
  <si>
    <t>Contact Center (Retirement)</t>
  </si>
  <si>
    <t>Customer Calls</t>
  </si>
  <si>
    <t>Participants Services</t>
  </si>
  <si>
    <t>Q3, 2022</t>
  </si>
  <si>
    <t>Ai Coach</t>
  </si>
  <si>
    <t>Manila &amp; Cebu, PHP</t>
  </si>
  <si>
    <t>7:15 minutes</t>
  </si>
  <si>
    <t>160K</t>
  </si>
  <si>
    <t>Don’t know</t>
  </si>
  <si>
    <t>Hins Arulananthem</t>
  </si>
  <si>
    <t>Retail sales group</t>
  </si>
  <si>
    <t>Q1, 2023</t>
  </si>
  <si>
    <t>85%  (Under baselinng)</t>
  </si>
  <si>
    <t>85%(Under baselinng)</t>
  </si>
  <si>
    <t>13  minutes (Under baselinng)</t>
  </si>
  <si>
    <t>100K</t>
  </si>
  <si>
    <t>Baseling exercise in progress. Also the volumes fluctuate heavily</t>
  </si>
  <si>
    <t>Sales &amp; Distribution</t>
  </si>
  <si>
    <t>Advisor Outreach</t>
  </si>
  <si>
    <t>Account Management</t>
  </si>
  <si>
    <t>Policy Servicing (Plan)</t>
  </si>
  <si>
    <t>Compliance &amp; Regulatory Reporting</t>
  </si>
  <si>
    <t>Marketing &amp; Brand Management</t>
  </si>
  <si>
    <t>Partner with management and subject matter experts  to assess, develop, design, evaluate and deliver training classes and programs that support the development of employees.  Track results and provide ongoing feedback in order to foster continued employee development, improve education programs and meet department goals.  Participate in organizational development activities in connection with corporate initiatives, organizational review, performance management and workplace improvement to contribute to effective employee development.</t>
  </si>
  <si>
    <t>Policy Servicing (Participant)</t>
  </si>
  <si>
    <t>Beneficiary Services</t>
  </si>
  <si>
    <t>Yes - Jan to Mar</t>
  </si>
  <si>
    <t>Participant Processing</t>
  </si>
  <si>
    <t xml:space="preserve">Retirement Plan Services  </t>
  </si>
  <si>
    <t>Onboarding &amp; Enrollment</t>
  </si>
  <si>
    <t>Fund Research and Changes</t>
  </si>
  <si>
    <t>Loan payment processing/Premium Accounting</t>
  </si>
  <si>
    <t>Retirement Services</t>
  </si>
  <si>
    <t>Scope of work is providing assistance to participants or retirees regarding their retirement related concerns, loan modeling, contribution rate, account maintenance, loan payment inquiries, disbursement requests, 401K, 403B, 457and tax information</t>
  </si>
  <si>
    <t>Participants</t>
  </si>
  <si>
    <t xml:space="preserve">Calls and Correspondence from Participants; </t>
  </si>
  <si>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Loan Eligibility, Payoff and Default (previously completed) Inquiries via phone call if they are able to process a loan, inquiries on loanable amount available, processing a loan payoff, and loan default
d) Distribution  Emails - Status Check Email inquiries received from participants who wants to know the status of their loan or withdrawal check
e) Lost Check Affidavit The contact center can process a Lost Check Affidavit to stop and reissue a new check if the participant has not yet received their check after the TAT
f) Status Check &amp; Other Queries Phone inquiries received from participants who wants to know the status of their loan or withdrawal check
g) Allocation Calls- Allocations increase, contribution rate change, rollover contributions Inquiries or requests received over the phone where participants would like to update their contribution and change their allocations
</t>
  </si>
  <si>
    <t xml:space="preserve">Withdrawals/ loan payments (EFT's made), Rollovers, check issuance, </t>
  </si>
  <si>
    <t>Participants; POA</t>
  </si>
  <si>
    <t xml:space="preserve">Loan transactions, payment, account maintenance, web assistance, withdrawal transactions, tax information </t>
  </si>
  <si>
    <t>7  weeks</t>
  </si>
  <si>
    <t>Notesmaker  Tool ; Repeat Rate Reduction</t>
  </si>
  <si>
    <t>Citrix/VDI</t>
  </si>
  <si>
    <t>Cebu/Manila</t>
  </si>
  <si>
    <t>Service Level 80% in 20 seconds - FSS ; 70% in 45 seconds - PRT</t>
  </si>
  <si>
    <t>8:15 FSS
8:00 PRT</t>
  </si>
  <si>
    <t>Schedule Adherence - 95% Transactional Quality 99.5%</t>
  </si>
  <si>
    <t xml:space="preserve">John Andipen
Ricardo Pahamotang
</t>
  </si>
  <si>
    <t xml:space="preserve">Nephtali Punayan
</t>
  </si>
  <si>
    <t>Transitioned to TBP Effective Jan.2021</t>
  </si>
  <si>
    <t xml:space="preserve">Withdrawals/ loan payments (EFT's made), Rollovers, change in contribution,check issuance, </t>
  </si>
  <si>
    <t>Address Changes/Account Maintenance</t>
  </si>
  <si>
    <t xml:space="preserve"> updated participant information, change in contribution</t>
  </si>
  <si>
    <t>Check Payments</t>
  </si>
  <si>
    <t>Retirements Beneficiary Services</t>
  </si>
  <si>
    <t xml:space="preserve">Beneficiary Claims for Retirement Services Tier 1 Calls which will support all Death Claims Call. Typical calls come from named beneficiaries, interested third parties, funeral homes, attorneys to get status on, report loss or need additional details on Claim
</t>
  </si>
  <si>
    <t>Beneficiaries, Plan Holders</t>
  </si>
  <si>
    <t>Calls and Correspondence from Beneficiaries</t>
  </si>
  <si>
    <t>a) Report of passing from Beneficiaries processed for claims releasing
b) Requests are done via fax, email or contacting contact center
c) Validates if necessary documents for the claim processing are completed and check if payment has been processed
d) Refer Beneficiaries to connected organization/company to source additional information (plan changes. plan rules/restriction)</t>
  </si>
  <si>
    <t>Check issuance, Referrals to policy holder employers</t>
  </si>
  <si>
    <t>SL 70% in 45 seconds</t>
  </si>
  <si>
    <t>10:00 mins</t>
  </si>
  <si>
    <t>Y</t>
  </si>
  <si>
    <t xml:space="preserve">Schedule Adherence - 92% </t>
  </si>
  <si>
    <t xml:space="preserve">Love Cutamora
Ricardo Pahamotang
</t>
  </si>
  <si>
    <t>Leo</t>
  </si>
  <si>
    <t>Major US Insurance and Financial Services Provider</t>
  </si>
  <si>
    <t>Distribution Eligibility, DOT, In Service Withdrawal; Distribution  Emails – Eligibility; Loan Eligibility, Payoff and Default (previously completed); Distribution  Emails - Status Check; Lost Check Affidavit; Status Check &amp; other queries; Allocation Calls- Allocations increase, contribution rate change, rollover contributions</t>
  </si>
  <si>
    <t>Jun'2018</t>
  </si>
  <si>
    <t>SalesForce, OMNI, Sharepoint, Outlook, Wildworks, WFT, POSTAL, PACE, Check Status</t>
  </si>
  <si>
    <t>Cebu / Manila</t>
  </si>
  <si>
    <t>Kim Co</t>
  </si>
  <si>
    <t>Nathan Feng</t>
  </si>
  <si>
    <t>Admin Services</t>
  </si>
  <si>
    <t>Operations</t>
  </si>
  <si>
    <t xml:space="preserve">Advanced Processing; Distribution Sweep; Cash Reconciliation-NAV; DB Distributions; DE Update, FS move, SSN Merge/Fix; Change Fund Offerings &amp; Enrollment; Loans &amp; Distributions; Enrollments, Rollover Contributions, Third Party Payments, Global Fund Change NAV, Fund Change-Initial QC, </t>
  </si>
  <si>
    <t>Correspondence from Participants; Tickets</t>
  </si>
  <si>
    <t xml:space="preserve">a) Change Fund Offerings Add/Remove fund – add/remove requested fund to the retirement plan, replacing or swapping the funds at the plan level
b) Cash Reconciliation - NAV Ensure all cash is invested for participant timely and there is no stale cash aged more than 30 days. Review all NAV plans that are out of balance with the custodian each business day to reconcile outages
c) Enrollment Entering Participants enrollment in PDM, investing form review and updating investment directives
d) Loans &amp; Distribution Request handling for loans through GOLD, Paper, WFT – Processing participants requested defined contribution, Lump Sum, Rollover or hardship distribution from the retirement plan. Process participants loans from the retirement plan
e) Advanced Processing Update PACE notes, participant prevent distribution flags, enrollment opt out update, make changes on both participant and plan level information,
f) Wild - Distribution Sweep Indicative data changes, DOT, DOB, DOH, deceased participant, address update
g) DB Distribution Process defined benefits Lump sum and rollover, distribution 
h) TPA - process payments from third party vendors
i) Rollover Contribution - process rollover request of ptp from previous employer to current SIC plan
j) Loan Payment - manual loan payoff and payment processing
k) DB Contribution - data input of the master account 
</t>
  </si>
  <si>
    <t>Cash Recon, ticket processing , loans and distribution processing, fund change, enrollments</t>
  </si>
  <si>
    <t>Mar'2018</t>
  </si>
  <si>
    <t>OMNI, CashRecon Database, PDM, Workflow, Salesforce, PACE, PlanNet, GOLD, Fuse, Fund Link</t>
  </si>
  <si>
    <t>Edessa Carreon and Claire Cabardo</t>
  </si>
  <si>
    <t>Sales Operations</t>
  </si>
  <si>
    <t xml:space="preserve">Advisor Research; PEP Creation; Fund Illustrations; Judy Diamond Report Distribution; Proposal and Fee Page Customization, Docusign, Fund Availaility Report, Fund Selection Form-Prefill,Customizing Presentations, Report Distribution, Broker Validation, Voice to Case Call Center, </t>
  </si>
  <si>
    <t>Internal Clients</t>
  </si>
  <si>
    <t>Tickets</t>
  </si>
  <si>
    <t xml:space="preserve">a) Opportunity Support - PEP Creation Create quotes for –RPCs, this process is to create pricing quotes for RPCs in the field to deliver to their advisor. Setup initial pricing in the system (Salesforce) for the RPC and IRPC to fine tune before delivery.
b) Opportunity Support - Fund Illustration Import/add funds – Creating standard proposed fund line up and comparison for the plans standard is bidding on.  
c) Judy Diamond Report Distribution &amp; SF reports Judy Diamond – to do research on plans to deliver to advisor for their own prospecting for new business.
d) Advisor Research Research to identify whether an advisor is a known relationship, works for a broker/dealer Standard can sell with and is in the retirement plan business 
e) Schedule Management Manage RPCs calendar – to transpose calendar activity for RPCs from outlook into salesforce
f) Proposal and Fee Page – creates a proposal for the Employer based on the request from the RPCs (Retirement Plan Consultants) which contains employee benefits, services available and summary of proposed fees
</t>
  </si>
  <si>
    <t>Tasks indicated on tickets are processed</t>
  </si>
  <si>
    <t xml:space="preserve">Advisor Research; Schedule Management; PEP Creation; Fund Illustrations; Judy Diamond Report Distribution; Proposal and Fee Page Customization </t>
  </si>
  <si>
    <t>Apr'2018</t>
  </si>
  <si>
    <t>Judy Diamond, SalesForce, FINRA Brokers check Website, Schwab and Reliance Websites, DOL Website, Morningstar, LinkedIn</t>
  </si>
  <si>
    <t>Angelyn Mercadera</t>
  </si>
  <si>
    <t>Service Support</t>
  </si>
  <si>
    <t>AM Client Interaction; AM-RM Client Requests; PDM Help workflow (Other Activities); Enrollment Booklets; Annual Notices Fulfillment, Pulling Plan Invoices, Executive Summary Run, Post Signature Document Processing, YEDR Mail, Deliver Testing Results</t>
  </si>
  <si>
    <t>a) AM Client Interaction Team of Account Managers that interacts directly with plan sponsors, advisors and TPAs
b) AM-RM and AM Request Service Support Team processes request coming from RM and AM
c) PDM Help workflow (Other Activities) PDM Helpline - Create, Delete files, pull copies &amp; edit existing PDM template
d)  Enrollment Materials &amp; Alerts Create and deliver enrollment material booklet for participants and work on Enrollment Alert</t>
  </si>
  <si>
    <t>Process Workflow ticket request from RM and AM, create Enrollment booklets</t>
  </si>
  <si>
    <t>SalesForce, OMNI, Sharepoint, Outlook</t>
  </si>
  <si>
    <t>Compliance</t>
  </si>
  <si>
    <t xml:space="preserve">Data Scrub; 5500s; RMD; Roll Everything; General Tickets;  RKO plans and Limit Only Plan Report </t>
  </si>
  <si>
    <t>Process Description
a) Roll Everything updates plan year compensation, hours and years of service fields. 
b) Data Scrub Review all data received from plan sponsor before starting compliance testing and fix any error
c) 5500 Filing of 5500 form (5500 is used to report information concerning employee benefit plan and DFEs. It provides information about the plan and its assets to the IRS, DOL and PBGC)
d) RMD Required Minimum Data Determination
e) General Tickets Request comes as general tickets to Compliance team (Indicative data changes, contribution projection etc.)
f) RKO &amp; Limit only Plan report Running reports for RKO &amp; Limit only plans</t>
  </si>
  <si>
    <t xml:space="preserve">Workflow tool, OMNI, PlanNet, PACE, </t>
  </si>
  <si>
    <t>Chenny Claros</t>
  </si>
  <si>
    <t>Deliverables &amp; Reporting</t>
  </si>
  <si>
    <t>Learning and Development</t>
  </si>
  <si>
    <t>L and D</t>
  </si>
  <si>
    <t>Email requests</t>
  </si>
  <si>
    <t>TBA</t>
  </si>
  <si>
    <t>Partner with management and subject matter experts  to assess, develop, design, evaluate and deliver training classes and programs that support the development of employees.</t>
  </si>
  <si>
    <t>Feb'2021</t>
  </si>
  <si>
    <t>SalesForce, Website, Sharepoint</t>
  </si>
  <si>
    <t xml:space="preserve">Mailroom </t>
  </si>
  <si>
    <t xml:space="preserve">New </t>
  </si>
  <si>
    <t xml:space="preserve">EXL currently provides LIFE claims , LIFE customer service &amp; Benefir admins  Indexing support to the Symetra account. The handles Initial identification of mail item within the company’s workflow system 
Input of key elements to push the work downstream to the appropriate team for processing.Splitting out cases if multiple received in a single request. 
Digital Contract Assembly Process - EXL prepares a Letter of Agreement (LOA) for all newly issued Symetra policies.
Once a policy is issued, EXL initiates digital contract assembly, compiling the LOA with relevant policyholder and plan information.
The assembled LOA is reviewed for completeness and accuracy.
EXL electronically sends the LOA to the Symetra Print Team for physical fulfillment.
Post issue (Non FInancial) for Individual Life and retirement policies -  EXL handles non finacial post issue services like 
Return Mail - New Address
Return Mail - Undeliverable
SIGCARD - Unsigned
3rd Party Authorization
Telephone authorization
Bin Updates
Return Mail - Temp away
Return Mail - Address Unknown
3rd Party Authorization
Address change
prework for surrenders
</t>
  </si>
  <si>
    <t xml:space="preserve">Process is in Ramp </t>
  </si>
  <si>
    <t>Retirements Participant Services</t>
  </si>
  <si>
    <t>Scope of work is providing assistance to participants or retirees regarding their retirement related concerns, loan modeling, contribution rate, loan payment inquiries,  401K, 403B, 457and tax information</t>
  </si>
  <si>
    <t xml:space="preserve">a) Loan Eligibility, Payoff and Default (previously completed) Inquiries via phone call if they are able to process a loan, inquiries on loanable amount available, processing a loan payoff, and loan default
b) Distribution  Emails - Status Check Email inquiries received from participants who wants to know the status of their loan or withdrawal check
c) Lost Check Affidavit The contact center can process a Lost Check Affidavit to stop and reissue a new check if the participant has not yet received their check after the TAT
d) Status Check &amp; Other Queries Phone inquiries received from participants who wants to know the status of their loan or withdrawal check
</t>
  </si>
  <si>
    <t xml:space="preserve">Loan transactions, payment, tax information </t>
  </si>
  <si>
    <t>North/South America</t>
  </si>
  <si>
    <t>92% (on baselining)</t>
  </si>
  <si>
    <t>9.5 mins (on baselining)</t>
  </si>
  <si>
    <t>120 seconds</t>
  </si>
  <si>
    <t>~25%</t>
  </si>
  <si>
    <t>Kristabel Huan
Desiree Lumabao
Jhenelyn Delos Santos</t>
  </si>
  <si>
    <t>Currently on baselining. Grwth ramp til 2026</t>
  </si>
  <si>
    <t>Disbursements/Withdrawals</t>
  </si>
  <si>
    <t>Process dibursements and withdrawal transactions (in service, partial/full, and hardships) for participants</t>
  </si>
  <si>
    <t xml:space="preserve">a) Distribution Eligibility, DOT, In Service Withdrawal Inquiries via phone call from participants either terminated or actively working under their employer who wants to withdraw their money lump sum or process a rollover
b) Distribution  Emails - Eligibility Email inquiries via phone call from participants either terminated or actively working under their employer who wants to withdraw their money lump sum or process a rollover
c) Distribution  Emails - Status Check Email inquiries received from participants who wants to know the status of their loan or withdrawal check
d) Lost Check Affidavit The contact center can process a Lost Check Affidavit to stop and reissue a new check if the participant has not yet received their check after the TAT
e) Status Check &amp; Other Queries Phone inquiries received from participants who wants to know the status of their loan or withdrawal check
</t>
  </si>
  <si>
    <t xml:space="preserve">withdrawal transactions, tax information </t>
  </si>
  <si>
    <t>Account Maintenance and Web Services</t>
  </si>
  <si>
    <t>Provides assistance to participants on policy/account maintenance concerns, web related walkthroughs, web access and security related concerns</t>
  </si>
  <si>
    <t xml:space="preserve">Inquiries via phone call from participants either terminated or actively working under their employer who wants to make changes on their plans i.e address, named beneficaries, phone numbers, etc
</t>
  </si>
  <si>
    <t xml:space="preserve"> account maintenance, web assistance, password reset</t>
  </si>
  <si>
    <t>L&amp;A COE Retirement</t>
  </si>
  <si>
    <t>Retirement is one of the business block within Prudential which sells out the Retirement plans. The team reviews and provides approval for the sales done. In the next section the team also carries out the appointment process for the firm and brokers who can move ahead with the selling process and will be paid commissions for the same</t>
  </si>
  <si>
    <t>BGAs and Agents</t>
  </si>
  <si>
    <t>Systems and Mails</t>
  </si>
  <si>
    <t>Suppliers:-Supervisor (SP)
Inputs:- Email/Employee details/License information
Process:-1. Fill the employee details on SIRCON
          2. Submit for state confirmation on License
          3. Once confirmation received, pull the license document from 
            application
          4. Send document to LRS
Outputs :- License document from application
Customers :-Employee Supervisor (SP)and LRS</t>
  </si>
  <si>
    <t>Automated letters via systems</t>
  </si>
  <si>
    <t>Research &amp; Reconciliation</t>
  </si>
  <si>
    <t>Aditya Kumar Singh</t>
  </si>
  <si>
    <t>Valuation</t>
  </si>
  <si>
    <t>Reporting</t>
  </si>
  <si>
    <t>Projection</t>
  </si>
  <si>
    <t>Modelling</t>
  </si>
  <si>
    <t xml:space="preserve">Leading US Life Insurance Company </t>
  </si>
  <si>
    <t>Risk Modelling</t>
  </si>
  <si>
    <t>Helping risk modelling team in actuarial modeling on AFM software and reconciliation with MG-ALFA actuarial software
Fixed Annuity, 
Fixed Indexed Annuity</t>
  </si>
  <si>
    <t>Client platforms through VDI</t>
  </si>
  <si>
    <t xml:space="preserve">Neha Deewan </t>
  </si>
  <si>
    <t>Helping client in monthly, quarterly, semi-annual and annual reporting of actaurial processes. This involves regulatory reporting as well.
Validation - Products Type:
Variable Universal Life
Employee Benefits
Whole Life Excess Credit
Fixed Annuity
Reporting - ETL Processes
Data Scrubbing
Model Runs
Analysis of movement
Generate reports
Projection - Cashflow Projections
Reserves Calculations</t>
  </si>
  <si>
    <t>2/14/2024</t>
  </si>
  <si>
    <t>Pankaj Jaitly</t>
  </si>
  <si>
    <t>PRU</t>
  </si>
  <si>
    <t>ALM E2E Process</t>
  </si>
  <si>
    <t>Running &amp; Validation of ALM Projections</t>
  </si>
  <si>
    <t>GGY Axis, EXCEL</t>
  </si>
  <si>
    <t>INDIA</t>
  </si>
  <si>
    <t>Cherie Coffey</t>
  </si>
  <si>
    <t>Annuity Valuation FAS 157</t>
  </si>
  <si>
    <t>Result Validation &amp; Consolidation</t>
  </si>
  <si>
    <t>Excel</t>
  </si>
  <si>
    <t>Annuity Valuation Production &amp; Data Management</t>
  </si>
  <si>
    <t>Data Extraction &amp; Validation fo Annuity Products</t>
  </si>
  <si>
    <t>Annuity Valuation Reinsurance</t>
  </si>
  <si>
    <t>Support Data Validation</t>
  </si>
  <si>
    <t>SQL Excel</t>
  </si>
  <si>
    <t>Annuity Valuation Statutory</t>
  </si>
  <si>
    <t>Data Validation</t>
  </si>
  <si>
    <t>Enterprise ALM</t>
  </si>
  <si>
    <t>Result consolidation &amp; Validation</t>
  </si>
  <si>
    <t>ILI Valuation Consolidated Reporting</t>
  </si>
  <si>
    <t>Consolidated Reporting - ILI Products</t>
  </si>
  <si>
    <t>Assumptions Data and Tools</t>
  </si>
  <si>
    <t>Extracting Assumptions from DB &amp; Creating dashboards. Data Validation</t>
  </si>
  <si>
    <t>SQL, Excel Power BI</t>
  </si>
  <si>
    <t>Expense Assumptions</t>
  </si>
  <si>
    <t>Extracting Assumptions &amp; Validation</t>
  </si>
  <si>
    <t>Excel, SQL</t>
  </si>
  <si>
    <t>Annuity GGY Axis</t>
  </si>
  <si>
    <t>MD 1 Modling in excel that will be fed  to GGY Axis</t>
  </si>
  <si>
    <t>Annuity Testware</t>
  </si>
  <si>
    <t>Modeling Annuity testware in Python</t>
  </si>
  <si>
    <t xml:space="preserve">Python </t>
  </si>
  <si>
    <t>Enterprise Stat GGY Axis ALM</t>
  </si>
  <si>
    <t>Python Code refactoring</t>
  </si>
  <si>
    <t>Python</t>
  </si>
  <si>
    <t>ILI Modeling - Python Developer</t>
  </si>
  <si>
    <t>ILI-GGY Axis - ILI</t>
  </si>
  <si>
    <t>Python, Excel</t>
  </si>
  <si>
    <t>Tactical Support Alfa Population Creation</t>
  </si>
  <si>
    <t>Model Point file reation for MG -Alfa and GGY Axis</t>
  </si>
  <si>
    <t>SQL</t>
  </si>
  <si>
    <t>Retirement USB Modeling</t>
  </si>
  <si>
    <t>Python Modeling of Pricing Models</t>
  </si>
  <si>
    <t>Leading US Insurance &amp; Financial Company</t>
  </si>
  <si>
    <t>Standard Retirement Services</t>
  </si>
  <si>
    <t>Standard Insurance one of the leading retirement solution provider company. We Support  Actuarial DB Valuation where some of the focus areas are Plan coding, Membership Data, Calculation of liabilities, Reconciliation of Asset, Development of IRS minimum funding requirement and maximum tax-deductible contribution, Projected benefit calculation for plan participants, Preparation and review of draft valuation report, Govt. Filing and future liability projection via deterministic forecasting.</t>
  </si>
  <si>
    <t>Proval, Relius for Govt Filing, MS Office</t>
  </si>
  <si>
    <t>Gurugram (India)</t>
  </si>
  <si>
    <t xml:space="preserve">Ankur Jain </t>
  </si>
  <si>
    <t>Leading US Insurance Benefits Company</t>
  </si>
  <si>
    <t>Unum</t>
  </si>
  <si>
    <t>Sopplement J - Reporting and Valuation</t>
  </si>
  <si>
    <t>Various processes involved across the business lines to prepare data and making reports for reserving and statuary reports to send out to third parties</t>
  </si>
  <si>
    <t>SAS, SQL, Excel, Teradata, Python, R, Control M</t>
  </si>
  <si>
    <t>Gurugram</t>
  </si>
  <si>
    <t>Joe Pierce/Bud Johnson</t>
  </si>
  <si>
    <t>Sopplement L - WO5</t>
  </si>
  <si>
    <t>Identify and correct data that seem anomalous in various LTC datasets using Teradata, also working on Data quality improvement projects</t>
  </si>
  <si>
    <t>SQL, Teradata, Python</t>
  </si>
  <si>
    <t>Spike Einsiedler</t>
  </si>
  <si>
    <t>Sopplement L - WO9</t>
  </si>
  <si>
    <t xml:space="preserve">Maintain LTC related datasets and production codes using Teradata SQL and SAS. Create insightful Tableau dashboards with interactive views and features. These dashboards work as single source of data and analytical tool for LTC customer and claims base </t>
  </si>
  <si>
    <t>SAS, SQL, Teradata, Python, Tableau</t>
  </si>
  <si>
    <t>Abhivadan Sharma</t>
  </si>
  <si>
    <t>Count</t>
  </si>
  <si>
    <t>Bestow</t>
  </si>
  <si>
    <t>John Sloan  / Serena Brancacio</t>
  </si>
  <si>
    <t>Received</t>
  </si>
  <si>
    <t xml:space="preserve">Sharad Sharma/Neeru Saini/Niraj Kr. Singh </t>
  </si>
  <si>
    <t>Ashish Mohan</t>
  </si>
  <si>
    <t>Eshaa/Satpal</t>
  </si>
  <si>
    <t>Niraj Kr. Singh/Sharad Sharma/Mukesh Malhotra</t>
  </si>
  <si>
    <t>Serena Brancacio</t>
  </si>
  <si>
    <t>Ankit Mathur/Deepak Tiwari/Neeti Dwivedi</t>
  </si>
  <si>
    <t>Abdu Rooyen / Taariq Mobara</t>
  </si>
  <si>
    <t>Louella Punayan/Renynan Bagsic</t>
  </si>
  <si>
    <t xml:space="preserve">Mohit Gupta/Niraj Kr Singh </t>
  </si>
  <si>
    <t>Nephtali Punayam / Eleanor Roque</t>
  </si>
  <si>
    <t>Kamesh Sharma/Divesh Narang</t>
  </si>
  <si>
    <t>Kalpana/Mark Abrigo |Updated by BK Raju</t>
  </si>
  <si>
    <t>Knighhead</t>
  </si>
  <si>
    <t>Sachin Matta/Sharad</t>
  </si>
  <si>
    <t>Individual Life</t>
  </si>
  <si>
    <t>Lokesh, Yusuf Bhavnagarwala, Shailesh Maheshwari, Vikas Sood</t>
  </si>
  <si>
    <t>Nephtali Punayam/Jared Yerro</t>
  </si>
  <si>
    <t>Gaurav Agarwal/Riva Narula</t>
  </si>
  <si>
    <t>Nayanlekha Bora/Vivek Chanda</t>
  </si>
  <si>
    <t>Vivek Chandra / Jatin Kapoor / Mohit Tandon</t>
  </si>
  <si>
    <t>Ankit Aggarwal/Jaipal Sharma</t>
  </si>
  <si>
    <t>Pending</t>
  </si>
  <si>
    <t>Alok Sarkar/Eshaa Bannerjee</t>
  </si>
  <si>
    <t>Jatin Kapoor/ Srinivas Reddy</t>
  </si>
  <si>
    <t>Kamesh/Devesh</t>
  </si>
  <si>
    <t>KALPANA TIWARI/MARK ABRIGO/|Updated by BK Raju</t>
  </si>
  <si>
    <t>Leanne Jordaan/Denver /Lana Daniels</t>
  </si>
  <si>
    <t>Deepak Singh Bohra/Jaipal Sharma</t>
  </si>
  <si>
    <t>Neeru Saini/Anil Kumar4</t>
  </si>
  <si>
    <t>AllState/The Standard</t>
  </si>
  <si>
    <t>Lowla Roque</t>
  </si>
  <si>
    <t>Phanidhar desiraju</t>
  </si>
  <si>
    <t>Alvin Alba, Jen Musong</t>
  </si>
  <si>
    <t>Vivek Chandra/Kajaltara Bora</t>
  </si>
  <si>
    <t>Ashish Mohan/Aileen Aguirre Castillo</t>
  </si>
  <si>
    <t>Elle DeGuia/Kristine Hintay</t>
  </si>
  <si>
    <t>Phanidhar desiraju/Geeta Joshi</t>
  </si>
  <si>
    <t>ALVIN ALBA / JEN MUSONG</t>
  </si>
  <si>
    <t>Ritu Bhari</t>
  </si>
  <si>
    <t>RSLI</t>
  </si>
  <si>
    <t>Kamesh</t>
  </si>
  <si>
    <t>JEN MUSONG</t>
  </si>
  <si>
    <t>Hins Arulananthem | Ramped Down</t>
  </si>
  <si>
    <t>JEN MUSONG/ Nathan Joshua</t>
  </si>
  <si>
    <t>Tally to provide</t>
  </si>
  <si>
    <t>Actuarial, Product Development (Annuities)</t>
  </si>
  <si>
    <t>Market Research</t>
  </si>
  <si>
    <t>Market Development &amp; Promotion</t>
  </si>
  <si>
    <t>Product Design</t>
  </si>
  <si>
    <t>Agent/Agency Setup</t>
  </si>
  <si>
    <t>First Notice of Claim (FNOC)</t>
  </si>
  <si>
    <t>Actuarial Process</t>
  </si>
  <si>
    <t xml:space="preserve">Reassignment &amp; Commissions </t>
  </si>
  <si>
    <t>Configuration, Pricing, and Filing</t>
  </si>
  <si>
    <t>Forms Validation</t>
  </si>
  <si>
    <t>Appeals</t>
  </si>
  <si>
    <t>Product Testing</t>
  </si>
  <si>
    <t>Remittance Transfer From</t>
  </si>
  <si>
    <t>Fraud Detection</t>
  </si>
  <si>
    <t>Product Maintenance</t>
  </si>
  <si>
    <t>New Agency Acquisition, Direct Sales</t>
  </si>
  <si>
    <t>Complaints Management</t>
  </si>
  <si>
    <t>Associate Case Manager</t>
  </si>
  <si>
    <t>E-services</t>
  </si>
  <si>
    <t>Bene Services Call out</t>
  </si>
  <si>
    <t>New Business CT &amp; PA</t>
  </si>
  <si>
    <t>Regulatory Compliance</t>
  </si>
  <si>
    <t>Ongoing Claims Management</t>
  </si>
  <si>
    <t>Risk Assessment</t>
  </si>
  <si>
    <t>Quoting &amp; Issuance</t>
  </si>
  <si>
    <t>Post Issue Admin</t>
  </si>
  <si>
    <t>Form Walkthrough</t>
  </si>
  <si>
    <t>Renewals</t>
  </si>
  <si>
    <t>Actuarial and Marketing (Group)</t>
  </si>
  <si>
    <t>Group Segmentation</t>
  </si>
  <si>
    <t>Product Development</t>
  </si>
  <si>
    <t>Product Branding</t>
  </si>
  <si>
    <t>Premium Change</t>
  </si>
  <si>
    <t>Sales, Marketing and Distribution</t>
  </si>
  <si>
    <t>Config, Pricing and Filing</t>
  </si>
  <si>
    <t>Case Installations</t>
  </si>
  <si>
    <t>Return to Work</t>
  </si>
  <si>
    <t>Suspense</t>
  </si>
  <si>
    <t>Financial Underwriting</t>
  </si>
  <si>
    <t xml:space="preserve">Product Testing </t>
  </si>
  <si>
    <t>Underwriting</t>
  </si>
  <si>
    <t>Waiver of Premium</t>
  </si>
  <si>
    <t>Premium Audits</t>
  </si>
  <si>
    <t>Maintenance</t>
  </si>
  <si>
    <t>Account Management (All segments)</t>
  </si>
  <si>
    <t>Payment Schedule</t>
  </si>
  <si>
    <t>Cost/Budget/Price</t>
  </si>
  <si>
    <t>Claims Closure, Appeals</t>
  </si>
  <si>
    <t>Regulatory Reporting &amp; Compliance</t>
  </si>
  <si>
    <t>Actuarial, Product Development (Life)</t>
  </si>
  <si>
    <t>Agent Setup</t>
  </si>
  <si>
    <t>Re-projections and Re-proposals</t>
  </si>
  <si>
    <t>Issuance/Delivery and Correspondence</t>
  </si>
  <si>
    <t>Disability premium Waiver</t>
  </si>
  <si>
    <t xml:space="preserve">New Agency Acquisition, Direct Sales, Debt management </t>
  </si>
  <si>
    <t>Enabling</t>
  </si>
  <si>
    <t>Contracts &amp; Service Agreements</t>
  </si>
  <si>
    <t>Contact Center &amp; Concierge</t>
  </si>
  <si>
    <t>Billing &amp; Cashiering</t>
  </si>
  <si>
    <t>Actuarial &amp; Pension Valuation</t>
  </si>
  <si>
    <t>Marketing &amp; Pre Sales</t>
  </si>
  <si>
    <t>Welcome Calls &amp; Onboarding</t>
  </si>
  <si>
    <t>Data Processing (Inflows, Outflows etc.)</t>
  </si>
  <si>
    <t>Legal</t>
  </si>
  <si>
    <t>Sales &amp; Agency Management</t>
  </si>
  <si>
    <t>Asset Transfer &amp; Conversions</t>
  </si>
  <si>
    <t>Remittances &amp; Reversals</t>
  </si>
  <si>
    <t>FP&amp;A</t>
  </si>
  <si>
    <t>Broker Calls</t>
  </si>
  <si>
    <t>Proposal Creation</t>
  </si>
  <si>
    <t>Plan Setup &amp; Implementation</t>
  </si>
  <si>
    <t>Fiduciary Services / Consulting</t>
  </si>
  <si>
    <t>Income Distribution / Annuitization</t>
  </si>
  <si>
    <t>Trade Ops &amp; Recon</t>
  </si>
  <si>
    <t>HR</t>
  </si>
  <si>
    <t>Pricing &amp; Benchmarking</t>
  </si>
  <si>
    <t>Payroll Setup</t>
  </si>
  <si>
    <t>Roll-over in &amp; out</t>
  </si>
  <si>
    <t>Investments/Fund Management</t>
  </si>
  <si>
    <t>PMO</t>
  </si>
  <si>
    <t>Fund Illustrations</t>
  </si>
  <si>
    <t>Participant Enrollment</t>
  </si>
  <si>
    <t>Transition &amp; Deconversions</t>
  </si>
  <si>
    <t>Distributions</t>
  </si>
  <si>
    <t>Producer Management (Licensing/Commission)</t>
  </si>
  <si>
    <t>System Support</t>
  </si>
  <si>
    <t>Guidance &amp; Advice</t>
  </si>
  <si>
    <t>Plan QC</t>
  </si>
  <si>
    <t>Investment Accounting</t>
  </si>
  <si>
    <t>Recordkeeping Architecture</t>
  </si>
  <si>
    <t>Level 3</t>
  </si>
  <si>
    <t>Pricing and Actuarial</t>
  </si>
  <si>
    <t>Pricing Support</t>
  </si>
  <si>
    <t>Actuarial Support</t>
  </si>
  <si>
    <t>Pricing</t>
  </si>
  <si>
    <t>Product development</t>
  </si>
  <si>
    <t>Product Launch</t>
  </si>
  <si>
    <t>New Product Launch</t>
  </si>
  <si>
    <t>Pre-Acquisition</t>
  </si>
  <si>
    <t>Prospecting</t>
  </si>
  <si>
    <t>Pre sales support</t>
  </si>
  <si>
    <t>Lead Generation / New business prospecting</t>
  </si>
  <si>
    <t>Marketing and Communication</t>
  </si>
  <si>
    <t>Account Management Support</t>
  </si>
  <si>
    <t>Account management</t>
  </si>
  <si>
    <t>Distributor Services</t>
  </si>
  <si>
    <t>Onboarding</t>
  </si>
  <si>
    <t>Set-up and onboarding</t>
  </si>
  <si>
    <t>Licensing and Appointments</t>
  </si>
  <si>
    <t>Training</t>
  </si>
  <si>
    <t>Compensation and Billing</t>
  </si>
  <si>
    <t>Reconciliations</t>
  </si>
  <si>
    <t>Agency Support</t>
  </si>
  <si>
    <t>Inquiries</t>
  </si>
  <si>
    <t>Underwriting and Employer Onboarding</t>
  </si>
  <si>
    <t>Quote Intake</t>
  </si>
  <si>
    <t>Quote Generation</t>
  </si>
  <si>
    <t>Negotiation</t>
  </si>
  <si>
    <t>Employer Onboarding</t>
  </si>
  <si>
    <t xml:space="preserve">Employer Setup </t>
  </si>
  <si>
    <t>Policy Schedule and Member Statement Generation</t>
  </si>
  <si>
    <t>New Business and Medical Underwriting</t>
  </si>
  <si>
    <t>New Business / Employee Onboarding</t>
  </si>
  <si>
    <t>Medical Underwriting</t>
  </si>
  <si>
    <t>Medical Underwriting Intake</t>
  </si>
  <si>
    <t>Medical Underwriting Support</t>
  </si>
  <si>
    <t>Medical Evidence Request</t>
  </si>
  <si>
    <t>Medical Evidence and GP Report review</t>
  </si>
  <si>
    <t>Medical Underwriting Decision</t>
  </si>
  <si>
    <t>Policy Administration</t>
  </si>
  <si>
    <t>Change employee information</t>
  </si>
  <si>
    <t>Change Personal Details</t>
  </si>
  <si>
    <t>Restart / Reinstatement</t>
  </si>
  <si>
    <t>Member additon / deletion</t>
  </si>
  <si>
    <t>Change Bank Details</t>
  </si>
  <si>
    <t>Policy Status</t>
  </si>
  <si>
    <t>Policy Verification</t>
  </si>
  <si>
    <t>Estimated value</t>
  </si>
  <si>
    <t>Verification and Assignments</t>
  </si>
  <si>
    <t>Policy Assignments</t>
  </si>
  <si>
    <t>Customer Requests and Correspondence</t>
  </si>
  <si>
    <t>Monies In</t>
  </si>
  <si>
    <t>Bill Generation</t>
  </si>
  <si>
    <t>Premium Reconciliation</t>
  </si>
  <si>
    <t>Premium Allocation</t>
  </si>
  <si>
    <t>Premium Refunds</t>
  </si>
  <si>
    <t>Monies Out</t>
  </si>
  <si>
    <t>Partial Surrender</t>
  </si>
  <si>
    <t>Loans</t>
  </si>
  <si>
    <t>Full Surrender</t>
  </si>
  <si>
    <t>Intake</t>
  </si>
  <si>
    <t>Claim Intake and Setup</t>
  </si>
  <si>
    <t>Claim Indexing</t>
  </si>
  <si>
    <t>Claim completion / Missing information outreach</t>
  </si>
  <si>
    <t>Coverage / Eligibility Verification</t>
  </si>
  <si>
    <t>Clinical review of medical evidence</t>
  </si>
  <si>
    <t>Medical evidence summarization</t>
  </si>
  <si>
    <t>Fraud detection</t>
  </si>
  <si>
    <t>Decision Making</t>
  </si>
  <si>
    <t>Benefit Calcuation</t>
  </si>
  <si>
    <t>Tax Calculation</t>
  </si>
  <si>
    <t>Claim decision - approval / denials</t>
  </si>
  <si>
    <t>Claim Correspondence</t>
  </si>
  <si>
    <t>Appeals and Litigation</t>
  </si>
  <si>
    <t>Litigation Support</t>
  </si>
  <si>
    <t xml:space="preserve">Litigation </t>
  </si>
  <si>
    <t>Rehabilitation Services</t>
  </si>
  <si>
    <t>Employee Wellbeing</t>
  </si>
  <si>
    <t>Broker Management</t>
  </si>
  <si>
    <t>Broker Support</t>
  </si>
  <si>
    <t>Medical Underwriting Inquiries</t>
  </si>
  <si>
    <t>New Business support</t>
  </si>
  <si>
    <t>Waiver of Payments</t>
  </si>
  <si>
    <t>Personal and Bank Detail changes</t>
  </si>
  <si>
    <t>Telephonic Claim Intake</t>
  </si>
  <si>
    <t>GP outreach</t>
  </si>
  <si>
    <t>Claimant outreach</t>
  </si>
  <si>
    <t>Claim status and inquiry service line</t>
  </si>
  <si>
    <t>Web Portal support</t>
  </si>
  <si>
    <t>IGO/NIGO</t>
  </si>
  <si>
    <t>Corrections</t>
  </si>
  <si>
    <t>Quotation</t>
  </si>
  <si>
    <t>Agency Services</t>
  </si>
  <si>
    <t>Process financial and non-financial policyholder transactions including Outgoing Transfer,RMD,Systematic WD,Cost Basis,Free Look,GLWB,Performance Lock,RILA_Confirmation Ltr,Strategy Change,Address Change,Authorization/ Bank Change,Bene Change,Confirmation Letter,Correspondence,Form Request,Owner Change,Power-Of-Attorney,Re-Trigger,SSN/DOB Change/Ph No,Delivery Receipt,Disbursement,Partial WD,Policy Inquiry,Surrender,Claims - Initial Letter,Claims - Lumpsum,Claims - Spousal,Claims- Outgoing Transfer,Returned mail,</t>
  </si>
  <si>
    <t>Financial/Non Financial Transaction Processing</t>
  </si>
  <si>
    <t>Preneed</t>
  </si>
  <si>
    <t>Policy Owner Services</t>
  </si>
  <si>
    <t>Platinum Services</t>
  </si>
  <si>
    <t>Customer Communication</t>
  </si>
  <si>
    <t>Financial Transaction Processing</t>
  </si>
  <si>
    <t>Team processes the Additional requirements received for the existing policy does the good order review of the NB app and request the funds or issue the contract if the application is funded.</t>
  </si>
  <si>
    <t>Abandoned Property Operations</t>
  </si>
  <si>
    <t>Processing of all IGO requests in an applicable 
admin system (Annuity, CNDANN, GSOANN), as per 
procedure.
Activities include:-
• Mailing or faxing of paperwork to surrendering 
carrier
• Building &amp; sending composite documentation to 
clients / FP for incoming replacement
• Need address work items: update the address
• Templates / formats available for the letters / 
documents (listed in SOP) 
Follow SOP for processing of request</t>
  </si>
  <si>
    <t>Agent Support</t>
  </si>
  <si>
    <t>Republic</t>
  </si>
  <si>
    <t>Rosario Cruz/Nica Javier</t>
  </si>
  <si>
    <t>Victoria Tamayo</t>
  </si>
  <si>
    <t>Mark Allen Prijoles</t>
  </si>
  <si>
    <t>Poliicy Conversion</t>
  </si>
  <si>
    <t>Billing reconciliation</t>
  </si>
  <si>
    <t>Process involves in setting up commission for agents and checking if agent is licensed and contracted for the state from where the business is submitted</t>
  </si>
  <si>
    <t>Commission set-up</t>
  </si>
  <si>
    <t>Post Premium</t>
  </si>
  <si>
    <t>Policy Conversion</t>
  </si>
  <si>
    <t>Enrollments data entry</t>
  </si>
  <si>
    <t>NB processing</t>
  </si>
  <si>
    <t>Group cancellation</t>
  </si>
  <si>
    <t>Reconciliation</t>
  </si>
  <si>
    <t>Money-In Alliance</t>
  </si>
  <si>
    <t>Money-Out Alliance</t>
  </si>
  <si>
    <t>Complex Correction - Alliance</t>
  </si>
  <si>
    <t>Complex Correction - MF/GVA</t>
  </si>
  <si>
    <t>Complex Correction - Director</t>
  </si>
  <si>
    <t xml:space="preserve">Deconversion - Director </t>
  </si>
  <si>
    <t>Deconversion - Alliance/MF/GVA</t>
  </si>
  <si>
    <t>Plan Set-up &amp; Maintenance - Director</t>
  </si>
  <si>
    <t>Plan Set-up &amp; Maintenance - Alliance</t>
  </si>
  <si>
    <t>Fund Changes- Dir/Alli (Invest Changes)</t>
  </si>
  <si>
    <t>Money-Out - MF/GVA/Director</t>
  </si>
  <si>
    <t>Prashanth Kumar</t>
  </si>
  <si>
    <t>Neesha Shrivastava / Aitya Shrivastava</t>
  </si>
  <si>
    <t>Deepak Kumar</t>
  </si>
  <si>
    <t>Md. Umar</t>
  </si>
  <si>
    <t>0.97/0.92</t>
  </si>
  <si>
    <t>Ashwani Kumar</t>
  </si>
  <si>
    <t xml:space="preserve">   •  Handling of lump sum rollover requests received 
   • Processing of Loan Repayments Received</t>
  </si>
  <si>
    <t>A distribution is any withdrawal of funds that are a result of a participant (ppt) meeting a qualifying reason for distribution and submitting a request for an amount to be paid out.The process will begin with underwriting the distribution form and then keying the request</t>
  </si>
  <si>
    <t>Handling work like correction in plans, errors correctio, such as adjustments, Earning corrections, QDRO Kickers, refund and reversal etc</t>
  </si>
  <si>
    <t>27 Weeks</t>
  </si>
  <si>
    <t>A deconversion is when a plan sponsor/employer chooses to move an entire retirement plan from one vendor (Lincoln) to another “new” vendor (Principal, Mutual of America etc.) usually via wire as opposed to requiring individual distribution forms and cutting separate checks. The transaction is for all participants of the plan at once.</t>
  </si>
  <si>
    <t>Death claims involve receiving notice of a participant’s death, requesting a certified death certificate, and processing the beneficiary's distribution once the required forms are received.</t>
  </si>
  <si>
    <t>This function involves creating new plan setup and processing mid term changes in a contract in maintenance requests.
Director – Group variable annuity-based retirement plan</t>
  </si>
  <si>
    <t>18 Weeks</t>
  </si>
  <si>
    <t>This function involves creating new plan setup and processing mid term changes in a contract in maintenance requests.
Alliance – Mutual fund annuity-based retirement plan.</t>
  </si>
  <si>
    <t>Fund Changes All - This function involves add, remove and mapping of fund changes for both the products (Director &amp; Alliance)</t>
  </si>
  <si>
    <t>Handing withdrawal of money from the different plans of retirements</t>
  </si>
  <si>
    <t>Prashant</t>
  </si>
  <si>
    <t>L&amp;A Type</t>
  </si>
  <si>
    <t>Which Licenses/ Certifications</t>
  </si>
  <si>
    <t>650</t>
  </si>
  <si>
    <t>Product</t>
  </si>
  <si>
    <t>Country</t>
  </si>
  <si>
    <t>Canellations</t>
  </si>
  <si>
    <t>The Standard</t>
  </si>
  <si>
    <t>Risk Binding</t>
  </si>
  <si>
    <t>If Yes, then which Licenses/ Certifications</t>
  </si>
  <si>
    <t>Life Claim Adjudication</t>
  </si>
  <si>
    <t>Manilla</t>
  </si>
  <si>
    <t>12 week</t>
  </si>
  <si>
    <t>VO3</t>
  </si>
  <si>
    <t>BO4</t>
  </si>
  <si>
    <t>Active Status</t>
  </si>
  <si>
    <t>Active</t>
  </si>
  <si>
    <t>Inactive</t>
  </si>
  <si>
    <t>1 Weeks</t>
  </si>
  <si>
    <t>11 Weeks</t>
  </si>
  <si>
    <t xml:space="preserve">11 Weeks </t>
  </si>
  <si>
    <t>19 Weeks</t>
  </si>
  <si>
    <t>24 Weeks</t>
  </si>
  <si>
    <t>28 Weeks</t>
  </si>
  <si>
    <t>Advisor Research; PEP Creation; Fund Illustrations; Judy Diamond Report Distribution; Proposal and Fee Page Customization, Docusign, Fund Availaility Report, Fund Selection Form-Prefill,Customizing Presentations, Report Distribution, Broker Validation, Voice to Case Call Center, Scheduling Services</t>
  </si>
  <si>
    <t>Abdu Rooyen</t>
  </si>
  <si>
    <t>Niyaaz Hendricks</t>
  </si>
  <si>
    <t>Account Manager (AM) Client Interaction; AM-RM (Relationship Manager) Client Requests; PDM Help workflow (Other Activities); Enrollment Booklets; Annual Notices Fulfillment, Pulling Plan Invoices, Executive Summary Run, Post Signature Document Processing, YEDR Mail, Deliver Testing Results</t>
  </si>
  <si>
    <t xml:space="preserve">Plan Sponsor Data Comliance Testing; Form 5500 Filing; Required Minimum Distribution; Updating plan year compensation, hours and years of service fields; General Tickets;  Record Keeping Only plans and Limit Only Plan Report </t>
  </si>
  <si>
    <t>Beneficiary Claims for Retirement Services Tier 1 Calls which will support all Death Claims Call. Typical calls come from named beneficiaries, interested third parties, funeral homes, attorneys to get status on, report loss or need additional details on Claim</t>
  </si>
  <si>
    <t>Distribution Eligibility, Date Of Termination, In Service Withdrawal; Distribution  Emails – Eligibility; Loan Eligibility, Payoff and Default (previously completed); Distribution  Emails - Status Check; Lost Check Affidavit; Status Check &amp; other queries; Allocation Calls- Allocations increase, contribution rate change, rollover contributions</t>
  </si>
  <si>
    <t>Q3'2024</t>
  </si>
  <si>
    <t xml:space="preserve">2 weeks </t>
  </si>
  <si>
    <t xml:space="preserve">7 weeks </t>
  </si>
  <si>
    <t xml:space="preserve">12 weeks </t>
  </si>
  <si>
    <t>430 seconds</t>
  </si>
  <si>
    <t xml:space="preserve">60% - 70% </t>
  </si>
  <si>
    <t xml:space="preserve">Cheryl Mie Gonzales </t>
  </si>
  <si>
    <t>Lily Pacubas</t>
  </si>
  <si>
    <t>Advanced Processing; Distribution Sweep; Cash Reconciliation-NAV; DB Distributions; DE Update, FS move, SSN Merge/Fix; Change Fund Offerings &amp; Enrollment; Loans &amp; Distributions; Enrollments, Rollover Contributions, Third Party Payments, Global Fund Change NAV, Fund Change-Initial QC</t>
  </si>
  <si>
    <t xml:space="preserve">13 weeks </t>
  </si>
  <si>
    <t>AWD, Smart desk, Client Notes, DST  Mainframe, Accurint</t>
  </si>
  <si>
    <t>AWD, Smart desk, Client Notes, PME GSO 2, Core</t>
  </si>
  <si>
    <t>AWD, Smarkdesk, PME, HUB2, Gainloss, Service portal, Accurint</t>
  </si>
  <si>
    <t>AWD, Alfresco, Penfacts  MS outlook, CSW, APG</t>
  </si>
  <si>
    <t>AWD, ABE Payment, XNET, Core, MS outlook, Data fee builder, EUD Database, 5500</t>
  </si>
  <si>
    <t>AWD,  XNET, CS Tracking,   MS outlook,  EUD support</t>
  </si>
  <si>
    <t>AWD,  Accurint,   Smart desk,   MS outlook, GSO2, Mainframe,  EUD support, Hub2.0, Client notes, PDF editor</t>
  </si>
  <si>
    <t>AWD, Smartdesk, Client Notes, XNET, Penfacts, Accurint, Imagesilo, EUD, Path, GSO2, LCIS, PACI</t>
  </si>
  <si>
    <t>AWD, impact,  XNET, Alfresco,  MS outlook, , GSO2(Mainframe),  EUD support</t>
  </si>
  <si>
    <t>AWD, Smart desk, MS outlook,  Mainframe,  EUD support, Hub2.0</t>
  </si>
  <si>
    <t>AWD, ATDB, MRB, Client Notes, Mainframe, SAP BI, Smartdesk, MS outlook, XNET</t>
  </si>
  <si>
    <t>AWD, APS,  Path, AWS ,  MS outlook, GSO2(Mainframe), Hub2.0, LCIS, APG</t>
  </si>
  <si>
    <t>Top 10 Accounts</t>
  </si>
  <si>
    <t>Revenue 2025</t>
  </si>
  <si>
    <t>Prudential Insurance</t>
  </si>
  <si>
    <t>$76,945,404  </t>
  </si>
  <si>
    <t>$47,800,911  </t>
  </si>
  <si>
    <t>Unum Group</t>
  </si>
  <si>
    <t>$42,434,529  </t>
  </si>
  <si>
    <t>$28,122,238  </t>
  </si>
  <si>
    <t>Aflac</t>
  </si>
  <si>
    <t>$20,285,925  </t>
  </si>
  <si>
    <t>Global Atlantic Financial Group</t>
  </si>
  <si>
    <t>$15,781,752  </t>
  </si>
  <si>
    <t>Nationwide</t>
  </si>
  <si>
    <t>$14,618,824  </t>
  </si>
  <si>
    <t>CUNA</t>
  </si>
  <si>
    <t>$13,143,752  </t>
  </si>
  <si>
    <t>$11,988,273  </t>
  </si>
  <si>
    <t>Prosperity Life Insurance</t>
  </si>
  <si>
    <t>$10,052,247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</si>
</sst>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_);[Red]\(&quot;$&quot;#,##0\)"/>
    <numFmt numFmtId="165" formatCode="_(&quot;$&quot;* #,##0.00_);_(&quot;$&quot;* \(#,##0.00\);_(&quot;$&quot;* &quot;-&quot;??_);_(@_)"/>
    <numFmt numFmtId="166" formatCode="_(&quot;$&quot;* #,##0_);_(&quot;$&quot;* \(#,##0\);_(&quot;$&quot;* &quot;-&quot;??_);_(@_)"/>
    <numFmt numFmtId="167" formatCode="[$-409]dd\-mmm\-yy;@"/>
    <numFmt numFmtId="168" formatCode="[$-409]d\-mmm\-yy;@"/>
    <numFmt numFmtId="169" formatCode="&quot;$&quot;#,##0.00"/>
    <numFmt numFmtId="170" formatCode="mmm\ dd\,\ yyyy"/>
  </numFmts>
  <fonts count="27" x14ac:knownFonts="1">
    <font>
      <sz val="11"/>
      <color theme="1"/>
      <name val="Calibri"/>
      <family val="2"/>
      <scheme val="minor"/>
    </font>
    <font>
      <b/>
      <sz val="11"/>
      <color theme="1"/>
      <name val="Calibri"/>
      <family val="2"/>
      <scheme val="minor"/>
    </font>
    <font>
      <sz val="11"/>
      <color theme="1"/>
      <name val="Calibri"/>
      <family val="2"/>
      <scheme val="minor"/>
    </font>
    <font>
      <b/>
      <sz val="10"/>
      <color indexed="8"/>
      <name val="Calibri"/>
      <family val="2"/>
      <scheme val="minor"/>
    </font>
    <font>
      <b/>
      <sz val="10"/>
      <color rgb="FF000000"/>
      <name val="Calibri"/>
      <family val="2"/>
    </font>
    <font>
      <sz val="10"/>
      <name val="Calibri"/>
      <family val="2"/>
    </font>
    <font>
      <sz val="10"/>
      <color rgb="FF000000"/>
      <name val="Calibri"/>
      <family val="2"/>
    </font>
    <font>
      <sz val="10"/>
      <color theme="1"/>
      <name val="Calibri"/>
      <family val="2"/>
      <scheme val="minor"/>
    </font>
    <font>
      <b/>
      <sz val="10"/>
      <color theme="0"/>
      <name val="Calibri"/>
      <family val="2"/>
      <scheme val="minor"/>
    </font>
    <font>
      <b/>
      <sz val="10"/>
      <color theme="1"/>
      <name val="Calibri"/>
      <family val="2"/>
      <scheme val="minor"/>
    </font>
    <font>
      <sz val="11"/>
      <color rgb="FFFF0000"/>
      <name val="Calibri"/>
      <family val="2"/>
      <scheme val="minor"/>
    </font>
    <font>
      <b/>
      <sz val="10"/>
      <name val="Calibri"/>
      <family val="2"/>
      <scheme val="minor"/>
    </font>
    <font>
      <b/>
      <sz val="9"/>
      <color indexed="81"/>
      <name val="Tahoma"/>
      <family val="2"/>
    </font>
    <font>
      <sz val="9"/>
      <color indexed="81"/>
      <name val="Tahoma"/>
      <family val="2"/>
    </font>
    <font>
      <sz val="10"/>
      <name val="Arial"/>
      <family val="2"/>
    </font>
    <font>
      <sz val="10"/>
      <name val="Calibri"/>
      <family val="2"/>
      <scheme val="minor"/>
    </font>
    <font>
      <b/>
      <sz val="11"/>
      <color theme="0"/>
      <name val="Calibri"/>
      <family val="2"/>
      <scheme val="minor"/>
    </font>
    <font>
      <b/>
      <sz val="12"/>
      <color theme="2"/>
      <name val="Calibri"/>
      <family val="2"/>
      <scheme val="minor"/>
    </font>
    <font>
      <b/>
      <sz val="11"/>
      <name val="Calibri"/>
      <family val="2"/>
    </font>
    <font>
      <b/>
      <sz val="16"/>
      <color theme="0"/>
      <name val="Calibri"/>
      <family val="2"/>
      <scheme val="minor"/>
    </font>
    <font>
      <sz val="11"/>
      <color rgb="FF00B050"/>
      <name val="Calibri"/>
      <family val="2"/>
      <scheme val="minor"/>
    </font>
    <font>
      <b/>
      <sz val="11"/>
      <color theme="0"/>
      <name val="Calibri Light"/>
      <family val="2"/>
      <scheme val="major"/>
    </font>
    <font>
      <sz val="11"/>
      <color theme="1"/>
      <name val="Calibri Light"/>
      <family val="2"/>
      <scheme val="major"/>
    </font>
    <font>
      <b/>
      <sz val="11"/>
      <color theme="1"/>
      <name val="Calibri Light"/>
      <family val="2"/>
      <scheme val="major"/>
    </font>
    <font>
      <sz val="10"/>
      <color rgb="FFFF0000"/>
      <name val="Calibri"/>
      <family val="2"/>
      <scheme val="minor"/>
    </font>
    <font>
      <sz val="11"/>
      <color theme="0"/>
      <name val="Calibri Light"/>
      <family val="2"/>
      <scheme val="major"/>
    </font>
    <font>
      <b/>
      <sz val="10"/>
      <color theme="6"/>
      <name val="Calibri"/>
      <family val="2"/>
      <scheme val="minor"/>
    </font>
  </fonts>
  <fills count="27">
    <fill>
      <patternFill patternType="none"/>
    </fill>
    <fill>
      <patternFill patternType="gray125"/>
    </fill>
    <fill>
      <patternFill patternType="solid">
        <fgColor rgb="FF008ED0"/>
        <bgColor indexed="64"/>
      </patternFill>
    </fill>
    <fill>
      <patternFill patternType="solid">
        <fgColor theme="9" tint="0.59999389629810485"/>
        <bgColor indexed="64"/>
      </patternFill>
    </fill>
    <fill>
      <patternFill patternType="solid">
        <fgColor rgb="FFFCD5B4"/>
        <bgColor rgb="FF000000"/>
      </patternFill>
    </fill>
    <fill>
      <patternFill patternType="solid">
        <fgColor rgb="FFD8E4BC"/>
        <bgColor rgb="FF000000"/>
      </patternFill>
    </fill>
    <fill>
      <patternFill patternType="solid">
        <fgColor rgb="FFEEECE1"/>
        <bgColor rgb="FF000000"/>
      </patternFill>
    </fill>
    <fill>
      <patternFill patternType="solid">
        <fgColor rgb="FFDAEEF3"/>
        <bgColor rgb="FF000000"/>
      </patternFill>
    </fill>
    <fill>
      <patternFill patternType="solid">
        <fgColor rgb="FFF2DCDB"/>
        <bgColor rgb="FF000000"/>
      </patternFill>
    </fill>
    <fill>
      <patternFill patternType="solid">
        <fgColor rgb="FFC5D9F1"/>
        <bgColor rgb="FF000000"/>
      </patternFill>
    </fill>
    <fill>
      <patternFill patternType="solid">
        <fgColor theme="4"/>
        <bgColor indexed="64"/>
      </patternFill>
    </fill>
    <fill>
      <patternFill patternType="solid">
        <fgColor theme="0"/>
        <bgColor indexed="64"/>
      </patternFill>
    </fill>
    <fill>
      <patternFill patternType="solid">
        <fgColor rgb="FF92D050"/>
        <bgColor indexed="64"/>
      </patternFill>
    </fill>
    <fill>
      <patternFill patternType="solid">
        <fgColor theme="7"/>
        <bgColor indexed="64"/>
      </patternFill>
    </fill>
    <fill>
      <patternFill patternType="solid">
        <fgColor theme="7" tint="0.79998168889431442"/>
        <bgColor indexed="64"/>
      </patternFill>
    </fill>
    <fill>
      <patternFill patternType="solid">
        <fgColor theme="6"/>
        <bgColor indexed="64"/>
      </patternFill>
    </fill>
    <fill>
      <patternFill patternType="solid">
        <fgColor theme="3"/>
        <bgColor indexed="64"/>
      </patternFill>
    </fill>
    <fill>
      <patternFill patternType="solid">
        <fgColor theme="3" tint="0.79998168889431442"/>
        <bgColor indexed="64"/>
      </patternFill>
    </fill>
    <fill>
      <patternFill patternType="solid">
        <fgColor theme="1" tint="0.499984740745262"/>
        <bgColor indexed="64"/>
      </patternFill>
    </fill>
    <fill>
      <patternFill patternType="solid">
        <fgColor theme="6" tint="0.39997558519241921"/>
        <bgColor indexed="64"/>
      </patternFill>
    </fill>
    <fill>
      <patternFill patternType="solid">
        <fgColor theme="8" tint="-0.249977111117893"/>
        <bgColor indexed="64"/>
      </patternFill>
    </fill>
    <fill>
      <patternFill patternType="solid">
        <fgColor theme="8"/>
        <bgColor indexed="64"/>
      </patternFill>
    </fill>
    <fill>
      <patternFill patternType="solid">
        <fgColor theme="9"/>
        <bgColor indexed="64"/>
      </patternFill>
    </fill>
    <fill>
      <patternFill patternType="solid">
        <fgColor theme="9" tint="-0.499984740745262"/>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7"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165" fontId="2" fillId="0" borderId="0" applyFont="0" applyFill="0" applyBorder="0" applyAlignment="0" applyProtection="0"/>
    <xf numFmtId="9" fontId="2" fillId="0" borderId="0" applyFont="0" applyFill="0" applyBorder="0" applyAlignment="0" applyProtection="0"/>
    <xf numFmtId="0" fontId="2" fillId="0" borderId="0"/>
    <xf numFmtId="0" fontId="14" fillId="0" borderId="0"/>
  </cellStyleXfs>
  <cellXfs count="239">
    <xf numFmtId="0" fontId="0" fillId="0" borderId="0" xfId="0"/>
    <xf numFmtId="0" fontId="5"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166" fontId="6" fillId="9" borderId="1" xfId="1" applyNumberFormat="1" applyFont="1" applyFill="1" applyBorder="1" applyAlignment="1">
      <alignment horizontal="left" vertical="center" wrapText="1"/>
    </xf>
    <xf numFmtId="0" fontId="7" fillId="0" borderId="0" xfId="0" applyFont="1"/>
    <xf numFmtId="0" fontId="7" fillId="0" borderId="0" xfId="0" applyFont="1"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2" fontId="7" fillId="0" borderId="0" xfId="0" applyNumberFormat="1" applyFont="1" applyAlignment="1">
      <alignment horizontal="center" vertical="center"/>
    </xf>
    <xf numFmtId="0" fontId="7" fillId="11" borderId="0" xfId="0" applyFont="1" applyFill="1"/>
    <xf numFmtId="0" fontId="8" fillId="0" borderId="8" xfId="0" applyFont="1" applyBorder="1" applyAlignment="1">
      <alignment vertical="center" wrapText="1"/>
    </xf>
    <xf numFmtId="0" fontId="3" fillId="0" borderId="9" xfId="0" applyFont="1" applyBorder="1" applyAlignment="1">
      <alignment vertical="center" wrapText="1"/>
    </xf>
    <xf numFmtId="0" fontId="8" fillId="0" borderId="8" xfId="0" applyFont="1" applyBorder="1" applyAlignment="1">
      <alignment vertical="center"/>
    </xf>
    <xf numFmtId="0" fontId="8" fillId="0" borderId="7" xfId="0" applyFont="1" applyBorder="1" applyAlignment="1">
      <alignment vertical="center" wrapText="1"/>
    </xf>
    <xf numFmtId="0" fontId="8" fillId="0" borderId="1" xfId="0" applyFont="1" applyBorder="1" applyAlignment="1">
      <alignment vertical="center" wrapText="1"/>
    </xf>
    <xf numFmtId="0" fontId="3" fillId="0" borderId="1" xfId="0" applyFont="1" applyBorder="1" applyAlignment="1">
      <alignment vertical="center" wrapText="1"/>
    </xf>
    <xf numFmtId="0" fontId="3" fillId="3" borderId="12"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0" fillId="0" borderId="0" xfId="0" applyAlignment="1">
      <alignment vertical="center"/>
    </xf>
    <xf numFmtId="0" fontId="4" fillId="4" borderId="1" xfId="0" applyFont="1" applyFill="1" applyBorder="1" applyAlignment="1">
      <alignment horizontal="left" vertical="center" wrapText="1"/>
    </xf>
    <xf numFmtId="0" fontId="0" fillId="0" borderId="0" xfId="0" applyAlignment="1">
      <alignment horizontal="left"/>
    </xf>
    <xf numFmtId="0" fontId="8" fillId="0" borderId="9" xfId="0" applyFont="1" applyBorder="1" applyAlignment="1">
      <alignment vertical="center" wrapText="1"/>
    </xf>
    <xf numFmtId="0" fontId="8" fillId="0" borderId="9" xfId="0" applyFont="1" applyBorder="1" applyAlignment="1">
      <alignment vertical="center"/>
    </xf>
    <xf numFmtId="9" fontId="15" fillId="0" borderId="1" xfId="2" applyFont="1" applyFill="1" applyBorder="1" applyAlignment="1">
      <alignment horizontal="center" vertical="center"/>
    </xf>
    <xf numFmtId="9" fontId="15" fillId="0" borderId="1" xfId="2" applyFont="1" applyFill="1" applyBorder="1" applyAlignment="1">
      <alignment horizontal="center" vertical="center" wrapText="1"/>
    </xf>
    <xf numFmtId="0" fontId="0" fillId="0" borderId="0" xfId="0" applyAlignment="1">
      <alignment horizontal="center" vertical="center"/>
    </xf>
    <xf numFmtId="0" fontId="7" fillId="0" borderId="1" xfId="0" applyFont="1" applyBorder="1"/>
    <xf numFmtId="0" fontId="7" fillId="0" borderId="1" xfId="0" applyFont="1" applyBorder="1" applyAlignment="1">
      <alignment vertical="center"/>
    </xf>
    <xf numFmtId="0" fontId="7" fillId="0" borderId="0" xfId="0" applyFont="1" applyAlignment="1">
      <alignment vertical="center" wrapText="1"/>
    </xf>
    <xf numFmtId="0" fontId="7" fillId="0" borderId="0" xfId="0" applyFont="1" applyAlignment="1">
      <alignment horizontal="left" wrapText="1"/>
    </xf>
    <xf numFmtId="0" fontId="0" fillId="0" borderId="1" xfId="0" applyBorder="1"/>
    <xf numFmtId="0" fontId="0" fillId="0" borderId="1" xfId="0" applyBorder="1" applyAlignment="1">
      <alignment indent="1"/>
    </xf>
    <xf numFmtId="0" fontId="18" fillId="21" borderId="1" xfId="0" applyFont="1" applyFill="1" applyBorder="1"/>
    <xf numFmtId="0" fontId="19" fillId="15" borderId="0" xfId="0" applyFont="1" applyFill="1" applyAlignment="1">
      <alignment horizontal="center" vertical="center"/>
    </xf>
    <xf numFmtId="0" fontId="19" fillId="15" borderId="0" xfId="0" applyFont="1" applyFill="1" applyAlignment="1">
      <alignment horizontal="left" vertical="center"/>
    </xf>
    <xf numFmtId="0" fontId="7" fillId="11" borderId="1" xfId="0" applyFont="1" applyFill="1" applyBorder="1"/>
    <xf numFmtId="0" fontId="7" fillId="11" borderId="1" xfId="0" applyFont="1" applyFill="1" applyBorder="1" applyAlignment="1">
      <alignment vertical="center"/>
    </xf>
    <xf numFmtId="0" fontId="9" fillId="22" borderId="1" xfId="0" applyFont="1" applyFill="1" applyBorder="1" applyAlignment="1">
      <alignment horizontal="center"/>
    </xf>
    <xf numFmtId="0" fontId="18" fillId="22" borderId="1" xfId="0" applyFont="1" applyFill="1" applyBorder="1" applyAlignment="1">
      <alignment horizontal="center"/>
    </xf>
    <xf numFmtId="0" fontId="9" fillId="22" borderId="1" xfId="0" applyFont="1" applyFill="1" applyBorder="1"/>
    <xf numFmtId="0" fontId="1" fillId="22" borderId="1" xfId="0" applyFont="1" applyFill="1" applyBorder="1"/>
    <xf numFmtId="0" fontId="7" fillId="0" borderId="1" xfId="0" applyFont="1" applyBorder="1" applyAlignment="1">
      <alignment wrapText="1"/>
    </xf>
    <xf numFmtId="0" fontId="10" fillId="0" borderId="1" xfId="0" applyFont="1" applyBorder="1" applyAlignment="1">
      <alignment indent="1"/>
    </xf>
    <xf numFmtId="0" fontId="20" fillId="0" borderId="0" xfId="0" applyFont="1"/>
    <xf numFmtId="0" fontId="0" fillId="0" borderId="0" xfId="0" applyAlignment="1">
      <alignment indent="1"/>
    </xf>
    <xf numFmtId="0" fontId="3" fillId="0" borderId="9" xfId="0" applyFont="1" applyBorder="1" applyAlignment="1">
      <alignment vertical="center"/>
    </xf>
    <xf numFmtId="0" fontId="8" fillId="15" borderId="3"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22" fillId="0" borderId="0" xfId="0" applyFont="1"/>
    <xf numFmtId="0" fontId="23" fillId="24" borderId="1" xfId="0" applyFont="1" applyFill="1" applyBorder="1" applyAlignment="1">
      <alignment horizontal="center" vertical="center"/>
    </xf>
    <xf numFmtId="0" fontId="22" fillId="0" borderId="1" xfId="0" applyFont="1" applyBorder="1" applyAlignment="1">
      <alignment horizontal="center" vertical="center"/>
    </xf>
    <xf numFmtId="0" fontId="22" fillId="0" borderId="1" xfId="0" applyFont="1" applyBorder="1" applyAlignment="1">
      <alignment horizontal="left"/>
    </xf>
    <xf numFmtId="0" fontId="22" fillId="0" borderId="1" xfId="0" applyFont="1" applyBorder="1"/>
    <xf numFmtId="0" fontId="22" fillId="0" borderId="0" xfId="0" applyFont="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15" fillId="0" borderId="1" xfId="0" applyFont="1" applyBorder="1" applyAlignment="1">
      <alignment horizontal="center" vertical="center"/>
    </xf>
    <xf numFmtId="167" fontId="7" fillId="0" borderId="1" xfId="0" applyNumberFormat="1" applyFont="1" applyBorder="1" applyAlignment="1">
      <alignment horizontal="center" vertical="center"/>
    </xf>
    <xf numFmtId="2" fontId="7" fillId="0" borderId="1" xfId="0" applyNumberFormat="1" applyFont="1" applyBorder="1" applyAlignment="1">
      <alignment horizontal="center" vertical="center"/>
    </xf>
    <xf numFmtId="9" fontId="7" fillId="0" borderId="1" xfId="0" applyNumberFormat="1" applyFont="1" applyBorder="1" applyAlignment="1">
      <alignment horizontal="center" vertical="center"/>
    </xf>
    <xf numFmtId="14" fontId="7" fillId="0" borderId="1" xfId="0" applyNumberFormat="1" applyFont="1" applyBorder="1" applyAlignment="1">
      <alignment horizontal="center" vertical="center"/>
    </xf>
    <xf numFmtId="14" fontId="7"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15" fontId="15" fillId="0" borderId="1" xfId="0" applyNumberFormat="1" applyFont="1" applyBorder="1" applyAlignment="1">
      <alignment horizontal="center" vertical="center"/>
    </xf>
    <xf numFmtId="0" fontId="0" fillId="0" borderId="1" xfId="0" applyBorder="1" applyAlignment="1">
      <alignment horizontal="center" vertical="center"/>
    </xf>
    <xf numFmtId="17" fontId="7" fillId="0" borderId="1" xfId="0" applyNumberFormat="1" applyFont="1" applyBorder="1" applyAlignment="1">
      <alignment horizontal="center" vertical="center"/>
    </xf>
    <xf numFmtId="0" fontId="22" fillId="12" borderId="1" xfId="0" applyFont="1" applyFill="1" applyBorder="1" applyAlignment="1">
      <alignment horizontal="left"/>
    </xf>
    <xf numFmtId="0" fontId="22" fillId="12" borderId="1" xfId="0" applyFont="1" applyFill="1" applyBorder="1"/>
    <xf numFmtId="9" fontId="22" fillId="0" borderId="0" xfId="0" applyNumberFormat="1" applyFont="1"/>
    <xf numFmtId="0" fontId="22" fillId="25" borderId="1" xfId="0" applyFont="1" applyFill="1" applyBorder="1" applyAlignment="1">
      <alignment horizontal="center" vertical="center"/>
    </xf>
    <xf numFmtId="0" fontId="7" fillId="25" borderId="1" xfId="0" applyFont="1" applyFill="1" applyBorder="1" applyAlignment="1">
      <alignment horizontal="center" vertical="center"/>
    </xf>
    <xf numFmtId="0" fontId="7" fillId="25" borderId="1" xfId="0" applyFont="1" applyFill="1" applyBorder="1" applyAlignment="1">
      <alignment horizontal="center" vertical="center" wrapText="1"/>
    </xf>
    <xf numFmtId="1" fontId="7" fillId="25" borderId="1" xfId="0" applyNumberFormat="1" applyFont="1" applyFill="1" applyBorder="1" applyAlignment="1">
      <alignment horizontal="center" vertical="center"/>
    </xf>
    <xf numFmtId="0" fontId="15" fillId="25" borderId="1" xfId="0" applyFont="1" applyFill="1" applyBorder="1" applyAlignment="1">
      <alignment horizontal="center" vertical="center"/>
    </xf>
    <xf numFmtId="167" fontId="7" fillId="25" borderId="1" xfId="0" applyNumberFormat="1" applyFont="1" applyFill="1" applyBorder="1" applyAlignment="1">
      <alignment horizontal="center" vertical="center"/>
    </xf>
    <xf numFmtId="9" fontId="7" fillId="25" borderId="1" xfId="0" applyNumberFormat="1" applyFont="1" applyFill="1" applyBorder="1" applyAlignment="1">
      <alignment horizontal="center" vertical="center"/>
    </xf>
    <xf numFmtId="9" fontId="7" fillId="25" borderId="1" xfId="2" applyFont="1" applyFill="1" applyBorder="1" applyAlignment="1">
      <alignment horizontal="center" vertical="center"/>
    </xf>
    <xf numFmtId="164" fontId="7" fillId="25" borderId="1" xfId="0" applyNumberFormat="1" applyFont="1" applyFill="1" applyBorder="1" applyAlignment="1">
      <alignment horizontal="center" vertical="center"/>
    </xf>
    <xf numFmtId="0" fontId="7" fillId="0" borderId="1" xfId="0" applyFont="1" applyBorder="1" applyAlignment="1">
      <alignment horizontal="left" wrapText="1"/>
    </xf>
    <xf numFmtId="0" fontId="7" fillId="0" borderId="1" xfId="0" applyFont="1" applyBorder="1" applyAlignment="1">
      <alignment vertical="center" wrapText="1"/>
    </xf>
    <xf numFmtId="0" fontId="7" fillId="0" borderId="1" xfId="0" applyFont="1" applyBorder="1" applyAlignment="1">
      <alignment horizontal="left" vertical="center"/>
    </xf>
    <xf numFmtId="0" fontId="23" fillId="0" borderId="1" xfId="0" applyFont="1" applyBorder="1" applyAlignment="1">
      <alignment horizontal="center" vertical="center"/>
    </xf>
    <xf numFmtId="15" fontId="7" fillId="0" borderId="1" xfId="0" applyNumberFormat="1" applyFont="1" applyBorder="1" applyAlignment="1">
      <alignment horizontal="center" vertical="center" wrapText="1"/>
    </xf>
    <xf numFmtId="0" fontId="7" fillId="0" borderId="0" xfId="0" applyFont="1" applyAlignment="1">
      <alignment wrapText="1"/>
    </xf>
    <xf numFmtId="0" fontId="0" fillId="0" borderId="1" xfId="0" applyBorder="1" applyAlignment="1">
      <alignment horizontal="center" vertical="center" wrapText="1"/>
    </xf>
    <xf numFmtId="9" fontId="7" fillId="0" borderId="1" xfId="2" applyFont="1" applyFill="1" applyBorder="1" applyAlignment="1">
      <alignment horizontal="center" vertical="center"/>
    </xf>
    <xf numFmtId="20" fontId="7" fillId="0" borderId="1" xfId="0" applyNumberFormat="1" applyFont="1" applyBorder="1" applyAlignment="1">
      <alignment horizontal="center" vertical="center"/>
    </xf>
    <xf numFmtId="9" fontId="7" fillId="0" borderId="1" xfId="0" applyNumberFormat="1" applyFont="1" applyBorder="1" applyAlignment="1">
      <alignment horizontal="center" vertical="center" wrapText="1"/>
    </xf>
    <xf numFmtId="20" fontId="15" fillId="0" borderId="1" xfId="0" applyNumberFormat="1" applyFont="1" applyBorder="1" applyAlignment="1">
      <alignment horizontal="center" vertical="center"/>
    </xf>
    <xf numFmtId="0" fontId="7" fillId="0" borderId="1" xfId="0" applyFont="1" applyBorder="1" applyAlignment="1">
      <alignment horizontal="left" vertical="center" wrapText="1"/>
    </xf>
    <xf numFmtId="0" fontId="7" fillId="0" borderId="9" xfId="0" applyFont="1" applyBorder="1" applyAlignment="1">
      <alignment horizontal="center" vertical="center"/>
    </xf>
    <xf numFmtId="20" fontId="7" fillId="0" borderId="1" xfId="0" applyNumberFormat="1" applyFont="1" applyBorder="1" applyAlignment="1">
      <alignment horizontal="center" vertical="center" wrapText="1"/>
    </xf>
    <xf numFmtId="9" fontId="7" fillId="0" borderId="1" xfId="2" applyFont="1" applyBorder="1" applyAlignment="1">
      <alignment horizontal="center" vertical="center"/>
    </xf>
    <xf numFmtId="1" fontId="7" fillId="0" borderId="1" xfId="0" applyNumberFormat="1" applyFont="1" applyBorder="1" applyAlignment="1">
      <alignment horizontal="center"/>
    </xf>
    <xf numFmtId="169" fontId="7" fillId="0" borderId="1" xfId="0" applyNumberFormat="1" applyFont="1" applyBorder="1" applyAlignment="1">
      <alignment horizontal="center" vertical="center"/>
    </xf>
    <xf numFmtId="0" fontId="22" fillId="0" borderId="0" xfId="0" applyFont="1" applyAlignment="1">
      <alignment horizontal="left"/>
    </xf>
    <xf numFmtId="0" fontId="22" fillId="12" borderId="1" xfId="0" applyFont="1" applyFill="1" applyBorder="1" applyAlignment="1">
      <alignment horizontal="center"/>
    </xf>
    <xf numFmtId="0" fontId="7" fillId="11" borderId="1" xfId="0" applyFont="1" applyFill="1" applyBorder="1" applyAlignment="1">
      <alignment horizontal="center" vertical="center"/>
    </xf>
    <xf numFmtId="0" fontId="24" fillId="0" borderId="1" xfId="0" applyFont="1" applyBorder="1" applyAlignment="1">
      <alignment horizontal="center" vertical="center"/>
    </xf>
    <xf numFmtId="9" fontId="7" fillId="0" borderId="1" xfId="2" applyFont="1" applyFill="1" applyBorder="1" applyAlignment="1">
      <alignment horizontal="center" vertical="center" wrapText="1"/>
    </xf>
    <xf numFmtId="170" fontId="7" fillId="0" borderId="1" xfId="0" applyNumberFormat="1" applyFont="1" applyBorder="1" applyAlignment="1">
      <alignment horizontal="center" vertical="center"/>
    </xf>
    <xf numFmtId="0" fontId="0" fillId="11" borderId="1" xfId="0" applyFill="1" applyBorder="1" applyAlignment="1">
      <alignment horizontal="center" vertical="center"/>
    </xf>
    <xf numFmtId="9" fontId="0" fillId="11" borderId="1" xfId="0" applyNumberFormat="1" applyFill="1" applyBorder="1" applyAlignment="1">
      <alignment horizontal="center" vertical="center"/>
    </xf>
    <xf numFmtId="21" fontId="7" fillId="0" borderId="1" xfId="0" applyNumberFormat="1" applyFont="1" applyBorder="1" applyAlignment="1">
      <alignment horizontal="center" vertical="center"/>
    </xf>
    <xf numFmtId="168" fontId="7"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9" fontId="15" fillId="0" borderId="1" xfId="0" applyNumberFormat="1" applyFont="1" applyBorder="1" applyAlignment="1">
      <alignment horizontal="center" vertical="center"/>
    </xf>
    <xf numFmtId="15"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0" fontId="7" fillId="0" borderId="1" xfId="0" applyNumberFormat="1" applyFont="1" applyBorder="1" applyAlignment="1">
      <alignment horizontal="center" vertical="center"/>
    </xf>
    <xf numFmtId="0" fontId="15" fillId="0" borderId="9" xfId="0" applyFont="1" applyBorder="1" applyAlignment="1">
      <alignment horizontal="center" vertical="center"/>
    </xf>
    <xf numFmtId="0" fontId="15" fillId="0" borderId="9" xfId="0" applyFont="1" applyBorder="1" applyAlignment="1">
      <alignment horizontal="center" vertical="center" wrapText="1"/>
    </xf>
    <xf numFmtId="0" fontId="7" fillId="0" borderId="9" xfId="0" applyFont="1" applyBorder="1" applyAlignment="1">
      <alignment horizontal="center" vertical="center" wrapText="1"/>
    </xf>
    <xf numFmtId="0" fontId="15" fillId="0" borderId="3" xfId="0" applyFont="1" applyBorder="1" applyAlignment="1">
      <alignment horizontal="center" vertical="center"/>
    </xf>
    <xf numFmtId="0" fontId="15" fillId="0" borderId="5" xfId="0" applyFont="1" applyBorder="1" applyAlignment="1">
      <alignment horizontal="center" vertical="center"/>
    </xf>
    <xf numFmtId="14" fontId="7" fillId="0" borderId="9" xfId="0" applyNumberFormat="1" applyFont="1" applyBorder="1" applyAlignment="1">
      <alignment horizontal="center" vertical="center"/>
    </xf>
    <xf numFmtId="0" fontId="24" fillId="0" borderId="0" xfId="0" applyFont="1"/>
    <xf numFmtId="0" fontId="0" fillId="0" borderId="0" xfId="0" pivotButton="1"/>
    <xf numFmtId="0" fontId="7" fillId="0" borderId="0" xfId="0" applyFont="1" applyAlignment="1">
      <alignment horizontal="center" vertical="center" wrapText="1"/>
    </xf>
    <xf numFmtId="0" fontId="7" fillId="0" borderId="0" xfId="0" applyFont="1" applyAlignment="1">
      <alignment horizontal="left" vertical="center" wrapText="1"/>
    </xf>
    <xf numFmtId="0" fontId="25" fillId="25" borderId="1" xfId="0" applyFont="1" applyFill="1" applyBorder="1"/>
    <xf numFmtId="0" fontId="8" fillId="2" borderId="6"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applyAlignment="1">
      <alignment horizontal="center" vertical="center"/>
    </xf>
    <xf numFmtId="0" fontId="7" fillId="0" borderId="3" xfId="0" applyFont="1" applyBorder="1" applyAlignment="1">
      <alignment horizontal="center" vertical="center" wrapText="1"/>
    </xf>
    <xf numFmtId="0" fontId="7" fillId="0" borderId="3" xfId="0" applyFont="1" applyBorder="1" applyAlignment="1">
      <alignment wrapText="1"/>
    </xf>
    <xf numFmtId="0" fontId="7" fillId="0" borderId="3" xfId="0" applyFont="1" applyBorder="1" applyAlignment="1">
      <alignment horizontal="center" vertical="center"/>
    </xf>
    <xf numFmtId="0" fontId="8" fillId="13" borderId="11" xfId="0" applyFont="1" applyFill="1" applyBorder="1" applyAlignment="1">
      <alignment horizontal="center" vertical="center" wrapText="1"/>
    </xf>
    <xf numFmtId="0" fontId="8" fillId="13" borderId="15" xfId="0" applyFont="1" applyFill="1" applyBorder="1" applyAlignment="1">
      <alignment horizontal="center" vertical="center" wrapText="1"/>
    </xf>
    <xf numFmtId="0" fontId="3" fillId="14" borderId="15" xfId="0" applyFont="1" applyFill="1" applyBorder="1" applyAlignment="1">
      <alignment horizontal="center" vertical="center" wrapText="1"/>
    </xf>
    <xf numFmtId="0" fontId="11" fillId="20" borderId="15" xfId="0" applyFont="1" applyFill="1" applyBorder="1" applyAlignment="1">
      <alignment horizontal="center" vertical="center" wrapText="1"/>
    </xf>
    <xf numFmtId="0" fontId="11" fillId="20" borderId="15" xfId="0" applyFont="1" applyFill="1" applyBorder="1" applyAlignment="1">
      <alignment horizontal="center" vertical="center"/>
    </xf>
    <xf numFmtId="0" fontId="11" fillId="17" borderId="15" xfId="0" applyFont="1" applyFill="1" applyBorder="1" applyAlignment="1">
      <alignment horizontal="center" vertical="center" wrapText="1"/>
    </xf>
    <xf numFmtId="0" fontId="8" fillId="15" borderId="15" xfId="0" applyFont="1" applyFill="1" applyBorder="1" applyAlignment="1">
      <alignment horizontal="center" vertical="center" wrapText="1"/>
    </xf>
    <xf numFmtId="0" fontId="8" fillId="12" borderId="15"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9" fillId="17" borderId="15" xfId="0" applyFont="1" applyFill="1" applyBorder="1" applyAlignment="1">
      <alignment horizontal="center" vertical="center" wrapText="1"/>
    </xf>
    <xf numFmtId="0" fontId="3" fillId="3" borderId="15" xfId="0" applyFont="1" applyFill="1" applyBorder="1" applyAlignment="1">
      <alignment horizontal="center" vertical="center" wrapText="1"/>
    </xf>
    <xf numFmtId="9" fontId="8" fillId="13" borderId="15" xfId="2" applyFont="1" applyFill="1" applyBorder="1" applyAlignment="1">
      <alignment horizontal="center" vertical="center" wrapText="1"/>
    </xf>
    <xf numFmtId="0" fontId="8" fillId="18" borderId="15" xfId="0" applyFont="1" applyFill="1" applyBorder="1" applyAlignment="1">
      <alignment horizontal="center" vertical="center" wrapText="1"/>
    </xf>
    <xf numFmtId="0" fontId="8" fillId="19" borderId="15" xfId="0" applyFont="1" applyFill="1" applyBorder="1" applyAlignment="1">
      <alignment horizontal="center" vertical="center" wrapText="1"/>
    </xf>
    <xf numFmtId="0" fontId="8" fillId="23" borderId="15" xfId="0" applyFont="1" applyFill="1" applyBorder="1" applyAlignment="1">
      <alignment horizontal="center" vertical="center" wrapText="1"/>
    </xf>
    <xf numFmtId="0" fontId="7" fillId="0" borderId="14" xfId="0" applyFont="1" applyBorder="1" applyAlignment="1">
      <alignment horizontal="center" vertical="center"/>
    </xf>
    <xf numFmtId="168" fontId="7" fillId="0" borderId="9" xfId="0" applyNumberFormat="1" applyFont="1" applyBorder="1" applyAlignment="1">
      <alignment horizontal="center" vertical="center"/>
    </xf>
    <xf numFmtId="167" fontId="7" fillId="0" borderId="9" xfId="0" applyNumberFormat="1" applyFont="1" applyBorder="1" applyAlignment="1">
      <alignment horizontal="center" vertical="center"/>
    </xf>
    <xf numFmtId="9" fontId="7" fillId="0" borderId="9" xfId="0" applyNumberFormat="1" applyFont="1" applyBorder="1" applyAlignment="1">
      <alignment horizontal="center" vertical="center"/>
    </xf>
    <xf numFmtId="0" fontId="7" fillId="0" borderId="13" xfId="0" applyFont="1" applyBorder="1" applyAlignment="1">
      <alignment horizontal="center" vertical="center"/>
    </xf>
    <xf numFmtId="0" fontId="15" fillId="25" borderId="1" xfId="0" applyFont="1" applyFill="1" applyBorder="1" applyAlignment="1">
      <alignment horizontal="center" vertical="center" wrapText="1"/>
    </xf>
    <xf numFmtId="0" fontId="3" fillId="17" borderId="15" xfId="0" applyFont="1" applyFill="1" applyBorder="1" applyAlignment="1">
      <alignment horizontal="center" vertical="center" wrapText="1"/>
    </xf>
    <xf numFmtId="9" fontId="8" fillId="2" borderId="15" xfId="2" applyFont="1" applyFill="1" applyBorder="1" applyAlignment="1">
      <alignment horizontal="center" vertical="center" wrapText="1"/>
    </xf>
    <xf numFmtId="0" fontId="8" fillId="2" borderId="15" xfId="0" applyFont="1" applyFill="1" applyBorder="1" applyAlignment="1">
      <alignment vertical="center" wrapText="1"/>
    </xf>
    <xf numFmtId="0" fontId="8" fillId="12" borderId="15" xfId="0" applyFont="1" applyFill="1" applyBorder="1" applyAlignment="1">
      <alignment vertical="center" wrapText="1"/>
    </xf>
    <xf numFmtId="0" fontId="3" fillId="3" borderId="15" xfId="0" applyFont="1" applyFill="1" applyBorder="1" applyAlignment="1">
      <alignment vertical="center" wrapText="1"/>
    </xf>
    <xf numFmtId="9" fontId="8" fillId="2" borderId="15" xfId="2" applyFont="1" applyFill="1" applyBorder="1" applyAlignment="1">
      <alignment vertical="center" wrapText="1"/>
    </xf>
    <xf numFmtId="0" fontId="8" fillId="2" borderId="6" xfId="0" applyFont="1" applyFill="1" applyBorder="1" applyAlignment="1">
      <alignment vertical="center" wrapText="1"/>
    </xf>
    <xf numFmtId="2" fontId="7" fillId="0" borderId="9" xfId="0" applyNumberFormat="1" applyFont="1" applyBorder="1" applyAlignment="1">
      <alignment horizontal="center" vertical="center"/>
    </xf>
    <xf numFmtId="0" fontId="7" fillId="25" borderId="5" xfId="0" applyFont="1" applyFill="1" applyBorder="1" applyAlignment="1">
      <alignment horizontal="center" vertical="center"/>
    </xf>
    <xf numFmtId="0" fontId="7" fillId="25" borderId="3" xfId="0" applyFont="1" applyFill="1" applyBorder="1" applyAlignment="1">
      <alignment horizontal="center" vertical="center"/>
    </xf>
    <xf numFmtId="0" fontId="3" fillId="14" borderId="15" xfId="0" applyFont="1" applyFill="1" applyBorder="1" applyAlignment="1">
      <alignment horizontal="center" vertical="center"/>
    </xf>
    <xf numFmtId="0" fontId="3" fillId="3" borderId="15" xfId="0" applyFont="1" applyFill="1" applyBorder="1" applyAlignment="1">
      <alignment horizontal="center" vertical="center"/>
    </xf>
    <xf numFmtId="0" fontId="8" fillId="2" borderId="15" xfId="0" applyFont="1" applyFill="1" applyBorder="1" applyAlignment="1">
      <alignment horizontal="center" vertical="center"/>
    </xf>
    <xf numFmtId="0" fontId="8" fillId="12" borderId="15" xfId="0" applyFont="1" applyFill="1" applyBorder="1" applyAlignment="1">
      <alignment horizontal="center" vertical="center"/>
    </xf>
    <xf numFmtId="0" fontId="7" fillId="0" borderId="14" xfId="0" applyFont="1" applyBorder="1" applyAlignment="1">
      <alignment horizontal="center" vertical="center" wrapText="1"/>
    </xf>
    <xf numFmtId="1" fontId="7" fillId="0" borderId="9" xfId="0" applyNumberFormat="1" applyFont="1" applyBorder="1" applyAlignment="1">
      <alignment horizontal="center" vertical="center"/>
    </xf>
    <xf numFmtId="9" fontId="8" fillId="12" borderId="15" xfId="0" applyNumberFormat="1" applyFont="1" applyFill="1" applyBorder="1" applyAlignment="1">
      <alignment horizontal="center" vertical="center" wrapText="1"/>
    </xf>
    <xf numFmtId="9" fontId="7" fillId="0" borderId="0" xfId="0" applyNumberFormat="1" applyFont="1" applyAlignment="1">
      <alignment horizontal="center" vertical="center"/>
    </xf>
    <xf numFmtId="1" fontId="7" fillId="0" borderId="1" xfId="0" applyNumberFormat="1" applyFont="1" applyBorder="1" applyAlignment="1">
      <alignment horizontal="center" vertical="center" wrapText="1"/>
    </xf>
    <xf numFmtId="1" fontId="7" fillId="11" borderId="1" xfId="0" applyNumberFormat="1" applyFont="1" applyFill="1" applyBorder="1" applyAlignment="1">
      <alignment horizontal="center" vertical="center"/>
    </xf>
    <xf numFmtId="0" fontId="26" fillId="17" borderId="15" xfId="0" applyFont="1" applyFill="1" applyBorder="1" applyAlignment="1">
      <alignment horizontal="center" vertical="center" wrapText="1"/>
    </xf>
    <xf numFmtId="0" fontId="15" fillId="0" borderId="3" xfId="0" applyFont="1" applyBorder="1" applyAlignment="1">
      <alignment horizontal="center" vertical="center" wrapText="1"/>
    </xf>
    <xf numFmtId="0" fontId="7" fillId="11" borderId="3" xfId="0" applyFont="1" applyFill="1" applyBorder="1" applyAlignment="1">
      <alignment horizontal="center" vertical="center"/>
    </xf>
    <xf numFmtId="9" fontId="7" fillId="25" borderId="1" xfId="0" applyNumberFormat="1" applyFont="1" applyFill="1" applyBorder="1" applyAlignment="1">
      <alignment horizontal="center" vertical="center" wrapText="1"/>
    </xf>
    <xf numFmtId="14" fontId="7" fillId="25" borderId="1" xfId="0" applyNumberFormat="1" applyFont="1" applyFill="1" applyBorder="1" applyAlignment="1">
      <alignment horizontal="center" vertical="center"/>
    </xf>
    <xf numFmtId="2" fontId="7" fillId="25" borderId="1" xfId="0" applyNumberFormat="1" applyFont="1" applyFill="1" applyBorder="1" applyAlignment="1">
      <alignment horizontal="center" vertical="center"/>
    </xf>
    <xf numFmtId="0" fontId="15" fillId="25" borderId="5" xfId="0" applyFont="1" applyFill="1" applyBorder="1" applyAlignment="1">
      <alignment horizontal="center" vertical="center"/>
    </xf>
    <xf numFmtId="15" fontId="7" fillId="25" borderId="1" xfId="0" applyNumberFormat="1" applyFont="1" applyFill="1" applyBorder="1" applyAlignment="1">
      <alignment horizontal="center" vertical="center"/>
    </xf>
    <xf numFmtId="14" fontId="7" fillId="25" borderId="1" xfId="0" applyNumberFormat="1" applyFont="1" applyFill="1" applyBorder="1" applyAlignment="1">
      <alignment horizontal="center" vertical="center" wrapText="1"/>
    </xf>
    <xf numFmtId="9" fontId="15" fillId="25" borderId="1" xfId="2" applyFont="1" applyFill="1" applyBorder="1" applyAlignment="1">
      <alignment horizontal="center" vertical="center"/>
    </xf>
    <xf numFmtId="9" fontId="15" fillId="25" borderId="1" xfId="2" applyFont="1" applyFill="1" applyBorder="1" applyAlignment="1">
      <alignment horizontal="center" vertical="center" wrapText="1"/>
    </xf>
    <xf numFmtId="0" fontId="0" fillId="25" borderId="1" xfId="0" applyFill="1" applyBorder="1" applyAlignment="1">
      <alignment horizontal="center" vertical="center"/>
    </xf>
    <xf numFmtId="0" fontId="15" fillId="25" borderId="3" xfId="0" applyFont="1" applyFill="1" applyBorder="1" applyAlignment="1">
      <alignment horizontal="center" vertical="center" wrapText="1"/>
    </xf>
    <xf numFmtId="0" fontId="15" fillId="25" borderId="3" xfId="0" applyFont="1" applyFill="1" applyBorder="1" applyAlignment="1">
      <alignment horizontal="center" vertical="center"/>
    </xf>
    <xf numFmtId="0" fontId="0" fillId="0" borderId="5" xfId="0" applyBorder="1" applyAlignment="1">
      <alignment horizontal="center" vertical="center"/>
    </xf>
    <xf numFmtId="1" fontId="0" fillId="0" borderId="1" xfId="0" applyNumberFormat="1" applyBorder="1" applyAlignment="1">
      <alignment horizontal="center" vertical="center" wrapText="1"/>
    </xf>
    <xf numFmtId="0" fontId="16" fillId="15" borderId="0" xfId="0" applyFont="1" applyFill="1" applyAlignment="1">
      <alignment horizontal="center"/>
    </xf>
    <xf numFmtId="0" fontId="8" fillId="16" borderId="6" xfId="0" applyFont="1" applyFill="1" applyBorder="1" applyAlignment="1">
      <alignment horizontal="center" vertical="center" wrapText="1"/>
    </xf>
    <xf numFmtId="0" fontId="8" fillId="16" borderId="2" xfId="0" applyFont="1" applyFill="1" applyBorder="1" applyAlignment="1">
      <alignment horizontal="center" vertical="center" wrapText="1"/>
    </xf>
    <xf numFmtId="0" fontId="16" fillId="10" borderId="2" xfId="0" applyFont="1" applyFill="1" applyBorder="1" applyAlignment="1">
      <alignment horizontal="center" vertical="center"/>
    </xf>
    <xf numFmtId="0" fontId="16" fillId="10" borderId="11" xfId="0" applyFont="1" applyFill="1" applyBorder="1" applyAlignment="1">
      <alignment horizontal="center" vertical="center"/>
    </xf>
    <xf numFmtId="0" fontId="17" fillId="16" borderId="2" xfId="0" applyFont="1" applyFill="1" applyBorder="1" applyAlignment="1">
      <alignment horizontal="center"/>
    </xf>
    <xf numFmtId="0" fontId="17" fillId="16" borderId="11" xfId="0" applyFont="1" applyFill="1" applyBorder="1" applyAlignment="1">
      <alignment horizontal="center"/>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8" fillId="15" borderId="3" xfId="0" applyFont="1" applyFill="1" applyBorder="1" applyAlignment="1">
      <alignment horizontal="center" vertical="center" wrapText="1"/>
    </xf>
    <xf numFmtId="0" fontId="8" fillId="15" borderId="4" xfId="0" applyFont="1" applyFill="1" applyBorder="1" applyAlignment="1">
      <alignment horizontal="center" vertical="center" wrapText="1"/>
    </xf>
    <xf numFmtId="0" fontId="8" fillId="15" borderId="5"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16" borderId="7" xfId="0" applyFont="1" applyFill="1" applyBorder="1" applyAlignment="1">
      <alignment horizontal="center" vertical="center" wrapText="1"/>
    </xf>
    <xf numFmtId="0" fontId="8" fillId="16" borderId="0" xfId="0" applyFont="1" applyFill="1" applyAlignment="1">
      <alignment horizontal="center" vertical="center" wrapText="1"/>
    </xf>
    <xf numFmtId="0" fontId="8" fillId="16" borderId="12"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0" xfId="0" applyFont="1" applyFill="1" applyAlignment="1">
      <alignment horizontal="center" vertical="center" wrapText="1"/>
    </xf>
    <xf numFmtId="0" fontId="17" fillId="16" borderId="0" xfId="0" applyFont="1" applyFill="1" applyAlignment="1">
      <alignment horizontal="center"/>
    </xf>
    <xf numFmtId="0" fontId="17" fillId="16" borderId="12" xfId="0" applyFont="1" applyFill="1" applyBorder="1" applyAlignment="1">
      <alignment horizontal="center"/>
    </xf>
    <xf numFmtId="0" fontId="16" fillId="10" borderId="0" xfId="0" applyFont="1" applyFill="1" applyAlignment="1">
      <alignment horizontal="center" vertical="center"/>
    </xf>
    <xf numFmtId="0" fontId="16" fillId="10" borderId="12" xfId="0" applyFont="1" applyFill="1" applyBorder="1" applyAlignment="1">
      <alignment horizontal="center" vertical="center"/>
    </xf>
    <xf numFmtId="0" fontId="8" fillId="0" borderId="10" xfId="0" applyFont="1" applyBorder="1" applyAlignment="1">
      <alignment horizontal="center" vertical="center" wrapText="1"/>
    </xf>
    <xf numFmtId="0" fontId="8" fillId="0" borderId="14" xfId="0" applyFont="1" applyBorder="1" applyAlignment="1">
      <alignment horizontal="center" vertical="center" wrapText="1"/>
    </xf>
    <xf numFmtId="0" fontId="3" fillId="3" borderId="13"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4"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12" xfId="0" applyFont="1" applyFill="1" applyBorder="1" applyAlignment="1">
      <alignment horizontal="center" vertical="center"/>
    </xf>
    <xf numFmtId="0" fontId="21" fillId="0" borderId="2" xfId="0" applyFont="1" applyBorder="1" applyAlignment="1">
      <alignment horizontal="center"/>
    </xf>
    <xf numFmtId="0" fontId="21" fillId="10" borderId="2" xfId="0" applyFont="1" applyFill="1" applyBorder="1" applyAlignment="1">
      <alignment horizontal="center"/>
    </xf>
    <xf numFmtId="0" fontId="16" fillId="26" borderId="1" xfId="0" applyFont="1" applyFill="1" applyBorder="1" applyAlignment="1">
      <alignment horizontal="left" vertical="center"/>
    </xf>
    <xf numFmtId="0" fontId="0" fillId="0" borderId="1" xfId="0" applyBorder="1" applyAlignment="1">
      <alignment vertical="center" wrapText="1"/>
    </xf>
  </cellXfs>
  <cellStyles count="5">
    <cellStyle name="Currency" xfId="1" builtinId="4"/>
    <cellStyle name="Nor}al 2 2" xfId="4" xr:uid="{B1ED7DB4-80FC-4F1B-8577-1C917185FA7C}"/>
    <cellStyle name="Normal" xfId="0" builtinId="0"/>
    <cellStyle name="Normal 2 2 2" xfId="3" xr:uid="{00000000-0005-0000-0000-000002000000}"/>
    <cellStyle name="Percent" xfId="2" builtinId="5"/>
  </cellStyles>
  <dxfs count="474">
    <dxf>
      <font>
        <color rgb="FF9C0006"/>
      </font>
      <fill>
        <patternFill>
          <bgColor rgb="FFFFC7CE"/>
        </patternFill>
      </fill>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67" formatCode="[$-409]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67" formatCode="[$-409]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67" formatCode="[$-409]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71"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rgb="FF008ED0"/>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67" formatCode="[$-409]d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67" formatCode="[$-409]d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67" formatCode="[$-409]d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72" formatCode="d\-m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rgb="FF008ED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2"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2"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2"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2"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71" formatCode="m/d/yyyy"/>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171" formatCode="m/d/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z val="10"/>
      </font>
      <numFmt numFmtId="13" formatCode="0%"/>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rgb="FF008ED0"/>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71"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71"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71"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73" formatCode="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rgb="FF008ED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71"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71"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71"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71"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rgb="FF008ED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Vakeel Khan" refreshedDate="45954.085223842594" createdVersion="8" refreshedVersion="8" minRefreshableVersion="3" recordCount="938" xr:uid="{14CB0AC3-FDC2-48AE-97D4-A77C0E87ADC0}">
  <cacheSource type="worksheet">
    <worksheetSource ref="A2:BU1048576" sheet="Annuity Processes"/>
  </cacheSource>
  <cacheFields count="73">
    <cacheField name="Client Name" numFmtId="0">
      <sharedItems containsBlank="1" count="11">
        <s v="CNO Financial"/>
        <s v="Fortitude Re"/>
        <s v="Genworth"/>
        <s v="Global Atlantic"/>
        <s v="KnightHead"/>
        <s v="Lincoln Financial Group"/>
        <s v="Primerica"/>
        <s v="Prosperity"/>
        <s v="Prudential"/>
        <s v="Transamerica"/>
        <m/>
      </sharedItems>
    </cacheField>
    <cacheField name="Pseudo Name" numFmtId="0">
      <sharedItems containsBlank="1"/>
    </cacheField>
    <cacheField name="Masked Name" numFmtId="0">
      <sharedItems containsBlank="1"/>
    </cacheField>
    <cacheField name="Process Name - Level 1 (Standard Name)" numFmtId="0">
      <sharedItems containsBlank="1"/>
    </cacheField>
    <cacheField name="Process Name - Level 2 (Standard Name)" numFmtId="0">
      <sharedItems containsBlank="1"/>
    </cacheField>
    <cacheField name="Process Name - Level 3 (Standard Name)" numFmtId="0">
      <sharedItems containsBlank="1" longText="1"/>
    </cacheField>
    <cacheField name="Process Name (Client Terminology)" numFmtId="0">
      <sharedItems containsBlank="1"/>
    </cacheField>
    <cacheField name="Fixed Immediate Annuity" numFmtId="0">
      <sharedItems containsBlank="1"/>
    </cacheField>
    <cacheField name="Fixed Deferred Annuity" numFmtId="0">
      <sharedItems containsBlank="1"/>
    </cacheField>
    <cacheField name="Fixed Indexed_x000a_Annuity" numFmtId="0">
      <sharedItems containsBlank="1"/>
    </cacheField>
    <cacheField name="Variable Immediate Annuity" numFmtId="0">
      <sharedItems containsBlank="1"/>
    </cacheField>
    <cacheField name="Variable Deferred Annuity" numFmtId="0">
      <sharedItems containsBlank="1"/>
    </cacheField>
    <cacheField name="Structured Settlements" numFmtId="0">
      <sharedItems containsBlank="1"/>
    </cacheField>
    <cacheField name="Individual Annuity" numFmtId="0">
      <sharedItems containsBlank="1"/>
    </cacheField>
    <cacheField name="Process Description" numFmtId="0">
      <sharedItems containsBlank="1" longText="1"/>
    </cacheField>
    <cacheField name="Input" numFmtId="0">
      <sharedItems containsBlank="1"/>
    </cacheField>
    <cacheField name="Supplier" numFmtId="0">
      <sharedItems containsBlank="1"/>
    </cacheField>
    <cacheField name="High Level Process Steps" numFmtId="0">
      <sharedItems containsBlank="1" longText="1"/>
    </cacheField>
    <cacheField name="Output" numFmtId="0">
      <sharedItems containsBlank="1" longText="1"/>
    </cacheField>
    <cacheField name="Customer" numFmtId="0">
      <sharedItems containsBlank="1" longText="1"/>
    </cacheField>
    <cacheField name="Sub Activities (if any)" numFmtId="0">
      <sharedItems containsBlank="1"/>
    </cacheField>
    <cacheField name="Open Book" numFmtId="0">
      <sharedItems containsBlank="1"/>
    </cacheField>
    <cacheField name="Closed Book" numFmtId="0">
      <sharedItems containsBlank="1"/>
    </cacheField>
    <cacheField name="Open book Split %" numFmtId="0">
      <sharedItems containsString="0" containsBlank="1" containsNumber="1" minValue="0" maxValue="1"/>
    </cacheField>
    <cacheField name="Closed book Split %" numFmtId="9">
      <sharedItems containsString="0" containsBlank="1" containsNumber="1" minValue="0" maxValue="1"/>
    </cacheField>
    <cacheField name="Back office FTEs" numFmtId="0">
      <sharedItems containsBlank="1" containsMixedTypes="1" containsNumber="1" minValue="0" maxValue="52"/>
    </cacheField>
    <cacheField name="Voice FTEs" numFmtId="0">
      <sharedItems containsBlank="1" containsMixedTypes="1" containsNumber="1" containsInteger="1" minValue="0" maxValue="60"/>
    </cacheField>
    <cacheField name="Overall Headcount" numFmtId="0">
      <sharedItems containsString="0" containsBlank="1" containsNumber="1" minValue="1" maxValue="83"/>
    </cacheField>
    <cacheField name="Process Type" numFmtId="0">
      <sharedItems containsBlank="1" count="5">
        <s v="Back Office"/>
        <s v="Voice"/>
        <s v="Blended"/>
        <m/>
        <s v="Voice and Emails" u="1"/>
      </sharedItems>
    </cacheField>
    <cacheField name="Licenses / Certification Required" numFmtId="0">
      <sharedItems containsBlank="1"/>
    </cacheField>
    <cacheField name="If Yes, then which Licenses/ Certifications" numFmtId="0">
      <sharedItems containsBlank="1"/>
    </cacheField>
    <cacheField name="TPA" numFmtId="0">
      <sharedItems containsBlank="1"/>
    </cacheField>
    <cacheField name="Platform Deployed" numFmtId="0">
      <sharedItems containsBlank="1"/>
    </cacheField>
    <cacheField name="Process Complexity (Please mention for BO &amp; VO both if required)" numFmtId="0">
      <sharedItems containsBlank="1"/>
    </cacheField>
    <cacheField name="Go Live Date" numFmtId="0">
      <sharedItems containsDate="1" containsString="0" containsBlank="1" containsMixedTypes="1" minDate="2001-07-02T00:00:00" maxDate="2024-12-17T00:00:00"/>
    </cacheField>
    <cacheField name="Pre-Process Training" numFmtId="0">
      <sharedItems containsBlank="1"/>
    </cacheField>
    <cacheField name="Process Training" numFmtId="0">
      <sharedItems containsBlank="1"/>
    </cacheField>
    <cacheField name="Ramp" numFmtId="0">
      <sharedItems containsBlank="1"/>
    </cacheField>
    <cacheField name="No. of Bots" numFmtId="0">
      <sharedItems containsBlank="1" containsMixedTypes="1" containsNumber="1" containsInteger="1" minValue="0" maxValue="2"/>
    </cacheField>
    <cacheField name="Bot 1/Point Automation 1" numFmtId="0">
      <sharedItems containsBlank="1"/>
    </cacheField>
    <cacheField name="Bot 1/Point Automation 2" numFmtId="0">
      <sharedItems containsBlank="1"/>
    </cacheField>
    <cacheField name="No. of Embedded Analytics Solutions" numFmtId="0">
      <sharedItems containsBlank="1"/>
    </cacheField>
    <cacheField name="Analytics 1" numFmtId="0">
      <sharedItems containsBlank="1"/>
    </cacheField>
    <cacheField name="Analytics 2" numFmtId="0">
      <sharedItems containsBlank="1"/>
    </cacheField>
    <cacheField name="Solution 1 " numFmtId="0">
      <sharedItems containsBlank="1"/>
    </cacheField>
    <cacheField name="Solution 2" numFmtId="0">
      <sharedItems containsBlank="1"/>
    </cacheField>
    <cacheField name="Cloud Deployment?" numFmtId="0">
      <sharedItems containsBlank="1"/>
    </cacheField>
    <cacheField name="Digital Solutions deployed - Exelia/Xtrakto/Nervehub/Customer 360/Claims etc." numFmtId="0">
      <sharedItems containsBlank="1"/>
    </cacheField>
    <cacheField name="Technology / Systems /Platform used" numFmtId="0">
      <sharedItems containsBlank="1"/>
    </cacheField>
    <cacheField name="Client Geography" numFmtId="0">
      <sharedItems containsBlank="1"/>
    </cacheField>
    <cacheField name="Delivery Location for Back Office" numFmtId="0">
      <sharedItems containsBlank="1"/>
    </cacheField>
    <cacheField name="Delivery Location for Voice" numFmtId="0">
      <sharedItems containsBlank="1"/>
    </cacheField>
    <cacheField name="Country" numFmtId="0">
      <sharedItems containsBlank="1"/>
    </cacheField>
    <cacheField name="Quality" numFmtId="0">
      <sharedItems containsBlank="1" containsMixedTypes="1" containsNumber="1" minValue="0.9" maxValue="0.98"/>
    </cacheField>
    <cacheField name="TAT" numFmtId="0">
      <sharedItems containsBlank="1" containsMixedTypes="1" containsNumber="1" minValue="0.9" maxValue="1"/>
    </cacheField>
    <cacheField name="AHT" numFmtId="0">
      <sharedItems containsDate="1" containsBlank="1" containsMixedTypes="1" minDate="1900-01-03T09:11:04" maxDate="1899-12-30T00:10:00"/>
    </cacheField>
    <cacheField name="Hold Time" numFmtId="0">
      <sharedItems containsDate="1" containsBlank="1" containsMixedTypes="1" minDate="1899-12-30T00:01:30" maxDate="1899-12-30T00:01:30"/>
    </cacheField>
    <cacheField name="After Call Work" numFmtId="0">
      <sharedItems containsDate="1" containsBlank="1" containsMixedTypes="1" minDate="1899-12-30T00:01:30" maxDate="1899-12-30T00:01:30"/>
    </cacheField>
    <cacheField name="Abandonment Rate" numFmtId="0">
      <sharedItems containsBlank="1" containsMixedTypes="1" containsNumber="1" minValue="0.03" maxValue="0.04"/>
    </cacheField>
    <cacheField name="Avg. Speed to Answer" numFmtId="0">
      <sharedItems containsDate="1" containsBlank="1" containsMixedTypes="1" minDate="1899-12-31T00:17:04" maxDate="1899-12-30T00:01:00"/>
    </cacheField>
    <cacheField name="Talk Time" numFmtId="0">
      <sharedItems containsDate="1" containsBlank="1" containsMixedTypes="1" minDate="1899-12-30T00:07:00" maxDate="1899-12-30T00:07:00"/>
    </cacheField>
    <cacheField name="Others" numFmtId="0">
      <sharedItems containsBlank="1"/>
    </cacheField>
    <cacheField name="Annual Transaction Volume" numFmtId="0">
      <sharedItems containsBlank="1" containsMixedTypes="1" containsNumber="1" minValue="0" maxValue="1384710"/>
    </cacheField>
    <cacheField name="Annual Policy Count" numFmtId="0">
      <sharedItems containsBlank="1" containsMixedTypes="1" containsNumber="1" containsInteger="1" minValue="1000" maxValue="183438"/>
    </cacheField>
    <cacheField name="Annual Call Volume" numFmtId="0">
      <sharedItems containsBlank="1" containsMixedTypes="1" containsNumber="1" containsInteger="1" minValue="23128" maxValue="650000"/>
    </cacheField>
    <cacheField name="Seasonal Fluctuations (Yes/No)" numFmtId="0">
      <sharedItems containsBlank="1"/>
    </cacheField>
    <cacheField name="If Yes, Volume Fluctuations %" numFmtId="0">
      <sharedItems containsBlank="1" containsMixedTypes="1" containsNumber="1" minValue="0.1" maxValue="0.5"/>
    </cacheField>
    <cacheField name="Pricing Model" numFmtId="0">
      <sharedItems containsBlank="1"/>
    </cacheField>
    <cacheField name="Estimated rate for processes in TBP/Per policy" numFmtId="0">
      <sharedItems containsBlank="1" containsMixedTypes="1" containsNumber="1" minValue="1.64" maxValue="2758.99"/>
    </cacheField>
    <cacheField name="SME Name" numFmtId="0">
      <sharedItems containsBlank="1" containsMixedTypes="1" containsNumber="1" containsInteger="1" minValue="0" maxValue="0"/>
    </cacheField>
    <cacheField name="Process Manager" numFmtId="0">
      <sharedItems containsBlank="1"/>
    </cacheField>
    <cacheField name="Active Status" numFmtId="0">
      <sharedItems containsBlank="1"/>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Vakeel Khan" refreshedDate="45954.085225000003" createdVersion="8" refreshedVersion="8" minRefreshableVersion="3" recordCount="22" xr:uid="{4A8177C4-663B-406B-B4FF-D9F934E7C97D}">
  <cacheSource type="worksheet">
    <worksheetSource ref="A2:Z1048576" sheet="Actuarial"/>
  </cacheSource>
  <cacheFields count="26">
    <cacheField name="Client Name" numFmtId="0">
      <sharedItems containsBlank="1" count="7">
        <s v="Global Atlantic"/>
        <s v="Lincoln Financial Group"/>
        <s v="Prudential"/>
        <s v="The Standard"/>
        <s v="UNUM"/>
        <m/>
        <s v="Standard" u="1"/>
      </sharedItems>
    </cacheField>
    <cacheField name="Pseudo Name" numFmtId="0">
      <sharedItems containsBlank="1"/>
    </cacheField>
    <cacheField name="Masked Name" numFmtId="0">
      <sharedItems containsBlank="1"/>
    </cacheField>
    <cacheField name="Process Name - Level 1 (Standard Name)" numFmtId="0">
      <sharedItems containsBlank="1"/>
    </cacheField>
    <cacheField name="Valuation" numFmtId="0">
      <sharedItems containsBlank="1"/>
    </cacheField>
    <cacheField name="Reporting" numFmtId="0">
      <sharedItems containsBlank="1"/>
    </cacheField>
    <cacheField name="Projection" numFmtId="0">
      <sharedItems containsBlank="1"/>
    </cacheField>
    <cacheField name="Modelling" numFmtId="0">
      <sharedItems containsBlank="1"/>
    </cacheField>
    <cacheField name="Process Description" numFmtId="0">
      <sharedItems containsBlank="1" longText="1"/>
    </cacheField>
    <cacheField name="Headcount" numFmtId="0">
      <sharedItems containsString="0" containsBlank="1" containsNumber="1" containsInteger="1" minValue="1" maxValue="11"/>
    </cacheField>
    <cacheField name="Go Live Date" numFmtId="0">
      <sharedItems containsDate="1" containsBlank="1" containsMixedTypes="1" minDate="2017-11-10T00:00:00" maxDate="2023-07-16T00:00:00"/>
    </cacheField>
    <cacheField name="Open Book" numFmtId="0">
      <sharedItems containsBlank="1"/>
    </cacheField>
    <cacheField name="Closed Book" numFmtId="0">
      <sharedItems containsNonDate="0" containsString="0" containsBlank="1"/>
    </cacheField>
    <cacheField name="Open book Split %" numFmtId="0">
      <sharedItems containsNonDate="0" containsString="0" containsBlank="1"/>
    </cacheField>
    <cacheField name="Closed book Split %" numFmtId="0">
      <sharedItems containsNonDate="0" containsString="0" containsBlank="1"/>
    </cacheField>
    <cacheField name="Pre-Process Training" numFmtId="0">
      <sharedItems containsBlank="1"/>
    </cacheField>
    <cacheField name="Process Training" numFmtId="0">
      <sharedItems containsBlank="1"/>
    </cacheField>
    <cacheField name="Ramp" numFmtId="0">
      <sharedItems containsBlank="1"/>
    </cacheField>
    <cacheField name="No. of Embedded Analytics Solutions" numFmtId="0">
      <sharedItems containsBlank="1"/>
    </cacheField>
    <cacheField name="Cloud Deployment?" numFmtId="0">
      <sharedItems containsBlank="1"/>
    </cacheField>
    <cacheField name="Technology / Systems /Platform used" numFmtId="0">
      <sharedItems containsBlank="1"/>
    </cacheField>
    <cacheField name="Client Geography" numFmtId="0">
      <sharedItems containsBlank="1"/>
    </cacheField>
    <cacheField name="Delivery Location" numFmtId="0">
      <sharedItems containsBlank="1"/>
    </cacheField>
    <cacheField name="Pricing Model" numFmtId="0">
      <sharedItems containsBlank="1"/>
    </cacheField>
    <cacheField name="Process Owner" numFmtId="0">
      <sharedItems containsBlank="1"/>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Vakeel Khan" refreshedDate="45954.085225462964" createdVersion="8" refreshedVersion="8" minRefreshableVersion="3" recordCount="47" xr:uid="{9115D13A-AA6E-4DA8-A47C-7F7AB25FA93F}">
  <cacheSource type="worksheet">
    <worksheetSource ref="A2:BT1048576" sheet="Retirement"/>
  </cacheSource>
  <cacheFields count="72">
    <cacheField name="Client Name" numFmtId="0">
      <sharedItems containsBlank="1" count="8">
        <s v="Empower"/>
        <s v="Prudential"/>
        <s v="The Standard"/>
        <s v="Symetra"/>
        <s v="Transamerica"/>
        <s v="Lincoln Financial Group"/>
        <m/>
        <s v="Standard" u="1"/>
      </sharedItems>
    </cacheField>
    <cacheField name="Pseudo Name" numFmtId="0">
      <sharedItems containsBlank="1"/>
    </cacheField>
    <cacheField name="Masked Name" numFmtId="0">
      <sharedItems containsBlank="1"/>
    </cacheField>
    <cacheField name="Process Name - Level 1 (Standard Name)" numFmtId="0">
      <sharedItems containsBlank="1"/>
    </cacheField>
    <cacheField name="Process Name - Level 2 (Standard Name)" numFmtId="0">
      <sharedItems containsBlank="1"/>
    </cacheField>
    <cacheField name="Process Name - Level 3 (Standard Name)" numFmtId="0">
      <sharedItems containsBlank="1"/>
    </cacheField>
    <cacheField name="Process Name (Client Terminology)" numFmtId="0">
      <sharedItems containsBlank="1"/>
    </cacheField>
    <cacheField name="Defined Benefits" numFmtId="0">
      <sharedItems containsBlank="1"/>
    </cacheField>
    <cacheField name="Defined Contributions" numFmtId="0">
      <sharedItems containsBlank="1"/>
    </cacheField>
    <cacheField name="Pension" numFmtId="0">
      <sharedItems containsBlank="1"/>
    </cacheField>
    <cacheField name="401k" numFmtId="0">
      <sharedItems containsBlank="1"/>
    </cacheField>
    <cacheField name="Process Description" numFmtId="0">
      <sharedItems containsBlank="1" longText="1"/>
    </cacheField>
    <cacheField name="Supplier" numFmtId="0">
      <sharedItems containsBlank="1"/>
    </cacheField>
    <cacheField name="Input" numFmtId="0">
      <sharedItems containsBlank="1"/>
    </cacheField>
    <cacheField name="High Level Process Steps" numFmtId="0">
      <sharedItems containsBlank="1" longText="1"/>
    </cacheField>
    <cacheField name="Output" numFmtId="0">
      <sharedItems containsBlank="1"/>
    </cacheField>
    <cacheField name="Customer" numFmtId="0">
      <sharedItems containsBlank="1"/>
    </cacheField>
    <cacheField name="Sub Activities (if any)" numFmtId="0">
      <sharedItems containsBlank="1"/>
    </cacheField>
    <cacheField name="Open Book" numFmtId="0">
      <sharedItems containsBlank="1"/>
    </cacheField>
    <cacheField name="Closed Book" numFmtId="0">
      <sharedItems containsBlank="1"/>
    </cacheField>
    <cacheField name="Open book Split %" numFmtId="0">
      <sharedItems containsString="0" containsBlank="1" containsNumber="1" minValue="0" maxValue="1"/>
    </cacheField>
    <cacheField name="Closed book Split %" numFmtId="0">
      <sharedItems containsString="0" containsBlank="1" containsNumber="1" minValue="0" maxValue="1"/>
    </cacheField>
    <cacheField name="Back office FTEs" numFmtId="0">
      <sharedItems containsString="0" containsBlank="1" containsNumber="1" minValue="0" maxValue="170"/>
    </cacheField>
    <cacheField name="Voice FTEs" numFmtId="0">
      <sharedItems containsBlank="1" containsMixedTypes="1" containsNumber="1" containsInteger="1" minValue="13" maxValue="185"/>
    </cacheField>
    <cacheField name="Overall Headcount" numFmtId="0">
      <sharedItems containsString="0" containsBlank="1" containsNumber="1" containsInteger="1" minValue="1" maxValue="222"/>
    </cacheField>
    <cacheField name="Process Type" numFmtId="0">
      <sharedItems containsBlank="1" count="4">
        <s v="Voice"/>
        <s v="Back Office"/>
        <s v="Blended"/>
        <m/>
      </sharedItems>
    </cacheField>
    <cacheField name="Licenses / Certification Required" numFmtId="0">
      <sharedItems containsBlank="1"/>
    </cacheField>
    <cacheField name="If Yes, then which Licenses/ Certifications" numFmtId="0">
      <sharedItems containsBlank="1"/>
    </cacheField>
    <cacheField name="TPA" numFmtId="0">
      <sharedItems containsBlank="1"/>
    </cacheField>
    <cacheField name="Platform Deployed" numFmtId="0">
      <sharedItems containsBlank="1"/>
    </cacheField>
    <cacheField name="Process Complexity" numFmtId="0">
      <sharedItems containsBlank="1"/>
    </cacheField>
    <cacheField name="Go Live Date" numFmtId="0">
      <sharedItems containsDate="1" containsBlank="1" containsMixedTypes="1" minDate="2014-06-01T00:00:00" maxDate="2025-07-15T00:00:00"/>
    </cacheField>
    <cacheField name="Pre-Process Training" numFmtId="0">
      <sharedItems containsBlank="1"/>
    </cacheField>
    <cacheField name="Process Training" numFmtId="0">
      <sharedItems containsBlank="1"/>
    </cacheField>
    <cacheField name="Ramp" numFmtId="0">
      <sharedItems containsBlank="1"/>
    </cacheField>
    <cacheField name="No. of Bots" numFmtId="0">
      <sharedItems containsString="0" containsBlank="1" containsNumber="1" containsInteger="1" minValue="0" maxValue="1"/>
    </cacheField>
    <cacheField name="Bot 1/Point Automation 1" numFmtId="0">
      <sharedItems containsBlank="1"/>
    </cacheField>
    <cacheField name="Bot 1/Point Automation 2" numFmtId="0">
      <sharedItems containsBlank="1"/>
    </cacheField>
    <cacheField name="No. of Embedded Analytics Solutions" numFmtId="0">
      <sharedItems containsBlank="1"/>
    </cacheField>
    <cacheField name="Analytics 1" numFmtId="0">
      <sharedItems containsBlank="1"/>
    </cacheField>
    <cacheField name="Analytics 2" numFmtId="0">
      <sharedItems containsBlank="1"/>
    </cacheField>
    <cacheField name="Solution 1 " numFmtId="0">
      <sharedItems containsBlank="1"/>
    </cacheField>
    <cacheField name="Solution 2" numFmtId="0">
      <sharedItems containsBlank="1"/>
    </cacheField>
    <cacheField name="Cloud Deployment?" numFmtId="0">
      <sharedItems containsBlank="1"/>
    </cacheField>
    <cacheField name="Digital Solutions deployed - Exelia/Xtrakto/Nervehub/Customer 360/Claims etc." numFmtId="0">
      <sharedItems containsBlank="1"/>
    </cacheField>
    <cacheField name="Technology / Systems /Platform used" numFmtId="0">
      <sharedItems containsBlank="1"/>
    </cacheField>
    <cacheField name="Client Geography" numFmtId="0">
      <sharedItems containsBlank="1"/>
    </cacheField>
    <cacheField name="Delivery Location for Back Office" numFmtId="0">
      <sharedItems containsBlank="1"/>
    </cacheField>
    <cacheField name="Delivery Location for Voice" numFmtId="0">
      <sharedItems containsBlank="1"/>
    </cacheField>
    <cacheField name="Country" numFmtId="0">
      <sharedItems containsBlank="1" containsMixedTypes="1" containsNumber="1" minValue="0.95" maxValue="0.95"/>
    </cacheField>
    <cacheField name="Quality" numFmtId="0">
      <sharedItems containsBlank="1" containsMixedTypes="1" containsNumber="1" minValue="0.85" maxValue="0.98"/>
    </cacheField>
    <cacheField name="CSAT" numFmtId="0">
      <sharedItems containsBlank="1" containsMixedTypes="1" containsNumber="1" minValue="0.86" maxValue="1"/>
    </cacheField>
    <cacheField name="AHT" numFmtId="0">
      <sharedItems containsBlank="1" containsMixedTypes="1" containsNumber="1" minValue="7" maxValue="7.22"/>
    </cacheField>
    <cacheField name="Hold Time" numFmtId="0">
      <sharedItems containsBlank="1"/>
    </cacheField>
    <cacheField name="After Call Work" numFmtId="0">
      <sharedItems containsBlank="1"/>
    </cacheField>
    <cacheField name="Abandonment Rate" numFmtId="0">
      <sharedItems containsBlank="1" containsMixedTypes="1" containsNumber="1" minValue="0.02" maxValue="0.03"/>
    </cacheField>
    <cacheField name="Avg. Speed to Answer" numFmtId="0">
      <sharedItems containsBlank="1"/>
    </cacheField>
    <cacheField name="Talk Time" numFmtId="0">
      <sharedItems containsBlank="1"/>
    </cacheField>
    <cacheField name="Others" numFmtId="0">
      <sharedItems containsBlank="1"/>
    </cacheField>
    <cacheField name="Annual Transaction Volume" numFmtId="0">
      <sharedItems containsBlank="1" containsMixedTypes="1" containsNumber="1" containsInteger="1" minValue="86" maxValue="157209"/>
    </cacheField>
    <cacheField name="Annual Policy Count" numFmtId="0">
      <sharedItems containsBlank="1"/>
    </cacheField>
    <cacheField name="Annual call volume" numFmtId="0">
      <sharedItems containsBlank="1" containsMixedTypes="1" containsNumber="1" containsInteger="1" minValue="68327" maxValue="820640"/>
    </cacheField>
    <cacheField name="Seasonal Fluctuations (Yes/No)" numFmtId="0">
      <sharedItems containsBlank="1"/>
    </cacheField>
    <cacheField name="If Yes, Volume Fluctuations %" numFmtId="0">
      <sharedItems containsBlank="1"/>
    </cacheField>
    <cacheField name="Pricing Model" numFmtId="0">
      <sharedItems containsBlank="1"/>
    </cacheField>
    <cacheField name="Estimated TBP/Per Policy Rate (if applicable)" numFmtId="0">
      <sharedItems containsBlank="1" containsMixedTypes="1" containsNumber="1" minValue="3.28" maxValue="33600"/>
    </cacheField>
    <cacheField name="Estimated FTE rate for processes in TBP/Per policy" numFmtId="0">
      <sharedItems containsBlank="1" containsMixedTypes="1" containsNumber="1" minValue="16.57" maxValue="19.54"/>
    </cacheField>
    <cacheField name="Billable Hours (Annual)" numFmtId="0">
      <sharedItems containsBlank="1" containsMixedTypes="1" containsNumber="1" containsInteger="1" minValue="1950" maxValue="1950"/>
    </cacheField>
    <cacheField name="SME Name" numFmtId="0">
      <sharedItems containsBlank="1"/>
    </cacheField>
    <cacheField name="Process Owner" numFmtId="0">
      <sharedItems containsBlank="1"/>
    </cacheField>
    <cacheField name="Active Status" numFmtId="0">
      <sharedItems containsBlank="1"/>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Vakeel Khan" refreshedDate="45955.010313773149" createdVersion="8" refreshedVersion="8" minRefreshableVersion="3" recordCount="495" xr:uid="{ADBF2E11-1C47-4D22-B5A0-37F5E8B90937}">
  <cacheSource type="worksheet">
    <worksheetSource ref="A2:CC1048576" sheet="Group"/>
  </cacheSource>
  <cacheFields count="81">
    <cacheField name="Client Name" numFmtId="0">
      <sharedItems containsBlank="1" count="14">
        <s v="AFLAC"/>
        <s v="Colonial Life"/>
        <s v="Equitable"/>
        <s v="Genworth"/>
        <s v="Lincoln Financial Group"/>
        <s v="Prudential"/>
        <s v="RSL"/>
        <s v="SunLife"/>
        <s v="Transamerica"/>
        <s v="UNUM"/>
        <s v="Hartford/Aetna "/>
        <m/>
        <s v="Licoln Financial Group" u="1"/>
        <s v="Transamerica " u="1"/>
      </sharedItems>
    </cacheField>
    <cacheField name="Pseudo Name" numFmtId="0">
      <sharedItems containsBlank="1"/>
    </cacheField>
    <cacheField name="Masked Name" numFmtId="0">
      <sharedItems containsBlank="1"/>
    </cacheField>
    <cacheField name="Process Name - Level 1 (Standard Name)" numFmtId="0">
      <sharedItems containsBlank="1"/>
    </cacheField>
    <cacheField name="Process Name - Level 2 (Standard Name)" numFmtId="0">
      <sharedItems containsBlank="1"/>
    </cacheField>
    <cacheField name="Process Name - Level 3 (Standard Name)" numFmtId="0">
      <sharedItems containsBlank="1"/>
    </cacheField>
    <cacheField name="Process Name (Client Terminology)" numFmtId="0">
      <sharedItems containsBlank="1"/>
    </cacheField>
    <cacheField name="Group Life" numFmtId="0">
      <sharedItems containsBlank="1"/>
    </cacheField>
    <cacheField name="Group STD" numFmtId="0">
      <sharedItems containsBlank="1"/>
    </cacheField>
    <cacheField name="Group LTD" numFmtId="0">
      <sharedItems containsBlank="1"/>
    </cacheField>
    <cacheField name="Absence" numFmtId="0">
      <sharedItems containsBlank="1"/>
    </cacheField>
    <cacheField name="Individual Disability Insurance (IDI)" numFmtId="0">
      <sharedItems containsBlank="1"/>
    </cacheField>
    <cacheField name="Group LTC" numFmtId="0">
      <sharedItems containsBlank="1"/>
    </cacheField>
    <cacheField name="Individual LTC" numFmtId="0">
      <sharedItems containsBlank="1"/>
    </cacheField>
    <cacheField name="Wellness" numFmtId="0">
      <sharedItems containsBlank="1"/>
    </cacheField>
    <cacheField name="Sickness / Hospital Indemnity" numFmtId="0">
      <sharedItems containsBlank="1"/>
    </cacheField>
    <cacheField name="Accident" numFmtId="0">
      <sharedItems containsBlank="1"/>
    </cacheField>
    <cacheField name="Cancer" numFmtId="0">
      <sharedItems containsBlank="1"/>
    </cacheField>
    <cacheField name="Critical Illness" numFmtId="0">
      <sharedItems containsBlank="1"/>
    </cacheField>
    <cacheField name="Dental" numFmtId="0">
      <sharedItems containsBlank="1"/>
    </cacheField>
    <cacheField name="Vision" numFmtId="0">
      <sharedItems containsBlank="1"/>
    </cacheField>
    <cacheField name="MedSup" numFmtId="0">
      <sharedItems containsBlank="1"/>
    </cacheField>
    <cacheField name="Process Description" numFmtId="0">
      <sharedItems containsBlank="1" longText="1"/>
    </cacheField>
    <cacheField name="Supplier" numFmtId="0">
      <sharedItems containsBlank="1" longText="1"/>
    </cacheField>
    <cacheField name="Input" numFmtId="0">
      <sharedItems containsBlank="1" longText="1"/>
    </cacheField>
    <cacheField name="High Level Process Steps" numFmtId="0">
      <sharedItems containsBlank="1" longText="1"/>
    </cacheField>
    <cacheField name="Output" numFmtId="0">
      <sharedItems containsBlank="1" longText="1"/>
    </cacheField>
    <cacheField name="Customer" numFmtId="0">
      <sharedItems containsBlank="1"/>
    </cacheField>
    <cacheField name="Sub Activities (if any)" numFmtId="0">
      <sharedItems containsBlank="1" longText="1"/>
    </cacheField>
    <cacheField name="Open Book" numFmtId="0">
      <sharedItems containsBlank="1"/>
    </cacheField>
    <cacheField name="Closed Book" numFmtId="0">
      <sharedItems containsBlank="1"/>
    </cacheField>
    <cacheField name="Open book Split %" numFmtId="0">
      <sharedItems containsBlank="1" containsMixedTypes="1" containsNumber="1" containsInteger="1" minValue="1" maxValue="1"/>
    </cacheField>
    <cacheField name="Closed book Split %" numFmtId="0">
      <sharedItems containsBlank="1" containsMixedTypes="1" containsNumber="1" containsInteger="1" minValue="0" maxValue="0"/>
    </cacheField>
    <cacheField name="Back office FTEs" numFmtId="0">
      <sharedItems containsBlank="1" containsMixedTypes="1" containsNumber="1" minValue="0" maxValue="101"/>
    </cacheField>
    <cacheField name="Voice FTEs" numFmtId="0">
      <sharedItems containsBlank="1" containsMixedTypes="1" containsNumber="1" containsInteger="1" minValue="0" maxValue="148"/>
    </cacheField>
    <cacheField name="Overall Headcount" numFmtId="0">
      <sharedItems containsString="0" containsBlank="1" containsNumber="1" minValue="1" maxValue="167"/>
    </cacheField>
    <cacheField name="Process Type" numFmtId="0">
      <sharedItems containsBlank="1" count="4">
        <s v="Back Office"/>
        <s v="Blended"/>
        <s v="Voice"/>
        <m/>
      </sharedItems>
    </cacheField>
    <cacheField name="Licenses / Certification Required" numFmtId="0">
      <sharedItems containsBlank="1"/>
    </cacheField>
    <cacheField name="If Yes, then which Licenses/ Certifications" numFmtId="0">
      <sharedItems containsBlank="1"/>
    </cacheField>
    <cacheField name="TPA" numFmtId="0">
      <sharedItems containsBlank="1"/>
    </cacheField>
    <cacheField name="Platform Deployed" numFmtId="0">
      <sharedItems containsBlank="1"/>
    </cacheField>
    <cacheField name="Process Complexity (Please mention for BO &amp; VO both if required)" numFmtId="0">
      <sharedItems containsBlank="1"/>
    </cacheField>
    <cacheField name="Go Live Date" numFmtId="0">
      <sharedItems containsNonDate="0" containsDate="1" containsString="0" containsBlank="1" minDate="2012-05-21T00:00:00" maxDate="2025-12-24T00:00:00"/>
    </cacheField>
    <cacheField name="Pre-Process Training" numFmtId="0">
      <sharedItems containsBlank="1"/>
    </cacheField>
    <cacheField name="Process Training" numFmtId="0">
      <sharedItems containsBlank="1"/>
    </cacheField>
    <cacheField name="Ramp" numFmtId="0">
      <sharedItems containsBlank="1"/>
    </cacheField>
    <cacheField name="No. of Bots" numFmtId="0">
      <sharedItems containsBlank="1" containsMixedTypes="1" containsNumber="1" containsInteger="1" minValue="0" maxValue="2"/>
    </cacheField>
    <cacheField name="Bot 1/Point Automation 1" numFmtId="0">
      <sharedItems containsBlank="1" containsMixedTypes="1" containsNumber="1" containsInteger="1" minValue="1" maxValue="1"/>
    </cacheField>
    <cacheField name="Bot 1/Point Automation 2" numFmtId="0">
      <sharedItems containsBlank="1"/>
    </cacheField>
    <cacheField name="No. of Embedded Analytics Solutions" numFmtId="0">
      <sharedItems containsBlank="1"/>
    </cacheField>
    <cacheField name="Analytics 1" numFmtId="0">
      <sharedItems containsBlank="1"/>
    </cacheField>
    <cacheField name="Analytics 2" numFmtId="0">
      <sharedItems containsBlank="1"/>
    </cacheField>
    <cacheField name="Solution 1 " numFmtId="0">
      <sharedItems containsBlank="1"/>
    </cacheField>
    <cacheField name="Solution 2" numFmtId="0">
      <sharedItems containsBlank="1"/>
    </cacheField>
    <cacheField name="Cloud Deployment?" numFmtId="0">
      <sharedItems containsBlank="1"/>
    </cacheField>
    <cacheField name="Digital Solutions deployed - Exelia/Xtrakto/Nervehub/Customer 360/Claims etc." numFmtId="0">
      <sharedItems containsBlank="1"/>
    </cacheField>
    <cacheField name="Technology / Systems /Platform used" numFmtId="0">
      <sharedItems containsBlank="1"/>
    </cacheField>
    <cacheField name="Client Geography" numFmtId="0">
      <sharedItems containsBlank="1"/>
    </cacheField>
    <cacheField name="Delivery Location for Back Office" numFmtId="0">
      <sharedItems containsBlank="1"/>
    </cacheField>
    <cacheField name="Delivery Location for Voice" numFmtId="0">
      <sharedItems containsBlank="1"/>
    </cacheField>
    <cacheField name="Country" numFmtId="0">
      <sharedItems containsBlank="1"/>
    </cacheField>
    <cacheField name="Quality" numFmtId="0">
      <sharedItems containsBlank="1" containsMixedTypes="1" containsNumber="1" minValue="0.76" maxValue="98"/>
    </cacheField>
    <cacheField name="TAT" numFmtId="0">
      <sharedItems containsBlank="1" containsMixedTypes="1" containsNumber="1" minValue="0.6" maxValue="98"/>
    </cacheField>
    <cacheField name="AHT" numFmtId="0">
      <sharedItems containsBlank="1" containsMixedTypes="1" containsNumber="1" minValue="3.2754629629629631E-3" maxValue="380"/>
    </cacheField>
    <cacheField name="Hold Time" numFmtId="0">
      <sharedItems containsBlank="1" containsMixedTypes="1" containsNumber="1" minValue="1.3888888888888889E-3" maxValue="60"/>
    </cacheField>
    <cacheField name="After Call Work" numFmtId="0">
      <sharedItems containsBlank="1" containsMixedTypes="1" containsNumber="1" minValue="1.3888888888888889E-3" maxValue="100"/>
    </cacheField>
    <cacheField name="Abandonment Rate" numFmtId="0">
      <sharedItems containsBlank="1" containsMixedTypes="1" containsNumber="1" minValue="0.02" maxValue="0.05"/>
    </cacheField>
    <cacheField name="Avg. Speed to Answer" numFmtId="0">
      <sharedItems containsBlank="1" containsMixedTypes="1" containsNumber="1" minValue="6.9444444444444447E-4" maxValue="60"/>
    </cacheField>
    <cacheField name="Talk Time" numFmtId="0">
      <sharedItems containsBlank="1" containsMixedTypes="1" containsNumber="1" minValue="4.7453703703703703E-3" maxValue="5.4398148148148149E-3"/>
    </cacheField>
    <cacheField name="Others" numFmtId="0">
      <sharedItems containsBlank="1"/>
    </cacheField>
    <cacheField name="Annual Transaction Volume" numFmtId="0">
      <sharedItems containsBlank="1" containsMixedTypes="1" containsNumber="1" containsInteger="1" minValue="86" maxValue="54779025"/>
    </cacheField>
    <cacheField name="Annual Policy Count" numFmtId="0">
      <sharedItems containsBlank="1" containsMixedTypes="1" containsNumber="1" containsInteger="1" minValue="1344" maxValue="502127"/>
    </cacheField>
    <cacheField name="Annual Call Volume" numFmtId="0">
      <sharedItems containsBlank="1" containsMixedTypes="1" containsNumber="1" containsInteger="1" minValue="200" maxValue="1536000"/>
    </cacheField>
    <cacheField name="Seasonal Fluctuations (Yes/No)" numFmtId="0">
      <sharedItems containsBlank="1"/>
    </cacheField>
    <cacheField name="If Yes, Volume Fluctuations %" numFmtId="0">
      <sharedItems containsBlank="1" containsMixedTypes="1" containsNumber="1" minValue="0.1" maxValue="2.5"/>
    </cacheField>
    <cacheField name="Pricing Model" numFmtId="0">
      <sharedItems containsBlank="1"/>
    </cacheField>
    <cacheField name="Estimated rate for processes in TBP/Per policy" numFmtId="0">
      <sharedItems containsBlank="1" containsMixedTypes="1" containsNumber="1" minValue="0.33" maxValue="28200"/>
    </cacheField>
    <cacheField name="SME Name" numFmtId="0">
      <sharedItems containsBlank="1"/>
    </cacheField>
    <cacheField name="Process Manager" numFmtId="0">
      <sharedItems containsBlank="1"/>
    </cacheField>
    <cacheField name="Active Status" numFmtId="0">
      <sharedItems containsBlank="1"/>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preet Bagga" refreshedDate="45973.992815740741" createdVersion="8" refreshedVersion="8" minRefreshableVersion="3" recordCount="783" xr:uid="{071116ED-0A45-4CBD-BD37-CE1924E30C99}">
  <cacheSource type="worksheet">
    <worksheetSource ref="A2:BU1048576" sheet="Individual Life Processes"/>
  </cacheSource>
  <cacheFields count="73">
    <cacheField name="Client Name" numFmtId="0">
      <sharedItems containsBlank="1" count="18">
        <s v="AFLAC"/>
        <s v="The Standard"/>
        <s v="CNO Financial"/>
        <s v="Genworth"/>
        <s v="Independence American"/>
        <s v="Kemper"/>
        <s v="Lincoln Financial Group"/>
        <s v="MassMutual"/>
        <s v="Primerica"/>
        <s v="Prudential"/>
        <s v="Security Benefit"/>
        <s v="Symetra"/>
        <s v="Transamerica"/>
        <s v="TruStage"/>
        <s v="Zurich"/>
        <m/>
        <s v="Allstate Benefits / The Standard" u="1"/>
        <s v="Transamerica " u="1"/>
      </sharedItems>
    </cacheField>
    <cacheField name="Pseudo Name" numFmtId="0">
      <sharedItems containsBlank="1"/>
    </cacheField>
    <cacheField name="Masked Name" numFmtId="0">
      <sharedItems containsBlank="1"/>
    </cacheField>
    <cacheField name="Process Name - Level 1 (Standard Name)" numFmtId="0">
      <sharedItems containsBlank="1"/>
    </cacheField>
    <cacheField name="Process Name - Level 2 (Standard Name)" numFmtId="0">
      <sharedItems containsBlank="1"/>
    </cacheField>
    <cacheField name="Process Name - Level 3 (Standard Name)" numFmtId="0">
      <sharedItems containsBlank="1" longText="1"/>
    </cacheField>
    <cacheField name="Process Name (Client Terminology)" numFmtId="0">
      <sharedItems containsBlank="1"/>
    </cacheField>
    <cacheField name="Term Life" numFmtId="0">
      <sharedItems containsBlank="1"/>
    </cacheField>
    <cacheField name="Term with Cash value" numFmtId="0">
      <sharedItems containsBlank="1"/>
    </cacheField>
    <cacheField name="Whole Life" numFmtId="0">
      <sharedItems containsBlank="1"/>
    </cacheField>
    <cacheField name="Interest Sensitive Whole Life (ISWL)" numFmtId="0">
      <sharedItems containsBlank="1"/>
    </cacheField>
    <cacheField name="Universal Life" numFmtId="0">
      <sharedItems containsBlank="1"/>
    </cacheField>
    <cacheField name="Indexed Universal Life" numFmtId="0">
      <sharedItems containsBlank="1"/>
    </cacheField>
    <cacheField name="Variable Universal Life" numFmtId="0">
      <sharedItems containsBlank="1"/>
    </cacheField>
    <cacheField name="Final Expense" numFmtId="0">
      <sharedItems containsBlank="1"/>
    </cacheField>
    <cacheField name="Life Disability Claims" numFmtId="0">
      <sharedItems containsBlank="1"/>
    </cacheField>
    <cacheField name="Process Description" numFmtId="0">
      <sharedItems containsBlank="1" longText="1"/>
    </cacheField>
    <cacheField name="Supplier" numFmtId="0">
      <sharedItems containsBlank="1"/>
    </cacheField>
    <cacheField name="Input" numFmtId="0">
      <sharedItems containsBlank="1"/>
    </cacheField>
    <cacheField name="High Level Process Steps" numFmtId="0">
      <sharedItems containsBlank="1" longText="1"/>
    </cacheField>
    <cacheField name="Output" numFmtId="0">
      <sharedItems containsBlank="1"/>
    </cacheField>
    <cacheField name="Customer" numFmtId="0">
      <sharedItems containsBlank="1"/>
    </cacheField>
    <cacheField name="Sub Activities (if any)" numFmtId="0">
      <sharedItems containsBlank="1" longText="1"/>
    </cacheField>
    <cacheField name="Open Book" numFmtId="0">
      <sharedItems containsBlank="1"/>
    </cacheField>
    <cacheField name="Closed Book" numFmtId="0">
      <sharedItems containsBlank="1"/>
    </cacheField>
    <cacheField name="Open book Split %" numFmtId="0">
      <sharedItems containsString="0" containsBlank="1" containsNumber="1" minValue="0" maxValue="1"/>
    </cacheField>
    <cacheField name="Closed book Split %" numFmtId="0">
      <sharedItems containsString="0" containsBlank="1" containsNumber="1" minValue="0" maxValue="1"/>
    </cacheField>
    <cacheField name="Back office FTEs" numFmtId="0">
      <sharedItems containsBlank="1" containsMixedTypes="1" containsNumber="1" minValue="0.78" maxValue="55"/>
    </cacheField>
    <cacheField name="Voice FTEs" numFmtId="0">
      <sharedItems containsBlank="1" containsMixedTypes="1" containsNumber="1" containsInteger="1" minValue="0" maxValue="186"/>
    </cacheField>
    <cacheField name="Overall Headcount" numFmtId="0">
      <sharedItems containsString="0" containsBlank="1" containsNumber="1" minValue="0" maxValue="213"/>
    </cacheField>
    <cacheField name="Process Type" numFmtId="0">
      <sharedItems containsBlank="1" count="5">
        <s v="Back Office"/>
        <s v="Blended"/>
        <s v="Voice"/>
        <m/>
        <s v="Accounting" u="1"/>
      </sharedItems>
    </cacheField>
    <cacheField name="Licenses / Certification Required" numFmtId="0">
      <sharedItems containsBlank="1"/>
    </cacheField>
    <cacheField name="If Yes, then which Licenses/ Certifications" numFmtId="0">
      <sharedItems containsBlank="1"/>
    </cacheField>
    <cacheField name="TPA" numFmtId="0">
      <sharedItems containsBlank="1"/>
    </cacheField>
    <cacheField name="Platform Deployed" numFmtId="0">
      <sharedItems containsBlank="1"/>
    </cacheField>
    <cacheField name="Process Complexity (Please mention for BO &amp; VO both if required)" numFmtId="0">
      <sharedItems containsBlank="1"/>
    </cacheField>
    <cacheField name="Go Live Date" numFmtId="0">
      <sharedItems containsNonDate="0" containsDate="1" containsString="0" containsBlank="1" minDate="2001-07-02T00:00:00" maxDate="2025-12-19T00:00:00"/>
    </cacheField>
    <cacheField name="Pre-Process Training" numFmtId="0">
      <sharedItems containsBlank="1"/>
    </cacheField>
    <cacheField name="Process Training" numFmtId="0">
      <sharedItems containsBlank="1"/>
    </cacheField>
    <cacheField name="Ramp" numFmtId="0">
      <sharedItems containsBlank="1"/>
    </cacheField>
    <cacheField name="No. of Bots" numFmtId="0">
      <sharedItems containsBlank="1" containsMixedTypes="1" containsNumber="1" containsInteger="1" minValue="0" maxValue="2"/>
    </cacheField>
    <cacheField name="Bot 1/Point Automation 1" numFmtId="0">
      <sharedItems containsBlank="1"/>
    </cacheField>
    <cacheField name="Bot 1/Point Automation 2" numFmtId="0">
      <sharedItems containsBlank="1"/>
    </cacheField>
    <cacheField name="No. of Embedded Analytics Solutions" numFmtId="0">
      <sharedItems containsBlank="1"/>
    </cacheField>
    <cacheField name="Analytics 1" numFmtId="0">
      <sharedItems containsBlank="1"/>
    </cacheField>
    <cacheField name="Analytics 2" numFmtId="0">
      <sharedItems containsBlank="1"/>
    </cacheField>
    <cacheField name="Solution 1 " numFmtId="0">
      <sharedItems containsBlank="1" containsMixedTypes="1" containsNumber="1" containsInteger="1" minValue="1" maxValue="1"/>
    </cacheField>
    <cacheField name="Solution 2" numFmtId="0">
      <sharedItems containsBlank="1"/>
    </cacheField>
    <cacheField name="Cloud Deployment?" numFmtId="0">
      <sharedItems containsBlank="1"/>
    </cacheField>
    <cacheField name="Digital Solutions deployed - Exelia/Xtrakto/Nervehub/Customer 360/Claims etc." numFmtId="0">
      <sharedItems containsBlank="1"/>
    </cacheField>
    <cacheField name="Technology / Systems /Platform used" numFmtId="0">
      <sharedItems containsBlank="1" longText="1"/>
    </cacheField>
    <cacheField name="Client Geography" numFmtId="0">
      <sharedItems containsBlank="1"/>
    </cacheField>
    <cacheField name="Delivery Location for Back Office" numFmtId="0">
      <sharedItems containsBlank="1"/>
    </cacheField>
    <cacheField name="Delivery Location for Voice" numFmtId="0">
      <sharedItems containsBlank="1"/>
    </cacheField>
    <cacheField name="Country" numFmtId="0">
      <sharedItems containsBlank="1"/>
    </cacheField>
    <cacheField name="Quality" numFmtId="0">
      <sharedItems containsBlank="1" containsMixedTypes="1" containsNumber="1" minValue="0.85" maxValue="98"/>
    </cacheField>
    <cacheField name="TAT" numFmtId="0">
      <sharedItems containsBlank="1" containsMixedTypes="1" containsNumber="1" minValue="0.8" maxValue="98"/>
    </cacheField>
    <cacheField name="AHT" numFmtId="0">
      <sharedItems containsBlank="1" containsMixedTypes="1" containsNumber="1" minValue="3.3564814814814816E-3" maxValue="790"/>
    </cacheField>
    <cacheField name="Hold Time" numFmtId="0">
      <sharedItems containsBlank="1" containsMixedTypes="1" containsNumber="1" minValue="0" maxValue="0.5"/>
    </cacheField>
    <cacheField name="After Call Work" numFmtId="0">
      <sharedItems containsBlank="1" containsMixedTypes="1" containsNumber="1" minValue="0" maxValue="1"/>
    </cacheField>
    <cacheField name="Abandonment Rate" numFmtId="0">
      <sharedItems containsBlank="1" containsMixedTypes="1" containsNumber="1" minValue="0.02" maxValue="0.05"/>
    </cacheField>
    <cacheField name="Avg. Speed to Answer" numFmtId="0">
      <sharedItems containsBlank="1" containsMixedTypes="1" containsNumber="1" minValue="6.9444444444444447E-4" maxValue="0.8"/>
    </cacheField>
    <cacheField name="Talk Time" numFmtId="0">
      <sharedItems containsBlank="1" containsMixedTypes="1" containsNumber="1" minValue="3.2407407407407406E-3" maxValue="5.5"/>
    </cacheField>
    <cacheField name="Others" numFmtId="0">
      <sharedItems containsBlank="1"/>
    </cacheField>
    <cacheField name="Annual Transaction Volume" numFmtId="0">
      <sharedItems containsBlank="1" containsMixedTypes="1" containsNumber="1" minValue="1245" maxValue="3204675"/>
    </cacheField>
    <cacheField name="Annual Policy Count" numFmtId="0">
      <sharedItems containsBlank="1" containsMixedTypes="1" containsNumber="1" containsInteger="1" minValue="0" maxValue="1753533"/>
    </cacheField>
    <cacheField name="Annual Call Volume" numFmtId="0">
      <sharedItems containsBlank="1" containsMixedTypes="1" containsNumber="1" containsInteger="1" minValue="0" maxValue="723799"/>
    </cacheField>
    <cacheField name="Seasonal Fluctuations (Yes/No)" numFmtId="0">
      <sharedItems containsBlank="1"/>
    </cacheField>
    <cacheField name="If Yes, Volume Fluctuations %" numFmtId="0">
      <sharedItems containsBlank="1" containsMixedTypes="1" containsNumber="1" minValue="0.1" maxValue="0.2"/>
    </cacheField>
    <cacheField name="Pricing Model" numFmtId="0">
      <sharedItems containsBlank="1"/>
    </cacheField>
    <cacheField name="Estimated rate for processes in TBP/Per policy" numFmtId="0">
      <sharedItems containsBlank="1" containsMixedTypes="1" containsNumber="1" minValue="1.1850000000000001" maxValue="13.7"/>
    </cacheField>
    <cacheField name="SME Name" numFmtId="0">
      <sharedItems containsBlank="1"/>
    </cacheField>
    <cacheField name="Process Manag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8">
  <r>
    <x v="0"/>
    <s v="TOPAZ"/>
    <s v="Fortune 1000 US Insurance Company"/>
    <s v="Policy Administration and Payments (Annuities)"/>
    <s v="Contract Maintenance"/>
    <s v="Policy Management"/>
    <s v="Client Maintenance L&amp;A"/>
    <s v="x"/>
    <s v="x"/>
    <s v="x"/>
    <s v="x"/>
    <s v="x"/>
    <s v="x"/>
    <s v="x"/>
    <s v="This process is responsible of managing client profile for health policies on the company records for e.g.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
    <s v="Policy Document"/>
    <s v="Paperwork, Fax, Email, Calls"/>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Annuitant or Beneficiary, Agencies, 3rd Party Company"/>
    <s v="NA"/>
    <s v="Yes"/>
    <s v="No"/>
    <n v="1"/>
    <n v="0"/>
    <n v="1"/>
    <m/>
    <n v="1"/>
    <x v="0"/>
    <s v="No"/>
    <s v="No Specific Domain Exp"/>
    <s v="No"/>
    <s v="No"/>
    <s v="BO3"/>
    <d v="2001-07-02T00:00:00"/>
    <s v="1 Week"/>
    <s v="8 Weeks"/>
    <s v="8 Weeks"/>
    <n v="0"/>
    <s v="NA"/>
    <s v="NA"/>
    <s v="NA"/>
    <s v="NA"/>
    <s v="NA"/>
    <s v="NA"/>
    <s v="NA"/>
    <s v="NA"/>
    <s v="None"/>
    <s v="PEGA, Mainframe, Lifepro, Content Navigator, Accurint, Anywho, White Pages, USPS, TRECS, CNOFDW, CRDS"/>
    <s v="North America"/>
    <s v="Noida"/>
    <m/>
    <s v="India"/>
    <n v="0.98"/>
    <n v="0.9"/>
    <n v="10"/>
    <s v="NA"/>
    <s v="NA"/>
    <s v="NA"/>
    <s v="NA"/>
    <s v="NA"/>
    <s v="NA"/>
    <n v="12966"/>
    <m/>
    <m/>
    <s v="NA"/>
    <s v="NA"/>
    <s v="TBP"/>
    <n v="2758.99"/>
    <s v="Puroshottam Thakur"/>
    <s v="Neeru Saini"/>
    <s v="Active"/>
    <m/>
  </r>
  <r>
    <x v="0"/>
    <s v="TOPAZ"/>
    <s v="Fortune 1000 US Insurance Company"/>
    <s v="Policy Administration and Payments (Annuities)"/>
    <s v="Contract Maintenance"/>
    <s v="Policy Management"/>
    <s v="Client Maintenance Health"/>
    <s v="x"/>
    <s v="x"/>
    <s v="x"/>
    <s v="x"/>
    <s v="x"/>
    <s v="x"/>
    <s v="x"/>
    <s v="This process is responsible of managing client profile for Life &amp; Annuities policies on the company records.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
    <s v="Policy Document"/>
    <s v="Paperwork, Fax, Email, Calls"/>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Annuitant or Beneficiary, Agencies, 3rd Party Company"/>
    <s v="NA"/>
    <s v="Yes"/>
    <s v="No"/>
    <n v="1"/>
    <n v="0"/>
    <n v="13"/>
    <m/>
    <n v="15"/>
    <x v="0"/>
    <s v="No"/>
    <s v="No Specific Domain Exp"/>
    <s v="No"/>
    <s v="No"/>
    <s v="BO3"/>
    <d v="2001-07-02T00:00:00"/>
    <s v="1 Week"/>
    <s v="8 Weeks"/>
    <s v="8 Weeks"/>
    <n v="0"/>
    <s v="NA"/>
    <s v="NA"/>
    <s v="NA"/>
    <s v="NA"/>
    <s v="NA"/>
    <s v="NA"/>
    <s v="NA"/>
    <s v="NA"/>
    <s v="None"/>
    <s v="PEGA, Mainframe, Lifepro, Content Navigator, Accurint, Anywho, White Pages, USPS, TRECS, CNOFDW, CRDS"/>
    <s v="North America"/>
    <s v="Noida"/>
    <m/>
    <s v="India"/>
    <n v="0.98"/>
    <n v="0.9"/>
    <n v="10"/>
    <s v="NA"/>
    <s v="NA"/>
    <s v="NA"/>
    <s v="NA"/>
    <s v="NA"/>
    <s v="NA"/>
    <n v="0"/>
    <m/>
    <m/>
    <s v="NA"/>
    <s v="NA"/>
    <s v="TBP"/>
    <n v="2758.99"/>
    <s v="Puroshottam Thakur"/>
    <s v="Neeru Saini"/>
    <s v="Active"/>
    <m/>
  </r>
  <r>
    <x v="0"/>
    <s v="TOPAZ"/>
    <s v="Fortune 1000 US Insurance Company"/>
    <s v="Policy Administration and Payments (Annuities)"/>
    <s v="Customer Correspondence"/>
    <s v="Policy Management"/>
    <s v="Correspondence 1"/>
    <s v="x"/>
    <s v="x"/>
    <s v="x"/>
    <s v="x"/>
    <s v="x"/>
    <s v="x"/>
    <s v="x"/>
    <s v="The process involves servicing of requests from policy holders, providers, third parties and the field offic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
    <s v="Policy Document"/>
    <s v="Paperwork, Fax, Email, Calls"/>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Annuitant or Beneficiary, Agencies, 3rd Party Company"/>
    <s v="NA"/>
    <s v="Yes"/>
    <s v="No"/>
    <n v="1"/>
    <n v="0"/>
    <n v="1"/>
    <m/>
    <n v="9"/>
    <x v="0"/>
    <s v="No"/>
    <s v="No Specific Domain Exp"/>
    <s v="No"/>
    <s v="No"/>
    <s v="BO2"/>
    <d v="2001-07-02T00:00:00"/>
    <s v="1 Week"/>
    <s v="8 Weeks"/>
    <s v="8 Weeks"/>
    <n v="2"/>
    <s v="NA"/>
    <s v="NA"/>
    <s v="NA"/>
    <s v="NA"/>
    <s v="NA"/>
    <s v="NA"/>
    <s v="NA"/>
    <s v="NA"/>
    <s v="None"/>
    <s v="PEGA, Mainframe, Lifepro, Content Navigator, Accurint, Anywho, White Pages, USPS, TRECS, CNOFDW, CRDS"/>
    <s v="North America"/>
    <s v="Noida"/>
    <m/>
    <s v="India"/>
    <n v="0.98"/>
    <n v="0.9"/>
    <n v="10"/>
    <s v="NA"/>
    <s v="NA"/>
    <s v="NA"/>
    <s v="NA"/>
    <s v="NA"/>
    <s v="NA"/>
    <n v="9554"/>
    <m/>
    <m/>
    <s v="NA"/>
    <s v="NA"/>
    <s v="TBP"/>
    <n v="2758.99"/>
    <s v="Puroshottam Thakur"/>
    <s v="Neeru Saini"/>
    <s v="Active"/>
    <m/>
  </r>
  <r>
    <x v="0"/>
    <s v="TOPAZ"/>
    <s v="Fortune 1000 US Insurance Company"/>
    <s v="Policy Administration and Payments (Annuities)"/>
    <s v="Customer Correspondence"/>
    <s v="Policy Management"/>
    <s v="Correspondence 2"/>
    <s v="x"/>
    <s v="x"/>
    <s v="x"/>
    <s v="x"/>
    <s v="x"/>
    <s v="x"/>
    <s v="x"/>
    <s v="The process involves servicing of requests from policy holders, providers, third parties and the field office.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
    <s v="Policy Document"/>
    <s v="Paperwork, Fax, Email, Calls"/>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Annuitant or Beneficiary, Agencies, 3rd Party Company"/>
    <s v="NA"/>
    <s v="Yes"/>
    <s v="No"/>
    <n v="1"/>
    <n v="0"/>
    <n v="1.5"/>
    <m/>
    <n v="5"/>
    <x v="0"/>
    <s v="No"/>
    <s v="No Specific Domain Exp"/>
    <s v="No"/>
    <s v="No"/>
    <s v="BO3"/>
    <d v="2001-07-02T00:00:00"/>
    <s v="1 Week"/>
    <s v="8 Weeks"/>
    <s v="8 Weeks"/>
    <n v="0"/>
    <s v="NA"/>
    <s v="NA"/>
    <s v="NA"/>
    <s v="NA"/>
    <s v="NA"/>
    <s v="NA"/>
    <s v="NA"/>
    <s v="NA"/>
    <s v="None"/>
    <s v="PEGA, Mainframe, Lifepro, Content Navigator, Accurint, Anywho, White Pages, USPS, TRECS, CNOFDW, CRDS"/>
    <s v="North America"/>
    <s v="Noida"/>
    <m/>
    <s v="India"/>
    <n v="0.98"/>
    <n v="0.9"/>
    <n v="20"/>
    <s v="NA"/>
    <s v="NA"/>
    <s v="NA"/>
    <s v="NA"/>
    <s v="NA"/>
    <s v="NA"/>
    <n v="5064"/>
    <m/>
    <m/>
    <s v="NA"/>
    <s v="NA"/>
    <s v="TBP"/>
    <n v="2758.99"/>
    <s v="Puroshottam Thakur"/>
    <s v="Neeru Saini"/>
    <s v="Active"/>
    <m/>
  </r>
  <r>
    <x v="0"/>
    <s v="TOPAZ"/>
    <s v="Fortune 1000 US Insurance Company"/>
    <s v="Policy Administration and Payments (Annuities)"/>
    <s v="Support Services"/>
    <s v="Policy Management"/>
    <s v="Canellations"/>
    <s v="x"/>
    <s v="x"/>
    <s v="x"/>
    <s v="x"/>
    <s v="x"/>
    <s v="x"/>
    <s v="x"/>
    <s v="This process is responsible of cancellation of the policy upon request from the policy holder"/>
    <s v="Policy Document"/>
    <s v="Paperwork, Fax, Email, Calls"/>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Annuitant or Beneficiary, Agencies, 3rd Party Company"/>
    <s v="NA"/>
    <s v="Yes"/>
    <s v="No"/>
    <n v="1"/>
    <n v="0"/>
    <n v="5"/>
    <m/>
    <n v="8"/>
    <x v="0"/>
    <s v="No"/>
    <s v="No Specific Domain Exp"/>
    <s v="No"/>
    <s v="No"/>
    <s v="BO3"/>
    <d v="2001-07-02T00:00:00"/>
    <s v="1 Week"/>
    <s v="8 Weeks"/>
    <s v="8 Weeks"/>
    <s v="NA"/>
    <s v="NA"/>
    <s v="NA"/>
    <s v="NA"/>
    <s v="NA"/>
    <s v="NA"/>
    <s v="NA"/>
    <s v="NA"/>
    <s v="NA"/>
    <s v="None"/>
    <s v="PEGA, Mainframe, Lifepro, Content Navigator, Accurint, Anywho, White Pages, USPS, TRECS, CNOFDW, CRDS"/>
    <s v="North America"/>
    <s v="Noida"/>
    <m/>
    <s v="India"/>
    <n v="0.98"/>
    <n v="0.9"/>
    <n v="8"/>
    <s v="NA"/>
    <s v="NA"/>
    <s v="NA"/>
    <s v="NA"/>
    <s v="NA"/>
    <s v="NA"/>
    <n v="0"/>
    <m/>
    <m/>
    <s v="NA"/>
    <s v="NA"/>
    <s v="TBP"/>
    <n v="2758.99"/>
    <s v="Anil Kumar"/>
    <s v="Neeru Saini"/>
    <s v="Active"/>
    <m/>
  </r>
  <r>
    <x v="0"/>
    <s v="TOPAZ"/>
    <s v="Fortune 1000 US Insurance Company"/>
    <s v="Policy Administration and Payments (Annuities)"/>
    <s v="Partial and Full Withdrawals"/>
    <s v="Policy Management"/>
    <s v="Surrender Life &amp; Annuity "/>
    <s v="x"/>
    <s v="x"/>
    <s v="x"/>
    <s v="x"/>
    <s v="x"/>
    <s v="x"/>
    <s v="x"/>
    <s v="This process involves payment of accumulated surrender / cancellation value of a policy to its owner. On receipt of a request for surrender/cancellation from policy holder, the request form is scrutinized for completeness &amp; authenticated for accuracy. Thereafter, the transaction is completed on the administrative system and a check is disbursed to the policy holder with adequate tax adjustments as per State and Federal laws."/>
    <s v="Policy Document"/>
    <s v="Paperwork, Fax, Email, Calls"/>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Annuitant or Beneficiary, Agencies, 3rd Party Company"/>
    <s v="NA"/>
    <s v="Yes"/>
    <s v="No"/>
    <n v="1"/>
    <n v="0"/>
    <n v="5"/>
    <m/>
    <n v="8"/>
    <x v="0"/>
    <s v="No"/>
    <s v="No Specific Domain Exp"/>
    <s v="No"/>
    <s v="No"/>
    <s v="BO3"/>
    <d v="2001-07-02T00:00:00"/>
    <s v="1 Week"/>
    <s v="8 Weeks"/>
    <s v="8 Weeks"/>
    <n v="1"/>
    <s v="NA"/>
    <s v="NA"/>
    <s v="NA"/>
    <s v="NA"/>
    <s v="NA"/>
    <s v="NA"/>
    <s v="NA"/>
    <s v="NA"/>
    <s v="None"/>
    <s v="PEGA, Mainframe, Lifepro, Content Navigator, Accurint, Anywho, White Pages, USPS, TRECS, CNOFDW, CRDS"/>
    <s v="North America"/>
    <s v="Noida"/>
    <m/>
    <s v="India"/>
    <n v="0.98"/>
    <n v="0.9"/>
    <n v="30"/>
    <s v="NA"/>
    <s v="NA"/>
    <s v="NA"/>
    <s v="NA"/>
    <s v="NA"/>
    <s v="NA"/>
    <n v="20786"/>
    <m/>
    <m/>
    <s v="NA"/>
    <s v="NA"/>
    <s v="TBP"/>
    <n v="2758.99"/>
    <s v="Anil Kumar"/>
    <s v="Neeru Saini"/>
    <s v="Active"/>
    <m/>
  </r>
  <r>
    <x v="0"/>
    <s v="TOPAZ"/>
    <s v="Fortune 1000 US Insurance Company"/>
    <s v="Policy Administration and Payments (Annuities)"/>
    <s v="Partial and Full Withdrawals"/>
    <s v="Policy Management"/>
    <s v="Withdrawal "/>
    <s v="x"/>
    <s v="x"/>
    <s v="x"/>
    <s v="x"/>
    <s v="x"/>
    <s v="x"/>
    <s v="x"/>
    <s v="This process involves payout to policy holders prior to expiry of the term of the policy. These payments result in a reduction in the net cash value of the policy and are always requested for by the policy holder. Post processing a payout, a check is generated at the client end. _x000a_"/>
    <s v="Policy Document"/>
    <s v="Paperwork, Fax, Email, Calls"/>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Annuitant or Beneficiary, Agencies, 3rd Party Company"/>
    <s v="NA"/>
    <s v="Yes"/>
    <s v="No"/>
    <n v="1"/>
    <n v="0"/>
    <n v="5"/>
    <m/>
    <n v="8"/>
    <x v="0"/>
    <s v="No"/>
    <s v="No Specific Domain Exp"/>
    <s v="No"/>
    <s v="No"/>
    <s v="BO3"/>
    <d v="2001-07-02T00:00:00"/>
    <s v="1 Week"/>
    <s v="8 Weeks"/>
    <s v="8 Weeks"/>
    <n v="2"/>
    <s v="NA"/>
    <s v="NA"/>
    <s v="NA"/>
    <s v="NA"/>
    <s v="NA"/>
    <s v="NA"/>
    <s v="NA"/>
    <s v="NA"/>
    <s v="None"/>
    <s v="PEGA, Mainframe, Lifepro, Content Navigator, Accurint, Anywho, White Pages, USPS, TRECS, CNOFDW, CRDS"/>
    <s v="North America"/>
    <s v="Noida"/>
    <m/>
    <s v="India"/>
    <n v="0.98"/>
    <n v="0.9"/>
    <n v="15"/>
    <s v="NA"/>
    <s v="NA"/>
    <s v="NA"/>
    <s v="NA"/>
    <s v="NA"/>
    <s v="NA"/>
    <n v="58589"/>
    <m/>
    <m/>
    <s v="NA"/>
    <s v="NA"/>
    <s v="TBP"/>
    <n v="2758.99"/>
    <s v="Anil Kumar"/>
    <s v="Neeru Saini"/>
    <s v="Active"/>
    <m/>
  </r>
  <r>
    <x v="0"/>
    <s v="TOPAZ"/>
    <s v="Fortune 1000 US Insurance Company"/>
    <s v="Policy Administration and Payments (Annuities)"/>
    <s v="Support Services"/>
    <s v="Policy Management"/>
    <s v="Premium Collection "/>
    <s v="x"/>
    <s v="x"/>
    <s v="x"/>
    <s v="x"/>
    <s v="x"/>
    <s v="x"/>
    <s v="x"/>
    <s v="This process is responsible for applying money to the health policies received as payment to keep policy inforce. This process also manage research of outstanding money in suspense and reason for lapsed policy to determine the requirement for reactivating policy back in to active state."/>
    <s v="Policy Document"/>
    <s v="Paperwork, Fax, Email, Calls"/>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Annuitant or Beneficiary, Agencies, 3rd Party Company"/>
    <s v="NA"/>
    <s v="Yes"/>
    <s v="No"/>
    <n v="1"/>
    <n v="0"/>
    <n v="1"/>
    <m/>
    <n v="6"/>
    <x v="0"/>
    <s v="No"/>
    <s v="No Specific Domain Exp"/>
    <s v="No"/>
    <s v="No"/>
    <s v="BO3"/>
    <d v="2001-07-02T00:00:00"/>
    <s v="1 Week"/>
    <s v="8 Weeks"/>
    <s v="8 Weeks"/>
    <n v="1"/>
    <s v="NA"/>
    <s v="NA"/>
    <s v="NA"/>
    <s v="NA"/>
    <s v="NA"/>
    <s v="NA"/>
    <s v="NA"/>
    <s v="NA"/>
    <s v="None"/>
    <s v="PEGA, Mainframe, Lifepro, Content Navigator, Accurint, Anywho, White Pages, USPS, TRECS, CNOFDW, CRDS"/>
    <s v="North America"/>
    <s v="Noida"/>
    <m/>
    <s v="India"/>
    <n v="0.98"/>
    <n v="0.9"/>
    <n v="10"/>
    <s v="NA"/>
    <s v="NA"/>
    <s v="NA"/>
    <s v="NA"/>
    <s v="NA"/>
    <s v="NA"/>
    <n v="3941"/>
    <m/>
    <m/>
    <s v="NA"/>
    <s v="NA"/>
    <s v="TBP"/>
    <n v="2758.99"/>
    <s v="Puroshottam Thakur"/>
    <s v="Neeru Saini"/>
    <s v="Active"/>
    <m/>
  </r>
  <r>
    <x v="0"/>
    <s v="TOPAZ"/>
    <s v="Fortune 1000 US Insurance Company"/>
    <s v="Policy Administration and Payments (Annuities)"/>
    <s v="Support Services"/>
    <s v="Policy Management"/>
    <s v="Premium Collection "/>
    <s v="x"/>
    <s v="x"/>
    <s v="x"/>
    <s v="x"/>
    <s v="x"/>
    <s v="x"/>
    <s v="x"/>
    <s v="This process is responsible for applying money to the life &amp; annuity policies received as payment to keep policy inforce. This process also manage research of outstanding money in suspense and additional amount paid by the policy holder to determine the refund amount that needs to be disbursed to the policy holders."/>
    <s v="Policy Document"/>
    <s v="Paperwork, Fax, Email, Calls"/>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Annuitant or Beneficiary, Agencies, 3rd Party Company"/>
    <s v="NA"/>
    <s v="Yes"/>
    <s v="No"/>
    <n v="1"/>
    <n v="0"/>
    <n v="1.5"/>
    <m/>
    <n v="8"/>
    <x v="0"/>
    <s v="No"/>
    <s v="No Specific Domain Exp"/>
    <s v="No"/>
    <s v="No"/>
    <s v="BO3"/>
    <d v="2001-07-02T00:00:00"/>
    <s v="1 Week"/>
    <s v="8 Weeks"/>
    <s v="8 Weeks"/>
    <n v="2"/>
    <s v="NA"/>
    <s v="NA"/>
    <s v="NA"/>
    <s v="NA"/>
    <s v="NA"/>
    <s v="NA"/>
    <s v="NA"/>
    <s v="NA"/>
    <s v="None"/>
    <s v="PEGA, Mainframe, Lifepro, Content Navigator, Accurint, Anywho, White Pages, USPS, TRECS, CNOFDW, CRDS"/>
    <s v="North America"/>
    <s v="Noida"/>
    <m/>
    <s v="India"/>
    <n v="0.98"/>
    <n v="0.9"/>
    <n v="10"/>
    <s v="NA"/>
    <s v="NA"/>
    <s v="NA"/>
    <s v="NA"/>
    <s v="NA"/>
    <s v="NA"/>
    <n v="1219"/>
    <m/>
    <m/>
    <s v="NA"/>
    <s v="NA"/>
    <s v="TBP"/>
    <n v="2758.99"/>
    <s v="Puroshottam Thakur"/>
    <s v="Neeru Saini"/>
    <s v="Active"/>
    <m/>
  </r>
  <r>
    <x v="0"/>
    <s v="TOPAZ"/>
    <s v="Fortune 1000 US Insurance Company"/>
    <s v="Policy Administration and Payments (Annuities)"/>
    <s v="Support Services"/>
    <s v="Policy Management"/>
    <s v="Research &amp; Recovery "/>
    <s v="x"/>
    <s v="x"/>
    <s v="x"/>
    <s v="x"/>
    <s v="x"/>
    <s v="x"/>
    <s v="x"/>
    <s v="This process is responsible for servicing policy holders request regarding account information or billing related queries. Upon receipt of a request from the policy holder regarding mode change, account information change or billing query, appropriate changes will be done on the administrative system and correspondence is sent to the policy holders with details upon all their queries."/>
    <s v="Policy Document"/>
    <s v="Paperwork, Fax, Email, Calls"/>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Annuitant or Beneficiary, Agencies, 3rd Party Company"/>
    <s v="NA"/>
    <s v="Yes"/>
    <s v="No"/>
    <n v="1"/>
    <n v="0"/>
    <n v="1"/>
    <m/>
    <n v="26"/>
    <x v="0"/>
    <s v="No"/>
    <s v="No Specific Domain Exp"/>
    <s v="No"/>
    <s v="No"/>
    <s v="BO3"/>
    <d v="2001-07-02T00:00:00"/>
    <s v="1 Week"/>
    <s v="8 Weeks"/>
    <s v="8 Weeks"/>
    <n v="0"/>
    <s v="NA"/>
    <s v="NA"/>
    <s v="NA"/>
    <s v="NA"/>
    <s v="NA"/>
    <s v="NA"/>
    <s v="NA"/>
    <s v="NA"/>
    <s v="None"/>
    <s v="PEGA, Mainframe, Lifepro, Content Navigator, Accurint, Anywho, White Pages, USPS, TRECS, CNOFDW, CRDS"/>
    <s v="North America"/>
    <s v="Noida"/>
    <m/>
    <s v="India"/>
    <n v="0.98"/>
    <n v="0.9"/>
    <n v="15"/>
    <s v="NA"/>
    <s v="NA"/>
    <s v="NA"/>
    <s v="NA"/>
    <s v="NA"/>
    <s v="NA"/>
    <n v="3381"/>
    <m/>
    <m/>
    <s v="NA"/>
    <s v="NA"/>
    <s v="TBP"/>
    <n v="2758.99"/>
    <s v="Puroshottam Thakur"/>
    <s v="Neeru Saini"/>
    <s v="Active"/>
    <m/>
  </r>
  <r>
    <x v="0"/>
    <s v="TOPAZ"/>
    <s v="Fortune 1000 US Insurance Company"/>
    <s v="Policy Administration and Payments (Annuities)"/>
    <s v="Corrective Processing"/>
    <s v="Policy Management"/>
    <s v="Research &amp; Recovery "/>
    <s v="x"/>
    <s v="x"/>
    <s v="x"/>
    <s v="x"/>
    <s v="x"/>
    <s v="x"/>
    <s v="x"/>
    <s v="This process is responsible of researching and correcting reasons of suspended policies, system generated errors, outstanding money in suspense for reconciliation and rejected/aged checks."/>
    <s v="Policy Document"/>
    <s v="Paperwork, Fax, Email, Calls"/>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Annuitant or Beneficiary, Agencies, 3rd Party Company"/>
    <s v="NA"/>
    <s v="Yes"/>
    <s v="No"/>
    <n v="1"/>
    <n v="0"/>
    <n v="11"/>
    <m/>
    <n v="15"/>
    <x v="0"/>
    <s v="No"/>
    <s v="No Specific Domain Exp"/>
    <s v="No"/>
    <s v="No"/>
    <s v="BO3"/>
    <d v="2001-07-02T00:00:00"/>
    <s v="1 Week"/>
    <s v="8 Weeks"/>
    <s v="8 Weeks"/>
    <n v="0"/>
    <s v="NA"/>
    <s v="NA"/>
    <s v="NA"/>
    <s v="NA"/>
    <s v="NA"/>
    <s v="NA"/>
    <s v="NA"/>
    <s v="NA"/>
    <s v="None"/>
    <s v="PEGA, Mainframe, Lifepro, Content Navigator, Accurint, Anywho, White Pages, USPS, TRECS, CNOFDW, CRDS"/>
    <s v="North America"/>
    <s v="Noida"/>
    <m/>
    <s v="India"/>
    <n v="0.98"/>
    <n v="0.9"/>
    <n v="10"/>
    <s v="NA"/>
    <s v="NA"/>
    <s v="NA"/>
    <s v="NA"/>
    <s v="NA"/>
    <s v="NA"/>
    <n v="3381"/>
    <m/>
    <m/>
    <s v="NA"/>
    <s v="NA"/>
    <s v="TBP"/>
    <n v="2758.99"/>
    <s v="Puroshottam Thakur"/>
    <s v="Neeru Saini"/>
    <s v="Active"/>
    <m/>
  </r>
  <r>
    <x v="0"/>
    <s v="TOPAZ"/>
    <s v="Fortune 1000 US Insurance Company"/>
    <s v="Policy Administration and Payments (Annuities)"/>
    <s v="Contract Maintenance"/>
    <s v="Policy Management"/>
    <s v="Address Change"/>
    <s v="x"/>
    <s v="x"/>
    <s v="x"/>
    <s v="x"/>
    <s v="x"/>
    <s v="x"/>
    <s v="x"/>
    <s v="This process involves the maintenance of phone number and address records relating to the policy holders. It requires updating the administrative systems as well as database of the customers’ changes in addresses. It involves working on scanned images of return mail or address change requests. It may also require a validation of the addresses from postal databases. Preparing of name labels is also carried out as a part of the process."/>
    <s v="Policy Document"/>
    <s v="Paperwork, Fax, Email, Calls"/>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Annuitant or Beneficiary, Agencies, 3rd Party Company"/>
    <s v="NA"/>
    <s v="Yes"/>
    <s v="No"/>
    <n v="1"/>
    <n v="0"/>
    <n v="3"/>
    <m/>
    <n v="10"/>
    <x v="0"/>
    <s v="No"/>
    <s v="No Specific Domain Exp"/>
    <s v="No"/>
    <s v="No"/>
    <s v="BO1"/>
    <d v="2010-12-17T00:00:00"/>
    <s v="1 Week"/>
    <s v="6 Weeks"/>
    <s v="8 Weeks"/>
    <n v="1"/>
    <s v="NA"/>
    <s v="NA"/>
    <s v="NA"/>
    <s v="NA"/>
    <s v="NA"/>
    <s v="NA"/>
    <s v="NA"/>
    <s v="NA"/>
    <s v="None"/>
    <s v="PEGA, Mainframe, Lifepro, Content Navigator, Accurint, Anywho, White Pages, USPS, TRECS, CNOFDW, CRDS"/>
    <s v="North America"/>
    <s v="Noida"/>
    <m/>
    <s v="India"/>
    <n v="0.98"/>
    <n v="0.95"/>
    <n v="5"/>
    <s v="NA"/>
    <s v="NA"/>
    <s v="NA"/>
    <s v="NA"/>
    <s v="NA"/>
    <s v="NA"/>
    <n v="15000"/>
    <m/>
    <m/>
    <s v="NA"/>
    <s v="NA"/>
    <s v="TBP"/>
    <n v="2758.99"/>
    <s v="Puroshottam Thakur"/>
    <s v="Neeru Saini"/>
    <s v="Active"/>
    <m/>
  </r>
  <r>
    <x v="0"/>
    <s v="TOPAZ"/>
    <s v="Fortune 1000 US Insurance Company"/>
    <s v="Policy Administration and Payments (Annuities)"/>
    <s v="Policy Changes Non Financial"/>
    <s v="Policy Management"/>
    <s v="Client Maintenance"/>
    <s v="x"/>
    <s v="x"/>
    <s v="x"/>
    <s v="x"/>
    <s v="x"/>
    <s v="x"/>
    <s v="x"/>
    <s v="This process is responsible of managing client profile for Life, Annuity &amp; Health policies on the company records for e.g.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
    <s v="Email, Letter, Web, Calls, Fax"/>
    <s v="Policy Owner, Insured, Agents, POA, Trustee"/>
    <s v="&gt;Policy owner/agents etc._x000a_&gt; Customer Request_x000a_&gt;Review request and process in admin system_x000a_&gt;Letters &amp; checks_x000a_&gt;End Customer"/>
    <s v="Letter &amp; Checks"/>
    <s v="Policy Owner, Insured, Agents, POA, Trustee"/>
    <s v="Policy Maintenance, 3rd Party, &amp; Complex Change, Dth Remove"/>
    <s v="Yes"/>
    <s v="Yes"/>
    <n v="0.95"/>
    <n v="0.05"/>
    <n v="2"/>
    <s v="NA"/>
    <n v="3"/>
    <x v="0"/>
    <s v="No"/>
    <s v="No Specific Domain Exp"/>
    <s v="No"/>
    <s v="No"/>
    <s v="BO3"/>
    <d v="2001-07-02T00:00:00"/>
    <s v="1 Week"/>
    <s v="5 Weeks"/>
    <s v="8 Weeks"/>
    <n v="0"/>
    <s v="NA"/>
    <s v="NA"/>
    <s v="NA"/>
    <s v="NA"/>
    <s v="NA"/>
    <s v="NA"/>
    <s v="NA"/>
    <s v="NA"/>
    <s v="None"/>
    <s v="PEGA, Mainframe, Lifepro, Content Navigator, Accurint, Anywho, White Pages, USPS, TRECS, CNOFDW, CRDS"/>
    <s v="North America"/>
    <s v="Noida"/>
    <m/>
    <s v="India"/>
    <n v="0.98"/>
    <n v="0.9"/>
    <n v="10"/>
    <s v="NA"/>
    <s v="NA"/>
    <s v="NA"/>
    <s v="NA"/>
    <s v="NA"/>
    <s v="NA"/>
    <n v="39191.335626545457"/>
    <s v="NA"/>
    <s v="NA"/>
    <s v="NA"/>
    <s v="NA"/>
    <s v="TBP"/>
    <n v="3.46"/>
    <s v="Puroshottam Thakur"/>
    <s v="Neeru Saini"/>
    <s v="Active"/>
    <m/>
  </r>
  <r>
    <x v="0"/>
    <s v="TOPAZ"/>
    <s v="Fortune 1000 US Insurance Company"/>
    <s v="Policy Administration and Payments (Annuities)"/>
    <s v="Policy Changes Non Financial"/>
    <s v="Policy Management"/>
    <s v="Correspondence 1"/>
    <s v="x"/>
    <s v="x"/>
    <s v="x"/>
    <s v="x"/>
    <s v="x"/>
    <s v="x"/>
    <s v="x"/>
    <s v="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
    <s v="Email, Letter, Web, Calls, Fax"/>
    <s v="Policy Owner, Insured, Agents, POA, Trustee"/>
    <s v="&gt;Policy owner/agents etc._x000a_&gt; Customer Request_x000a_&gt;Review request and process in admin system_x000a_&gt;Letters_x000a_&gt;End Customer"/>
    <s v="Letter, Email &amp; Fax"/>
    <s v="Policy Owner, Insured, Agents, POA, Trustee"/>
    <s v="Annual statements, Value Quotes Letters, Certificate, Duplicate Policy, Mail Forms, Replace, Replacement, Verification, 712, Reg60 &amp; Manual Database"/>
    <s v="Yes"/>
    <s v="Yes"/>
    <n v="0.95"/>
    <n v="0.05"/>
    <n v="1"/>
    <s v="NA"/>
    <n v="1"/>
    <x v="0"/>
    <s v="No"/>
    <s v="No Specific Domain Exp"/>
    <s v="No"/>
    <s v="No"/>
    <s v="BO2"/>
    <d v="2001-07-02T00:00:00"/>
    <s v="1 Week"/>
    <s v="5 Weeks"/>
    <s v="8 Weeks"/>
    <n v="2"/>
    <s v="BOT Deployed to fetch and send policy values to client. "/>
    <s v="BOT Deployed to fetch policy value, basic information to send policy certificate. "/>
    <s v="NA"/>
    <s v="NA"/>
    <s v="NA"/>
    <s v="NA"/>
    <s v="NA"/>
    <s v="NA"/>
    <s v="None"/>
    <s v="PEGA, Mainframe, Lifepro, Content Navigator, Accurint, Anywho, White Pages, USPS, TRECS, CNOFDW, CRDS"/>
    <s v="North America"/>
    <s v="Noida"/>
    <m/>
    <s v="India"/>
    <n v="0.98"/>
    <n v="0.9"/>
    <n v="10"/>
    <s v="NA"/>
    <s v="NA"/>
    <s v="NA"/>
    <s v="NA"/>
    <s v="NA"/>
    <s v="NA"/>
    <n v="112034.84158227273"/>
    <s v="NA"/>
    <s v="NA"/>
    <s v="NA"/>
    <s v="NA"/>
    <s v="TBP"/>
    <n v="2.93"/>
    <s v="Puroshottam Thakur"/>
    <s v="Neeru Saini"/>
    <s v="Active"/>
    <m/>
  </r>
  <r>
    <x v="0"/>
    <s v="TOPAZ"/>
    <s v="Fortune 1000 US Insurance Company"/>
    <s v="Policy Administration and Payments (Annuities)"/>
    <s v="Policy Changes Non Financial"/>
    <s v="Policy Management"/>
    <s v="Correspondence 2"/>
    <s v="x"/>
    <s v="x"/>
    <s v="x"/>
    <s v="x"/>
    <s v="x"/>
    <s v="x"/>
    <s v="x"/>
    <s v="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
    <s v="Email, Letter, Web, Calls, Fax"/>
    <s v="Policy Owner, Insured, Agents, POA, Trustee"/>
    <s v="&gt;Policy owner/agents etc._x000a_&gt; Customer Request_x000a_&gt;Review request and process in admin system_x000a_&gt;Letters_x000a_&gt;End Customer"/>
    <s v="Letter, Email &amp; Fax"/>
    <s v="Policy Owner, Insured, Agents, POA, Trustee"/>
    <s v="Corresp, Illust, Loan Audit, Attorney"/>
    <s v="Yes"/>
    <s v="Yes"/>
    <n v="0.95"/>
    <n v="0.05"/>
    <n v="1"/>
    <s v="NA"/>
    <n v="1"/>
    <x v="0"/>
    <s v="No"/>
    <s v="No Specific Domain Exp"/>
    <s v="No"/>
    <s v="No"/>
    <s v="BO3"/>
    <d v="2001-07-02T00:00:00"/>
    <s v="1 Week"/>
    <s v="5 Weeks"/>
    <s v="8 Weeks"/>
    <n v="0"/>
    <s v="NA"/>
    <s v="NA"/>
    <s v="NA"/>
    <s v="NA"/>
    <s v="NA"/>
    <s v="NA"/>
    <s v="NA"/>
    <s v="NA"/>
    <s v="None"/>
    <s v="PEGA, Mainframe, Lifepro, Content Navigator, Accurint, Anywho, White Pages, USPS, TRECS, CNOFDW, CRDS"/>
    <s v="North America"/>
    <s v="Noida"/>
    <m/>
    <s v="India"/>
    <n v="0.98"/>
    <n v="0.9"/>
    <n v="20"/>
    <s v="NA"/>
    <s v="NA"/>
    <s v="NA"/>
    <s v="NA"/>
    <s v="NA"/>
    <s v="NA"/>
    <n v="38021.4"/>
    <s v="NA"/>
    <s v="NA"/>
    <s v="NA"/>
    <s v="NA"/>
    <s v="TBP"/>
    <n v="4.9800000000000004"/>
    <s v="Puroshottam Thakur"/>
    <s v="Neeru Saini"/>
    <s v="Active"/>
    <m/>
  </r>
  <r>
    <x v="0"/>
    <s v="TOPAZ"/>
    <s v="Fortune 1000 US Insurance Company"/>
    <s v="Claims Management (Annuities)"/>
    <s v="Cancellations"/>
    <s v="Policy Management"/>
    <s v="Surrender "/>
    <s v="x"/>
    <s v="x"/>
    <s v="x"/>
    <s v="x"/>
    <s v="x"/>
    <s v="x"/>
    <s v="x"/>
    <s v="This process involves payment of accumulated surrender / cancellation value of a policy to its owner. On receipt of a request for surrender/cancellation from policy holder, the request form is scrutinized for completeness &amp; authenticated for accuracy. Thereafter, the transaction is completed on the administrative system and a check is disbursed to the policy holder with adequate tax adjustments as per State and Federal laws."/>
    <s v="Email, Letter, Web, Calls, Fax"/>
    <s v="Policy Owner, Insured, Agents, POA, Trustee"/>
    <s v="&gt;Policy owner/agents etc._x000a_&gt; Customer Request_x000a_&gt;Review request and process in admin system_x000a_&gt;Letters &amp; checks_x000a_&gt;End Customer"/>
    <s v="Letter &amp; Checks"/>
    <s v="Policy Owner, Insured, Agents, POA, Trustee"/>
    <s v="1035 Exch, Surrender, Undeliverable, Annuitize &amp; Fund Transfer"/>
    <s v="Yes"/>
    <s v="Yes"/>
    <n v="0.95"/>
    <n v="0.05"/>
    <n v="6"/>
    <s v="NA"/>
    <n v="8"/>
    <x v="0"/>
    <s v="No"/>
    <s v="No Specific Domain Exp"/>
    <s v="No"/>
    <s v="No"/>
    <s v="BO3"/>
    <d v="2001-07-02T00:00:00"/>
    <s v="1 Week"/>
    <s v="5 Weeks"/>
    <s v="8 Weeks"/>
    <n v="1"/>
    <s v="BOT Deployed to Surrender policies in admin system"/>
    <s v="NA"/>
    <s v="NA"/>
    <s v="NA"/>
    <s v="NA"/>
    <s v="NA"/>
    <s v="NA"/>
    <s v="NA"/>
    <s v="None"/>
    <s v="PEGA, Mainframe, Lifepro, Content Navigator, Accurint, Anywho, White Pages, USPS, TRECS, CNOFDW, CRDS"/>
    <s v="North America"/>
    <s v="Noida"/>
    <m/>
    <s v="India"/>
    <n v="0.98"/>
    <n v="0.9"/>
    <n v="30"/>
    <s v="NA"/>
    <s v="NA"/>
    <s v="NA"/>
    <s v="NA"/>
    <s v="NA"/>
    <s v="NA"/>
    <n v="43474.840261090911"/>
    <s v="NA"/>
    <s v="NA"/>
    <s v="NA"/>
    <s v="NA"/>
    <s v="TBP"/>
    <n v="9.44"/>
    <s v="Anil Kumar"/>
    <s v="Neeru Saini"/>
    <s v="Active"/>
    <m/>
  </r>
  <r>
    <x v="0"/>
    <s v="TOPAZ"/>
    <s v="Fortune 1000 US Insurance Company"/>
    <s v="Policy Administration and Payments (Annuities)"/>
    <s v="Money Out"/>
    <s v="Policy Management"/>
    <s v="Withdrawal"/>
    <s v="x"/>
    <s v="x"/>
    <s v="x"/>
    <s v="x"/>
    <s v="x"/>
    <s v="x"/>
    <s v="x"/>
    <s v="This process involves payout to policy holders prior to expiry of the term of the policy. These payments result in a reduction in the net cash value of the policy and are always requested for by the policy holder. Post processing a payout, a check is generated at the client end. _x000a_"/>
    <s v="Email, Letter, Web, Calls, Fax"/>
    <s v="Policy Owner, Insured, Agents, POA, Trustee"/>
    <s v="&gt;Policy owner/agents etc._x000a_&gt; Customer Request_x000a_&gt;Review request and process in admin system_x000a_&gt;Letters &amp; checks_x000a_&gt;End Customer"/>
    <s v="Letter &amp; Checks"/>
    <s v="Policy Owner, Insured, Agents, POA, Trustee"/>
    <s v="Loan, Partials, Systematic, Dividend, Expire, Maturity, 1099r Tax, Tax Report &amp; Loan"/>
    <s v="Yes"/>
    <s v="Yes"/>
    <n v="0.95"/>
    <n v="0.05"/>
    <n v="6"/>
    <s v="NA"/>
    <n v="8"/>
    <x v="0"/>
    <s v="No"/>
    <s v="No Specific Domain Exp"/>
    <s v="No"/>
    <s v="No"/>
    <s v="BO3"/>
    <d v="2001-07-02T00:00:00"/>
    <s v="1 Week"/>
    <s v="5 Weeks"/>
    <s v="8 Weeks"/>
    <n v="2"/>
    <s v="BOT Deployed to process Partial Withdrawal in admin system"/>
    <s v="BOT Deployed to process RMD in admin system"/>
    <s v="NA"/>
    <s v="NA"/>
    <s v="NA"/>
    <s v="NA"/>
    <s v="NA"/>
    <s v="NA"/>
    <s v="None"/>
    <s v="PEGA, Mainframe, Lifepro, Content Navigator, Accurint, Anywho, White Pages, USPS, TRECS, CNOFDW, CRDS"/>
    <s v="North America"/>
    <s v="Noida"/>
    <m/>
    <s v="India"/>
    <n v="0.98"/>
    <n v="0.9"/>
    <n v="15"/>
    <s v="NA"/>
    <s v="NA"/>
    <s v="NA"/>
    <s v="NA"/>
    <s v="NA"/>
    <s v="NA"/>
    <n v="68996.544384000008"/>
    <s v="NA"/>
    <s v="NA"/>
    <s v="NA"/>
    <s v="NA"/>
    <s v="TBP"/>
    <n v="5.17"/>
    <s v="Anil Kumar"/>
    <s v="Neeru Saini"/>
    <s v="Active"/>
    <m/>
  </r>
  <r>
    <x v="0"/>
    <s v="TOPAZ"/>
    <s v="Fortune 1000 US Insurance Company"/>
    <s v="Policy Administration and Payments (Annuities)"/>
    <s v="Policy Changes Non Financial"/>
    <s v="Policy Management"/>
    <s v="Premium Collection"/>
    <s v="x"/>
    <s v="x"/>
    <s v="x"/>
    <s v="x"/>
    <s v="x"/>
    <s v="x"/>
    <s v="x"/>
    <s v="This process is responsible for applying money to the Life Health, Annuities policies received as payment to keep policy inforce. This process also manage research of outstanding money in suspense and reason for lapsed policy to determine the requirement for reactivating policy back in to active state."/>
    <s v="Email, Letter, Web, Calls, Fax"/>
    <s v="Policy Owner, Insured, Agents, POA, Trustee"/>
    <s v="&gt;Policy owner/agents etc._x000a_&gt; Customer Request_x000a_&gt;Review request and process in admin system_x000a_&gt;Letters &amp; checks_x000a_&gt;End Customer"/>
    <s v="Letter &amp; Checks"/>
    <s v="Policy Owner, Insured, Agents, POA, Trustee"/>
    <s v="Lock Box Reject, Payment, Return Item, Reinstate, Unapplied Cash, Lapsedpay, POLSUSP, POLSUSPPR, "/>
    <s v="Yes"/>
    <s v="Yes"/>
    <n v="0.95"/>
    <n v="0.05"/>
    <n v="1"/>
    <s v="NA"/>
    <n v="1"/>
    <x v="0"/>
    <s v="No"/>
    <s v="No Specific Domain Exp"/>
    <s v="No"/>
    <s v="No"/>
    <s v="BO3"/>
    <d v="2001-07-02T00:00:00"/>
    <s v="1 Week"/>
    <s v="5 Weeks"/>
    <s v="8 Weeks"/>
    <n v="1"/>
    <s v="BOT applies the premium payment in system"/>
    <s v="NA"/>
    <s v="NA"/>
    <s v="NA"/>
    <s v="NA"/>
    <s v="NA"/>
    <s v="NA"/>
    <s v="NA"/>
    <s v="None"/>
    <s v="PEGA, Mainframe, Lifepro, Content Navigator, Accurint, Anywho, White Pages, USPS, TRECS, CNOFDW, CRDS"/>
    <s v="North America"/>
    <s v="Noida"/>
    <m/>
    <s v="India"/>
    <n v="0.98"/>
    <n v="0.9"/>
    <n v="10"/>
    <s v="NA"/>
    <s v="NA"/>
    <s v="NA"/>
    <s v="NA"/>
    <s v="NA"/>
    <s v="NA"/>
    <n v="40278.906917030297"/>
    <s v="NA"/>
    <s v="NA"/>
    <s v="NA"/>
    <s v="NA"/>
    <s v="TBP"/>
    <n v="4.57"/>
    <s v="Puroshottam Thakur"/>
    <s v="Neeru Saini"/>
    <s v="Active"/>
    <m/>
  </r>
  <r>
    <x v="0"/>
    <s v="TOPAZ"/>
    <s v="Fortune 1000 US Insurance Company"/>
    <s v="Policy Administration and Payments (Annuities)"/>
    <s v="Policy Changes Non Financial"/>
    <s v="Policy Management"/>
    <s v="Premium Maintenance "/>
    <s v="x"/>
    <s v="x"/>
    <s v="x"/>
    <s v="x"/>
    <s v="x"/>
    <s v="x"/>
    <s v="x"/>
    <s v="This process is responsible for applying money to the life, health &amp; annuity policies received as payment to keep policy inforce. This process also manage research of outstanding money in suspense and additional amount paid by the policy holder to determine the refund amount that needs to be disbursed to the policy holders."/>
    <s v="Email, Letter, Web, Calls, Fax"/>
    <s v="Policy Owner, Insured, Agents, POA, Trustee"/>
    <s v="&gt;Policy owner/agents etc._x000a_&gt; Customer Request_x000a_&gt;Review request and process in admin system_x000a_&gt;Letters &amp; checks_x000a_&gt;End Customer"/>
    <s v="Letter &amp; Checks"/>
    <s v="Policy Owner, Insured, Agents, POA, Trustee"/>
    <s v="Initial Payment, Lock Box Reject, Payment, Return Item, Initial Maintenance, Unapplied Cash, Lapsedpay, Overloan, Reinstatement, POLSUSP, POLSUSPPR, RWR"/>
    <s v="Yes"/>
    <s v="Yes"/>
    <n v="0.95"/>
    <n v="0.05"/>
    <n v="1"/>
    <s v="NA"/>
    <n v="1"/>
    <x v="0"/>
    <s v="No"/>
    <s v="No Specific Domain Exp"/>
    <s v="No"/>
    <s v="No"/>
    <s v="BO3"/>
    <d v="2001-07-02T00:00:00"/>
    <s v="1 Week"/>
    <s v="5 Weeks"/>
    <s v="8 Weeks"/>
    <n v="2"/>
    <s v="BOT Deployed to move PPSP information to admin system from Pega"/>
    <s v="Copmpletes the TAMRADEFRA cases for Whole Life Policies"/>
    <s v="NA"/>
    <s v="NA"/>
    <s v="NA"/>
    <s v="NA"/>
    <s v="NA"/>
    <s v="NA"/>
    <s v="None"/>
    <s v="PEGA, Mainframe, Lifepro, Content Navigator, Accurint, Anywho, White Pages, USPS, TRECS, CNOFDW, CRDS"/>
    <s v="North America"/>
    <s v="Noida"/>
    <m/>
    <s v="India"/>
    <n v="0.98"/>
    <n v="0.9"/>
    <n v="10"/>
    <s v="NA"/>
    <s v="NA"/>
    <s v="NA"/>
    <s v="NA"/>
    <s v="NA"/>
    <s v="NA"/>
    <n v="63295.425155333338"/>
    <s v="NA"/>
    <s v="NA"/>
    <s v="NA"/>
    <s v="NA"/>
    <s v="TBP"/>
    <n v="4.57"/>
    <s v="Puroshottam Thakur"/>
    <s v="Neeru Saini"/>
    <s v="Active"/>
    <m/>
  </r>
  <r>
    <x v="0"/>
    <s v="TOPAZ"/>
    <s v="Fortune 1000 US Insurance Company"/>
    <s v="Policy Administration and Payments (Annuities)"/>
    <s v="Suspense Management"/>
    <s v="Policy Management"/>
    <s v="Research &amp; Recovery "/>
    <s v="x"/>
    <s v="x"/>
    <s v="x"/>
    <s v="x"/>
    <s v="x"/>
    <s v="x"/>
    <s v="x"/>
    <s v="This process is responsible for servicing policy holders request regarding account information or billing related queries. Upon receipt of a request from the policy holder regarding mode change, account information change or billing query, appropriate changes will be done on the administrative system and correspondence is sent to the policy holders with details upon all their queries."/>
    <s v="Email, Letter, Web, Calls, Fax"/>
    <s v="Policy Owner, Insured, Agents, POA, Trustee"/>
    <s v="&gt;Policy owner/agents etc._x000a_&gt; Customer Request_x000a_&gt;Review request and process in admin system_x000a_&gt;Letters &amp; checks_x000a_&gt;End Customer"/>
    <s v="Letter &amp; Checks"/>
    <s v="Policy Owner, Insured, Agents, POA, Trustee"/>
    <s v="PAC Remove, PAC Setup, NFO Change, Bill Maintenance, PAC Maintenance, Rebill, Premium Audit &amp; Tamra Defra"/>
    <s v="Yes"/>
    <s v="Yes"/>
    <n v="0.95"/>
    <n v="0.05"/>
    <n v="1"/>
    <s v="NA"/>
    <n v="1"/>
    <x v="0"/>
    <s v="No"/>
    <s v="No Specific Domain Exp"/>
    <s v="No"/>
    <s v="No"/>
    <s v="BO3"/>
    <d v="2001-07-02T00:00:00"/>
    <s v="1 Week"/>
    <s v="5 Weeks"/>
    <s v="8 Weeks"/>
    <n v="0"/>
    <s v="NA"/>
    <s v="NA"/>
    <s v="NA"/>
    <s v="NA"/>
    <s v="NA"/>
    <s v="NA"/>
    <s v="NA"/>
    <s v="NA"/>
    <s v="None"/>
    <s v="PEGA, Mainframe, Lifepro, Content Navigator, Accurint, Anywho, White Pages, USPS, TRECS, CNOFDW, CRDS"/>
    <s v="North America"/>
    <s v="Noida"/>
    <m/>
    <s v="India"/>
    <n v="0.98"/>
    <n v="0.9"/>
    <n v="15"/>
    <s v="NA"/>
    <s v="NA"/>
    <s v="NA"/>
    <s v="NA"/>
    <s v="NA"/>
    <s v="NA"/>
    <n v="190526.05964618182"/>
    <s v="NA"/>
    <s v="NA"/>
    <s v="NA"/>
    <s v="NA"/>
    <s v="TBP"/>
    <n v="4.74"/>
    <s v="Puroshottam Thakur"/>
    <s v="Neeru Saini"/>
    <s v="Active"/>
    <m/>
  </r>
  <r>
    <x v="0"/>
    <s v="TOPAZ"/>
    <s v="Fortune 1000 US Insurance Company"/>
    <s v="Mailroom (Annuities)"/>
    <s v="Receipt: Paper, Email, Fax"/>
    <s v="Investigation &amp; Address Change"/>
    <s v="MailRoom Operations"/>
    <s v="x"/>
    <s v="x"/>
    <s v="x"/>
    <s v="x"/>
    <s v="x"/>
    <s v="x"/>
    <s v="x"/>
    <s v="This process involves the maintenance of phone number and address records relating to the policy holders. It requires updating the administrative systems as well as database of the customers’ changes in addresses. It involves working on scanned images of return mail or address change requests. It may also require a validation of the addresses from postal databases. Preparing of name labels is also carried out as a part of the process."/>
    <s v="Email, Letter, Web, Calls, Fax"/>
    <s v="Policy Owner, Insured, Agents, POA, Trustee"/>
    <s v="&gt;Policy owner/agents/attorney etc._x000a_&gt; Customer Request_x000a_&gt;Review request and process in admin system_x000a_&gt;Letters_x000a_&gt;End Customer"/>
    <s v="Letter "/>
    <s v="Policy Owner, Insured, Agents, POA, Trustee"/>
    <s v="Address Change, Return mail"/>
    <s v="Yes"/>
    <s v="Yes"/>
    <n v="0.95"/>
    <n v="0.05"/>
    <n v="1"/>
    <s v="NA"/>
    <n v="1"/>
    <x v="0"/>
    <s v="No"/>
    <s v="No Specific Domain Exp"/>
    <s v="No"/>
    <s v="No"/>
    <s v="BO1"/>
    <d v="2010-12-17T00:00:00"/>
    <s v="1 Week"/>
    <s v="5 Weeks"/>
    <s v="8 Weeks"/>
    <n v="0"/>
    <s v="NA"/>
    <s v="NA"/>
    <s v="NA"/>
    <s v="NA"/>
    <s v="NA"/>
    <s v="NA"/>
    <s v="NA"/>
    <s v="NA"/>
    <s v="None"/>
    <s v="PEGA, Mainframe, Lifepro, Content Navigator, Accurint, Anywho, White Pages, USPS, TRECS, CNOFDW, CRDS"/>
    <s v="North America"/>
    <s v="Noida"/>
    <m/>
    <s v="India"/>
    <n v="0.98"/>
    <n v="0.95"/>
    <n v="5"/>
    <s v="NA"/>
    <s v="NA"/>
    <s v="NA"/>
    <s v="NA"/>
    <s v="NA"/>
    <s v="NA"/>
    <n v="179451.9"/>
    <s v="NA"/>
    <s v="NA"/>
    <s v="NA"/>
    <s v="NA"/>
    <s v="TBP"/>
    <n v="1.64"/>
    <s v="Puroshottam Thakur"/>
    <s v="Neeru Saini"/>
    <s v="Active"/>
    <m/>
  </r>
  <r>
    <x v="1"/>
    <s v="NA"/>
    <s v="NA"/>
    <s v="Marketing and Agency Management (Annuities)"/>
    <s v="Customer Relationship Management"/>
    <s v="NA"/>
    <s v="TPA Governance and Management Reporting"/>
    <m/>
    <m/>
    <m/>
    <s v="x"/>
    <s v="x"/>
    <m/>
    <s v="x"/>
    <s v="Support the client in various Operational, Reporting and Project Management initiatives including TPA Governance, TPA Relationship Management Support, Process Documentation, Corporate Reporting, Regulatory Reporting and filing, Operating model design, Regulatory Audit and Exam support, TPA/ Cedent Audits, BIA / BCP exercise."/>
    <s v="Client"/>
    <s v="Client/Vendors"/>
    <s v="NA - Consulting assignment - Governance and Reporting"/>
    <s v="Deliverables as required"/>
    <s v="Client"/>
    <s v="All aspects of TPA Governance support, Reporting, and delivery and management of assigned projects"/>
    <s v="No"/>
    <s v="Yes"/>
    <n v="0"/>
    <n v="1"/>
    <m/>
    <n v="7"/>
    <n v="7"/>
    <x v="1"/>
    <s v="No"/>
    <s v="No Specific Domain Exp"/>
    <s v="No"/>
    <s v="No"/>
    <s v="L3"/>
    <d v="2022-01-20T00:00:00"/>
    <s v="1 Week"/>
    <s v="2 Weeks"/>
    <s v="4 Weeks"/>
    <n v="0"/>
    <s v="NA"/>
    <s v="NA"/>
    <s v="NA"/>
    <s v="NA"/>
    <s v="NA"/>
    <s v="NA"/>
    <s v="NA"/>
    <s v="NA"/>
    <s v="No"/>
    <s v="NA"/>
    <s v="North America"/>
    <m/>
    <s v="Noida"/>
    <s v="India"/>
    <s v="NA"/>
    <s v="NA"/>
    <s v="NA"/>
    <s v="NA"/>
    <s v="NA"/>
    <s v="NA"/>
    <s v="NA"/>
    <s v="NA"/>
    <s v="NA"/>
    <s v="NA"/>
    <s v="NA"/>
    <s v="NA"/>
    <s v="No"/>
    <s v="NA"/>
    <s v="Time and material"/>
    <s v="NA"/>
    <s v="Sonal Sharma"/>
    <s v="Sonal Sharma"/>
    <s v="Active"/>
    <m/>
  </r>
  <r>
    <x v="2"/>
    <s v="Turquoise"/>
    <s v="Insurance and Financial Services Major"/>
    <s v="Mailroom (Annuities)"/>
    <s v="Receipt: Paper, Email, Fax"/>
    <s v="Gewworth Mailroom"/>
    <s v="Mailroom Activities"/>
    <s v="x"/>
    <s v="x"/>
    <s v="x"/>
    <s v="x"/>
    <s v="x"/>
    <m/>
    <s v="x"/>
    <s v="EXL currently provides mailroom support to the Genworth account for Annuities, Life and Long Term Care across New Business, Policy Holder Services &amp; Claims in addition to Accounts Payable &amp; Licensing and Commissions."/>
    <s v="NA"/>
    <s v="USPS/Fed-X/Fax/E-mail/Inter Office Mail"/>
    <s v="1. Collecting USPS mails from Post Office_x000a_2. Sorting Do not Scan Items - (Legal Documents/Bankruptcy notifications/DOI)_x000a_3. Manifesting Accountable Mails_x000a_4. Scan envelopes along with the documents to the respective segments basis the PO Box, Source (USP/Express/Inter Office Mail)_x000a_5. Validate all pages scanned and also, if the scanner has identified the check"/>
    <s v="NA"/>
    <s v="Genworth"/>
    <s v="NA"/>
    <s v="No"/>
    <s v="Yes"/>
    <n v="0"/>
    <n v="1"/>
    <n v="15"/>
    <s v="NA"/>
    <n v="17"/>
    <x v="0"/>
    <s v="No"/>
    <s v="No Specific Domain Exp"/>
    <s v="Yes"/>
    <s v="Yes"/>
    <s v="BO1"/>
    <d v="2015-04-13T00:00:00"/>
    <s v="2 Weeks"/>
    <s v="2 Weeks"/>
    <s v="4 Weeks"/>
    <n v="0"/>
    <s v="NA"/>
    <s v="NA"/>
    <s v="NA"/>
    <s v="NA"/>
    <s v="NA"/>
    <s v="NA"/>
    <s v="NA"/>
    <s v="NA"/>
    <s v="No"/>
    <s v="Scanners"/>
    <s v="North America"/>
    <s v="Lynchburg, VA"/>
    <m/>
    <s v="USA"/>
    <n v="0.98"/>
    <n v="0.98"/>
    <s v="NA"/>
    <s v="NA"/>
    <s v="NA"/>
    <s v="NA"/>
    <s v="NA"/>
    <s v="NA"/>
    <s v="NA"/>
    <s v="-"/>
    <s v="-"/>
    <s v="NA"/>
    <s v="Yes"/>
    <n v="0.4"/>
    <s v="TBP"/>
    <s v="0.108$"/>
    <s v="Karen Thomas "/>
    <s v="Alok Kumar"/>
    <s v="Active"/>
    <m/>
  </r>
  <r>
    <x v="2"/>
    <s v="Turquoise"/>
    <s v="Insurance and Financial Services Major"/>
    <s v="Mailroom (Annuities)"/>
    <s v="Index"/>
    <s v="Gewworth Mailroom"/>
    <s v="Mailroom Activities"/>
    <s v="x"/>
    <s v="x"/>
    <s v="x"/>
    <s v="x"/>
    <s v="x"/>
    <m/>
    <s v="x"/>
    <s v="EXL currently provides mailroom support to the Genworth account for Annuities, Life and Long Term Care across New Business, Policy Holder Services &amp; Claims in addition to Accounts Payable &amp; Licensing and Commissions."/>
    <s v="NA"/>
    <s v="USPS/Fed-X/Fax/E-mail/Inter Office Mail"/>
    <s v="1. Document Clean up_x000a_2. Document Classification basis the business rules corresponding to the business segment_x000a_3. Indexing customer/agent information (Policy#/Claim#/Agent#)"/>
    <s v="NA"/>
    <s v="Genworth"/>
    <s v="NA"/>
    <s v="No"/>
    <s v="Yes"/>
    <n v="0"/>
    <n v="1"/>
    <n v="28"/>
    <s v="NA"/>
    <n v="38"/>
    <x v="0"/>
    <s v="No"/>
    <s v="No Specific Domain Exp"/>
    <s v="Yes"/>
    <s v="Yes"/>
    <s v="BO1"/>
    <d v="2015-04-13T00:00:00"/>
    <s v="1 Week"/>
    <s v="2 Weeks"/>
    <s v="4 Weeks"/>
    <n v="0"/>
    <s v="NA"/>
    <s v="NA"/>
    <s v="NA"/>
    <s v="NA"/>
    <s v="NA"/>
    <s v="NA"/>
    <s v="NA"/>
    <s v="NA"/>
    <s v="No"/>
    <s v="OnBase"/>
    <s v="North America"/>
    <s v="Noida"/>
    <m/>
    <s v="India"/>
    <n v="0.98"/>
    <n v="0.98"/>
    <s v="NA"/>
    <s v="NA"/>
    <s v="NA"/>
    <s v="NA"/>
    <s v="NA"/>
    <s v="NA"/>
    <s v="NA"/>
    <n v="175236"/>
    <n v="175236"/>
    <s v="NA"/>
    <s v="Yes"/>
    <s v="-"/>
    <s v="TBP"/>
    <s v="0.108$"/>
    <s v="Sohan Lal / Bhuwan Bhaskar Upadhyay"/>
    <s v="Alok Kumar"/>
    <s v="Active"/>
    <m/>
  </r>
  <r>
    <x v="2"/>
    <s v="Turquoise"/>
    <s v="Insurance and Financial Services Major"/>
    <s v="Mailroom (Annuities)"/>
    <s v="Scan"/>
    <s v="Gewworth Mailroom"/>
    <s v="Research and Audits"/>
    <s v="x"/>
    <s v="x"/>
    <s v="x"/>
    <s v="x"/>
    <s v="x"/>
    <m/>
    <s v="x"/>
    <s v="EXL currently provides mailroom support to the Genworth account for Annuities, Life and Long Term Care across New Business, Policy Holder Services &amp; Claims in addition to Accounts Payable &amp; Licensing and Commissions."/>
    <s v="NA"/>
    <s v="USPS/Fed-X/Fax/E-mail/Inter Office Mail"/>
    <s v="1. Audit Documents scanned as per the client's Image Audit Standards_x000a_2. Manage (Research and Respond) Research Mailboxes and Queues _x000a_3. Scan envelopes along with the documents to the respective segments basis the PO Box, Source (USP/Express/Inter Office Mail)_x000a_4. Validate all pages scanned and also, if the scanner has identified the check"/>
    <s v="NA"/>
    <s v="Genworth"/>
    <s v="NA"/>
    <s v="No"/>
    <s v="Yes"/>
    <n v="0"/>
    <n v="1"/>
    <n v="15"/>
    <s v="NA"/>
    <n v="17"/>
    <x v="0"/>
    <s v="No"/>
    <s v="No Specific Domain Exp"/>
    <s v="Yes"/>
    <s v="Yes"/>
    <s v="BO1"/>
    <d v="2015-04-13T00:00:00"/>
    <s v="2 Weeks"/>
    <s v="2 Weeks"/>
    <s v="4 Weeks"/>
    <n v="0"/>
    <s v="NA"/>
    <s v="NA"/>
    <s v="NA"/>
    <s v="NA"/>
    <s v="NA"/>
    <s v="NA"/>
    <s v="NA"/>
    <s v="NA"/>
    <s v="No"/>
    <s v="OnBase/Client Mailboxes and Research queues/Filenet"/>
    <s v="North America"/>
    <s v="Lynchburg, VA"/>
    <m/>
    <s v="USA"/>
    <n v="0.98"/>
    <n v="0.98"/>
    <s v="NA"/>
    <s v="NA"/>
    <s v="NA"/>
    <s v="NA"/>
    <s v="NA"/>
    <s v="NA"/>
    <s v="NA"/>
    <n v="68727"/>
    <n v="68727"/>
    <s v="NA"/>
    <s v="Yes"/>
    <s v="-"/>
    <s v="TBP"/>
    <s v="0.108$"/>
    <s v="Karen Thomas "/>
    <s v="Alok Kumar"/>
    <s v="Active"/>
    <m/>
  </r>
  <r>
    <x v="2"/>
    <s v="Turquoise"/>
    <s v="Insurance and Financial Services Major"/>
    <s v="Policy Administration and Payments (Annuities)"/>
    <s v="Contract Maintenance"/>
    <s v="Gewworth Mailroom"/>
    <s v="Genworth VA"/>
    <s v="x"/>
    <s v="x"/>
    <s v="x"/>
    <s v="x"/>
    <s v="x"/>
    <s v="x"/>
    <s v="x"/>
    <s v="Process Key financial and non-financial transaction"/>
    <s v="NA"/>
    <s v="USPS/Fed-X/Fax/E-mail/Inter Office Mail"/>
    <s v="USPS/Fed-X/Fax/E-mail/Inter Office Mail"/>
    <s v="NA"/>
    <s v="Genworth"/>
    <s v="NA"/>
    <s v="No"/>
    <s v="Yes"/>
    <n v="0"/>
    <n v="1"/>
    <n v="6"/>
    <m/>
    <n v="8"/>
    <x v="0"/>
    <s v="No"/>
    <s v="No Specific Domain Exp"/>
    <s v="Yes"/>
    <s v="No"/>
    <s v="BO2"/>
    <n v="2011"/>
    <s v="1 Week"/>
    <s v="2 Weeks"/>
    <s v="4 Weeks"/>
    <n v="0"/>
    <s v="NA"/>
    <s v="NA"/>
    <s v="NA"/>
    <s v="NA"/>
    <s v="NA"/>
    <s v="NA"/>
    <s v="NA"/>
    <s v="NA"/>
    <s v="No"/>
    <s v="Citrix, LifePRO"/>
    <s v="North America"/>
    <s v="Noida"/>
    <m/>
    <s v="India"/>
    <n v="0.95"/>
    <n v="0.95"/>
    <s v="NA"/>
    <s v="NA"/>
    <s v="NA"/>
    <s v="NA"/>
    <s v="NA"/>
    <s v="NA"/>
    <s v="NA"/>
    <n v="58631"/>
    <m/>
    <m/>
    <s v="NA"/>
    <m/>
    <s v="per policy"/>
    <m/>
    <s v="Rohit Tiwari"/>
    <s v="Jill Burke"/>
    <s v="Active"/>
    <m/>
  </r>
  <r>
    <x v="2"/>
    <s v="Turquoise"/>
    <s v="Insurance and Financial Services Major"/>
    <s v="Claims Management (Annuities)"/>
    <s v="Adjudication &amp; Payments"/>
    <s v="Gewworth Mailroom"/>
    <s v="Genworth VA"/>
    <s v="x"/>
    <s v="x"/>
    <s v="x"/>
    <s v="x"/>
    <s v="x"/>
    <s v="x"/>
    <s v="x"/>
    <s v="Process notification and claim payments"/>
    <s v="NA"/>
    <s v="USPS/Fed-X/Fax/E-mail/Inter Office Mail"/>
    <s v="USPS/Fed-X/Fax/E-mail/Inter Office Mail"/>
    <s v="NA"/>
    <s v="Genworth"/>
    <s v="NA"/>
    <s v="No"/>
    <s v="Yes"/>
    <n v="0"/>
    <n v="1"/>
    <n v="4"/>
    <m/>
    <n v="7"/>
    <x v="0"/>
    <s v="No"/>
    <s v="No Specific Domain Exp"/>
    <s v="Yes"/>
    <s v="No"/>
    <s v="BO4"/>
    <n v="2022"/>
    <s v="1 Week"/>
    <s v="2 Weeks"/>
    <s v="4 Weeks"/>
    <n v="0"/>
    <s v="NA"/>
    <s v="NA"/>
    <s v="NA"/>
    <s v="NA"/>
    <s v="NA"/>
    <s v="NA"/>
    <s v="NA"/>
    <s v="NA"/>
    <s v="No"/>
    <s v="Citrix, LifePRO, Claims System"/>
    <s v="North America"/>
    <s v="Noida"/>
    <m/>
    <s v="India"/>
    <n v="0.95"/>
    <n v="0.95"/>
    <s v="NA"/>
    <s v="NA"/>
    <s v="NA"/>
    <s v="NA"/>
    <s v="NA"/>
    <s v="NA"/>
    <s v="NA"/>
    <n v="12653"/>
    <m/>
    <m/>
    <s v="NA"/>
    <m/>
    <s v="per policy"/>
    <m/>
    <s v="Rohit Tiwari"/>
    <s v="Jill Burke"/>
    <s v="Active"/>
    <m/>
  </r>
  <r>
    <x v="2"/>
    <s v="Turquoise"/>
    <s v="Insurance and Financial Services Major"/>
    <s v="Mailroom (Annuities)"/>
    <s v="Receipt: Paper, Email, Fax"/>
    <s v="Mailroom Activities"/>
    <s v="Mailroom Activities"/>
    <s v="x"/>
    <s v="x"/>
    <s v="x"/>
    <s v="x"/>
    <s v="x"/>
    <s v="x"/>
    <s v="x"/>
    <s v="EXL currently provides mailroom support to the Genworth account for Annuities, Life and Long Term Care across New Business, Policy Holder Services &amp; Claims in addition to Accounts Payable &amp; Licensing and Commissions."/>
    <s v="NA"/>
    <s v="USPS/Fed-X/Fax/E-mail/Inter Office Mail"/>
    <s v="1. Collecting USPS mails from Post Office_x000a_2. Sorting Do not Scan Items - (Legal Documents/Bankruptcy notifications/DOI)_x000a_3. Manifesting Accountable Mails"/>
    <s v="NA"/>
    <s v="Genworth"/>
    <s v="NA"/>
    <s v="Yes"/>
    <s v="No"/>
    <n v="1"/>
    <n v="0"/>
    <n v="0.5"/>
    <s v="NA"/>
    <n v="1"/>
    <x v="0"/>
    <s v="No"/>
    <s v="No Specific Domain Exp"/>
    <s v="Yes"/>
    <s v="Yes"/>
    <s v="BO1"/>
    <d v="2015-04-13T00:00:00"/>
    <s v="1 Week"/>
    <s v="2 Weeks"/>
    <s v="4 Weeks"/>
    <n v="0"/>
    <s v="NA"/>
    <s v="NA"/>
    <s v="NA"/>
    <s v="NA"/>
    <s v="NA"/>
    <s v="NA"/>
    <s v="NA"/>
    <s v="NA"/>
    <s v="No"/>
    <s v="-"/>
    <s v="North America"/>
    <s v="Lynchburg, VA"/>
    <m/>
    <s v="USA"/>
    <n v="0.98"/>
    <n v="0.98"/>
    <s v="NA"/>
    <s v="NA"/>
    <s v="NA"/>
    <s v="NA"/>
    <s v="NA"/>
    <s v="NA"/>
    <s v="NA"/>
    <n v="157656"/>
    <s v="-"/>
    <s v="NA"/>
    <s v="Yes"/>
    <n v="0.4"/>
    <s v="TBP"/>
    <s v="0.108$"/>
    <m/>
    <s v="Mr. Alok Sarkar"/>
    <s v="Active"/>
    <m/>
  </r>
  <r>
    <x v="2"/>
    <s v="Turquoise"/>
    <s v="Insurance and Financial Services Major"/>
    <s v="Mailroom (Annuities)"/>
    <s v="Scan"/>
    <s v="Mailroom Activities"/>
    <s v="Mailroom Activities"/>
    <s v="x"/>
    <s v="x"/>
    <s v="x"/>
    <s v="x"/>
    <s v="x"/>
    <s v="x"/>
    <s v="x"/>
    <s v="EXL currently provides mailroom support to the Genworth account for Annuities, Life and Long Term Care across New Business, Policy Holder Services &amp; Claims in addition to Accounts Payable &amp; Licensing and Commissions."/>
    <s v="NA"/>
    <s v="USPS/Fed-X/Fax/E-mail/Inter Office Mail"/>
    <s v="1. Scan envelopes along with the documents to the respective segments basis the PO Box, Source (USP/Express/Inter Office Mail)_x000a_2. Validate all pages scanned and also, if the scanner has identified the check"/>
    <s v="NA"/>
    <s v="Genworth"/>
    <s v="NA"/>
    <s v="Yes"/>
    <s v="No"/>
    <n v="1"/>
    <n v="0"/>
    <n v="1"/>
    <s v="NA"/>
    <n v="1"/>
    <x v="0"/>
    <s v="No"/>
    <s v="No Specific Domain Exp"/>
    <s v="Yes"/>
    <s v="Yes"/>
    <s v="BO1"/>
    <d v="2015-04-13T00:00:00"/>
    <s v="1 Week"/>
    <s v="2 Weeks"/>
    <s v="4 Weeks"/>
    <n v="0"/>
    <s v="NA"/>
    <s v="NA"/>
    <s v="NA"/>
    <s v="NA"/>
    <s v="NA"/>
    <s v="NA"/>
    <s v="NA"/>
    <s v="NA"/>
    <s v="No"/>
    <s v="Scanners"/>
    <s v="North America"/>
    <s v="Lynchburg, VA"/>
    <m/>
    <s v="USA"/>
    <n v="0.98"/>
    <n v="0.98"/>
    <s v="NA"/>
    <s v="NA"/>
    <s v="NA"/>
    <s v="NA"/>
    <s v="NA"/>
    <s v="NA"/>
    <s v="NA"/>
    <s v="-"/>
    <s v="-"/>
    <s v="NA"/>
    <s v="Yes"/>
    <s v="-"/>
    <s v="TBP"/>
    <s v="0.108$"/>
    <m/>
    <s v="Mr. Alok Sarkar"/>
    <s v="Active"/>
    <m/>
  </r>
  <r>
    <x v="2"/>
    <s v="Turquoise"/>
    <s v="Insurance and Financial Services Major"/>
    <s v="Mailroom (Annuities)"/>
    <s v="Index"/>
    <s v="Mailroom Activities"/>
    <s v="Mailroom Activities"/>
    <s v="x"/>
    <s v="x"/>
    <s v="x"/>
    <s v="x"/>
    <s v="x"/>
    <s v="x"/>
    <s v="x"/>
    <s v="EXL currently provides mailroom support to the Genworth account for Annuities, Life and Long Term Care across New Business, Policy Holder Services &amp; Claims in addition to Accounts Payable &amp; Licensing and Commissions."/>
    <s v="NA"/>
    <s v="USPS/Fed-X/Fax/E-mail/Inter Office Mail"/>
    <s v="1. Document Clean up_x000a_2. Document Classification basis the business rules corresponding to the business segment_x000a_3. Indexing customer/agent information (Policy#/Claim#/Agent#)"/>
    <s v="NA"/>
    <s v="Genworth"/>
    <s v="NA"/>
    <s v="No"/>
    <s v="Yes"/>
    <n v="0"/>
    <n v="1"/>
    <n v="5"/>
    <s v="NA"/>
    <n v="7"/>
    <x v="0"/>
    <s v="No"/>
    <s v="No Specific Domain Exp"/>
    <s v="Yes"/>
    <s v="Yes"/>
    <s v="BO1"/>
    <d v="2015-04-13T00:00:00"/>
    <s v="1 Week"/>
    <s v="2 Weeks"/>
    <s v="4 Weeks"/>
    <n v="0"/>
    <s v="NA"/>
    <s v="NA"/>
    <s v="NA"/>
    <s v="NA"/>
    <s v="NA"/>
    <s v="NA"/>
    <s v="NA"/>
    <s v="NA"/>
    <s v="No"/>
    <s v="OnBase"/>
    <s v="North America"/>
    <s v="Noida"/>
    <m/>
    <s v="India"/>
    <n v="0.98"/>
    <n v="0.98"/>
    <s v="NA"/>
    <s v="NA"/>
    <s v="NA"/>
    <s v="NA"/>
    <s v="NA"/>
    <s v="NA"/>
    <s v="NA"/>
    <n v="135993"/>
    <n v="135993"/>
    <s v="NA"/>
    <s v="Yes"/>
    <s v="-"/>
    <s v="TBP"/>
    <s v="0.108$"/>
    <m/>
    <s v="Mr. Alok Sarkar"/>
    <s v="Active"/>
    <m/>
  </r>
  <r>
    <x v="2"/>
    <s v="Turquoise"/>
    <s v="Insurance and Financial Services Major"/>
    <s v="Mailroom (Annuities)"/>
    <s v="Scan"/>
    <s v="Mailroom Activities"/>
    <s v="Research and Audits"/>
    <s v="x"/>
    <s v="x"/>
    <s v="x"/>
    <s v="x"/>
    <s v="x"/>
    <s v="x"/>
    <s v="x"/>
    <s v="EXL currently provides mailroom support to the Genworth account for Annuities, Life and Long Term Care across New Business, Policy Holder Services &amp; Claims in addition to Accounts Payable &amp; Licensing and Commissions."/>
    <s v="NA"/>
    <s v="USPS/Fed-X/Fax/E-mail/Inter Office Mail"/>
    <s v="1. Audit Documents scanned as per the client's Image Audit Standards_x000a_2. Manage (Research and Respond) Research Mailboxes and Queues "/>
    <s v="NA"/>
    <s v="Genworth"/>
    <s v="NA"/>
    <s v="Yes"/>
    <s v="No"/>
    <n v="1"/>
    <n v="0"/>
    <n v="1"/>
    <s v="NA"/>
    <n v="1"/>
    <x v="0"/>
    <s v="No"/>
    <s v="No Specific Domain Exp"/>
    <s v="Yes"/>
    <s v="Yes"/>
    <s v="BO1"/>
    <d v="2015-04-13T00:00:00"/>
    <s v="1 Week"/>
    <s v="2 Weeks"/>
    <s v="4 Weeks"/>
    <n v="0"/>
    <s v="NA"/>
    <s v="NA"/>
    <s v="NA"/>
    <s v="NA"/>
    <s v="NA"/>
    <s v="NA"/>
    <s v="NA"/>
    <s v="NA"/>
    <s v="No"/>
    <s v="OnBase/Client Mailboxes and Research queues/Filenet"/>
    <s v="North America"/>
    <s v="Lynchburg, VA"/>
    <m/>
    <s v="USA"/>
    <n v="0.98"/>
    <n v="0.98"/>
    <s v="NA"/>
    <s v="NA"/>
    <s v="NA"/>
    <s v="NA"/>
    <s v="NA"/>
    <s v="NA"/>
    <s v="NA"/>
    <s v="-"/>
    <s v="-"/>
    <s v="NA"/>
    <s v="Yes"/>
    <s v="-"/>
    <s v="TBP"/>
    <s v="0.108$"/>
    <m/>
    <s v="Mr. Alok Sarkar"/>
    <s v="Active"/>
    <m/>
  </r>
  <r>
    <x v="3"/>
    <s v="NA"/>
    <s v="Fortune 100 US Insurance Company"/>
    <s v="Contact Center (Annuities)"/>
    <s v="Policy Servicing &amp; Billing"/>
    <s v="Contact Center"/>
    <s v="Pre Need Contact Center/Ingenium Annuity Contact Center"/>
    <m/>
    <s v="x"/>
    <s v="x"/>
    <s v="x"/>
    <m/>
    <m/>
    <s v="x"/>
    <s v="Funeral Service plans, billing &amp; Policy maintenance"/>
    <s v="Customers"/>
    <s v="Inbound and outbound calls"/>
    <s v="NA"/>
    <s v="Policy owners, third party providers, beneficiaries,Financial Professional/FPA, Agency, Brokerage Firm"/>
    <s v="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
    <s v="Policy owners, third party providers, beneficiaries,Financial Professional/FPA, Agency, Brokerage Firm"/>
    <s v="Yes"/>
    <s v="No"/>
    <n v="1"/>
    <n v="0"/>
    <m/>
    <n v="13"/>
    <n v="19"/>
    <x v="1"/>
    <s v="No"/>
    <s v="No Specific Domain Exp"/>
    <s v="No"/>
    <s v="No"/>
    <s v="L3"/>
    <d v="2022-04-18T00:00:00"/>
    <s v="2 Weeks"/>
    <s v="4 Weeks"/>
    <s v="4 Weeks"/>
    <n v="0"/>
    <s v="NA"/>
    <s v="NA"/>
    <s v="NA"/>
    <s v="NA"/>
    <s v="NA"/>
    <s v="NA"/>
    <s v="NA"/>
    <s v="NA"/>
    <s v="No"/>
    <s v="Citrix VDI, Ingenium, Onbase"/>
    <s v="North America"/>
    <m/>
    <s v="Capetown"/>
    <s v="South Africa"/>
    <n v="0.95"/>
    <s v="80% in 45 seconds"/>
    <n v="6"/>
    <s v="1Min"/>
    <s v="1Min"/>
    <n v="0.03"/>
    <s v="NA"/>
    <s v="NA"/>
    <s v="NA"/>
    <s v="NA"/>
    <s v="NA"/>
    <s v="NA"/>
    <s v="NA"/>
    <s v="NA"/>
    <s v="FTE"/>
    <m/>
    <s v="Ezekiel"/>
    <s v="Praveshnee"/>
    <s v="Active"/>
    <m/>
  </r>
  <r>
    <x v="3"/>
    <s v="NA"/>
    <s v="Fortune 100 US Insurance Company"/>
    <s v="Contact Center (Annuities)"/>
    <s v="Policy Servicing &amp; Billing"/>
    <s v="Contact Center"/>
    <s v="Policyholder Services"/>
    <s v="x"/>
    <m/>
    <s v="x"/>
    <m/>
    <m/>
    <m/>
    <s v="x"/>
    <s v="Inbound phone calls from different types of callers – contract owner, FP &amp; FPA, Back Office/Manager, Beneficiaries, Other Institutions, etc. EXL Rep assists caller regarding the contract – account inquiry, statement/ document requests, RMD inquiry, withdrawal, website assistance, forms walkthrough, tax inquiry, new business,  death notifications, etc."/>
    <s v="Customers"/>
    <s v="Inbound and otbound calls"/>
    <s v="NA"/>
    <s v="Policy owners, third party providers, beneficiaries,Financial Professional/FPA, Agency, Brokerage Firm"/>
    <s v="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
    <s v="Policy owners, third party providers, beneficiaries,Financial Professional/FPA, Agency, Brokerage Firm"/>
    <s v="Yes"/>
    <s v="No"/>
    <n v="1"/>
    <n v="0"/>
    <m/>
    <n v="9"/>
    <n v="11"/>
    <x v="1"/>
    <s v="No"/>
    <s v="No Specific Domain Exp"/>
    <s v="No"/>
    <s v="No"/>
    <s v="L3"/>
    <d v="2022-02-14T00:00:00"/>
    <s v="2 Weeks"/>
    <s v="4 Weeks"/>
    <s v="4 Weeks"/>
    <n v="0"/>
    <s v="NA"/>
    <s v="NA"/>
    <s v="NA"/>
    <s v="NA"/>
    <s v="NA"/>
    <s v="NA"/>
    <s v="NA"/>
    <s v="NA"/>
    <s v="No"/>
    <s v="Fast, onbase, AWS"/>
    <s v="North America"/>
    <m/>
    <s v="Cebu"/>
    <s v="Philippines"/>
    <n v="0.95"/>
    <s v="75% answered in 30 seconds"/>
    <s v="10Min"/>
    <s v="Not Defined"/>
    <s v="Not Defined"/>
    <s v="Not Defined"/>
    <s v="Not Defined"/>
    <s v="Not Defined"/>
    <s v="NA"/>
    <m/>
    <m/>
    <s v="Not Applicable "/>
    <s v="Not Known"/>
    <m/>
    <s v="per call"/>
    <s v="NA"/>
    <s v="Joshua"/>
    <s v="Aline Marcial"/>
    <s v="Active"/>
    <m/>
  </r>
  <r>
    <x v="3"/>
    <s v="NA"/>
    <s v="Fortune 100 US Insurance Company"/>
    <s v="Mailroom (Annuities)"/>
    <s v="Index"/>
    <s v="Specialty Indexing"/>
    <s v="Specialty Indexing"/>
    <s v="x"/>
    <m/>
    <s v="x"/>
    <m/>
    <m/>
    <m/>
    <s v="x"/>
    <s v="This process is to identify the type of document like new business application, replacement form, transfer form etc and tag it to the appropriate name route it to the queue like NB, Agency services, post issue services"/>
    <s v="NA"/>
    <s v="NA"/>
    <s v="Open docusment - doc type identify - route to correct queue for processing"/>
    <s v="NA"/>
    <s v="NA"/>
    <s v="NA"/>
    <s v="Yes"/>
    <s v="No"/>
    <n v="1"/>
    <n v="0"/>
    <n v="10"/>
    <m/>
    <n v="15"/>
    <x v="0"/>
    <s v="No"/>
    <s v="No Specific Domain Exp"/>
    <s v="Yes"/>
    <s v="No"/>
    <s v="BO2"/>
    <d v="2022-02-14T00:00:00"/>
    <s v="1 Week"/>
    <s v="4 Weeks"/>
    <s v="4 Weeks"/>
    <n v="0"/>
    <s v="NA"/>
    <s v="NA"/>
    <s v="NA"/>
    <s v="NA"/>
    <s v="NA"/>
    <s v="NA"/>
    <s v="NA"/>
    <s v="NA"/>
    <s v="No"/>
    <s v="Citrix VDI, FAST, Onbase"/>
    <s v="North America"/>
    <s v="Noida"/>
    <m/>
    <s v="India"/>
    <n v="0.98"/>
    <s v="Same day"/>
    <s v="NA"/>
    <s v="NA"/>
    <s v="NA"/>
    <s v="NA"/>
    <s v="NA"/>
    <s v="NA"/>
    <s v="NA"/>
    <n v="1384710"/>
    <s v="NA"/>
    <m/>
    <s v="Not Known"/>
    <m/>
    <s v="TBP"/>
    <s v="NA"/>
    <s v="Anuj Gupta"/>
    <s v="Alok Sarkar"/>
    <s v="Active"/>
    <m/>
  </r>
  <r>
    <x v="3"/>
    <s v="NA"/>
    <s v="Fortune 100 US Insurance Company"/>
    <s v="New Business &amp; Underwriting (Annuities)"/>
    <s v="Application pre-screening / completeness review"/>
    <s v="IGO/NIGO"/>
    <s v="Annuity New Busines"/>
    <m/>
    <m/>
    <s v="x"/>
    <m/>
    <m/>
    <m/>
    <s v="x"/>
    <s v="The team reviews the application pages and determines whether the file is in good order (IGO) or NIGO. The customers SSN, name, address, and signatures are verified and determines if the request can be accepted. Team reviews the final decision from the underwriter and accordingly makes amendments as suggested and issues the annuity policy"/>
    <s v="NA"/>
    <s v="NA"/>
    <s v="Docs validation and bases on guidliness policies are issued"/>
    <s v="NA"/>
    <s v="NA"/>
    <s v="NA"/>
    <s v="Yes"/>
    <s v="No"/>
    <n v="1"/>
    <n v="0"/>
    <n v="33"/>
    <m/>
    <n v="38"/>
    <x v="0"/>
    <s v="No"/>
    <s v="No Specific Domain Exp"/>
    <s v="Yes"/>
    <s v="No"/>
    <s v="BO2"/>
    <d v="2022-02-14T00:00:00"/>
    <s v="1 Week"/>
    <s v="4 Weeks"/>
    <s v="4 Weeks"/>
    <n v="0"/>
    <s v="NA"/>
    <s v="NA"/>
    <s v="NA"/>
    <s v="NA"/>
    <s v="NA"/>
    <s v="NA"/>
    <s v="NA"/>
    <s v="NA"/>
    <s v="No"/>
    <s v="Citrix VDI, FAST, Onbase"/>
    <s v="North America"/>
    <s v="Noida"/>
    <m/>
    <s v="India"/>
    <n v="0.98"/>
    <s v="1 day "/>
    <s v="NA"/>
    <s v="NA"/>
    <s v="NA"/>
    <s v="NA"/>
    <s v="NA"/>
    <s v="NA"/>
    <s v="NA"/>
    <s v="NA"/>
    <n v="77510"/>
    <m/>
    <m/>
    <m/>
    <s v="TBP"/>
    <s v="NA"/>
    <s v="Ankit Verma"/>
    <s v="Jitendra Sharma"/>
    <s v="Active"/>
    <m/>
  </r>
  <r>
    <x v="3"/>
    <s v="NA"/>
    <s v="Fortune 100 US Insurance Company"/>
    <s v="Marketing and Agency Management (Annuities)"/>
    <s v="Agent Maintenance and Transfers"/>
    <s v="Agency Services"/>
    <s v="Annuity Agency Services"/>
    <m/>
    <m/>
    <m/>
    <m/>
    <m/>
    <m/>
    <s v="x"/>
    <s v="Provide Financial Professional maintenance including but not _x000a_limited to: Terminations, demographic, changes, background _x000a_reviews for Financial Professionals. "/>
    <s v="NA"/>
    <s v="NA"/>
    <s v="Onboarding Financial professionls, update state liscence and appointment"/>
    <s v="NA"/>
    <s v="NA"/>
    <s v="NA"/>
    <s v="Yes"/>
    <s v="No"/>
    <n v="1"/>
    <n v="0"/>
    <n v="4"/>
    <m/>
    <n v="4"/>
    <x v="0"/>
    <s v="No"/>
    <s v="No Specific Domain Exp"/>
    <s v="Yes"/>
    <s v="No"/>
    <s v="BO2"/>
    <d v="2022-02-14T00:00:00"/>
    <s v="1 Week"/>
    <s v="4 Weeks"/>
    <s v="4 Weeks"/>
    <n v="0"/>
    <s v="NA"/>
    <s v="NA"/>
    <s v="NA"/>
    <s v="NA"/>
    <s v="NA"/>
    <s v="NA"/>
    <s v="NA"/>
    <s v="NA"/>
    <s v="No"/>
    <s v="Citrix VDI, FAST, Onbase"/>
    <s v="North America"/>
    <s v="Noida"/>
    <m/>
    <s v="India"/>
    <n v="0.98"/>
    <s v="Day 2"/>
    <s v="NA"/>
    <s v="NA"/>
    <s v="NA"/>
    <s v="NA"/>
    <s v="NA"/>
    <s v="NA"/>
    <s v="NA"/>
    <s v="NA"/>
    <n v="32064"/>
    <m/>
    <m/>
    <m/>
    <s v="TBP"/>
    <s v="NA"/>
    <s v="RajKumar"/>
    <s v="Jitendra Sharma"/>
    <s v="Active"/>
    <m/>
  </r>
  <r>
    <x v="3"/>
    <s v="NA"/>
    <s v="Fortune 100 US Insurance Company"/>
    <s v="Policy Administration and Payments (Annuities)"/>
    <s v="Support Services"/>
    <s v="Financial/Non Financial Transaction Processing"/>
    <s v="Post Issue Support"/>
    <m/>
    <m/>
    <s v="x"/>
    <m/>
    <m/>
    <m/>
    <s v="x"/>
    <s v="Process financial and non-financial policyholder transactions including Outgoing Transfer,RMD,Systematic WD,Cost Basis,Free Look,GLWB,Performance Lock,RILA_Confirmation Ltr,Strategy Change,Address Change,Authorization/ Bank Change,Bene Change,Confirmation Letter,Correspondence,Form Request,Owner Change,Power-Of-Attorney,Re-Trigger,SSN/DOB Change/Ph No,Delivery Receipt,Disbursement,Partial WD,Policy Inquiry,Surrender,Claims - Initial Letter,Claims - Lumpsum,Claims - Spousal,Claims- Outgoing Transfer,Returned mail,"/>
    <s v="NA"/>
    <s v="NA"/>
    <s v="Post issuance of the policy, changes are being done basis on policyholder/ FP request &amp; Claim request when Policy owner passed away"/>
    <s v="NA"/>
    <s v="NA"/>
    <s v="NA"/>
    <s v="Yes"/>
    <s v="No"/>
    <n v="1"/>
    <n v="0"/>
    <n v="25"/>
    <m/>
    <n v="25"/>
    <x v="0"/>
    <s v="No"/>
    <s v="No Specific Domain Exp"/>
    <s v="No"/>
    <s v="No"/>
    <s v="BO2"/>
    <d v="2022-02-14T00:00:00"/>
    <s v="1 Week"/>
    <s v="5 Weeks"/>
    <s v="6 weeks"/>
    <n v="0"/>
    <s v="NA"/>
    <s v="NA"/>
    <s v="NA"/>
    <s v="NA"/>
    <s v="NA"/>
    <s v="NA"/>
    <s v="NA"/>
    <s v="NA"/>
    <s v="No"/>
    <s v="Scanners"/>
    <s v="North America"/>
    <s v="Noida"/>
    <m/>
    <s v="India"/>
    <n v="0.98"/>
    <s v="1 day "/>
    <s v="NA"/>
    <s v="NA"/>
    <s v="NA"/>
    <s v="NA"/>
    <s v="NA"/>
    <s v="NA"/>
    <s v="NA"/>
    <s v="NA"/>
    <m/>
    <m/>
    <m/>
    <m/>
    <s v="TBP"/>
    <s v="NA"/>
    <s v="Jyoti Katiyar"/>
    <s v="Brij Gopal Dhyani"/>
    <s v="Active"/>
    <m/>
  </r>
  <r>
    <x v="3"/>
    <s v="NA"/>
    <s v="Fortune 100 US Insurance Company"/>
    <s v="New Business &amp; Underwriting (Annuities)"/>
    <s v="Info Gathering/Risk Selection"/>
    <s v="Preneed"/>
    <s v="Preneed - NB Core  + SCI "/>
    <m/>
    <m/>
    <m/>
    <m/>
    <m/>
    <m/>
    <s v="x"/>
    <s v="New Business - Funeral policies are being keyed in admin system based on IGO (in good order) application and issue the policy to the individual. For NIGO (Not in good order) we pend it for obtaining the information and being handled by onshore team"/>
    <s v="NA"/>
    <s v="NA"/>
    <s v="Funeral policies set up as a New Business. IGO are being processd and NIGO application are pended to obtain missing information"/>
    <s v="NA"/>
    <s v="NA"/>
    <s v="NA"/>
    <s v="Yes"/>
    <s v="No"/>
    <n v="1"/>
    <n v="0"/>
    <n v="19"/>
    <m/>
    <n v="21"/>
    <x v="0"/>
    <s v="No"/>
    <s v="No Specific Domain Exp"/>
    <s v="No"/>
    <s v="No"/>
    <s v="BO2"/>
    <d v="2022-08-15T00:00:00"/>
    <s v="1 Week"/>
    <s v="3 Weeks"/>
    <s v="4 Weeks"/>
    <n v="0"/>
    <s v="NA"/>
    <s v="NA"/>
    <s v="NA"/>
    <s v="NA"/>
    <s v="NA"/>
    <s v="NA"/>
    <s v="NA"/>
    <s v="NA"/>
    <s v="No"/>
    <s v="Citrix VDI, Ingenium, Onbase, Mendix"/>
    <s v="North America"/>
    <s v="Noida"/>
    <m/>
    <s v="India"/>
    <n v="0.95"/>
    <s v="98% of _x000a_transactions _x000a_processed _x000a_within 1 _x000a_business day"/>
    <s v="NA"/>
    <s v="NA"/>
    <s v="NA"/>
    <s v="NA"/>
    <s v="NA"/>
    <s v="NA"/>
    <s v="NA"/>
    <s v="NA"/>
    <n v="183438"/>
    <m/>
    <s v="NA"/>
    <s v="NA"/>
    <s v="FTE"/>
    <s v="NA"/>
    <s v="Somendra Kumar"/>
    <s v="Brij Gopal Dhyani"/>
    <s v="Active"/>
    <m/>
  </r>
  <r>
    <x v="3"/>
    <s v="NA"/>
    <s v="Fortune 100 US Insurance Company"/>
    <s v="Claims Management (Annuities)"/>
    <s v="NIGO Management"/>
    <s v="Preneed - Claims"/>
    <s v="Preneed - Claims"/>
    <m/>
    <m/>
    <m/>
    <m/>
    <m/>
    <m/>
    <s v="x"/>
    <s v="Claims work on Preneed Policy after policy holder deceased. We verify documents basis and make sure it fulfill all requirement as per state guideline. In case of IGO, we release payment to Funeral Home, insured's representative or estate. For NIGO, we ask_x000a_ for missing requirements like Death Certification, Funeral Home represetative signature, claimed amount etc."/>
    <s v="NA"/>
    <s v="NA"/>
    <s v="Claim processing of funeral home cases as per state guidelines. "/>
    <s v="NA"/>
    <s v="NA"/>
    <s v="NA"/>
    <s v="Yes"/>
    <s v="No"/>
    <n v="1"/>
    <n v="0"/>
    <n v="6"/>
    <m/>
    <n v="7"/>
    <x v="0"/>
    <s v="No"/>
    <s v="No Specific Domain Exp"/>
    <s v="No"/>
    <s v="No"/>
    <s v="BO2"/>
    <d v="2022-06-05T00:00:00"/>
    <s v="1 Week"/>
    <s v="3 Weeks"/>
    <s v="4 Weeks"/>
    <n v="0"/>
    <s v="NA"/>
    <s v="NA"/>
    <s v="NA"/>
    <s v="NA"/>
    <s v="NA"/>
    <s v="NA"/>
    <s v="NA"/>
    <s v="NA"/>
    <s v="No"/>
    <s v="Citrix VDI, Ingenium, Onbase"/>
    <s v="North America"/>
    <s v="Noida"/>
    <m/>
    <s v="India"/>
    <n v="0.95"/>
    <s v="98% of _x000a_transactions _x000a_processed _x000a_within 2_x000a_business day"/>
    <s v="NA"/>
    <s v="NA"/>
    <s v="NA"/>
    <s v="NA"/>
    <s v="NA"/>
    <s v="NA"/>
    <s v="NA"/>
    <s v="NA"/>
    <n v="88541"/>
    <m/>
    <s v="NA"/>
    <s v="NA"/>
    <s v="FTE"/>
    <s v="NA"/>
    <s v="Somendra Kumar"/>
    <s v="Brij Gopal Dhyani"/>
    <s v="Active"/>
    <m/>
  </r>
  <r>
    <x v="3"/>
    <s v="NA"/>
    <s v="Fortune 100 US Insurance Company"/>
    <s v="Policy Administration and Payments (Annuities)"/>
    <s v="Support Services"/>
    <s v="Policy Owner Services"/>
    <s v="Preneed - POS 1 (Post Issue Support)"/>
    <m/>
    <m/>
    <m/>
    <m/>
    <m/>
    <m/>
    <s v="x"/>
    <s v="Policy owner services - which contain non financial request like bene change, owner change"/>
    <s v="NA"/>
    <s v="NA"/>
    <s v="Policyowner change and bene change request is being handled"/>
    <s v="NA"/>
    <s v="NA"/>
    <s v="NA"/>
    <s v="Yes"/>
    <s v="No"/>
    <n v="1"/>
    <n v="0"/>
    <n v="5"/>
    <m/>
    <n v="5"/>
    <x v="0"/>
    <s v="No"/>
    <s v="No Specific Domain Exp"/>
    <s v="No"/>
    <s v="No"/>
    <s v="BO2"/>
    <d v="2022-01-10T00:00:00"/>
    <s v="1 Week"/>
    <s v="3 Weeks"/>
    <s v="4 Weeks"/>
    <n v="0"/>
    <s v="NA"/>
    <s v="NA"/>
    <s v="NA"/>
    <s v="NA"/>
    <s v="NA"/>
    <s v="NA"/>
    <s v="NA"/>
    <s v="NA"/>
    <s v="No"/>
    <s v="Citrix VDI, Ingenium, Onbase"/>
    <s v="North America"/>
    <s v="Noida"/>
    <m/>
    <s v="India"/>
    <n v="0.95"/>
    <s v="98% of _x000a_transactions _x000a_processed _x000a_within 1 _x000a_business day"/>
    <s v="NA"/>
    <s v="D"/>
    <s v="NA"/>
    <s v="NA"/>
    <s v="NA"/>
    <s v="NA"/>
    <s v="NA"/>
    <s v="NA"/>
    <n v="42042"/>
    <m/>
    <s v="NA"/>
    <s v="NA"/>
    <s v="FTE"/>
    <s v="NA"/>
    <s v="Kuldeep Mishra"/>
    <s v="Brij Gopal Dhyani"/>
    <s v="Active"/>
    <m/>
  </r>
  <r>
    <x v="3"/>
    <s v="NA"/>
    <s v="Fortune 100 US Insurance Company"/>
    <s v="Policy Administration and Payments (Annuities)"/>
    <s v="Support Services"/>
    <s v="Post Issue Support"/>
    <s v="Post Issue Support"/>
    <m/>
    <m/>
    <m/>
    <m/>
    <m/>
    <m/>
    <s v="x"/>
    <s v="Indexing and routing cases to the correct Que. Beneficiary/Address change add or remove, send confirmation letters for the updated change. Verification to releasing the POA to the concerned person. Asset Verification-Send letters with latest updates on the policy,Sending Confirmation letter in cost basis. To update or change POA, Agent Change"/>
    <s v="NA"/>
    <s v="NA"/>
    <s v="Indexing and routing case in correct queue post updating the beneficiary. Send letter with latest update"/>
    <s v="NA"/>
    <s v="NA"/>
    <s v="NA"/>
    <s v="Yes"/>
    <s v="No"/>
    <n v="1"/>
    <n v="0"/>
    <n v="4"/>
    <m/>
    <n v="4"/>
    <x v="0"/>
    <s v="No"/>
    <s v="No Specific Domain Exp"/>
    <s v="No"/>
    <s v="No"/>
    <s v="BO2"/>
    <d v="2022-01-17T00:00:00"/>
    <s v="1 Week"/>
    <s v="3 Weeks"/>
    <s v="4 Weeks"/>
    <n v="0"/>
    <s v="NA"/>
    <s v="NA"/>
    <s v="NA"/>
    <s v="NA"/>
    <s v="NA"/>
    <s v="NA"/>
    <s v="NA"/>
    <s v="NA"/>
    <s v="No"/>
    <s v="Citrix VDI, Ingenium, Onbase"/>
    <s v="North America"/>
    <s v="Noida"/>
    <m/>
    <s v="India"/>
    <n v="0.95"/>
    <s v="98% of _x000a_transactions _x000a_processed _x000a_within 1 _x000a_business day"/>
    <s v="NA"/>
    <s v="NA"/>
    <s v="NA"/>
    <s v="NA"/>
    <s v="NA"/>
    <s v="NA"/>
    <s v="NA"/>
    <s v="NA"/>
    <n v="53933"/>
    <m/>
    <s v="NA"/>
    <s v="NA"/>
    <s v="FTE"/>
    <s v="NA"/>
    <s v="RamAvtar"/>
    <s v="Brij Gopal Dhyani"/>
    <s v="Active"/>
    <m/>
  </r>
  <r>
    <x v="3"/>
    <s v="NA"/>
    <s v="Fortune 100 US Insurance Company"/>
    <s v="Policy Administration and Payments (Annuities)"/>
    <s v="Support Services"/>
    <s v="Post Issue Support"/>
    <s v="Post Issue Support"/>
    <m/>
    <m/>
    <m/>
    <m/>
    <m/>
    <m/>
    <s v="x"/>
    <s v="Change and update the Bene address if needed.Process the claim when the DC(Death Claim),unity form or ucp(unclaimed property form). Follow the normal process after the 1st letter is sent to the Bene to chase claim for 4 cycles @ 30 days interval if no response from the Bene vice-a-versa.To do a stp chq on a policy when a DC is received for the past duration of 180 days, send email to opscash team, Once check is stopped we need to follow undo process"/>
    <s v="NA"/>
    <s v="NA"/>
    <s v="Change and update beneficiary address"/>
    <s v="NA"/>
    <s v="NA"/>
    <s v="NA"/>
    <s v="Yes"/>
    <s v="No"/>
    <n v="1"/>
    <n v="0"/>
    <n v="1"/>
    <m/>
    <n v="1"/>
    <x v="0"/>
    <s v="No"/>
    <s v="No Specific Domain Exp"/>
    <s v="No"/>
    <s v="No"/>
    <s v="BO2"/>
    <d v="2022-11-19T00:00:00"/>
    <s v="1 Week"/>
    <s v="3 Weeks"/>
    <s v="4 Weeks"/>
    <n v="0"/>
    <s v="NA"/>
    <s v="NA"/>
    <s v="NA"/>
    <s v="NA"/>
    <s v="NA"/>
    <s v="NA"/>
    <s v="NA"/>
    <s v="NA"/>
    <s v="No"/>
    <s v="Citrix VDI, Ingenium, Onbase"/>
    <s v="North America"/>
    <s v="Noida"/>
    <m/>
    <s v="India"/>
    <n v="0.95"/>
    <s v="98% of _x000a_transactions _x000a_processed _x000a_within 1 _x000a_business day"/>
    <s v="NA"/>
    <s v="NA"/>
    <s v="NA"/>
    <s v="NA"/>
    <s v="NA"/>
    <s v="NA"/>
    <s v="NA"/>
    <s v="NA"/>
    <n v="5608"/>
    <m/>
    <s v="NA"/>
    <s v="NA"/>
    <s v="FTE"/>
    <s v="NA"/>
    <s v="Shrikant Bhardwaj"/>
    <s v="Brij Gopal Dhyani"/>
    <s v="Active"/>
    <m/>
  </r>
  <r>
    <x v="3"/>
    <s v="NA"/>
    <s v="Fortune 100 US Insurance Company"/>
    <s v="Contact Center (Annuities)"/>
    <s v="Policy Servicing &amp; Billing"/>
    <s v="Contact Center"/>
    <s v="Pre Need Contact Center/Ingenium Annuity Contact Center"/>
    <m/>
    <m/>
    <m/>
    <m/>
    <m/>
    <m/>
    <s v="x"/>
    <s v="Funeral Service plans, billing &amp; Policy maintenance"/>
    <s v="Customers"/>
    <s v="Inbound and otbound calls"/>
    <s v="NA"/>
    <s v="Policy owners, third party providers, beneficiaries,Financial Professional/FPA, Agency, Brokerage Firm"/>
    <s v="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
    <s v="Policy owners, third party providers, beneficiaries,Financial Professional/FPA, Agency, Brokerage Firm"/>
    <s v="Yes"/>
    <s v="No"/>
    <n v="1"/>
    <n v="0"/>
    <m/>
    <n v="13"/>
    <n v="21.5"/>
    <x v="1"/>
    <s v="No"/>
    <s v="No Specific Domain Exp"/>
    <s v="No"/>
    <s v="No"/>
    <s v="L3"/>
    <d v="2022-04-18T00:00:00"/>
    <s v="2 Weeks"/>
    <s v="4 Weeks"/>
    <s v="8 Weeks"/>
    <n v="0"/>
    <s v="NA"/>
    <s v="NA"/>
    <s v="NA"/>
    <s v="NA"/>
    <s v="NA"/>
    <s v="NA"/>
    <s v="NA"/>
    <s v="NA"/>
    <s v="No"/>
    <s v="Citrix VDI, Ingenium, Onbase"/>
    <s v="North America"/>
    <m/>
    <s v="Capetown"/>
    <s v="South Africa"/>
    <n v="0.95"/>
    <s v="NA"/>
    <s v="10Min"/>
    <s v="1Min"/>
    <s v="1Min"/>
    <n v="0.03"/>
    <s v="10 seconds"/>
    <s v="NA"/>
    <s v="NA"/>
    <s v="NA"/>
    <s v="NA"/>
    <s v="NA"/>
    <s v="NA"/>
    <s v="NA"/>
    <s v="FTE"/>
    <m/>
    <s v="Zeke Meyer/ Joshua "/>
    <s v="Praveshnee/Aline Marcial"/>
    <s v="Active"/>
    <m/>
  </r>
  <r>
    <x v="4"/>
    <s v="NA"/>
    <s v="Insurance and Financial Services Major"/>
    <s v="New Business &amp; Underwriting (Annuities)"/>
    <s v="Application pre-screening / completeness review"/>
    <s v="Application Review"/>
    <s v="Annuity New Busines"/>
    <m/>
    <m/>
    <m/>
    <m/>
    <m/>
    <m/>
    <s v="x"/>
    <s v="The team reviews the application pages and determines whether the file is in good order (IGO) or NIGO. The customers SSN, name, address, and signatures are verified and determines if the request can be accepted. Team reviews the final decision from the underwriter and accordingly makes amendments as suggested and issues the annuity policy"/>
    <s v="NA"/>
    <s v="NA"/>
    <s v="Docs validation and bases on guidliness policies are issued"/>
    <s v="NA"/>
    <s v="NA"/>
    <s v="NA"/>
    <s v="Yes"/>
    <s v="No"/>
    <n v="1"/>
    <n v="0"/>
    <n v="4"/>
    <m/>
    <n v="6"/>
    <x v="0"/>
    <s v="No"/>
    <s v="No Specific Domain Exp"/>
    <s v="No"/>
    <s v="No"/>
    <s v="BO3"/>
    <d v="2025-08-01T00:00:00"/>
    <s v="1 Week"/>
    <s v="4 Weeks"/>
    <s v="4 Weeks"/>
    <n v="0"/>
    <s v="NA"/>
    <s v="NA"/>
    <s v="NA"/>
    <s v="NA"/>
    <s v="NA"/>
    <s v="NA"/>
    <s v="NA"/>
    <s v="NA"/>
    <s v="No"/>
    <s v="AVD, FAST"/>
    <s v="North America"/>
    <s v="Noida"/>
    <m/>
    <s v="India"/>
    <s v="NA"/>
    <s v="NA"/>
    <s v="NA"/>
    <s v="NA"/>
    <s v="NA"/>
    <s v="NA"/>
    <s v="NA"/>
    <s v="NA"/>
    <s v="NA"/>
    <s v="NA"/>
    <s v="NA"/>
    <m/>
    <m/>
    <m/>
    <s v="FTE"/>
    <s v="NA"/>
    <s v="Arjun Singh"/>
    <s v="Sachin Matta"/>
    <s v="Active"/>
    <m/>
  </r>
  <r>
    <x v="5"/>
    <s v="Orville"/>
    <s v="Fortune 250 American holding company"/>
    <s v="Contact Center (Annuities)"/>
    <s v="Policy Servicing &amp; Billing"/>
    <s v="Enter Policy #/ Name/_x000a_DOB/Contract # provide by_x000a_the caller_x000a_Call Routing:_x000a_Default &amp; Branding: Routing_x000a_callers to the appropriate_x000a_queue by identifying the_x000a_type of policy they have_x000a_using the systems – CSW/_x000a_AWD/FIDO/KB_x000a_Consolidated Phone Listing_x000a_Complete Full Verification_x000a_for Internet and Pension_x000a_calls_x000a_Internet / Tier 2: trouble_x000a_shooting common and_x000a_more complex website_x000a_issues, submitting tickets_x000a_when unable to resolve._x000a_Pensions: assisting callers_x000a_looking to set up payments,_x000a_death claims, research on_x000a_payments, tax related_x000a_inquiries."/>
    <s v="Annuities G1"/>
    <m/>
    <m/>
    <s v="x"/>
    <m/>
    <s v="x"/>
    <m/>
    <m/>
    <s v="Incoming_x000a_phone calls on branding, default, web help and_x000a_pensions, possible small number of outbound calls for_x000a_disconnects or escalation or if additional info needed"/>
    <s v="Customers"/>
    <s v="Contract owner,_x000a_FP &amp; FPA, Back_x000a_Office/Manager_x000a_, Beneficiaries,_x000a_Other_x000a_Institutions"/>
    <s v="Enter_x000a_Policy/contract_x000a_provided by the caller_x000a_Follow_x000a_the appropriate_x000a_authentication procedure_x000a_and offer immediate_x000a_ownership assistance"/>
    <s v="Transfer_x000a_of calls to_x000a_appropriate queue_x000a_for servicing for_x000a_Default and_x000a_Branding_x000a_Set_x000a_up work in AWD_x000a_PP Death, PLM,_x000a_IFQuote PP Stop,_x000a_PP Change, FNCL_x000a_Change Mailing_x000a_forms_x000a_Call_x000a_documentation"/>
    <s v="LFG_x000a_dedicated_x000a_queue for specific_x000a_product line for_x000a_Default and_x000a_Branding_x000a_For_x000a_Pensions_x000a_Internet/ T 2_x000a_Contract owner,_x000a_FP FPA, Back_x000a_Office/Manager,_x000a_Beneficiaries,_x000a_Other Institutions"/>
    <m/>
    <s v="Yes"/>
    <s v="No"/>
    <n v="1"/>
    <n v="0"/>
    <m/>
    <n v="8"/>
    <n v="9"/>
    <x v="1"/>
    <s v="No"/>
    <s v="No Specific Domain Exp"/>
    <s v="No"/>
    <s v="No"/>
    <s v="L2"/>
    <n v="2022"/>
    <s v="2 Weeks"/>
    <s v="4 Weeks"/>
    <s v="11 weeks"/>
    <n v="0"/>
    <s v="NA"/>
    <s v="NA"/>
    <s v="NA"/>
    <s v="NA"/>
    <s v="NA"/>
    <s v="NA"/>
    <s v="NA"/>
    <s v="NA"/>
    <s v="No"/>
    <s v="CSW, AWD, KB, MS Suite, Five9, Fort Wayne_x000a_Vantage, Firelight, Taxport, Corpsyshome, LFG.com, Verint,_x000a_CMOD"/>
    <s v="North America"/>
    <m/>
    <s v="Capetown"/>
    <s v="South Africa"/>
    <s v="95% Baselined"/>
    <s v="NA"/>
    <d v="1899-12-30T03:18:00"/>
    <s v="2:00:00* AM"/>
    <d v="1899-12-30T00:30:00"/>
    <n v="0.04"/>
    <s v="55 Sec"/>
    <d v="1899-12-30T02:18:00"/>
    <s v="NA"/>
    <s v="Not Applicable (in transition)"/>
    <s v="Not Known"/>
    <n v="140359"/>
    <s v="Yes"/>
    <s v="25%-30%"/>
    <s v="FTE"/>
    <s v="N/A"/>
    <s v="Chloe Marcus"/>
    <s v="Jamie Lee Hendricks"/>
    <s v="Active"/>
    <s v="NA"/>
  </r>
  <r>
    <x v="5"/>
    <s v="Orville"/>
    <s v="Fortune 250 American holding company"/>
    <s v="Contact Center (Annuities)"/>
    <s v="Policy Servicing &amp; Billing"/>
    <s v="Enter Policy #/ Name/ _x000a_DOB/Contract # provide by _x000a_the caller in the CSA_x000a_Check details of the policy # _x000a_if it reflects in the CSA. _x000a_Locate product type and _x000a_company code _x000a_If policy # doesn’t reflect in _x000a_CSA ask probing questions _x000a_to determine type of policy _x000a_they are calling about _x000a_Utilize Queue Reference _x000a_Card to cold transfer to _x000a_appropriate queue_x000a_If routing direction is not _x000a_established, asked caller to _x000a_send a written request _x000a_along with any _x000a_documentation they have _x000a_via mail, email or fax"/>
    <s v="Annuities G2"/>
    <m/>
    <m/>
    <s v="x"/>
    <m/>
    <s v="x"/>
    <m/>
    <m/>
    <s v="Incoming_x000a_phone calls on fixed and indexed annuity (prior_x000a_to 2013 closed block) possible small amount of_x000a_outbound calls for disconnects, or escalation or if_x000a_additional information is needed_x000a_Fixed/Indexed_x000a_Client/Broker Annuity provide contract_x000a_related information on closed block (prior to 2013 of_x000a_fixed and indexed annuities Withdrawals, reallocations,_x000a_address changes are most common work_x000a_created/completed Basic web maintenance calls (_x000a_password reset"/>
    <s v="Customers"/>
    <s v="Contract owner,_x000a_FP &amp; FPA, Back_x000a_Office/Manager_x000a_, Beneficiaries,_x000a_Other_x000a_Institutions"/>
    <s v="Enter_x000a_Policy/contract_x000a_provided by the caller_x000a_Follow_x000a_the appropriate_x000a_authentication procedure_x000a_and offer immediate_x000a_ownership assistance"/>
    <s v="Provide_x000a_call_x000a_resolution/answer_x000a_questions about the_x000a_contract_x000a_Forms_x000a_walkthrough_x000a_Create_x000a_AWD case (if_x000a_applicable)_x000a_Transfer_x000a_misdirected_x000a_call out of scope_x000a_as required_x000a_Call_x000a_documentation"/>
    <s v="Contract_x000a_owner,_x000a_FP FPA, Back_x000a_Office/Manager,_x000a_Beneficiaries,_x000a_Other Institutions"/>
    <m/>
    <s v="Yes"/>
    <s v="No"/>
    <n v="1"/>
    <n v="0"/>
    <m/>
    <n v="6"/>
    <n v="8"/>
    <x v="1"/>
    <s v="No"/>
    <s v="No Specific Domain Exp"/>
    <s v="No"/>
    <s v="No"/>
    <s v="L2"/>
    <n v="2022"/>
    <s v="2 Weeks"/>
    <s v="5 Weeks"/>
    <s v="12 weeks"/>
    <n v="0"/>
    <s v="NA"/>
    <s v="NA"/>
    <s v="NA"/>
    <s v="NA"/>
    <s v="NA"/>
    <s v="NA"/>
    <s v="NA"/>
    <s v="NA"/>
    <s v="No"/>
    <s v="CSW, AWD, KB, MS Suite, Five9, Fort Wayne_x000a_Vantage, Firelight, Taxport, Corpsyshome, LFG.com, Verint,_x000a_CMOD"/>
    <s v="North America"/>
    <m/>
    <s v="Capetown"/>
    <s v="South Africa"/>
    <s v="95% Baselined"/>
    <s v="NA"/>
    <d v="1899-12-30T05:35:00"/>
    <s v="2:00:00* AM"/>
    <d v="1899-12-30T00:30:00"/>
    <n v="0.04"/>
    <s v="55 Sec"/>
    <s v="NA"/>
    <s v="NA"/>
    <s v="Not Applicable (in transition)"/>
    <s v="Not Known"/>
    <n v="47138"/>
    <s v="Yes"/>
    <s v="25%-30%"/>
    <s v="FTE"/>
    <s v="N/A"/>
    <s v="Amy Mcloed"/>
    <s v="Ash-Lynn Daniels"/>
    <s v="Active"/>
    <s v="NA"/>
  </r>
  <r>
    <x v="5"/>
    <s v="Orville"/>
    <s v="Fortune 250 American holding company"/>
    <s v="Contact Center (Annuities)"/>
    <s v="Policy Servicing &amp; Billing"/>
    <s v="This work is ideal for existing G2 call reps as they are already _x000a_trained on the product. Some requests are asked to be put in _x000a_writing – where templates but there is some freeform _x000a_communication so reps with strong written skills would be ideal _x000a_candidates for this work._x000a_Receive work through process queue in AWD, respond to _x000a_request by completing word document template or finding _x000a_correspondence system generated that can be used to respond. _x000a_Send documentation as requested using Phone Basic item when _x000a_applicable."/>
    <s v="Annuities G2 Research"/>
    <m/>
    <m/>
    <s v="x"/>
    <m/>
    <s v="x"/>
    <m/>
    <m/>
    <s v="This work is ideal for existing G2 call reps as they are already trained on the product. Some requests are asked to be put in writing – where templates but there is some freeform communication so reps with strong written skills_x000a_would be ideal candidates for this work. Receive work through process queue in AWD, respond to request by completing word document template or finding correspondence system generated that can be used to respond. Send documentation as requested using Phone Basic item when applicable."/>
    <s v="Customers"/>
    <s v="Contract owner,_x000a_FP &amp; FPA, Back_x000a_Office/Manager_x000a_, Beneficiaries,_x000a_Other_x000a_Institutions"/>
    <s v="Access AWD_x000a_↓ Get Research work item from_x000a_process queue_x000a_↓ Add correspondence to AWD_x000a_work item, notes if needed_x000a_↓ Work request completed"/>
    <s v="Completed work_x000a_item"/>
    <s v="Contract_x000a_owner,_x000a_FP FPA, Back_x000a_Office/Manager,_x000a_Beneficiaries,_x000a_Other Institutions"/>
    <m/>
    <s v="No"/>
    <s v="Yes"/>
    <n v="0"/>
    <n v="1"/>
    <m/>
    <n v="1"/>
    <n v="2"/>
    <x v="1"/>
    <s v="No"/>
    <s v="No Specific Domain Exp"/>
    <s v="No"/>
    <s v="No"/>
    <s v="BO2"/>
    <d v="2024-11-12T00:00:00"/>
    <s v="2 Weeks"/>
    <s v="4 Weeks"/>
    <s v="10 weeks"/>
    <n v="0"/>
    <s v="NA"/>
    <s v="NA"/>
    <s v="NA"/>
    <s v="NA"/>
    <s v="NA"/>
    <s v="NA"/>
    <s v="NA"/>
    <s v="NA"/>
    <s v="No"/>
    <s v="CSW, AWD, KB, MS Suite, Five9, Fort Wayne_x000a_Vantage, Firelight, Taxport, Corpsyshome, LFG.com, Verint,_x000a_CMOD"/>
    <s v="North America"/>
    <m/>
    <s v="Capetown"/>
    <s v="South Africa"/>
    <s v="95% Baselined"/>
    <s v="80%in 5 BD"/>
    <d v="1899-12-30T15:00:00"/>
    <d v="1899-12-30T02:00:00"/>
    <d v="1899-12-30T00:30:00"/>
    <s v="NA"/>
    <s v="NA"/>
    <s v="NA"/>
    <s v="NA"/>
    <s v="Not Applicable (in transition)"/>
    <n v="1000"/>
    <s v="NA"/>
    <s v="Yes"/>
    <s v="25%-30%"/>
    <s v="FTE"/>
    <s v="N/A"/>
    <s v="Amy Mcloed"/>
    <s v="Ash-Lynn Daniels"/>
    <s v="Active"/>
    <s v="NA"/>
  </r>
  <r>
    <x v="5"/>
    <s v="Orville"/>
    <s v="Fortune 250 American holding company"/>
    <s v="Contact Center (Annuities)"/>
    <s v="Policy Servicing &amp; Billing"/>
    <s v="Annuities G3 team is responsible to provide contract related _x000a_information on open block of fixed and indexed annuities. _x000a_Withdrawals, reallocations, and address changes are most _x000a_common work created/completed. In-scope work is like G2. _x000a_Additionally, there is a small amount of offline research work _x000a_associated with G3._x000a_In Scope:_x000a_1. Call Handling_x000a_2. Transactions_x000a_3. Research/Offline Work (Ultra FIA products without riders)"/>
    <s v="Annuities G3"/>
    <m/>
    <m/>
    <s v="x"/>
    <m/>
    <s v="x"/>
    <m/>
    <m/>
    <s v="Annuities G3 team is responsible to provide contract_x000a_related information on open block of fixed and indexed_x000a_annuities. Withdrawals, reallocations, and address_x000a_changes are most common work created/completed. Inscope_x000a_work is like G2. Additionally, there is a small_x000a_amount of offline research work associated with G3."/>
    <s v="Customers"/>
    <s v="Contract owner,_x000a_FP &amp; FPA, Back_x000a_Office/Manager_x000a_, Beneficiaries,_x000a_Other_x000a_Institutions"/>
    <s v="Enter_x000a_Policy/contract_x000a_provided by the caller_x000a_Follow_x000a_the appropriate_x000a_authentication procedure_x000a_and offer immediate_x000a_ownership assistance"/>
    <s v="Provide call_x000a_resolution/answer_x000a_questions about the_x000a_contract_x000a_Forms walkthrough_x000a_Create AWD case (if_x000a_applicable)_x000a_Transfer misdirected_x000a_call &amp; out-of-scope as_x000a_required_x000a_Call documentation"/>
    <s v="Contract owner,_x000a_FP &amp; FPA, Back_x000a_Office/Manager_x000a_, Beneficiaries,_x000a_Other_x000a_Institutions"/>
    <m/>
    <s v="Yes"/>
    <s v="Yes"/>
    <n v="0.5"/>
    <n v="0.5"/>
    <m/>
    <n v="10"/>
    <n v="12"/>
    <x v="1"/>
    <s v="No"/>
    <s v="No Specific Domain Exp"/>
    <s v="No"/>
    <s v="No"/>
    <s v="L2"/>
    <d v="2024-12-07T00:00:00"/>
    <s v="2 Weeks"/>
    <s v="7 Weeks"/>
    <s v="10 weeks"/>
    <n v="0"/>
    <s v="NA"/>
    <s v="NA"/>
    <s v="NA"/>
    <s v="NA"/>
    <s v="NA"/>
    <s v="NA"/>
    <s v="NA"/>
    <s v="NA"/>
    <s v="No"/>
    <s v="CSW, AWD, KB, MS Suite, Five9, Fort Wayne_x000a_Vantage, Firelight, Taxport, Corpsyshome, LFG.com, Verint,_x000a_CMOD"/>
    <s v="North America"/>
    <m/>
    <s v="Capetown"/>
    <s v="South Africa"/>
    <s v="95% Baselined"/>
    <s v="NA"/>
    <d v="1899-12-30T07:00:00"/>
    <s v="2:00:00* AM"/>
    <d v="1899-12-30T00:30:00"/>
    <n v="0.04"/>
    <s v="55 Sec"/>
    <m/>
    <s v="NA"/>
    <s v="Not Applicable (in transition)"/>
    <s v="Not Known"/>
    <n v="123270"/>
    <s v="Yes"/>
    <s v="25%-30%"/>
    <s v="FTE"/>
    <s v="N/A"/>
    <s v="Vuywelwa Penze"/>
    <s v="Natheerah Davids"/>
    <s v="Active"/>
    <s v="NA"/>
  </r>
  <r>
    <x v="5"/>
    <s v="Orville"/>
    <s v="Fortune 250 American holding company"/>
    <s v="Contact Center (Annuities)"/>
    <s v="Policy Servicing &amp; Billing"/>
    <s v="ddress Change: Address Change representatives are responsible _x000a_for processing (or forwarding for processing) any valid client _x000a_address change request received over the phone. In addition, _x000a_written requests for certain contracts may come in via the _x000a_research queue and would be handled by the SR’s as well._x000a_Phone Basics: Phone basic for annuity deals with mailing of _x000a_forms, copies of statements, asset verification docs. Templates _x000a_are used for cover letters and attach the forms etc. and sent _x000a_through the same remote print process as life."/>
    <s v="Annuities Phones Basic &amp; Address Change"/>
    <s v="x"/>
    <s v="x"/>
    <s v="x"/>
    <s v="x"/>
    <s v="x"/>
    <s v="x"/>
    <s v="x"/>
    <s v="Address Change: Address Change representatives are_x000a_responsible for processing (or forwarding for processing)_x000a_any valid client address change request received over the_x000a_phone. In addition, written requests for certain contracts_x000a_may come in via the research queue and would be_x000a_handled by the SR’s as well._x000a_Phone Basics: Phone basic for annuity deals with mailing_x000a_of forms, copies of statements, asset verification docs._x000a_Templates are used for cover letters and attach the forms_x000a_etc"/>
    <s v="Work Request_x000a_created in AWD"/>
    <s v="LFG Contact_x000a_Center Service"/>
    <s v="Access AWD_x000a_↓ Get Phone Basic work item_x000a_↓ Verify role, establish IGO,_x000a_complete all information in CSA_x000a_and other tools, generate_x000a_correspondence_x000a_↓ Add correspondence to AWD_x000a_work item, notes if needed_x000a_Address Change_x000a_↓ Access AWD to confirm address_x000a_change has not already been_x000a_submitted_x000a_↓ Process address change in CSA_x000a_↓ Complete work in AWD"/>
    <s v="Completed work_x000a_item"/>
    <s v="LFG Customers"/>
    <m/>
    <s v="No"/>
    <s v="Yes"/>
    <n v="0"/>
    <n v="1"/>
    <m/>
    <n v="2"/>
    <n v="3"/>
    <x v="1"/>
    <s v="No"/>
    <s v="No Specific Domain Exp"/>
    <s v="No"/>
    <s v="No"/>
    <s v="VO2"/>
    <d v="2024-12-07T00:00:00"/>
    <s v="2 Weeks"/>
    <s v="9 Weeks"/>
    <s v="8 Weeks"/>
    <n v="0"/>
    <s v="NA"/>
    <s v="NA"/>
    <s v="NA"/>
    <s v="NA"/>
    <s v="NA"/>
    <s v="NA"/>
    <s v="NA"/>
    <s v="NA"/>
    <s v="No"/>
    <s v="CSW, AWD, KB, MS Suite, Five9, Fort Wayne_x000a_Vantage, Firelight, Taxport, Corpsyshome, LFG.com, Verint,_x000a_CMOD"/>
    <s v="North America"/>
    <m/>
    <s v="Capetown"/>
    <s v="South Africa"/>
    <s v="95% Baselined"/>
    <s v="PB-80% in 2 BD_x000a_AC- 80% in 10BD  "/>
    <s v="N/A"/>
    <s v="N/A"/>
    <s v="N/A"/>
    <s v="NA"/>
    <s v="NA"/>
    <s v="NA"/>
    <s v="NA"/>
    <s v="Not Applicable (in transition)"/>
    <n v="16205"/>
    <s v="NA"/>
    <s v="Yes"/>
    <s v="25%-30%"/>
    <s v="FTE"/>
    <s v="N/A"/>
    <s v="Lerato Mokaloba"/>
    <s v="Nwabisa Masiza"/>
    <s v="Active"/>
    <s v="NA"/>
  </r>
  <r>
    <x v="5"/>
    <s v="Orville"/>
    <s v="Fortune 250 American holding company"/>
    <s v="Contact Center (Annuities)"/>
    <s v="New Business &amp; Underwriting"/>
    <s v="Processing of all IGO requests in an applicable _x000a_admin system (Annuity, CNDANN, GSOANN), as per _x000a_procedure._x000a_Activities include:-_x000a_• Mailing or faxing of paperwork to surrendering _x000a_carrier_x000a_• Building &amp; sending composite documentation to _x000a_clients / FP for incoming replacement_x000a_• Need address work items: update the address_x000a_• Templates / formats available for the letters / _x000a_documents (listed in SOP) _x000a_Follow SOP for processing of request"/>
    <s v="New Business Transfer Status"/>
    <s v="x"/>
    <s v="x"/>
    <s v="x"/>
    <s v="x"/>
    <s v="x"/>
    <s v="x"/>
    <s v="x"/>
    <s v="1._x000a_MAILPPWK_x000a_: TRANSFER PAPERWORK THAT NEEDS TO BE MAILED_x000a_TO SURRENDERING CARRIER_x000a_2._x000a_NYMAILPPWK:_x000a_TRANSFER PAPERWORK THAT NEEDS TO BE_x000a_MAILED TO SURRENDERING CARRIER FOR NY CONTRACTS_x000a_3._x000a_NYREG60 (INCOMING):_x000a_BUILDING / SENDING COMPOSITE_x000a_DOCUMENTATION TO CLIENTS / FINANCIAL PROCESSIONALS FOR_x000a_INCOMING NY REPLACEMENTS_x000a_4._x000a_REG60 (INFORCE):_x000a_REVIEWING / SENDING COMPOSITE_x000a_DOCUMENTATION TO SURRENDERING CARRIER FOR OUTGOING_x000a_NY REPLACEMENTS"/>
    <s v="Scanned &amp; Indexed_x000a_documents AWD_x000a_Case (Mail / Fax)"/>
    <s v="New Business Team_x000a_Licensing Team_x000a_Another Carrier_x000a_Contact Center_x000a_Financial Professional /_x000a_Agents_x000a_Scanning &amp; Indexing_x000a_Team"/>
    <s v="Pull case from AWD_x000a_Access the paperwork attached to_x000a_work item &amp; refer to BRE notes to_x000a_identify carrier related information_x000a_Verify that the work item is in_x000a_Good order, if NIGO then send_x000a_back to NB team (Case_x000a_coordinators) for NIGO resolution_x000a_If it’s IGO, then mail or fax the_x000a_paperwork as per Carrier’s_x000a_preference (available in BRE_x000a_notes) and suspend the work item_x000a_for further follow up which will_x000a_wake up in NIGO team 1 queue_x000a_(calling_x000a_Update the AWD notes (canned_x000a_comments available)_x000a_Follow SOP for detailed_x000a_procedure for the work item to_x000a_finish processing"/>
    <s v="Work Item Completed_x000a_/paperwork sent_x000a_AWD Case suspended_x000a_Work Item created for_x000a_another team (New_x000a_Business team)"/>
    <s v="LFG Case_x000a_coordinators_x000a_Financial_x000a_Professionals / Agents_x000a_Contact Center_x000a_Another Carrier_x000a_Customer"/>
    <m/>
    <s v="Yes"/>
    <s v="No"/>
    <n v="1"/>
    <n v="0"/>
    <m/>
    <n v="3"/>
    <n v="4"/>
    <x v="1"/>
    <s v="No"/>
    <s v="No Specific Domain Exp"/>
    <s v="No"/>
    <s v="No"/>
    <s v="BO3"/>
    <d v="2024-01-02T00:00:00"/>
    <s v="2 Weeks"/>
    <s v="14 Weeks"/>
    <s v="10 weeks"/>
    <n v="0"/>
    <s v="NA"/>
    <s v="NA"/>
    <s v="NA"/>
    <s v="NA"/>
    <s v="NA"/>
    <s v="NA"/>
    <s v="NA"/>
    <s v="NA"/>
    <s v="No"/>
    <s v="CSW, AWD, KB, MS Suite, Five9, Fort Wayne_x000a_Vantage, Firelight, Taxport, Corpsyshome, LFG.com, Verint,_x000a_CMOD"/>
    <s v="North America"/>
    <m/>
    <s v="Capetown"/>
    <s v="South Africa"/>
    <s v="95% Baselined"/>
    <s v="Same day "/>
    <s v="Reg 60 - 13:30_x000a_NYREG60 PH1 -10:45_x000a_NYREG60 PH2 - 8:30_x000a_MAILPPWK-12:30_x000a_NYMAILPPWK -12:40"/>
    <s v="N/A"/>
    <s v="N/A"/>
    <s v="NA"/>
    <s v="NA"/>
    <s v="NA"/>
    <s v="NA"/>
    <s v="Not Applicable (in transition)"/>
    <n v="1000"/>
    <s v="NA"/>
    <s v="Yes"/>
    <s v="25%-30%"/>
    <s v="FTE"/>
    <s v="N/A"/>
    <s v="Patricia Africa"/>
    <s v="Nwabisa Masiza"/>
    <s v="Active"/>
    <s v="NA"/>
  </r>
  <r>
    <x v="5"/>
    <s v="Orville"/>
    <s v="Fortune 250 American holding company"/>
    <s v="Contact Center (Annuities)"/>
    <s v="Marketing, Sales &amp; Agency Management"/>
    <s v="Incoming phone calls and emails - handling questions from distribution partners and _x000a_back-office personnel on licensing status or requirements_x000a_Key activities include:_x000a_• Call Routing: PS Appts: Service and answer calls from distribution and back-office _x000a_partners on licensing requirements, status and other appointment related inquiries._x000a_• Email: Responding to incoming email inquiries on licensing status, requirements and _x000a_other general questions. Standard templates available for few scenarios, remaining _x000a_will be freeform writing _x000a_• Setting Up Work in AWD: Creating work and inquiries for back office, if required_x000a_• Following Up on AWD Work: Research/follow up on items created in AWD_x000a_• Document all calls/emails action in call tracker_x000a_Outreach calls: Team might require to make an outreach calls in defined scenarios (as _x000a_highlighted in SOP), if required. All such requirements needs to be validated / _x000a_baselined in the Steady state and will be documented. _x000a_Follow Articles / SOP to handle requests and scripts/call handling procedure"/>
    <s v="Annuities Producer Solutions"/>
    <s v="x"/>
    <s v="x"/>
    <s v="x"/>
    <s v="x"/>
    <s v="x"/>
    <s v="x"/>
    <s v="x"/>
    <s v="Incoming phone calls and emails - handling questions from distribution partners and _x000a_back-office personnel on licensing status or requirements"/>
    <s v="Agents"/>
    <s v="Agent that sell policies and work for Lincoln"/>
    <s v="Call full name-Agent full name and SSN/Verification/offer immediate_x000a_ownership assistance"/>
    <m/>
    <s v="LFG_x000a_dedicated_x000a_queue for specific_x000a_product line for Appoints and ABGA Appointment /"/>
    <s v="Licencing Status Email queue"/>
    <s v="Yes"/>
    <s v="Yes"/>
    <n v="0.5"/>
    <n v="0.5"/>
    <m/>
    <n v="9"/>
    <n v="9"/>
    <x v="2"/>
    <s v="No"/>
    <s v="No Specific Domain Exp"/>
    <s v="No"/>
    <s v="No"/>
    <s v="L2"/>
    <d v="2023-01-09T00:00:00"/>
    <s v="2 Weeks"/>
    <s v="7 Weeks"/>
    <s v="8 Weeks"/>
    <n v="0"/>
    <s v="NA"/>
    <s v="NA"/>
    <s v="NA"/>
    <s v="NA"/>
    <s v="NA"/>
    <s v="NA"/>
    <s v="NA"/>
    <s v="NA"/>
    <s v="No"/>
    <s v="PMACS, Appian - Ready to sell Tool RTS, Appian - Call tracker, Impact, AWD, Clearcert, Reged, Limra, NIPR, Sircon, NAIC State Website"/>
    <s v="North America"/>
    <s v="South Africa"/>
    <s v="Capetown"/>
    <s v="South Africa"/>
    <s v="95% Baselined"/>
    <s v="48 Hours"/>
    <d v="1899-12-30T06:24:00"/>
    <d v="1899-12-30T00:30:00"/>
    <d v="1899-12-30T00:30:00"/>
    <n v="0.04"/>
    <s v="55 Sec"/>
    <d v="1899-12-30T05:24:00"/>
    <s v="NA"/>
    <s v="Not Applicable (in transition)"/>
    <s v="Not Known"/>
    <n v="57307"/>
    <s v="No"/>
    <m/>
    <s v="FTE"/>
    <s v="N/A"/>
    <s v="Caitlin De Villiers"/>
    <s v="Lwando Gishe"/>
    <s v="Active"/>
    <m/>
  </r>
  <r>
    <x v="6"/>
    <s v="Optimus"/>
    <s v="Fortune 1000 US Life Insurance Company"/>
    <s v="New Business &amp; Underwriting (Annuities)"/>
    <s v="Suitability Status"/>
    <s v="Trades Review"/>
    <s v="Trades Review"/>
    <m/>
    <m/>
    <m/>
    <m/>
    <s v="x"/>
    <m/>
    <m/>
    <s v="Back Office. Review on Annuity new business suitability cases."/>
    <s v="Onshore Database"/>
    <s v="Onshore Database"/>
    <s v="Team extracts cases from Web Image&gt;Performs Suitability reviews&gt;Routed to  Principal for completion"/>
    <s v="Send to carrier for NB account set up"/>
    <s v="Onshore Team"/>
    <s v="N/A"/>
    <s v="Yes"/>
    <s v="No"/>
    <n v="1"/>
    <n v="0"/>
    <n v="9"/>
    <m/>
    <n v="13"/>
    <x v="0"/>
    <s v="No"/>
    <s v="No Specific Domain Exp"/>
    <s v="No"/>
    <s v="No"/>
    <s v="V3"/>
    <d v="2024-11-25T00:00:00"/>
    <s v="2 Weeks"/>
    <s v="2 Weeks"/>
    <s v="4 Weeks"/>
    <s v="N/A"/>
    <s v="N/A"/>
    <s v="N/A"/>
    <s v="N/A"/>
    <s v="N/A"/>
    <s v="N/A"/>
    <s v="N/A"/>
    <s v="N/A"/>
    <s v="N/A"/>
    <s v="N/A"/>
    <s v="Exl Citrix, Ivanti, Client web based system tools"/>
    <s v="North America"/>
    <s v="Philippines"/>
    <m/>
    <s v="Philippines"/>
    <s v="Not established yet"/>
    <s v="Not established yet"/>
    <s v="N/A"/>
    <s v="N/A"/>
    <s v="N/A"/>
    <s v="N/A"/>
    <s v="N/A"/>
    <s v="N/A"/>
    <s v="NA"/>
    <s v="N/A"/>
    <s v="N/A"/>
    <s v="N/A"/>
    <s v="No"/>
    <m/>
    <s v="FTE"/>
    <m/>
    <s v="Reynan Bagsic"/>
    <s v="Louella Punayan"/>
    <s v="Active"/>
    <m/>
  </r>
  <r>
    <x v="7"/>
    <s v="NA"/>
    <s v="US Life Insurance Company"/>
    <s v="Policy Administration and Payments (Annuities)"/>
    <s v="Support Services"/>
    <s v="Name, Address, SSN, DOB, Power of Attorney, Contract Verification, Beneficiary change, Ownership change (Trust and Custodial change), Cost Basis and ETA forms"/>
    <s v="Post Issue Support"/>
    <m/>
    <s v="x"/>
    <s v="x"/>
    <m/>
    <s v="x"/>
    <m/>
    <m/>
    <s v="Handle requests to change and update annuity contracts after they have been issued. EXL to  handle contract changes including Name, Address, SSN,  DOB and Power of Attorney, Contract Verification, Conservatorship, Beneficiary and ownership (Trust and Custodial) changes, Cost Basis and ETA forms."/>
    <s v="Customers"/>
    <s v="Paperwork, Fax, Email"/>
    <s v="1. Associate retrieves work_x000a_2. Review request for its accuracy_x000a_3. Review /retrieves all the necessary information from existing records_x000a_4. Process or Pend the case as per the procedures_x000a_5. Case is completed"/>
    <s v="Producing check, partial and full surrender of policy, Correspondence, Policy changes processed, requested transaction completed, email to broker dealer or FP, customer query resolution"/>
    <s v="Policy Owner, Insured or Beneficiary"/>
    <s v="Name, Address, SSN, DOB, Power of Attorney, Contract Verification, Conservatorship tracking, Beneficiary change, Ownership change (Trust and Custodial change), Cost Basis and ETA forms"/>
    <s v="Yes"/>
    <s v="Yes"/>
    <n v="0.9"/>
    <n v="0.1"/>
    <n v="3"/>
    <m/>
    <n v="2"/>
    <x v="0"/>
    <s v="No"/>
    <s v="No Specific Domain Exp"/>
    <s v="Yes"/>
    <s v="No"/>
    <s v="BO3"/>
    <d v="2021-09-01T00:00:00"/>
    <s v="1 Week"/>
    <s v="2 Weeks"/>
    <s v="4 Weeks"/>
    <n v="0"/>
    <s v="NA"/>
    <s v="NA"/>
    <s v="NA"/>
    <s v="NA"/>
    <s v="NA"/>
    <s v="NA"/>
    <s v="NA"/>
    <s v="NA"/>
    <s v="No"/>
    <s v="lifepro, onbase, "/>
    <s v="North America"/>
    <s v="Noida"/>
    <m/>
    <s v="India"/>
    <s v="95% / 98%"/>
    <s v="95% / 98% /100%"/>
    <s v="15 min"/>
    <s v="Not Defined"/>
    <s v="Not Defined"/>
    <s v="Not Defined"/>
    <s v="Not Defined"/>
    <s v="Not Defined"/>
    <s v="NA"/>
    <n v="8271"/>
    <s v="Not Known"/>
    <m/>
    <s v="No"/>
    <s v="No"/>
    <s v="TPA"/>
    <s v="NA"/>
    <s v="Sachin Matta"/>
    <s v="Andrew Matheney"/>
    <s v="Active"/>
    <m/>
  </r>
  <r>
    <x v="7"/>
    <s v="NA"/>
    <s v="US Life Insurance Company"/>
    <s v="Policy Administration and Payments (Annuities)"/>
    <s v="Support Services"/>
    <s v="Surrenders (full or partial), Transfers / Rollover, Internal transfers, 1035 Exchange, Systematic Withdrawals (AWS)"/>
    <s v="Post Issue Support"/>
    <m/>
    <s v="x"/>
    <s v="x"/>
    <m/>
    <s v="x"/>
    <m/>
    <m/>
    <s v="Handle requests to surrender the contract – partially or fully, transfer the contract to any other Insurance company as per applicable standard operating procedures. Team also handles 1035 exchange/transfer, rollovers  within same administration systems in accordance with the applicable standard operating procedures. Also setup automatic withdrawals as per applicable standard operating procedures. "/>
    <s v="Customers"/>
    <s v="Paperwork, Fax, Email"/>
    <s v="1. Associate retrieves work_x000a_2. Review request for its accuracy_x000a_3. Review /retrieves all the necessary information from existing records_x000a_4. Process or Pend the case as per the procedures_x000a_5. Case is completed"/>
    <s v="Producing check, partial and full surrender of policy, Correspondence, Policy changes processed, requested transaction completed, email to broker dealer or FP, customer query resolution"/>
    <s v="Policy Owner, Insured or Beneficiary"/>
    <s v="Surrenders (full or partial), Transfers / Rollover, Free looks, Internal transfers, 1035 Exchange, Systematic Withdrawals (AWS)"/>
    <s v="Yes"/>
    <s v="Yes"/>
    <n v="0.9"/>
    <n v="0.1"/>
    <n v="3"/>
    <m/>
    <n v="2"/>
    <x v="0"/>
    <s v="No"/>
    <s v="No Specific Domain Exp"/>
    <s v="Yes"/>
    <s v="No"/>
    <s v="BO3"/>
    <d v="2021-09-01T00:00:00"/>
    <s v="1 Week"/>
    <s v="2 Weeks"/>
    <s v="4 Weeks"/>
    <n v="0"/>
    <s v="NA"/>
    <s v="NA"/>
    <s v="NA"/>
    <s v="NA"/>
    <s v="NA"/>
    <s v="NA"/>
    <s v="NA"/>
    <s v="NA"/>
    <s v="No"/>
    <s v="lifepro onbase"/>
    <s v="North America"/>
    <s v="Noida"/>
    <m/>
    <s v="India"/>
    <s v="95% / 98%"/>
    <s v="95% / 98% /100%"/>
    <s v="15 min"/>
    <s v="Not Defined"/>
    <s v="Not Defined"/>
    <s v="Not Defined"/>
    <s v="Not Defined"/>
    <s v="Not Defined"/>
    <s v="NA"/>
    <n v="10845"/>
    <s v="Not Known"/>
    <m/>
    <s v="No"/>
    <s v="No"/>
    <s v="TPA"/>
    <s v="NA"/>
    <s v="Sachin Matta"/>
    <s v="Andrew Matheney"/>
    <s v="Active"/>
    <m/>
  </r>
  <r>
    <x v="7"/>
    <s v="NA"/>
    <s v="US Life Insurance Company"/>
    <s v="Contact Center (Annuities)"/>
    <s v="Policy Servicing &amp; Billing"/>
    <s v="Contact Center"/>
    <s v="Voice"/>
    <m/>
    <s v="x"/>
    <s v="x"/>
    <m/>
    <s v="x"/>
    <m/>
    <m/>
    <s v="Inbound phone calls from different types of callers – contract owner, FP &amp; FPA, Back Office/Manager, Beneficiaries, Other Institutions, etc. EXL Rep assists caller regarding the contract – account inquiry, statement/ document requests, RMD inquiry, withdrawal, website assistance, forms walkthrough, tax inquiry, new business, L&amp;A, commissions, death notifications, etc."/>
    <s v="Customers"/>
    <s v="Inbound and otbound calls"/>
    <s v="NA"/>
    <s v="Policy owners, third party providers, beneficiaries,Financial Professional/FPA, Agency, Brokerage Firm"/>
    <s v="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
    <s v="Policy owners, third party providers, beneficiaries,Financial Professional/FPA, Agency, Brokerage Firm"/>
    <s v="Yes"/>
    <s v="Yes"/>
    <n v="0.9"/>
    <n v="0.1"/>
    <m/>
    <n v="3"/>
    <n v="2"/>
    <x v="1"/>
    <s v="No"/>
    <s v="No Specific Domain Exp"/>
    <s v="Yes"/>
    <s v="No"/>
    <s v="L3"/>
    <d v="2021-09-01T00:00:00"/>
    <s v="1 Week"/>
    <s v="2 Weeks"/>
    <s v="4 Weeks"/>
    <n v="0"/>
    <s v="NA"/>
    <s v="NA"/>
    <s v="NA"/>
    <s v="NA"/>
    <s v="NA"/>
    <s v="NA"/>
    <s v="NA"/>
    <s v="NA"/>
    <s v="No"/>
    <s v="lifepro onbase"/>
    <s v="North America"/>
    <m/>
    <s v="Republic"/>
    <s v="USA"/>
    <s v="95% / 98%"/>
    <s v="95% / 98% /100%"/>
    <s v="10 min"/>
    <s v="Not Defined"/>
    <s v="Not Defined"/>
    <s v="Not Defined"/>
    <s v="Not Defined"/>
    <s v="Not Defined"/>
    <s v="NA"/>
    <m/>
    <s v="Not Known"/>
    <n v="52308"/>
    <s v="No"/>
    <s v="No"/>
    <s v="TPA"/>
    <s v="NA"/>
    <s v="Aline Marcial"/>
    <s v="Andrew Matheney"/>
    <s v="Active"/>
    <m/>
  </r>
  <r>
    <x v="7"/>
    <s v="NA"/>
    <s v="US Life Insurance Company"/>
    <s v="New Business &amp; Underwriting (Annuities)"/>
    <s v="Policy Issuance and Correspondence"/>
    <s v="LifeCAD New Business"/>
    <s v="Policy Issuance"/>
    <m/>
    <s v="x"/>
    <s v="x"/>
    <m/>
    <s v="x"/>
    <m/>
    <m/>
    <s v="Issue policies"/>
    <s v="Customers"/>
    <s v="Paperwork, Fax, Email"/>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or Beneficiary"/>
    <s v="NA"/>
    <s v="Yes"/>
    <s v="Yes"/>
    <n v="0.9"/>
    <n v="0.1"/>
    <n v="3"/>
    <m/>
    <n v="3"/>
    <x v="0"/>
    <s v="No"/>
    <s v="No Specific Domain Exp"/>
    <s v="Yes"/>
    <s v="No"/>
    <s v="BO3"/>
    <d v="2023-02-23T00:00:00"/>
    <s v="1 Week"/>
    <s v="2 Weeks"/>
    <s v="4 Weeks"/>
    <n v="0"/>
    <s v="NA"/>
    <s v="NA"/>
    <s v="NA"/>
    <s v="NA"/>
    <s v="NA"/>
    <s v="NA"/>
    <s v="NA"/>
    <s v="NA"/>
    <s v="No"/>
    <s v="lifepro onbase"/>
    <s v="North America"/>
    <s v="Noida"/>
    <m/>
    <s v="India"/>
    <s v="95% / 98%"/>
    <s v="95% / 98% /100%"/>
    <s v="45 Min (Start to End)"/>
    <s v="Not Defined"/>
    <s v="Not Defined"/>
    <s v="Not Defined"/>
    <s v="Not Defined"/>
    <s v="Not Defined"/>
    <s v="NA"/>
    <n v="21000"/>
    <s v="Not Known"/>
    <m/>
    <s v="No"/>
    <s v="No"/>
    <s v="TPA"/>
    <s v="NA"/>
    <s v="Michaela Hackett"/>
    <s v="Andrew Matheney"/>
    <s v="Active"/>
    <m/>
  </r>
  <r>
    <x v="7"/>
    <s v="NA"/>
    <s v="US Life Insurance Company"/>
    <s v="Claims Management (Annuities)"/>
    <s v="Adjudication &amp; Payments"/>
    <s v="Death Claims"/>
    <s v="Policy Admin"/>
    <m/>
    <s v="x"/>
    <s v="x"/>
    <m/>
    <s v="x"/>
    <m/>
    <m/>
    <s v="Adjudicate Claims and send follow-up letters "/>
    <s v="Customers"/>
    <s v="Paperwork, Fax, Email"/>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or Beneficiary"/>
    <s v="NA"/>
    <s v="Yes"/>
    <s v="Yes"/>
    <n v="0.9"/>
    <n v="0.1"/>
    <n v="4"/>
    <m/>
    <n v="3"/>
    <x v="0"/>
    <s v="No"/>
    <s v="No Specific Domain Exp"/>
    <s v="Yes"/>
    <s v="No"/>
    <s v="BO3"/>
    <d v="2023-02-23T00:00:00"/>
    <s v="1 Week"/>
    <s v="2 Weeks"/>
    <s v="4 Weeks"/>
    <n v="0"/>
    <s v="NA"/>
    <s v="NA"/>
    <s v="NA"/>
    <s v="NA"/>
    <s v="NA"/>
    <s v="NA"/>
    <s v="NA"/>
    <s v="NA"/>
    <s v="No"/>
    <s v="lifepro onbase"/>
    <s v="North America"/>
    <s v="Noida"/>
    <m/>
    <s v="India"/>
    <s v="95% / 98%"/>
    <s v="95% / 98% /100%"/>
    <s v="45 Min (Start to End)"/>
    <s v="Not Defined"/>
    <s v="Not Defined"/>
    <s v="Not Defined"/>
    <s v="Not Defined"/>
    <s v="Not Defined"/>
    <s v="NA"/>
    <n v="1740"/>
    <s v="Not Known"/>
    <m/>
    <s v="No"/>
    <s v="No"/>
    <s v="TPA"/>
    <s v="NA"/>
    <s v="Rebecca Bongiovanni"/>
    <s v="Andrew Matheney"/>
    <s v="Active"/>
    <m/>
  </r>
  <r>
    <x v="7"/>
    <s v="NA"/>
    <s v="US Life Insurance Company"/>
    <s v="Mailroom (Annuities)"/>
    <s v="Index"/>
    <s v="Mailroom Activities"/>
    <s v="Mailroom"/>
    <m/>
    <s v="x"/>
    <s v="x"/>
    <m/>
    <s v="x"/>
    <m/>
    <m/>
    <s v="Mailroom"/>
    <s v="Customers"/>
    <s v="Paperwork, Fax, Email"/>
    <s v="1. Associate retrieves work_x000a_2. Review request for its accuracy_x000a_3. Review /retrieves all the necessary information from existing records_x000a_4. Process or Pend the case as per the procedures_x000a_5. Case is completed"/>
    <s v="Policy owners, third party providers, beneficiaries,Financial Professional/FPA, Agency, Brokerage Firm"/>
    <s v="Policy Owner, Insured or Beneficiary"/>
    <s v="NA"/>
    <s v="Yes"/>
    <s v="Yes"/>
    <n v="0.9"/>
    <n v="0.1"/>
    <n v="4"/>
    <m/>
    <n v="3"/>
    <x v="0"/>
    <s v="No"/>
    <s v="No Specific Domain Exp"/>
    <s v="Yes"/>
    <s v="No"/>
    <s v="BO3"/>
    <d v="2023-02-23T00:00:00"/>
    <s v="1 Week"/>
    <s v="2 Weeks"/>
    <s v="4 Weeks"/>
    <n v="0"/>
    <s v="NA"/>
    <s v="NA"/>
    <s v="NA"/>
    <s v="NA"/>
    <s v="NA"/>
    <s v="NA"/>
    <s v="NA"/>
    <s v="NA"/>
    <s v="No"/>
    <s v="lifepro onbase"/>
    <s v="North America"/>
    <s v="Noida"/>
    <m/>
    <s v="India"/>
    <s v="95% / 98%"/>
    <s v="95% / 98% /100%"/>
    <s v="2 min"/>
    <s v="Not Defined"/>
    <s v="Not Defined"/>
    <s v="Not Defined"/>
    <s v="Not Defined"/>
    <s v="Not Defined"/>
    <s v="NA"/>
    <n v="453600"/>
    <s v="Not Known"/>
    <m/>
    <s v="No"/>
    <s v="No"/>
    <s v="TPA"/>
    <s v="NA"/>
    <s v="Ryan Ross"/>
    <s v="Andrew Matheney"/>
    <s v="Active"/>
    <m/>
  </r>
  <r>
    <x v="8"/>
    <s v="Citrix"/>
    <s v="Fortune 100 US Life Insurance Company"/>
    <s v="Contact Center (Annuities)"/>
    <s v="Customer Service"/>
    <s v="Policy servicing"/>
    <s v="Customer Service"/>
    <m/>
    <s v="x"/>
    <m/>
    <m/>
    <s v="x"/>
    <m/>
    <s v="x"/>
    <s v="Contact center serves as the primary point of contact for inquiries related to their annuity. CSPs provide assistance by answering account queries, sending forms and documentation, website navigation walkthrough, sending referrals to back office if additional action is required."/>
    <s v="Customers"/>
    <s v="Inbound and outbound calls"/>
    <s v="N/A"/>
    <s v="N/A"/>
    <s v="Policy owners, Interested Parties and Financial Professionals"/>
    <s v="N/A"/>
    <s v="Yes"/>
    <s v="No"/>
    <n v="1"/>
    <n v="0"/>
    <m/>
    <n v="60"/>
    <n v="83"/>
    <x v="1"/>
    <s v="No"/>
    <s v="No Specific Domain Exp"/>
    <s v="No"/>
    <s v="No"/>
    <s v="L3"/>
    <d v="2023-02-23T00:00:00"/>
    <s v="1 Week"/>
    <s v="7 Weeks"/>
    <s v="12 weeks"/>
    <n v="0"/>
    <s v="NA"/>
    <s v="NA"/>
    <s v="NA"/>
    <s v="NA"/>
    <s v="NA"/>
    <s v="NA"/>
    <s v="NA"/>
    <s v="NA"/>
    <s v="No"/>
    <s v="VPAS,ERSC,BPC,Service Platform, Pride, Lifecad, Adobe acrobat, MS Office, MS teams"/>
    <s v="North America"/>
    <m/>
    <s v="Capetown"/>
    <s v="South Africa"/>
    <s v="CES - 85%, A&amp;C - 92%"/>
    <s v="N/A"/>
    <s v="540 secs"/>
    <s v="N/A"/>
    <s v="N/A"/>
    <n v="0.03"/>
    <n v="4"/>
    <s v="N/A"/>
    <s v="NA"/>
    <m/>
    <m/>
    <m/>
    <s v="Yes"/>
    <m/>
    <s v="TBP"/>
    <m/>
    <s v="Benjamin Laspobres"/>
    <s v="Praveshnee Govender"/>
    <s v="Active"/>
    <m/>
  </r>
  <r>
    <x v="8"/>
    <s v="Citrix"/>
    <s v="Fortune 100 US Life Insurance Company"/>
    <s v="Policy Administration and Payments (Annuities)"/>
    <s v="Maturity"/>
    <s v="Maturities "/>
    <s v="Customer Service"/>
    <s v="x"/>
    <s v="x"/>
    <m/>
    <s v="x"/>
    <s v="x"/>
    <m/>
    <m/>
    <s v="Our Maturities team is responsible for handling inbound calls and conducting proactive outreach for upcoming maturities. "/>
    <s v="Customers"/>
    <s v="Inbound and outbound calls"/>
    <s v="Our Maturities team is responsible for handling inbound calls and conducting proactive outreach for upcoming maturities. This includes addressing general account inquiries related to annuitization during inbound calls. Proactive outbound calls are made to inform clients or financial professionals about upcoming maturity dates. Additionally, we assist callers with completing the maturity election form and generate referrals for maturity quotes."/>
    <s v="Work with both Inbound and Outbound calls to asnwer client's with their inquiries"/>
    <s v="Process Owner, FP/FPAs "/>
    <s v="NA"/>
    <s v="Yes"/>
    <s v="No"/>
    <n v="1"/>
    <n v="0"/>
    <s v="NA"/>
    <n v="4"/>
    <n v="7"/>
    <x v="1"/>
    <s v="No"/>
    <s v="No Specific Domain Exp"/>
    <s v="No"/>
    <s v="No"/>
    <s v="L3"/>
    <d v="2021-09-13T00:00:00"/>
    <s v="1 Week"/>
    <s v="6 Weeks"/>
    <s v="12 weeks"/>
    <n v="0"/>
    <s v="NA"/>
    <s v="NA"/>
    <s v="NA"/>
    <s v="NA"/>
    <s v="NA"/>
    <s v="NA"/>
    <s v="NA"/>
    <s v="NA"/>
    <s v="No"/>
    <s v="Genesys, ADA, BPC, Service Platform, Mainframe"/>
    <s v="North America"/>
    <m/>
    <s v="Manila"/>
    <s v="Philippines"/>
    <n v="0.9"/>
    <s v="NA"/>
    <s v="&lt; 10:00"/>
    <s v="NA"/>
    <s v="NA"/>
    <s v="NA"/>
    <s v="45 seconds"/>
    <s v="NA"/>
    <s v="NA"/>
    <s v="NA"/>
    <s v="Not Known"/>
    <n v="24941"/>
    <s v="No"/>
    <s v="No"/>
    <s v="FTE "/>
    <s v="NA"/>
    <s v="Eric Cacho"/>
    <s v="Eleanor Roque"/>
    <s v="Active"/>
    <m/>
  </r>
  <r>
    <x v="8"/>
    <s v="Citrix"/>
    <s v="Fortune 100 US Life Insurance Company"/>
    <s v="Claims Management (Annuities)"/>
    <s v="Death Claims "/>
    <s v="Policy servicing"/>
    <s v="Customer Service"/>
    <m/>
    <s v="x"/>
    <s v="x"/>
    <m/>
    <s v="x"/>
    <m/>
    <m/>
    <s v="Provides support on inbound calls from beneficiaries, Financial Professionals (FPs), FP Assistants (FPAs), Funeral Home Representatives, and Executors regarding:_x000a__x000a_Death claim notifications_x000a_Requests for claim forms_x000a_Available claim options for beneficiaries_x000a_Status updates and follow-ups on pending claims_x000a_Tax-related inquiries concerning death claims_x000a_Fast Track processing_x000a_NIGO (Not In Good Order) outreach – assisting onshore teams in managing follow-up calls for incomplete or incorrect submissions"/>
    <s v="NA"/>
    <s v="Inbound and outbound calls"/>
    <s v="Case reviewed and requirements identified_x000a_Beneficiary contacted and guided_x000a_Claim forms sent and received_x000a_Documents validated and issues resolved_x000a_Internal coordination completed_x000a_Case notes updated_x000a_Claim processed and pay"/>
    <s v="The Beneficiary Services team ensures a smooth annuity claims process by reviewing case details, guiding beneficiaries on how to process a Claim"/>
    <s v="Financial Professional, Beneficiaries "/>
    <s v="NA"/>
    <s v="Yes"/>
    <s v="No"/>
    <n v="1"/>
    <n v="0"/>
    <m/>
    <n v="14"/>
    <n v="16"/>
    <x v="2"/>
    <s v="No"/>
    <s v="No Specific Domain Exp"/>
    <s v="No"/>
    <s v="No"/>
    <s v="L3"/>
    <d v="2010-11-01T00:00:00"/>
    <s v="1 Week"/>
    <s v="4 Weeks"/>
    <s v="8 Weeks"/>
    <n v="0"/>
    <s v="NA"/>
    <s v="NA"/>
    <s v="NA"/>
    <s v="NA"/>
    <s v="NA"/>
    <s v="NA"/>
    <s v="NA"/>
    <s v="NA"/>
    <s v="No"/>
    <s v="Genesys, ADA, BPC, Service Platform, Mainframe"/>
    <s v="North America"/>
    <s v="Manila"/>
    <s v="Manila"/>
    <s v="Philippines"/>
    <n v="0.97"/>
    <s v="NA"/>
    <s v="&lt; 9:44"/>
    <s v="NA"/>
    <s v="NA"/>
    <s v="NA"/>
    <s v="NA"/>
    <s v="NA"/>
    <s v="NA"/>
    <m/>
    <m/>
    <m/>
    <s v="No"/>
    <s v="No"/>
    <s v="FTE "/>
    <s v="NA"/>
    <s v="Eric Cacho"/>
    <s v="Eleanor Roque"/>
    <s v="Active"/>
    <m/>
  </r>
  <r>
    <x v="8"/>
    <s v="Citrix"/>
    <s v="Fortune 100 US Life Insurance Company"/>
    <s v="New Business &amp; Underwriting (Annuities)"/>
    <s v="Transfer of Assets"/>
    <s v="1035 Exchange, Transfers, Rollovers, Full Surrender"/>
    <s v="TOA"/>
    <m/>
    <s v="x"/>
    <s v="x"/>
    <m/>
    <s v="x"/>
    <m/>
    <m/>
    <s v="Accountable for making outbound calls to resigning custodians (RC) on:_x000a_Fund status, Transfer status "/>
    <s v="NA"/>
    <s v="Internal Exchanges, 1035"/>
    <s v="1. Review Case Notes_x000a_Start by reviewing the case notes to understand the context and identify what information or documents are needed for the transfer._x000a__x000a_2. Make an Outbound Call_x000a_Reach out to the resigning carrier to gather all necessary transfer details, such as fund information, receiving account, and any required authorizations._x000a__x000a_3. Update Case Notes_x000a_Document the call and all gathered information in the case notes to guide the case manager through the next steps."/>
    <s v="Outputs:_x000a_Reviewed Case Notes_x000a__x000a_Clear understanding of what’s required for the transfer._x000a_Verified Transfer Details_x000a__x000a_All necessary information obtained from the resigning carrier via outbound call._x000a_Updated and Accurate Case Documentation_x000a__x000a_Call details and transfer info recorded in case notes to guide the case manager."/>
    <s v="Policy owner  "/>
    <s v="NA"/>
    <s v="Yes"/>
    <s v="No"/>
    <n v="1"/>
    <n v="0"/>
    <n v="11"/>
    <s v="NA"/>
    <n v="12"/>
    <x v="0"/>
    <s v="No"/>
    <s v="No Specific Domain Exp"/>
    <s v="No"/>
    <s v="No"/>
    <s v="BO3"/>
    <d v="2013-10-28T00:00:00"/>
    <s v="1 Week"/>
    <s v="4 Weeks"/>
    <s v="12 weeks"/>
    <n v="0"/>
    <s v="NA"/>
    <s v="NA"/>
    <s v="NA"/>
    <s v="NA"/>
    <s v="NA"/>
    <s v="NA"/>
    <s v="NA"/>
    <s v="NA"/>
    <s v="No"/>
    <s v="Genesys, ADA, BPC, Service Platform, Mainframe"/>
    <s v="North America"/>
    <s v="Manila"/>
    <s v="Manila"/>
    <s v="Philippines"/>
    <n v="0.9"/>
    <s v="NA"/>
    <s v="NA"/>
    <s v="NA"/>
    <s v="NA"/>
    <s v="NA"/>
    <s v="NA"/>
    <s v="NA"/>
    <s v="NA"/>
    <n v="62512"/>
    <s v="Not Known"/>
    <m/>
    <s v="No"/>
    <s v="No"/>
    <s v="FTE "/>
    <s v="NA"/>
    <s v="Eric Cacho"/>
    <s v="Eleanor Roque"/>
    <s v="Active"/>
    <m/>
  </r>
  <r>
    <x v="8"/>
    <s v="Citrix"/>
    <s v="Fortune 100 US Life Insurance Company"/>
    <s v="Policy Administration and Payments (Annuities)"/>
    <s v="Customer Service"/>
    <s v="Disbursemt NIIGO "/>
    <s v="Customer Care"/>
    <m/>
    <s v="x"/>
    <s v="x"/>
    <m/>
    <s v="x"/>
    <m/>
    <m/>
    <s v="Accountable for reviewing and processing NIGO disbursement cases. Making outbound calls to FP/A, client and RCs_x000a__x000a_Process Partial and Full Surrenders_x000a_Updates new EFT request _x000a_Set up Systematic payments based on riders and RMD’s_x000a_Review NIGO requirements and does necessary call outs "/>
    <s v="NA"/>
    <s v="Backoffice Work"/>
    <s v="Accountable for reviewing and processing NIGO disbursement cases. Making outbound calls to FP/A, client and RCs"/>
    <s v="Responsible for reviewing and processing NIGO (Not In Good Order) disbursement cases, including making outbound calls to Financial Professionals/Assistants (FP/A), clients, and Relationship Consultants (RCs) to gather required information and ensure timely resolution."/>
    <s v="Policy owner  "/>
    <s v="NA"/>
    <s v="Yes"/>
    <s v="No"/>
    <n v="1"/>
    <n v="0"/>
    <n v="4"/>
    <n v="0"/>
    <n v="5"/>
    <x v="0"/>
    <s v="No"/>
    <s v="No Specific Domain Exp"/>
    <s v="No"/>
    <s v="No"/>
    <s v="BO3"/>
    <d v="2021-04-26T00:00:00"/>
    <s v="1 Week"/>
    <s v="5 Weeks"/>
    <s v="8 Weeks"/>
    <n v="0"/>
    <s v="NA"/>
    <s v="NA"/>
    <s v="NA"/>
    <s v="NA"/>
    <s v="NA"/>
    <s v="NA"/>
    <s v="NA"/>
    <s v="NA"/>
    <s v="No"/>
    <s v="Genesys, ADA, VPAS. FAST, BPC, Service Platform, Mainframe"/>
    <s v="North America"/>
    <s v="Manila"/>
    <s v="Manila"/>
    <s v="Philippines"/>
    <n v="0.95"/>
    <n v="1"/>
    <s v="&lt; 5:30"/>
    <s v="NA"/>
    <s v="NA"/>
    <s v="NA"/>
    <s v="NA"/>
    <s v="NA"/>
    <s v="NA"/>
    <m/>
    <s v="Not Known"/>
    <n v="63128"/>
    <s v="No"/>
    <s v="No"/>
    <s v="FTE "/>
    <s v="NA"/>
    <s v="Eric Cacho"/>
    <s v="Eleanor Roque"/>
    <s v="Active"/>
    <m/>
  </r>
  <r>
    <x v="8"/>
    <s v="Citrix"/>
    <s v="Fortune 100 US Life Insurance Company"/>
    <s v="Contact Center (Annuities)"/>
    <s v="Policy Servicing &amp; Billing"/>
    <s v="Policy Servicing"/>
    <s v="Customer Service"/>
    <m/>
    <s v="x"/>
    <s v="x"/>
    <m/>
    <s v="x"/>
    <m/>
    <m/>
    <s v="Contact Center will serve as the primary point of contact inquiries related to their annuity account including the annuity contract, policy values and performance, withdrawal and distributions, inquiry on benefits and beneficiaries, account updates and other general or account related inquiry"/>
    <s v="Customers"/>
    <s v="Inbound Calls"/>
    <s v="Provide necessary information to answer caller inquiries"/>
    <s v="Correspondence, Policy changes processed, requested transaction completed, email to broker dealer or FP, customer query resolution"/>
    <s v="Policy owner  "/>
    <s v="NA"/>
    <s v="Yes"/>
    <s v="No"/>
    <n v="1"/>
    <n v="0"/>
    <s v="NA"/>
    <n v="60"/>
    <n v="77"/>
    <x v="1"/>
    <s v="No"/>
    <s v="No Specific Domain Exp"/>
    <s v="No"/>
    <s v="No"/>
    <s v="L3"/>
    <d v="2012-09-01T00:00:00"/>
    <s v="2 Weeks"/>
    <s v="7 Weeks"/>
    <s v="12 weeks"/>
    <n v="0"/>
    <s v="NA"/>
    <s v="NA"/>
    <s v="NA"/>
    <s v="NA"/>
    <s v="NA"/>
    <s v="NA"/>
    <s v="NA"/>
    <s v="NA"/>
    <s v="No"/>
    <s v="Genesys, ADA, BPC, Service Platform, Mainframe"/>
    <s v="North America"/>
    <m/>
    <s v="Manila"/>
    <s v="Philippines"/>
    <s v="A&amp;C - 92%_x000a_CES - 85%"/>
    <s v="NA"/>
    <s v="Client Skill - 9:00 _x000a_IBD Skill - 7:00"/>
    <s v="NA"/>
    <s v="NA"/>
    <s v="&lt; 3%"/>
    <s v="20 seconds"/>
    <s v="NA"/>
    <s v="NA"/>
    <s v="NA"/>
    <s v="Not Known"/>
    <n v="650000"/>
    <s v="Yes"/>
    <n v="0.25"/>
    <s v="TBP"/>
    <s v="NA"/>
    <s v="Eric Cacho"/>
    <s v="Eleanor Roque"/>
    <s v="Active"/>
    <m/>
  </r>
  <r>
    <x v="8"/>
    <s v="Citrix"/>
    <s v="Fortune 100 US Life Insurance Company"/>
    <s v="Marketing and Agency Management (Annuities)"/>
    <s v="Agent Licensing and Appointment"/>
    <s v="Reassignment"/>
    <s v="Reassignment"/>
    <s v="x"/>
    <s v="x"/>
    <m/>
    <s v="x"/>
    <s v="x"/>
    <m/>
    <m/>
    <s v="Process deals with Assignment or Reassignent of Financial Advisors on the contract. The reassignment can be internally within company or externally (Different dealer firm)"/>
    <s v="NA"/>
    <s v="Financial Professional, Agency, Brokerage Firm"/>
    <s v="Review the form for Good order, validate the FP for licence and input the changes. For Not in good order, turdown email / fax sent"/>
    <s v="NA"/>
    <s v="Financial Professional, Annuity Owner, Agency, Brokerage firm"/>
    <s v="NA"/>
    <s v="Yes"/>
    <s v="No"/>
    <n v="1"/>
    <n v="0"/>
    <n v="7"/>
    <m/>
    <n v="7"/>
    <x v="0"/>
    <s v="No"/>
    <s v="No Specific Domain Exp"/>
    <s v="No"/>
    <s v="No"/>
    <s v="BO2"/>
    <d v="2009-11-01T00:00:00"/>
    <s v="1 Week"/>
    <s v="5 Weeks"/>
    <s v="16 Weeks"/>
    <n v="0"/>
    <s v="NA"/>
    <s v="NA"/>
    <s v="NA"/>
    <s v="NA"/>
    <s v="NA"/>
    <s v="NA"/>
    <s v="NA"/>
    <s v="NA"/>
    <s v="Nervehub"/>
    <s v="VM ware, Nerve Hub and Planet"/>
    <s v="North America"/>
    <s v="Noida"/>
    <m/>
    <s v="India"/>
    <n v="0.97"/>
    <n v="1"/>
    <n v="5.74"/>
    <s v="NA"/>
    <s v="NA"/>
    <s v="NA"/>
    <s v="NA"/>
    <s v="NA"/>
    <s v="NA"/>
    <n v="182694"/>
    <m/>
    <m/>
    <s v="Yes"/>
    <n v="0.1"/>
    <s v="FTE"/>
    <m/>
    <s v="Sujeet Kumar"/>
    <s v="Mohit Tandon"/>
    <s v="Active"/>
    <m/>
  </r>
  <r>
    <x v="8"/>
    <s v="Citrix"/>
    <s v="Fortune 100 US Life Insurance Company"/>
    <s v="Marketing and Agency Management (Annuities)"/>
    <s v="Agent Licensing and Appointment"/>
    <s v="Commissions"/>
    <s v="Commissions"/>
    <s v="x"/>
    <s v="x"/>
    <m/>
    <s v="x"/>
    <s v="x"/>
    <m/>
    <m/>
    <s v="Process deals with Claims and Correspondence work. In death claims when owner or annuitant deceased and beneficiary ask to proceed their claims"/>
    <s v="NA"/>
    <s v="Beneficiaries,Financial Professional/FPA,"/>
    <s v="Review the form for Good order, validate the Death claim paperwork, death certificate and commissions rule. For Not in good order, turdown email / fax sent, Send to Firm Maintenance ,L&amp;A, refer to disbursement and Cont. Maintenance"/>
    <s v="NA"/>
    <s v="Financial Professional, Annuity Owner, Agency, Brokerage firm"/>
    <s v="NA"/>
    <s v="Yes"/>
    <s v="No"/>
    <n v="1"/>
    <n v="0"/>
    <n v="5"/>
    <m/>
    <n v="5"/>
    <x v="0"/>
    <s v="No"/>
    <s v="No Specific Domain Exp"/>
    <s v="No"/>
    <s v="No"/>
    <s v="BO3"/>
    <d v="2021-05-01T00:00:00"/>
    <s v="1 Week"/>
    <s v="5 Weeks"/>
    <s v="12 weeks"/>
    <n v="0"/>
    <s v="NA"/>
    <s v="NA"/>
    <s v="NA"/>
    <s v="NA"/>
    <s v="NA"/>
    <s v="NA"/>
    <s v="NA"/>
    <s v="NA"/>
    <s v="Nervehub"/>
    <s v="Citrix, B Prompt and Planet"/>
    <s v="North America"/>
    <s v="Noida"/>
    <m/>
    <s v="India"/>
    <s v="NA"/>
    <n v="1"/>
    <s v="NA"/>
    <s v="NA"/>
    <s v="NA"/>
    <s v="NA"/>
    <s v="NA"/>
    <s v="NA"/>
    <s v="NA"/>
    <n v="22026"/>
    <m/>
    <m/>
    <s v="NA"/>
    <s v="NA"/>
    <s v="FTE "/>
    <m/>
    <s v="Sujeet Kumar"/>
    <s v="Mohit Tandon"/>
    <s v="Active"/>
    <m/>
  </r>
  <r>
    <x v="8"/>
    <s v="Citrix"/>
    <s v="Fortune 100 US Life Insurance Company"/>
    <s v="Policy Administration and Payments (Annuities)"/>
    <s v="Maturity"/>
    <s v="LifeCAD New Business"/>
    <s v="LifeCAD New Business"/>
    <s v="x"/>
    <s v="x"/>
    <m/>
    <s v="x"/>
    <s v="x"/>
    <m/>
    <m/>
    <s v="Process dear with issuance of new policy against the previous matured one. Life policy are being worked upon"/>
    <s v="Paperwork, Fax, Email."/>
    <s v="Policy Owner, POA, Beneficiaries, Trustee"/>
    <s v="To match the paperwork with application, check the notes in tool and process."/>
    <s v="Settle the Annuity claim and generate the CSC (Claim Settlement Certificate)."/>
    <s v="Process Owner, Beneficiary"/>
    <m/>
    <s v="Yes"/>
    <s v="No"/>
    <n v="1"/>
    <n v="0"/>
    <n v="2"/>
    <m/>
    <n v="3"/>
    <x v="0"/>
    <s v="No"/>
    <s v="No Specific Domain Exp"/>
    <s v="No"/>
    <s v="No"/>
    <s v="BO2"/>
    <d v="2021-03-29T00:00:00"/>
    <s v="1 Week"/>
    <s v="8 Weeks"/>
    <s v="8 Weeks"/>
    <n v="0"/>
    <s v="NA"/>
    <s v="NA"/>
    <s v="NA"/>
    <s v="NA"/>
    <s v="NA"/>
    <s v="NA"/>
    <s v="NA"/>
    <s v="NA"/>
    <s v="Nervehub"/>
    <s v="VMware, B Prompt and Planet"/>
    <s v="North America"/>
    <s v="Noida"/>
    <m/>
    <s v="India"/>
    <n v="0.95"/>
    <n v="1"/>
    <s v="NA"/>
    <s v="NA"/>
    <s v="NA"/>
    <s v="NA"/>
    <s v="NA"/>
    <s v="NA"/>
    <s v="NA"/>
    <n v="3664"/>
    <n v="3664"/>
    <m/>
    <s v="No"/>
    <m/>
    <s v="FTE "/>
    <m/>
    <s v="NA"/>
    <s v="Mohit Tandon"/>
    <s v="Active"/>
    <m/>
  </r>
  <r>
    <x v="8"/>
    <s v="Citrix"/>
    <s v="Fortune 100 US Life Insurance Company"/>
    <s v="New Business &amp; Underwriting (Annuities)"/>
    <s v="Application pre-screening / completeness review"/>
    <s v="Application Review"/>
    <s v="New Business"/>
    <s v="x"/>
    <s v="x"/>
    <s v="x"/>
    <m/>
    <s v="x"/>
    <m/>
    <m/>
    <s v="Review appliation form for IGO/NIGO, key the data entry in administrative system, apply the fund on Annuity contract and issue new Annuity. For NIGO cases, follow up with Case Manager"/>
    <s v="NA"/>
    <s v="Financial Professional, Agency, Brokerage Firm, Policy Owner"/>
    <s v="Validation of form for good order, not in good order, keying data entry, apply the money for new contract"/>
    <s v="NA"/>
    <s v="Policy owner, Financial Professional"/>
    <s v="NA"/>
    <s v="Yes"/>
    <s v="No"/>
    <n v="1"/>
    <n v="0"/>
    <n v="29"/>
    <m/>
    <n v="45"/>
    <x v="0"/>
    <s v="No"/>
    <s v="No Specific Domain Exp"/>
    <s v="No"/>
    <s v="No"/>
    <s v="BO3"/>
    <d v="2010-11-01T00:00:00"/>
    <s v="1 Week"/>
    <s v="4 Weeks"/>
    <s v="8 Weeks"/>
    <n v="1"/>
    <s v="NA"/>
    <s v="NA"/>
    <s v="NA"/>
    <s v="NA"/>
    <s v="NA"/>
    <s v="NA"/>
    <s v="NA"/>
    <s v="NA"/>
    <s v="Assignment Tool, Nervehub"/>
    <s v="Citrix, B Prompt and Planet"/>
    <s v="North America"/>
    <s v="Noida"/>
    <m/>
    <s v="India"/>
    <n v="0.97"/>
    <n v="1"/>
    <s v="NA"/>
    <s v="NA"/>
    <s v="NA"/>
    <s v="NA"/>
    <s v="NA"/>
    <s v="NA"/>
    <s v="NA"/>
    <n v="95072"/>
    <m/>
    <m/>
    <s v="No"/>
    <m/>
    <s v="FTE "/>
    <m/>
    <s v="Parmod Kumar"/>
    <s v="Ajay Taneja"/>
    <s v="Active"/>
    <m/>
  </r>
  <r>
    <x v="8"/>
    <s v="Citrix"/>
    <s v="Fortune 100 US Life Insurance Company"/>
    <s v="New Business &amp; Underwriting (Annuities)"/>
    <s v="Transfer of Assets"/>
    <s v="TOA"/>
    <s v="TOA"/>
    <s v="x"/>
    <s v="x"/>
    <s v="x"/>
    <m/>
    <s v="x"/>
    <m/>
    <m/>
    <s v="For all internal of external exchanges, where initial money comes after data entry from residing custodian, team applies the money on contract and issue the Annuty"/>
    <s v="NA"/>
    <s v="Internal Exchanges, 1035"/>
    <s v="Review the initial premium amount from Annuity application form and apply the money as per option selected by customer"/>
    <s v="NA"/>
    <s v="Policy owner  "/>
    <s v="NA"/>
    <s v="Yes"/>
    <s v="No"/>
    <n v="1"/>
    <n v="0"/>
    <n v="13.1"/>
    <m/>
    <n v="23"/>
    <x v="0"/>
    <s v="No"/>
    <s v="No Specific Domain Exp"/>
    <s v="No"/>
    <s v="No"/>
    <s v="BO3"/>
    <d v="2012-07-01T00:00:00"/>
    <s v="1 Week"/>
    <s v="4 Weeks"/>
    <s v="8 Weeks"/>
    <n v="0"/>
    <s v="NA"/>
    <s v="NA"/>
    <s v="NA"/>
    <s v="NA"/>
    <s v="NA"/>
    <s v="NA"/>
    <s v="NA"/>
    <s v="NA"/>
    <s v="Assignment Tool, Nervehub"/>
    <s v="Citrix, B Prompt and Planet"/>
    <s v="North America"/>
    <s v="Noida"/>
    <m/>
    <s v="India"/>
    <n v="0.97"/>
    <n v="1"/>
    <s v="NA"/>
    <s v="NA"/>
    <s v="NA"/>
    <s v="NA"/>
    <s v="NA"/>
    <s v="NA"/>
    <s v="NA"/>
    <n v="57784"/>
    <m/>
    <m/>
    <s v="No"/>
    <m/>
    <s v="FTE "/>
    <m/>
    <s v="Apurba Doley"/>
    <s v="Ajay Taneja"/>
    <s v="Active"/>
    <m/>
  </r>
  <r>
    <x v="8"/>
    <s v="Citrix"/>
    <s v="Fortune 100 US Life Insurance Company"/>
    <s v="New Business &amp; Underwriting (Annuities)"/>
    <s v="New Policy Data Entry / Set-up"/>
    <s v="1035 Exchanges - New York"/>
    <s v="Reg60 &amp; Reg60 Conservation"/>
    <m/>
    <s v="x"/>
    <s v="x"/>
    <m/>
    <s v="x"/>
    <m/>
    <m/>
    <s v="All internal or external replacement for New York state are handled by this team"/>
    <s v="NA"/>
    <s v="Internal Exchanges, 1035"/>
    <s v="Validation of form for good order, not in good order, keying data entry, apply the money for new contract for only New York internal &amp; external exchanges"/>
    <s v="NA"/>
    <s v="Policy owner  "/>
    <s v="NA"/>
    <s v="Yes"/>
    <s v="No"/>
    <n v="1"/>
    <n v="0"/>
    <n v="6"/>
    <m/>
    <n v="7"/>
    <x v="0"/>
    <s v="No"/>
    <s v="No Specific Domain Exp"/>
    <s v="No"/>
    <s v="No"/>
    <s v="BO3"/>
    <d v="2012-02-01T00:00:00"/>
    <s v="1 Week"/>
    <s v="5 Weeks"/>
    <s v="8 Weeks"/>
    <n v="0"/>
    <s v="NA"/>
    <s v="NA"/>
    <s v="NA"/>
    <s v="NA"/>
    <s v="NA"/>
    <s v="NA"/>
    <s v="NA"/>
    <s v="NA"/>
    <s v="Nervehub"/>
    <s v="Citrix, B Prompt and Planet"/>
    <s v="North America"/>
    <s v="Noida"/>
    <m/>
    <s v="India"/>
    <n v="0.97"/>
    <n v="1"/>
    <s v="NA"/>
    <s v="NA"/>
    <s v="NA"/>
    <s v="NA"/>
    <s v="NA"/>
    <s v="NA"/>
    <s v="NA"/>
    <n v="20098"/>
    <m/>
    <m/>
    <s v="No"/>
    <m/>
    <s v="FTE "/>
    <m/>
    <s v="Apurba Doley"/>
    <s v="Ajay Taneja"/>
    <s v="Active"/>
    <m/>
  </r>
  <r>
    <x v="8"/>
    <s v="Citrix"/>
    <s v="Fortune 100 US Life Insurance Company"/>
    <s v="New Business &amp; Underwriting (Annuities)"/>
    <s v="New Policy Data Entry / Set-up"/>
    <s v="Death Claim"/>
    <s v="Specialty"/>
    <m/>
    <s v="x"/>
    <s v="x"/>
    <m/>
    <s v="x"/>
    <m/>
    <m/>
    <s v="All internal or external death claim cases where beneficiary wish to continue with their portion of proceeds as new Annuity contract"/>
    <s v="NA"/>
    <s v="Internal &amp; External Death Claims"/>
    <s v="Validation of form for good order, not in good order, keying data entry, apply the money received from death claim area for new contract"/>
    <s v="NA"/>
    <s v="Policy owner  "/>
    <s v="NA"/>
    <s v="Yes"/>
    <s v="No"/>
    <n v="1"/>
    <n v="0"/>
    <n v="7.8"/>
    <m/>
    <n v="9"/>
    <x v="0"/>
    <s v="No"/>
    <s v="No Specific Domain Exp"/>
    <s v="No"/>
    <s v="No"/>
    <s v="BO3"/>
    <d v="2012-02-01T00:00:00"/>
    <s v="1 Week"/>
    <s v="5 Weeks"/>
    <s v="8 Weeks"/>
    <n v="0"/>
    <s v="NA"/>
    <s v="NA"/>
    <s v="NA"/>
    <s v="NA"/>
    <s v="NA"/>
    <s v="NA"/>
    <s v="NA"/>
    <s v="NA"/>
    <s v="Nervehub"/>
    <s v="Citrix, B Prompt and Planet"/>
    <s v="North America"/>
    <s v="Noida"/>
    <m/>
    <s v="India"/>
    <n v="0.97"/>
    <n v="1"/>
    <s v="NA"/>
    <s v="NA"/>
    <s v="NA"/>
    <s v="NA"/>
    <s v="NA"/>
    <s v="NA"/>
    <s v="NA"/>
    <n v="14476"/>
    <m/>
    <m/>
    <s v="No"/>
    <m/>
    <s v="FTE "/>
    <m/>
    <s v="Apurba Doley"/>
    <s v="Ajay Taneja"/>
    <s v="Active"/>
    <m/>
  </r>
  <r>
    <x v="8"/>
    <s v="Citrix"/>
    <s v="Fortune 100 US Life Insurance Company"/>
    <s v="New Business &amp; Underwriting (Annuities)"/>
    <s v="Policy Issuance and Correspondence"/>
    <s v="NBO Support"/>
    <s v="Subject to Signature_x000a_Contract Delivery Receipt_x000a_Remittance Transfer Form_x000a_Case Identification"/>
    <m/>
    <s v="x"/>
    <s v="x"/>
    <m/>
    <s v="x"/>
    <m/>
    <m/>
    <s v="STS: Update the owner / agent authorization post receiving Annuity verification form_x000a_CDR:  Update the contract delivery date from owner/FP post receiving the receipt_x000a_RTF:  Any subsequent payment added to new annuity contract_x000a_Case Id:  Updating the information for funded/non funded cases to set prioirty"/>
    <s v="NA"/>
    <s v="Financial Professional, Agency, Brokerage Firm, Policy Owner"/>
    <s v="Process the transaction as per the process requirement"/>
    <s v="NA"/>
    <s v="Policy owner, Financial Professional"/>
    <s v="NA"/>
    <s v="Yes"/>
    <s v="No"/>
    <n v="1"/>
    <n v="0"/>
    <n v="11.05"/>
    <m/>
    <n v="14"/>
    <x v="0"/>
    <s v="No"/>
    <s v="No Specific Domain Exp"/>
    <s v="No"/>
    <s v="No"/>
    <s v="BO3"/>
    <d v="2010-11-01T00:00:00"/>
    <s v="1 Week"/>
    <s v="4 Weeks"/>
    <s v="8 Weeks"/>
    <n v="0"/>
    <s v="NA"/>
    <s v="NA"/>
    <s v="NA"/>
    <s v="NA"/>
    <s v="NA"/>
    <s v="NA"/>
    <s v="NA"/>
    <s v="NA"/>
    <s v="Nervehub"/>
    <s v="Citrix, B Prompt and Planet"/>
    <s v="North America"/>
    <s v="Noida"/>
    <m/>
    <s v="India"/>
    <n v="0.97"/>
    <n v="1"/>
    <s v="NA"/>
    <s v="NA"/>
    <s v="NA"/>
    <s v="NA"/>
    <s v="NA"/>
    <s v="NA"/>
    <s v="NA"/>
    <n v="93706"/>
    <m/>
    <m/>
    <s v="No"/>
    <m/>
    <s v="FTE "/>
    <m/>
    <s v="Laxman Shinde"/>
    <s v="Ajay Taneja"/>
    <s v="Active"/>
    <m/>
  </r>
  <r>
    <x v="8"/>
    <s v="Citrix"/>
    <s v="Fortune 100 US Life Insurance Company"/>
    <s v="New Business &amp; Underwriting (Annuities)"/>
    <s v="Application pre-screening / completeness review"/>
    <s v="Quality Audit"/>
    <s v="Quality Review"/>
    <m/>
    <s v="x"/>
    <s v="x"/>
    <m/>
    <s v="x"/>
    <m/>
    <m/>
    <s v="For all issued policies, quality audit is done on 10 pointer checklist"/>
    <s v="NA"/>
    <s v="Financial Professional, Agency, Brokerage Firm, Policy Owner"/>
    <s v="To review completeness of data entry and in case any correction is required, that needs to be completed"/>
    <s v="NA"/>
    <s v="Policy owner, Financial Professional"/>
    <s v="NA"/>
    <s v="Yes"/>
    <s v="No"/>
    <n v="1"/>
    <n v="0"/>
    <n v="9.4"/>
    <m/>
    <n v="16"/>
    <x v="0"/>
    <s v="No"/>
    <s v="No Specific Domain Exp"/>
    <s v="No"/>
    <s v="No"/>
    <s v="BO3"/>
    <d v="2010-11-01T00:00:00"/>
    <s v="1 Week"/>
    <s v="5 Weeks"/>
    <s v="8 Weeks"/>
    <n v="0"/>
    <s v="NA"/>
    <s v="NA"/>
    <s v="NA"/>
    <s v="NA"/>
    <s v="NA"/>
    <s v="NA"/>
    <s v="NA"/>
    <s v="NA"/>
    <s v="Nervehub"/>
    <s v="Citrix, B Prompt and Planet"/>
    <s v="North America"/>
    <s v="Noida"/>
    <m/>
    <s v="India"/>
    <m/>
    <n v="1"/>
    <s v="NA"/>
    <s v="NA"/>
    <s v="NA"/>
    <s v="NA"/>
    <s v="NA"/>
    <s v="NA"/>
    <s v="NA"/>
    <s v="NA"/>
    <m/>
    <m/>
    <s v="No"/>
    <m/>
    <s v="FTE "/>
    <m/>
    <m/>
    <s v="Ajay Taneja"/>
    <s v="Active"/>
    <m/>
  </r>
  <r>
    <x v="8"/>
    <s v="Citrix"/>
    <s v="Fortune 100 US Life Insurance Company"/>
    <s v="New Business &amp; Underwriting (Annuities)"/>
    <s v="Application pre-screening / completeness review"/>
    <s v="Quality Review"/>
    <s v="Quality Review"/>
    <m/>
    <s v="x"/>
    <s v="x"/>
    <m/>
    <s v="x"/>
    <m/>
    <m/>
    <s v="To review onshore data entry done by Agency channel"/>
    <s v="NA"/>
    <s v="Agency, Brokerage Firm"/>
    <s v="To review completeness of data entry and in case any correction is required, that needs to be completed"/>
    <s v="NA"/>
    <s v="Agency, Brokerage Firm"/>
    <s v="NA"/>
    <s v="Yes"/>
    <s v="No"/>
    <n v="1"/>
    <n v="0"/>
    <n v="3"/>
    <m/>
    <n v="4"/>
    <x v="0"/>
    <s v="No"/>
    <s v="No Specific Domain Exp"/>
    <s v="No"/>
    <s v="No"/>
    <s v="BO3"/>
    <d v="2019-07-01T00:00:00"/>
    <s v="1 Week"/>
    <s v="5 Weeks"/>
    <s v="8 Weeks"/>
    <n v="0"/>
    <s v="NA"/>
    <s v="NA"/>
    <s v="NA"/>
    <s v="NA"/>
    <s v="NA"/>
    <s v="NA"/>
    <s v="NA"/>
    <s v="NA"/>
    <s v="Nervehub"/>
    <s v="Citrix, B Prompt and Planet"/>
    <s v="North America"/>
    <s v="Noida"/>
    <m/>
    <s v="India"/>
    <m/>
    <n v="1"/>
    <s v="NA"/>
    <s v="NA"/>
    <s v="NA"/>
    <s v="NA"/>
    <s v="NA"/>
    <s v="NA"/>
    <s v="NA"/>
    <s v="NA"/>
    <m/>
    <m/>
    <s v="No"/>
    <m/>
    <s v="FTE "/>
    <m/>
    <m/>
    <s v="Ajay Taneja"/>
    <s v="Active"/>
    <m/>
  </r>
  <r>
    <x v="8"/>
    <s v="Citrix"/>
    <s v="Fortune 100 US Life Insurance Company"/>
    <s v="Policy Administration and Payments (Annuities)"/>
    <s v="Partial and Full Withdrawals"/>
    <s v="1035 Exchange, Transfers, Rollovers, Full Surrender"/>
    <s v=" Disbursement"/>
    <s v="x"/>
    <s v="x"/>
    <m/>
    <s v="x"/>
    <s v="x"/>
    <m/>
    <m/>
    <s v="Any kind of financial withdrawal from Annuity contract is being processed by this team"/>
    <s v="NA"/>
    <s v="Owner, Third Party, New Annuity company (in case of external exchange)"/>
    <s v="Review for IGO/NIGO, all IGO are being keyed as per client request, setting up banking information, withholding the taxes as per client request/state law etc"/>
    <s v="NA"/>
    <s v="Policy owner, New Annuity company"/>
    <s v="NA"/>
    <s v="Yes"/>
    <s v="No"/>
    <n v="1"/>
    <n v="0"/>
    <n v="12.5"/>
    <m/>
    <n v="17"/>
    <x v="0"/>
    <s v="No"/>
    <s v="No Specific Domain Exp"/>
    <s v="No"/>
    <s v="No"/>
    <s v="BO2"/>
    <d v="2010-01-01T00:00:00"/>
    <s v="1 Week"/>
    <s v="5 Weeks"/>
    <s v="12 weeks"/>
    <n v="0"/>
    <s v="NA"/>
    <s v="NA"/>
    <s v="NA"/>
    <s v="NA"/>
    <s v="NA"/>
    <s v="NA"/>
    <s v="NA"/>
    <s v="NA"/>
    <s v="Nervehub"/>
    <s v="Citrix, B Prompt and Planet"/>
    <s v="North America"/>
    <s v="Noida"/>
    <m/>
    <s v="India"/>
    <n v="0.97"/>
    <n v="1"/>
    <s v="NA"/>
    <s v="NA"/>
    <s v="NA"/>
    <s v="NA"/>
    <s v="NA"/>
    <s v="NA"/>
    <s v="NA"/>
    <n v="314418"/>
    <m/>
    <m/>
    <s v="Yes"/>
    <n v="0.2"/>
    <s v="TBP"/>
    <m/>
    <s v="Gulam Rasool"/>
    <s v="Mohit Tandon"/>
    <s v="Active"/>
    <m/>
  </r>
  <r>
    <x v="8"/>
    <s v="Citrix"/>
    <s v="Fortune 100 US Life Insurance Company"/>
    <s v="Policy Administration and Payments (Annuities)"/>
    <s v="Contract Maintenance"/>
    <s v="Policy servicing"/>
    <s v="Post Issue Support"/>
    <s v="x"/>
    <s v="x"/>
    <m/>
    <s v="x"/>
    <s v="x"/>
    <m/>
    <m/>
    <s v="All policy changes related to name, address, phone, enail, beneficiary, ownership, benefit etc are handled by this team"/>
    <s v="NA"/>
    <s v="Policy owner, Financial professional"/>
    <s v="Review for IGO/NIGO, all IGO are being keyed as per client request, setting up new beneficiary information, ownership changes, and all other changes"/>
    <s v="Letter"/>
    <s v="Policy Owner"/>
    <s v="NA"/>
    <s v="Yes"/>
    <s v="No"/>
    <n v="1"/>
    <n v="0"/>
    <n v="2"/>
    <m/>
    <n v="5"/>
    <x v="0"/>
    <s v="No"/>
    <s v="No Specific Domain Exp"/>
    <s v="No"/>
    <s v="No"/>
    <s v="BO2"/>
    <d v="2012-07-01T00:00:00"/>
    <s v="1 Week"/>
    <s v="4 Weeks"/>
    <s v="9 Weeks"/>
    <n v="0"/>
    <s v="NA"/>
    <s v="NA"/>
    <s v="NA"/>
    <s v="NA"/>
    <s v="NA"/>
    <s v="NA"/>
    <s v="NA"/>
    <s v="NA"/>
    <s v="Nervehub"/>
    <s v="Citrix, B Prompt and Planet"/>
    <s v="North America"/>
    <s v="Noida"/>
    <m/>
    <s v="India"/>
    <n v="0.97"/>
    <n v="1"/>
    <n v="3.29"/>
    <s v="NA"/>
    <s v="NA"/>
    <s v="NA"/>
    <s v="NA"/>
    <s v="NA"/>
    <s v="NA"/>
    <n v="138524"/>
    <n v="138524"/>
    <m/>
    <s v="Yes"/>
    <n v="0.2"/>
    <s v="FTE"/>
    <s v="NA"/>
    <s v="NA"/>
    <s v="Mohit Tandon"/>
    <s v="Active"/>
    <m/>
  </r>
  <r>
    <x v="8"/>
    <s v="Citrix"/>
    <s v="Fortune 100 US Life Insurance Company"/>
    <s v="Policy Administration and Payments (Annuities)"/>
    <s v="Support Services"/>
    <s v="Policy servicing"/>
    <s v="Post Issue Support"/>
    <s v="x"/>
    <s v="x"/>
    <m/>
    <s v="x"/>
    <s v="x"/>
    <m/>
    <m/>
    <s v="Any additional payment received on existing Annuity contract, adding new  banking information for client"/>
    <s v="Forms &amp; Fax, Email, "/>
    <s v="Policy owner, Financial professional"/>
    <s v="Review the correct policy and apply the money as per existing option elected by client, add new banking information etc"/>
    <s v="Disbursement of the payment as requested by client. Apply money as per instruction by client"/>
    <s v="Policy Owner"/>
    <s v="NA"/>
    <s v="Yes"/>
    <s v="No"/>
    <n v="1"/>
    <n v="0"/>
    <n v="2.5"/>
    <m/>
    <n v="4"/>
    <x v="0"/>
    <s v="No"/>
    <s v="No Specific Domain Exp"/>
    <s v="No"/>
    <s v="No"/>
    <s v="BO2"/>
    <d v="2012-06-01T00:00:00"/>
    <s v="1 Week"/>
    <s v="4 Weeks"/>
    <s v="6 weeks"/>
    <n v="0"/>
    <s v="NA"/>
    <s v="NA"/>
    <s v="NA"/>
    <s v="NA"/>
    <s v="NA"/>
    <s v="NA"/>
    <s v="NA"/>
    <s v="NA"/>
    <s v="Nervehub"/>
    <s v="VMware, B Prompt and Planet"/>
    <s v="North America"/>
    <s v="Noida"/>
    <m/>
    <s v="India"/>
    <n v="0.97"/>
    <s v="T+1, 97%, Same Day"/>
    <s v="NA"/>
    <s v="NA"/>
    <s v="NA"/>
    <s v="NA"/>
    <s v="NA"/>
    <s v="NA"/>
    <s v="NA"/>
    <n v="42000"/>
    <n v="42000"/>
    <m/>
    <s v="No"/>
    <m/>
    <s v="FTE"/>
    <s v="NA"/>
    <s v="NA"/>
    <s v="Mohit Tandon"/>
    <s v="Active"/>
    <m/>
  </r>
  <r>
    <x v="8"/>
    <s v="Citrix"/>
    <s v="Fortune 100 US Life Insurance Company"/>
    <s v="Policy Administration and Payments (Annuities)"/>
    <s v="Corrective Processing"/>
    <s v="Corrections"/>
    <s v="Corrective Processing"/>
    <m/>
    <s v="x"/>
    <s v="x"/>
    <m/>
    <s v="x"/>
    <m/>
    <m/>
    <s v="Any system error, additional payment refund, policy manual correction or reversal is being handled by this team"/>
    <s v="NA"/>
    <s v="Internal Department"/>
    <s v="Review the original case and make changes as per request received from other department"/>
    <s v="NA"/>
    <s v="Internal Department"/>
    <s v="NA"/>
    <s v="Yes"/>
    <s v="No"/>
    <n v="1"/>
    <n v="0"/>
    <n v="4.5"/>
    <m/>
    <n v="5"/>
    <x v="0"/>
    <s v="No"/>
    <s v="No Specific Domain Exp"/>
    <s v="No"/>
    <s v="No"/>
    <s v="BO3"/>
    <d v="2013-12-01T00:00:00"/>
    <s v="1 Week"/>
    <s v="5 Weeks"/>
    <s v="8 Weeks"/>
    <n v="0"/>
    <s v="NA"/>
    <s v="NA"/>
    <s v="NA"/>
    <s v="NA"/>
    <s v="NA"/>
    <s v="NA"/>
    <s v="NA"/>
    <s v="NA"/>
    <s v="Nervehub"/>
    <s v="Citrix, B Prompt and Planet"/>
    <s v="North America"/>
    <s v="Noida"/>
    <m/>
    <s v="India"/>
    <m/>
    <m/>
    <s v="NA"/>
    <s v="NA"/>
    <s v="NA"/>
    <s v="NA"/>
    <s v="NA"/>
    <s v="NA"/>
    <s v="NA"/>
    <n v="44463"/>
    <m/>
    <m/>
    <s v="No"/>
    <m/>
    <s v="FTE"/>
    <s v="NA"/>
    <s v="NA"/>
    <s v="Ajay Taneja"/>
    <s v="Active"/>
    <m/>
  </r>
  <r>
    <x v="8"/>
    <s v="Citrix"/>
    <s v="Fortune 100 US Life Insurance Company"/>
    <s v="Policy Administration and Payments (Annuities)"/>
    <s v="Maturity"/>
    <s v="Quotation"/>
    <s v="Maturities"/>
    <s v="x"/>
    <s v="x"/>
    <m/>
    <s v="x"/>
    <s v="x"/>
    <m/>
    <m/>
    <s v="Sending quotes on about to mature annuity contract as per client request and processing the contract as per option elected by client"/>
    <s v="Paperwork, Fax, Email."/>
    <s v="Policy owner, Financial professional"/>
    <s v="Review the request, send quotes as per system validation and process the maturity as per option elected"/>
    <s v="contract may be matured or extended."/>
    <s v="Policy Owner"/>
    <m/>
    <s v="Yes"/>
    <s v="No"/>
    <n v="1"/>
    <n v="0"/>
    <n v="3"/>
    <m/>
    <n v="4"/>
    <x v="0"/>
    <s v="No"/>
    <s v="No Specific Domain Exp"/>
    <s v="No"/>
    <s v="No"/>
    <s v="BO2"/>
    <d v="2020-07-01T00:00:00"/>
    <s v="1 Week"/>
    <s v="6 Weeks"/>
    <s v="6 weeks"/>
    <n v="0"/>
    <s v="NA"/>
    <s v="NA"/>
    <s v="NA"/>
    <s v="NA"/>
    <s v="NA"/>
    <s v="NA"/>
    <s v="NA"/>
    <s v="NA"/>
    <s v="Nervehub"/>
    <s v="VMware, B Prompt and Planet"/>
    <s v="North America"/>
    <s v="Noida"/>
    <m/>
    <s v="India"/>
    <n v="0.95"/>
    <n v="1"/>
    <s v="NA"/>
    <s v="NA"/>
    <s v="NA"/>
    <s v="NA"/>
    <s v="NA"/>
    <s v="NA"/>
    <s v="NA"/>
    <n v="8064"/>
    <n v="8064"/>
    <m/>
    <s v="No"/>
    <m/>
    <s v="FTE"/>
    <s v="NA"/>
    <s v="NA"/>
    <s v="Mohit Tandon"/>
    <s v="Active"/>
    <m/>
  </r>
  <r>
    <x v="8"/>
    <s v="Citrix"/>
    <s v="Fortune 100 US Life Insurance Company"/>
    <s v="Policy Administration and Payments (Annuities)"/>
    <s v="Customer Correspondence"/>
    <s v="Undeliverable Mails"/>
    <s v="Undeliverable Mails"/>
    <s v="x"/>
    <s v="x"/>
    <m/>
    <s v="x"/>
    <m/>
    <m/>
    <m/>
    <s v="The process handles all undeliverable mails which are returned back to company due to address not deliverable"/>
    <s v="NA"/>
    <s v="All returned mail"/>
    <s v="Review the Accurint for possible updated address and update the same on records"/>
    <s v="NA"/>
    <s v="Policy Owner"/>
    <s v="NA"/>
    <s v="Yes"/>
    <s v="No"/>
    <n v="1"/>
    <n v="0"/>
    <n v="4"/>
    <m/>
    <n v="5"/>
    <x v="0"/>
    <s v="No"/>
    <s v="No Specific Domain Exp"/>
    <s v="No"/>
    <s v="No"/>
    <s v="BO2"/>
    <d v="2012-06-01T00:00:00"/>
    <s v="1 Week"/>
    <s v="4 Weeks"/>
    <s v="6 weeks"/>
    <n v="1"/>
    <s v="NA"/>
    <s v="NA"/>
    <s v="NA"/>
    <s v="NA"/>
    <s v="NA"/>
    <s v="NA"/>
    <s v="NA"/>
    <s v="NA"/>
    <s v="Nervehub"/>
    <s v="Citrix, B Prompt and Planet"/>
    <s v="North America"/>
    <s v="Noida"/>
    <m/>
    <s v="India"/>
    <n v="0.97"/>
    <n v="1"/>
    <n v="6"/>
    <s v="NA"/>
    <s v="NA"/>
    <s v="NA"/>
    <s v="NA"/>
    <s v="NA"/>
    <s v="NA"/>
    <n v="92720"/>
    <n v="92720"/>
    <m/>
    <s v="Yes"/>
    <n v="0.5"/>
    <s v="FTE"/>
    <s v="NA"/>
    <s v="Pawan Shukla"/>
    <s v="Mohit Tandon"/>
    <s v="Active"/>
    <m/>
  </r>
  <r>
    <x v="8"/>
    <s v="Citrix"/>
    <s v="Fortune 100 US Life Insurance Company"/>
    <s v="Policy Administration and Payments (Annuities)"/>
    <s v="Customer Correspondence"/>
    <s v="Customer Correspondence"/>
    <s v="Customer Correspondence"/>
    <s v="x"/>
    <s v="x"/>
    <m/>
    <s v="x"/>
    <s v="x"/>
    <m/>
    <m/>
    <s v="Customer correspondence process deals with receiving _x000a_requests Clients &amp; FPs for sending out appropriate letters basis their _x000a_request.Queries are related to providing written or verbal information for _x000a_values, contribution, withdraw history, contract and benefits _x000a_explanation, verify income etc."/>
    <s v="NA"/>
    <s v="Policy owner, Financial professional"/>
    <s v="Review the appropriate letter template and key in the required values"/>
    <s v="Letter"/>
    <s v="Policy Owner"/>
    <s v="NA"/>
    <s v="Yes"/>
    <s v="No"/>
    <n v="1"/>
    <n v="0"/>
    <n v="3"/>
    <m/>
    <n v="4"/>
    <x v="0"/>
    <s v="No"/>
    <s v="No Specific Domain Exp"/>
    <s v="No"/>
    <s v="No"/>
    <s v="BO3"/>
    <d v="2021-10-11T00:00:00"/>
    <s v="1 Week"/>
    <s v="6 Weeks"/>
    <s v="8 Weeks"/>
    <n v="0"/>
    <s v="NA"/>
    <s v="NA"/>
    <s v="NA"/>
    <s v="NA"/>
    <s v="NA"/>
    <s v="NA"/>
    <s v="NA"/>
    <s v="NA"/>
    <s v="Nervehub"/>
    <s v="Citrix, B Prompt and Planet"/>
    <s v="North America"/>
    <s v="Noida"/>
    <m/>
    <s v="India"/>
    <n v="0.97"/>
    <n v="1"/>
    <s v="NA"/>
    <s v="NA"/>
    <s v="NA"/>
    <s v="NA"/>
    <s v="NA"/>
    <s v="NA"/>
    <s v="NA"/>
    <n v="8464"/>
    <m/>
    <m/>
    <s v="Yes"/>
    <n v="0.1"/>
    <s v="FTE"/>
    <s v="NA"/>
    <s v="NA"/>
    <s v="Mohit Tandon"/>
    <s v="Active"/>
    <m/>
  </r>
  <r>
    <x v="8"/>
    <s v="Citrix"/>
    <s v="Fortune 100 US Life Insurance Company"/>
    <s v="Policy Administration and Payments (Annuities)"/>
    <s v="ACS &amp; Platinum Control Reports"/>
    <s v="Platinum Services"/>
    <s v="Platinum"/>
    <s v="x"/>
    <s v="x"/>
    <m/>
    <s v="x"/>
    <s v="x"/>
    <m/>
    <m/>
    <s v="Platinum Service is a dedicated service team which are aligned to support FPs who have a sales portfolio of minimum 3 Million USD in a calendar year and 5 Million USD of asset under Management"/>
    <s v="NA"/>
    <s v="Policy owner, Financial professional"/>
    <s v="Publish the scheduled reports"/>
    <s v="NA"/>
    <s v="Policy Owner"/>
    <s v="NA"/>
    <s v="Yes"/>
    <s v="No"/>
    <n v="1"/>
    <n v="0"/>
    <n v="1"/>
    <m/>
    <n v="2"/>
    <x v="0"/>
    <s v="No"/>
    <s v="No Specific Domain Exp"/>
    <s v="No"/>
    <s v="No"/>
    <s v="BO3"/>
    <d v="2022-07-01T00:00:00"/>
    <s v="1 Week"/>
    <s v="3 Weeks"/>
    <s v="7 Weeks"/>
    <n v="0"/>
    <s v="NA"/>
    <s v="NA"/>
    <s v="NA"/>
    <s v="NA"/>
    <s v="NA"/>
    <s v="NA"/>
    <s v="NA"/>
    <s v="NA"/>
    <s v="Nervehub"/>
    <s v="Citrix, B Prompt and Planet"/>
    <s v="North America"/>
    <s v="Noida"/>
    <m/>
    <s v="India"/>
    <s v="NA"/>
    <n v="1"/>
    <s v="NA"/>
    <s v="NA"/>
    <s v="NA"/>
    <s v="NA"/>
    <s v="NA"/>
    <s v="NA"/>
    <s v="NA"/>
    <n v="3510"/>
    <n v="3510"/>
    <m/>
    <s v="NA"/>
    <s v="NA"/>
    <s v="FTE"/>
    <s v="NA"/>
    <s v="NA"/>
    <s v="Mohit Tandon"/>
    <s v="Active"/>
    <m/>
  </r>
  <r>
    <x v="8"/>
    <s v="Citrix"/>
    <s v="Fortune 100 US Life Insurance Company"/>
    <s v="Policy Administration and Payments (Annuities)"/>
    <s v="Contract Maintenance"/>
    <s v="Contract Maintenance"/>
    <s v="Contract Maintenance L3"/>
    <s v="x"/>
    <s v="x"/>
    <m/>
    <s v="x"/>
    <s v="x"/>
    <m/>
    <m/>
    <s v="Contract Maintenance team review and process requests from FP / client to add or remove authorization, annuities rewards benefit, change bene, market, ownership, address, phone etc. "/>
    <s v="NA"/>
    <s v="Policy owner, Financial professional"/>
    <s v="Deals with NIGO cases and prepare rejection letter, update bene/owner change"/>
    <s v="Letter"/>
    <s v="Policy Owner"/>
    <s v="NA"/>
    <s v="Yes"/>
    <s v="No"/>
    <n v="1"/>
    <n v="0"/>
    <n v="7"/>
    <m/>
    <n v="7"/>
    <x v="0"/>
    <s v="No"/>
    <s v="No Specific Domain Exp"/>
    <s v="No"/>
    <s v="No"/>
    <s v="BO3"/>
    <d v="2022-06-01T00:00:00"/>
    <s v="1 Week"/>
    <s v="6 Weeks"/>
    <s v="12 weeks"/>
    <n v="1"/>
    <s v="NA"/>
    <s v="NA"/>
    <s v="NA"/>
    <s v="NA"/>
    <s v="NA"/>
    <s v="NA"/>
    <s v="NA"/>
    <s v="NA"/>
    <s v="Nervehub"/>
    <s v="Citrix, B Prompt and Planet"/>
    <s v="North America"/>
    <s v="Noida"/>
    <m/>
    <s v="India"/>
    <n v="0.97"/>
    <n v="1"/>
    <n v="5.08"/>
    <s v="NA"/>
    <s v="NA"/>
    <s v="NA"/>
    <s v="NA"/>
    <s v="NA"/>
    <s v="NA"/>
    <n v="38278"/>
    <n v="38278"/>
    <m/>
    <s v="Yes"/>
    <n v="0.1"/>
    <s v="FTE"/>
    <s v="NA"/>
    <s v="Pradeep Jaiswal"/>
    <s v="Mohit Tandon"/>
    <s v="Active"/>
    <m/>
  </r>
  <r>
    <x v="8"/>
    <s v="Citrix"/>
    <s v="Fortune 100 US Life Insurance Company"/>
    <s v="New Business &amp; Underwriting (Annuities)"/>
    <s v="New Policy Data Entry / Set-up"/>
    <s v="1035 Exchanges - New York"/>
    <s v="Reg60"/>
    <s v="x"/>
    <s v="x"/>
    <m/>
    <s v="x"/>
    <s v="x"/>
    <m/>
    <m/>
    <s v="It consists primarily of requesting values from other insurance _x000a_companies"/>
    <s v="NA"/>
    <s v="Internal Exchanges, 1035"/>
    <s v="Validation of ATDF form for good order, keying data entry, requesting the values to RC "/>
    <s v="NA"/>
    <s v="Policy owner  "/>
    <s v="NA"/>
    <s v="Yes"/>
    <s v="No"/>
    <n v="1"/>
    <n v="0"/>
    <n v="2"/>
    <m/>
    <n v="2"/>
    <x v="0"/>
    <s v="No"/>
    <s v="No Specific Domain Exp"/>
    <s v="No"/>
    <s v="No"/>
    <s v="BO3"/>
    <d v="2023-01-09T00:00:00"/>
    <s v="1 Week"/>
    <s v="5 Weeks"/>
    <s v="20 Weeks"/>
    <n v="0"/>
    <s v="NA"/>
    <s v="NA"/>
    <s v="NA"/>
    <s v="NA"/>
    <s v="NA"/>
    <s v="NA"/>
    <s v="NA"/>
    <s v="NA"/>
    <s v="Nervehub"/>
    <s v="Citrix, B Prompt and Planet"/>
    <s v="North America"/>
    <s v="Noida"/>
    <m/>
    <s v="India"/>
    <n v="0.97"/>
    <n v="1"/>
    <n v="22"/>
    <s v="NA"/>
    <s v="NA"/>
    <s v="NA"/>
    <s v="NA"/>
    <s v="NA"/>
    <s v="NA"/>
    <s v="NA"/>
    <m/>
    <m/>
    <s v="No"/>
    <m/>
    <s v="FTE"/>
    <m/>
    <m/>
    <s v="Ajay Taneja"/>
    <s v="Active"/>
    <m/>
  </r>
  <r>
    <x v="8"/>
    <s v="Citrix"/>
    <s v="Fortune 100 US Life Insurance Company"/>
    <s v="Policy Administration and Payments (Annuities)"/>
    <s v="Customer Correspondence"/>
    <s v="Customer Communication"/>
    <s v="Customer Communcation Management"/>
    <s v="x"/>
    <s v="x"/>
    <m/>
    <s v="x"/>
    <s v="x"/>
    <m/>
    <m/>
    <s v="Customer communications as a process deals with receiving requests from Clients &amp; FPs R72for sending out appropriate letters basis their request. Cases are received in BPC via email, mail, fax and also through call referrals from contact center and email communication from other departments"/>
    <s v="Report received from onshore team"/>
    <s v="Prudential team"/>
    <s v="Validate statements generated by vendors"/>
    <s v="NA"/>
    <s v="Policy owner  "/>
    <s v="NA"/>
    <s v="Yes"/>
    <s v="No"/>
    <n v="1"/>
    <n v="0"/>
    <n v="4"/>
    <m/>
    <n v="4"/>
    <x v="0"/>
    <s v="No"/>
    <s v="No Specific Domain Exp"/>
    <s v="No"/>
    <s v="No"/>
    <s v="BO2"/>
    <d v="2022-08-01T00:00:00"/>
    <s v="1 Week"/>
    <s v="7 Weeks"/>
    <s v="10 weeks"/>
    <n v="0"/>
    <s v="NA"/>
    <s v="NA"/>
    <s v="NA"/>
    <s v="NA"/>
    <s v="NA"/>
    <s v="NA"/>
    <s v="NA"/>
    <s v="NA"/>
    <s v="Nervehub"/>
    <s v="Citrix, B Prompt and Planet"/>
    <s v="North America"/>
    <s v="Noida"/>
    <m/>
    <s v="India"/>
    <s v="NA"/>
    <n v="1"/>
    <s v="NA"/>
    <s v="NA"/>
    <s v="NA"/>
    <s v="NA"/>
    <s v="NA"/>
    <s v="NA"/>
    <s v="NA"/>
    <n v="99246"/>
    <m/>
    <m/>
    <s v="NA"/>
    <s v="NA"/>
    <s v="FTE"/>
    <s v="NA"/>
    <s v="NA"/>
    <s v="Mohit Tandon"/>
    <s v="Active"/>
    <m/>
  </r>
  <r>
    <x v="8"/>
    <s v="Citrix"/>
    <s v="Fortune 100 US Life Insurance Company"/>
    <s v="Policy Administration and Payments (Annuities)"/>
    <s v="Reallocation"/>
    <s v="Reallocation Processing"/>
    <s v="Reallocation Processing"/>
    <s v="x"/>
    <s v="x"/>
    <m/>
    <s v="x"/>
    <s v="x"/>
    <m/>
    <m/>
    <s v="Team addresses fund reallocation requests (within specified markets) from existing contract holders / clients."/>
    <s v="BPC"/>
    <s v="Policy Owner, FP, Agents"/>
    <s v="Address fund reallocation on system"/>
    <s v="Email"/>
    <s v="Policy Owner"/>
    <s v="NA"/>
    <s v="Yes"/>
    <s v="No"/>
    <n v="1"/>
    <n v="0"/>
    <n v="1"/>
    <m/>
    <n v="2"/>
    <x v="0"/>
    <s v="No"/>
    <s v="No Specific Domain Exp"/>
    <s v="No"/>
    <s v="No"/>
    <s v="BO3"/>
    <d v="2022-05-16T00:00:00"/>
    <s v="1 Week"/>
    <s v="2 Weeks"/>
    <s v="7 Weeks"/>
    <n v="0"/>
    <s v="NA"/>
    <s v="NA"/>
    <s v="NA"/>
    <s v="NA"/>
    <s v="NA"/>
    <s v="NA"/>
    <s v="NA"/>
    <s v="NA"/>
    <s v="Nervehub"/>
    <s v="Citrix, B Prompt and Planet"/>
    <s v="North America"/>
    <s v="Noida"/>
    <m/>
    <s v="India"/>
    <n v="0.97"/>
    <n v="1"/>
    <n v="4.5"/>
    <s v="NA"/>
    <s v="NA"/>
    <s v="NA"/>
    <s v="NA"/>
    <s v="NA"/>
    <s v="NA"/>
    <n v="23730"/>
    <m/>
    <m/>
    <s v="NA"/>
    <s v="NA"/>
    <s v="FTE"/>
    <s v="NA"/>
    <s v="NA"/>
    <s v="Mohit Tandon"/>
    <s v="Active"/>
    <m/>
  </r>
  <r>
    <x v="8"/>
    <s v="Citrix"/>
    <s v="Fortune 100 US Life Insurance Company"/>
    <s v="Policy Administration and Payments (Annuities)"/>
    <s v="Reallocation"/>
    <s v="Reallocation Control Report"/>
    <s v="Reallocation Control Report"/>
    <s v="x"/>
    <s v="x"/>
    <m/>
    <s v="x"/>
    <s v="x"/>
    <m/>
    <m/>
    <s v="Team fetches the report on daily basis and validate the fund reallocation on system"/>
    <s v="Fetch reports from Cognos and other tools"/>
    <s v="Prudential team"/>
    <s v="Validate the fund reallocation"/>
    <s v="Updates files and saved on share drive"/>
    <s v="Onshore Team"/>
    <s v="NA"/>
    <s v="Yes"/>
    <s v="No"/>
    <n v="1"/>
    <n v="0"/>
    <n v="1"/>
    <m/>
    <n v="1"/>
    <x v="0"/>
    <s v="No"/>
    <s v="No Specific Domain Exp"/>
    <s v="No"/>
    <s v="No"/>
    <s v="BO3"/>
    <d v="2022-05-16T00:00:00"/>
    <s v="1 Week"/>
    <s v="2 Weeks"/>
    <s v="7 Weeks"/>
    <n v="0"/>
    <s v="NA"/>
    <s v="NA"/>
    <s v="NA"/>
    <s v="NA"/>
    <s v="NA"/>
    <s v="NA"/>
    <s v="NA"/>
    <s v="NA"/>
    <s v="Nervehub"/>
    <s v="Citrix, B Prompt and Planet"/>
    <s v="North America"/>
    <s v="Noida"/>
    <m/>
    <s v="India"/>
    <s v="NA"/>
    <n v="1"/>
    <s v="NA"/>
    <s v="NA"/>
    <s v="NA"/>
    <s v="NA"/>
    <s v="NA"/>
    <s v="NA"/>
    <s v="NA"/>
    <n v="4934"/>
    <m/>
    <m/>
    <s v="NA"/>
    <s v="NA"/>
    <s v="FTE"/>
    <s v="NA"/>
    <s v="NA"/>
    <s v="Mohit Tandon"/>
    <s v="Active"/>
    <m/>
  </r>
  <r>
    <x v="8"/>
    <s v="Citrix"/>
    <s v="Fortune 100 US Life Insurance Company"/>
    <s v="Policy Administration and Payments (Annuities)"/>
    <s v="Disbursement Control Reports"/>
    <s v="Disbursement Control Report"/>
    <s v="Disbursement Control Report"/>
    <s v="x"/>
    <s v="x"/>
    <m/>
    <s v="x"/>
    <s v="x"/>
    <m/>
    <m/>
    <s v="Team fetches and publishes daily, weekly and monthly reports for disbursement _x000a_processes. Team identifies discrepancies and raises task for relevant processes."/>
    <s v="Fetch reports from Cognos and other tools"/>
    <s v="Prudential team"/>
    <s v="Team identifies discrepancies and raises task for relevant processes."/>
    <s v="Update system with correct information"/>
    <s v="Policy owner, New Annuity company"/>
    <s v="NA"/>
    <s v="Yes"/>
    <s v="No"/>
    <n v="1"/>
    <n v="0"/>
    <n v="1.75"/>
    <m/>
    <n v="2"/>
    <x v="0"/>
    <s v="No"/>
    <s v="No Specific Domain Exp"/>
    <s v="No"/>
    <s v="No"/>
    <s v="BO2"/>
    <d v="2021-02-15T00:00:00"/>
    <s v="1 Week"/>
    <s v="3 Weeks"/>
    <s v="4 Weeks"/>
    <n v="0"/>
    <s v="NA"/>
    <s v="NA"/>
    <s v="NA"/>
    <s v="NA"/>
    <s v="NA"/>
    <s v="NA"/>
    <s v="NA"/>
    <s v="NA"/>
    <s v="Nervehub"/>
    <s v="Citrix, B Prompt and Planet"/>
    <s v="North America"/>
    <s v="Noida"/>
    <m/>
    <s v="India"/>
    <s v="NA"/>
    <n v="1"/>
    <s v="NA"/>
    <s v="NA"/>
    <s v="NA"/>
    <s v="NA"/>
    <s v="NA"/>
    <s v="NA"/>
    <s v="NA"/>
    <n v="8064"/>
    <m/>
    <m/>
    <s v="NA"/>
    <s v="NA"/>
    <s v="FTE"/>
    <s v="NA"/>
    <s v="Gulam Rasool"/>
    <s v="Mohit Tandon"/>
    <s v="Active"/>
    <m/>
  </r>
  <r>
    <x v="8"/>
    <s v="Citrix"/>
    <s v="Fortune 100 US Life Insurance Company"/>
    <s v="New Business &amp; Underwriting (Annuities)"/>
    <s v="Policy Issuance and Correspondence"/>
    <s v="Financial Transaction Processing"/>
    <s v="Ancillary and FedWire"/>
    <m/>
    <s v="x"/>
    <s v="x"/>
    <m/>
    <s v="x"/>
    <m/>
    <m/>
    <s v="Team received the funds through WIRE and are routed to TOA Checks team "/>
    <s v="Onshore team"/>
    <s v="Banks"/>
    <s v="Send funds to the TOA Checks team to issue the contract"/>
    <s v="Issue Checks to end customer"/>
    <s v="Policy owner  "/>
    <s v="NA"/>
    <s v="Yes"/>
    <s v="No"/>
    <n v="1"/>
    <n v="0"/>
    <n v="1.3000000000000003"/>
    <m/>
    <n v="3"/>
    <x v="0"/>
    <s v="No"/>
    <s v="No Specific Domain Exp"/>
    <s v="No"/>
    <s v="No"/>
    <s v="BO3"/>
    <d v="2010-11-01T00:00:00"/>
    <s v="1 Week"/>
    <s v="4 Weeks"/>
    <s v="8 Weeks"/>
    <n v="0"/>
    <s v="NA"/>
    <s v="NA"/>
    <s v="NA"/>
    <s v="NA"/>
    <s v="NA"/>
    <s v="NA"/>
    <s v="NA"/>
    <s v="NA"/>
    <s v="Nervehub"/>
    <s v="Citrix, B Prompt and Planet"/>
    <s v="North America"/>
    <s v="Noida"/>
    <m/>
    <s v="India"/>
    <n v="0.97"/>
    <n v="1"/>
    <n v="4.5999999999999996"/>
    <s v="NA"/>
    <s v="NA"/>
    <s v="NA"/>
    <s v="NA"/>
    <s v="NA"/>
    <s v="NA"/>
    <s v="NA"/>
    <m/>
    <m/>
    <s v="No"/>
    <m/>
    <s v="FTE"/>
    <m/>
    <s v="Apurba Doley"/>
    <s v="Ajay Taneja"/>
    <s v="Active"/>
    <m/>
  </r>
  <r>
    <x v="8"/>
    <s v="Citrix"/>
    <s v="Fortune 100 US Life Insurance Company"/>
    <s v="New Business &amp; Underwriting (Annuities)"/>
    <s v="Policy Issuance and Correspondence"/>
    <s v="Policy Issuance"/>
    <s v="New Business Forms"/>
    <m/>
    <s v="x"/>
    <s v="x"/>
    <m/>
    <s v="x"/>
    <m/>
    <m/>
    <s v="Team processes the Additional requirements received for the existing policy does the good order review of the NB app and request the funds or issue the contract if the application is funded."/>
    <s v="Onshore team"/>
    <s v="Policy Owner, FP, Agents"/>
    <s v="Team identifies discrepancies and raises task for relevant processes."/>
    <s v="Issue Checks to end customer/ request the funds for unfunded cases"/>
    <s v="Policy owner  "/>
    <s v="NA"/>
    <s v="Yes"/>
    <s v="No"/>
    <n v="1"/>
    <n v="0"/>
    <n v="0.9"/>
    <m/>
    <n v="1"/>
    <x v="0"/>
    <s v="No"/>
    <s v="No Specific Domain Exp"/>
    <s v="No"/>
    <s v="No"/>
    <s v="BO3"/>
    <d v="2010-11-01T00:00:00"/>
    <s v="1 Week"/>
    <s v="4 Weeks"/>
    <s v="8 Weeks"/>
    <n v="0"/>
    <s v="NA"/>
    <s v="NA"/>
    <s v="NA"/>
    <s v="NA"/>
    <s v="NA"/>
    <s v="NA"/>
    <s v="NA"/>
    <s v="NA"/>
    <s v="Nervehub"/>
    <s v="Citrix, B Prompt and Planet"/>
    <s v="North America"/>
    <s v="Noida"/>
    <m/>
    <s v="India"/>
    <n v="0.97"/>
    <n v="1"/>
    <n v="8"/>
    <s v="NA"/>
    <s v="NA"/>
    <s v="NA"/>
    <s v="NA"/>
    <s v="NA"/>
    <s v="NA"/>
    <n v="19538"/>
    <m/>
    <m/>
    <s v="No"/>
    <m/>
    <s v="FTE"/>
    <m/>
    <s v="Apurba Doley"/>
    <s v="Ajay Taneja"/>
    <s v="Active"/>
    <m/>
  </r>
  <r>
    <x v="8"/>
    <s v="Citrix"/>
    <s v="Fortune 100 US Life Insurance Company"/>
    <s v="Claims Management (Annuities)"/>
    <s v="Unclaimed Property and Escheatment"/>
    <s v="Abandoned Property Operations"/>
    <s v="APO (Abandoned Property Operations)"/>
    <s v="x"/>
    <m/>
    <m/>
    <s v="x"/>
    <m/>
    <m/>
    <m/>
    <s v="Contracts become payable to APO when the 30/30/30 Days Follow Process has expired or the Outreach Process has expired. The APO is responsible for obtaining sufficient proof of death. The team also ensures that the correct number of reach outs were made before processing the payment to APO. They research for the email address of the Beneficiary and also send email if required. If no positive contact is made they process the payment to APO and share the updates with Tax and APO unit."/>
    <s v="Case History, Annuitant and Bene details"/>
    <s v="Beneficiary"/>
    <s v="1. Review case history and BPC notes 2. Review letters sent by Follow Up team and Check if all letters were sent 3. If any letter not delivered check Bene's mail address and ensure letters are going to correct address 4. If all letters are send to correct address and no response from Bene, move payment to APO 5. If undelivered letters send case back to follow up queue with updated address"/>
    <s v="Letters, Payment to APO"/>
    <s v="Beneficiary"/>
    <s v="NA"/>
    <s v="Yes"/>
    <s v="No"/>
    <n v="1"/>
    <n v="0"/>
    <n v="3"/>
    <m/>
    <n v="3"/>
    <x v="0"/>
    <s v="No"/>
    <s v="No Specific Domain Exp"/>
    <s v="No"/>
    <s v="No"/>
    <s v="BO3"/>
    <d v="2021-12-13T00:00:00"/>
    <s v="1 Week"/>
    <s v="2 Weeks"/>
    <s v="8 Weeks"/>
    <n v="0"/>
    <s v="NA"/>
    <s v="NA"/>
    <s v="NA"/>
    <s v="NA"/>
    <s v="NA"/>
    <s v="NA"/>
    <s v="NA"/>
    <s v="NA"/>
    <s v="Nervehub"/>
    <s v="BPC, Pride, MS Office, MS Teams, Adobe Acrobat, Shared Drive, VPAS, LifeCad, Accurint, Google"/>
    <s v="North America"/>
    <s v="Noida"/>
    <m/>
    <s v="India"/>
    <n v="0.97"/>
    <s v="T+5"/>
    <s v="NA"/>
    <s v="NA"/>
    <s v="NA"/>
    <s v="NA"/>
    <s v="NA"/>
    <s v="NA"/>
    <s v="NA"/>
    <s v="NA"/>
    <s v="NA"/>
    <n v="23128"/>
    <s v="NA"/>
    <m/>
    <s v="FTE"/>
    <s v="NA"/>
    <n v="0"/>
    <s v="Mohit Tandon"/>
    <s v="Active"/>
    <m/>
  </r>
  <r>
    <x v="8"/>
    <s v="Citrix"/>
    <s v="Fortune 100 US Life Insurance Company"/>
    <s v="Claims Management (Annuities)"/>
    <s v="Correspondance"/>
    <s v="Customer Correspondence"/>
    <s v="Follow Up Letters"/>
    <s v="x"/>
    <m/>
    <m/>
    <s v="x"/>
    <m/>
    <m/>
    <m/>
    <s v="Follow-up Claims team will attempt to locate beneficiaries on each contact via letters. If there is any contact with the beneficiary, or someone representing the beneficiary, they will send three follow up letters after the last contact, once every 30 days. If they are unable to determine a beneficiary to claim funds, the money will be paid to the APO team."/>
    <s v="Case History, Annuitant and Bene details, death certificate"/>
    <s v="Beneficiary"/>
    <s v="1. Review case history and BPC notes 2. Review letters sent in past 3. Check if all letters are sent correctly 4. Check if any contact was made by Bene in last 30 days 5. Send another letter if no Bene contact made in last 30 days 5. If all follow up letters are sent and still no response from Bene, move case to APO"/>
    <s v="Follow up letters"/>
    <s v="Beneficiary"/>
    <s v="NA"/>
    <s v="Yes"/>
    <s v="No"/>
    <n v="1"/>
    <n v="0"/>
    <n v="1"/>
    <m/>
    <n v="2"/>
    <x v="0"/>
    <s v="No"/>
    <s v="No Specific Domain Exp"/>
    <s v="No"/>
    <s v="No"/>
    <s v="BO3"/>
    <d v="2021-12-13T00:00:00"/>
    <s v="1 Week"/>
    <s v="2 Weeks"/>
    <s v="8 Weeks"/>
    <n v="1"/>
    <s v="NA"/>
    <s v="NA"/>
    <s v="NA"/>
    <s v="NA"/>
    <s v="NA"/>
    <s v="NA"/>
    <s v="NA"/>
    <s v="NA"/>
    <s v="Nervehub"/>
    <s v="BPC, Pride, MS Office, MS Teams, Adobe Acrobat, Shared Drive, VPAS, LifeCad, Accurint, Google"/>
    <s v="North America"/>
    <s v="Noida"/>
    <m/>
    <s v="India"/>
    <n v="0.97"/>
    <s v="T+5"/>
    <s v="NA"/>
    <s v="NA"/>
    <s v="NA"/>
    <s v="NA"/>
    <s v="NA"/>
    <s v="NA"/>
    <s v="NA"/>
    <s v="NA"/>
    <s v="NA"/>
    <n v="29258"/>
    <s v="NA"/>
    <m/>
    <s v="FTE"/>
    <s v="NA"/>
    <n v="0"/>
    <s v="Mohit Tandon"/>
    <s v="Active"/>
    <m/>
  </r>
  <r>
    <x v="8"/>
    <s v="Citrix"/>
    <s v="Fortune 100 US Life Insurance Company"/>
    <s v="Claims Management (Annuities)"/>
    <s v="Adjudication &amp; Payments"/>
    <s v="Beneficiary Services"/>
    <s v="Lumpsum"/>
    <s v="x"/>
    <m/>
    <m/>
    <s v="x"/>
    <m/>
    <m/>
    <m/>
    <s v="On the death of an Annuity contract holder, their beneficiaries are owed the remaining contract value. Under one of the payout options, the beneficiary is entitled to receive the remaining contract value as a lump sum. The Lump Sum team is responsible for reviewing the case history for lump sum requests. They research to locate multiple policies, death certificate and claim forms. They perform a good order check and process the payment if all conditions are met."/>
    <s v="Case History, Claim Form, Death Certificate, Annuitant and Bene Details"/>
    <s v="Beneficiary"/>
    <s v="1. Review case history and BPC notes 2. Review claim form and DC 3. Check if case is IGO 4. Review Annuitant and Bene details 5. If Claim form and DC are IGO, then process the lumpsum payment 6. If not in IGO, pend case for additonal requirement'"/>
    <s v="Lumpsum Payment, Move case to Follow Up queue (to contact beneficiary for misisng information)"/>
    <s v="Beneficiary"/>
    <s v="NA"/>
    <s v="Yes"/>
    <s v="No"/>
    <n v="1"/>
    <n v="0"/>
    <n v="12"/>
    <m/>
    <n v="14"/>
    <x v="0"/>
    <s v="No"/>
    <s v="No Specific Domain Exp"/>
    <s v="No"/>
    <s v="No"/>
    <s v="BO3"/>
    <d v="2022-01-24T00:00:00"/>
    <s v="1 Week"/>
    <s v="2 Weeks"/>
    <s v="8 Weeks"/>
    <n v="0"/>
    <s v="NA"/>
    <s v="NA"/>
    <s v="NA"/>
    <s v="NA"/>
    <s v="NA"/>
    <s v="NA"/>
    <s v="NA"/>
    <s v="NA"/>
    <s v="Nervehub"/>
    <s v="BPC, Pride, MS Office, MS Teams, Adobe Acrobat, Shared Drive, VPAS, LifeCad, Accurint, Google"/>
    <s v="North America"/>
    <s v="Noida"/>
    <m/>
    <s v="India"/>
    <n v="0.97"/>
    <s v="Sameday"/>
    <s v="NA"/>
    <s v="NA"/>
    <s v="NA"/>
    <s v="NA"/>
    <s v="NA"/>
    <s v="NA"/>
    <s v="NA"/>
    <s v="NA"/>
    <s v="NA"/>
    <n v="45672"/>
    <s v="NA"/>
    <m/>
    <s v="FTE"/>
    <s v="NA"/>
    <n v="0"/>
    <s v="Mohit Tandon"/>
    <s v="Active"/>
    <m/>
  </r>
  <r>
    <x v="8"/>
    <s v="Citrix"/>
    <s v="Fortune 100 US Life Insurance Company"/>
    <s v="Marketing and Agency Management (Annuities)"/>
    <s v="Agent Licensing and Appointment"/>
    <s v="Agent Support"/>
    <s v="Agent Support"/>
    <m/>
    <m/>
    <m/>
    <s v="x"/>
    <s v="x"/>
    <m/>
    <m/>
    <s v="Annuities CC answer inquiries related to licensing &amp; appointments of agents._x000a_Common scenarios:_x000a_Checking their L&amp;A in different states_x000a_Questions about L&amp;A requirements_x000a_Required trainings (CE &amp; Product)_x000a_"/>
    <s v="NA"/>
    <s v="Agents"/>
    <s v="NA"/>
    <s v="NA"/>
    <s v="NA"/>
    <s v="NA"/>
    <s v="Yes"/>
    <s v="No"/>
    <n v="1"/>
    <n v="0"/>
    <n v="9.7100000000000009"/>
    <m/>
    <n v="12"/>
    <x v="0"/>
    <s v="No"/>
    <s v="No Specific Domain Exp"/>
    <s v="No"/>
    <s v="No"/>
    <s v="BO2"/>
    <d v="2022-01-24T00:00:00"/>
    <s v="1 Week"/>
    <s v="2 Weeks"/>
    <s v="4 Weeks"/>
    <n v="0"/>
    <s v="NA"/>
    <s v="NA"/>
    <s v="NA"/>
    <s v="NA"/>
    <s v="NA"/>
    <s v="NA"/>
    <s v="NA"/>
    <s v="NA"/>
    <s v="Nervehub"/>
    <s v="VMware, NerveHub and Planet"/>
    <s v="North America"/>
    <s v="Noida"/>
    <m/>
    <s v="India"/>
    <n v="0.98"/>
    <n v="1"/>
    <n v="7.19"/>
    <s v="NA"/>
    <s v="NA"/>
    <s v="NA"/>
    <s v="NA"/>
    <s v="NA"/>
    <s v="NA"/>
    <n v="71000"/>
    <s v="NA"/>
    <m/>
    <m/>
    <m/>
    <s v="TBP"/>
    <s v="NA"/>
    <s v="Varun Raj Singh"/>
    <s v="Anoop Purohit"/>
    <s v="Active"/>
    <m/>
  </r>
  <r>
    <x v="8"/>
    <s v="Citrix"/>
    <s v="Fortune 100 US Life Insurance Company"/>
    <s v="Policy Administration and Payments (Annuities)"/>
    <s v="Corrective Processing"/>
    <s v="Fraud Detection and Protection"/>
    <s v="Fraud Detection and Protection"/>
    <s v="x"/>
    <s v="x"/>
    <s v="x"/>
    <s v="x"/>
    <s v="x"/>
    <s v="x"/>
    <s v="x"/>
    <s v="The process begins by reviewing the referral sent from the Prudential team and its vendor to assess the details. Next, a check is conducted to verify if the Prudential customer holds additional products beyond those referenced in the referral. A pop-up note or sensitivity message is then placed on the workflow or administrative platform (typically Service Platform) for each product. Restrictions are applied to the customer's policy or contract, which may require creating a case for both the Prudential and Vendor Maintenance Teams. The process also includes verifying if the customer has online access with Prudential and terminating it if necessary, followed by forwarding misdirected work to EXL's Fraud Detection Prevention Team by creating a referral in Service Platform under the correct work type."/>
    <s v="Onshore team"/>
    <s v="Policy owner"/>
    <s v="• Reviewing the referral that is sent from Prudential team and its vendor. _x000a_• Reviewing to see if the Prudential’s customer has any other products than what was referenced in the referral_x000a_• Placing a pop up note/sensitivity message on the workflow/administrative platform for each product (generally this would be done in Service Platform)_x000a_• Ensuring a restriction is placed on the Prudential customer’s policy/contract – this may involve creating a case in Service Platform for both Prudential and Vendor Maintenance Teams  to handle_x000a_• Reviewing to see if a Prudential’s customer has an Prudential Online access, and terminating that access where applicable_x000a_• Forwarding misdirected work to the EXL’s  Fraud Detection Prevention (“FDP”) Team by creating a new referral in Service Platform under the correct work type"/>
    <s v="NA"/>
    <s v="NA"/>
    <s v="NA"/>
    <s v="Yes"/>
    <s v="No"/>
    <n v="1"/>
    <n v="0"/>
    <n v="2"/>
    <m/>
    <n v="3"/>
    <x v="0"/>
    <s v="No"/>
    <s v="No Specific Domain Exp"/>
    <s v="No"/>
    <s v="No"/>
    <s v="BO2"/>
    <d v="2024-04-22T00:00:00"/>
    <s v="1 Week"/>
    <s v="7 Weeks"/>
    <s v="1 week"/>
    <n v="0"/>
    <s v="NA"/>
    <s v="NA"/>
    <s v="NA"/>
    <s v="NA"/>
    <s v="NA"/>
    <s v="NA"/>
    <s v="NA"/>
    <s v="NA"/>
    <s v="Nervehub"/>
    <s v="BPC, VPAS, LifeCAD, MS Teams, Service Platform, EVIC, MS Word"/>
    <s v="North America"/>
    <s v="Noida"/>
    <m/>
    <s v="India"/>
    <n v="0.98"/>
    <n v="1"/>
    <s v="30 mins"/>
    <s v="NA"/>
    <s v="NA"/>
    <s v="NA"/>
    <s v="NA"/>
    <s v="NA"/>
    <s v="NA"/>
    <n v="4938"/>
    <n v="4938"/>
    <m/>
    <s v="NA"/>
    <s v="NA"/>
    <s v="FTE"/>
    <s v="NA"/>
    <s v="NA"/>
    <s v="Mohit Tandon"/>
    <s v="Active"/>
    <m/>
  </r>
  <r>
    <x v="9"/>
    <s v="Hawkeye"/>
    <s v="Leading US Insurance and Investment Company"/>
    <s v="Contact Center (Annuities)"/>
    <s v="Policy Servicing &amp; Billing"/>
    <s v="Policy Servicing"/>
    <s v="Contact Center"/>
    <m/>
    <s v="x"/>
    <m/>
    <m/>
    <s v="x"/>
    <m/>
    <m/>
    <s v="Contact Center will serve as the primary point of contact inquiries related to their annuity account including the annuity contract, policy values and performance, payments, withdrawal and distributions, pay out options, investment and fund managements, benefits and beneficiaries, account updates and other general or account related queru=ies. "/>
    <s v="Customers"/>
    <s v="Inbound and otbound calls"/>
    <s v="NA"/>
    <s v="NA"/>
    <s v="NA"/>
    <s v="NA"/>
    <s v="Yes"/>
    <s v="No"/>
    <n v="1"/>
    <n v="0"/>
    <n v="0"/>
    <n v="14"/>
    <n v="20"/>
    <x v="1"/>
    <s v="No"/>
    <s v="No Specific Domain Exp"/>
    <s v="No"/>
    <s v="No"/>
    <s v="L2"/>
    <d v="2022-09-15T00:00:00"/>
    <s v="2 Weeks"/>
    <s v="9 Weeks"/>
    <s v="10 Weeks "/>
    <n v="0"/>
    <s v="NA"/>
    <s v="NA"/>
    <s v="NA"/>
    <s v="NA"/>
    <s v="NA"/>
    <s v="NA"/>
    <s v="NA"/>
    <s v="NA"/>
    <s v="Notes Maker"/>
    <s v="Citrix"/>
    <s v="North America"/>
    <m/>
    <s v="Manila"/>
    <s v="Philippines"/>
    <n v="0.97"/>
    <n v="0.98"/>
    <n v="720"/>
    <s v="NA"/>
    <s v="NA"/>
    <s v="NA"/>
    <n v="60"/>
    <s v="NA"/>
    <s v="NA"/>
    <s v="NA"/>
    <s v="NA"/>
    <n v="104073"/>
    <s v="Yes"/>
    <n v="0.15"/>
    <s v="FTE"/>
    <s v="NA"/>
    <s v="LoraLie Dee"/>
    <s v="Neslyn Dungca"/>
    <s v="Active"/>
    <m/>
  </r>
  <r>
    <x v="9"/>
    <s v="Hawkeye"/>
    <s v="Leading US Insurance and Investment Company"/>
    <s v="Contact Center (Annuities)"/>
    <s v="Policy Servicing &amp; Billing"/>
    <s v="Policy Servicing"/>
    <s v="Contact Center"/>
    <m/>
    <s v="x"/>
    <m/>
    <m/>
    <s v="x"/>
    <m/>
    <m/>
    <s v="Contact Center will serve as the primary point of contact inquiries related to their annuity account including the annuity contract, policy values and performance, payments, withdrawal and distributions, pay out options, investment and fund managements, benefits and beneficiaries, account updates and other general or account related queru=ies. "/>
    <s v="Customers"/>
    <s v="Inbound and otbound calls"/>
    <s v="NA"/>
    <s v="NA"/>
    <s v="NA"/>
    <s v="NA"/>
    <s v="Yes"/>
    <s v="No"/>
    <n v="1"/>
    <n v="0"/>
    <n v="0"/>
    <n v="14"/>
    <n v="20"/>
    <x v="1"/>
    <s v="No"/>
    <s v="No Specific Domain Exp"/>
    <s v="No"/>
    <s v="No"/>
    <s v="L2"/>
    <d v="2022-09-15T00:00:00"/>
    <s v="2 Weeks"/>
    <s v="9 Weeks"/>
    <s v="10 Weeks "/>
    <n v="0"/>
    <s v="NA"/>
    <s v="NA"/>
    <s v="NA"/>
    <s v="NA"/>
    <s v="NA"/>
    <s v="NA"/>
    <s v="NA"/>
    <s v="NA"/>
    <s v="None"/>
    <s v="Citrix"/>
    <s v="North America"/>
    <m/>
    <s v="Manila"/>
    <s v="Philippines"/>
    <n v="0.97"/>
    <n v="0.98"/>
    <n v="720"/>
    <n v="120"/>
    <n v="120"/>
    <s v="Less than or Equal to 3%"/>
    <s v="Less than or Equal to 60 seconds"/>
    <n v="600"/>
    <s v="NA"/>
    <s v="NA"/>
    <s v="NA"/>
    <n v="104073"/>
    <s v="Yes"/>
    <n v="0.15"/>
    <s v="FTE"/>
    <s v="NA"/>
    <s v="LoraLie Dee"/>
    <s v="Neslyn Dungca"/>
    <s v="Active"/>
    <m/>
  </r>
  <r>
    <x v="9"/>
    <s v="Hawkeye"/>
    <s v="Leading US Insurance and Investment Company"/>
    <s v="Claims Management (Annuities)"/>
    <s v="Death Claims "/>
    <s v="Money Out – Claims, Maturities and Withdrawals"/>
    <s v="Money Out – Claims, Maturities and Withdrawals"/>
    <m/>
    <s v="x"/>
    <s v="x"/>
    <m/>
    <s v="x"/>
    <m/>
    <s v="x"/>
    <s v="Back office team receives notification of death, validates death, sends required forms, receives paperwork,validates paperwork and send NIGO letters to beneficiaries if claim documents/information is not in good order, if all infromation/paperwork is in good order, team either send a check payemtn to beneficiary or continues the beneficiaries' portion of money into a new child contract basis the option selected by beneficarieis on claim form."/>
    <s v="Scanned &amp; Indexed_x000a_documents AWD_x000a_Case (Mail / Fax)"/>
    <s v="Customers"/>
    <s v="Back office team receives notification of death, validates death, sends required forms, receives paperwork,validates paperwork and send NIGO letters to beneficiaries if claim documents/information is not in good order, if all infromation/paperwork is in good order, team either send a check payemtn to beneficiary or continues the beneficiaries' portion of money into a new child contract basis the option selected by beneficarieis on claim form."/>
    <s v="Checks sent to benficiaries and/or continue/confirm letters or NIGO letters"/>
    <s v="Customer receives payment through check and confirmation letter. Or gets continue letter indicating his/her portion of benefit is continued.Or receives NIGO letter"/>
    <s v="1) Raising queries to paralegal team_x000a_2) Raising tickets with Ops relation team to decide whether to accept the request outside of procedure or not_x000a_3) Check with Mailing room for better copy of documents"/>
    <s v="No"/>
    <s v="Yes"/>
    <n v="0"/>
    <n v="1"/>
    <n v="52"/>
    <m/>
    <n v="52"/>
    <x v="0"/>
    <s v="No"/>
    <s v="No Specific Domain Exp"/>
    <s v="Yes"/>
    <s v="No"/>
    <s v="BO3"/>
    <d v="2024-12-16T00:00:00"/>
    <s v="2 Weeks"/>
    <s v="7 Weeks"/>
    <s v="10 weeks"/>
    <n v="0"/>
    <s v="NA"/>
    <s v="NA"/>
    <s v="NA"/>
    <s v="NA"/>
    <s v="NA"/>
    <s v="NA"/>
    <s v="NA"/>
    <s v="NA"/>
    <s v="None"/>
    <s v="Citrix"/>
    <s v="North America"/>
    <s v="Pune"/>
    <m/>
    <s v="India"/>
    <n v="0.98"/>
    <n v="0.98"/>
    <n v="40"/>
    <s v="NA"/>
    <s v="NA"/>
    <s v="NA"/>
    <s v="NA"/>
    <s v="NA"/>
    <s v="NA"/>
    <n v="84000"/>
    <n v="36000"/>
    <m/>
    <s v="Yes"/>
    <n v="0.15"/>
    <s v="FTE"/>
    <s v="NA"/>
    <s v="Kuldip Pala"/>
    <s v="Kuldip Pala"/>
    <s v="Active"/>
    <m/>
  </r>
  <r>
    <x v="9"/>
    <s v="Pyramid"/>
    <s v="Leading US Insurance and Investment Company (Transamerica)"/>
    <s v="Contact Center (Annuities)"/>
    <s v="Money Out – Claims, Maturities and Withdrawals"/>
    <s v="Submission of new, following up of existing claims as well as verification of information from policy holders as well as beneficaries"/>
    <s v="Annuity "/>
    <s v="x"/>
    <s v="x"/>
    <s v="x"/>
    <s v="x"/>
    <s v="x"/>
    <s v="x"/>
    <s v="x"/>
    <s v="Updating information, servicing the annuity for the client as well as managing claims for clients as well as beneficaries."/>
    <s v="Client"/>
    <s v="Client"/>
    <s v="Call/Fax/Email"/>
    <s v="Retrieve work from AWD source, Open Email/Fax/Correspondence, Take appropriate action"/>
    <s v="Voice"/>
    <s v="Policyholder"/>
    <s v="Yes"/>
    <s v="No"/>
    <n v="1"/>
    <n v="0"/>
    <n v="0"/>
    <n v="13"/>
    <n v="17"/>
    <x v="1"/>
    <s v="No"/>
    <s v="No Specific Domain Exp"/>
    <s v="No"/>
    <s v="No"/>
    <s v="VO3"/>
    <d v="2024-05-06T00:00:00"/>
    <s v="1 Week"/>
    <s v="2 Weeks"/>
    <s v="4 Weeks"/>
    <s v="N/A"/>
    <s v="N/A"/>
    <s v="N/A"/>
    <s v="N/A"/>
    <s v="No"/>
    <s v="NA"/>
    <s v="NA"/>
    <s v="NA"/>
    <s v="NA"/>
    <s v="None"/>
    <s v="Citrix Platform"/>
    <s v="North America"/>
    <m/>
    <s v="Capetown"/>
    <s v="South Africa"/>
    <n v="0.97"/>
    <m/>
    <d v="1899-12-30T00:10:00"/>
    <d v="1899-12-30T00:01:30"/>
    <d v="1899-12-30T00:01:30"/>
    <n v="0.03"/>
    <d v="1899-12-30T00:01:00"/>
    <d v="1899-12-30T00:07:00"/>
    <s v="NA"/>
    <m/>
    <s v="NA"/>
    <s v="NA"/>
    <s v="NA"/>
    <s v="NA"/>
    <s v="NA"/>
    <s v="NA"/>
    <s v="Daniel Perestrelo"/>
    <s v="Zurayda Daniels"/>
    <s v="Active"/>
    <m/>
  </r>
  <r>
    <x v="3"/>
    <s v="NA"/>
    <s v="Fortune 100 US Insurance Company"/>
    <s v="Contact Center (Annuities)"/>
    <s v="Policy Servicing &amp; Billing"/>
    <s v="Contact Center"/>
    <s v="Pre Need Contact Center/Ingenium Annuity Contact Center"/>
    <m/>
    <m/>
    <m/>
    <m/>
    <m/>
    <m/>
    <s v="x"/>
    <s v="Funeral Service plans, billing &amp; Policy maintenance"/>
    <s v="Customers"/>
    <s v="Inbound and otbound calls"/>
    <s v="NA"/>
    <s v="Policy owners, third party providers, beneficiaries,Financial Professional/FPA, Agency, Brokerage Firm"/>
    <s v="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
    <s v="Policy owners, third party providers, beneficiaries,Financial Professional/FPA, Agency, Brokerage Firm"/>
    <s v="Yes"/>
    <s v="No"/>
    <n v="1"/>
    <n v="0"/>
    <m/>
    <n v="13"/>
    <n v="21.5"/>
    <x v="1"/>
    <s v="No"/>
    <s v="No Specific Domain Exp"/>
    <s v="No"/>
    <s v="No"/>
    <s v="L3"/>
    <d v="2022-04-18T00:00:00"/>
    <s v="2 Weeks"/>
    <s v="4 Weeks"/>
    <s v="8 Weeks"/>
    <n v="0"/>
    <s v="NA"/>
    <s v="NA"/>
    <s v="NA"/>
    <s v="NA"/>
    <s v="NA"/>
    <s v="NA"/>
    <s v="NA"/>
    <s v="NA"/>
    <s v="No"/>
    <s v="Citrix VDI, Ingenium, Onbase"/>
    <s v="North America"/>
    <m/>
    <s v="Manila"/>
    <s v="Philippines"/>
    <n v="0.95"/>
    <s v="NA"/>
    <s v="10Min"/>
    <s v="1Min"/>
    <s v="1Min"/>
    <n v="0.03"/>
    <s v="10 seconds"/>
    <s v="NA"/>
    <s v="NA"/>
    <s v="NA"/>
    <s v="NA"/>
    <s v="NA"/>
    <s v="NA"/>
    <s v="NA"/>
    <s v="FTE"/>
    <m/>
    <s v="Zeke Meyer/ Joshua "/>
    <s v="Praveshnee/Aline Marcial"/>
    <s v="Active"/>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r>
    <x v="10"/>
    <m/>
    <m/>
    <m/>
    <m/>
    <m/>
    <m/>
    <m/>
    <m/>
    <m/>
    <m/>
    <m/>
    <m/>
    <m/>
    <m/>
    <m/>
    <m/>
    <m/>
    <m/>
    <m/>
    <m/>
    <m/>
    <m/>
    <m/>
    <m/>
    <m/>
    <m/>
    <m/>
    <x v="3"/>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s v="Leading US Life Insurance Company "/>
    <m/>
    <s v="Risk Modelling"/>
    <m/>
    <m/>
    <m/>
    <s v="X"/>
    <s v="Helping risk modelling team in actuarial modeling on AFM software and reconciliation with MG-ALFA actuarial software_x000a__x000a_Fixed Annuity, _x000a_Fixed Indexed Annuity"/>
    <n v="3"/>
    <d v="2023-07-15T00:00:00"/>
    <m/>
    <m/>
    <m/>
    <m/>
    <s v="2 Weeks"/>
    <s v="2 Weeks"/>
    <s v="4Weeks"/>
    <s v="None"/>
    <s v="No"/>
    <s v="Client platforms through VDI"/>
    <s v="US"/>
    <s v="India"/>
    <s v="FTE"/>
    <s v="Neha Deewan "/>
    <m/>
  </r>
  <r>
    <x v="1"/>
    <s v="Leading US Insurance and Investment Management Company"/>
    <m/>
    <s v="Actuarial"/>
    <s v="X"/>
    <s v="X"/>
    <s v="X"/>
    <m/>
    <s v="Helping client in monthly, quarterly, semi-annual and annual reporting of actaurial processes. This involves regulatory reporting as well._x000a__x000a_Validation - Products Type:_x000a_Variable Universal Life_x000a_Employee Benefits_x000a_Whole Life Excess Credit_x000a_Fixed Annuity_x000a__x000a_Reporting - ETL Processes_x000a_Data Scrubbing_x000a_Model Runs_x000a_Analysis of movement_x000a_Generate reports_x000a__x000a_Projection - Cashflow Projections_x000a_Reserves Calculations"/>
    <n v="11"/>
    <s v="2/14/2024"/>
    <m/>
    <m/>
    <m/>
    <m/>
    <m/>
    <m/>
    <m/>
    <s v="None"/>
    <s v="No"/>
    <s v="Client platforms through VDI"/>
    <s v="US"/>
    <s v="India"/>
    <s v="FTE"/>
    <s v="Pankaj Jaitly"/>
    <m/>
  </r>
  <r>
    <x v="2"/>
    <s v="Fortune 100 US Life Insurance Company"/>
    <s v="PRU"/>
    <s v="ALM E2E Process"/>
    <s v="X"/>
    <m/>
    <m/>
    <m/>
    <s v="Running &amp; Validation of ALM Projections"/>
    <n v="1"/>
    <m/>
    <m/>
    <m/>
    <m/>
    <m/>
    <m/>
    <m/>
    <m/>
    <s v="None"/>
    <s v="No"/>
    <s v="GGY Axis, EXCEL"/>
    <s v="US"/>
    <s v="India"/>
    <s v="FTE"/>
    <s v="Cherie Coffey"/>
    <m/>
  </r>
  <r>
    <x v="2"/>
    <s v="Fortune 100 US Life Insurance Company"/>
    <s v="PRU"/>
    <s v="Annuity Valuation FAS 157"/>
    <s v="X"/>
    <m/>
    <m/>
    <m/>
    <s v="Result Validation &amp; Consolidation"/>
    <n v="1"/>
    <m/>
    <m/>
    <m/>
    <m/>
    <m/>
    <m/>
    <m/>
    <m/>
    <s v="None"/>
    <s v="No"/>
    <s v="Excel"/>
    <s v="US"/>
    <s v="India"/>
    <s v="FTE"/>
    <s v="Cherie Coffey"/>
    <m/>
  </r>
  <r>
    <x v="2"/>
    <s v="Fortune 100 US Life Insurance Company"/>
    <s v="PRU"/>
    <s v="Annuity Valuation Production &amp; Data Management"/>
    <s v="X"/>
    <m/>
    <m/>
    <m/>
    <s v="Data Extraction &amp; Validation fo Annuity Products"/>
    <n v="2"/>
    <m/>
    <m/>
    <m/>
    <m/>
    <m/>
    <m/>
    <m/>
    <m/>
    <s v="None"/>
    <s v="No"/>
    <s v="Excel"/>
    <s v="US"/>
    <s v="India"/>
    <s v="FTE"/>
    <s v="Cherie Coffey"/>
    <m/>
  </r>
  <r>
    <x v="2"/>
    <s v="Fortune 100 US Life Insurance Company"/>
    <s v="PRU"/>
    <s v="Annuity Valuation Reinsurance"/>
    <s v="X"/>
    <m/>
    <m/>
    <m/>
    <s v="Support Data Validation"/>
    <n v="1"/>
    <m/>
    <m/>
    <m/>
    <m/>
    <m/>
    <m/>
    <m/>
    <m/>
    <s v="None"/>
    <s v="No"/>
    <s v="SQL Excel"/>
    <s v="US"/>
    <s v="India"/>
    <s v="FTE"/>
    <s v="Cherie Coffey"/>
    <m/>
  </r>
  <r>
    <x v="2"/>
    <s v="Fortune 100 US Life Insurance Company"/>
    <s v="PRU"/>
    <s v="Annuity Valuation Statutory"/>
    <s v="X"/>
    <m/>
    <m/>
    <m/>
    <s v="Data Validation"/>
    <n v="1"/>
    <m/>
    <m/>
    <m/>
    <m/>
    <m/>
    <m/>
    <m/>
    <m/>
    <s v="None"/>
    <s v="No"/>
    <s v="Excel"/>
    <s v="US"/>
    <s v="India"/>
    <s v="FTE"/>
    <s v="Cherie Coffey"/>
    <m/>
  </r>
  <r>
    <x v="2"/>
    <s v="Fortune 100 US Life Insurance Company"/>
    <s v="PRU"/>
    <s v="Enterprise ALM"/>
    <s v="X"/>
    <m/>
    <m/>
    <m/>
    <s v="Result consolidation &amp; Validation"/>
    <n v="2"/>
    <m/>
    <m/>
    <m/>
    <m/>
    <m/>
    <m/>
    <m/>
    <m/>
    <s v="None"/>
    <s v="No"/>
    <s v="Excel"/>
    <s v="US"/>
    <s v="India"/>
    <s v="FTE"/>
    <s v="Cherie Coffey"/>
    <m/>
  </r>
  <r>
    <x v="2"/>
    <s v="Fortune 100 US Life Insurance Company"/>
    <s v="PRU"/>
    <s v="ILI Valuation Consolidated Reporting"/>
    <s v="X"/>
    <m/>
    <m/>
    <m/>
    <s v="Consolidated Reporting - ILI Products"/>
    <n v="3"/>
    <m/>
    <m/>
    <m/>
    <m/>
    <m/>
    <m/>
    <m/>
    <m/>
    <s v="None"/>
    <s v="No"/>
    <s v="Excel"/>
    <s v="US"/>
    <s v="India"/>
    <s v="FTE"/>
    <s v="Cherie Coffey"/>
    <m/>
  </r>
  <r>
    <x v="2"/>
    <s v="Fortune 100 US Life Insurance Company"/>
    <s v="PRU"/>
    <s v="Assumptions Data and Tools"/>
    <s v="X"/>
    <m/>
    <m/>
    <m/>
    <s v="Extracting Assumptions from DB &amp; Creating dashboards. Data Validation"/>
    <n v="2"/>
    <m/>
    <m/>
    <m/>
    <m/>
    <m/>
    <m/>
    <m/>
    <m/>
    <s v="None"/>
    <s v="No"/>
    <s v="SQL, Excel Power BI"/>
    <s v="US"/>
    <s v="India"/>
    <s v="FTE"/>
    <s v="Cherie Coffey"/>
    <m/>
  </r>
  <r>
    <x v="2"/>
    <s v="Fortune 100 US Life Insurance Company"/>
    <s v="PRU"/>
    <s v="Expense Assumptions"/>
    <s v="X"/>
    <m/>
    <m/>
    <m/>
    <s v="Extracting Assumptions &amp; Validation"/>
    <n v="1"/>
    <m/>
    <m/>
    <m/>
    <m/>
    <m/>
    <m/>
    <m/>
    <m/>
    <s v="None"/>
    <s v="No"/>
    <s v="Excel, SQL"/>
    <s v="US"/>
    <s v="India"/>
    <s v="FTE"/>
    <s v="Cherie Coffey"/>
    <m/>
  </r>
  <r>
    <x v="2"/>
    <s v="Fortune 100 US Life Insurance Company"/>
    <s v="PRU"/>
    <s v="Annuity GGY Axis"/>
    <m/>
    <m/>
    <m/>
    <s v="X"/>
    <s v="MD 1 Modling in excel that will be fed  to GGY Axis"/>
    <n v="1"/>
    <m/>
    <m/>
    <m/>
    <m/>
    <m/>
    <m/>
    <m/>
    <m/>
    <s v="None"/>
    <s v="No"/>
    <s v="Excel"/>
    <s v="US"/>
    <s v="India"/>
    <s v="FTE"/>
    <s v="Cherie Coffey"/>
    <m/>
  </r>
  <r>
    <x v="2"/>
    <s v="Fortune 100 US Life Insurance Company"/>
    <s v="PRU"/>
    <s v="Annuity Testware"/>
    <m/>
    <m/>
    <m/>
    <s v="X"/>
    <s v="Modeling Annuity testware in Python"/>
    <n v="2"/>
    <m/>
    <m/>
    <m/>
    <m/>
    <m/>
    <m/>
    <m/>
    <m/>
    <s v="None"/>
    <s v="No"/>
    <s v="Python "/>
    <s v="US"/>
    <s v="India"/>
    <s v="FTE"/>
    <s v="Cherie Coffey"/>
    <m/>
  </r>
  <r>
    <x v="2"/>
    <s v="Fortune 100 US Life Insurance Company"/>
    <s v="PRU"/>
    <s v="Enterprise Stat GGY Axis ALM"/>
    <m/>
    <m/>
    <m/>
    <s v="X"/>
    <s v="Python Code refactoring"/>
    <n v="2"/>
    <m/>
    <m/>
    <m/>
    <m/>
    <m/>
    <m/>
    <m/>
    <m/>
    <s v="None"/>
    <s v="No"/>
    <s v="Python"/>
    <s v="US"/>
    <s v="India"/>
    <s v="FTE"/>
    <s v="Cherie Coffey"/>
    <m/>
  </r>
  <r>
    <x v="2"/>
    <s v="Fortune 100 US Life Insurance Company"/>
    <s v="PRU"/>
    <s v="ILI Modeling - Python Developer"/>
    <m/>
    <m/>
    <m/>
    <s v="X"/>
    <s v="ILI-GGY Axis - ILI"/>
    <n v="1"/>
    <m/>
    <m/>
    <m/>
    <m/>
    <m/>
    <m/>
    <m/>
    <m/>
    <s v="None"/>
    <s v="No"/>
    <s v="Python, Excel"/>
    <s v="US"/>
    <s v="India"/>
    <s v="FTE"/>
    <s v="Cherie Coffey"/>
    <m/>
  </r>
  <r>
    <x v="2"/>
    <s v="Fortune 100 US Life Insurance Company"/>
    <s v="PRU"/>
    <s v="Tactical Support Alfa Population Creation"/>
    <m/>
    <m/>
    <m/>
    <s v="X"/>
    <s v="Model Point file reation for MG -Alfa and GGY Axis"/>
    <n v="1"/>
    <m/>
    <m/>
    <m/>
    <m/>
    <m/>
    <m/>
    <m/>
    <m/>
    <s v="None"/>
    <s v="No"/>
    <s v="SQL"/>
    <s v="US"/>
    <s v="India"/>
    <s v="FTE"/>
    <s v="Cherie Coffey"/>
    <m/>
  </r>
  <r>
    <x v="2"/>
    <s v="Fortune 100 US Life Insurance Company"/>
    <s v="PRU"/>
    <s v="Retirement USB Modeling"/>
    <m/>
    <m/>
    <m/>
    <s v="X"/>
    <s v="Python Modeling of Pricing Models"/>
    <n v="3"/>
    <m/>
    <m/>
    <m/>
    <m/>
    <m/>
    <m/>
    <m/>
    <m/>
    <s v="None"/>
    <s v="No"/>
    <s v="Python, Excel"/>
    <s v="US"/>
    <s v="India"/>
    <s v="FTE"/>
    <s v="Cherie Coffey"/>
    <m/>
  </r>
  <r>
    <x v="3"/>
    <s v="Leading US Insurance &amp; Financial Company"/>
    <s v="SIC"/>
    <s v="Standard Retirement Services"/>
    <s v="X"/>
    <s v="X"/>
    <s v="X"/>
    <m/>
    <s v="Standard Insurance one of the leading retirement solution provider company. We Support  Actuarial DB Valuation where some of the focus areas are Plan coding, Membership Data, Calculation of liabilities, Reconciliation of Asset, Development of IRS minimum funding requirement and maximum tax-deductible contribution, Projected benefit calculation for plan participants, Preparation and review of draft valuation report, Govt. Filing and future liability projection via deterministic forecasting."/>
    <n v="8"/>
    <d v="2017-11-10T00:00:00"/>
    <s v="Open"/>
    <m/>
    <m/>
    <m/>
    <s v="2 Weeks"/>
    <s v="5 weeks"/>
    <s v="8 weeks"/>
    <s v="NA"/>
    <s v="No"/>
    <s v="Proval, Relius for Govt Filing, MS Office"/>
    <s v="US"/>
    <s v="Gurugram (India)"/>
    <s v="FTE"/>
    <s v="Ankur Jain "/>
    <m/>
  </r>
  <r>
    <x v="4"/>
    <s v="Leading US Insurance Benefits Company"/>
    <s v="Unum"/>
    <s v="Sopplement J - Reporting and Valuation"/>
    <s v="X"/>
    <s v="X"/>
    <m/>
    <m/>
    <s v="Various processes involved across the business lines to prepare data and making reports for reserving and statuary reports to send out to third parties"/>
    <n v="7"/>
    <d v="2019-02-22T00:00:00"/>
    <m/>
    <m/>
    <m/>
    <m/>
    <m/>
    <m/>
    <m/>
    <s v="NA"/>
    <s v="None"/>
    <s v="SAS, SQL, Excel, Teradata, Python, R, Control M"/>
    <s v="US"/>
    <s v="Gurugram"/>
    <s v="FTE"/>
    <s v="Joe Pierce/Bud Johnson"/>
    <m/>
  </r>
  <r>
    <x v="4"/>
    <s v="Leading US Insurance Benefits Company"/>
    <s v="Unum"/>
    <s v="Sopplement L - WO5"/>
    <m/>
    <s v="X"/>
    <m/>
    <s v="X"/>
    <s v="Identify and correct data that seem anomalous in various LTC datasets using Teradata, also working on Data quality improvement projects"/>
    <n v="2"/>
    <d v="2021-01-20T00:00:00"/>
    <m/>
    <m/>
    <m/>
    <m/>
    <m/>
    <m/>
    <m/>
    <s v="NA"/>
    <s v="None"/>
    <s v="SQL, Teradata, Python"/>
    <s v="US"/>
    <s v="Gurugram"/>
    <s v="TBP"/>
    <s v="Spike Einsiedler"/>
    <m/>
  </r>
  <r>
    <x v="4"/>
    <s v="Leading US Insurance Benefits Company"/>
    <s v="Unum"/>
    <s v="Sopplement L - WO9"/>
    <m/>
    <s v="X"/>
    <m/>
    <s v="X"/>
    <s v="Maintain LTC related datasets and production codes using Teradata SQL and SAS. Create insightful Tableau dashboards with interactive views and features. These dashboards work as single source of data and analytical tool for LTC customer and claims base "/>
    <n v="2"/>
    <d v="2019-02-22T00:00:00"/>
    <m/>
    <m/>
    <m/>
    <m/>
    <m/>
    <m/>
    <m/>
    <s v="NA"/>
    <s v="None"/>
    <s v="SAS, SQL, Teradata, Python, Tableau"/>
    <s v="US"/>
    <s v="Gurugram"/>
    <s v="TBP"/>
    <s v="Abhivadan Sharma"/>
    <m/>
  </r>
  <r>
    <x v="5"/>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s v="Marshal"/>
    <s v="US Top 3 retirement &amp; Wealth management company"/>
    <s v="Contact Center (Retirement)"/>
    <s v="Customer Calls"/>
    <s v="Participants Services"/>
    <s v="Participants Services"/>
    <s v="x"/>
    <s v="x"/>
    <m/>
    <s v="x"/>
    <m/>
    <s v="NA"/>
    <s v="NA"/>
    <s v="NA"/>
    <s v="NA"/>
    <s v="NA"/>
    <s v="NA"/>
    <s v="No"/>
    <s v="Yes"/>
    <n v="0"/>
    <n v="1"/>
    <m/>
    <n v="185"/>
    <n v="222"/>
    <x v="0"/>
    <s v="No"/>
    <s v="No Specific Domain Exp"/>
    <s v="No"/>
    <s v="NA"/>
    <s v="L3"/>
    <s v="Q3, 2022"/>
    <m/>
    <m/>
    <m/>
    <n v="0"/>
    <s v="NA"/>
    <s v="NA"/>
    <s v="NA"/>
    <s v="NA"/>
    <s v="NA"/>
    <s v="NA"/>
    <s v="NA"/>
    <s v="NA"/>
    <s v="Ai Coach"/>
    <s v="AWS"/>
    <s v="North America"/>
    <m/>
    <s v="Cebu"/>
    <s v="Philippines"/>
    <n v="0.85"/>
    <n v="0.86"/>
    <s v="7:15 minutes"/>
    <s v="NA"/>
    <s v="NA"/>
    <s v="NA"/>
    <s v="NA"/>
    <s v="NA"/>
    <s v="NA"/>
    <m/>
    <m/>
    <s v="160K"/>
    <s v="Yes"/>
    <s v="Don’t know"/>
    <s v="FTE"/>
    <n v="33600"/>
    <s v="NA"/>
    <n v="1950"/>
    <s v="Hins Arulananthem"/>
    <s v="Hins Arulananthem"/>
    <s v="Inactive"/>
    <m/>
  </r>
  <r>
    <x v="0"/>
    <s v="Marshal"/>
    <s v="US Top 3 retirement &amp; Wealth management company"/>
    <s v="Contact Center (Retirement)"/>
    <s v="Customer Calls"/>
    <s v="Retail sales group"/>
    <s v="Retail sales group"/>
    <s v="x"/>
    <s v="x"/>
    <s v="x"/>
    <m/>
    <m/>
    <s v="NA"/>
    <s v="NA"/>
    <s v="NA"/>
    <s v="NA"/>
    <s v="NA"/>
    <s v="NA"/>
    <s v="No"/>
    <s v="Yes"/>
    <n v="0"/>
    <n v="1"/>
    <m/>
    <n v="20"/>
    <n v="24"/>
    <x v="0"/>
    <s v="No"/>
    <s v="No Specific Domain Exp"/>
    <s v="No"/>
    <s v="NA"/>
    <s v="L2"/>
    <s v="Q1, 2023"/>
    <m/>
    <m/>
    <m/>
    <n v="0"/>
    <s v="NA"/>
    <s v="NA"/>
    <s v="NA"/>
    <s v="NA"/>
    <s v="NA"/>
    <s v="NA"/>
    <s v="NA"/>
    <s v="NA"/>
    <s v="Ai Coach"/>
    <s v="AWS"/>
    <s v="North America"/>
    <m/>
    <s v="Manila"/>
    <s v="Philippines"/>
    <s v="85%  (Under baselinng)"/>
    <s v="85%(Under baselinng)"/>
    <s v="13  minutes (Under baselinng)"/>
    <s v="NA"/>
    <s v="NA"/>
    <s v="NA"/>
    <s v="NA"/>
    <s v="NA"/>
    <s v="NA"/>
    <m/>
    <m/>
    <s v="100K"/>
    <s v="Yes"/>
    <s v="Don’t know"/>
    <s v="FTE"/>
    <n v="33600"/>
    <s v="NA"/>
    <n v="1950"/>
    <s v="Hins Arulananthem"/>
    <s v="Hins Arulananthem"/>
    <s v="Inactive"/>
    <s v="Baseling exercise in progress. Also the volumes fluctuate heavily"/>
  </r>
  <r>
    <x v="1"/>
    <s v="Citrix"/>
    <s v="Fortune 100 US Life Insurance Company"/>
    <s v="Contact Center (Retirement)"/>
    <s v="Customer Calls"/>
    <s v="Loan payment processing/Premium Accounting"/>
    <s v="Retirement Services"/>
    <s v="x"/>
    <s v="x"/>
    <s v="x"/>
    <s v="x"/>
    <s v="Scope of work is providing assistance to participants or retirees regarding their retirement related concerns, loan modeling, contribution rate, account maintenance, loan payment inquiries, disbursement requests, 401K, 403B, 457and tax information"/>
    <s v="Participants"/>
    <s v="Calls and Correspondence from Participants; "/>
    <s v="a) Distribution Eligibility, DOT, In Service Withdrawal Inquiries via phone call from participants either terminated or actively working under their employer who wants to withdraw their money lump sum or process a rollover_x000a_b) Distribution  Emails - Eligibility Email inquiries via phone call from participants either terminated or actively working under their employer who wants to withdraw their money lump sum or process a rollover_x000a_c) Loan Eligibility, Payoff and Default (previously completed) Inquiries via phone call if they are able to process a loan, inquiries on loanable amount available, processing a loan payoff, and loan default_x000a_d) Distribution  Emails - Status Check Email inquiries received from participants who wants to know the status of their loan or withdrawal check_x000a_e) Lost Check Affidavit The contact center can process a Lost Check Affidavit to stop and reissue a new check if the participant has not yet received their check after the TAT_x000a_f) Status Check &amp; Other Queries Phone inquiries received from participants who wants to know the status of their loan or withdrawal check_x000a_g) Allocation Calls- Allocations increase, contribution rate change, rollover contributions Inquiries or requests received over the phone where participants would like to update their contribution and change their allocations_x000a_"/>
    <s v="Withdrawals/ loan payments (EFT's made), Rollovers, check issuance, "/>
    <s v="Participants; POA"/>
    <s v="Loan transactions, payment, account maintenance, web assistance, withdrawal transactions, tax information "/>
    <s v="Yes"/>
    <s v="No"/>
    <n v="1"/>
    <n v="0"/>
    <m/>
    <n v="15"/>
    <n v="18"/>
    <x v="0"/>
    <s v="No"/>
    <s v="No Specific Domain Exp"/>
    <s v="NA"/>
    <s v="NA"/>
    <s v="L2"/>
    <d v="2014-10-01T00:00:00"/>
    <s v="2 weeks"/>
    <s v="7  weeks"/>
    <s v="6 weeks"/>
    <n v="0"/>
    <s v="NA"/>
    <s v="NA"/>
    <s v="NA"/>
    <s v="NA"/>
    <s v="NA"/>
    <s v="NA"/>
    <s v="NA"/>
    <s v="NA"/>
    <s v="Notesmaker  Tool ; Repeat Rate Reduction"/>
    <s v="Citrix/VDI"/>
    <s v="North America"/>
    <m/>
    <s v="Cebu"/>
    <s v="Philippines"/>
    <n v="0.95"/>
    <s v="NA"/>
    <s v="8:15 FSS_x000a_8:00 PRT"/>
    <s v="NA"/>
    <s v="NA"/>
    <n v="0.02"/>
    <s v="20 seconds"/>
    <s v="NA"/>
    <s v="Service Level 80% in 20 seconds - FSS ; 70% in 45 seconds - PRT"/>
    <m/>
    <m/>
    <n v="820640"/>
    <s v="Yes - Jan to Mar"/>
    <s v="10%-20%"/>
    <s v="TBP"/>
    <n v="3.28"/>
    <n v="16.57"/>
    <n v="1950"/>
    <s v="John Andipen_x000a_Ricardo Pahamotang_x000a_"/>
    <s v="Nephtali Punayan_x000a_"/>
    <s v="Active"/>
    <s v="Transitioned to TBP Effective Jan.2021"/>
  </r>
  <r>
    <x v="1"/>
    <s v="Citrix"/>
    <s v="Fortune 100 US Life Insurance Company"/>
    <s v="Contact Center (Retirement)"/>
    <s v="Customer Calls"/>
    <s v="Loan payment processing/Premium Accounting"/>
    <s v="Retirement Services"/>
    <s v="x"/>
    <s v="x"/>
    <s v="x"/>
    <s v="x"/>
    <s v="Scope of work is providing assistance to participants or retirees regarding their retirement related concerns, loan modeling, contribution rate, account maintenance, loan payment inquiries, disbursement requests, 401K, 403B, 457and tax information"/>
    <s v="Participants"/>
    <s v="Calls and Correspondence from Participants; "/>
    <s v="a) Distribution Eligibility, DOT, In Service Withdrawal Inquiries via phone call from participants either terminated or actively working under their employer who wants to withdraw their money lump sum or process a rollover_x000a_b) Distribution  Emails - Eligibility Email inquiries via phone call from participants either terminated or actively working under their employer who wants to withdraw their money lump sum or process a rollover_x000a_c) Loan Eligibility, Payoff and Default (previously completed) Inquiries via phone call if they are able to process a loan, inquiries on loanable amount available, processing a loan payoff, and loan default_x000a_d) Distribution  Emails - Status Check Email inquiries received from participants who wants to know the status of their loan or withdrawal check_x000a_e) Lost Check Affidavit The contact center can process a Lost Check Affidavit to stop and reissue a new check if the participant has not yet received their check after the TAT_x000a_f) Status Check &amp; Other Queries Phone inquiries received from participants who wants to know the status of their loan or withdrawal check_x000a_g) Allocation Calls- Allocations increase, contribution rate change, rollover contributions Inquiries or requests received over the phone where participants would like to update their contribution and change their allocations_x000a_"/>
    <s v="Withdrawals/ loan payments (EFT's made), Rollovers, change in contribution,check issuance, "/>
    <s v="Participants; POA"/>
    <s v="Loan transactions, payment, account maintenance, web assistance, withdrawal transactions, tax information "/>
    <s v="Yes"/>
    <s v="No"/>
    <n v="1"/>
    <n v="0"/>
    <m/>
    <n v="20"/>
    <n v="30"/>
    <x v="0"/>
    <s v="No"/>
    <s v="No Specific Domain Exp"/>
    <s v="NA"/>
    <s v="NA"/>
    <s v="L2"/>
    <d v="2014-10-01T00:00:00"/>
    <s v="2 weeks"/>
    <s v="7  weeks"/>
    <s v="6 weeks"/>
    <n v="0"/>
    <s v="NA"/>
    <s v="NA"/>
    <s v="NA"/>
    <s v="NA"/>
    <s v="NA"/>
    <s v="NA"/>
    <s v="NA"/>
    <s v="NA"/>
    <s v="Notesmaker  Tool ; Repeat Rate Reduction"/>
    <s v="Citrix/VDI"/>
    <s v="North America"/>
    <m/>
    <s v="Cebu"/>
    <s v="Philippines"/>
    <s v="NA"/>
    <s v="NA"/>
    <s v="8:15 FSS_x000a_8:00 PRT"/>
    <s v="NA"/>
    <s v="NA"/>
    <n v="0.02"/>
    <s v="20 seconds"/>
    <s v="NA"/>
    <s v="Schedule Adherence - 95% Transactional Quality 99.5%"/>
    <m/>
    <m/>
    <m/>
    <s v="Yes - Jan to Mar"/>
    <s v="10%-20%"/>
    <s v="TBP"/>
    <n v="3.28"/>
    <n v="16.57"/>
    <n v="1950"/>
    <s v="John Andipen_x000a_Ricardo Pahamotang_x000a_"/>
    <s v="Nephtali Punayan_x000a_"/>
    <s v="Active"/>
    <s v="Transitioned to TBP Effective Jan.2021"/>
  </r>
  <r>
    <x v="1"/>
    <s v="Citrix"/>
    <s v="Fortune 100 US Life Insurance Company"/>
    <s v="Contact Center (Retirement)"/>
    <s v="Customer Calls"/>
    <s v="Address Changes/Account Maintenance"/>
    <s v="Retirement Services"/>
    <s v="x"/>
    <s v="x"/>
    <s v="x"/>
    <s v="x"/>
    <s v="Scope of work is providing assistance to participants or retirees regarding their retirement related concerns, loan modeling, contribution rate, account maintenance, loan payment inquiries, disbursement requests, 401K, 403B, 457and tax information"/>
    <s v="Participants"/>
    <s v="Calls and Correspondence from Participants; "/>
    <s v="a) Distribution Eligibility, DOT, In Service Withdrawal Inquiries via phone call from participants either terminated or actively working under their employer who wants to withdraw their money lump sum or process a rollover_x000a_b) Distribution  Emails - Eligibility Email inquiries via phone call from participants either terminated or actively working under their employer who wants to withdraw their money lump sum or process a rollover_x000a_c) Loan Eligibility, Payoff and Default (previously completed) Inquiries via phone call if they are able to process a loan, inquiries on loanable amount available, processing a loan payoff, and loan default_x000a_d) Distribution  Emails - Status Check Email inquiries received from participants who wants to know the status of their loan or withdrawal check_x000a_e) Lost Check Affidavit The contact center can process a Lost Check Affidavit to stop and reissue a new check if the participant has not yet received their check after the TAT_x000a_f) Status Check &amp; Other Queries Phone inquiries received from participants who wants to know the status of their loan or withdrawal check_x000a_g) Allocation Calls- Allocations increase, contribution rate change, rollover contributions Inquiries or requests received over the phone where participants would like to update their contribution and change their allocations_x000a_"/>
    <s v=" updated participant information, change in contribution"/>
    <s v="Participants; POA"/>
    <s v="Loan transactions, payment, account maintenance, web assistance, withdrawal transactions, tax information "/>
    <s v="Yes"/>
    <s v="No"/>
    <n v="1"/>
    <n v="0"/>
    <m/>
    <n v="21"/>
    <n v="32"/>
    <x v="0"/>
    <s v="No"/>
    <s v="No Specific Domain Exp"/>
    <s v="NA"/>
    <s v="NA"/>
    <s v="L2"/>
    <d v="2014-10-01T00:00:00"/>
    <s v="2 weeks"/>
    <s v="7  weeks"/>
    <s v="6 weeks"/>
    <n v="0"/>
    <s v="NA"/>
    <s v="NA"/>
    <s v="NA"/>
    <s v="NA"/>
    <s v="NA"/>
    <s v="NA"/>
    <s v="NA"/>
    <s v="NA"/>
    <s v="Notesmaker  Tool ; Repeat Rate Reduction"/>
    <s v="Citrix/VDI"/>
    <s v="North America"/>
    <m/>
    <s v="Manila"/>
    <s v="Philippines"/>
    <s v="NA"/>
    <s v="NA"/>
    <s v="8:15 FSS_x000a_8:00 PRT"/>
    <s v="NA"/>
    <s v="NA"/>
    <n v="0.02"/>
    <s v="20 seconds"/>
    <s v="NA"/>
    <s v="Schedule Adherence - 95% Transactional Quality 99.5%"/>
    <m/>
    <m/>
    <m/>
    <s v="Yes - Jan to Mar"/>
    <s v="10%-20%"/>
    <s v="TBP"/>
    <n v="3.28"/>
    <n v="16.57"/>
    <n v="1950"/>
    <s v="John Andipen_x000a_Ricardo Pahamotang_x000a_"/>
    <s v="Nephtali Punayan_x000a_"/>
    <s v="Active"/>
    <s v="Transitioned to TBP Effective Jan.2021"/>
  </r>
  <r>
    <x v="1"/>
    <s v="Citrix"/>
    <s v="Fortune 100 US Life Insurance Company"/>
    <s v="Contact Center (Retirement)"/>
    <s v="Customer Calls"/>
    <s v="Loan payment processing/Premium Accounting"/>
    <s v="Retirement Services"/>
    <s v="x"/>
    <s v="x"/>
    <s v="x"/>
    <s v="x"/>
    <s v="Scope of work is providing assistance to participants or retirees regarding their retirement related concerns, loan modeling, contribution rate, account maintenance, loan payment inquiries, disbursement requests, 401K, 403B, 457and tax information"/>
    <s v="Participants"/>
    <s v="Calls and Correspondence from Participants; "/>
    <s v="a) Distribution Eligibility, DOT, In Service Withdrawal Inquiries via phone call from participants either terminated or actively working under their employer who wants to withdraw their money lump sum or process a rollover_x000a_b) Distribution  Emails - Eligibility Email inquiries via phone call from participants either terminated or actively working under their employer who wants to withdraw their money lump sum or process a rollover_x000a_c) Loan Eligibility, Payoff and Default (previously completed) Inquiries via phone call if they are able to process a loan, inquiries on loanable amount available, processing a loan payoff, and loan default_x000a_d) Distribution  Emails - Status Check Email inquiries received from participants who wants to know the status of their loan or withdrawal check_x000a_e) Lost Check Affidavit The contact center can process a Lost Check Affidavit to stop and reissue a new check if the participant has not yet received their check after the TAT_x000a_f) Status Check &amp; Other Queries Phone inquiries received from participants who wants to know the status of their loan or withdrawal check_x000a_g) Allocation Calls- Allocations increase, contribution rate change, rollover contributions Inquiries or requests received over the phone where participants would like to update their contribution and change their allocations_x000a_"/>
    <s v="Withdrawals/ loan payments (EFT's made), Rollovers, change in contribution,check issuance, "/>
    <s v="Participants; POA"/>
    <s v="Loan transactions, payment, account maintenance, web assistance, withdrawal transactions, tax information "/>
    <s v="Yes"/>
    <s v="No"/>
    <n v="1"/>
    <n v="0"/>
    <m/>
    <n v="20"/>
    <n v="25"/>
    <x v="0"/>
    <s v="No"/>
    <s v="No Specific Domain Exp"/>
    <s v="NA"/>
    <s v="NA"/>
    <s v="L2"/>
    <d v="2014-10-01T00:00:00"/>
    <s v="2 weeks"/>
    <s v="7  weeks"/>
    <s v="6 weeks"/>
    <n v="0"/>
    <s v="NA"/>
    <s v="NA"/>
    <s v="NA"/>
    <s v="NA"/>
    <s v="NA"/>
    <s v="NA"/>
    <s v="NA"/>
    <s v="NA"/>
    <s v="Notesmaker  Tool ; Repeat Rate Reduction"/>
    <s v="Citrix/VDI"/>
    <s v="North America"/>
    <m/>
    <s v="Manila"/>
    <s v="Philippines"/>
    <s v="NA"/>
    <s v="NA"/>
    <s v="8:15 FSS_x000a_8:00 PRT"/>
    <s v="NA"/>
    <s v="NA"/>
    <n v="0.02"/>
    <s v="20 seconds"/>
    <s v="NA"/>
    <s v="Schedule Adherence - 95% Transactional Quality 99.5%"/>
    <m/>
    <m/>
    <m/>
    <s v="Yes - Jan to Mar"/>
    <s v="10%-20%"/>
    <s v="TBP"/>
    <n v="3.28"/>
    <n v="16.57"/>
    <n v="1950"/>
    <s v="John Andipen_x000a_Ricardo Pahamotang_x000a_"/>
    <s v="Nephtali Punayan_x000a_"/>
    <s v="Active"/>
    <s v="Transitioned to TBP Effective Jan.2021"/>
  </r>
  <r>
    <x v="1"/>
    <s v="Citrix"/>
    <s v="Fortune 100 US Life Insurance Company"/>
    <s v="Contact Center (Retirement)"/>
    <s v="Customer Calls"/>
    <s v="Check Payments"/>
    <s v="Retirements Beneficiary Services"/>
    <m/>
    <s v="x"/>
    <m/>
    <s v="x"/>
    <s v="Beneficiary Claims for Retirement Services Tier 1 Calls which will support all Death Claims Call. Typical calls come from named beneficiaries, interested third parties, funeral homes, attorneys to get status on, report loss or need additional details on Claim_x000a_"/>
    <s v="Beneficiaries, Plan Holders"/>
    <s v="Calls and Correspondence from Beneficiaries"/>
    <s v="a) Report of passing from Beneficiaries processed for claims releasing_x000a_b) Requests are done via fax, email or contacting contact center_x000a_c) Validates if necessary documents for the claim processing are completed and check if payment has been processed_x000a_d) Refer Beneficiaries to connected organization/company to source additional information (plan changes. plan rules/restriction)"/>
    <s v="Check issuance, Referrals to policy holder employers"/>
    <s v="Beneficiaries, Plan Holders"/>
    <s v="NA"/>
    <s v="Yes"/>
    <s v="No"/>
    <n v="1"/>
    <n v="0"/>
    <m/>
    <n v="13"/>
    <n v="17"/>
    <x v="0"/>
    <s v="No"/>
    <s v="No Specific Domain Exp"/>
    <s v="NA"/>
    <s v="NA"/>
    <s v="L2"/>
    <d v="2020-11-03T00:00:00"/>
    <s v="2 weeks"/>
    <s v="7  weeks"/>
    <s v="6 weeks"/>
    <n v="0"/>
    <s v="NA"/>
    <s v="NA"/>
    <s v="NA"/>
    <s v="NA"/>
    <s v="NA"/>
    <s v="NA"/>
    <s v="NA"/>
    <s v="NA"/>
    <s v="NA"/>
    <s v="Citrix/VDI"/>
    <s v="North America"/>
    <m/>
    <s v="Cebu"/>
    <s v="Philippines"/>
    <n v="0.95"/>
    <s v="NA"/>
    <s v="10:00 mins"/>
    <s v="NA"/>
    <s v="NA"/>
    <n v="0.03"/>
    <s v="20 seconds"/>
    <s v="Y"/>
    <s v="SL 70% in 45 seconds"/>
    <m/>
    <m/>
    <n v="68327"/>
    <s v="Yes - Jan to Mar"/>
    <s v="10%-20%"/>
    <s v="FTE"/>
    <s v="NA"/>
    <n v="19.54"/>
    <n v="1950"/>
    <s v="Love Cutamora_x000a_Ricardo Pahamotang_x000a_"/>
    <s v="Nephtali Punayan_x000a_"/>
    <s v="Active"/>
    <m/>
  </r>
  <r>
    <x v="2"/>
    <s v="Leo"/>
    <s v="Major US Insurance and Financial Services Provider"/>
    <s v="Contact Center (Retirement)"/>
    <s v="Customer Calls"/>
    <s v="Contact Center"/>
    <s v="Contact Center"/>
    <m/>
    <s v="x"/>
    <m/>
    <s v="x"/>
    <s v="Distribution Eligibility, DOT, In Service Withdrawal; Distribution  Emails – Eligibility; Loan Eligibility, Payoff and Default (previously completed); Distribution  Emails - Status Check; Lost Check Affidavit; Status Check &amp; other queries; Allocation Calls- Allocations increase, contribution rate change, rollover contributions"/>
    <s v="Participants"/>
    <s v="Calls and Correspondence from Participants; "/>
    <s v="a) Distribution Eligibility, DOT, In Service Withdrawal Inquiries via phone call from participants either terminated or actively working under their employer who wants to withdraw their money lump sum or process a rollover_x000a_b) Distribution  Emails - Eligibility Email inquiries via phone call from participants either terminated or actively working under their employer who wants to withdraw their money lump sum or process a rollover_x000a_c) Loan Eligibility, Payoff and Default (previously completed) Inquiries via phone call if they are able to process a loan, inquiries on loanable amount available, processing a loan payoff, and loan default_x000a_d) Distribution  Emails - Status Check Email inquiries received from participants who wants to know the status of their loan or withdrawal check_x000a_e) Lost Check Affidavit The contact center can process a Lost Check Affidavit to stop and reissue a new check if the participant has not yet received their check after the TAT_x000a_f) Status Check &amp; Other Queries Phone inquiries received from participants who wants to know the status of their loan or withdrawal check_x000a_g) Allocation Calls- Allocations increase, contribution rate change, rollover contributions Inquiries or requests received over the phone where participants would like to update their contribution and change their allocations_x000a_"/>
    <s v="Withdrawals/ loan payments (EFT's made), Rollovers, check issuance, "/>
    <s v="Participants"/>
    <s v="Loan transactions, payment, account maintenance, web assistance, withdrawal transactions, tax information "/>
    <s v="Yes"/>
    <s v="No"/>
    <n v="1"/>
    <n v="0"/>
    <m/>
    <n v="55"/>
    <n v="69"/>
    <x v="0"/>
    <s v="No"/>
    <s v="No Specific Domain Exp"/>
    <s v="NA"/>
    <s v="NA"/>
    <s v="L2"/>
    <s v="Jun'2018"/>
    <s v="2 weeks"/>
    <s v="5 weeks"/>
    <s v="10 weeks"/>
    <n v="0"/>
    <s v="NA"/>
    <s v="NA"/>
    <s v="NA"/>
    <s v="NA"/>
    <s v="NA"/>
    <s v="NA"/>
    <s v="NA"/>
    <s v="NA"/>
    <s v="NA"/>
    <s v="SalesForce, OMNI, Sharepoint, Outlook, Wildworks, WFT, POSTAL, PACE, Check Status"/>
    <s v="North America"/>
    <m/>
    <s v="Manila"/>
    <s v="Philippines"/>
    <n v="0.92"/>
    <n v="0.97"/>
    <s v="510 secs"/>
    <s v="NA"/>
    <s v="NA"/>
    <s v="NA"/>
    <s v="NA"/>
    <s v="NA"/>
    <s v="NA"/>
    <m/>
    <m/>
    <m/>
    <s v="NA"/>
    <s v="NA"/>
    <s v="FTE"/>
    <s v="NA"/>
    <s v="NA"/>
    <n v="1950"/>
    <s v="Kim Co"/>
    <s v="Nathan Feng"/>
    <s v="Active"/>
    <m/>
  </r>
  <r>
    <x v="2"/>
    <s v="Leo"/>
    <s v="Major US Insurance and Financial Services Provider"/>
    <s v="Admin Services"/>
    <s v="Fund Research and Changes"/>
    <s v="Operations"/>
    <s v="Operations"/>
    <m/>
    <s v="x"/>
    <m/>
    <s v="x"/>
    <s v="Advanced Processing; Distribution Sweep; Cash Reconciliation-NAV; DB Distributions; DE Update, FS move, SSN Merge/Fix; Change Fund Offerings &amp; Enrollment; Loans &amp; Distributions; Enrollments, Rollover Contributions, Third Party Payments, Global Fund Change NAV, Fund Change-Initial QC, "/>
    <s v="Participants"/>
    <s v="Correspondence from Participants; Tickets"/>
    <s v="a) Change Fund Offerings Add/Remove fund – add/remove requested fund to the retirement plan, replacing or swapping the funds at the plan level_x000a_b) Cash Reconciliation - NAV Ensure all cash is invested for participant timely and there is no stale cash aged more than 30 days. Review all NAV plans that are out of balance with the custodian each business day to reconcile outages_x000a_c) Enrollment Entering Participants enrollment in PDM, investing form review and updating investment directives_x000a_d) Loans &amp; Distribution Request handling for loans through GOLD, Paper, WFT – Processing participants requested defined contribution, Lump Sum, Rollover or hardship distribution from the retirement plan. Process participants loans from the retirement plan_x000a_e) Advanced Processing Update PACE notes, participant prevent distribution flags, enrollment opt out update, make changes on both participant and plan level information,_x000a_f) Wild - Distribution Sweep Indicative data changes, DOT, DOB, DOH, deceased participant, address update_x000a_g) DB Distribution Process defined benefits Lump sum and rollover, distribution _x000a_h) TPA - process payments from third party vendors_x000a_i) Rollover Contribution - process rollover request of ptp from previous employer to current SIC plan_x000a_j) Loan Payment - manual loan payoff and payment processing_x000a_k) DB Contribution - data input of the master account _x000a_"/>
    <s v="Withdrawals/ loan payments (EFT's made), Rollovers, check issuance, "/>
    <s v="Participants"/>
    <s v="Cash Recon, ticket processing , loans and distribution processing, fund change, enrollments"/>
    <s v="Yes"/>
    <s v="No"/>
    <n v="1"/>
    <n v="0"/>
    <n v="43"/>
    <m/>
    <n v="48"/>
    <x v="1"/>
    <s v="No"/>
    <s v="No Specific Domain Exp"/>
    <s v="NA"/>
    <s v="NA"/>
    <s v="L3"/>
    <s v="Mar'2018"/>
    <s v="2 weeks"/>
    <s v="4 weeks"/>
    <s v="10 weeks"/>
    <n v="0"/>
    <s v="NA"/>
    <s v="NA"/>
    <s v="NA"/>
    <s v="NA"/>
    <s v="NA"/>
    <s v="NA"/>
    <s v="NA"/>
    <s v="NA"/>
    <s v="NA"/>
    <s v="OMNI, CashRecon Database, PDM, Workflow, Salesforce, PACE, PlanNet, GOLD, Fuse, Fund Link"/>
    <s v="North America"/>
    <s v="Cebu"/>
    <m/>
    <s v="Philippines"/>
    <n v="0.98"/>
    <s v="NA"/>
    <s v="NA"/>
    <s v="NA"/>
    <s v="NA"/>
    <s v="NA"/>
    <s v="NA"/>
    <s v="NA"/>
    <s v="NA"/>
    <m/>
    <m/>
    <m/>
    <s v="NA"/>
    <s v="NA"/>
    <s v="FTE"/>
    <s v="NA"/>
    <s v="NA"/>
    <n v="1950"/>
    <s v="Edessa Carreon and Claire Cabardo"/>
    <s v="Nathan Feng"/>
    <s v="Active"/>
    <m/>
  </r>
  <r>
    <x v="2"/>
    <s v="Leo"/>
    <s v="Major US Insurance and Financial Services Provider"/>
    <s v="Admin Services"/>
    <s v="Fund Research and Changes"/>
    <s v="Sales Operations"/>
    <s v="Sales Operations"/>
    <m/>
    <s v="x"/>
    <m/>
    <s v="x"/>
    <s v="Advisor Research; PEP Creation; Fund Illustrations; Judy Diamond Report Distribution; Proposal and Fee Page Customization, Docusign, Fund Availaility Report, Fund Selection Form-Prefill,Customizing Presentations, Report Distribution, Broker Validation, Voice to Case Call Center, "/>
    <s v="Internal Clients"/>
    <s v="Tickets"/>
    <s v="a) Opportunity Support - PEP Creation Create quotes for –RPCs, this process is to create pricing quotes for RPCs in the field to deliver to their advisor. Setup initial pricing in the system (Salesforce) for the RPC and IRPC to fine tune before delivery._x000a_b) Opportunity Support - Fund Illustration Import/add funds – Creating standard proposed fund line up and comparison for the plans standard is bidding on.  _x000a_c) Judy Diamond Report Distribution &amp; SF reports Judy Diamond – to do research on plans to deliver to advisor for their own prospecting for new business._x000a_d) Advisor Research Research to identify whether an advisor is a known relationship, works for a broker/dealer Standard can sell with and is in the retirement plan business _x000a_e) Schedule Management Manage RPCs calendar – to transpose calendar activity for RPCs from outlook into salesforce_x000a_f) Proposal and Fee Page – creates a proposal for the Employer based on the request from the RPCs (Retirement Plan Consultants) which contains employee benefits, services available and summary of proposed fees_x000a_"/>
    <s v="Tasks indicated on tickets are processed"/>
    <s v="Internal Clients"/>
    <s v="Advisor Research; Schedule Management; PEP Creation; Fund Illustrations; Judy Diamond Report Distribution; Proposal and Fee Page Customization "/>
    <s v="Yes"/>
    <s v="No"/>
    <n v="1"/>
    <n v="0"/>
    <n v="2"/>
    <m/>
    <n v="3"/>
    <x v="1"/>
    <s v="No"/>
    <s v="No Specific Domain Exp"/>
    <s v="NA"/>
    <s v="NA"/>
    <s v="L2"/>
    <s v="Apr'2018"/>
    <s v="2 weeks"/>
    <s v="4 weeks"/>
    <s v="10 weeks"/>
    <n v="0"/>
    <s v="NA"/>
    <s v="NA"/>
    <s v="NA"/>
    <s v="NA"/>
    <s v="NA"/>
    <s v="NA"/>
    <s v="NA"/>
    <s v="NA"/>
    <s v="NA"/>
    <s v="Judy Diamond, SalesForce, FINRA Brokers check Website, Schwab and Reliance Websites, DOL Website, Morningstar, LinkedIn"/>
    <s v="North America"/>
    <s v="Cebu"/>
    <m/>
    <s v="Philippines"/>
    <n v="0.98"/>
    <s v="NA"/>
    <s v="NA"/>
    <s v="NA"/>
    <s v="NA"/>
    <s v="NA"/>
    <s v="NA"/>
    <s v="NA"/>
    <s v="NA"/>
    <m/>
    <m/>
    <m/>
    <s v="NA"/>
    <s v="NA"/>
    <s v="FTE"/>
    <s v="NA"/>
    <s v="NA"/>
    <n v="1950"/>
    <s v="Angelyn Mercadera"/>
    <s v="Nathan Feng"/>
    <s v="Active"/>
    <m/>
  </r>
  <r>
    <x v="2"/>
    <s v="Leo"/>
    <s v="Major US Insurance and Financial Services Provider"/>
    <s v="Policy Servicing (Plan)"/>
    <s v="Customer Support"/>
    <s v="Service Support"/>
    <s v="Service Support"/>
    <m/>
    <s v="x"/>
    <m/>
    <s v="x"/>
    <s v="AM Client Interaction; AM-RM Client Requests; PDM Help workflow (Other Activities); Enrollment Booklets; Annual Notices Fulfillment, Pulling Plan Invoices, Executive Summary Run, Post Signature Document Processing, YEDR Mail, Deliver Testing Results"/>
    <s v="Internal Clients"/>
    <s v="Tickets"/>
    <s v="a) AM Client Interaction Team of Account Managers that interacts directly with plan sponsors, advisors and TPAs_x000a_b) AM-RM and AM Request Service Support Team processes request coming from RM and AM_x000a_c) PDM Help workflow (Other Activities) PDM Helpline - Create, Delete files, pull copies &amp; edit existing PDM template_x000a_d)  Enrollment Materials &amp; Alerts Create and deliver enrollment material booklet for participants and work on Enrollment Alert"/>
    <s v="Tasks indicated on tickets are processed"/>
    <s v="Internal Clients"/>
    <s v="Process Workflow ticket request from RM and AM, create Enrollment booklets"/>
    <s v="Yes"/>
    <s v="No"/>
    <n v="1"/>
    <n v="0"/>
    <n v="22"/>
    <m/>
    <n v="25"/>
    <x v="1"/>
    <s v="No"/>
    <s v="No Specific Domain Exp"/>
    <s v="NA"/>
    <s v="NA"/>
    <s v="L3"/>
    <s v="Mar'2018"/>
    <s v="2 weeks"/>
    <s v="4 weeks"/>
    <s v="10 weeks"/>
    <n v="0"/>
    <s v="NA"/>
    <s v="NA"/>
    <s v="NA"/>
    <s v="NA"/>
    <s v="NA"/>
    <s v="NA"/>
    <s v="NA"/>
    <s v="NA"/>
    <s v="NA"/>
    <s v="SalesForce, OMNI, Sharepoint, Outlook"/>
    <s v="North America"/>
    <s v="Manila"/>
    <m/>
    <s v="Philippines"/>
    <n v="0.98"/>
    <s v="NA"/>
    <s v="NA"/>
    <s v="NA"/>
    <s v="NA"/>
    <s v="NA"/>
    <s v="NA"/>
    <s v="NA"/>
    <s v="NA"/>
    <m/>
    <m/>
    <m/>
    <s v="NA"/>
    <s v="NA"/>
    <s v="FTE"/>
    <s v="NA"/>
    <s v="NA"/>
    <n v="1950"/>
    <s v="Angelyn Mercadera"/>
    <s v="Nathan Feng"/>
    <s v="Active"/>
    <m/>
  </r>
  <r>
    <x v="2"/>
    <s v="Leo"/>
    <s v="Major US Insurance and Financial Services Provider"/>
    <s v="Policy Servicing (Plan)"/>
    <s v="Compliance &amp; Regulatory Reporting"/>
    <s v="Compliance"/>
    <s v="Compliance"/>
    <m/>
    <s v="x"/>
    <m/>
    <s v="x"/>
    <s v="Data Scrub; 5500s; RMD; Roll Everything; General Tickets;  RKO plans and Limit Only Plan Report "/>
    <s v="Internal Clients"/>
    <s v="Tickets"/>
    <s v="Process Description_x000a_a) Roll Everything updates plan year compensation, hours and years of service fields. _x000a_b) Data Scrub Review all data received from plan sponsor before starting compliance testing and fix any error_x000a_c) 5500 Filing of 5500 form (5500 is used to report information concerning employee benefit plan and DFEs. It provides information about the plan and its assets to the IRS, DOL and PBGC)_x000a_d) RMD Required Minimum Data Determination_x000a_e) General Tickets Request comes as general tickets to Compliance team (Indicative data changes, contribution projection etc.)_x000a_f) RKO &amp; Limit only Plan report Running reports for RKO &amp; Limit only plans"/>
    <s v="Tasks indicated on tickets are processed"/>
    <s v="Internal Clients"/>
    <s v="Data Scrub; 5500s; RMD; Roll Everything; General Tickets;  RKO plans and Limit Only Plan Report "/>
    <s v="Yes"/>
    <s v="No"/>
    <n v="1"/>
    <n v="0"/>
    <n v="27"/>
    <m/>
    <n v="28"/>
    <x v="1"/>
    <s v="No"/>
    <s v="No Specific Domain Exp"/>
    <s v="NA"/>
    <s v="NA"/>
    <s v="L2"/>
    <s v="Jun'2018"/>
    <s v="2 weeks"/>
    <s v="4 weeks"/>
    <s v="10 weeks"/>
    <n v="0"/>
    <s v="NA"/>
    <s v="NA"/>
    <s v="NA"/>
    <s v="NA"/>
    <s v="NA"/>
    <s v="NA"/>
    <s v="NA"/>
    <s v="NA"/>
    <s v="NA"/>
    <s v="Workflow tool, OMNI, PlanNet, PACE, "/>
    <s v="North America"/>
    <s v="Manila"/>
    <m/>
    <s v="Philippines"/>
    <n v="0.98"/>
    <s v="NA"/>
    <s v="NA"/>
    <s v="NA"/>
    <s v="NA"/>
    <s v="NA"/>
    <s v="NA"/>
    <s v="NA"/>
    <s v="NA"/>
    <m/>
    <m/>
    <m/>
    <s v="NA"/>
    <s v="NA"/>
    <s v="FTE"/>
    <s v="NA"/>
    <s v="NA"/>
    <n v="1950"/>
    <s v="Chenny Claros"/>
    <s v="Nathan Feng"/>
    <s v="Active"/>
    <m/>
  </r>
  <r>
    <x v="2"/>
    <s v="Leo"/>
    <s v="Major US Insurance and Financial Services Provider"/>
    <s v="Onboarding &amp; Enrollment"/>
    <s v="Contracts &amp; Service Agreements"/>
    <s v="Learning and Development"/>
    <s v="L and D"/>
    <m/>
    <s v="x"/>
    <m/>
    <s v="x"/>
    <s v="Partner with management and subject matter experts  to assess, develop, design, evaluate and deliver training classes and programs that support the development of employees.  Track results and provide ongoing feedback in order to foster continued employee development, improve education programs and meet department goals.  Participate in organizational development activities in connection with corporate initiatives, organizational review, performance management and workplace improvement to contribute to effective employee development."/>
    <s v="Internal Clients"/>
    <s v="Email requests"/>
    <s v="TBA"/>
    <s v="NA"/>
    <s v="Internal Clients"/>
    <s v="Partner with management and subject matter experts  to assess, develop, design, evaluate and deliver training classes and programs that support the development of employees."/>
    <s v="Yes"/>
    <s v="No"/>
    <n v="1"/>
    <n v="0"/>
    <n v="2"/>
    <m/>
    <n v="2"/>
    <x v="1"/>
    <s v="No"/>
    <s v="No Specific Domain Exp"/>
    <s v="NA"/>
    <s v="NA"/>
    <s v="L3"/>
    <s v="Feb'2021"/>
    <s v="2 weeks"/>
    <s v="4 weeks"/>
    <s v="10 weeks"/>
    <n v="0"/>
    <s v="NA"/>
    <s v="NA"/>
    <s v="NA"/>
    <s v="NA"/>
    <s v="NA"/>
    <s v="NA"/>
    <s v="NA"/>
    <s v="NA"/>
    <s v="NA"/>
    <s v="SalesForce, Website, Sharepoint"/>
    <s v="North America"/>
    <s v="Cebu"/>
    <m/>
    <s v="Philippines"/>
    <s v="NA"/>
    <s v="NA"/>
    <s v="NA"/>
    <s v="NA"/>
    <s v="NA"/>
    <s v="NA"/>
    <s v="NA"/>
    <s v="NA"/>
    <s v="NA"/>
    <m/>
    <m/>
    <m/>
    <s v="NA"/>
    <s v="NA"/>
    <s v="FTE"/>
    <s v="NA"/>
    <s v="NA"/>
    <n v="1950"/>
    <s v="Chenny Claros"/>
    <s v="Nathan Feng"/>
    <s v="Active"/>
    <m/>
  </r>
  <r>
    <x v="3"/>
    <s v="NA"/>
    <s v="Fortune 100 US Life Insurance Company"/>
    <s v="Onboarding &amp; Enrollment"/>
    <s v="Contracts &amp; Service Agreements"/>
    <m/>
    <s v="Indexing"/>
    <s v="x"/>
    <s v="x"/>
    <s v="x"/>
    <s v="x"/>
    <s v="EXL currently provides LIFE claims , LIFE customer service &amp; Benefir admins  Indexing support to the Symetra account. The handles Initial identification of mail item within the company’s workflow system _x000a_Input of key elements to push the work downstream to the appropriate team for processing.Splitting out cases if multiple received in a single request. _x000a__x000a_Digital Contract Assembly Process - EXL prepares a Letter of Agreement (LOA) for all newly issued Symetra policies._x000a_Once a policy is issued, EXL initiates digital contract assembly, compiling the LOA with relevant policyholder and plan information._x000a_The assembled LOA is reviewed for completeness and accuracy._x000a_EXL electronically sends the LOA to the Symetra Print Team for physical fulfillment._x000a__x000a_Post issue (Non FInancial) for Individual Life and retirement policies -  EXL handles non finacial post issue services like _x000a_Return Mail - New Address_x000a_Return Mail - Undeliverable_x000a_SIGCARD - Unsigned_x000a_3rd Party Authorization_x000a_Telephone authorization_x000a_Bin Updates_x000a_Return Mail - Temp away_x000a_Return Mail - Address Unknown_x000a_3rd Party Authorization_x000a_Address change_x000a_prework for surrenders_x000a__x000a__x000a__x000a__x000a_"/>
    <s v="Client"/>
    <s v="Client Applications (controlled by client only)"/>
    <s v="EXL currently provides LIFE claims , LIFE customer service &amp; Benefir admins  Indexing support to the Symetra account. The handles Initial identification of mail item within the company’s workflow system _x000a_Input of key elements to push the work downstream to the appropriate team for processing.Splitting out cases if multiple received in a single request. _x000a__x000a_Digital Contract Assembly Process - EXL prepares a Letter of Agreement (LOA) for all newly issued Symetra policies._x000a_Once a policy is issued, EXL initiates digital contract assembly, compiling the LOA with relevant policyholder and plan information._x000a_The assembled LOA is reviewed for completeness and accuracy._x000a_EXL electronically sends the LOA to the Symetra Print Team for physical fulfillment._x000a__x000a_Post issue (Non FInancial) for Individual Life and retirement policies -  EXL handles non finacial post issue services like _x000a_Return Mail - New Address_x000a_Return Mail - Undeliverable_x000a_SIGCARD - Unsigned_x000a_3rd Party Authorization_x000a_Telephone authorization_x000a_Bin Updates_x000a_Return Mail - Temp away_x000a_Return Mail - Address Unknown_x000a_3rd Party Authorization_x000a_Address change_x000a_prework for surrenders_x000a__x000a__x000a__x000a__x000a_"/>
    <s v="Index received documents per the required queue"/>
    <s v="Symetra"/>
    <s v="NA"/>
    <s v="Yes"/>
    <s v="Yes"/>
    <n v="0.5544"/>
    <n v="0.4456"/>
    <n v="8"/>
    <s v="NA"/>
    <n v="9"/>
    <x v="1"/>
    <s v="No"/>
    <s v="No Specific Domain Exp"/>
    <s v="No"/>
    <s v="NA"/>
    <s v="L2"/>
    <d v="2025-07-14T00:00:00"/>
    <s v="1 Week"/>
    <s v="2 weeks"/>
    <s v="4 weeks"/>
    <n v="0"/>
    <s v="NA"/>
    <s v="NA"/>
    <s v="NA"/>
    <s v="NA"/>
    <s v="NA"/>
    <s v="NA"/>
    <s v="NA"/>
    <s v="NA"/>
    <s v="NA"/>
    <s v="Amazon Work Space (provided by client) and Planet"/>
    <s v="North America"/>
    <s v="Noida"/>
    <m/>
    <s v="India"/>
    <n v="0.98"/>
    <s v="NA"/>
    <n v="7.22"/>
    <s v="NA"/>
    <s v="NA"/>
    <s v="NA"/>
    <s v="NA"/>
    <s v="NA"/>
    <s v="NA"/>
    <s v="NA"/>
    <s v="NA"/>
    <s v="NA"/>
    <s v="Q1 &amp; Q4"/>
    <s v="NA"/>
    <s v="FTE"/>
    <s v="NA"/>
    <s v="NA"/>
    <s v="NA"/>
    <s v="Ravi Dwivadi &amp; Poonam Batale"/>
    <s v="Mr. Alok Sarkar"/>
    <s v="Active"/>
    <s v="Process is in Ramp "/>
  </r>
  <r>
    <x v="3"/>
    <s v="NA"/>
    <s v="Fortune 100 US Life Insurance Company"/>
    <s v="Onboarding &amp; Enrollment"/>
    <s v="Contracts &amp; Service Agreements"/>
    <m/>
    <s v="Indexing"/>
    <s v="x"/>
    <s v="x"/>
    <s v="x"/>
    <s v="x"/>
    <s v="EXL currently provides LIFE claims , LIFE customer service &amp; Benefir admins  Indexing support to the Symetra account. The handles Initial identification of mail item within the company’s workflow system _x000a_Input of key elements to push the work downstream to the appropriate team for processing.Splitting out cases if multiple received in a single request. _x000a__x000a_Digital Contract Assembly Process - EXL prepares a Letter of Agreement (LOA) for all newly issued Symetra policies._x000a_Once a policy is issued, EXL initiates digital contract assembly, compiling the LOA with relevant policyholder and plan information._x000a_The assembled LOA is reviewed for completeness and accuracy._x000a_EXL electronically sends the LOA to the Symetra Print Team for physical fulfillment._x000a__x000a_Post issue (Non FInancial) for Individual Life and retirement policies -  EXL handles non finacial post issue services like _x000a_Return Mail - New Address_x000a_Return Mail - Undeliverable_x000a_SIGCARD - Unsigned_x000a_3rd Party Authorization_x000a_Telephone authorization_x000a_Bin Updates_x000a_Return Mail - Temp away_x000a_Return Mail - Address Unknown_x000a_3rd Party Authorization_x000a_Address change_x000a_prework for surrenders_x000a__x000a__x000a__x000a__x000a_"/>
    <s v="Client"/>
    <s v="Client Applications (controlled by client only)"/>
    <s v="EXL currently provides LIFE claims , LIFE customer service &amp; Benefir admins  Indexing support to the Symetra account. The handles Initial identification of mail item within the company’s workflow system _x000a_Input of key elements to push the work downstream to the appropriate team for processing.Splitting out cases if multiple received in a single request. _x000a__x000a_Digital Contract Assembly Process - EXL prepares a Letter of Agreement (LOA) for all newly issued Symetra policies._x000a_Once a policy is issued, EXL initiates digital contract assembly, compiling the LOA with relevant policyholder and plan information._x000a_The assembled LOA is reviewed for completeness and accuracy._x000a_EXL electronically sends the LOA to the Symetra Print Team for physical fulfillment._x000a__x000a_Post issue (Non FInancial) for Individual Life and retirement policies -  EXL handles non finacial post issue services like _x000a_Return Mail - New Address_x000a_Return Mail - Undeliverable_x000a_SIGCARD - Unsigned_x000a_3rd Party Authorization_x000a_Telephone authorization_x000a_Bin Updates_x000a_Return Mail - Temp away_x000a_Return Mail - Address Unknown_x000a_3rd Party Authorization_x000a_Address change_x000a_prework for surrenders_x000a__x000a__x000a__x000a__x000a_"/>
    <s v="Index received documents per the required queue"/>
    <s v="Symetra"/>
    <s v="NA"/>
    <s v="Yes"/>
    <s v="Yes"/>
    <n v="0.69299999999999995"/>
    <n v="0.308"/>
    <n v="8"/>
    <s v="NA"/>
    <n v="10"/>
    <x v="1"/>
    <s v="No"/>
    <s v="No Specific Domain Exp"/>
    <s v="No"/>
    <s v="NA"/>
    <s v="L2"/>
    <d v="2025-07-14T00:00:00"/>
    <s v="1 Week"/>
    <s v="2 weeks"/>
    <s v="4 weeks"/>
    <n v="0"/>
    <s v="NA"/>
    <s v="NA"/>
    <s v="NA"/>
    <s v="NA"/>
    <s v="NA"/>
    <s v="NA"/>
    <s v="NA"/>
    <s v="NA"/>
    <s v="NA"/>
    <s v="Amazon Work Space (provided by client) and Planet"/>
    <s v="North America"/>
    <s v="Pune"/>
    <m/>
    <s v="India"/>
    <n v="0.98"/>
    <s v="NA"/>
    <n v="7.22"/>
    <s v="NA"/>
    <s v="NA"/>
    <s v="NA"/>
    <s v="NA"/>
    <s v="NA"/>
    <s v="NA"/>
    <s v="NA"/>
    <s v="NA"/>
    <s v="NA"/>
    <s v="Q1 &amp; Q4"/>
    <s v="NA"/>
    <s v="FTE"/>
    <s v="NA"/>
    <s v="NA"/>
    <s v="NA"/>
    <s v="Ravi Dwivadi &amp; Poonam Batale"/>
    <s v="Mr. Alok Sarkar"/>
    <s v="Active"/>
    <s v="Process is in Ramp "/>
  </r>
  <r>
    <x v="4"/>
    <s v="Hawkeye"/>
    <s v="Leading US Insurance and Investment Company"/>
    <s v="Contact Center (Retirement)"/>
    <s v="Customer Calls"/>
    <s v="Loan payment processing/Premium Accounting"/>
    <s v="Retirements Participant Services"/>
    <s v="x"/>
    <s v="x"/>
    <s v="x"/>
    <s v="x"/>
    <s v="Scope of work is providing assistance to participants or retirees regarding their retirement related concerns, loan modeling, contribution rate, loan payment inquiries,  401K, 403B, 457and tax information"/>
    <s v="Participants"/>
    <s v="Calls and Correspondence from Participants; "/>
    <s v="a) Loan Eligibility, Payoff and Default (previously completed) Inquiries via phone call if they are able to process a loan, inquiries on loanable amount available, processing a loan payoff, and loan default_x000a_b) Distribution  Emails - Status Check Email inquiries received from participants who wants to know the status of their loan or withdrawal check_x000a_c) Lost Check Affidavit The contact center can process a Lost Check Affidavit to stop and reissue a new check if the participant has not yet received their check after the TAT_x000a_d) Status Check &amp; Other Queries Phone inquiries received from participants who wants to know the status of their loan or withdrawal check_x000a_"/>
    <s v="Withdrawals/ loan payments (EFT's made), Rollovers, change in contribution,check issuance, "/>
    <s v="Participants; POA"/>
    <s v="Loan transactions, payment, tax information "/>
    <s v="Yes"/>
    <s v="No"/>
    <n v="1"/>
    <n v="0"/>
    <n v="0"/>
    <n v="70"/>
    <n v="110"/>
    <x v="0"/>
    <s v="No"/>
    <s v="No Specific Domain Exp"/>
    <s v="No"/>
    <s v="NA"/>
    <s v="L2"/>
    <d v="2025-03-03T00:00:00"/>
    <s v="2 weeks"/>
    <s v="7  weeks"/>
    <s v="6 weeks"/>
    <n v="0"/>
    <s v="NA"/>
    <s v="NA"/>
    <s v="NA"/>
    <s v="NA"/>
    <s v="NA"/>
    <s v="NA"/>
    <s v="NA"/>
    <s v="NA"/>
    <s v="NA"/>
    <s v="Citrix"/>
    <s v="North America"/>
    <m/>
    <s v="Manila"/>
    <s v="Philippines"/>
    <n v="0.9"/>
    <s v="92% (on baselining)"/>
    <s v="9.5 mins (on baselining)"/>
    <s v="NA"/>
    <s v="NA"/>
    <n v="0.03"/>
    <s v="120 seconds"/>
    <s v="NA"/>
    <s v="NA"/>
    <s v="NA"/>
    <s v="NA"/>
    <s v="TBD"/>
    <s v="Yes - Jan to Mar"/>
    <s v="~25%"/>
    <s v="FTE"/>
    <s v="NA"/>
    <s v="NA"/>
    <n v="1950"/>
    <s v="Kristabel Huan_x000a_Desiree Lumabao_x000a_Jhenelyn Delos Santos"/>
    <s v="Nephtali Punayan"/>
    <s v="Active"/>
    <s v="Currently on baselining. Grwth ramp til 2026"/>
  </r>
  <r>
    <x v="4"/>
    <s v="Hawkeye"/>
    <s v="Leading US Insurance and Investment Company"/>
    <s v="Contact Center (Retirement)"/>
    <s v="Customer Calls"/>
    <s v="Disbursements/Withdrawals"/>
    <s v="Retirements Participant Services"/>
    <s v="x"/>
    <s v="x"/>
    <s v="x"/>
    <s v="x"/>
    <s v="Process dibursements and withdrawal transactions (in service, partial/full, and hardships) for participants"/>
    <s v="Participants"/>
    <s v="Calls and Correspondence from Participants; "/>
    <s v="a) Distribution Eligibility, DOT, In Service Withdrawal Inquiries via phone call from participants either terminated or actively working under their employer who wants to withdraw their money lump sum or process a rollover_x000a_b) Distribution  Emails - Eligibility Email inquiries via phone call from participants either terminated or actively working under their employer who wants to withdraw their money lump sum or process a rollover_x000a_c) Distribution  Emails - Status Check Email inquiries received from participants who wants to know the status of their loan or withdrawal check_x000a_d) Lost Check Affidavit The contact center can process a Lost Check Affidavit to stop and reissue a new check if the participant has not yet received their check after the TAT_x000a_e) Status Check &amp; Other Queries Phone inquiries received from participants who wants to know the status of their loan or withdrawal check_x000a_"/>
    <s v="Withdrawals/ loan payments (EFT's made), Rollovers, change in contribution,check issuance, "/>
    <s v="Participants; POA"/>
    <s v="withdrawal transactions, tax information "/>
    <s v="Yes"/>
    <s v="No"/>
    <n v="1"/>
    <n v="0"/>
    <n v="0"/>
    <n v="75"/>
    <n v="120"/>
    <x v="0"/>
    <s v="No"/>
    <s v="No Specific Domain Exp"/>
    <s v="No"/>
    <s v="NA"/>
    <s v="L2"/>
    <d v="2025-03-03T00:00:00"/>
    <s v="2 weeks"/>
    <s v="7  weeks"/>
    <s v="6 weeks"/>
    <n v="0"/>
    <s v="NA"/>
    <s v="NA"/>
    <s v="NA"/>
    <s v="NA"/>
    <s v="NA"/>
    <s v="NA"/>
    <s v="NA"/>
    <s v="NA"/>
    <s v="NA"/>
    <s v="Citrix"/>
    <s v="North America"/>
    <m/>
    <s v="Cebu"/>
    <s v="Philippines"/>
    <n v="0.9"/>
    <s v="92% (on baselining)"/>
    <s v="9.5 mins (on baselining)"/>
    <s v="NA"/>
    <s v="NA"/>
    <n v="0.03"/>
    <s v="120 seconds"/>
    <s v="NA"/>
    <s v="NA"/>
    <s v="NA"/>
    <s v="NA"/>
    <s v="TBD"/>
    <s v="Yes - Jan to Mar"/>
    <s v="~25%"/>
    <s v="FTE"/>
    <s v="NA"/>
    <s v="NA"/>
    <n v="1950"/>
    <s v="Kristabel Huan_x000a_Desiree Lumabao_x000a_Jhenelyn Delos Santos"/>
    <s v="Nephtali Punayan"/>
    <s v="Active"/>
    <s v="Currently on baselining. Grwth ramp til 2026"/>
  </r>
  <r>
    <x v="4"/>
    <s v="Hawkeye"/>
    <s v="Leading US Insurance and Investment Company"/>
    <s v="Contact Center (Retirement)"/>
    <s v="Customer Calls"/>
    <s v="Account Maintenance and Web Services"/>
    <s v="Retirements Participant Services"/>
    <s v="x"/>
    <s v="x"/>
    <s v="x"/>
    <s v="x"/>
    <s v="Provides assistance to participants on policy/account maintenance concerns, web related walkthroughs, web access and security related concerns"/>
    <s v="Participants"/>
    <s v="Calls and Correspondence from Participants; "/>
    <s v="Inquiries via phone call from participants either terminated or actively working under their employer who wants to make changes on their plans i.e address, named beneficaries, phone numbers, etc_x000a_"/>
    <m/>
    <s v="Participants; POA"/>
    <s v=" account maintenance, web assistance, password reset"/>
    <s v="Yes"/>
    <s v="No"/>
    <n v="1"/>
    <n v="0"/>
    <n v="0"/>
    <n v="70"/>
    <n v="105"/>
    <x v="0"/>
    <s v="No"/>
    <s v="No Specific Domain Exp"/>
    <s v="No"/>
    <s v="NA"/>
    <s v="L2"/>
    <d v="2025-03-03T00:00:00"/>
    <s v="2 weeks"/>
    <s v="7  weeks"/>
    <s v="6 weeks"/>
    <n v="0"/>
    <s v="NA"/>
    <s v="NA"/>
    <s v="NA"/>
    <s v="NA"/>
    <s v="NA"/>
    <s v="NA"/>
    <s v="NA"/>
    <s v="NA"/>
    <s v="NA"/>
    <s v="Citrix"/>
    <s v="North America"/>
    <m/>
    <s v="Cebu"/>
    <s v="Philippines"/>
    <n v="0.9"/>
    <s v="92% (on baselining)"/>
    <s v="9.5 mins (on baselining)"/>
    <s v="NA"/>
    <s v="NA"/>
    <n v="0.03"/>
    <s v="120 seconds"/>
    <s v="NA"/>
    <s v="NA"/>
    <s v="NA"/>
    <s v="NA"/>
    <s v="TBD"/>
    <s v="Yes - Jan to Mar"/>
    <s v="~25%"/>
    <s v="FTE"/>
    <s v="NA"/>
    <s v="NA"/>
    <n v="1950"/>
    <s v="Kristabel Huan_x000a_Desiree Lumabao_x000a_Jhenelyn Delos Santos"/>
    <s v="Nephtali Punayan"/>
    <s v="Active"/>
    <s v="Currently on baselining. Grwth ramp til 2026"/>
  </r>
  <r>
    <x v="1"/>
    <s v="Citrix"/>
    <s v="Fortune 100 US Life Insurance Company"/>
    <s v="Sales &amp; Distribution"/>
    <s v="Account Management"/>
    <s v="L&amp;A COE Retirement"/>
    <s v="NA"/>
    <m/>
    <m/>
    <m/>
    <s v="x"/>
    <s v="Retirement is one of the business block within Prudential which sells out the Retirement plans. The team reviews and provides approval for the sales done. In the next section the team also carries out the appointment process for the firm and brokers who can move ahead with the selling process and will be paid commissions for the same"/>
    <s v="BGAs and Agents"/>
    <s v="Systems and Mails"/>
    <s v="Suppliers:-Supervisor (SP)_x000a_Inputs:- Email/Employee details/License information_x000a_Process:-1. Fill the employee details on SIRCON_x000a_          2. Submit for state confirmation on License_x000a_          3. Once confirmation received, pull the license document from _x000a_            application_x000a_          4. Send document to LRS_x000a_Outputs :- License document from application_x000a_Customers :-Employee Supervisor (SP)and LRS"/>
    <s v="Automated letters via systems"/>
    <s v="Agents"/>
    <s v="Research &amp; Reconciliation"/>
    <s v="Yes"/>
    <s v="No"/>
    <n v="1"/>
    <n v="0"/>
    <n v="0.41"/>
    <m/>
    <n v="1"/>
    <x v="1"/>
    <s v="No"/>
    <s v="No Specific Domain Exp"/>
    <s v="NA"/>
    <s v="NA"/>
    <s v="L2"/>
    <d v="2014-06-01T00:00:00"/>
    <s v="2 weeks"/>
    <s v="7  weeks"/>
    <s v="6 weeks"/>
    <n v="0"/>
    <s v="NA"/>
    <s v="NA"/>
    <s v="NA"/>
    <s v="NA"/>
    <s v="NA"/>
    <s v="NA"/>
    <s v="NA"/>
    <s v="NA"/>
    <s v="NA"/>
    <s v="Citrix, B Prompt and Planet"/>
    <s v="North America"/>
    <s v="Noida"/>
    <m/>
    <s v="India"/>
    <n v="0.98"/>
    <n v="1"/>
    <n v="7"/>
    <s v="NA"/>
    <s v="NA"/>
    <s v="NA"/>
    <s v="NA"/>
    <s v="NA"/>
    <s v="NA"/>
    <n v="650"/>
    <m/>
    <m/>
    <s v="NA"/>
    <s v="NA"/>
    <s v="FTE"/>
    <s v="NA"/>
    <s v="NA"/>
    <n v="1950"/>
    <s v="Aditya Kumar Singh"/>
    <s v="Mohit Tandon"/>
    <s v="Active"/>
    <m/>
  </r>
  <r>
    <x v="5"/>
    <s v="Orville"/>
    <s v="Fortune 100 US Life Insurance Company"/>
    <s v="Sales &amp; Distribution"/>
    <s v="Advisor Outreach"/>
    <s v="NA"/>
    <s v="NA"/>
    <s v="x"/>
    <s v="x"/>
    <s v="x"/>
    <s v="x"/>
    <s v="Advisor Research; PEP Creation; Fund Illustrations; Judy Diamond Report Distribution; Proposal and Fee Page Customization, Docusign, Fund Availaility Report, Fund Selection Form-Prefill,Customizing Presentations, Report Distribution, Broker Validation, Voice to Case Call Center, Scheduling Services"/>
    <s v="NA"/>
    <s v="NA"/>
    <s v="NA"/>
    <s v="NA"/>
    <s v="NA"/>
    <s v="NA"/>
    <s v="Yes"/>
    <s v="No"/>
    <n v="1"/>
    <n v="0"/>
    <n v="7"/>
    <m/>
    <n v="7"/>
    <x v="1"/>
    <s v="No"/>
    <s v="No Specific Domain Exp"/>
    <s v="No"/>
    <s v="NA"/>
    <s v="L2"/>
    <s v="Q3'2024"/>
    <s v="2 weeks "/>
    <s v="7 weeks "/>
    <s v="12 weeks "/>
    <n v="0"/>
    <s v="NA"/>
    <s v="NA"/>
    <s v="NA"/>
    <s v="NA"/>
    <s v="NA"/>
    <s v="NA"/>
    <s v="NA"/>
    <s v="NA"/>
    <s v="NA"/>
    <s v="Citrix"/>
    <s v="North America"/>
    <s v="Cape Town"/>
    <m/>
    <s v="NA"/>
    <s v="NA"/>
    <s v="NA"/>
    <s v="NA"/>
    <s v="NA"/>
    <s v="NA"/>
    <s v="NA"/>
    <s v="NA"/>
    <s v="NA"/>
    <s v="NA"/>
    <s v="NA"/>
    <s v="NA"/>
    <s v="NA"/>
    <s v="NA"/>
    <s v="NA"/>
    <s v="NA"/>
    <s v="NA"/>
    <s v="NA"/>
    <s v="Abdu Rooyen"/>
    <s v="Niyaaz Hendricks"/>
    <m/>
    <s v="Active"/>
    <m/>
  </r>
  <r>
    <x v="5"/>
    <s v="Orville"/>
    <s v="Fortune 100 US Life Insurance Company"/>
    <s v="Sales &amp; Distribution"/>
    <s v="Account Management"/>
    <s v="NA"/>
    <s v="NA"/>
    <s v="x"/>
    <s v="x"/>
    <s v="x"/>
    <s v="x"/>
    <s v="Account Manager (AM) Client Interaction; AM-RM (Relationship Manager) Client Requests; PDM Help workflow (Other Activities); Enrollment Booklets; Annual Notices Fulfillment, Pulling Plan Invoices, Executive Summary Run, Post Signature Document Processing, YEDR Mail, Deliver Testing Results"/>
    <s v="NA"/>
    <s v="NA"/>
    <s v="NA"/>
    <s v="NA"/>
    <s v="NA"/>
    <s v="NA"/>
    <s v="Yes"/>
    <s v="No"/>
    <n v="1"/>
    <n v="0"/>
    <n v="10"/>
    <m/>
    <n v="10"/>
    <x v="1"/>
    <s v="No"/>
    <s v="No Specific Domain Exp"/>
    <s v="No"/>
    <s v="NA"/>
    <s v="L3"/>
    <s v="Q3'2024"/>
    <s v="2 weeks "/>
    <s v="7 weeks "/>
    <s v="12 weeks "/>
    <n v="0"/>
    <s v="NA"/>
    <s v="NA"/>
    <s v="NA"/>
    <s v="NA"/>
    <s v="NA"/>
    <s v="NA"/>
    <s v="NA"/>
    <s v="NA"/>
    <s v="NA"/>
    <s v="Citrix"/>
    <s v="North America"/>
    <s v="Cape Town"/>
    <m/>
    <s v="NA"/>
    <s v="NA"/>
    <s v="NA"/>
    <s v="NA"/>
    <s v="NA"/>
    <s v="NA"/>
    <s v="NA"/>
    <s v="NA"/>
    <s v="NA"/>
    <s v="NA"/>
    <s v="NA"/>
    <s v="NA"/>
    <s v="NA"/>
    <s v="NA"/>
    <s v="NA"/>
    <s v="NA"/>
    <s v="NA"/>
    <s v="NA"/>
    <s v="Abdu Rooyen"/>
    <s v="Niyaaz Hendricks"/>
    <m/>
    <s v="Active"/>
    <m/>
  </r>
  <r>
    <x v="5"/>
    <s v="Orville"/>
    <s v="Fortune 100 US Life Insurance Company"/>
    <s v="Policy Servicing (Plan)"/>
    <s v="Compliance &amp; Regulatory Reporting"/>
    <s v="NA"/>
    <s v="NA"/>
    <s v="x"/>
    <s v="x"/>
    <s v="x"/>
    <s v="x"/>
    <s v="Plan Sponsor Data Comliance Testing; Form 5500 Filing; Required Minimum Distribution; Updating plan year compensation, hours and years of service fields; General Tickets;  Record Keeping Only plans and Limit Only Plan Report "/>
    <s v="NA"/>
    <s v="NA"/>
    <s v="NA"/>
    <s v="NA"/>
    <s v="NA"/>
    <s v="NA"/>
    <s v="Yes"/>
    <s v="No"/>
    <n v="1"/>
    <n v="0"/>
    <n v="12"/>
    <m/>
    <n v="12"/>
    <x v="1"/>
    <s v="No"/>
    <s v="No Specific Domain Exp"/>
    <s v="No"/>
    <s v="NA"/>
    <s v="L2"/>
    <s v="Q3'2024"/>
    <s v="2 weeks "/>
    <s v="7 weeks "/>
    <s v="12 weeks "/>
    <n v="0"/>
    <s v="NA"/>
    <s v="NA"/>
    <s v="NA"/>
    <s v="NA"/>
    <s v="NA"/>
    <s v="NA"/>
    <s v="NA"/>
    <s v="NA"/>
    <s v="NA"/>
    <s v="Citrix"/>
    <s v="North America"/>
    <s v="Cape Town"/>
    <m/>
    <s v="NA"/>
    <s v="NA"/>
    <s v="NA"/>
    <s v="NA"/>
    <s v="NA"/>
    <s v="NA"/>
    <s v="NA"/>
    <s v="NA"/>
    <s v="NA"/>
    <s v="NA"/>
    <s v="NA"/>
    <s v="NA"/>
    <s v="NA"/>
    <s v="NA"/>
    <s v="NA"/>
    <s v="NA"/>
    <s v="NA"/>
    <s v="NA"/>
    <s v="Abdu Rooyen"/>
    <s v="Niyaaz Hendricks"/>
    <m/>
    <s v="Active"/>
    <m/>
  </r>
  <r>
    <x v="5"/>
    <s v="Orville"/>
    <s v="Fortune 100 US Life Insurance Company"/>
    <s v="Sales &amp; Distribution"/>
    <s v="Marketing &amp; Brand Management"/>
    <s v="NA"/>
    <s v="NA"/>
    <s v="x"/>
    <s v="x"/>
    <s v="x"/>
    <s v="x"/>
    <s v="Partner with management and subject matter experts  to assess, develop, design, evaluate and deliver training classes and programs that support the development of employees.  Track results and provide ongoing feedback in order to foster continued employee development, improve education programs and meet department goals.  Participate in organizational development activities in connection with corporate initiatives, organizational review, performance management and workplace improvement to contribute to effective employee development."/>
    <s v="NA"/>
    <s v="NA"/>
    <s v="NA"/>
    <s v="NA"/>
    <s v="NA"/>
    <s v="NA"/>
    <s v="Yes"/>
    <s v="No"/>
    <n v="1"/>
    <n v="0"/>
    <n v="2"/>
    <m/>
    <n v="2"/>
    <x v="1"/>
    <s v="No"/>
    <s v="No Specific Domain Exp"/>
    <s v="No"/>
    <s v="NA"/>
    <s v="L3"/>
    <s v="Q3'2024"/>
    <s v="2 weeks "/>
    <s v="7 weeks "/>
    <s v="12 weeks "/>
    <n v="0"/>
    <s v="NA"/>
    <s v="NA"/>
    <s v="NA"/>
    <s v="NA"/>
    <s v="NA"/>
    <s v="NA"/>
    <s v="NA"/>
    <s v="NA"/>
    <s v="NA"/>
    <s v="Citrix"/>
    <s v="North America"/>
    <s v="Cape Town"/>
    <m/>
    <s v="NA"/>
    <s v="NA"/>
    <s v="NA"/>
    <s v="NA"/>
    <s v="NA"/>
    <s v="NA"/>
    <s v="NA"/>
    <s v="NA"/>
    <s v="NA"/>
    <s v="NA"/>
    <s v="NA"/>
    <s v="NA"/>
    <s v="NA"/>
    <s v="NA"/>
    <s v="NA"/>
    <s v="NA"/>
    <s v="NA"/>
    <s v="NA"/>
    <s v="Abdu Rooyen"/>
    <s v="Niyaaz Hendricks"/>
    <m/>
    <s v="Active"/>
    <m/>
  </r>
  <r>
    <x v="5"/>
    <s v="Orville"/>
    <s v="Fortune 100 US Life Insurance Company"/>
    <s v="Policy Servicing (Participant)"/>
    <s v="Beneficiary Services"/>
    <s v="NA"/>
    <s v="NA"/>
    <s v="x"/>
    <s v="x"/>
    <s v="x"/>
    <s v="x"/>
    <s v="Beneficiary Claims for Retirement Services Tier 1 Calls which will support all Death Claims Call. Typical calls come from named beneficiaries, interested third parties, funeral homes, attorneys to get status on, report loss or need additional details on Claim"/>
    <s v="NA"/>
    <s v="NA"/>
    <s v="NA"/>
    <s v="NA"/>
    <s v="NA"/>
    <s v="NA"/>
    <s v="Yes"/>
    <s v="No"/>
    <n v="1"/>
    <n v="0"/>
    <n v="20"/>
    <m/>
    <n v="20"/>
    <x v="1"/>
    <s v="No"/>
    <s v="No Specific Domain Exp"/>
    <s v="No"/>
    <s v="NA"/>
    <s v="L2"/>
    <s v="Q3'2024"/>
    <s v="2 weeks "/>
    <s v="7 weeks "/>
    <s v="12 weeks "/>
    <n v="0"/>
    <s v="NA"/>
    <s v="NA"/>
    <s v="NA"/>
    <s v="NA"/>
    <s v="NA"/>
    <s v="NA"/>
    <s v="NA"/>
    <s v="NA"/>
    <s v="NA"/>
    <s v="Citrix"/>
    <s v="North America"/>
    <s v="Cape Town"/>
    <m/>
    <s v="NA"/>
    <s v="NA"/>
    <s v="NA"/>
    <s v="NA"/>
    <s v="NA"/>
    <s v="NA"/>
    <s v="NA"/>
    <s v="NA"/>
    <s v="NA"/>
    <s v="NA"/>
    <s v="NA"/>
    <s v="NA"/>
    <s v="NA"/>
    <s v="NA"/>
    <s v="NA"/>
    <s v="NA"/>
    <s v="NA"/>
    <s v="NA"/>
    <s v="Abdu Rooyen"/>
    <s v="Niyaaz Hendricks"/>
    <m/>
    <s v="Active"/>
    <m/>
  </r>
  <r>
    <x v="5"/>
    <s v="Orville"/>
    <s v="Fortune 100 US Life Insurance Company"/>
    <s v="Contact Center (Retirement)"/>
    <s v="Customer Calls"/>
    <s v="NA"/>
    <s v="NA"/>
    <s v="x"/>
    <s v="x"/>
    <s v="x"/>
    <s v="x"/>
    <s v="Distribution Eligibility, Date Of Termination, In Service Withdrawal; Distribution  Emails – Eligibility; Loan Eligibility, Payoff and Default (previously completed); Distribution  Emails - Status Check; Lost Check Affidavit; Status Check &amp; other queries; Allocation Calls- Allocations increase, contribution rate change, rollover contributions"/>
    <s v="NA"/>
    <s v="NA"/>
    <s v="NA"/>
    <s v="NA"/>
    <s v="NA"/>
    <s v="NA"/>
    <s v="Yes"/>
    <s v="No"/>
    <n v="1"/>
    <n v="0"/>
    <n v="170"/>
    <n v="34"/>
    <n v="204"/>
    <x v="2"/>
    <s v="No"/>
    <s v="No Specific Domain Exp"/>
    <s v="No"/>
    <s v="NA"/>
    <s v="L2"/>
    <s v="Q3'2024"/>
    <s v="2 weeks "/>
    <s v="7 weeks "/>
    <s v="12 weeks "/>
    <n v="0"/>
    <s v="NA"/>
    <s v="NA"/>
    <s v="NA"/>
    <s v="NA"/>
    <s v="NA"/>
    <s v="NA"/>
    <s v="NA"/>
    <s v="NA"/>
    <s v="NA"/>
    <s v="Citrix"/>
    <s v="North America"/>
    <s v="Cape Town"/>
    <m/>
    <n v="0.95"/>
    <s v="NA"/>
    <s v="430 seconds"/>
    <s v="NA"/>
    <s v="NA"/>
    <s v="NA"/>
    <s v="NA"/>
    <s v="NA"/>
    <s v="NA"/>
    <s v="NA"/>
    <s v="NA"/>
    <m/>
    <s v="Yes - Jan to Mar"/>
    <s v="60% - 70% "/>
    <s v="NA"/>
    <s v="NA"/>
    <s v="NA"/>
    <m/>
    <s v="Cheryl Mie Gonzales "/>
    <s v="Lily Pacubas"/>
    <m/>
    <s v="Active"/>
    <m/>
  </r>
  <r>
    <x v="5"/>
    <s v="Orville"/>
    <s v="Fortune 100 US Life Insurance Company"/>
    <s v="Policy Servicing (Participant)"/>
    <s v="Customer Support"/>
    <s v="NA"/>
    <s v="NA"/>
    <s v="x"/>
    <s v="x"/>
    <s v="x"/>
    <s v="x"/>
    <s v="Advanced Processing; Distribution Sweep; Cash Reconciliation-NAV; DB Distributions; DE Update, FS move, SSN Merge/Fix; Change Fund Offerings &amp; Enrollment; Loans &amp; Distributions; Enrollments, Rollover Contributions, Third Party Payments, Global Fund Change NAV, Fund Change-Initial QC"/>
    <s v="NA"/>
    <s v="NA"/>
    <s v="NA"/>
    <s v="NA"/>
    <s v="NA"/>
    <s v="NA"/>
    <s v="Yes"/>
    <s v="Yes"/>
    <n v="0.5"/>
    <n v="0.5"/>
    <n v="40"/>
    <m/>
    <n v="40"/>
    <x v="1"/>
    <s v="No"/>
    <s v="No Specific Domain Exp"/>
    <s v="No"/>
    <s v="NA"/>
    <s v="L3"/>
    <s v="Q3'2024"/>
    <s v="2 weeks "/>
    <s v="13 weeks "/>
    <s v="12 weeks "/>
    <n v="0"/>
    <s v="NA"/>
    <s v="NA"/>
    <s v="NA"/>
    <s v="NA"/>
    <s v="NA"/>
    <s v="NA"/>
    <s v="NA"/>
    <s v="NA"/>
    <s v="NA"/>
    <s v="Citrix"/>
    <s v="North America"/>
    <s v="Cape Town"/>
    <m/>
    <n v="0.95"/>
    <s v="NA"/>
    <s v="NA"/>
    <s v="NA"/>
    <s v="NA"/>
    <s v="NA"/>
    <s v="NA"/>
    <s v="NA"/>
    <s v="NA"/>
    <s v="NA"/>
    <s v="NA"/>
    <s v="NA"/>
    <s v="Yes - Jan to Mar"/>
    <s v="60% - 70% "/>
    <s v="NA"/>
    <s v="NA"/>
    <s v="NA"/>
    <m/>
    <s v="Cheryl Mie Gonzales "/>
    <s v="Lily Pacubas"/>
    <m/>
    <s v="Active"/>
    <m/>
  </r>
  <r>
    <x v="5"/>
    <s v="Orville"/>
    <s v="Fortune 100 US Life Insurance Company"/>
    <s v="Admin Services"/>
    <s v="Fund Research and Changes"/>
    <s v="NA"/>
    <s v="Money-In Alliance"/>
    <s v="x"/>
    <s v="x"/>
    <s v="x"/>
    <s v="x"/>
    <s v="   •  Handling of lump sum rollover requests received _x000a_   • Processing of Loan Repayments Received"/>
    <s v="NA"/>
    <s v="NA"/>
    <s v="NA"/>
    <s v="NA"/>
    <s v="NA"/>
    <s v="NA"/>
    <s v="Yes"/>
    <s v="No"/>
    <n v="1"/>
    <n v="0"/>
    <n v="17"/>
    <m/>
    <n v="22"/>
    <x v="1"/>
    <s v="No"/>
    <s v="No Specific Domain Exp"/>
    <s v="No"/>
    <s v="NA"/>
    <s v="L3"/>
    <d v="2024-06-24T00:00:00"/>
    <s v="2 weeks"/>
    <s v="8 Weeks"/>
    <s v="14 Weeks"/>
    <n v="0"/>
    <s v="NA"/>
    <s v="NA"/>
    <s v="NA"/>
    <s v="NA"/>
    <s v="NA"/>
    <s v="NA"/>
    <s v="NA"/>
    <s v="NA"/>
    <s v="NA"/>
    <s v="AWD, Smart desk, Client Notes, DST  Mainframe, Accurint"/>
    <s v="North America"/>
    <s v="Noida"/>
    <m/>
    <s v="India"/>
    <n v="0.95"/>
    <s v="NA"/>
    <s v="NA"/>
    <s v="NA"/>
    <s v="NA"/>
    <s v="NA"/>
    <s v="NA"/>
    <s v="NA"/>
    <s v="NA"/>
    <n v="55537"/>
    <s v="NA"/>
    <s v="NA"/>
    <s v="NA"/>
    <s v="NA"/>
    <s v="NA"/>
    <s v="NA"/>
    <s v="NA"/>
    <m/>
    <s v="Prashanth Kumar"/>
    <m/>
    <s v="Active"/>
    <m/>
  </r>
  <r>
    <x v="5"/>
    <s v="Orville"/>
    <s v="Fortune 100 US Life Insurance Company"/>
    <s v="Admin Services"/>
    <s v="Fund Research and Changes"/>
    <s v="NA"/>
    <s v="Money-Out Alliance"/>
    <s v="x"/>
    <s v="x"/>
    <s v="x"/>
    <s v="x"/>
    <s v="A distribution is any withdrawal of funds that are a result of a participant (ppt) meeting a qualifying reason for distribution and submitting a request for an amount to be paid out.The process will begin with underwriting the distribution form and then keying the request"/>
    <s v="NA"/>
    <s v="NA"/>
    <s v="NA"/>
    <s v="NA"/>
    <s v="NA"/>
    <s v="NA"/>
    <s v="Yes"/>
    <s v="No"/>
    <n v="1"/>
    <n v="0"/>
    <n v="43"/>
    <m/>
    <n v="44"/>
    <x v="1"/>
    <s v="No"/>
    <s v="No Specific Domain Exp"/>
    <s v="No"/>
    <s v="NA"/>
    <s v="L3"/>
    <d v="2024-07-29T00:00:00"/>
    <s v="2 weeks"/>
    <s v="8 Weeks"/>
    <s v="7 Weeks"/>
    <n v="0"/>
    <s v="NA"/>
    <s v="NA"/>
    <s v="NA"/>
    <s v="NA"/>
    <s v="NA"/>
    <s v="NA"/>
    <s v="NA"/>
    <s v="NA"/>
    <s v="NA"/>
    <s v="AWD, Smart desk, Client Notes, PME GSO 2, Core"/>
    <s v="North America"/>
    <s v="Noida"/>
    <m/>
    <s v="India"/>
    <n v="0.95"/>
    <s v="NA"/>
    <s v="NA"/>
    <s v="NA"/>
    <s v="NA"/>
    <s v="NA"/>
    <s v="NA"/>
    <s v="NA"/>
    <s v="NA"/>
    <n v="157209"/>
    <s v="NA"/>
    <s v="NA"/>
    <s v="NA"/>
    <s v="NA"/>
    <s v="NA"/>
    <s v="NA"/>
    <s v="NA"/>
    <s v="Neesha Shrivastava / Aitya Shrivastava"/>
    <s v="Prashanth Kumar"/>
    <m/>
    <s v="Active"/>
    <m/>
  </r>
  <r>
    <x v="5"/>
    <s v="Orville"/>
    <s v="Fortune 100 US Life Insurance Company"/>
    <s v="Admin Services"/>
    <s v="Trade Ops &amp; Recon"/>
    <s v="NA"/>
    <s v="Complex Correction - Alliance"/>
    <s v="x"/>
    <s v="x"/>
    <s v="x"/>
    <s v="x"/>
    <s v="Handling work like correction in plans, errors correctio, such as adjustments, Earning corrections, QDRO Kickers, refund and reversal etc"/>
    <s v="NA"/>
    <s v="NA"/>
    <s v="NA"/>
    <s v="NA"/>
    <s v="NA"/>
    <s v="NA"/>
    <s v="Yes"/>
    <s v="No"/>
    <n v="1"/>
    <n v="0"/>
    <n v="14"/>
    <m/>
    <n v="15"/>
    <x v="1"/>
    <s v="No"/>
    <s v="No Specific Domain Exp"/>
    <s v="No"/>
    <s v="NA"/>
    <s v="L4"/>
    <d v="2024-11-25T00:00:00"/>
    <s v="2 weeks"/>
    <s v="13 Weeks"/>
    <s v="7 Weeks"/>
    <n v="0"/>
    <s v="NA"/>
    <s v="NA"/>
    <s v="NA"/>
    <s v="NA"/>
    <s v="NA"/>
    <s v="NA"/>
    <s v="NA"/>
    <s v="NA"/>
    <s v="NA"/>
    <s v="AWD, Smarkdesk, PME, HUB2, Gainloss, Service portal, Accurint"/>
    <s v="North America"/>
    <s v="Noida"/>
    <m/>
    <s v="India"/>
    <n v="0.95"/>
    <s v="NA"/>
    <s v="NA"/>
    <s v="NA"/>
    <s v="NA"/>
    <s v="NA"/>
    <s v="NA"/>
    <s v="NA"/>
    <s v="NA"/>
    <n v="28046"/>
    <s v="NA"/>
    <s v="NA"/>
    <s v="NA"/>
    <s v="NA"/>
    <s v="NA"/>
    <s v="NA"/>
    <s v="NA"/>
    <s v="Deepak Kumar"/>
    <s v="Prashanth Kumar"/>
    <m/>
    <s v="Active"/>
    <m/>
  </r>
  <r>
    <x v="5"/>
    <s v="Orville"/>
    <s v="Fortune 100 US Life Insurance Company"/>
    <s v="Admin Services"/>
    <s v="Trade Ops &amp; Recon"/>
    <s v="NA"/>
    <s v="Complex Correction - MF/GVA"/>
    <s v="x"/>
    <s v="x"/>
    <s v="x"/>
    <s v="x"/>
    <s v="Handling work like correction in plans, errors correctio, such as adjustments, Earning corrections, QDRO Kickers, refund and reversal etc"/>
    <s v="NA"/>
    <s v="NA"/>
    <s v="NA"/>
    <s v="NA"/>
    <s v="NA"/>
    <s v="NA"/>
    <s v="Yes"/>
    <s v="No"/>
    <n v="1"/>
    <n v="0"/>
    <n v="4"/>
    <m/>
    <n v="6"/>
    <x v="1"/>
    <s v="No"/>
    <s v="No Specific Domain Exp"/>
    <s v="No"/>
    <s v="NA"/>
    <s v="L4"/>
    <d v="2025-01-20T00:00:00"/>
    <s v="2 weeks"/>
    <s v="27 Weeks"/>
    <s v="20 Weeks"/>
    <n v="0"/>
    <s v="NA"/>
    <s v="NA"/>
    <s v="NA"/>
    <s v="NA"/>
    <s v="NA"/>
    <s v="NA"/>
    <s v="NA"/>
    <s v="NA"/>
    <s v="NA"/>
    <s v="AWD, Alfresco, Penfacts  MS outlook, CSW, APG"/>
    <s v="North America"/>
    <s v="Noida"/>
    <m/>
    <s v="India"/>
    <n v="0.95"/>
    <s v="NA"/>
    <s v="NA"/>
    <s v="NA"/>
    <s v="NA"/>
    <s v="NA"/>
    <s v="NA"/>
    <s v="NA"/>
    <s v="NA"/>
    <n v="14496"/>
    <s v="NA"/>
    <s v="NA"/>
    <s v="NA"/>
    <s v="NA"/>
    <s v="NA"/>
    <s v="NA"/>
    <s v="NA"/>
    <s v="Deepak Kumar"/>
    <s v="Prashanth Kumar"/>
    <m/>
    <s v="Active"/>
    <m/>
  </r>
  <r>
    <x v="5"/>
    <s v="Orville"/>
    <s v="Fortune 100 US Life Insurance Company"/>
    <s v="Admin Services"/>
    <s v="Trade Ops &amp; Recon"/>
    <s v="NA"/>
    <s v="Complex Correction - Director"/>
    <s v="x"/>
    <s v="x"/>
    <s v="x"/>
    <s v="x"/>
    <s v="Handling work like correction in plans, errors correctio, such as adjustments, Earning corrections, QDRO Kickers, refund and reversal etc"/>
    <s v="NA"/>
    <s v="NA"/>
    <s v="NA"/>
    <s v="NA"/>
    <s v="NA"/>
    <s v="NA"/>
    <s v="Yes"/>
    <s v="No"/>
    <n v="1"/>
    <n v="0"/>
    <n v="4"/>
    <m/>
    <n v="5"/>
    <x v="1"/>
    <s v="No"/>
    <s v="No Specific Domain Exp"/>
    <s v="No"/>
    <s v="NA"/>
    <s v="L4"/>
    <d v="2024-12-30T00:00:00"/>
    <s v="2 weeks"/>
    <s v="27 Weeks"/>
    <s v="20 Weeks"/>
    <n v="0"/>
    <s v="NA"/>
    <s v="NA"/>
    <s v="NA"/>
    <s v="NA"/>
    <s v="NA"/>
    <s v="NA"/>
    <s v="NA"/>
    <s v="NA"/>
    <s v="NA"/>
    <s v="AWD, ABE Payment, XNET, Core, MS outlook, Data fee builder, EUD Database, 5500"/>
    <s v="North America"/>
    <s v="Noida"/>
    <m/>
    <s v="India"/>
    <n v="0.95"/>
    <s v="NA"/>
    <s v="NA"/>
    <s v="NA"/>
    <s v="NA"/>
    <s v="NA"/>
    <s v="NA"/>
    <s v="NA"/>
    <s v="NA"/>
    <n v="13371"/>
    <s v="NA"/>
    <s v="NA"/>
    <s v="NA"/>
    <s v="NA"/>
    <s v="NA"/>
    <s v="NA"/>
    <s v="NA"/>
    <s v="Deepak Kumar"/>
    <s v="Prashanth Kumar"/>
    <m/>
    <s v="Active"/>
    <m/>
  </r>
  <r>
    <x v="5"/>
    <s v="Orville"/>
    <s v="Fortune 100 US Life Insurance Company"/>
    <s v="Admin Services"/>
    <s v="Trade Ops &amp; Recon"/>
    <s v="NA"/>
    <s v="Deconversion - Director "/>
    <s v="x"/>
    <s v="x"/>
    <s v="x"/>
    <s v="x"/>
    <s v="A deconversion is when a plan sponsor/employer chooses to move an entire retirement plan from one vendor (Lincoln) to another “new” vendor (Principal, Mutual of America etc.) usually via wire as opposed to requiring individual distribution forms and cutting separate checks. The transaction is for all participants of the plan at once."/>
    <s v="NA"/>
    <s v="NA"/>
    <s v="NA"/>
    <s v="NA"/>
    <s v="NA"/>
    <s v="NA"/>
    <s v="Yes"/>
    <s v="No"/>
    <n v="1"/>
    <n v="0"/>
    <n v="3"/>
    <m/>
    <n v="5"/>
    <x v="1"/>
    <s v="No"/>
    <s v="No Specific Domain Exp"/>
    <s v="No"/>
    <s v="NA"/>
    <s v="L4"/>
    <d v="2024-11-18T00:00:00"/>
    <s v="2 weeks"/>
    <s v="4 weeks"/>
    <s v="10 weeks"/>
    <n v="0"/>
    <s v="NA"/>
    <s v="NA"/>
    <s v="NA"/>
    <s v="NA"/>
    <s v="NA"/>
    <s v="NA"/>
    <s v="NA"/>
    <s v="NA"/>
    <s v="NA"/>
    <s v="AWD,  XNET, CS Tracking,   MS outlook,  EUD support"/>
    <s v="North America"/>
    <s v="India"/>
    <m/>
    <s v="India"/>
    <n v="0.9"/>
    <s v="NA"/>
    <s v="NA"/>
    <s v="NA"/>
    <s v="NA"/>
    <s v="NA"/>
    <s v="NA"/>
    <s v="NA"/>
    <s v="NA"/>
    <n v="346"/>
    <s v="NA"/>
    <s v="NA"/>
    <s v="NA"/>
    <s v="NA"/>
    <s v="NA"/>
    <s v="NA"/>
    <s v="NA"/>
    <s v="Amit Kumar"/>
    <s v="Prashanth Kumar"/>
    <m/>
    <s v="Active"/>
    <m/>
  </r>
  <r>
    <x v="5"/>
    <s v="Orville"/>
    <s v="Fortune 100 US Life Insurance Company"/>
    <s v="Admin Services"/>
    <s v="Trade Ops &amp; Recon"/>
    <s v="NA"/>
    <s v="Deconversion - Alliance/MF/GVA"/>
    <s v="x"/>
    <s v="x"/>
    <s v="x"/>
    <s v="x"/>
    <s v="A deconversion is when a plan sponsor/employer chooses to move an entire retirement plan from one vendor (Lincoln) to another “new” vendor (Principal, Mutual of America etc.) usually via wire as opposed to requiring individual distribution forms and cutting separate checks. The transaction is for all participants of the plan at once."/>
    <s v="NA"/>
    <s v="NA"/>
    <s v="NA"/>
    <s v="NA"/>
    <s v="NA"/>
    <s v="NA"/>
    <s v="Yes"/>
    <s v="No"/>
    <n v="1"/>
    <n v="0"/>
    <n v="3"/>
    <m/>
    <n v="5"/>
    <x v="1"/>
    <s v="No"/>
    <s v="No Specific Domain Exp"/>
    <s v="No"/>
    <s v="NA"/>
    <s v="L4"/>
    <d v="2024-11-18T00:00:00"/>
    <s v="2 weeks"/>
    <s v="7 Weeks"/>
    <s v="10 weeks"/>
    <n v="0"/>
    <s v="NA"/>
    <s v="NA"/>
    <s v="NA"/>
    <s v="NA"/>
    <s v="NA"/>
    <s v="NA"/>
    <s v="NA"/>
    <s v="NA"/>
    <s v="NA"/>
    <s v="AWD,  Accurint,   Smart desk,   MS outlook, GSO2, Mainframe,  EUD support, Hub2.0, Client notes, PDF editor"/>
    <s v="North America"/>
    <s v="India"/>
    <m/>
    <s v="India"/>
    <n v="0.9"/>
    <s v="NA"/>
    <s v="NA"/>
    <s v="NA"/>
    <s v="NA"/>
    <s v="NA"/>
    <s v="NA"/>
    <s v="NA"/>
    <s v="NA"/>
    <n v="86"/>
    <s v="NA"/>
    <s v="NA"/>
    <s v="NA"/>
    <s v="NA"/>
    <s v="NA"/>
    <s v="NA"/>
    <s v="NA"/>
    <s v="Amit Kumar"/>
    <s v="Prashanth Kumar"/>
    <m/>
    <s v="Active"/>
    <m/>
  </r>
  <r>
    <x v="5"/>
    <s v="Orville"/>
    <s v="Fortune 100 US Life Insurance Company"/>
    <s v="Policy Servicing (Participant)"/>
    <s v="Beneficiary Services"/>
    <s v="NA"/>
    <s v="Death Claims "/>
    <s v="x"/>
    <s v="x"/>
    <s v="x"/>
    <s v="x"/>
    <s v="Death claims involve receiving notice of a participant’s death, requesting a certified death certificate, and processing the beneficiary's distribution once the required forms are received."/>
    <s v="NA"/>
    <s v="NA"/>
    <s v="NA"/>
    <s v="NA"/>
    <s v="NA"/>
    <s v="NA"/>
    <s v="Yes"/>
    <s v="No"/>
    <n v="1"/>
    <n v="0"/>
    <n v="9"/>
    <m/>
    <n v="18"/>
    <x v="1"/>
    <s v="No"/>
    <s v="No Specific Domain Exp"/>
    <s v="No"/>
    <s v="NA"/>
    <s v="L3"/>
    <d v="2024-12-09T00:00:00"/>
    <s v="2 weeks"/>
    <s v="20 Weeks"/>
    <s v="12 Weeks"/>
    <n v="0"/>
    <s v="NA"/>
    <s v="NA"/>
    <s v="NA"/>
    <s v="NA"/>
    <s v="NA"/>
    <s v="NA"/>
    <s v="NA"/>
    <s v="NA"/>
    <s v="NA"/>
    <s v="AWD, Smartdesk, Client Notes, XNET, Penfacts, Accurint, Imagesilo, EUD, Path, GSO2, LCIS, PACI"/>
    <s v="North America"/>
    <s v="India"/>
    <m/>
    <s v="India"/>
    <n v="0.92"/>
    <s v="NA"/>
    <s v="NA"/>
    <s v="NA"/>
    <s v="NA"/>
    <s v="NA"/>
    <s v="NA"/>
    <s v="NA"/>
    <s v="NA"/>
    <n v="24366"/>
    <s v="NA"/>
    <s v="NA"/>
    <s v="NA"/>
    <s v="NA"/>
    <s v="NA"/>
    <s v="NA"/>
    <s v="NA"/>
    <s v="Md. Umar"/>
    <s v="Prashanth Kumar"/>
    <m/>
    <s v="Active"/>
    <m/>
  </r>
  <r>
    <x v="5"/>
    <s v="Orville"/>
    <s v="Fortune 100 US Life Insurance Company"/>
    <s v="Onboarding &amp; Enrollment"/>
    <s v="Plan Setup &amp; Implementation"/>
    <s v="NA"/>
    <s v="Plan Set-up &amp; Maintenance - Director"/>
    <s v="x"/>
    <s v="x"/>
    <s v="x"/>
    <s v="x"/>
    <s v="This function involves creating new plan setup and processing mid term changes in a contract in maintenance requests._x000a_Director – Group variable annuity-based retirement plan"/>
    <s v="NA"/>
    <s v="NA"/>
    <s v="NA"/>
    <s v="NA"/>
    <s v="NA"/>
    <s v="NA"/>
    <s v="Yes"/>
    <s v="No"/>
    <n v="1"/>
    <n v="0"/>
    <n v="6"/>
    <m/>
    <n v="9"/>
    <x v="1"/>
    <s v="No"/>
    <s v="No Specific Domain Exp"/>
    <s v="No"/>
    <s v="NA"/>
    <s v="L4"/>
    <d v="2024-08-19T00:00:00"/>
    <s v="2 weeks"/>
    <s v="18 Weeks"/>
    <s v="12 Weeks"/>
    <n v="0"/>
    <s v="NA"/>
    <s v="NA"/>
    <s v="NA"/>
    <s v="NA"/>
    <s v="NA"/>
    <s v="NA"/>
    <s v="NA"/>
    <s v="NA"/>
    <s v="NA"/>
    <s v="AWD, impact,  XNET, Alfresco,  MS outlook, , GSO2(Mainframe),  EUD support"/>
    <s v="North America"/>
    <s v="India"/>
    <m/>
    <s v="India"/>
    <s v="0.97/0.92"/>
    <s v="NA"/>
    <s v="NA"/>
    <s v="NA"/>
    <s v="NA"/>
    <s v="NA"/>
    <s v="NA"/>
    <s v="NA"/>
    <s v="NA"/>
    <n v="6393"/>
    <s v="NA"/>
    <s v="NA"/>
    <s v="NA"/>
    <s v="NA"/>
    <s v="NA"/>
    <s v="NA"/>
    <s v="NA"/>
    <s v="Ashwani Kumar"/>
    <s v="Prashanth Kumar"/>
    <m/>
    <s v="Active"/>
    <m/>
  </r>
  <r>
    <x v="5"/>
    <s v="Orville"/>
    <s v="Fortune 100 US Life Insurance Company"/>
    <s v="Onboarding &amp; Enrollment"/>
    <s v="Plan Setup &amp; Implementation"/>
    <s v="NA"/>
    <s v="Plan Set-up &amp; Maintenance - Alliance"/>
    <s v="x"/>
    <s v="x"/>
    <s v="x"/>
    <s v="x"/>
    <s v="This function involves creating new plan setup and processing mid term changes in a contract in maintenance requests._x000a_Alliance – Mutual fund annuity-based retirement plan."/>
    <s v="NA"/>
    <s v="NA"/>
    <s v="NA"/>
    <s v="NA"/>
    <s v="NA"/>
    <s v="NA"/>
    <s v="Yes"/>
    <s v="No"/>
    <n v="1"/>
    <n v="0"/>
    <n v="5"/>
    <m/>
    <n v="8"/>
    <x v="1"/>
    <s v="No"/>
    <s v="No Specific Domain Exp"/>
    <s v="No"/>
    <s v="NA"/>
    <s v="L4"/>
    <d v="2024-08-12T00:00:00"/>
    <s v="2 weeks"/>
    <s v="17 Weeks"/>
    <s v="12 Weeks"/>
    <n v="0"/>
    <s v="NA"/>
    <s v="NA"/>
    <s v="NA"/>
    <s v="NA"/>
    <s v="NA"/>
    <s v="NA"/>
    <s v="NA"/>
    <s v="NA"/>
    <s v="NA"/>
    <s v="AWD, Smart desk, MS outlook,  Mainframe,  EUD support, Hub2.0"/>
    <s v="North America"/>
    <s v="India"/>
    <m/>
    <s v="India"/>
    <s v="0.97/0.92"/>
    <s v="NA"/>
    <s v="NA"/>
    <s v="NA"/>
    <s v="NA"/>
    <s v="NA"/>
    <s v="NA"/>
    <s v="NA"/>
    <s v="NA"/>
    <n v="7089"/>
    <s v="NA"/>
    <s v="NA"/>
    <s v="NA"/>
    <s v="NA"/>
    <s v="NA"/>
    <s v="NA"/>
    <s v="NA"/>
    <s v="Ashwani Kumar"/>
    <s v="Prashanth Kumar"/>
    <m/>
    <s v="Active"/>
    <m/>
  </r>
  <r>
    <x v="5"/>
    <s v="Orville"/>
    <s v="Fortune 100 US Life Insurance Company"/>
    <s v="Admin Services"/>
    <s v="Fund Research and Changes"/>
    <s v="NA"/>
    <s v="Fund Changes- Dir/Alli (Invest Changes)"/>
    <s v="x"/>
    <s v="x"/>
    <s v="x"/>
    <s v="x"/>
    <s v="Fund Changes All - This function involves add, remove and mapping of fund changes for both the products (Director &amp; Alliance)"/>
    <s v="NA"/>
    <s v="NA"/>
    <s v="NA"/>
    <s v="NA"/>
    <s v="NA"/>
    <s v="NA"/>
    <s v="Yes"/>
    <s v="No"/>
    <n v="1"/>
    <n v="0"/>
    <n v="7"/>
    <m/>
    <n v="9"/>
    <x v="1"/>
    <s v="No"/>
    <s v="No Specific Domain Exp"/>
    <s v="No"/>
    <s v="NA"/>
    <s v="L4"/>
    <d v="2024-08-12T00:00:00"/>
    <s v="2 weeks"/>
    <s v="17 Weeks"/>
    <s v="12 Weeks"/>
    <n v="0"/>
    <s v="NA"/>
    <s v="NA"/>
    <s v="NA"/>
    <s v="NA"/>
    <s v="NA"/>
    <s v="NA"/>
    <s v="NA"/>
    <s v="NA"/>
    <s v="NA"/>
    <s v="AWD, ATDB, MRB, Client Notes, Mainframe, SAP BI, Smartdesk, MS outlook, XNET"/>
    <s v="North America"/>
    <s v="India"/>
    <m/>
    <s v="India"/>
    <n v="0.97"/>
    <s v="NA"/>
    <s v="NA"/>
    <s v="NA"/>
    <s v="NA"/>
    <s v="NA"/>
    <s v="NA"/>
    <s v="NA"/>
    <s v="NA"/>
    <n v="987"/>
    <s v="NA"/>
    <s v="NA"/>
    <s v="NA"/>
    <s v="NA"/>
    <s v="NA"/>
    <s v="NA"/>
    <s v="NA"/>
    <s v="Ashwani Kumar"/>
    <s v="Prashanth Kumar"/>
    <m/>
    <s v="Active"/>
    <m/>
  </r>
  <r>
    <x v="5"/>
    <s v="Orville"/>
    <s v="Fortune 100 US Life Insurance Company"/>
    <s v="Admin Services"/>
    <s v="Fund Research and Changes"/>
    <s v="NA"/>
    <s v="Money-Out - MF/GVA/Director"/>
    <s v="x"/>
    <s v="x"/>
    <s v="x"/>
    <s v="x"/>
    <s v="Handing withdrawal of money from the different plans of retirements"/>
    <s v="NA"/>
    <s v="NA"/>
    <s v="NA"/>
    <s v="NA"/>
    <s v="NA"/>
    <s v="NA"/>
    <s v="Yes"/>
    <s v="No"/>
    <n v="1"/>
    <n v="0"/>
    <n v="10"/>
    <m/>
    <n v="12"/>
    <x v="1"/>
    <s v="No"/>
    <s v="No Specific Domain Exp"/>
    <s v="No"/>
    <s v="NA"/>
    <s v="L4"/>
    <d v="2024-09-23T00:00:00"/>
    <s v="2 weeks"/>
    <s v="14 Weeks"/>
    <s v="12 Weeks"/>
    <n v="1"/>
    <s v="NA"/>
    <s v="NA"/>
    <s v="NA"/>
    <s v="NA"/>
    <s v="NA"/>
    <s v="NA"/>
    <s v="NA"/>
    <s v="NA"/>
    <s v="NA"/>
    <s v="AWD, APS,  Path, AWS ,  MS outlook, GSO2(Mainframe), Hub2.0, LCIS, APG"/>
    <s v="North America"/>
    <s v="India"/>
    <m/>
    <s v="India"/>
    <n v="0.9"/>
    <s v="NA"/>
    <s v="NA"/>
    <s v="NA"/>
    <s v="NA"/>
    <s v="NA"/>
    <s v="NA"/>
    <s v="NA"/>
    <s v="NA"/>
    <n v="39729"/>
    <s v="NA"/>
    <s v="NA"/>
    <s v="NA"/>
    <s v="NA"/>
    <s v="NA"/>
    <s v="NA"/>
    <s v="NA"/>
    <s v="Ashwani Kumar"/>
    <s v="Prashanth Kumar"/>
    <m/>
    <s v="Active"/>
    <m/>
  </r>
  <r>
    <x v="6"/>
    <m/>
    <m/>
    <m/>
    <m/>
    <m/>
    <m/>
    <m/>
    <m/>
    <m/>
    <m/>
    <m/>
    <m/>
    <m/>
    <m/>
    <m/>
    <m/>
    <m/>
    <m/>
    <m/>
    <m/>
    <m/>
    <m/>
    <m/>
    <m/>
    <x v="3"/>
    <m/>
    <m/>
    <m/>
    <m/>
    <m/>
    <m/>
    <m/>
    <m/>
    <m/>
    <m/>
    <m/>
    <m/>
    <m/>
    <m/>
    <m/>
    <m/>
    <m/>
    <m/>
    <m/>
    <m/>
    <m/>
    <m/>
    <m/>
    <m/>
    <m/>
    <m/>
    <m/>
    <m/>
    <m/>
    <m/>
    <m/>
    <m/>
    <m/>
    <m/>
    <m/>
    <m/>
    <m/>
    <m/>
    <m/>
    <m/>
    <m/>
    <m/>
    <m/>
    <m/>
    <m/>
    <m/>
  </r>
  <r>
    <x v="6"/>
    <m/>
    <m/>
    <m/>
    <m/>
    <m/>
    <m/>
    <m/>
    <m/>
    <m/>
    <m/>
    <m/>
    <m/>
    <m/>
    <m/>
    <m/>
    <m/>
    <m/>
    <m/>
    <m/>
    <m/>
    <m/>
    <m/>
    <m/>
    <m/>
    <x v="3"/>
    <m/>
    <m/>
    <m/>
    <m/>
    <m/>
    <m/>
    <m/>
    <m/>
    <m/>
    <m/>
    <m/>
    <m/>
    <m/>
    <m/>
    <m/>
    <m/>
    <m/>
    <m/>
    <m/>
    <m/>
    <m/>
    <m/>
    <m/>
    <m/>
    <m/>
    <m/>
    <m/>
    <m/>
    <m/>
    <m/>
    <m/>
    <m/>
    <m/>
    <m/>
    <m/>
    <m/>
    <m/>
    <m/>
    <m/>
    <m/>
    <m/>
    <m/>
    <m/>
    <m/>
    <m/>
    <m/>
  </r>
  <r>
    <x v="6"/>
    <m/>
    <m/>
    <m/>
    <m/>
    <m/>
    <m/>
    <m/>
    <m/>
    <m/>
    <m/>
    <m/>
    <m/>
    <m/>
    <m/>
    <m/>
    <m/>
    <m/>
    <m/>
    <m/>
    <m/>
    <m/>
    <m/>
    <m/>
    <m/>
    <x v="3"/>
    <m/>
    <m/>
    <m/>
    <m/>
    <m/>
    <m/>
    <m/>
    <m/>
    <m/>
    <m/>
    <m/>
    <m/>
    <m/>
    <m/>
    <m/>
    <m/>
    <m/>
    <m/>
    <m/>
    <m/>
    <m/>
    <m/>
    <m/>
    <m/>
    <m/>
    <m/>
    <m/>
    <m/>
    <m/>
    <m/>
    <m/>
    <m/>
    <m/>
    <m/>
    <m/>
    <m/>
    <m/>
    <m/>
    <m/>
    <m/>
    <m/>
    <m/>
    <m/>
    <m/>
    <m/>
    <m/>
  </r>
  <r>
    <x v="6"/>
    <m/>
    <m/>
    <m/>
    <m/>
    <m/>
    <m/>
    <m/>
    <m/>
    <m/>
    <m/>
    <m/>
    <m/>
    <m/>
    <m/>
    <m/>
    <m/>
    <m/>
    <m/>
    <m/>
    <m/>
    <m/>
    <m/>
    <m/>
    <m/>
    <x v="3"/>
    <m/>
    <m/>
    <m/>
    <m/>
    <m/>
    <m/>
    <m/>
    <m/>
    <m/>
    <m/>
    <m/>
    <m/>
    <m/>
    <m/>
    <m/>
    <m/>
    <m/>
    <m/>
    <m/>
    <m/>
    <m/>
    <m/>
    <m/>
    <m/>
    <m/>
    <m/>
    <m/>
    <m/>
    <m/>
    <m/>
    <m/>
    <m/>
    <m/>
    <m/>
    <m/>
    <m/>
    <m/>
    <m/>
    <m/>
    <m/>
    <m/>
    <m/>
    <m/>
    <m/>
    <m/>
    <m/>
  </r>
  <r>
    <x v="6"/>
    <m/>
    <m/>
    <m/>
    <m/>
    <m/>
    <m/>
    <m/>
    <m/>
    <m/>
    <m/>
    <m/>
    <m/>
    <m/>
    <m/>
    <m/>
    <m/>
    <m/>
    <m/>
    <m/>
    <m/>
    <m/>
    <m/>
    <m/>
    <m/>
    <x v="3"/>
    <m/>
    <m/>
    <m/>
    <m/>
    <m/>
    <m/>
    <m/>
    <m/>
    <m/>
    <m/>
    <m/>
    <m/>
    <m/>
    <m/>
    <m/>
    <m/>
    <m/>
    <m/>
    <m/>
    <m/>
    <m/>
    <m/>
    <m/>
    <m/>
    <m/>
    <m/>
    <m/>
    <m/>
    <m/>
    <m/>
    <m/>
    <m/>
    <m/>
    <m/>
    <m/>
    <m/>
    <m/>
    <m/>
    <m/>
    <m/>
    <m/>
    <m/>
    <m/>
    <m/>
    <m/>
    <m/>
  </r>
  <r>
    <x v="6"/>
    <m/>
    <m/>
    <m/>
    <m/>
    <m/>
    <m/>
    <m/>
    <m/>
    <m/>
    <m/>
    <m/>
    <m/>
    <m/>
    <m/>
    <m/>
    <m/>
    <m/>
    <m/>
    <m/>
    <m/>
    <m/>
    <m/>
    <m/>
    <m/>
    <x v="3"/>
    <m/>
    <m/>
    <m/>
    <m/>
    <m/>
    <m/>
    <m/>
    <m/>
    <m/>
    <m/>
    <m/>
    <m/>
    <m/>
    <m/>
    <m/>
    <m/>
    <m/>
    <m/>
    <m/>
    <m/>
    <m/>
    <m/>
    <m/>
    <m/>
    <m/>
    <m/>
    <m/>
    <m/>
    <m/>
    <m/>
    <m/>
    <m/>
    <m/>
    <m/>
    <m/>
    <m/>
    <m/>
    <m/>
    <m/>
    <m/>
    <m/>
    <m/>
    <m/>
    <m/>
    <m/>
    <m/>
  </r>
  <r>
    <x v="6"/>
    <m/>
    <m/>
    <m/>
    <m/>
    <m/>
    <m/>
    <m/>
    <m/>
    <m/>
    <m/>
    <m/>
    <m/>
    <m/>
    <m/>
    <m/>
    <m/>
    <m/>
    <m/>
    <m/>
    <m/>
    <m/>
    <m/>
    <m/>
    <m/>
    <x v="3"/>
    <m/>
    <m/>
    <m/>
    <m/>
    <m/>
    <m/>
    <m/>
    <m/>
    <m/>
    <m/>
    <m/>
    <m/>
    <m/>
    <m/>
    <m/>
    <m/>
    <m/>
    <m/>
    <m/>
    <m/>
    <m/>
    <m/>
    <m/>
    <m/>
    <m/>
    <m/>
    <m/>
    <m/>
    <m/>
    <m/>
    <m/>
    <m/>
    <m/>
    <m/>
    <m/>
    <m/>
    <m/>
    <m/>
    <m/>
    <m/>
    <m/>
    <m/>
    <m/>
    <m/>
    <m/>
    <m/>
  </r>
  <r>
    <x v="6"/>
    <m/>
    <m/>
    <m/>
    <m/>
    <m/>
    <m/>
    <m/>
    <m/>
    <m/>
    <m/>
    <m/>
    <m/>
    <m/>
    <m/>
    <m/>
    <m/>
    <m/>
    <m/>
    <m/>
    <m/>
    <m/>
    <m/>
    <m/>
    <m/>
    <x v="3"/>
    <m/>
    <m/>
    <m/>
    <m/>
    <m/>
    <m/>
    <m/>
    <m/>
    <m/>
    <m/>
    <m/>
    <m/>
    <m/>
    <m/>
    <m/>
    <m/>
    <m/>
    <m/>
    <m/>
    <m/>
    <m/>
    <m/>
    <m/>
    <m/>
    <m/>
    <m/>
    <m/>
    <m/>
    <m/>
    <m/>
    <m/>
    <m/>
    <m/>
    <m/>
    <m/>
    <m/>
    <m/>
    <m/>
    <m/>
    <m/>
    <m/>
    <m/>
    <m/>
    <m/>
    <m/>
    <m/>
  </r>
  <r>
    <x v="6"/>
    <m/>
    <m/>
    <m/>
    <m/>
    <m/>
    <m/>
    <m/>
    <m/>
    <m/>
    <m/>
    <m/>
    <m/>
    <m/>
    <m/>
    <m/>
    <m/>
    <m/>
    <m/>
    <m/>
    <m/>
    <m/>
    <m/>
    <m/>
    <m/>
    <x v="3"/>
    <m/>
    <m/>
    <m/>
    <m/>
    <m/>
    <m/>
    <m/>
    <m/>
    <m/>
    <m/>
    <m/>
    <m/>
    <m/>
    <m/>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
  <r>
    <x v="0"/>
    <s v="Continental"/>
    <s v="Fortune 500 US Insurance Company"/>
    <s v="Distribution and Broker Management (Group)"/>
    <s v="Agencies &amp; Brokers Management"/>
    <s v="Licensing and appointment validation"/>
    <s v="Sales Compensation and Contracting"/>
    <s v="x"/>
    <s v="x"/>
    <m/>
    <m/>
    <m/>
    <m/>
    <m/>
    <s v="x"/>
    <s v="x"/>
    <s v="x"/>
    <s v="x"/>
    <s v="x"/>
    <s v="x"/>
    <m/>
    <m/>
    <s v="Processinvolves in setting up commission for agents and checking if agent is licensed and contracted for the state from where the business is submitted"/>
    <s v="(S) Sales Team"/>
    <s v="(I) Agent Notification Form"/>
    <s v="(P) open case in Genelco, validate inform ation from PM&amp;C update admin system"/>
    <s v="(O) set up commissions in admin system"/>
    <s v="(C) Enrollment teams"/>
    <s v="NA"/>
    <s v="Open"/>
    <m/>
    <m/>
    <m/>
    <n v="19"/>
    <m/>
    <n v="26"/>
    <x v="0"/>
    <s v="No"/>
    <s v="No Specific Domain Exp"/>
    <s v="No"/>
    <s v="No"/>
    <s v="L3"/>
    <d v="2022-04-04T00:00:00"/>
    <s v="1 Week"/>
    <s v="4 Weeks"/>
    <s v="6 Weeks"/>
    <n v="0"/>
    <s v="NA"/>
    <s v="NA"/>
    <s v="NA"/>
    <s v="NA"/>
    <s v="NA"/>
    <s v="NA"/>
    <s v="NA"/>
    <s v="NA"/>
    <s v="NA"/>
    <s v="Wynsure, CRM, LAGT, Workflow, Actuary commission tool, Enterprise proposal system, Producer management and compensation, Genelco"/>
    <s v="North America"/>
    <s v="Noida"/>
    <m/>
    <s v="India"/>
    <n v="0.97"/>
    <s v="100% in 5 Days"/>
    <n v="30"/>
    <s v="NA"/>
    <s v="NA"/>
    <s v="NA"/>
    <s v="NA"/>
    <s v="NA"/>
    <s v="NA"/>
    <n v="18028"/>
    <s v="NA"/>
    <s v="NA"/>
    <s v="Yes"/>
    <n v="1"/>
    <s v="FTE"/>
    <n v="25700"/>
    <s v="Mangesh Birajdar"/>
    <s v="Kundan Kumar"/>
    <s v="Active"/>
    <m/>
  </r>
  <r>
    <x v="0"/>
    <s v="Continental"/>
    <s v="Fortune 500 US Insurance Company"/>
    <s v="Finance &amp; Accounting (Group)"/>
    <s v="Premium Accounting"/>
    <s v="Payment Posting"/>
    <s v="Aflac Group Premium Accounting"/>
    <s v="x"/>
    <s v="x"/>
    <m/>
    <m/>
    <m/>
    <m/>
    <m/>
    <s v="x"/>
    <s v="x"/>
    <s v="x"/>
    <s v="x"/>
    <s v="x"/>
    <s v="x"/>
    <m/>
    <m/>
    <s v="Team is responsible to post premiums in admin system received by Groups"/>
    <s v="(S) Mailroom"/>
    <s v="(I) Mailroom"/>
    <s v="(P) open sort queue, identify cases with straight through premium posting and move not in good order cases to pend queue"/>
    <s v="(O) premium posted in admin system"/>
    <s v="(C) Finance team"/>
    <s v="NA"/>
    <s v="Open"/>
    <m/>
    <m/>
    <m/>
    <n v="101"/>
    <m/>
    <n v="116"/>
    <x v="0"/>
    <s v="No"/>
    <s v="No Specific Domain Exp"/>
    <s v="No"/>
    <s v="No"/>
    <s v="L2"/>
    <d v="2022-04-11T00:00:00"/>
    <s v="1 Week"/>
    <s v="4 Weeks"/>
    <s v="5 Weeks"/>
    <n v="1"/>
    <s v="Production Tracker and STA reporting tool"/>
    <s v="NA"/>
    <s v="NA"/>
    <s v="NA"/>
    <s v="NA"/>
    <s v="NA"/>
    <s v="NA"/>
    <s v="NA"/>
    <s v="NA"/>
    <s v="Wynsure, CRM, Genelco, BOT, Share Point"/>
    <s v="North America"/>
    <s v="Noida"/>
    <m/>
    <s v="India"/>
    <n v="0.97"/>
    <s v="100% in 5 Days"/>
    <n v="45"/>
    <s v="NA"/>
    <s v="NA"/>
    <s v="NA"/>
    <s v="NA"/>
    <s v="NA"/>
    <s v="NA"/>
    <s v="NA"/>
    <s v="NA"/>
    <n v="89399"/>
    <s v="No"/>
    <s v="NA"/>
    <s v="FTE"/>
    <n v="25700"/>
    <s v="Ankit Tyagi"/>
    <s v="Kundan Kumar"/>
    <s v="Active"/>
    <m/>
  </r>
  <r>
    <x v="0"/>
    <s v="Continental"/>
    <s v="Fortune 500 US Insurance Company"/>
    <s v="Claims Management (Group)"/>
    <s v="Coverage and eligibility verification"/>
    <s v="Index"/>
    <s v="Indexing"/>
    <s v="x"/>
    <s v="x"/>
    <m/>
    <m/>
    <m/>
    <m/>
    <m/>
    <s v="x"/>
    <s v="x"/>
    <s v="x"/>
    <s v="x"/>
    <s v="x"/>
    <s v="x"/>
    <m/>
    <m/>
    <s v="Various documents such as Claim forms, Medical Invoices etc. are received from Online, Fax, Email and Mail channels are scanned which are picked up Indexers. They identify and locate policy holder and generate/use claim number for the request and route the paperwork to appropriate LOBs. In addition EFT details are being set up by team if EFT documents are received"/>
    <s v="Policy Holder_x000a_Group Office_x000a_Claimant"/>
    <s v="Claim paperwork, Medical Documents, HIPPA, EFT &amp; Other claim related documents"/>
    <s v="Review paperwork, Identify policy Holder, Claim history review, LOBs confirmation, EFT review, HIPPA review"/>
    <s v="Claim paperwork referrred to correct LOBs for correct Claimants"/>
    <s v="Policy Holder, Claimant &amp; Aflac"/>
    <s v="Indexing : EFT details to be updated"/>
    <s v="Open"/>
    <m/>
    <m/>
    <m/>
    <n v="37"/>
    <m/>
    <n v="50"/>
    <x v="0"/>
    <s v="No"/>
    <s v="No Specific Domain Exp"/>
    <s v="No"/>
    <s v="No"/>
    <s v="L2"/>
    <d v="2014-06-11T00:00:00"/>
    <s v="1 Week"/>
    <s v="4 Weeks"/>
    <s v="4 Weeks"/>
    <n v="2"/>
    <s v="MS Access based tool - &quot;Get Info&quot;"/>
    <s v="MS Access tool - &quot;EFT Audit&quot;"/>
    <s v="NA"/>
    <s v="Volume Forecasting Tool"/>
    <s v="NA"/>
    <s v="Reduction in Triage"/>
    <s v="Accuracy Improvement"/>
    <s v="NA"/>
    <s v="NA"/>
    <s v="DataCap, Pega, Genelco, Wynsure, Client Central, CRM and Google, c360"/>
    <s v="North America"/>
    <s v="Noida"/>
    <m/>
    <s v="India"/>
    <n v="0.98"/>
    <s v="Same Day "/>
    <n v="5.65"/>
    <s v="NA"/>
    <s v="NA"/>
    <s v="NA"/>
    <s v="NA"/>
    <s v="NA"/>
    <s v="NA"/>
    <n v="750000"/>
    <s v="NA"/>
    <s v="NA"/>
    <s v="Yes"/>
    <s v="High volume in Q4"/>
    <s v="TBP"/>
    <s v="NA"/>
    <s v="Sachin Kumar"/>
    <s v="Amit Mahure"/>
    <s v="Active"/>
    <m/>
  </r>
  <r>
    <x v="0"/>
    <s v="Continental"/>
    <s v="Fortune 500 US Insurance Company"/>
    <s v="Claims Management (Group)"/>
    <s v="Claim Adjudication"/>
    <s v="Wellness"/>
    <s v="Wellness"/>
    <m/>
    <m/>
    <m/>
    <m/>
    <m/>
    <m/>
    <m/>
    <s v="x"/>
    <m/>
    <m/>
    <m/>
    <m/>
    <m/>
    <m/>
    <m/>
    <s v="Paperwork referred by Indexing for Wellness benefits are reviewed and either a payment or a denial is sent basis the request sent in."/>
    <s v="Indexing Team"/>
    <s v="Claim paperwork, Medical Documents"/>
    <s v="Wellness Benefit claim review, correct benefit payout or denial"/>
    <s v="Claim request addressed"/>
    <s v="Policy Holder, Claimant &amp; Aflac"/>
    <s v="NA"/>
    <s v="Open"/>
    <m/>
    <m/>
    <m/>
    <n v="13"/>
    <m/>
    <n v="15"/>
    <x v="0"/>
    <s v="No"/>
    <s v="No Specific Domain Exp"/>
    <s v="No"/>
    <s v="No"/>
    <s v="L2"/>
    <d v="2014-06-11T00:00:00"/>
    <s v="1 Week"/>
    <s v="4 Weeks"/>
    <s v="4 Weeks"/>
    <n v="1"/>
    <s v="MS Access based tool - &quot;Get Info&quot;"/>
    <s v="NA"/>
    <s v="NA"/>
    <s v="Volume Forecasting Tool"/>
    <s v="NA"/>
    <s v="NA"/>
    <s v="NA"/>
    <s v="NA"/>
    <s v="NA"/>
    <s v="Pega, Genelco, Wynsure, Client Central, CRM and Google"/>
    <s v="North America"/>
    <s v="Noida"/>
    <m/>
    <s v="India"/>
    <n v="0.98"/>
    <s v="Same Day "/>
    <n v="4.8"/>
    <s v="NA"/>
    <s v="NA"/>
    <s v="NA"/>
    <s v="NA"/>
    <s v="NA"/>
    <s v="NA"/>
    <n v="337677"/>
    <s v="NA"/>
    <s v="NA"/>
    <s v="Yes"/>
    <s v="High volume in Q4"/>
    <s v="TBP"/>
    <s v="NA"/>
    <s v="Sachin Kumar"/>
    <s v="Amit Mahure"/>
    <s v="Active"/>
    <m/>
  </r>
  <r>
    <x v="0"/>
    <s v="Continental"/>
    <s v="Fortune 500 US Insurance Company"/>
    <s v="Claims Management (Group)"/>
    <s v="Claim Adjudication"/>
    <s v="Hospital Indemnity"/>
    <s v="Hospital Indemnity"/>
    <m/>
    <m/>
    <m/>
    <m/>
    <m/>
    <m/>
    <m/>
    <s v="x"/>
    <s v="x"/>
    <m/>
    <m/>
    <m/>
    <m/>
    <m/>
    <m/>
    <s v="HI : Hospital claims referred by the Indexing team are adjudicated and basis the review either a payment or a denial is sent on the request. _x000a__x000a_Correspondence : Correspondence generated by HI team being sent to policy holder regarding status of their claim processing is indexed for documentation purposes. "/>
    <s v="HI : Indexing Team_x000a_Correspondence : HI team"/>
    <s v="HI : Claim paperwork, Medical Documents_x000a__x000a_Correspondence : Letters "/>
    <s v="HI : Hospital Indemnity benefits review, correct benefits payout or denial_x000a__x000a_Correspondece : Locating file created in Pega for policy holder and attaching letter to the file"/>
    <s v="HI : Claim request addressed_x000a__x000a_Correspondence : Letters sent to policy holders attached in file"/>
    <s v="Policy Holder, Claimant &amp; Aflac"/>
    <s v="Correspondence"/>
    <s v="Open"/>
    <m/>
    <m/>
    <m/>
    <n v="17"/>
    <m/>
    <n v="24"/>
    <x v="0"/>
    <s v="No"/>
    <s v="No Specific Domain Exp"/>
    <s v="No"/>
    <s v="No"/>
    <s v="L3"/>
    <d v="2014-05-08T00:00:00"/>
    <s v="1 Week"/>
    <s v="4 Weeks"/>
    <s v="4 Weeks"/>
    <n v="1"/>
    <s v="MS Access based tool - &quot;Remark Generator&quot;"/>
    <s v="NA"/>
    <s v="NA"/>
    <s v="Volume Forecasting Tool"/>
    <s v="NA"/>
    <s v="Reduction in Kickouts"/>
    <s v="Accuracy Improvement"/>
    <s v="NA"/>
    <s v="NA"/>
    <s v="Pega, Genelco, Wynsure, Encoder Pro  and Google"/>
    <s v="North America"/>
    <s v="Noida"/>
    <m/>
    <s v="India"/>
    <n v="0.98"/>
    <s v="2 Days"/>
    <s v="17.15 (HI)_x000a_1.92 (Corresp)"/>
    <s v="NA"/>
    <s v="NA"/>
    <s v="NA"/>
    <s v="NA"/>
    <s v="NA"/>
    <s v="NA"/>
    <n v="139346"/>
    <s v="NA"/>
    <s v="NA"/>
    <s v="No"/>
    <s v="NA"/>
    <s v="TBP"/>
    <s v="NA"/>
    <s v="Rajdeep Singh/Rupesh"/>
    <s v="Amit Mahure"/>
    <s v="Active"/>
    <m/>
  </r>
  <r>
    <x v="0"/>
    <s v="Continental"/>
    <s v="Fortune 500 US Insurance Company"/>
    <s v="Policy Administration (Group)"/>
    <s v="Eligibility Requirements"/>
    <s v="Poliicy Conversion"/>
    <s v="PLADS"/>
    <s v="x"/>
    <s v="x"/>
    <s v="x"/>
    <m/>
    <m/>
    <m/>
    <m/>
    <m/>
    <m/>
    <m/>
    <m/>
    <m/>
    <m/>
    <m/>
    <m/>
    <s v="Convert policies and certificates from Zurich to Aflac paper"/>
    <s v="Account Manager , Implementation Manager &amp; Underwriter"/>
    <s v="Zurich Contract document, SCF, Renewal Letter Amendments &amp; Aflac contract templates"/>
    <s v="1) Validate if all documents _x000a_required are available. Reach _x000a_out to onshore SPOC for the _x000a_required documents_x000a_2) Verify the information in SCF _x000a_and Zurich Contract, renewal _x000a_letter and amendment_x000a_3) Update the information in _x000a_Aflac Contract Template_x000a_4) Save the updated Aflac _x000a_Contract with all supporting _x000a_documents on the shared _x000a_folder"/>
    <s v="Updated Aflac _x000a_Contract"/>
    <s v="Implementation Manager, Underwriter , Brokers &amp; Policy holder"/>
    <s v="NA"/>
    <s v="Open"/>
    <m/>
    <m/>
    <m/>
    <n v="6"/>
    <m/>
    <n v="8"/>
    <x v="0"/>
    <s v="No"/>
    <s v="No Specific Domain Exp"/>
    <s v="NA"/>
    <s v="NA"/>
    <s v="L3"/>
    <d v="2022-01-03T00:00:00"/>
    <s v="1 Week"/>
    <s v="4 Weeks"/>
    <s v="4 Weeks"/>
    <n v="0"/>
    <s v="NA"/>
    <s v="NA"/>
    <s v="NA"/>
    <s v="NA"/>
    <s v="NA"/>
    <s v="NA"/>
    <s v="NA"/>
    <s v="NA"/>
    <s v="Driving AIM"/>
    <s v="Aflac sharepoint. We work on Word files"/>
    <s v="North America"/>
    <s v="Noida"/>
    <m/>
    <s v="India"/>
    <n v="0.95"/>
    <s v="5 business days"/>
    <s v="40 hrs"/>
    <s v="NA"/>
    <s v="NA"/>
    <s v="NA"/>
    <s v="NA"/>
    <s v="NA"/>
    <s v="NA"/>
    <n v="86"/>
    <s v="NA"/>
    <s v="NA"/>
    <s v="No"/>
    <s v="NA"/>
    <s v="FTE"/>
    <n v="27900"/>
    <s v="Mayank Singh"/>
    <s v="Aparna Sharma"/>
    <s v="Inactive"/>
    <m/>
  </r>
  <r>
    <x v="0"/>
    <s v="Continental"/>
    <s v="Fortune 500 US Insurance Company"/>
    <s v="Underwriting and Enrollment (Group)"/>
    <s v="Enrollments"/>
    <s v="NB Enrollment"/>
    <s v="New Business Enrollment"/>
    <s v="x"/>
    <s v="x"/>
    <m/>
    <m/>
    <m/>
    <m/>
    <m/>
    <s v="x"/>
    <s v="x"/>
    <s v="x"/>
    <s v="x"/>
    <s v="x"/>
    <s v="x"/>
    <m/>
    <m/>
    <s v="Process involves data entry on the enrollment of new/existing employees for a member organization. Changes with regards to beneficiary, dependents and adding new products to the policy gets incorporated as well._x000a_"/>
    <s v="(S)NBI (I)Cases -"/>
    <s v="(I) Applications"/>
    <s v="(P) Validation, rule based input in client admin system _x000a_(P)Process - Open the application and supporting documents from workflow and CRM_x000a_Review the applications and supporting documents for the eligibility guidelines    _x000a_The  details are entered in Genelco as per the verified information &amp; eligibility. Not in good order applications are routed to special handling_x000a_The status is updated in Genelco and Workflow for completion of the particular  application_x000a_"/>
    <s v="(O) Correspondence/EOB - "/>
    <s v="(C) applicant"/>
    <s v="NA"/>
    <s v="Open"/>
    <m/>
    <m/>
    <m/>
    <n v="3"/>
    <m/>
    <n v="5"/>
    <x v="0"/>
    <s v="No"/>
    <s v="No Specific Domain Exp"/>
    <s v="NA"/>
    <s v="No"/>
    <s v="L2"/>
    <d v="2013-09-15T00:00:00"/>
    <s v="1 Week"/>
    <s v="4 Weeks"/>
    <s v="4 Weeks"/>
    <n v="1"/>
    <s v="EXLerator"/>
    <s v="Jericho"/>
    <s v="NA"/>
    <s v="Volume Forecasting Tool"/>
    <s v="NA"/>
    <s v="Reduction in Barriers - 11% from 23%"/>
    <s v="NA"/>
    <s v="NA"/>
    <s v="NA"/>
    <s v="GENELCO, Workflow, CRM, Accurint, USPS and Google"/>
    <s v="North America"/>
    <s v="Noida"/>
    <m/>
    <s v="India"/>
    <n v="0.97"/>
    <s v="100% in 5 Days"/>
    <n v="12"/>
    <s v="NA"/>
    <s v="NA"/>
    <s v="NA"/>
    <s v="NA"/>
    <s v="NA"/>
    <s v="NA"/>
    <n v="974296"/>
    <s v="NA"/>
    <s v="NA"/>
    <s v="Yes"/>
    <n v="2.5"/>
    <s v="TBP"/>
    <n v="1.83"/>
    <s v="Dhiraj Patharkar"/>
    <s v="Kundan Kumar"/>
    <s v="Active"/>
    <m/>
  </r>
  <r>
    <x v="0"/>
    <s v="Continental"/>
    <s v="Fortune 500 US Insurance Company"/>
    <s v="Underwriting and Enrollment (Group)"/>
    <s v="Enrollments"/>
    <s v="Index"/>
    <s v="Specialty Indexing"/>
    <s v="x"/>
    <s v="x"/>
    <m/>
    <m/>
    <m/>
    <m/>
    <m/>
    <s v="x"/>
    <s v="x"/>
    <s v="x"/>
    <s v="x"/>
    <s v="x"/>
    <s v="x"/>
    <m/>
    <m/>
    <s v="The Process involves identifying through applications to be processed for queues like accounting, brokers/agents,  policy holders (insured) and route to the departments such as First Response team, Life Premium Processing, Archive, Life Department_x000a_"/>
    <s v="(S)Mail Room/Scanning Dept. -  - "/>
    <s v="(I)Images in Workflow/Workdesk"/>
    <s v="(P) Process - (P)Process - Open a batch in Work Flow &amp;  Data Cap and Index the image_x000a_Review  scanned image  in  work Desk_x000a_Match details with Genelco or Genelco life as needed_x000a_Fill in the details on Index Card_x000a_Route accordingly_x000a_End"/>
    <s v="(O)system update "/>
    <s v="(C) Internal Deptt."/>
    <s v="NA"/>
    <s v="Open"/>
    <m/>
    <m/>
    <m/>
    <n v="2"/>
    <m/>
    <n v="3"/>
    <x v="0"/>
    <s v="No"/>
    <s v="No Specific Domain Exp"/>
    <s v="NA"/>
    <s v="No"/>
    <s v="L2"/>
    <d v="2015-08-17T00:00:00"/>
    <s v="1 Week"/>
    <s v="2 Weeks"/>
    <s v="3 Weeks"/>
    <n v="1"/>
    <s v="Macros enambled excel file to merge docs"/>
    <s v="NA"/>
    <s v="NA"/>
    <s v="Volume Forecasting Tool"/>
    <s v="NA"/>
    <s v="NA"/>
    <s v="NA"/>
    <s v="NA"/>
    <s v="NA"/>
    <s v="GENELCO, Workflow, Workdesk, CRM, USPS and Google"/>
    <s v="North America"/>
    <s v="Pune"/>
    <m/>
    <s v="India"/>
    <n v="0.99"/>
    <s v="Average STA of 1 &amp; 5 Days"/>
    <n v="1.3"/>
    <s v="NA"/>
    <s v="NA"/>
    <s v="NA"/>
    <s v="NA"/>
    <s v="NA"/>
    <s v="NA"/>
    <n v="172921"/>
    <s v="NA"/>
    <s v="NA"/>
    <s v="No"/>
    <s v="NA"/>
    <s v="TBP"/>
    <n v="0.38"/>
    <s v="Rukmini Kakade"/>
    <s v="Kundan Kumar"/>
    <s v="Active"/>
    <m/>
  </r>
  <r>
    <x v="0"/>
    <s v="Continental"/>
    <s v="Fortune 500 US Insurance Company"/>
    <s v="Underwriting and Enrollment (Group)"/>
    <s v="Enrollments"/>
    <s v="Index"/>
    <s v="New Business Indexing"/>
    <s v="x"/>
    <s v="x"/>
    <m/>
    <m/>
    <m/>
    <m/>
    <m/>
    <s v="x"/>
    <s v="x"/>
    <s v="x"/>
    <s v="x"/>
    <s v="x"/>
    <s v="x"/>
    <m/>
    <m/>
    <s v="New Business Indexing Process involves Indexing of enrollment forms Which are reviewed from  compliance and completeness perspective . Enrollment forms are received in batches  of a group. If  these forms are compliant and complete, it will be sent to NB Enrollment for data entry. _x000a_"/>
    <s v="(S)Mail Room/Scanning Dept. -"/>
    <s v=" (I)Images/applications in workflow"/>
    <s v="(P)Process - Open a batch in CRM _x000a_Review  scanned image  in  work Flow_x000a_Match details with Genelco or Genelco life as needed_x000a_Fill in the details on Index Card_x000a_Route accordingly_x000a__x000a_"/>
    <s v="(O)system update "/>
    <s v="(C) Internal Deptt."/>
    <s v="NA"/>
    <s v="Open"/>
    <m/>
    <m/>
    <m/>
    <n v="1"/>
    <m/>
    <n v="2"/>
    <x v="0"/>
    <s v="No"/>
    <s v="No Specific Domain Exp"/>
    <s v="NA"/>
    <s v="No"/>
    <s v="L2"/>
    <d v="2015-09-21T00:00:00"/>
    <s v="1 Week"/>
    <s v="2 Weeks"/>
    <s v="3 Weeks"/>
    <n v="1"/>
    <s v="Auto Indexer"/>
    <s v="NA"/>
    <s v="NA"/>
    <s v="Volume Forecasting Tool"/>
    <s v="NA"/>
    <s v="NA"/>
    <s v="NA"/>
    <s v="NA"/>
    <s v="NA"/>
    <s v="GENELCO, Workflow, CRM, Accurent, USPS and Google"/>
    <s v="North America"/>
    <s v="Noida"/>
    <m/>
    <s v="India"/>
    <n v="0.97"/>
    <s v="Average STA of 1.5 Days"/>
    <n v="5.5"/>
    <s v="NA"/>
    <s v="NA"/>
    <s v="NA"/>
    <s v="NA"/>
    <s v="NA"/>
    <s v="NA"/>
    <n v="366052"/>
    <s v="NA"/>
    <s v="NA"/>
    <s v="Yes"/>
    <n v="1.5"/>
    <s v="TBP"/>
    <n v="0.33"/>
    <s v="Saurabh Kumar Singh"/>
    <s v="Kundan Kumar"/>
    <s v="Active"/>
    <m/>
  </r>
  <r>
    <x v="0"/>
    <s v="Continental"/>
    <s v="Fortune 500 US Insurance Company"/>
    <s v="Underwriting and Enrollment (Group)"/>
    <s v="Enrollments"/>
    <s v="NB Enrollment"/>
    <s v="Returns"/>
    <s v="x"/>
    <s v="x"/>
    <m/>
    <m/>
    <m/>
    <m/>
    <m/>
    <s v="x"/>
    <s v="x"/>
    <s v="x"/>
    <s v="x"/>
    <s v="x"/>
    <s v="x"/>
    <m/>
    <m/>
    <s v="Non Compliant applications sent by Indexing team are again reviewed by Returns team and if the app is non complaint then this team send that app back to the applicant along with all the details which are incorrect"/>
    <s v="(S)NBI (I)Cases -"/>
    <s v=" Images/applications"/>
    <s v="(P)Process - Open a batch in Work Flow _x000a_Review  scanned image  in  work Flow_x000a_Match details with Genelco or Genelco life as needed_x000a_route in required queue_x000a__x000a_"/>
    <s v="(O) Correspondence"/>
    <s v="(C) applicant/Agent/broker"/>
    <s v="NA"/>
    <s v="Open"/>
    <m/>
    <m/>
    <m/>
    <n v="1"/>
    <m/>
    <n v="1"/>
    <x v="0"/>
    <s v="No"/>
    <s v="No Specific Domain Exp"/>
    <s v="NA"/>
    <s v="No"/>
    <s v="L2"/>
    <d v="2015-09-21T00:00:00"/>
    <s v="1 Week"/>
    <s v="2 Weeks"/>
    <s v="3 Weeks"/>
    <n v="0"/>
    <s v="NA"/>
    <s v="NA"/>
    <s v="NA"/>
    <s v="Volume Forecasting Tool"/>
    <s v="NA"/>
    <s v="NA"/>
    <s v="NA"/>
    <s v="NA"/>
    <s v="NA"/>
    <s v="GENELCO, Workflow, CRM, Accurent, USPS and Google"/>
    <s v="North America"/>
    <s v="Noida"/>
    <m/>
    <s v="India"/>
    <n v="0.97"/>
    <s v="Average STA of 1.5 Days"/>
    <n v="15"/>
    <s v="NA"/>
    <s v="NA"/>
    <s v="NA"/>
    <s v="NA"/>
    <s v="NA"/>
    <s v="NA"/>
    <n v="4839"/>
    <s v="NA"/>
    <s v="NA"/>
    <s v="Yes"/>
    <n v="0.75"/>
    <s v="TBP"/>
    <n v="6.95"/>
    <s v="Ankit Jawla"/>
    <s v="Kundan Kumar"/>
    <s v="Active"/>
    <m/>
  </r>
  <r>
    <x v="0"/>
    <s v="Continental"/>
    <s v="Fortune 500 US Insurance Company"/>
    <s v="Underwriting and Enrollment (Group)"/>
    <s v="Enrollments"/>
    <s v="NB Enrollment"/>
    <s v="Small File (U30)"/>
    <s v="x"/>
    <s v="x"/>
    <m/>
    <m/>
    <m/>
    <m/>
    <m/>
    <s v="x"/>
    <s v="x"/>
    <s v="x"/>
    <s v="x"/>
    <s v="x"/>
    <s v="x"/>
    <m/>
    <m/>
    <s v="This team merges different files &amp; splits the files (from EFP team) into workable &amp; non workable cases by validating them through Admin system application."/>
    <s v="(S)EFP Testing-"/>
    <s v=" (I) Excel files - census data-"/>
    <s v="(P)Process - Open a File in Work Flow _x000a_Merge all sheets under single file_x000a_Identify for duplicates_x000a_Identify processable_x000a_Route it in the required queue_x000a_"/>
    <s v="(O) Applications sent to enrollment team "/>
    <s v="(C) mail to EFP production team"/>
    <s v="NA"/>
    <s v="Open"/>
    <m/>
    <m/>
    <m/>
    <n v="1"/>
    <m/>
    <n v="2"/>
    <x v="0"/>
    <s v="No"/>
    <s v="No Specific Domain Exp"/>
    <s v="NA"/>
    <s v="No"/>
    <s v="L2"/>
    <d v="2015-06-19T00:00:00"/>
    <s v="1 Week"/>
    <s v="2 Weeks"/>
    <s v="3 Weeks"/>
    <n v="0"/>
    <s v="NA"/>
    <s v="NA"/>
    <s v="NA"/>
    <s v="Volume Forecasting Tool"/>
    <s v="NA"/>
    <s v="NA"/>
    <s v="NA"/>
    <s v="NA"/>
    <s v="NA"/>
    <s v="GENELCO, Workflow, CRM, Accurent, USPS and Google"/>
    <s v="North America"/>
    <s v="Pune"/>
    <m/>
    <s v="India"/>
    <n v="0.97"/>
    <s v="100% in 24 hours"/>
    <n v="30"/>
    <s v="NA"/>
    <s v="NA"/>
    <s v="NA"/>
    <s v="NA"/>
    <s v="NA"/>
    <s v="NA"/>
    <n v="3507"/>
    <s v="NA"/>
    <s v="NA"/>
    <s v="Yes"/>
    <n v="0.5"/>
    <s v="TBP"/>
    <s v="NA"/>
    <s v="Mahesh Deshmukh"/>
    <s v="Kundan Kumar"/>
    <s v="Inactive"/>
    <m/>
  </r>
  <r>
    <x v="0"/>
    <s v="Continental"/>
    <s v="Fortune 500 US Insurance Company"/>
    <s v="Underwriting and Enrollment (Group)"/>
    <s v="Enrollments"/>
    <s v="NB Enrollment"/>
    <s v="Electronic  File Processing"/>
    <s v="x"/>
    <s v="x"/>
    <m/>
    <m/>
    <m/>
    <m/>
    <m/>
    <s v="x"/>
    <s v="x"/>
    <s v="x"/>
    <s v="x"/>
    <s v="x"/>
    <s v="x"/>
    <m/>
    <m/>
    <s v="EFP team processes enrollment electronic applications via automated tool, TRACG, cases which are processed by the tool gets completed at one go, remaining applications are routed to NBE team for manual entry"/>
    <s v="(S)EFP Testing- "/>
    <s v="(I) Excel files - census data"/>
    <s v="(P)Process - Open a file in Work Flow _x000a_Go Through UW guidelines_x000a_Upload Trac G_x000a_Run Audit Tool to identify possible duplicate applications_x000a_Upload processable applications in Genelc o_x000a__x000a_"/>
    <s v="(O) Files sent to enrollment team for further manual entry "/>
    <s v="(C) mail to EFP production team"/>
    <s v="NA"/>
    <s v="Open"/>
    <m/>
    <m/>
    <m/>
    <n v="3"/>
    <m/>
    <n v="5"/>
    <x v="0"/>
    <s v="No"/>
    <s v="No Specific Domain Exp"/>
    <s v="NA"/>
    <s v="No"/>
    <s v="L3"/>
    <d v="2018-04-02T00:00:00"/>
    <s v="1 Week"/>
    <s v="4 Weeks"/>
    <s v="4 Weeks"/>
    <n v="1"/>
    <s v="Pegasus - Assignment tool"/>
    <s v="NA"/>
    <s v="NA"/>
    <s v="Volume Forecasting Tool"/>
    <s v="NA"/>
    <s v="NA"/>
    <s v="NA"/>
    <s v="NA"/>
    <s v="NA"/>
    <s v="GENELCO, Workflow, CRM, Accurent, USPS and Google"/>
    <s v="North America"/>
    <s v="Noida"/>
    <m/>
    <s v="India"/>
    <n v="0.97"/>
    <s v="100% in 5 Days"/>
    <n v="60"/>
    <s v="NA"/>
    <s v="NA"/>
    <s v="NA"/>
    <s v="NA"/>
    <s v="NA"/>
    <s v="NA"/>
    <n v="59423"/>
    <s v="NA"/>
    <s v="NA"/>
    <s v="Yes"/>
    <n v="0.5"/>
    <s v="TBP"/>
    <n v="25"/>
    <s v="Umesh Kumar Soni"/>
    <s v="Kundan Kumar"/>
    <s v="Active"/>
    <m/>
  </r>
  <r>
    <x v="0"/>
    <s v="Continental"/>
    <s v="Fortune 500 US Insurance Company"/>
    <s v="Underwriting and Enrollment (Group)"/>
    <s v="Enrollments"/>
    <s v="NB Enrollment"/>
    <s v="NB Correspondence "/>
    <s v="x"/>
    <s v="x"/>
    <m/>
    <m/>
    <m/>
    <m/>
    <m/>
    <s v="x"/>
    <s v="x"/>
    <s v="x"/>
    <s v="x"/>
    <s v="x"/>
    <s v="x"/>
    <m/>
    <m/>
    <s v="Aflac NB Correspondence team needs to send correspondence to concerned applicant/member/group/agent. These letter requests are created by New Business Enrollment team while selecting the letter type in workflow. "/>
    <s v="(S)NBE "/>
    <s v=" (I)request to raise Correspondence type "/>
    <s v="_x000a_(P)Process - Open a case in Work Flow _x000a_Review  Correspondence request_x000a_update required template with new details _x000a_Save letter in shared folder_x000a_send mail to Field manager_x000a_"/>
    <s v="(O) Letter saved in shared folder "/>
    <s v="(C) mailroom"/>
    <s v="NA"/>
    <s v="Open"/>
    <m/>
    <m/>
    <m/>
    <n v="1"/>
    <m/>
    <n v="2"/>
    <x v="0"/>
    <s v="No"/>
    <s v="No Specific Domain Exp"/>
    <s v="NA"/>
    <s v="No"/>
    <s v="L2"/>
    <d v="2018-11-28T00:00:00"/>
    <s v="1 Week"/>
    <s v="4 Weeks"/>
    <s v="4 Weeks"/>
    <n v="1"/>
    <s v="Letter generation tool"/>
    <s v="NA"/>
    <s v="NA"/>
    <s v="Volume Forecasting Tool"/>
    <s v="NA"/>
    <s v="NA"/>
    <s v="NA"/>
    <s v="NA"/>
    <s v="NA"/>
    <s v="GENELCO, Workflow, CRM, Accurent, USPS and Google"/>
    <s v="North America"/>
    <s v="Noida"/>
    <m/>
    <s v="India"/>
    <n v="0.99"/>
    <s v="100% in 5 Days"/>
    <n v="13"/>
    <s v="NA"/>
    <s v="NA"/>
    <s v="NA"/>
    <s v="NA"/>
    <s v="NA"/>
    <s v="NA"/>
    <n v="16042"/>
    <s v="NA"/>
    <s v="NA"/>
    <s v="Yes"/>
    <n v="0.5"/>
    <s v="TBP"/>
    <n v="3.64"/>
    <s v="Rohit Kumar"/>
    <s v="Kundan Kumar"/>
    <s v="Active"/>
    <m/>
  </r>
  <r>
    <x v="0"/>
    <s v="Continental"/>
    <s v="Fortune 500 US Insurance Company"/>
    <s v="Underwriting and Enrollment (Group)"/>
    <s v="Proposal Intake"/>
    <s v="NB Enrollment"/>
    <s v="Group Set Up"/>
    <s v="x"/>
    <s v="x"/>
    <m/>
    <m/>
    <m/>
    <m/>
    <m/>
    <s v="x"/>
    <s v="x"/>
    <s v="x"/>
    <s v="x"/>
    <s v="x"/>
    <s v="x"/>
    <m/>
    <m/>
    <s v="Setting up Group in admin system before enrallments starts kicking in"/>
    <s v="(S) Client managers, CRM, Enrollment set up team"/>
    <s v="(I) CRM Form"/>
    <s v="(P) open CRM case, update information available in one admin system in another admin system and close the case"/>
    <s v="(O) updated admin system"/>
    <s v="(C) Enrollment teams"/>
    <s v="NA"/>
    <s v="Open"/>
    <m/>
    <m/>
    <m/>
    <n v="1"/>
    <m/>
    <n v="2"/>
    <x v="0"/>
    <s v="No"/>
    <s v="No Specific Domain Exp"/>
    <s v="NA"/>
    <s v="No"/>
    <s v="L3"/>
    <d v="2021-07-20T00:00:00"/>
    <s v="1 Week"/>
    <s v="4 Weeks"/>
    <s v="6 Weeks"/>
    <n v="0"/>
    <s v="NA"/>
    <s v="NA"/>
    <s v="NA"/>
    <s v="NA"/>
    <s v="NA"/>
    <s v="NA"/>
    <s v="NA"/>
    <s v="NA"/>
    <s v="NA"/>
    <s v="GENELCO, Workflow, CRM, Accurent, USPS and Google"/>
    <s v="North America"/>
    <s v="Noida"/>
    <m/>
    <s v="India"/>
    <n v="0.97"/>
    <s v="100% in 5 Days"/>
    <n v="60"/>
    <s v="NA"/>
    <s v="NA"/>
    <s v="NA"/>
    <s v="NA"/>
    <s v="NA"/>
    <s v="NA"/>
    <n v="6000"/>
    <s v="NA"/>
    <s v="NA"/>
    <s v="Yes"/>
    <n v="1"/>
    <s v="TBP"/>
    <n v="38.71"/>
    <s v="Vishal Khursane"/>
    <s v="Kundan Kumar"/>
    <s v="Active"/>
    <m/>
  </r>
  <r>
    <x v="0"/>
    <s v="Continental"/>
    <s v="Fortune 500 US Insurance Company"/>
    <s v="Underwriting and Enrollment (Group)"/>
    <s v="Enrollments"/>
    <s v="NB Enrollment"/>
    <s v="EFP Audit"/>
    <s v="x"/>
    <s v="x"/>
    <m/>
    <m/>
    <m/>
    <m/>
    <m/>
    <s v="x"/>
    <s v="x"/>
    <s v="x"/>
    <s v="x"/>
    <s v="x"/>
    <s v="x"/>
    <m/>
    <m/>
    <s v="Audting electronic files that were received for enrollments against actual enrollments done in admin system"/>
    <s v="(S) Reporting team"/>
    <s v="(I) Enrollment report, Excel census files"/>
    <s v="(P) validate information received in original census file against  what is uploaded in enrollment admin system, premium should match if everything is processed correctly"/>
    <s v="(O) validated file with premium that was originally recived against what is entered in system"/>
    <s v="(C) Client managers and Billing team"/>
    <s v="NA"/>
    <s v="Open"/>
    <m/>
    <m/>
    <m/>
    <n v="11"/>
    <m/>
    <n v="14"/>
    <x v="0"/>
    <s v="No"/>
    <s v="No Specific Domain Exp"/>
    <s v="NA"/>
    <s v="No"/>
    <s v="L3"/>
    <d v="2021-06-23T00:00:00"/>
    <s v="1 Week"/>
    <s v="4 Weeks"/>
    <s v="6 Weeks"/>
    <n v="1"/>
    <s v="Dashboard"/>
    <s v="NA"/>
    <s v="NA"/>
    <s v="NA"/>
    <s v="NA"/>
    <s v="NA"/>
    <s v="NA"/>
    <s v="NA"/>
    <s v="NA"/>
    <s v="GENELCO, Workflow, CRM, Accurent, USPS and Google, Inforce report, Pilot Fish"/>
    <s v="North America"/>
    <s v="Noida"/>
    <m/>
    <s v="India"/>
    <n v="0.97"/>
    <s v="100% in 15 Days"/>
    <n v="90"/>
    <s v="NA"/>
    <s v="NA"/>
    <s v="NA"/>
    <s v="NA"/>
    <s v="NA"/>
    <s v="NA"/>
    <n v="2015513"/>
    <s v="NA"/>
    <s v="NA"/>
    <s v="Yes"/>
    <n v="1"/>
    <s v="FTE"/>
    <n v="25700"/>
    <s v="Nitesh Chaudhary"/>
    <s v="Kundan Kumar"/>
    <s v="Active"/>
    <m/>
  </r>
  <r>
    <x v="0"/>
    <s v="Continental"/>
    <s v="Fortune 500 US Insurance Company"/>
    <s v="Underwriting and Enrollment (Group)"/>
    <s v="Enrollments"/>
    <s v="NB Enrollment"/>
    <s v="Wynsure"/>
    <s v="x"/>
    <s v="x"/>
    <m/>
    <m/>
    <m/>
    <m/>
    <m/>
    <s v="x"/>
    <s v="x"/>
    <s v="x"/>
    <s v="x"/>
    <s v="x"/>
    <s v="x"/>
    <m/>
    <m/>
    <s v="Process involves data entry on the enrollment of new/existing employees for a member organization. Changes with regards to beneficiary, dependents and adding new products to the policy gets incorporated as well._x000a_"/>
    <s v="(S) Pega System"/>
    <s v="NA"/>
    <s v="NA"/>
    <s v="NA"/>
    <s v="NA"/>
    <s v="NA"/>
    <s v="Open"/>
    <m/>
    <m/>
    <m/>
    <n v="44"/>
    <m/>
    <n v="57"/>
    <x v="0"/>
    <s v="No"/>
    <s v="No Specific Domain Exp"/>
    <s v="NA"/>
    <s v="No"/>
    <s v="L3"/>
    <d v="2022-03-14T00:00:00"/>
    <s v="1 Week"/>
    <s v="4 Weeks"/>
    <s v="4 Weeks"/>
    <n v="1"/>
    <s v="Production Tracker and STA reporting tool"/>
    <s v="NA"/>
    <s v="NA"/>
    <s v="NA"/>
    <s v="NA"/>
    <s v="NA"/>
    <s v="NA"/>
    <s v="NA"/>
    <s v="NA"/>
    <s v="Pega, Wynsure, CRM, AIM"/>
    <s v="North America"/>
    <s v="Noida"/>
    <m/>
    <s v="India"/>
    <s v="TBB"/>
    <s v="100% in 5 Days"/>
    <n v="16"/>
    <s v="NA"/>
    <s v="NA"/>
    <s v="NA"/>
    <s v="NA"/>
    <s v="NA"/>
    <s v="NA"/>
    <n v="128742"/>
    <s v="NA"/>
    <s v="NA"/>
    <s v="Yes"/>
    <n v="1"/>
    <s v="FTE"/>
    <n v="25700"/>
    <s v="Meetu Pandey"/>
    <s v="Kundan Kumar"/>
    <s v="Active"/>
    <m/>
  </r>
  <r>
    <x v="0"/>
    <s v="Continental"/>
    <s v="Fortune 500 US Insurance Company"/>
    <s v="Underwriting and Enrollment (Group)"/>
    <s v="Enrollments"/>
    <s v="NB Enrollment"/>
    <s v="Source Data Corrections"/>
    <s v="x"/>
    <s v="x"/>
    <m/>
    <m/>
    <m/>
    <m/>
    <m/>
    <s v="x"/>
    <s v="x"/>
    <s v="x"/>
    <s v="x"/>
    <s v="x"/>
    <s v="x"/>
    <m/>
    <m/>
    <s v="Corrections in existing enrollments done in Genelco platform so that Group can be moved to a new Platform"/>
    <s v="(S) IT Team"/>
    <s v="(I) Excel files - census data"/>
    <s v="(P) there are 18 different work basket where errors gets listed, EXL team is responsible to make the adjustments in Genelco platform and finally send daily report of completed cases"/>
    <s v="(O) updated Genelco system to show correct coverage"/>
    <s v="(C) Aflac Business unit"/>
    <s v="NA"/>
    <s v="Open"/>
    <m/>
    <m/>
    <m/>
    <n v="10"/>
    <m/>
    <n v="14"/>
    <x v="0"/>
    <s v="No"/>
    <s v="No Specific Domain Exp"/>
    <s v="NA"/>
    <s v="No"/>
    <s v="L3"/>
    <d v="2022-01-12T00:00:00"/>
    <s v="1 Week"/>
    <s v="4 Weeks"/>
    <s v="4 Weeks"/>
    <n v="1"/>
    <s v="Production Tracker - MS Access based"/>
    <s v="NA"/>
    <s v="NA"/>
    <s v="NA"/>
    <s v="NA"/>
    <s v="NA"/>
    <s v="NA"/>
    <s v="NA"/>
    <s v="NA"/>
    <s v="GENELCO, Workflow, CRM, Accurent, USPS and Google"/>
    <s v="North America"/>
    <s v="Noida"/>
    <m/>
    <s v="India"/>
    <n v="0.97"/>
    <s v="100% in 5 Days"/>
    <n v="12"/>
    <s v="NA"/>
    <s v="NA"/>
    <s v="NA"/>
    <s v="NA"/>
    <s v="NA"/>
    <s v="NA"/>
    <n v="41847"/>
    <s v="NA"/>
    <s v="NA"/>
    <s v="No"/>
    <s v="NA"/>
    <s v="FTE"/>
    <n v="26600"/>
    <s v="Pushpendra Singh Bhati"/>
    <s v="Kundan Kumar"/>
    <s v="Active"/>
    <m/>
  </r>
  <r>
    <x v="0"/>
    <s v="Continental"/>
    <s v="Fortune 500 US Insurance Company"/>
    <s v="Underwriting and Enrollment (Group)"/>
    <s v="Enrollments"/>
    <s v="NB Enrollment"/>
    <s v="EFP Barriers"/>
    <s v="x"/>
    <s v="x"/>
    <m/>
    <m/>
    <m/>
    <m/>
    <m/>
    <s v="x"/>
    <s v="x"/>
    <s v="x"/>
    <s v="x"/>
    <s v="x"/>
    <s v="x"/>
    <m/>
    <m/>
    <s v="Resolving barriers raised by processing  team to get additional information or resolving technical issues that is stopping enrollments"/>
    <s v="(S) EFP Processing team"/>
    <s v="(I) cases created in CRM"/>
    <s v="(P) open case created in CRM, do R&amp;D and provide resolution as per requirement listed in CRM"/>
    <s v="(O) Barrier resolution updated in CRM"/>
    <s v="(C) EFP processing team"/>
    <s v="NA"/>
    <s v="Open"/>
    <m/>
    <m/>
    <m/>
    <n v="1"/>
    <m/>
    <n v="2"/>
    <x v="0"/>
    <s v="No"/>
    <s v="No Specific Domain Exp"/>
    <s v="NA"/>
    <s v="No"/>
    <s v="L3"/>
    <d v="2021-06-08T00:00:00"/>
    <s v="1 Week"/>
    <s v="4 Weeks"/>
    <s v="4 Weeks"/>
    <n v="1"/>
    <s v="Barrier Management Tool"/>
    <s v="NA"/>
    <s v="NA"/>
    <s v="NA"/>
    <s v="NA"/>
    <s v="NA"/>
    <s v="NA"/>
    <s v="NA"/>
    <s v="NA"/>
    <s v="GENELCO, Workflow, CRM, Accurent, USPS and Google"/>
    <s v="North America"/>
    <s v="Noida"/>
    <m/>
    <s v="India"/>
    <n v="0.97"/>
    <s v="100% in 2 Days"/>
    <n v="10"/>
    <s v="NA"/>
    <s v="NA"/>
    <s v="NA"/>
    <s v="NA"/>
    <s v="NA"/>
    <s v="NA"/>
    <n v="1339"/>
    <s v="NA"/>
    <s v="NA"/>
    <s v="Yes"/>
    <n v="1"/>
    <s v="TBP"/>
    <n v="25700"/>
    <s v="Umesh Kumar Soni"/>
    <s v="Kundan Kumar"/>
    <s v="Active"/>
    <m/>
  </r>
  <r>
    <x v="0"/>
    <s v="Continental"/>
    <s v="Fortune 500 US Insurance Company"/>
    <s v="Underwriting and Enrollment (Group)"/>
    <s v="Enrollments"/>
    <s v="NB Enrollment"/>
    <s v="Reissue"/>
    <s v="x"/>
    <s v="x"/>
    <m/>
    <m/>
    <m/>
    <m/>
    <m/>
    <s v="x"/>
    <s v="x"/>
    <s v="x"/>
    <s v="x"/>
    <s v="x"/>
    <s v="x"/>
    <m/>
    <m/>
    <s v="Reconsider the application that was earlier processed by enrollment team, could be for some changes or additional coverage amount"/>
    <s v="(S) Client Manager, Agent, audit team"/>
    <s v="(I) Shared point "/>
    <s v="(P) open shared point site and reprocess the case while looking at special instructions listed in CRM"/>
    <s v="(O) application processed in admin system and updated in share point site"/>
    <s v="(C) Client Managers"/>
    <s v="NA"/>
    <s v="Open"/>
    <m/>
    <m/>
    <m/>
    <n v="4"/>
    <m/>
    <n v="6"/>
    <x v="0"/>
    <s v="No"/>
    <s v="No Specific Domain Exp"/>
    <s v="NA"/>
    <s v="No"/>
    <s v="L3"/>
    <d v="2020-08-01T00:00:00"/>
    <s v="1 Week"/>
    <s v="4 Weeks"/>
    <s v="4 Weeks"/>
    <n v="0"/>
    <s v="NA"/>
    <s v="NA"/>
    <s v="NA"/>
    <s v="NA"/>
    <s v="NA"/>
    <s v="NA"/>
    <s v="NA"/>
    <s v="NA"/>
    <s v="NA"/>
    <s v="GENELCO, Workflow, CRM, Accurent, USPS and Google, Sharepoint site"/>
    <s v="North America"/>
    <s v="Noida"/>
    <m/>
    <s v="India"/>
    <n v="0.97"/>
    <s v="100% in 5 Days"/>
    <n v="15"/>
    <s v="NA"/>
    <s v="NA"/>
    <s v="NA"/>
    <s v="NA"/>
    <s v="NA"/>
    <s v="NA"/>
    <n v="82269"/>
    <s v="NA"/>
    <s v="NA"/>
    <s v="Yes"/>
    <n v="0.5"/>
    <s v="TBP"/>
    <n v="25700"/>
    <s v="Pushpendra Singh Bhati"/>
    <s v="Kundan Kumar"/>
    <s v="Active"/>
    <m/>
  </r>
  <r>
    <x v="0"/>
    <s v="Continental"/>
    <s v="Fortune 500 US Insurance Company"/>
    <s v="Claims Management (Group)"/>
    <s v="Claim Adjudication"/>
    <s v="Accident"/>
    <s v="Accident"/>
    <m/>
    <m/>
    <m/>
    <m/>
    <m/>
    <m/>
    <m/>
    <s v="x"/>
    <m/>
    <s v="x"/>
    <m/>
    <m/>
    <m/>
    <m/>
    <m/>
    <s v="Accident claims are adjudicated and basis the review either a payment or a denial is sent on the request. "/>
    <s v="Indexing Team"/>
    <s v="AC : Claim paperwork, Medical Documents_x000a__x000a_Correspondence : Letters "/>
    <s v="AC : Accident benefits review, correct benefits payout or denial_x000a__x000a_Correspondece : Locating file created in Pega for policy holder and attaching letter to the file"/>
    <s v="AC : Claim request addressed_x000a__x000a_Correspondence : Letters sent to policy holders attached in file"/>
    <s v="Policy Holder, Claimant &amp; Aflac"/>
    <s v="Correspondence"/>
    <s v="Open"/>
    <m/>
    <m/>
    <m/>
    <n v="28"/>
    <m/>
    <n v="40"/>
    <x v="0"/>
    <s v="No"/>
    <s v="No Specific Domain Exp"/>
    <s v="Yes"/>
    <s v="No"/>
    <s v="L4"/>
    <d v="2024-02-12T00:00:00"/>
    <s v="1 Week"/>
    <s v="6 Weeks"/>
    <s v="10 Weeks"/>
    <n v="1"/>
    <s v="MS Access based tool - &quot;Production Tracker&quot;"/>
    <s v="NA"/>
    <s v="NA"/>
    <s v="NA"/>
    <s v="NA"/>
    <s v="Reduction in Kickouts"/>
    <s v="Accuracy Improvement"/>
    <s v="NA"/>
    <s v="NA"/>
    <s v="Pega, Genelco, Wynsure, file net, Pega CRM, Encoder Pro  and Google"/>
    <s v="North America"/>
    <s v="Noida"/>
    <m/>
    <s v="India"/>
    <n v="0.97"/>
    <s v="3 Days"/>
    <n v="21"/>
    <s v="NA"/>
    <s v="NA"/>
    <s v="NA"/>
    <s v="NA"/>
    <s v="NA"/>
    <s v="NA"/>
    <n v="142435"/>
    <s v="NA"/>
    <s v="NA"/>
    <s v="No"/>
    <s v="NA"/>
    <s v="FTE"/>
    <n v="28200"/>
    <s v="Himanshi Chug/Rupali/Amit"/>
    <s v="Amit Mahure"/>
    <s v="Active"/>
    <m/>
  </r>
  <r>
    <x v="0"/>
    <s v="Continental"/>
    <s v="Fortune 500 US Insurance Company"/>
    <s v="Claims Management (Group)"/>
    <s v="Claim Adjudication"/>
    <s v="Critical Illness"/>
    <s v="Critical Illness"/>
    <m/>
    <m/>
    <m/>
    <m/>
    <m/>
    <m/>
    <m/>
    <s v="x"/>
    <m/>
    <m/>
    <s v="x"/>
    <s v="x"/>
    <m/>
    <m/>
    <m/>
    <s v="Critical Illness claims are adjudicated and basis the review either a payment or a denial is sent on the request. "/>
    <s v="Indexing Team"/>
    <s v="CI : Claim paperwork, Medical Documents_x000a__x000a_Correspondence : Letters "/>
    <s v="CI : Accident benefits review, correct benefits payout or denial_x000a__x000a_Correspondece : Locating file created in Pega for policy holder and attaching letter to the file"/>
    <s v="CI : Claim request addressed_x000a__x000a_Correspondence : Letters sent to policy holders attached in file"/>
    <s v="Policy Holder, Claimant &amp; Aflac"/>
    <s v="Correspondence"/>
    <s v="Open"/>
    <m/>
    <m/>
    <m/>
    <n v="5"/>
    <m/>
    <n v="9"/>
    <x v="0"/>
    <s v="No"/>
    <s v="No Specific Domain Exp"/>
    <s v="Yes"/>
    <s v="No"/>
    <s v="L4"/>
    <d v="2024-09-21T00:00:00"/>
    <s v="1 Week"/>
    <s v="4 Weeks"/>
    <s v="13 weeks"/>
    <n v="1"/>
    <s v="MS Access based tool - &quot;Production Tracker&quot;"/>
    <s v="NA"/>
    <s v="NA"/>
    <s v="NA"/>
    <s v="NA"/>
    <s v="Reduction in Kickouts"/>
    <s v="Accuracy Improvement"/>
    <s v="NA"/>
    <s v="NA"/>
    <s v="Pega, Genelco, Wynsure, file net, Pega CRM, Encoder Pro  and Google"/>
    <s v="North America"/>
    <s v="Noida"/>
    <m/>
    <s v="India"/>
    <n v="0.97"/>
    <s v="3 Days"/>
    <n v="30"/>
    <s v="NA"/>
    <s v="NA"/>
    <s v="NA"/>
    <s v="NA"/>
    <s v="NA"/>
    <s v="NA"/>
    <n v="47767"/>
    <s v="NA"/>
    <s v="NA"/>
    <s v="No"/>
    <s v="NA"/>
    <s v="FTE"/>
    <n v="28200"/>
    <s v="Sameena Anjum"/>
    <s v="Amit Mahure"/>
    <s v="Active"/>
    <m/>
  </r>
  <r>
    <x v="0"/>
    <s v="Continental"/>
    <s v="Fortune 500 US Insurance Company"/>
    <s v="Claims Management (Group)"/>
    <s v="Claim Adjudication"/>
    <s v="Disability claim"/>
    <s v="Disability claim"/>
    <m/>
    <m/>
    <m/>
    <m/>
    <m/>
    <m/>
    <m/>
    <s v="x"/>
    <m/>
    <m/>
    <s v="x"/>
    <s v="x"/>
    <m/>
    <m/>
    <m/>
    <s v="Disability claims are adjudicated and basis the review either a payment or a denial is sent on the request. "/>
    <s v="Indexing Team"/>
    <s v="DI : Claim paperwork, Medical Documents_x000a__x000a_Correspondence : Letters "/>
    <s v="DI : Accident benefits review, correct benefits payout or denial_x000a__x000a_Correspondece : Locating file created in Pega for policy holder and attaching letter to the file"/>
    <s v="DI : Claim request addressed_x000a__x000a_Correspondence : Letters sent to policy holders attached in file"/>
    <s v="Policy Holder, Claimant &amp; Aflac"/>
    <s v="Correspondence"/>
    <s v="Open"/>
    <m/>
    <m/>
    <m/>
    <n v="5"/>
    <m/>
    <n v="8"/>
    <x v="0"/>
    <s v="No"/>
    <s v="No Specific Domain Exp"/>
    <s v="Yes"/>
    <s v="No"/>
    <s v="L4"/>
    <d v="2024-09-27T00:00:00"/>
    <s v="1 Week"/>
    <s v="4 Weeks"/>
    <s v="13 weeks"/>
    <n v="1"/>
    <s v="MS Access based tool - &quot;Production Tracker&quot;"/>
    <s v="NA"/>
    <s v="NA"/>
    <s v="NA"/>
    <s v="NA"/>
    <s v="Reduction in Kickouts"/>
    <s v="Accuracy Improvement"/>
    <s v="NA"/>
    <s v="NA"/>
    <s v="Pega, Genelco, Wynsure, file net, Pega CRM, Encoder Pro  and Google"/>
    <s v="North America"/>
    <s v="Noida"/>
    <m/>
    <s v="India"/>
    <n v="0.97"/>
    <s v="3 Days"/>
    <n v="21"/>
    <s v="NA"/>
    <s v="NA"/>
    <s v="NA"/>
    <s v="NA"/>
    <s v="NA"/>
    <s v="NA"/>
    <n v="51911"/>
    <s v="NA"/>
    <s v="NA"/>
    <s v="No"/>
    <s v="NA"/>
    <s v="FTE"/>
    <n v="28200"/>
    <s v="Chiraj Gaur"/>
    <s v="Amit Mahure"/>
    <s v="Active"/>
    <m/>
  </r>
  <r>
    <x v="0"/>
    <s v="Continental"/>
    <s v="Fortune 500 US Insurance Company"/>
    <s v="Claims Management (Group)"/>
    <s v="Claim Adjudication"/>
    <s v="Triage and Check Reissue"/>
    <s v="Triage and Check Reissue"/>
    <s v="x"/>
    <s v="x"/>
    <m/>
    <m/>
    <m/>
    <m/>
    <m/>
    <s v="x"/>
    <s v="x"/>
    <s v="x"/>
    <s v="x"/>
    <s v="x"/>
    <s v="x"/>
    <m/>
    <m/>
    <s v="Triage – Involves review of cases routed by indexing team due to incomplete information_x000a__x000a_ACH Triage - Disbursement failure cases are reviewed to verify the failure reason with help of remark code and accordingly cases are processed. _x000a_Check Re-issue – Review requests for Check Reissues which involves_x000a_If check was issued previously_x000a_ In case “Yes” then last check needs to be voided/cancelled_x000a_ If check is not issued already, then new check can be issued"/>
    <s v="Policy Holder_x000a_Group Office_x000a_Claimant"/>
    <s v="Claim paperwork, Medical Documents, HIPPA, EFT &amp; Other claim related documents"/>
    <s v="Review paperwork, Identify policy Holder, Claim history review, LOBs confirmation, EFT review, HIPPA review"/>
    <s v="Claim paperwork referrred to correct LOBs for correct Claimants"/>
    <s v="Policy Holder, Claimant &amp; Aflac"/>
    <s v="Indexing : EFT details to be updated"/>
    <s v="Open"/>
    <m/>
    <m/>
    <m/>
    <n v="3"/>
    <m/>
    <n v="7"/>
    <x v="0"/>
    <s v="No"/>
    <s v="No Specific Domain Exp"/>
    <s v="No"/>
    <s v="No"/>
    <s v="L3"/>
    <d v="2024-09-09T00:00:00"/>
    <s v="1 Week"/>
    <s v="4 Weeks"/>
    <s v="4 Weeks"/>
    <n v="1"/>
    <s v="MS Access based tool - &quot;Production Tracker&quot;"/>
    <s v="NA"/>
    <s v="NA"/>
    <s v="NA"/>
    <s v="NA"/>
    <s v="NA"/>
    <s v="Accuracy Improvement"/>
    <s v="NA"/>
    <s v="NA"/>
    <s v="DataCap, Pega, Genelco, Wynsure, Client Central, CRM and Google"/>
    <s v="North America"/>
    <s v="Noida"/>
    <m/>
    <s v="India"/>
    <n v="0.98"/>
    <s v="NA"/>
    <n v="5.65"/>
    <s v="NA"/>
    <s v="NA"/>
    <s v="NA"/>
    <s v="NA"/>
    <s v="NA"/>
    <s v="NA"/>
    <n v="84000"/>
    <s v="NA"/>
    <s v="NA"/>
    <s v="Yes"/>
    <s v="High volume in Q4"/>
    <s v="TBP"/>
    <n v="27400"/>
    <s v="Mohd Shakir"/>
    <s v="Amit Mahure"/>
    <s v="Active"/>
    <m/>
  </r>
  <r>
    <x v="0"/>
    <s v="Continental"/>
    <s v="Fortune 500 US Insurance Company"/>
    <s v="Underwriting and Enrollment (Group)"/>
    <s v="Enrollments"/>
    <s v="NB Enrollment"/>
    <s v="BOT, Audit and Barrier Support"/>
    <s v="x"/>
    <s v="x"/>
    <m/>
    <m/>
    <m/>
    <m/>
    <m/>
    <s v="x"/>
    <s v="x"/>
    <s v="x"/>
    <s v="x"/>
    <s v="x"/>
    <s v="x"/>
    <m/>
    <m/>
    <s v="This is post task once enrollment gets completed for group/file. BOT compare information between coverage receive on source file vs In-force report from admin system. Team is responsible to identify root cause of missing coverage or any discrepancies and take necessary actions_x000a_"/>
    <s v="Insurance Providers_x000a__x000a_Enrollment System_x000a__x000a_Data Entry Team"/>
    <s v="In-force report_x000a__x000a_Enrollment data_x000a__x000a_Error logs_x000a__x000a_Volume mix data (reenrollment, open enrollment, new groups)"/>
    <s v="Collect the report detailing current enrollment status._x000a__x000a_Identify errors in the in-force report such as missing or incorrect information._x000a__x000a_Confirm the accuracy of data, ensuring all information is complete and correct._x000a__x000a_Correct errors, update information, and document actions taken."/>
    <s v="Corrected and updated in-force report_x000a__x000a_Documentation of actions taken"/>
    <s v="Downstream Processing Teams_x000a__x000a_Insurance providers"/>
    <s v="NA"/>
    <s v="Open"/>
    <m/>
    <m/>
    <m/>
    <n v="8"/>
    <m/>
    <n v="10"/>
    <x v="0"/>
    <s v="No"/>
    <s v="No Specific Domain Exp"/>
    <s v="Yes"/>
    <s v="No"/>
    <s v="L3"/>
    <d v="2024-10-21T00:00:00"/>
    <s v="1 Week"/>
    <s v="2 Weeks"/>
    <s v="3 Weeks"/>
    <n v="0"/>
    <s v="NA"/>
    <s v="NA"/>
    <s v="NA"/>
    <s v="NA"/>
    <s v="NA"/>
    <s v="NA"/>
    <s v="NA"/>
    <s v="NA"/>
    <s v="NA"/>
    <s v="Pega, Wynsure, CRM, AIM"/>
    <s v="North America"/>
    <s v="Pune"/>
    <m/>
    <s v="India"/>
    <s v="Yet to Beseline"/>
    <s v="Yet to Baseline"/>
    <s v="Yet to baseline"/>
    <s v="NA"/>
    <s v="NA"/>
    <s v="NA"/>
    <s v="NA"/>
    <s v="NA"/>
    <s v="NA"/>
    <s v="NA"/>
    <s v="NA"/>
    <n v="750"/>
    <s v="Yes"/>
    <s v="NA"/>
    <s v="FTE"/>
    <n v="27400"/>
    <s v="Mahesh Deshmukh"/>
    <s v="Mahesh Vyavhare"/>
    <s v="Active"/>
    <m/>
  </r>
  <r>
    <x v="0"/>
    <s v="Continental"/>
    <s v="Fortune 500 US Insurance Company"/>
    <s v="Underwriting and Enrollment (Group)"/>
    <s v="Enrollments"/>
    <s v="NB Enrollment"/>
    <s v="Unknown Work Basket and Group Activation"/>
    <s v="x"/>
    <s v="x"/>
    <m/>
    <m/>
    <m/>
    <m/>
    <m/>
    <s v="x"/>
    <s v="x"/>
    <s v="x"/>
    <s v="x"/>
    <s v="x"/>
    <s v="x"/>
    <m/>
    <m/>
    <s v="Unknown Workbasket – This is one of the exception workbasket in Pega workflow wherein cases kicked out due to certain criteria doesn’t meet at upstream processing. Team has to validate informatica rules and other validation to re-load the file in network drive._x000a_Wynsure Group Activation – There is a report which comes out from admin system and team has to activate those groups from Pending status to Active_x000a_"/>
    <s v="PEGA, SharePoint"/>
    <s v="Certificate and member-level report from Wynsure_x000a__x000a_Group membership data_x000a__x000a_Pending tasks and incomplete information list"/>
    <s v="Run certificate and member-level report from Wynsure, Generate reports for groups from the Wynsure system_x000a__x000a_Filter groups with more than 25 members, Identify and select groups that have more than 25 members for the activation process._x000a__x000a_Review each group to determine if there are any pending tasks or incomplete information._x000a__x000a_Complete any outstanding tasks and ensure all information is up to date._x000a__x000a_Activate group"/>
    <s v="Completed certificate and member-level reports_x000a__x000a_List of groups eligible for activation_x000a__x000a_Resolved pending tasks and updated information_x000a__x000a_Activated groups"/>
    <s v="Wynsure Team_x000a__x000a_Enrollment Teams"/>
    <s v="NA"/>
    <s v="Open"/>
    <m/>
    <m/>
    <m/>
    <n v="2"/>
    <m/>
    <n v="4"/>
    <x v="0"/>
    <s v="No"/>
    <s v="No Specific Domain Exp"/>
    <s v="Yes"/>
    <s v="No"/>
    <s v="L3"/>
    <d v="2024-10-14T00:00:00"/>
    <s v="1 Week"/>
    <s v="2 Weeks"/>
    <s v="3 Weeks"/>
    <n v="0"/>
    <s v="NA"/>
    <s v="NA"/>
    <s v="NA"/>
    <s v="NA"/>
    <s v="NA"/>
    <s v="NA"/>
    <s v="NA"/>
    <s v="NA"/>
    <s v="NA"/>
    <s v="Pega, Wynsure, CRM, AIM"/>
    <s v="North America"/>
    <s v="Pune"/>
    <m/>
    <s v="India"/>
    <s v="Yet to Beseline"/>
    <s v="Yet to Baseline"/>
    <n v="15"/>
    <s v="NA"/>
    <s v="NA"/>
    <s v="NA"/>
    <s v="NA"/>
    <s v="NA"/>
    <s v="NA"/>
    <s v="NA"/>
    <s v="NA"/>
    <n v="3400"/>
    <s v="Yes"/>
    <s v="NA"/>
    <s v="FTE"/>
    <n v="27400"/>
    <s v="Mahesh Deshmukh"/>
    <s v="Mahesh Vyavhare"/>
    <s v="Active"/>
    <m/>
  </r>
  <r>
    <x v="0"/>
    <s v="Continental"/>
    <s v="Fortune 500 US Insurance Company"/>
    <s v="Underwriting and Enrollment (Group)"/>
    <s v="Enrollments"/>
    <s v="NB Enrollment"/>
    <s v="Case Set Up"/>
    <s v="x"/>
    <s v="x"/>
    <m/>
    <m/>
    <m/>
    <m/>
    <m/>
    <s v="x"/>
    <s v="x"/>
    <s v="x"/>
    <s v="x"/>
    <s v="x"/>
    <s v="x"/>
    <m/>
    <m/>
    <s v="Team is responsible to update admin system with product and rates. Also, managing barriers coming from different areas for resolution"/>
    <s v="CRM System_x000a__x000a_EPS Portal_x000a__x000a_Re-enrollment Change Requests"/>
    <s v="Inventory from Workflow_x000a__x000a_Product details from CRM_x000a__x000a_Enrollment status from CRM_x000a__x000a_EPS plan details from EPS portal_x000a__x000a_Legal entity details_x000a__x000a_Request details re-enrollment changes"/>
    <s v="Use Workflow with the Pend work multiselect option to identify inventory and pull it FIFO basis_x000a__x000a_Retrieve product details, enrollment status (new, re-enrollment) from CRM._x000a__x000a_Access the EPS portal using CRM or Ratesheet to pull EPS plan details for updates._x000a__x000a_Generate the legal entity in Wynsure._x000a__x000a_Navigate through various screens in Wynsure (New Group Benefit Plan, Group Information, Coverage Definition, Billing Mode, Commission, Group Rates, etc.) to complete the setup."/>
    <s v="Completed Wynsure setup_x000a__x000a_Updated product and enrollment details in Wynsure"/>
    <s v="Wynsure Team_x000a__x000a_Enrollment Teams"/>
    <s v="NA"/>
    <s v="Open"/>
    <m/>
    <m/>
    <m/>
    <n v="2"/>
    <m/>
    <n v="4"/>
    <x v="0"/>
    <s v="No"/>
    <s v="No Specific Domain Exp"/>
    <s v="Yes"/>
    <s v="No"/>
    <s v="L3"/>
    <d v="2024-10-21T00:00:00"/>
    <s v="1 Week"/>
    <s v="2 Weeks"/>
    <s v="4 Weeks"/>
    <n v="0"/>
    <s v="NA"/>
    <s v="NA"/>
    <s v="NA"/>
    <s v="NA"/>
    <s v="NA"/>
    <s v="NA"/>
    <s v="NA"/>
    <s v="NA"/>
    <s v="NA"/>
    <s v="Pega, Wynsure, CRM, AIM"/>
    <s v="North America"/>
    <s v="Pune"/>
    <m/>
    <s v="India"/>
    <s v="Yet to Beseline"/>
    <s v="Yet to Baseline"/>
    <n v="240"/>
    <s v="NA"/>
    <s v="NA"/>
    <s v="NA"/>
    <s v="NA"/>
    <s v="NA"/>
    <s v="NA"/>
    <s v="NA"/>
    <s v="NA"/>
    <n v="4500"/>
    <s v="Yes"/>
    <s v="NA"/>
    <s v="FTE"/>
    <n v="27400"/>
    <s v="Mahesh Deshmukh"/>
    <s v="Mahesh Vyavhare"/>
    <s v="Active"/>
    <m/>
  </r>
  <r>
    <x v="0"/>
    <s v="Continental"/>
    <s v="Fortune 500 US Insurance Company"/>
    <s v="Underwriting and Enrollment (Group)"/>
    <s v="Enrollments"/>
    <s v="NB Enrollment"/>
    <s v="Open Enrollment Coordinator"/>
    <s v="x"/>
    <s v="x"/>
    <m/>
    <m/>
    <m/>
    <m/>
    <m/>
    <s v="x"/>
    <s v="x"/>
    <s v="x"/>
    <s v="x"/>
    <s v="x"/>
    <s v="x"/>
    <m/>
    <m/>
    <s v=" Indexing rules in Informatica for new groups, Creating forms, building electronic cases, setting up rates, AFS, sold case memos, and understanding brochures`"/>
    <s v="PEGA Barrier System_x000a__x000a_CRM"/>
    <s v="Benefit setup requirements from ASM_x000a_2. Queue and group information_x000a_3. Writing agents' license and appointment status from PM&amp;C_x000a_4.Group details from Accurint Validation results_x000a_5. Group information from CRM_x000a_6.Enrollment setup materials and documents_x000a_7.Group details from Wynsure"/>
    <s v="Check ASM to inventory the benefit setup, Complete system validations in PM&amp;C and Accurint for writing agents and group details_x000a__x000a_Validate CRM information_x000a__x000a_Create brochures, case builds, rates, and master apps using Doc X and EPS as per instructions. _x000a__x000a_Wynsure team checks group details and generates a group number if no blockers are found_x000a__x000a_Create brochures, case builds, rates, and master apps using Doc X and EPS as per instructions._x000a__x000a_Complete the request in CRM and update the build date. Review and resolve barriers associated with the enrollment setup in the PEGA barrier system"/>
    <s v="1. Validated benefit setup in ASM_x000a_2. Barriers created for unresolved issues_x000a_3. Approved CRM records_x000a_4. Email notifications sent to the Wynsure team_x000a_5. Group number generated and reflected on the enrollment setup dashboard_x000a_6. Validated CRM information_x000a_7. Created and saved material documents_x000a_8. Completed CRM requests and updated build dates_x000a_9. Resolved barriers in the PEGA system"/>
    <s v="Benefit Setup Team_x000a__x000a_Relationship Team_x000a__x000a_Participants related to the enrollment setup"/>
    <s v="NA"/>
    <s v="Open"/>
    <m/>
    <m/>
    <m/>
    <n v="7"/>
    <m/>
    <n v="11"/>
    <x v="0"/>
    <s v="No"/>
    <s v="No Specific Domain Exp"/>
    <s v="Yes"/>
    <s v="No"/>
    <s v="L3"/>
    <d v="2024-11-25T00:00:00"/>
    <s v="1 Week"/>
    <s v="5 Weeks"/>
    <s v="6 Weeks"/>
    <n v="0"/>
    <s v="NA"/>
    <s v="NA"/>
    <s v="NA"/>
    <s v="NA"/>
    <s v="NA"/>
    <s v="NA"/>
    <s v="NA"/>
    <s v="NA"/>
    <s v="NA"/>
    <s v="Pega, Wynsure, CRM, AIM, SharePoint, DocX"/>
    <s v="North America"/>
    <s v="Pune"/>
    <m/>
    <s v="India"/>
    <s v="Yet to Beseline"/>
    <s v="Yet to Baseline"/>
    <s v="Yet to baseline"/>
    <s v="NA"/>
    <s v="NA"/>
    <s v="NA"/>
    <s v="NA"/>
    <s v="NA"/>
    <s v="NA"/>
    <s v="NA"/>
    <s v="NA"/>
    <n v="3300"/>
    <s v="Yes"/>
    <s v="NA"/>
    <s v="FTE"/>
    <n v="27400"/>
    <s v="Mahesh Deshmukh"/>
    <s v="Mahesh Vyavhare"/>
    <s v="Active"/>
    <m/>
  </r>
  <r>
    <x v="0"/>
    <s v="Continental"/>
    <s v="Fortune 500 US Insurance Company"/>
    <s v="Underwriting and Enrollment (Group)"/>
    <s v="Enrollments"/>
    <s v="NB Enrollment"/>
    <s v="Cert fulfillment"/>
    <s v="x"/>
    <s v="x"/>
    <m/>
    <m/>
    <m/>
    <m/>
    <m/>
    <s v="x"/>
    <s v="x"/>
    <s v="x"/>
    <s v="x"/>
    <s v="x"/>
    <s v="x"/>
    <m/>
    <m/>
    <s v="Certificate Fulfillment: Team has to review and share Certificates as per request received from Master policy certificate fulfillment, Issue file process (Daily and legacy), Escalated Duplicate, Reissue Cert process, AG certificate Management Inbox"/>
    <s v="(S) Client managers/Supervisors"/>
    <s v="Email requests with Excel files_x000a__x000a_Data from Workflow and Shared folders_x000a__x000a_Data from Genelco (for Validation)_x000a__x000a_Information from client service portal_x000a__x000a_Request from the duplicate Certification escalation SharePoint`"/>
    <s v="Received request via Email in AG mailbox, Duplicate Certificate Esc SharePoint _x000a__x000a_Pull Excel files from Email, SharePoint, correct and sort the data, upload it in MP database For missing information, create requests in Client Services Portal and hold requests in MP database until information is received_x000a__x000a_Validate information in across various tool and complete Schedule page, convert document in various format e.g.pdf excel for Doc delivery and save in shared folder_x000a__x000a_Email all documents to required participants"/>
    <s v="Verified and corrected data in MP database_x000a__x000a_Completed certificate documents _x000a__x000a_Updated schedule pages and cover letters_x000a__x000a_Emails with required documents attached"/>
    <s v="`Client Manager/Supervisor"/>
    <s v="NA"/>
    <s v="Open"/>
    <m/>
    <m/>
    <m/>
    <n v="3"/>
    <m/>
    <n v="5"/>
    <x v="0"/>
    <s v="No"/>
    <s v="No Specific Domain Exp"/>
    <s v="Yes"/>
    <s v="No"/>
    <s v="L3"/>
    <d v="2025-01-16T00:00:00"/>
    <s v="1 Week"/>
    <s v="4 Weeks"/>
    <s v="6 Weeks"/>
    <n v="0"/>
    <s v="NA"/>
    <s v="NA"/>
    <s v="NA"/>
    <s v="NA"/>
    <s v="NA"/>
    <s v="NA"/>
    <s v="NA"/>
    <s v="NA"/>
    <s v="NA"/>
    <s v="Pega, Genelco, MP database"/>
    <s v="North America"/>
    <s v="Pune"/>
    <m/>
    <s v="India"/>
    <s v="Yet to Beseline"/>
    <s v="Yet to Baseline"/>
    <n v="20"/>
    <s v="NA"/>
    <s v="NA"/>
    <s v="NA"/>
    <s v="NA"/>
    <s v="NA"/>
    <s v="NA"/>
    <s v="NA"/>
    <s v="NA"/>
    <n v="700"/>
    <s v="NA"/>
    <s v="NA"/>
    <s v="FTE"/>
    <n v="27400"/>
    <s v="Mahesh Deshmukh"/>
    <s v="Mahesh Vyavhare"/>
    <s v="Active"/>
    <m/>
  </r>
  <r>
    <x v="0"/>
    <s v="Continental"/>
    <s v="Fortune 500 US Insurance Company"/>
    <s v="Underwriting and Enrollment (Group)"/>
    <s v="Enrollments"/>
    <s v="NB Enrollment"/>
    <s v="Benefit Set up"/>
    <s v="x"/>
    <s v="x"/>
    <m/>
    <m/>
    <m/>
    <m/>
    <m/>
    <s v="x"/>
    <s v="x"/>
    <s v="x"/>
    <s v="x"/>
    <s v="x"/>
    <s v="x"/>
    <m/>
    <m/>
    <s v="Team is responsible to add benefits and related details against each group in admin system"/>
    <s v="Email Notification System, CRM"/>
    <s v="Email notification upon Group Set Up completion_x000a__x000a_Inventory identification under Group Benefit Set Up tab"/>
    <s v="Navigate through Genelco to define products, gather class code information and cross reference of benefit _x000a__x000a_Identify the set up type i.e. Custom or standard_x000a__x000a_Set up benefit for each product Id by benefit type and relationship"/>
    <s v="Completed benefit set up in Genelco_x000a__x000a_Updated class codes and rate details"/>
    <s v="Enrollment Teams"/>
    <s v="NA"/>
    <s v="Open"/>
    <m/>
    <m/>
    <m/>
    <n v="1"/>
    <m/>
    <n v="3"/>
    <x v="0"/>
    <s v="No"/>
    <s v="No Specific Domain Exp"/>
    <s v="Yes"/>
    <s v="No"/>
    <s v="L3"/>
    <d v="2024-12-30T00:00:00"/>
    <s v="1 Week"/>
    <s v="3 Weeks"/>
    <s v="4 Weeks"/>
    <n v="0"/>
    <s v="NA"/>
    <s v="NA"/>
    <s v="NA"/>
    <s v="NA"/>
    <s v="NA"/>
    <s v="NA"/>
    <s v="NA"/>
    <s v="NA"/>
    <s v="NA"/>
    <s v="GENELCO, Workflow, CRM, Accurent, USPS and Google"/>
    <s v="North America"/>
    <s v="Pune"/>
    <m/>
    <s v="India"/>
    <s v="Yet to Beseline"/>
    <s v="Yet to Baseline"/>
    <s v="Yet to baseline"/>
    <s v="NA"/>
    <s v="NA"/>
    <s v="NA"/>
    <s v="NA"/>
    <s v="NA"/>
    <s v="NA"/>
    <s v="NA"/>
    <s v="NA"/>
    <n v="200"/>
    <s v="Yes"/>
    <s v="NA"/>
    <s v="FTE"/>
    <n v="27400"/>
    <s v="Mahesh Deshmukh"/>
    <s v="Mahesh Vyavhare"/>
    <s v="Active"/>
    <m/>
  </r>
  <r>
    <x v="0"/>
    <s v="Continental"/>
    <s v="Fortune 500 US Insurance Company"/>
    <s v="Underwriting and Enrollment (Group)"/>
    <s v="Enrollments"/>
    <s v="NB Enrollment"/>
    <s v="EFP Pre Process Indexing"/>
    <s v="x"/>
    <s v="x"/>
    <m/>
    <m/>
    <m/>
    <m/>
    <m/>
    <s v="x"/>
    <s v="x"/>
    <s v="x"/>
    <s v="x"/>
    <s v="x"/>
    <s v="x"/>
    <m/>
    <m/>
    <s v="Team is responsible for routing Electronic files in Enrollment Processing queue  queues basis the validation "/>
    <s v="Email Inbox (Outlook)_x000a__x000a_PEGA System_x000a__x000a_CRM System"/>
    <s v="Incoming indexing requests via email_x000a__x000a_Group information and details in PEGA_x000a_System status _x000a__x000a_updates from PEGA and CRM"/>
    <s v="Check designated mailbox in Outlook. Pick up requests on a FIFO basis._x000a__x000a_Locate group information in the email. Find details in PEGA. Open the request in PEGA. Update required information (file type, status, effective date, etc.). Check group setup status. If status is incomplete, send the request to preprocessing triage._x000a__x000a_Update PEGA. Check CRM and Update apps in house for downstream (NB) teams."/>
    <s v="Updated PEGA records _x000a__x000a_Updated CRM records_x000a__x000a_Requests moved to preprocessing triage (if necessary)_x000a__x000a_Updated Apps in house"/>
    <s v="Downstream (NB) teams_x000a__x000a_Preprocessing triage team_x000a__x000a_Other teams relying on PEGA and CRM system updates"/>
    <s v="NA"/>
    <s v="Open"/>
    <m/>
    <m/>
    <m/>
    <n v="3"/>
    <m/>
    <n v="5"/>
    <x v="0"/>
    <s v="No"/>
    <s v="No Specific Domain Exp"/>
    <s v="Yes"/>
    <s v="No"/>
    <s v="L3"/>
    <d v="2024-12-09T00:00:00"/>
    <s v="1 Week"/>
    <s v="5 Weeks"/>
    <s v="6 Weeks"/>
    <n v="0"/>
    <s v="NA"/>
    <s v="NA"/>
    <s v="NA"/>
    <s v="NA"/>
    <s v="NA"/>
    <s v="NA"/>
    <s v="NA"/>
    <s v="NA"/>
    <s v="NA"/>
    <s v="GENELCO, Workflow, CRM, Accurent, USPS and Google"/>
    <s v="North America"/>
    <s v="Pune"/>
    <m/>
    <s v="India"/>
    <s v="Yet to Beseline"/>
    <s v="Yet to Baseline"/>
    <n v="5"/>
    <s v="NA"/>
    <s v="NA"/>
    <s v="NA"/>
    <s v="NA"/>
    <s v="NA"/>
    <s v="NA"/>
    <n v="8792"/>
    <s v="NA"/>
    <s v="NA"/>
    <s v="Yes"/>
    <s v="NA"/>
    <s v="FTE"/>
    <n v="27400"/>
    <s v="Mahesh Deshmukh"/>
    <s v="Mahesh Vyavhare"/>
    <s v="Active"/>
    <m/>
  </r>
  <r>
    <x v="0"/>
    <s v="Continental"/>
    <s v="Fortune 500 US Insurance Company"/>
    <s v="Underwriting and Enrollment (Group)"/>
    <s v="Policy Admin"/>
    <s v="Amendment"/>
    <s v="Billing and Premium Management"/>
    <s v="x"/>
    <s v="x"/>
    <m/>
    <m/>
    <m/>
    <m/>
    <m/>
    <s v="x"/>
    <s v="x"/>
    <s v="x"/>
    <s v="x"/>
    <s v="x"/>
    <s v="x"/>
    <m/>
    <m/>
    <s v="Billing and Premium management - Process Description: Process involves administrating policies for various financial &amp; nonfinancial actions, i.e. issue refunds, cancellations, reinstatement, reactivation, handling BOT fallouts, beneficiary changes, demographic changes etc"/>
    <s v="Business Unit_x000a__x000a_Wynsure_x000a_Genelco"/>
    <s v="Open the GCS id in the PEGA_x000a__x000a__x000a_Review the request _x000a__x000a_Check the Attached documents or Request for it if not available._x000a__x000a_Validate the request and check in our system whether the request is for Genelco or Wynsure_x000a_ _x000a_Check in our system with given Cert./PID no. _x000a__x000a__x000a_Process the request according to checklist._x000a__x000a_Add the comment/Note in our system and PEGA._x000a__x000a_Complete the case"/>
    <s v="Open Certificate in Wynsure_x000a_ _x000a_Team to validate all the Certificates   if active/Never inforce/terminated_x000a_ _x000a_Team   to take action based on the status shown in Wynsure  application_x000a_ _x000a_Team   to Validate the funds in older certificate &amp; transfer the balance to   active certificate_x000a_ _x000a_Team   to never inforce one of the certificate which has similar product &amp;   effective date_x000a_ _x000a_ _x000a_Global   Balance should be moved to a valid Certificate &amp; All suspense lines   should be cleared in next report"/>
    <s v="EE don’t want to continue her/his coverage or child/Spouse_x000a__x000a_Update the address /Bene/name according the EE"/>
    <s v="Customer/ Client_x000a__x000a_Provider_x000a__x000a_Aflac"/>
    <s v="NA"/>
    <s v="Open"/>
    <m/>
    <m/>
    <m/>
    <n v="34"/>
    <m/>
    <n v="44"/>
    <x v="0"/>
    <s v="No"/>
    <s v="No Specific Domain Exp"/>
    <s v="Yes"/>
    <s v="No"/>
    <s v="L3"/>
    <d v="2024-10-28T00:00:00"/>
    <s v="1 Week"/>
    <s v="1 Weeks"/>
    <s v="3 Weeks"/>
    <n v="0"/>
    <s v="NA"/>
    <s v="NA"/>
    <s v="NA"/>
    <s v="NA"/>
    <s v="NA"/>
    <s v="NA"/>
    <s v="NA"/>
    <s v="NA"/>
    <s v="NA"/>
    <s v="Wynsure, CRM, Genelco, BOT, Share Point"/>
    <s v="North America"/>
    <s v="Noida"/>
    <m/>
    <s v="India"/>
    <s v="Yet to Beseline"/>
    <s v="Yet to Baseline"/>
    <s v="Yet to baseline"/>
    <s v="NA"/>
    <s v="NA"/>
    <s v="NA"/>
    <s v="NA"/>
    <s v="NA"/>
    <s v="NA"/>
    <s v="NA"/>
    <s v="NA"/>
    <n v="40800"/>
    <s v="NA"/>
    <s v="NA"/>
    <s v="FTE"/>
    <n v="27400"/>
    <s v="Dhirendra Chouhan"/>
    <s v="Kundan Kumar"/>
    <s v="Active"/>
    <m/>
  </r>
  <r>
    <x v="0"/>
    <s v="Continental"/>
    <s v="Fortune 500 US Insurance Company"/>
    <s v="Underwriting and Enrollment (Group)"/>
    <s v="Agencies &amp; Brokers Management"/>
    <s v="Index"/>
    <s v="Inboxing, Schedule A, commission statement"/>
    <s v="x"/>
    <s v="x"/>
    <m/>
    <m/>
    <m/>
    <m/>
    <m/>
    <s v="x"/>
    <s v="x"/>
    <s v="x"/>
    <s v="x"/>
    <s v="x"/>
    <s v="x"/>
    <m/>
    <m/>
    <s v="Mailroom Management : In the event a producer send request from outside mailbox. User should open the request from mailbox and route it to appropriate area/queue_x000a_Commission Statement : In the event a producer cannot access his/her PM&amp;C portal or a Home Office (HO) User wants to run a commissions report to show that everything has been paid under a certain group or Agent, the Home Office User can navigate to the Commission Details tool to access this information_x000a_Schedule A :   In the event a producer cannot access Schedule A’s for Genelco-Only Groups, Wynsure-Only Groups, migrated groups, User can navigate to different tools and access this Information"/>
    <s v="Out look mailbox_x000a__x000a_SEMP_x000a__x000a_PM&amp;C Tool_x000a__x000a_Business Object_x000a__x000a_SharePoint_x000a__x000a_Requestor (Account&amp;BOR)"/>
    <s v="Incoming Request Via mailbox_x000a__x000a_SEMP ticketing system_x000a__x000a_PM&amp;C tool data_x000a__x000a_Business object data_x000a__x000a_SharePoint data_x000a__x000a_ERISA form"/>
    <s v="Check Mailbox for request_x000a__x000a_Create SEMP ticket if Commission statement or Schedule A assigned to EXL team if not assign to designated team_x000a__x000a_Check SEMP Dashboard and Identify Commission Statement or Schedule A_x000a__x000a_Schedule A processing: Identify request category, Genelco only, wynsure only or Migrated and pull the report from Business object, SharePoint and PM&amp;C respectively, fill the Schedule A template, send the template if requestor is from Account or BOR otherwise request ERISA form"/>
    <s v="Cleaned Inbox_x000a__x000a_SEMP tickets_x000a__x000a_Schedule A_x000a__x000a_Email Sent to requestor"/>
    <s v="Requestor (Account, BOR, Agents)"/>
    <s v="NA"/>
    <s v="Open"/>
    <m/>
    <m/>
    <m/>
    <n v="4"/>
    <m/>
    <n v="7"/>
    <x v="0"/>
    <s v="No"/>
    <s v="No Specific Domain Exp"/>
    <s v="Yes"/>
    <s v="No"/>
    <s v="L3"/>
    <d v="2024-09-16T00:00:00"/>
    <s v="1 Week"/>
    <s v="2 Weeks"/>
    <s v="3 Weeks"/>
    <n v="1"/>
    <n v="1"/>
    <s v="NA"/>
    <s v="NA"/>
    <s v="NA"/>
    <s v="NA"/>
    <s v="NA"/>
    <s v="NA"/>
    <s v="NA"/>
    <s v="NA"/>
    <s v="Wynsure, CRM, LAGT, Workflow, Actuary commission tool, Enterprise proposal system, Producer management and compensation, Genelco"/>
    <s v="North America"/>
    <s v="Pune"/>
    <m/>
    <s v="India"/>
    <s v="Yet to Beseline"/>
    <s v="Yet to Baseline"/>
    <n v="20"/>
    <s v="NA"/>
    <s v="NA"/>
    <s v="NA"/>
    <s v="NA"/>
    <s v="NA"/>
    <s v="NA"/>
    <s v="NA"/>
    <s v="NA"/>
    <n v="22700"/>
    <s v="Yes"/>
    <s v="NA"/>
    <s v="FTE"/>
    <n v="27400"/>
    <s v="Mahesh Deshmukh"/>
    <s v="Mahesh Vyavhare"/>
    <s v="Active"/>
    <m/>
  </r>
  <r>
    <x v="0"/>
    <s v="Continental"/>
    <s v="Fortune 500 US Insurance Company"/>
    <s v="Underwriting and Enrollment (Group)"/>
    <s v="Enrollments"/>
    <s v="Policy Proposal "/>
    <s v="Custom Forms"/>
    <s v="x"/>
    <s v="x"/>
    <m/>
    <m/>
    <m/>
    <m/>
    <m/>
    <s v="x"/>
    <s v="x"/>
    <s v="x"/>
    <s v="x"/>
    <s v="x"/>
    <s v="x"/>
    <m/>
    <m/>
    <s v="Creating Policy and certificate forms that match custom the benefits that were sold. Creating Custom forms per Sharepoint request. Custom sample request, Research request (contact conpliance analyst if needed), Comparing filed forms to standard to add custom language."/>
    <s v="Aflac internal Team_x000a_Group: _x000a_List of Suppliers:_x000a_1. Broker strategy_x000a_2. Claims_x000a_3. Group Enrollments and NB Ops_x000a_4. Preferred Client Management_x000a_5. Premier client management_x000a_6. Technology"/>
    <s v="Custom policy form request (SP)_x000a_Custom Master Policy_x000a_Certificate_x000a_Certificate Schedule pages_x000a_Riders and Rider Schedule pages_x000a_Email"/>
    <s v="Pull policy request from SharePoint_x000a_Vaidate the requested group in CRM &amp; verifies the signed master application in workflow_x000a_Folder creation to save the relevant documents_x000a_Download the signed master application and Ratesheet_x000a_Create Readiness and Final PDF forms and Final schedule page word document_x000a_peer to peer review to complete quality check"/>
    <s v="Form Creation"/>
    <s v="Aflac Internal Team_x000a_End Customer_x000a_Clients"/>
    <s v="NA"/>
    <s v="Open"/>
    <m/>
    <m/>
    <m/>
    <n v="2"/>
    <m/>
    <n v="4"/>
    <x v="0"/>
    <s v="No"/>
    <s v="No Specific Domain Exp"/>
    <s v="Yes"/>
    <s v="No"/>
    <s v="L3"/>
    <d v="2024-05-06T00:00:00"/>
    <s v="1 Week"/>
    <s v="4 Weeks"/>
    <s v="6 Weeks"/>
    <n v="0"/>
    <s v="NA"/>
    <s v="NA"/>
    <s v="NA"/>
    <s v="NA"/>
    <s v="NA"/>
    <s v="NA"/>
    <s v="NA"/>
    <s v="NA"/>
    <s v="NA"/>
    <s v="Pega, Wynsure, CRM, AIM"/>
    <s v="North America"/>
    <s v="Noida"/>
    <m/>
    <s v="India"/>
    <s v="Yet to Beseline"/>
    <s v="Yet to Baseline"/>
    <n v="380"/>
    <s v="NA"/>
    <s v="NA"/>
    <s v="NA"/>
    <s v="NA"/>
    <s v="NA"/>
    <s v="NA"/>
    <n v="400"/>
    <s v="NA"/>
    <s v="NA"/>
    <s v="Yes"/>
    <s v="NA"/>
    <s v="FTE"/>
    <n v="27400"/>
    <s v="Rahul Singh"/>
    <s v="Kundan Kumar"/>
    <s v="Active"/>
    <m/>
  </r>
  <r>
    <x v="0"/>
    <s v="Continental"/>
    <s v="Fortune 500 US Insurance Company"/>
    <s v="Underwriting and Enrollment (Group)"/>
    <s v="Enrollments"/>
    <s v="NB Enrollment"/>
    <s v="Multi Cert"/>
    <s v="x"/>
    <s v="x"/>
    <m/>
    <m/>
    <m/>
    <m/>
    <m/>
    <s v="x"/>
    <s v="x"/>
    <s v="x"/>
    <s v="x"/>
    <s v="x"/>
    <s v="x"/>
    <m/>
    <m/>
    <s v="Multi Cert definition - Backlog Clearance Project:_x000a_•Team to perform validation of certificates in “Admin System”_x000a_•Moving Multiple Certificates into one certificates_x000a_•Termination, Endorsement and finally managing Suspense by clearing suspense from multiple certificates_x000a_•Applying “Funds” or “Refunds”, etc."/>
    <s v="Business unit_x000a_ _x000a_Wynsure"/>
    <s v="Download Multi Cert report_x000a_ _x000a_Assign   Individual Certificate"/>
    <s v="Open Certificate in Wynsure_x000a_ _x000a_Team to validate all the Certificates   if active/Never inforce/terminated_x000a_ _x000a_Team   to take action based on the status shown in Wynsure  application_x000a_ _x000a_Team   to Validate the funds in older certificate &amp; transfer the balance to   active certificate_x000a_ _x000a_Team   to never inforce one of the certificate which has similar product &amp;   effective date_x000a_ _x000a_ _x000a_Global   Balance should be moved to a valid Certificate &amp; All suspense lines   should be cleared in next report"/>
    <s v="Employee  payment will go to in his account rather then going to reserve account/ suspense_x000a_ _x000a_Employee   will be able to file a claim without any issue._x000a_ _x000a_Employee   will never miss any payment_x000a_ "/>
    <s v="Customer/ Client_x000a_ _x000a_Provider_x000a_ _x000a_Aflac"/>
    <s v="NA"/>
    <s v="Open"/>
    <m/>
    <m/>
    <m/>
    <n v="9"/>
    <m/>
    <n v="12"/>
    <x v="0"/>
    <s v="No"/>
    <s v="No Specific Domain Exp"/>
    <s v="Yes"/>
    <s v="No"/>
    <s v="L3"/>
    <d v="2024-04-01T00:00:00"/>
    <s v="1 Week"/>
    <s v="2 Weeks"/>
    <s v="3 Weeks"/>
    <n v="0"/>
    <s v="NA"/>
    <s v="NA"/>
    <s v="NA"/>
    <s v="NA"/>
    <s v="NA"/>
    <s v="NA"/>
    <s v="NA"/>
    <s v="NA"/>
    <s v="NA"/>
    <s v="Pega, Wynsure, CRM, ASM"/>
    <s v="North America"/>
    <s v="Noida"/>
    <m/>
    <s v="India"/>
    <s v="Yet to Beseline"/>
    <s v="Yet to Baseline"/>
    <n v="25"/>
    <s v="NA"/>
    <s v="NA"/>
    <s v="NA"/>
    <s v="NA"/>
    <s v="NA"/>
    <s v="NA"/>
    <n v="52000"/>
    <s v="NA"/>
    <s v="NA"/>
    <s v="NA"/>
    <s v="NA"/>
    <s v="FTE"/>
    <n v="26600"/>
    <s v="Rahul Singh"/>
    <s v="Kundan Kumar"/>
    <s v="Active"/>
    <m/>
  </r>
  <r>
    <x v="0"/>
    <s v="Continental"/>
    <s v="Fortune 500 US Insurance Company"/>
    <s v="Distribution and Broker Management (Group)"/>
    <s v="Agencies &amp; Brokers Management"/>
    <s v="Commission set-up"/>
    <s v="Sales Compensation and Contracting"/>
    <s v="x"/>
    <s v="x"/>
    <m/>
    <m/>
    <m/>
    <m/>
    <m/>
    <s v="x"/>
    <s v="x"/>
    <s v="x"/>
    <s v="x"/>
    <s v="x"/>
    <s v="x"/>
    <m/>
    <m/>
    <s v="Process involves in setting up commission for agents and checking if agent is licensed and contracted for the state from where the business is submitted"/>
    <s v="(S) Sales Team"/>
    <s v="(I) Agent Notification Form"/>
    <s v="(P) open case in Genelco, validate inform ation from PM&amp;C update admin system"/>
    <s v="(O) set up commissions in admin system"/>
    <s v="(C) Enrollment teams"/>
    <s v="NA"/>
    <s v="Open"/>
    <m/>
    <m/>
    <m/>
    <n v="19"/>
    <m/>
    <n v="26"/>
    <x v="0"/>
    <s v="No"/>
    <s v="No Specific Domain Exp"/>
    <s v="No"/>
    <s v="No"/>
    <s v="L3"/>
    <d v="2022-04-04T00:00:00"/>
    <s v="1 Week"/>
    <s v="2 Weeks"/>
    <s v="3 Weeks"/>
    <n v="0"/>
    <s v="NA"/>
    <s v="NA"/>
    <s v="NA"/>
    <s v="NA"/>
    <s v="NA"/>
    <s v="NA"/>
    <s v="NA"/>
    <s v="NA"/>
    <s v="NA"/>
    <s v="Wynsure, CRM, LAGT, Workflow, Actuary commission tool, Enterprise proposal system, Producer management and compensation, Genelco"/>
    <s v="North America"/>
    <s v="Noida"/>
    <m/>
    <s v="India"/>
    <n v="0.97"/>
    <s v="100% in 5 Days"/>
    <n v="30"/>
    <s v="NA"/>
    <s v="NA"/>
    <s v="NA"/>
    <s v="NA"/>
    <s v="NA"/>
    <s v="NA"/>
    <n v="18028"/>
    <s v="NA"/>
    <s v="NA"/>
    <s v="Yes"/>
    <n v="1"/>
    <s v="FTE"/>
    <n v="25700"/>
    <s v="NA"/>
    <s v="Kundan Kumar"/>
    <s v="Active"/>
    <m/>
  </r>
  <r>
    <x v="0"/>
    <s v="Continental"/>
    <s v="Fortune 500 US Insurance Company"/>
    <s v="Finance &amp; Accounting (Group)"/>
    <s v="Premium Accounting"/>
    <s v="Post Premium"/>
    <s v="Aflac Group Premium Accounting"/>
    <s v="x"/>
    <s v="x"/>
    <m/>
    <m/>
    <m/>
    <m/>
    <m/>
    <s v="x"/>
    <s v="x"/>
    <s v="x"/>
    <s v="x"/>
    <s v="x"/>
    <s v="x"/>
    <m/>
    <m/>
    <s v="Team is responsible to post premiums in admin system received by Groups"/>
    <s v="(S) Mailroom"/>
    <s v="(I) Mailroom"/>
    <s v="(P) open sort queue, identify cases with straight through premium posting and move not in good order cases to pend queue"/>
    <s v="(O) premium posted in admin system"/>
    <s v="(C) Finance team"/>
    <s v="NA"/>
    <s v="Open"/>
    <m/>
    <m/>
    <m/>
    <n v="101"/>
    <m/>
    <n v="116"/>
    <x v="0"/>
    <s v="No"/>
    <s v="No Specific Domain Exp"/>
    <s v="No"/>
    <s v="No"/>
    <s v="L2"/>
    <d v="2022-04-11T00:00:00"/>
    <s v="1 Week"/>
    <s v="2 Weeks"/>
    <s v="3 Weeks"/>
    <n v="1"/>
    <s v="Production Tracker and STA reporting tool"/>
    <s v="NA"/>
    <s v="NA"/>
    <s v="NA"/>
    <s v="NA"/>
    <s v="NA"/>
    <s v="NA"/>
    <s v="NA"/>
    <s v="NA"/>
    <s v="Wynsure, CRM, Genelco, BOT, Share Point"/>
    <s v="North America"/>
    <s v="Noida"/>
    <m/>
    <s v="India"/>
    <n v="0.97"/>
    <s v="100% in 5 Days"/>
    <n v="45"/>
    <s v="NA"/>
    <s v="NA"/>
    <s v="NA"/>
    <s v="NA"/>
    <s v="NA"/>
    <s v="NA"/>
    <s v="NA"/>
    <s v="NA"/>
    <s v="NA"/>
    <s v="No"/>
    <s v="NA"/>
    <s v="FTE"/>
    <n v="25700"/>
    <s v="NA"/>
    <s v="Kundan Kumar"/>
    <s v="Active"/>
    <m/>
  </r>
  <r>
    <x v="0"/>
    <s v="Continental"/>
    <s v="Fortune 500 US Insurance Company"/>
    <s v="Claims Management (Group)"/>
    <s v="Coverage and eligibility verification"/>
    <s v="Index"/>
    <s v="Indexing"/>
    <s v="x"/>
    <s v="x"/>
    <m/>
    <m/>
    <m/>
    <m/>
    <m/>
    <s v="x"/>
    <s v="x"/>
    <s v="x"/>
    <s v="x"/>
    <s v="x"/>
    <s v="x"/>
    <m/>
    <m/>
    <s v="Various documents such as Claim forms, Medical Invoices etc. are received from Online, Fax, Email and Mail channels are scanned which are picked up Indexers. They identify and locate policy holder and generate/use claim number for the request and route the paperwork to appropriate LOBs. In addition EFT details are being set up by team if EFT documents are received"/>
    <s v="Policy Holder_x000a_Group Office_x000a_Claimant"/>
    <s v="Claim paperwork, Medical Documents, HIPPA, EFT &amp; Other claim related documents"/>
    <s v="Review paperwork, Identify policy Holder, Claim history review, LOBs confirmation, EFT review, HIPPA review"/>
    <s v="Claim paperwork referrred to correct LOBs for correct Claimants"/>
    <s v="Policy Holder, Claimant &amp; Aflac"/>
    <s v="Indexing : EFT details to be updated"/>
    <s v="Open"/>
    <m/>
    <m/>
    <m/>
    <n v="37"/>
    <m/>
    <n v="50"/>
    <x v="0"/>
    <s v="No"/>
    <s v="No Specific Domain Exp"/>
    <s v="No"/>
    <s v="No"/>
    <s v="L2"/>
    <d v="2014-06-11T00:00:00"/>
    <s v="1 Week"/>
    <s v="4 Weeks"/>
    <s v="4 Weeks"/>
    <n v="0"/>
    <s v="MS Access based tool - &quot;Get Info&quot;"/>
    <s v="MS Access tool - &quot;EFT Audit&quot;"/>
    <s v="NA"/>
    <s v="Volume Forecasting Tool"/>
    <s v="NA"/>
    <s v="Reduction in Triage"/>
    <s v="Accuracy Improvement"/>
    <s v="NA"/>
    <s v="NA"/>
    <s v="DataCap, Pega, Genelco, Wynsure, Client Central, CRM and Google, c360"/>
    <s v="North America"/>
    <s v="Noida"/>
    <m/>
    <s v="India"/>
    <n v="0.98"/>
    <s v="Same Day "/>
    <n v="5.65"/>
    <s v="NA"/>
    <s v="NA"/>
    <s v="NA"/>
    <s v="NA"/>
    <s v="NA"/>
    <s v="NA"/>
    <n v="750000"/>
    <s v="NA"/>
    <s v="NA"/>
    <s v="Yes"/>
    <s v="High volume in Q4"/>
    <s v="TBP"/>
    <s v="NA"/>
    <s v="Sachin Kumar"/>
    <s v="Amit Mahure"/>
    <s v="Active"/>
    <m/>
  </r>
  <r>
    <x v="0"/>
    <s v="Continental"/>
    <s v="Fortune 500 US Insurance Company"/>
    <s v="Claims Management (Group)"/>
    <s v="Claim Adjudication"/>
    <s v="Wellness"/>
    <s v="Wellness"/>
    <m/>
    <m/>
    <m/>
    <m/>
    <m/>
    <m/>
    <m/>
    <s v="x"/>
    <m/>
    <m/>
    <m/>
    <m/>
    <m/>
    <m/>
    <m/>
    <s v="Paperwork referred by Indexing for Wellness benefits are reviewed and either a payment or a denial is sent basis the request sent in."/>
    <s v="Indexing Team"/>
    <s v="Claim paperwork, Medical Documents"/>
    <s v="Wellness Benefit claim review, correct benefit payout or denial"/>
    <s v="Claim request addressed"/>
    <s v="Policy Holder, Claimant &amp; Aflac"/>
    <s v="NA"/>
    <s v="Open"/>
    <m/>
    <m/>
    <m/>
    <n v="13"/>
    <m/>
    <n v="15"/>
    <x v="0"/>
    <s v="No"/>
    <s v="No Specific Domain Exp"/>
    <s v="No"/>
    <s v="No"/>
    <s v="L2"/>
    <d v="2014-06-11T00:00:00"/>
    <s v="1 Week"/>
    <s v="4 Weeks"/>
    <s v="4 Weeks"/>
    <n v="0"/>
    <s v="MS Access based tool - &quot;Get Info&quot;"/>
    <s v="NA"/>
    <s v="NA"/>
    <s v="Volume Forecasting Tool"/>
    <s v="NA"/>
    <s v="NA"/>
    <s v="NA"/>
    <s v="NA"/>
    <s v="NA"/>
    <s v="Pega, Genelco, Wynsure, Client Central, CRM and Google"/>
    <s v="North America"/>
    <s v="Noida"/>
    <m/>
    <s v="India"/>
    <n v="0.98"/>
    <s v="Same Day "/>
    <n v="4.8"/>
    <s v="NA"/>
    <s v="NA"/>
    <s v="NA"/>
    <s v="NA"/>
    <s v="NA"/>
    <s v="NA"/>
    <n v="337677"/>
    <s v="NA"/>
    <s v="NA"/>
    <s v="Yes"/>
    <s v="High volume in Q4"/>
    <s v="TBP"/>
    <s v="NA"/>
    <s v="Sachin Kumar"/>
    <s v="Amit Mahure"/>
    <s v="Active"/>
    <m/>
  </r>
  <r>
    <x v="0"/>
    <s v="Continental"/>
    <s v="Fortune 500 US Insurance Company"/>
    <s v="Claims Management (Group)"/>
    <s v="Claim Adjudication"/>
    <s v="Hospital Indemnity"/>
    <s v="Hospital Indemnity"/>
    <m/>
    <m/>
    <m/>
    <m/>
    <m/>
    <m/>
    <m/>
    <s v="x"/>
    <s v="x"/>
    <m/>
    <m/>
    <m/>
    <m/>
    <m/>
    <m/>
    <s v="HI : Hospital claims referred by the Indexing team are adjudicated and basis the review either a payment or a denial is sent on the request. _x000a__x000a_Correspondence : Correspondence generated by HI team being sent to policy holder regarding status of their claim processing is indexed for documentation purposes. "/>
    <s v="HI : Indexing Team_x000a_Correspondence : HI team"/>
    <s v="HI : Claim paperwork, Medical Documents_x000a__x000a_Correspondence : Letters "/>
    <s v="HI : Hospital Indemnity benefits review, correct benefits payout or denial_x000a__x000a_Correspondece : Locating file created in Pega for policy holder and attaching letter to the file"/>
    <s v="HI : Claim request addressed_x000a__x000a_Correspondence : Letters sent to policy holders attached in file"/>
    <s v="Policy Holder, Claimant &amp; Aflac"/>
    <s v="Correspondence"/>
    <s v="Open"/>
    <m/>
    <m/>
    <m/>
    <n v="17"/>
    <m/>
    <n v="24"/>
    <x v="0"/>
    <s v="No"/>
    <s v="No Specific Domain Exp"/>
    <s v="No"/>
    <s v="No"/>
    <s v="L3"/>
    <d v="2014-05-08T00:00:00"/>
    <s v="1 Week"/>
    <s v="4 Weeks"/>
    <s v="4 Weeks"/>
    <n v="0"/>
    <s v="MS Access based tool - &quot;Remark Generator&quot;"/>
    <s v="NA"/>
    <s v="NA"/>
    <s v="Volume Forecasting Tool"/>
    <s v="NA"/>
    <s v="Reduction in Kickouts"/>
    <s v="Accuracy Improvement"/>
    <s v="NA"/>
    <s v="NA"/>
    <s v="Pega, Genelco, Wynsure, Encoder Pro  and Google"/>
    <s v="North America"/>
    <s v="Noida"/>
    <m/>
    <s v="India"/>
    <n v="0.98"/>
    <s v="2 Days"/>
    <s v="17.15 (HI)_x000a_1.92 (Corresp)"/>
    <s v="NA"/>
    <s v="NA"/>
    <s v="NA"/>
    <s v="NA"/>
    <s v="NA"/>
    <s v="NA"/>
    <n v="139346"/>
    <s v="NA"/>
    <s v="NA"/>
    <s v="No"/>
    <s v="NA"/>
    <s v="TBP"/>
    <s v="NA"/>
    <s v="Rajdeep Singh/Rupesh"/>
    <s v="Amit Mahure"/>
    <s v="Active"/>
    <m/>
  </r>
  <r>
    <x v="0"/>
    <s v="Continental"/>
    <s v="Fortune 500 US Insurance Company"/>
    <s v="Policy Administration (Group)"/>
    <s v="Eligibility Requirements"/>
    <s v="Policy Conversion"/>
    <s v="PLADS"/>
    <s v="x"/>
    <s v="x"/>
    <s v="x"/>
    <m/>
    <m/>
    <m/>
    <m/>
    <m/>
    <m/>
    <m/>
    <m/>
    <m/>
    <m/>
    <m/>
    <m/>
    <s v="Convert policies and certificates from Zurich to Aflac paper"/>
    <s v="Account Manager , Implementation Manager &amp; Underwriter"/>
    <s v="Zurich Contract document, SCF, Renewal Letter Amendments &amp; Aflac contract templates"/>
    <s v="1) Validate if all documents _x000a_required are available. Reach _x000a_out to onshore SPOC for the _x000a_required documents_x000a_2) Verify the information in SCF _x000a_and Zurich Contract, renewal _x000a_letter and amendment_x000a_3) Update the information in _x000a_Aflac Contract Template_x000a_4) Save the updated Aflac _x000a_Contract with all supporting _x000a_documents on the shared _x000a_folder"/>
    <s v="Updated Aflac _x000a_Contract"/>
    <s v="Implementation Manager, Underwriter , Brokers &amp; Policy holder"/>
    <s v="NA"/>
    <s v="Open"/>
    <m/>
    <m/>
    <m/>
    <n v="6"/>
    <m/>
    <n v="8"/>
    <x v="0"/>
    <s v="No"/>
    <s v="No Specific Domain Exp"/>
    <s v="NA"/>
    <s v="NA"/>
    <s v="L3"/>
    <d v="2022-01-03T00:00:00"/>
    <s v="1 Week"/>
    <s v="2 Weeks"/>
    <s v="3 Weeks"/>
    <n v="0"/>
    <s v="NA"/>
    <s v="NA"/>
    <s v="NA"/>
    <s v="NA"/>
    <s v="NA"/>
    <s v="NA"/>
    <s v="NA"/>
    <s v="NA"/>
    <s v="Driving AIM"/>
    <s v="Aflac sharepoint. We work on Word files"/>
    <s v="North America"/>
    <s v="Noida"/>
    <m/>
    <s v="India"/>
    <n v="0.95"/>
    <s v="5 business days"/>
    <s v="40 hrs"/>
    <s v="NA"/>
    <s v="NA"/>
    <s v="NA"/>
    <s v="NA"/>
    <s v="NA"/>
    <s v="NA"/>
    <n v="86"/>
    <s v="NA"/>
    <s v="NA"/>
    <s v="No"/>
    <s v="NA"/>
    <s v="FTE"/>
    <n v="27900"/>
    <s v="Mayank Singh"/>
    <s v="Aparna Sharma"/>
    <s v="Inactive"/>
    <m/>
  </r>
  <r>
    <x v="0"/>
    <s v="Continental"/>
    <s v="Fortune 500 US Insurance Company"/>
    <s v="Underwriting and Enrollment (Group)"/>
    <s v="Enrollments"/>
    <s v="Enrollments data entry"/>
    <s v="New Business Enrollment"/>
    <s v="x"/>
    <s v="x"/>
    <m/>
    <m/>
    <m/>
    <m/>
    <m/>
    <s v="x"/>
    <s v="x"/>
    <s v="x"/>
    <s v="x"/>
    <s v="x"/>
    <s v="x"/>
    <m/>
    <m/>
    <s v="Process involves data entry on the enrollment of new/existing employees for a member organization. Changes with regards to beneficiary, dependents and adding new products to the policy gets incorporated as well._x000a_"/>
    <s v="(S)NBI (I)Cases -"/>
    <s v="(I) Applications"/>
    <s v="(P) Validation, rule based input in client admin system _x000a_(P)Process - Open the application and supporting documents from workflow and CRM_x000a_Review the applications and supporting documents for the eligibility guidelines    _x000a_The  details are entered in Genelco as per the verified information &amp; eligibility. Not in good order applications are routed to special handling_x000a_The status is updated in Genelco and Workflow for completion of the particular  application_x000a_"/>
    <s v="(O) Correspondence/EOB - "/>
    <s v="(C) applicant"/>
    <s v="NA"/>
    <s v="Open"/>
    <m/>
    <m/>
    <m/>
    <n v="3"/>
    <m/>
    <n v="5"/>
    <x v="0"/>
    <s v="No"/>
    <s v="No Specific Domain Exp"/>
    <s v="NA"/>
    <s v="No"/>
    <s v="L2"/>
    <d v="2013-09-15T00:00:00"/>
    <s v="1 Week"/>
    <s v="2 Weeks"/>
    <s v="3 Weeks"/>
    <n v="2"/>
    <s v="EXLerator"/>
    <s v="Jericho"/>
    <s v="NA"/>
    <s v="Volume Forecasting Tool"/>
    <s v="NA"/>
    <s v="Reduction in Barriers - 11% from 23%"/>
    <s v="NA"/>
    <s v="NA"/>
    <s v="NA"/>
    <s v="GENELCO, Workflow, CRM, Accurint, USPS and Google"/>
    <s v="North America"/>
    <s v="Noida"/>
    <m/>
    <s v="India"/>
    <n v="0.97"/>
    <s v="100% in 5 Days"/>
    <n v="12"/>
    <s v="NA"/>
    <s v="NA"/>
    <s v="NA"/>
    <s v="NA"/>
    <s v="NA"/>
    <s v="NA"/>
    <n v="974296"/>
    <s v="NA"/>
    <s v="NA"/>
    <s v="Yes"/>
    <n v="2.5"/>
    <s v="TBP"/>
    <n v="1.83"/>
    <s v="Dhiraj Patharkar"/>
    <s v="Kundan Kumar"/>
    <s v="Active"/>
    <m/>
  </r>
  <r>
    <x v="0"/>
    <s v="Continental"/>
    <s v="Fortune 500 US Insurance Company"/>
    <s v="Underwriting and Enrollment (Group)"/>
    <s v="Proposal Intake"/>
    <s v="NB processing"/>
    <s v="Specialty Indexing"/>
    <s v="x"/>
    <s v="x"/>
    <m/>
    <m/>
    <m/>
    <m/>
    <m/>
    <s v="x"/>
    <s v="x"/>
    <s v="x"/>
    <s v="x"/>
    <s v="x"/>
    <s v="x"/>
    <m/>
    <m/>
    <s v="The Process involves identifying through applications to be processed for queues like accounting, brokers/agents,  policy holders (insured) and route to the departments such as First Response team, Life Premium Processing, Archive, Life Department_x000a_"/>
    <s v="(S)Mail Room/Scanning Dept. -  - "/>
    <s v="(I)Images in Workflow/Workdesk"/>
    <s v="(P) Process - (P)Process - Open a batch in Work Flow &amp;  Data Cap and Index the image_x000a_Review  scanned image  in  work Desk_x000a_Match details with Genelco or Genelco life as needed_x000a_Fill in the details on Index Card_x000a_Route accordingly_x000a_End"/>
    <s v="(O)system update "/>
    <s v="(C) Internal Deptt."/>
    <s v="NA"/>
    <s v="Open"/>
    <m/>
    <m/>
    <m/>
    <n v="2"/>
    <m/>
    <n v="3"/>
    <x v="0"/>
    <s v="No"/>
    <s v="No Specific Domain Exp"/>
    <s v="NA"/>
    <s v="No"/>
    <s v="L2"/>
    <d v="2015-08-17T00:00:00"/>
    <s v="1 Week"/>
    <s v="2 Weeks"/>
    <s v="3 Weeks"/>
    <n v="1"/>
    <s v="Macros enambled excel file to merge docs"/>
    <s v="NA"/>
    <s v="NA"/>
    <s v="Volume Forecasting Tool"/>
    <s v="NA"/>
    <s v="NA"/>
    <s v="NA"/>
    <s v="NA"/>
    <s v="NA"/>
    <s v="GENELCO, Workflow, Workdesk, CRM, USPS and Google"/>
    <s v="North America"/>
    <s v="Pune"/>
    <m/>
    <s v="India"/>
    <n v="0.99"/>
    <s v="Average STA of 1 &amp; 5 Days"/>
    <n v="1.3"/>
    <s v="NA"/>
    <s v="NA"/>
    <s v="NA"/>
    <s v="NA"/>
    <s v="NA"/>
    <s v="NA"/>
    <n v="172921"/>
    <s v="NA"/>
    <s v="NA"/>
    <s v="No"/>
    <s v="NA"/>
    <s v="TBP"/>
    <s v="NA"/>
    <s v="Rukmini Kakade"/>
    <s v="Kundan Kumar"/>
    <s v="Active"/>
    <m/>
  </r>
  <r>
    <x v="0"/>
    <s v="Continental"/>
    <s v="Fortune 500 US Insurance Company"/>
    <s v="Underwriting and Enrollment (Group)"/>
    <s v="Proposal Intake"/>
    <s v="NB processing"/>
    <s v="New Business Indexing"/>
    <s v="x"/>
    <s v="x"/>
    <m/>
    <m/>
    <m/>
    <m/>
    <m/>
    <s v="x"/>
    <s v="x"/>
    <s v="x"/>
    <s v="x"/>
    <s v="x"/>
    <s v="x"/>
    <m/>
    <m/>
    <s v="New Business Indexing Process involves Indexing of enrollment forms Which are reviewed from  compliance and completeness perspective . Enrollment forms are received in batches  of a group. If  these forms are compliant and complete, it will be sent to NB Enrollment for data entry. _x000a_"/>
    <s v="(S)Mail Room/Scanning Dept. -"/>
    <s v=" (I)Images/applications in workflow"/>
    <s v="(P)Process - Open a batch in CRM _x000a_Review  scanned image  in  work Flow_x000a_Match details with Genelco or Genelco life as needed_x000a_Fill in the details on Index Card_x000a_Route accordingly_x000a__x000a_"/>
    <s v="(O)system update "/>
    <s v="(C) Internal Deptt."/>
    <s v="NA"/>
    <s v="Open"/>
    <m/>
    <m/>
    <m/>
    <n v="1"/>
    <m/>
    <n v="2"/>
    <x v="0"/>
    <s v="No"/>
    <s v="No Specific Domain Exp"/>
    <s v="NA"/>
    <s v="No"/>
    <s v="L2"/>
    <d v="2015-09-21T00:00:00"/>
    <s v="1 Week"/>
    <s v="2 Weeks"/>
    <s v="3 Weeks"/>
    <n v="1"/>
    <s v="Auto Indexer"/>
    <s v="NA"/>
    <s v="NA"/>
    <s v="Volume Forecasting Tool"/>
    <s v="NA"/>
    <s v="NA"/>
    <s v="NA"/>
    <s v="NA"/>
    <s v="NA"/>
    <s v="GENELCO, Workflow, CRM, Accurent, USPS and Google"/>
    <s v="North America"/>
    <s v="Noida"/>
    <m/>
    <s v="India"/>
    <n v="0.97"/>
    <s v="Average STA of 1.5 Days"/>
    <n v="5.5"/>
    <s v="NA"/>
    <s v="NA"/>
    <s v="NA"/>
    <s v="NA"/>
    <s v="NA"/>
    <s v="NA"/>
    <n v="366052"/>
    <s v="NA"/>
    <s v="NA"/>
    <s v="Yes"/>
    <n v="1.5"/>
    <s v="TBP"/>
    <n v="0.33"/>
    <s v="Saurabh Kumar Singh"/>
    <s v="Kundan Kumar"/>
    <s v="Active"/>
    <m/>
  </r>
  <r>
    <x v="0"/>
    <s v="Continental"/>
    <s v="Fortune 500 US Insurance Company"/>
    <s v="Underwriting and Enrollment (Group)"/>
    <s v="Enrollments"/>
    <s v="NB processing"/>
    <s v="Returns"/>
    <s v="x"/>
    <s v="x"/>
    <m/>
    <m/>
    <m/>
    <m/>
    <m/>
    <s v="x"/>
    <s v="x"/>
    <s v="x"/>
    <s v="x"/>
    <s v="x"/>
    <s v="x"/>
    <m/>
    <m/>
    <s v="Non Compliant applications sent by Indexing team are again reviewed by Returns team and if the app is non complaint then this team send that app back to the applicant along with all the details which are incorrect"/>
    <s v="(S)NBI (I)Cases -"/>
    <s v=" Images/applications"/>
    <s v="(P)Process - Open a batch in Work Flow _x000a_Review  scanned image  in  work Flow_x000a_Match details with Genelco or Genelco life as needed_x000a_route in required queue_x000a__x000a_"/>
    <s v="(O) Correspondence"/>
    <s v="(C) applicant/Agent/broker"/>
    <s v="NA"/>
    <s v="Open"/>
    <m/>
    <m/>
    <m/>
    <n v="1"/>
    <m/>
    <n v="1"/>
    <x v="0"/>
    <s v="No"/>
    <s v="No Specific Domain Exp"/>
    <s v="NA"/>
    <s v="No"/>
    <s v="L2"/>
    <d v="2015-09-21T00:00:00"/>
    <s v="1 Week"/>
    <s v="2 Weeks"/>
    <s v="3 Weeks"/>
    <n v="0"/>
    <s v="NA"/>
    <s v="NA"/>
    <s v="NA"/>
    <s v="Volume Forecasting Tool"/>
    <s v="NA"/>
    <s v="NA"/>
    <s v="NA"/>
    <s v="NA"/>
    <s v="NA"/>
    <s v="GENELCO, Workflow, CRM, Accurent, USPS and Google"/>
    <s v="North America"/>
    <s v="Noida"/>
    <m/>
    <s v="India"/>
    <n v="0.97"/>
    <s v="Average STA of 1.5 Days"/>
    <n v="15"/>
    <s v="NA"/>
    <s v="NA"/>
    <s v="NA"/>
    <s v="NA"/>
    <s v="NA"/>
    <s v="NA"/>
    <n v="4839"/>
    <s v="NA"/>
    <s v="NA"/>
    <s v="Yes"/>
    <n v="0.75"/>
    <s v="TBP"/>
    <s v="NA"/>
    <s v="Ankit Jawla"/>
    <s v="Kundan Kumar"/>
    <s v="Active"/>
    <m/>
  </r>
  <r>
    <x v="0"/>
    <s v="Continental"/>
    <s v="Fortune 500 US Insurance Company"/>
    <s v="Underwriting and Enrollment (Group)"/>
    <s v="Enrollments"/>
    <s v="NB processing"/>
    <s v="Small File (U30)"/>
    <s v="x"/>
    <s v="x"/>
    <m/>
    <m/>
    <m/>
    <m/>
    <m/>
    <s v="x"/>
    <s v="x"/>
    <s v="x"/>
    <s v="x"/>
    <s v="x"/>
    <s v="x"/>
    <m/>
    <m/>
    <s v="This team merges different files &amp; splits the files (from EFP team) into workable &amp; non workable cases by validating them through Admin system application."/>
    <s v="(S)EFP Testing-"/>
    <s v=" (I) Excel files - census data-"/>
    <s v="(P)Process - Open a File in Work Flow _x000a_Merge all sheets under single file_x000a_Identify for duplicates_x000a_Identify processable_x000a_Route it in the required queue_x000a_"/>
    <s v="(O) Applications sent to enrollment team "/>
    <s v="(C) mail to EFP production team"/>
    <s v="NA"/>
    <s v="Open"/>
    <m/>
    <m/>
    <m/>
    <n v="1"/>
    <m/>
    <n v="2"/>
    <x v="0"/>
    <s v="No"/>
    <s v="No Specific Domain Exp"/>
    <s v="NA"/>
    <s v="No"/>
    <s v="L2"/>
    <d v="2015-06-19T00:00:00"/>
    <s v="1 Week"/>
    <s v="2 Weeks"/>
    <s v="3 Weeks"/>
    <n v="0"/>
    <s v="NA"/>
    <s v="NA"/>
    <s v="NA"/>
    <s v="Volume Forecasting Tool"/>
    <s v="NA"/>
    <s v="NA"/>
    <s v="NA"/>
    <s v="NA"/>
    <s v="NA"/>
    <s v="GENELCO, Workflow, CRM, Accurent, USPS and Google"/>
    <s v="North America"/>
    <s v="Pune"/>
    <m/>
    <s v="India"/>
    <n v="0.97"/>
    <s v="100% in 24 hours"/>
    <n v="30"/>
    <s v="NA"/>
    <s v="NA"/>
    <s v="NA"/>
    <s v="NA"/>
    <s v="NA"/>
    <s v="NA"/>
    <n v="3507"/>
    <s v="NA"/>
    <s v="NA"/>
    <s v="Yes"/>
    <n v="0.5"/>
    <s v="TBP"/>
    <s v="NA"/>
    <s v="Mahesh Deshmukh"/>
    <s v="Kundan Kumar"/>
    <s v="Active"/>
    <m/>
  </r>
  <r>
    <x v="0"/>
    <s v="Continental"/>
    <s v="Fortune 500 US Insurance Company"/>
    <s v="Underwriting and Enrollment (Group)"/>
    <s v="Enrollments"/>
    <s v="NB processing"/>
    <s v="Electronic  File Processing"/>
    <s v="x"/>
    <s v="x"/>
    <m/>
    <m/>
    <m/>
    <m/>
    <m/>
    <s v="x"/>
    <s v="x"/>
    <s v="x"/>
    <s v="x"/>
    <s v="x"/>
    <s v="x"/>
    <m/>
    <m/>
    <s v="EFP team processes enrollment electronic applications via automated tool, TRACG, cases which are processed by the tool gets completed at one go, remaining applications are routed to NBE team for manual entry"/>
    <s v="(S)EFP Testing- "/>
    <s v="(I) Excel files - census data"/>
    <s v="(P)Process - Open a file in Work Flow _x000a_Go Through UW guidelines_x000a_Upload Trac G_x000a_Run Audit Tool to identify possible duplicate applications_x000a_Upload processable applications in Genelc o_x000a__x000a_"/>
    <s v="(O) Files sent to enrollment team for further manual entry "/>
    <s v="(C) mail to EFP production team"/>
    <s v="NA"/>
    <s v="Open"/>
    <m/>
    <m/>
    <m/>
    <n v="3"/>
    <m/>
    <n v="5"/>
    <x v="0"/>
    <s v="No"/>
    <s v="No Specific Domain Exp"/>
    <s v="NA"/>
    <s v="No"/>
    <s v="L3"/>
    <d v="2018-04-02T00:00:00"/>
    <s v="1 Week"/>
    <s v="2 Weeks"/>
    <s v="3 Weeks"/>
    <n v="1"/>
    <s v="Pegasus - Assignment tool"/>
    <s v="NA"/>
    <s v="NA"/>
    <s v="Volume Forecasting Tool"/>
    <s v="NA"/>
    <s v="NA"/>
    <s v="NA"/>
    <s v="NA"/>
    <s v="NA"/>
    <s v="GENELCO, Workflow, CRM, Accurent, USPS and Google"/>
    <s v="North America"/>
    <s v="Noida"/>
    <m/>
    <s v="India"/>
    <n v="0.97"/>
    <s v="100% in 5 Days"/>
    <n v="60"/>
    <s v="NA"/>
    <s v="NA"/>
    <s v="NA"/>
    <s v="NA"/>
    <s v="NA"/>
    <s v="NA"/>
    <n v="59423"/>
    <s v="NA"/>
    <s v="NA"/>
    <s v="Yes"/>
    <n v="0.5"/>
    <s v="TBP"/>
    <n v="25"/>
    <s v="Umesh Kumar Soni"/>
    <s v="Kundan Kumar"/>
    <s v="Active"/>
    <m/>
  </r>
  <r>
    <x v="0"/>
    <s v="Continental"/>
    <s v="Fortune 500 US Insurance Company"/>
    <s v="Underwriting and Enrollment (Group)"/>
    <s v="Enrollments"/>
    <s v="NB processing"/>
    <s v="NB Correspondence "/>
    <s v="x"/>
    <s v="x"/>
    <m/>
    <m/>
    <m/>
    <m/>
    <m/>
    <s v="x"/>
    <s v="x"/>
    <s v="x"/>
    <s v="x"/>
    <s v="x"/>
    <s v="x"/>
    <m/>
    <m/>
    <s v="Aflac NB Correspondence team needs to send correspondence to concerned applicant/member/group/agent. These letter requests are created by New Business Enrollment team while selecting the letter type in workflow. "/>
    <s v="(S)NBE "/>
    <s v=" (I)request to raise Correspondence type "/>
    <s v="_x000a_(P)Process - Open a case in Work Flow _x000a_Review  Correspondence request_x000a_update required template with new details _x000a_Save letter in shared folder_x000a_send mail to Field manager_x000a_"/>
    <s v="(O) Letter saved in shared folder "/>
    <s v="(C) mailroom"/>
    <s v="NA"/>
    <s v="Open"/>
    <m/>
    <m/>
    <m/>
    <n v="1"/>
    <m/>
    <n v="2"/>
    <x v="0"/>
    <s v="No"/>
    <s v="No Specific Domain Exp"/>
    <s v="NA"/>
    <s v="No"/>
    <s v="L2"/>
    <d v="2018-11-28T00:00:00"/>
    <s v="1 Week"/>
    <s v="2 Weeks"/>
    <s v="3 Weeks"/>
    <n v="1"/>
    <s v="Letter generation tool"/>
    <s v="NA"/>
    <s v="NA"/>
    <s v="Volume Forecasting Tool"/>
    <s v="NA"/>
    <s v="NA"/>
    <s v="NA"/>
    <s v="NA"/>
    <s v="NA"/>
    <s v="GENELCO, Workflow, CRM, Accurent, USPS and Google"/>
    <s v="North America"/>
    <s v="Noida"/>
    <m/>
    <s v="India"/>
    <n v="0.99"/>
    <s v="100% in 5 Days"/>
    <n v="13"/>
    <s v="NA"/>
    <s v="NA"/>
    <s v="NA"/>
    <s v="NA"/>
    <s v="NA"/>
    <s v="NA"/>
    <n v="16042"/>
    <s v="NA"/>
    <s v="NA"/>
    <s v="Yes"/>
    <n v="0.5"/>
    <s v="TBP"/>
    <s v="NA"/>
    <s v="Rohit Kumar"/>
    <s v="Kundan Kumar"/>
    <s v="Active"/>
    <m/>
  </r>
  <r>
    <x v="0"/>
    <s v="Continental"/>
    <s v="Fortune 500 US Insurance Company"/>
    <s v="Underwriting and Enrollment (Group)"/>
    <s v="Proposal Intake"/>
    <s v="NB processing"/>
    <s v="Group Set Up"/>
    <s v="x"/>
    <s v="x"/>
    <m/>
    <m/>
    <m/>
    <m/>
    <m/>
    <s v="x"/>
    <s v="x"/>
    <s v="x"/>
    <s v="x"/>
    <s v="x"/>
    <s v="x"/>
    <m/>
    <m/>
    <s v="Setting up Group in admin system before enrallments starts kicking in"/>
    <s v="(S) Client managers, CRM, Enrollment set up team"/>
    <s v="(I) CRM Form"/>
    <s v="(P) open CRM case, update information available in one admin system in another admin system and close the case"/>
    <s v="(O) updated admin system"/>
    <s v="(C) Enrollment teams"/>
    <s v="NA"/>
    <s v="Open"/>
    <m/>
    <m/>
    <m/>
    <n v="1"/>
    <m/>
    <n v="2"/>
    <x v="0"/>
    <s v="No"/>
    <s v="No Specific Domain Exp"/>
    <s v="NA"/>
    <s v="No"/>
    <s v="L3"/>
    <d v="2021-07-20T00:00:00"/>
    <s v="1 Week"/>
    <s v="2 Weeks"/>
    <s v="3 Weeks"/>
    <n v="0"/>
    <s v="NA"/>
    <s v="NA"/>
    <s v="NA"/>
    <s v="NA"/>
    <s v="NA"/>
    <s v="NA"/>
    <s v="NA"/>
    <s v="NA"/>
    <s v="NA"/>
    <s v="GENELCO, Workflow, CRM, Accurent, USPS and Google"/>
    <s v="North America"/>
    <s v="Noida"/>
    <m/>
    <s v="India"/>
    <n v="0.97"/>
    <s v="100% in 5 Days"/>
    <n v="60"/>
    <s v="NA"/>
    <s v="NA"/>
    <s v="NA"/>
    <s v="NA"/>
    <s v="NA"/>
    <s v="NA"/>
    <n v="6000"/>
    <s v="NA"/>
    <s v="NA"/>
    <s v="Yes"/>
    <n v="1"/>
    <s v="TBP"/>
    <s v="NA"/>
    <s v="Vishal Khursane"/>
    <s v="Kundan Kumar"/>
    <s v="Active"/>
    <m/>
  </r>
  <r>
    <x v="0"/>
    <s v="Continental"/>
    <s v="Fortune 500 US Insurance Company"/>
    <s v="Underwriting and Enrollment (Group)"/>
    <s v="Enrollments"/>
    <s v="NB processing"/>
    <s v="EFP Audit"/>
    <s v="x"/>
    <s v="x"/>
    <m/>
    <m/>
    <m/>
    <m/>
    <m/>
    <s v="x"/>
    <s v="x"/>
    <s v="x"/>
    <s v="x"/>
    <s v="x"/>
    <s v="x"/>
    <m/>
    <m/>
    <s v="Audting electronic files that were received for enrollments against actual enrollments done in admin system"/>
    <s v="(S) Reporting team"/>
    <s v="(I) Enrollment report, Excel census files"/>
    <s v="(P) validate information received in original census file against  what is uploaded in enrollment admin system, premium should match if everything is processed correctly"/>
    <s v="(O) validated file with premium that was originally recived against what is entered in system"/>
    <s v="(C) Client managers and Billing team"/>
    <s v="NA"/>
    <s v="Open"/>
    <m/>
    <m/>
    <m/>
    <n v="11"/>
    <m/>
    <n v="14"/>
    <x v="0"/>
    <s v="No"/>
    <s v="No Specific Domain Exp"/>
    <s v="NA"/>
    <s v="No"/>
    <s v="L3"/>
    <d v="2021-06-23T00:00:00"/>
    <s v="1 Week"/>
    <s v="2 Weeks"/>
    <s v="3 Weeks"/>
    <n v="1"/>
    <s v="Dashboard"/>
    <s v="NA"/>
    <s v="NA"/>
    <s v="NA"/>
    <s v="NA"/>
    <s v="NA"/>
    <s v="NA"/>
    <s v="NA"/>
    <s v="NA"/>
    <s v="GENELCO, Workflow, CRM, Accurent, USPS and Google, Inforce report, Pilot Fish"/>
    <s v="North America"/>
    <s v="Noida"/>
    <m/>
    <s v="India"/>
    <n v="0.97"/>
    <s v="100% in 15 Days"/>
    <n v="90"/>
    <s v="NA"/>
    <s v="NA"/>
    <s v="NA"/>
    <s v="NA"/>
    <s v="NA"/>
    <s v="NA"/>
    <n v="2015513"/>
    <s v="NA"/>
    <s v="NA"/>
    <s v="Yes"/>
    <n v="1"/>
    <s v="FTE"/>
    <n v="25700"/>
    <s v="Vineet Gulati"/>
    <s v="Kundan Kumar"/>
    <s v="Active"/>
    <m/>
  </r>
  <r>
    <x v="0"/>
    <s v="Continental"/>
    <s v="Fortune 500 US Insurance Company"/>
    <s v="Underwriting and Enrollment (Group)"/>
    <s v="Enrollments"/>
    <s v="NB processing"/>
    <s v="Wynsure"/>
    <s v="x"/>
    <s v="x"/>
    <m/>
    <m/>
    <m/>
    <m/>
    <m/>
    <s v="x"/>
    <s v="x"/>
    <s v="x"/>
    <s v="x"/>
    <s v="x"/>
    <s v="x"/>
    <m/>
    <m/>
    <s v="Process involves data entry on the enrollment of new/existing employees for a member organization. Changes with regards to beneficiary, dependents and adding new products to the policy gets incorporated as well._x000a_"/>
    <s v="(S) Pega System"/>
    <s v="NA"/>
    <s v="NA"/>
    <s v="NA"/>
    <s v="NA"/>
    <s v="NA"/>
    <s v="Open"/>
    <m/>
    <m/>
    <m/>
    <n v="44"/>
    <m/>
    <n v="57"/>
    <x v="0"/>
    <s v="No"/>
    <s v="No Specific Domain Exp"/>
    <s v="NA"/>
    <s v="No"/>
    <s v="L3"/>
    <d v="2022-03-14T00:00:00"/>
    <s v="1 Week"/>
    <s v="2 Weeks"/>
    <s v="3 Weeks"/>
    <n v="1"/>
    <s v="Production Tracker and STA reporting tool"/>
    <s v="NA"/>
    <s v="NA"/>
    <s v="NA"/>
    <s v="NA"/>
    <s v="NA"/>
    <s v="NA"/>
    <s v="NA"/>
    <s v="NA"/>
    <s v="Pega, Wynsure, CRM, AIM"/>
    <s v="North America"/>
    <s v="Noida"/>
    <m/>
    <s v="India"/>
    <s v="TBB"/>
    <s v="100% in 5 Days"/>
    <n v="16"/>
    <s v="NA"/>
    <s v="NA"/>
    <s v="NA"/>
    <s v="NA"/>
    <s v="NA"/>
    <s v="NA"/>
    <n v="128742"/>
    <s v="NA"/>
    <s v="NA"/>
    <s v="Yes"/>
    <n v="1"/>
    <s v="FTE"/>
    <n v="25700"/>
    <m/>
    <s v="Kundan Kumar"/>
    <s v="Active"/>
    <m/>
  </r>
  <r>
    <x v="0"/>
    <s v="Continental"/>
    <s v="Fortune 500 US Insurance Company"/>
    <s v="Underwriting and Enrollment (Group)"/>
    <s v="Enrollments"/>
    <s v="NB processing"/>
    <s v="Source Data Corrections"/>
    <s v="x"/>
    <s v="x"/>
    <m/>
    <m/>
    <m/>
    <m/>
    <m/>
    <s v="x"/>
    <s v="x"/>
    <s v="x"/>
    <s v="x"/>
    <s v="x"/>
    <s v="x"/>
    <m/>
    <m/>
    <s v="Corrections in existing enrollments done in Genelco platform so that Group can be moved to a new Platform"/>
    <s v="(S) IT Team"/>
    <s v="(I) Excel files - census data"/>
    <s v="(P) there are 18 different work basket where errors gets listed, EXL team is responsible to make the adjustments in Genelco platform and finally send daily report of completed cases"/>
    <s v="(O) updated Genelco system to show correct coverage"/>
    <s v="(C) Aflac Business unit"/>
    <s v="NA"/>
    <s v="Open"/>
    <m/>
    <m/>
    <m/>
    <n v="10"/>
    <m/>
    <n v="14"/>
    <x v="0"/>
    <s v="No"/>
    <s v="No Specific Domain Exp"/>
    <s v="NA"/>
    <s v="No"/>
    <s v="L3"/>
    <d v="2022-01-12T00:00:00"/>
    <s v="1 Week"/>
    <s v="2 Weeks"/>
    <s v="3 Weeks"/>
    <n v="1"/>
    <s v="Production Tracker - MS Access based"/>
    <s v="NA"/>
    <s v="NA"/>
    <s v="NA"/>
    <s v="NA"/>
    <s v="NA"/>
    <s v="NA"/>
    <s v="NA"/>
    <s v="NA"/>
    <s v="GENELCO, Workflow, CRM, Accurent, USPS and Google"/>
    <s v="North America"/>
    <s v="Noida"/>
    <m/>
    <s v="India"/>
    <n v="0.97"/>
    <s v="100% in 5 Days"/>
    <n v="12"/>
    <s v="NA"/>
    <s v="NA"/>
    <s v="NA"/>
    <s v="NA"/>
    <s v="NA"/>
    <s v="NA"/>
    <s v="NA"/>
    <s v="NA"/>
    <s v="NA"/>
    <s v="No"/>
    <s v="NA"/>
    <s v="FTE"/>
    <s v="NA"/>
    <m/>
    <s v="Kundan Kumar"/>
    <s v="Active"/>
    <m/>
  </r>
  <r>
    <x v="0"/>
    <s v="Continental"/>
    <s v="Fortune 500 US Insurance Company"/>
    <s v="Underwriting and Enrollment (Group)"/>
    <s v="Enrollments"/>
    <s v="NB processing"/>
    <s v="EFP Barriers"/>
    <s v="x"/>
    <s v="x"/>
    <m/>
    <m/>
    <m/>
    <m/>
    <m/>
    <s v="x"/>
    <s v="x"/>
    <s v="x"/>
    <s v="x"/>
    <s v="x"/>
    <s v="x"/>
    <m/>
    <m/>
    <s v="Resolving barriers raised by processing  team to get additional information or resolving technical issues that is stopping enrollments"/>
    <s v="(S) EFP Processing team"/>
    <s v="(I) cases created in CRM"/>
    <s v="(P) open case created in CRM, do R&amp;D and provide resolution as per requirement listed in CRM"/>
    <s v="(O) Barrier resolution updated in CRM"/>
    <s v="(C) EFP processing team"/>
    <s v="NA"/>
    <s v="Open"/>
    <m/>
    <m/>
    <m/>
    <n v="1"/>
    <m/>
    <n v="2"/>
    <x v="0"/>
    <s v="No"/>
    <s v="No Specific Domain Exp"/>
    <s v="NA"/>
    <s v="No"/>
    <s v="L3"/>
    <d v="2021-06-08T00:00:00"/>
    <s v="1 Week"/>
    <s v="2 Weeks"/>
    <s v="3 Weeks"/>
    <n v="1"/>
    <s v="Barrier Management Tool"/>
    <s v="NA"/>
    <s v="NA"/>
    <s v="NA"/>
    <s v="NA"/>
    <s v="NA"/>
    <s v="NA"/>
    <s v="NA"/>
    <s v="NA"/>
    <s v="GENELCO, Workflow, CRM, Accurent, USPS and Google"/>
    <s v="North America"/>
    <s v="Noida"/>
    <m/>
    <s v="India"/>
    <n v="0.97"/>
    <s v="100% in 2 Days"/>
    <n v="10"/>
    <s v="NA"/>
    <s v="NA"/>
    <s v="NA"/>
    <s v="NA"/>
    <s v="NA"/>
    <s v="NA"/>
    <s v="NA"/>
    <s v="NA"/>
    <s v="NA"/>
    <s v="Yes"/>
    <n v="1"/>
    <s v="TBP"/>
    <n v="25700"/>
    <s v="Umesh Kumar Soni"/>
    <s v="Kundan Kumar"/>
    <s v="Active"/>
    <m/>
  </r>
  <r>
    <x v="0"/>
    <s v="Continental"/>
    <s v="Fortune 500 US Insurance Company"/>
    <s v="Underwriting and Enrollment (Group)"/>
    <s v="Enrollments"/>
    <s v="NB processing"/>
    <s v="Reissue"/>
    <s v="x"/>
    <s v="x"/>
    <m/>
    <m/>
    <m/>
    <m/>
    <m/>
    <s v="x"/>
    <s v="x"/>
    <s v="x"/>
    <s v="x"/>
    <s v="x"/>
    <s v="x"/>
    <m/>
    <m/>
    <s v="Reconsider the application that was earlier processed by enrollment team, could be for some changes or additional coverage amount"/>
    <s v="(S) Client Manager, Agent, audit team"/>
    <s v="(I) Shared point "/>
    <s v="(P) open shared point site and reprocess the case while looking at special instructions listed in CRM"/>
    <s v="(O) application processed in admin system and updated in share point site"/>
    <s v="(C) Client Managers"/>
    <s v="NA"/>
    <s v="Open"/>
    <m/>
    <m/>
    <m/>
    <n v="4"/>
    <m/>
    <n v="6"/>
    <x v="0"/>
    <s v="No"/>
    <s v="No Specific Domain Exp"/>
    <s v="NA"/>
    <s v="No"/>
    <s v="L3"/>
    <d v="2020-08-01T00:00:00"/>
    <s v="1 Week"/>
    <s v="2 Weeks"/>
    <s v="3 Weeks"/>
    <n v="0"/>
    <s v="NA"/>
    <s v="NA"/>
    <s v="NA"/>
    <s v="NA"/>
    <s v="NA"/>
    <s v="NA"/>
    <s v="NA"/>
    <s v="NA"/>
    <s v="NA"/>
    <s v="GENELCO, Workflow, CRM, Accurent, USPS and Google, Sharepoint site"/>
    <s v="North America"/>
    <s v="Noida"/>
    <m/>
    <s v="India"/>
    <n v="0.97"/>
    <s v="100% in 5 Days"/>
    <n v="15"/>
    <s v="NA"/>
    <s v="NA"/>
    <s v="NA"/>
    <s v="NA"/>
    <s v="NA"/>
    <s v="NA"/>
    <n v="82269"/>
    <s v="NA"/>
    <s v="NA"/>
    <s v="Yes"/>
    <n v="0.5"/>
    <s v="TBP"/>
    <n v="25700"/>
    <s v="Pushpendra Singh Bhati"/>
    <s v="Kundan Kumar"/>
    <s v="Active"/>
    <m/>
  </r>
  <r>
    <x v="0"/>
    <s v="Continental"/>
    <s v="Fortune 500 US Insurance Company"/>
    <s v="Claims Management (Group)"/>
    <s v="Claim Adjudication"/>
    <s v="Accident"/>
    <s v="Accident"/>
    <m/>
    <m/>
    <m/>
    <m/>
    <m/>
    <m/>
    <m/>
    <s v="x"/>
    <m/>
    <s v="x"/>
    <m/>
    <m/>
    <m/>
    <m/>
    <m/>
    <s v="Accident claims are adjudicated and basis the review either a payment or a denial is sent on the request. "/>
    <s v="Indexing Team"/>
    <s v="AC : Claim paperwork, Medical Documents_x000a__x000a_Correspondence : Letters "/>
    <s v="AC : Accident benefits review, correct benefits payout or denial_x000a__x000a_Correspondece : Locating file created in Pega for policy holder and attaching letter to the file"/>
    <s v="AC : Claim request addressed_x000a__x000a_Correspondence : Letters sent to policy holders attached in file"/>
    <s v="Policy Holder, Claimant &amp; Aflac"/>
    <s v="Correspondence"/>
    <s v="Open"/>
    <m/>
    <m/>
    <m/>
    <n v="28"/>
    <m/>
    <n v="40"/>
    <x v="0"/>
    <s v="No"/>
    <s v="No Specific Domain Exp"/>
    <s v="Yes"/>
    <s v="No"/>
    <s v="L4"/>
    <d v="2024-02-12T00:00:00"/>
    <s v="1 Week"/>
    <s v="6 Weeks"/>
    <s v="10 Weeks"/>
    <n v="0"/>
    <s v="MS Access based tool - &quot;Production Tracker&quot;"/>
    <s v="NA"/>
    <s v="NA"/>
    <s v="NA"/>
    <s v="NA"/>
    <s v="Reduction in Kickouts"/>
    <s v="Accuracy Improvement"/>
    <s v="NA"/>
    <s v="NA"/>
    <s v="Pega, Genelco, Wynsure, file net, Pega CRM, Encoder Pro  and Google"/>
    <s v="North America"/>
    <s v="Noida"/>
    <m/>
    <s v="India"/>
    <n v="0.97"/>
    <s v="3 Days"/>
    <n v="21"/>
    <s v="NA"/>
    <s v="NA"/>
    <s v="NA"/>
    <s v="NA"/>
    <s v="NA"/>
    <s v="NA"/>
    <n v="142435"/>
    <s v="NA"/>
    <s v="NA"/>
    <s v="No"/>
    <s v="NA"/>
    <s v="FTE"/>
    <n v="28200"/>
    <s v="Himanshi Chug/Rupali/Amit"/>
    <s v="Amit Mahure"/>
    <s v="Active"/>
    <m/>
  </r>
  <r>
    <x v="0"/>
    <s v="Continental"/>
    <s v="Fortune 500 US Insurance Company"/>
    <s v="Claims Management (Group)"/>
    <s v="Claim Adjudication"/>
    <s v="Critical Illness"/>
    <s v="Critical Illness"/>
    <m/>
    <m/>
    <m/>
    <m/>
    <m/>
    <m/>
    <m/>
    <s v="x"/>
    <m/>
    <m/>
    <s v="x"/>
    <s v="x"/>
    <m/>
    <m/>
    <m/>
    <s v="Critical Illness claims are adjudicated and basis the review either a payment or a denial is sent on the request. "/>
    <s v="Indexing Team"/>
    <s v="CI : Claim paperwork, Medical Documents_x000a__x000a_Correspondence : Letters "/>
    <s v="CI : Accident benefits review, correct benefits payout or denial_x000a__x000a_Correspondece : Locating file created in Pega for policy holder and attaching letter to the file"/>
    <s v="CI : Claim request addressed_x000a__x000a_Correspondence : Letters sent to policy holders attached in file"/>
    <s v="Policy Holder, Claimant &amp; Aflac"/>
    <s v="Correspondence"/>
    <s v="Open"/>
    <m/>
    <m/>
    <m/>
    <n v="5"/>
    <m/>
    <n v="9"/>
    <x v="0"/>
    <s v="No"/>
    <s v="No Specific Domain Exp"/>
    <s v="Yes"/>
    <s v="No"/>
    <s v="L4"/>
    <d v="2024-09-21T00:00:00"/>
    <s v="1 Week"/>
    <s v="4 Weeks"/>
    <s v="13 weeks"/>
    <n v="0"/>
    <s v="MS Access based tool - &quot;Production Tracker&quot;"/>
    <s v="NA"/>
    <s v="NA"/>
    <s v="NA"/>
    <s v="NA"/>
    <s v="Reduction in Kickouts"/>
    <s v="Accuracy Improvement"/>
    <s v="NA"/>
    <s v="NA"/>
    <s v="Pega, Genelco, Wynsure, file net, Pega CRM, Encoder Pro  and Google"/>
    <s v="North America"/>
    <s v="Noida"/>
    <m/>
    <s v="India"/>
    <n v="0.97"/>
    <s v="3 Days"/>
    <n v="30"/>
    <s v="NA"/>
    <s v="NA"/>
    <s v="NA"/>
    <s v="NA"/>
    <s v="NA"/>
    <s v="NA"/>
    <n v="47767"/>
    <s v="NA"/>
    <s v="NA"/>
    <s v="No"/>
    <s v="NA"/>
    <s v="FTE"/>
    <n v="28200"/>
    <s v="Sameena Anjum"/>
    <s v="Amit Mahure"/>
    <s v="Active"/>
    <m/>
  </r>
  <r>
    <x v="0"/>
    <s v="Continental"/>
    <s v="Fortune 500 US Insurance Company"/>
    <s v="Claims Management (Group)"/>
    <s v="Claim Adjudication"/>
    <s v="Disability claim"/>
    <s v="Disability claim"/>
    <m/>
    <m/>
    <m/>
    <m/>
    <m/>
    <m/>
    <m/>
    <s v="x"/>
    <m/>
    <m/>
    <s v="x"/>
    <s v="x"/>
    <m/>
    <m/>
    <m/>
    <s v="Disability claims are adjudicated and basis the review either a payment or a denial is sent on the request. "/>
    <s v="Indexing Team"/>
    <s v="DI : Claim paperwork, Medical Documents_x000a__x000a_Correspondence : Letters "/>
    <s v="DI : Accident benefits review, correct benefits payout or denial_x000a__x000a_Correspondece : Locating file created in Pega for policy holder and attaching letter to the file"/>
    <s v="DI : Claim request addressed_x000a__x000a_Correspondence : Letters sent to policy holders attached in file"/>
    <s v="Policy Holder, Claimant &amp; Aflac"/>
    <s v="Correspondence"/>
    <s v="Open"/>
    <m/>
    <m/>
    <m/>
    <n v="5"/>
    <m/>
    <n v="8"/>
    <x v="0"/>
    <s v="No"/>
    <s v="No Specific Domain Exp"/>
    <s v="Yes"/>
    <s v="No"/>
    <s v="L4"/>
    <d v="2024-09-27T00:00:00"/>
    <s v="1 Week"/>
    <s v="4 Weeks"/>
    <s v="13 weeks"/>
    <n v="0"/>
    <s v="MS Access based tool - &quot;Production Tracker&quot;"/>
    <s v="NA"/>
    <s v="NA"/>
    <s v="NA"/>
    <s v="NA"/>
    <s v="Reduction in Kickouts"/>
    <s v="Accuracy Improvement"/>
    <s v="NA"/>
    <s v="NA"/>
    <s v="Pega, Genelco, Wynsure, file net, Pega CRM, Encoder Pro  and Google"/>
    <s v="North America"/>
    <s v="Noida"/>
    <m/>
    <s v="India"/>
    <n v="0.97"/>
    <s v="3 Days"/>
    <n v="21"/>
    <s v="NA"/>
    <s v="NA"/>
    <s v="NA"/>
    <s v="NA"/>
    <s v="NA"/>
    <s v="NA"/>
    <n v="51911"/>
    <s v="NA"/>
    <s v="NA"/>
    <s v="No"/>
    <s v="NA"/>
    <s v="FTE"/>
    <n v="28200"/>
    <s v="Chiraj Gaur"/>
    <s v="Amit Mahure"/>
    <s v="Active"/>
    <m/>
  </r>
  <r>
    <x v="0"/>
    <s v="Continental"/>
    <s v="Fortune 500 US Insurance Company"/>
    <s v="Claims Management (Group)"/>
    <s v="Claim Adjudication"/>
    <s v="Triage and Check Reissue"/>
    <s v="Triage and Check Reissue"/>
    <s v="x"/>
    <s v="x"/>
    <m/>
    <m/>
    <m/>
    <m/>
    <m/>
    <s v="x"/>
    <s v="x"/>
    <s v="x"/>
    <s v="x"/>
    <s v="x"/>
    <s v="x"/>
    <m/>
    <m/>
    <s v="Triage – Involves review of cases routed by indexing team due to incomplete information_x000a__x000a_ACH Triage - Disbursement failure cases are reviewed to verify the failure reason with help of remark code and accordingly cases are processed. _x000a_Check Re-issue – Review requests for Check Reissues which involves_x000a_If check was issued previously_x000a_ In case “Yes” then last check needs to be voided/cancelled_x000a_ If check is not issued already, then new check can be issued"/>
    <s v="Policy Holder_x000a_Group Office_x000a_Claimant"/>
    <s v="Claim paperwork, Medical Documents, HIPPA, EFT &amp; Other claim related documents"/>
    <s v="Review paperwork, Identify policy Holder, Claim history review, LOBs confirmation, EFT review, HIPPA review"/>
    <s v="Claim paperwork referrred to correct LOBs for correct Claimants"/>
    <s v="Policy Holder, Claimant &amp; Aflac"/>
    <s v="Indexing : EFT details to be updated"/>
    <s v="Open"/>
    <m/>
    <m/>
    <m/>
    <n v="3"/>
    <m/>
    <n v="7"/>
    <x v="0"/>
    <s v="No"/>
    <s v="No Specific Domain Exp"/>
    <s v="No"/>
    <s v="No"/>
    <s v="L3"/>
    <d v="2024-09-09T00:00:00"/>
    <s v="1 Week"/>
    <s v="4 Weeks"/>
    <s v="4 Weeks"/>
    <n v="0"/>
    <s v="MS Access based tool - &quot;Production Tracker&quot;"/>
    <s v="NA"/>
    <s v="NA"/>
    <s v="NA"/>
    <s v="NA"/>
    <s v="NA"/>
    <s v="Accuracy Improvement"/>
    <s v="NA"/>
    <s v="NA"/>
    <s v="DataCap, Pega, Genelco, Wynsure, Client Central, CRM and Google"/>
    <s v="North America"/>
    <s v="Noida"/>
    <m/>
    <s v="India"/>
    <n v="0.98"/>
    <s v="NA"/>
    <n v="5.65"/>
    <s v="NA"/>
    <s v="NA"/>
    <s v="NA"/>
    <s v="NA"/>
    <s v="NA"/>
    <s v="NA"/>
    <n v="84000"/>
    <s v="NA"/>
    <s v="NA"/>
    <s v="Yes"/>
    <s v="High volume in Q4"/>
    <s v="TBP"/>
    <n v="27400"/>
    <s v="Mohd Shakir"/>
    <s v="Amit Mahure"/>
    <s v="Active"/>
    <m/>
  </r>
  <r>
    <x v="0"/>
    <s v="Continental"/>
    <s v="Fortune 500 US Insurance Company"/>
    <s v="Underwriting and Enrollment (Group)"/>
    <s v="Enrollments"/>
    <s v="NB processing"/>
    <s v="BOT, Audit and Barrier Support"/>
    <s v="x"/>
    <s v="x"/>
    <m/>
    <m/>
    <m/>
    <m/>
    <m/>
    <s v="x"/>
    <s v="x"/>
    <s v="x"/>
    <s v="x"/>
    <s v="x"/>
    <s v="x"/>
    <m/>
    <m/>
    <s v="This is post task once enrollment gets completed for group/file. BOT compare information between coverage receive on source file vs In-force report from admin system. Team is responsible to identify root cause of missing coverage or any discrepancies and take necessary actions_x000a_"/>
    <s v="Insurance Providers_x000a__x000a_Enrollment System_x000a__x000a_Data Entry Team"/>
    <s v="In-force report_x000a__x000a_Enrollment data_x000a__x000a_Error logs_x000a__x000a_Volume mix data (reenrollment, open enrollment, new groups)"/>
    <s v="Collect the report detailing current enrollment status._x000a__x000a_Identify errors in the in-force report such as missing or incorrect information._x000a__x000a_Confirm the accuracy of data, ensuring all information is complete and correct._x000a__x000a_Correct errors, update information, and document actions taken."/>
    <s v="Corrected and updated in-force report_x000a__x000a_Documentation of actions taken"/>
    <s v="Downstream Processing Teams_x000a__x000a_Insurance providers"/>
    <s v="NA"/>
    <s v="Open"/>
    <m/>
    <m/>
    <m/>
    <n v="8"/>
    <m/>
    <n v="10"/>
    <x v="0"/>
    <s v="No"/>
    <s v="No Specific Domain Exp"/>
    <s v="Yes"/>
    <s v="No"/>
    <s v="L3"/>
    <d v="2024-10-21T00:00:00"/>
    <s v="1 Week"/>
    <s v="2 Weeks"/>
    <s v="3 Weeks"/>
    <n v="0"/>
    <s v="NA"/>
    <s v="NA"/>
    <s v="NA"/>
    <s v="NA"/>
    <s v="NA"/>
    <s v="NA"/>
    <s v="NA"/>
    <s v="NA"/>
    <s v="NA"/>
    <s v="Pega, Wynsure, CRM, AIM"/>
    <s v="North America"/>
    <s v="Pune"/>
    <m/>
    <s v="India"/>
    <s v="Yet to Beseline"/>
    <s v="Yet to Baseline"/>
    <s v="Yet to baseline"/>
    <s v="NA"/>
    <s v="NA"/>
    <s v="NA"/>
    <s v="NA"/>
    <s v="NA"/>
    <s v="NA"/>
    <s v="NA"/>
    <s v="NA"/>
    <s v="NA"/>
    <s v="NA"/>
    <s v="NA"/>
    <s v="FTE"/>
    <n v="27400"/>
    <s v="Mahesh Deshmukh"/>
    <s v="Mahesh Vyavhare"/>
    <s v="Active"/>
    <m/>
  </r>
  <r>
    <x v="0"/>
    <s v="Continental"/>
    <s v="Fortune 500 US Insurance Company"/>
    <s v="Underwriting and Enrollment (Group)"/>
    <s v="Enrollments"/>
    <s v="NB processing"/>
    <s v="Unknown Work Basket and Group Activation"/>
    <s v="x"/>
    <s v="x"/>
    <m/>
    <m/>
    <m/>
    <m/>
    <m/>
    <s v="x"/>
    <s v="x"/>
    <s v="x"/>
    <s v="x"/>
    <s v="x"/>
    <s v="x"/>
    <m/>
    <m/>
    <s v="Unknown Workbasket – This is one of the exception workbasket in Pega workflow wherein cases kicked out due to certain criteria doesn’t meet at upstream processing. Team has to validate informatica rules and other validation to re-load the file in network drive._x000a_Wynsure Group Activation – There is a report which comes out from admin system and team has to activate those groups from Pending status to Active_x000a_"/>
    <s v="PEGA, SharePoint"/>
    <s v="Certificate and member-level report from Wynsure_x000a__x000a_Group membership data_x000a__x000a_Pending tasks and incomplete information list"/>
    <s v="Run certificate and member-level report from Wynsure, Generate reports for groups from the Wynsure system_x000a__x000a_Filter groups with more than 25 members, Identify and select groups that have more than 25 members for the activation process._x000a__x000a_Review each group to determine if there are any pending tasks or incomplete information._x000a__x000a_Complete any outstanding tasks and ensure all information is up to date._x000a__x000a_Activate group"/>
    <s v="Completed certificate and member-level reports_x000a__x000a_List of groups eligible for activation_x000a__x000a_Resolved pending tasks and updated information_x000a__x000a_Activated groups"/>
    <s v="Wynsure Team_x000a__x000a_Enrollment Teams"/>
    <s v="NA"/>
    <s v="Open"/>
    <m/>
    <m/>
    <m/>
    <n v="2"/>
    <m/>
    <n v="4"/>
    <x v="0"/>
    <s v="No"/>
    <s v="No Specific Domain Exp"/>
    <s v="Yes"/>
    <s v="No"/>
    <s v="L3"/>
    <d v="2024-10-14T00:00:00"/>
    <s v="1 Week"/>
    <s v="2 Weeks"/>
    <s v="3 Weeks"/>
    <n v="0"/>
    <s v="NA"/>
    <s v="NA"/>
    <s v="NA"/>
    <s v="NA"/>
    <s v="NA"/>
    <s v="NA"/>
    <s v="NA"/>
    <s v="NA"/>
    <s v="NA"/>
    <s v="Pega, Wynsure, CRM, AIM"/>
    <s v="North America"/>
    <s v="Pune"/>
    <m/>
    <s v="India"/>
    <s v="Yet to Beseline"/>
    <s v="Yet to Baseline"/>
    <n v="15"/>
    <s v="NA"/>
    <s v="NA"/>
    <s v="NA"/>
    <s v="NA"/>
    <s v="NA"/>
    <s v="NA"/>
    <s v="NA"/>
    <s v="NA"/>
    <s v="NA"/>
    <s v="NA"/>
    <s v="NA"/>
    <s v="FTE"/>
    <s v="NA"/>
    <s v="Mahesh Deshmukh"/>
    <s v="Mahesh Vyavhare"/>
    <s v="Active"/>
    <m/>
  </r>
  <r>
    <x v="0"/>
    <s v="Continental"/>
    <s v="Fortune 500 US Insurance Company"/>
    <s v="Underwriting and Enrollment (Group)"/>
    <s v="Enrollments"/>
    <s v="NB processing"/>
    <s v="Case Set Up"/>
    <s v="x"/>
    <s v="x"/>
    <m/>
    <m/>
    <m/>
    <m/>
    <m/>
    <s v="x"/>
    <s v="x"/>
    <s v="x"/>
    <s v="x"/>
    <s v="x"/>
    <s v="x"/>
    <m/>
    <m/>
    <s v="Team is responsible to update admin system with product and rates. Also, managing barriers coming from different areas for resolution"/>
    <s v="CRM System_x000a__x000a_EPS Portal_x000a__x000a_Re-enrollment Change Requests"/>
    <s v="Inventory from Workflow_x000a__x000a_Product details from CRM_x000a__x000a_Enrollment status from CRM_x000a__x000a_EPS plan details from EPS portal_x000a__x000a_Legal entity details_x000a__x000a_Request details re-enrollment changes"/>
    <s v="Use Workflow with the Pend work multiselect option to identify inventory and pull it FIFO basis_x000a__x000a_Retrieve product details, enrollment status (new, re-enrollment) from CRM._x000a__x000a_Access the EPS portal using CRM or Ratesheet to pull EPS plan details for updates._x000a__x000a_Generate the legal entity in Wynsure._x000a__x000a_Navigate through various screens in Wynsure (New Group Benefit Plan, Group Information, Coverage Definition, Billing Mode, Commission, Group Rates, etc.) to complete the setup."/>
    <s v="Completed Wynsure setup_x000a__x000a_Updated product and enrollment details in Wynsure"/>
    <s v="Wynsure Team_x000a__x000a_Enrollment Teams"/>
    <s v="NA"/>
    <s v="Open"/>
    <m/>
    <m/>
    <m/>
    <n v="2"/>
    <m/>
    <n v="4"/>
    <x v="0"/>
    <s v="No"/>
    <s v="No Specific Domain Exp"/>
    <s v="Yes"/>
    <s v="No"/>
    <s v="L3"/>
    <d v="2024-10-21T00:00:00"/>
    <s v="1 Week"/>
    <s v="2 Weeks"/>
    <s v="3 Weeks"/>
    <n v="0"/>
    <s v="NA"/>
    <s v="NA"/>
    <s v="NA"/>
    <s v="NA"/>
    <s v="NA"/>
    <s v="NA"/>
    <s v="NA"/>
    <s v="NA"/>
    <s v="NA"/>
    <s v="Pega, Wynsure, CRM, AIM"/>
    <s v="North America"/>
    <s v="Pune"/>
    <m/>
    <s v="India"/>
    <s v="Yet to Beseline"/>
    <s v="Yet to Baseline"/>
    <n v="240"/>
    <s v="NA"/>
    <s v="NA"/>
    <s v="NA"/>
    <s v="NA"/>
    <s v="NA"/>
    <s v="NA"/>
    <s v="NA"/>
    <s v="NA"/>
    <s v="NA"/>
    <s v="NA"/>
    <s v="NA"/>
    <s v="FTE"/>
    <n v="27400"/>
    <s v="Mahesh Deshmukh"/>
    <s v="Mahesh Vyavhare"/>
    <s v="Active"/>
    <m/>
  </r>
  <r>
    <x v="0"/>
    <s v="Continental"/>
    <s v="Fortune 500 US Insurance Company"/>
    <s v="Underwriting and Enrollment (Group)"/>
    <s v="Enrollments"/>
    <s v="NB processing"/>
    <s v="Open Enrollment Coordinator"/>
    <s v="x"/>
    <s v="x"/>
    <m/>
    <m/>
    <m/>
    <m/>
    <m/>
    <s v="x"/>
    <s v="x"/>
    <s v="x"/>
    <s v="x"/>
    <s v="x"/>
    <s v="x"/>
    <m/>
    <m/>
    <s v=" Indexing rules in Informatica for new groups, Creating forms, building electronic cases, setting up rates, AFS, sold case memos, and understanding brochures`"/>
    <s v="PEGA Barrier System_x000a__x000a_CRM"/>
    <s v="Benefit setup requirements from ASM_x000a_2. Queue and group information_x000a_3. Writing agents' license and appointment status from PM&amp;C_x000a_4.Group details from Accurint Validation results_x000a_5. Group information from CRM_x000a_6.Enrollment setup materials and documents_x000a_7.Group details from Wynsure"/>
    <s v="Check ASM to inventory the benefit setup, Complete system validations in PM&amp;C and Accurint for writing agents and group details_x000a__x000a_Validate CRM information_x000a__x000a_Create brochures, case builds, rates, and master apps using Doc X and EPS as per instructions. _x000a__x000a_Wynsure team checks group details and generates a group number if no blockers are found_x000a__x000a_Create brochures, case builds, rates, and master apps using Doc X and EPS as per instructions._x000a__x000a_Complete the request in CRM and update the build date. Review and resolve barriers associated with the enrollment setup in the PEGA barrier system"/>
    <s v="1. Validated benefit setup in ASM_x000a_2. Barriers created for unresolved issues_x000a_3. Approved CRM records_x000a_4. Email notifications sent to the Wynsure team_x000a_5. Group number generated and reflected on the enrollment setup dashboard_x000a_6. Validated CRM information_x000a_7. Created and saved material documents_x000a_8. Completed CRM requests and updated build dates_x000a_9. Resolved barriers in the PEGA system"/>
    <s v="Benefit Setup Team_x000a__x000a_Relationship Team_x000a__x000a_Participants related to the enrollment setup"/>
    <s v="NA"/>
    <s v="Open"/>
    <m/>
    <m/>
    <m/>
    <n v="7"/>
    <m/>
    <n v="11"/>
    <x v="0"/>
    <s v="No"/>
    <s v="No Specific Domain Exp"/>
    <s v="Yes"/>
    <s v="No"/>
    <s v="L3"/>
    <d v="2024-11-25T00:00:00"/>
    <s v="1 Week"/>
    <s v="2 Weeks"/>
    <s v="3 Weeks"/>
    <n v="0"/>
    <s v="NA"/>
    <s v="NA"/>
    <s v="NA"/>
    <s v="NA"/>
    <s v="NA"/>
    <s v="NA"/>
    <s v="NA"/>
    <s v="NA"/>
    <s v="NA"/>
    <s v="Pega, Wynsure, CRM, AIM, SharePoint, DocX"/>
    <s v="North America"/>
    <s v="Pune"/>
    <m/>
    <s v="India"/>
    <s v="Yet to Beseline"/>
    <s v="Yet to Baseline"/>
    <s v="Yet to baseline"/>
    <s v="NA"/>
    <s v="NA"/>
    <s v="NA"/>
    <s v="NA"/>
    <s v="NA"/>
    <s v="NA"/>
    <s v="NA"/>
    <s v="NA"/>
    <s v="NA"/>
    <s v="NA"/>
    <s v="NA"/>
    <s v="FTE"/>
    <n v="27400"/>
    <s v="Mahesh Deshmukh"/>
    <s v="Mahesh Vyavhare"/>
    <s v="Active"/>
    <m/>
  </r>
  <r>
    <x v="0"/>
    <s v="Continental"/>
    <s v="Fortune 500 US Insurance Company"/>
    <s v="Underwriting and Enrollment (Group)"/>
    <s v="Enrollments"/>
    <s v="NB processing"/>
    <s v="Cert fulfillment"/>
    <s v="x"/>
    <s v="x"/>
    <m/>
    <m/>
    <m/>
    <m/>
    <m/>
    <s v="x"/>
    <s v="x"/>
    <s v="x"/>
    <s v="x"/>
    <s v="x"/>
    <s v="x"/>
    <m/>
    <m/>
    <s v="Certificate Fulfillment: Team has to review and share Certificates as per request received from Master policy certificate fulfillment, Issue file process (Daily and legacy), Escalated Duplicate, Reissue Cert process, AG certificate Management Inbox"/>
    <s v="(S) Client managers/Supervisors"/>
    <s v="Email requests with Excel files_x000a__x000a_Data from Workflow and Shared folders_x000a__x000a_Data from Genelco (for Validation)_x000a__x000a_Information from client service portal_x000a__x000a_Request from the duplicate Certification escalation SharePoint`"/>
    <s v="Received request via Email in AG mailbox, Duplicate Certificate Esc SharePoint _x000a__x000a_Pull Excel files from Email, SharePoint, correct and sort the data, upload it in MP database For missing information, create requests in Client Services Portal and hold requests in MP database until information is received_x000a__x000a_Validate information in across various tool and complete Schedule page, convert document in various format e.g.pdf excel for Doc delivery and save in shared folder_x000a__x000a_Email all documents to required participants"/>
    <s v="Verified and corrected data in MP database_x000a__x000a_Completed certificate documents _x000a__x000a_Updated schedule pages and cover letters_x000a__x000a_Emails with required documents attached"/>
    <s v="`Client Manager/Supervisor"/>
    <s v="NA"/>
    <s v="Open"/>
    <m/>
    <m/>
    <m/>
    <n v="3"/>
    <m/>
    <n v="5"/>
    <x v="0"/>
    <s v="No"/>
    <s v="No Specific Domain Exp"/>
    <s v="Yes"/>
    <s v="No"/>
    <s v="L3"/>
    <d v="2025-01-16T00:00:00"/>
    <s v="1 Week"/>
    <s v="2 Weeks"/>
    <s v="3 Weeks"/>
    <n v="0"/>
    <s v="NA"/>
    <s v="NA"/>
    <s v="NA"/>
    <s v="NA"/>
    <s v="NA"/>
    <s v="NA"/>
    <s v="NA"/>
    <s v="NA"/>
    <s v="NA"/>
    <s v="Pega, Genelco, MP database"/>
    <s v="North America"/>
    <s v="Pune"/>
    <m/>
    <s v="India"/>
    <s v="Yet to Beseline"/>
    <s v="Yet to Baseline"/>
    <n v="20"/>
    <s v="NA"/>
    <s v="NA"/>
    <s v="NA"/>
    <s v="NA"/>
    <s v="NA"/>
    <s v="NA"/>
    <s v="NA"/>
    <s v="NA"/>
    <s v="NA"/>
    <s v="NA"/>
    <s v="NA"/>
    <s v="FTE"/>
    <n v="27400"/>
    <s v="Mahesh Deshmukh"/>
    <s v="Mahesh Vyavhare"/>
    <s v="Active"/>
    <m/>
  </r>
  <r>
    <x v="0"/>
    <s v="Continental"/>
    <s v="Fortune 500 US Insurance Company"/>
    <s v="Underwriting and Enrollment (Group)"/>
    <s v="Enrollments"/>
    <s v="NB processing"/>
    <s v="Benefit Set up"/>
    <s v="x"/>
    <s v="x"/>
    <m/>
    <m/>
    <m/>
    <m/>
    <m/>
    <s v="x"/>
    <s v="x"/>
    <s v="x"/>
    <s v="x"/>
    <s v="x"/>
    <s v="x"/>
    <m/>
    <m/>
    <s v="Team is responsible to add benefits and related details against each group in admin system"/>
    <s v="Email Notification System, CRM"/>
    <s v="Email notification upon Group Set Up completion_x000a__x000a_Inventory identification under Group Benefit Set Up tab"/>
    <s v="Navigate through Genelco to define products, gather class code information and cross reference of benefit _x000a__x000a_Identify the set up type i.e. Custom or standard_x000a__x000a_Set up benefit for each product Id by benefit type and relationship"/>
    <s v="Completed benefit set up in Genelco_x000a__x000a_Updated class codes and rate details"/>
    <s v="Enrollment Teams"/>
    <s v="NA"/>
    <s v="Open"/>
    <m/>
    <m/>
    <m/>
    <n v="1"/>
    <m/>
    <n v="3"/>
    <x v="0"/>
    <s v="No"/>
    <s v="No Specific Domain Exp"/>
    <s v="Yes"/>
    <s v="No"/>
    <s v="L3"/>
    <d v="2024-12-30T00:00:00"/>
    <s v="1 Week"/>
    <s v="2 Weeks"/>
    <s v="3 Weeks"/>
    <n v="0"/>
    <s v="NA"/>
    <s v="NA"/>
    <s v="NA"/>
    <s v="NA"/>
    <s v="NA"/>
    <s v="NA"/>
    <s v="NA"/>
    <s v="NA"/>
    <s v="NA"/>
    <s v="GENELCO, Workflow, CRM, Accurent, USPS and Google"/>
    <s v="North America"/>
    <s v="Pune"/>
    <m/>
    <s v="India"/>
    <s v="Yet to Beseline"/>
    <s v="Yet to Baseline"/>
    <s v="Yet to baseline"/>
    <s v="NA"/>
    <s v="NA"/>
    <s v="NA"/>
    <s v="NA"/>
    <s v="NA"/>
    <s v="NA"/>
    <s v="NA"/>
    <s v="NA"/>
    <s v="NA"/>
    <s v="Yes"/>
    <s v="NA"/>
    <s v="FTE"/>
    <n v="27400"/>
    <s v="Mahesh Deshmukh"/>
    <s v="Mahesh Vyavhare"/>
    <s v="Active"/>
    <m/>
  </r>
  <r>
    <x v="0"/>
    <s v="Continental"/>
    <s v="Fortune 500 US Insurance Company"/>
    <s v="Underwriting and Enrollment (Group)"/>
    <s v="Enrollments"/>
    <s v="NB processing"/>
    <s v="EFP Pre Process Indexing"/>
    <s v="x"/>
    <s v="x"/>
    <m/>
    <m/>
    <m/>
    <m/>
    <m/>
    <s v="x"/>
    <s v="x"/>
    <s v="x"/>
    <s v="x"/>
    <s v="x"/>
    <s v="x"/>
    <m/>
    <m/>
    <s v="Team is responsible for routing Electronic files in Enrollment Processing queue  queues basis the validation "/>
    <s v="Email Inbox (Outlook)_x000a__x000a_PEGA System_x000a__x000a_CRM System"/>
    <s v="Incoming indexing requests via email_x000a__x000a_Group information and details in PEGA_x000a_System status _x000a__x000a_updates from PEGA and CRM"/>
    <s v="Check designated mailbox in Outlook. Pick up requests on a FIFO basis._x000a__x000a_Locate group information in the email. Find details in PEGA. Open the request in PEGA. Update required information (file type, status, effective date, etc.). Check group setup status. If status is incomplete, send the request to preprocessing triage._x000a__x000a_Update PEGA. Check CRM and Update apps in house for downstream (NB) teams."/>
    <s v="Updated PEGA records _x000a__x000a_Updated CRM records_x000a__x000a_Requests moved to preprocessing triage (if necessary)_x000a__x000a_Updated Apps in house"/>
    <s v="Downstream (NB) teams_x000a__x000a_Preprocessing triage team_x000a__x000a_Other teams relying on PEGA and CRM system updates"/>
    <s v="NA"/>
    <s v="Open"/>
    <m/>
    <m/>
    <m/>
    <n v="3"/>
    <m/>
    <n v="5"/>
    <x v="0"/>
    <s v="No"/>
    <s v="No Specific Domain Exp"/>
    <s v="Yes"/>
    <s v="No"/>
    <s v="L3"/>
    <d v="2024-12-09T00:00:00"/>
    <s v="1 Week"/>
    <s v="2 Weeks"/>
    <s v="3 Weeks"/>
    <n v="0"/>
    <s v="NA"/>
    <s v="NA"/>
    <s v="NA"/>
    <s v="NA"/>
    <s v="NA"/>
    <s v="NA"/>
    <s v="NA"/>
    <s v="NA"/>
    <s v="NA"/>
    <s v="GENELCO, Workflow, CRM, Accurent, USPS and Google"/>
    <s v="North America"/>
    <s v="Pune"/>
    <m/>
    <s v="India"/>
    <s v="Yet to Beseline"/>
    <s v="Yet to Baseline"/>
    <n v="5"/>
    <s v="NA"/>
    <s v="NA"/>
    <s v="NA"/>
    <s v="NA"/>
    <s v="NA"/>
    <s v="NA"/>
    <s v="NA"/>
    <s v="NA"/>
    <s v="NA"/>
    <s v="Yes"/>
    <s v="NA"/>
    <s v="FTE"/>
    <n v="27400"/>
    <s v="Mahesh Deshmukh"/>
    <s v="Mahesh Vyavhare"/>
    <s v="Active"/>
    <m/>
  </r>
  <r>
    <x v="0"/>
    <s v="Continental"/>
    <s v="Fortune 500 US Insurance Company"/>
    <s v="Underwriting and Enrollment (Group)"/>
    <s v="Enrollments"/>
    <s v="NB processing"/>
    <s v="Billing and Premium Management"/>
    <s v="x"/>
    <s v="x"/>
    <m/>
    <m/>
    <m/>
    <m/>
    <m/>
    <s v="x"/>
    <s v="x"/>
    <s v="x"/>
    <s v="x"/>
    <s v="x"/>
    <s v="x"/>
    <m/>
    <m/>
    <s v="Billing and Premium management - Process Description: Process involves administrating policies for various financial &amp; nonfinancial actions, i.e. issue refunds, cancellations, reinstatement, reactivation, handling BOT fallouts, beneficiary changes, demographic changes etc"/>
    <s v="Business Unit_x000a__x000a_Wynsure_x000a_Genelco"/>
    <s v="Open the GCS id in the PEGA_x000a__x000a__x000a_Review the request _x000a__x000a_Check the Attached documents or Request for it if not available._x000a__x000a_Validate the request and check in our system whether the request is for Genelco or Wynsure_x000a_ _x000a_Check in our system with given Cert./PID no. _x000a__x000a__x000a_Process the request according to checklist._x000a__x000a_Add the comment/Note in our system and PEGA._x000a__x000a_Complete the case"/>
    <s v="Open Certificate in Wynsure_x000a_ _x000a_Team to validate all the Certificates   if active/Never inforce/terminated_x000a_ _x000a_Team   to take action based on the status shown in Wynsure  application_x000a_ _x000a_Team   to Validate the funds in older certificate &amp; transfer the balance to   active certificate_x000a_ _x000a_Team   to never inforce one of the certificate which has similar product &amp;   effective date_x000a_ _x000a_ _x000a_Global   Balance should be moved to a valid Certificate &amp; All suspense lines   should be cleared in next report"/>
    <s v="EE don’t want to continue her/his coverage or child/Spouse_x000a__x000a_Update the address /Bene/name according the EE"/>
    <s v="Customer/ Client_x000a__x000a_Provider_x000a__x000a_Aflac"/>
    <s v="NA"/>
    <s v="Open"/>
    <m/>
    <m/>
    <m/>
    <n v="34"/>
    <m/>
    <n v="44"/>
    <x v="0"/>
    <s v="No"/>
    <s v="No Specific Domain Exp"/>
    <s v="Yes"/>
    <s v="No"/>
    <s v="L3"/>
    <d v="2024-10-28T00:00:00"/>
    <s v="1 Week"/>
    <s v="2 Weeks"/>
    <s v="3 Weeks"/>
    <n v="0"/>
    <s v="NA"/>
    <s v="NA"/>
    <s v="NA"/>
    <s v="NA"/>
    <s v="NA"/>
    <s v="NA"/>
    <s v="NA"/>
    <s v="NA"/>
    <s v="NA"/>
    <s v="Wynsure, CRM, Genelco, BOT, Share Point"/>
    <s v="North America"/>
    <s v="Noida"/>
    <m/>
    <s v="India"/>
    <s v="Yet to Beseline"/>
    <s v="Yet to Baseline"/>
    <s v="Yet to baseline"/>
    <s v="NA"/>
    <s v="NA"/>
    <s v="NA"/>
    <s v="NA"/>
    <s v="NA"/>
    <s v="NA"/>
    <s v="NA"/>
    <s v="NA"/>
    <s v="NA"/>
    <s v="Yes"/>
    <s v="NA"/>
    <s v="FTE"/>
    <n v="27400"/>
    <s v="Dhirendra Chouhan"/>
    <s v="Kundan Kumar"/>
    <s v="Active"/>
    <m/>
  </r>
  <r>
    <x v="0"/>
    <s v="Continental"/>
    <s v="Fortune 500 US Insurance Company"/>
    <s v="Underwriting and Enrollment (Group)"/>
    <s v="Enrollments"/>
    <s v="NB processing"/>
    <s v="Inboxing, Schedule A, commission statement"/>
    <s v="x"/>
    <s v="x"/>
    <m/>
    <m/>
    <m/>
    <m/>
    <m/>
    <s v="x"/>
    <s v="x"/>
    <s v="x"/>
    <s v="x"/>
    <s v="x"/>
    <s v="x"/>
    <m/>
    <m/>
    <s v="Mailroom Management : In the event a producer send request from outside mailbox. User should open the request from mailbox and route it to appropriate area/queue_x000a_Commission Statement : In the event a producer cannot access his/her PM&amp;C portal or a Home Office (HO) User wants to run a commissions report to show that everything has been paid under a certain group or Agent, the Home Office User can navigate to the Commission Details tool to access this information_x000a_Schedule A :   In the event a producer cannot access Schedule A’s for Genelco-Only Groups, Wynsure-Only Groups, migrated groups, User can navigate to different tools and access this Information"/>
    <s v="Out look mailbox_x000a__x000a_SEMP_x000a__x000a_PM&amp;C Tool_x000a__x000a_Business Object_x000a__x000a_SharePoint_x000a__x000a_Requestor (Account&amp;BOR)"/>
    <s v="Incoming Request Via mailbox_x000a__x000a_SEMP ticketing system_x000a__x000a_PM&amp;C tool data_x000a__x000a_Business object data_x000a__x000a_SharePoint data_x000a__x000a_ERISA form"/>
    <s v="Check Mailbox for request_x000a__x000a_Create SEMP ticket if Commission statement or Schedule A assigned to EXL team if not assign to designated team_x000a__x000a_Check SEMP Dashboard and Identify Commission Statement or Schedule A_x000a__x000a_Schedule A processing: Identify request category, Genelco only, wynsure only or Migrated and pull the report from Business object, SharePoint and PM&amp;C respectively, fill the Schedule A template, send the template if requestor is from Account or BOR otherwise request ERISA form"/>
    <s v="Cleaned Inbox_x000a__x000a_SEMP tickets_x000a__x000a_Schedule A_x000a__x000a_Email Sent to requestor"/>
    <s v="Requestor (Account, BOR, Agents)"/>
    <s v="NA"/>
    <s v="Open"/>
    <m/>
    <m/>
    <m/>
    <n v="4"/>
    <m/>
    <n v="7"/>
    <x v="0"/>
    <s v="No"/>
    <s v="No Specific Domain Exp"/>
    <s v="Yes"/>
    <s v="No"/>
    <s v="L3"/>
    <d v="2024-09-16T00:00:00"/>
    <s v="1 Week"/>
    <s v="2 Weeks"/>
    <s v="3 Weeks"/>
    <n v="1"/>
    <n v="1"/>
    <s v="NA"/>
    <s v="NA"/>
    <s v="NA"/>
    <s v="NA"/>
    <s v="NA"/>
    <s v="NA"/>
    <s v="NA"/>
    <s v="NA"/>
    <s v="Wynsure, CRM, LAGT, Workflow, Actuary commission tool, Enterprise proposal system, Producer management and compensation, Genelco"/>
    <s v="North America"/>
    <s v="Pune"/>
    <m/>
    <s v="India"/>
    <s v="Yet to Beseline"/>
    <s v="Yet to Baseline"/>
    <n v="20"/>
    <s v="NA"/>
    <s v="NA"/>
    <s v="NA"/>
    <s v="NA"/>
    <s v="NA"/>
    <s v="NA"/>
    <s v="NA"/>
    <s v="NA"/>
    <s v="NA"/>
    <s v="Yes"/>
    <s v="NA"/>
    <s v="FTE"/>
    <n v="27400"/>
    <s v="Mahesh Deshmukh"/>
    <s v="Mahesh Vyavhare"/>
    <s v="Active"/>
    <m/>
  </r>
  <r>
    <x v="0"/>
    <s v="Continental"/>
    <s v="Fortune 500 US Insurance Company"/>
    <s v="Underwriting and Enrollment (Group)"/>
    <s v="Enrollments"/>
    <s v="NB processing"/>
    <s v="Custom Forms"/>
    <s v="x"/>
    <s v="x"/>
    <m/>
    <m/>
    <m/>
    <m/>
    <m/>
    <s v="x"/>
    <s v="x"/>
    <s v="x"/>
    <s v="x"/>
    <s v="x"/>
    <s v="x"/>
    <m/>
    <m/>
    <s v="Creating Policy and certificate forms that match custom the benefits that were sold. Creating Custom forms per Sharepoint request. Custom sample request, Research request (contact conpliance analyst if needed), Comparing filed forms to standard to add custom language."/>
    <s v="Aflac internal Team_x000a_Group: _x000a_List of Suppliers:_x000a_1. Broker strategy_x000a_2. Claims_x000a_3. Group Enrollments and NB Ops_x000a_4. Preferred Client Management_x000a_5. Premier client management_x000a_6. Technology"/>
    <s v="Custom policy form request (SP)_x000a_Custom Master Policy_x000a_Certificate_x000a_Certificate Schedule pages_x000a_Riders and Rider Schedule pages_x000a_Email"/>
    <s v="Pull policy request from SharePoint_x000a_Vaidate the requested group in CRM &amp; verifies the signed master application in workflow_x000a_Folder creation to save the relevant documents_x000a_Download the signed master application and Ratesheet_x000a_Create Readiness and Final PDF forms and Final schedule page word document_x000a_peer to peer review to complete quality check"/>
    <s v="Form Creation"/>
    <s v="Aflac Internal Team_x000a_End Customer_x000a_Clients"/>
    <s v="NA"/>
    <s v="Open"/>
    <m/>
    <m/>
    <m/>
    <n v="2"/>
    <m/>
    <n v="4"/>
    <x v="0"/>
    <s v="No"/>
    <s v="No Specific Domain Exp"/>
    <s v="Yes"/>
    <s v="No"/>
    <s v="L3"/>
    <d v="2024-05-06T00:00:00"/>
    <s v="1 Week"/>
    <s v="2 Weeks"/>
    <s v="3 Weeks"/>
    <n v="0"/>
    <s v="NA"/>
    <s v="NA"/>
    <s v="NA"/>
    <s v="NA"/>
    <s v="NA"/>
    <s v="NA"/>
    <s v="NA"/>
    <s v="NA"/>
    <s v="NA"/>
    <s v="Pega, Wynsure, CRM, AIM"/>
    <s v="North America"/>
    <s v="Noida"/>
    <m/>
    <s v="India"/>
    <s v="Yet to Beseline"/>
    <s v="Yet to Baseline"/>
    <n v="380"/>
    <s v="NA"/>
    <s v="NA"/>
    <s v="NA"/>
    <s v="NA"/>
    <s v="NA"/>
    <s v="NA"/>
    <s v="NA"/>
    <s v="NA"/>
    <s v="NA"/>
    <s v="Yes"/>
    <s v="NA"/>
    <s v="FTE"/>
    <n v="27400"/>
    <s v="Rahul Singh"/>
    <s v="Kundan Kumar"/>
    <s v="Active"/>
    <m/>
  </r>
  <r>
    <x v="0"/>
    <s v="Continental"/>
    <s v="Fortune 500 US Insurance Company"/>
    <s v="Underwriting and Enrollment (Group)"/>
    <s v="Enrollments"/>
    <s v="NB processing"/>
    <s v="Multi Cert"/>
    <s v="x"/>
    <s v="x"/>
    <m/>
    <m/>
    <m/>
    <m/>
    <m/>
    <s v="x"/>
    <s v="x"/>
    <s v="x"/>
    <s v="x"/>
    <s v="x"/>
    <s v="x"/>
    <m/>
    <m/>
    <s v="Multi Cert definition - Backlog Clearance Project:_x000a_•Team to perform validation of certificates in “Admin System”_x000a_•Moving Multiple Certificates into one certificates_x000a_•Termination, Endorsement and finally managing Suspense by clearing suspense from multiple certificates_x000a_•Applying “Funds” or “Refunds”, etc."/>
    <s v="Business unit_x000a_ _x000a_Wynsure"/>
    <s v="Download Multi Cert report_x000a_ _x000a_Assign   Individual Certificate"/>
    <s v="Open Certificate in Wynsure_x000a_ _x000a_Team to validate all the Certificates   if active/Never inforce/terminated_x000a_ _x000a_Team   to take action based on the status shown in Wynsure  application_x000a_ _x000a_Team   to Validate the funds in older certificate &amp; transfer the balance to   active certificate_x000a_ _x000a_Team   to never inforce one of the certificate which has similar product &amp;   effective date_x000a_ _x000a_ _x000a_Global   Balance should be moved to a valid Certificate &amp; All suspense lines   should be cleared in next report"/>
    <s v="Employee  payment will go to in his account rather then going to reserve account/ suspense_x000a_ _x000a_Employee   will be able to file a claim without any issue._x000a_ _x000a_Employee   will never miss any payment_x000a_ "/>
    <s v="Customer/ Client_x000a_ _x000a_Provider_x000a_ _x000a_Aflac"/>
    <s v="NA"/>
    <s v="Open"/>
    <m/>
    <m/>
    <m/>
    <n v="9"/>
    <m/>
    <n v="12"/>
    <x v="0"/>
    <s v="No"/>
    <s v="No Specific Domain Exp"/>
    <s v="Yes"/>
    <s v="No"/>
    <s v="L3"/>
    <d v="2024-04-01T00:00:00"/>
    <s v="1 Week"/>
    <s v="2 Weeks"/>
    <s v="3 Weeks"/>
    <n v="0"/>
    <s v="NA"/>
    <s v="NA"/>
    <s v="NA"/>
    <s v="NA"/>
    <s v="NA"/>
    <s v="NA"/>
    <s v="NA"/>
    <s v="NA"/>
    <s v="NA"/>
    <s v="Pega, Wynsure, CRM, ASM"/>
    <s v="North America"/>
    <s v="Noida"/>
    <m/>
    <s v="India"/>
    <s v="Yet to Beseline"/>
    <s v="Yet to Baseline"/>
    <n v="25"/>
    <s v="NA"/>
    <s v="NA"/>
    <s v="NA"/>
    <s v="NA"/>
    <s v="NA"/>
    <s v="NA"/>
    <s v="NA"/>
    <s v="NA"/>
    <s v="NA"/>
    <s v="Yes"/>
    <s v="NA"/>
    <s v="FTE"/>
    <n v="26600"/>
    <s v="Rahul Singh"/>
    <s v="Kundan Kumar"/>
    <s v="Active"/>
    <m/>
  </r>
  <r>
    <x v="1"/>
    <s v="Union - CL"/>
    <s v="Large US Supplemental Insurance Company"/>
    <s v="Policy Administration (Group)"/>
    <s v="Policy Changes - Non Financial"/>
    <s v="Life Services"/>
    <s v="Life Services"/>
    <s v="x"/>
    <m/>
    <m/>
    <m/>
    <m/>
    <m/>
    <m/>
    <m/>
    <m/>
    <m/>
    <m/>
    <m/>
    <m/>
    <m/>
    <m/>
    <s v="EXL team will be required to receive, review and process requests pertaining to group and individual life products. These requests could vary from updating Beneficiary to a Cancelling/Surrendering of a policy_x000a_Outputs :_x000a_Updated information (viz. Address, Beneficiary) in systems &amp; applications_x000a_Letters to Policyholders and Third Party Notifiers_x000a_Check issued/ Loan/ Fund withdrawal/ Surrender/Refund_x000a_Update policy status in the system_x000a_"/>
    <s v="Policyholder_x000a_Plan Administrator_x000a_Trustee (If Policy Owner)_x000a_Excecutor (issued by Court)_x000a_Internal partners_x000a_Indexing team_x000a_Contact Center"/>
    <s v="Scanned forms and documents_x000a_Emails from Policyholders_x000a_Fax_x000a_Memo from Contact Center"/>
    <s v="Review policy type, policy status, signature of policy owner_x000a_Review necessary information in documents and validate from Client View and Policy Operating System (POS)_x000a_Take necessary steps to Approve or Denial the request_x000a_Select letter template through ECCM_x000a_Annotate in Imaging &amp;_x000a_Delete item in workflow"/>
    <s v="Updated information (viz. address, beneficiary) in systems &amp; applications_x000a_Letters to Policyholders and Third Party Notifiers_x000a_Check: Loan/ Fund withdrawal/ Surrender/Refund"/>
    <s v="Policyholder_x000a_Third Party Notifier_x000a_Plan Administrator_x000a_Internal partners"/>
    <s v="NA"/>
    <s v="Open"/>
    <m/>
    <m/>
    <m/>
    <n v="7"/>
    <m/>
    <n v="10"/>
    <x v="0"/>
    <s v="No"/>
    <s v="No Specific Domain Exp"/>
    <s v="NA"/>
    <s v="NA"/>
    <s v="L3"/>
    <d v="2020-07-20T00:00:00"/>
    <s v="1 Week"/>
    <s v="7 Weeks"/>
    <s v="8 Weeks"/>
    <n v="0"/>
    <s v="NA"/>
    <s v="NA"/>
    <s v="NA"/>
    <s v="NA"/>
    <s v="NA"/>
    <s v="NA"/>
    <s v="NA"/>
    <s v="NA"/>
    <s v="Nervehub"/>
    <s v="VDI"/>
    <s v="North America"/>
    <s v="Noida"/>
    <m/>
    <s v="India"/>
    <s v="ESI 96%   _x000a_MSL 95%"/>
    <s v="ESL 97% within 3 Business Days_x000a_MSL 95% within 3 Business Days _x000a_"/>
    <s v="NA"/>
    <s v="NA"/>
    <s v="NA"/>
    <s v="NA"/>
    <s v="NA"/>
    <s v="NA"/>
    <s v="NA"/>
    <n v="43146"/>
    <s v="NA"/>
    <s v="NA"/>
    <s v="NA"/>
    <s v="NA"/>
    <s v="FTE "/>
    <s v="NA"/>
    <s v="Neeraj Shukla"/>
    <s v="Tanvir Singh"/>
    <s v="Active"/>
    <m/>
  </r>
  <r>
    <x v="1"/>
    <s v="Union - CL"/>
    <s v="Large US Supplemental Insurance Company"/>
    <s v="Finance &amp; Accounting (Group)"/>
    <s v="Billing &amp; Commissions"/>
    <s v="Direct Bill"/>
    <s v="Direct Bill"/>
    <s v="x"/>
    <s v="x"/>
    <s v="x"/>
    <m/>
    <m/>
    <m/>
    <m/>
    <m/>
    <m/>
    <s v="x"/>
    <s v="x"/>
    <s v="x"/>
    <s v="x"/>
    <s v="X"/>
    <m/>
    <s v="Direct Bill deals with applying bill money to the policy for individual customers who earlier were a part of group policy. It also deals with converting such policies from group to individual, downgrading them, changing premium method, reinstatement and processing cancellation_x000a_Output :_x000a_Process bill money received in account 60_x000a_Updated policy status _x000a_Premium mode/payment method changes_x000a_Letters to customer/TPN_x000a_Check: Refund of extra fund received/ Other refunds_x000a_Demographic profile changes"/>
    <s v="Policyholder_x000a_Beneficiary*_x000a_Indexing team_x000a_Contact Center_x000a_Life Services_x000a_Claims function_x000a_Validation team (OCR kick offs)_x000a_Underwriting team (Reinstatements)"/>
    <s v="Scanned forms and documents/emails _x000a_Memo from Contact Center_x000a_OCR kick offs_x000a_Online bills payment (OBP)_x000a_One time pay - IVR (OTP)_x000a_USAePay (Web payment)"/>
    <s v="Review policy status (Lapse, Active), policy type, payment mode, Suspense etc._x000a_Check payment, modal premium, date of premium received vs premium due, other necessary information_x000a_Apply premium and move next paid to date, change policy status, change premium payment mode/ method_x000a_Update information in systems_x000a_Select letter template from ECCN and create mail_x000a_Annotate in Imaging_x000a_Update workflow"/>
    <s v="Processed payment_x000a_Updated policy status (eg. reinstated)_x000a_Updated mode/ method of premium payment_x000a_Letters to customer/ TPN_x000a_Check: Refund of extra fund received/ Other refunds_x000a_Cancelled policy_x000a_Updated address_x000a_Demographic profile changes"/>
    <s v="Policyholder_x000a_Beneficiary*_x000a_Third Party Notifier (cancellation requests)_x000a_Life Services _x000a_Claims function_x000a_Premium function"/>
    <s v="NA"/>
    <s v="Open"/>
    <m/>
    <m/>
    <m/>
    <n v="12"/>
    <m/>
    <n v="16"/>
    <x v="0"/>
    <s v="No"/>
    <s v="No Specific Domain Exp"/>
    <s v="NA"/>
    <s v="NA"/>
    <s v="L3"/>
    <d v="2020-08-10T00:00:00"/>
    <s v="1 Week"/>
    <s v="8 Weeks"/>
    <s v="8 Weeks"/>
    <n v="0"/>
    <s v="NA"/>
    <s v="NA"/>
    <s v="NA"/>
    <s v="NA"/>
    <s v="NA"/>
    <s v="NA"/>
    <s v="NA"/>
    <s v="NA"/>
    <s v="Nervehub"/>
    <s v="VDI"/>
    <s v="North America"/>
    <s v="Noida"/>
    <m/>
    <s v="India"/>
    <s v="ESI 96%_x000a_MSL 95%"/>
    <s v="ESL 97% within 3 Business Days_x000a_MSL 95% within 3 Business Days _x000a_"/>
    <s v="NA"/>
    <s v="NA"/>
    <s v="NA"/>
    <s v="NA"/>
    <s v="NA"/>
    <s v="NA"/>
    <s v="NA"/>
    <n v="116576"/>
    <s v="NA"/>
    <s v="NA"/>
    <s v="NA"/>
    <s v="NA"/>
    <s v="FTE "/>
    <s v="NA"/>
    <s v="Prateek Gupta"/>
    <s v="Tanvir Singh"/>
    <s v="Active"/>
    <m/>
  </r>
  <r>
    <x v="1"/>
    <s v="Union - CL"/>
    <s v="Large US Supplemental Insurance Company"/>
    <s v="Underwriting and Enrollment (Group)"/>
    <s v="Enrollments"/>
    <s v="New Business"/>
    <s v="New Business"/>
    <s v="x"/>
    <s v="x"/>
    <s v="x"/>
    <m/>
    <m/>
    <m/>
    <m/>
    <m/>
    <s v="x"/>
    <s v="x"/>
    <s v="x"/>
    <s v="x"/>
    <s v="x"/>
    <s v="X"/>
    <m/>
    <s v="New Business team provides support to underwriters by initial set-up of policy into the system, indexing the additional requirements received and reconciling any errors generated by the the system due to incorrect inputs"/>
    <s v="S: Manual/Electronic requests from Broker, Employees &amp; Groups_x000a_"/>
    <s v="I: New Applications with plan, riders and supplementary benefits , Scanned documents"/>
    <s v="P:EXL team prescreen new applications received from enroller as per guidelines, Capture information into Blue Zone (Mainframe), Documentation if additional information  is required for further follow ups, Complete policy for underwriter’s review`"/>
    <s v="O: Policy issued with plan, riders and supplementary benefits, Application hand offs for more information"/>
    <s v="_x000a_C: Brokers, Employees, Groups, Insured and Beneficiary_x000a_"/>
    <s v="NA"/>
    <s v="Open"/>
    <m/>
    <m/>
    <m/>
    <n v="7.88"/>
    <m/>
    <n v="11"/>
    <x v="0"/>
    <s v="No"/>
    <s v="No Specific Domain Exp"/>
    <s v="NA"/>
    <s v="N/A"/>
    <s v="L2"/>
    <d v="2017-11-06T00:00:00"/>
    <s v="1 Week"/>
    <s v="6 Weeks"/>
    <s v="6 Weeks"/>
    <n v="0"/>
    <s v="NA"/>
    <s v="NA"/>
    <s v="NA"/>
    <s v="NA"/>
    <s v="NA"/>
    <s v="NA"/>
    <s v="NA"/>
    <s v="NA"/>
    <s v="Nervehub"/>
    <s v="VDI"/>
    <s v="North America"/>
    <s v="Noida"/>
    <m/>
    <s v="India"/>
    <s v="ESL 96%MSL 95%"/>
    <s v="ESL - 98% (2 BD)_x000a_ MSL - 95% (7BD)"/>
    <s v="NA"/>
    <s v="NA"/>
    <s v="NA"/>
    <s v="NA"/>
    <s v="NA"/>
    <s v="NA"/>
    <s v="NA"/>
    <n v="66091"/>
    <s v="NA"/>
    <s v="NA"/>
    <s v="Yes"/>
    <n v="0.5"/>
    <s v="FTE"/>
    <s v="NA"/>
    <s v="Rajat Kumar"/>
    <s v="Geeta Joshi"/>
    <s v="Active"/>
    <m/>
  </r>
  <r>
    <x v="1"/>
    <s v="Union - CL"/>
    <s v="Large US Supplemental Insurance Company"/>
    <s v="Policy Administration (Group)"/>
    <s v="Policy Changes - Non Financial"/>
    <s v="CLA Service Hub"/>
    <s v="CLA Service Hub"/>
    <s v="x"/>
    <s v="x"/>
    <m/>
    <m/>
    <m/>
    <m/>
    <m/>
    <m/>
    <s v="x"/>
    <s v="x"/>
    <s v="x"/>
    <s v="x"/>
    <s v="x"/>
    <s v="X"/>
    <m/>
    <s v="Process request and respond to incoming email inquiries related to administrative requests for in-force policies from Plan Administrators &amp; Brokers. "/>
    <s v="S: Email/Electronic requests from Broker, Employees &amp; Groups_x000a_"/>
    <s v=" I: Fax, E-mail, PEGA BPM"/>
    <s v="P: Review work item in (PEGA BPM)_x000a_Determine eligibility by screening Client view and Merlin _x000a_If unable to determine eligibility or applicant is not eligible send e-mail to PA for additional information or reason as to why they are not eligible_x000a_If eligible or able to process, code information on applicable systems (Merlin, Client View)_x000a_Complete work item in PEGA BPM_x000a_"/>
    <s v="O: Policy cancellation, demographic updates, Flex plan dates change etc as requested."/>
    <s v="_x000a_C: PA, Brokers, Employees, Groups, Insured and Beneficiary_x000a_"/>
    <s v="NA"/>
    <s v="Open"/>
    <m/>
    <m/>
    <m/>
    <n v="12"/>
    <m/>
    <n v="16"/>
    <x v="0"/>
    <s v="No"/>
    <s v="No Specific Domain Exp"/>
    <s v="NA"/>
    <s v="N/A"/>
    <s v="L3"/>
    <d v="2023-09-25T00:00:00"/>
    <s v="1 Week"/>
    <s v="7 Weeks"/>
    <s v="6 Weeks"/>
    <n v="0"/>
    <s v="NA"/>
    <s v="NA"/>
    <s v="NA"/>
    <s v="NA"/>
    <s v="NA"/>
    <s v="NA"/>
    <s v="NA"/>
    <s v="NA"/>
    <s v="Nervehub"/>
    <s v="AVD"/>
    <s v="North America"/>
    <s v="Noida"/>
    <m/>
    <s v="India"/>
    <s v="ESL 96%MSL 95%"/>
    <s v="ESL 10 hours; MSL 11 hours"/>
    <s v="NA"/>
    <s v="NA"/>
    <s v="NA"/>
    <s v="NA"/>
    <s v="NA"/>
    <s v="NA"/>
    <s v="NA"/>
    <n v="102065"/>
    <s v="NA"/>
    <s v="NA"/>
    <s v="No"/>
    <s v="NA"/>
    <s v="FTE"/>
    <s v="NA"/>
    <s v="Bahar Malhotra"/>
    <s v="Geeta Joshi"/>
    <s v="Active"/>
    <m/>
  </r>
  <r>
    <x v="2"/>
    <s v="Athena"/>
    <s v="Leading Financial Services Company"/>
    <s v="Underwriting and Enrollment (Group)"/>
    <s v="Enrollments"/>
    <s v="NB Enrollment"/>
    <s v="NB Enrollment"/>
    <s v="x"/>
    <s v="x"/>
    <s v="x"/>
    <m/>
    <m/>
    <m/>
    <m/>
    <m/>
    <m/>
    <s v="x"/>
    <m/>
    <s v="x"/>
    <s v="x"/>
    <s v="X"/>
    <m/>
    <s v="Team is responsible to validate and vet all documents received against the proposals and submission email created by onboarding team"/>
    <s v="Onboarding Team"/>
    <s v="Submission Email,_x000a_Necessary Documents"/>
    <s v="1.Reviewing and scrubbing all the necessary documents_x000a_2.Upload the documents and review the plan details on MIDAS_x000a_3.Scrub/ format the census and submit_x000a_4.Download the enrollment census via MIDAS_x000a_5.Send final Email for approval and attach enrollment census _x000a_"/>
    <s v="Final Email,_x000a_Enrollment Census,_x000a_Benefit report"/>
    <s v=" Applicant/Agent/broker"/>
    <s v="NA"/>
    <s v="Open"/>
    <m/>
    <m/>
    <m/>
    <n v="4.41"/>
    <m/>
    <n v="6.41"/>
    <x v="0"/>
    <s v="No"/>
    <s v="No Specific Domain Exp"/>
    <s v="NA"/>
    <s v="NA"/>
    <s v="L3"/>
    <d v="2021-11-22T00:00:00"/>
    <s v="2 Weeks"/>
    <s v="6 Weeks"/>
    <s v="8 Weeks"/>
    <n v="0"/>
    <s v="NA"/>
    <s v="NA"/>
    <s v="NA"/>
    <s v="NA"/>
    <s v="NA"/>
    <s v="NA"/>
    <s v="NA"/>
    <s v="NA"/>
    <s v="NA"/>
    <s v="AVD"/>
    <s v="North America"/>
    <s v="Noida"/>
    <m/>
    <s v="India"/>
    <n v="0.97"/>
    <s v="2 Days"/>
    <s v="2 hrs"/>
    <s v="NA"/>
    <s v="NA"/>
    <s v="NA"/>
    <s v="NA"/>
    <s v="NA"/>
    <s v="NA"/>
    <s v="NA"/>
    <n v="1344"/>
    <m/>
    <s v="Yes"/>
    <n v="1"/>
    <s v="FTE"/>
    <s v="NA"/>
    <s v="Kajaltara Bora"/>
    <s v="Kajaltara Bora"/>
    <s v="Active"/>
    <m/>
  </r>
  <r>
    <x v="2"/>
    <s v="Athena"/>
    <s v="Leading Financial Services Company"/>
    <s v="Finance &amp; Accounting (Group)"/>
    <s v="Premium Accounting"/>
    <s v="Billing"/>
    <s v="Billing"/>
    <s v="x"/>
    <s v="x"/>
    <s v="x"/>
    <m/>
    <m/>
    <m/>
    <m/>
    <m/>
    <m/>
    <s v="x"/>
    <m/>
    <s v="x"/>
    <s v="x"/>
    <s v="X"/>
    <m/>
    <s v="Reviewing daily file feeds to and from the billing vendor, reviewing invoice data for _x000a_accuracy, and working with internal teams to rectify errors and regenerate invoices"/>
    <s v="Group/TPA "/>
    <s v="billing data on behalf of the groups/ TPAs using MS _x000a_EXCEL – vlookup and pivot tables."/>
    <s v="1. Review billing data received from TPA/Groups_x000a_2. Update the information on Certifi and generate invoices"/>
    <s v="Invoice generation"/>
    <s v="TPA"/>
    <s v="NA"/>
    <s v="Open"/>
    <m/>
    <m/>
    <m/>
    <n v="6"/>
    <m/>
    <n v="8"/>
    <x v="0"/>
    <s v="No"/>
    <s v="No Specific Domain Exp"/>
    <s v="NA"/>
    <s v="NA"/>
    <s v="L1/L2"/>
    <d v="2022-05-03T00:00:00"/>
    <s v="2 Weeks"/>
    <s v="2 Weeks"/>
    <s v="7 Weeks"/>
    <n v="0"/>
    <s v="NA"/>
    <s v="NA"/>
    <s v="NA"/>
    <s v="NA"/>
    <s v="NA"/>
    <s v="NA"/>
    <s v="NA"/>
    <s v="NA"/>
    <s v="NA"/>
    <s v="AVD"/>
    <s v="North America"/>
    <s v="Noida"/>
    <m/>
    <s v="India"/>
    <n v="0.97"/>
    <s v="NA"/>
    <s v="16.42 min"/>
    <s v="NA"/>
    <s v="NA"/>
    <s v="NA"/>
    <s v="NA"/>
    <s v="NA"/>
    <s v="NA"/>
    <n v="10000"/>
    <s v="Not available"/>
    <m/>
    <s v="No"/>
    <s v="NA"/>
    <s v="FTE"/>
    <s v="NA"/>
    <s v="Kajaltara Bora"/>
    <s v="Kajaltara Bora"/>
    <s v="Active"/>
    <m/>
  </r>
  <r>
    <x v="2"/>
    <s v="Athena"/>
    <s v="Leading Financial Services Company"/>
    <s v="Underwriting and Enrollment (Group)"/>
    <s v="Proposal Intake"/>
    <s v="Intake and Rater"/>
    <s v="RFP Underwriting Support"/>
    <s v="x"/>
    <s v="x"/>
    <s v="x"/>
    <s v="x"/>
    <m/>
    <m/>
    <m/>
    <m/>
    <s v="x"/>
    <s v="x"/>
    <m/>
    <s v="x"/>
    <s v="x"/>
    <s v="X"/>
    <m/>
    <s v="Perform the intake steps for all the opportunities regardless of the number of lives, create plan design and build quotes for number of lives less than or equal to 19."/>
    <s v="Sales Executives "/>
    <s v="RFP Emails "/>
    <s v="1.Reviewing RFP mails from Sales Exec_x000a_2.Check the RFP Email and documents shared in attachment.S_x000a_3. Search the group name on D&amp;B portal, to verify legitimate group name_x000a_4. Create / update Group name in PAR and sharepoint/sharedrive _x000a_5.Create new RFP 6. Create Plan Design for products requested  7. Review proposal and submit to SE _x000a_"/>
    <s v="Completed CASE in PAR and plan design "/>
    <s v="Sales Executive and UW "/>
    <s v="NA"/>
    <s v="Open"/>
    <m/>
    <m/>
    <m/>
    <n v="34"/>
    <m/>
    <n v="52"/>
    <x v="0"/>
    <s v="No"/>
    <s v="No Specific Domain Exp"/>
    <s v="NA"/>
    <s v="NA"/>
    <s v="L3"/>
    <d v="2021-10-18T00:00:00"/>
    <s v="2 Weeks"/>
    <s v="7 Weeks"/>
    <s v="12 Weeks"/>
    <n v="0"/>
    <s v="NA"/>
    <s v="NA"/>
    <s v="NA"/>
    <s v="NA"/>
    <s v="NA"/>
    <s v="NA"/>
    <s v="NA"/>
    <s v="NA"/>
    <s v="Xtrakto "/>
    <s v="AVD"/>
    <s v="North America"/>
    <s v="Cebu"/>
    <m/>
    <s v="Philippines"/>
    <n v="0.95"/>
    <s v="1 day "/>
    <s v="NA "/>
    <s v="NA "/>
    <s v="NA "/>
    <s v="NA"/>
    <s v="NA "/>
    <s v="NA "/>
    <s v="NA "/>
    <n v="14490"/>
    <s v="NA"/>
    <m/>
    <s v="No"/>
    <s v="NA"/>
    <s v="FTE"/>
    <s v="NA"/>
    <s v="Jecko Jay Bajenting "/>
    <s v="Aileen Aguirre Castillo"/>
    <s v="Active"/>
    <m/>
  </r>
  <r>
    <x v="2"/>
    <s v="Athena"/>
    <s v="Leading Financial Services Company"/>
    <s v="Finance &amp; Accounting (Group)"/>
    <s v="Premium Accounting"/>
    <s v="Billing and Commissions"/>
    <s v="Billing and Commissions"/>
    <s v="x"/>
    <s v="x"/>
    <s v="x"/>
    <s v="x"/>
    <m/>
    <m/>
    <m/>
    <m/>
    <m/>
    <m/>
    <m/>
    <m/>
    <s v="x"/>
    <s v="X"/>
    <m/>
    <s v="Operate as primary liaison between Employee Benefits Billing and HR admin at the Client level on all billing and premium collection related initiatives. Track past due Clients and monitor the files to ensure groups past due more than grace period is timely terminated. Also Operate as primary liaison between Employee Benefits Commissions team and broker/producer to ensure they are informed about their license expiration and are terminated from the EB system on time."/>
    <s v="TPA"/>
    <s v="Certifi/MiDas"/>
    <s v="Monitor Files, Audit TPA files, Trackpast do Client and Groups are terminated timely"/>
    <s v="Balance reconcilation"/>
    <s v="Employee Benefits Billing and HR admin_x000a_Employee Benefits Commissions team and broker/producer"/>
    <s v="NA"/>
    <s v="Open"/>
    <m/>
    <m/>
    <m/>
    <n v="4"/>
    <m/>
    <n v="5"/>
    <x v="0"/>
    <s v="No"/>
    <s v="No Specific Domain Exp"/>
    <s v="Yes"/>
    <s v="NA"/>
    <s v="L3"/>
    <d v="2023-07-31T00:00:00"/>
    <s v="2 Weeks"/>
    <s v="6 Weeks"/>
    <s v="5 Weeks"/>
    <n v="0"/>
    <s v="NA"/>
    <s v="NA"/>
    <s v="NA"/>
    <s v="NA"/>
    <s v="NA"/>
    <s v="NA"/>
    <s v="NA"/>
    <s v="NA"/>
    <s v="NA"/>
    <s v="AVD"/>
    <s v="North America"/>
    <s v="Manila "/>
    <m/>
    <s v="Philippines"/>
    <s v="TBD"/>
    <s v="TBD"/>
    <s v="NA"/>
    <s v="NA"/>
    <s v="NA"/>
    <s v="NA"/>
    <s v="NA"/>
    <s v="NA"/>
    <s v="NA"/>
    <s v="Not available"/>
    <s v="Not available"/>
    <m/>
    <s v="No"/>
    <s v="NA"/>
    <s v="FTE"/>
    <s v="NA"/>
    <s v="Aileen Aguirre Castillo"/>
    <s v="Aileen Aguirre Castillo"/>
    <s v="Active"/>
    <m/>
  </r>
  <r>
    <x v="2"/>
    <s v="Athena"/>
    <s v="Leading Financial Services Company"/>
    <s v="Contact Center (Group)"/>
    <s v="Implementation"/>
    <s v="EB Customer Service"/>
    <s v="EB Customer Service"/>
    <s v="x"/>
    <s v="x"/>
    <s v="x"/>
    <s v="x"/>
    <m/>
    <m/>
    <m/>
    <m/>
    <s v="x"/>
    <s v="x"/>
    <m/>
    <s v="x"/>
    <s v="x"/>
    <s v="X"/>
    <m/>
    <s v="Team handles Inbound Calls from Customers, providers, brokers and account managers inquiring coverage, cost estimation, forms completion, demographic changes, make Outbound calls in the event of disconnection or solving complex queries, Transfer and hand off calls to required call queue or functions like Claims, contracting, billing teams etc and Handles email request assisting employee benefit administrators, customers, providers, brokers, Account Managers."/>
    <s v="Providers/Employee/Member/Benefits Admin/Financial Professional"/>
    <s v="Pure Cloud, MiDaS, Certifi, Salesforce &amp; EB360® website"/>
    <s v="Handling customer inquiries related to product, coverage and administrative guidelines._x000a_–Providing assistance in completing forms &amp; demographic changes_x000a_–Providing information regarding portability/conversion and providing quotes for the coverage_x000a_–Providing assistance/education on eligibility administration for any additions, changes or terminations in EB360_x000a_–Responsible for timely and successful delivery of solutions as per customer needs and objectives_x000a_–Outbounds calls required in case of disconnection or solving complex queries_x000a_–Providing assistance with simple billing issues; complex billing issues will be directed to billing team for assistance. _x000a_–Completing Salesforce Cases for all phone calls that are receive_x000a_–Individual CSR to monitor their dashboard to take cases to resolution._x000a_–CSR will act as liaison between multiple teams to provide customer with one point of contact."/>
    <s v="Provide requested information, Addition/Deletion of EE"/>
    <s v="Policyholder/Employees/Providers/Brokers"/>
    <s v="NA"/>
    <s v="Open"/>
    <m/>
    <m/>
    <m/>
    <n v="16"/>
    <m/>
    <n v="29"/>
    <x v="1"/>
    <s v="No"/>
    <s v="No Specific Domain Exp"/>
    <s v="NA"/>
    <s v="NA"/>
    <s v="L3"/>
    <d v="2023-06-19T00:00:00"/>
    <s v="2 Weeks"/>
    <s v="6 Weeks"/>
    <s v="12 Weeks"/>
    <n v="0"/>
    <s v="NA"/>
    <s v="NA"/>
    <s v="NA"/>
    <s v="NA"/>
    <s v="NA"/>
    <s v="NA"/>
    <s v="NA"/>
    <s v="NA"/>
    <s v="NA"/>
    <s v="AVD"/>
    <s v="North America"/>
    <s v="Cebu"/>
    <m/>
    <s v="Philippines"/>
    <n v="0.95"/>
    <s v="TBD"/>
    <s v="8 mins"/>
    <s v="NA"/>
    <s v="NA"/>
    <n v="0.05"/>
    <s v="30 seconds"/>
    <s v="NA"/>
    <s v="NA"/>
    <s v="Not available"/>
    <s v="Not available"/>
    <m/>
    <s v="No"/>
    <s v="NA"/>
    <s v="FTE"/>
    <s v="NA"/>
    <s v="Aileen Aguirre Castillo"/>
    <s v="Aileen Aguirre Castillo"/>
    <s v="Active"/>
    <m/>
  </r>
  <r>
    <x v="3"/>
    <s v="Turquoise"/>
    <s v="Insurance and Financial Services Major"/>
    <s v="Distribution and Broker Management (Group)"/>
    <s v="Customer Relationship Management"/>
    <s v="Genworth Mailroom"/>
    <s v="Long Term Care"/>
    <s v="x"/>
    <s v="x"/>
    <s v="x"/>
    <s v="x"/>
    <s v="x"/>
    <s v="x"/>
    <s v="NA"/>
    <s v="NA"/>
    <s v="NA"/>
    <s v="NA"/>
    <s v="NA"/>
    <s v="NA"/>
    <s v="NA"/>
    <s v="NA"/>
    <s v="NA"/>
    <s v="EXL currently provides mailroom support to the Genworth account for Annuities, Life and Long Term Care across New Business, Policy Holder Services &amp; Claims in addition to Accounts Payable &amp; Licensing and Commissions."/>
    <s v="USPS/Fed-X/Fax/E-mail/Inter Office Mail"/>
    <s v="USPS/Fed-X/Fax/E-mail/Inter Office Mail"/>
    <s v="1. Document Clean up_x000a_2. Document Classification basis the business rules corresponding to the business segment_x000a_3. Indexing customer/agent information (Policy#/Claim#/Agent#)"/>
    <s v="NA"/>
    <s v="Genworth"/>
    <s v="NA"/>
    <s v="Closed"/>
    <s v="Closed"/>
    <s v="NA"/>
    <s v="NA"/>
    <n v="15"/>
    <s v="NA"/>
    <n v="17"/>
    <x v="0"/>
    <s v="No"/>
    <s v="No Specific Domain Exp"/>
    <s v="No"/>
    <s v="NA"/>
    <s v="Level 1"/>
    <d v="2015-04-13T00:00:00"/>
    <s v="2 Weeks"/>
    <s v="2 Weeks"/>
    <s v="4 Weeks"/>
    <n v="0"/>
    <s v="NA"/>
    <s v="NA"/>
    <s v="NA"/>
    <s v="NA"/>
    <s v="NA"/>
    <s v="NA"/>
    <s v="NA"/>
    <s v="NA"/>
    <s v="None"/>
    <s v="Scanner"/>
    <s v="North America"/>
    <s v="Lynchburg, VA"/>
    <m/>
    <s v="USA"/>
    <n v="98"/>
    <n v="98"/>
    <s v="NA"/>
    <s v="NA"/>
    <s v="NA"/>
    <s v="NA"/>
    <s v="NA"/>
    <s v="NA"/>
    <s v="NA"/>
    <n v="285259"/>
    <n v="285259"/>
    <s v="NA"/>
    <s v="Yes"/>
    <s v="NA"/>
    <s v="TBP"/>
    <s v="0.108$"/>
    <s v="Sohan Lal / Bhuwan Bhaskar Upadhyay"/>
    <s v="Alok Kumar"/>
    <s v="Active"/>
    <m/>
  </r>
  <r>
    <x v="3"/>
    <s v="Turquoise"/>
    <s v="Insurance and Financial Services Major"/>
    <s v="Distribution and Broker Management (Group)"/>
    <s v="Customer Relationship Management"/>
    <s v="Genworth Mailroom"/>
    <s v="Genworth Mailroom - LTC PHS"/>
    <s v="x"/>
    <s v="x"/>
    <s v="x"/>
    <s v="x"/>
    <s v="x"/>
    <s v="x"/>
    <s v="NA"/>
    <s v="NA"/>
    <s v="NA"/>
    <s v="NA"/>
    <s v="NA"/>
    <s v="NA"/>
    <s v="NA"/>
    <s v="NA"/>
    <s v="NA"/>
    <s v="EXL currently provides mailroom support to the Genworth account for Annuities, Life and Long Term Care across New Business, Policy Holder Services &amp; Claims in addition to Accounts Payable &amp; Licensing and Commissions."/>
    <s v="USPS/Fed-X/Fax/E-mail/Inter Office Mail"/>
    <s v="USPS/Fed-X/Fax/E-mail/Inter Office Mail"/>
    <s v="1. Document Clean up_x000a_2. Document Classification basis the business rules corresponding to the business segment_x000a_3. Indexing customer/agent information (Policy#/Claim#/Agent#)"/>
    <s v="NA"/>
    <s v="Genworth"/>
    <s v="NA"/>
    <s v="Closed"/>
    <s v="Closed"/>
    <s v="NA"/>
    <s v="NA"/>
    <s v="TBP"/>
    <s v="NA"/>
    <n v="38"/>
    <x v="0"/>
    <s v="No"/>
    <s v="No Specific Domain Exp"/>
    <s v="Yes"/>
    <s v="Yes"/>
    <s v="Level 1"/>
    <d v="2015-04-13T00:00:00"/>
    <s v="1 Week"/>
    <s v="2 Weeks"/>
    <s v="4 Weeks"/>
    <n v="0"/>
    <s v="NA"/>
    <s v="NA"/>
    <s v="NA"/>
    <s v="NA"/>
    <s v="NA"/>
    <s v="NA"/>
    <s v="NA"/>
    <s v="NA"/>
    <s v="None"/>
    <s v="OnBase"/>
    <s v="North America"/>
    <s v="Noida"/>
    <m/>
    <s v="India"/>
    <n v="98"/>
    <n v="98"/>
    <s v="NA"/>
    <s v="NA"/>
    <s v="NA"/>
    <s v="NA"/>
    <s v="NA"/>
    <s v="NA"/>
    <s v="NA"/>
    <n v="502127"/>
    <n v="502127"/>
    <s v="NA"/>
    <s v="NA"/>
    <s v="NA"/>
    <s v="TBP"/>
    <s v="0.108$"/>
    <s v="Sohan Lal / Bhuwan Bhaskar Upadhyay"/>
    <s v="Alok Kumar"/>
    <s v="Active"/>
    <m/>
  </r>
  <r>
    <x v="4"/>
    <s v="Orville"/>
    <s v="Leading US Insurance and Investment Management Company"/>
    <s v="Contact Center (Group)"/>
    <s v="Claims"/>
    <s v="GP-Dental Claims"/>
    <s v="Group Dental Provider Calls"/>
    <s v="x"/>
    <s v="x"/>
    <s v="x"/>
    <m/>
    <s v="x"/>
    <s v="x"/>
    <s v="X"/>
    <s v="x"/>
    <s v="x"/>
    <s v="x"/>
    <s v="x"/>
    <s v="x"/>
    <s v="x"/>
    <m/>
    <s v="X"/>
    <s v="Queries by Dental providers can be divided into the following:_x000a_1._x000a_Claims_x000a_:_x000a_•_x000a_Claims Status_x000a_•_x000a_Coordination of Benefits_x000a_•_x000a_Orthodontics_x000a_•_x000a_Eligibility_x000a_•_x000a_Reason for claim denial_x000a_•_x000a_Explanation of benefits_x000a_2._x000a_Verification of Benefits (VOB):_x000a_•_x000a_Eligibility_x000a_•_x000a_Network of the provider_x000a_•_x000a_Verification if some of the procedures will be approved for_x000a_a member"/>
    <s v="Dental Providers_x000a_Third Parties calling on_x000a_behalf of Provider"/>
    <s v="Call from Providers"/>
    <s v="Answer the incoming call_x000a_Verify privacy information_x000a_Route to concerned department_x000a_(if out of scope)_x000a_Conduct research and provide_x000a_information to caller. Update_x000a_system (if required)_x000a_Raise a query for CSR Enquiries_x000a_queue if requested information_x000a_can’t be found_x000a_Make outbound call to provide_x000a_response to called once response_x000a_received from CSR Enquiries_x000a_Update notes and wrap the call"/>
    <s v="Resolved query_x000a_Updated notes_x000a_Query for CSR Enquiry_x000a_team"/>
    <s v="Dental Providers_x000a_Third Parties calling_x000a_on behalf of Provider_x000a_CSR Enquiry team"/>
    <s v="NA"/>
    <s v="Open"/>
    <m/>
    <m/>
    <m/>
    <m/>
    <n v="42"/>
    <n v="42"/>
    <x v="1"/>
    <s v="No"/>
    <s v="No Specific Domain Exp"/>
    <s v="No"/>
    <s v="NA"/>
    <s v="L3"/>
    <d v="2023-05-01T00:00:00"/>
    <s v="2 Weeks"/>
    <s v="4 Weeks"/>
    <s v="13 weeks"/>
    <n v="0"/>
    <s v="NA"/>
    <s v="NA"/>
    <s v="NA"/>
    <s v="NA"/>
    <s v="NA"/>
    <s v="NA"/>
    <s v="NA"/>
    <s v="NA"/>
    <s v="No"/>
    <s v="CSW, AWD, KB, MS Suite, Five9, Fort Wayne_x000a_Vantage, Firelight, Taxport, Corpsyshome, LFG.com, Verint,_x000a_CMOD"/>
    <s v="North America and Remote"/>
    <s v="South Africa"/>
    <s v="South Africa"/>
    <s v="South Africa"/>
    <s v="97% Baselined"/>
    <s v="Email TAT 48 hours "/>
    <n v="0.35416666666666669"/>
    <s v="N/A"/>
    <s v="N/A"/>
    <n v="0.04"/>
    <s v="55 Sec"/>
    <s v="N/A"/>
    <s v="N/A"/>
    <s v="Not Applicable (in transition)"/>
    <s v="Not Known"/>
    <n v="80000"/>
    <s v="No"/>
    <m/>
    <s v="FTE"/>
    <s v="N/A"/>
    <s v="Courtney Hansby"/>
    <s v="Ntsebenziswano November"/>
    <s v="Active"/>
    <m/>
  </r>
  <r>
    <x v="4"/>
    <s v="Orville"/>
    <s v="Leading US Insurance and Investment Management Company"/>
    <s v="Contact Center (Group)"/>
    <s v="Enrollments and Medical Underwriting"/>
    <s v="GP-Client services "/>
    <s v="Client Services"/>
    <s v="x"/>
    <s v="x"/>
    <s v="x"/>
    <s v="x"/>
    <s v="x"/>
    <s v="x"/>
    <s v="X"/>
    <s v="x"/>
    <s v="x"/>
    <s v="x"/>
    <s v="x"/>
    <s v="x"/>
    <s v="x"/>
    <s v="X"/>
    <s v="X"/>
    <s v="Group Protection Contact Calls team is responsible to answer incoming phone_x000a_calls &amp; emails from insureds, group administrations, brokers and internal_x000a_service partners, the inquiries can include the following, but not limited to_x000a_billing enquiring, stats of enrollment, status of insurability"/>
    <s v="All Members_x000a_Group Admin_x000a_Broker_x000a_Internal Service_x000a_Partners"/>
    <s v="Call from supplier"/>
    <s v="Answer the incoming call_x000a_Verify privacy information_x000a_Route to concerned department_x000a_(if out of scope)_x000a_Conduct research and provide_x000a_information to caller. Update_x000a_system (if required)_x000a_Raise a query for lead to review_x000a_Make outbound call to provide_x000a_response to called once response_x000a_received from member group_x000a_admin/broker_x000a_Update notes and wrap the call_x000a_Submit information via email as_x000a_needed"/>
    <s v="Resolved query_x000a_Updated notes_x000a_Ticket submission (if_x000a_required)"/>
    <s v="All members_x000a_Raise a query for Lead_x000a_to review"/>
    <s v="NA"/>
    <s v="Open"/>
    <s v="Closed"/>
    <m/>
    <m/>
    <m/>
    <n v="42"/>
    <n v="42"/>
    <x v="1"/>
    <s v="No"/>
    <s v="No Specific Domain Exp"/>
    <s v="No"/>
    <s v="NA"/>
    <s v="L3"/>
    <d v="2024-07-01T00:00:00"/>
    <s v="2 Weeks"/>
    <s v="2 Weeks"/>
    <s v="8 Weeks"/>
    <n v="0"/>
    <s v="NA"/>
    <s v="NA"/>
    <s v="NA"/>
    <s v="NA"/>
    <s v="NA"/>
    <s v="NA"/>
    <s v="NA"/>
    <s v="NA"/>
    <s v="No"/>
    <s v="CSW, AWD, KB, MS Suite, Five9, Fort Wayne_x000a_Vantage, Firelight, Taxport, Corpsyshome, LFG.com, Verint,_x000a_CMOD"/>
    <s v="North America and Remote"/>
    <s v="South Africa"/>
    <s v="South Africa"/>
    <s v="South Africa"/>
    <s v="95% Baseline Pending"/>
    <s v="Email TAT 48 hours "/>
    <n v="0.40069444444444446"/>
    <s v="N/A"/>
    <s v="N/A"/>
    <n v="0.04"/>
    <s v="55 Sec"/>
    <s v="N/A"/>
    <s v="N/A"/>
    <s v="Not Applicable (in transition)"/>
    <s v="Not Known"/>
    <n v="55000"/>
    <s v="No"/>
    <m/>
    <s v="FTE"/>
    <s v="N/A"/>
    <s v="Carlyn Swartz"/>
    <s v="Ntsebenziswano November"/>
    <s v="Active"/>
    <m/>
  </r>
  <r>
    <x v="4"/>
    <s v="Orville"/>
    <s v="Leading US Insurance and Investment Management Company"/>
    <s v="Contact Center (Group)"/>
    <s v="Enrollments and Medical Underwriting"/>
    <s v="GP-Client services "/>
    <s v="Web Support"/>
    <s v="x"/>
    <s v="x"/>
    <s v="x"/>
    <s v="x"/>
    <s v="x"/>
    <s v="x"/>
    <s v="X"/>
    <s v="x"/>
    <s v="x"/>
    <s v="x"/>
    <s v="x"/>
    <s v="x"/>
    <s v="x"/>
    <s v="X"/>
    <s v="X"/>
    <s v="Group Protection Web Support team is responsible to answer incoming_x000a_phone calls &amp; emails from insureds, group administrations, brokers and_x000a_internal service partners, the inquiries can include the following, but_x000a_not limited to website registration &amp; Login"/>
    <s v="All Members_x000a_Group Admin_x000a_Broker_x000a_Internal Service_x000a_Partners"/>
    <s v="Call from supplier"/>
    <s v="Answer the incoming call_x000a_Verify privacy information_x000a_Route to concerned department_x000a_(if out of scope)_x000a_Conduct research and provide_x000a_information to caller. Update_x000a_system (if required)_x000a_Raise a query for lead to review_x000a_Make outbound call to provide_x000a_response to called once response_x000a_received from member group_x000a_admin/broker_x000a_Update notes and wrap the call_x000a_Submit information via email as_x000a_needed"/>
    <s v="Resolved query_x000a_Updated notes_x000a_Ticket submission (if_x000a_required)"/>
    <s v="All members_x000a_Raise a query for Lead_x000a_to review"/>
    <s v="NA"/>
    <s v="Open"/>
    <s v="Closed"/>
    <m/>
    <m/>
    <m/>
    <n v="15"/>
    <n v="15"/>
    <x v="1"/>
    <s v="No"/>
    <s v="No Specific Domain Exp"/>
    <s v="No"/>
    <s v="NA"/>
    <s v="L3"/>
    <d v="2024-05-01T00:00:00"/>
    <s v="2 Weeks"/>
    <s v="2 Weeks"/>
    <s v="8 Weeks"/>
    <n v="0"/>
    <s v="NA"/>
    <s v="NA"/>
    <s v="NA"/>
    <s v="NA"/>
    <s v="NA"/>
    <s v="NA"/>
    <s v="NA"/>
    <s v="NA"/>
    <s v="No"/>
    <s v="CSW, AWD, KB, MS Suite, Five9, Fort Wayne_x000a_Vantage, Firelight, Taxport, Corpsyshome, LFG.com, Verint,_x000a_CMOD"/>
    <s v="North America and Remote"/>
    <s v="South Africa"/>
    <s v="South Africa"/>
    <s v="South Africa"/>
    <s v="95% Baseline Pending"/>
    <s v="Email TAT 48 hours "/>
    <n v="0.35416666666666669"/>
    <s v="N/A"/>
    <s v="N/A"/>
    <n v="0.04"/>
    <s v="55 Sec"/>
    <s v="N/A"/>
    <s v="N/A"/>
    <s v="Not Applicable (in transition)"/>
    <s v="Not Known"/>
    <n v="38000"/>
    <s v="No"/>
    <m/>
    <s v="FTE"/>
    <s v="N/A"/>
    <s v="Lizhan Katz"/>
    <s v="Ntsebenziswano November"/>
    <s v="Active"/>
    <m/>
  </r>
  <r>
    <x v="4"/>
    <s v="Orville"/>
    <s v="Leading US Insurance and Investment Management Company"/>
    <s v="Underwriting and Enrollment (Group)"/>
    <s v="Enrollments"/>
    <s v="GP-Service Intake"/>
    <s v="GP-Service Intake"/>
    <s v="x"/>
    <s v="x"/>
    <s v="x"/>
    <s v="x"/>
    <s v="x"/>
    <m/>
    <m/>
    <s v="x"/>
    <s v="x"/>
    <s v="x"/>
    <s v="x"/>
    <s v="x"/>
    <s v="x"/>
    <s v="X"/>
    <m/>
    <s v="This team will be Indexing incoming Enrollment requests that can include a variety of changes / updates. This team will also be indexing Amendment requests, Premium requests, Renewal, Sold cases and Port &amp; Conversion. Some of the additional assignments like, Return Mail, Citibank (Remitco), Secure Log Maintenance and Premium Address Change will also be handled"/>
    <s v="Broker (External)_x000a_Benefits/HR Coordinator (External)_x000a_Customer Service Teams (Internal)"/>
    <s v="Customer Request_x000a_Email Inbox RIP_x000a_AWD_x000a_Indexed Data"/>
    <s v="Request Sent by Customer to LFG (email, fax, mail)_x000a_SI Reviews Received Requests in AWD_x000a_SI Indexes Group ID #_x000a_SI Assigns Work Type_x000a_SI Routes to Appropriate Business Area"/>
    <s v="Case Type via AWD_x000a_NIGO Email (if applicable)"/>
    <s v="Benefits/HR Coordinator (external)_x000a_Insured (external) _x000a_Member Support_x000a_Premium_x000a_Underwriting_x000a_Port &amp; Convert_x000a_Claims"/>
    <s v="NA"/>
    <s v="Open"/>
    <m/>
    <m/>
    <m/>
    <n v="10"/>
    <m/>
    <n v="17"/>
    <x v="0"/>
    <s v="No"/>
    <s v="No Specific Domain Exp"/>
    <m/>
    <m/>
    <s v="L2"/>
    <d v="2024-08-12T00:00:00"/>
    <s v="2 Weeks"/>
    <s v="8 Weeks"/>
    <s v="8 Weeks"/>
    <m/>
    <m/>
    <m/>
    <m/>
    <m/>
    <m/>
    <m/>
    <m/>
    <m/>
    <m/>
    <m/>
    <m/>
    <s v="Noida"/>
    <m/>
    <s v="India"/>
    <n v="0.9"/>
    <n v="0.97"/>
    <m/>
    <m/>
    <m/>
    <m/>
    <m/>
    <m/>
    <m/>
    <m/>
    <m/>
    <m/>
    <m/>
    <m/>
    <s v="FTE"/>
    <m/>
    <s v="Bhupesh"/>
    <s v="Shoukat Ali"/>
    <s v="Active"/>
    <m/>
  </r>
  <r>
    <x v="4"/>
    <s v="Orville"/>
    <s v="Leading US Insurance and Investment Management Company"/>
    <s v="Finance &amp; Accounting (Group)"/>
    <s v="Billing &amp; Commissions"/>
    <s v="Self bill audit (Billing Center / Census Audit)"/>
    <s v="Self bill audit (Billing Center / Census Audit)"/>
    <s v="x"/>
    <s v="x"/>
    <s v="x"/>
    <s v="x"/>
    <s v="x"/>
    <m/>
    <m/>
    <m/>
    <s v="x"/>
    <s v="x"/>
    <m/>
    <s v="x"/>
    <s v="x"/>
    <s v="X"/>
    <m/>
    <s v="This team will be validating, collecting, compiling, evaluating, and analyzing data to make sure all variances are within the allotted threshold. Census reports are pulled, formatted and variance is calculated"/>
    <s v="Account Management_x000a_Premium Service Reps (PSR)_x000a_Underwriting_x000a_Implementation Managers (IEM)"/>
    <s v="Census_x000a_Rate Sheet_x000a_Billing System_x000a_Plan Grid_x000a_Email / Outlook_x000a_AWD"/>
    <s v="Receive Census_x000a_NIGO Check_x000a_Census Validation_x000a_Validation Complete_x000a_Findings Reported"/>
    <s v="Census Findings_x000a_Discrepancies sent to PSR, Account Management_x000a_Customer outreach"/>
    <s v="Customer_x000a_PSR_x000a_Account Management_x000a_Underwriting"/>
    <s v="Billing Center sends errors to the PSR to review and reach out to customer"/>
    <s v="Open"/>
    <m/>
    <m/>
    <m/>
    <n v="5"/>
    <m/>
    <n v="9"/>
    <x v="0"/>
    <s v="No"/>
    <s v="No Specific Domain Exp"/>
    <m/>
    <m/>
    <s v="L2"/>
    <d v="2024-08-05T00:00:00"/>
    <s v="2 Weeks"/>
    <s v="8 Weeks"/>
    <s v="8 Weeks"/>
    <m/>
    <m/>
    <m/>
    <m/>
    <m/>
    <m/>
    <m/>
    <m/>
    <m/>
    <m/>
    <m/>
    <m/>
    <s v="Noida"/>
    <m/>
    <s v="India"/>
    <n v="0.9"/>
    <n v="0.97"/>
    <m/>
    <m/>
    <m/>
    <m/>
    <m/>
    <m/>
    <m/>
    <m/>
    <m/>
    <m/>
    <m/>
    <m/>
    <s v="FTE"/>
    <m/>
    <s v="Ashok Rathore"/>
    <s v="Shoukat Ali"/>
    <s v="Active"/>
    <m/>
  </r>
  <r>
    <x v="4"/>
    <s v="Orville"/>
    <s v="Leading US Insurance and Investment Management Company"/>
    <s v="Finance &amp; Accounting (Group)"/>
    <s v="Billing &amp; Commissions"/>
    <s v="Self bill audit (ARDIS/Converge)"/>
    <s v="Self bill audit (ARDIS/Converge)"/>
    <s v="x"/>
    <s v="x"/>
    <s v="x"/>
    <s v="x"/>
    <s v="x"/>
    <m/>
    <m/>
    <m/>
    <s v="x"/>
    <s v="x"/>
    <m/>
    <s v="x"/>
    <s v="x"/>
    <s v="X"/>
    <m/>
    <s v="This team will be validating, collecting, compiling, evaluating, and analyzing data to make sure all variances are within the allotted threshold. Checklist is retrieved, look for Census in AWD / Lincoln4Benefits. Look into ARDIS for checks and balances. Reach out for needed information"/>
    <s v="Account Management_x000a_Premium Service Reps (PSR)_x000a_Underwriting_x000a_Implementation Managers (IEM)"/>
    <s v="Census_x000a_Rate Sheet_x000a_Billing System_x000a_Plan Grid_x000a_Email / Outlook_x000a_AWD"/>
    <s v="Receive Census_x000a_NIGO Check_x000a_Census Validation_x000a_Validation Complete_x000a_Findings Reported"/>
    <s v="Census Findings_x000a_Discrepancies sent to PSR, Account Management_x000a_Customer outreach"/>
    <s v="Customer_x000a_PSR_x000a_Account Management_x000a_Underwriting"/>
    <s v="ARDIS/Converge alert Account Management"/>
    <s v="Open"/>
    <m/>
    <m/>
    <m/>
    <n v="10"/>
    <m/>
    <n v="17"/>
    <x v="0"/>
    <s v="No"/>
    <s v="No Specific Domain Exp"/>
    <m/>
    <m/>
    <s v="L2"/>
    <d v="2024-08-12T00:00:00"/>
    <s v="2 Weeks"/>
    <s v="7 Weeks"/>
    <s v="8 Weeks"/>
    <m/>
    <m/>
    <m/>
    <m/>
    <m/>
    <m/>
    <m/>
    <m/>
    <m/>
    <m/>
    <m/>
    <m/>
    <s v="Noida"/>
    <m/>
    <s v="India"/>
    <n v="0.9"/>
    <n v="0.97"/>
    <m/>
    <m/>
    <m/>
    <m/>
    <m/>
    <m/>
    <m/>
    <m/>
    <m/>
    <m/>
    <m/>
    <m/>
    <s v="FTE"/>
    <m/>
    <s v="Ashok Rathore"/>
    <s v="Shoukat Ali"/>
    <s v="Active"/>
    <m/>
  </r>
  <r>
    <x v="4"/>
    <s v="Orville"/>
    <s v="Leading US Insurance and Investment Management Company"/>
    <s v="Claims Management (Group)"/>
    <s v="Claims Validation"/>
    <s v="GP-Dental Claims"/>
    <s v="GP-Dental Claims"/>
    <m/>
    <m/>
    <m/>
    <m/>
    <m/>
    <m/>
    <m/>
    <m/>
    <m/>
    <m/>
    <m/>
    <m/>
    <s v="x"/>
    <m/>
    <m/>
    <s v="This queue consists of Claims that stop due some reason, for e.g. Member could not be found, Provider record couldn’t be located, Missing info on claims form. Missing information is highlighted by a reprocess/procedure code."/>
    <s v="Customer_x000a_Service Provider_x000a_Service Intake"/>
    <s v="AWD work Item_x000a_Dental Claims form"/>
    <s v="Receive Work request in AWD_x000a_Review the suspend reason in GRINS_x000a_IGO/NIGO Review_x000a_Process in GRINS_x000a_Approve or Deny the claim and hit Adjudicate button"/>
    <s v="Release of Payment"/>
    <s v="Covered active employee"/>
    <s v="LCA - Lost Check Affidavit_x000a_"/>
    <s v="Open"/>
    <m/>
    <m/>
    <m/>
    <n v="8"/>
    <m/>
    <n v="16"/>
    <x v="0"/>
    <s v="No"/>
    <s v="No Specific Domain Exp"/>
    <m/>
    <m/>
    <s v="L2"/>
    <d v="2024-10-07T00:00:00"/>
    <s v="2 Weeks"/>
    <s v="14 Weeks"/>
    <s v="13 weeks"/>
    <m/>
    <m/>
    <m/>
    <m/>
    <m/>
    <m/>
    <m/>
    <m/>
    <m/>
    <m/>
    <m/>
    <m/>
    <s v="Noida"/>
    <m/>
    <s v="India"/>
    <s v="Procedural - 98%_x000a_Financial - 99%"/>
    <n v="0.9"/>
    <m/>
    <m/>
    <m/>
    <m/>
    <m/>
    <m/>
    <m/>
    <m/>
    <m/>
    <m/>
    <m/>
    <m/>
    <s v="FTE"/>
    <m/>
    <s v="Bhaskar Nayal"/>
    <s v="Shoukat Ali"/>
    <s v="Active"/>
    <m/>
  </r>
  <r>
    <x v="4"/>
    <s v="Orville"/>
    <s v="Leading US Insurance and Investment Management Company"/>
    <s v="Policy Administration (Group)"/>
    <s v="Eligibility Requirements"/>
    <s v="GP-Ports and conversions"/>
    <s v="GP-Ports and Conversion"/>
    <s v="x"/>
    <s v="x"/>
    <s v="x"/>
    <m/>
    <s v="x"/>
    <m/>
    <m/>
    <m/>
    <m/>
    <m/>
    <m/>
    <m/>
    <m/>
    <m/>
    <m/>
    <s v="This team will be confirming all benefit information / review contract for Port provisions / confirming if STD and/or LTD coverage was selected. This team will handle Life Conversion and will review and will do confirmation of documents / create the GSO cover letter and send to Greensboro. This team will also be handling Life Quotes, Termination, Continuation, Port Cleanup, Misdirected, Cert, California Cobra, Return Mail &amp; Term Letters"/>
    <s v="Service Intake _x000a_Customer Care Rep_x000a_Customer (terminated employee)"/>
    <s v="Portability Application_x000a_AWD work item_x000a_Email (lfgenrollments)_x000a_"/>
    <s v="Receive Work request in AWD_x000a_Review ARDIS/Plan Grid to confirm Group Policy information/Eligibility _x000a_IGO/NIGO Review_x000a_Process in ARDIS_x000a_Activate Policy and send documents to Mail Room "/>
    <s v="Portability Letter_x000a_Updated Bill"/>
    <s v="Terminated employee"/>
    <s v="NA"/>
    <s v="Open"/>
    <m/>
    <m/>
    <m/>
    <n v="8"/>
    <m/>
    <n v="13"/>
    <x v="0"/>
    <s v="No"/>
    <s v="No Specific Domain Exp"/>
    <m/>
    <m/>
    <s v="L2"/>
    <d v="2024-11-11T00:00:00"/>
    <s v="2 Weeks"/>
    <s v="12 Weeks"/>
    <s v="13 weeks"/>
    <m/>
    <m/>
    <m/>
    <m/>
    <m/>
    <m/>
    <m/>
    <m/>
    <m/>
    <m/>
    <m/>
    <m/>
    <s v="Noida"/>
    <m/>
    <s v="India"/>
    <n v="0.9"/>
    <n v="0.8"/>
    <m/>
    <m/>
    <m/>
    <m/>
    <m/>
    <m/>
    <m/>
    <m/>
    <m/>
    <m/>
    <m/>
    <m/>
    <s v="FTE"/>
    <m/>
    <s v="Shubham Chauhan"/>
    <s v="Shoukat Ali"/>
    <s v="Active"/>
    <m/>
  </r>
  <r>
    <x v="4"/>
    <s v="Orville"/>
    <s v="Leading US Insurance and Investment Management Company"/>
    <s v="Underwriting and Enrollment (Group)"/>
    <s v="Proposal Intake"/>
    <s v="GP-All Lives"/>
    <s v="GU - 100-749"/>
    <s v="x"/>
    <s v="x"/>
    <s v="x"/>
    <m/>
    <m/>
    <m/>
    <m/>
    <m/>
    <s v="x"/>
    <s v="x"/>
    <m/>
    <s v="x"/>
    <s v="x"/>
    <s v="X"/>
    <m/>
    <s v="Team is handling the cases which have eligible lives between 100 to 749.Sales Coordinator or Sales Representative feed the demographic information (such as Client Name, Address, SIC code, eligible lives, benefits option, commission rates, etc.) on Salesforce. And send this to Quote Specialist queue. EXL Quote Specialist start with the validation of demographic information to check the eligibility to quote and to find the missing information (if any, so to request missing information via mail from SCs/SRs to avoid delay). Based on the information provided by SCs/SRs, policy is quoted on the application named as “Quest”. This information is pulled from Salesforce, RFPs, Census (consist of client’s eligible employees to be quoted), Documents (such as prior carrier’s policy summary or certificates). Quote is set up with complete policy details along with the commission and benefit options and rates, then census setup which helps to generate file rates for the proposal. Now Proposal is generated and shared with LFG UW."/>
    <s v="Broker, _x000a_Sales Coordinator"/>
    <s v="Salesforce_x000a_QUEST"/>
    <s v="Receive work request in Salesforce_x000a_Setting up quotes in Quest_x000a_IGO/NIGO Review"/>
    <s v="Quote Setup"/>
    <s v="Underwriter "/>
    <m/>
    <s v="Open"/>
    <m/>
    <m/>
    <m/>
    <n v="18"/>
    <m/>
    <n v="18"/>
    <x v="0"/>
    <s v="No"/>
    <s v="No Specific Domain Exp"/>
    <m/>
    <m/>
    <s v="L2"/>
    <d v="2024-06-10T00:00:00"/>
    <s v="2 Weeks"/>
    <s v="6 Weeks"/>
    <s v="8 Weeks"/>
    <m/>
    <m/>
    <m/>
    <m/>
    <m/>
    <m/>
    <m/>
    <m/>
    <m/>
    <m/>
    <m/>
    <m/>
    <s v="Noida"/>
    <m/>
    <s v="India"/>
    <n v="0.92"/>
    <n v="0.95"/>
    <m/>
    <m/>
    <m/>
    <m/>
    <m/>
    <m/>
    <m/>
    <m/>
    <m/>
    <m/>
    <m/>
    <m/>
    <s v="FTE"/>
    <m/>
    <s v="Kiran Rautela"/>
    <s v="Ankit Mathur"/>
    <s v="Active"/>
    <m/>
  </r>
  <r>
    <x v="4"/>
    <s v="Orville"/>
    <s v="Leading US Insurance and Investment Management Company"/>
    <s v="Underwriting and Enrollment (Group)"/>
    <s v="Proposal Intake"/>
    <s v="GP-Under 100"/>
    <s v="GU - U100"/>
    <s v="x"/>
    <s v="x"/>
    <s v="x"/>
    <m/>
    <m/>
    <m/>
    <m/>
    <m/>
    <s v="x"/>
    <s v="x"/>
    <m/>
    <s v="x"/>
    <s v="x"/>
    <s v="X"/>
    <m/>
    <s v="Team is handling the cases which have eligible lives between 5 to 99 for U100 process._x000a_Sales Rep or Sales Coordinators feed the demographic information (such as Client Name, Address, SIC code, eligible lives, benefits option, commission rates, etc.) on Salesforce. EXL Quote Specialist start with the validation of demographic information to check the eligibility to quote and to find the missing information (if any, so to request missing information via mail from SCs/SRs to avoid delay).As per the RFP received and documents available team, Quote the policy- Pull the information from the RFP/Docs/Certs into quest to create the benefit options, manipulate the census (data of employees) &amp; import into Quest, preview the errors if any, enter the enforce rates, after that calculate the rates and volumes, then team needs to enter all the details from Quest to Small Case Pricing tool for getting discounted rates and update the U/W adjustment rates in quest as per the SCPT and to generate the proposal."/>
    <s v="Broker, _x000a_Sales Coordinator"/>
    <s v="Salesforce_x000a_QUEST"/>
    <s v="Receive work request in Salesforce_x000a_Setting up quotes in Quest_x000a_IGO/NIGO Review"/>
    <s v="Quote Setup_x000a_Proposal Sent"/>
    <s v="Sales Team"/>
    <m/>
    <s v="Open"/>
    <m/>
    <m/>
    <m/>
    <n v="30"/>
    <m/>
    <n v="30"/>
    <x v="0"/>
    <s v="No"/>
    <s v="No Specific Domain Exp"/>
    <m/>
    <m/>
    <s v="L2"/>
    <d v="2024-06-10T00:00:00"/>
    <s v="2 Weeks"/>
    <s v="6 Weeks"/>
    <s v="8 Weeks"/>
    <m/>
    <m/>
    <m/>
    <m/>
    <m/>
    <m/>
    <m/>
    <m/>
    <m/>
    <m/>
    <m/>
    <m/>
    <s v="Noida"/>
    <m/>
    <s v="India"/>
    <n v="0.92"/>
    <n v="0.95"/>
    <m/>
    <m/>
    <m/>
    <m/>
    <m/>
    <m/>
    <m/>
    <m/>
    <m/>
    <m/>
    <m/>
    <m/>
    <s v="FTE"/>
    <m/>
    <s v="Manisha / Ibrahim Alam"/>
    <s v="Ankit Mathur"/>
    <s v="Active"/>
    <m/>
  </r>
  <r>
    <x v="4"/>
    <s v="Orville"/>
    <s v="Leading US Insurance and Investment Management Company"/>
    <s v="Contact Center (Group)"/>
    <s v="Claims"/>
    <s v="GP-Dental Claims"/>
    <s v="Group Dental Provider Calls"/>
    <s v="x"/>
    <s v="x"/>
    <s v="x"/>
    <m/>
    <s v="x"/>
    <s v="x"/>
    <s v="X"/>
    <s v="x"/>
    <s v="x"/>
    <s v="x"/>
    <s v="x"/>
    <s v="x"/>
    <s v="x"/>
    <m/>
    <s v="X"/>
    <s v="Queries by Dental providers can be divided into the following:_x000a_1._x000a_Claims_x000a_:_x000a_•_x000a_Claims Status_x000a_•_x000a_Coordination of Benefits_x000a_•_x000a_Orthodontics_x000a_•_x000a_Eligibility_x000a_•_x000a_Reason for claim denial_x000a_•_x000a_Explanation of benefits_x000a_2._x000a_Verification of Benefits (VOB):_x000a_•_x000a_Eligibility_x000a_•_x000a_Network of the provider_x000a_•_x000a_Verification if some of the procedures will be approved for_x000a_a member"/>
    <s v="Dental Providers_x000a_Third Parties calling on_x000a_behalf of Provider"/>
    <s v="Call from Providers"/>
    <s v="Answer the incoming call_x000a_Verify privacy information_x000a_Route to concerned department_x000a_(if out of scope)_x000a_Conduct research and provide_x000a_information to caller. Update_x000a_system (if required)_x000a_Raise a query for CSR Enquiries_x000a_queue if requested information_x000a_can’t be found_x000a_Make outbound call to provide_x000a_response to called once response_x000a_received from CSR Enquiries_x000a_Update notes and wrap the call"/>
    <s v="Resolved query_x000a_Updated notes_x000a_Query for CSR Enquiry_x000a_team"/>
    <s v="Dental Providers_x000a_Third Parties calling_x000a_on behalf of Provider_x000a_CSR Enquiry team"/>
    <s v="NA"/>
    <s v="Open"/>
    <m/>
    <m/>
    <m/>
    <m/>
    <n v="42"/>
    <n v="57"/>
    <x v="1"/>
    <s v="No"/>
    <s v="No Specific Domain Exp"/>
    <s v="No"/>
    <s v="NA"/>
    <s v="L3"/>
    <d v="2023-05-01T00:00:00"/>
    <s v="2 Weeks"/>
    <s v="4 Weeks"/>
    <s v="13 weeks"/>
    <n v="0"/>
    <s v="NA"/>
    <s v="NA"/>
    <s v="NA"/>
    <s v="NA"/>
    <s v="NA"/>
    <s v="NA"/>
    <s v="NA"/>
    <s v="NA"/>
    <s v="Notes Maker"/>
    <s v="Dental Provider Portal_x000a_GRINS_x000a_Ardis_x000a_DentalXchange_x000a_NEA_x000a_Gateway ABe's payement_x000a_P&amp;R_x000a_Echo_x000a_L4B_x000a_AWD_x000a_ "/>
    <s v="North America and Remote"/>
    <s v="South Africa"/>
    <s v="South Africa"/>
    <s v="South Africa"/>
    <s v="97% Baselined"/>
    <s v="Email TAT 48 hours "/>
    <n v="0.35416666666666669"/>
    <s v="N/A"/>
    <s v="N/A"/>
    <n v="0.04"/>
    <s v="55 Sec"/>
    <s v="N/A"/>
    <s v="N/A"/>
    <s v="Not Applicable (in transition)"/>
    <s v="Not Known"/>
    <s v="~80000"/>
    <s v="Volume Predicted"/>
    <m/>
    <s v="FTE"/>
    <s v="N/A"/>
    <s v="Courtney Hansby"/>
    <s v="Ntsebenziswano November"/>
    <s v="Active"/>
    <m/>
  </r>
  <r>
    <x v="4"/>
    <s v="Orville"/>
    <s v="Leading US Insurance and Investment Management Company"/>
    <s v="Contact Center (Group)"/>
    <s v="Enrollments and Medical Underwriting"/>
    <s v="GP-Client Services"/>
    <s v="Client Services"/>
    <s v="x"/>
    <s v="x"/>
    <s v="x"/>
    <s v="x"/>
    <s v="x"/>
    <s v="x"/>
    <s v="X"/>
    <s v="x"/>
    <s v="x"/>
    <s v="x"/>
    <s v="x"/>
    <s v="x"/>
    <s v="x"/>
    <s v="X"/>
    <s v="X"/>
    <s v="Group Protection Contact Calls team is responsible to answer incoming phone_x000a_calls &amp; emails from insureds, group administrations, brokers and internal_x000a_service partners, the inquiries can include the following, but not limited to_x000a_billing enquiring, stats of enrollment, status of insurability"/>
    <s v="All Members_x000a_Group Admin_x000a_Broker_x000a_Internal Service_x000a_Partners"/>
    <s v="Call from supplier"/>
    <s v="Answer the incoming call_x000a_Verify privacy information_x000a_Route to concerned department_x000a_(if out of scope)_x000a_Conduct research and provide_x000a_information to caller. Update_x000a_system (if required)_x000a_Raise a query for lead to review_x000a_Make outbound call to provide_x000a_response to called once response_x000a_received from member group_x000a_admin/broker_x000a_Update notes and wrap the call_x000a_Submit information via email as_x000a_needed"/>
    <s v="Resolved query_x000a_Updated notes_x000a_Ticket submission (if_x000a_required)"/>
    <s v="All members_x000a_Raise a query for Lead_x000a_to review"/>
    <s v="NA"/>
    <s v="Open"/>
    <s v="Closed"/>
    <m/>
    <m/>
    <m/>
    <n v="42"/>
    <n v="59"/>
    <x v="1"/>
    <s v="No"/>
    <s v="No Specific Domain Exp"/>
    <s v="No"/>
    <s v="NA"/>
    <s v="L3"/>
    <d v="2024-07-01T00:00:00"/>
    <s v="2 Weeks"/>
    <s v="5 Weeks"/>
    <s v="8 Weeks"/>
    <n v="0"/>
    <s v="NA"/>
    <s v="NA"/>
    <s v="NA"/>
    <s v="NA"/>
    <s v="NA"/>
    <s v="NA"/>
    <s v="NA"/>
    <s v="NA"/>
    <s v="Notes Maker"/>
    <s v="Ardis, Converge, RTMUS, Customer360, DesignIT, SystemOne, BridgeApp, C4, AWD, DMS, Salesforce"/>
    <s v="North America and Remote"/>
    <s v="South Africa"/>
    <s v="South Africa"/>
    <s v="South Africa"/>
    <s v="97% Baselined"/>
    <s v="Email TAT 48 hours "/>
    <n v="0.33333333333333331"/>
    <s v="N/A"/>
    <s v="N/A"/>
    <n v="0.04"/>
    <s v="55 Sec"/>
    <s v="N/A"/>
    <s v="N/A"/>
    <s v="Not Applicable (in transition)"/>
    <s v="Not Known"/>
    <s v="~55000"/>
    <s v="Volume Predicted"/>
    <m/>
    <s v="FTE"/>
    <s v="N/A"/>
    <s v="Carlyn Swartz"/>
    <s v="Ntsebenziswano November"/>
    <s v="Active"/>
    <m/>
  </r>
  <r>
    <x v="4"/>
    <s v="Orville"/>
    <s v="Leading US Insurance and Investment Management Company"/>
    <s v="Contact Center (Group)"/>
    <s v="Enrollments and Medical Underwriting"/>
    <s v="GP-Web Support"/>
    <s v="Web Support"/>
    <s v="x"/>
    <s v="x"/>
    <s v="x"/>
    <s v="x"/>
    <s v="x"/>
    <s v="x"/>
    <s v="X"/>
    <s v="x"/>
    <s v="x"/>
    <s v="x"/>
    <s v="x"/>
    <s v="x"/>
    <s v="x"/>
    <s v="X"/>
    <s v="X"/>
    <s v="Group Protection Web Support team is responsible to answer incoming_x000a_phone calls &amp; emails from insureds, group administrations, brokers and_x000a_internal service partners, the inquiries can include the following, but_x000a_not limited to website registration &amp; Login"/>
    <s v="All Members_x000a_Group Admin_x000a_Broker_x000a_Internal Service_x000a_Partners"/>
    <s v="Call from supplier"/>
    <s v="Answer the incoming call_x000a_Verify privacy information_x000a_Route to concerned department_x000a_(if out of scope)_x000a_Conduct research and provide_x000a_information to caller. Update_x000a_system (if required)_x000a_Raise a query for lead to review_x000a_Make outbound call to provide_x000a_response to called once response_x000a_received from member group_x000a_admin/broker_x000a_Update notes and wrap the call_x000a_Submit information via email as_x000a_needed"/>
    <s v="Resolved query_x000a_Updated notes_x000a_Ticket submission (if_x000a_required)"/>
    <s v="All members_x000a_Raise a query for Lead_x000a_to review"/>
    <s v="NA"/>
    <s v="Open"/>
    <s v="Closed"/>
    <m/>
    <m/>
    <m/>
    <n v="30"/>
    <n v="39"/>
    <x v="1"/>
    <s v="No"/>
    <s v="No Specific Domain Exp"/>
    <s v="No"/>
    <s v="NA"/>
    <s v="L3"/>
    <d v="2024-05-01T00:00:00"/>
    <s v="2 Weeks"/>
    <s v="2 Weeks"/>
    <s v="8 Weeks"/>
    <n v="0"/>
    <s v="NA"/>
    <s v="NA"/>
    <s v="NA"/>
    <s v="NA"/>
    <s v="NA"/>
    <s v="NA"/>
    <s v="NA"/>
    <s v="NA"/>
    <s v="Notes Maker - development phase"/>
    <s v="Five9_x000a_Ardis_x000a_SystemOne_x000a_Docsnet_x000a_Salesforce_x000a_Identity Management_x000a_Hub2_x000a_My Lincoln portal User Administration _x000a_Lincoln4Benefits_x000a_C4_x000a_Converge/PolicyLinc"/>
    <s v="North America and Remote"/>
    <s v="South Africa"/>
    <s v="South Africa"/>
    <s v="South Africa"/>
    <s v="97% Baselined"/>
    <s v="Email TAT 48 hours "/>
    <n v="0.35416666666666669"/>
    <s v="N/A"/>
    <s v="N/A"/>
    <n v="0.04"/>
    <s v="55 Sec"/>
    <s v="N/A"/>
    <s v="N/A"/>
    <s v="Not Applicable (in transition)"/>
    <s v="Not Known"/>
    <s v="~38000"/>
    <s v="Volume Predicted"/>
    <m/>
    <s v="FTE"/>
    <s v="N/A"/>
    <s v="Lizhan Katz"/>
    <s v="Ntsebenziswano November"/>
    <s v="Active"/>
    <m/>
  </r>
  <r>
    <x v="5"/>
    <s v="Citrix"/>
    <s v="Fortune 100 US Life Insurance Company"/>
    <s v="Contact Center (Group)"/>
    <s v="Claims"/>
    <s v="Beneficairy Services"/>
    <s v="Contact Center"/>
    <s v="x"/>
    <m/>
    <m/>
    <m/>
    <m/>
    <m/>
    <m/>
    <m/>
    <m/>
    <m/>
    <m/>
    <m/>
    <m/>
    <m/>
    <m/>
    <s v="In Scope is the Beneficiary Services GI Life Claims Tier 1 Calls which will support all Death Claims Call. Typical calls come from named beneficiaries, interested third parties, funeral homes, attorneys to get status on, report loss or need additional details on Claim"/>
    <s v="Beneficiaries"/>
    <s v="Inbound calls from Bene"/>
    <s v="Claims form walk through/validation, verifying additional requirements for claims processing._x000a_Assistance with over the phone claims processing. Outbound to Bene/FHA when necessary."/>
    <s v="check issuance, sending of claim forms, stop payment, referrals to FHA"/>
    <s v="Beneficiaries, FHA, Banks, Broker, Companies/Organizations in business"/>
    <s v="NA"/>
    <s v="Open"/>
    <s v="NA"/>
    <n v="1"/>
    <n v="0"/>
    <m/>
    <n v="13"/>
    <n v="19"/>
    <x v="2"/>
    <s v="No"/>
    <s v="No Specific Domain Exp"/>
    <s v="NA"/>
    <s v="Client"/>
    <s v="L3"/>
    <d v="2024-11-11T00:00:00"/>
    <s v="2 Weeks"/>
    <s v="7 Weeks"/>
    <s v="5 Weeks"/>
    <n v="1"/>
    <s v="NA"/>
    <s v="NA"/>
    <s v="NA"/>
    <s v="NA"/>
    <s v="NA"/>
    <s v="NA"/>
    <s v="NA"/>
    <s v="NA"/>
    <s v="NA"/>
    <s v="Citrix"/>
    <s v="US"/>
    <m/>
    <s v="Manila "/>
    <s v="Philippines"/>
    <n v="0.95"/>
    <n v="0.8"/>
    <s v="7.6 mins"/>
    <s v="NA"/>
    <s v="NA"/>
    <n v="0.02"/>
    <s v="Less than or Equal to 20 seconds"/>
    <s v="NA"/>
    <s v="None"/>
    <m/>
    <m/>
    <n v="114288"/>
    <s v="Yes"/>
    <s v="~20%"/>
    <s v="TBP"/>
    <s v="NA"/>
    <s v="Jonalyn Tenis_x000a_Ricardo Pahamotang"/>
    <s v="Nephtali Punayan"/>
    <s v="Active"/>
    <m/>
  </r>
  <r>
    <x v="6"/>
    <s v="BA- Citra 1"/>
    <s v="Leading US Insurance and Investment Company"/>
    <s v="Underwriting and Enrollment (Group)"/>
    <s v="Enrollments"/>
    <s v="Implementation Specialists"/>
    <s v="IS Mid-Market Case Specialist"/>
    <s v="x"/>
    <s v="x"/>
    <s v="x"/>
    <m/>
    <s v="x"/>
    <m/>
    <m/>
    <m/>
    <s v="x"/>
    <s v="x"/>
    <m/>
    <s v="x"/>
    <s v="x"/>
    <s v="X"/>
    <m/>
    <s v="Process requests for &quot;Group implementation form&quot;, Census data upload, EOI (Evidence of Insurability)-Push report, EDI (Electronic Data Interchange), Premium Report Posted- First Bill Posting post onboarding"/>
    <s v="Sales Team/ Broker/ Customer"/>
    <s v="Notice of Sold (NOS) _x000a_Proposal Master Application Group_x000a_Implementation Form (GIF)"/>
    <s v="IS team assigns an Implementation Specialist_x000a_Documents are reviewed and welcome email sent_x000a_GIF is sent to broker/customer and reviewed upon return_x000a_Passed to Policy Administrator _x000a_(PA) team for coding_x000a_Underwriter binds policies_x000a_Billing team generates and sends bill_x000a_IS team releases bill and educates customer_x000a_Finalize Contracts"/>
    <s v="Completed Implementation Record_x000a_Coded Policy_x000a_Bound Coverage_x000a_Released Bill_x000a_Delivered Contracts"/>
    <s v="Policy Administration Team_x000a_Underwriting Team_x000a_Billing Team_x000a_Contracts Team_x000a_Clients"/>
    <s v="NA"/>
    <s v="Open"/>
    <s v="NA"/>
    <n v="1"/>
    <n v="0"/>
    <n v="4"/>
    <m/>
    <n v="8"/>
    <x v="0"/>
    <s v="No"/>
    <s v="No Specific Domain Exp"/>
    <s v="NA"/>
    <s v="Client"/>
    <s v="L2"/>
    <d v="2025-09-29T00:00:00"/>
    <s v="2 Weeks"/>
    <s v="8 Weeks"/>
    <s v="5 Weeks"/>
    <n v="0"/>
    <s v="NA"/>
    <s v="NA"/>
    <s v="NA"/>
    <s v="NA"/>
    <s v="NA"/>
    <s v="NA"/>
    <s v="NA"/>
    <s v="NA"/>
    <s v="NA"/>
    <s v="Citrix"/>
    <s v="NA"/>
    <s v="Noida"/>
    <m/>
    <s v="India"/>
    <n v="0.99"/>
    <s v="24-48 Hours"/>
    <s v="30-240 Mins"/>
    <s v="NA"/>
    <s v="NA"/>
    <s v="NA"/>
    <s v="NA"/>
    <s v="NA"/>
    <m/>
    <m/>
    <m/>
    <s v="NA"/>
    <s v="Yes"/>
    <n v="0.15"/>
    <s v="FTE"/>
    <s v="NA"/>
    <s v="Aman Kumar/ Akash Tanwar"/>
    <s v="Rahul Bisht"/>
    <s v="Active"/>
    <m/>
  </r>
  <r>
    <x v="6"/>
    <s v="BA- Citra 1"/>
    <s v="Leading US Insurance and Investment Company"/>
    <s v="Underwriting and Enrollment (Group)"/>
    <s v="Enrollments"/>
    <s v="Implementation Managers"/>
    <s v="IM Large Case Specialist"/>
    <s v="x"/>
    <s v="x"/>
    <s v="x"/>
    <m/>
    <s v="x"/>
    <m/>
    <m/>
    <m/>
    <s v="x"/>
    <s v="x"/>
    <m/>
    <s v="x"/>
    <s v="x"/>
    <s v="X"/>
    <m/>
    <s v="Process requests for NCN (new client notice), Digital Room, Plan Grid, Intake Letter, Intake script, Foot Prints, National Tracker, Loa (leave of absence)- business documents, HR presentation training, Pre &amp; post audit"/>
    <s v="Sales Team/ Broker/ Customer"/>
    <s v="Notice of Sold (NOS) _x000a_Proposal Document_x000a_Prior Carrier"/>
    <s v="Receive NOS and assign Implementation Manager_x000a_Set up SharePoint folders and Highspot digital page_x000a_Create New Client Notice (NCN)_x000a_Build Plan Grids from proposals and prior documents_x000a_Coordinate with internal teams_x000a_Review and finalize documents"/>
    <s v="Digital Client Page _x000a_Plan Grids _x000a_Project Planner _x000a_Client Communication Materials"/>
    <s v="Internal Implementation Team_x000a_Policy Administration Team_x000a_Clients"/>
    <s v="NA"/>
    <s v="Open"/>
    <s v="NA"/>
    <n v="1"/>
    <n v="0"/>
    <n v="4"/>
    <m/>
    <n v="8"/>
    <x v="0"/>
    <s v="No"/>
    <s v="No Specific Domain Exp"/>
    <s v="NA"/>
    <s v="Client"/>
    <s v="L3"/>
    <d v="2025-09-22T00:00:00"/>
    <s v="2 Weeks"/>
    <s v="8 Weeks"/>
    <s v="4 Weeks"/>
    <n v="0"/>
    <s v="NA"/>
    <s v="NA"/>
    <s v="NA"/>
    <s v="NA"/>
    <s v="NA"/>
    <s v="NA"/>
    <s v="NA"/>
    <s v="NA"/>
    <s v="NA"/>
    <s v="Citrix"/>
    <s v="NA"/>
    <s v="Noida"/>
    <m/>
    <s v="India"/>
    <n v="0.99"/>
    <s v="24-48 Hours"/>
    <s v="5-180 Mins"/>
    <s v="NA"/>
    <s v="NA"/>
    <s v="NA"/>
    <s v="NA"/>
    <s v="NA"/>
    <m/>
    <m/>
    <m/>
    <s v="NA"/>
    <s v="Yes"/>
    <n v="0.15"/>
    <s v="FTE"/>
    <s v="NA"/>
    <s v="Sagar Kapoor/ Nitya Shrivastav"/>
    <s v="Rahul Bisht"/>
    <s v="Active"/>
    <m/>
  </r>
  <r>
    <x v="6"/>
    <s v="BA- Citra 1"/>
    <s v="Leading US Insurance and Investment Company"/>
    <s v="Underwriting and Enrollment (Group)"/>
    <s v="Enrollments"/>
    <s v="Policy Administrators"/>
    <s v="PA Support Specialist"/>
    <s v="x"/>
    <s v="x"/>
    <s v="x"/>
    <m/>
    <s v="x"/>
    <m/>
    <m/>
    <m/>
    <s v="x"/>
    <s v="x"/>
    <m/>
    <s v="x"/>
    <s v="x"/>
    <s v="X"/>
    <m/>
    <s v="Process requests for Plan Code generation for the new clients &amp; amendments for exisiting ones"/>
    <s v="IM &amp; IS Team_x000a_Sales Team_x000a_Brokers / Stakeholders_x000a_Underwriting"/>
    <s v="Customer _x000a_Documents_x000a_Signed Applications_x000a_Ticket Requests (via _x000a_Salesforce)_x000a_Policy Numbers"/>
    <s v="Open and review ticket from Salesforce_x000a_Review and Validate documentation_x000a_Code customer and policy data in PACS/EIS_x000a_Process Amendments (e.g., BOR, rate changes)_x000a_Communicate via Salesforce on amendments_x000a_Close tickets and notify requesters"/>
    <s v="Policy Records_x000a_Ticket Requests"/>
    <s v="Internal Stakeholders_x000a_Brokers_x000a_Clients"/>
    <s v="NA"/>
    <s v="Open"/>
    <s v="NA"/>
    <n v="1"/>
    <n v="0"/>
    <n v="6"/>
    <m/>
    <n v="11"/>
    <x v="0"/>
    <s v="No"/>
    <s v="No Specific Domain Exp"/>
    <s v="NA"/>
    <s v="Client"/>
    <s v="L2"/>
    <d v="2025-09-29T00:00:00"/>
    <s v="2 Weeks"/>
    <s v="8 Weeks"/>
    <s v="5 Weeks"/>
    <n v="0"/>
    <s v="NA"/>
    <s v="NA"/>
    <s v="NA"/>
    <s v="NA"/>
    <s v="NA"/>
    <s v="NA"/>
    <s v="NA"/>
    <s v="NA"/>
    <s v="NA"/>
    <s v="Citrix"/>
    <s v="NA"/>
    <s v="Noida"/>
    <m/>
    <s v="India"/>
    <n v="0.99"/>
    <s v="48 - 72 hours_x000a_Coding - 3 days"/>
    <s v="5-210 Mins"/>
    <s v="NA"/>
    <s v="NA"/>
    <s v="NA"/>
    <s v="NA"/>
    <s v="NA"/>
    <m/>
    <m/>
    <m/>
    <s v="NA"/>
    <s v="Yes"/>
    <n v="0.15"/>
    <s v="FTE"/>
    <s v="NA"/>
    <s v="Ritesh Verma/ Mayank Pal"/>
    <s v="Rahul Bisht"/>
    <s v="Active"/>
    <m/>
  </r>
  <r>
    <x v="7"/>
    <s v="Radiance"/>
    <s v="Leading Canadian Insurance and Financial Services Company"/>
    <s v="Claims Management (Group)"/>
    <s v="Claims Intake/ FNOL"/>
    <s v="Short Term Disability"/>
    <s v="SunLife - Telephonic Intake and Clinical Outreach"/>
    <m/>
    <s v="x"/>
    <m/>
    <m/>
    <m/>
    <m/>
    <m/>
    <m/>
    <m/>
    <m/>
    <m/>
    <m/>
    <m/>
    <m/>
    <m/>
    <s v="The Telephonic Intake Team is responsible for receiving inbound calls from Sun Life insured members to assist in setting up short term disability claims for_x000a_processing and review, assist in navigating the member portal and answer status inquiries for existing claims on select Sun Life products._x000a__x000a_The Clinical Outreach Team is responsible for facilitating outbound calls to healthcare providers for claims with missing / incorrect information in the Attending_x000a_Physician Statement (APS). The outreach calls aim to obtain medical information to assist with faster adjudication of initial claim decisions."/>
    <s v="Employee / Claimant_x000a__x000a_Sun Life Telephonic Intake Team"/>
    <s v="Inbound Call_x000a__x000a_Sun Life Pending Clais with No APS report"/>
    <s v="Receie inbound calls for claim initiation or status inquiries for existing claims. Faxing authorization and claim forms will also be covered._x000a__x000a_Conduct up to 2 outbound calls within defined timelines for claims with no APS, or has missing / incorrect information in the submitted APS. The process will also involve faxing followup letters or APS for completion of the healthcare provider"/>
    <s v="Short Term Disability Cliam_x000a_Verbal Medical Update for Claim Examiner verification and review_x000a__x000a_Completed call activity with medical infornation for claims examiner review (update GCS/Claim system)_x000a_For unsuccessful calls:_x000a_- fax to the AP office letter with forms / APS_x000a_- pended for followup"/>
    <s v="Shared Services_x000a__x000a_Claims Examiner"/>
    <s v="NA"/>
    <s v="Open"/>
    <s v="NA"/>
    <s v="NA"/>
    <s v="NA"/>
    <s v="NA"/>
    <n v="12"/>
    <n v="22"/>
    <x v="1"/>
    <s v="Yes"/>
    <s v="PHRNs"/>
    <s v="NA"/>
    <s v="Client"/>
    <s v="L3"/>
    <d v="2025-05-19T00:00:00"/>
    <s v="2 Weeks"/>
    <s v="6 Weeks"/>
    <s v="8 Weeks"/>
    <n v="0"/>
    <s v="NA"/>
    <s v="NA"/>
    <s v="NA"/>
    <s v="NA"/>
    <s v="NA"/>
    <s v="NA"/>
    <s v="NA"/>
    <s v="NA"/>
    <s v="NA"/>
    <s v="VDI/AVD"/>
    <s v="North America"/>
    <m/>
    <s v="Manila "/>
    <s v="Philippines"/>
    <n v="0.9"/>
    <n v="0.95"/>
    <s v="NA"/>
    <s v="NA"/>
    <s v="NA"/>
    <s v="NA"/>
    <s v="NA"/>
    <s v="NA"/>
    <s v="Call Success Rate"/>
    <s v="NA"/>
    <s v="NA"/>
    <n v="96768"/>
    <s v="No"/>
    <s v="NA"/>
    <s v="FTE"/>
    <s v="NA"/>
    <s v="Kurt De Belen"/>
    <s v="Cara Daral"/>
    <s v="Active"/>
    <m/>
  </r>
  <r>
    <x v="8"/>
    <s v="Hawkeye"/>
    <s v="Leading US Insurance and Investment Company"/>
    <s v="Contact Center (Group)"/>
    <s v="Implementation"/>
    <s v="EB Life"/>
    <s v="Contact Center"/>
    <s v="x"/>
    <m/>
    <m/>
    <m/>
    <m/>
    <m/>
    <m/>
    <m/>
    <m/>
    <m/>
    <m/>
    <m/>
    <m/>
    <m/>
    <m/>
    <s v="This process involves the following in-scope services – Life and Post Issue Emails relative to the following activities: service inbound calls from toll free number, service outbound calls in support of transaction processing; create and/or process work items resulting from authorized verbal requests; process emails to/from policyholders, provide Insurer technical web support for websites in scope, ex. Account issues, locked accounts; provide Insurer website functional, non-technical support included in the Procedure Manuals, ex."/>
    <s v="Customer"/>
    <s v="EXL"/>
    <s v="Inbound calls from employees, employers, beneficiaries, family members and othe authorized or unauthorized third parties"/>
    <s v="Updated information (viz. address, beneficiary) in systems &amp; applications_x000a_Letters to Policyholders and Third Party Notifiers_x000a_Check: Loan/ Fund withdrawal/ Surrender/Refund"/>
    <s v="Insured/ Employee_x000a_Beneficiaries_x000a_Employer_x000a_Other Third Parties_x000a_"/>
    <s v="NA"/>
    <s v="Open"/>
    <s v="NA"/>
    <n v="1"/>
    <n v="0"/>
    <m/>
    <n v="16"/>
    <n v="20"/>
    <x v="2"/>
    <s v="No"/>
    <s v="No Specific Domain Exp"/>
    <s v="No"/>
    <s v="Client"/>
    <s v="L2"/>
    <d v="2024-06-01T00:00:00"/>
    <s v="2 Weeks"/>
    <s v="10 Weeks"/>
    <s v="8 Weeks"/>
    <n v="0"/>
    <s v="NA"/>
    <s v="NA"/>
    <s v="NA"/>
    <s v="NA"/>
    <s v="NA"/>
    <s v="NA"/>
    <s v="NA"/>
    <s v="NA"/>
    <s v="NotesMaker"/>
    <s v="Citrix"/>
    <s v="US"/>
    <m/>
    <s v="Manila "/>
    <s v="Philippines"/>
    <n v="0.98"/>
    <n v="0.8"/>
    <s v="10 mins "/>
    <s v="NA"/>
    <s v="NA"/>
    <n v="0.03"/>
    <n v="60"/>
    <s v="NA"/>
    <s v="NPS &amp; C-sat"/>
    <m/>
    <m/>
    <n v="150000"/>
    <m/>
    <n v="0.1"/>
    <s v="FTE"/>
    <s v="NA"/>
    <s v="Artemio "/>
    <s v="Gerbert Balmes"/>
    <s v="Active"/>
    <m/>
  </r>
  <r>
    <x v="8"/>
    <s v="Hawkeye"/>
    <s v="Leading US Insurance and Investment Company"/>
    <s v="Contact Center (Group)"/>
    <s v="Implementation"/>
    <s v="EB Health"/>
    <s v="Contact Center"/>
    <m/>
    <m/>
    <m/>
    <m/>
    <m/>
    <m/>
    <m/>
    <s v="x"/>
    <s v="x"/>
    <s v="x"/>
    <s v="x"/>
    <s v="x"/>
    <s v="x"/>
    <s v="X"/>
    <m/>
    <s v="This process involves the following in-scope services – Health and Post Issue Emails relative to the following activities: service inbound calls from toll free number, service outbound calls in support of transaction processing; create and/or process work items resulting from authorized verbal requests; process emails to/from policyholders, provide Insurer technical web support for websites in scope, ex. Account issues, locked accounts; provide Insurer website functional, non-technical support included in the Procedure Manuals, ex."/>
    <s v="Customer"/>
    <s v="EXL"/>
    <s v="Inbound calls from employees, employers, beneficiaries, family members and othe authorized or unauthorized third parties"/>
    <s v="Updated information (viz. address, beneficiary) in systems &amp; applications_x000a_Letters to Policyholders and Third Party Notifiers_x000a_Check: Loan/ Fund withdrawal/ Surrender/Refund"/>
    <s v="Insured/ Employee_x000a_Beneficiaries_x000a_Employer_x000a_Other Third Parties_x000a_"/>
    <s v="NA"/>
    <s v="Open"/>
    <s v="NA"/>
    <n v="1"/>
    <n v="0"/>
    <m/>
    <n v="12"/>
    <n v="18"/>
    <x v="2"/>
    <s v="No"/>
    <s v="No Specific Domain Exp"/>
    <s v="No"/>
    <s v="Client"/>
    <s v="L2"/>
    <d v="2024-06-01T00:00:00"/>
    <s v="2 Weeks"/>
    <s v="10 Weeks"/>
    <s v="8 Weeks"/>
    <n v="0"/>
    <s v="NA"/>
    <s v="NA"/>
    <s v="NA"/>
    <s v="NA"/>
    <s v="NA"/>
    <s v="NA"/>
    <s v="NA"/>
    <s v="NA"/>
    <s v="NotesMaker"/>
    <s v="Citrix"/>
    <s v="US"/>
    <m/>
    <s v="Manila "/>
    <s v="Philippines"/>
    <n v="0.98"/>
    <n v="0.8"/>
    <s v="10 mins "/>
    <s v="NA"/>
    <s v="NA"/>
    <n v="0.03"/>
    <n v="60"/>
    <s v="NA"/>
    <s v="NPS &amp; C-sat"/>
    <m/>
    <m/>
    <n v="150000"/>
    <m/>
    <n v="0.1"/>
    <s v="FTE"/>
    <s v="NA"/>
    <s v="Chloe "/>
    <s v="Gerbert Balmes"/>
    <s v="Active"/>
    <m/>
  </r>
  <r>
    <x v="8"/>
    <s v="Hawkeye"/>
    <s v="Leading US Insurance and Investment Company"/>
    <s v="Underwriting and Enrollment (Group)"/>
    <s v="Proposal Intake"/>
    <s v="NB processing"/>
    <s v="New Business - Life"/>
    <s v="x"/>
    <m/>
    <m/>
    <m/>
    <m/>
    <m/>
    <m/>
    <m/>
    <m/>
    <m/>
    <m/>
    <m/>
    <m/>
    <m/>
    <m/>
    <s v="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
    <s v="Policyholder / Agent"/>
    <s v="AWD"/>
    <s v="1. Review the new business application forms received from the indexing team in AWD to ensure all required fields are fully completed._x000a_2. Verify the accuracy of the details in the application form by comparing them with supporting documents such as the beneficiary form, agent commission records, transmittal documents, and data from the Underwriting (EIS) tool._x000a_3. Assess whether the application meets the underwriting guidelines as prescribed by the EIS tool. Policies will not be issued if these guidelines are not met._x000a_4. If all details in the application form are complete, accurate, and comply with EIS tool guidelines, the policy is issued._x000a_5. If additional details are required, raise a Missing Information Request (MIR) to the account manager for further clarification or documentation._x000a_6. The team waits 45 days for a response to the MIR. If a response is received within the timeline, the policy is issued. If no response is received, the policy is canceled, and the applicant is informed of the cancellation and its reasons."/>
    <s v="Correspondence"/>
    <s v="Policyholder / Agent"/>
    <m/>
    <s v="Open Book"/>
    <m/>
    <m/>
    <m/>
    <n v="10"/>
    <n v="0"/>
    <n v="12"/>
    <x v="0"/>
    <s v="No"/>
    <s v="No Specific Domain Exp"/>
    <s v="NA"/>
    <s v="NA"/>
    <s v="L3"/>
    <d v="2024-01-15T00:00:00"/>
    <s v="2 Weeks"/>
    <s v="2 Weeks"/>
    <s v="8 Weeks"/>
    <s v="NA"/>
    <s v="NA"/>
    <s v="NA"/>
    <s v="NA"/>
    <s v="NA"/>
    <s v="NA"/>
    <s v="NA"/>
    <s v="NA"/>
    <s v="NA"/>
    <s v="NA"/>
    <s v="Citrix, AWD TEB Production, EIS- Production, CK4 Mainframe, NUBIS, BRASS, Transweb, My Transware,_x0009_CSS"/>
    <s v="North America"/>
    <s v="Pune"/>
    <m/>
    <s v="India"/>
    <n v="0.98"/>
    <s v="10 Days for Data entry &amp; 5 Days for MIR"/>
    <n v="64.25"/>
    <s v="NA"/>
    <s v="NA"/>
    <s v="NA"/>
    <s v="NA"/>
    <s v="NA"/>
    <s v="NA"/>
    <s v="NA"/>
    <s v="NA"/>
    <s v="NA"/>
    <s v="NA"/>
    <s v="NA"/>
    <s v="NA"/>
    <s v="NA"/>
    <s v="Venkat Shreedhar"/>
    <s v="Tina Talesara"/>
    <s v="Active"/>
    <m/>
  </r>
  <r>
    <x v="8"/>
    <s v="Hawkeye"/>
    <s v="Leading US Insurance and Investment Company"/>
    <s v="Underwriting and Enrollment (Group)"/>
    <s v="Proposal Intake"/>
    <s v="NB processing"/>
    <s v="New Business - Health / TDI"/>
    <m/>
    <m/>
    <m/>
    <m/>
    <s v="x"/>
    <m/>
    <m/>
    <m/>
    <m/>
    <s v="x"/>
    <s v="x"/>
    <s v="x"/>
    <m/>
    <m/>
    <m/>
    <s v="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
    <s v="Policyholder / Agent"/>
    <s v="AWD"/>
    <s v="1. Review the new business application forms received from the indexing team in AWD to ensure all required fields are fully completed._x000a_2. Verify the accuracy of the details in the application form by comparing them with supporting documents such as the beneficiary form, agent commission records, transmittal documents, and data from the Underwriting (EIS) tool._x000a_3. Assess whether the application meets the underwriting guidelines as prescribed by the EIS tool. Policies will not be issued if these guidelines are not met._x000a_4. If all details in the application form are complete, accurate, and comply with EIS tool guidelines, the policy is issued._x000a_5. If additional details are required, raise a Missing Information Request (MIR) to the account manager for further clarification or documentation._x000a_6. The team waits 45 days for a response to the MIR. If a response is received within the timeline, the policy is issued. If no response is received, the policy is canceled, and the applicant is informed of the cancellation and its reasons."/>
    <s v="Correspondence"/>
    <s v="Policyholder / Agent"/>
    <m/>
    <s v="Open Book"/>
    <m/>
    <m/>
    <m/>
    <n v="6"/>
    <n v="0"/>
    <n v="8"/>
    <x v="0"/>
    <s v="No"/>
    <s v="No Specific Domain Exp"/>
    <s v="NA"/>
    <s v="NA"/>
    <s v="L3"/>
    <d v="2024-01-29T00:00:00"/>
    <s v="2 Weeks"/>
    <s v="2 Weeks"/>
    <s v="8 Weeks"/>
    <s v="NA"/>
    <s v="NA"/>
    <s v="NA"/>
    <s v="NA"/>
    <s v="NA"/>
    <s v="NA"/>
    <s v="NA"/>
    <s v="NA"/>
    <s v="NA"/>
    <s v="NA"/>
    <s v="Citrix, AWD TEB-Prod, Nubis, CCS, EIS2, CK4 Mainframe, Tloxp"/>
    <s v="North America"/>
    <s v="Noida"/>
    <m/>
    <s v="India"/>
    <n v="0.98"/>
    <s v="10 Days for Data entry &amp; 5 Days for MIR"/>
    <n v="54"/>
    <s v="NA"/>
    <s v="NA"/>
    <s v="NA"/>
    <s v="NA"/>
    <s v="NA"/>
    <s v="NA"/>
    <s v="NA"/>
    <s v="NA"/>
    <s v="NA"/>
    <s v="NA"/>
    <s v="NA"/>
    <s v="NA"/>
    <s v="NA"/>
    <s v="Abushaqqa Mukhtar"/>
    <s v="Tina Talesara"/>
    <s v="Active"/>
    <m/>
  </r>
  <r>
    <x v="8"/>
    <s v="Hawkeye"/>
    <s v="Leading US Insurance and Investment Company"/>
    <s v="Underwriting and Enrollment (Group)"/>
    <s v="Proposal Intake"/>
    <s v="NB processing"/>
    <s v="New Business - Affinity"/>
    <m/>
    <m/>
    <m/>
    <m/>
    <m/>
    <m/>
    <m/>
    <m/>
    <m/>
    <m/>
    <m/>
    <m/>
    <m/>
    <m/>
    <s v="X"/>
    <s v="This team is responsible for issuing medicare supplemental policies. The process involves reviewing applications and entering the application details into the Genesys or Media system to generate and issue the policy contract."/>
    <s v="Policyholder / Agent"/>
    <s v="AWD, Email, Shared Folder"/>
    <s v="1. Receive processed applications and update basic details in the AWD system._x000a_2. Validate the Tracking ID and verify all entered details against relevant systems (e.g., Genesys, Ingenium)._x000a_3. Upload relevant application details into the Media system for further processing._x000a_4. Retrieve and attach the required PHI details from the LTCG Connect portal to the application._x000a_5. Send the complete application, including PHI details, to the underwriter for review._x000a_6. Verify entered data and change the application status to reflect completion._x000a_7. Convert applicable term life policies to whole life and manage related documents._x000a_8. Handle any work requests, policy amendments, and prepare welcome kits as needed."/>
    <s v="Correspondence"/>
    <s v="Policyholder / Agent"/>
    <m/>
    <s v="Open Book"/>
    <m/>
    <m/>
    <m/>
    <n v="3"/>
    <n v="0"/>
    <n v="3"/>
    <x v="0"/>
    <s v="No"/>
    <s v="No Specific Domain Exp"/>
    <s v="NA"/>
    <s v="NA"/>
    <s v="L3"/>
    <d v="2024-05-13T00:00:00"/>
    <s v="2 Weeks"/>
    <s v="2 Weeks"/>
    <s v="8 Weeks"/>
    <s v="NA"/>
    <s v="NA"/>
    <s v="NA"/>
    <s v="NA"/>
    <s v="NA"/>
    <s v="NA"/>
    <s v="NA"/>
    <s v="NA"/>
    <s v="NA"/>
    <s v="NA"/>
    <s v="Citrix, AWD TEB-Prod, Media, Future First, Ingenium, Genesys"/>
    <s v="North America"/>
    <s v="Noida"/>
    <m/>
    <s v="India"/>
    <n v="0.98"/>
    <s v="0 day &amp; 1 business day"/>
    <n v="15"/>
    <s v="NA"/>
    <s v="NA"/>
    <s v="NA"/>
    <s v="NA"/>
    <s v="NA"/>
    <s v="NA"/>
    <s v="NA"/>
    <s v="NA"/>
    <s v="NA"/>
    <s v="NA"/>
    <s v="NA"/>
    <s v="NA"/>
    <s v="NA"/>
    <s v="Abushaqqa Mukhtar"/>
    <s v="Tina Talesara"/>
    <s v="Active"/>
    <m/>
  </r>
  <r>
    <x v="8"/>
    <s v="Hawkeye"/>
    <s v="Leading US Insurance and Investment Company"/>
    <s v="Policy Administration (Group)"/>
    <s v="Policy Changes - Financial"/>
    <s v="Loans/Partial/Surrender"/>
    <s v="Financial (Group 1) - SWL"/>
    <m/>
    <m/>
    <m/>
    <m/>
    <m/>
    <m/>
    <m/>
    <s v="x"/>
    <m/>
    <m/>
    <m/>
    <m/>
    <m/>
    <m/>
    <m/>
    <s v="This team deals with financial disbursement in the form of Loans, Partial withdrawal &amp; Surrender."/>
    <s v="Policyholder"/>
    <s v="AWD, Email"/>
    <s v="1. Review the submitted request to understand the required action._x000a_2. Research the policy details to gather necessary information for processing the request._x000a_3. Update the system with the relevant information or changes based on the policy research._x000a_4. Prepare and send the necessary correspondence to the requestor, providing them with the required information or updates."/>
    <s v="Correspondence"/>
    <s v="Policyholder / Agent"/>
    <m/>
    <s v="Open Book"/>
    <m/>
    <m/>
    <m/>
    <n v="3"/>
    <n v="0"/>
    <n v="6"/>
    <x v="0"/>
    <s v="No"/>
    <s v="No Specific Domain Exp"/>
    <s v="NA"/>
    <s v="NA"/>
    <s v="L3"/>
    <d v="2024-04-08T00:00:00"/>
    <s v="2 Weeks"/>
    <s v="2 Weeks"/>
    <s v="8 Weeks"/>
    <s v="NA"/>
    <s v="NA"/>
    <s v="NA"/>
    <s v="NA"/>
    <s v="NA"/>
    <s v="NA"/>
    <s v="NA"/>
    <s v="NA"/>
    <s v="NA"/>
    <s v="NA"/>
    <s v="Citrix, AWD/AWD10 - Automatic Work Distribution, CK4- Reflection Workspace, EIS- Employer Information System, BRASS - Billing Receipting Allocation Suspension System,  APCI, Check Editor, PS01, Cadency"/>
    <s v="North America"/>
    <s v="Noida"/>
    <m/>
    <s v="India"/>
    <n v="0.98"/>
    <s v="2 Days"/>
    <n v="7.5462962962962966E-3"/>
    <s v="NA"/>
    <s v="NA"/>
    <s v="NA"/>
    <s v="NA"/>
    <s v="NA"/>
    <s v="NA"/>
    <s v="NA"/>
    <s v="NA"/>
    <s v="NA"/>
    <s v="NA"/>
    <s v="NA"/>
    <s v="NA"/>
    <s v="NA"/>
    <s v="Kajal Jadaun"/>
    <s v="Tina Talesara"/>
    <s v="Active"/>
    <m/>
  </r>
  <r>
    <x v="8"/>
    <s v="Hawkeye"/>
    <s v="Leading US Insurance and Investment Company"/>
    <s v="Policy Administration (Group)"/>
    <s v="Policy Changes - Financial"/>
    <s v="ACH"/>
    <s v="Financial (Group 2) - ACH"/>
    <s v="x"/>
    <m/>
    <m/>
    <m/>
    <m/>
    <m/>
    <m/>
    <m/>
    <m/>
    <m/>
    <m/>
    <m/>
    <m/>
    <m/>
    <m/>
    <s v="This team facilitates the transfer of funds between banks through the Automated Clearing House (ACH)"/>
    <s v="Policyholder"/>
    <s v="AWD, Email"/>
    <s v="1. Review the ACH transaction request to ensure all required details are provided._x000a_2. Research the relevant financial details or accounts involved in the ACH transaction._x000a_3. Update the system with transaction information, ensuring accurate records and compliance._x000a_4. Send a confirmation or update to the requestor regarding the ACH transaction status or any required follow-up actions."/>
    <s v="Correspondence"/>
    <s v="Policyholder / Agent"/>
    <m/>
    <s v="Open Book"/>
    <m/>
    <m/>
    <m/>
    <n v="2"/>
    <n v="0"/>
    <n v="2"/>
    <x v="0"/>
    <s v="No"/>
    <s v="No Specific Domain Exp"/>
    <s v="NA"/>
    <s v="NA"/>
    <s v="L3"/>
    <d v="2024-05-20T00:00:00"/>
    <s v="2 Weeks"/>
    <s v="2 Weeks"/>
    <s v="8 Weeks"/>
    <s v="NA"/>
    <s v="NA"/>
    <s v="NA"/>
    <s v="NA"/>
    <s v="NA"/>
    <s v="NA"/>
    <s v="NA"/>
    <s v="NA"/>
    <s v="NA"/>
    <s v="NA"/>
    <s v="Citrix, AWD, BRASS, Mainframe, EIS"/>
    <s v="North America"/>
    <s v="Noida"/>
    <m/>
    <s v="India"/>
    <n v="0.98"/>
    <s v="3 Days"/>
    <n v="7.6388888888888886E-3"/>
    <s v="NA"/>
    <s v="NA"/>
    <s v="NA"/>
    <s v="NA"/>
    <s v="NA"/>
    <s v="NA"/>
    <s v="NA"/>
    <s v="NA"/>
    <s v="NA"/>
    <s v="NA"/>
    <s v="NA"/>
    <s v="NA"/>
    <s v="NA"/>
    <s v="Kajal Jadaun"/>
    <s v="Tina Talesara"/>
    <s v="Active"/>
    <m/>
  </r>
  <r>
    <x v="8"/>
    <s v="Hawkeye"/>
    <s v="Leading US Insurance and Investment Company"/>
    <s v="Policy Administration (Group)"/>
    <s v="Policy Changes - Non Financial"/>
    <s v="TEB (Group 1, 2 &amp; 3)"/>
    <s v="TEB (Group 1, 2 &amp; 3)"/>
    <s v="x"/>
    <s v="x"/>
    <s v="x"/>
    <m/>
    <m/>
    <m/>
    <m/>
    <m/>
    <m/>
    <m/>
    <m/>
    <m/>
    <m/>
    <m/>
    <m/>
    <s v="The team handles requests from policyholders to amend, add, or remove demographic details such as address and name changes on the policy. Additionally, the team updates additional premium amounts, process cancellations and any other adjustments or changes related to the policy after it has been issued."/>
    <s v="Policyholder / Agent"/>
    <s v="AWD"/>
    <s v="1. Review the request to ensure all necessary information and documentation are provided and the request is complete._x000a_2. Implement the necessary changes to the policy or account as per the request._x000a_3. Document the changes and any relevant details in the AWD system for tracking and reference._x000a_4.Prepare and send a confirmation letter to the policyholder, detailing the changes made to their policy."/>
    <s v="Correspondence"/>
    <s v="Policyholder"/>
    <m/>
    <s v="Open Book"/>
    <m/>
    <m/>
    <m/>
    <n v="11"/>
    <n v="0"/>
    <n v="16"/>
    <x v="0"/>
    <s v="No"/>
    <s v="No Specific Domain Exp"/>
    <s v="NA"/>
    <s v="NA"/>
    <s v="L3"/>
    <d v="2024-10-14T00:00:00"/>
    <s v="2 Weeks"/>
    <s v="2 Weeks"/>
    <s v="8 Weeks"/>
    <s v="NA"/>
    <s v="NA"/>
    <s v="NA"/>
    <s v="NA"/>
    <s v="NA"/>
    <s v="NA"/>
    <s v="NA"/>
    <s v="NA"/>
    <s v="NA"/>
    <s v="NA"/>
    <s v="Citrix, AWD TEB Production, EIS- Production, CK4 Mainframe, BRASS, Transweb, AWD 10_x000a_ECS, Aegon, Reflection Workspace, AWD Adjustments Only Privileges, Platinum, PARCS SharePoint, TLOxp, Blackice folder Access, Encorr"/>
    <s v="North America"/>
    <s v="Noida"/>
    <m/>
    <s v="India"/>
    <n v="0.98"/>
    <s v="5 Days"/>
    <n v="3.2754629629629631E-3"/>
    <s v="NA"/>
    <s v="NA"/>
    <s v="NA"/>
    <s v="NA"/>
    <s v="NA"/>
    <s v="NA"/>
    <s v="NA"/>
    <s v="NA"/>
    <s v="NA"/>
    <s v="NA"/>
    <s v="NA"/>
    <s v="NA"/>
    <s v="NA"/>
    <s v="Prashant Suryawanshi"/>
    <s v="Tina Talesara"/>
    <s v="Active"/>
    <m/>
  </r>
  <r>
    <x v="8"/>
    <s v="Hawkeye"/>
    <s v="Leading US Insurance and Investment Company"/>
    <s v="Policy Administration (Group)"/>
    <s v="Policy Changes - Non Financial"/>
    <s v="Genesys (Group 1 to Group 4B) "/>
    <s v="Affinity - Genesys"/>
    <s v="x"/>
    <m/>
    <m/>
    <m/>
    <m/>
    <m/>
    <m/>
    <m/>
    <m/>
    <m/>
    <m/>
    <m/>
    <m/>
    <m/>
    <m/>
    <s v="This team processes request received from policy owner to apply check on policy of premium, record journal entries of credit card, change or edit credit card information via which premium received."/>
    <s v="Policyholder / Agent"/>
    <s v="AWD"/>
    <s v="1. Review the request received from the policy owner to ensure all necessary information is provided and in good order._x000a_2. Process the check received for the policy premium and apply it to the appropriate policy._x000a_3. Record the journal entries for any credit card payments received for the premium._x000a_4. Make the necessary changes or edits to the credit card information used to pay the premium, as requested by the policy owner."/>
    <s v="Correspondence"/>
    <s v="Policyholder"/>
    <m/>
    <s v="Open Book"/>
    <m/>
    <m/>
    <m/>
    <n v="9"/>
    <n v="0"/>
    <n v="12"/>
    <x v="0"/>
    <s v="No"/>
    <s v="No Specific Domain Exp"/>
    <s v="NA"/>
    <s v="NA"/>
    <s v="L3"/>
    <d v="2024-11-04T00:00:00"/>
    <s v="2 Weeks"/>
    <s v="2 Weeks"/>
    <s v="8 Weeks"/>
    <s v="NA"/>
    <s v="NA"/>
    <s v="NA"/>
    <s v="NA"/>
    <s v="NA"/>
    <s v="NA"/>
    <s v="NA"/>
    <s v="NA"/>
    <s v="NA"/>
    <s v="NA"/>
    <s v="Citrix, AWD TEB Production, EIS- Production, CK4 Mainframe, BRASS, Transweb, AWD 10"/>
    <s v="North America"/>
    <s v="Noida"/>
    <m/>
    <s v="India"/>
    <n v="0.98"/>
    <s v="5 Days"/>
    <n v="10"/>
    <s v="NA"/>
    <s v="NA"/>
    <s v="NA"/>
    <s v="NA"/>
    <s v="NA"/>
    <s v="NA"/>
    <s v="NA"/>
    <s v="NA"/>
    <s v="NA"/>
    <s v="NA"/>
    <s v="NA"/>
    <s v="NA"/>
    <s v="NA"/>
    <s v="Shruti"/>
    <s v="Tina Talesara"/>
    <s v="Active"/>
    <m/>
  </r>
  <r>
    <x v="8"/>
    <s v="Hawkeye"/>
    <s v="Leading US Insurance and Investment Company"/>
    <s v="Distribution and Broker Management (Group)"/>
    <s v="Agencies &amp; Brokers Management"/>
    <s v="New Agent, Maintenance / Indexing / Termination"/>
    <s v="Producer Solutions"/>
    <s v="x"/>
    <m/>
    <m/>
    <m/>
    <m/>
    <m/>
    <m/>
    <m/>
    <m/>
    <m/>
    <m/>
    <m/>
    <m/>
    <m/>
    <m/>
    <s v="This team is responsible for setting up solicitors, new agent and agency information into the system and ensuring their proper appointment. Additionally, the team maintains and manages the status of existing agents and agencies, including handling terminations and updates within the TA system."/>
    <s v="RVP, CRM, Agents/Agencies"/>
    <s v="Email, Fax, E Agent Online Portal"/>
    <s v="1. Review the received documents to ensure they are complete._x000a_2. Verify if the agent is available on ALIS and TransWeb._x000a_3. Retrieve the agent number from the provided spreadsheet._x000a_4. Pull the agent's license information from the PDB._x000a_5. Order the agent's background check from BIG._x000a_6. Enter the required agent information into TransWeb._x000a_7. Attach all necessary documents to the AWD file._x000a_8. Once the background check is received via fax, add the BIG agent details to the AWD file._x000a_9. Activate the agent in the system and send the welcome email with the agent number._x000a_10. Attach the welcome letter to the AWD file and complete the request."/>
    <s v="Letter"/>
    <s v="Agents and Agencies"/>
    <m/>
    <s v="Open Book"/>
    <m/>
    <m/>
    <m/>
    <n v="7"/>
    <n v="0"/>
    <n v="7"/>
    <x v="0"/>
    <s v="No"/>
    <s v="No Specific Domain Exp"/>
    <s v="NA"/>
    <s v="NA"/>
    <s v="L3"/>
    <d v="2024-01-08T00:00:00"/>
    <s v="2 Weeks"/>
    <s v="2 Weeks"/>
    <s v="8 Weeks"/>
    <s v="NA"/>
    <s v="NA"/>
    <s v="NA"/>
    <s v="NA"/>
    <s v="NA"/>
    <s v="NA"/>
    <s v="NA"/>
    <s v="NA"/>
    <s v="NA"/>
    <s v="NA"/>
    <s v="TransWeb, AWD, NIPR, GIACT, ControlD"/>
    <s v="North America"/>
    <s v="Noida"/>
    <m/>
    <s v="India"/>
    <n v="0.98"/>
    <s v="2 Days, 5 Days, 30 Days"/>
    <n v="4.9537037037037041E-3"/>
    <s v="NA"/>
    <s v="NA"/>
    <s v="NA"/>
    <s v="NA"/>
    <s v="NA"/>
    <s v="NA"/>
    <s v="NA"/>
    <s v="NA"/>
    <s v="NA"/>
    <s v="NA"/>
    <s v="NA"/>
    <s v="NA"/>
    <s v="NA"/>
    <s v="Dhanpat Singh"/>
    <s v="Tina Talesara"/>
    <s v="Active"/>
    <m/>
  </r>
  <r>
    <x v="8"/>
    <s v="Hawkeye"/>
    <s v="Leading US Insurance and Investment Company"/>
    <s v="Distribution and Broker Management (Group)"/>
    <s v="Commissions"/>
    <s v="All Activities"/>
    <s v="Producer Solutions"/>
    <s v="x"/>
    <m/>
    <m/>
    <m/>
    <m/>
    <m/>
    <m/>
    <m/>
    <m/>
    <m/>
    <m/>
    <m/>
    <m/>
    <m/>
    <m/>
    <s v="Once C&amp;L sets up the agents and the business is processed, the agent's commissions are automatically paid out through the system based on the setup provided by C&amp;L. The commissions team is responsible for handling any manual commission releases for special situations or requests for early commission payouts. This includes pulling audit reports, researching to verify that commissions were paid correctly, and making adjustments where necessary to ensure accurate commission processing."/>
    <s v="Agents/Agencies"/>
    <s v="Email, Fax, E Agent Online Portal"/>
    <s v="1. Download the required reports from Control-D._x000a_2. Review and validate the reports to identify any errors._x000a_3. If errors are found, notify the respective processor for corrections via email._x000a_4. Set up Commission Controls for relevant reports in TransWeb._x000a_5. Issue checks"/>
    <s v="Commission Payments"/>
    <s v="Agents and Agencies"/>
    <m/>
    <s v="Open Book"/>
    <m/>
    <m/>
    <m/>
    <n v="2"/>
    <n v="0"/>
    <n v="3"/>
    <x v="0"/>
    <s v="No"/>
    <s v="No Specific Domain Exp"/>
    <s v="NA"/>
    <s v="NA"/>
    <s v="L3"/>
    <d v="2024-08-12T00:00:00"/>
    <s v="2 Weeks"/>
    <s v="2 Weeks"/>
    <s v="8 Weeks"/>
    <s v="NA"/>
    <s v="NA"/>
    <s v="NA"/>
    <s v="NA"/>
    <s v="NA"/>
    <s v="NA"/>
    <s v="NA"/>
    <s v="NA"/>
    <s v="NA"/>
    <s v="NA"/>
    <s v="TransWeb, AWD, EIS 2, Control D, Reflection Workspace, TLOxp, EIS, Debit Check"/>
    <s v="North America"/>
    <s v="Noida"/>
    <m/>
    <s v="India"/>
    <n v="0.98"/>
    <s v="1 Day, 2 Days, 5 Days, 30 Days"/>
    <n v="4.5833333333333334E-3"/>
    <s v="NA"/>
    <s v="NA"/>
    <s v="NA"/>
    <s v="NA"/>
    <s v="NA"/>
    <s v="NA"/>
    <s v="NA"/>
    <s v="NA"/>
    <s v="NA"/>
    <s v="NA"/>
    <s v="NA"/>
    <s v="NA"/>
    <s v="NA"/>
    <s v="Dhanpat Singh"/>
    <s v="Tina Talesara"/>
    <s v="Active"/>
    <m/>
  </r>
  <r>
    <x v="8"/>
    <s v="Hawkeye"/>
    <s v="Leading US Insurance and Investment Company"/>
    <s v="Policy Administration (Group)"/>
    <s v="Cancellations"/>
    <s v="Group cancellation"/>
    <s v="Group Cancellation"/>
    <s v="x"/>
    <m/>
    <m/>
    <m/>
    <s v="x"/>
    <m/>
    <m/>
    <m/>
    <m/>
    <s v="x"/>
    <s v="x"/>
    <s v="x"/>
    <m/>
    <m/>
    <m/>
    <s v="Group Cancellation involves cancelling a group or specific product either at the group’s request or due to nonpayment of premiums. This can happen through a group request or when the group is delinquent."/>
    <s v="Policyholder / Agent"/>
    <s v="AWD"/>
    <s v="1._x0009_The process begins either with a cancellation request from the group or identification of nonpayment of premiums._x000a_2._x0009_The request or delinquent status is verified to ensure accuracy and legitimacy._x000a_3._x0009_The group is notified about the pending cancellation, providing them with details and any necessary actions they can take to avoid cancellation._x000a_4._x0009_If the group confirms the request or fails to rectify the delinquency, the cancellation is processed. This involves updating records to reflect the termination of the group or product._x000a_5._x0009_A final confirmation is sent to the group, detailing the effective date of cancellation and any further steps they need to take._x000a_6._x0009_All actions and communications are documented for future reference and compliance purposes."/>
    <s v="Correspondence"/>
    <s v="Policyholder / Agent"/>
    <m/>
    <s v="Open Book"/>
    <m/>
    <m/>
    <m/>
    <n v="2"/>
    <n v="0"/>
    <n v="3"/>
    <x v="0"/>
    <s v="No"/>
    <s v="No Specific Domain Exp"/>
    <s v="NA"/>
    <s v="NA"/>
    <s v="L3"/>
    <d v="2024-04-15T00:00:00"/>
    <s v="2 Weeks"/>
    <s v="2 Weeks"/>
    <s v="8 Weeks"/>
    <s v="NA"/>
    <s v="NA"/>
    <s v="NA"/>
    <s v="NA"/>
    <s v="NA"/>
    <s v="NA"/>
    <s v="NA"/>
    <s v="NA"/>
    <s v="NA"/>
    <s v="NA"/>
    <s v="Citrix, AWD, EIS2, CK4 Mainframe, BRASS, Group Letter Database"/>
    <s v="North America"/>
    <s v="Pune"/>
    <m/>
    <s v="India"/>
    <n v="0.98"/>
    <s v="3 Days"/>
    <s v="34:77"/>
    <s v="NA"/>
    <s v="NA"/>
    <s v="NA"/>
    <s v="NA"/>
    <s v="NA"/>
    <s v="NA"/>
    <s v="NA"/>
    <s v="NA"/>
    <s v="NA"/>
    <s v="NA"/>
    <s v="NA"/>
    <m/>
    <m/>
    <s v="Ashish Iyer"/>
    <s v="Tina Talesara"/>
    <s v="Active"/>
    <m/>
  </r>
  <r>
    <x v="8"/>
    <s v="Hawkeye"/>
    <s v="Leading US Insurance and Investment Company"/>
    <s v="Policy Administration (Group)"/>
    <s v="Billing &amp; Commissions"/>
    <s v="Reconciliation"/>
    <s v="Small Bills"/>
    <s v="x"/>
    <m/>
    <m/>
    <m/>
    <s v="x"/>
    <m/>
    <m/>
    <m/>
    <m/>
    <s v="x"/>
    <s v="x"/>
    <s v="x"/>
    <m/>
    <m/>
    <m/>
    <s v="We reconcile bills by matching receipted money to policy-level receivables. We receive payments and supporting documents with policy details and premiums. After balancing the bill, we reconcile it and notify the group of any policy discrepancies through a report._x000a_"/>
    <s v="Policyholder / Agent"/>
    <s v="AWD"/>
    <s v="1._x0009_We start by receiving payments along with supporting documents. These documents include detailed information about each policy and the corresponding premiums._x000a_2._x0009_Next, we match the receipted money to the policy-level receivables. This involves verifying that the amount received corresponds to the premiums listed for each policy._x000a_3._x0009_Once the receipts are matched, we balance the bill. This step ensures that the total amount received matches the total amount due for all policies listed._x000a_4._x0009_After balancing, we reconcile the bill. This means confirming that all amounts are correctly accounted for and there are no discrepancies._x000a_5._x0009_If any discrepancies are found during reconciliation, we generate a report detailing these issues. This report is then sent to the relevant group for further action."/>
    <s v="Correspondence"/>
    <s v="Policyholder / Agent"/>
    <m/>
    <s v="Open Book"/>
    <m/>
    <m/>
    <m/>
    <n v="11"/>
    <n v="0"/>
    <n v="16"/>
    <x v="0"/>
    <s v="No"/>
    <s v="No Specific Domain Exp"/>
    <s v="NA"/>
    <s v="NA"/>
    <s v="L3"/>
    <d v="2024-07-29T00:00:00"/>
    <s v="2 Weeks"/>
    <s v="2 Weeks"/>
    <s v="8 Weeks"/>
    <s v="NA"/>
    <s v="NA"/>
    <s v="NA"/>
    <s v="NA"/>
    <s v="NA"/>
    <s v="NA"/>
    <s v="NA"/>
    <s v="NA"/>
    <s v="NA"/>
    <s v="NA"/>
    <s v="Citrix, AWD, EIS2, CK4 Mainframe, BRASS, BRASS Translator"/>
    <s v="North America"/>
    <s v="Pune"/>
    <m/>
    <s v="India"/>
    <n v="0.98"/>
    <s v="3 Days"/>
    <n v="40"/>
    <s v="NA"/>
    <s v="NA"/>
    <s v="NA"/>
    <s v="NA"/>
    <s v="NA"/>
    <s v="NA"/>
    <s v="NA"/>
    <s v="NA"/>
    <s v="NA"/>
    <s v="NA"/>
    <s v="NA"/>
    <m/>
    <m/>
    <s v="Ashish Iyer"/>
    <s v="Tina Talesara"/>
    <s v="Active"/>
    <m/>
  </r>
  <r>
    <x v="8"/>
    <s v="Pyramid"/>
    <s v="Leading US Insurance and Investment Company (Transamerica)"/>
    <s v="Policy Administration (Group)"/>
    <s v="Eligibility Requirements"/>
    <s v="Provide policy information confirming life cover to policy holders as well as  authenticated service providers.Process loans end to end against cover policy holder has if they qualify"/>
    <s v="Employee Benefits - Life"/>
    <s v="NA"/>
    <s v="NA"/>
    <s v="NA"/>
    <s v="NA"/>
    <s v="NA"/>
    <s v="NA"/>
    <s v="NA"/>
    <s v="NA"/>
    <s v="NA"/>
    <s v="NA"/>
    <s v="NA"/>
    <s v="NA"/>
    <s v="NA"/>
    <s v="NA"/>
    <s v="NA"/>
    <s v="Enusre policy holders and approved, authenticated service providers are given correct information about covers and where requested if they qualify for a loan. All servicing requests such as updateing client informaion, premium management are done here."/>
    <s v="Client"/>
    <s v="Client"/>
    <s v="Call/Fax/Email"/>
    <s v="Retrieve work from AWD source, Open Email/Fax/Correspondence, Take appropriate action"/>
    <s v="Voice"/>
    <s v="Policyholder"/>
    <s v="Open Book"/>
    <m/>
    <m/>
    <m/>
    <m/>
    <n v="24"/>
    <n v="36"/>
    <x v="2"/>
    <s v="No Specific Domain Exp"/>
    <s v="No Specific Domain Exp"/>
    <s v="No"/>
    <m/>
    <s v="L3"/>
    <d v="2025-12-23T00:00:00"/>
    <s v="2 Weeks"/>
    <s v="6 Weeks"/>
    <s v="2 Weeks"/>
    <s v="N/A"/>
    <s v="N/A"/>
    <s v="N/A"/>
    <s v="N/A"/>
    <s v="N/A"/>
    <s v="N/A"/>
    <s v="N/A"/>
    <s v="N/A"/>
    <s v="N/A"/>
    <s v="No"/>
    <s v="Citrix Platform"/>
    <s v="North America"/>
    <m/>
    <s v="South Africa"/>
    <s v="South Africa"/>
    <n v="0.98"/>
    <m/>
    <n v="8.2175925925925923E-3"/>
    <n v="1.3888888888888889E-3"/>
    <n v="1.3888888888888889E-3"/>
    <n v="0.03"/>
    <n v="6.9444444444444447E-4"/>
    <n v="5.4398148148148149E-3"/>
    <m/>
    <m/>
    <m/>
    <m/>
    <s v="No"/>
    <s v="No"/>
    <m/>
    <s v="NA"/>
    <s v="Zurayda Daniels"/>
    <s v="Lana Daniels"/>
    <s v="Active"/>
    <m/>
  </r>
  <r>
    <x v="8"/>
    <s v="Pyramid"/>
    <s v="Leading US Insurance and Investment Company (Transamerica)"/>
    <s v="Contact Center (Group)"/>
    <s v="Enrollments and Medical Underwriting"/>
    <s v="Correspondance"/>
    <s v="Employee Benefits - Health"/>
    <s v="NA"/>
    <s v="NA"/>
    <s v="NA"/>
    <s v="NA"/>
    <s v="NA"/>
    <s v="NA"/>
    <s v="NA"/>
    <s v="NA"/>
    <s v="NA"/>
    <s v="NA"/>
    <s v="NA"/>
    <s v="NA"/>
    <s v="NA"/>
    <s v="NA"/>
    <s v="NA"/>
    <m/>
    <s v="Client"/>
    <s v="Client"/>
    <s v="Call/Fax/Email"/>
    <s v="Retrieve work from AWD source, Open Email/Fax/Correspondence, Take appropriate action"/>
    <s v="Voice"/>
    <s v="Policyholder"/>
    <s v="Open Book"/>
    <m/>
    <m/>
    <m/>
    <m/>
    <n v="10"/>
    <n v="19"/>
    <x v="2"/>
    <s v="No Specific Domain Exp"/>
    <s v="No Specific Domain Exp"/>
    <s v="No"/>
    <m/>
    <s v="L3"/>
    <d v="2025-04-24T00:00:00"/>
    <s v="2 Weeks"/>
    <s v="6 Weeks"/>
    <s v="2 Weeks"/>
    <s v="N/A"/>
    <s v="N/A"/>
    <s v="N/A"/>
    <s v="N/A"/>
    <s v="N/A"/>
    <s v="N/A"/>
    <s v="N/A"/>
    <s v="N/A"/>
    <s v="N/A"/>
    <s v="No"/>
    <s v="Citrix Platform"/>
    <s v="North America"/>
    <m/>
    <s v="South Africa"/>
    <s v="South Africa"/>
    <n v="0.98"/>
    <m/>
    <n v="7.5231481481481477E-3"/>
    <n v="1.3888888888888889E-3"/>
    <n v="1.3888888888888889E-3"/>
    <n v="0.03"/>
    <n v="6.9444444444444447E-4"/>
    <n v="4.7453703703703703E-3"/>
    <m/>
    <m/>
    <m/>
    <m/>
    <s v="No"/>
    <s v="No"/>
    <m/>
    <s v="NA"/>
    <s v="Zurayda Daniels"/>
    <s v="Lana Daniels"/>
    <s v="Active"/>
    <m/>
  </r>
  <r>
    <x v="8"/>
    <s v="Hawkeye"/>
    <s v="Leading US Insurance and Investment Company"/>
    <s v="Contact Center (Group)"/>
    <s v="Contact Maintenance"/>
    <s v="EB Life"/>
    <s v="Contact Center"/>
    <s v="x"/>
    <m/>
    <m/>
    <m/>
    <m/>
    <m/>
    <m/>
    <m/>
    <m/>
    <m/>
    <m/>
    <m/>
    <m/>
    <m/>
    <m/>
    <s v="Contact Center will serve as the primary point of contact for costumers, providing exeptional support and resolving inquiries related to policy information and management, guidance on claims process an required documentation, premium payments and billing, beneficiary and account updates, customer education including product description and other general inquiries. "/>
    <s v="Customer"/>
    <s v="EXL"/>
    <s v="Inbound calls from employees, employers, beneficiaries, family members and othe authorized or unauthorized third parties"/>
    <s v="Updated information (viz. address, beneficiary) in systems &amp; applications_x000a_Letters to Policyholders and Third Party Notifiers_x000a_Check: Loan/ Fund withdrawal/ Surrender/Refund"/>
    <s v="Insured/ Employee_x000a_Beneficiaries_x000a_Employer_x000a_Other Third Parties_x000a_"/>
    <s v="NA"/>
    <s v="Open"/>
    <s v="NA"/>
    <n v="1"/>
    <n v="0"/>
    <m/>
    <n v="16"/>
    <n v="20"/>
    <x v="2"/>
    <s v="No"/>
    <s v="No Specific Domain Exp"/>
    <s v="No"/>
    <s v="Client"/>
    <s v="L2"/>
    <d v="2024-06-01T00:00:00"/>
    <s v="2 Weeks"/>
    <s v="10 Weeks"/>
    <s v="8 Weeks"/>
    <n v="0"/>
    <s v="NA"/>
    <s v="NA"/>
    <s v="NA"/>
    <s v="NA"/>
    <s v="NA"/>
    <s v="NA"/>
    <s v="NA"/>
    <s v="NA"/>
    <s v="NotesMaker"/>
    <s v="Citrix"/>
    <s v="US"/>
    <m/>
    <s v="Manila "/>
    <s v="Philippines"/>
    <n v="0.98"/>
    <n v="0.8"/>
    <s v="10 mins "/>
    <n v="60"/>
    <n v="100"/>
    <s v="Less than or Equal to 3%"/>
    <s v="Less than or Equal to 60 seconds"/>
    <s v="8 mins"/>
    <s v="NPS &amp; C-sat"/>
    <m/>
    <m/>
    <n v="150000"/>
    <s v="Yes"/>
    <n v="0.1"/>
    <s v="FTE"/>
    <s v="NA"/>
    <s v="Artemio "/>
    <s v="Gerbert Balmes"/>
    <s v="Active"/>
    <m/>
  </r>
  <r>
    <x v="8"/>
    <s v="Hawkeye"/>
    <s v="Leading US Insurance and Investment Company"/>
    <s v="Contact Center (Group)"/>
    <s v="Claims"/>
    <s v="MedSupp "/>
    <s v="Contact Center"/>
    <m/>
    <m/>
    <m/>
    <m/>
    <m/>
    <m/>
    <m/>
    <m/>
    <m/>
    <m/>
    <m/>
    <m/>
    <m/>
    <m/>
    <s v="X"/>
    <s v="Process requests and respond to incoming calls related to claims and eligibility for supplemental insurance "/>
    <s v="Medical Provider"/>
    <s v="Crossover claims from Medicare (Electronically or Manual) "/>
    <s v="Performs review on claims status or eligibility and review/analyze claim forms and EOB to determine possible amount of payout"/>
    <s v="Provide Eligibility based on Medicare guidelines and claim status once available _x000a_"/>
    <s v="Medical Service Provider / Insured "/>
    <s v="NA"/>
    <s v="Open"/>
    <s v="NA"/>
    <n v="1"/>
    <n v="0"/>
    <m/>
    <n v="12"/>
    <n v="20"/>
    <x v="2"/>
    <s v="No"/>
    <s v="No Specific Domain Exp"/>
    <s v="NA"/>
    <s v="Client"/>
    <s v="L2"/>
    <d v="2024-11-10T00:00:00"/>
    <s v="2 Weeks"/>
    <s v="7 Weeks"/>
    <s v="4 Weeks"/>
    <n v="0"/>
    <s v="NA"/>
    <s v="NA"/>
    <s v="NA"/>
    <s v="NA"/>
    <s v="NA"/>
    <s v="NA"/>
    <s v="NA"/>
    <s v="NA"/>
    <s v="NotesMaker"/>
    <s v="Citrix"/>
    <s v="US"/>
    <m/>
    <s v="Manila "/>
    <s v="Philippines"/>
    <n v="0.98"/>
    <n v="0.6"/>
    <s v="10 mins "/>
    <n v="60"/>
    <n v="100"/>
    <s v="Less than or Equal to 3%"/>
    <s v="Less than or Equal to 60 seconds"/>
    <s v="8 mins"/>
    <s v="None"/>
    <m/>
    <m/>
    <n v="300000"/>
    <s v="Yes"/>
    <n v="0.15"/>
    <s v="FTE"/>
    <s v="NA"/>
    <s v="Nancy Pasaya"/>
    <s v="Gerbert Balmes"/>
    <s v="Active"/>
    <m/>
  </r>
  <r>
    <x v="8"/>
    <s v="Hawkeye"/>
    <s v="Leading US Insurance and Investment Company"/>
    <s v="Claims Management (Group)"/>
    <s v="Claims"/>
    <s v="Life Initial setup"/>
    <s v="Life Initial setup"/>
    <s v="x"/>
    <m/>
    <m/>
    <m/>
    <m/>
    <m/>
    <m/>
    <m/>
    <m/>
    <m/>
    <m/>
    <m/>
    <m/>
    <m/>
    <m/>
    <s v="Team is primarily responsible for sending death claim forms to the Beneficiary as per the communication received from customers with regards to Rider Benefits."/>
    <s v="Beneficiary/ Funeral Homes"/>
    <s v="AWD, Email"/>
    <s v="1. We receive First notice of Death notification in AWD _x000a_2. Verify the Beneficiary information to send out the claim packet_x000a_3. Create the Claim number in Mantis_x000a_4. Send the Claim packet (Documents) to beneficiary through Encorr AWD"/>
    <s v="Correspondence"/>
    <s v="Beneficiary"/>
    <m/>
    <s v="Open"/>
    <m/>
    <m/>
    <m/>
    <n v="4"/>
    <n v="0"/>
    <n v="4"/>
    <x v="0"/>
    <s v="NA"/>
    <s v="No Specific Domain Exp"/>
    <s v="NA"/>
    <s v="NA"/>
    <s v="L3"/>
    <d v="2024-02-19T00:00:00"/>
    <s v="2 Weeks"/>
    <s v="2 Weeks"/>
    <s v="8 Weeks"/>
    <s v="NA"/>
    <s v="NA"/>
    <s v="NA"/>
    <s v="NA"/>
    <s v="NA"/>
    <s v="NA"/>
    <s v="NA"/>
    <s v="NA"/>
    <s v="NA"/>
    <s v="NA"/>
    <s v="Citrix, AWD, Mantis, Cyberlife 10.01 TEB"/>
    <s v="North America"/>
    <s v="Noida"/>
    <m/>
    <s v="India"/>
    <n v="0.98"/>
    <s v="2 days"/>
    <s v="20.6 Mins"/>
    <s v="NA"/>
    <s v="NA"/>
    <s v="NA"/>
    <s v="NA"/>
    <s v="NA"/>
    <s v="NA"/>
    <s v="NA"/>
    <s v="NA"/>
    <s v="NA"/>
    <s v="NA"/>
    <s v="NA"/>
    <s v="FTE"/>
    <s v="NA"/>
    <s v="Mansur Alam"/>
    <s v="Saloni Sethi"/>
    <s v="Active"/>
    <m/>
  </r>
  <r>
    <x v="8"/>
    <s v="Hawkeye"/>
    <s v="Leading US Insurance and Investment Company"/>
    <s v="Claims Management (Group)"/>
    <s v="Claims"/>
    <s v="Life Adjudication"/>
    <s v="Life Adjudication"/>
    <s v="x"/>
    <m/>
    <m/>
    <m/>
    <m/>
    <m/>
    <m/>
    <m/>
    <m/>
    <m/>
    <m/>
    <m/>
    <m/>
    <m/>
    <m/>
    <s v="Team is responsible for processing death claim benefit when insured is passed away.  Reviewing the claim documents (Claimant statement and Death certificate), Verifying the Beneficiary and release the death benefits."/>
    <s v="Beneficiary/ Funeral Homes"/>
    <s v="AWD, Email"/>
    <s v="1. We receveive the death claim documents from bene._x000a_2. Review the documents through out and validate the detail from mantis and New Bus Application_x000a_3. Verify the beneficiary from New business application and Ck4 application_x000a_4 . Process the payment in mantis_x000a_5. Release the payment to Beneficiary"/>
    <s v="Payment"/>
    <s v="Beneficiary"/>
    <m/>
    <s v="Open"/>
    <m/>
    <m/>
    <m/>
    <n v="3"/>
    <n v="0"/>
    <n v="6"/>
    <x v="0"/>
    <s v="NA"/>
    <s v="No Specific Domain Exp"/>
    <s v="NA"/>
    <s v="NA"/>
    <s v="L3"/>
    <d v="2024-04-22T00:00:00"/>
    <s v="2 Weeks"/>
    <s v="2 Weeks"/>
    <s v="8 Weeks"/>
    <s v="NA"/>
    <s v="NA"/>
    <s v="NA"/>
    <s v="NA"/>
    <s v="NA"/>
    <s v="NA"/>
    <s v="NA"/>
    <s v="NA"/>
    <s v="NA"/>
    <s v="NA"/>
    <s v="Citrix, AWD, Mantis, Cyberlife 10.01 TEB"/>
    <s v="North America"/>
    <s v="Noida"/>
    <m/>
    <s v="India"/>
    <n v="0.98"/>
    <s v="4 days"/>
    <s v="36.8 Mins"/>
    <s v="NA"/>
    <s v="NA"/>
    <s v="NA"/>
    <s v="NA"/>
    <s v="NA"/>
    <s v="NA"/>
    <s v="NA"/>
    <s v="NA"/>
    <s v="NA"/>
    <s v="NA"/>
    <s v="NA"/>
    <s v="FTE"/>
    <s v="NA"/>
    <s v="Mansur Alam"/>
    <s v="Saloni Sethi"/>
    <s v="Active"/>
    <m/>
  </r>
  <r>
    <x v="8"/>
    <s v="Hawkeye"/>
    <s v="Leading US Insurance and Investment Company"/>
    <s v="Claims Management (Group)"/>
    <s v="Claims"/>
    <s v="Non death Initial setup"/>
    <s v="Non death Initial setup"/>
    <s v="x"/>
    <m/>
    <m/>
    <m/>
    <m/>
    <m/>
    <m/>
    <m/>
    <m/>
    <m/>
    <m/>
    <m/>
    <m/>
    <m/>
    <m/>
    <s v="Team is primarily responsible for sending rider forms to the insured/Beneficiary as per the communication received from customer. Such as :- AD&amp;D, Critical Illness , Long Term Care, Terminal Illness"/>
    <s v="Policyholder / Agent"/>
    <s v="AWD, Email"/>
    <s v="1. We receive the notification in AWD for the required rider forms_x000a_2. Verify the riders in Mantis_x000a_3. Create the Claim number in Mantis_x000a_4. Send the Rider forms packet (Documents) to requester"/>
    <s v="Correspondence"/>
    <s v="Policyholder / Agent"/>
    <m/>
    <s v="Open"/>
    <m/>
    <m/>
    <m/>
    <n v="3"/>
    <n v="0"/>
    <n v="4"/>
    <x v="0"/>
    <s v="NA"/>
    <s v="No Specific Domain Exp"/>
    <s v="NA"/>
    <s v="NA"/>
    <s v="L3"/>
    <d v="2024-03-18T00:00:00"/>
    <s v="2 Weeks"/>
    <s v="2 Weeks"/>
    <s v="8 Weeks"/>
    <s v="NA"/>
    <s v="NA"/>
    <s v="NA"/>
    <s v="NA"/>
    <s v="NA"/>
    <s v="NA"/>
    <s v="NA"/>
    <s v="NA"/>
    <s v="NA"/>
    <s v="NA"/>
    <s v="Citrix, AWD, Mantis, Cyberlife 10.01 TEB"/>
    <s v="North America"/>
    <s v="Pune"/>
    <m/>
    <s v="India"/>
    <n v="0.98"/>
    <s v="2 days"/>
    <s v="19.34 Mins"/>
    <s v="NA"/>
    <s v="NA"/>
    <s v="NA"/>
    <s v="NA"/>
    <s v="NA"/>
    <s v="NA"/>
    <s v="NA"/>
    <s v="NA"/>
    <s v="NA"/>
    <s v="NA"/>
    <s v="NA"/>
    <s v="FTE"/>
    <s v="NA"/>
    <s v="Mansur Alam"/>
    <s v="Saloni Sethi"/>
    <s v="Active"/>
    <m/>
  </r>
  <r>
    <x v="8"/>
    <s v="Hawkeye"/>
    <s v="Leading US Insurance and Investment Company"/>
    <s v="Claims Management (Group)"/>
    <s v="Claims"/>
    <s v="Initial Set up &amp; Adjudication (Accident)"/>
    <s v="Initial Set up &amp; Adjudication (Accident)"/>
    <m/>
    <m/>
    <m/>
    <m/>
    <m/>
    <m/>
    <m/>
    <m/>
    <m/>
    <s v="x"/>
    <m/>
    <m/>
    <m/>
    <m/>
    <m/>
    <s v="VB Accident team is responsible for processing the Accident claims in the Mantis. The team processes the payments for benefits to the insured and beneficiary for an unforeseen incident which resulted in an accidental bodily injury and which has occurred while the policy is in force and is not excluded from the certificate"/>
    <s v="Policyholder / Agent"/>
    <s v="AWD, Email"/>
    <s v="1._x0009_We receive document which we validate throughout and validate it with details in mantis._x000a_2._x0009_Once verified we start processing the transaction into the system._x000a_3._x0009_We pay the amount if in good order or else we put out request and sent out the communication._x000a_4._x0009_We close AWD as per the final conclusionof the file put rendin if communication put out and processed if file is closed."/>
    <s v="Payment"/>
    <s v="Policyholder / Agent"/>
    <m/>
    <s v="Open"/>
    <m/>
    <m/>
    <m/>
    <n v="8"/>
    <n v="0"/>
    <n v="8"/>
    <x v="0"/>
    <s v="NA"/>
    <s v="No Specific Domain Exp"/>
    <s v="NA"/>
    <s v="NA"/>
    <s v="L3"/>
    <d v="2024-02-12T00:00:00"/>
    <s v="2 Weeks"/>
    <s v="2 Weeks"/>
    <s v="8 Weeks"/>
    <s v="NA"/>
    <s v="NA"/>
    <s v="NA"/>
    <s v="NA"/>
    <s v="NA"/>
    <s v="NA"/>
    <s v="NA"/>
    <s v="NA"/>
    <s v="NA"/>
    <s v="NA"/>
    <s v="Citrix, AWD, Mantis, Cyberlife 10.01 TEB"/>
    <s v="North America"/>
    <s v="Noida"/>
    <m/>
    <s v="India"/>
    <n v="0.98"/>
    <s v="4 days"/>
    <s v="30 Mins"/>
    <s v="NA"/>
    <s v="NA"/>
    <s v="NA"/>
    <s v="NA"/>
    <s v="NA"/>
    <s v="NA"/>
    <s v="NA"/>
    <s v="NA"/>
    <s v="NA"/>
    <s v="NA"/>
    <s v="NA"/>
    <s v="FTE"/>
    <s v="NA"/>
    <s v="Yovani Sharma"/>
    <s v="Saloni Sethi"/>
    <s v="Active"/>
    <m/>
  </r>
  <r>
    <x v="8"/>
    <s v="Hawkeye"/>
    <s v="Leading US Insurance and Investment Company"/>
    <s v="Claims Management (Group)"/>
    <s v="Claims"/>
    <s v="Self Admin"/>
    <s v="Self Admin"/>
    <m/>
    <m/>
    <m/>
    <m/>
    <m/>
    <m/>
    <m/>
    <m/>
    <m/>
    <s v="x"/>
    <m/>
    <m/>
    <m/>
    <m/>
    <m/>
    <s v="Team is primarily responsible for processing claims transactions of Self admin as per the communication received from customers"/>
    <s v="Policyholder / Agent"/>
    <s v="AWD, Email"/>
    <s v="1._x0009_We receive document which we validate throughout and validate it with details in P1E._x000a_2._x0009_Once verified we start processing the transaction into the system._x000a_3._x0009_We pay the amount if in good order or else we put out request and sent out the communication._x000a_4._x0009_We close AWD as per the final conclusionof the file put rendin if communication put out and processed if file is closed."/>
    <s v="Payment"/>
    <s v="Policyholder / Agent"/>
    <m/>
    <s v="Open"/>
    <m/>
    <m/>
    <m/>
    <n v="2"/>
    <n v="0"/>
    <n v="3"/>
    <x v="0"/>
    <s v="NA"/>
    <s v="No Specific Domain Exp"/>
    <s v="NA"/>
    <s v="NA"/>
    <s v="L3"/>
    <d v="2024-05-13T00:00:00"/>
    <s v="2 Weeks"/>
    <s v="2 Weeks"/>
    <s v="8 Weeks"/>
    <s v="NA"/>
    <s v="NA"/>
    <s v="NA"/>
    <s v="NA"/>
    <s v="NA"/>
    <s v="NA"/>
    <s v="NA"/>
    <s v="NA"/>
    <s v="NA"/>
    <s v="NA"/>
    <s v="Citrix, AWD, Mantis, Cyberlife 10.01 TEB, P1E"/>
    <s v="North America"/>
    <s v="Noida"/>
    <m/>
    <s v="India"/>
    <n v="0.98"/>
    <s v="10 days"/>
    <s v="20 Mins"/>
    <s v="NA"/>
    <s v="NA"/>
    <s v="NA"/>
    <s v="NA"/>
    <s v="NA"/>
    <s v="NA"/>
    <s v="NA"/>
    <s v="NA"/>
    <s v="NA"/>
    <s v="NA"/>
    <s v="NA"/>
    <s v="FTE"/>
    <s v="NA"/>
    <s v="Yovani Sharma"/>
    <s v="Saloni Sethi"/>
    <s v="Active"/>
    <m/>
  </r>
  <r>
    <x v="8"/>
    <s v="Hawkeye"/>
    <s v="Leading US Insurance and Investment Company"/>
    <s v="Claims Management (Group)"/>
    <s v="Claims"/>
    <s v="Health Wellness"/>
    <s v="Health Wellness"/>
    <m/>
    <m/>
    <m/>
    <m/>
    <m/>
    <m/>
    <m/>
    <s v="x"/>
    <m/>
    <m/>
    <m/>
    <m/>
    <m/>
    <m/>
    <m/>
    <s v="Wellness team is responsible for processing the Wellness claims in the Mantis. The team processes the payments for benefits to the insured and beneficiary If a Covered Person has done screening and any wellness test for a diagnosis then we will pay the benefit amount as per policy per calendar year for per person.  The diagnosis must be made after the Effective Date of this Certificate and while this Certificate is in force."/>
    <s v="Policyholder / Agent"/>
    <s v="AWD, Email"/>
    <s v="1. Receive the request in AWD _x000a_2. Review the documents and verify the information from Mantis/P1E_x000a_3. Process the payment in Mantis/P1e_x000a_4. Benefits paid to the Insured"/>
    <s v="Payment"/>
    <s v="Policyholder / Agent"/>
    <m/>
    <s v="Open"/>
    <m/>
    <m/>
    <m/>
    <n v="3"/>
    <n v="0"/>
    <n v="5"/>
    <x v="0"/>
    <s v="NA"/>
    <s v="No Specific Domain Exp"/>
    <s v="NA"/>
    <s v="NA"/>
    <s v="L3"/>
    <d v="2024-02-12T00:00:00"/>
    <s v="2 Weeks"/>
    <s v="2 Weeks"/>
    <s v="8 Weeks"/>
    <s v="NA"/>
    <s v="NA"/>
    <s v="NA"/>
    <s v="NA"/>
    <s v="NA"/>
    <s v="NA"/>
    <s v="NA"/>
    <s v="NA"/>
    <s v="NA"/>
    <s v="NA"/>
    <s v="Citrix, AWD, Mantis, Cyberlife 10.01 TEB, P1E"/>
    <s v="North America"/>
    <s v="Noida"/>
    <m/>
    <s v="India"/>
    <n v="0.98"/>
    <s v="2 days"/>
    <s v="8 Mins"/>
    <s v="NA"/>
    <s v="NA"/>
    <s v="NA"/>
    <s v="NA"/>
    <s v="NA"/>
    <s v="NA"/>
    <s v="NA"/>
    <s v="NA"/>
    <s v="NA"/>
    <s v="NA"/>
    <s v="NA"/>
    <s v="FTE"/>
    <s v="NA"/>
    <s v="Deepanshi Saxena"/>
    <s v="Saloni Sethi"/>
    <s v="Active"/>
    <m/>
  </r>
  <r>
    <x v="8"/>
    <s v="Hawkeye"/>
    <s v="Leading US Insurance and Investment Company"/>
    <s v="Claims Management (Group)"/>
    <s v="Claims"/>
    <s v="Critical Illness"/>
    <s v="Critical Illness"/>
    <m/>
    <m/>
    <m/>
    <m/>
    <m/>
    <m/>
    <m/>
    <m/>
    <m/>
    <m/>
    <m/>
    <s v="x"/>
    <m/>
    <m/>
    <m/>
    <s v="Team is primarily responsible for processing claims as per the communication received from customers and pay the benefit for specific illness and gives a lump sum amount to the insured for their coverage."/>
    <s v="Policyholder / Agent"/>
    <s v="AWD, Email"/>
    <s v="1. Receive the request in AWD _x000a_2. Review the documents and verify the information from P1E_x000a_3. Process the payment in Mantis/P1e_x000a_4. Benefits paid to the Insured"/>
    <s v="Payment"/>
    <s v="Policyholder / Agent"/>
    <m/>
    <s v="Open"/>
    <m/>
    <m/>
    <m/>
    <n v="2"/>
    <n v="0"/>
    <n v="4"/>
    <x v="0"/>
    <s v="NA"/>
    <s v="No Specific Domain Exp"/>
    <s v="NA"/>
    <s v="NA"/>
    <s v="L3"/>
    <d v="2024-07-22T00:00:00"/>
    <s v="2 Weeks"/>
    <s v="2 Weeks"/>
    <s v="8 Weeks"/>
    <s v="NA"/>
    <s v="NA"/>
    <s v="NA"/>
    <s v="NA"/>
    <s v="NA"/>
    <s v="NA"/>
    <s v="NA"/>
    <s v="NA"/>
    <s v="NA"/>
    <s v="NA"/>
    <s v="Citrix, AWD, Mantis, Cyberlife 10.01 TEB, P1E"/>
    <s v="North America"/>
    <s v="Noida"/>
    <m/>
    <s v="India"/>
    <n v="0.98"/>
    <s v="5 days"/>
    <s v="25 Mins"/>
    <s v="NA"/>
    <s v="NA"/>
    <s v="NA"/>
    <s v="NA"/>
    <s v="NA"/>
    <s v="NA"/>
    <s v="NA"/>
    <s v="NA"/>
    <s v="NA"/>
    <s v="NA"/>
    <s v="NA"/>
    <s v="FTE"/>
    <s v="NA"/>
    <s v="Deepanshi Saxena"/>
    <s v="Saloni Sethi"/>
    <s v="Active"/>
    <m/>
  </r>
  <r>
    <x v="8"/>
    <s v="Hawkeye"/>
    <s v="Leading US Insurance and Investment Company"/>
    <s v="Claims Management (Group)"/>
    <s v="Claims"/>
    <s v="Disability"/>
    <s v="Disability"/>
    <m/>
    <m/>
    <m/>
    <m/>
    <s v="x"/>
    <m/>
    <m/>
    <m/>
    <m/>
    <m/>
    <m/>
    <m/>
    <m/>
    <m/>
    <m/>
    <s v="Team is primarily responsible for processing claims as per the medical documents received from customers. Medical documents are APS form, Claimant’s statement, Employer’s statement, Medical History, HIPPA authorization form."/>
    <s v="Policyholder / Agent"/>
    <s v="AWD, Email"/>
    <s v="1. Receive the request in AWD _x000a_2. Review the documents and verify the information from Mantis_x000a_3. Process the payment in Mantis_x000a_4. Benefits paid to the Insured"/>
    <s v="Payment"/>
    <s v="Policyholder / Agent"/>
    <m/>
    <s v="Open"/>
    <m/>
    <m/>
    <m/>
    <n v="4"/>
    <n v="0"/>
    <n v="3"/>
    <x v="0"/>
    <s v="NA"/>
    <s v="No Specific Domain Exp"/>
    <s v="NA"/>
    <s v="NA"/>
    <s v="L3"/>
    <d v="2024-04-15T00:00:00"/>
    <s v="2 Weeks"/>
    <s v="2 Weeks"/>
    <s v="8 Weeks"/>
    <s v="NA"/>
    <s v="NA"/>
    <s v="NA"/>
    <s v="NA"/>
    <s v="NA"/>
    <s v="NA"/>
    <s v="NA"/>
    <s v="NA"/>
    <s v="NA"/>
    <s v="NA"/>
    <s v="Citrix, AWD, Mantis, Cyberlife 10.01 TEB"/>
    <s v="North America"/>
    <s v="Noida"/>
    <m/>
    <s v="India"/>
    <n v="0.98"/>
    <s v="5 days"/>
    <s v="20 Mins"/>
    <s v="NA"/>
    <s v="NA"/>
    <s v="NA"/>
    <s v="NA"/>
    <s v="NA"/>
    <s v="NA"/>
    <s v="NA"/>
    <s v="NA"/>
    <s v="NA"/>
    <s v="NA"/>
    <s v="NA"/>
    <s v="FTE"/>
    <s v="NA"/>
    <s v="Vanshika"/>
    <s v="Saloni Sethi"/>
    <s v="Active"/>
    <m/>
  </r>
  <r>
    <x v="8"/>
    <s v="Hawkeye"/>
    <s v="Leading US Insurance and Investment Company"/>
    <s v="Claims Management (Group)"/>
    <s v="Claims"/>
    <s v="HIP"/>
    <s v="HIP"/>
    <m/>
    <m/>
    <m/>
    <m/>
    <m/>
    <m/>
    <m/>
    <m/>
    <m/>
    <m/>
    <m/>
    <m/>
    <m/>
    <m/>
    <m/>
    <s v="Team is primarily responsible for processing HIP claims as per the communication received from customers and pay the benefits as per Plan, This plan gives insured cash payments to help his/ her pay for the added expenses that may come while insured is cover."/>
    <s v="Policyholder / Agent"/>
    <s v="AWD, Email"/>
    <s v="1. Receive the request in AWD _x000a_2. Review the documents and verify the information from P1E_x000a_3. Process the payment in Mantis/P1e_x000a_4. Benefits paid to the Insured"/>
    <s v="Payment"/>
    <s v="Policyholder / Agent"/>
    <m/>
    <s v="Open"/>
    <m/>
    <m/>
    <m/>
    <n v="2"/>
    <n v="0"/>
    <n v="3"/>
    <x v="0"/>
    <s v="NA"/>
    <s v="No Specific Domain Exp"/>
    <s v="NA"/>
    <s v="NA"/>
    <s v="L3"/>
    <d v="2024-05-13T00:00:00"/>
    <s v="2 Weeks"/>
    <s v="2 Weeks"/>
    <s v="8 Weeks"/>
    <s v="NA"/>
    <s v="NA"/>
    <s v="NA"/>
    <s v="NA"/>
    <s v="NA"/>
    <s v="NA"/>
    <s v="NA"/>
    <s v="NA"/>
    <s v="NA"/>
    <s v="NA"/>
    <s v="Citrix, AWD, Mantis, Cyberlife 10.01 TEB, P1E"/>
    <s v="North America"/>
    <s v="Noida"/>
    <m/>
    <s v="India"/>
    <n v="0.98"/>
    <s v="5 days"/>
    <s v="25 Mins"/>
    <s v="NA"/>
    <s v="NA"/>
    <s v="NA"/>
    <s v="NA"/>
    <s v="NA"/>
    <s v="NA"/>
    <s v="NA"/>
    <s v="NA"/>
    <s v="NA"/>
    <s v="NA"/>
    <s v="NA"/>
    <s v="FTE"/>
    <s v="NA"/>
    <s v="Deepanshi Saxena"/>
    <s v="Saloni Sethi"/>
    <s v="Active"/>
    <m/>
  </r>
  <r>
    <x v="8"/>
    <s v="Hawkeye"/>
    <s v="Leading US Insurance and Investment Company"/>
    <s v="Claims Management (Group)"/>
    <s v="Medsupp"/>
    <s v="Medsupp DE"/>
    <s v="Medsupp DE"/>
    <m/>
    <m/>
    <m/>
    <m/>
    <m/>
    <m/>
    <m/>
    <m/>
    <m/>
    <m/>
    <m/>
    <m/>
    <m/>
    <m/>
    <s v="X"/>
    <s v="Data Keying in Medsup Claim Portal from scanned images received in AWD for claims adjudication."/>
    <s v="Policyholder / Agent"/>
    <s v="AWD"/>
    <s v="1. Receive the request in AWD _x000a_2. Review the documents and verify the information in AWD_x000a_3. All required information needs to be filled in web based protal _x000a_4. Claims get auto audjuidate after night cycle "/>
    <s v="Payment"/>
    <s v="Policyholder / Agent"/>
    <m/>
    <s v="Open"/>
    <m/>
    <m/>
    <m/>
    <n v="28"/>
    <n v="0"/>
    <n v="39"/>
    <x v="0"/>
    <s v="NA"/>
    <s v="No Specific Domain Exp"/>
    <s v="NA"/>
    <s v="NA"/>
    <s v="L2"/>
    <d v="2023-12-11T00:00:00"/>
    <s v="2 Weeks"/>
    <s v="2 Weeks"/>
    <s v="8 Weeks"/>
    <s v="NA"/>
    <s v="NA"/>
    <s v="NA"/>
    <s v="NA"/>
    <s v="NA"/>
    <s v="NA"/>
    <s v="NA"/>
    <s v="NA"/>
    <s v="NA"/>
    <s v="NA"/>
    <s v="AWD, Web based portal"/>
    <s v="North America"/>
    <s v="Noida"/>
    <m/>
    <s v="India"/>
    <n v="0.98"/>
    <s v="4 days"/>
    <s v="4.20 Mins"/>
    <s v="NA"/>
    <s v="NA"/>
    <s v="NA"/>
    <s v="NA"/>
    <s v="NA"/>
    <s v="NA"/>
    <s v="NA"/>
    <s v="NA"/>
    <s v="NA"/>
    <s v="NA"/>
    <s v="NA"/>
    <s v="FTE"/>
    <s v="NA"/>
    <s v="Mohd Sajid mansoori"/>
    <s v="Saloni Sethi"/>
    <s v="Active"/>
    <m/>
  </r>
  <r>
    <x v="8"/>
    <s v="Hawkeye"/>
    <s v="Leading US Insurance and Investment Company"/>
    <s v="Claims Management (Group)"/>
    <s v="Medsupp"/>
    <s v="Medsupp Adjudication"/>
    <s v="Medsupp Adjudication"/>
    <m/>
    <m/>
    <m/>
    <m/>
    <m/>
    <m/>
    <m/>
    <m/>
    <m/>
    <m/>
    <m/>
    <m/>
    <m/>
    <m/>
    <s v="X"/>
    <s v="Team is responsible to review the Medicare Supplemental claims, managing customer and policy data ensuring accuracy and updating records in Medsupp Portal to get the claims adjudicated."/>
    <s v="Policyholder / Agent"/>
    <s v="AWD, Email, Secure Claim database"/>
    <s v="1. Receive the request in AWD , Secur claim database and over the email_x000a_2. Review the documents and verify the information in AWD, P1E, Exton Database and Infopack_x000a_3. All required information needs to be update in P1E to get claims adjudicate._x000a_"/>
    <s v="Payment"/>
    <s v="Policyholder / Agent"/>
    <m/>
    <s v="Open"/>
    <m/>
    <m/>
    <m/>
    <n v="7"/>
    <n v="0"/>
    <n v="4"/>
    <x v="0"/>
    <s v="NA"/>
    <s v="No Specific Domain Exp"/>
    <s v="NA"/>
    <s v="NA"/>
    <s v="L3"/>
    <d v="2024-04-15T00:00:00"/>
    <s v="2 Weeks"/>
    <s v="2 Weeks"/>
    <s v="8 Weeks"/>
    <s v="NA"/>
    <s v="NA"/>
    <s v="NA"/>
    <s v="NA"/>
    <s v="NA"/>
    <s v="NA"/>
    <s v="NA"/>
    <s v="NA"/>
    <s v="NA"/>
    <s v="NA"/>
    <s v="AWD, Web based portal, P1E, Exton database"/>
    <s v="North America"/>
    <s v="Noida"/>
    <m/>
    <s v="India"/>
    <n v="0.98"/>
    <s v="10 Days"/>
    <s v="5 mins"/>
    <s v="NA"/>
    <s v="NA"/>
    <s v="NA"/>
    <s v="NA"/>
    <s v="NA"/>
    <s v="NA"/>
    <s v="NA"/>
    <s v="NA"/>
    <s v="NA"/>
    <s v="NA"/>
    <s v="NA"/>
    <s v="FTE"/>
    <s v="NA"/>
    <s v="Chirag Chawla"/>
    <s v="Saloni Sethi"/>
    <s v="Active"/>
    <m/>
  </r>
  <r>
    <x v="8"/>
    <s v="Hawkeye"/>
    <s v="Leading US Insurance and Investment Company"/>
    <s v="Claims Management (Group)"/>
    <s v="Medsupp"/>
    <s v="Transconnect Gap keying"/>
    <s v="Transconnect Gap keying"/>
    <m/>
    <m/>
    <m/>
    <m/>
    <m/>
    <m/>
    <m/>
    <m/>
    <m/>
    <m/>
    <m/>
    <m/>
    <m/>
    <m/>
    <s v="X"/>
    <s v="Team is responsible to review the claim documents sent by the provider, the team checks customer and policy data ensuring accuracy and updates records in TEB web application to get the claims adjudicated."/>
    <s v="Policyholder / Agent"/>
    <s v="AWD"/>
    <s v="1. Receive the request in AWD _x000a_2. Review the documents and verify the information in AWD_x000a_3. All required information needs to be filled in web based protal _x000a_4. Claims get auto audjuidate after night cycle "/>
    <s v="Correspondence"/>
    <s v="Policyholder / Agent"/>
    <m/>
    <s v="Open"/>
    <m/>
    <m/>
    <m/>
    <n v="3"/>
    <n v="0"/>
    <n v="3"/>
    <x v="0"/>
    <s v="NA"/>
    <s v="No Specific Domain Exp"/>
    <s v="NA"/>
    <s v="NA"/>
    <s v="L3"/>
    <d v="2024-04-08T00:00:00"/>
    <s v="2 Weeks"/>
    <s v="2 Weeks"/>
    <s v="8 Weeks"/>
    <s v="NA"/>
    <s v="NA"/>
    <s v="NA"/>
    <s v="NA"/>
    <s v="NA"/>
    <s v="NA"/>
    <s v="NA"/>
    <s v="NA"/>
    <s v="NA"/>
    <s v="NA"/>
    <s v="AWD, Web based portal"/>
    <s v="North America"/>
    <s v="Pune"/>
    <m/>
    <s v="India"/>
    <n v="0.98"/>
    <s v="4 days"/>
    <s v="5 mins"/>
    <s v="NA"/>
    <s v="NA"/>
    <s v="NA"/>
    <s v="NA"/>
    <s v="NA"/>
    <s v="NA"/>
    <s v="NA"/>
    <s v="NA"/>
    <s v="NA"/>
    <s v="NA"/>
    <s v="NA"/>
    <s v="FTE"/>
    <s v="NA"/>
    <s v="Shaikh Mohammad Mustufa Rizwan Mulani"/>
    <s v="Saloni Sethi"/>
    <s v="Active"/>
    <m/>
  </r>
  <r>
    <x v="8"/>
    <s v="Hawkeye"/>
    <s v="Leading US Insurance and Investment Company"/>
    <s v="Claims Management (Group)"/>
    <s v="Medsupp"/>
    <s v="Transconnect Adjudication"/>
    <s v="Transconnect Adjudication"/>
    <m/>
    <m/>
    <m/>
    <m/>
    <m/>
    <m/>
    <m/>
    <m/>
    <m/>
    <m/>
    <m/>
    <m/>
    <m/>
    <m/>
    <s v="X"/>
    <s v="Team is responsible to review the claim documents sent by the provider, the team checks customer and policy data ensuring accuracy and updates records in TEB web application to get the claims adjudicated."/>
    <s v="Policyholder / Agent"/>
    <s v="AWD"/>
    <s v="1. Receive the request in AWD , Secur claim database and over the email_x000a_2. Review the documents and verify the information in AWD, P1E, Exton Database and Infopack_x000a_3. All required information needs to be update in P1E to get claims adjudicate._x000a_"/>
    <s v="Payment"/>
    <s v="Policyholder / Agent"/>
    <m/>
    <s v="Open"/>
    <m/>
    <m/>
    <m/>
    <n v="2"/>
    <n v="0"/>
    <n v="4"/>
    <x v="0"/>
    <s v="NA"/>
    <s v="No Specific Domain Exp"/>
    <s v="NA"/>
    <s v="NA"/>
    <s v="L3"/>
    <d v="2024-05-27T00:00:00"/>
    <s v="2 Weeks"/>
    <s v="2 Weeks"/>
    <s v="8 Weeks"/>
    <s v="NA"/>
    <s v="NA"/>
    <s v="NA"/>
    <s v="NA"/>
    <s v="NA"/>
    <s v="NA"/>
    <s v="NA"/>
    <s v="NA"/>
    <s v="NA"/>
    <s v="NA"/>
    <s v="AWD, Web based portal, P1E"/>
    <s v="North America"/>
    <s v="Pune"/>
    <m/>
    <s v="India"/>
    <n v="0.98"/>
    <s v="7 days"/>
    <s v="8 mins"/>
    <s v="NA"/>
    <s v="NA"/>
    <s v="NA"/>
    <s v="NA"/>
    <s v="NA"/>
    <s v="NA"/>
    <s v="NA"/>
    <s v="NA"/>
    <s v="NA"/>
    <s v="NA"/>
    <s v="NA"/>
    <s v="FTE"/>
    <s v="NA"/>
    <s v="Shaikh Mohammad Mustufa Rizwan Mulani"/>
    <s v="Saloni Sethi"/>
    <s v="Active"/>
    <m/>
  </r>
  <r>
    <x v="9"/>
    <s v="UNION"/>
    <s v="Leading US Insurance Benefits company "/>
    <s v="Claims Management (Group)"/>
    <s v="Claims"/>
    <s v="Long Term care"/>
    <s v="EDB LTC Claims"/>
    <m/>
    <m/>
    <m/>
    <m/>
    <m/>
    <s v="x"/>
    <m/>
    <m/>
    <m/>
    <m/>
    <m/>
    <m/>
    <m/>
    <m/>
    <m/>
    <s v="EDB Long Term Care (LTC) is  providing possible benefits related to Long Term Care policies on a monthly basis; Outreach to facility, caregivers every 6 months to check on the condition of the insured, Coding Invoices, Critial illness certification, Claim indexing"/>
    <s v="Disability Benefit Specialist (DBS) , Customer Contact Center,"/>
    <s v="DBS/BCC "/>
    <s v="EXL EDB Benefit Specialist receive claims from DBS/BCC:"/>
    <s v="Document and close all activities due for the claim"/>
    <s v="Insured/ Employees/Employers"/>
    <s v="NA"/>
    <s v="Open"/>
    <m/>
    <m/>
    <m/>
    <n v="30"/>
    <m/>
    <n v="44"/>
    <x v="1"/>
    <s v="No"/>
    <s v="No Specific Domain Exp"/>
    <s v="NA"/>
    <s v="NA"/>
    <s v="L3"/>
    <d v="2018-08-01T00:00:00"/>
    <s v="2 Weeks"/>
    <s v="7 Weeks"/>
    <s v="8 Weeks"/>
    <n v="0"/>
    <s v="NA"/>
    <s v="NA"/>
    <s v="NA"/>
    <s v="NA"/>
    <s v="NA"/>
    <s v="NA"/>
    <s v="NA"/>
    <s v="NA"/>
    <s v="?"/>
    <s v="VDI/Vmware"/>
    <s v="North America"/>
    <m/>
    <s v="Manila "/>
    <s v="Philippines"/>
    <s v="ESL - 96.50%_x000a_MSL- 93%"/>
    <s v="NA"/>
    <s v="NA"/>
    <s v="NA"/>
    <s v="NA"/>
    <s v="NA"/>
    <s v="NA"/>
    <s v="NA"/>
    <s v="EDB - Benefit Calculation Accuracy | ESL 98% | MSL 95%"/>
    <n v="273924"/>
    <m/>
    <m/>
    <s v="No"/>
    <s v="NA"/>
    <s v="FTE"/>
    <s v="NA"/>
    <s v="Alejandro Santos"/>
    <s v="Jomar Vidallon"/>
    <s v="Active"/>
    <m/>
  </r>
  <r>
    <x v="9"/>
    <s v="UNION"/>
    <s v="Leading US Insurance Benefits company "/>
    <s v="Contact Center (Group)"/>
    <s v="Claims"/>
    <s v="Provider Outreach / Claim Completion"/>
    <s v="Medical Support Specialist (MSS)"/>
    <m/>
    <s v="x"/>
    <m/>
    <m/>
    <m/>
    <m/>
    <m/>
    <m/>
    <m/>
    <m/>
    <m/>
    <m/>
    <m/>
    <m/>
    <m/>
    <s v="MSS is responsible for calling medical providers to obtain medical information which will be then used to assist in adjudication of initial claim and leave decisions. During the MSS process, Supplier will review activities in the group worklists to complete outbound calls to the claimant or medical provider and properly gather and document information required by the respective claims or leaves administrator. Supplier shall also mail or fax appropriate forms if instructed to send request in writing or if Supplier is unable to successfully reach the medical provider"/>
    <s v="Eligibility Specialist (ES), Leave Specialist (LS),"/>
    <s v="ES/DBS/LS/LES"/>
    <s v="Receives an Activity from ES/DBS/LS/LES to the MSS Group_x000a_Processes FIFO from group worklist_x000a_Reassigns Activity to MSS_x000a_If APO contact info is missing, MSS makes 1 call attempt to client to obtain APO contact info_x000a_If AP contact info. is available in file, MSS makes outbound call to AP to gather initial medical information_x000a_Medical info is not Received and VM is left by MSS:_x000a_Sets ATTN: CCC Activity for follow-up_x000a_Sends appropriate forms (Attending Physician Statement (APS)/Disability and FMLA Medical Certification/Generic Physicians Narrative (GPN)) via letter_x000a_Medical info is not received and no VM is left by MSS_x000a_Sets an Activity for 2nd Attempt Call_x000a_Sends appropriate forms (Attending Physician Statement (APS)/Disability and FMLA Medical Certification/Generic Physicians Narrative (GPN)) via letter_x000a_Completes activity and documents information received or not received_x000a_"/>
    <s v="Complete Activity_x000a_If Contact is unsuccessful letter with forms sent to APO or GPN letter sent to APO_x000a_If message is left MSS creates Activity Attn: CCC_x000a_If unable to leave message MSS creates activity 2nd call AP_x000a_If contact successful document call details and complete the activity"/>
    <s v="Insured/ Employees/Employers"/>
    <s v="NA"/>
    <s v="Open"/>
    <m/>
    <m/>
    <m/>
    <m/>
    <n v="32"/>
    <n v="40"/>
    <x v="1"/>
    <s v="No"/>
    <s v="No Specific Domain Exp"/>
    <s v="NA"/>
    <s v="NA"/>
    <s v="L3"/>
    <d v="2020-04-20T00:00:00"/>
    <s v="1 Week"/>
    <s v="4 Weeks"/>
    <s v="11 Weeks"/>
    <n v="0"/>
    <s v="NA"/>
    <s v="NA"/>
    <s v="NA"/>
    <s v="NA"/>
    <s v="NA"/>
    <s v="NA"/>
    <s v="NA"/>
    <s v="NA"/>
    <s v="Nervehub"/>
    <s v="VDI/Vmware"/>
    <s v="North America"/>
    <m/>
    <s v="Manila "/>
    <s v="Philippines"/>
    <s v="ESL - 96.50%_x000a_MSL- 96%"/>
    <s v="ESL - 3_x000a_MSL- 3.5"/>
    <s v="NA"/>
    <s v="NA"/>
    <s v="NA"/>
    <s v="NA"/>
    <s v="NA"/>
    <s v="NA"/>
    <s v="Success Rate_x000a_ESL- 42%_x000a_MSL- 40%_x000a__x000a_Productivity_x000a_ESL- 34_x000a_MSL- 32"/>
    <n v="324000"/>
    <s v="NA"/>
    <s v="NA"/>
    <s v="No"/>
    <s v="NA"/>
    <s v="FTE"/>
    <s v="NA"/>
    <s v="Dexter Articuna"/>
    <s v="Mark Fernandez"/>
    <s v="Active"/>
    <m/>
  </r>
  <r>
    <x v="9"/>
    <s v="UNION"/>
    <s v="Leading US Insurance Benefits company "/>
    <s v="Contact Center (Group)"/>
    <s v="Claims"/>
    <s v="Provider Outreach / Claim Completion"/>
    <s v="Benefits Center Assistant (BCA)"/>
    <s v="x"/>
    <s v="x"/>
    <s v="x"/>
    <s v="x"/>
    <s v="x"/>
    <s v="x"/>
    <m/>
    <m/>
    <m/>
    <m/>
    <m/>
    <m/>
    <m/>
    <m/>
    <m/>
    <s v="BCA is a support role for various departments and is responsible for contacting physician offices, employer/employee to collect needed information for claim processing.  BCA also sends emails, letters and forms as requested by the Benefit Specialist, stop payments on checks, copy images from one claim to another, request translations for medical records and escheatment process._x000a_  Trainees gets trained on STD &amp; LTD first and then gets upskilled on other products"/>
    <s v="Disability Benefit Specialist (DBS)_x000a_Life Benefit Specialist(LBS)_x000a_Long Term Care Specialist (LBS)_x000a_Life Waiver Specialist (LWS)_x000a_Customer Contact Center_x000a_Intake (ISS II)_x000a_Life Event Specialists – AMC Umbrella_x000a_BCA - Second call activities and follow up_x000a_Benefit Specialist (BS)_x000a_ADA Specialist_x000a_VBS – Voluntary Benefit Specialist"/>
    <s v="BCA Worklist in Navilink"/>
    <s v="EE phone call (Cox only)_x000a_Employer Phone calls_x000a_AP calls_x000a_Other phone calls_x000a_Administrative Support_x000a_Financial Requests_x000a_BCA Receives an Activity from listed suppliers to the BCA Group Worklist in Navilink_x000a_BCA saves activity to their individual worklist_x000a_ BCA works on the Activity in FIFO (First In First Out) order_x000a_BCA to make call/send letter/send email/fax as per the instructions/requirements stated in the activity to gather the missing information. BCA can also perform Administrative work_x000a_If a message is left with a person or on VM (Voice Mail) by BCA:_x000a_Applicable forms are sent (excluding Life/ADD, and EE/ER calls) and 2nd call is scheduled_x000a_Once the transaction is Complete BCA documents the information in the activity and marks it as complete"/>
    <s v="Complete Activity_x000a_Applicable forms are sent (excluding Life/ADD, and EE/ER calls) and 2nd Call activity is setup if a message is left with a person or on VM (Voice Mail)_x000a_Follow up activity to confirm form receipt_x000a_Contact is successful, document call details and complete the activity"/>
    <s v="Insured/ Employees/Employers"/>
    <s v="NA"/>
    <s v="Open"/>
    <m/>
    <m/>
    <m/>
    <m/>
    <n v="58"/>
    <n v="63"/>
    <x v="1"/>
    <s v="No"/>
    <s v="No Specific Domain Exp"/>
    <s v="NA"/>
    <s v="NA"/>
    <s v="L3"/>
    <d v="2021-08-16T00:00:00"/>
    <s v="1 Week"/>
    <s v="4 Weeks"/>
    <s v="12 Weeks"/>
    <n v="0"/>
    <s v="NA"/>
    <s v="NA"/>
    <s v="NA"/>
    <s v="NA"/>
    <s v="NA"/>
    <s v="NA"/>
    <s v="NA"/>
    <s v="NA"/>
    <s v="Nervehub"/>
    <s v="VDI/Vmware"/>
    <s v="North America"/>
    <m/>
    <s v="Manila "/>
    <s v="Philippines"/>
    <s v="MSL – 96.50%_x000a_ESL – 95.50%"/>
    <s v="MSL – 95.00%_x000a_ESL – 94.00% "/>
    <s v="NA"/>
    <s v="NA"/>
    <s v="NA"/>
    <s v="NA"/>
    <s v="NA"/>
    <s v="NA"/>
    <s v="NA"/>
    <n v="780000"/>
    <s v="NA"/>
    <s v="NA"/>
    <s v="No"/>
    <s v="NA"/>
    <s v="FTE"/>
    <s v="NA"/>
    <s v="Jonathan Adams"/>
    <s v="Mark Fernandez"/>
    <s v="Active"/>
    <m/>
  </r>
  <r>
    <x v="9"/>
    <s v="UNION"/>
    <s v="Leading US Insurance Benefits company "/>
    <s v="Contact Center (Group)"/>
    <s v="Claims"/>
    <s v="Benefit Contact Center"/>
    <s v="Switchboard"/>
    <m/>
    <m/>
    <m/>
    <m/>
    <m/>
    <m/>
    <m/>
    <m/>
    <m/>
    <m/>
    <m/>
    <m/>
    <m/>
    <m/>
    <m/>
    <s v="Switchboard Operators are responsible in routing the callers to the appropriate department depending on the concern of the caller. They are also the first line of defense against unwanted callers such as solicitors and vendors."/>
    <s v="Employees ,Employers, Policy Administrators_x000a_Agents ,Vendors , Other callers"/>
    <s v="?"/>
    <s v="Identify the queue, the caller and their concern_x000a_Open claim/policy in Navilink or CME_x000a_Identify the type of claim/policy_x000a_Check for the Source System_x000a_Use CIT for the internal transfer number_x000a_Connect the caller using AWS"/>
    <s v="Calls connected to the appropriate area_x000a_Filters solicitor and vendor calls"/>
    <s v="Insured/ Employees/Employers"/>
    <s v="NA"/>
    <s v="Open"/>
    <m/>
    <m/>
    <m/>
    <m/>
    <n v="2"/>
    <n v="3"/>
    <x v="2"/>
    <s v="No"/>
    <s v="No Specific Domain Exp"/>
    <s v="NA"/>
    <s v="NA"/>
    <s v="L3"/>
    <d v="2021-01-04T00:00:00"/>
    <s v="2 Weeks"/>
    <s v="9 Weeks"/>
    <s v="6 Weeks"/>
    <n v="0"/>
    <s v="NA"/>
    <s v="NA"/>
    <s v="NA"/>
    <s v="NA"/>
    <s v="NA"/>
    <s v="NA"/>
    <s v="NA"/>
    <s v="NA"/>
    <s v="?"/>
    <s v="VDI/Vmware"/>
    <s v="North America"/>
    <m/>
    <s v="Manila "/>
    <s v="Philippines"/>
    <s v="ESL - 99.00%_x000a_MSL- 97.00%"/>
    <s v="NA"/>
    <s v="UUS AHT | ESL- 01:13_x000a_MSL- 01:21_x000a__x000a_CLA AHT|ESL- 00:40_x000a_MSL- 00:49"/>
    <s v="ESL - 00:05_x000a_MSL- 00:10"/>
    <s v="NA"/>
    <s v="ESL - 2%_x000a_MSL- 3%"/>
    <s v="NA"/>
    <s v="NA"/>
    <s v="ASA_x000a_ESL- 00:10_x000a_MSL- 00:15"/>
    <s v="NA"/>
    <s v="NA"/>
    <n v="15600"/>
    <s v="No"/>
    <s v="NA"/>
    <s v="FTE"/>
    <s v="NA"/>
    <s v="Charity Bingabing"/>
    <s v="Mark Fernandez"/>
    <s v="Active"/>
    <m/>
  </r>
  <r>
    <x v="9"/>
    <s v="UNION"/>
    <s v="Leading US Insurance Benefits company "/>
    <s v="Claims Management (Group)"/>
    <s v="Claims Validation"/>
    <s v="Long Term Disability Claim Management"/>
    <s v="Special Benefit - Processor"/>
    <m/>
    <m/>
    <s v="x"/>
    <m/>
    <m/>
    <m/>
    <m/>
    <m/>
    <m/>
    <m/>
    <m/>
    <m/>
    <m/>
    <m/>
    <m/>
    <s v="Processor is responsible for the thorough, fair, objective and timely of assigned disability claims in accordance with Unum’s claims philosophy. This position is expected to provide excellent customer service and interacts on a regular basis with claimants and third parties._x000a_The responsibilities of the Processor role include obtaining the necessary information from the claimant to determine ongoing eligibility of Long-Term Disability benefits. The frequency of updates is every 24 months and/or in accordance with the authorization expiration date._x000a_"/>
    <s v="_x000a_Claimants /Employee/ Third party_x000a_Director -_x000a_Core BCC_x000a_Comp BCC_x000a_Benefits Specialist (BS)_x000a_Final Benefits Team (FBT)"/>
    <s v="Navilink"/>
    <s v="Access Navilink_x000a_Verify Authorization Form, if it has expired_x000a_If Authorization Form has expired; create activity for Claim Assistant_x000a_Claim Assistant sends EES, and Authorization to Employee_x000a_Review forms (once received); evaluate level of Activity of Daily Living (ADL) &amp; symptoms_x000a_If no change in ADL or symptoms follow up activity is created_x000a_If forms are not received; complete detailed TPC in two (2) attempts_x000a_Send second request letter and transfer to Comp BCC"/>
    <s v="Follow up activity for next review_x000a_Create activity for Director_x000a_Create activity for Core BCC_x000a_Create activity for Comp BCC_x000a_Create activity for FBT_x000a_Create activity for BS"/>
    <s v="Insured/ Employees/Employers"/>
    <s v="NA"/>
    <s v="Open"/>
    <m/>
    <m/>
    <m/>
    <n v="5"/>
    <m/>
    <n v="8"/>
    <x v="1"/>
    <s v="No"/>
    <s v="No Specific Domain Exp"/>
    <s v="NA"/>
    <s v="Client"/>
    <s v="L3"/>
    <d v="2020-04-06T00:00:00"/>
    <s v="2 Weeks"/>
    <s v="4 Weeks"/>
    <s v="4 Weeks"/>
    <n v="0"/>
    <s v="NA"/>
    <s v="NA"/>
    <s v="NA"/>
    <s v="NA"/>
    <s v="NA"/>
    <s v="NA"/>
    <s v="NA"/>
    <s v="NA"/>
    <s v="?"/>
    <s v="VDI/Vmware"/>
    <s v="North America"/>
    <m/>
    <s v="Manila "/>
    <s v="Philippines"/>
    <s v="Processor Quality_x000a_ESL- 98.00%_x000a_MSL- 97.00%"/>
    <s v="_x000a_ESL- 100%_x000a_MSL- 95.00%"/>
    <s v="NA"/>
    <s v="NA"/>
    <s v="NA"/>
    <s v="NA"/>
    <s v="NA"/>
    <s v="NA"/>
    <s v="NA"/>
    <n v="72000"/>
    <s v="NA"/>
    <s v="NA"/>
    <s v="No"/>
    <s v="NA"/>
    <s v="FTE"/>
    <s v="NA"/>
    <s v="Alejadro Santos"/>
    <s v="Jomar Vidallon"/>
    <s v="Active"/>
    <m/>
  </r>
  <r>
    <x v="9"/>
    <s v="UNION"/>
    <s v="Leading US Insurance Benefits company "/>
    <s v="Claims Management (Group)"/>
    <s v="Claims Validation"/>
    <s v="Long Term Disability Claim Management"/>
    <s v="Special Benefit - End Stage"/>
    <m/>
    <m/>
    <s v="x"/>
    <m/>
    <m/>
    <m/>
    <m/>
    <m/>
    <m/>
    <m/>
    <m/>
    <m/>
    <m/>
    <m/>
    <m/>
    <s v="The End Stage Benefit Center Coordinator (BCC) is responsible for thorough, fair, objective and timely adjudication of assigned disability claims where the claimant has been identified to be terminally ill, has a life expectancy of less than 12 months, has requested early payment of their Survivor Income Benefit and/or is residing in hospice care. This position is expected to provide excellent customer service, exhibits empathy and interacts on a regular basis with claimants and third parties."/>
    <s v="Disability Benefit Specialist (DBS)_x000a_Core Benefit Center Coordinator (BCC)_x000a_Comp BCC_x000a_Processor_x000a_Triage_x000a_Regional DBS (Initial Liability)"/>
    <s v="Navilink"/>
    <s v="Access NavilLink_x000a_Make a TPC (Check for time zone if state is mentioned in the activity while trying make a call); make second call within 2 business days_x000a_If unable to reach, send TPC letter with 2 weeks TAT and set appropriate follow-up for self_x000a_Call treating provider to check last office visit date and next office visit date and contact information for insured_x000a_If letter is returned request person to be located through BRI_x000a_If after 2 attempts claimant is not found, refer to manager_x000a_If the patient has passed away then end stage benefit is stopped_x000a_Claim is referred to death claims "/>
    <s v="Follow up activity created; after 6 months_x000a_Refer claim to Processor_x000a_Refer claim to Core BCC_x000a_Refer claim to FBT Claims Team_x000a_Create activity to manager for out of block transfer_x000a_Payment for accelerated SIB"/>
    <s v="Insured/ Employees/Employers"/>
    <s v="NA"/>
    <s v="Open"/>
    <m/>
    <m/>
    <m/>
    <n v="6"/>
    <m/>
    <n v="6"/>
    <x v="1"/>
    <s v="No"/>
    <s v="No Specific Domain Exp"/>
    <s v="NA"/>
    <s v="VDI"/>
    <s v="L3"/>
    <d v="2020-04-13T00:00:00"/>
    <s v="2 Weeks"/>
    <s v="4 Weeks"/>
    <s v="4 Weeks"/>
    <n v="0"/>
    <s v="NA"/>
    <s v="NA"/>
    <s v="NA"/>
    <s v="NA"/>
    <s v="NA"/>
    <s v="NA"/>
    <s v="NA"/>
    <s v="NA"/>
    <s v="?"/>
    <s v="VDI/Vmware"/>
    <s v="North America"/>
    <m/>
    <s v="Manila "/>
    <s v="Philippines"/>
    <s v="FBT Quality_x000a_ESL- 97.00%_x000a_MSL- 96.00%"/>
    <s v="ESL- 100%_x000a_MSL- 95.00%"/>
    <s v="NA"/>
    <s v="NA"/>
    <s v="NA"/>
    <s v="NA"/>
    <s v="NA"/>
    <s v="NA"/>
    <s v="NA"/>
    <n v="48000"/>
    <s v="NA"/>
    <s v="NA"/>
    <s v="NA"/>
    <s v="NA"/>
    <s v="FTE"/>
    <s v="NA"/>
    <s v="Alejadro Santos"/>
    <s v="Jomar Vidallon"/>
    <s v="Active"/>
    <m/>
  </r>
  <r>
    <x v="9"/>
    <s v="UNION"/>
    <s v="Leading US Insurance Benefits company "/>
    <s v="Claims Management (Group)"/>
    <s v="Claims Validation"/>
    <s v="Long Term Disability Claim Management"/>
    <s v="Special Benefit - Death Claim"/>
    <m/>
    <m/>
    <s v="x"/>
    <m/>
    <m/>
    <m/>
    <m/>
    <m/>
    <m/>
    <m/>
    <m/>
    <m/>
    <m/>
    <m/>
    <m/>
    <s v="The Final Benefit Center Coordinator (FBCC) is responsible for thorough, fair, objective and timely adjudication of assigned disability claims where the claimant has passed away. This position is expected to provide excellent customer service, exhibits empathy and interacts on a regular basis with the claimant’s family members. _x000a_The responsibilities of the FBCC role includes reviewing the accuracy of death referrals, calculating final benefits that might be owed to the claimant, and paying out any Survivor or Family Income Benefits that may be applicable as outlined in the policy."/>
    <s v="Disability benefit specialist (DBS)_x000a_BCC_x000a_Social security administration death tape_x000a_Obituary on internet_x000a_BRI_x000a_Employer of the claimant_x000a_Family member of the claimant /_x000a_Third party / Life insurance_x000a_Triage_x000a_Regional DBS"/>
    <s v="Navilink/BAS/Finance HUB/EDS"/>
    <s v="Access NavilLink_x000a_Verify date of death_x000a_Process final benefit payment_x000a_Manually calculate the claim amount and cross check in BAS_x000a_If the amounts do not match send the claim to FCT for further analysis_x000a_Search survivor / family member – Spouse or Child under 25 or Estate_x000a_If unable to Search survivor / family member – Spouse or Child under 25 or Estate, create activity for BRI_x000a_If unable to calculate Final Benefits or Survivor Benefits, create activity for FCT_x000a_Pay survivor benefit"/>
    <s v="Closed claim_x000a_Final benefit payment_x000a_Survivor income benefit (SIB)"/>
    <s v="Insured/ Employees/Employers"/>
    <s v="NA"/>
    <s v="Open"/>
    <m/>
    <m/>
    <m/>
    <n v="5"/>
    <m/>
    <n v="6"/>
    <x v="1"/>
    <s v="No"/>
    <s v="No Specific Domain Exp"/>
    <s v="NA"/>
    <s v="NA"/>
    <s v="L3"/>
    <d v="2020-04-13T00:00:00"/>
    <s v="1 Week"/>
    <s v="2 Weeks"/>
    <s v="2 Weeks"/>
    <n v="0"/>
    <s v="NA"/>
    <s v="NA"/>
    <s v="NA"/>
    <s v="NA"/>
    <s v="NA"/>
    <s v="NA"/>
    <s v="NA"/>
    <s v="NA"/>
    <s v="Nervehub"/>
    <s v="VDI/Vmware"/>
    <s v="North America"/>
    <m/>
    <s v="Manila "/>
    <s v="Philippines"/>
    <s v="FBT Quality_x000a_ESL- 97.00%_x000a_MSL- 96.00%"/>
    <s v="ESL- 100%_x000a_MSL- 95.00%"/>
    <s v="NA"/>
    <s v="NA"/>
    <s v="NA"/>
    <s v="NA"/>
    <s v="NA"/>
    <s v="NA"/>
    <s v="NA"/>
    <n v="48000"/>
    <s v="NA"/>
    <s v="NA"/>
    <s v="No"/>
    <s v="NA"/>
    <s v="FTE"/>
    <s v="NA"/>
    <s v="Alejadro Santos"/>
    <s v="Jomar Vidallon"/>
    <s v="Active"/>
    <m/>
  </r>
  <r>
    <x v="9"/>
    <s v="UNION"/>
    <s v="Leading US Insurance Benefits company "/>
    <s v="Claims Management (Group)"/>
    <s v="Claims Validation"/>
    <s v="Long Term Disability Claim Management"/>
    <s v="Special Benefit - Core BCC"/>
    <m/>
    <m/>
    <s v="x"/>
    <m/>
    <m/>
    <m/>
    <m/>
    <m/>
    <m/>
    <m/>
    <m/>
    <m/>
    <m/>
    <m/>
    <m/>
    <s v="Benefits Coordinator is responsible for the thorough, fair, objective and timely adjudication of assigned disability claims in accordance with Unum’s claim’s philosophy. This position is expected to provide excellent customer service and interacts on a regular basis with claimants and third parties._x000a_The responsibilities of the Benefits Coordinator role include obtaining the necessary information from the claimant and physician to determine ongoing eligibility of Long-Term Disability benefits. The frequency of updates is every 12 months and/or in accordance with the authorization expiration date   "/>
    <s v="Claimants /Employee/ Third party_x000a_Director_x000a_Processor_x000a_Comp BCC_x000a_Benefits Specialist (BS)_x000a_Final Benefits Team – End Stage (FBT)_x000a_Benefit Research Information (BRI)"/>
    <s v="Navilink, BAS, EDS, Finance Hub"/>
    <s v="Confirm the Auth Sign Date is correct in NL Claim Profile tab based on most recent Unum HIPAA auth received in file. Determine whether a TPC or DSU is required at the time of the Review and Direction Update Activity. Assess to determine if the auth is valid and determine if a TPC or DSU (forms and detailed call) is required. Decide if and when they are applicable and relevant to the claim._x000a__x000a_If no valid Unum HIPAA auth, a DSU request will be made. If a valid Unum HIPAA auth is on file: If the HIPPA auth expiration date is within the next 6 months the Activity can be pushed out to align with the day after the auth expires. If the HIPPA auth expiration date is more than 6 months in the future, complete detailed TPC with EE and either complete annual review or refer to a BS. Document the outcome of the cursory review (e.g. date adjustment due to HIPAA auth expiration date, setting call, DSU request) in the Response field of the Review and Direction Update Activity_x000a_The Change in Definition Activity signifies that an update is required.  Prior to conducting a TPC, the claim should be reviewed to develop a fundamental understanding of the aspects of the claim. understand and assess current functional capacity considering occupational demands including current: medical condition(s), treatment plan, symptoms, R&amp;Ls, medication, and treatment providers; activities, vocational/RTW and financial impacts."/>
    <s v="_x000a_Follow up activity for next review_x000a_Annual Review_x000a_Annual Call_x000a_CID Review_x000a_CID Call_x000a_Refer claim to Processor_x000a_Refer claim to Comp BCC_x000a_Refer claim to FBT Claims Team_x000a_Refer claim to BS_x000a_Create activity to manager for CID Approval_x000a_Create activity to manager for Processor transfer_x000a_Create activity to manager for BS transfer"/>
    <s v="Insured/ Employees/Employers"/>
    <s v="NA"/>
    <s v="Open"/>
    <m/>
    <m/>
    <m/>
    <n v="10"/>
    <m/>
    <n v="13"/>
    <x v="1"/>
    <s v="No"/>
    <s v="No Specific Domain Exp"/>
    <s v="NA"/>
    <s v="NA"/>
    <s v="L3"/>
    <d v="2022-01-24T00:00:00"/>
    <s v="2 Weeks"/>
    <s v="5 Weeks"/>
    <s v="4 Weeks"/>
    <n v="0"/>
    <s v="NA"/>
    <s v="NA"/>
    <s v="NA"/>
    <s v="NA"/>
    <s v="NA"/>
    <s v="NA"/>
    <s v="NA"/>
    <s v="NA"/>
    <s v="Nervehub"/>
    <s v="VDI/Vmware"/>
    <s v="North America"/>
    <m/>
    <s v="Manila "/>
    <s v="Philippines"/>
    <s v="ESL - 97.00%_x000a_MSL- 96.00%"/>
    <s v="NA"/>
    <s v="NA"/>
    <s v="NA"/>
    <s v="NA"/>
    <s v="NA"/>
    <s v="NA"/>
    <s v="NA"/>
    <s v="Annual Reviews | ESL 410 | MSL 400_x000a_CID Validity | ESL 95% | MSL 90%_x000a_BS Referral | ESL 45 | MSL 40_x000a_Processor Transfer |_x000a_COMP Transfer | ESL 80% | MSL 70%_x000a_COMP Referral |_x000a_Incoming Call | ESL 41% | MSL 40%"/>
    <n v="114000"/>
    <s v="NA"/>
    <s v="NA"/>
    <s v="No"/>
    <s v="NA"/>
    <s v="FTE"/>
    <s v="NA"/>
    <s v="Alejandro Santos"/>
    <s v="Jomar Vidallon"/>
    <s v="Active"/>
    <m/>
  </r>
  <r>
    <x v="9"/>
    <s v="UNION"/>
    <s v="Leading US Insurance Benefits company "/>
    <s v="Contact Center (Group)"/>
    <s v="Claims"/>
    <s v="Claims Intake"/>
    <s v="Telephonic Claims Intake Leave Submission (TCLS)"/>
    <m/>
    <s v="x"/>
    <m/>
    <s v="x"/>
    <s v="x"/>
    <m/>
    <m/>
    <m/>
    <m/>
    <m/>
    <m/>
    <m/>
    <m/>
    <m/>
    <m/>
    <s v="TCLS is responsible for asking the appropriate questions in initiating events/claims capturing medical condition or caring for a family member due to the family member’s illness or to collect enough information to create an event for later processing by a Specialist. "/>
    <s v="_x000a_Employee / Claimant_x000a_Employers_x000a_Family Members_x000a_Colleagues_x000a_Field Office Representative_x000a_Attending Physicians_x000a_Other Third Parties"/>
    <s v="Claim Filing Form: ECS/MCF"/>
    <s v="Qualify/Verify caller_x000a_Confirm coverage in Enhanced Claim Submission(ECS) and/or Navilink and/or CIT_x000a_Check for any special handling instructions in Navilink, if applicable_x000a_Initiate claim thru ECS or Manual Claim Form (MCF) by asking Intake questions_x000a_Submit events_x000a_Set expectation and timeline of next steps"/>
    <s v="Leave_x000a_Short Term Disability_x000a_Long Term Disability_x000a_Military Leave_x000a_Bereavement Leave_x000a_Jury Duty Leave_x000a_Corporate Leave_x000a_Personal Leave"/>
    <s v="Insured/ Employees/Employers"/>
    <s v="NA"/>
    <s v="Open"/>
    <m/>
    <m/>
    <m/>
    <m/>
    <n v="45"/>
    <n v="49"/>
    <x v="2"/>
    <s v="No"/>
    <s v="No Specific Domain Exp"/>
    <s v="NA"/>
    <s v="Client"/>
    <s v="L3"/>
    <d v="2020-02-10T00:00:00"/>
    <s v="1 Week"/>
    <s v="2 Weeks"/>
    <s v="6 Weeks"/>
    <n v="0"/>
    <s v="NA"/>
    <s v="NA"/>
    <s v="NA"/>
    <s v="NA"/>
    <s v="NA"/>
    <s v="NA"/>
    <s v="NA"/>
    <s v="NA"/>
    <s v="Exelia"/>
    <s v="VDI/Vmware"/>
    <s v="North America"/>
    <m/>
    <s v="Manila "/>
    <s v="Philippines"/>
    <s v="ESL: 94.5%_x000a_MSL: 94.00%"/>
    <s v="NA"/>
    <s v="ESL 14:10_x000a_MSL 14:40"/>
    <s v="NA"/>
    <s v="ESL 00:30_x000a_MSL 00:38"/>
    <s v="ESL3.5%_x000a_MSL 5%"/>
    <s v="ESL 00:30_x000a_MSL 00:38"/>
    <s v="NA"/>
    <s v="Service Level : 80%_x000a_PCS: ESL 97%, MSL 96.%%: "/>
    <n v="259069"/>
    <s v="NA"/>
    <n v="258487"/>
    <s v="Yes"/>
    <s v="NA"/>
    <s v="FTE"/>
    <s v="NA"/>
    <s v="Charity Bingabing"/>
    <s v="Mark Fernandez"/>
    <s v="Active"/>
    <m/>
  </r>
  <r>
    <x v="9"/>
    <s v="UNION"/>
    <s v="Leading US Insurance Benefits company "/>
    <s v="Underwriting and Enrollment (Group)"/>
    <s v="Proposal Intake"/>
    <s v="Core Acquisition"/>
    <s v="Small Case Quotes (SQ)"/>
    <s v="x"/>
    <s v="x"/>
    <s v="x"/>
    <m/>
    <s v="x"/>
    <s v="x"/>
    <s v="X"/>
    <m/>
    <s v="x"/>
    <s v="x"/>
    <m/>
    <s v="x"/>
    <s v="x"/>
    <s v="X"/>
    <m/>
    <s v="The Small Case Quotes team primarily creates proposal documents to the opportunities/RFP emails being logged by the Quote Intake Team. We are in charge of creating the plan itself – as per the Sales Reps or Brokers request."/>
    <s v="Sales Representatives_x000a_Brokers_x000a_Underwriters"/>
    <s v="Salesforce, IRP, CME, Outlook, BCS, Foxit, Census Helper, APT, VMWARE"/>
    <s v="Opportunities are assigned to the QS (Quote Specialist)_x000a_DO SIC Reasonability check on Hoovers, OSHA, Manta_x000a_Create CID in IRP and review the documentation/plan design_x000a_Format and upload census file_x000a_Create the plan design in IRP_x000a_Create Rate Requests and run the Rates in IRP_x000a_Create APT Pricing to be sent out to the Sales Representative_x000a_Once APT Pricing is received from the Sales Rep, create a follow up task for the Proposal Team_x000a_Save the APT Pricing in Box_x000a_Once Proposal Team is done with the proposal document, Proposal Team will update the status of the opportunity to Quoted and will send out the Proposal document to the Sales Rep and Broker."/>
    <s v="Building of Proposal document to be sent out to Sales Representatives &amp; Brokers."/>
    <s v="Sales representative, Brokers"/>
    <s v="NA"/>
    <s v="Open"/>
    <m/>
    <m/>
    <m/>
    <n v="61"/>
    <m/>
    <n v="73"/>
    <x v="0"/>
    <s v="No"/>
    <s v="No Specific Domain Exp"/>
    <s v="NA"/>
    <s v="Client"/>
    <s v="L3"/>
    <d v="2021-09-06T00:00:00"/>
    <s v="1 Week"/>
    <s v="7 Weeks"/>
    <s v="8 Weeks"/>
    <n v="0"/>
    <s v="NA"/>
    <s v="NA"/>
    <s v="NA"/>
    <s v="NA"/>
    <s v="NA"/>
    <s v="NA"/>
    <s v="NA"/>
    <s v="NA"/>
    <s v="Nervehub"/>
    <s v="VDI/Vmware"/>
    <s v="North America"/>
    <m/>
    <s v="Manila "/>
    <s v="Philippines"/>
    <s v="ESL: 95%_x000a_MSL: 94.00%"/>
    <s v="NA"/>
    <s v="NA"/>
    <s v="NA"/>
    <s v="NA"/>
    <s v="NA"/>
    <s v="NA"/>
    <s v="NA"/>
    <s v="Productivity_x000a_ESL  - 5_x000a_MSL - 4"/>
    <n v="51584"/>
    <s v="NA"/>
    <s v="NA"/>
    <s v="Yes"/>
    <s v="NA"/>
    <s v="FTE"/>
    <s v="NA"/>
    <s v="Arni Catherine Dondoyano"/>
    <s v="Jomar Vidallon"/>
    <s v="Active"/>
    <m/>
  </r>
  <r>
    <x v="9"/>
    <s v="UNION"/>
    <s v="Leading US Insurance Benefits company "/>
    <s v="Underwriting and Enrollment (Group)"/>
    <s v="Proposal Intake"/>
    <s v="Core Acquisition"/>
    <s v="Unum Quote Intake (QI)"/>
    <s v="x"/>
    <s v="x"/>
    <s v="x"/>
    <m/>
    <s v="x"/>
    <s v="x"/>
    <s v="X"/>
    <m/>
    <s v="x"/>
    <s v="x"/>
    <m/>
    <s v="x"/>
    <s v="x"/>
    <s v="X"/>
    <m/>
    <s v="The Quote Intake process revolves around in receiving and gathering relevant information_x000b_thru emails from Sales Reps and Brokers to create an RFP (Request For Proposal) in Salesforce_x000b_which will later on be submitted as a Formal quote proposal to the Brokers. During the Quote Intake_x000b_process, Sales Reps and Brokers will send an RFP email to our inboxes, and we will input_x000b_all notable information such as eligible lives, due dates and requested products to Salesforce._x000b_Intake Specialists shall also email the Sales Reps to request for any missing information_x000b_and provide update to the status of the quote."/>
    <s v="Sales Representatives_x000a_Brokers_x000a_Ask UNUM"/>
    <s v="Salesforce, CME, Outlook, VMWARE"/>
    <s v="EXL Quote Intake Specialist tags and evaluates information received in email sent by Sales Reps and Brokers. Information gathered will be consolidated  by creating an opportunity or utilizing an existing account in salesforce _x000a_Information such as Sales Reps, Brokers, Due Dates, Quote comments, and requested products with eligible and enrolled lives will be logged. Attachments will be uploaded in Salesforce. _x000a_The completed quote will be tagged as “Quote Requested” and will be sent to a Marketing Specialist for review and to submit a UNUM Proposal to brokers."/>
    <s v="All quotes logged by EXL Quote Specialists will be processed and finalized by the marketing specialist on shore._x000a__x000a_All proposals will be marked either sold, lost, DTQ, or lead"/>
    <s v="Sales representative, Quoting Team, Brokers, underwriters"/>
    <s v="NA"/>
    <s v="Open"/>
    <m/>
    <m/>
    <m/>
    <n v="34"/>
    <m/>
    <n v="37"/>
    <x v="0"/>
    <s v="No"/>
    <s v="No Specific Domain Exp"/>
    <s v="NA"/>
    <s v="Client"/>
    <s v="L3"/>
    <d v="2021-09-06T00:00:00"/>
    <s v="1 Week"/>
    <s v="2 Weeks"/>
    <s v="6 Weeks"/>
    <n v="0"/>
    <s v="NA"/>
    <s v="NA"/>
    <s v="NA"/>
    <s v="NA"/>
    <s v="NA"/>
    <s v="NA"/>
    <s v="NA"/>
    <s v="NA"/>
    <s v="Nervehub"/>
    <s v="VDI/Vmware"/>
    <s v="North America"/>
    <m/>
    <s v="Manila "/>
    <s v="Philippines"/>
    <s v="ESL: 95%_x000a_MSL: 94.00%"/>
    <s v="NA"/>
    <s v="NA"/>
    <s v="NA"/>
    <s v="NA"/>
    <s v="NA"/>
    <s v="NA"/>
    <s v="NA"/>
    <s v="Productivity_x000a_ESL  - 16_x000a_MSL - 14"/>
    <n v="78893"/>
    <s v="NA"/>
    <s v="NA"/>
    <s v="Yes"/>
    <s v="NA"/>
    <s v="FTE"/>
    <s v="NA"/>
    <s v="Arni Catherine Dondoyano"/>
    <s v="Jomar Vidallon"/>
    <s v="Active"/>
    <m/>
  </r>
  <r>
    <x v="9"/>
    <s v="UNION"/>
    <s v="Leading US Insurance Benefits company "/>
    <s v="Underwriting and Enrollment (Group)"/>
    <s v="Proposal Intake"/>
    <s v="Core Acquisition"/>
    <s v="Mailbox Management"/>
    <s v="x"/>
    <s v="x"/>
    <s v="x"/>
    <m/>
    <s v="x"/>
    <s v="x"/>
    <s v="X"/>
    <m/>
    <s v="x"/>
    <s v="x"/>
    <m/>
    <s v="x"/>
    <s v="x"/>
    <s v="X"/>
    <m/>
    <s v="The Mailbox team review, process, and document the request as well as assign incoming email inquiries related to quoting requests for new or existing products/services and/or benefits from Brokers and Unum Sales Representatives to the Quote Unum Specialists via Salesforce.com. "/>
    <s v="Client Manager_x000a_Sales Representative"/>
    <s v="Salesforce, CME, Outlook, VMWARE"/>
    <s v="EXL Quote Intake Specialist tags and evaluates information received in email sent by Sales Reps and Brokers."/>
    <s v="A service request is created in Salesforce with the requested task."/>
    <s v="Sales representative and Intake team"/>
    <s v="NA"/>
    <s v="Open"/>
    <m/>
    <m/>
    <m/>
    <n v="2"/>
    <m/>
    <n v="4"/>
    <x v="0"/>
    <s v="No"/>
    <s v="No Specific Domain Exp"/>
    <s v="NA"/>
    <s v="Client"/>
    <s v="L3"/>
    <d v="2022-09-19T00:00:00"/>
    <s v="1 Week"/>
    <s v="2 Weeks"/>
    <s v="6 Weeks"/>
    <n v="0"/>
    <s v="NA"/>
    <s v="NA"/>
    <s v="NA"/>
    <s v="NA"/>
    <s v="NA"/>
    <s v="NA"/>
    <s v="NA"/>
    <s v="NA"/>
    <s v="NA"/>
    <s v="VDI/Vmware"/>
    <s v="North America"/>
    <m/>
    <s v="Manila "/>
    <s v="Philippines"/>
    <s v="ESL: 96%_x000a_MSL: 95%"/>
    <s v="Outlook TAT_x000a_ESL  - 15_x000a_MSL - 20_x000a__x000a_Unassigned TAT_x000a_ESL  - 15_x000a_MSL - 20_x000a_"/>
    <s v="NA"/>
    <s v="NA"/>
    <s v="NA"/>
    <s v="NA"/>
    <s v="NA"/>
    <s v="NA"/>
    <s v="Productivity Outlook_x000a_ESL  - 12_x000a_MSL - 10_x000a__x000a_Unassigned Que _x000a_ESL  - 20_x000a_MSL - 18"/>
    <s v="Outlook - 13,953_x000a_Unassigned-1,180"/>
    <s v="NA"/>
    <s v="NA"/>
    <s v="Yes"/>
    <s v="NA"/>
    <s v="FTE"/>
    <s v="NA"/>
    <s v="Arni Catherine Dondoyano"/>
    <s v="Jomar Vidallon"/>
    <s v="Active"/>
    <m/>
  </r>
  <r>
    <x v="9"/>
    <s v="UNION"/>
    <s v="Leading US Insurance Benefits company "/>
    <s v="Claims Management (Group)"/>
    <s v="Claims Validation"/>
    <s v="Benefits Research Information"/>
    <s v="Benefits Research Information"/>
    <m/>
    <s v="x"/>
    <s v="x"/>
    <m/>
    <m/>
    <m/>
    <m/>
    <m/>
    <m/>
    <m/>
    <m/>
    <m/>
    <m/>
    <m/>
    <m/>
    <s v="Benefits Research Information (“BRI”) is a resource support arm for Unum’s Benefits Operations, that helps the Benefits organization verify or provide additional research information for claim evaluations"/>
    <s v="S: Death Benefit Specialists (DBS) "/>
    <s v="I: Workflow Activities from DBS, Case Notes"/>
    <s v="P:Research activity is triaged and assigned to appropriate research information resource dependent upon complexity_x000a_Conversation between BRI team and research resource to discuss any specific focus needed during research action_x000a_Identify any specific authorization requirements (HIPPA or special authorization, etc.), Transactional searches are performed and findings evaluated_x000a_"/>
    <s v="O: Relevant document results (photos, certifications, public records, etc.) are imaged into Navilink, Research resource provides updates as warranted on outliers with extended time of completion"/>
    <s v=" C: Death Benefit Specialist (DBS)"/>
    <s v="NA"/>
    <s v="Open"/>
    <m/>
    <m/>
    <m/>
    <n v="4.5"/>
    <m/>
    <n v="7"/>
    <x v="0"/>
    <s v="No"/>
    <s v="No Specific Domain Exp"/>
    <s v="NA"/>
    <s v="NA"/>
    <s v="L2"/>
    <d v="2018-01-18T00:00:00"/>
    <s v="1 Week"/>
    <s v="5 Weeks"/>
    <s v="2 Weeks"/>
    <n v="0"/>
    <s v="NA"/>
    <s v="NA"/>
    <s v="NA"/>
    <s v="NA"/>
    <s v="NA"/>
    <s v="NA"/>
    <s v="NA"/>
    <s v="NA"/>
    <s v="Nervehub"/>
    <s v="VDI"/>
    <s v="North America"/>
    <s v="Noida"/>
    <m/>
    <s v="India"/>
    <s v="ESL 99%_x000a_MSL 98%"/>
    <s v="ESL 99.50%_x000a_MSL 98%"/>
    <s v="NA"/>
    <s v="NA"/>
    <s v="NA"/>
    <s v="NA"/>
    <s v="NA"/>
    <s v="NA"/>
    <s v="NA"/>
    <n v="23279"/>
    <s v="NA"/>
    <s v="NA"/>
    <s v="No"/>
    <s v="NA"/>
    <s v="FTE"/>
    <s v="NA"/>
    <s v="Rajat Kumar"/>
    <s v="Geeta Joshi"/>
    <s v="Active"/>
    <m/>
  </r>
  <r>
    <x v="9"/>
    <s v="UNION"/>
    <s v="Leading US Insurance Benefits company "/>
    <s v="Claims Management (Group)"/>
    <s v="Benefit Calculations, Payments, Denials"/>
    <s v="Benefit Calculation"/>
    <s v="FCT"/>
    <m/>
    <s v="x"/>
    <s v="x"/>
    <m/>
    <m/>
    <m/>
    <m/>
    <m/>
    <m/>
    <m/>
    <m/>
    <m/>
    <m/>
    <m/>
    <m/>
    <s v="The Financial Consulting Services Team (“FCT”) calculates accurate and policy/procedure compliant financial calculations for the Benefits organization. "/>
    <s v="S: DBS (Disability Benefit Specialist), Navilink and Fineos Activity_x000a_"/>
    <s v="I:Contract, All pertinent earnings documentation (e.g. Payroll, W-2, other), Employer &amp; Employee form, DBS initial call to Insured, Special handling notes"/>
    <s v="P:Determine claim benefit amounts, including offsets, taxability, Elimination period extension and analysis, earnings loss analysis, etc. in accordance with the policy, UNUM procedures and state regulations _x000a_Print calculation to Navilink_x000a_Calculation completed in a timely manner –based on service TAT set out_x000a_Code payment in claim payment system _x000a_Policyholder calls to get clarifying information on payroll_x000a_Informative and professional response to DBS on financial calculation and any follow up info needed_x000a_Notice things that don’t make sense and point them out to DBS_x000a__x000a_"/>
    <s v="O: BME calc printed to Navilink (NL), Partial calc printed to NL, Coding/updating payment system, Clear and concise activity response for DBS with any steps to act on, Response to FRU/FRC"/>
    <s v="C: Disability Benefit Specialist (DBS, Benefit directors, FRU ( Financial recovery unit), FRC, Tax reporting group"/>
    <s v="NA"/>
    <s v="Open"/>
    <m/>
    <m/>
    <m/>
    <n v="16.510000000000002"/>
    <m/>
    <n v="27"/>
    <x v="0"/>
    <s v="No"/>
    <s v="No Specific Domain Exp"/>
    <s v="NA"/>
    <s v="NA"/>
    <s v="L4"/>
    <d v="2018-05-07T00:00:00"/>
    <s v="1 Week"/>
    <s v="4 Weeks"/>
    <s v="10 Weeks"/>
    <n v="0"/>
    <s v="NA"/>
    <s v="NA"/>
    <s v="NA"/>
    <s v="NA"/>
    <s v="NA"/>
    <s v="NA"/>
    <s v="NA"/>
    <s v="NA"/>
    <s v="Nervehub"/>
    <s v="VDI"/>
    <s v="North America"/>
    <s v="Noida"/>
    <m/>
    <s v="India"/>
    <s v="BME:_x000a_ESL - 97% | MSL - 96%_x000a_BWE:_x000a_ESL - 98% | MSL - 97%"/>
    <s v="NA"/>
    <s v="NA"/>
    <s v="NA"/>
    <s v="NA"/>
    <s v="NA"/>
    <s v="NA"/>
    <s v="NA"/>
    <s v="ESL- ( Weekly expected productivity cannot be &lt; 93% more than 1 week in a month AND_x000a_monthly expected productivity must be &gt;=100%)_x000a_MSL - -(Weekly expected productivity cannot be &lt; 93% more than 2 weeks in a month OR_x000a_&lt; 95% of monthly expected productivity)"/>
    <n v="34431"/>
    <s v="NA"/>
    <s v="NA"/>
    <s v="No"/>
    <s v="NA"/>
    <s v="FTE"/>
    <s v="NA"/>
    <s v="Harsh, Shivam, Jagriti"/>
    <s v="Gourav Kumar Narange_x000a_Aastha Sandal"/>
    <s v="Active"/>
    <m/>
  </r>
  <r>
    <x v="9"/>
    <s v="UNION"/>
    <s v="Leading US Insurance Benefits company "/>
    <s v="Claims Management (Group)"/>
    <s v="Claims Intake/ FNOL"/>
    <s v="Claim Intake"/>
    <s v="ISS2 Track 1 &amp; 2"/>
    <s v="x"/>
    <m/>
    <s v="x"/>
    <m/>
    <m/>
    <m/>
    <m/>
    <m/>
    <m/>
    <s v="x"/>
    <m/>
    <s v="x"/>
    <m/>
    <m/>
    <m/>
    <s v="ISS2 process resource will be involved in a) evaluating the information that is received upon initial claim submission to Unum, b) completes the data entry of the submission in NaviLink and c) determine if additional information is needed based on the requirements by product d) make necessary outreach by letter / email / phone (activity) for any missing information in order to mark up the claim."/>
    <s v="Claimant, Employer, Business Partner &amp; Family Beneficiary Funeral Home"/>
    <s v="New Claim Request; Claim Documentation; Claim Response; Activity Completion"/>
    <s v="Claim received via_x000a_- Fax_x000a_- Web/Email_x000a_- Telephonic call_x000a_- Internal request_x000a_Build claim_x000a_- ECS/Web_x000a_- ISSII _x000a_( Add/Change)* _x000a_Build claim_x000a_- Intake _x000a_Coordinators "/>
    <s v="Marked Up Claim_x000a_Phone Activity_x000a_Email Activity_x000a_Follow-up Activity_x000a_Letter / Notification_x000a_Legacy Payment system claim _x000a_shell"/>
    <s v="Claimant, Employer, Business Partner, DBS &amp; Family Beneficiary Funeral Home"/>
    <s v="NA"/>
    <s v="Open"/>
    <m/>
    <m/>
    <m/>
    <s v="Peak - 47, Non-Peak - 42"/>
    <m/>
    <n v="65"/>
    <x v="0"/>
    <s v="No"/>
    <s v="No Specific Domain Exp"/>
    <s v="NA"/>
    <s v="NA"/>
    <s v="L3"/>
    <d v="2022-09-05T00:00:00"/>
    <s v="2 Weeks"/>
    <s v="6 Weeks"/>
    <s v="8 Weeks"/>
    <n v="0"/>
    <s v="NA"/>
    <s v="NA"/>
    <s v="NA"/>
    <s v="NA"/>
    <s v="NA"/>
    <s v="NA"/>
    <s v="NA"/>
    <s v="NA"/>
    <s v="Nervehub"/>
    <s v="VDI/AVD"/>
    <s v="North America"/>
    <s v="Noida"/>
    <m/>
    <s v="India"/>
    <s v="MSL – 96.00%_x000a_ESL – 98.00%"/>
    <s v="MSL – 90.00% _x000a_ESL – 95.00% "/>
    <s v="NA"/>
    <s v="NA"/>
    <s v="NA"/>
    <s v="NA"/>
    <s v="NA"/>
    <s v="NA"/>
    <s v="NA"/>
    <n v="242919"/>
    <s v="NA"/>
    <s v="NA"/>
    <s v="Yes"/>
    <n v="0.7"/>
    <s v="FTE"/>
    <s v="NA"/>
    <s v="Ankit Kumar_x000a_Bhanu Bisht_x000a_Varun Dhyani_x000a_Pulkit Jain"/>
    <s v="Raja Tyagrajan_x000a_Tanvir Singh"/>
    <s v="Active"/>
    <m/>
  </r>
  <r>
    <x v="9"/>
    <s v="UNION"/>
    <s v="Leading US Insurance Benefits company "/>
    <s v="Policy Administration (Group)"/>
    <s v="Customer Support"/>
    <s v="ASK Unum"/>
    <s v="ASK Unum"/>
    <s v="x"/>
    <s v="x"/>
    <s v="x"/>
    <m/>
    <m/>
    <s v="x"/>
    <m/>
    <m/>
    <s v="x"/>
    <s v="x"/>
    <m/>
    <s v="x"/>
    <s v="x"/>
    <s v="X"/>
    <m/>
    <s v="Process request and respond to incoming email inquiries related to administrative requests for in-force policies from Plan Administrators &amp; Brokers. "/>
    <s v="S: Plan Administrator, Broker / Producer, Field Office"/>
    <s v=" I:Email"/>
    <s v="P: Pull the work item from Salesforce; service request is created for the email received _x000a_Check and analyze the type of request_x000a_Qualify the contact_x000a_Process the request as per the ask_x000a_Email to the requestor confirming ask has been completed_x000a_Email to different department if cannot be resolved within Ask UNUM_x000a_"/>
    <s v="O: Email to Plan Administrator, Broker / Producer confirming request has been completed_x000a_Email to Internal UNUM to process the request if not resolved within Ask UNUM"/>
    <s v="C: Plan Administrator, Broker / Producer, Internal UNUM departments, Field Officers"/>
    <s v="NA"/>
    <s v="Open"/>
    <m/>
    <m/>
    <m/>
    <n v="19"/>
    <m/>
    <n v="25"/>
    <x v="0"/>
    <s v="No"/>
    <s v="No Specific Domain Exp"/>
    <s v="NA"/>
    <s v="NA"/>
    <s v="L3"/>
    <d v="2019-10-21T00:00:00"/>
    <s v="1 Week"/>
    <s v="5 Weeks"/>
    <s v="4 Weeks"/>
    <n v="0"/>
    <s v="NA"/>
    <s v="NA"/>
    <s v="NA"/>
    <s v="NA"/>
    <s v="NA"/>
    <s v="NA"/>
    <s v="NA"/>
    <s v="NA"/>
    <s v="Nervehub"/>
    <s v="VDI"/>
    <s v="North America"/>
    <s v="Noida"/>
    <m/>
    <s v="India"/>
    <s v="ESL 95%_x000a_MSL 92%"/>
    <s v="Priority - ESL 6 hours; MSL 6:30 hours_x000a_General - ESL 10 hours; MSL 12 hours"/>
    <s v="NA"/>
    <s v="NA"/>
    <s v="NA"/>
    <s v="NA"/>
    <s v="NA"/>
    <s v="NA"/>
    <s v="NA"/>
    <n v="72638"/>
    <s v="NA"/>
    <s v="NA"/>
    <s v="No"/>
    <s v="NA"/>
    <s v="FTE"/>
    <s v="NA"/>
    <s v="Divya Mishra"/>
    <s v="Geeta Joshi"/>
    <s v="Active"/>
    <m/>
  </r>
  <r>
    <x v="9"/>
    <s v="UNION"/>
    <s v="Leading US Insurance Benefits company "/>
    <s v="Policy Administration (Group)"/>
    <s v="Policy Changes - Non Financial"/>
    <s v="GRSC"/>
    <s v="GRSC"/>
    <s v="x"/>
    <s v="x"/>
    <s v="x"/>
    <m/>
    <m/>
    <m/>
    <m/>
    <m/>
    <s v="x"/>
    <s v="x"/>
    <m/>
    <s v="x"/>
    <s v="x"/>
    <s v="X"/>
    <m/>
    <s v="Team processes the change request received from Plan Administrator, Employee, Brokers etc. These changes could be add, terminate or modify the participants in a certain group"/>
    <s v="S: External:Plan Administrators, Employees, Brokers, Third Party Administrators, Internal:, Medical Underwriters, Ask Unum, Client Services"/>
    <s v=" I: Fax, E-mail, PEGA BPM"/>
    <s v="P: Review work item in (PEGA BPM)_x000a_Determine eligibility by screening CME and Merlin _x000a_If unable to determine eligibility or applicant is not eligible send e-mail to Client Services for additional information or reason as to why they are not eligible_x000a_If eligible or able to process, code information on applicable systems (Merlin, ETS, CME)_x000a_Complete work item in PEGA BPM_x000a_"/>
    <s v="O: E-mail,  Employee updates in Merlin system or Evidence of Insurability Tracking system, "/>
    <s v="C:  Plan Administrators, Employees, Brokers_x000a_"/>
    <s v="NA"/>
    <s v="Open"/>
    <m/>
    <m/>
    <m/>
    <s v="Peak - 28, Non- Peak 17"/>
    <m/>
    <n v="34"/>
    <x v="0"/>
    <s v="No"/>
    <s v="No Specific Domain Exp"/>
    <s v="NA"/>
    <s v="Client"/>
    <s v="L3"/>
    <d v="2019-10-21T00:00:00"/>
    <s v="1 Week"/>
    <s v="7 Weeks"/>
    <s v="10 Weeks"/>
    <n v="0"/>
    <s v="NA"/>
    <s v="NA"/>
    <s v="NA"/>
    <s v="NA"/>
    <s v="NA"/>
    <s v="NA"/>
    <s v="NA"/>
    <s v="NA"/>
    <s v="Nervehub"/>
    <s v="VDI"/>
    <s v="North America"/>
    <s v="Noida"/>
    <m/>
    <s v="India"/>
    <s v="ESL 95%_x000a_MSL 93%"/>
    <s v="Dental - ESL 99.95%; MSL 99.90%_x000a_Non Detal - ESL 99.5%; MSL 98.5%"/>
    <s v="NA"/>
    <s v="NA"/>
    <s v="NA"/>
    <s v="NA"/>
    <s v="NA"/>
    <s v="NA"/>
    <s v="NA"/>
    <n v="343096"/>
    <s v="NA"/>
    <s v="NA"/>
    <s v="Yes"/>
    <n v="0.5"/>
    <s v="FTE"/>
    <s v="NA"/>
    <s v="Prakash Negi"/>
    <s v="Santosh Jha"/>
    <s v="Active"/>
    <m/>
  </r>
  <r>
    <x v="9"/>
    <s v="UNION"/>
    <s v="Leading US Insurance Benefits company "/>
    <s v="Policy Administration (Group)"/>
    <s v="Policy Changes - Non Financial"/>
    <s v="Service Operations - VBSC"/>
    <s v="Service Operations - VBSC"/>
    <s v="x"/>
    <s v="x"/>
    <s v="x"/>
    <m/>
    <m/>
    <m/>
    <m/>
    <m/>
    <s v="x"/>
    <s v="x"/>
    <s v="x"/>
    <s v="x"/>
    <m/>
    <m/>
    <m/>
    <s v="Team processes the change request received from end customer, Brokers etc. These changes includes demographic changes, ownership and bene changes and policy loan."/>
    <s v="S: Contact Center, Indexing team_x000a_"/>
    <s v="I: CMS Case Notes, e-signed Decument, Scanned images"/>
    <s v="P: VBSC team pulls the work item from CMS on FIFO basis and opens work item in BPM_x000a_Work Item is automatically created in BPM_x000a_VBSC reviews the notes in CMS and processes the work item as per business rules_x000a_Auto or manual mail is generated as per the transaction processed_x000a_Print manual letter via risght fax_x000a_Update notes and close work item in both BPM and CMS_x000a_"/>
    <s v="Letters_x000a_Check"/>
    <s v="Policy Holders, Authorized representatives"/>
    <s v="NA"/>
    <s v="Open"/>
    <m/>
    <m/>
    <m/>
    <n v="5"/>
    <m/>
    <n v="7"/>
    <x v="0"/>
    <s v="No"/>
    <s v="No Specific Domain Exp"/>
    <s v="NA"/>
    <s v="VDI"/>
    <s v="L3"/>
    <d v="2019-10-21T00:00:00"/>
    <s v="1 Week"/>
    <s v="8 Weeks"/>
    <s v="8 Weeks"/>
    <n v="0"/>
    <s v="NA"/>
    <s v="NA"/>
    <s v="NA"/>
    <s v="NA"/>
    <s v="NA"/>
    <s v="NA"/>
    <s v="NA"/>
    <s v="NA"/>
    <s v="Nervehub"/>
    <s v="VDI"/>
    <s v="North America"/>
    <s v="Noida"/>
    <m/>
    <s v="India"/>
    <s v="ESL 98%_x000a_MSL 95%"/>
    <s v="BPM Intake - ESL 99%; MSL 98%_x000a_Policy Change - ESL 99.7%; MSL 98.3%"/>
    <s v="NA"/>
    <s v="NA"/>
    <s v="NA"/>
    <s v="NA"/>
    <s v="NA"/>
    <s v="NA"/>
    <s v="NA"/>
    <n v="23638"/>
    <s v="NA"/>
    <s v="NA"/>
    <s v="NA"/>
    <s v="NA"/>
    <s v="FTE"/>
    <s v="NA"/>
    <s v="Md Jawed"/>
    <s v="Tanvir Singh"/>
    <s v="Active"/>
    <m/>
  </r>
  <r>
    <x v="9"/>
    <s v="UNION"/>
    <s v="Leading US Insurance Benefits company "/>
    <s v="Underwriting and Enrollment (Group)"/>
    <s v="Enrollments"/>
    <s v="Transcription Services"/>
    <s v="Transcription Services"/>
    <s v="x"/>
    <s v="x"/>
    <m/>
    <m/>
    <s v="x"/>
    <m/>
    <m/>
    <m/>
    <m/>
    <m/>
    <m/>
    <m/>
    <m/>
    <m/>
    <m/>
    <s v="Data collection of medical information from Unum standard forms. It is a data entry process; anything that Hyperscience (workflow and processing system) cannot process is kicked out for correction and is handled by the transcription team. This is a continuous rocess during the claim life cycle after Intake is completed."/>
    <s v="Intake Coordinator"/>
    <s v="Standard Documents &amp; Hyperscience"/>
    <s v="Image is pulled up and highlights the field that machine could not read. Agents need to input the highlighted word as it has been mentioned in the form. If able to understand; Input the field and Press enter to submit. Select illegible; if unable to understand the word and Press enter"/>
    <s v="Contract &amp; Billing"/>
    <s v="Onshore Team &amp; Mavrick Claims Assistant"/>
    <s v="NA"/>
    <s v="Open"/>
    <m/>
    <m/>
    <m/>
    <n v="17"/>
    <m/>
    <n v="24"/>
    <x v="0"/>
    <s v="No"/>
    <s v="No Specific Domain Exp"/>
    <s v="NA"/>
    <s v="AVD"/>
    <s v="L1"/>
    <d v="2022-09-26T00:00:00"/>
    <s v="1 Week"/>
    <s v="2 Weeks"/>
    <s v="2 Weeks"/>
    <n v="0"/>
    <s v="NA"/>
    <s v="NA"/>
    <s v="NA"/>
    <s v="NA"/>
    <s v="NA"/>
    <s v="NA"/>
    <s v="NA"/>
    <s v="NA"/>
    <s v="Nervehub"/>
    <s v="AVD"/>
    <s v="North America"/>
    <s v="Noida"/>
    <m/>
    <s v="India"/>
    <s v="ESL - 97.50%_x000a_MSL - 95.00%"/>
    <s v="ESL &amp; MSL To be baselined"/>
    <s v="NA"/>
    <s v="NA"/>
    <s v="NA"/>
    <s v="NA"/>
    <s v="NA"/>
    <s v="NA"/>
    <s v="NA"/>
    <n v="54779025"/>
    <s v="NA"/>
    <s v="NA"/>
    <s v="No"/>
    <s v="NA"/>
    <s v="FTE"/>
    <s v="NA"/>
    <s v="Neeraj Bhatia_x000a_Varun Diwan"/>
    <s v="Komal Aggarwal"/>
    <s v="Active"/>
    <m/>
  </r>
  <r>
    <x v="9"/>
    <s v="UNION"/>
    <s v="Leading US Insurance Benefits company "/>
    <s v="Claims Management (Group)"/>
    <s v="Claims Intake/ FNOL"/>
    <s v="CLA Intake"/>
    <s v="CLA Intake"/>
    <m/>
    <s v="x"/>
    <s v="x"/>
    <m/>
    <s v="x"/>
    <m/>
    <m/>
    <s v="x"/>
    <s v="x"/>
    <s v="x"/>
    <s v="x"/>
    <s v="x"/>
    <s v="x"/>
    <s v="X"/>
    <m/>
    <s v="Team processes all inbound claims correspondence medical records and benefits claims related to any and all Colonial Life products and services. In addition, Intake receives all of the Policy Administration Forms and ensures timely review and routing to Policy Administration. "/>
    <s v="Broker/Medical Service Providers, Claimants etc."/>
    <s v="Scanned Images, Faxes, Web Submissions"/>
    <s v="• Determine whether to index to existing claim or build new claim._x000a_• Reviewing documents to determine type of claim(s) to build._x000a_• Validating claim as a new claim and confirm appropriate coverage's (example; verify demographic information)._x000a_• Determining proper date of loss."/>
    <s v="New Claim Shell or Document with existing claims"/>
    <s v="ISS2, DBS"/>
    <s v="NA"/>
    <s v="Open"/>
    <m/>
    <m/>
    <m/>
    <n v="11"/>
    <m/>
    <n v="18"/>
    <x v="0"/>
    <s v="No"/>
    <s v="No Specific Domain Exp"/>
    <s v="NA"/>
    <s v="NA"/>
    <s v="L3"/>
    <d v="2018-12-31T00:00:00"/>
    <s v="1 Week"/>
    <s v="5 Weeks"/>
    <s v="4 Weeks"/>
    <n v="0"/>
    <s v="NA"/>
    <s v="NA"/>
    <s v="NA"/>
    <s v="NA"/>
    <s v="NA"/>
    <s v="NA"/>
    <s v="NA"/>
    <s v="NA"/>
    <s v="Nervehub"/>
    <s v="VDI"/>
    <s v="North America"/>
    <s v="Noida"/>
    <m/>
    <s v="India"/>
    <s v="ESL - 99.60% MSL - 99.30%"/>
    <s v="MSL – 97.00% _x000a_ESL – 99.00% "/>
    <s v="2.5 mins"/>
    <s v="NA"/>
    <s v="NA"/>
    <s v="NA"/>
    <s v="NA"/>
    <s v="NA"/>
    <s v="NA"/>
    <n v="296557"/>
    <s v="NA"/>
    <s v="NA"/>
    <s v="No"/>
    <s v="NA"/>
    <s v="FTE"/>
    <s v="NA"/>
    <s v="Deepak Gupta"/>
    <s v="Geetanjali Jain"/>
    <s v="Active"/>
    <m/>
  </r>
  <r>
    <x v="9"/>
    <s v="UNION"/>
    <s v="Leading US Insurance Benefits company "/>
    <s v="Claims Management (Group)"/>
    <s v="Claims Intake/ FNOL"/>
    <s v="UUS Intake"/>
    <s v="UUS Intake"/>
    <s v="x"/>
    <s v="x"/>
    <s v="x"/>
    <s v="x"/>
    <s v="x"/>
    <s v="x"/>
    <s v="X"/>
    <s v="x"/>
    <s v="x"/>
    <s v="x"/>
    <s v="x"/>
    <s v="x"/>
    <s v="x"/>
    <s v="X"/>
    <m/>
    <s v="Team processes all inbound claims correspondence medical records and benefits claims related to any and all Unum products and services. In addition, Intake receives all of the Policy Administration Forms and ensures timely review and routing to Policy Administration."/>
    <s v="Broker/Medical Service Providers, Claimants etc."/>
    <s v="Scanned Images, Faxes, Web Submissions"/>
    <s v="• Reviewing documents to determine type of claim(s) to build or attach a response to an existing claim._x000a_• Build shell of claim(s) in NaviLink (Name, SSN, Date of Birth, As of Date)_x000a_• Builds claims from faxes, web submissions, mail, Contact Center requests, etc._x000a_• Add Change; coding adjustments, updating policy numbers, modifying images, etc.. _x000a_"/>
    <s v="New Claim Shell or Document with existing claims"/>
    <s v="VBS"/>
    <s v="NA"/>
    <s v="Open"/>
    <m/>
    <m/>
    <m/>
    <n v="30"/>
    <m/>
    <n v="38"/>
    <x v="0"/>
    <s v="No"/>
    <s v="No Specific Domain Exp"/>
    <s v="NA"/>
    <s v="NA"/>
    <s v="L3"/>
    <d v="2018-12-31T00:00:00"/>
    <s v="1 Week"/>
    <s v="4 Weeks"/>
    <s v="5 Weeks"/>
    <n v="0"/>
    <s v="NA"/>
    <s v="NA"/>
    <s v="NA"/>
    <s v="NA"/>
    <s v="NA"/>
    <s v="NA"/>
    <s v="NA"/>
    <s v="NA"/>
    <s v="Nervehub"/>
    <s v="VDI"/>
    <s v="North America"/>
    <s v="Noida"/>
    <m/>
    <s v="India"/>
    <s v=" ESL-99.60% MSL 99.30% "/>
    <s v="MSL – 97.00% _x000a_ESL – 99.00% "/>
    <s v="96 secs"/>
    <s v="NA"/>
    <s v="NA"/>
    <s v="NA"/>
    <s v="NA"/>
    <s v="NA"/>
    <s v="NA"/>
    <n v="898118"/>
    <s v="NA"/>
    <s v="NA"/>
    <s v="No"/>
    <s v="NA"/>
    <s v="FTE"/>
    <s v="NA"/>
    <s v="Sahil Lahori"/>
    <s v="Kaushal Kumar"/>
    <s v="Active"/>
    <m/>
  </r>
  <r>
    <x v="9"/>
    <s v="UNION"/>
    <s v="Leading US Insurance Benefits company "/>
    <s v="Claims Management (Group)"/>
    <s v="Coverage and eligibility verification"/>
    <s v="FML"/>
    <s v="FML"/>
    <m/>
    <m/>
    <m/>
    <s v="x"/>
    <m/>
    <m/>
    <m/>
    <m/>
    <m/>
    <m/>
    <m/>
    <m/>
    <m/>
    <m/>
    <m/>
    <s v="FML team will be required to process absence as reported by employees for the missing hours and send appropriate communication (approval / denial) to the employers. "/>
    <s v="S: Unum web services, (I-Services), UNUM Mobile App, Navex (3rd party contractor)_x000a_"/>
    <s v="I: Customer (Employee with existing leaves)"/>
    <s v="P: Pull the absence from the CC Intermittent Absence Worklist &amp; reassign to individual worklist_x000a_Access the ER on Account Information Tool to review  3* inputs_x000a_Confirm specific absence matches leave reason_x000a_Run availability calculator to check if EE has time available_x000a_Verify Absence type/ frequency matches the certification#_x000a_Move the absence in the leave period_x000a_Complete/reassign absence_x000a_Document the action taken under action history_x000a_Send email to ER_x000a__x000a_"/>
    <s v="O:E- Approve/Deny leave or send mail to ER/reassign to Leave Specialist or onshore team for further handeling_x000a_"/>
    <s v="C: Employer, Leave Specialist_x000a_"/>
    <s v="NA"/>
    <s v="Open"/>
    <m/>
    <m/>
    <m/>
    <n v="21"/>
    <m/>
    <n v="34"/>
    <x v="0"/>
    <s v="No"/>
    <s v="No Specific Domain Exp"/>
    <s v="NA"/>
    <s v="NA"/>
    <s v="L2"/>
    <d v="2019-09-09T00:00:00"/>
    <s v="1 Week"/>
    <s v="2 Weeks"/>
    <s v="1 Week"/>
    <n v="0"/>
    <s v="NA"/>
    <s v="NA"/>
    <s v="NA"/>
    <s v="NA"/>
    <s v="NA"/>
    <s v="NA"/>
    <s v="NA"/>
    <s v="NA"/>
    <s v="Nervehub"/>
    <s v="VDI"/>
    <s v="North America"/>
    <s v="Noida"/>
    <m/>
    <s v="India"/>
    <s v="ESL - 97%  _x000a_MSL - 95%"/>
    <s v="ESL - 95%_x000a_MSL - 90%"/>
    <s v="3.14 Min"/>
    <s v="NA"/>
    <s v="NA"/>
    <s v="NA"/>
    <s v="NA"/>
    <s v="NA"/>
    <s v="NA"/>
    <n v="321707"/>
    <s v="NA"/>
    <s v="NA"/>
    <s v="No"/>
    <s v="NA"/>
    <s v="FTE"/>
    <s v="NA"/>
    <s v="Vijay Kumar"/>
    <s v="Rakesh Pratap"/>
    <s v="Active"/>
    <m/>
  </r>
  <r>
    <x v="9"/>
    <s v="UNION"/>
    <s v="Leading US Insurance Benefits company "/>
    <s v="Underwriting and Enrollment (Group)"/>
    <s v="Enrollments"/>
    <s v="Launch Unum"/>
    <s v="Launch Unum"/>
    <s v="x"/>
    <s v="x"/>
    <s v="x"/>
    <m/>
    <m/>
    <m/>
    <m/>
    <m/>
    <s v="x"/>
    <m/>
    <m/>
    <s v="x"/>
    <s v="x"/>
    <s v="X"/>
    <m/>
    <s v="EXL team is responsible to complete new account implementation and issue customer deliverables such as perform License &amp; Appointment checks (L&amp;A), Coding of policies, register client for iServices/MyUnum, Bill Pay Confirmation and Scanning documents"/>
    <s v="- Sales Representative_x000a_- Ask Unum Specialist_x000a_- Unum Onboarding Specialist"/>
    <s v="- MAS (Marked as Sold)_x000a_- CIF (Customer Information Form)_x000a_- MA (Master Application)_x000a_- Missing information (L&amp;A, etc.)_x000a_- Census files"/>
    <s v="EXL OS codes the system with information received from MAS/LU OS and perform:_x000a_- L&amp;A checks_x000a_- Code plan design_x000a_- Manipulate Census files_x000a_- Register Brokers/TPA users_x000a_- Onboard employees for Unum provided Dental coverage_x000a_- Scan policy documents to Policy Manager and_x000a_ - Check for 1st Bill paid"/>
    <s v="- Policy numbers for all sold lines_x000a_- Coded Customer Deliverable_x000a_- Updated Census Manipulation Template (Standard or eEnroll)_x000a_- Plan Admin users access setup_x000a_- Broker/TPA users access setup_x000a_- Scanned Documents to EDS_x000a_- Confirmation on Payment Status"/>
    <s v="- Plan Administrators_x000a_- Brokers / TPA_x000a_- Unum Onboarding Specialist"/>
    <s v="Scope:_x000a_1). Initial Case Setup_x000a_2). FES Coding_x000a_3). Census Manipulation_x000a_4). Register Client iServices_x000a_5). Register Client MyUnum_x000a_6). Dental Takeover_x000a_7). Scan Documents_x000a_8). Bill Pay Confirmation"/>
    <s v="Open"/>
    <m/>
    <m/>
    <m/>
    <s v="Peak - 16, Non- Peak 10"/>
    <m/>
    <n v="22"/>
    <x v="0"/>
    <s v="No"/>
    <s v="No Specific Domain Exp"/>
    <s v="NA"/>
    <s v="NA"/>
    <s v="L3"/>
    <d v="2020-11-16T00:00:00"/>
    <s v="1 Week"/>
    <s v="8 Weeks"/>
    <s v="7 Weeks"/>
    <n v="0"/>
    <s v="NA"/>
    <s v="NA"/>
    <s v="NA"/>
    <s v="NA"/>
    <s v="NA"/>
    <s v="NA"/>
    <s v="NA"/>
    <s v="NA"/>
    <s v="Nervehub"/>
    <s v="VDI"/>
    <s v="North America"/>
    <s v="Noida"/>
    <m/>
    <s v="India"/>
    <s v="ESL - 98%_x000a_MSL - 95%"/>
    <s v="ESL - 99% _x000a_MSL - 98% "/>
    <s v="NA"/>
    <s v="NA"/>
    <s v="NA"/>
    <s v="NA"/>
    <s v="NA"/>
    <s v="NA"/>
    <m/>
    <n v="20373"/>
    <s v="NA"/>
    <s v="NA"/>
    <s v="NA"/>
    <s v="NA"/>
    <s v="FTE"/>
    <s v="NA"/>
    <s v="Deepak Shah"/>
    <s v="Shivam Dass"/>
    <s v="Active"/>
    <m/>
  </r>
  <r>
    <x v="9"/>
    <s v="UNION"/>
    <s v="Leading US Insurance Benefits company "/>
    <s v="Underwriting and Enrollment (Group)"/>
    <s v="Enrollments"/>
    <s v="Launch Unum 2"/>
    <s v="Launch Unum 2"/>
    <s v="x"/>
    <s v="x"/>
    <s v="x"/>
    <m/>
    <m/>
    <m/>
    <m/>
    <m/>
    <s v="x"/>
    <m/>
    <m/>
    <s v="x"/>
    <s v="x"/>
    <s v="X"/>
    <m/>
    <s v="EXL will be responsible to complete the Re-enrollment process for Unum’s existing ‘core space’ customers i.e. customers with 2000 or less employees. EXL scope will be limited to Re-enrollments only for VBCP and Merlin Supplemental health on Plane.biz Direct and Link/XpressLink/Enrollment App."/>
    <s v="- Unum Onboarding Specialist_x000a_- Field Office"/>
    <s v="- Child Service Request_x000a_- Enrollment Event_x000a_- Plane.biz Notes_x000a_- Clarifications/inputs from Unum_x000a_- Onboarding Specialist (Over Chatter)"/>
    <s v="- Scrub the Enrollment Event_x000a_- Review Plane.biz notes - Identify Enrollment Technology and Method_x000a_- Create Reenrollment Event in IP tool and assign oneself as Implementation Manager_x000a_- Code Event Detail tab – Mark Rush if applicable_x000a_- Review the Customer tab for Contact &amp; Sales rep Information_x000a_- Code Billing tab with Payroll Deduction Information_x000a_- Review Product/Plan Design Tab (No updation needed)_x000a_- Code Enrollment - Timeline sub-tab_x000a_- Code Enrollment - Contacts sub-tab_x000a_- Code Enrollment - General sub-tab_x000a_- Validate &amp; resolve Errors, if any_x000a_- Update the notes, if required and Release case to Enroll_x000a_- Confirmation email received upon successful coding"/>
    <s v="- Updated IP Tool screens_x000a_- Plane.biz File_x000a_- Updated EEP system (IP Tools feeds information into EEP)"/>
    <s v="- EXL Onboarding Specialist_x000a_- Unum Enrollment Technology Consultant"/>
    <s v="Re-enrollments New, Perpetual and Rework for -_x000a_VBCP NBOC and Merlin Supplemental Health on Plane.biz Direct_x000a_VBCP NBOC on Link/Xpresslink and Enrollment App"/>
    <s v="Open"/>
    <m/>
    <m/>
    <m/>
    <n v="6"/>
    <m/>
    <n v="9"/>
    <x v="0"/>
    <s v="No"/>
    <s v="No Specific Domain Exp"/>
    <s v="NA"/>
    <s v="NA"/>
    <s v="L3"/>
    <d v="2020-11-16T00:00:00"/>
    <s v="1 Week"/>
    <s v="8 Weeks"/>
    <s v="7 Weeks"/>
    <n v="0"/>
    <s v="NA"/>
    <s v="NA"/>
    <s v="NA"/>
    <s v="NA"/>
    <s v="NA"/>
    <s v="NA"/>
    <s v="NA"/>
    <s v="NA"/>
    <s v="Nervehub"/>
    <s v="VDI"/>
    <s v="North America"/>
    <s v="Noida"/>
    <m/>
    <s v="India"/>
    <s v="ESL - 98%_x000a_MSL - 97%"/>
    <s v="ESL - 99%_x000a_MSL - 98%_x000a_*New work type"/>
    <s v="NA"/>
    <s v="NA"/>
    <s v="NA"/>
    <s v="NA"/>
    <s v="NA"/>
    <s v="NA"/>
    <m/>
    <n v="1485"/>
    <s v="NA"/>
    <s v="NA"/>
    <s v="Yes"/>
    <n v="0.8"/>
    <s v="FTE"/>
    <s v="NA"/>
    <s v="Ankit Kumar"/>
    <s v="Shivam Dass"/>
    <s v="Active"/>
    <m/>
  </r>
  <r>
    <x v="9"/>
    <s v="UNION"/>
    <s v="Leading US Insurance Benefits company "/>
    <s v="Underwriting and Enrollment (Group)"/>
    <s v="Enrollments"/>
    <s v="My Unum Enrollment"/>
    <s v="My Unum Enrollment"/>
    <s v="x"/>
    <s v="x"/>
    <s v="x"/>
    <m/>
    <m/>
    <m/>
    <m/>
    <m/>
    <m/>
    <s v="x"/>
    <m/>
    <s v="x"/>
    <s v="x"/>
    <s v="X"/>
    <m/>
    <s v="EXL will be responsible to complete the Enrollments (New and Existing Customers) and Re-enrollments (Existing Customers) for Group, Voluntary, Supplemental_x000a_and Dental/Vision benefits for SBT (Small Business Team) (Below 100 lives) and Tier 2 Customers (101-500 lives). All end-customer contact (written/verbal) will_x000a_be retained onshore."/>
    <s v="-Unum Onboarding Specialist_x000a_-Field Office_x000a_-Client/Broker_x000a_"/>
    <s v="Child Service Request_x000a_Sold Proposal_x000a_'-Client Information Form_x000a_-Customer Management Enterprise_x000a_-Census File_x000a_-Flyers/Highlight Sheets_x000a_-Clarifications/inputs from Unum Onboarding Specialist (Over Chatter)_x000a_"/>
    <s v="- Gather Inputs from Sold Proposal, CIF and Salesforce_x000a_- Set-up Employer in GoCo Platform_x000a_- Build Enrollment for each line of coverage in GoCo Platform_x000a_- Upload Inforce Coverage_x000a_- Download, Manipulate and upload Census_x000a_- Integrate EOI app into GoCo Platform_x000a_- Test the Enrollment using a Test Employee_x000a_- Manage warnings and resolve errors, if any_x000a_- Deliver Final Enrollment (Send Delivery Notification)_x000a_- Update the Notes, if required and Release case to Enroll _x000a_- Complete the Child Service Request in Salesforce_x000a__x000a_"/>
    <s v="-Updated GoCo Platform_x000a_-Formatted Census File_x000a_-Final Delivery Confirmation _x000a_-Enrolment Event_x000a_"/>
    <s v="EXL Onboarding Specialist_x000a_"/>
    <s v="Enrollments and Re_x000a_enrollments_x000a_covering the following activities_x000a_- Setting up Employer in GoCo_x000a_platform_x000a_-Building Enrollment in GoCo_x000a_platform_x000a_- Uploading of inforce_x000a_coverage(s)_x000a_-Manipulating and uploading_x000a_Census_x000a_-Integration of EOI app &amp; LIMRA_x000a_API into GoCo platform_x000a_-Testing, troubleshooting and_x000a_delivering Enrollments"/>
    <s v="Open"/>
    <m/>
    <m/>
    <m/>
    <n v="6"/>
    <m/>
    <n v="7"/>
    <x v="0"/>
    <s v="No"/>
    <s v="No Specific Domain Exp"/>
    <s v="NA"/>
    <s v="NA"/>
    <s v="L3"/>
    <d v="2021-09-20T00:00:00"/>
    <s v="1 Week"/>
    <s v="8 Weeks"/>
    <s v="7 Weeks"/>
    <n v="0"/>
    <s v="NA"/>
    <s v="NA"/>
    <s v="NA"/>
    <s v="NA"/>
    <s v="NA"/>
    <s v="NA"/>
    <s v="NA"/>
    <s v="NA"/>
    <s v="Nervehub"/>
    <s v="VDI"/>
    <s v="North America"/>
    <s v="Noida"/>
    <m/>
    <s v="India"/>
    <s v=" ESL-99% MSL 98%_x000a_(KPI) "/>
    <s v="ESL – 99.00% _x000a_MSL – 98.00%_x000a_(KPI) "/>
    <s v="NA"/>
    <s v="NA"/>
    <s v="NA"/>
    <s v="NA"/>
    <s v="NA"/>
    <s v="NA"/>
    <m/>
    <n v="786"/>
    <s v="NA"/>
    <s v="NA"/>
    <s v="NA"/>
    <s v="NA"/>
    <s v="FTE"/>
    <s v="NA"/>
    <s v="Abdunnajeeb Ansari"/>
    <s v="Rohit Kumar"/>
    <s v="Active"/>
    <m/>
  </r>
  <r>
    <x v="9"/>
    <s v="UNION"/>
    <s v="Leading US Insurance Benefits company "/>
    <s v="Claims Management (Group)"/>
    <s v="Claims Intake/ FNOL"/>
    <s v="Wellness "/>
    <s v="Wellness "/>
    <m/>
    <m/>
    <m/>
    <m/>
    <m/>
    <m/>
    <m/>
    <s v="x"/>
    <s v="x"/>
    <m/>
    <m/>
    <m/>
    <m/>
    <m/>
    <m/>
    <s v="Screening benefits are generally flat amounts that are paid regardless of the actual charge for certain tests listed in the policy.  Claims for tests older than 36 months must be submitted in writing with appropriate documentation of the test performed. Team needs to process paper claims as per the guidelines "/>
    <s v="_x0009_Insured/ Employee_x000a__x0009_Brokers_x000a__x0009_Groups_x000a_Providers"/>
    <s v="_x0009_Scanned Document_x000a__x0009_Electronic Claims_x000a__x0009_Faxes_x000a__x0009_Mails_x000a__x0009_Calls/IVR"/>
    <s v=" - Pull Claim from workflow queue_x000a_-_x0009_Pull scanned image_x000a_-_x0009_Evaluate and Research_x000a_-_x0009_Pay/Request more information or Deny_x000a_-_x0009_Close as appropriate"/>
    <s v="_x0009_Claim Paid or Rejected_x000a__x0009_Application suspended for more informatio"/>
    <s v="Insured/ Employees_x000a_Provider_x000a_Beneficiary"/>
    <s v="NA"/>
    <s v="Open"/>
    <m/>
    <m/>
    <m/>
    <n v="9"/>
    <m/>
    <n v="14"/>
    <x v="0"/>
    <s v="No"/>
    <s v="No Specific Domain Exp"/>
    <s v="NA"/>
    <s v="NA"/>
    <s v="L3"/>
    <d v="2021-09-20T00:00:00"/>
    <s v="1 Week"/>
    <s v="8 Weeks"/>
    <s v="7 Weeks"/>
    <n v="0"/>
    <s v="NA"/>
    <s v="NA"/>
    <s v="NA"/>
    <s v="NA"/>
    <s v="NA"/>
    <s v="NA"/>
    <s v="NA"/>
    <s v="NA"/>
    <s v="Nervehub"/>
    <s v="VDI"/>
    <s v="North America"/>
    <s v="Noida"/>
    <m/>
    <s v="India"/>
    <s v=" ESL-97% MSL 96% "/>
    <s v="MSL – 99.00% _x000a_ESL – 97.00% "/>
    <s v="6 min"/>
    <s v="NA"/>
    <s v="NA"/>
    <s v="NA"/>
    <s v="NA"/>
    <s v="NA"/>
    <s v="NA"/>
    <n v="80282"/>
    <s v="NA"/>
    <s v="NA"/>
    <s v="No"/>
    <s v="NA"/>
    <s v="FTE"/>
    <s v="NA"/>
    <s v="Amritesh Mishra"/>
    <s v="Amit Kumar Tiwari"/>
    <s v="Active"/>
    <m/>
  </r>
  <r>
    <x v="9"/>
    <s v="UNION"/>
    <s v="Leading US Insurance Benefits company "/>
    <s v="Underwriting and Enrollment (Group)"/>
    <s v="Enrollments"/>
    <s v="NCI"/>
    <s v="NCI"/>
    <s v="x"/>
    <s v="x"/>
    <s v="x"/>
    <m/>
    <m/>
    <m/>
    <m/>
    <m/>
    <m/>
    <m/>
    <m/>
    <s v="x"/>
    <s v="x"/>
    <s v="X"/>
    <m/>
    <s v="New Case Issue updates legacy systems to effectively generate contract deliverables, including corresponding employee booklets/ certificate of low and medium complexity size to our internal/external customers; updates billing information in systems to generate initial bills and is responsible for providing quality service to internal partners using multiple systems, applications and administrative processes."/>
    <s v=" Sales Representative_x000a_- Unum Onboarding Specialist"/>
    <s v="MAS (Marked as Sold)_x000a_- CIF (Customer Information Form)_x000a_- MA (Master Application)_x000a_- Missing information (L&amp;A, etc.)_x000a_- Census files"/>
    <s v="Works on the request by coding legacy system ( i.e finalizing customer documents /update administrative systems (enrollment and their ongoing billing"/>
    <s v="System coded (merlin agreement)"/>
    <s v="Plan Administrators_x000a_- Brokers / TPA_x000a_- Unum Onboarding Specialist"/>
    <s v="Scope:_x000a_Traditional Short-Term Disability_x000a_Traditional Long-Term disability_x000a_Traditional Life and Accidental Death and Dismemberment_x000a_Voluntary Short-Term Disability_x000a_Voluntary Long-Term Disability_x000a_Voluntary Life and Accidental Death and Dismemberment_x000a_Merlin Supplemental Health- Accident, Critical_x000a_Illness and Hospital"/>
    <s v="Open"/>
    <m/>
    <m/>
    <m/>
    <s v="Peak - 16, Non-Peak - 7"/>
    <m/>
    <n v="22"/>
    <x v="0"/>
    <s v="No"/>
    <s v="No Specific Domain Exp"/>
    <s v="NA"/>
    <s v="Client"/>
    <s v="L3"/>
    <d v="2022-08-29T00:00:00"/>
    <s v="1 Week"/>
    <s v="8 Weeks"/>
    <s v="10 Weeks"/>
    <n v="0"/>
    <s v="NA"/>
    <s v="NA"/>
    <s v="NA"/>
    <s v="NA"/>
    <s v="NA"/>
    <s v="NA"/>
    <s v="NA"/>
    <s v="NA"/>
    <s v="Nervehub"/>
    <s v="VDI"/>
    <s v="North America"/>
    <s v="Noida"/>
    <m/>
    <s v="India"/>
    <s v=" ESL-98% MSL 97% "/>
    <s v="ESL – 98.00% (3BD)_x000a_MSL – 97.00% (3BD)"/>
    <s v="NA"/>
    <s v="NA"/>
    <s v="NA"/>
    <s v="NA"/>
    <s v="NA"/>
    <s v="NA"/>
    <m/>
    <n v="2456"/>
    <s v="NA"/>
    <m/>
    <s v="NA"/>
    <s v="NA"/>
    <s v="FTE"/>
    <s v="NA"/>
    <s v="Rajat Sharma"/>
    <s v="Anuradha Adhikari"/>
    <s v="Active"/>
    <m/>
  </r>
  <r>
    <x v="9"/>
    <s v="UNION"/>
    <s v="Leading US Insurance Benefits company "/>
    <s v="Policy Administration (Group)"/>
    <s v="Policy Changes - Non Financial"/>
    <s v="IDI Policy Services"/>
    <s v="IDI Policy Services"/>
    <m/>
    <m/>
    <m/>
    <m/>
    <s v="x"/>
    <m/>
    <m/>
    <m/>
    <m/>
    <m/>
    <m/>
    <m/>
    <m/>
    <m/>
    <m/>
    <s v="Process involves supporting Individual Disability Insurance customers by processing service requests from individual policy holders, clients and brokers. Service requests could include tasks like address changes, name change requests, terminations, policy cancelation requests, third party designees, waiver requests, bank related items for both Closed blocks (CDB) and Recently issues blocks (RIB). These requests are processed on either BEST, Customax or PALLM systems."/>
    <s v="Plan Administrator, Broker / Producer"/>
    <s v=" I: E-mail"/>
    <s v="P: Pull the work item from workflow/Mailbox (multiple) _x000a_Check and analyze the type of request_x000a_Qualify the contact_x000a_Process the request as per the ask in respective systems._x000a_Email to Unum if cannot be resolved within EXL team_x000a_"/>
    <s v="O: Policy cancellation, demographic updates, Refund."/>
    <s v="Insured"/>
    <s v="NA"/>
    <s v="Open"/>
    <m/>
    <m/>
    <m/>
    <n v="10"/>
    <m/>
    <n v="16"/>
    <x v="0"/>
    <s v="No"/>
    <s v="No Specific Domain Exp"/>
    <s v="NA"/>
    <s v="N/A"/>
    <s v="L3"/>
    <d v="2024-11-04T00:00:00"/>
    <s v="1 Week"/>
    <s v="9 Weeks"/>
    <s v="10 Weeks"/>
    <n v="0"/>
    <s v="NA"/>
    <s v="NA"/>
    <s v="NA"/>
    <s v="NA"/>
    <s v="NA"/>
    <s v="NA"/>
    <s v="NA"/>
    <s v="NA"/>
    <s v="Nervehub"/>
    <s v="AVD"/>
    <s v="North America"/>
    <s v="Noida"/>
    <m/>
    <s v="India"/>
    <s v="TBD"/>
    <s v="TBD"/>
    <s v="NA"/>
    <s v="NA"/>
    <s v="NA"/>
    <s v="NA"/>
    <s v="NA"/>
    <s v="NA"/>
    <s v="NA"/>
    <n v="23040"/>
    <s v="NA"/>
    <m/>
    <s v="No"/>
    <s v="NA"/>
    <s v="FTE"/>
    <s v="NA"/>
    <s v="Hrishikesh"/>
    <s v="Geeta Joshi"/>
    <s v="Active"/>
    <m/>
  </r>
  <r>
    <x v="9"/>
    <s v="UNION"/>
    <s v="Leading US Insurance Benefits company "/>
    <s v="Underwriting and Enrollment (Group)"/>
    <s v="Enrollments"/>
    <s v="TLO"/>
    <s v="TLO"/>
    <m/>
    <m/>
    <m/>
    <s v="x"/>
    <m/>
    <m/>
    <m/>
    <m/>
    <m/>
    <m/>
    <m/>
    <m/>
    <m/>
    <m/>
    <m/>
    <s v="Total Leave Onboarding is a service provided by Unum that specifically caters to employer and their employees who require a leave of absence from work. It is a digital solution for employer and employee while the goal is to ensure effective and efficient planning process for the employee when they plan for leaves of absence. FINEOS is a platform that consolidates federal laws and regulations particularly to include those associated with pay. "/>
    <s v="Sales Representative_x000a_- Unum Onboarding Specialist"/>
    <s v="- MAS (Marked as Sold)_x000a_- CIF (Customer Information Form)_x000a_- MA (Master Application)_x000a_- Missing information (L&amp;A, etc.)_x000a_- Census files"/>
    <s v="Establish preferences based on information provided in UBG. All preferences are set at the employer level except for tax reports those are set at the "/>
    <s v="Surround UI Parties Coded_x000a_FINEOS Systems coded "/>
    <s v="Brokers / TPA_x000a_Unum Onboarding Specialist"/>
    <s v="Scope:_x000a_FINEOS configuration of Employer_x000a_Service Agreement_x000a_Building client structure in FINEOS_x000a_Linking contacts to client structure_x000a_Employer preference coding"/>
    <s v="Open"/>
    <m/>
    <m/>
    <m/>
    <n v="6"/>
    <m/>
    <n v="7"/>
    <x v="0"/>
    <s v="No"/>
    <s v="No Specific Domain Exp"/>
    <s v="NA"/>
    <s v="NA"/>
    <s v="L3"/>
    <d v="2024-03-04T00:00:00"/>
    <s v="1 Week"/>
    <s v="7 week+2 week Nesting"/>
    <s v="10 Weeks"/>
    <n v="0"/>
    <s v="NA"/>
    <s v="NA"/>
    <s v="NA"/>
    <s v="NA"/>
    <s v="NA"/>
    <s v="NA"/>
    <s v="NA"/>
    <s v="NA"/>
    <s v="Nervehub"/>
    <s v="VDI"/>
    <s v="North America"/>
    <s v="Noida"/>
    <m/>
    <s v="India"/>
    <s v="TBD"/>
    <s v="TBD"/>
    <s v="NA"/>
    <s v="NA"/>
    <s v="NA"/>
    <s v="NA"/>
    <s v="NA"/>
    <s v="NA"/>
    <m/>
    <n v="263"/>
    <s v="NA"/>
    <m/>
    <s v="NA"/>
    <s v="NA"/>
    <s v="FTE"/>
    <s v="NA"/>
    <s v="Khushboo"/>
    <s v="Rohit Kumar"/>
    <s v="Active"/>
    <m/>
  </r>
  <r>
    <x v="9"/>
    <s v="UNION"/>
    <s v="Leading US Insurance Benefits company "/>
    <s v="Underwriting and Enrollment (Group)"/>
    <s v="Enrollments"/>
    <s v="GLTC - CAS"/>
    <s v="GLTC - CAS"/>
    <m/>
    <m/>
    <m/>
    <m/>
    <m/>
    <s v="x"/>
    <m/>
    <m/>
    <m/>
    <m/>
    <m/>
    <m/>
    <m/>
    <m/>
    <m/>
    <s v="The Group long term care team will review the customer’s enrollment request and determine the customer’s eligibility. If the customer is eligible for coverage, the GLTC team will code the demographic and coverage information on the applicable Unum System (Merlin or ETS). If the customer is not eligible for coverage the GLTC team will work with the Client Specialist to ensure the customer is notified of the status"/>
    <s v="S: External:Plan Administrators, Employees, Brokers, Third Party Administrators, Internal: Ask Unum, Client Services"/>
    <s v=" I: Fax, E-mail, PEGA BPM"/>
    <s v="P: Review work item in (PEGA BPM)_x000a_Determine eligibility by screening CME and Merlin _x000a_If unable to determine eligibility or applicant is not eligible send e-mail to Client Services for additional information or reason as to why they are not eligible_x000a_If eligible or able to process, code information on applicable systems (Merlin, ETS, CME)_x000a_Complete work item in PEGA BPM_x000a_"/>
    <s v="O: E-mail,  Employee updates in Merlin system or Evidence of Insurability Tracking system, "/>
    <s v="_x000a_C: PA, Employee, Groups and Insured_x000a_"/>
    <s v="NA"/>
    <s v="Closed"/>
    <m/>
    <m/>
    <m/>
    <n v="6"/>
    <m/>
    <n v="8"/>
    <x v="0"/>
    <s v="No"/>
    <s v="No Specific Domain Exp"/>
    <s v="NA"/>
    <s v="N/A"/>
    <s v="L3"/>
    <d v="2024-09-09T00:00:00"/>
    <s v="1 Week"/>
    <s v="8 Weeks"/>
    <s v="8 Weeks"/>
    <n v="0"/>
    <s v="NA"/>
    <s v="NA"/>
    <s v="NA"/>
    <s v="NA"/>
    <s v="NA"/>
    <s v="NA"/>
    <s v="NA"/>
    <s v="NA"/>
    <s v="Nervehub"/>
    <s v="AVD"/>
    <s v="North America"/>
    <s v="Noida"/>
    <m/>
    <s v="India"/>
    <s v="MSL – 97.00%_x000a_ESL – 98.00%"/>
    <s v="MSL – 98.00% (3BD)_x000a_ESL – 99.00% (3BD)"/>
    <s v="NA"/>
    <s v="NA"/>
    <s v="NA"/>
    <s v="NA"/>
    <s v="NA"/>
    <s v="NA"/>
    <s v="NA"/>
    <n v="26592"/>
    <s v="NA"/>
    <m/>
    <s v="No"/>
    <s v="NA"/>
    <s v="FTE"/>
    <s v="NA"/>
    <s v="Shrey Sundriyal"/>
    <s v="Santosh Jha"/>
    <s v="Active"/>
    <m/>
  </r>
  <r>
    <x v="9"/>
    <s v="UNION"/>
    <s v="Leading US Insurance Benefits company "/>
    <s v="Policy Administration (Group)"/>
    <s v="Enrollments"/>
    <s v="NBOC"/>
    <s v="NBOC"/>
    <s v="x"/>
    <s v="x"/>
    <s v="x"/>
    <m/>
    <m/>
    <m/>
    <m/>
    <m/>
    <m/>
    <s v="x"/>
    <m/>
    <s v="x"/>
    <s v="x"/>
    <s v="X"/>
    <m/>
    <s v="Contract Change Specialist (CCS) is responsible to make changes to the plan like benefit amount change, waiting period change, minimum hours, legal name etc. (refer slide 4 for in-scope plan types). CCS is also responsible to generate required plan documents like contract amendments, certificates and admin letters. Also, coordinates with internal partners and external customers via emails or letters, wherever applicable."/>
    <s v=" Sales Representative_x000a_- Unum Onboarding Specialist"/>
    <s v="MAS (Marked as Sold)_x000a_- CIF (Customer Information Form)_x000a_- MA (Master Application)_x000a_- Missing information (L&amp;A, etc.)_x000a_- Census files"/>
    <s v="Check ‘’Agreement to CME’’ for Policy and product_x000a_Review or Compare document/draft produce_x000a_Finalize the docs in EDS"/>
    <s v="Plan change &amp; updates "/>
    <s v="Plan Administrators_x000a_- Brokers / TPA_x000a_- Unum Onboarding Specialist"/>
    <s v="Scope:_x000a_Traditional Short-Term Disability_x000a_Traditional Long-Term disability_x000a_Traditional (AD&amp;D)_x000a_Voluntary Short-Term Disability (Select/ GVD)_x000a_Voluntary Life and AD&amp;D"/>
    <s v="Closed"/>
    <m/>
    <m/>
    <m/>
    <n v="6"/>
    <m/>
    <n v="11"/>
    <x v="0"/>
    <s v="No"/>
    <s v="No Specific Domain Exp"/>
    <s v="NA"/>
    <s v="NA"/>
    <s v="L3"/>
    <d v="2024-06-03T00:00:00"/>
    <s v="1 Week"/>
    <s v="8 Weeks"/>
    <s v="10 Weeks"/>
    <n v="0"/>
    <s v="NA"/>
    <s v="NA"/>
    <s v="NA"/>
    <s v="NA"/>
    <s v="NA"/>
    <s v="NA"/>
    <s v="NA"/>
    <s v="NA"/>
    <s v="Nervehub"/>
    <s v="AVD"/>
    <s v="North America"/>
    <s v="Noida"/>
    <m/>
    <s v="India"/>
    <s v="MSL – 97.00%_x000a_ESL – 98.00%"/>
    <s v="MSL – 93.00% (3BD)_x000a_ESL – 95.00% (3BD)"/>
    <s v="NA"/>
    <s v="NA"/>
    <s v="NA"/>
    <s v="NA"/>
    <s v="NA"/>
    <s v="NA"/>
    <s v="NA"/>
    <n v="5434"/>
    <s v="NA"/>
    <m/>
    <s v="NA"/>
    <s v="NA"/>
    <s v="FTE"/>
    <s v="NA"/>
    <s v="Anand Raj"/>
    <s v="Arunima Priyadarshini"/>
    <s v="Active"/>
    <m/>
  </r>
  <r>
    <x v="9"/>
    <s v="UNION"/>
    <s v="Leading US Insurance Benefits company "/>
    <s v="Claims Management (Group)"/>
    <s v="Claim Adjudication"/>
    <s v="Hospital Indemnity"/>
    <s v="UUS VB Hospital Indemnity"/>
    <m/>
    <m/>
    <m/>
    <m/>
    <m/>
    <m/>
    <m/>
    <m/>
    <s v="x"/>
    <m/>
    <m/>
    <m/>
    <m/>
    <m/>
    <m/>
    <s v="Voluntary Benefit Specialist  or VBS reviews documentation submitted via Mail, fax or filed thru website. Team needs to process claims as per the guidelines and adjudicates following employee’s policy language. If within scope, VBS will pay, deny or ask for additional documentation in order to close out Claim request/response. In some cases, an outreach (phone call /letter) to Healthcare facility is warranted such Doctor’s clinic, Urgent Care or Hospitals to confirm hospitalization or date of admission. If out of Scope  work item is routed to another queue that is managed by Client onshore (KY Resident State claims, Disability, Life or anything outside standalone Accident and Sickness claim )."/>
    <s v="Insured/ Employee_x000a_Brokers_x000a_Groups_x000a_Providers_x000a_Client/Service Consultants_x000a_Client"/>
    <s v="Scanned Document_x000a_Electronic Claims_x000a_Faxes_x000a_Mails_x000a_Calls/IVR_x000a_Direct from Client communication"/>
    <s v="Voluntary Benefit Specialist (VBS) receives claims from client workflow:_x000a_1._x0009_Review attached documents via Image Center _x000a_2._x0009_Open claim in the Client Claims System – Workflow and other tools_x000a_3._x0009_VBS collects and reviews information on several screens in client system:_x000a_a._x0009_Check for duplicate claims and historical claims payment_x000a_b._x0009_Review if customer’s information is consistent on all all systems to avoid privacy incidents and fraud related claim filing_x000a_c._x0009_Check for special instructions/special handling basis information coded in the system to ensure payments and  communication are sent to correct receiptients _x000a_4._x0009_VBS reviews claim form and other related documents. Outreach to suppliers thru phone calls or letter communication is needed when information handy requires further validation  _x000a_5._x0009_Process payment following policy language/provision or finalize other claim decision such as rejection or additional information required letters_x000a_6._x0009_Letter generation to communicate decision; VBS calls the customer as needed/requested "/>
    <s v="End result post claim adjudication as follows:_x000a_1._x0009_Claim payment, Claim Rejection or Additional information request_x000a_2._x0009_Letter generation on claim decision_x000a_3._x0009_Document and close all activities due for the claim"/>
    <s v="Insured/ Employees/Employers_x000a_Provider_x000a_Beneficiary_x000a_Brokers with TPAU"/>
    <s v="NA"/>
    <s v="Open"/>
    <s v="NA"/>
    <s v="NA"/>
    <s v="NA"/>
    <s v="NA"/>
    <n v="12"/>
    <n v="17"/>
    <x v="1"/>
    <s v="Yes"/>
    <s v="Adjuster"/>
    <s v="NA"/>
    <s v="Client"/>
    <s v="L3"/>
    <d v="2023-09-04T00:00:00"/>
    <s v="2 Weeks"/>
    <s v="10 Weeks"/>
    <s v="16 Weeks"/>
    <n v="0"/>
    <s v="NA"/>
    <s v="NA"/>
    <s v="NA"/>
    <s v="NA"/>
    <s v="NA"/>
    <s v="NA"/>
    <s v="NA"/>
    <s v="NA"/>
    <s v="DQA"/>
    <s v="VDI/AVD"/>
    <s v="North America"/>
    <m/>
    <s v="Cebu"/>
    <s v="Philippines"/>
    <s v="ESL: 95.00%_x000a_MSL: 94.00%"/>
    <s v="IATD_x000a_ESL: 97.00%_x000a_MSL: 95.00%"/>
    <s v="NA"/>
    <s v="NA"/>
    <s v="NA"/>
    <s v="NA"/>
    <s v="NA"/>
    <s v="NA"/>
    <s v="Productivity"/>
    <n v="132748"/>
    <s v="NA"/>
    <m/>
    <s v="No"/>
    <s v="NA"/>
    <s v="FTE"/>
    <s v="NA"/>
    <s v="Apryl Caburnay"/>
    <s v="Abolatip Lawi"/>
    <s v="Active"/>
    <m/>
  </r>
  <r>
    <x v="9"/>
    <s v="UNION"/>
    <s v="Leading US Insurance Benefits company "/>
    <s v="Claims Management (Group)"/>
    <s v="Claim Adjudication"/>
    <s v="Wellness"/>
    <s v="UUS VB Wellness"/>
    <m/>
    <m/>
    <m/>
    <m/>
    <m/>
    <m/>
    <m/>
    <s v="x"/>
    <m/>
    <m/>
    <m/>
    <m/>
    <m/>
    <m/>
    <m/>
    <s v="Voluntary Benefit Specialist  or VBS reviews documentation submitted via Mail, fax or filed thru website. Team needs to process claims as per the guidelines and adjudicates accordingly. If within scope, VBS will pay, deny or ask for additional documentation in order to close out Claim request/response. In some cases, a phone call to Healthcare facility is warranted such Doctor’s clinic, Urgent Care or Hospitals to confirm hospitalization or date of admission. If out of Scope  work item is routed to another queue that is managed by Client onshore (KY Resident State, Disability, Life or anything outside standalone Wellness claim )."/>
    <s v="Insured/ Employee_x000a_Brokers_x000a_Groups_x000a_Providers_x000a_Client/Service Consultants_x000a_Client"/>
    <s v="Scanned Document_x000a_Electronic Claims_x000a_Faxes_x000a_Mails_x000a_Calls/IVR_x000a_Direct from Client communication"/>
    <s v="Voluntary Benefit Specialist (VBS) receives claims from Navilink: _x000a_1._x0009_Review attached documents via Navilink_x000a_2._x0009_Open claim in the Client Claims System – Navilink and other tools_x000a_3._x0009_VBS collects and reviews information on several screens in client system:_x000a_a._x0009_Check for duplicate claims and historical claims payment_x000a_b._x0009_Review if customer’s information is consistent on all all systems to avoid privacy incidents and fraud related claim filing_x000a_c._x0009_Check for special instructions/special handling basis information coded in the system to ensure payments and  communication are sent to correct receiptients _x000a_4._x0009_VBS reviews claim form and other related documents. Outreach to suppliers thru phone calls or letter communication is needed when information handy requires further validation  _x000a_5._x0009_Process payment following policy language/provision or finalize other claim decision such as rejection or additional information required letters_x000a_6._x0009_Letter generation to communicate decision; VBS calls the customer as needed/requested "/>
    <s v="End result post claim adjudication as follows:_x000a_1._x0009_Claim payment, Claim Rejection or Additional information request_x000a_2._x0009_Letter generation on claim decision_x000a_3._x0009_Document and close all activities due for the claim"/>
    <s v="Insured/ Employees/Employers_x000a_Provider_x000a_Beneficiary_x000a_Brokers with TPAU"/>
    <s v="NA"/>
    <s v="Open"/>
    <s v="NA"/>
    <s v="NA"/>
    <s v="NA"/>
    <s v="NA"/>
    <n v="18"/>
    <n v="20"/>
    <x v="1"/>
    <s v="Yes"/>
    <s v="Adjuster"/>
    <s v="NA"/>
    <s v="Client"/>
    <s v="L3"/>
    <d v="2023-06-12T00:00:00"/>
    <s v="2 Weeks"/>
    <s v="6 Weeks"/>
    <s v="10 Weeks"/>
    <n v="0"/>
    <s v="NA"/>
    <s v="NA"/>
    <s v="NA"/>
    <s v="NA"/>
    <s v="NA"/>
    <s v="NA"/>
    <s v="NA"/>
    <s v="NA"/>
    <s v="DQA"/>
    <s v="VDI/AVD"/>
    <s v="North America"/>
    <m/>
    <s v="Cebu"/>
    <s v="Philippines"/>
    <s v="ESL: 97.00%_x000a_MSL: 96.00%"/>
    <s v="IATD_x000a_ESL: 97.00%_x000a_MSL: 95.00%"/>
    <s v="NA"/>
    <s v="NA"/>
    <s v="NA"/>
    <s v="NA"/>
    <s v="NA"/>
    <s v="NA"/>
    <s v="Productivity"/>
    <n v="450418"/>
    <s v="NA"/>
    <m/>
    <s v="No"/>
    <s v="NA"/>
    <s v="FTE"/>
    <s v="NA"/>
    <s v="Apryl Caburnay"/>
    <s v="Abolatip Lawi"/>
    <s v="Active"/>
    <m/>
  </r>
  <r>
    <x v="9"/>
    <s v="UNION"/>
    <s v="Leading US Insurance Benefits company "/>
    <s v="Claims Management (Group)"/>
    <s v="Claim Adjudication"/>
    <s v="Accident"/>
    <s v="UUS VB Accident"/>
    <m/>
    <m/>
    <m/>
    <m/>
    <m/>
    <m/>
    <m/>
    <m/>
    <m/>
    <s v="x"/>
    <m/>
    <m/>
    <m/>
    <m/>
    <m/>
    <s v="Voluntary Benefit Specialist  or VBS reviews documentation submitted via Mail, fax or filed thru website. Team needs to process claims as per the guidelines and adjudicates following employee’s policy language. If within scope, VBS will pay, deny or ask for additional documentation in order to close out Claim request/response. In some cases, an outreach (phone call /letter) to Healthcare facility is warranted such Doctor’s clinic, Urgent Care or Hospitals to confirm hospitalization or date of admission. If out of Scope  work item is routed to another queue that is managed by Client onshore (KY Resident State claim, Disability, Life or anything outside standalone Accident claim )."/>
    <s v="Insured/ Employee_x000a_Brokers_x000a_Groups_x000a_Providers_x000a_Client/Service Consultants_x000a_Client"/>
    <s v="Scanned Document_x000a_Electronic Claims_x000a_Faxes_x000a_Mails_x000a_Calls/IVR_x000a_Direct from Client communication"/>
    <s v="Voluntary Benefit Specialist (VBS) receives claims from Navilink: _x000a_1._x0009_Review attached documents via Navilink_x000a_2._x0009_Open claim in the Client Claims System – Navilink and other tools_x000a_3._x0009_VBS collects and reviews information on several screens in client system:_x000a_a._x0009_Check for duplicate claims and historical claims payment_x000a_b._x0009_Review if customer’s information is consistent on all all systems to avoid privacy incidents and fraud related claim filing_x000a_c._x0009_Check for special instructions/special handling basis information coded in the system to ensure payments and  communication are sent to correct receiptients _x000a_4._x0009_VBS reviews claim form and other related documents. Outreach to suppliers thru phone calls or letter communication is needed when information handy requires further validation  _x000a_5._x0009_Process payment following policy language/provision or finalize other claim decision such as rejection or additional information required letters_x000a_6._x0009_Letter generation to communicate decision; VBS calls the customer as needed/requested "/>
    <s v="End result post claim adjudication as follows:_x000a_1._x0009_Claim payment, Claim Rejection or Additional information request_x000a_2._x0009_Letter generation on claim decision_x000a_3._x0009_Document and close all activities due for the claim"/>
    <s v="Insured/ Employees/Employers_x000a_Provider_x000a_Beneficiary_x000a_Brokers with TPAU"/>
    <s v="NA"/>
    <s v="Open"/>
    <s v="NA"/>
    <s v="NA"/>
    <s v="NA"/>
    <s v="NA"/>
    <n v="15"/>
    <n v="18"/>
    <x v="1"/>
    <s v="Yes"/>
    <s v="Adjuster"/>
    <s v="NA"/>
    <s v="Client"/>
    <s v="L3"/>
    <d v="2023-09-04T00:00:00"/>
    <s v="2 Weeks"/>
    <s v="10 Weeks"/>
    <s v="16 Weeks"/>
    <n v="0"/>
    <s v="NA"/>
    <s v="NA"/>
    <s v="NA"/>
    <s v="NA"/>
    <s v="NA"/>
    <s v="NA"/>
    <s v="NA"/>
    <s v="NA"/>
    <s v="DQA"/>
    <s v="VDI/AVD"/>
    <s v="North America"/>
    <m/>
    <s v="Cebu"/>
    <s v="Philippines"/>
    <s v="ESL: TBD_x000a_MSL: 95.00%"/>
    <s v="IATD_x000a_ESL: 97.00%_x000a_MSL: 95.00%"/>
    <s v="NA"/>
    <s v="NA"/>
    <s v="NA"/>
    <s v="NA"/>
    <s v="NA"/>
    <s v="NA"/>
    <s v="Productivity"/>
    <n v="132748"/>
    <s v="NA"/>
    <m/>
    <s v="No"/>
    <s v="NA"/>
    <s v="FTE"/>
    <s v="NA"/>
    <s v="Grendely Almirol"/>
    <s v="Abolatip Lawi"/>
    <s v="Active"/>
    <m/>
  </r>
  <r>
    <x v="9"/>
    <s v="UNION"/>
    <s v="Leading US Insurance Benefits company "/>
    <s v="Policy Administration (Group)"/>
    <s v="Enrollments and Medical Underwriting"/>
    <s v="Launch Unum (less than 25 lives)"/>
    <s v="Launch Unum (less than 25 lives)"/>
    <s v="x"/>
    <s v="x"/>
    <s v="x"/>
    <m/>
    <m/>
    <m/>
    <m/>
    <m/>
    <m/>
    <m/>
    <m/>
    <m/>
    <s v="x"/>
    <s v="X"/>
    <m/>
    <s v="EXL team is responsible to complete new account implementation and issue customer deliverables such as perform License &amp; Appointment checks (L&amp;A), Coding of policies, register client for iServices/MyUnum, Bill Pay Confirmation and Scanning documents"/>
    <s v="- Sales representative_x000a_- Ask Unu, Specialist_x000a_- Unum Onboarding Specialist"/>
    <s v="- MAS (Marked as Sold)_x000a_- CIF (Customer Information Form)_x000a_- MA (Master Application)_x000a_- Missing information (L&amp;A, etc.)_x000a_- Census files"/>
    <s v="EXL OS codes the system with information received from MAS/LU OS and perform:_x000a_- L&amp;A checks_x000a_- Code plan design_x000a_- Manipulate Census files_x000a_- Register Brokers/TPA users_x000a_- Onboard employees for Unum provided Dental coverage_x000a_- Scan policy documents to Policy Manager and_x000a_ - Check for 1st Bill paid"/>
    <s v="- Policy numbers for all sold lines_x000a_- Coded Customer Deliverable_x000a_- Updated Census Manipulation Template (Standard or eEnroll)_x000a_- Plan Admin users access setup_x000a_- Broker/TPA users access setup_x000a_- Scanned Documents to EDS_x000a_- Confirmation on Payment Status"/>
    <s v="- Plan Administrators_x000a_- Brokers / TPA_x000a_- Unum Onboarding Specialist"/>
    <s v="Scope:_x000a_1). Initial Case Setup_x000a_2). FES Coding_x000a_3). Census Manipulation_x000a_4). Register Client iServices_x000a_5). Register Client MyUnum_x000a_6). Dental Takeover_x000a_7). Scan Documents_x000a_8). Bill Pay Confirmation"/>
    <s v="Open"/>
    <s v="NA"/>
    <s v="NA"/>
    <s v="NA"/>
    <s v="NA"/>
    <n v="40"/>
    <n v="58"/>
    <x v="2"/>
    <s v="No"/>
    <s v="No Specific Domain Exp"/>
    <s v="N/A"/>
    <s v="N/A"/>
    <s v="L3"/>
    <d v="2023-11-12T00:00:00"/>
    <s v="2 Weeks"/>
    <s v="17 weeks"/>
    <s v="10 Weeks"/>
    <n v="0"/>
    <s v="NA"/>
    <s v="NA"/>
    <s v="NA"/>
    <s v="NA"/>
    <s v="NA"/>
    <s v="NA"/>
    <s v="NA"/>
    <s v="NA"/>
    <s v="DQA"/>
    <s v="VDI/AVD"/>
    <s v="North America"/>
    <m/>
    <s v="Cebu"/>
    <s v="Philippines"/>
    <s v="ESL: 96.00%_x000a_MSL: 95.00%"/>
    <s v="30 days"/>
    <s v="NA"/>
    <s v="NA"/>
    <s v="NA"/>
    <s v="NA"/>
    <s v="NA"/>
    <s v="NA"/>
    <s v="NA"/>
    <s v="NA"/>
    <s v="NA"/>
    <n v="2800"/>
    <s v="Yes"/>
    <s v="High volume every Quarter end"/>
    <s v="FTE"/>
    <s v="NA"/>
    <s v="Nhor Dumancas"/>
    <s v="Kezia Rabaya"/>
    <s v="Active"/>
    <m/>
  </r>
  <r>
    <x v="9"/>
    <s v="UNION"/>
    <s v="Leading US Insurance Benefits company "/>
    <s v="Claims Management (Group)"/>
    <s v="Claim Adjudication"/>
    <s v="Sickness and Accident"/>
    <s v="Colonial - Sickness and Accident"/>
    <m/>
    <m/>
    <m/>
    <m/>
    <m/>
    <m/>
    <m/>
    <m/>
    <s v="x"/>
    <s v="x"/>
    <m/>
    <m/>
    <m/>
    <m/>
    <m/>
    <s v="Voluntary Benefit Specialist  or VBS reviews documentation submitted via Mail, fax or filed thru website. Team needs to process claims as per the guidelines and adjudicates following employee’s policy language. If within scope, VBS will pay, deny or ask for additional documentation in order to close out Claim request/response. In some cases, an outreach (phone call /letter) to Healthcare facility is warranted such Doctor’s clinic, Urgent Care or Hospitals to confirm hospitalization or date of admission. If out of Scope  work item is routed to another queue that is managed by Client onshore (KY Resident State claims, Disability, Life or anything outside standalone Accident and Sickness claim )."/>
    <s v="Insured/ Employee_x000a_Brokers_x000a_Groups_x000a_Providers_x000a_Client/Service Consultants_x000a_Client"/>
    <s v="Scanned Document_x000a_Electronic Claims_x000a_Faxes_x000a_Mails_x000a_Calls/IVR_x000a_Direct from Client communication"/>
    <s v="Voluntary Benefit Specialist (VBS) receives claims from client workflow:_x000a_1._x0009_Review attached documents via Image Center _x000a_2._x0009_Open claim in the Client Claims System – Workflow and other tools_x000a_3._x0009_VBS collects and reviews information on several screens in client system:_x000a_a._x0009_Check for duplicate claims and historical claims payment_x000a_b._x0009_Review if customer’s information is consistent on all all systems to avoid privacy incidents and fraud related claim filing_x000a_c._x0009_Check for special instructions/special handling basis information coded in the system to ensure payments and  communication are sent to correct receiptients _x000a_4._x0009_VBS reviews claim form and other related documents. Outreach to suppliers thru phone calls or letter communication is needed when information handy requires further validation  _x000a_5._x0009_Process payment following policy language/provision or finalize other claim decision such as rejection or additional information required letters_x000a_6._x0009_Letter generation to communicate decision; VBS calls the customer as needed/requested "/>
    <s v="End result post claim adjudication as follows:_x000a_1._x0009_Claim payment, Claim Rejection or Additional information request_x000a_2._x0009_Letter generation on claim decision_x000a_3._x0009_Document and close all activities due for the claim"/>
    <s v="Insured/ Employees/Employers_x000a_Provider_x000a_Beneficiary_x000a_Brokers with TPAU"/>
    <s v="NA"/>
    <s v="Open"/>
    <s v="NA"/>
    <s v="NA"/>
    <s v="NA"/>
    <s v="NA"/>
    <n v="24"/>
    <n v="31"/>
    <x v="1"/>
    <s v="Yes"/>
    <s v="Adjuster"/>
    <s v="NA"/>
    <s v="Client"/>
    <s v="L3"/>
    <d v="2023-09-04T00:00:00"/>
    <s v="2 Weeks"/>
    <s v="10 Weeks"/>
    <s v="16 Weeks"/>
    <n v="0"/>
    <s v="NA"/>
    <s v="NA"/>
    <s v="NA"/>
    <s v="NA"/>
    <s v="NA"/>
    <s v="NA"/>
    <s v="NA"/>
    <s v="NA"/>
    <s v="DQA"/>
    <s v="VDI/AVD"/>
    <s v="North America"/>
    <m/>
    <s v="Manila "/>
    <s v="Philippines"/>
    <s v="ESL: 95.00%_x000a_MSL: 94.00%"/>
    <s v="RTD _x000a_ESL - 90% _x000a_MSL-85%_x000a__x000a_ATD _x000a_ESL-95%_x000a_MSL-90%"/>
    <s v="NA"/>
    <s v="NA"/>
    <s v="NA"/>
    <s v="NA"/>
    <s v="NA"/>
    <s v="NA"/>
    <s v="Productivity"/>
    <n v="141153"/>
    <s v="NA"/>
    <m/>
    <s v="No"/>
    <s v="NA"/>
    <s v="FTE"/>
    <s v="NA"/>
    <s v="Ma Cristina Tenorio"/>
    <s v="Abolatip Lawi"/>
    <s v="Active"/>
    <m/>
  </r>
  <r>
    <x v="9"/>
    <s v="UNION"/>
    <s v="Leading US Insurance Benefits company "/>
    <s v="Claims Management (Group)"/>
    <s v="Claims Validation"/>
    <s v="ASK Unum"/>
    <s v="ASK Unum"/>
    <s v="x"/>
    <s v="x"/>
    <m/>
    <m/>
    <m/>
    <s v="x"/>
    <m/>
    <m/>
    <m/>
    <s v="x"/>
    <m/>
    <s v="x"/>
    <s v="x"/>
    <s v="X"/>
    <m/>
    <s v="Process request and respond to incoming email inquiries related to administrative requests for in-force policies from Plan Administrators &amp; Brokers. "/>
    <s v="S: Plan Administrator, Broker / Producer, Field Office"/>
    <s v="Salesforce CSR"/>
    <s v="P: Pull the work item from Salesforce; service request is created for the email received _x000a_Check and analyze the type of request_x000a_Qualify the contact_x000a_Process the request as per the ask_x000a_Email to the requestor confirming ask has been completed_x000a_Email to different department if cannot be resolved within Ask UNUM_x000a_"/>
    <s v="O: Email to Plan Administrator, Broker / Producer confirming request has been completed_x000a_Email to Internal UNUM to process the request if not resolved within Ask UNUM"/>
    <s v="C: Plan Administrator, Broker / Producer, Internal UNUM departments, Field Officers"/>
    <s v="NA"/>
    <s v="Open"/>
    <m/>
    <m/>
    <m/>
    <n v="39"/>
    <n v="0"/>
    <n v="69"/>
    <x v="0"/>
    <s v="No"/>
    <s v="No Specific Domain Exp"/>
    <s v="NA"/>
    <s v="NA"/>
    <s v="L3"/>
    <d v="2024-03-01T00:00:00"/>
    <s v="2 Weeks"/>
    <s v="5 Weeks"/>
    <s v="4 Weeks"/>
    <n v="0"/>
    <s v="NA"/>
    <s v="NA"/>
    <s v="AI Coach"/>
    <s v="NA"/>
    <s v="NA"/>
    <s v="NA"/>
    <s v="NA"/>
    <s v="NA"/>
    <s v="NA"/>
    <s v="Remote Desktop"/>
    <s v="North America"/>
    <m/>
    <s v="South Africa"/>
    <s v="South Africa"/>
    <s v="ESL 95%_x000a_MSL 92%"/>
    <s v="Priority - ESL 6 hours; MSL 6:30 hours_x000a_General - ESL 10 hours; MSL 12 hours"/>
    <s v="11.34 Min"/>
    <s v="NA"/>
    <s v="NA"/>
    <s v="NA"/>
    <s v="NA"/>
    <s v="NA"/>
    <s v="NA"/>
    <n v="230278"/>
    <s v="NA"/>
    <m/>
    <s v="No"/>
    <s v="NA"/>
    <s v="FTE"/>
    <s v="NA"/>
    <s v="Ambrusha "/>
    <s v="Abdul Dhoda"/>
    <s v="Active"/>
    <m/>
  </r>
  <r>
    <x v="9"/>
    <s v="UNION"/>
    <s v="Leading US Insurance Benefits company "/>
    <s v="Contact Center (Group)"/>
    <s v="Claims"/>
    <s v="Benefits Contact Center "/>
    <s v="Benefits Contact Center "/>
    <m/>
    <s v="x"/>
    <s v="x"/>
    <s v="x"/>
    <m/>
    <m/>
    <m/>
    <m/>
    <m/>
    <m/>
    <m/>
    <m/>
    <m/>
    <m/>
    <m/>
    <s v="Benefits Contact Center is responsible for assisting the claimant / insured about existing open or close claim, leave or combined by providing an overall status and way forward actions needed"/>
    <s v="Customer"/>
    <s v="AWS"/>
    <s v="Agent answers phone calls to check the status of the claim/complete any missing info"/>
    <s v="Completion of claim requirements"/>
    <s v="Companies doing business with UNUM"/>
    <s v="NA"/>
    <s v="Open"/>
    <m/>
    <m/>
    <m/>
    <n v="0"/>
    <n v="148"/>
    <n v="167"/>
    <x v="2"/>
    <s v="No"/>
    <s v="No Specific Domain Exp"/>
    <s v="NA"/>
    <s v="Client"/>
    <s v="L2"/>
    <d v="2023-08-28T00:00:00"/>
    <s v="2 Weeks"/>
    <s v="5 Weeks"/>
    <s v="4 Weeks"/>
    <n v="0"/>
    <s v="NA"/>
    <s v="NA"/>
    <s v="AI Coach"/>
    <s v="NA"/>
    <s v="NA"/>
    <s v="NA"/>
    <s v="NA"/>
    <s v="NA"/>
    <s v="NA"/>
    <s v="Remote Desktop"/>
    <s v="North America"/>
    <m/>
    <s v="South Africa"/>
    <s v="South Africa"/>
    <s v="ESL 94.50%, MSL 94.00%"/>
    <s v="NA"/>
    <s v="6.39 Min"/>
    <s v="NA"/>
    <s v="NA"/>
    <s v="NA"/>
    <s v="NA"/>
    <s v="NA"/>
    <s v="Productivity"/>
    <m/>
    <m/>
    <n v="1000000"/>
    <s v="No"/>
    <s v="NA"/>
    <s v="FTE"/>
    <s v="NA"/>
    <s v="Chandre E"/>
    <s v="Masood Davids"/>
    <s v="Active"/>
    <m/>
  </r>
  <r>
    <x v="9"/>
    <s v="UNION"/>
    <s v="Leading US Insurance Benefits company "/>
    <s v="Contact Center (Group)"/>
    <s v="Claims"/>
    <s v="Absence Operations Eligibilty Specials"/>
    <s v="Benefits Contact Center "/>
    <m/>
    <s v="x"/>
    <s v="x"/>
    <s v="x"/>
    <m/>
    <m/>
    <m/>
    <m/>
    <m/>
    <m/>
    <m/>
    <m/>
    <m/>
    <m/>
    <m/>
    <s v="Responsible for Accurate and efficient intake of new claims basis FMLA and other state regulations _x000a_To send communication to employee or employers via emails and letters _x000a_Calling the employee to inform about the decision. _x000a_Receiving calls from the employees which will be warm transferred calls from the contact center."/>
    <s v="Customer"/>
    <s v="Navilink work list"/>
    <s v="To send communication to employee or employers via emails and letters _x000a_Calling the employee to inform about the decision. _x000a_Receiving calls from the employees which will be warm transferred calls from the contact center."/>
    <s v="Completion of claim requirements"/>
    <s v="C: Plan Administrator, Broker / Producer, Internal UNUM departments, Field Officers"/>
    <s v="NA"/>
    <s v="Open"/>
    <m/>
    <m/>
    <m/>
    <n v="0"/>
    <n v="41"/>
    <n v="59"/>
    <x v="2"/>
    <s v="No"/>
    <s v="No Specific Domain Exp"/>
    <s v="NA"/>
    <s v="Client"/>
    <s v="L3"/>
    <d v="2023-08-28T00:00:00"/>
    <s v="2 Weeks"/>
    <s v="5 Weeks"/>
    <s v="4 Weeks"/>
    <n v="0"/>
    <s v="EPOCH"/>
    <s v="NA"/>
    <s v="NA"/>
    <s v="NA"/>
    <s v="NA"/>
    <s v="NA"/>
    <s v="NA"/>
    <s v="NA"/>
    <s v="NA"/>
    <s v="Remote Desktop"/>
    <s v="North America"/>
    <m/>
    <s v="South Africa"/>
    <s v="South Africa"/>
    <s v="ESL 94.50%, MSL 94.00%"/>
    <s v="2 days "/>
    <s v="16 Min"/>
    <s v="NA"/>
    <s v="NA"/>
    <s v="NA"/>
    <s v="NA"/>
    <s v="NA"/>
    <s v="Productivity"/>
    <m/>
    <m/>
    <n v="1000000"/>
    <s v="No"/>
    <s v="NA"/>
    <s v="FTE"/>
    <s v="NA"/>
    <s v="Beckham Daniels"/>
    <s v="Ntando M"/>
    <s v="Active"/>
    <m/>
  </r>
  <r>
    <x v="10"/>
    <s v="Magellan"/>
    <s v="Leading US Healthcare Company "/>
    <s v="Claims Management (Group)"/>
    <s v="Coverage and eligibility verification"/>
    <s v="Provider Outreach / Claim Completion"/>
    <s v="Disability claim"/>
    <m/>
    <s v="x"/>
    <m/>
    <m/>
    <m/>
    <m/>
    <m/>
    <m/>
    <m/>
    <m/>
    <m/>
    <m/>
    <m/>
    <m/>
    <m/>
    <s v="STD intake nurses perform initial provider outreach for medical information to assign to DBM for approval. "/>
    <s v="Client / Ability Analyst"/>
    <s v="Task Request thru client system"/>
    <s v="Reviews initiated claims and makes an outreach to obtain necessary medical information. Once sufficient medicals have been obtained, associate notifies Ability Analyst for further management."/>
    <s v="Relevant medical information uploaded into the claim_x000a_"/>
    <s v="Ability Analyst"/>
    <s v="NA"/>
    <s v="Open"/>
    <m/>
    <m/>
    <m/>
    <n v="67.62"/>
    <m/>
    <n v="76"/>
    <x v="0"/>
    <s v="No"/>
    <s v="No Specific Domain Exp"/>
    <s v="NA"/>
    <s v="NA"/>
    <s v="L3"/>
    <d v="2012-05-21T00:00:00"/>
    <s v="2 Weeks"/>
    <s v="5 Weeks"/>
    <s v="4 Weeks"/>
    <n v="0"/>
    <s v="NA"/>
    <s v="NA"/>
    <s v="NA"/>
    <s v="NA"/>
    <s v="NA"/>
    <s v="NA"/>
    <s v="NA"/>
    <s v="NA"/>
    <s v="DQA"/>
    <s v="Citrix, Ability Advantage"/>
    <s v="North America"/>
    <s v="Manila "/>
    <m/>
    <s v="Philippines"/>
    <s v="Quality 95%"/>
    <s v="TAT 1 - Initial Outreach Completed (95%)"/>
    <s v="NA"/>
    <s v="NA"/>
    <s v="NA"/>
    <s v="NA"/>
    <s v="NA"/>
    <s v="NA"/>
    <s v="NA"/>
    <n v="681600"/>
    <s v="NA"/>
    <s v="NA"/>
    <s v="No"/>
    <s v="NA"/>
    <s v="FTE "/>
    <s v="NA"/>
    <s v="Kevin Barcelona"/>
    <s v="Kevin Barcelona"/>
    <s v="Active"/>
    <m/>
  </r>
  <r>
    <x v="10"/>
    <s v="Magellan"/>
    <s v="Leading US Healthcare Company "/>
    <s v="Contact Center (Group)"/>
    <s v="Claims"/>
    <s v="CCC"/>
    <s v="Disability claim"/>
    <m/>
    <s v="x"/>
    <s v="x"/>
    <s v="x"/>
    <m/>
    <m/>
    <m/>
    <m/>
    <m/>
    <m/>
    <m/>
    <m/>
    <m/>
    <m/>
    <m/>
    <s v="This team responds to queries of employees and employers regarding claims status, benefits and eligibility, and web portal access."/>
    <s v="Client / Claimants / Providers"/>
    <s v="Inbound calls from employees, employers and/or providers."/>
    <s v="Responds to member &amp; employer queries. Informing the caller of the claim status. CCR will relay member requests to Claim managers. Sending out paperwork for the members to fill out. Assisting in online portal registration including resetting passwords."/>
    <s v="Delivering on client request and inquiries. Delivering on client request and inquiries"/>
    <s v="Claimants / Claim Managers"/>
    <s v="NA"/>
    <s v="Open"/>
    <m/>
    <m/>
    <m/>
    <m/>
    <n v="117"/>
    <n v="167"/>
    <x v="2"/>
    <s v="No"/>
    <s v="No Specific Domain Exp"/>
    <s v="NA"/>
    <s v="NA"/>
    <s v="L3"/>
    <d v="2018-11-01T00:00:00"/>
    <s v="2 Weeks"/>
    <s v="5 Weeks"/>
    <s v="8 Weeks"/>
    <n v="0"/>
    <s v="NA"/>
    <s v="NA"/>
    <s v="NA"/>
    <s v="NA"/>
    <s v="NA"/>
    <s v="NA"/>
    <s v="NA"/>
    <s v="NA"/>
    <s v="DQA"/>
    <s v="Citrix, Ability Advantage"/>
    <s v="North America"/>
    <m/>
    <s v="Manila "/>
    <s v="Philippines"/>
    <n v="0.76"/>
    <s v="NA"/>
    <s v="7.30 mins"/>
    <s v="NA"/>
    <s v="NA"/>
    <s v="NA"/>
    <s v="NA"/>
    <s v="NA"/>
    <s v="Adherence: 92%"/>
    <s v="NA"/>
    <s v="NA"/>
    <n v="1536000"/>
    <s v="No"/>
    <s v="NA"/>
    <s v="FTE "/>
    <s v="NA"/>
    <s v="Rosario Cruz/Nica Javier"/>
    <s v="Victoria Tamayo"/>
    <s v="Active"/>
    <m/>
  </r>
  <r>
    <x v="10"/>
    <s v="Magellan"/>
    <s v="Leading US Healthcare Company "/>
    <s v="Contact Center (Group)"/>
    <s v="Claims"/>
    <s v="Clinical Intake"/>
    <s v="Disability claim"/>
    <m/>
    <s v="x"/>
    <s v="x"/>
    <s v="x"/>
    <m/>
    <m/>
    <m/>
    <m/>
    <m/>
    <m/>
    <m/>
    <m/>
    <m/>
    <m/>
    <m/>
    <s v="Assists in initiation of disability and/or leave claims via telephonic intake. CCNs utilize their clinical knowledge to begin the claim evaluation process as well as provide insight into the claimant's clinical status and their ability to perform job duties."/>
    <s v="Client / Claimants / Providers"/>
    <s v="Inbound calls from employees, employers and/or providers."/>
    <s v="Gather, receive, and document necessary information from claimants and/or representatives to initiate and begin evaluation of disability and/or leave claims. _x000a__x000a_Provides caller with explanation of intake and subsequent claims process._x000a__x000a_Customize claimant interview to obtain medical information specific to functional limitations and work requirements in order to determine if limitations are reasonable and medically supported._x000a__x000a_Determine medical complexity and appropriate duration assignment."/>
    <s v="Creation of Disability and/or Leave claims_x000a__x000a_Clearly &amp; concisely documented clinical impression to enable Ability Analyst to make an appropriate claims decision based on employee's condition and functionality"/>
    <s v="Claimants / Claim Managers"/>
    <s v="NA"/>
    <s v="Open"/>
    <m/>
    <m/>
    <m/>
    <m/>
    <n v="15"/>
    <n v="26"/>
    <x v="2"/>
    <s v="No"/>
    <s v="No Specific Domain Exp"/>
    <s v="NA"/>
    <s v="NA"/>
    <s v="L3"/>
    <d v="2022-01-17T00:00:00"/>
    <s v="2 Weeks"/>
    <s v="6 Weeks"/>
    <s v="10 Weeks"/>
    <n v="0"/>
    <s v="NA"/>
    <s v="NA"/>
    <s v="NA"/>
    <s v="NA"/>
    <s v="NA"/>
    <s v="NA"/>
    <s v="NA"/>
    <s v="NA"/>
    <s v="DQA"/>
    <s v="Citrix, Ability Advantage"/>
    <s v="North America"/>
    <m/>
    <s v="Manila "/>
    <s v="Philippines"/>
    <n v="0.76"/>
    <s v="NA"/>
    <s v="16.45 mins"/>
    <s v="NA"/>
    <s v="NA"/>
    <s v="NA"/>
    <s v="NA"/>
    <s v="NA"/>
    <s v="Adherence: 92%"/>
    <s v="NA"/>
    <s v="NA"/>
    <n v="84000"/>
    <s v="No"/>
    <s v="NA"/>
    <s v="FTE "/>
    <s v="NA"/>
    <s v="Nikka Gutierrez"/>
    <s v="Ralph Carnay"/>
    <s v="Active"/>
    <m/>
  </r>
  <r>
    <x v="10"/>
    <s v="Magellan"/>
    <s v="Leading US Healthcare Company "/>
    <s v="Claims Management (Group)"/>
    <s v="Coverage and eligibility verification"/>
    <s v="GB Nurse Review"/>
    <s v="Disability claim"/>
    <m/>
    <s v="x"/>
    <m/>
    <m/>
    <m/>
    <m/>
    <m/>
    <m/>
    <m/>
    <m/>
    <m/>
    <m/>
    <m/>
    <m/>
    <m/>
    <s v="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
    <s v="Client / Ability Analyst"/>
    <s v="Task Request thru client system"/>
    <s v="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
    <s v="Clinical recommendation for duration of support_x000a_"/>
    <s v="Ability Analyst"/>
    <s v="NA"/>
    <s v="Open"/>
    <m/>
    <m/>
    <m/>
    <n v="3.15"/>
    <m/>
    <n v="9"/>
    <x v="0"/>
    <s v="No"/>
    <s v="No Specific Domain Exp"/>
    <s v="NA"/>
    <s v="NA"/>
    <s v="L3"/>
    <d v="2021-07-12T00:00:00"/>
    <s v="2 Weeks"/>
    <s v="6 Weeks"/>
    <s v="11 Weeks"/>
    <n v="0"/>
    <s v="NA"/>
    <s v="NA"/>
    <s v="NA"/>
    <s v="NA"/>
    <s v="NA"/>
    <s v="NA"/>
    <s v="NA"/>
    <s v="NA"/>
    <s v="DQA"/>
    <s v="Citrix, Ability Advantage"/>
    <s v="North America"/>
    <s v="Manila "/>
    <m/>
    <s v="Philippines"/>
    <n v="0.9"/>
    <s v="TAT CCR - 95% _x000a_All other Taks - 95%"/>
    <s v="NA"/>
    <s v="NA"/>
    <s v="NA"/>
    <s v="NA"/>
    <s v="NA"/>
    <s v="NA"/>
    <s v="NA"/>
    <n v="3672"/>
    <s v="NA"/>
    <s v="NA"/>
    <s v="No"/>
    <s v="NA"/>
    <s v="FTE "/>
    <s v="NA"/>
    <s v="Loraine Go"/>
    <s v="Elle de Guia"/>
    <s v="Active"/>
    <m/>
  </r>
  <r>
    <x v="10"/>
    <s v="Magellan"/>
    <s v="Leading US Healthcare Company "/>
    <s v="Contact Center (Group)"/>
    <s v="Claims"/>
    <s v="Leave Management"/>
    <s v="Leave Management"/>
    <m/>
    <m/>
    <m/>
    <s v="x"/>
    <m/>
    <m/>
    <m/>
    <m/>
    <m/>
    <m/>
    <m/>
    <m/>
    <m/>
    <m/>
    <m/>
    <s v="Leave Management (LM) is the process in which Group Benefits (GB) Analysts manage the FMLA _x000a_(Family Medical Leave Act) claim for an employer or employee (insured)"/>
    <s v="Claimant, Employer"/>
    <s v="Task Request thru client system"/>
    <s v="Reviews initiated claims and makes an outreach to obtain necessary medical information. Once sufficient medicals have been obtained, associate notifies Ability Analyst for further management."/>
    <s v="Relevant medical information uploaded into the claim_x000a_"/>
    <s v="Ability Analyst"/>
    <s v="NA"/>
    <s v="Open"/>
    <m/>
    <m/>
    <m/>
    <n v="101"/>
    <m/>
    <n v="136"/>
    <x v="1"/>
    <s v="No"/>
    <s v="No Specific Domain Exp"/>
    <s v="NA"/>
    <s v="NA"/>
    <s v="L3"/>
    <d v="2012-05-21T00:00:00"/>
    <s v="2 Weeks"/>
    <s v="9 Weeks"/>
    <s v="12 Weeks"/>
    <n v="0"/>
    <s v="NA"/>
    <s v="NA"/>
    <s v="NA"/>
    <s v="NA"/>
    <s v="NA"/>
    <s v="NA"/>
    <s v="NA"/>
    <s v="NA"/>
    <s v="DQA"/>
    <s v="Citrix, Ability Advantage"/>
    <s v="North America"/>
    <s v="Manila "/>
    <m/>
    <s v="Philippines"/>
    <s v="Quality 95%"/>
    <s v="TAT 1 - Initial Outreach Completed (95%)"/>
    <s v="NA"/>
    <s v="NA"/>
    <s v="NA"/>
    <s v="NA"/>
    <s v="NA"/>
    <s v="NA"/>
    <s v="NA"/>
    <n v="5004000"/>
    <s v="NA"/>
    <s v="NA"/>
    <s v="No"/>
    <s v="NA"/>
    <s v="FTE "/>
    <s v="NA"/>
    <s v="Faye Bartolome"/>
    <s v="Clarinda Manalo"/>
    <s v="Active"/>
    <m/>
  </r>
  <r>
    <x v="10"/>
    <s v="Magellan"/>
    <s v="Leading US Healthcare Company "/>
    <s v="Contact Center (Group)"/>
    <s v="Claims"/>
    <s v="Hartleave"/>
    <s v="Disability claim"/>
    <m/>
    <s v="x"/>
    <s v="x"/>
    <s v="x"/>
    <m/>
    <m/>
    <m/>
    <m/>
    <m/>
    <m/>
    <m/>
    <m/>
    <m/>
    <m/>
    <m/>
    <s v="This team responds to queries of employees and employers regarding claims status, benefits and eligibility, and web portal access."/>
    <s v="Client / Claimants / Providers"/>
    <s v="Inbound calls from employees, employers and/or providers."/>
    <s v="Responds to member &amp; employer queries. Informing the caller of the claim status. CCR will relay member requests to Claim managers. Sending out paperwork for the members to fill out. Assisting in online portal registration including resetting passwords."/>
    <s v="Delivering on client request and inquiries. Delivering on client request and inquiries"/>
    <s v="Claimants / Claim Managers"/>
    <s v="NA"/>
    <s v="Open"/>
    <m/>
    <m/>
    <m/>
    <m/>
    <n v="6"/>
    <n v="167"/>
    <x v="2"/>
    <s v="No"/>
    <s v="No Specific Domain Exp"/>
    <s v="NA"/>
    <s v="NA"/>
    <s v="L3"/>
    <d v="2023-04-01T00:00:00"/>
    <s v="2 Weeks"/>
    <s v="5 Weeks"/>
    <s v="8 Weeks"/>
    <n v="0"/>
    <s v="NA"/>
    <s v="NA"/>
    <s v="NA"/>
    <s v="NA"/>
    <s v="NA"/>
    <s v="NA"/>
    <s v="NA"/>
    <s v="NA"/>
    <s v="DQA"/>
    <s v="Citrix, Ability Advantage"/>
    <s v="North America"/>
    <m/>
    <s v="Manila "/>
    <s v="Philippines"/>
    <n v="0.76"/>
    <s v="NA"/>
    <s v="7.30 mins"/>
    <s v="NA"/>
    <s v="NA"/>
    <s v="NA"/>
    <s v="NA"/>
    <s v="NA"/>
    <s v="Adherence: 92%"/>
    <s v="NA"/>
    <s v="NA"/>
    <n v="1536000"/>
    <s v="No"/>
    <s v="NA"/>
    <s v="FTE "/>
    <s v="NA"/>
    <s v="Mark Allen Prijoles"/>
    <s v="Ralph Carnay"/>
    <s v="Active"/>
    <m/>
  </r>
  <r>
    <x v="10"/>
    <s v="Magellan"/>
    <s v="Leading US Healthcare Company "/>
    <s v="Claims Management (Group)"/>
    <s v="Coverage and eligibility verification"/>
    <s v="History &amp; Takeover"/>
    <s v="Absence Services"/>
    <m/>
    <m/>
    <m/>
    <s v="x"/>
    <m/>
    <m/>
    <m/>
    <m/>
    <m/>
    <m/>
    <m/>
    <m/>
    <m/>
    <m/>
    <m/>
    <s v="History and Takeover (H&amp;T) describes the process in which past FMLA/LOA absences from prior carrier/customers are added to client’s systems. These absences are loaded to allow client’s system’s to appropriately calculate available leave balances for future requests."/>
    <s v="Claimant, Employer"/>
    <s v="Task Request thru client system"/>
    <s v="Thorough H&amp;T triage/scrub of the file that is received from implementation to ensure completeness prior to assigning to the processors to handle. This will be done by the SME/AM for the process._x000a_Entering the past FMLA/LOA/ADAAA absences, Continuous and Intermittent claims into client’s system utilizing a takeover script._x000a_Pre-production quality check by the SME/AM"/>
    <s v="Creation of Disability and/or Leave claims_x000a__x000a_Clearly &amp; concisely documented clinical impression to enable Ability Analyst to make an appropriate claims decision based on employee's condition and functionality"/>
    <s v="Ability Analyst"/>
    <s v="NA"/>
    <s v="Open"/>
    <m/>
    <m/>
    <m/>
    <n v="2.5"/>
    <m/>
    <n v="6"/>
    <x v="0"/>
    <s v="No"/>
    <s v="No Specific Domain Exp"/>
    <s v="NA"/>
    <s v="NA"/>
    <s v="L2"/>
    <d v="2013-06-01T00:00:00"/>
    <s v="2 Weeks"/>
    <s v="3 Weeks"/>
    <s v="8 Weeks"/>
    <n v="0"/>
    <s v="NA"/>
    <s v="NA"/>
    <s v="NA"/>
    <s v="NA"/>
    <s v="NA"/>
    <s v="NA"/>
    <s v="NA"/>
    <s v="NA"/>
    <s v="DQA"/>
    <s v="Citrix, Ability Advantage"/>
    <s v="North America"/>
    <s v="Manila "/>
    <m/>
    <s v="Philippines"/>
    <n v="0.95"/>
    <s v="TAT - 100%"/>
    <s v="NA"/>
    <s v="NA"/>
    <s v="NA"/>
    <s v="NA"/>
    <s v="NA"/>
    <s v="NA"/>
    <s v="NA"/>
    <n v="36000"/>
    <s v="NA"/>
    <s v="NA"/>
    <s v="No"/>
    <s v="NA"/>
    <s v="FTE "/>
    <s v="NA"/>
    <s v="Loraine Go"/>
    <s v="Elle de Guia"/>
    <s v="Active"/>
    <m/>
  </r>
  <r>
    <x v="10"/>
    <s v="Magellan"/>
    <s v="Leading US Healthcare Company "/>
    <s v="Claims Management (Group)"/>
    <s v="Coverage and eligibility verification"/>
    <s v="IME Vendor Coordinator"/>
    <s v="Disability claim"/>
    <m/>
    <s v="x"/>
    <s v="x"/>
    <s v="x"/>
    <m/>
    <m/>
    <m/>
    <m/>
    <m/>
    <m/>
    <m/>
    <m/>
    <m/>
    <m/>
    <m/>
    <s v="Provide support in coordinating IME scheduling with corresponding vendor which includes sending sorted medical records, IME attendance confirmation and ensuring Final Report has been sent out by vendor post appointment. "/>
    <s v="Client / Claimants / Providers/Analyst"/>
    <s v="Referral task equally distributed to clinician"/>
    <s v="Vendor Coordinator reviews the request received ensuring pertinent claim information has been provided_x000a_Vendor Coordinator locates Provider on Talispoint within a 60-mile radius if available, otherwise, request to be sent to all IME vendors for a quote._x000a_Vendor Coordinator provided quotes by the vendor and approve single-sourced IME based if meeting the given guidelines, otherwise will refer to Case Managers for approval_x000a_Resolves clarification from the Case Manager if additional information has been received and reviews if it has an impact on the final output_x000a_Complete medical packet and upload to vendor site in pdf format_x000a_Confirm IME appointment attendance from vendor and follow-up Final Report_x000a_Complete invoice as necessary in DCS"/>
    <s v="Sorted Medical Records_x000a_IME appointment_x000a_IME Attendance Confirmation_x000a_Final Report_x000a_Invoice (DCS)"/>
    <s v="Ability Analyst"/>
    <s v="NA"/>
    <s v="Open"/>
    <m/>
    <m/>
    <m/>
    <n v="5.5"/>
    <m/>
    <n v="8"/>
    <x v="0"/>
    <s v="No"/>
    <s v="No Specific Domain Exp"/>
    <s v="NA"/>
    <s v="NA"/>
    <s v="L2"/>
    <d v="2020-07-01T00:00:00"/>
    <s v="2 Weeks"/>
    <s v="3 Weeks"/>
    <s v="3 Weeks"/>
    <n v="0"/>
    <s v="NA"/>
    <s v="NA"/>
    <s v="NA"/>
    <s v="NA"/>
    <s v="NA"/>
    <s v="NA"/>
    <s v="NA"/>
    <s v="NA"/>
    <s v="DQA"/>
    <s v="Citrix, Ability Advantage"/>
    <s v="North America"/>
    <s v="Manila "/>
    <m/>
    <s v="Philippines"/>
    <n v="0.95"/>
    <s v="TAT - 100%"/>
    <s v="NA"/>
    <s v="NA"/>
    <s v="NA"/>
    <s v="NA"/>
    <s v="NA"/>
    <s v="NA"/>
    <s v="NA"/>
    <n v="3684"/>
    <s v="NA"/>
    <s v="NA"/>
    <s v="No"/>
    <s v="NA"/>
    <s v="FTE "/>
    <s v="NA"/>
    <s v="Loraine Go"/>
    <s v="Elle de Guia"/>
    <s v="Active"/>
    <m/>
  </r>
  <r>
    <x v="10"/>
    <s v="Magellan"/>
    <s v="Leading US Healthcare Company "/>
    <s v="Claims Management (Group)"/>
    <s v="Coverage and eligibility verification"/>
    <s v="Clinical Referral Assignment"/>
    <s v="Disability claim"/>
    <m/>
    <s v="x"/>
    <s v="x"/>
    <s v="x"/>
    <m/>
    <m/>
    <m/>
    <m/>
    <m/>
    <m/>
    <m/>
    <m/>
    <m/>
    <m/>
    <m/>
    <s v="Provides administrative and clerical support to different clinical teams – Behavioral Health Clinical Management (BHCM), Medical Case Management (MCM), and Vocational Case Management (VCM); duties include workflow management, work assignment and ensuring referral tasks are assigned based on requirements provided."/>
    <s v="Client / Claimants / Providers/Analyst"/>
    <s v="Referral task equally distributed to clinician"/>
    <s v="Filter, identify and reassign any misplaced tasks to Ability Analyst and communicate accordingly the reason _x000a_Gather clinical managers work schedules and company assignments to be factored in during task assignment_x000a_Determine task complexity and duration to maintain equal workload distribution_x000a_Accurately assigns gathered clinical tasks to clinical managers for processing_x000a_Update team process share point containing allocation count and assignments to provide visibility to clinical teams"/>
    <s v="Allocation File"/>
    <s v="Ability Analyst"/>
    <s v="NA"/>
    <s v="Open"/>
    <m/>
    <m/>
    <m/>
    <n v="3"/>
    <m/>
    <n v="5"/>
    <x v="0"/>
    <s v="No"/>
    <s v="No Specific Domain Exp"/>
    <s v="NA"/>
    <s v="NA"/>
    <s v="L2"/>
    <d v="2020-09-01T00:00:00"/>
    <s v="2 Weeks"/>
    <s v="3 Weeks"/>
    <s v="3 Weeks"/>
    <n v="0"/>
    <s v="NA"/>
    <s v="NA"/>
    <s v="NA"/>
    <s v="NA"/>
    <s v="NA"/>
    <s v="NA"/>
    <s v="NA"/>
    <s v="NA"/>
    <s v="DQA"/>
    <s v="Citrix, Ability Advantage"/>
    <s v="North America"/>
    <s v="Manila "/>
    <m/>
    <s v="Philippines"/>
    <n v="0.95"/>
    <s v="TAT - 100%"/>
    <s v="NA"/>
    <s v="NA"/>
    <s v="NA"/>
    <s v="NA"/>
    <s v="NA"/>
    <s v="NA"/>
    <s v="NA"/>
    <n v="228000"/>
    <s v="NA"/>
    <s v="NA"/>
    <s v="No"/>
    <s v="NA"/>
    <s v="FTE "/>
    <s v="NA"/>
    <s v="Loraine Go"/>
    <s v="Elle de Guia"/>
    <s v="Active"/>
    <m/>
  </r>
  <r>
    <x v="8"/>
    <s v="Hawkeye"/>
    <s v="Leading US Insurance and Investment Company"/>
    <s v="Underwriting and Enrollment (Group)"/>
    <s v="Underwriting Support"/>
    <s v="NB processing"/>
    <s v="New Business - Life"/>
    <s v="x"/>
    <m/>
    <m/>
    <m/>
    <m/>
    <m/>
    <m/>
    <m/>
    <m/>
    <m/>
    <m/>
    <m/>
    <m/>
    <m/>
    <m/>
    <s v="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
    <s v="Policyholder / Agent"/>
    <s v="AWD"/>
    <s v="1. Review the new business application forms received from the indexing team in AWD to ensure all required fields are fully completed._x000a_2. Verify the accuracy of the details in the application form by comparing them with supporting documents such as the beneficiary form, agent commission records, transmittal documents, and data from the Underwriting (EIS) tool._x000a_3. Assess whether the application meets the underwriting guidelines as prescribed by the EIS tool. Policies will not be issued if these guidelines are not met._x000a_4. If all details in the application form are complete, accurate, and comply with EIS tool guidelines, the policy is issued._x000a_5. If additional details are required, raise a Missing Information Request (MIR) to the account manager for further clarification or documentation._x000a_6. The team waits 45 days for a response to the MIR. If a response is received within the timeline, the policy is issued. If no response is received, the policy is canceled, and the applicant is informed of the cancellation and its reasons."/>
    <s v="Correspondence"/>
    <s v="Policyholder / Agent"/>
    <m/>
    <s v="Open Book"/>
    <m/>
    <m/>
    <m/>
    <n v="10"/>
    <n v="0"/>
    <n v="14"/>
    <x v="0"/>
    <s v="No"/>
    <s v="No Specific Domain Exp"/>
    <s v="NA"/>
    <s v="NA"/>
    <s v="L3"/>
    <d v="2024-01-15T00:00:00"/>
    <s v="1 Week"/>
    <s v="2 Weeks"/>
    <s v="6 Weeks"/>
    <s v="NA"/>
    <s v="NA"/>
    <s v="NA"/>
    <s v="NA"/>
    <s v="NA"/>
    <s v="NA"/>
    <s v="NA"/>
    <s v="NA"/>
    <s v="NA"/>
    <s v="NA"/>
    <s v="Citrix, AWD TEB Production, EIS- Production, CK4 Mainframe, NUBIS, BRASS, Transweb, My Transware,_x0009_CSS"/>
    <s v="North America"/>
    <s v="Pune"/>
    <m/>
    <s v="India"/>
    <n v="0.98"/>
    <s v="10 Days for Data entry &amp; 5 Days for MIR"/>
    <n v="64.25"/>
    <s v="NA"/>
    <s v="NA"/>
    <s v="NA"/>
    <s v="NA"/>
    <s v="NA"/>
    <s v="NA"/>
    <s v="NA"/>
    <s v="NA"/>
    <s v="NA"/>
    <s v="NA"/>
    <s v="NA"/>
    <s v="NA"/>
    <s v="NA"/>
    <s v="Venkat Shreedhar"/>
    <s v="Tina Talesara"/>
    <s v="Active"/>
    <m/>
  </r>
  <r>
    <x v="8"/>
    <s v="Hawkeye"/>
    <s v="Leading US Insurance and Investment Company"/>
    <s v="Underwriting and Enrollment (Group)"/>
    <s v="Underwriting Support"/>
    <s v="NB processing"/>
    <s v="New Business - Health / TDI"/>
    <m/>
    <m/>
    <m/>
    <m/>
    <s v="x"/>
    <m/>
    <m/>
    <m/>
    <m/>
    <s v="x"/>
    <s v="x"/>
    <s v="x"/>
    <m/>
    <m/>
    <m/>
    <s v="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
    <s v="Policyholder / Agent"/>
    <s v="AWD"/>
    <s v="1. Review the new business application forms received from the indexing team in AWD to ensure all required fields are fully completed._x000a_2. Verify the accuracy of the details in the application form by comparing them with supporting documents such as the beneficiary form, agent commission records, transmittal documents, and data from the Underwriting (EIS) tool._x000a_3. Assess whether the application meets the underwriting guidelines as prescribed by the EIS tool. Policies will not be issued if these guidelines are not met._x000a_4. If all details in the application form are complete, accurate, and comply with EIS tool guidelines, the policy is issued._x000a_5. If additional details are required, raise a Missing Information Request (MIR) to the account manager for further clarification or documentation._x000a_6. The team waits 45 days for a response to the MIR. If a response is received within the timeline, the policy is issued. If no response is received, the policy is canceled, and the applicant is informed of the cancellation and its reasons."/>
    <s v="Correspondence"/>
    <s v="Policyholder / Agent"/>
    <m/>
    <s v="Open Book"/>
    <m/>
    <m/>
    <m/>
    <n v="6"/>
    <n v="0"/>
    <n v="10"/>
    <x v="0"/>
    <s v="No"/>
    <s v="No Specific Domain Exp"/>
    <s v="NA"/>
    <s v="NA"/>
    <s v="L3"/>
    <d v="2024-01-29T00:00:00"/>
    <s v="1 Week"/>
    <s v="2 Weeks"/>
    <s v="6 Weeks"/>
    <s v="NA"/>
    <s v="NA"/>
    <s v="NA"/>
    <s v="NA"/>
    <s v="NA"/>
    <s v="NA"/>
    <s v="NA"/>
    <s v="NA"/>
    <s v="NA"/>
    <s v="NA"/>
    <s v="Citrix, AWD TEB-Prod, Nubis, CCS, EIS2, CK4 Mainframe, Tloxp"/>
    <s v="North America"/>
    <s v="Noida"/>
    <m/>
    <s v="India"/>
    <n v="0.98"/>
    <s v="10 Days for Data entry &amp; 5 Days for MIR"/>
    <n v="54"/>
    <s v="NA"/>
    <s v="NA"/>
    <s v="NA"/>
    <s v="NA"/>
    <s v="NA"/>
    <s v="NA"/>
    <s v="NA"/>
    <s v="NA"/>
    <s v="NA"/>
    <s v="NA"/>
    <s v="NA"/>
    <s v="NA"/>
    <s v="NA"/>
    <s v="Abushaqqa Mukhtar"/>
    <s v="Tina Talesara"/>
    <s v="Active"/>
    <m/>
  </r>
  <r>
    <x v="8"/>
    <s v="Hawkeye"/>
    <s v="Leading US Insurance and Investment Company"/>
    <s v="Underwriting and Enrollment (Group)"/>
    <s v="Underwriting Support"/>
    <s v="NB processing"/>
    <s v="New Business - Affinity"/>
    <m/>
    <m/>
    <m/>
    <m/>
    <m/>
    <m/>
    <m/>
    <m/>
    <m/>
    <m/>
    <m/>
    <m/>
    <m/>
    <m/>
    <s v="X"/>
    <s v="This team is responsible for issuing medicare supplemental policies. The process involves reviewing applications and entering the application details into the Genesys or Media system to generate and issue the policy contract."/>
    <s v="Policyholder / Agent"/>
    <s v="AWD, Email, Shared Folder"/>
    <s v="1. Receive processed applications and update basic details in the AWD system._x000a_2. Validate the Tracking ID and verify all entered details against relevant systems (e.g., Genesys, Ingenium)._x000a_3. Upload relevant application details into the Media system for further processing._x000a_4. Retrieve and attach the required PHI details from the LTCG Connect portal to the application._x000a_5. Send the complete application, including PHI details, to the underwriter for review._x000a_6. Verify entered data and change the application status to reflect completion._x000a_7. Convert applicable term life policies to whole life and manage related documents._x000a_8. Handle any work requests, policy amendments, and prepare welcome kits as needed."/>
    <s v="Correspondence"/>
    <s v="Policyholder / Agent"/>
    <m/>
    <s v="Open Book"/>
    <m/>
    <m/>
    <m/>
    <n v="3"/>
    <n v="0"/>
    <n v="5"/>
    <x v="0"/>
    <s v="No"/>
    <s v="No Specific Domain Exp"/>
    <s v="NA"/>
    <s v="NA"/>
    <s v="L3"/>
    <d v="2024-05-13T00:00:00"/>
    <s v="1 Week"/>
    <s v="2 Weeks"/>
    <s v="6 Weeks"/>
    <s v="NA"/>
    <s v="NA"/>
    <s v="NA"/>
    <s v="NA"/>
    <s v="NA"/>
    <s v="NA"/>
    <s v="NA"/>
    <s v="NA"/>
    <s v="NA"/>
    <s v="NA"/>
    <s v="Citrix, AWD TEB-Prod, Media, Future First, Ingenium, Genesys"/>
    <s v="North America"/>
    <s v="Noida"/>
    <m/>
    <s v="India"/>
    <n v="0.98"/>
    <s v="0 day &amp; 1 business day"/>
    <n v="15"/>
    <s v="NA"/>
    <s v="NA"/>
    <s v="NA"/>
    <s v="NA"/>
    <s v="NA"/>
    <s v="NA"/>
    <s v="NA"/>
    <s v="NA"/>
    <s v="NA"/>
    <s v="NA"/>
    <s v="NA"/>
    <s v="NA"/>
    <s v="NA"/>
    <s v="Abushaqqa Mukhtar"/>
    <s v="Tina Talesara"/>
    <s v="Active"/>
    <m/>
  </r>
  <r>
    <x v="8"/>
    <s v="Hawkeye"/>
    <s v="Leading US Insurance and Investment Company"/>
    <s v="Policy Administration (Group)"/>
    <s v="Policy Changes - Financial"/>
    <s v="Loans/Partial/Surrender"/>
    <s v="Financial (Group 1) - SWL"/>
    <m/>
    <m/>
    <m/>
    <m/>
    <m/>
    <m/>
    <m/>
    <s v="x"/>
    <m/>
    <m/>
    <m/>
    <m/>
    <m/>
    <m/>
    <m/>
    <s v="This team deals with financial disbursement in the form of Loans, Partial withdrawal &amp; Surrender."/>
    <s v="Policyholder"/>
    <s v="AWD, Email"/>
    <s v="1. Review the submitted request to understand the required action._x000a_2. Research the policy details to gather necessary information for processing the request._x000a_3. Update the system with the relevant information or changes based on the policy research._x000a_4. Prepare and send the necessary correspondence to the requestor, providing them with the required information or updates."/>
    <s v="Correspondence"/>
    <s v="Policyholder / Agent"/>
    <m/>
    <s v="Open Book"/>
    <m/>
    <m/>
    <m/>
    <n v="3"/>
    <n v="0"/>
    <n v="9"/>
    <x v="0"/>
    <s v="No"/>
    <s v="No Specific Domain Exp"/>
    <s v="NA"/>
    <s v="NA"/>
    <s v="L3"/>
    <d v="2024-04-08T00:00:00"/>
    <s v="1 Week"/>
    <s v="2 Weeks"/>
    <s v="6 Weeks"/>
    <s v="NA"/>
    <s v="NA"/>
    <s v="NA"/>
    <s v="NA"/>
    <s v="NA"/>
    <s v="NA"/>
    <s v="NA"/>
    <s v="NA"/>
    <s v="NA"/>
    <s v="NA"/>
    <s v="Citrix, AWD/AWD10 - Automatic Work Distribution, CK4- Reflection Workspace, EIS- Employer Information System, BRASS - Billing Receipting Allocation Suspension System,  APCI, Check Editor, PS01, Cadency"/>
    <s v="North America"/>
    <s v="Noida"/>
    <m/>
    <s v="India"/>
    <n v="0.98"/>
    <s v="2 Days"/>
    <n v="7.5462962962962966E-3"/>
    <s v="NA"/>
    <s v="NA"/>
    <s v="NA"/>
    <s v="NA"/>
    <s v="NA"/>
    <s v="NA"/>
    <s v="NA"/>
    <s v="NA"/>
    <s v="NA"/>
    <s v="NA"/>
    <s v="NA"/>
    <s v="NA"/>
    <s v="NA"/>
    <s v="Kajal Jadaun"/>
    <s v="Tina Talesara"/>
    <s v="Active"/>
    <m/>
  </r>
  <r>
    <x v="8"/>
    <s v="Hawkeye"/>
    <s v="Leading US Insurance and Investment Company"/>
    <s v="Policy Administration (Group)"/>
    <s v="Policy Changes - Financial"/>
    <s v="ACH"/>
    <s v="Financial (Group 2) - ACH"/>
    <s v="x"/>
    <m/>
    <m/>
    <m/>
    <m/>
    <m/>
    <m/>
    <m/>
    <m/>
    <m/>
    <m/>
    <m/>
    <m/>
    <m/>
    <m/>
    <s v="This team facilitates the transfer of funds between banks through the Automated Clearing House (ACH)"/>
    <s v="Policyholder"/>
    <s v="AWD, Email"/>
    <s v="1. Review the ACH transaction request to ensure all required details are provided._x000a_2. Research the relevant financial details or accounts involved in the ACH transaction._x000a_3. Update the system with transaction information, ensuring accurate records and compliance._x000a_4. Send a confirmation or update to the requestor regarding the ACH transaction status or any required follow-up actions."/>
    <s v="Correspondence"/>
    <s v="Policyholder / Agent"/>
    <m/>
    <s v="Open Book"/>
    <m/>
    <m/>
    <m/>
    <n v="2"/>
    <n v="0"/>
    <n v="2"/>
    <x v="0"/>
    <s v="No"/>
    <s v="No Specific Domain Exp"/>
    <s v="NA"/>
    <s v="NA"/>
    <s v="L3"/>
    <d v="2024-05-20T00:00:00"/>
    <s v="1 Week"/>
    <s v="2 Weeks"/>
    <s v="6 Weeks"/>
    <s v="NA"/>
    <s v="NA"/>
    <s v="NA"/>
    <s v="NA"/>
    <s v="NA"/>
    <s v="NA"/>
    <s v="NA"/>
    <s v="NA"/>
    <s v="NA"/>
    <s v="NA"/>
    <s v="Citrix, AWD, BRASS, Mainframe, EIS"/>
    <s v="North America"/>
    <s v="Noida"/>
    <m/>
    <s v="India"/>
    <n v="0.98"/>
    <s v="3 Days"/>
    <n v="7.6388888888888886E-3"/>
    <s v="NA"/>
    <s v="NA"/>
    <s v="NA"/>
    <s v="NA"/>
    <s v="NA"/>
    <s v="NA"/>
    <s v="NA"/>
    <s v="NA"/>
    <s v="NA"/>
    <s v="NA"/>
    <s v="NA"/>
    <s v="NA"/>
    <s v="NA"/>
    <s v="Kajal Jadaun"/>
    <s v="Tina Talesara"/>
    <s v="Active"/>
    <m/>
  </r>
  <r>
    <x v="8"/>
    <s v="Hawkeye"/>
    <s v="Leading US Insurance and Investment Company"/>
    <s v="Policy Administration (Group)"/>
    <s v="Policy Changes - Non Financial"/>
    <s v="TEB (Group 1, 2 &amp; 3)"/>
    <s v="TEB (Group 1, 2 &amp; 3)"/>
    <s v="x"/>
    <s v="x"/>
    <s v="x"/>
    <m/>
    <m/>
    <m/>
    <m/>
    <m/>
    <m/>
    <m/>
    <m/>
    <m/>
    <m/>
    <m/>
    <m/>
    <s v="The team handles requests from policyholders to amend, add, or remove demographic details such as address and name changes on the policy. Additionally, the team updates additional premium amounts, process cancellations and any other adjustments or changes related to the policy after it has been issued."/>
    <s v="Policyholder / Agent"/>
    <s v="AWD"/>
    <s v="1. Review the request to ensure all necessary information and documentation are provided and the request is complete._x000a_2. Implement the necessary changes to the policy or account as per the request._x000a_3. Document the changes and any relevant details in the AWD system for tracking and reference._x000a_4.Prepare and send a confirmation letter to the policyholder, detailing the changes made to their policy."/>
    <s v="Correspondence"/>
    <s v="Policyholder"/>
    <m/>
    <s v="Open Book"/>
    <m/>
    <m/>
    <m/>
    <n v="12"/>
    <n v="0"/>
    <n v="20"/>
    <x v="0"/>
    <s v="No"/>
    <s v="No Specific Domain Exp"/>
    <s v="NA"/>
    <s v="NA"/>
    <s v="L3"/>
    <d v="2024-10-14T00:00:00"/>
    <s v="1 Week"/>
    <s v="2 Weeks"/>
    <s v="6 Weeks"/>
    <s v="NA"/>
    <s v="NA"/>
    <s v="NA"/>
    <s v="NA"/>
    <s v="NA"/>
    <s v="NA"/>
    <s v="NA"/>
    <s v="NA"/>
    <s v="NA"/>
    <s v="NA"/>
    <s v="Citrix, AWD TEB Production, EIS- Production, CK4 Mainframe, BRASS, Transweb, AWD 10_x000a_ECS, Aegon, Reflection Workspace, AWD Adjustments Only Privileges, Platinum, PARCS SharePoint, TLOxp, Blackice folder Access, Encorr"/>
    <s v="North America"/>
    <s v="Noida &amp; Pune"/>
    <m/>
    <s v="India"/>
    <n v="0.98"/>
    <s v="5 Days"/>
    <n v="3.2754629629629631E-3"/>
    <s v="NA"/>
    <s v="NA"/>
    <s v="NA"/>
    <s v="NA"/>
    <s v="NA"/>
    <s v="NA"/>
    <s v="NA"/>
    <s v="NA"/>
    <s v="NA"/>
    <s v="NA"/>
    <s v="NA"/>
    <s v="NA"/>
    <s v="NA"/>
    <s v="Divya Solanki / Prashant Suryawanshi"/>
    <s v="Tina Talesara"/>
    <s v="Active"/>
    <m/>
  </r>
  <r>
    <x v="8"/>
    <s v="Hawkeye"/>
    <s v="Leading US Insurance and Investment Company"/>
    <s v="Policy Administration (Group)"/>
    <s v="Policy Changes - Non Financial"/>
    <s v="Genesys (Group 1 to Group 4B) "/>
    <s v="Affinity - Genesys"/>
    <s v="x"/>
    <s v="x"/>
    <s v="x"/>
    <m/>
    <m/>
    <m/>
    <m/>
    <m/>
    <m/>
    <m/>
    <m/>
    <m/>
    <m/>
    <m/>
    <m/>
    <s v="This team processes request received from policy owner to apply check on policy of premium, record journal entries of credit card, change or edit credit card information via which premium received."/>
    <s v="Policyholder / Agent"/>
    <s v="AWD"/>
    <s v="1. Review the request received from the policy owner to ensure all necessary information is provided and in good order._x000a_2. Process the check received for the policy premium and apply it to the appropriate policy._x000a_3. Record the journal entries for any credit card payments received for the premium._x000a_4. Make the necessary changes or edits to the credit card information used to pay the premium, as requested by the policy owner."/>
    <s v="Correspondence"/>
    <s v="Policyholder"/>
    <m/>
    <s v="Open Book"/>
    <m/>
    <m/>
    <m/>
    <n v="8"/>
    <n v="0"/>
    <n v="13"/>
    <x v="0"/>
    <s v="No"/>
    <s v="No Specific Domain Exp"/>
    <s v="NA"/>
    <s v="NA"/>
    <s v="L3"/>
    <d v="2024-11-04T00:00:00"/>
    <s v="1 Week"/>
    <s v="2 Weeks"/>
    <s v="6 Weeks"/>
    <s v="NA"/>
    <s v="NA"/>
    <s v="NA"/>
    <s v="NA"/>
    <s v="NA"/>
    <s v="NA"/>
    <s v="NA"/>
    <s v="NA"/>
    <s v="NA"/>
    <s v="NA"/>
    <s v="Citrix, AWD TEB Production, EIS- Production, CK4 Mainframe, BRASS, Transweb, AWD 10"/>
    <s v="North America"/>
    <s v="Noida"/>
    <m/>
    <s v="India"/>
    <n v="0.98"/>
    <s v="5 Days"/>
    <n v="10"/>
    <s v="NA"/>
    <s v="NA"/>
    <s v="NA"/>
    <s v="NA"/>
    <s v="NA"/>
    <s v="NA"/>
    <s v="NA"/>
    <s v="NA"/>
    <s v="NA"/>
    <s v="NA"/>
    <s v="NA"/>
    <s v="NA"/>
    <s v="NA"/>
    <s v="Shruti"/>
    <s v="Tina Talesara"/>
    <s v="Active"/>
    <m/>
  </r>
  <r>
    <x v="8"/>
    <s v="Hawkeye"/>
    <s v="Leading US Insurance and Investment Company"/>
    <s v="Policy Administration (Group)"/>
    <s v="Policy Changes - Financial"/>
    <s v="Future First (Group 1 to Group 5)"/>
    <s v="Future First (Group 1 to Group 5)"/>
    <s v="x"/>
    <m/>
    <m/>
    <m/>
    <m/>
    <m/>
    <m/>
    <m/>
    <s v="x"/>
    <s v="x"/>
    <s v="x"/>
    <m/>
    <s v="x"/>
    <m/>
    <m/>
    <s v="This team processes requests received from policyholders, including applying checks to premium payments, recording journal entries for credit card transactions, and updating or editing credit card information used for premium payments. Additionally, the team handles reinstatements by applying payments to authorized policies, ensuring all changes and payments are accurately reflected in the system."/>
    <s v="Policyholder"/>
    <s v="AWD, Email"/>
    <s v="1. Process the application of premium payments and loan transactions to the policy as per the policyholder's request._x000a_2. Update or edit the credit card or electronic funds transfer (EFT) details for premium payments as requested._x000a_3. Review and reject any chargebacks that are not valid or authorized._x000a_4. Handle policy surrender, cancellation, or loan requests as per the policyholder’s instructions._x000a_5. Process the reinstatement of lapsed policies by applying the necessary payments and updating the policy status."/>
    <s v="Letter, Payment"/>
    <s v="Policyholder"/>
    <m/>
    <s v="Open Book"/>
    <m/>
    <m/>
    <m/>
    <n v="7"/>
    <n v="0"/>
    <n v="16"/>
    <x v="0"/>
    <s v="No"/>
    <s v="No Specific Domain Exp"/>
    <s v="NA"/>
    <s v="NA"/>
    <s v="L3"/>
    <d v="2024-09-16T00:00:00"/>
    <s v="1 Week"/>
    <s v="2 Weeks"/>
    <s v="6 Weeks"/>
    <s v="NA"/>
    <s v="NA"/>
    <s v="NA"/>
    <s v="NA"/>
    <s v="NA"/>
    <s v="NA"/>
    <s v="NA"/>
    <s v="NA"/>
    <s v="NA"/>
    <s v="NA"/>
    <s v="AWD ADMS, Future First, Control D, Main Frame , Amex Website, Discover Website, MS Access,  Control Panel link, CSLN link, Cancellation Mail Box, FOXIT PDF Reader"/>
    <s v="North America"/>
    <s v="Pune"/>
    <m/>
    <s v="India"/>
    <n v="0.98"/>
    <s v="3 Days"/>
    <n v="10"/>
    <s v="NA"/>
    <s v="NA"/>
    <s v="NA"/>
    <s v="NA"/>
    <s v="NA"/>
    <s v="NA"/>
    <s v="NA"/>
    <s v="NA"/>
    <s v="NA"/>
    <s v="NA"/>
    <s v="NA"/>
    <s v="NA"/>
    <s v="NA"/>
    <s v="Prasad Botre"/>
    <s v="Tina Talesara"/>
    <s v="Active"/>
    <m/>
  </r>
  <r>
    <x v="8"/>
    <s v="Hawkeye"/>
    <s v="Leading US Insurance and Investment Company"/>
    <s v="Underwriting and Enrollment (Group)"/>
    <s v="Underwriting Support"/>
    <s v="NB processing"/>
    <s v="New Business - Life"/>
    <s v="x"/>
    <m/>
    <m/>
    <m/>
    <m/>
    <m/>
    <m/>
    <m/>
    <m/>
    <m/>
    <m/>
    <m/>
    <m/>
    <m/>
    <m/>
    <s v="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
    <s v="Policyholder / Agent"/>
    <s v="AWD"/>
    <s v="1. Review the new business application forms received from the indexing team in AWD to ensure all required fields are fully completed._x000a_2. Verify the accuracy of the details in the application form by comparing them with supporting documents such as the beneficiary form, agent commission records, transmittal documents, and data from the Underwriting (EIS) tool._x000a_3. Assess whether the application meets the underwriting guidelines as prescribed by the EIS tool. Policies will not be issued if these guidelines are not met._x000a_4. If all details in the application form are complete, accurate, and comply with EIS tool guidelines, the policy is issued._x000a_5. If additional details are required, raise a Missing Information Request (MIR) to the account manager for further clarification or documentation._x000a_6. The team waits 45 days for a response to the MIR. If a response is received within the timeline, the policy is issued. If no response is received, the policy is canceled, and the applicant is informed of the cancellation and its reasons."/>
    <s v="Correspondence"/>
    <s v="Policyholder / Agent"/>
    <m/>
    <s v="Open Book"/>
    <m/>
    <m/>
    <m/>
    <n v="10"/>
    <n v="0"/>
    <n v="14"/>
    <x v="0"/>
    <s v="No"/>
    <s v="No Specific Domain Exp"/>
    <s v="NA"/>
    <s v="NA"/>
    <s v="L3"/>
    <d v="2024-01-15T00:00:00"/>
    <s v="2 Weeks"/>
    <s v="2 Weeks"/>
    <s v="8 Weeks"/>
    <s v="NA"/>
    <s v="NA"/>
    <s v="NA"/>
    <s v="NA"/>
    <s v="NA"/>
    <s v="NA"/>
    <s v="NA"/>
    <s v="NA"/>
    <s v="NA"/>
    <s v="NA"/>
    <s v="Citrix, AWD TEB Production, EIS- Production, CK4 Mainframe, NUBIS, BRASS, Transweb, My Transware,_x0009_CSS"/>
    <s v="North America"/>
    <s v="Pune"/>
    <m/>
    <s v="India"/>
    <n v="0.98"/>
    <s v="10 Days for Data entry &amp; 5 Days for MIR"/>
    <n v="64.25"/>
    <s v="NA"/>
    <s v="NA"/>
    <s v="NA"/>
    <s v="NA"/>
    <s v="NA"/>
    <s v="NA"/>
    <s v="NA"/>
    <s v="NA"/>
    <s v="NA"/>
    <s v="NA"/>
    <s v="NA"/>
    <s v="NA"/>
    <s v="NA"/>
    <s v="Venkat Shreedhar"/>
    <s v="Tina Talesara"/>
    <s v="Active"/>
    <m/>
  </r>
  <r>
    <x v="8"/>
    <s v="Hawkeye"/>
    <s v="Leading US Insurance and Investment Company"/>
    <s v="Underwriting and Enrollment (Group)"/>
    <s v="Underwriting Support"/>
    <s v="NB processing"/>
    <s v="New Business - Health / TDI"/>
    <m/>
    <m/>
    <m/>
    <m/>
    <s v="x"/>
    <m/>
    <m/>
    <m/>
    <m/>
    <s v="x"/>
    <s v="x"/>
    <s v="x"/>
    <m/>
    <m/>
    <m/>
    <s v="The process involves verifying the application information, assessing eligibility, and determining the appropriate system—either Cyberlife or NuBIS—to input the application details. If any information is missing, a request will be raised to follow up and complete the New Business Application. The outcome will result in either the issuance of a policy or a decline by the underwriters."/>
    <s v="Policyholder / Agent"/>
    <s v="AWD"/>
    <s v="1. Review the new business application forms received from the indexing team in AWD to ensure all required fields are fully completed._x000a_2. Verify the accuracy of the details in the application form by comparing them with supporting documents such as the beneficiary form, agent commission records, transmittal documents, and data from the Underwriting (EIS) tool._x000a_3. Assess whether the application meets the underwriting guidelines as prescribed by the EIS tool. Policies will not be issued if these guidelines are not met._x000a_4. If all details in the application form are complete, accurate, and comply with EIS tool guidelines, the policy is issued._x000a_5. If additional details are required, raise a Missing Information Request (MIR) to the account manager for further clarification or documentation._x000a_6. The team waits 45 days for a response to the MIR. If a response is received within the timeline, the policy is issued. If no response is received, the policy is canceled, and the applicant is informed of the cancellation and its reasons."/>
    <s v="Correspondence"/>
    <s v="Policyholder / Agent"/>
    <m/>
    <s v="Open Book"/>
    <m/>
    <m/>
    <m/>
    <n v="6"/>
    <n v="0"/>
    <n v="10"/>
    <x v="0"/>
    <s v="No"/>
    <s v="No Specific Domain Exp"/>
    <s v="NA"/>
    <s v="NA"/>
    <s v="L3"/>
    <d v="2024-01-29T00:00:00"/>
    <s v="2 Weeks"/>
    <s v="2 Weeks"/>
    <s v="8 Weeks"/>
    <s v="NA"/>
    <s v="NA"/>
    <s v="NA"/>
    <s v="NA"/>
    <s v="NA"/>
    <s v="NA"/>
    <s v="NA"/>
    <s v="NA"/>
    <s v="NA"/>
    <s v="NA"/>
    <s v="Citrix, AWD TEB-Prod, Nubis, CCS, EIS2, CK4 Mainframe, Tloxp"/>
    <s v="North America"/>
    <s v="Noida"/>
    <m/>
    <s v="India"/>
    <n v="0.98"/>
    <s v="10 Days for Data entry &amp; 5 Days for MIR"/>
    <n v="54"/>
    <s v="NA"/>
    <s v="NA"/>
    <s v="NA"/>
    <s v="NA"/>
    <s v="NA"/>
    <s v="NA"/>
    <s v="NA"/>
    <s v="NA"/>
    <s v="NA"/>
    <s v="NA"/>
    <s v="NA"/>
    <s v="NA"/>
    <s v="NA"/>
    <s v="Abushaqqa Mukhtar"/>
    <s v="Tina Talesara"/>
    <s v="Active"/>
    <m/>
  </r>
  <r>
    <x v="8"/>
    <s v="Hawkeye"/>
    <s v="Leading US Insurance and Investment Company"/>
    <s v="Underwriting and Enrollment (Group)"/>
    <s v="Underwriting Support"/>
    <s v="NB processing"/>
    <s v="New Business - Affinity"/>
    <m/>
    <m/>
    <m/>
    <m/>
    <m/>
    <m/>
    <m/>
    <m/>
    <m/>
    <m/>
    <m/>
    <m/>
    <m/>
    <m/>
    <s v="X"/>
    <s v="This team is responsible for issuing medicare supplemental policies. The process involves reviewing applications and entering the application details into the Genesys or Media system to generate and issue the policy contract."/>
    <s v="Policyholder / Agent"/>
    <s v="AWD, Email, Shared Folder"/>
    <s v="1. Receive processed applications and update basic details in the AWD system._x000a_2. Validate the Tracking ID and verify all entered details against relevant systems (e.g., Genesys, Ingenium)._x000a_3. Upload relevant application details into the Media system for further processing._x000a_4. Retrieve and attach the required PHI details from the LTCG Connect portal to the application._x000a_5. Send the complete application, including PHI details, to the underwriter for review._x000a_6. Verify entered data and change the application status to reflect completion._x000a_7. Convert applicable term life policies to whole life and manage related documents._x000a_8. Handle any work requests, policy amendments, and prepare welcome kits as needed."/>
    <s v="Correspondence"/>
    <s v="Policyholder / Agent"/>
    <m/>
    <s v="Open Book"/>
    <m/>
    <m/>
    <m/>
    <n v="3"/>
    <n v="0"/>
    <n v="5"/>
    <x v="0"/>
    <s v="No"/>
    <s v="No Specific Domain Exp"/>
    <s v="NA"/>
    <s v="NA"/>
    <s v="L3"/>
    <d v="2024-05-13T00:00:00"/>
    <s v="2 Weeks"/>
    <s v="2 Weeks"/>
    <s v="8 Weeks"/>
    <s v="NA"/>
    <s v="NA"/>
    <s v="NA"/>
    <s v="NA"/>
    <s v="NA"/>
    <s v="NA"/>
    <s v="NA"/>
    <s v="NA"/>
    <s v="NA"/>
    <s v="NA"/>
    <s v="Citrix, AWD TEB-Prod, Media, Future First, Ingenium, Genesys"/>
    <s v="North America"/>
    <s v="Noida"/>
    <m/>
    <s v="India"/>
    <n v="0.98"/>
    <s v="0 day &amp; 1 business day"/>
    <n v="15"/>
    <s v="NA"/>
    <s v="NA"/>
    <s v="NA"/>
    <s v="NA"/>
    <s v="NA"/>
    <s v="NA"/>
    <s v="NA"/>
    <s v="NA"/>
    <s v="NA"/>
    <s v="NA"/>
    <s v="NA"/>
    <s v="NA"/>
    <s v="NA"/>
    <s v="Abushaqqa Mukhtar"/>
    <s v="Tina Talesara"/>
    <s v="Active"/>
    <m/>
  </r>
  <r>
    <x v="8"/>
    <s v="Hawkeye"/>
    <s v="Leading US Insurance and Investment Company"/>
    <s v="Finance &amp; Accounting (Group)"/>
    <s v="Financial Accounting"/>
    <s v="Loans/Partial/Surrender"/>
    <s v="Financial (Group 1) - SWL"/>
    <m/>
    <m/>
    <m/>
    <m/>
    <m/>
    <m/>
    <m/>
    <s v="x"/>
    <m/>
    <m/>
    <m/>
    <m/>
    <m/>
    <m/>
    <m/>
    <s v="This team deals with financial disbursement in the form of Loans, Partial withdrawal &amp; Surrender."/>
    <s v="Policyholder"/>
    <s v="AWD, Email"/>
    <s v="1. Review the submitted request to understand the required action._x000a_2. Research the policy details to gather necessary information for processing the request._x000a_3. Update the system with the relevant information or changes based on the policy research._x000a_4. Prepare and send the necessary correspondence to the requestor, providing them with the required information or updates."/>
    <s v="Correspondence"/>
    <s v="Policyholder / Agent"/>
    <m/>
    <s v="Open Book"/>
    <m/>
    <m/>
    <m/>
    <n v="3"/>
    <n v="0"/>
    <n v="9"/>
    <x v="0"/>
    <s v="No"/>
    <s v="No Specific Domain Exp"/>
    <s v="NA"/>
    <s v="NA"/>
    <s v="L3"/>
    <d v="2024-04-08T00:00:00"/>
    <s v="2 Weeks"/>
    <s v="2 Weeks"/>
    <s v="8 Weeks"/>
    <s v="NA"/>
    <s v="NA"/>
    <s v="NA"/>
    <s v="NA"/>
    <s v="NA"/>
    <s v="NA"/>
    <s v="NA"/>
    <s v="NA"/>
    <s v="NA"/>
    <s v="NA"/>
    <s v="Citrix, AWD/AWD10 - Automatic Work Distribution, CK4- Reflection Workspace, EIS- Employer Information System, BRASS - Billing Receipting Allocation Suspension System,  APCI, Check Editor, PS01, Cadency"/>
    <s v="North America"/>
    <s v="Noida"/>
    <m/>
    <s v="India"/>
    <n v="0.98"/>
    <s v="2 Days"/>
    <n v="7.5462962962962966E-3"/>
    <s v="NA"/>
    <s v="NA"/>
    <s v="NA"/>
    <s v="NA"/>
    <s v="NA"/>
    <s v="NA"/>
    <s v="NA"/>
    <s v="NA"/>
    <s v="NA"/>
    <s v="NA"/>
    <s v="NA"/>
    <s v="NA"/>
    <s v="NA"/>
    <s v="Kajal Jadaun"/>
    <s v="Tina Talesara"/>
    <s v="Active"/>
    <m/>
  </r>
  <r>
    <x v="8"/>
    <s v="Hawkeye"/>
    <s v="Leading US Insurance and Investment Company"/>
    <s v="Policy Administration (Group)"/>
    <s v="Policy Changes - Financial"/>
    <s v="ACH"/>
    <s v="Financial (Group 2) - ACH"/>
    <s v="x"/>
    <m/>
    <m/>
    <m/>
    <m/>
    <m/>
    <m/>
    <m/>
    <m/>
    <m/>
    <m/>
    <m/>
    <m/>
    <m/>
    <m/>
    <s v="This team facilitates the transfer of funds between banks through the Automated Clearing House (ACH)"/>
    <s v="Policyholder"/>
    <s v="AWD, Email"/>
    <s v="1. Review the ACH transaction request to ensure all required details are provided._x000a_2. Research the relevant financial details or accounts involved in the ACH transaction._x000a_3. Update the system with transaction information, ensuring accurate records and compliance._x000a_4. Send a confirmation or update to the requestor regarding the ACH transaction status or any required follow-up actions."/>
    <s v="Correspondence"/>
    <s v="Policyholder / Agent"/>
    <m/>
    <s v="Open Book"/>
    <m/>
    <m/>
    <m/>
    <n v="2"/>
    <n v="0"/>
    <n v="2"/>
    <x v="0"/>
    <s v="No"/>
    <s v="No Specific Domain Exp"/>
    <s v="NA"/>
    <s v="NA"/>
    <s v="L3"/>
    <d v="2024-05-20T00:00:00"/>
    <s v="2 Weeks"/>
    <s v="2 Weeks"/>
    <s v="8 Weeks"/>
    <s v="NA"/>
    <s v="NA"/>
    <s v="NA"/>
    <s v="NA"/>
    <s v="NA"/>
    <s v="NA"/>
    <s v="NA"/>
    <s v="NA"/>
    <s v="NA"/>
    <s v="NA"/>
    <s v="Citrix, AWD, BRASS, Mainframe, EIS"/>
    <s v="North America"/>
    <s v="Noida"/>
    <m/>
    <s v="India"/>
    <n v="0.98"/>
    <s v="3 Days"/>
    <n v="7.6388888888888886E-3"/>
    <s v="NA"/>
    <s v="NA"/>
    <s v="NA"/>
    <s v="NA"/>
    <s v="NA"/>
    <s v="NA"/>
    <s v="NA"/>
    <s v="NA"/>
    <s v="NA"/>
    <s v="NA"/>
    <s v="NA"/>
    <s v="NA"/>
    <s v="NA"/>
    <s v="Kajal Jadaun"/>
    <s v="Tina Talesara"/>
    <s v="Active"/>
    <m/>
  </r>
  <r>
    <x v="8"/>
    <s v="Hawkeye"/>
    <s v="Leading US Insurance and Investment Company"/>
    <s v="Policy Administration (Group)"/>
    <s v="Policy Changes - Non Financial"/>
    <s v="TEB (Group 1, 2 &amp; 3)"/>
    <s v="TEB (Group 1, 2 &amp; 3)"/>
    <s v="x"/>
    <s v="x"/>
    <s v="x"/>
    <m/>
    <m/>
    <m/>
    <m/>
    <m/>
    <m/>
    <m/>
    <m/>
    <m/>
    <m/>
    <m/>
    <m/>
    <s v="The team handles requests from policyholders to amend, add, or remove demographic details such as address and name changes on the policy. Additionally, the team updates additional premium amounts, process cancellations and any other adjustments or changes related to the policy after it has been issued."/>
    <s v="Policyholder / Agent"/>
    <s v="AWD"/>
    <s v="1. Review the request to ensure all necessary information and documentation are provided and the request is complete._x000a_2. Implement the necessary changes to the policy or account as per the request._x000a_3. Document the changes and any relevant details in the AWD system for tracking and reference._x000a_4.Prepare and send a confirmation letter to the policyholder, detailing the changes made to their policy."/>
    <s v="Correspondence"/>
    <s v="Policyholder"/>
    <m/>
    <s v="Open Book"/>
    <m/>
    <m/>
    <m/>
    <n v="12"/>
    <n v="0"/>
    <n v="20"/>
    <x v="0"/>
    <s v="No"/>
    <s v="No Specific Domain Exp"/>
    <s v="NA"/>
    <s v="NA"/>
    <s v="L3"/>
    <d v="2024-10-14T00:00:00"/>
    <s v="2 Weeks"/>
    <s v="2 Weeks"/>
    <s v="8 Weeks"/>
    <s v="NA"/>
    <s v="NA"/>
    <s v="NA"/>
    <s v="NA"/>
    <s v="NA"/>
    <s v="NA"/>
    <s v="NA"/>
    <s v="NA"/>
    <s v="NA"/>
    <s v="NA"/>
    <s v="Citrix, AWD TEB Production, EIS- Production, CK4 Mainframe, BRASS, Transweb, AWD 10_x000a_ECS, Aegon, Reflection Workspace, AWD Adjustments Only Privileges, Platinum, PARCS SharePoint, TLOxp, Blackice folder Access, Encorr"/>
    <s v="North America"/>
    <s v="Noida &amp; Pune"/>
    <m/>
    <s v="India"/>
    <n v="0.98"/>
    <s v="5 Days"/>
    <n v="3.2754629629629631E-3"/>
    <s v="NA"/>
    <s v="NA"/>
    <s v="NA"/>
    <s v="NA"/>
    <s v="NA"/>
    <s v="NA"/>
    <s v="NA"/>
    <s v="NA"/>
    <s v="NA"/>
    <s v="NA"/>
    <s v="NA"/>
    <s v="NA"/>
    <s v="NA"/>
    <s v="Divya Solanki / Prashant Suryawanshi"/>
    <s v="Tina Talesara"/>
    <s v="Active"/>
    <m/>
  </r>
  <r>
    <x v="8"/>
    <s v="Hawkeye"/>
    <s v="Leading US Insurance and Investment Company"/>
    <s v="Policy Administration (Group)"/>
    <s v="Policy Changes - Non Financial"/>
    <s v="Genesys (Group 1 to Group 4B) "/>
    <s v="Affinity - Genesys"/>
    <m/>
    <m/>
    <m/>
    <m/>
    <m/>
    <m/>
    <m/>
    <m/>
    <m/>
    <m/>
    <m/>
    <m/>
    <m/>
    <m/>
    <m/>
    <s v="This team processes request received from policy owner to apply check on policy of premium, record journal entries of credit card, change or edit credit card information via which premium received."/>
    <s v="Policyholder / Agent"/>
    <s v="AWD"/>
    <s v="1. Review the request received from the policy owner to ensure all necessary information is provided and in good order._x000a_2. Process the check received for the policy premium and apply it to the appropriate policy._x000a_3. Record the journal entries for any credit card payments received for the premium._x000a_4. Make the necessary changes or edits to the credit card information used to pay the premium, as requested by the policy owner."/>
    <s v="Correspondence"/>
    <s v="Policyholder"/>
    <m/>
    <s v="Open Book"/>
    <m/>
    <m/>
    <m/>
    <n v="8"/>
    <n v="0"/>
    <n v="13"/>
    <x v="0"/>
    <s v="No"/>
    <s v="No Specific Domain Exp"/>
    <s v="NA"/>
    <s v="NA"/>
    <s v="L3"/>
    <d v="2024-11-04T00:00:00"/>
    <s v="2 Weeks"/>
    <s v="2 Weeks"/>
    <s v="8 Weeks"/>
    <s v="NA"/>
    <s v="NA"/>
    <s v="NA"/>
    <s v="NA"/>
    <s v="NA"/>
    <s v="NA"/>
    <s v="NA"/>
    <s v="NA"/>
    <s v="NA"/>
    <s v="NA"/>
    <s v="Citrix, AWD TEB Production, EIS- Production, CK4 Mainframe, BRASS, Transweb, AWD 10"/>
    <s v="North America"/>
    <s v="Noida"/>
    <m/>
    <s v="India"/>
    <n v="0.98"/>
    <s v="5 Days"/>
    <n v="10"/>
    <s v="NA"/>
    <s v="NA"/>
    <s v="NA"/>
    <s v="NA"/>
    <s v="NA"/>
    <s v="NA"/>
    <s v="NA"/>
    <s v="NA"/>
    <s v="NA"/>
    <s v="NA"/>
    <s v="NA"/>
    <s v="NA"/>
    <s v="NA"/>
    <s v="Shruti"/>
    <s v="Tina Talesara"/>
    <s v="Active"/>
    <m/>
  </r>
  <r>
    <x v="8"/>
    <s v="Hawkeye"/>
    <s v="Leading US Insurance and Investment Company"/>
    <s v="Policy Administration (Group)"/>
    <s v="Policy Changes - Non Financial"/>
    <s v="Future First (Group 1 to Group 5)"/>
    <s v="Future First (Group 1 to Group 5)"/>
    <s v="x"/>
    <m/>
    <m/>
    <m/>
    <m/>
    <m/>
    <m/>
    <m/>
    <s v="x"/>
    <s v="x"/>
    <s v="x"/>
    <m/>
    <s v="x"/>
    <m/>
    <m/>
    <s v="This team processes requests received from policyholders, including applying checks to premium payments, recording journal entries for credit card transactions, and updating or editing credit card information used for premium payments. Additionally, the team handles reinstatements by applying payments to authorized policies, ensuring all changes and payments are accurately reflected in the system."/>
    <s v="Policyholder"/>
    <s v="AWD, Email"/>
    <s v="1. Process the application of premium payments and loan transactions to the policy as per the policyholder's request._x000a_2. Update or edit the credit card or electronic funds transfer (EFT) details for premium payments as requested._x000a_3. Review and reject any chargebacks that are not valid or authorized._x000a_4. Handle policy surrender, cancellation, or loan requests as per the policyholder’s instructions._x000a_5. Process the reinstatement of lapsed policies by applying the necessary payments and updating the policy status."/>
    <s v="Letter, Payment"/>
    <s v="Policyholder"/>
    <m/>
    <s v="Open Book"/>
    <m/>
    <m/>
    <m/>
    <n v="7"/>
    <n v="0"/>
    <n v="16"/>
    <x v="0"/>
    <s v="No"/>
    <s v="No Specific Domain Exp"/>
    <s v="NA"/>
    <s v="NA"/>
    <s v="L3"/>
    <d v="2024-09-16T00:00:00"/>
    <s v="2 Weeks"/>
    <s v="2 Weeks"/>
    <s v="8 Weeks"/>
    <s v="NA"/>
    <s v="NA"/>
    <s v="NA"/>
    <s v="NA"/>
    <s v="NA"/>
    <s v="NA"/>
    <s v="NA"/>
    <s v="NA"/>
    <s v="NA"/>
    <s v="NA"/>
    <s v="AWD ADMS, Future First, Control D, Main Frame , Amex Website, Discover Website, MS Access,  Control Panel link, CSLN link, Cancellation Mail Box, FOXIT PDF Reader"/>
    <s v="North America"/>
    <s v="Pune"/>
    <m/>
    <s v="India"/>
    <n v="0.98"/>
    <s v="3 Days"/>
    <n v="10"/>
    <s v="NA"/>
    <s v="NA"/>
    <s v="NA"/>
    <s v="NA"/>
    <s v="NA"/>
    <s v="NA"/>
    <s v="NA"/>
    <s v="NA"/>
    <s v="NA"/>
    <s v="NA"/>
    <s v="NA"/>
    <s v="NA"/>
    <s v="NA"/>
    <s v="Prasad Botre"/>
    <s v="Tina Talesara"/>
    <s v="Active"/>
    <m/>
  </r>
  <r>
    <x v="8"/>
    <s v="Hawkeye"/>
    <s v="Leading US Insurance and Investment Company"/>
    <s v="Distribution and Broker Management (Group)"/>
    <s v="Agencies &amp; Brokers Management"/>
    <s v="New Agent, Maintenance / Indexing / Termination"/>
    <s v="Producer Solutions"/>
    <s v="x"/>
    <m/>
    <m/>
    <m/>
    <m/>
    <m/>
    <m/>
    <m/>
    <m/>
    <m/>
    <m/>
    <m/>
    <m/>
    <m/>
    <m/>
    <s v="This team is responsible for setting up solicitors, new agent and agency information into the system and ensuring their proper appointment. Additionally, the team maintains and manages the status of existing agents and agencies, including handling terminations and updates within the TA system."/>
    <s v="RVP, CRM, Agents/Agencies"/>
    <s v="Email, Fax, E Agent Online Portal"/>
    <s v="1. Review the received documents to ensure they are complete._x000a_2. Verify if the agent is available on ALIS and TransWeb._x000a_3. Retrieve the agent number from the provided spreadsheet._x000a_4. Pull the agent's license information from the PDB._x000a_5. Order the agent's background check from BIG._x000a_6. Enter the required agent information into TransWeb._x000a_7. Attach all necessary documents to the AWD file._x000a_8. Once the background check is received via fax, add the BIG agent details to the AWD file._x000a_9. Activate the agent in the system and send the welcome email with the agent number._x000a_10. Attach the welcome letter to the AWD file and complete the request."/>
    <s v="Letter"/>
    <s v="Agents and Agencies"/>
    <m/>
    <s v="Open Book"/>
    <m/>
    <m/>
    <m/>
    <n v="7"/>
    <n v="0"/>
    <n v="11"/>
    <x v="0"/>
    <s v="No"/>
    <s v="No Specific Domain Exp"/>
    <s v="NA"/>
    <s v="NA"/>
    <s v="L3"/>
    <d v="2024-01-08T00:00:00"/>
    <s v="2 Weeks"/>
    <s v="2 Weeks"/>
    <s v="8 Weeks"/>
    <s v="NA"/>
    <s v="NA"/>
    <s v="NA"/>
    <s v="NA"/>
    <s v="NA"/>
    <s v="NA"/>
    <s v="NA"/>
    <s v="NA"/>
    <s v="NA"/>
    <s v="NA"/>
    <s v="TransWeb, AWD, NIPR, GIACT, ControlD"/>
    <s v="North America"/>
    <s v="Noida"/>
    <m/>
    <s v="India"/>
    <n v="0.98"/>
    <s v="2 Days, 5 Days, 30 Days"/>
    <n v="4.9537037037037041E-3"/>
    <s v="NA"/>
    <s v="NA"/>
    <s v="NA"/>
    <s v="NA"/>
    <s v="NA"/>
    <s v="NA"/>
    <s v="NA"/>
    <s v="NA"/>
    <s v="NA"/>
    <s v="NA"/>
    <s v="NA"/>
    <s v="NA"/>
    <s v="NA"/>
    <s v="Dhanpat Singh"/>
    <s v="Tina Talesara"/>
    <s v="Active"/>
    <m/>
  </r>
  <r>
    <x v="8"/>
    <s v="Hawkeye"/>
    <s v="Leading US Insurance and Investment Company"/>
    <s v="Distribution and Broker Management (Group)"/>
    <s v="Commissions"/>
    <s v="All Activities"/>
    <s v="Producer Solutions"/>
    <s v="x"/>
    <m/>
    <m/>
    <m/>
    <m/>
    <m/>
    <m/>
    <m/>
    <m/>
    <m/>
    <m/>
    <m/>
    <m/>
    <m/>
    <m/>
    <s v="Once C&amp;L sets up the agents and the business is processed, the agent's commissions are automatically paid out through the system based on the setup provided by C&amp;L. The commissions team is responsible for handling any manual commission releases for special situations or requests for early commission payouts. This includes pulling audit reports, researching to verify that commissions were paid correctly, and making adjustments where necessary to ensure accurate commission processing."/>
    <s v="Agents/Agencies"/>
    <s v="Email, Fax, E Agent Online Portal"/>
    <s v="1. Download the required reports from Control-D._x000a_2. Review and validate the reports to identify any errors._x000a_3. If errors are found, notify the respective processor for corrections via email._x000a_4. Set up Commission Controls for relevant reports in TransWeb._x000a_5. Issue checks"/>
    <s v="Commission Payments"/>
    <s v="Agents and Agencies"/>
    <m/>
    <s v="Open Book"/>
    <m/>
    <m/>
    <m/>
    <n v="2"/>
    <n v="0"/>
    <n v="4"/>
    <x v="0"/>
    <s v="No"/>
    <s v="No Specific Domain Exp"/>
    <s v="NA"/>
    <s v="NA"/>
    <s v="L3"/>
    <d v="2024-08-12T00:00:00"/>
    <s v="2 Weeks"/>
    <s v="2 Weeks"/>
    <s v="8 Weeks"/>
    <s v="NA"/>
    <s v="NA"/>
    <s v="NA"/>
    <s v="NA"/>
    <s v="NA"/>
    <s v="NA"/>
    <s v="NA"/>
    <s v="NA"/>
    <s v="NA"/>
    <s v="NA"/>
    <s v="TransWeb, AWD, EIS 2, Control D, Reflection Workspace, TLOxp, EIS, Debit Check"/>
    <s v="North America"/>
    <s v="Noida"/>
    <m/>
    <s v="India"/>
    <n v="0.98"/>
    <s v="1 Day, 2 Days, 5 Days, 30 Days"/>
    <n v="4.5833333333333334E-3"/>
    <s v="NA"/>
    <s v="NA"/>
    <s v="NA"/>
    <s v="NA"/>
    <s v="NA"/>
    <s v="NA"/>
    <s v="NA"/>
    <s v="NA"/>
    <s v="NA"/>
    <s v="NA"/>
    <s v="NA"/>
    <s v="NA"/>
    <s v="NA"/>
    <s v="Sharvan Kumar"/>
    <s v="Tina Talesara"/>
    <s v="Active"/>
    <m/>
  </r>
  <r>
    <x v="8"/>
    <s v="Hawkeye"/>
    <s v="Leading US Insurance and Investment Company"/>
    <s v="Policy Administration (Group)"/>
    <s v="Cancellations"/>
    <s v="All Activities"/>
    <s v="Group Cancellation"/>
    <s v="x"/>
    <m/>
    <m/>
    <m/>
    <s v="x"/>
    <m/>
    <m/>
    <m/>
    <m/>
    <s v="x"/>
    <s v="x"/>
    <s v="x"/>
    <m/>
    <m/>
    <m/>
    <s v="Group Cancellation involves cancelling a group or specific product either at the group’s request or due to nonpayment of premiums. This can happen through a group request or when the group is delinquent."/>
    <s v="Policyholder / Agent"/>
    <s v="AWD"/>
    <s v="1._x0009_The process begins either with a cancellation request from the group or identification of nonpayment of premiums._x000a_2._x0009_The request or delinquent status is verified to ensure accuracy and legitimacy._x000a_3._x0009_The group is notified about the pending cancellation, providing them with details and any necessary actions they can take to avoid cancellation._x000a_4._x0009_If the group confirms the request or fails to rectify the delinquency, the cancellation is processed. This involves updating records to reflect the termination of the group or product._x000a_5._x0009_A final confirmation is sent to the group, detailing the effective date of cancellation and any further steps they need to take._x000a_6._x0009_All actions and communications are documented for future reference and compliance purposes."/>
    <s v="Correspondence"/>
    <s v="Policyholder / Agent"/>
    <m/>
    <s v="Open Book"/>
    <m/>
    <m/>
    <m/>
    <n v="2"/>
    <n v="0"/>
    <n v="4"/>
    <x v="0"/>
    <s v="No"/>
    <s v="No Specific Domain Exp"/>
    <s v="NA"/>
    <s v="NA"/>
    <s v="L3"/>
    <d v="2024-04-15T00:00:00"/>
    <s v="2 Weeks"/>
    <s v="2 Weeks"/>
    <s v="8 Weeks"/>
    <s v="NA"/>
    <s v="NA"/>
    <s v="NA"/>
    <s v="NA"/>
    <s v="NA"/>
    <s v="NA"/>
    <s v="NA"/>
    <s v="NA"/>
    <s v="NA"/>
    <s v="NA"/>
    <s v="Citrix, AWD, EIS2, CK4 Mainframe, BRASS, Group Letter Database"/>
    <s v="North America"/>
    <s v="Pune"/>
    <m/>
    <s v="India"/>
    <n v="0.98"/>
    <s v="3 Days"/>
    <s v="34:77"/>
    <s v="NA"/>
    <s v="NA"/>
    <s v="NA"/>
    <s v="NA"/>
    <s v="NA"/>
    <s v="NA"/>
    <s v="NA"/>
    <s v="NA"/>
    <s v="NA"/>
    <s v="NA"/>
    <s v="NA"/>
    <m/>
    <m/>
    <s v="Ashish Iyer"/>
    <s v="Tina Talesara"/>
    <s v="Active"/>
    <m/>
  </r>
  <r>
    <x v="8"/>
    <s v="Hawkeye"/>
    <s v="Leading US Insurance and Investment Company"/>
    <s v="Finance &amp; Accounting (Group)"/>
    <s v="Billing &amp; Commissions"/>
    <s v="Billing reconciliation"/>
    <s v="Small Bills"/>
    <s v="x"/>
    <m/>
    <m/>
    <m/>
    <s v="x"/>
    <m/>
    <m/>
    <m/>
    <m/>
    <s v="x"/>
    <s v="x"/>
    <s v="x"/>
    <m/>
    <m/>
    <m/>
    <s v="We reconcile bills by matching receipted money to policy-level receivables. We receive payments and supporting documents with policy details and premiums. After balancing the bill, we reconcile it and notify the group of any policy discrepancies through a report._x000a_"/>
    <s v="Policyholder / Agent"/>
    <s v="AWD"/>
    <s v="1._x0009_We start by receiving payments along with supporting documents. These documents include detailed information about each policy and the corresponding premiums._x000a_2._x0009_Next, we match the receipted money to the policy-level receivables. This involves verifying that the amount received corresponds to the premiums listed for each policy._x000a_3._x0009_Once the receipts are matched, we balance the bill. This step ensures that the total amount received matches the total amount due for all policies listed._x000a_4._x0009_After balancing, we reconcile the bill. This means confirming that all amounts are correctly accounted for and there are no discrepancies._x000a_5._x0009_If any discrepancies are found during reconciliation, we generate a report detailing these issues. This report is then sent to the relevant group for further action."/>
    <s v="Correspondence"/>
    <s v="Policyholder / Agent"/>
    <m/>
    <s v="Open Book"/>
    <m/>
    <m/>
    <m/>
    <n v="11"/>
    <n v="0"/>
    <n v="17"/>
    <x v="0"/>
    <s v="No"/>
    <s v="No Specific Domain Exp"/>
    <s v="NA"/>
    <s v="NA"/>
    <s v="L3"/>
    <d v="2024-07-29T00:00:00"/>
    <s v="2 Weeks"/>
    <s v="2 Weeks"/>
    <s v="8 Weeks"/>
    <s v="NA"/>
    <s v="NA"/>
    <s v="NA"/>
    <s v="NA"/>
    <s v="NA"/>
    <s v="NA"/>
    <s v="NA"/>
    <s v="NA"/>
    <s v="NA"/>
    <s v="NA"/>
    <s v="Citrix, AWD, EIS2, CK4 Mainframe, BRASS, BRASS Translator"/>
    <s v="North America"/>
    <s v="Pune"/>
    <m/>
    <s v="India"/>
    <n v="0.98"/>
    <s v="3 Days"/>
    <n v="40"/>
    <s v="NA"/>
    <s v="NA"/>
    <s v="NA"/>
    <s v="NA"/>
    <s v="NA"/>
    <s v="NA"/>
    <s v="NA"/>
    <s v="NA"/>
    <s v="NA"/>
    <s v="NA"/>
    <s v="NA"/>
    <m/>
    <m/>
    <s v="Ashish Iyer"/>
    <s v="Tina Talesara"/>
    <s v="Active"/>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r>
    <x v="11"/>
    <m/>
    <m/>
    <m/>
    <m/>
    <m/>
    <m/>
    <m/>
    <m/>
    <m/>
    <m/>
    <m/>
    <m/>
    <m/>
    <m/>
    <m/>
    <m/>
    <m/>
    <m/>
    <m/>
    <m/>
    <m/>
    <m/>
    <m/>
    <m/>
    <m/>
    <m/>
    <m/>
    <m/>
    <m/>
    <m/>
    <m/>
    <m/>
    <m/>
    <m/>
    <m/>
    <x v="3"/>
    <m/>
    <m/>
    <m/>
    <m/>
    <m/>
    <m/>
    <m/>
    <m/>
    <m/>
    <m/>
    <m/>
    <m/>
    <m/>
    <m/>
    <m/>
    <m/>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3">
  <r>
    <x v="0"/>
    <s v="Continental"/>
    <s v="Fortune 500 US Insurance Company"/>
    <s v="Policy Administration and billing (Life)"/>
    <s v="Customer Service and Correspondence"/>
    <s v="Ownership, Name, POA, Beneficiary,"/>
    <s v="Policy Admin-Direct Business"/>
    <s v="X"/>
    <m/>
    <s v="X"/>
    <m/>
    <s v="X"/>
    <m/>
    <m/>
    <m/>
    <m/>
    <s v="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_x000a_"/>
    <s v="(S)Mail Room/Scanning Dept./Inter dept."/>
    <s v="(I) Images/System generated txn"/>
    <s v="Validation, rule based input in client admin system"/>
    <s v="(O)Correspondence/Payment check"/>
    <s v="(C) Policy holder/Inter deptt"/>
    <s v="NA"/>
    <s v="Yes"/>
    <s v="No"/>
    <n v="1"/>
    <n v="0"/>
    <n v="26"/>
    <m/>
    <n v="38"/>
    <x v="0"/>
    <s v="No"/>
    <s v="No Specific Domain Exp"/>
    <s v="No"/>
    <s v="NA"/>
    <s v="BO3"/>
    <d v="2015-07-13T00:00:00"/>
    <s v="1 Week"/>
    <s v="5 Weeks"/>
    <s v="10 weeks"/>
    <n v="0"/>
    <s v="NA"/>
    <s v="NA"/>
    <s v="NA"/>
    <s v="NA"/>
    <s v="NA"/>
    <s v="Reduction in Handoffs from 8% to 5%"/>
    <s v="NA"/>
    <s v="NA"/>
    <s v="NA"/>
    <s v="PSW - PHS,Blue zone, Document Direct, Client central, MS outlook, Teams, APAY, Business Objects, Filenet, LGS, EXL support Sharepoint, P&amp;C"/>
    <s v="North America"/>
    <s v="Noida"/>
    <m/>
    <s v="India"/>
    <n v="0.98"/>
    <s v="STA 9 days &gt;=90%; STA 5 days &gt;=75%;Average STA 7 days &amp; Quality (98%)"/>
    <n v="6"/>
    <s v="NA"/>
    <s v="NA"/>
    <s v="NA"/>
    <s v="NA"/>
    <s v="NA"/>
    <s v="NA"/>
    <n v="450000"/>
    <s v="NA"/>
    <s v="NA"/>
    <s v="Yes"/>
    <n v="0.15"/>
    <s v="TBP"/>
    <n v="1.1850000000000001"/>
    <s v="Nitin Som"/>
    <s v="Munish Kumar Barmy"/>
  </r>
  <r>
    <x v="0"/>
    <s v="Continental"/>
    <s v="Fortune 500 US Insurance Company"/>
    <s v="Policy Administration and billing (Life)"/>
    <s v="Customer Service and Correspondence"/>
    <s v="Ownership, Name, POA, Beneficiary,"/>
    <s v="Policy Admin-Invoice Business"/>
    <s v="X"/>
    <m/>
    <s v="X"/>
    <m/>
    <s v="X"/>
    <m/>
    <m/>
    <m/>
    <m/>
    <s v="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_x000a_"/>
    <s v="(S)Mail Room/Scanning Dept./Inter dept."/>
    <s v="(I) Images/System generated txn"/>
    <s v="Validation, rule based input in client admin system"/>
    <s v="(O)Correspondence/Payment check"/>
    <s v="(C) Policy holder/Inter deptt"/>
    <s v="NA"/>
    <s v="Yes"/>
    <s v="No"/>
    <n v="1"/>
    <n v="0"/>
    <n v="34"/>
    <m/>
    <n v="50"/>
    <x v="0"/>
    <s v="No"/>
    <s v="No Specific Domain Exp"/>
    <s v="No"/>
    <s v="NA"/>
    <s v="BO3"/>
    <d v="2016-07-11T00:00:00"/>
    <s v="1 Week"/>
    <s v="5 Weeks"/>
    <s v="10 weeks"/>
    <n v="0"/>
    <s v="NA"/>
    <s v="NA"/>
    <s v="NA"/>
    <s v="NA"/>
    <s v="NA"/>
    <s v="Reduction in Handoffs from 8% to 5%"/>
    <s v="NA"/>
    <s v="NA"/>
    <s v="NA"/>
    <s v="PSW - PHS,Blue zone, Document Direct, Client central, MS outlook, Teams, APAY, Business Objects, Filenet, LGS, EXL support Sharepoint, P&amp;C"/>
    <s v="North America"/>
    <s v="Noida"/>
    <m/>
    <s v="India"/>
    <n v="0.98"/>
    <s v="STA 9 days &gt;=95%; STA 5 days &gt;=75%;Average STA 7 days &amp; Quality (98%)"/>
    <n v="6"/>
    <s v="NA"/>
    <s v="NA"/>
    <s v="NA"/>
    <s v="NA"/>
    <s v="NA"/>
    <s v="NA"/>
    <n v="600000"/>
    <s v="NA"/>
    <s v="NA"/>
    <s v="Yes"/>
    <n v="0.15"/>
    <s v="TBP"/>
    <n v="1.1850000000000001"/>
    <s v="Hemant Tiwari/Neha Singh"/>
    <s v="Munish Kumar Barmy"/>
  </r>
  <r>
    <x v="0"/>
    <s v="Continental"/>
    <s v="Fortune 500 US Insurance Company"/>
    <s v="Claims Management (Life)"/>
    <s v="Claims Intake"/>
    <s v="Indexing"/>
    <s v="Individual Indexing"/>
    <m/>
    <s v="X"/>
    <s v="X"/>
    <s v="X"/>
    <s v="X"/>
    <s v="X"/>
    <s v="X"/>
    <m/>
    <m/>
    <s v="The process involves indexing the scanned claims related documents received from customers or agents through mail or fax and routing of claims to respective line of business i.e. regular, wellness and dental. The team then completes the indexed card in respective line of business through Datacap application. Timely indexing ensures that the work item is created as soon as the request is received at Aflac"/>
    <s v="Policy Holder_x000a_Agent_x000a_Provider"/>
    <s v="Claim paperwork, Medical Documents, HIPPA, EFT &amp; Other claim related documents"/>
    <s v="Review paperwork, Identify policy Holder, Claim history review, LOBs confirmation,  HIPPA review"/>
    <s v="Claim paperwork referrred to correct LOBs for correct Claimants"/>
    <s v="Policy Holder, Claimant &amp; Aflac"/>
    <s v="NA"/>
    <s v="Yes"/>
    <s v="No"/>
    <n v="1"/>
    <n v="0"/>
    <n v="36"/>
    <m/>
    <n v="47"/>
    <x v="0"/>
    <s v="No"/>
    <s v="No Specific Domain Exp"/>
    <s v="No"/>
    <s v="NA"/>
    <s v="BO2"/>
    <d v="2022-12-01T00:00:00"/>
    <s v="1 Week"/>
    <s v="4 Weeks"/>
    <s v="4 Weeks"/>
    <s v="NA"/>
    <s v="MS Access based tool - &quot;Production tracker&quot;"/>
    <s v="NA"/>
    <s v="NA"/>
    <s v="Volume Forecasting Tool"/>
    <s v="NA"/>
    <s v="NA"/>
    <s v="NA"/>
    <s v="NA"/>
    <s v="NA"/>
    <s v="Pega, DataCap,TPX, Client Central, C360"/>
    <s v="North America"/>
    <s v="Noida"/>
    <m/>
    <s v="India"/>
    <n v="0.98"/>
    <s v="Same Day and 2 days"/>
    <n v="2.0699999999999998"/>
    <s v="NA"/>
    <s v="NA"/>
    <s v="NA"/>
    <s v="NA"/>
    <s v="NA"/>
    <s v="NA"/>
    <n v="89888"/>
    <s v="NA"/>
    <s v="NA"/>
    <s v="Yes"/>
    <s v="10% -15%"/>
    <s v="FTE"/>
    <m/>
    <s v="Pushpendra Singh"/>
    <s v="Amit Mahure"/>
  </r>
  <r>
    <x v="0"/>
    <s v="Continental"/>
    <s v="Fortune 500 US Insurance Company"/>
    <s v="Claims Management (Life)"/>
    <s v="Adjudication"/>
    <s v="Dental &amp; MedSup and Vision claims"/>
    <s v="Dental &amp; MedSup and Vision"/>
    <m/>
    <m/>
    <s v="X"/>
    <m/>
    <m/>
    <m/>
    <m/>
    <m/>
    <m/>
    <s v="Processing of claims for Dental and Medicare Supplement, Vision products, including determining claim and benefit eligibility, proof of loss, completeness of documentation, and claim adjudication processing."/>
    <s v="Provider_x000a_Insured"/>
    <s v="Policy Number_x000a_Claim Number"/>
    <s v="Review Policy holder details &amp; EOB details, update missing information and process the claim."/>
    <s v="Claim request addressed"/>
    <s v="Provider, Insured"/>
    <s v="Medicare Supplemental Claims "/>
    <s v="Yes"/>
    <s v="No"/>
    <n v="1"/>
    <n v="0"/>
    <n v="24"/>
    <m/>
    <n v="29"/>
    <x v="0"/>
    <s v="Yes"/>
    <s v="NY/KY Claim Adjuster"/>
    <s v="Yes"/>
    <s v="NA"/>
    <s v="BO3"/>
    <d v="2021-02-22T00:00:00"/>
    <s v="1 Week"/>
    <s v="4 Weeks"/>
    <s v="4 Weeks"/>
    <s v="NA"/>
    <s v="MS Access based tool - &quot;Production tracker&quot;"/>
    <s v="NA"/>
    <s v="NA"/>
    <s v="Volume Forecasting Tool"/>
    <s v="NA"/>
    <s v="NA"/>
    <s v="NA"/>
    <s v="NA"/>
    <s v="NA"/>
    <s v="Pega, TPX, Claim Central, CPS &amp; Google"/>
    <s v="North America"/>
    <s v="Noida"/>
    <m/>
    <s v="India"/>
    <n v="0.98"/>
    <s v="Avg STA of 6 days "/>
    <s v="Dental &amp; Medup - 8.57_x000a_Vision - 10.91"/>
    <s v="NA"/>
    <s v="NA"/>
    <s v="NA"/>
    <s v="NA"/>
    <s v="NA"/>
    <s v="NA"/>
    <n v="224905"/>
    <s v="NA"/>
    <s v="NA"/>
    <s v="NA"/>
    <s v="NA"/>
    <s v="TBP"/>
    <s v="Dental&amp;Medicare Sup Claim TBP $1.69_x000a_Vision Claims $1.79 "/>
    <s v="Mohit Malhotra"/>
    <s v="Amit Mahure"/>
  </r>
  <r>
    <x v="0"/>
    <s v="Continental"/>
    <s v="Fortune 500 US Insurance Company"/>
    <s v="Policy Administration and billing (Life)"/>
    <s v="Customer Service and Correspondence"/>
    <s v="Ownership, Name, POA, Beneficiary,"/>
    <s v="Policy Admin-Large Account Services"/>
    <s v="X"/>
    <m/>
    <s v="X"/>
    <m/>
    <s v="X"/>
    <m/>
    <m/>
    <m/>
    <m/>
    <s v="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_x000a_"/>
    <s v="(S)Mail Room/Scanning Dept./Inter dept."/>
    <s v="(I) Images/System generated txn"/>
    <s v="Validation, rule based input in client admin system"/>
    <s v="(O)Correspondence/Payment check"/>
    <s v="(C) Policy holder/Inter deptt"/>
    <s v="NA"/>
    <s v="Yes"/>
    <s v="No"/>
    <n v="1"/>
    <n v="0"/>
    <n v="5"/>
    <m/>
    <n v="4"/>
    <x v="0"/>
    <s v="No"/>
    <s v="No Specific Domain Exp"/>
    <s v="No"/>
    <s v="NA"/>
    <s v="BO3"/>
    <d v="2018-10-22T00:00:00"/>
    <s v="1 Week"/>
    <s v="5 Weeks"/>
    <s v="10 weeks"/>
    <n v="0"/>
    <s v="NA"/>
    <s v="NA"/>
    <s v="NA"/>
    <s v="NA"/>
    <s v="NA"/>
    <s v="Reduction in Hanoffs from 11% to 5%"/>
    <s v="NA"/>
    <s v="NA"/>
    <s v="NA"/>
    <s v="PSW - PHS,Blue zone, Document Direct, Client central, MS outlook, Teams, APAY, Business Objects, Filenet, LGS, EXL support Sharepoint, P&amp;C"/>
    <s v="North America"/>
    <s v="Noida"/>
    <m/>
    <s v="India"/>
    <n v="0.98"/>
    <s v="STA 9 days &gt;=95%; STA 5 days &gt;=75%;Average STA 7 days &amp; Quality (98%)"/>
    <n v="6"/>
    <s v="NA"/>
    <s v="NA"/>
    <s v="NA"/>
    <s v="NA"/>
    <s v="NA"/>
    <s v="NA"/>
    <n v="64000"/>
    <s v="NA"/>
    <s v="NA"/>
    <s v="Yes"/>
    <n v="0.15"/>
    <s v="TBP"/>
    <n v="1.1850000000000001"/>
    <s v="Hemant Tiwari "/>
    <s v="Munish Kumar Barmy"/>
  </r>
  <r>
    <x v="0"/>
    <s v="Continental"/>
    <s v="Fortune 500 US Insurance Company"/>
    <s v="Policy Administration and billing (Life)"/>
    <s v="Customer Service and Correspondence"/>
    <s v="Policy Servicing, Business Services and Claims "/>
    <s v="CSC Chat SA"/>
    <s v="X"/>
    <s v="X"/>
    <s v="X"/>
    <s v="X"/>
    <s v="X"/>
    <s v="X"/>
    <s v="X"/>
    <m/>
    <m/>
    <s v="Chat team handles Policy Holders/Payroll accounts/Agents queries related to the maintenance of their policy accounts with Aflac. This process is responsible for processing and resolving Policy Holders requests ranging from updating personal details, issuing policy documents or schedules, policy cancellations, Billing transfers, adding family members to policy, removing family members or primary policy holder swap, reinstating /Reactivating policies and applying waiver of premiums.  Also handles billing queries, Invoice adjustments from employers remitting premiums _x000a_"/>
    <s v="Policy Holders, Payroll Accounts (employers), Agents &amp; Providers"/>
    <s v="Chats"/>
    <s v="Validation, rule based input in client admin system, Review Policy holder details &amp; EOB details, help customer in Filing a claim, update missing information and provide claim status."/>
    <s v="(O)Correspondence/Payment check"/>
    <s v="(C) Policy holder/Inter deptt"/>
    <s v="NA"/>
    <s v="Yes"/>
    <s v="No"/>
    <n v="1"/>
    <n v="0"/>
    <n v="33"/>
    <m/>
    <n v="52"/>
    <x v="1"/>
    <s v="No"/>
    <s v="No Specific Domain Exp"/>
    <s v="No"/>
    <s v="NA"/>
    <s v="L3"/>
    <d v="2022-09-12T00:00:00"/>
    <s v="1 Week"/>
    <s v="2 Weeks"/>
    <s v="3 Weeks"/>
    <n v="0"/>
    <s v="NA"/>
    <s v="NA"/>
    <s v="NA"/>
    <s v="NA"/>
    <s v="NA"/>
    <s v="NA"/>
    <s v="NA"/>
    <s v="NA"/>
    <s v="NA"/>
    <s v="Customer 360,OLS,PHS,Bluezone,Document Direct, Client central, Experian"/>
    <s v="North America"/>
    <s v="Manila"/>
    <m/>
    <s v="Philippines"/>
    <n v="0.9"/>
    <s v="Chat concurrency - 2_x000a_Chat TAT- 90% chats responded in 30 seconds_x000a_"/>
    <n v="13"/>
    <s v="NA"/>
    <s v="NA"/>
    <s v="NA"/>
    <s v="NA"/>
    <s v="NA"/>
    <s v="NA"/>
    <n v="15000"/>
    <s v="NA"/>
    <s v="NA"/>
    <s v="Yes"/>
    <s v="10% -15%"/>
    <s v="FTE"/>
    <m/>
    <s v="Pierre-Lynn"/>
    <s v="Ethan Morris"/>
  </r>
  <r>
    <x v="0"/>
    <s v="Continental"/>
    <s v="Fortune 500 US Insurance Company"/>
    <s v="Claims Management (Life)"/>
    <s v="Claims payment and Appeals"/>
    <s v="Claims Admin"/>
    <s v="Claims Admin"/>
    <s v="X"/>
    <m/>
    <s v="X"/>
    <m/>
    <s v="X"/>
    <m/>
    <m/>
    <m/>
    <m/>
    <s v="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
    <s v="(S)Mail Room/Scanning Dept./Inter dept./Emails"/>
    <s v="(I) Images/System generated txn/Emails"/>
    <s v="Validation, rule based input in client admin system"/>
    <s v="(O)Correspondence/Payment check"/>
    <s v="(C) Policy holder/Inter deptt/Provider"/>
    <s v="NA"/>
    <s v="Yes"/>
    <s v="No"/>
    <n v="1"/>
    <n v="0"/>
    <n v="10"/>
    <m/>
    <n v="14"/>
    <x v="0"/>
    <s v="No"/>
    <s v="No Specific Domain Exp"/>
    <s v="No"/>
    <s v="NA"/>
    <s v="BO3"/>
    <d v="2023-11-27T00:00:00"/>
    <s v="1 Week"/>
    <s v="5 Weeks"/>
    <s v="4 Weeks"/>
    <n v="0"/>
    <s v="NA"/>
    <s v="NA"/>
    <s v="NA"/>
    <s v="NA"/>
    <s v="NA"/>
    <s v="NA"/>
    <s v="NA"/>
    <s v="NA"/>
    <s v="NA"/>
    <s v="Pega, TPX , File Net, Claim central, Outlook, Case 360, MS EDGE"/>
    <s v="North America"/>
    <s v="Noida"/>
    <m/>
    <s v="India"/>
    <n v="0.9"/>
    <s v="STA 1 = 1 Business Day, STA 2 = 5 Business Days, STA 3 = 3 Business Days"/>
    <n v="6"/>
    <s v="NA"/>
    <s v="NA"/>
    <s v="NA"/>
    <s v="NA"/>
    <s v="NA"/>
    <s v="NA"/>
    <n v="201600"/>
    <s v="NA"/>
    <s v="NA"/>
    <s v="NA"/>
    <s v="NA"/>
    <s v="FTE"/>
    <m/>
    <s v="Yogesh Yadav"/>
    <s v="Munish Barmy"/>
  </r>
  <r>
    <x v="0"/>
    <s v="Continental"/>
    <s v="Fortune 500 US Insurance Company"/>
    <s v="Claims Management (Life)"/>
    <s v="Adjudication"/>
    <s v="Cancer Claims"/>
    <s v="Cancer Claims"/>
    <m/>
    <m/>
    <s v="X"/>
    <m/>
    <m/>
    <m/>
    <m/>
    <m/>
    <m/>
    <s v="Processing of claims for cancer claim products, including determining claim and benefit eligibility, proof of loss, completeness of documentation, and claim adjudication processing."/>
    <s v="Provider_x000a_Insured"/>
    <s v="Policy Number_x000a_Claim Number"/>
    <s v="Review Policy holder details &amp; EOB details, update missing information and process the claim."/>
    <s v="Claim request addressed"/>
    <s v="Provider, Insured"/>
    <s v="NA"/>
    <s v="Yes"/>
    <s v="No"/>
    <n v="1"/>
    <n v="0"/>
    <n v="10"/>
    <m/>
    <n v="13"/>
    <x v="0"/>
    <s v="No"/>
    <s v="No Specific Domain Exp"/>
    <s v="No"/>
    <s v="NA"/>
    <s v="BO4"/>
    <d v="2025-01-13T00:00:00"/>
    <s v="1 Week"/>
    <s v="9 Weeks"/>
    <s v="10 weeks"/>
    <s v="NA"/>
    <s v="MS Access based tool - &quot;Production tracker&quot;"/>
    <s v="NA"/>
    <s v="NA"/>
    <s v="NA"/>
    <s v="NA"/>
    <s v="NA"/>
    <s v="NA"/>
    <s v="NA"/>
    <s v="NA"/>
    <s v="Pega, Claim Central, CPS &amp; Google"/>
    <s v="North America"/>
    <s v="Noida"/>
    <m/>
    <s v="India"/>
    <n v="0.95"/>
    <s v="Avg STA of 6 days "/>
    <n v="12.3"/>
    <s v="NA"/>
    <s v="NA"/>
    <s v="NA"/>
    <s v="NA"/>
    <s v="NA"/>
    <s v="NA"/>
    <s v="NA"/>
    <s v="NA"/>
    <s v="NA"/>
    <s v="NA"/>
    <s v="NA"/>
    <s v="FTE"/>
    <m/>
    <s v="NA"/>
    <s v="Amit Mahure"/>
  </r>
  <r>
    <x v="0"/>
    <s v="Continental"/>
    <s v="Fortune 500 US Insurance Company"/>
    <s v="Policy Administration and billing (Life)"/>
    <s v="Billing and Payments/Lockbox"/>
    <s v="Premium Application Reconciliation"/>
    <s v="Premium Application Reconciliation"/>
    <s v="X"/>
    <m/>
    <s v="X"/>
    <m/>
    <s v="X"/>
    <m/>
    <m/>
    <m/>
    <m/>
    <s v="Responsible for the daily application of payments to invoices on payroll accounts for all PPAS Core and LAS accounts. This includes HQ, NY and  PR/VI. Reconciliation coordinates necessary CAIC transfers for shared case accounts. Along with any premium movement that may belong to an individual policy or department.  Reconciliation will also process necessary accounting associated with transfer and or refunds, along with contact calls to payroll accounts, sales associates, and client managers."/>
    <s v="Payroll or Group Account_x000a_Scanning Team _x000a_Agents_x000a_Mail Room_x000a_Internal Departments "/>
    <s v="Check Copies_x000a_Premium Statements"/>
    <s v="Validation, rule based input in client admin system, review invoices &amp; payments, updating the pay codes"/>
    <s v="Invoice Reconciliation _x000a_Apply Refund_x000a_Fund Transfers_x000a_Correspondence "/>
    <s v="Customer / Client_x000a_Payroll Group_x000a_Agents"/>
    <s v="NA"/>
    <s v="Yes"/>
    <s v="No"/>
    <n v="1"/>
    <n v="0"/>
    <n v="28"/>
    <n v="5"/>
    <n v="46"/>
    <x v="1"/>
    <s v="No"/>
    <s v="No Specific Domain Exp"/>
    <s v="No"/>
    <s v="NA"/>
    <s v="L3"/>
    <d v="2025-01-03T00:00:00"/>
    <s v="1 Week"/>
    <s v="5 Weeks"/>
    <s v="12 Weeks"/>
    <n v="0"/>
    <s v="NA"/>
    <s v="NA"/>
    <s v="NA"/>
    <s v="NA"/>
    <s v="NA"/>
    <s v="NA"/>
    <s v="NA"/>
    <s v="NA"/>
    <s v="NA"/>
    <s v="TPX, BPM, Client Central, PNC, Filenet, Document Direct, Business Service, Mobius, MS outlook and MS Teams"/>
    <s v="North America"/>
    <s v="Noida"/>
    <s v="US"/>
    <s v="India"/>
    <n v="0.98"/>
    <s v="STA 1 (5 days) = 90% for Core, STA 2 (7 days) = 85% for LAS, STA 3 = Outstanding GRICA $ value &lt; 10M"/>
    <s v="Core - 3.75_x000a_LAS - 24"/>
    <s v="NA"/>
    <s v="NA"/>
    <s v="NA"/>
    <s v="NA"/>
    <s v="NA"/>
    <s v="NA"/>
    <n v="412878"/>
    <s v="NA"/>
    <s v="NA"/>
    <s v="Yes"/>
    <n v="0.15"/>
    <s v="FTE"/>
    <m/>
    <s v="Sunny Sharma"/>
    <s v="Sankalp Durgan"/>
  </r>
  <r>
    <x v="0"/>
    <s v="Continental"/>
    <s v="Fortune 500 US Insurance Company"/>
    <s v="New Business and Underwriting (Life)"/>
    <s v="Application pre-screening / completeness review"/>
    <s v="Final Quotes Policy Issue"/>
    <s v="Final Quotes Policy Issue"/>
    <s v="X"/>
    <m/>
    <s v="X"/>
    <m/>
    <s v="X"/>
    <m/>
    <m/>
    <m/>
    <m/>
    <s v="New Business (Policy Issue) area is responsible for processing all applications (Initial Review) for Aflac. This involves processing initial requests to include final decisioning of pending, issuing and/or closing out coverage applications. "/>
    <s v="Payroll or Group Account_x000a_Agents (PBI)"/>
    <s v="Transmittals_x000a_New business Application_x000a_Group Details_x000a_Beeline"/>
    <s v="review the policy holder details before issuing the application"/>
    <s v="New Policy Issue _x000a_Pend Request_x000a_Destination code"/>
    <s v="Payroll or Group Account_x000a_Agents (PBI)"/>
    <s v="NA"/>
    <s v="Yes"/>
    <s v="No"/>
    <n v="1"/>
    <n v="0"/>
    <n v="24"/>
    <n v="0"/>
    <n v="34"/>
    <x v="0"/>
    <s v="No"/>
    <s v="No Specific Domain Exp"/>
    <s v="No"/>
    <s v="NA"/>
    <s v="BO3"/>
    <d v="2024-12-30T00:00:00"/>
    <s v="1 Week"/>
    <s v="6 Weeks"/>
    <s v="11 Weeks"/>
    <n v="0"/>
    <s v="NA"/>
    <s v="NA"/>
    <s v="NA"/>
    <s v="NA"/>
    <s v="NA"/>
    <s v="NA"/>
    <s v="NA"/>
    <s v="NA"/>
    <s v="NA"/>
    <s v="Pega, Bluezone, PTS, Client central "/>
    <s v="North America"/>
    <s v="Noida"/>
    <m/>
    <s v="India"/>
    <n v="0.96"/>
    <s v="Same Day and 2 days"/>
    <s v="1.71 &amp; 4.61"/>
    <s v="NA"/>
    <s v="NA"/>
    <s v="NA"/>
    <s v="NA"/>
    <s v="NA"/>
    <s v="NA"/>
    <n v="528000"/>
    <s v="NA"/>
    <s v="NA"/>
    <s v="Yes"/>
    <n v="0.2"/>
    <s v="FTE"/>
    <m/>
    <s v="Sumeet Singh"/>
    <s v="Munish Kumar Barmy"/>
  </r>
  <r>
    <x v="0"/>
    <s v="Continental"/>
    <s v="Fortune 500 US Insurance Company"/>
    <s v="Policy Administration and billing (Life)"/>
    <s v="Cancellations"/>
    <s v="Employer Service"/>
    <s v="Employer Service"/>
    <s v="X"/>
    <m/>
    <s v="X"/>
    <m/>
    <s v="X"/>
    <m/>
    <m/>
    <m/>
    <m/>
    <s v="&quot;Employer Services team handles Group accounts/Agents’ queries related to the maintenance of their accounts with Aflac. This process is responsible for processing and resolving group requests ranging from updating details, Account cancellations, Account transfers, Reactivation or reinstatement of account. Also handles billing queries, billing mode changes, Rebilling/voiding invoices, payment histories, paid invoices reports, etc.”"/>
    <s v="Payroll or Group Account_x000a_Agent/Broker_x000a_Customer Call Center_x000a_Agent/Broker _x000a_Aflac Internal "/>
    <s v="Scan_x000a_FAX_x000a_(Beeline, Mail, email)"/>
    <s v="Validation, rule based input in client admin system, Review account details &amp; EOB details, help customer in updating changes to their accounts, assistance with updating missing information and provide account status."/>
    <s v="Voiding Payroll Accounts"/>
    <s v="Payroll or Group Account_x000a_Agent/Broker_x000a_Customer Call Center_x000a_Agent/Broker _x000a_Aflac Internal "/>
    <s v="NA"/>
    <s v="Yes"/>
    <s v="No"/>
    <n v="1"/>
    <n v="0"/>
    <n v="7"/>
    <n v="0"/>
    <n v="11"/>
    <x v="0"/>
    <s v="No"/>
    <s v="No Specific Domain Exp"/>
    <s v="No"/>
    <m/>
    <s v="BO3"/>
    <d v="2025-02-01T00:00:00"/>
    <s v="1 Week"/>
    <s v="5 Weeks"/>
    <s v="8 Weeks"/>
    <n v="0"/>
    <s v="NA"/>
    <s v="NA"/>
    <s v="NA"/>
    <s v="NA"/>
    <s v="NA"/>
    <s v="NA"/>
    <s v="NA"/>
    <s v="NA"/>
    <s v="NA"/>
    <s v="PSW, Client Central, BlueZone,File Net, OLS, Document Direct, Mobius, PNC,Outlook,Case360,Business Objects, MSEdge, LGS"/>
    <s v="North America"/>
    <s v="Noida"/>
    <m/>
    <s v="India"/>
    <n v="0.96"/>
    <s v="STA 1 = 100% within 4 days"/>
    <n v="6.5789473684210531"/>
    <s v="NA"/>
    <s v="NA"/>
    <s v="NA"/>
    <s v="NA"/>
    <s v="NA"/>
    <s v="NA"/>
    <n v="130000"/>
    <s v="NA"/>
    <s v="NA"/>
    <s v="Yes"/>
    <n v="0.2"/>
    <s v="FTE"/>
    <m/>
    <s v="Ravi Sinha"/>
    <s v="Munish Kumar Barmy"/>
  </r>
  <r>
    <x v="0"/>
    <s v="Continental"/>
    <s v="Fortune 500 US Insurance Company"/>
    <s v="Mailroom (Life)"/>
    <s v="Index"/>
    <s v="Electronic Document Management (Indexing)"/>
    <s v="EDM Indexing"/>
    <s v="X"/>
    <m/>
    <s v="X"/>
    <m/>
    <s v="X"/>
    <m/>
    <m/>
    <m/>
    <m/>
    <s v="Indexing Team is responsible for Indexing of documents received through fax, mail, scanning, email. Scope includes end-to-end Indexing process Claims &amp; non-Claims.The process involves indexing the scanned PLADs, PHS, EFR, FCC, AP, Group Billing, New Business &amp; NAS related documents received from customers or agents through mail or fax and routing of documents to respective line of business. The team then completes the indexed card in respective line of business through Datacap application. Timely indexing ensures that the work item is created as soon as the request is received at Aflac"/>
    <s v="Payroll or Group Account_x000a_Agent/Broker _x000a_Aflac Internal "/>
    <s v="Scan_x000a_FAX_x000a_(Mail, email)"/>
    <s v="Receive images/ claim form in DataCap Pull case from the respective queue Get the descendent details from image documents. Split the file for more than 1 policy holders in the file Check and verify the policy holder details (name, policy number, DOB etc.) Missing policy holder details needs to be updated in Index Card based on the form/image received Navigate through additional tools /systems like client central, Salesforce etc. for No number claims (Tier-1, Tier-2 queues) and locate the missing details to update the index Card Update the mentioned field as “Y” on correct policy number and Organize the pages with the details Post verifying all the details, organize the pages and submit the case/file Once all the documents are submitted, a pop up will appear to click submit."/>
    <s v="Work Item completed Routed to another indexing queue (as applicable) Routed to another department for further processing Updated notes for routing queues"/>
    <s v="Internal Departmenet like - PHS, Claims, New Buesiness, Group Billing, NAS, EFR, FCC, AP"/>
    <s v="NA"/>
    <s v="Yes"/>
    <s v="No"/>
    <n v="1"/>
    <n v="0"/>
    <n v="45"/>
    <n v="0"/>
    <n v="62"/>
    <x v="0"/>
    <s v="No"/>
    <s v="No Specific Domain Exp"/>
    <s v="No"/>
    <s v="NA"/>
    <s v="BO3"/>
    <d v="2024-09-16T00:00:00"/>
    <s v="1 Week"/>
    <s v="1 Week"/>
    <s v="4 Weeks"/>
    <n v="0"/>
    <s v="NA"/>
    <s v="NA"/>
    <s v="NA"/>
    <s v="NA"/>
    <s v="NA"/>
    <s v="NA"/>
    <s v="NA"/>
    <s v="NA"/>
    <s v="NA"/>
    <s v="DataCap, Pega, Client Central, Filenet, Sales Force, MS outlook and MS Teams"/>
    <s v="North America"/>
    <s v="Pune"/>
    <m/>
    <s v="India"/>
    <n v="0.98"/>
    <s v="PHS &amp; PLADS - STA (2 Days) = 100%_x000a__x000a_New Business, Group Billing, FCC, EFR, NAS, AP Tracker - STA (1 Day) - 100%_x000a_"/>
    <s v="PHS - 1.5_x000a_PLADS - 2.6_x000a_GB - 1.5_x000a_AP Tracker - 2.3_x000a_FCC - 1.5_x000a_NAS - 2.3_x000a_EFR - 1.0_x000a_NB (DataCap - 3.0 &amp; Pega - 6.0)"/>
    <s v="NA"/>
    <s v="NA"/>
    <s v="NA"/>
    <s v="NA"/>
    <s v="NA"/>
    <s v="NA"/>
    <n v="3204675"/>
    <s v="NA"/>
    <s v="NA"/>
    <s v="Yes"/>
    <s v="NA"/>
    <s v="FTE"/>
    <m/>
    <s v="Prabendra Singh and Abhishek Narwade"/>
    <s v="Sankalp Durgan"/>
  </r>
  <r>
    <x v="0"/>
    <s v="Continental"/>
    <s v="Fortune 500 US Insurance Company"/>
    <s v="Claims Management (Life)"/>
    <s v="Claims payment and Appeals"/>
    <s v="Claims Admin"/>
    <s v="Claims Admin"/>
    <s v="X"/>
    <m/>
    <s v="X"/>
    <m/>
    <s v="X"/>
    <m/>
    <m/>
    <m/>
    <m/>
    <s v="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
    <s v="(S)Mail Room/Scanning Dept./Inter dept./Emails"/>
    <s v="(I) Images/System generated txn/Emails"/>
    <s v="Validation, rule based input in client admin system"/>
    <s v="(O)Correspondence/Payment check"/>
    <s v="(C) Policy holder/Inter deptt/Provider"/>
    <s v="NA"/>
    <s v="Yes"/>
    <s v="No"/>
    <n v="1"/>
    <n v="0"/>
    <n v="10"/>
    <m/>
    <n v="14"/>
    <x v="0"/>
    <s v="No"/>
    <s v="No Specific Domain Exp"/>
    <s v="No"/>
    <s v="NA"/>
    <s v="BO3"/>
    <d v="2023-11-27T00:00:00"/>
    <s v="1 Week"/>
    <s v="5 Weeks"/>
    <s v="10 weeks"/>
    <n v="0"/>
    <s v="NA"/>
    <s v="NA"/>
    <s v="NA"/>
    <s v="NA"/>
    <s v="NA"/>
    <s v="NA"/>
    <s v="NA"/>
    <s v="NA"/>
    <s v="NA"/>
    <s v="Pega, TPX , File Net, Claim central, Outlook, Case 360, MS EDGE"/>
    <s v="North America"/>
    <s v="Noida"/>
    <m/>
    <s v="India"/>
    <n v="0.98"/>
    <s v="STA 1 = 1 Business Day, STA 2 = 5 Business Days, STA 3 = 3 Business Days"/>
    <n v="6"/>
    <s v="NA"/>
    <s v="NA"/>
    <s v="NA"/>
    <s v="NA"/>
    <s v="NA"/>
    <s v="NA"/>
    <n v="201600"/>
    <s v="NA"/>
    <s v="NA"/>
    <s v="NA"/>
    <m/>
    <s v="FTE"/>
    <m/>
    <s v="Hemant Tiwari"/>
    <s v="Munish Kumar Barmy"/>
  </r>
  <r>
    <x v="0"/>
    <s v="Continental"/>
    <s v="Fortune 500 US Insurance Company"/>
    <s v="New Business and Underwriting (Life)"/>
    <s v="New Policy Data Entry/Set-up"/>
    <s v="Standard Industry Code "/>
    <s v="SIC"/>
    <s v="X"/>
    <m/>
    <s v="X"/>
    <m/>
    <s v="X"/>
    <m/>
    <m/>
    <m/>
    <m/>
    <s v="Process involves assigning industry codes for accounts. Once a request has been submitted by the associate / agent, SIC team needs to validate account information while performing research on various websites and assign industry codes."/>
    <s v="Agent/Broker"/>
    <s v="Internet based forms_x000a_ADR"/>
    <s v="Request received through agent via ADR system - _x000a_Review, perform research &amp; validate the account as per the request - Add description if needed - Use ABI Lookup to update business description, SIC and Ratings"/>
    <s v="Ratings assigned_x000a_Account validation"/>
    <s v="Agent/Broker_x000a_Aflac Internal (NAS &amp; other internal processes)"/>
    <s v="NA"/>
    <s v="Yes"/>
    <s v="No"/>
    <n v="1"/>
    <n v="0"/>
    <n v="6"/>
    <n v="0"/>
    <n v="9"/>
    <x v="0"/>
    <s v="No"/>
    <s v="No Specific Domain Exp"/>
    <s v="No"/>
    <s v="NA"/>
    <s v="BO3"/>
    <d v="2025-07-28T00:00:00"/>
    <s v="1 Week"/>
    <s v="5 Weeks"/>
    <s v="12 Weeks"/>
    <n v="0"/>
    <s v="NA"/>
    <s v="NA"/>
    <s v="NA"/>
    <s v="NA"/>
    <s v="NA"/>
    <s v="NA"/>
    <s v="NA"/>
    <s v="NA"/>
    <s v="NA"/>
    <s v="ADR, Bluezone, MS outlook and MS Teams, Accurint, Google search, Workpage, ABI lookup, PTS"/>
    <s v="North America"/>
    <s v="Pune"/>
    <m/>
    <s v="India"/>
    <n v="0.96"/>
    <s v="≤ Average 24 hours"/>
    <n v="5"/>
    <s v="NA"/>
    <s v="NA"/>
    <s v="NA"/>
    <s v="NA"/>
    <s v="NA"/>
    <s v="NA"/>
    <n v="175216"/>
    <s v="NA"/>
    <s v="NA"/>
    <s v="Yes"/>
    <s v="NA"/>
    <s v="FTE"/>
    <m/>
    <s v="Vikas Jasrotia"/>
    <s v="Sankalp Durgan"/>
  </r>
  <r>
    <x v="0"/>
    <s v="Continental"/>
    <s v="Fortune 500 US Insurance Company"/>
    <s v="New Business and Underwriting (Life)"/>
    <s v="New Policy Data Entry/Set-up"/>
    <s v="New Account Setup"/>
    <s v="NAS"/>
    <s v="X"/>
    <m/>
    <s v="X"/>
    <m/>
    <s v="X"/>
    <m/>
    <m/>
    <m/>
    <m/>
    <s v="Process deals with stablishing new payroll accounts/performing maintenance on existing accts; transfer/reassignment of accounts."/>
    <s v="Agent/Broker"/>
    <s v="Scanned forms / images (received through mail)_x000a_Faxed forms / images_x000a_Email"/>
    <s v="Request received through Pega - Setup accounts in NASSA system - Based on the type of request Update Account Info / Enrollment Info / Billing Info / Update Plan Info - Review &amp; Setup the account"/>
    <s v="Email"/>
    <s v="Agent/Broker_x000a_Aflac Internal "/>
    <s v="NA"/>
    <s v="Yes"/>
    <s v="No"/>
    <n v="1"/>
    <n v="0"/>
    <n v="9"/>
    <n v="0"/>
    <n v="11"/>
    <x v="0"/>
    <s v="No"/>
    <s v="No Specific Domain Exp"/>
    <s v="No"/>
    <s v="NA"/>
    <s v="BO3"/>
    <d v="2025-07-28T00:00:00"/>
    <s v="1 Week"/>
    <s v="5 Weeks"/>
    <s v="10 weeks"/>
    <n v="0"/>
    <s v="NA"/>
    <s v="NA"/>
    <s v="NA"/>
    <s v="NA"/>
    <s v="NA"/>
    <s v="NA"/>
    <s v="NA"/>
    <s v="NA"/>
    <s v="NA"/>
    <s v="Pega, Filenet, NASSA, Bluezone, MS outlook and MS Teams, PTS"/>
    <s v="North America"/>
    <s v="Noida"/>
    <m/>
    <s v="India"/>
    <n v="0.96"/>
    <s v="≤ Average 24 hours"/>
    <n v="10"/>
    <s v="NA"/>
    <s v="NA"/>
    <s v="NA"/>
    <s v="NA"/>
    <s v="NA"/>
    <s v="NA"/>
    <n v="99276"/>
    <s v="NA"/>
    <s v="NA"/>
    <s v="Yes"/>
    <s v="NA"/>
    <s v="FTE"/>
    <m/>
    <s v="Ashish Singh"/>
    <s v="Sankalp Durgan"/>
  </r>
  <r>
    <x v="0"/>
    <s v="Continental"/>
    <s v="Fortune 500 US Insurance Company"/>
    <s v="Policy Administration and billing (Life)"/>
    <s v="Billing and Payments/Lockbox"/>
    <s v="Multicycle"/>
    <s v="Multicycle"/>
    <s v="X"/>
    <m/>
    <s v="X"/>
    <m/>
    <s v="X"/>
    <m/>
    <m/>
    <m/>
    <m/>
    <s v="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_x000a_members to policy, removing family members or primary policy holder swap, reinstating /Reactivating policies and applying waiver of premiums"/>
    <s v="Reconciliation_x000a_Internal Department"/>
    <s v="Images /system generated transactions"/>
    <s v="Review, perform research &amp; validate the request (updating personal details, issuing policy documents or schedules, policy cancellations, Billing transfers, adding family members to policy, removing family members or primary policy holder swap, reinstating /Reactivating policies and applying waiver &amp; premium reconciliation of premiums) - _x000a_Add description if needed as per findings - Update information in the Admin system"/>
    <s v="Send out letters through Admin system"/>
    <s v="Agent/ Group account/ Policy Holder"/>
    <s v="NA"/>
    <s v="Yes"/>
    <s v="No"/>
    <n v="1"/>
    <n v="0"/>
    <n v="37"/>
    <n v="0"/>
    <n v="47"/>
    <x v="0"/>
    <s v="No"/>
    <s v="No Specific Domain Exp"/>
    <s v="No"/>
    <s v="NA"/>
    <s v="BO3"/>
    <d v="2025-08-18T00:00:00"/>
    <s v="1 Week"/>
    <s v="12 Weeks"/>
    <s v="10 weeks"/>
    <n v="0"/>
    <s v="NA"/>
    <s v="NA"/>
    <s v="NA"/>
    <s v="NA"/>
    <s v="NA"/>
    <s v="NA"/>
    <s v="NA"/>
    <s v="NA"/>
    <s v="NA"/>
    <s v="PSW - PHS,Blue zone, Document Direct, Client central, MS outlook, Teams, APAY, Business Objects, Filenet, LGS, EXL support Sharepoint, P&amp;C"/>
    <s v="North America"/>
    <s v="Noida"/>
    <m/>
    <s v="India"/>
    <n v="0.98"/>
    <s v="Average 7 Days at 100% "/>
    <n v="6"/>
    <s v="NA"/>
    <s v="NA"/>
    <s v="NA"/>
    <s v="NA"/>
    <s v="NA"/>
    <s v="NA"/>
    <n v="1217518"/>
    <s v="NA"/>
    <s v="NA"/>
    <s v="Yes"/>
    <s v="NA"/>
    <s v="FTE"/>
    <m/>
    <s v="Sunny Tomer"/>
    <s v="Munish Kumar Barmy"/>
  </r>
  <r>
    <x v="0"/>
    <s v="Continental"/>
    <s v="Fortune 500 US Insurance Company"/>
    <s v="New Business and Underwriting (Life)"/>
    <s v="Underwriting Status and Quotes "/>
    <s v="Medical Underwriting (MUW)"/>
    <s v="Medical Underwriting (MUW)"/>
    <s v="X"/>
    <m/>
    <s v="X"/>
    <m/>
    <m/>
    <m/>
    <m/>
    <m/>
    <m/>
    <s v="In medical underwriting, underwriter is responsible to evaluate the health, medical history, and lifestyle of the applicant to assess the risk of insuring the individual and determine the decision either approval or denial for that policy.  This involves processing initial requests to include final decisioning of pending, issuing and/or closing out coverage applications. "/>
    <s v="Agent/Broker"/>
    <s v="Scanned Images"/>
    <s v="Review the application form, applicant details on pega, all the previous policies and claims, before the final decision. "/>
    <s v="Policy Issue/denial/closeout_x000a_"/>
    <s v="Agent/ Group account/ Policy Holder"/>
    <s v="NA"/>
    <s v="Yes"/>
    <s v="No"/>
    <n v="1"/>
    <n v="0"/>
    <n v="3"/>
    <n v="0"/>
    <n v="3"/>
    <x v="0"/>
    <s v="No"/>
    <s v="No Specific Domain Exp"/>
    <s v="No"/>
    <s v="NA"/>
    <s v="BO4"/>
    <d v="2025-12-01T00:00:00"/>
    <s v="1 Week"/>
    <s v="3 Weeks"/>
    <s v="15 Weeks"/>
    <n v="0"/>
    <s v="NA"/>
    <s v="NA"/>
    <s v="NA"/>
    <s v="NA"/>
    <s v="NA"/>
    <s v="NA"/>
    <s v="NA"/>
    <s v="NA"/>
    <s v="NA"/>
    <s v="Pega, Bluezone, PTS, Client central, Global scape, LDS, Filenet, Adobe, MIB, Swissre, "/>
    <s v="North America"/>
    <s v="Noida"/>
    <m/>
    <s v="India"/>
    <n v="0.94"/>
    <s v="TBD"/>
    <s v="20 min./case"/>
    <s v="NA"/>
    <s v="NA"/>
    <s v="NA"/>
    <s v="NA"/>
    <s v="NA"/>
    <s v="NA"/>
    <s v="Process is in Ramp"/>
    <s v="NA"/>
    <s v="NA"/>
    <s v="Yes"/>
    <s v="NA"/>
    <s v="FTE"/>
    <m/>
    <s v="Chaynika"/>
    <s v="Yusuf Bhavnagarwala"/>
  </r>
  <r>
    <x v="0"/>
    <s v="Continental"/>
    <s v="Fortune 500 US Insurance Company"/>
    <s v="Policy Administration and billing (Life)"/>
    <s v="Customer Service and Correspondence"/>
    <s v="Ownership, Name, POA, Beneficiary,"/>
    <s v="Policy Admin-Direct Business"/>
    <s v="X"/>
    <m/>
    <s v="X"/>
    <m/>
    <s v="X"/>
    <m/>
    <m/>
    <m/>
    <m/>
    <s v="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_x000a_"/>
    <s v="(S)Mail Room/Scanning Dept./Inter dept."/>
    <s v="(I) Images/System generated txn"/>
    <s v="Validation, rule based input in client admin system"/>
    <s v="(O)Correspondence/Payment check"/>
    <s v="(C) Policy holder/Inter deptt"/>
    <s v="NA"/>
    <s v="Yes"/>
    <s v="No"/>
    <n v="1"/>
    <n v="0"/>
    <n v="26"/>
    <m/>
    <n v="38"/>
    <x v="0"/>
    <s v="No"/>
    <s v="No Specific Domain Exp"/>
    <s v="No"/>
    <s v="NA"/>
    <s v="BO3"/>
    <d v="2015-07-13T00:00:00"/>
    <s v="1 Week"/>
    <s v="5 Weeks"/>
    <s v="10 weeks"/>
    <n v="0"/>
    <s v="NA"/>
    <s v="NA"/>
    <s v="NA"/>
    <s v="NA"/>
    <s v="NA"/>
    <s v="Reduction in Handoffs from 8% to 5%"/>
    <s v="NA"/>
    <s v="NA"/>
    <s v="NA"/>
    <s v="PSW - PHS,Blue zone, Document Direct, Client central, MS outlook, Teams, APAY, Business Objects, Filenet, LGS, EXL support Sharepoint, P&amp;C"/>
    <s v="North America"/>
    <s v="Noida"/>
    <m/>
    <s v="India"/>
    <n v="0.98"/>
    <s v="STA 9 days &gt;=90%; STA 5 days &gt;=75%;Average STA 7 days &amp; Quality (98%)"/>
    <n v="6"/>
    <s v="NA"/>
    <s v="NA"/>
    <s v="NA"/>
    <s v="NA"/>
    <s v="NA"/>
    <s v="NA"/>
    <n v="450000"/>
    <m/>
    <m/>
    <s v="Yes"/>
    <n v="0.15"/>
    <s v="TBP"/>
    <n v="1.1850000000000001"/>
    <s v="Nitin Som"/>
    <s v="Munish Kumar Barmy"/>
  </r>
  <r>
    <x v="0"/>
    <s v="Continental"/>
    <s v="Fortune 500 US Insurance Company"/>
    <s v="Policy Administration and billing (Life)"/>
    <s v="Customer Service and Correspondence"/>
    <s v="Ownership, Name, POA, Beneficiary,"/>
    <s v="Policy Admin-Invoice Business"/>
    <s v="X"/>
    <m/>
    <s v="X"/>
    <m/>
    <s v="X"/>
    <m/>
    <m/>
    <m/>
    <m/>
    <s v="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_x000a_"/>
    <s v="(S)Mail Room/Scanning Dept./Inter dept."/>
    <s v="(I) Images/System generated txn"/>
    <s v="Validation, rule based input in client admin system"/>
    <s v="(O)Correspondence/Payment check"/>
    <s v="(C) Policy holder/Inter deptt"/>
    <s v="NA"/>
    <s v="Yes"/>
    <s v="No"/>
    <n v="1"/>
    <n v="0"/>
    <n v="34"/>
    <m/>
    <n v="50"/>
    <x v="0"/>
    <s v="No"/>
    <s v="No Specific Domain Exp"/>
    <s v="No"/>
    <s v="NA"/>
    <s v="BO3"/>
    <d v="2016-07-11T00:00:00"/>
    <s v="1 Week"/>
    <s v="5 Weeks"/>
    <s v="10 weeks"/>
    <n v="0"/>
    <s v="NA"/>
    <s v="NA"/>
    <s v="NA"/>
    <s v="NA"/>
    <s v="NA"/>
    <s v="Reduction in Handoffs from 8% to 5%"/>
    <s v="NA"/>
    <s v="NA"/>
    <s v="NA"/>
    <s v="PSW - PHS,Blue zone, Document Direct, Client central, MS outlook, Teams, APAY, Business Objects, Filenet, LGS, EXL support Sharepoint, P&amp;C"/>
    <s v="North America"/>
    <s v="Noida"/>
    <m/>
    <s v="India"/>
    <n v="0.98"/>
    <s v="STA 9 days &gt;=95%; STA 5 days &gt;=75%;Average STA 7 days &amp; Quality (98%)"/>
    <n v="6"/>
    <s v="NA"/>
    <s v="NA"/>
    <s v="NA"/>
    <s v="NA"/>
    <s v="NA"/>
    <s v="NA"/>
    <n v="600000"/>
    <m/>
    <m/>
    <s v="Yes"/>
    <n v="0.15"/>
    <s v="TBP"/>
    <n v="1.1850000000000001"/>
    <s v="Hemant Tiwari/Neha Singh"/>
    <s v="Munish Kumar Barmy"/>
  </r>
  <r>
    <x v="0"/>
    <s v="Continental"/>
    <s v="Fortune 500 US Insurance Company"/>
    <s v="Claims Management (Life)"/>
    <s v="Claims Intake"/>
    <s v="Indexing"/>
    <s v="Individual Indexing"/>
    <m/>
    <s v="X"/>
    <s v="X"/>
    <s v="X"/>
    <s v="X"/>
    <s v="X"/>
    <s v="X"/>
    <m/>
    <m/>
    <s v="The process involves indexing the scanned claims related documents received from customers or agents through mail or fax and routing of claims to respective line of business i.e. regular, wellness and dental. The team then completes the indexed card in respective line of business through Datacap application. Timely indexing ensures that the work item is created as soon as the request is received at Aflac"/>
    <s v="Policy Holder_x000a_Agent_x000a_Provider"/>
    <s v="Claim paperwork, Medical Documents, HIPPA, EFT &amp; Other claim related documents"/>
    <s v="Review paperwork, Identify policy Holder, Claim history review, LOBs confirmation,  HIPPA review"/>
    <s v="Claim paperwork referrred to correct LOBs for correct Claimants"/>
    <s v="Policy Holder, Claimant &amp; Aflac"/>
    <s v="NA"/>
    <s v="Yes"/>
    <s v="No"/>
    <n v="1"/>
    <n v="0"/>
    <n v="36"/>
    <m/>
    <n v="47"/>
    <x v="0"/>
    <s v="No"/>
    <s v="No Specific Domain Exp"/>
    <s v="No"/>
    <s v="NA"/>
    <s v="BO2"/>
    <d v="2022-12-01T00:00:00"/>
    <s v="1 Week"/>
    <s v="4 Weeks"/>
    <s v="4 Weeks"/>
    <s v="NA"/>
    <s v="MS Access based tool - &quot;Production tracker&quot;"/>
    <s v="NA"/>
    <s v="NA"/>
    <s v="Volume Forecasting Tool"/>
    <s v="NA"/>
    <s v="NA"/>
    <s v="NA"/>
    <s v="NA"/>
    <s v="NA"/>
    <s v="Pega, DataCap,TPX, Client Central, C360"/>
    <s v="North America"/>
    <s v="Noida"/>
    <m/>
    <s v="India"/>
    <n v="0.98"/>
    <s v="Same Day and 2 days"/>
    <n v="2.0699999999999998"/>
    <s v="NA"/>
    <s v="NA"/>
    <s v="NA"/>
    <s v="NA"/>
    <s v="NA"/>
    <s v="NA"/>
    <n v="89888"/>
    <m/>
    <m/>
    <s v="Yes"/>
    <s v="10% -15%"/>
    <s v="FTE"/>
    <m/>
    <s v="Pushpendra Singh"/>
    <s v="Amit Mahure"/>
  </r>
  <r>
    <x v="0"/>
    <s v="Continental"/>
    <s v="Fortune 500 US Insurance Company"/>
    <s v="Claims Management (Life)"/>
    <s v="Adjudication"/>
    <s v="Dental &amp; MedSup and Vision claims"/>
    <s v="Dental &amp; MedSup and Vision"/>
    <m/>
    <m/>
    <s v="X"/>
    <m/>
    <m/>
    <m/>
    <m/>
    <m/>
    <m/>
    <s v="Processing of claims for Dental and Medicare Supplement, Vision products, including determining claim and benefit eligibility, proof of loss, completeness of documentation, and claim adjudication processing."/>
    <s v="Provider_x000a_Insured"/>
    <s v="Policy Number_x000a_Claim Number"/>
    <s v="Review Policy holder details &amp; EOB details, update missing information and process the claim."/>
    <s v="Claim request addressed"/>
    <s v="Provider, Insured"/>
    <s v="Medicare Supplemental Claims "/>
    <s v="Yes"/>
    <s v="No"/>
    <n v="1"/>
    <n v="0"/>
    <n v="2"/>
    <m/>
    <n v="2"/>
    <x v="0"/>
    <s v="Yes"/>
    <s v="NY/KY Claim Adjuster"/>
    <s v="Yes"/>
    <s v="NA"/>
    <s v="BO3"/>
    <d v="2021-02-22T00:00:00"/>
    <s v="1 Week"/>
    <s v="4 Weeks"/>
    <s v="4 Weeks"/>
    <s v="NA"/>
    <s v="MS Access based tool - &quot;Production tracker&quot;"/>
    <s v="NA"/>
    <s v="NA"/>
    <s v="Volume Forecasting Tool"/>
    <s v="NA"/>
    <s v="NA"/>
    <s v="NA"/>
    <s v="NA"/>
    <s v="NA"/>
    <s v="Pega, TPX, Claim Central, CPS &amp; Google"/>
    <s v="North America"/>
    <s v="US"/>
    <m/>
    <s v="India"/>
    <n v="0.98"/>
    <s v="Avg STA of 6 days "/>
    <s v="Dental &amp; Medup - 8.57_x000a_Vision - 10.91"/>
    <s v="NA"/>
    <s v="NA"/>
    <s v="NA"/>
    <s v="NA"/>
    <s v="NA"/>
    <s v="NA"/>
    <n v="224905"/>
    <m/>
    <m/>
    <s v="NA"/>
    <s v="NA"/>
    <s v="TBP"/>
    <m/>
    <s v="Mohit Malhotra"/>
    <s v="Amit Mahure"/>
  </r>
  <r>
    <x v="0"/>
    <s v="Continental"/>
    <s v="Fortune 500 US Insurance Company"/>
    <s v="Policy Administration and billing (Life)"/>
    <s v="Customer Service and Correspondence"/>
    <s v="Ownership, Name, POA, Beneficiary,"/>
    <s v="Policy Admin-Large Account Services"/>
    <s v="X"/>
    <m/>
    <s v="X"/>
    <m/>
    <s v="X"/>
    <m/>
    <m/>
    <m/>
    <m/>
    <s v="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members to policy, removing family members or primary policy holder swap, reinstating /Reactivating policies and applying waiver of premiums_x000a_"/>
    <s v="(S)Mail Room/Scanning Dept./Inter dept."/>
    <s v="(I) Images/System generated txn"/>
    <s v="Validation, rule based input in client admin system"/>
    <s v="(O)Correspondence/Payment check"/>
    <s v="(C) Policy holder/Inter deptt"/>
    <s v="NA"/>
    <s v="Yes"/>
    <s v="No"/>
    <n v="1"/>
    <n v="0"/>
    <n v="5"/>
    <m/>
    <n v="4"/>
    <x v="0"/>
    <s v="No"/>
    <s v="No Specific Domain Exp"/>
    <s v="No"/>
    <s v="NA"/>
    <s v="BO3"/>
    <d v="2018-10-22T00:00:00"/>
    <s v="1 Week"/>
    <s v="5 Weeks"/>
    <s v="10 weeks"/>
    <n v="0"/>
    <s v="NA"/>
    <s v="NA"/>
    <s v="NA"/>
    <s v="NA"/>
    <s v="NA"/>
    <s v="Reduction in Hanoffs from 11% to 5%"/>
    <s v="NA"/>
    <s v="NA"/>
    <s v="NA"/>
    <s v="PSW - PHS,Blue zone, Document Direct, Client central, MS outlook, Teams, APAY, Business Objects, Filenet, LGS, EXL support Sharepoint, P&amp;C"/>
    <s v="North America"/>
    <s v="Noida"/>
    <m/>
    <s v="India"/>
    <n v="0.98"/>
    <s v="STA 9 days &gt;=95%; STA 5 days &gt;=75%;Average STA 7 days &amp; Quality (98%)"/>
    <n v="6"/>
    <s v="NA"/>
    <s v="NA"/>
    <s v="NA"/>
    <s v="NA"/>
    <s v="NA"/>
    <s v="NA"/>
    <n v="64000"/>
    <m/>
    <m/>
    <s v="Yes"/>
    <n v="0.15"/>
    <s v="TBP"/>
    <n v="1.1850000000000001"/>
    <s v="Hemant Tiwari "/>
    <s v="Munish Kumar Barmy"/>
  </r>
  <r>
    <x v="0"/>
    <s v="Continental"/>
    <s v="Fortune 500 US Insurance Company"/>
    <s v="Policy Administration and billing (Life)"/>
    <s v="Customer Service and Correspondence"/>
    <s v="Policy Servicing, Business Services and Claims "/>
    <s v="CSC Chat SA"/>
    <s v="X"/>
    <s v="X"/>
    <s v="X"/>
    <s v="X"/>
    <s v="X"/>
    <s v="X"/>
    <s v="X"/>
    <m/>
    <m/>
    <s v="Chat team handles Policy Holders/Payroll accounts/Agents queries related to the maintenance of their policy accounts with Aflac. This process is responsible for processing and resolving Policy Holders requests ranging from updating personal details, issuing policy documents or schedules, policy cancellations, Billing transfers, adding family members to policy, removing family members or primary policy holder swap, reinstating /Reactivating policies and applying waiver of premiums.  Also handles billing queries, Invoice adjustments from employers remitting premiums _x000a_"/>
    <s v="Policy Holders, Payroll Accounts (employers), Agents &amp; Providers"/>
    <s v="Chats"/>
    <s v="Validation, rule based input in client admin system, Review Policy holder details &amp; EOB details, help customer in Filing a claim, update missing information and provide claim status."/>
    <s v="(O)Correspondence/Payment check"/>
    <s v="(C) Policy holder/Inter deptt"/>
    <s v="NA"/>
    <s v="Yes"/>
    <s v="No"/>
    <n v="1"/>
    <n v="0"/>
    <n v="33"/>
    <m/>
    <n v="52"/>
    <x v="1"/>
    <s v="No"/>
    <s v="No Specific Domain Exp"/>
    <s v="No"/>
    <s v="NA"/>
    <s v="L3"/>
    <d v="2022-09-12T00:00:00"/>
    <s v="1 Week"/>
    <s v="2 Weeks"/>
    <s v="3 Weeks"/>
    <n v="0"/>
    <s v="NA"/>
    <s v="NA"/>
    <s v="NA"/>
    <s v="NA"/>
    <s v="NA"/>
    <s v="NA"/>
    <s v="NA"/>
    <s v="NA"/>
    <s v="NA"/>
    <s v="Customer 360,OLS,PHS,Bluezone,Document Direct, Client central, Experian"/>
    <s v="North America"/>
    <s v="Manila"/>
    <m/>
    <s v="Philippines"/>
    <n v="0.9"/>
    <s v="Chat concurrency - 2_x000a_Chat TAT- 90% chats responded in 30 seconds_x000a_"/>
    <n v="13"/>
    <s v="NA"/>
    <s v="NA"/>
    <s v="NA"/>
    <s v="NA"/>
    <s v="NA"/>
    <s v="NA"/>
    <n v="15000"/>
    <m/>
    <m/>
    <s v="Yes"/>
    <s v="10% -15%"/>
    <s v="FTE"/>
    <m/>
    <s v="Pierre-Lynn"/>
    <s v="Ethan Morris"/>
  </r>
  <r>
    <x v="0"/>
    <s v="Continental"/>
    <s v="Fortune 500 US Insurance Company"/>
    <s v="Claims Management (Life)"/>
    <s v="Claims payment and Appeals"/>
    <s v="Claims Admin"/>
    <s v="Claims Admin"/>
    <s v="X"/>
    <m/>
    <s v="X"/>
    <m/>
    <s v="X"/>
    <m/>
    <m/>
    <m/>
    <m/>
    <s v="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
    <s v="(S)Mail Room/Scanning Dept./Inter dept./Emails"/>
    <s v="(I) Images/System generated txn/Emails"/>
    <s v="Validation, rule based input in client admin system"/>
    <s v="(O)Correspondence/Payment check"/>
    <s v="(C) Policy holder/Inter deptt/Provider"/>
    <s v="NA"/>
    <s v="Yes"/>
    <s v="No"/>
    <n v="1"/>
    <n v="0"/>
    <n v="10"/>
    <m/>
    <n v="14"/>
    <x v="0"/>
    <s v="No"/>
    <s v="No Specific Domain Exp"/>
    <s v="No"/>
    <s v="NA"/>
    <s v="BO3"/>
    <d v="2023-11-27T00:00:00"/>
    <s v="1 Week"/>
    <s v="2 Weeks"/>
    <s v="3 Weeks"/>
    <n v="0"/>
    <s v="NA"/>
    <s v="NA"/>
    <s v="NA"/>
    <s v="NA"/>
    <s v="NA"/>
    <s v="NA"/>
    <s v="NA"/>
    <s v="NA"/>
    <s v="NA"/>
    <s v="Pega, TPX , File Net, Claim central, Outlook, Case 360, MS EDGE"/>
    <s v="North America"/>
    <s v="Noida"/>
    <m/>
    <s v="India"/>
    <n v="0.9"/>
    <s v="STA 1 = 1 Business Day, STA 2 = 5 Business Days, STA 3 = 3 Business Days"/>
    <n v="6"/>
    <s v="NA"/>
    <s v="NA"/>
    <s v="NA"/>
    <s v="NA"/>
    <s v="NA"/>
    <s v="NA"/>
    <n v="201600"/>
    <m/>
    <m/>
    <s v="NA"/>
    <m/>
    <s v="FTE"/>
    <m/>
    <s v="Yogesh Yadav"/>
    <s v="Munish Barmy"/>
  </r>
  <r>
    <x v="0"/>
    <s v="Continental"/>
    <s v="Fortune 500 US Insurance Company"/>
    <s v="Claims Management (Life)"/>
    <s v="Adjudication"/>
    <s v="Cancer Claims"/>
    <s v="Cancer Claims"/>
    <m/>
    <m/>
    <s v="X"/>
    <m/>
    <m/>
    <m/>
    <m/>
    <m/>
    <m/>
    <s v="Processing of claims for cancer claim products, including determining claim and benefit eligibility, proof of loss, completeness of documentation, and claim adjudication processing."/>
    <s v="Provider_x000a_Insured"/>
    <s v="Policy Number_x000a_Claim Number"/>
    <s v="Review Policy holder details &amp; EOB details, update missing information and process the claim."/>
    <s v="Claim request addressed"/>
    <s v="Provider, Insured"/>
    <s v="NA"/>
    <s v="Yes"/>
    <s v="No"/>
    <n v="1"/>
    <n v="0"/>
    <n v="10"/>
    <m/>
    <n v="13"/>
    <x v="0"/>
    <s v="No"/>
    <s v="No Specific Domain Exp"/>
    <s v="No"/>
    <s v="NA"/>
    <s v="BO4"/>
    <d v="2025-01-13T00:00:00"/>
    <s v="1 Week"/>
    <s v="9 Weeks"/>
    <s v="10 weeks"/>
    <s v="NA"/>
    <s v="MS Access based tool - &quot;Production tracker&quot;"/>
    <s v="NA"/>
    <s v="NA"/>
    <s v="NA"/>
    <s v="NA"/>
    <s v="NA"/>
    <s v="NA"/>
    <s v="NA"/>
    <s v="NA"/>
    <s v="Pega, Claim Central, CPS &amp; Google"/>
    <s v="North America"/>
    <s v="Noida"/>
    <m/>
    <s v="India"/>
    <n v="0.95"/>
    <s v="Avg STA of 6 days "/>
    <n v="12.3"/>
    <s v="NA"/>
    <s v="NA"/>
    <s v="NA"/>
    <s v="NA"/>
    <s v="NA"/>
    <s v="NA"/>
    <s v="NA"/>
    <m/>
    <m/>
    <s v="NA"/>
    <s v="NA"/>
    <s v="FTE"/>
    <m/>
    <s v="NA"/>
    <s v="Amit Mahure"/>
  </r>
  <r>
    <x v="0"/>
    <s v="Continental"/>
    <s v="Fortune 500 US Insurance Company"/>
    <s v="Policy Administration and billing (Life)"/>
    <s v="Billing and Payments/Lockbox"/>
    <s v="Premium Application Reconciliation"/>
    <s v="Premium Application Reconciliation"/>
    <s v="X"/>
    <m/>
    <s v="X"/>
    <m/>
    <s v="X"/>
    <m/>
    <m/>
    <m/>
    <m/>
    <s v="Responsible for the daily application of payments to invoices on payroll accounts for all PPAS Core and LAS accounts. This includes HQ, NY and  PR/VI. Reconciliation coordinates necessary CAIC transfers for shared case accounts. Along with any premium movement that may belong to an individual policy or department.  Reconciliation will also process necessary accounting associated with transfer and or refunds, along with contact calls to payroll accounts, sales associates, and client managers."/>
    <s v="Payroll or Group Account_x000a_Scanning Team _x000a_Agents_x000a_Mail Room_x000a_Internal Departments "/>
    <s v="Check Copies_x000a_Premium Statements"/>
    <s v="Validation, rule based input in client admin system, review invoices &amp; payments, updating the pay codes"/>
    <s v="Invoice Reconciliation _x000a_Apply Refund_x000a_Fund Transfers_x000a_Correspondence "/>
    <s v="Customer / Client_x000a_Payroll Group_x000a_Agents"/>
    <s v="NA"/>
    <s v="Yes"/>
    <s v="No"/>
    <n v="1"/>
    <n v="0"/>
    <n v="28"/>
    <n v="5"/>
    <n v="46"/>
    <x v="1"/>
    <s v="No"/>
    <s v="No Specific Domain Exp"/>
    <s v="No"/>
    <s v="NA"/>
    <s v="L3"/>
    <d v="2025-01-03T00:00:00"/>
    <s v="1 Week"/>
    <s v="5 Weeks"/>
    <s v="12 Weeks"/>
    <n v="0"/>
    <s v="NA"/>
    <s v="NA"/>
    <s v="NA"/>
    <s v="NA"/>
    <s v="NA"/>
    <s v="NA"/>
    <s v="NA"/>
    <s v="NA"/>
    <s v="NA"/>
    <s v="TPX, BPM, Client Central, PNC, Filenet, Document Direct, Business Service, Mobius, MS outlook and MS Teams"/>
    <s v="North America"/>
    <s v="Noida"/>
    <s v="US"/>
    <s v="India"/>
    <n v="0.98"/>
    <s v="STA 1 (5 days) = 90% for Core, STA 2 (7 days) = 85% for LAS, STA 3 = Outstanding GRICA $ value &lt; 10M"/>
    <s v="Core - 3.75_x000a_LAS - 24"/>
    <s v="NA"/>
    <s v="NA"/>
    <s v="NA"/>
    <s v="NA"/>
    <s v="NA"/>
    <s v="NA"/>
    <n v="412878"/>
    <m/>
    <m/>
    <s v="Yes"/>
    <n v="0.15"/>
    <s v="FTE"/>
    <m/>
    <s v="Sunny Sharma"/>
    <s v="Sankalp Durgan"/>
  </r>
  <r>
    <x v="0"/>
    <s v="Continental"/>
    <s v="Fortune 500 US Insurance Company"/>
    <s v="New Business and Underwriting (Life)"/>
    <s v="Application pre-screening / completeness review"/>
    <s v="Final Quotes Policy Issue"/>
    <s v="Final Quotes Policy Issue"/>
    <s v="X"/>
    <m/>
    <s v="X"/>
    <m/>
    <s v="X"/>
    <m/>
    <m/>
    <m/>
    <m/>
    <s v="New Business (Policy Issue) area is responsible for processing all applications (Initial Review) for Aflac. This involves processing initial requests to include final decisioning of pending, issuing and/or closing out coverage applications. "/>
    <s v="Payroll or Group Account_x000a_Agents (PBI)"/>
    <s v="Transmittals_x000a_New business Application_x000a_Group Details_x000a_Beeline"/>
    <s v="review the policy holder details before issuing the application"/>
    <s v="New Policy Issue _x000a_Pend Request_x000a_Destination code"/>
    <s v="Payroll or Group Account_x000a_Agents (PBI)"/>
    <s v="NA"/>
    <s v="Yes"/>
    <s v="No"/>
    <n v="1"/>
    <n v="0"/>
    <n v="24"/>
    <n v="0"/>
    <n v="34"/>
    <x v="0"/>
    <s v="No"/>
    <s v="No Specific Domain Exp"/>
    <s v="No"/>
    <s v="NA"/>
    <s v="BO3"/>
    <d v="2024-12-30T00:00:00"/>
    <s v="2 Weeks"/>
    <s v="6 Weeks"/>
    <s v="11 Weeks"/>
    <n v="0"/>
    <s v="NA"/>
    <s v="NA"/>
    <s v="NA"/>
    <s v="NA"/>
    <s v="NA"/>
    <s v="NA"/>
    <s v="NA"/>
    <s v="NA"/>
    <s v="NA"/>
    <s v="Pega, Bluezone, PTS, Client central "/>
    <s v="North America"/>
    <s v="Noida"/>
    <m/>
    <s v="India"/>
    <n v="0.96"/>
    <s v="Same Day and 2 days"/>
    <s v="1.71 &amp; 4.61"/>
    <s v="NA"/>
    <s v="NA"/>
    <s v="NA"/>
    <s v="NA"/>
    <s v="NA"/>
    <s v="NA"/>
    <n v="528000"/>
    <m/>
    <m/>
    <s v="Yes"/>
    <n v="0.2"/>
    <s v="FTE"/>
    <m/>
    <s v="Sumeet Singh"/>
    <s v="Munish Kumar Barmy"/>
  </r>
  <r>
    <x v="0"/>
    <s v="Continental"/>
    <s v="Fortune 500 US Insurance Company"/>
    <s v="Policy Administration and billing (Life)"/>
    <s v="Cancellations"/>
    <s v="Employer Service"/>
    <s v="Employer Service"/>
    <s v="X"/>
    <m/>
    <s v="X"/>
    <m/>
    <s v="X"/>
    <m/>
    <m/>
    <m/>
    <m/>
    <s v="&quot;Employer Services team handles Group accounts/Agents’ queries related to the maintenance of their accounts with Aflac. This process is responsible for processing and resolving group requests ranging from updating details, Account cancellations, Account transfers, Reactivation or reinstatement of account. Also handles billing queries, billing mode changes, Rebilling/voiding invoices, payment histories, paid invoices reports, etc.”"/>
    <s v="Payroll or Group Account_x000a_Agent/Broker_x000a_Customer Call Center_x000a_Agent/Broker _x000a_Aflac Internal "/>
    <s v="Scan_x000a_FAX_x000a_(Beeline, Mail, email)"/>
    <s v="Validation, rule based input in client admin system, Review account details &amp; EOB details, help customer in updating changes to their accounts, assistance with updating missing information and provide account status."/>
    <s v="Voiding Payroll Accounts"/>
    <s v="Payroll or Group Account_x000a_Agent/Broker_x000a_Customer Call Center_x000a_Agent/Broker _x000a_Aflac Internal "/>
    <s v="NA"/>
    <s v="Yes"/>
    <s v="No"/>
    <n v="1"/>
    <n v="0"/>
    <n v="7"/>
    <n v="0"/>
    <n v="11"/>
    <x v="0"/>
    <s v="No"/>
    <s v="No Specific Domain Exp"/>
    <s v="No"/>
    <m/>
    <s v="BO3"/>
    <d v="2025-02-01T00:00:00"/>
    <s v="1 Week"/>
    <s v="5 Weeks"/>
    <s v="8 Weeks"/>
    <n v="0"/>
    <s v="NA"/>
    <s v="NA"/>
    <s v="NA"/>
    <s v="NA"/>
    <s v="NA"/>
    <s v="NA"/>
    <s v="NA"/>
    <s v="NA"/>
    <s v="NA"/>
    <s v="PSW, Client Central, BlueZone,File Net, OLS, Document Direct, Mobius, PNC,Outlook,Case360,Business Objects, MSEdge, LGS"/>
    <s v="North America"/>
    <s v="Noida"/>
    <m/>
    <s v="India"/>
    <n v="0.96"/>
    <s v="STA 1 = 100% within 4 days"/>
    <n v="6.5789473684210531"/>
    <s v="NA"/>
    <s v="NA"/>
    <s v="NA"/>
    <s v="NA"/>
    <s v="NA"/>
    <s v="NA"/>
    <n v="130000"/>
    <m/>
    <m/>
    <s v="Yes"/>
    <n v="0.2"/>
    <s v="FTE"/>
    <m/>
    <s v="Ravi Sinha"/>
    <s v="Munish Kumar Barmy"/>
  </r>
  <r>
    <x v="0"/>
    <s v="Continental"/>
    <s v="Fortune 500 US Insurance Company"/>
    <s v="Mailroom (Life)"/>
    <s v="Index"/>
    <s v="Electronic Document Management (Indexing)"/>
    <s v="EDM Indexing"/>
    <s v="X"/>
    <m/>
    <s v="X"/>
    <m/>
    <s v="X"/>
    <m/>
    <m/>
    <m/>
    <m/>
    <s v="Indexing Team is responsible for Indexing of documents received through fax, mail, scanning, email. Scope includes end-to-end Indexing process Claims &amp; non-Claims.The process involves indexing the scanned PLADs, PHS, EFR, FCC, AP, Group Billing, New Business &amp; NAS related documents received from customers or agents through mail or fax and routing of documents to respective line of business. The team then completes the indexed card in respective line of business through Datacap application. Timely indexing ensures that the work item is created as soon as the request is received at Aflac"/>
    <s v="Payroll or Group Account_x000a_Agent/Broker _x000a_Aflac Internal "/>
    <s v="Scan_x000a_FAX_x000a_(Mail, email)"/>
    <s v="Receive images/ claim form in DataCap Pull case from the respective queue Get the descendent details from image documents. Split the file for more than 1 policy holders in the file Check and verify the policy holder details (name, policy number, DOB etc.) Missing policy holder details needs to be updated in Index Card based on the form/image received Navigate through additional tools /systems like client central, Salesforce etc. for No number claims (Tier-1, Tier-2 queues) and locate the missing details to update the index Card Update the mentioned field as “Y” on correct policy number and Organize the pages with the details Post verifying all the details, organize the pages and submit the case/file Once all the documents are submitted, a pop up will appear to click submit."/>
    <s v="Work Item completed Routed to another indexing queue (as applicable) Routed to another department for further processing Updated notes for routing queues"/>
    <s v="Internal Departmenet like - PHS, Claims, New Buesiness, Group Billing, NAS, EFR, FCC, AP"/>
    <s v="NA"/>
    <s v="Yes"/>
    <s v="No"/>
    <n v="1"/>
    <n v="0"/>
    <n v="45"/>
    <n v="0"/>
    <n v="62"/>
    <x v="0"/>
    <s v="No"/>
    <s v="No Specific Domain Exp"/>
    <s v="No"/>
    <s v="NA"/>
    <s v="BO3"/>
    <d v="2024-09-16T00:00:00"/>
    <s v="1 Week"/>
    <s v="1 Week"/>
    <s v="4 Weeks"/>
    <n v="0"/>
    <s v="NA"/>
    <s v="NA"/>
    <s v="NA"/>
    <s v="NA"/>
    <s v="NA"/>
    <s v="NA"/>
    <s v="NA"/>
    <s v="NA"/>
    <s v="NA"/>
    <s v="DataCap, Pega, Client Central, Filenet, Sales Force, MS outlook and MS Teams"/>
    <s v="North America"/>
    <s v="Noida"/>
    <m/>
    <s v="India"/>
    <n v="0.98"/>
    <s v="PHS &amp; PLADS - STA (2 Days) = 100%_x000a__x000a_New Business, Group Billing, FCC, EFR, NAS, AP Tracker - STA (1 Day) - 100%_x000a_"/>
    <s v="PHS - 1.5_x000a_PLADS - 2.6_x000a_GB - 1.5_x000a_AP Tracker - 2.3_x000a_FCC - 1.5_x000a_NAS - 2.3_x000a_EFR - 1.0_x000a_NB (DataCap - 3.0 &amp; Pega - 6.0)"/>
    <s v="NA"/>
    <s v="NA"/>
    <s v="NA"/>
    <s v="NA"/>
    <s v="NA"/>
    <s v="NA"/>
    <n v="3204675"/>
    <m/>
    <m/>
    <s v="Yes"/>
    <s v="NA"/>
    <s v="FTE"/>
    <m/>
    <s v="Prabendra Singh and Abhishek Narwade"/>
    <s v="Sankalp Durgan"/>
  </r>
  <r>
    <x v="0"/>
    <s v="Continental"/>
    <s v="Fortune 500 US Insurance Company"/>
    <s v="Claims Management (Life)"/>
    <s v="Claims payment and Appeals"/>
    <s v="Claims Admin"/>
    <s v="Claims Admin"/>
    <s v="X"/>
    <m/>
    <s v="X"/>
    <m/>
    <s v="X"/>
    <m/>
    <m/>
    <m/>
    <m/>
    <s v="The process is about receiving stop payments, reissue checks and returned check requests from insured / provider in the form of scanned images, mail, email and contact center (beelines) in Pega work flow system and action is taken accordingly in the mainframe system called TPX. The action in the mainframe would involve, raising stop payment in the TPX and then reissuing check the next day. In addition, we also route and assign cases through pega, to claims specialists for handling the request."/>
    <s v="(S)Mail Room/Scanning Dept./Inter dept./Emails"/>
    <s v="(I) Images/System generated txn/Emails"/>
    <s v="Validation, rule based input in client admin system"/>
    <s v="(O)Correspondence/Payment check"/>
    <s v="(C) Policy holder/Inter deptt/Provider"/>
    <s v="NA"/>
    <s v="Yes"/>
    <s v="No"/>
    <n v="1"/>
    <n v="0"/>
    <n v="10"/>
    <m/>
    <n v="14"/>
    <x v="0"/>
    <s v="No"/>
    <s v="No Specific Domain Exp"/>
    <s v="No"/>
    <s v="NA"/>
    <s v="BO3"/>
    <d v="2023-11-27T00:00:00"/>
    <s v="1 Week"/>
    <s v="5 Weeks"/>
    <s v="10 weeks"/>
    <n v="0"/>
    <s v="NA"/>
    <s v="NA"/>
    <s v="NA"/>
    <s v="NA"/>
    <s v="NA"/>
    <s v="NA"/>
    <s v="NA"/>
    <s v="NA"/>
    <s v="NA"/>
    <s v="Pega, TPX , File Net, Claim central, Outlook, Case 360, MS EDGE"/>
    <s v="North America"/>
    <s v="Noida"/>
    <m/>
    <s v="India"/>
    <n v="0.98"/>
    <s v="STA 1 = 1 Business Day, STA 2 = 5 Business Days, STA 3 = 3 Business Days"/>
    <n v="6"/>
    <s v="NA"/>
    <s v="NA"/>
    <s v="NA"/>
    <s v="NA"/>
    <s v="NA"/>
    <s v="NA"/>
    <n v="201600"/>
    <m/>
    <m/>
    <s v="NA"/>
    <m/>
    <s v="FTE"/>
    <m/>
    <s v="Hemant Tiwari"/>
    <s v="Munish Kumar Barmy"/>
  </r>
  <r>
    <x v="0"/>
    <s v="Continental"/>
    <s v="Fortune 500 US Insurance Company"/>
    <s v="New Business and Underwriting (Life)"/>
    <s v="New Policy Data Entry/Set-up"/>
    <s v="Standard Industry Code "/>
    <s v="SIC"/>
    <s v="X"/>
    <m/>
    <s v="X"/>
    <m/>
    <s v="X"/>
    <m/>
    <m/>
    <m/>
    <m/>
    <s v="Process involves assigning industry codes for accounts. Once a request has been submitted by the associate / agent, SIC team needs to validate account information while performing research on various websites and assign industry codes."/>
    <s v="Agent/Broker"/>
    <s v="Internet based forms_x000a_ADR"/>
    <s v="Request received through agent via ADR system - _x000a_Review, perform research &amp; validate the account as per the request - Add description if needed - Use ABI Lookup to update business description, SIC and Ratings"/>
    <s v="Ratings assigned_x000a_Account validation"/>
    <s v="Agent/Broker_x000a_Aflac Internal (NAS &amp; other internal processes)"/>
    <s v="NA"/>
    <s v="Yes"/>
    <s v="No"/>
    <n v="1"/>
    <n v="0"/>
    <n v="6"/>
    <n v="0"/>
    <n v="9"/>
    <x v="0"/>
    <s v="No"/>
    <s v="No Specific Domain Exp"/>
    <s v="No"/>
    <s v="NA"/>
    <s v="BO3"/>
    <d v="2025-07-28T00:00:00"/>
    <s v="1 Week"/>
    <s v="5 Weeks"/>
    <s v="12 Weeks"/>
    <n v="0"/>
    <s v="NA"/>
    <s v="NA"/>
    <s v="NA"/>
    <s v="NA"/>
    <s v="NA"/>
    <s v="NA"/>
    <s v="NA"/>
    <s v="NA"/>
    <s v="NA"/>
    <s v="ADR, Bluezone, MS outlook and MS Teams, Accurint, Google search, Workpage, ABI lookup, PTS"/>
    <s v="North America"/>
    <s v="Noida"/>
    <m/>
    <s v="India"/>
    <n v="0.96"/>
    <s v="≤ Average 24 hours"/>
    <n v="5"/>
    <s v="NA"/>
    <s v="NA"/>
    <s v="NA"/>
    <s v="NA"/>
    <s v="NA"/>
    <s v="NA"/>
    <n v="175216"/>
    <n v="175216"/>
    <m/>
    <s v="Yes"/>
    <s v="NA"/>
    <s v="FTE"/>
    <m/>
    <s v="Vikas Jasrotia"/>
    <s v="Sankalp Durgan"/>
  </r>
  <r>
    <x v="0"/>
    <s v="Continental"/>
    <s v="Fortune 500 US Insurance Company"/>
    <s v="New Business and Underwriting (Life)"/>
    <s v="New Policy Data Entry/Set-up"/>
    <s v="New Account Setup"/>
    <s v="NAS"/>
    <s v="X"/>
    <m/>
    <s v="X"/>
    <m/>
    <s v="X"/>
    <m/>
    <m/>
    <m/>
    <m/>
    <s v="Process deals with stablishing new payroll accounts/performing maintenance on existing accts; transfer/reassignment of accounts."/>
    <s v="Agent/Broker"/>
    <s v="Scanned forms / images (received through mail)_x000a_Faxed forms / images_x000a_Email"/>
    <s v="Request received through Pega - Setup accounts in NASSA system - Based on the type of request Update Account Info / Enrollment Info / Billing Info / Update Plan Info - Review &amp; Setup the account"/>
    <s v="Email"/>
    <s v="Agent/Broker_x000a_Aflac Internal "/>
    <s v="NA"/>
    <s v="Yes"/>
    <s v="No"/>
    <n v="1"/>
    <n v="0"/>
    <n v="9"/>
    <n v="0"/>
    <n v="11"/>
    <x v="0"/>
    <s v="No"/>
    <s v="No Specific Domain Exp"/>
    <s v="No"/>
    <s v="NA"/>
    <s v="BO3"/>
    <d v="2025-07-28T00:00:00"/>
    <s v="1 Week"/>
    <s v="5 Weeks"/>
    <s v="10 weeks"/>
    <n v="0"/>
    <s v="NA"/>
    <s v="NA"/>
    <s v="NA"/>
    <s v="NA"/>
    <s v="NA"/>
    <s v="NA"/>
    <s v="NA"/>
    <s v="NA"/>
    <s v="NA"/>
    <s v="Pega, Filenet, NASSA, Bluezone, MS outlook and MS Teams, PTS"/>
    <s v="North America"/>
    <s v="Noida"/>
    <m/>
    <s v="India"/>
    <n v="0.96"/>
    <s v="≤ Average 24 hours"/>
    <n v="10"/>
    <s v="NA"/>
    <s v="NA"/>
    <s v="NA"/>
    <s v="NA"/>
    <s v="NA"/>
    <s v="NA"/>
    <n v="99276"/>
    <n v="99276"/>
    <m/>
    <s v="Yes"/>
    <s v="NA"/>
    <s v="FTE"/>
    <m/>
    <s v="Ashish Singh"/>
    <s v="Sankalp Durgan"/>
  </r>
  <r>
    <x v="0"/>
    <s v="Continental"/>
    <s v="Fortune 500 US Insurance Company"/>
    <s v="Policy Administration and billing (Life)"/>
    <s v="Billing and Payments/Lockbox"/>
    <s v="Multicycle"/>
    <s v="Multicycle"/>
    <s v="X"/>
    <m/>
    <s v="X"/>
    <m/>
    <s v="X"/>
    <m/>
    <m/>
    <m/>
    <m/>
    <s v="Policy Maintenance handles customer queries related to the maintenance of the customer/s policy accounts with Aflac. This process is responsible for processing and resolving customer requests ranging from updating personal details, issuing policy documents or schedules, policy cancellations, Billing transfers, adding family _x000a_members to policy, removing family members or primary policy holder swap, reinstating /Reactivating policies and applying waiver of premiums"/>
    <s v="Reconciliation_x000a_Internal Department"/>
    <s v="Images /system generated transactions"/>
    <s v="Review, perform research &amp; validate the request (updating personal details, issuing policy documents or schedules, policy cancellations, Billing transfers, adding family members to policy, removing family members or primary policy holder swap, reinstating /Reactivating policies and applying waiver &amp; premium reconciliation of premiums) - _x000a_Add description if needed as per findings - Update information in the Admin system"/>
    <s v="Send out letters through Admin system"/>
    <s v="Agent/ Group account/ Policy Holder"/>
    <s v="NA"/>
    <s v="Yes"/>
    <s v="No"/>
    <n v="1"/>
    <n v="0"/>
    <n v="37"/>
    <n v="0"/>
    <n v="47"/>
    <x v="0"/>
    <s v="No"/>
    <s v="No Specific Domain Exp"/>
    <s v="No"/>
    <s v="NA"/>
    <s v="BO3"/>
    <d v="2025-08-18T00:00:00"/>
    <s v="1 Week"/>
    <s v="12 Weeks"/>
    <s v="10 weeks"/>
    <n v="0"/>
    <s v="NA"/>
    <s v="NA"/>
    <s v="NA"/>
    <s v="NA"/>
    <s v="NA"/>
    <s v="NA"/>
    <s v="NA"/>
    <s v="NA"/>
    <s v="NA"/>
    <s v="PSW - PHS,Blue zone, Document Direct, Client central, MS outlook, Teams, APAY, Business Objects, Filenet, LGS, EXL support Sharepoint, P&amp;C"/>
    <s v="North America"/>
    <s v="Noida"/>
    <m/>
    <s v="India"/>
    <n v="0.98"/>
    <s v="Average 7 Days at 100% "/>
    <n v="6"/>
    <s v="NA"/>
    <s v="NA"/>
    <s v="NA"/>
    <s v="NA"/>
    <s v="NA"/>
    <s v="NA"/>
    <n v="1217518"/>
    <m/>
    <m/>
    <s v="Yes"/>
    <s v="NA"/>
    <s v="FTE"/>
    <m/>
    <s v="Sunny Tomer"/>
    <s v="Munish Kumar Barmy"/>
  </r>
  <r>
    <x v="0"/>
    <s v="Continental"/>
    <s v="Fortune 500 US Insurance Company"/>
    <s v="New Business and Underwriting (Life)"/>
    <s v="Underwriting Support"/>
    <s v="Medical Underwriting (MUW)"/>
    <s v="Medical Underwriting (MUW)"/>
    <s v="X"/>
    <m/>
    <s v="X"/>
    <m/>
    <m/>
    <m/>
    <m/>
    <m/>
    <m/>
    <s v="In medical underwriting, underwriter is responsible to evaluate the health, medical history, and lifestyle of the applicant to assess the risk of insuring the individual and determine the decision either approval or denial for that policy.  This involves processing initial requests to include final decisioning of pending, issuing and/or closing out coverage applications. "/>
    <s v="Agent/Broker"/>
    <s v="Scanned Images"/>
    <s v="Review the application form, applicant details on pega, all the previous policies and claims, before the final decision. "/>
    <s v="Policy Issue/denial/closeout_x000a_"/>
    <s v="Agent/ Group account/ Policy Holder"/>
    <s v="NA"/>
    <s v="Yes"/>
    <s v="No"/>
    <n v="1"/>
    <n v="0"/>
    <n v="3"/>
    <n v="0"/>
    <n v="3"/>
    <x v="0"/>
    <s v="No"/>
    <s v="No Specific Domain Exp"/>
    <s v="No"/>
    <s v="NA"/>
    <s v="BO4"/>
    <d v="2025-12-01T00:00:00"/>
    <s v="1 Week"/>
    <s v="3 Weeks"/>
    <s v="15 Weeks"/>
    <n v="0"/>
    <s v="NA"/>
    <s v="NA"/>
    <s v="NA"/>
    <s v="NA"/>
    <s v="NA"/>
    <s v="NA"/>
    <s v="NA"/>
    <s v="NA"/>
    <s v="NA"/>
    <s v="Pega, Bluezone, PTS, Client central, Global scape, LDS, Filenet, Adobe, MIB, Swissre, "/>
    <s v="North America"/>
    <s v="Noida"/>
    <m/>
    <s v="India"/>
    <n v="0.94"/>
    <s v="TBD"/>
    <s v="20 min./case"/>
    <s v="NA"/>
    <s v="NA"/>
    <s v="NA"/>
    <s v="NA"/>
    <s v="NA"/>
    <s v="NA"/>
    <s v="Process is in Ramp"/>
    <m/>
    <m/>
    <s v="Yes"/>
    <s v="NA"/>
    <s v="FTE"/>
    <m/>
    <s v="Chaynika"/>
    <s v="Yusuf Bhavnagarwala"/>
  </r>
  <r>
    <x v="1"/>
    <s v="Sunshine"/>
    <s v="Leading US Financial Services Provider"/>
    <s v="Contact Center (Life)"/>
    <s v="Policy Servicing &amp; Billing"/>
    <s v="Policy Services"/>
    <s v="Life Insurance"/>
    <s v="X"/>
    <s v="X"/>
    <s v="X"/>
    <s v="X"/>
    <s v="X"/>
    <m/>
    <m/>
    <s v="X"/>
    <s v="X"/>
    <s v="Responds to incoming calls from policyholders, employers and agents as the first point of contact for complex billing questions. Associates actively listens to customer issues or questions showing interest, compassion and displaying empathy for the caller’s situation"/>
    <s v="Policy Holders"/>
    <s v="Phone Call"/>
    <s v="Provide necessary information to answer caller inquiries"/>
    <s v="Correspondence, policy inquiry answered, requested transaction completed, answer billing inquiries"/>
    <s v="Policy Holders"/>
    <s v="NA"/>
    <s v="Yes"/>
    <s v="No"/>
    <n v="1"/>
    <n v="0"/>
    <s v="NA"/>
    <n v="22"/>
    <n v="29"/>
    <x v="2"/>
    <s v="No"/>
    <s v="No Specific Domain Exp"/>
    <s v="No"/>
    <s v="NA"/>
    <s v="VO2"/>
    <d v="2023-05-22T00:00:00"/>
    <s v="1 Week"/>
    <s v="5 Weeks"/>
    <s v="8 Weeks"/>
    <s v="NA"/>
    <s v="NA"/>
    <s v="NA"/>
    <s v="NA"/>
    <s v="NA"/>
    <s v="NA"/>
    <s v="NA"/>
    <s v="NA"/>
    <s v="No"/>
    <s v="NA"/>
    <s v="CSR, AWD, MARS, Right Answers"/>
    <s v="North America"/>
    <s v="NA"/>
    <s v="Manilla"/>
    <s v="Philippines"/>
    <s v="&gt;/= 90%"/>
    <s v="NA"/>
    <s v="9:00 - 10:45"/>
    <s v="NA"/>
    <s v="NA"/>
    <s v="&lt; / = 5%"/>
    <s v="60 seconds"/>
    <s v="NA"/>
    <s v="NA"/>
    <s v="Not Known"/>
    <m/>
    <n v="151802"/>
    <s v="No"/>
    <s v="NA"/>
    <s v="FTE"/>
    <s v="NA"/>
    <s v="Io Camille Lagas"/>
    <s v="Eleanor Roque"/>
  </r>
  <r>
    <x v="1"/>
    <s v="Sunshine"/>
    <s v="Leading US Financial Services Provider"/>
    <s v="Claims Management (Life)"/>
    <s v="Claims payment and Appeals"/>
    <s v="Claims Admin"/>
    <s v="Claims Admin"/>
    <s v="X"/>
    <s v="X"/>
    <s v="X"/>
    <s v="X"/>
    <s v="X"/>
    <m/>
    <m/>
    <s v="X"/>
    <s v="X"/>
    <s v="Team will provide customer service assistance to Allstate’s customers about (but not limited to) the following matters: _x000a_• Review Launch Pad from Life claim notification _x000a_• Set Up Life Claim _x000a_• Identify Beneficiaries and request claim information _x000a_• Keep the DCDB accurate and up to date _x000a_• Update the final status of the claim "/>
    <s v="Claimants"/>
    <s v="Claims setup"/>
    <s v="Case reviewed and requirements identified_x000a_Beneficiary contacted and guided_x000a_Claim forms sent and received_x000a_Documents validated and issues resolved_x000a_Internal coordination completed_x000a_Case notes updated_x000a_Claim processed and pay"/>
    <s v="Initiate claims case, death notification"/>
    <s v="Claimant"/>
    <s v="NA"/>
    <s v="Yes"/>
    <s v="No"/>
    <n v="1"/>
    <n v="0"/>
    <n v="3"/>
    <s v="NA"/>
    <n v="4"/>
    <x v="0"/>
    <s v="No"/>
    <s v="No Specific Domain Exp"/>
    <s v="No"/>
    <s v="NA"/>
    <s v="BO2"/>
    <d v="2023-07-17T00:00:00"/>
    <s v="1 Week"/>
    <s v="5 Weeks"/>
    <s v="8 Weeks"/>
    <s v="NA"/>
    <s v="NA"/>
    <s v="NA"/>
    <s v="NA"/>
    <s v="NA"/>
    <s v="NA"/>
    <s v="NA"/>
    <s v="NA"/>
    <s v="No"/>
    <s v="NA"/>
    <s v="CSR, AWD, MARS, Right Answers"/>
    <s v="North America"/>
    <s v="Manila"/>
    <s v="NA"/>
    <s v="Philippines"/>
    <n v="0.96"/>
    <s v="90% in 2 business days"/>
    <s v="NA"/>
    <s v="NA"/>
    <s v="NA"/>
    <s v="NA"/>
    <s v="NA"/>
    <s v="NA"/>
    <s v="NA"/>
    <s v="Not Known"/>
    <m/>
    <m/>
    <s v="No"/>
    <s v="NA"/>
    <s v="FTE"/>
    <s v="NA"/>
    <s v="Io Camille Lagas"/>
    <s v="Eleanor Roque"/>
  </r>
  <r>
    <x v="2"/>
    <s v="INDY"/>
    <s v="Fortune 1000 US Insurance Company"/>
    <s v="Contact Center (Life)"/>
    <s v="Policy Servicing &amp; Billing"/>
    <s v="Policy servicing"/>
    <s v="Washington National Health Insurance"/>
    <m/>
    <s v="X"/>
    <m/>
    <m/>
    <m/>
    <m/>
    <m/>
    <m/>
    <m/>
    <s v="Inbound contact center that is responsible in servicing insurance customers who have purchased health insurance from Washington National that may need help about their policies over their lifetime. Call types: inquiry, cancellations, refund, cash value and return of premium"/>
    <s v="Policyholder_x000a_Insured_x000a_POA_x000a_Covered dependents_x000a_Authorized/ unauthorized third party_x000a_Provider_x000a_"/>
    <s v="NA"/>
    <s v="Receive call_x000a_Authenticate as per SOPs_x000a_Search policy/claim in appropriate application_x000a_Understand caller’s concern/ query_x000a_Utilize Ops resources to resolve concern/ answer query_x000a_Navigate and update system, as per SOP_x000a_Choose correct WRAP code, document the call notes, and end the call_x000a_"/>
    <s v="Resolve customer’s concern_x000a__x000a_If not resolved in the contact center, rep to create a work item to back office to resolve customer’s concern or transfer the call to another department"/>
    <s v="Policyholder_x000a_Insured_x000a_POA_x000a_Covered dependents_x000a_Authorized third party_x000a_Activity for Back office_x000a_Transfer to CNO onshore (out of scope call scenarios)_x000a_"/>
    <s v="Policy servicing"/>
    <s v="Yes"/>
    <s v="No"/>
    <n v="1"/>
    <n v="0"/>
    <m/>
    <n v="15"/>
    <n v="19"/>
    <x v="2"/>
    <s v="No"/>
    <s v="No Specific Domain Exp"/>
    <s v="No"/>
    <s v="NA"/>
    <s v="VO3"/>
    <d v="2019-09-16T00:00:00"/>
    <s v="1 Week"/>
    <s v="4 Weeks"/>
    <s v="5 Weeks"/>
    <n v="0"/>
    <s v="NA"/>
    <s v="NA"/>
    <s v="NA"/>
    <s v="NA"/>
    <s v="NA"/>
    <s v="NA"/>
    <s v="NA"/>
    <s v="NA"/>
    <s v="None"/>
    <s v="PEGA, AWD, Mainframe, Content Navigator, RightFax, Quickopedia, LifePro, AIW"/>
    <s v="North America"/>
    <s v="Noida"/>
    <s v="Manilla"/>
    <s v="India"/>
    <n v="0.94"/>
    <s v="NA"/>
    <n v="499"/>
    <s v="4 mins"/>
    <s v="2 mins"/>
    <s v="&lt;5%"/>
    <s v="90s"/>
    <s v="NA"/>
    <s v="NA"/>
    <m/>
    <m/>
    <n v="163529"/>
    <s v="NA"/>
    <s v="NA"/>
    <s v="NA"/>
    <s v="TBP"/>
    <s v="Maria Arabia"/>
    <s v="Ramil Bautista"/>
  </r>
  <r>
    <x v="2"/>
    <s v="INDY"/>
    <s v="Fortune 1000 US Insurance Company"/>
    <s v="Contact Center (Life)"/>
    <s v="Policy Servicing &amp; Billing"/>
    <s v="Policy servicing"/>
    <s v="Washington National and Bankers Life "/>
    <s v="X"/>
    <s v="X"/>
    <s v="X"/>
    <m/>
    <s v="X"/>
    <s v="X"/>
    <s v="X"/>
    <m/>
    <s v="X"/>
    <s v="Inbound contact center handling calls from policy holder or related parties on Life insurance policies under Bankers Life and Washington National. Top call types include claim status, cancellations, refund, payment, policy and claim administration and inquiry"/>
    <s v="Policyholder_x000a_Insured_x000a_POA_x000a_Covered dependents_x000a_Authorized/ unauthorized third party_x000a_Provider_x000a_"/>
    <s v="NA"/>
    <s v="Receive call_x000a_Authenticate as per SOPs_x000a_Search policy/claim in appropriate application_x000a_Understand caller’s concern/ query_x000a_Utilize Ops resources to resolve concern/ answer query_x000a_Navigate and update system, as per SOP_x000a_Choose correct WRAP code, document the call notes, and end the call_x000a_"/>
    <s v="Resolve customer’s concern_x000a__x000a_If not resolved in the contact center, rep to create a work item to back office to resolve customer’s concern or transfer the call to another department"/>
    <s v="Policyholder_x000a_Insured_x000a_POA_x000a_Covered dependents_x000a_Authorized third party_x000a_Activity for Back office_x000a_Transfer to CNO onshore (out of scope call scenarios)_x000a_"/>
    <s v="Policy servicing"/>
    <s v="Yes"/>
    <s v="No"/>
    <n v="1"/>
    <n v="0"/>
    <m/>
    <n v="36"/>
    <n v="35"/>
    <x v="2"/>
    <s v="No"/>
    <s v="No Specific Domain Exp"/>
    <s v="No"/>
    <s v="NA"/>
    <s v="VO3"/>
    <d v="2019-07-25T00:00:00"/>
    <s v="1 Week"/>
    <s v="4 Weeks"/>
    <s v="5 Weeks"/>
    <n v="0"/>
    <s v="NA"/>
    <s v="NA"/>
    <s v="NA"/>
    <s v="NA"/>
    <s v="NA"/>
    <s v="NA"/>
    <s v="NA"/>
    <s v="NA"/>
    <s v="None"/>
    <s v="PEGA, AWD, Mainframe, Content Navigator, RightFax, Quickopedia, LifePro, AIW"/>
    <s v="North America"/>
    <s v="Noida"/>
    <s v="Manilla"/>
    <s v="India"/>
    <n v="0.94"/>
    <s v="NA"/>
    <n v="499"/>
    <s v="4 mins"/>
    <s v="2 mins"/>
    <s v="&lt;5%"/>
    <s v="90s"/>
    <s v="NA"/>
    <s v="NA"/>
    <m/>
    <m/>
    <n v="269834"/>
    <s v="NA"/>
    <s v="NA"/>
    <s v="NA"/>
    <s v="TBP"/>
    <s v="Arnie Mariano"/>
    <s v="Ramil Bautista"/>
  </r>
  <r>
    <x v="2"/>
    <s v="INDY"/>
    <s v="Fortune 1000 US Insurance Company"/>
    <s v="Contact Center (Life)"/>
    <s v="Policy Servicing &amp; Billing"/>
    <s v="Policy servicing"/>
    <s v="Bankers Life Company Health Insurance"/>
    <m/>
    <s v="X"/>
    <m/>
    <m/>
    <m/>
    <m/>
    <m/>
    <m/>
    <m/>
    <s v="Inbound contact center that is responsible in servicing insurance customers who have purchased health insurance from Bankers Life that may need help about their policies over their lifetime. Call types: inquiry, cancellations, refund, cash value and return of premium"/>
    <s v="Policyholder_x000a_Insured_x000a_POA_x000a_Covered dependents_x000a_Authorized/ unauthorized third party_x000a_Provider_x000a_"/>
    <s v="NA"/>
    <s v="Receive call_x000a_Authenticate as per SOPs_x000a_Search policy/claim in appropriate application_x000a_Understand caller’s concern/ query_x000a_Utilize Ops resources to resolve concern/ answer query_x000a_Navigate and update system, as per SOP_x000a_Choose correct WRAP code, document the call notes, and end the call_x000a_"/>
    <s v="Resolve customer’s concern_x000a__x000a_If not resolved in the contact center, rep to create a work item to back office to resolve customer’s concern or transfer the call to another department"/>
    <s v="Policyholder_x000a_Insured_x000a_POA_x000a_Covered dependents_x000a_Authorized third party_x000a_Activity for Back office_x000a_Transfer to CNO onshore (out of scope call scenarios)_x000a_"/>
    <s v="Policy servicing"/>
    <s v="Yes"/>
    <s v="No"/>
    <n v="1"/>
    <n v="0"/>
    <m/>
    <n v="21"/>
    <n v="26"/>
    <x v="2"/>
    <s v="No"/>
    <s v="No Specific Domain Exp"/>
    <s v="No"/>
    <s v="NA"/>
    <s v="VO3"/>
    <d v="2019-07-17T00:00:00"/>
    <s v="1 Week"/>
    <s v="4 Weeks"/>
    <s v="5 Weeks"/>
    <n v="0"/>
    <s v="NA"/>
    <s v="NA"/>
    <s v="NA"/>
    <s v="NA"/>
    <s v="NA"/>
    <s v="NA"/>
    <s v="NA"/>
    <s v="NA"/>
    <s v="None"/>
    <s v="PEGA, AWD, Mainframe, Content Navigator, RightFax, Quickopedia, LifePro, AIW"/>
    <s v="North America"/>
    <s v="Noida"/>
    <s v="Manilla"/>
    <s v="India"/>
    <n v="0.94"/>
    <s v="NA"/>
    <n v="499"/>
    <s v="4 mins"/>
    <s v="2 mins"/>
    <s v="&lt;5%"/>
    <s v="90s"/>
    <s v="NA"/>
    <s v="NA"/>
    <m/>
    <m/>
    <n v="166682"/>
    <s v="NA"/>
    <s v="NA"/>
    <s v="NA"/>
    <s v="TBP"/>
    <s v="Mary Lantin"/>
    <s v="Ramil Bautista"/>
  </r>
  <r>
    <x v="2"/>
    <s v="INDY"/>
    <s v="Fortune 1000 US Insurance Company"/>
    <s v="Contact Center (Life)"/>
    <s v="Policy Servicing &amp; Billing"/>
    <s v="Policy servicing"/>
    <s v="Bankers Life Company Long term care"/>
    <s v="X"/>
    <m/>
    <m/>
    <m/>
    <s v="X"/>
    <m/>
    <m/>
    <m/>
    <s v="X"/>
    <s v="Inbound contact center handling calls from policy holder or related parties onLTC policies under Bankers Insurance Co. Top call types include claim status inquiry, premium inquiry, cancellations, refund, payment, policy and claim administration and inquiry"/>
    <s v="Policyholder_x000a_Insured_x000a_POA_x000a_Covered dependents_x000a_Authorized/ unauthorized third party_x000a_Provider_x000a_"/>
    <s v="NA"/>
    <s v="Receive call_x000a_Authenticate as per SOPs_x000a_Search policy/claim in appropriate application_x000a_Understand caller’s concern/ query_x000a_Utilize Ops resources to resolve concern/ answer query_x000a_Navigate and update system, as per SOP_x000a_Choose correct WRAP code, document the call notes, and end the call_x000a_"/>
    <s v="Resolve customer’s concern_x000a__x000a_If not resolved in the contact center, rep to create a work item to back office to resolve customer’s concern or transfer the call to another department"/>
    <s v="Policyholder_x000a_Insured_x000a_POA_x000a_Covered dependents_x000a_Authorized third party_x000a_Activity for Back office_x000a_Transfer to CNO onshore (out of scope call scenarios)_x000a_"/>
    <s v="Policy servicing"/>
    <s v="Yes"/>
    <s v="No"/>
    <n v="1"/>
    <n v="0"/>
    <m/>
    <n v="17"/>
    <n v="23"/>
    <x v="2"/>
    <s v="No"/>
    <s v="No Specific Domain Exp"/>
    <s v="No"/>
    <s v="NA"/>
    <s v="VO3"/>
    <d v="2019-07-29T00:00:00"/>
    <s v="1 Week"/>
    <s v="4 Weeks"/>
    <s v="5 Weeks"/>
    <n v="0"/>
    <s v="NA"/>
    <s v="NA"/>
    <s v="NA"/>
    <s v="NA"/>
    <s v="NA"/>
    <s v="NA"/>
    <s v="NA"/>
    <s v="NA"/>
    <s v="None"/>
    <s v="PEGA, AWD, Mainframe, Content Navigator, RightFax, Quickopedia, LifePro, AIW"/>
    <s v="North America"/>
    <s v="Noida"/>
    <s v="Manilla"/>
    <s v="India"/>
    <n v="0.94"/>
    <s v="NA"/>
    <n v="774"/>
    <s v="4 mins"/>
    <s v="2 mins"/>
    <s v="&lt;5%"/>
    <s v="90s"/>
    <s v="NA"/>
    <s v="NA"/>
    <m/>
    <m/>
    <n v="114372"/>
    <s v="NA"/>
    <s v="NA"/>
    <s v="NA"/>
    <s v="TBP"/>
    <s v="Jomelyn Sabalza"/>
    <s v="Ramil Bautista"/>
  </r>
  <r>
    <x v="2"/>
    <s v="INDY"/>
    <s v="Fortune 1000 US Insurance Company"/>
    <s v="Contact Center (Life)"/>
    <s v="Policy Servicing &amp; Billing"/>
    <s v="Policy servicing"/>
    <s v="Colonial Penn Life"/>
    <s v="X"/>
    <m/>
    <s v="X"/>
    <s v="X"/>
    <m/>
    <m/>
    <m/>
    <m/>
    <m/>
    <s v="• Taking calls for Colonial Penn Ife insurance and some of Medicare Supplement policy _x000a_• Providing info / status of the policy_x000a_• Accepting payments / processing payments_x000a_• Enrolling / removing autopay info._x000a_• Requesting / sending for documents needed by the customer using pega and c3_x000a_• Making sure to follow the turnaround time in sage and mailing of 7-10 b/d_x000a_• Faxing documents using RightFax and provide the tat of 24-48 hrs._x000a_• Creating escalation / follow up using PEGA and email_x000a_• Initiating Claims for beneficiary _x000a_• Verifying / Confirming Information for Funeral and Funding company _x000a_• Checking status for claim _x000a_• Requesting for reissuing of check_x000a_• [If requesting to cancel the policy and status is “W”, we can cancel it in C3] take note, only VAR policies R9 &amp; G9 and send an email to you Sup. Email spreadsheet to VAR. In the email subject line type: Policy Cancelation + Selling Agent name_x000a_"/>
    <s v="call"/>
    <s v="NA"/>
    <s v="cutomer query resolution"/>
    <s v="Resolve customer’s concern_x000a__x000a_If not resolved in the contact center, rep to create a work item to back office to resolve customer’s concern or transfer the call to another department"/>
    <s v="Policyholder_x000a_Insured_x000a_POA_x000a_Covered dependents_x000a_Authorized third party_x000a_Activity for Back office_x000a_Transfer to CNO onshore (out of scope call scenarios)_x000a_"/>
    <s v="Policy servicing"/>
    <s v="Yes"/>
    <s v="No"/>
    <n v="1"/>
    <n v="0"/>
    <m/>
    <n v="80"/>
    <n v="98"/>
    <x v="2"/>
    <s v="No"/>
    <s v="No Specific Domain Exp"/>
    <s v="No"/>
    <s v="NA"/>
    <s v="VO3"/>
    <d v="2019-11-04T00:00:00"/>
    <s v="1 Week"/>
    <s v="4 Weeks"/>
    <s v="5 Weeks"/>
    <n v="0"/>
    <s v="NA"/>
    <s v="NA"/>
    <s v="NA"/>
    <s v="NA"/>
    <s v="NA"/>
    <s v="NA"/>
    <s v="NA"/>
    <s v="NA"/>
    <s v="Exelia"/>
    <s v="PEGA, AWD, Mainframe, Content Navigator, RightFax, Quickopedia, LifePro, AIW"/>
    <s v="North America"/>
    <s v="Noida"/>
    <s v="Manilla"/>
    <s v="India"/>
    <n v="0.94"/>
    <s v="NA"/>
    <n v="499"/>
    <s v="4 mins"/>
    <s v="2 mins"/>
    <s v="&lt;5%"/>
    <s v="90s"/>
    <s v="NA"/>
    <s v="NA"/>
    <m/>
    <m/>
    <n v="723799"/>
    <s v="NA"/>
    <s v="NA"/>
    <s v="NA"/>
    <s v="TBP"/>
    <s v="Crish Braga"/>
    <s v="Mary Lyn Leachon"/>
  </r>
  <r>
    <x v="2"/>
    <s v="TOPAZ"/>
    <s v="Fortune 1000 US Insurance Company"/>
    <s v="Policy Administration and billing (Life)"/>
    <s v="Customer Service and Correspondence"/>
    <s v="Policy Management"/>
    <s v="Client Maintenance"/>
    <s v="X"/>
    <s v="X"/>
    <s v="X"/>
    <s v="X"/>
    <s v="X"/>
    <s v="X"/>
    <s v="X"/>
    <m/>
    <m/>
    <s v="This process is responsible of managing client profile for Life, Annuity &amp; Health policies on the company records for e.g. The request regarding the records to be updated with information received from the policy holder, which is then screened for preliminary requirement and subsequently changes made to the records. The correspondence is also sent to the policy holders confirming the completion of the request with details of changes made the records."/>
    <s v="Policy Owner, Insured, Agents, POA, Trustee"/>
    <s v="Email, Letter, Web, Calls, Fax"/>
    <s v="&gt;Policy owner/agents etc._x000a_&gt; Customer Request_x000a_&gt;Review request and process in admin system_x000a_&gt;Letters &amp; checks_x000a_&gt;End Customer"/>
    <s v="Letter &amp; Checks"/>
    <s v="Policy Owner, Insured, Agents, POA, Trustee"/>
    <s v="Policy Maintenance, 3rd Party, &amp; Complex Change, Dth Remove"/>
    <s v="Yes"/>
    <s v="Yes"/>
    <n v="0.95"/>
    <n v="0.05"/>
    <n v="9.5"/>
    <s v="NA"/>
    <n v="13"/>
    <x v="0"/>
    <s v="No"/>
    <s v="No Specific Domain Exp"/>
    <s v="No"/>
    <s v="NA"/>
    <s v="BO3"/>
    <d v="2001-07-02T00:00:00"/>
    <s v="1 Week"/>
    <s v="5 Weeks"/>
    <s v="8 Weeks"/>
    <n v="0"/>
    <s v="NA"/>
    <s v="NA"/>
    <s v="NA"/>
    <s v="NA"/>
    <s v="NA"/>
    <s v="NA"/>
    <s v="NA"/>
    <s v="NA"/>
    <s v="None"/>
    <s v="PEGA, Mainframe, Lifepro, Content Navigator, Accurint, Anywho, White Pages, USPS, TRECS, CNOFDW, CRDS"/>
    <s v="North America"/>
    <s v="Noida"/>
    <s v="NA"/>
    <s v="India"/>
    <n v="0.98"/>
    <n v="0.9"/>
    <n v="10"/>
    <s v="NA"/>
    <s v="NA"/>
    <s v="NA"/>
    <s v="NA"/>
    <s v="NA"/>
    <s v="NA"/>
    <n v="39191.335626545457"/>
    <s v="NA"/>
    <s v="NA"/>
    <s v="NA"/>
    <s v="NA"/>
    <s v="TBP"/>
    <n v="3.46"/>
    <s v="Puroshottam Thakur"/>
    <s v="Neeru Saini"/>
  </r>
  <r>
    <x v="2"/>
    <s v="TOPAZ"/>
    <s v="Fortune 1000 US Insurance Company"/>
    <s v="Policy Administration and billing (Life)"/>
    <s v="Customer Service and Correspondence"/>
    <s v="Policy Management"/>
    <s v="Correspondence 1"/>
    <s v="X"/>
    <s v="X"/>
    <s v="X"/>
    <s v="X"/>
    <s v="X"/>
    <s v="X"/>
    <s v="X"/>
    <m/>
    <m/>
    <s v="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
    <s v="Policy Owner, Insured, Agents, POA, Trustee"/>
    <s v="Email, Letter, Web, Calls, Fax"/>
    <s v="&gt;Policy owner/agents etc._x000a_&gt; Customer Request_x000a_&gt;Review request and process in admin system_x000a_&gt;Letters_x000a_&gt;End Customer"/>
    <s v="Letter, Email &amp; Fax"/>
    <s v="Policy Owner, Insured, Agents, POA, Trustee"/>
    <s v="Annual statements, Value Quotes Letters, Certificate, Duplicate Policy, Mail Forms, Replace, Replacement, Verification, 712, Reg60 &amp; Manual Database"/>
    <s v="Yes"/>
    <s v="Yes"/>
    <n v="0.95"/>
    <n v="0.05"/>
    <n v="7.1"/>
    <s v="NA"/>
    <n v="7"/>
    <x v="0"/>
    <s v="No"/>
    <s v="No Specific Domain Exp"/>
    <s v="No"/>
    <s v="NA"/>
    <s v="BO2"/>
    <d v="2001-07-02T00:00:00"/>
    <s v="1 Week"/>
    <s v="5 Weeks"/>
    <s v="8 Weeks"/>
    <n v="2"/>
    <s v="BOT Deployed to fetch and send policy values to client. "/>
    <s v="BOT Deployed to fetch policy value, basic information to send policy certificate. "/>
    <s v="NA"/>
    <s v="NA"/>
    <s v="NA"/>
    <s v="NA"/>
    <s v="NA"/>
    <s v="NA"/>
    <s v="None"/>
    <s v="PEGA, Mainframe, Lifepro, Content Navigator, Accurint, Anywho, White Pages, USPS, TRECS, CNOFDW, CRDS"/>
    <s v="North America"/>
    <s v="Noida"/>
    <s v="NA"/>
    <s v="India"/>
    <n v="0.98"/>
    <n v="0.9"/>
    <n v="10"/>
    <s v="NA"/>
    <s v="NA"/>
    <s v="NA"/>
    <s v="NA"/>
    <s v="NA"/>
    <s v="NA"/>
    <n v="112034.84158227273"/>
    <s v="NA"/>
    <s v="NA"/>
    <s v="NA"/>
    <s v="NA"/>
    <s v="TBP"/>
    <n v="2.93"/>
    <s v="Puroshottam Thakur"/>
    <s v="Neeru Saini"/>
  </r>
  <r>
    <x v="2"/>
    <s v="TOPAZ"/>
    <s v="Fortune 1000 US Insurance Company"/>
    <s v="Policy Administration and billing (Life)"/>
    <s v="Customer Service and Correspondence"/>
    <s v="Policy Management"/>
    <s v="Correspondence 2"/>
    <s v="X"/>
    <s v="X"/>
    <s v="X"/>
    <s v="X"/>
    <s v="X"/>
    <s v="X"/>
    <s v="X"/>
    <m/>
    <m/>
    <s v=" The process involves post issue maintenance of the policy and providing various types of information related to the policy. The process requires analyzing the request received, comprehending and interpreting the request, servicing the request accordingly and finally communicating the outcome of the servicing to the policy holder."/>
    <s v="Policy Owner, Insured, Agents, POA, Trustee"/>
    <s v="Email, Letter, Web, Calls, Fax"/>
    <s v="&gt;Policy owner/agents etc._x000a_&gt; Customer Request_x000a_&gt;Review request and process in admin system_x000a_&gt;Letters_x000a_&gt;End Customer"/>
    <s v="Letter, Email &amp; Fax"/>
    <s v="Policy Owner, Insured, Agents, POA, Trustee"/>
    <s v="Corresp, Illust, Loan Audit, Attorney"/>
    <s v="Yes"/>
    <s v="Yes"/>
    <n v="0.95"/>
    <n v="0.05"/>
    <n v="3.4"/>
    <s v="NA"/>
    <n v="4"/>
    <x v="0"/>
    <s v="No"/>
    <s v="No Specific Domain Exp"/>
    <s v="No"/>
    <s v="NA"/>
    <s v="BO3"/>
    <d v="2001-07-02T00:00:00"/>
    <s v="1 Week"/>
    <s v="5 Weeks"/>
    <s v="8 Weeks"/>
    <n v="0"/>
    <s v="NA"/>
    <s v="NA"/>
    <s v="NA"/>
    <s v="NA"/>
    <s v="NA"/>
    <s v="NA"/>
    <s v="NA"/>
    <s v="NA"/>
    <s v="None"/>
    <s v="PEGA, Mainframe, Lifepro, Content Navigator, Accurint, Anywho, White Pages, USPS, TRECS, CNOFDW, CRDS"/>
    <s v="North America"/>
    <s v="Noida"/>
    <s v="NA"/>
    <s v="India"/>
    <n v="0.98"/>
    <n v="0.9"/>
    <n v="20"/>
    <s v="NA"/>
    <s v="NA"/>
    <s v="NA"/>
    <s v="NA"/>
    <s v="NA"/>
    <s v="NA"/>
    <n v="38021.4"/>
    <s v="NA"/>
    <s v="NA"/>
    <s v="NA"/>
    <s v="NA"/>
    <s v="TBP"/>
    <n v="4.9800000000000004"/>
    <s v="Puroshottam Thakur"/>
    <s v="Neeru Saini"/>
  </r>
  <r>
    <x v="2"/>
    <s v="TOPAZ"/>
    <s v="Fortune 1000 US Insurance Company"/>
    <s v="Claims Management (Life)"/>
    <s v="Claims payment and Appeals"/>
    <s v="Cancellations"/>
    <s v="Surrender Health"/>
    <s v="X"/>
    <m/>
    <m/>
    <m/>
    <m/>
    <m/>
    <m/>
    <m/>
    <s v="X"/>
    <s v="This process is responsible of cancellation of the health policy upon request from the policy holder"/>
    <s v="Policy Owner, Insured, Agents, POA, Trustee"/>
    <s v="Email, Letter, Web, Calls, Fax"/>
    <s v="&gt;Policy owner/agents etc._x000a_&gt; Customer Request_x000a_&gt;Review request and process in admin system_x000a_&gt;Letters &amp; checks_x000a_&gt;End Customer"/>
    <s v="Letter &amp; Checks"/>
    <s v="Policy Owner, Insured, Agents, POA, Trustee"/>
    <s v="Death Master, Cancel, Death Cancel, &amp; Maturity Expire"/>
    <s v="Yes"/>
    <s v="Yes"/>
    <n v="0.95"/>
    <n v="0.05"/>
    <n v="3.3"/>
    <s v="NA"/>
    <n v="5"/>
    <x v="0"/>
    <s v="No"/>
    <s v="No Specific Domain Exp"/>
    <s v="No"/>
    <s v="NA"/>
    <s v="BO3"/>
    <d v="2001-07-02T00:00:00"/>
    <s v="1 Week"/>
    <s v="5 Weeks"/>
    <s v="8 Weeks"/>
    <n v="1"/>
    <s v="BOT Deployed to cancel policies in admin system"/>
    <s v="NA"/>
    <s v="NA"/>
    <s v="NA"/>
    <s v="NA"/>
    <s v="NA"/>
    <s v="NA"/>
    <s v="NA"/>
    <s v="None"/>
    <s v="PEGA, Mainframe, Lifepro, Content Navigator, Accurint, Anywho, White Pages, USPS, TRECS, CNOFDW, CRDS"/>
    <s v="North America"/>
    <s v="Noida"/>
    <s v="NA"/>
    <s v="India"/>
    <n v="0.98"/>
    <n v="0.9"/>
    <n v="8"/>
    <s v="NA"/>
    <s v="NA"/>
    <s v="NA"/>
    <s v="NA"/>
    <s v="NA"/>
    <s v="NA"/>
    <n v="79134.273489818181"/>
    <s v="NA"/>
    <s v="NA"/>
    <s v="NA"/>
    <s v="NA"/>
    <s v="TBP"/>
    <n v="3.28"/>
    <s v="Anil Kumar"/>
    <s v="Neeru Saini"/>
  </r>
  <r>
    <x v="2"/>
    <s v="TOPAZ"/>
    <s v="Fortune 1000 US Insurance Company"/>
    <s v="Claims Management (Life)"/>
    <s v="Claims payment and Appeals"/>
    <s v="Policy Management"/>
    <s v="Surrender "/>
    <s v="X"/>
    <s v="X"/>
    <s v="X"/>
    <s v="X"/>
    <s v="X"/>
    <s v="X"/>
    <s v="X"/>
    <m/>
    <m/>
    <s v="This process involves payment of accumulated surrender / cancellation value of a policy to its owner. On receipt of a request for surrender/cancellation from policy holder, the request form is scrutinized for completeness &amp; authenticated for accuracy. Thereafter, the transaction is completed on the administrative system and a check is disbursed to the policy holder with adequate tax adjustments as per State and Federal laws."/>
    <s v="Policy Owner, Insured, Agents, POA, Trustee"/>
    <s v="Email, Letter, Web, Calls, Fax"/>
    <s v="&gt;Policy owner/agents etc._x000a_&gt; Customer Request_x000a_&gt;Review request and process in admin system_x000a_&gt;Letters &amp; checks_x000a_&gt;End Customer"/>
    <s v="Letter &amp; Checks"/>
    <s v="Policy Owner, Insured, Agents, POA, Trustee"/>
    <s v="1035 Exch, Surrender, Undeliverable, Annuitize &amp; Fund Transfer"/>
    <s v="Yes"/>
    <s v="Yes"/>
    <n v="0.95"/>
    <n v="0.05"/>
    <n v="9.8000000000000007"/>
    <s v="NA"/>
    <n v="14"/>
    <x v="0"/>
    <s v="No"/>
    <s v="No Specific Domain Exp"/>
    <s v="No"/>
    <s v="NA"/>
    <s v="BO3"/>
    <d v="2001-07-02T00:00:00"/>
    <s v="1 Week"/>
    <s v="5 Weeks"/>
    <s v="8 Weeks"/>
    <n v="1"/>
    <s v="BOT Deployed to Surrender policies in admin system"/>
    <s v="NA"/>
    <s v="NA"/>
    <s v="NA"/>
    <s v="NA"/>
    <s v="NA"/>
    <s v="NA"/>
    <s v="NA"/>
    <s v="None"/>
    <s v="PEGA, Mainframe, Lifepro, Content Navigator, Accurint, Anywho, White Pages, USPS, TRECS, CNOFDW, CRDS"/>
    <s v="North America"/>
    <s v="Noida"/>
    <s v="NA"/>
    <s v="India"/>
    <n v="0.98"/>
    <n v="0.9"/>
    <n v="30"/>
    <s v="NA"/>
    <s v="NA"/>
    <s v="NA"/>
    <s v="NA"/>
    <s v="NA"/>
    <s v="NA"/>
    <n v="43474.840261090911"/>
    <s v="NA"/>
    <s v="NA"/>
    <s v="NA"/>
    <s v="NA"/>
    <s v="TBP"/>
    <n v="9.44"/>
    <s v="Anil Kumar"/>
    <s v="Neeru Saini"/>
  </r>
  <r>
    <x v="2"/>
    <s v="TOPAZ"/>
    <s v="Fortune 1000 US Insurance Company"/>
    <s v="Policy Administration and billing (Life)"/>
    <s v="Loans and Partial Withdrawals"/>
    <s v="Policy Management"/>
    <s v="Withdrawal"/>
    <s v="X"/>
    <s v="X"/>
    <s v="X"/>
    <s v="X"/>
    <s v="X"/>
    <s v="X"/>
    <s v="X"/>
    <m/>
    <m/>
    <s v="This process involves payout to policy holders prior to expiry of the term of the policy. These payments result in a reduction in the net cash value of the policy and are always requested for by the policy holder. Post processing a payout, a check is generated at the client end. _x000a_"/>
    <s v="Policy Owner, Insured, Agents, POA, Trustee"/>
    <s v="Email, Letter, Web, Calls, Fax"/>
    <s v="&gt;Policy owner/agents etc._x000a_&gt; Customer Request_x000a_&gt;Review request and process in admin system_x000a_&gt;Letters &amp; checks_x000a_&gt;End Customer"/>
    <s v="Letter &amp; Checks"/>
    <s v="Policy Owner, Insured, Agents, POA, Trustee"/>
    <s v="Loan, Partials, Systematic, Dividend, Expire, Maturity, 1099r Tax, Tax Report &amp; Loan"/>
    <s v="Yes"/>
    <s v="Yes"/>
    <n v="0.95"/>
    <n v="0.05"/>
    <n v="9"/>
    <s v="NA"/>
    <n v="15"/>
    <x v="0"/>
    <s v="No"/>
    <s v="No Specific Domain Exp"/>
    <s v="No"/>
    <s v="NA"/>
    <s v="BO3"/>
    <d v="2001-07-02T00:00:00"/>
    <s v="1 Week"/>
    <s v="5 Weeks"/>
    <s v="8 Weeks"/>
    <n v="2"/>
    <s v="BOT Deployed to process Partial Withdrawal in admin system"/>
    <s v="BOT Deployed to process RMD in admin system"/>
    <s v="NA"/>
    <s v="NA"/>
    <s v="NA"/>
    <s v="NA"/>
    <s v="NA"/>
    <s v="NA"/>
    <s v="None"/>
    <s v="PEGA, Mainframe, Lifepro, Content Navigator, Accurint, Anywho, White Pages, USPS, TRECS, CNOFDW, CRDS"/>
    <s v="North America"/>
    <s v="Noida"/>
    <s v="NA"/>
    <s v="India"/>
    <n v="0.98"/>
    <n v="0.9"/>
    <n v="15"/>
    <s v="NA"/>
    <s v="NA"/>
    <s v="NA"/>
    <s v="NA"/>
    <s v="NA"/>
    <s v="NA"/>
    <n v="68996.544384000008"/>
    <s v="NA"/>
    <s v="NA"/>
    <s v="NA"/>
    <s v="NA"/>
    <s v="TBP"/>
    <n v="5.17"/>
    <s v="Anil Kumar"/>
    <s v="Neeru Saini"/>
  </r>
  <r>
    <x v="2"/>
    <s v="TOPAZ"/>
    <s v="Fortune 1000 US Insurance Company"/>
    <s v="Policy Administration and billing (Life)"/>
    <s v="Customer Service and Correspondence"/>
    <s v="Policy Management"/>
    <s v="Premium Collection"/>
    <s v="X"/>
    <s v="X"/>
    <s v="X"/>
    <s v="X"/>
    <s v="X"/>
    <s v="X"/>
    <s v="X"/>
    <m/>
    <m/>
    <s v="This process is responsible for applying money to the Life Health, Annuities policies received as payment to keep policy inforce. This process also manage research of outstanding money in suspense and reason for lapsed policy to determine the requirement for reactivating policy back in to active state."/>
    <s v="Policy Owner, Insured, Agents, POA, Trustee"/>
    <s v="Email, Letter, Web, Calls, Fax"/>
    <s v="&gt;Policy owner/agents etc._x000a_&gt; Customer Request_x000a_&gt;Review request and process in admin system_x000a_&gt;Letters &amp; checks_x000a_&gt;End Customer"/>
    <s v="Letter &amp; Checks"/>
    <s v="Policy Owner, Insured, Agents, POA, Trustee"/>
    <s v="Lock Box Reject, Payment, Return Item, Reinstate, Unapplied Cash, Lapsedpay, POLSUSP, POLSUSPPR, "/>
    <s v="Yes"/>
    <s v="Yes"/>
    <n v="0.95"/>
    <n v="0.05"/>
    <n v="12"/>
    <s v="NA"/>
    <n v="14"/>
    <x v="0"/>
    <s v="No"/>
    <s v="No Specific Domain Exp"/>
    <s v="No"/>
    <s v="NA"/>
    <s v="BO3"/>
    <d v="2001-07-02T00:00:00"/>
    <s v="1 Week"/>
    <s v="5 Weeks"/>
    <s v="8 Weeks"/>
    <n v="1"/>
    <s v="BOT applies the premium payment in system"/>
    <s v="NA"/>
    <s v="NA"/>
    <s v="NA"/>
    <s v="NA"/>
    <s v="NA"/>
    <s v="NA"/>
    <s v="NA"/>
    <s v="None"/>
    <s v="PEGA, Mainframe, Lifepro, Content Navigator, Accurint, Anywho, White Pages, USPS, TRECS, CNOFDW, CRDS"/>
    <s v="North America"/>
    <s v="Noida"/>
    <s v="NA"/>
    <s v="India"/>
    <n v="0.98"/>
    <n v="0.9"/>
    <n v="10"/>
    <s v="NA"/>
    <s v="NA"/>
    <s v="NA"/>
    <s v="NA"/>
    <s v="NA"/>
    <s v="NA"/>
    <n v="40278.906917030297"/>
    <s v="NA"/>
    <s v="NA"/>
    <s v="NA"/>
    <s v="NA"/>
    <s v="TBP"/>
    <n v="4.57"/>
    <s v="Puroshottam Thakur"/>
    <s v="Neeru Saini"/>
  </r>
  <r>
    <x v="2"/>
    <s v="TOPAZ"/>
    <s v="Fortune 1000 US Insurance Company"/>
    <s v="Policy Administration and billing (Life)"/>
    <s v="Customer Service and Correspondence"/>
    <s v="Policy Management"/>
    <s v="Premium Maintenance "/>
    <s v="X"/>
    <s v="X"/>
    <s v="X"/>
    <s v="X"/>
    <s v="X"/>
    <s v="X"/>
    <s v="X"/>
    <m/>
    <m/>
    <s v="This process is responsible for applying money to the life, health &amp; annuity policies received as payment to keep policy inforce. This process also manage research of outstanding money in suspense and additional amount paid by the policy holder to determine the refund amount that needs to be disbursed to the policy holders."/>
    <s v="Policy Owner, Insured, Agents, POA, Trustee"/>
    <s v="Email, Letter, Web, Calls, Fax"/>
    <s v="&gt;Policy owner/agents etc._x000a_&gt; Customer Request_x000a_&gt;Review request and process in admin system_x000a_&gt;Letters &amp; checks_x000a_&gt;End Customer"/>
    <s v="Letter &amp; Checks"/>
    <s v="Policy Owner, Insured, Agents, POA, Trustee"/>
    <s v="Initial Payment, Lock Box Reject, Payment, Return Item, Initial Maintenance, Unapplied Cash, Lapsedpay, Overloan, Reinstatement, POLSUSP, POLSUSPPR, RWR"/>
    <s v="Yes"/>
    <s v="Yes"/>
    <n v="0.95"/>
    <n v="0.05"/>
    <n v="18"/>
    <s v="NA"/>
    <n v="21"/>
    <x v="0"/>
    <s v="No"/>
    <s v="No Specific Domain Exp"/>
    <s v="No"/>
    <s v="NA"/>
    <s v="BO3"/>
    <d v="2001-07-02T00:00:00"/>
    <s v="1 Week"/>
    <s v="5 Weeks"/>
    <s v="8 Weeks"/>
    <n v="2"/>
    <s v="BOT Deployed to move PPSP information to admin system from Pega"/>
    <s v="Copmpletes the TAMRADEFRA cases for Whole Life Policies"/>
    <s v="NA"/>
    <s v="NA"/>
    <s v="NA"/>
    <s v="NA"/>
    <s v="NA"/>
    <s v="NA"/>
    <s v="None"/>
    <s v="PEGA, Mainframe, Lifepro, Content Navigator, Accurint, Anywho, White Pages, USPS, TRECS, CNOFDW, CRDS"/>
    <s v="North America"/>
    <s v="Noida"/>
    <s v="NA"/>
    <s v="India"/>
    <n v="0.98"/>
    <n v="0.9"/>
    <n v="10"/>
    <s v="NA"/>
    <s v="NA"/>
    <s v="NA"/>
    <s v="NA"/>
    <s v="NA"/>
    <s v="NA"/>
    <n v="63295.425155333338"/>
    <s v="NA"/>
    <s v="NA"/>
    <s v="NA"/>
    <s v="NA"/>
    <s v="TBP"/>
    <n v="4.57"/>
    <s v="Puroshottam Thakur"/>
    <s v="Neeru Saini"/>
  </r>
  <r>
    <x v="2"/>
    <s v="TOPAZ"/>
    <s v="Fortune 1000 US Insurance Company"/>
    <s v="Policy Administration and billing (Life)"/>
    <s v="Disbursements/ Annuitizations/ Maturities"/>
    <s v="Policy Management"/>
    <s v="Research &amp; Recovery "/>
    <s v="X"/>
    <s v="X"/>
    <s v="X"/>
    <s v="X"/>
    <s v="X"/>
    <s v="X"/>
    <s v="X"/>
    <m/>
    <m/>
    <s v="This process is responsible for servicing policy holders request regarding account information or billing related queries. Upon receipt of a request from the policy holder regarding mode change, account information change or billing query, appropriate changes will be done on the administrative system and correspondence is sent to the policy holders with details upon all their queries."/>
    <s v="Policy Owner, Insured, Agents, POA, Trustee"/>
    <s v="Email, Letter, Web, Calls, Fax"/>
    <s v="&gt;Policy owner/agents etc._x000a_&gt; Customer Request_x000a_&gt;Review request and process in admin system_x000a_&gt;Letters &amp; checks_x000a_&gt;End Customer"/>
    <s v="Letter &amp; Checks"/>
    <s v="Policy Owner, Insured, Agents, POA, Trustee"/>
    <s v="PAC Remove, PAC Setup, NFO Change, Bill Maintenance, PAC Maintenance, Rebill, Premium Audit &amp; Tamra Defra"/>
    <s v="Yes"/>
    <s v="Yes"/>
    <n v="0.95"/>
    <n v="0.05"/>
    <n v="4"/>
    <s v="NA"/>
    <n v="9"/>
    <x v="0"/>
    <s v="No"/>
    <s v="No Specific Domain Exp"/>
    <s v="No"/>
    <s v="NA"/>
    <s v="BO3"/>
    <d v="2001-07-02T00:00:00"/>
    <s v="1 Week"/>
    <s v="5 Weeks"/>
    <s v="8 Weeks"/>
    <n v="0"/>
    <s v="NA"/>
    <s v="NA"/>
    <s v="NA"/>
    <s v="NA"/>
    <s v="NA"/>
    <s v="NA"/>
    <s v="NA"/>
    <s v="NA"/>
    <s v="None"/>
    <s v="PEGA, Mainframe, Lifepro, Content Navigator, Accurint, Anywho, White Pages, USPS, TRECS, CNOFDW, CRDS"/>
    <s v="North America"/>
    <s v="Noida"/>
    <s v="NA"/>
    <s v="India"/>
    <n v="0.98"/>
    <n v="0.9"/>
    <n v="15"/>
    <s v="NA"/>
    <s v="NA"/>
    <s v="NA"/>
    <s v="NA"/>
    <s v="NA"/>
    <s v="NA"/>
    <n v="190526.05964618182"/>
    <s v="NA"/>
    <s v="NA"/>
    <s v="NA"/>
    <s v="NA"/>
    <s v="TBP"/>
    <n v="4.74"/>
    <s v="Puroshottam Thakur"/>
    <s v="Neeru Saini"/>
  </r>
  <r>
    <x v="2"/>
    <s v="TOPAZ"/>
    <s v="Fortune 1000 US Insurance Company"/>
    <s v="Policy Administration and billing (Life)"/>
    <s v="Billing and Payments/Lockbox"/>
    <s v="Suspense Management"/>
    <s v="Billing &amp; Collection_x000a_"/>
    <s v="X"/>
    <s v="X"/>
    <s v="X"/>
    <s v="X"/>
    <s v="X"/>
    <s v="X"/>
    <s v="X"/>
    <m/>
    <m/>
    <s v="This process is responsible of researching and correcting reasons of suspended policies, system generated errors, outstanding money in suspense for reconciliation and rejected/aged checks."/>
    <s v="Policy Owner, Insured, Agents, POA, Trustee"/>
    <s v="Email, Letter, Web, Calls, Fax"/>
    <s v="&gt;Policy owner/agents etc._x000a_&gt; Customer Request_x000a_&gt;Review request and process in admin system_x000a_&gt;Letters &amp; checks_x000a_&gt;End Customer"/>
    <s v="Letter &amp; Checks"/>
    <s v="Policy Owner, Insured, Agents, POA, Trustee"/>
    <s v="SUSPDPOLPR, Stop Void, Check Request, SYSERRORS, Suspense, Out of Balance &amp; Aged Check Oversight"/>
    <s v="Yes"/>
    <s v="Yes"/>
    <n v="0.95"/>
    <n v="0.05"/>
    <n v="5.2"/>
    <s v="NA"/>
    <n v="6"/>
    <x v="0"/>
    <s v="No"/>
    <s v="No Specific Domain Exp"/>
    <s v="No"/>
    <s v="NA"/>
    <s v="BO3"/>
    <d v="2001-07-02T00:00:00"/>
    <s v="1 Week"/>
    <s v="5 Weeks"/>
    <s v="8 Weeks"/>
    <n v="0"/>
    <s v="NA"/>
    <s v="NA"/>
    <s v="NA"/>
    <s v="NA"/>
    <s v="NA"/>
    <s v="NA"/>
    <s v="NA"/>
    <s v="NA"/>
    <s v="None"/>
    <s v="PEGA, Mainframe, Lifepro, Content Navigator, Accurint, Anywho, White Pages, USPS, TRECS, CNOFDW, CRDS"/>
    <s v="North America"/>
    <s v="Noida"/>
    <s v="NA"/>
    <s v="India"/>
    <n v="0.98"/>
    <n v="0.9"/>
    <n v="10"/>
    <s v="NA"/>
    <s v="NA"/>
    <s v="NA"/>
    <s v="NA"/>
    <s v="NA"/>
    <s v="NA"/>
    <n v="45619.695666545456"/>
    <s v="NA"/>
    <s v="NA"/>
    <s v="NA"/>
    <s v="NA"/>
    <s v="TBP"/>
    <n v="3.12"/>
    <s v="Puroshottam Thakur"/>
    <s v="Neeru Saini"/>
  </r>
  <r>
    <x v="2"/>
    <s v="TOPAZ"/>
    <s v="Fortune 1000 US Insurance Company"/>
    <s v="Mailroom (Life)"/>
    <s v="Receipt: Paper, Email, Fax"/>
    <s v="Policy Management"/>
    <s v="MailRoom Operations"/>
    <s v="X"/>
    <s v="X"/>
    <s v="X"/>
    <s v="X"/>
    <s v="X"/>
    <s v="X"/>
    <s v="X"/>
    <m/>
    <m/>
    <s v="This process involves the maintenance of phone number and address records relating to the policy holders. It requires updating the administrative systems as well as database of the customers’ changes in addresses. It involves working on scanned images of return mail or address change requests. It may also require a validation of the addresses from postal databases. Preparing of name labels is also carried out as a part of the process."/>
    <s v="Policy Owner, Insured, Agents, POA, Trustee"/>
    <s v="Email, Letter, Web, Calls, Fax"/>
    <s v="&gt;Policy owner/agents/attorney etc._x000a_&gt; Customer Request_x000a_&gt;Review request and process in admin system_x000a_&gt;Letters_x000a_&gt;End Customer"/>
    <s v="Letter "/>
    <s v="Policy Owner, Insured, Agents, POA, Trustee"/>
    <s v="Address Change, Return mail"/>
    <s v="Yes"/>
    <s v="Yes"/>
    <n v="0.95"/>
    <n v="0.05"/>
    <n v="7.3"/>
    <s v="NA"/>
    <n v="7"/>
    <x v="0"/>
    <s v="No"/>
    <s v="No Specific Domain Exp"/>
    <s v="No"/>
    <s v="NA"/>
    <s v="BO1"/>
    <d v="2010-12-17T00:00:00"/>
    <s v="1 Week"/>
    <s v="5 Weeks"/>
    <s v="8 Weeks"/>
    <n v="0"/>
    <s v="NA"/>
    <s v="NA"/>
    <s v="NA"/>
    <s v="NA"/>
    <s v="NA"/>
    <s v="NA"/>
    <s v="NA"/>
    <s v="NA"/>
    <s v="None"/>
    <s v="PEGA, Mainframe, Lifepro, Content Navigator, Accurint, Anywho, White Pages, USPS, TRECS, CNOFDW, CRDS"/>
    <s v="North America"/>
    <s v="Noida"/>
    <s v="NA"/>
    <s v="India"/>
    <n v="0.98"/>
    <n v="0.95"/>
    <n v="5"/>
    <s v="NA"/>
    <s v="NA"/>
    <s v="NA"/>
    <s v="NA"/>
    <s v="NA"/>
    <s v="NA"/>
    <n v="179451.9"/>
    <s v="NA"/>
    <s v="NA"/>
    <s v="NA"/>
    <s v="NA"/>
    <s v="TBP"/>
    <n v="1.64"/>
    <s v="Puroshottam Thakur"/>
    <s v="Neeru Saini"/>
  </r>
  <r>
    <x v="2"/>
    <s v="TOPAZ"/>
    <s v="Fortune 1000 US Insurance Company"/>
    <s v="Claims Management (Life)"/>
    <s v="Adjudication"/>
    <s v="Claim Support &amp; LTC"/>
    <s v="Claim Support &amp; LTC"/>
    <s v="X"/>
    <m/>
    <m/>
    <m/>
    <m/>
    <m/>
    <m/>
    <m/>
    <s v="X"/>
    <s v="This process involves in post claim services that includes stopping and reissuing the checks, updating service provider information (TIN Number), sending or correcting tax reports (1099), providing claim history and answers question related to claims."/>
    <s v="Policy Owner, Insured, Agents, POA, Trustee"/>
    <s v="Email, Letter, Web, Calls, Fax"/>
    <s v="&gt;Policy owner/agents/attorney etc._x000a_&gt; Customer Request_x000a_&gt;Review request and process in admin system_x000a_&gt;Letters_x000a_&gt;End Customer"/>
    <s v="Letter "/>
    <s v="Policy Owner, Insured, Agents, POA, Trustee"/>
    <s v="Refund, Stopvoid, Prvtaxmaint, Bnotice, 1099, Undeleverb, Phoneinquiry, Escalate, Escheat out, Escheate in, Manual JV, Corresp, Claim Suspense."/>
    <s v="Yes"/>
    <s v="Yes"/>
    <n v="0.95"/>
    <n v="0.05"/>
    <n v="7"/>
    <s v="NA"/>
    <n v="6"/>
    <x v="0"/>
    <s v="No"/>
    <s v="No Specific Domain Exp"/>
    <s v="No"/>
    <s v="NA"/>
    <s v="BO1"/>
    <d v="2010-12-17T00:00:00"/>
    <s v="1 Week"/>
    <s v="5 Weeks"/>
    <s v="8 Weeks"/>
    <n v="0"/>
    <s v="NA"/>
    <s v="NA"/>
    <s v="NA"/>
    <s v="NA"/>
    <s v="NA"/>
    <s v="NA"/>
    <s v="NA"/>
    <s v="NA"/>
    <s v="None"/>
    <s v="PEGA, Mainframe, BICPS, Lifepro, Content Navigator, Accurint, Anywho, White Pages, USPS, TRECS, CNOFDW, CRDS"/>
    <s v="North America"/>
    <s v="Noida"/>
    <s v="NA"/>
    <s v="India"/>
    <n v="0.98"/>
    <n v="0.95"/>
    <n v="5"/>
    <s v="NA"/>
    <s v="NA"/>
    <s v="NA"/>
    <s v="NA"/>
    <s v="NA"/>
    <s v="NA"/>
    <n v="3576"/>
    <s v="NA"/>
    <s v="NA"/>
    <s v="NA"/>
    <s v="NA"/>
    <s v="FTE"/>
    <s v="NA"/>
    <s v="Anil Kumar"/>
    <s v="Neeru Saini"/>
  </r>
  <r>
    <x v="2"/>
    <s v="TOPAZ"/>
    <s v="Fortune 1000 US Insurance Company"/>
    <s v="Claims Management (Life)"/>
    <s v="Claims Intake"/>
    <s v="Claim Intake"/>
    <s v="Claim Intake"/>
    <s v="X"/>
    <s v="X"/>
    <s v="X"/>
    <s v="X"/>
    <s v="X"/>
    <s v="X"/>
    <s v="X"/>
    <m/>
    <m/>
    <s v="This process review the initial claim and validates the received documents, gather all necessary information for claim processing, and forward it to the adjuster for further action."/>
    <s v="Policy Owner, Insured, Agents, POA, Trustee"/>
    <s v="Email, Letter, Web, Calls, Fax"/>
    <s v="&gt;Policy owner/agents/attorney etc._x000a_&gt; Customer Request_x000a_&gt;Review request and process in admin system_x000a_&gt;Letters_x000a_&gt;End Customer"/>
    <s v="Letter "/>
    <s v="Policy Owner, Insured, Agents, POA, Trustee"/>
    <s v="Claim Notice, Death Validation, DMF Claim Setup, Cancer, wellness, Accident setup etc."/>
    <s v="Yes"/>
    <s v="Yes"/>
    <n v="0.95"/>
    <n v="0.05"/>
    <n v="11"/>
    <s v="NA"/>
    <n v="16"/>
    <x v="0"/>
    <s v="No"/>
    <s v="No Specific Domain Exp"/>
    <s v="No"/>
    <s v="NA"/>
    <s v="BO1"/>
    <d v="2010-12-17T00:00:00"/>
    <s v="1 Week"/>
    <s v="5 Weeks"/>
    <s v="8 Weeks"/>
    <n v="0"/>
    <s v="NA"/>
    <s v="NA"/>
    <s v="NA"/>
    <s v="NA"/>
    <s v="NA"/>
    <s v="NA"/>
    <s v="NA"/>
    <s v="NA"/>
    <s v="None"/>
    <s v="PEGA, Mainframe, Lifepro, Content Navigator, Accurint, Anywho, White Pages, USPS, TRECS, CNOFDW, CRDS"/>
    <s v="North America"/>
    <s v="Noida"/>
    <s v="NA"/>
    <s v="India"/>
    <n v="0.98"/>
    <n v="0.95"/>
    <n v="5"/>
    <s v="NA"/>
    <s v="NA"/>
    <s v="NA"/>
    <s v="NA"/>
    <s v="NA"/>
    <s v="NA"/>
    <n v="24677"/>
    <s v="NA"/>
    <s v="NA"/>
    <s v="NA"/>
    <s v="NA"/>
    <s v="FTE"/>
    <s v="NA"/>
    <s v="Anil Kumar"/>
    <s v="Neeru Saini"/>
  </r>
  <r>
    <x v="2"/>
    <s v="TOPAZ"/>
    <s v="Fortune 1000 US Insurance Company"/>
    <s v="Claims Management (Life)"/>
    <s v="Adjudication"/>
    <s v="Life Claim Adjudication"/>
    <s v="Life Claim Adjudication"/>
    <s v="X"/>
    <s v="X"/>
    <s v="X"/>
    <s v="X"/>
    <s v="X"/>
    <s v="X"/>
    <s v="X"/>
    <m/>
    <m/>
    <s v="The process of reviewing and validating life insurance claims after a policyholder’s death, ensuring all documents are in order and the claim meets policy terms before releasing the death benefit to beneficiaries."/>
    <s v="Policy Owner, Insured, Agents, POA, Trustee"/>
    <s v="Email, Letter, Web, Calls, Fax"/>
    <s v="&gt;Policy owner/agents/attorney etc._x000a_&gt; Customer Request_x000a_&gt;Review request and process in admin system_x000a_&gt;Letters_x000a_&gt;End Customer"/>
    <s v="Letter "/>
    <s v="Policy Owner, Insured, Agents, POA, Trustee"/>
    <s v="Express Claim, DMF, CPL DMF Claim &amp; BNA, PRD"/>
    <s v="Yes"/>
    <s v="Yes"/>
    <n v="0.95"/>
    <n v="0.05"/>
    <n v="10"/>
    <s v="NA"/>
    <n v="10"/>
    <x v="0"/>
    <s v="No"/>
    <s v="No Specific Domain Exp"/>
    <s v="No"/>
    <s v="NA"/>
    <s v="BO1"/>
    <d v="2010-12-17T00:00:00"/>
    <s v="1 Week"/>
    <s v="5 Weeks"/>
    <s v="8 Weeks"/>
    <n v="0"/>
    <s v="NA"/>
    <s v="NA"/>
    <s v="NA"/>
    <s v="NA"/>
    <s v="NA"/>
    <s v="NA"/>
    <s v="NA"/>
    <s v="NA"/>
    <s v="None"/>
    <s v="PEGA, Mainframe, Lifepro, Lifecomm,  Content Navigator, Accurint, Anywho, White Pages, USPS, TRECS, CNOFDW, CRDS"/>
    <s v="North America"/>
    <s v="Noida"/>
    <s v="NA"/>
    <s v="India"/>
    <n v="0.98"/>
    <n v="0.95"/>
    <n v="5"/>
    <s v="NA"/>
    <s v="NA"/>
    <s v="NA"/>
    <s v="NA"/>
    <s v="NA"/>
    <s v="NA"/>
    <n v="6587"/>
    <s v="NA"/>
    <s v="NA"/>
    <s v="NA"/>
    <s v="NA"/>
    <s v="FTE"/>
    <s v="NA"/>
    <s v="Anil Kumar"/>
    <s v="Neeru Saini"/>
  </r>
  <r>
    <x v="2"/>
    <s v="TOPAZ"/>
    <s v="Fortune 1000 US Insurance Company"/>
    <s v="Claims Management (Life)"/>
    <s v="Adjudication"/>
    <s v="Supplement Health Adjudication"/>
    <s v="Supplement Health Adjudication"/>
    <s v="X"/>
    <m/>
    <m/>
    <m/>
    <m/>
    <m/>
    <m/>
    <m/>
    <s v="X"/>
    <s v="The process of reviewing and validating health insurance claims specifically related to cancer and wellness benefits. It involves assessing medical records and claim documents to ensure compliance with policy terms before approving and disbursing payments."/>
    <s v="Policy Owner, Insured, Agents, POA, Trustee"/>
    <s v="Email, Letter, Web, Calls, Fax"/>
    <s v="&gt;Policy owner/agents/attorney etc._x000a_&gt; Customer Request_x000a_&gt;Review request and process in admin system_x000a_&gt;Letters_x000a_&gt;End Customer"/>
    <s v="Letter "/>
    <s v="Policy Owner, Insured, Agents, POA, Trustee"/>
    <s v="Cancer &amp; Wellness"/>
    <s v="Yes"/>
    <s v="Yes"/>
    <n v="0.95"/>
    <n v="0.05"/>
    <n v="10"/>
    <s v="NA"/>
    <n v="12"/>
    <x v="0"/>
    <s v="No"/>
    <s v="No Specific Domain Exp"/>
    <s v="No"/>
    <s v="NA"/>
    <s v="BO1"/>
    <d v="2010-12-17T00:00:00"/>
    <s v="1 Week"/>
    <s v="5 Weeks"/>
    <s v="8 Weeks"/>
    <n v="0"/>
    <s v="NA"/>
    <s v="NA"/>
    <s v="NA"/>
    <s v="NA"/>
    <s v="NA"/>
    <s v="NA"/>
    <s v="NA"/>
    <s v="NA"/>
    <s v="None"/>
    <s v="PEGA, Mainframe, BICPS, Lifepro, Content Navigator, Accurint, Anywho, White Pages, USPS, TRECS, CNOFDW, CRDS"/>
    <s v="North America"/>
    <s v="Noida"/>
    <s v="NA"/>
    <s v="India"/>
    <n v="0.98"/>
    <n v="0.95"/>
    <n v="5"/>
    <s v="NA"/>
    <s v="NA"/>
    <s v="NA"/>
    <s v="NA"/>
    <s v="NA"/>
    <s v="NA"/>
    <n v="2479"/>
    <s v="NA"/>
    <s v="NA"/>
    <s v="NA"/>
    <s v="NA"/>
    <s v="FTE"/>
    <s v="NA"/>
    <s v="Anil Kumar"/>
    <s v="Neeru Saini"/>
  </r>
  <r>
    <x v="3"/>
    <s v="Turquoise"/>
    <s v="Insurance and Financial Services Major"/>
    <s v="Marketing and Agency Management (Life)"/>
    <s v="Customer Relationship Management"/>
    <s v="Genworth Mailroom"/>
    <s v="Life PHS, LTC Claims, Licensing and New Business"/>
    <s v="X"/>
    <s v="X"/>
    <s v="X"/>
    <s v="X"/>
    <s v="X"/>
    <s v="X"/>
    <s v="X"/>
    <m/>
    <m/>
    <s v="EXL currently provides mailroom support to the Genworth account for Annuities, Life and Long Term Care across New Business, Policy Holder Services &amp; Claims in addition to Accounts Payable &amp; Licensing and Commissions."/>
    <s v="USPS/Fed-X/Fax/E-mail/Inter Office Mail"/>
    <s v="USPS/Fed-X/Fax/E-mail/Inter Office Mail"/>
    <s v="1. Document Clean up_x000a_2. Document Classification basis the business rules corresponding to the business segment_x000a_3. Indexing customer/agent information (Policy#/Claim#/Agent#)"/>
    <s v="NA"/>
    <s v="Genworth"/>
    <s v="NA"/>
    <s v="No"/>
    <s v="Yes"/>
    <n v="0"/>
    <n v="1"/>
    <n v="15"/>
    <s v="NA"/>
    <n v="17"/>
    <x v="0"/>
    <s v="No"/>
    <s v="No Specific Domain Exp"/>
    <s v="No"/>
    <s v="NA"/>
    <s v="BO1"/>
    <d v="2015-04-13T00:00:00"/>
    <s v="1 Week"/>
    <s v="2 Weeks"/>
    <s v="4 Weeks"/>
    <n v="0"/>
    <s v="NA"/>
    <s v="NA"/>
    <s v="NA"/>
    <s v="NA"/>
    <s v="NA"/>
    <s v="NA"/>
    <s v="NA"/>
    <s v="NA"/>
    <s v="None"/>
    <s v="Scanner"/>
    <s v="North America"/>
    <s v="Lynchburg, VA"/>
    <s v="NA"/>
    <s v="USA"/>
    <n v="98"/>
    <n v="98"/>
    <s v="NA"/>
    <s v="NA"/>
    <s v="NA"/>
    <s v="NA"/>
    <s v="NA"/>
    <s v="NA"/>
    <s v="NA"/>
    <n v="537904"/>
    <n v="537904"/>
    <s v="NA"/>
    <s v="Yes"/>
    <s v="NA"/>
    <s v="TBP"/>
    <s v="0.108$"/>
    <s v="Sohan Lal / Bhuwan Bhaskar Upadhyay"/>
    <s v="Alok Kumar"/>
  </r>
  <r>
    <x v="3"/>
    <s v="Turquoise"/>
    <s v="Insurance and Financial Services Major"/>
    <s v="Marketing and Agency Management (Life)"/>
    <s v="Customer Relationship Management"/>
    <s v="Genworth Mailroom - Claims"/>
    <s v="LTC Claims"/>
    <s v="X"/>
    <s v="X"/>
    <s v="X"/>
    <s v="X"/>
    <s v="X"/>
    <s v="X"/>
    <s v="X"/>
    <m/>
    <m/>
    <s v="EXL currently provides mailroom support to the Genworth account for Annuities, Life and Long Term Care across New Business, Policy Holder Services &amp; Claims in addition to Accounts Payable &amp; Licensing and Commissions."/>
    <s v="USPS/Fed-X/Fax/E-mail/Inter Office Mail"/>
    <s v="USPS/Fed-X/Fax/E-mail/Inter Office Mail"/>
    <s v="1. Document Clean up_x000a_2. Document Classification basis the business rules corresponding to the business segment_x000a_3. Indexing customer/agent information (Policy#/Claim#/Agent#)"/>
    <s v="NA"/>
    <s v="Genworth"/>
    <s v="NA"/>
    <s v="No"/>
    <s v="Yes"/>
    <n v="0"/>
    <n v="1"/>
    <s v="TBP"/>
    <s v="NA"/>
    <n v="38"/>
    <x v="0"/>
    <s v="No"/>
    <s v="No Specific Domain Exp"/>
    <s v="Yes"/>
    <s v="Yes"/>
    <s v="BO1"/>
    <d v="2015-04-13T00:00:00"/>
    <s v="1 Week"/>
    <s v="2 Weeks"/>
    <s v="4 Weeks"/>
    <n v="0"/>
    <s v="NA"/>
    <s v="NA"/>
    <s v="NA"/>
    <s v="NA"/>
    <s v="NA"/>
    <s v="NA"/>
    <s v="NA"/>
    <s v="NA"/>
    <s v="None"/>
    <s v="OnBase"/>
    <s v="North America"/>
    <s v="Noida"/>
    <s v="NA"/>
    <s v="India"/>
    <n v="98"/>
    <n v="98"/>
    <s v="NA"/>
    <s v="NA"/>
    <s v="NA"/>
    <s v="NA"/>
    <s v="NA"/>
    <s v="NA"/>
    <s v="NA"/>
    <n v="1753533"/>
    <n v="1753533"/>
    <s v="NA"/>
    <s v="NA"/>
    <s v="NA"/>
    <s v="TBP"/>
    <s v="0.108$"/>
    <s v="Sohan Lal / Bhuwan Bhaskar Upadhyay"/>
    <s v="Alok Kumar"/>
  </r>
  <r>
    <x v="3"/>
    <s v="Turquoise"/>
    <s v="Insurance and Financial Services Major"/>
    <s v="Marketing and Agency Management (Life)"/>
    <s v="Customer Relationship Management"/>
    <s v="Genworth Mailroom - Licensing"/>
    <s v="Licensing"/>
    <s v="X"/>
    <s v="X"/>
    <s v="X"/>
    <s v="X"/>
    <s v="X"/>
    <s v="X"/>
    <s v="X"/>
    <m/>
    <m/>
    <s v="EXL currently provides mailroom support to the Genworth account for Annuities, Life and Long Term Care across New Business, Policy Holder Services &amp; Claims in addition to Accounts Payable &amp; Licensing and Commissions."/>
    <s v="USPS/Fed-X/Fax/E-mail/Inter Office Mail"/>
    <s v="USPS/Fed-X/Fax/E-mail/Inter Office Mail"/>
    <s v="1. Document Clean up_x000a_2. Document Classification basis the business rules corresponding to the business segment_x000a_3. Indexing customer/agent information (Policy#/Claim#/Agent#)"/>
    <s v="NA"/>
    <s v="Genworth"/>
    <s v="NA"/>
    <s v="No"/>
    <s v="Yes"/>
    <n v="0"/>
    <n v="1"/>
    <s v="TBP"/>
    <s v="NA"/>
    <n v="38"/>
    <x v="0"/>
    <s v="No"/>
    <s v="No Specific Domain Exp"/>
    <s v="Yes"/>
    <s v="Yes"/>
    <s v="BO1"/>
    <d v="2015-04-13T00:00:00"/>
    <s v="1 Week"/>
    <s v="2 Weeks"/>
    <s v="4 Weeks"/>
    <n v="0"/>
    <s v="NA"/>
    <s v="NA"/>
    <s v="NA"/>
    <s v="NA"/>
    <s v="NA"/>
    <s v="NA"/>
    <s v="NA"/>
    <s v="NA"/>
    <s v="None"/>
    <s v="OnBase"/>
    <s v="North America"/>
    <s v="Noida"/>
    <s v="NA"/>
    <s v="India"/>
    <n v="98"/>
    <n v="98"/>
    <s v="NA"/>
    <s v="NA"/>
    <s v="NA"/>
    <s v="NA"/>
    <s v="NA"/>
    <s v="NA"/>
    <s v="NA"/>
    <n v="23015"/>
    <n v="23015"/>
    <s v="NA"/>
    <s v="NA"/>
    <s v="NA"/>
    <s v="TBP"/>
    <s v="0.108$"/>
    <s v="Sohan Lal / Bhuwan Bhaskar Upadhyay"/>
    <s v="Alok Kumar"/>
  </r>
  <r>
    <x v="3"/>
    <s v="Turquoise"/>
    <s v="Insurance and Financial Services Major"/>
    <s v="Marketing and Agency Management (Life)"/>
    <s v="Customer Relationship Management"/>
    <s v="Genworth Mailroom - Life PHS"/>
    <s v="LIFE PHS"/>
    <s v="X"/>
    <s v="X"/>
    <s v="X"/>
    <s v="X"/>
    <s v="X"/>
    <s v="X"/>
    <s v="X"/>
    <m/>
    <m/>
    <s v="EXL currently provides mailroom support to the Genworth account for Annuities, Life and Long Term Care across New Business, Policy Holder Services &amp; Claims in addition to Accounts Payable &amp; Licensing and Commissions."/>
    <s v="USPS/Fed-X/Fax/E-mail/Inter Office Mail"/>
    <s v="USPS/Fed-X/Fax/E-mail/Inter Office Mail"/>
    <s v="1. Document Clean up_x000a_2. Document Classification basis the business rules corresponding to the business segment_x000a_3. Indexing customer/agent information (Policy#/Claim#/Agent#)"/>
    <s v="NA"/>
    <s v="Genworth"/>
    <s v="NA"/>
    <s v="No"/>
    <s v="Yes"/>
    <n v="0"/>
    <n v="1"/>
    <s v="TBP"/>
    <s v="NA"/>
    <n v="38"/>
    <x v="0"/>
    <s v="No"/>
    <s v="No Specific Domain Exp"/>
    <s v="Yes"/>
    <s v="Yes"/>
    <s v="BO1"/>
    <d v="2015-04-13T00:00:00"/>
    <s v="1 Week"/>
    <s v="2 Weeks"/>
    <s v="4 Weeks"/>
    <n v="0"/>
    <s v="NA"/>
    <s v="NA"/>
    <s v="NA"/>
    <s v="NA"/>
    <s v="NA"/>
    <s v="NA"/>
    <s v="NA"/>
    <s v="NA"/>
    <s v="None"/>
    <s v="OnBase"/>
    <s v="North America"/>
    <s v="Noida"/>
    <s v="NA"/>
    <s v="India"/>
    <n v="98"/>
    <n v="98"/>
    <s v="NA"/>
    <s v="NA"/>
    <s v="NA"/>
    <s v="NA"/>
    <s v="NA"/>
    <s v="NA"/>
    <s v="NA"/>
    <n v="434473"/>
    <n v="434473"/>
    <s v="NA"/>
    <s v="NA"/>
    <s v="NA"/>
    <s v="TBP"/>
    <s v="0.108$"/>
    <s v="Sohan Lal / Bhuwan Bhaskar Upadhyay"/>
    <s v="Alok Kumar"/>
  </r>
  <r>
    <x v="3"/>
    <s v="Turquoise"/>
    <s v="Insurance and Financial Services Major"/>
    <s v="Marketing and Agency Management (Life)"/>
    <s v="Customer Relationship Management"/>
    <s v="Genworth Mailroom - New Business"/>
    <s v="New Business"/>
    <s v="X"/>
    <s v="X"/>
    <s v="X"/>
    <s v="X"/>
    <s v="X"/>
    <s v="X"/>
    <s v="X"/>
    <m/>
    <m/>
    <s v="EXL currently provides mailroom support to the Genworth account for Annuities, Life and Long Term Care across New Business, Policy Holder Services &amp; Claims in addition to Accounts Payable &amp; Licensing and Commissions."/>
    <s v="USPS/Fed-X/Fax/E-mail/Inter Office Mail"/>
    <s v="USPS/Fed-X/Fax/E-mail/Inter Office Mail"/>
    <s v="1. Document Clean up_x000a_2. Document Classification basis the business rules corresponding to the business segment_x000a_3. Indexing customer/agent information (Policy#/Claim#/Agent#)"/>
    <s v="NA"/>
    <s v="Genworth"/>
    <s v="NA"/>
    <s v="No"/>
    <s v="Yes"/>
    <n v="0"/>
    <n v="1"/>
    <s v="TBP"/>
    <s v="NA"/>
    <n v="38"/>
    <x v="0"/>
    <s v="No"/>
    <s v="No Specific Domain Exp"/>
    <s v="Yes"/>
    <s v="Yes"/>
    <s v="BO1"/>
    <d v="2015-04-13T00:00:00"/>
    <s v="1 Week"/>
    <s v="2 Weeks"/>
    <s v="4 Weeks"/>
    <n v="0"/>
    <s v="NA"/>
    <s v="NA"/>
    <s v="NA"/>
    <s v="NA"/>
    <s v="NA"/>
    <s v="NA"/>
    <s v="NA"/>
    <s v="NA"/>
    <s v="None"/>
    <s v="OnBase"/>
    <s v="North America"/>
    <s v="Noida"/>
    <s v="NA"/>
    <s v="India"/>
    <n v="98"/>
    <n v="98"/>
    <s v="NA"/>
    <s v="NA"/>
    <s v="NA"/>
    <s v="NA"/>
    <s v="NA"/>
    <s v="NA"/>
    <s v="NA"/>
    <n v="1922"/>
    <n v="1922"/>
    <s v="NA"/>
    <s v="NA"/>
    <s v="NA"/>
    <s v="TBP"/>
    <s v="0.108$"/>
    <s v="Sohan Lal / Bhuwan Bhaskar Upadhyay"/>
    <s v="Alok Kumar"/>
  </r>
  <r>
    <x v="4"/>
    <s v="Marley"/>
    <s v="Leading Pet Insurer"/>
    <s v="Contact Center (Life)"/>
    <s v="Money Out – Claims, Maturities and Withdrawals"/>
    <s v="Policy servicing"/>
    <s v="IPG"/>
    <s v="X"/>
    <s v="X"/>
    <s v="X"/>
    <s v="X"/>
    <s v="X"/>
    <s v="X"/>
    <s v="X"/>
    <s v="X"/>
    <s v="X"/>
    <s v="Receive incoming calls from claimants, veterinary clinics, and brokers. The calls will include providing updates to callers on claims coverage, billing information &amp; policy administration. The Services would also include answering questions on existing claims, educating members on policy provisions/benefits available to them, and generally providing an extremely strong customer experience."/>
    <s v="Claimants/Policy Owners"/>
    <s v="Inbound Voice Account"/>
    <s v="1.  Authenticates calles_x000a_2. Validate customer information based on records_x000a_3. Assists on inquiries_x000a_4. Transfer call if out of scope"/>
    <s v="Payment, Account details revision"/>
    <s v="1. Authentication _x000a_2. Provides/Assist Policy Holders on questions about coverage_x000a_3. Process changes on the policy_x000a_4. Handles escalated calls"/>
    <s v="Customer query resolution"/>
    <s v="Yes"/>
    <s v="No"/>
    <n v="1"/>
    <n v="0"/>
    <s v="NA"/>
    <n v="61"/>
    <n v="85"/>
    <x v="2"/>
    <s v="No"/>
    <s v="No Specific Domain Exp"/>
    <s v="No"/>
    <s v="NA"/>
    <s v="VO2"/>
    <d v="2024-03-01T00:00:00"/>
    <s v="1 Week"/>
    <s v="2 Weeks"/>
    <s v="4 Weeks"/>
    <s v="NA"/>
    <s v="NA"/>
    <s v="NA"/>
    <s v="NA"/>
    <s v="NA"/>
    <s v="NA"/>
    <s v="NA"/>
    <s v="NA"/>
    <s v="NA"/>
    <s v="Exelia"/>
    <s v="AWS, Talkdesk"/>
    <s v="North America"/>
    <s v="NA"/>
    <s v="Cebu"/>
    <s v="Philippines"/>
    <n v="0.9"/>
    <m/>
    <m/>
    <m/>
    <m/>
    <m/>
    <m/>
    <m/>
    <s v="NA"/>
    <m/>
    <m/>
    <s v="~450000"/>
    <s v="NA"/>
    <s v="NA"/>
    <s v="FTE"/>
    <m/>
    <s v="Coreen Ursua_x000a_Jo Ramirez_x000a_Jared Yerro"/>
    <s v="Nephtali Punayan"/>
  </r>
  <r>
    <x v="4"/>
    <s v="Marley"/>
    <s v="Leading Pet Insurer"/>
    <s v="Contact Center (Life)"/>
    <s v="Money Out – Claims, Maturities and Withdrawals"/>
    <s v="Policy servicing"/>
    <s v="IPG"/>
    <s v="X"/>
    <s v="X"/>
    <s v="X"/>
    <s v="X"/>
    <s v="X"/>
    <s v="X"/>
    <s v="X"/>
    <s v="X"/>
    <s v="X"/>
    <s v="Receive incoming calls from claimants, veterinary clinics, and brokers. The calls will include providing updates to callers on claims coverage, billing information &amp; policy administration. The Services would also include answering questions on existing claims, educating members on policy provisions/benefits available to them, and generally providing an extremely strong customer experience."/>
    <s v="Claimants/Policy Owners"/>
    <s v="Inbound Voice Account"/>
    <s v="1.  Authenticates calles_x000a_2. Validate customer information based on records_x000a_3. Assists on inquiries_x000a_4. Transfer call if out of scope"/>
    <s v="Payment, Account details revision"/>
    <s v="1. Authentication _x000a_2. Provides/Assist Policy Holders on questions about coverage_x000a_3. Process changes on the policy_x000a_4. Handles escalated calls"/>
    <s v="Customer query resolution"/>
    <s v="Yes"/>
    <s v="No"/>
    <n v="1"/>
    <n v="0"/>
    <s v="NA"/>
    <n v="61"/>
    <n v="85"/>
    <x v="2"/>
    <s v="No"/>
    <s v="No Specific Domain Exp"/>
    <s v="No"/>
    <s v="NA"/>
    <s v="VO2"/>
    <d v="2024-03-01T00:00:00"/>
    <s v="1 Week"/>
    <s v="2 Weeks"/>
    <s v="4 Weeks"/>
    <s v="NA"/>
    <s v="NA"/>
    <s v="NA"/>
    <s v="NA"/>
    <s v="NA"/>
    <s v="NA"/>
    <s v="NA"/>
    <s v="NA"/>
    <s v="NA"/>
    <s v="Exelia"/>
    <s v="AWS, Talkdesk"/>
    <s v="North America"/>
    <s v="NA"/>
    <s v="Manilla"/>
    <s v="Philippines"/>
    <n v="0.9"/>
    <m/>
    <m/>
    <m/>
    <m/>
    <m/>
    <m/>
    <m/>
    <s v="NA"/>
    <m/>
    <m/>
    <s v="~450000"/>
    <s v="NA"/>
    <s v="NA"/>
    <s v="FTE"/>
    <m/>
    <s v="Coreen Ursua_x000a_Jo Ramirez_x000a_Jared Yerro"/>
    <s v="Nephtali Punayan"/>
  </r>
  <r>
    <x v="5"/>
    <s v="Mozart"/>
    <s v="Fortune 500 US Life Insurance Company"/>
    <s v="Claims Management (Life)"/>
    <s v="Claims payment and Appeals"/>
    <s v="Claims Management"/>
    <s v="Outreach Efforts"/>
    <s v="X"/>
    <s v="X"/>
    <s v="X"/>
    <s v="X"/>
    <s v="X"/>
    <m/>
    <m/>
    <m/>
    <m/>
    <s v="Supplier researches the policies received from Kemper for open life claims. If a life claim is already open on a policy, details are noted on Kemper provided spreadsheet and the case is closed. If a file claim is not open, Supplier will try to identify the Insured/Beneficiary details including the correspondence address from the paperwork (Life application form, etc.) existing in the system. Once an address is located, Supplier will establish contact with the Insured/Beneficiary by sending a letter from Kemper. Supplier will send two more follow-up letters at every 21-day intervals if a response is not received."/>
    <s v="Kemper"/>
    <s v="DMF cases"/>
    <s v="1. Check claim system to verify if there’s a Life Claim Open_x000a_2. Check for availability of application &amp; match details with L70_x000a_3. Search for current address in Accurint to send letter(s)_x000a_4. If confirmation is received that the Insured is deceased, send to Pre-Claim team for a claim to be opened_x000a_5. When no response is received, review the case periodically"/>
    <s v="1. Life Status of Insured identified_x000a_2. Generation of claims basis Life status of Insured"/>
    <s v="Kemper"/>
    <s v="Policy Admin"/>
    <s v="Yes"/>
    <s v="Yes"/>
    <n v="0.5"/>
    <n v="0.5"/>
    <n v="10"/>
    <m/>
    <n v="11"/>
    <x v="0"/>
    <s v="No"/>
    <s v="No Specific Domain Exp"/>
    <s v="No"/>
    <s v="NA"/>
    <s v="BO2"/>
    <d v="2017-02-13T00:00:00"/>
    <s v="1 Week"/>
    <s v="3 Weeks"/>
    <s v="8 Weeks"/>
    <n v="0"/>
    <s v="NA"/>
    <s v="NA"/>
    <s v="NA"/>
    <s v="NA"/>
    <s v="NA"/>
    <s v="NA"/>
    <s v="NA"/>
    <s v="NA"/>
    <s v="None"/>
    <s v="AVD"/>
    <s v="North America"/>
    <s v="Noida"/>
    <m/>
    <s v="India"/>
    <n v="0.98"/>
    <s v="NA"/>
    <s v="NA"/>
    <s v="NA"/>
    <s v="NA"/>
    <s v="NA"/>
    <s v="NA"/>
    <s v="NA"/>
    <s v="Productivity 100%"/>
    <n v="15636"/>
    <m/>
    <m/>
    <s v="NA"/>
    <s v="NA"/>
    <s v="FTE"/>
    <s v="NA"/>
    <s v="Riva Narula"/>
    <s v="Gaurav Agarwal"/>
  </r>
  <r>
    <x v="5"/>
    <s v="Mozart"/>
    <s v="Fortune 500 US Life Insurance Company"/>
    <s v="Claims Management (Life)"/>
    <s v="Claims payment and Appeals"/>
    <s v="Claims Management"/>
    <s v="Claim Adjudication Support"/>
    <s v="X"/>
    <s v="X"/>
    <s v="X"/>
    <s v="X"/>
    <s v="X"/>
    <m/>
    <m/>
    <m/>
    <m/>
    <s v="Once a claim is opened, it reaches the notifications queue and is checked for additional documents like death certificate, claimant verification form, etc. Once confirmed that the relevant documents are available, the claim is queued in the production queue (adjudication support) for the Supplier. Supplier will check the face value of the policy in the claim system and in Life 70. Once a full review is done by Supplier, claims with a claim amount above the Threshold are lined up for Kemper's review and approval of payment. Supplier shall follow the Claim Adjudication guidelines provided by Kemper. Kemper shall be responsible for ensuring the guidelines are compliant with any applicable federal, state and local laws and are timely updated. Any change to the process shall be communicated to the Supplier, in writing, prior to such changes being implemented. From time to time Supplier may recommend changes to the process and/or guidelines. Supplier shall not change the guidelines or the process without prior written consent from Kemper. Kemper acknowledges that its failure to inform Supplier in writing of the changes along with the date of implementation of such change may adversely affect any applicable Service Levels."/>
    <s v="Customer"/>
    <s v="Claims"/>
    <s v="1. Send letters for missing documents, if any_x000a_2. Verify information available in the system vs. details received from Beneficiary_x000a_3. Update Case Notes in BAW advising payment/ rejection basis available documents"/>
    <s v="1. Claim Closure_x000a_"/>
    <s v="Customer"/>
    <s v="Claims Management"/>
    <s v="Yes"/>
    <s v="Yes"/>
    <n v="0.5"/>
    <n v="0.5"/>
    <n v="12"/>
    <m/>
    <n v="16"/>
    <x v="0"/>
    <s v="No"/>
    <s v="No Specific Domain Exp"/>
    <s v="Yes"/>
    <s v="NA"/>
    <s v="BO3"/>
    <d v="2017-02-13T00:00:00"/>
    <s v="1 Week"/>
    <s v="5 Weeks"/>
    <s v="8 Weeks"/>
    <n v="0"/>
    <s v="NA"/>
    <s v="NA"/>
    <s v="NA"/>
    <s v="NA"/>
    <s v="NA"/>
    <s v="NA"/>
    <s v="NA"/>
    <s v="NA"/>
    <s v="None"/>
    <s v="AVD"/>
    <s v="North America"/>
    <s v="Noida"/>
    <m/>
    <s v="India"/>
    <n v="0.98"/>
    <s v="NA"/>
    <s v="NA"/>
    <s v="NA"/>
    <s v="NA"/>
    <s v="NA"/>
    <s v="NA"/>
    <s v="NA"/>
    <s v="Productivity 100%"/>
    <n v="92210"/>
    <m/>
    <m/>
    <s v="NA"/>
    <s v="NA"/>
    <s v="FTE"/>
    <s v="NA"/>
    <s v="Riva Narula"/>
    <s v="Gaurav Agarwal"/>
  </r>
  <r>
    <x v="5"/>
    <s v="Mozart"/>
    <s v="Fortune 500 US Life Insurance Company"/>
    <s v="Claims Management (Life)"/>
    <s v="Claims payment and Appeals"/>
    <s v="Claims Management"/>
    <s v="Claim QA Support"/>
    <s v="X"/>
    <s v="X"/>
    <s v="X"/>
    <s v="X"/>
    <s v="X"/>
    <m/>
    <m/>
    <m/>
    <m/>
    <s v="The Supplier is responsible for providing quality assurance support for claims with a payment above $1,050.00 and lower than or equal to $3,550.00. When required, Supplier will make an outbound call to the Insured/Beneficiary to follow-up on the required documents to close a claim."/>
    <s v="Kemper/Customer"/>
    <s v="Claims"/>
    <s v="1. Verify information available in the system vs. details received from Beneficiary_x000a_2. Update Case Notes in BAW advising payment/ rejection basis available documents"/>
    <s v="1. Claim Payment approval/Rejection_x000a_"/>
    <s v="Customer"/>
    <s v="Claims Management"/>
    <s v="Yes"/>
    <s v="Yes"/>
    <n v="0.5"/>
    <n v="0.5"/>
    <n v="1"/>
    <m/>
    <n v="2"/>
    <x v="0"/>
    <s v="No"/>
    <s v="No Specific Domain Exp"/>
    <s v="Yes"/>
    <s v="NA"/>
    <s v="BO3"/>
    <d v="2017-02-13T00:00:00"/>
    <s v="1 Week"/>
    <s v="5 Weeks"/>
    <s v="8 Weeks"/>
    <n v="0"/>
    <s v="NA"/>
    <s v="NA"/>
    <s v="NA"/>
    <s v="NA"/>
    <s v="NA"/>
    <s v="NA"/>
    <s v="NA"/>
    <s v="NA"/>
    <s v="None"/>
    <s v="AVD"/>
    <s v="North America"/>
    <s v="Noida"/>
    <m/>
    <s v="India"/>
    <n v="0.98"/>
    <s v="NA"/>
    <s v="NA"/>
    <s v="NA"/>
    <s v="NA"/>
    <s v="NA"/>
    <s v="NA"/>
    <s v="NA"/>
    <s v="Productivity 100%"/>
    <n v="6126"/>
    <m/>
    <m/>
    <s v="NA"/>
    <s v="NA"/>
    <s v="FTE"/>
    <s v="NA"/>
    <s v="Riva Narula"/>
    <s v="Gaurav Agarwal"/>
  </r>
  <r>
    <x v="5"/>
    <s v="Mozart"/>
    <s v="Fortune 500 US Life Insurance Company"/>
    <s v="Policy Administration and billing (Life)"/>
    <s v="Customer Service and Correspondence"/>
    <s v="Policy Admin"/>
    <s v="Record Request"/>
    <s v="X"/>
    <s v="X"/>
    <s v="X"/>
    <s v="X"/>
    <s v="X"/>
    <m/>
    <m/>
    <m/>
    <m/>
    <s v="The process involves updating BAW with the existing records in Paper Vision. Supplier searches Paper Vision for applications, changes, etc. and then updates them on BAW with correct codes, so that requested documents may be located."/>
    <s v="Kemper"/>
    <s v="Record Request"/>
    <s v="1. Verify request received  in M2._x000a_2. Search the requested document through papervision_x000a_3. Upload the document in BAW and update the case notes"/>
    <s v="Uploading requested document"/>
    <s v="Kemper"/>
    <s v="Policy Admin"/>
    <s v="Yes"/>
    <s v="Yes"/>
    <n v="0.5"/>
    <n v="0.5"/>
    <n v="5"/>
    <m/>
    <n v="7"/>
    <x v="0"/>
    <s v="No"/>
    <s v="No Specific Domain Exp"/>
    <s v="No"/>
    <s v="NA"/>
    <s v="BO3"/>
    <d v="2017-02-13T00:00:00"/>
    <s v="1 Week"/>
    <s v="4 Weeks"/>
    <s v="9 weeks"/>
    <n v="0"/>
    <s v="NA"/>
    <s v="NA"/>
    <s v="NA"/>
    <s v="NA"/>
    <s v="NA"/>
    <s v="NA"/>
    <s v="NA"/>
    <s v="NA"/>
    <s v="None"/>
    <s v="AVD"/>
    <s v="North America"/>
    <s v="Noida"/>
    <m/>
    <s v="India"/>
    <n v="0.98"/>
    <s v="NA"/>
    <s v="NA"/>
    <s v="NA"/>
    <s v="NA"/>
    <s v="NA"/>
    <s v="NA"/>
    <s v="NA"/>
    <s v="Productivity 100%"/>
    <n v="60726"/>
    <m/>
    <m/>
    <s v="NA"/>
    <s v="NA"/>
    <s v="FTE"/>
    <s v="NA"/>
    <s v="Riva Narula"/>
    <s v="Gaurav Agarwal"/>
  </r>
  <r>
    <x v="5"/>
    <s v="Mozart"/>
    <s v="Fortune 500 US Life Insurance Company"/>
    <s v="Claims Management (Life)"/>
    <s v="Claims payment and Appeals"/>
    <s v="Claims Management"/>
    <s v="AGLA"/>
    <s v="X"/>
    <s v="X"/>
    <s v="X"/>
    <s v="X"/>
    <s v="X"/>
    <m/>
    <m/>
    <m/>
    <m/>
    <s v="After a claim is paid or closed Supplier or Kemper (as applicable), the case is sent to the AGLA queue. The Supplier Personnel working on AGLA queue will be responsible for searching additional policies for the deceased individual. The purpose is to identify if there are any additional policies for such deceased individual which were not claimed by the beneficiary, detected in the original pre-claim process or during the claim adjudication support process. Any such policy that is identified is sent for pre-claiming (opening)"/>
    <s v="Kemper"/>
    <s v="Claims"/>
    <s v="1. Variable data extracted and added to Alpha search system_x000a_2. Overnight processing results in search listing_x000a_3. Generated listing reviewed for potential match or no match_x000a_4.Potential matches confirmed by comparing docs in AGLA Search and IDM Browser_x000a_5. Confirmed matches pre-claimed_x000a_"/>
    <s v="Additional policies identified for the insured"/>
    <s v="Kemper"/>
    <s v="Claims Management"/>
    <s v="Yes"/>
    <s v="Yes"/>
    <n v="0.5"/>
    <n v="0.5"/>
    <n v="1"/>
    <m/>
    <n v="1"/>
    <x v="0"/>
    <s v="No"/>
    <s v="No Specific Domain Exp"/>
    <s v="No"/>
    <s v="NA"/>
    <s v="BO2"/>
    <d v="2017-02-13T00:00:00"/>
    <s v="1 Week"/>
    <s v="2 Weeks"/>
    <s v="8 Weeks"/>
    <n v="0"/>
    <s v="NA"/>
    <s v="NA"/>
    <s v="NA"/>
    <s v="NA"/>
    <s v="NA"/>
    <s v="NA"/>
    <s v="NA"/>
    <s v="NA"/>
    <s v="None"/>
    <s v="AVD"/>
    <s v="North America"/>
    <s v="Noida"/>
    <m/>
    <s v="India"/>
    <n v="0.98"/>
    <s v="NA"/>
    <s v="NA"/>
    <s v="NA"/>
    <s v="NA"/>
    <s v="NA"/>
    <s v="NA"/>
    <s v="NA"/>
    <s v="Productivity 100%"/>
    <n v="1270"/>
    <m/>
    <m/>
    <s v="NA"/>
    <s v="NA"/>
    <s v="FTE"/>
    <s v="NA"/>
    <s v="Riva Narula"/>
    <s v="Gaurav Agarwal"/>
  </r>
  <r>
    <x v="5"/>
    <s v="Mozart"/>
    <s v="Fortune 500 US Life Insurance Company"/>
    <s v="Contact Center (Life)"/>
    <s v="Money Out – Claims, Maturities and Withdrawals"/>
    <s v="Policy servicing"/>
    <s v="Kemper Claims and Policy Admin Contact Center operations"/>
    <s v="X"/>
    <s v="X"/>
    <s v="X"/>
    <s v="X"/>
    <s v="X"/>
    <m/>
    <m/>
    <m/>
    <m/>
    <s v="Contact center for resolving queries on policies like premiums, loans, payment , renewal, reinstataement and cancellation etc"/>
    <s v="Kemper"/>
    <s v="Call"/>
    <s v="1.Incoming call received_x000a_2. Customer verification done_x000a_3. Check for the customer query_x000a_4. Provide Resolution_x000a_5. End Call"/>
    <s v="Customer query resolution"/>
    <s v="Policyholder/Family member/Listed Member/POA/Funeral Homes/Interested Parties"/>
    <s v="Policy servicing"/>
    <s v="Yes"/>
    <s v="Yes"/>
    <n v="0.5"/>
    <n v="0.5"/>
    <m/>
    <n v="11"/>
    <n v="14"/>
    <x v="2"/>
    <s v="No"/>
    <s v="No Specific Domain Exp"/>
    <s v="No"/>
    <s v="NA"/>
    <s v="VO3"/>
    <d v="2020-09-02T00:00:00"/>
    <s v="1 Week"/>
    <s v="3 Weeks"/>
    <s v="12 Weeks"/>
    <n v="0"/>
    <s v="NA"/>
    <s v="NA"/>
    <s v="NA"/>
    <s v="NA"/>
    <s v="NA"/>
    <s v="NA"/>
    <s v="NA"/>
    <s v="NA"/>
    <s v="None"/>
    <s v="AVD"/>
    <s v="North America"/>
    <m/>
    <s v="Pune"/>
    <s v="India"/>
    <n v="0.92500000000000004"/>
    <s v="NA"/>
    <n v="7"/>
    <n v="0.5"/>
    <n v="1"/>
    <s v="NA"/>
    <s v="NA"/>
    <n v="5.5"/>
    <s v="Disposition % - &lt;90%_x000a_Disposition Others - &gt;5%_x000a_Schedule Adherence- &lt;95%_x000a_"/>
    <s v="NA"/>
    <s v="NA"/>
    <n v="293514"/>
    <s v="NA"/>
    <s v="NA"/>
    <s v="FTE"/>
    <s v="NA"/>
    <s v="Puja Sharma"/>
    <s v="Gaurav Agarwal"/>
  </r>
  <r>
    <x v="5"/>
    <s v="Mozart"/>
    <s v="Fortune 500 US Life Insurance Company"/>
    <s v="Contact Center (Life)"/>
    <s v="Money Out – Claims, Maturities and Withdrawals"/>
    <s v="Claims Management"/>
    <s v="Kemper Claims and Policy Admin Contact Center operations"/>
    <s v="X"/>
    <s v="X"/>
    <s v="X"/>
    <s v="X"/>
    <s v="X"/>
    <m/>
    <m/>
    <m/>
    <m/>
    <s v="Contact center for resolving queries on claims reported"/>
    <s v="Kemper"/>
    <s v="Call"/>
    <s v="1.Incoming call received_x000a_2. Customer verification done_x000a_3. Check for the customer query_x000a_4. Provide Resolution_x000a_5. End Call"/>
    <s v="Customer query resolution"/>
    <s v="Beneficiary/Family member/Listed Member/POA/Funeral Homes/Interested Parties/ Claimants"/>
    <s v="Customer satisfaction/ claim settlement"/>
    <s v="Yes"/>
    <s v="Yes"/>
    <n v="0.5"/>
    <n v="0.5"/>
    <m/>
    <n v="12"/>
    <n v="17"/>
    <x v="2"/>
    <s v="No"/>
    <s v="No Specific Domain Exp"/>
    <s v="No"/>
    <s v="NA"/>
    <s v="VO3"/>
    <d v="2020-09-02T00:00:00"/>
    <s v="1 Week"/>
    <s v="1 Week"/>
    <s v="12 Weeks"/>
    <n v="0"/>
    <s v="NA"/>
    <s v="NA"/>
    <s v="NA"/>
    <s v="NA"/>
    <s v="NA"/>
    <s v="NA"/>
    <s v="NA"/>
    <s v="NA"/>
    <s v="None"/>
    <s v="AVD"/>
    <s v="North America"/>
    <m/>
    <s v="Pune"/>
    <s v="India"/>
    <n v="0.92500000000000004"/>
    <s v="NA"/>
    <n v="7"/>
    <n v="0.5"/>
    <n v="1"/>
    <s v="NA"/>
    <s v="NA"/>
    <n v="5.5"/>
    <s v="Disposition % - &lt;90%_x000a_Disposition Others - &gt;5%_x000a_Schedule Adherence- &lt;95%_x000a_"/>
    <s v="NA"/>
    <s v="NA"/>
    <n v="72814"/>
    <s v="NA"/>
    <s v="NA"/>
    <s v="FTE"/>
    <s v="NA"/>
    <s v="Puja Sharma"/>
    <s v="Gaurav Agarwal"/>
  </r>
  <r>
    <x v="5"/>
    <s v="Mozart"/>
    <s v="Fortune 500 US Life Insurance Company"/>
    <s v="Policy Administration and billing (Life)"/>
    <s v="Billing and Payments/Lockbox"/>
    <s v="Policy Admin"/>
    <s v="Mode Changes"/>
    <s v="X"/>
    <s v="X"/>
    <s v="X"/>
    <s v="X"/>
    <s v="X"/>
    <m/>
    <m/>
    <m/>
    <m/>
    <s v="Supplier shall process requests received from the policyholder to change method of payment to their policy(ies). Request will flow through BAW under Mode Changes to be worked in date order and payment method processed and updated in ADMI"/>
    <s v="Customer/District"/>
    <s v="Mode change requests- _x000a_1. Direct pay_x000a_2. Field collected_x000a_3. EFT_x000a_4. Withdrawl date_x000a_5. Account number change"/>
    <s v="1. Open request in BAW_x000a_2. Open Policy in ADMI_x000a_3. Make changes to premium mode_x000a_4. Notate and Close case"/>
    <s v="Change in Mode of premium"/>
    <s v="Kemper/Customer/District"/>
    <s v="Policy Admin"/>
    <s v="Yes"/>
    <s v="Yes"/>
    <n v="0.5"/>
    <n v="0.5"/>
    <n v="2"/>
    <m/>
    <n v="3"/>
    <x v="0"/>
    <s v="No"/>
    <s v="No Specific Domain Exp"/>
    <s v="No"/>
    <s v="NA"/>
    <s v="BO2"/>
    <d v="2025-02-03T00:00:00"/>
    <s v="2 Weeks"/>
    <s v="5 Weeks"/>
    <s v="8 Weeks"/>
    <n v="0"/>
    <s v="NA"/>
    <s v="NA"/>
    <s v="NA"/>
    <s v="NA"/>
    <s v="NA"/>
    <s v="NA"/>
    <s v="NA"/>
    <s v="NA"/>
    <s v="None"/>
    <s v="AVD"/>
    <s v="North America"/>
    <s v="Noida"/>
    <m/>
    <s v="India"/>
    <n v="0.98"/>
    <s v="NA"/>
    <n v="5"/>
    <s v="NA"/>
    <s v="NA"/>
    <s v="NA"/>
    <s v="NA"/>
    <s v="NA"/>
    <s v="Productivity 100%"/>
    <n v="24480"/>
    <m/>
    <m/>
    <s v="Yes"/>
    <s v="NA"/>
    <s v="FTE"/>
    <s v="NA"/>
    <s v="Jaydeep Yadav"/>
    <s v="Gaurav Agarwal"/>
  </r>
  <r>
    <x v="5"/>
    <s v="Mozart"/>
    <s v="Fortune 500 US Life Insurance Company"/>
    <s v="Policy Administration and billing (Life)"/>
    <s v="Customer Service and Correspondence"/>
    <s v="Policy Admin"/>
    <s v="Policy Changes"/>
    <s v="X"/>
    <s v="X"/>
    <s v="X"/>
    <s v="X"/>
    <s v="X"/>
    <m/>
    <m/>
    <m/>
    <m/>
    <s v="Supplier shall process change requests for policies requested by the policyholder, including, but not limited to beneficiary changes, ownership changes, non_x0002_takens, address changes and PDRs. Cases to be worked in date order in BAW from respective queues and processed in ADMI."/>
    <s v="Customer/District"/>
    <s v="Policy change requests- _x000a_1. Beneficiary change_x000a_2. Insured name change_x000a_3. Owner change_x000a_4. Address change_x000a_5. PDR_x000a_6. Non-Taken_x000a_7. Non-Forfeitures_x000a_8. Duplicate/LPCs"/>
    <s v="1. Open request in BAW_x000a_2. Open Policy in ADMI_x000a_3. Make demographic changes basis request_x000a_4. Order LPC_x000a_5. Notate and Close case"/>
    <s v="Demographics details updated basis request"/>
    <s v="Kemper/Customer/District"/>
    <s v="Policy Admin"/>
    <s v="Yes"/>
    <s v="Yes"/>
    <n v="0.5"/>
    <n v="0.5"/>
    <n v="2"/>
    <m/>
    <n v="3"/>
    <x v="0"/>
    <s v="No"/>
    <s v="No Specific Domain Exp"/>
    <s v="No"/>
    <s v="NA"/>
    <s v="BO2"/>
    <d v="2025-02-03T00:00:00"/>
    <s v="2 Weeks"/>
    <s v="5 Weeks"/>
    <s v="8 Weeks"/>
    <n v="0"/>
    <s v="NA"/>
    <s v="NA"/>
    <s v="NA"/>
    <s v="NA"/>
    <s v="NA"/>
    <s v="NA"/>
    <s v="NA"/>
    <s v="NA"/>
    <s v="None"/>
    <s v="AVD"/>
    <s v="North America"/>
    <s v="Noida"/>
    <m/>
    <s v="India"/>
    <n v="0.98"/>
    <s v="NA"/>
    <n v="7.5"/>
    <s v="NA"/>
    <s v="NA"/>
    <s v="NA"/>
    <s v="NA"/>
    <s v="NA"/>
    <s v="Productivity 100%"/>
    <n v="64416"/>
    <m/>
    <m/>
    <s v="Yes"/>
    <s v="NA"/>
    <s v="FTE"/>
    <s v="NA"/>
    <s v="Jaydeep Yadav"/>
    <s v="Gaurav Agarwal"/>
  </r>
  <r>
    <x v="5"/>
    <s v="Mozart"/>
    <s v="Fortune 500 US Life Insurance Company"/>
    <s v="Policy Administration and billing (Life)"/>
    <s v="Customer Service and Correspondence"/>
    <s v="Policy Admin"/>
    <s v="Social Service Request"/>
    <s v="X"/>
    <s v="X"/>
    <s v="X"/>
    <s v="X"/>
    <s v="X"/>
    <m/>
    <m/>
    <m/>
    <m/>
    <s v="Social service requests are inquiries from a 3rd party needing to verify assets for an individual listed on a policy as insured, owner or beneficiary."/>
    <s v="Customer/District"/>
    <s v="1. Social service requests_x000a_2. Replacement requests"/>
    <s v="1. Open request in BAW_x000a_2. Open Policy in ADMI /Online Data entry to process request._x000a_3. Notate and Close case"/>
    <s v="Letter to the requesting 3rd Party agencies with asset information"/>
    <s v="Kemper/Customer/District"/>
    <s v="Policy Admin"/>
    <s v="Yes"/>
    <s v="Yes"/>
    <n v="0.5"/>
    <n v="0.5"/>
    <n v="2"/>
    <m/>
    <n v="3"/>
    <x v="0"/>
    <s v="No"/>
    <s v="No Specific Domain Exp"/>
    <s v="No"/>
    <s v="NA"/>
    <s v="BO2"/>
    <d v="2025-02-03T00:00:00"/>
    <s v="2 Weeks"/>
    <s v="5 Weeks"/>
    <s v="8 Weeks"/>
    <n v="0"/>
    <s v="NA"/>
    <s v="NA"/>
    <s v="NA"/>
    <s v="NA"/>
    <s v="NA"/>
    <s v="NA"/>
    <s v="NA"/>
    <s v="NA"/>
    <s v="None"/>
    <s v="AVD"/>
    <s v="North America"/>
    <s v="Noida"/>
    <m/>
    <s v="India"/>
    <n v="0.98"/>
    <s v="NA"/>
    <n v="7.5"/>
    <s v="NA"/>
    <s v="NA"/>
    <s v="NA"/>
    <s v="NA"/>
    <s v="NA"/>
    <s v="Productivity 100%"/>
    <n v="4620"/>
    <m/>
    <m/>
    <s v="Yes"/>
    <s v="NA"/>
    <s v="FTE"/>
    <s v="NA"/>
    <s v="Jaydeep Yadav"/>
    <s v="Gaurav Agarwal"/>
  </r>
  <r>
    <x v="5"/>
    <s v="Mozart"/>
    <s v="Fortune 500 US Life Insurance Company"/>
    <s v="Policy Administration and billing (Life)"/>
    <s v="Disbursements/ Annuitizations/ Maturities"/>
    <s v="Policy Admin"/>
    <s v="Matured Endowments"/>
    <s v="X"/>
    <s v="X"/>
    <s v="X"/>
    <s v="X"/>
    <s v="X"/>
    <m/>
    <m/>
    <m/>
    <m/>
    <s v="Matured Endowments process involves issuing a payment for policy that has reached its maturity date. Supplier will be responsible for locating a current address for the policyowner to remit funds or sending the funds to the Unclaimed Property database"/>
    <s v="Customer/District"/>
    <s v="Matured policies to escheat funds"/>
    <s v="1. Open request in BAW_x000a_2. Open Policy in ADMI_x000a_3. Process request to escheat funds_x000a_4. Notate and Close case"/>
    <s v="Escheatment of funds after maturity"/>
    <s v="Kemper/Customer/District"/>
    <s v="Policy Admin"/>
    <s v="Yes"/>
    <s v="Yes"/>
    <n v="0.5"/>
    <n v="0.5"/>
    <n v="2"/>
    <m/>
    <n v="3"/>
    <x v="0"/>
    <s v="No"/>
    <s v="No Specific Domain Exp"/>
    <s v="No"/>
    <s v="NA"/>
    <s v="BO2"/>
    <d v="2025-02-03T00:00:00"/>
    <s v="2 Weeks"/>
    <s v="5 Weeks"/>
    <s v="8 Weeks"/>
    <n v="0"/>
    <s v="NA"/>
    <s v="NA"/>
    <s v="NA"/>
    <s v="NA"/>
    <s v="NA"/>
    <s v="NA"/>
    <s v="NA"/>
    <s v="NA"/>
    <s v="None"/>
    <s v="AVD"/>
    <s v="North America"/>
    <s v="Noida"/>
    <m/>
    <s v="India"/>
    <n v="0.98"/>
    <s v="NA"/>
    <n v="5.5"/>
    <s v="NA"/>
    <s v="NA"/>
    <s v="NA"/>
    <s v="NA"/>
    <s v="NA"/>
    <s v="Productivity 100%"/>
    <n v="19596"/>
    <m/>
    <m/>
    <s v="Yes"/>
    <s v="NA"/>
    <s v="FTE"/>
    <s v="NA"/>
    <s v="Jaydeep Yadav"/>
    <s v="Gaurav Agarwal"/>
  </r>
  <r>
    <x v="5"/>
    <s v="Mozart"/>
    <s v="Fortune 500 US Life Insurance Company"/>
    <s v="Policy Administration and billing (Life)"/>
    <s v="Customer Service and Correspondence"/>
    <s v="Policy Admin"/>
    <s v="Duplicate Policies"/>
    <s v="X"/>
    <s v="X"/>
    <s v="X"/>
    <s v="X"/>
    <s v="X"/>
    <m/>
    <m/>
    <m/>
    <m/>
    <s v="Supplier shall process duplicate Policy or LPC requests received from district on C-0028 e-form on the applicable system"/>
    <s v="Customer/District"/>
    <s v="1. Requests for copy of policy_x000a_2. Lost policy certificate requests"/>
    <s v="1. Open request in BAW_x000a_2. Open Policy in ADMI_x000a_3. Order duplicate copy of policy or LPC(Lost Policy Certificates)_x000a_4. Notate and Close case"/>
    <s v="Providing Copy of policy or LPC(Lost policy certificates) to customer"/>
    <s v="Kemper/Customer/District"/>
    <s v="Policy Admin"/>
    <s v="Yes"/>
    <s v="Yes"/>
    <n v="0.5"/>
    <n v="0.5"/>
    <n v="2"/>
    <m/>
    <n v="3"/>
    <x v="0"/>
    <s v="No"/>
    <s v="No Specific Domain Exp"/>
    <s v="No"/>
    <s v="NA"/>
    <s v="BO2"/>
    <d v="2025-02-03T00:00:00"/>
    <s v="2 Weeks"/>
    <s v="5 Weeks"/>
    <s v="8 Weeks"/>
    <n v="0"/>
    <s v="NA"/>
    <s v="NA"/>
    <s v="NA"/>
    <s v="NA"/>
    <s v="NA"/>
    <s v="NA"/>
    <s v="NA"/>
    <s v="NA"/>
    <s v="None"/>
    <s v="AVD"/>
    <s v="North America"/>
    <s v="Noida"/>
    <m/>
    <s v="India"/>
    <n v="0.98"/>
    <s v="NA"/>
    <n v="4"/>
    <s v="NA"/>
    <s v="NA"/>
    <s v="NA"/>
    <s v="NA"/>
    <s v="NA"/>
    <s v="Productivity 100%"/>
    <n v="25752"/>
    <m/>
    <m/>
    <s v="Yes"/>
    <s v="NA"/>
    <s v="FTE"/>
    <s v="NA"/>
    <s v="Jaydeep Yadav"/>
    <s v="Gaurav Agarwal"/>
  </r>
  <r>
    <x v="5"/>
    <s v="Mozart"/>
    <s v="Fortune 500 US Life Insurance Company"/>
    <s v="Claims Management (Life)"/>
    <s v="First Notice of Claim"/>
    <s v="Policy Admin"/>
    <s v="FNOL"/>
    <s v="X"/>
    <s v="X"/>
    <s v="X"/>
    <s v="X"/>
    <s v="X"/>
    <m/>
    <m/>
    <m/>
    <m/>
    <s v="This is the first notification of loss (FNOL) or pre-claim process before it goes to claims. Requests will be received from funeral homes (FH) and funding companies (FC) about available death benefits. The process is to provide confirmation whether the benefits are available or not, or send to Pre-Claim policy in ADMI based on the request type (e.g. benefit verification or simply claim notification)."/>
    <s v="Customer/District"/>
    <s v="1. Claim creation requests_x000a_2. Benefit verification requests"/>
    <s v="1. Open request in BAW_x000a_2. Open Policy in ADMI_x000a_3. Process quick claim/ benefit verification_x000a_4. Notate and Close case"/>
    <s v="Claim creation and Benefit verification "/>
    <s v="Kemper/Customer/District"/>
    <s v="Policy Admin"/>
    <s v="Yes"/>
    <s v="Yes"/>
    <n v="0.5"/>
    <n v="0.5"/>
    <n v="3"/>
    <m/>
    <n v="4"/>
    <x v="0"/>
    <s v="No"/>
    <s v="No Specific Domain Exp"/>
    <s v="No"/>
    <s v="NA"/>
    <s v="BO2"/>
    <d v="2025-02-03T00:00:00"/>
    <s v="2 Weeks"/>
    <s v="5 Weeks"/>
    <s v="8 Weeks"/>
    <n v="0"/>
    <s v="NA"/>
    <s v="NA"/>
    <s v="NA"/>
    <s v="NA"/>
    <s v="NA"/>
    <s v="NA"/>
    <s v="NA"/>
    <s v="NA"/>
    <s v="None"/>
    <s v="AVD"/>
    <s v="North America"/>
    <s v="Noida"/>
    <m/>
    <s v="India"/>
    <n v="0.98"/>
    <s v="NA"/>
    <n v="5.5"/>
    <s v="NA"/>
    <s v="NA"/>
    <s v="NA"/>
    <s v="NA"/>
    <s v="NA"/>
    <s v="Productivity 100%"/>
    <n v="41832"/>
    <m/>
    <m/>
    <s v="Yes"/>
    <s v="NA"/>
    <s v="FTE"/>
    <s v="NA"/>
    <s v="Jaydeep Yadav"/>
    <s v="Gaurav Agarwal"/>
  </r>
  <r>
    <x v="5"/>
    <s v="Mozart"/>
    <s v="Fortune 500 US Life Insurance Company"/>
    <s v="Policy Administration and billing (Life)"/>
    <s v="Loans and Partial Withdrawals"/>
    <s v="Policy Admin"/>
    <s v="Cash Loans"/>
    <s v="X"/>
    <s v="X"/>
    <s v="X"/>
    <s v="X"/>
    <s v="X"/>
    <m/>
    <m/>
    <m/>
    <m/>
    <s v="This request is from policyholders who want to take out a direct loan on their policy for which Supplier will cut a check for the desired amount when applicable. Supplier will review and process direct loan requests submitted on the C-0055 (Request for Policy Loan form). Cases are worked in date order (oldest to newest) within the queue in BAW. Supplier will complete the loan request in ADMI as applicable, resulting in loan check to be mailed to the owner of the policy"/>
    <s v="Customer/District"/>
    <s v="Loan requests"/>
    <s v="1. Open request in BAW_x000a_2. Open Policy in ADMI_x000a_3. Process request to provide check to owner_x000a_4. Notate and Close case"/>
    <s v="Check of specified amount to Customer"/>
    <s v="Kemper/Customer/District"/>
    <s v="Policy Admin"/>
    <s v="Yes"/>
    <s v="Yes"/>
    <n v="0.5"/>
    <n v="0.5"/>
    <n v="2"/>
    <m/>
    <n v="2"/>
    <x v="0"/>
    <s v="No"/>
    <s v="No Specific Domain Exp"/>
    <s v="No"/>
    <s v="NA"/>
    <s v="BO2"/>
    <d v="2025-02-03T00:00:00"/>
    <s v="2 Weeks"/>
    <s v="5 Weeks"/>
    <s v="8 Weeks"/>
    <n v="0"/>
    <s v="NA"/>
    <s v="NA"/>
    <s v="NA"/>
    <s v="NA"/>
    <s v="NA"/>
    <s v="NA"/>
    <s v="NA"/>
    <s v="NA"/>
    <s v="None"/>
    <s v="AVD"/>
    <s v="North America"/>
    <s v="Noida"/>
    <m/>
    <s v="India"/>
    <n v="0.98"/>
    <s v="NA"/>
    <n v="5.5"/>
    <s v="NA"/>
    <s v="NA"/>
    <s v="NA"/>
    <s v="NA"/>
    <s v="NA"/>
    <s v="Productivity 100%"/>
    <n v="22824"/>
    <m/>
    <m/>
    <s v="Yes"/>
    <s v="NA"/>
    <s v="FTE"/>
    <s v="NA"/>
    <s v="Jaydeep Yadav"/>
    <s v="Gaurav Agarwal"/>
  </r>
  <r>
    <x v="5"/>
    <s v="Mozart"/>
    <s v="Fortune 500 US Life Insurance Company"/>
    <s v="Policy Administration and billing (Life)"/>
    <s v="Loans and Partial Withdrawals"/>
    <s v="Policy Admin"/>
    <s v="Loans to Pay Premium"/>
    <s v="X"/>
    <s v="X"/>
    <s v="X"/>
    <s v="X"/>
    <s v="X"/>
    <m/>
    <m/>
    <m/>
    <m/>
    <s v="This request is from policyholders who want to take out a loan on their policy to pay premiums owed on their policy(ies). Supplier will review and process Loan to Pay Premium (LPP) requests submitted on the C-0015 (request for Premium Loan form). Cases are worked in date order (oldest to newest) within the queue in BAW. Supplier will complete the LPP request in ADMI as applicable, resulting in a loan that will pay premiums to the policyholder."/>
    <s v="Customer/District"/>
    <s v="Loans to pay premium requests"/>
    <s v="1. Open request in BAW_x000a_2. Open Policy in ADMI_x000a_3. Process request to pay premium against policies._x000a_4. Notate and Close case"/>
    <s v="Premium payments against policies"/>
    <s v="Kemper/Customer/District"/>
    <s v="Policy Admin"/>
    <s v="Yes"/>
    <s v="Yes"/>
    <n v="0.5"/>
    <n v="0.5"/>
    <n v="2"/>
    <m/>
    <n v="3"/>
    <x v="0"/>
    <s v="No"/>
    <s v="No Specific Domain Exp"/>
    <s v="No"/>
    <s v="NA"/>
    <s v="BO2"/>
    <d v="2025-02-03T00:00:00"/>
    <s v="2 Weeks"/>
    <s v="5 Weeks"/>
    <s v="8 Weeks"/>
    <n v="0"/>
    <s v="NA"/>
    <s v="NA"/>
    <s v="NA"/>
    <s v="NA"/>
    <s v="NA"/>
    <s v="NA"/>
    <s v="NA"/>
    <s v="NA"/>
    <s v="None"/>
    <s v="AVD"/>
    <s v="North America"/>
    <s v="Noida"/>
    <m/>
    <s v="India"/>
    <n v="0.98"/>
    <s v="NA"/>
    <n v="4"/>
    <s v="NA"/>
    <s v="NA"/>
    <s v="NA"/>
    <s v="NA"/>
    <s v="NA"/>
    <s v="Productivity 100%"/>
    <n v="34224"/>
    <m/>
    <m/>
    <s v="Yes"/>
    <s v="NA"/>
    <s v="FTE"/>
    <s v="NA"/>
    <s v="Jaydeep Yadav"/>
    <s v="Gaurav Agarwal"/>
  </r>
  <r>
    <x v="5"/>
    <s v="Mozart"/>
    <s v="Fortune 500 US Life Insurance Company"/>
    <s v="Policy Administration and billing (Life)"/>
    <s v="Loans and Partial Withdrawals"/>
    <s v="Policy Admin"/>
    <s v="Surrenders"/>
    <s v="X"/>
    <s v="X"/>
    <s v="X"/>
    <s v="X"/>
    <s v="X"/>
    <m/>
    <m/>
    <m/>
    <m/>
    <s v="This request is from policyholders who want to surrender/cancel their policy to receive a check for the amount or cash value in which the policy is worth. Request are submitted on the C-0054 (Cash Surrender form) and handled in the Surrender queue in BAW. Cases are worked in date order in BAW, and Surrender is processed through ADMI"/>
    <s v="Customer/District"/>
    <s v="Full surrender requests"/>
    <s v="1. Open request in BAW_x000a_2. Open Policy in ADMI_x000a_3. Process surrender of policy and check to customer_x000a_4. Notate and Close case"/>
    <s v="Full Surrender of policies and check issued to customer"/>
    <s v="Kemper/Customer/District"/>
    <s v="Policy Admin"/>
    <s v="Yes"/>
    <s v="Yes"/>
    <n v="0.5"/>
    <n v="0.5"/>
    <n v="2"/>
    <m/>
    <n v="3"/>
    <x v="0"/>
    <s v="No"/>
    <s v="No Specific Domain Exp"/>
    <s v="No"/>
    <s v="NA"/>
    <s v="BO2"/>
    <d v="2025-02-03T00:00:00"/>
    <s v="2 Weeks"/>
    <s v="5 Weeks"/>
    <s v="8 Weeks"/>
    <n v="0"/>
    <s v="NA"/>
    <s v="NA"/>
    <s v="NA"/>
    <s v="NA"/>
    <s v="NA"/>
    <s v="NA"/>
    <s v="NA"/>
    <s v="NA"/>
    <s v="None"/>
    <s v="AVD"/>
    <s v="North America"/>
    <s v="Noida"/>
    <m/>
    <s v="India"/>
    <n v="0.98"/>
    <s v="NA"/>
    <n v="5.5"/>
    <s v="NA"/>
    <s v="NA"/>
    <s v="NA"/>
    <s v="NA"/>
    <s v="NA"/>
    <s v="Productivity 100%"/>
    <n v="33696"/>
    <m/>
    <m/>
    <s v="Yes"/>
    <s v="NA"/>
    <s v="FTE"/>
    <s v="NA"/>
    <s v="Jaydeep Yadav"/>
    <s v="Gaurav Agarwal"/>
  </r>
  <r>
    <x v="5"/>
    <s v="Mozart"/>
    <s v="Fortune 500 US Life Insurance Company"/>
    <s v="Policy Administration and billing (Life)"/>
    <s v="Customer Service and Correspondence"/>
    <s v="Policy Admin"/>
    <s v="Return Mail"/>
    <s v="X"/>
    <s v="X"/>
    <s v="X"/>
    <s v="X"/>
    <s v="X"/>
    <m/>
    <m/>
    <m/>
    <m/>
    <s v="The process involves opening the return mail policies to check for the most current address and updating the policy admin system and re-print letters from CARMA"/>
    <s v="Customer/District"/>
    <s v="Returned letters"/>
    <s v="1. Open request in BAW_x000a_2. Open Policy in ADMI_x000a_3. Find updated address to reprint letters_x000a_4. Reprint Letter from CARMA_x000a_5. Notate and Close case"/>
    <s v="Letters/Notices to the customer on current updated address."/>
    <s v="Kemper/Customer/District"/>
    <s v="Policy Admin"/>
    <s v="Yes"/>
    <s v="Yes"/>
    <n v="0.5"/>
    <n v="0.5"/>
    <n v="3"/>
    <m/>
    <n v="3"/>
    <x v="0"/>
    <s v="No"/>
    <s v="No Specific Domain Exp"/>
    <s v="No"/>
    <s v="NA"/>
    <s v="BO2"/>
    <d v="2025-01-13T00:00:00"/>
    <s v="2 Weeks"/>
    <s v="5 Weeks"/>
    <s v="8 Weeks"/>
    <n v="0"/>
    <s v="NA"/>
    <s v="NA"/>
    <s v="NA"/>
    <s v="NA"/>
    <s v="NA"/>
    <s v="NA"/>
    <s v="NA"/>
    <s v="NA"/>
    <s v="None"/>
    <s v="AVD"/>
    <s v="North America"/>
    <s v="Noida"/>
    <m/>
    <s v="India"/>
    <n v="0.98"/>
    <s v="NA"/>
    <n v="6"/>
    <s v="NA"/>
    <s v="NA"/>
    <s v="NA"/>
    <s v="NA"/>
    <s v="NA"/>
    <s v="Productivity 100%"/>
    <n v="87540"/>
    <m/>
    <m/>
    <s v="NA"/>
    <s v="NA"/>
    <s v="FTE"/>
    <s v="NA"/>
    <s v="Jaydeep Yadav"/>
    <s v="Gaurav Agarwal"/>
  </r>
  <r>
    <x v="6"/>
    <s v="Orville"/>
    <s v="Fortune 250 American holding company"/>
    <s v="Contact Center (Life)"/>
    <s v="Policy Servicing &amp; Billing"/>
    <s v="Contact Center"/>
    <s v="Lincoln Life Term"/>
    <s v="X"/>
    <s v="X"/>
    <m/>
    <m/>
    <s v="X"/>
    <m/>
    <m/>
    <s v="X"/>
    <s v="X"/>
    <s v="Incoming calls from policy owners and agents (financial advisors) on open and closed term policies in force for policy related questions • Call Handling: Verify (authenticate) caller identify, provide policy information, take change requests and take billing information for payments. Requests include: o Making payments, premium related queries, beneficiary related, policy conversion, admin activity like address/phone # change etc. • Setting Up Work: Creating work and inquiries for back office o LLT team doesn't do processing and create work item for other teams like phone basic to send out the policy forms, any update required etc. Only Authorization forms, LLT team has to send (through email or mail) • Update CSA notes Follow Articles / SOP for scripts &amp; call handling procedure"/>
    <s v="Policy Holder_x000a_Agents_x000a_Third Party_x000a_Owner"/>
    <s v="Call from Owner_x000a_Beneficiaries_x000a_Producers"/>
    <s v="↓Verify role of_x000a_caller, obtained_x000a_the request_x000a_from caller_x000a_↓Validate/_x000a_update mobile_x000a_number and_x000a_email address_x000a_↓Complete all_x000a_information in_x000a_CSA and other_x000a_tools, answer_x000a_customer query_x000a_↓Add notes to_x000a_file if necessary"/>
    <s v="Completed request_x000a_raised by Customer_x000a_Escalated call_x000a_Call back offered"/>
    <s v="All owners_x000a_Create work in AWD_x000a_or Send email (if_x000a_required)"/>
    <s v="NA"/>
    <s v="Yes"/>
    <s v="Yes"/>
    <n v="0.5"/>
    <n v="0.5"/>
    <s v="NA"/>
    <n v="14"/>
    <n v="17"/>
    <x v="2"/>
    <s v="No"/>
    <s v="No Specific Domain Exp"/>
    <s v="No"/>
    <s v="NA"/>
    <s v="VO2"/>
    <d v="2022-05-01T00:00:00"/>
    <s v="2 Weeks"/>
    <s v="8 Weeks"/>
    <s v="12 Weeks"/>
    <n v="0"/>
    <s v="NA"/>
    <s v="NA"/>
    <s v="NA"/>
    <s v="NA"/>
    <s v="NA"/>
    <s v="NA"/>
    <s v="NA"/>
    <s v="NA"/>
    <s v="Notes maker "/>
    <s v="Citrix, AWD, Five9, MS Office. Shared Mailboz, CMOD"/>
    <s v="North America"/>
    <s v="NA"/>
    <s v="Cape Town"/>
    <s v="South Africa"/>
    <s v="95% (baselined)"/>
    <s v="NA"/>
    <n v="0.29166666666666669"/>
    <m/>
    <m/>
    <n v="0.04"/>
    <s v="55 Sec"/>
    <s v="NA"/>
    <s v="NA"/>
    <s v="Not available"/>
    <s v="NA"/>
    <n v="175308"/>
    <s v="NA"/>
    <s v="NA"/>
    <s v="FTE"/>
    <s v="NA"/>
    <s v="Wilfred Bebe"/>
    <s v="Anelisiwe Mbobo"/>
  </r>
  <r>
    <x v="6"/>
    <s v="Orville"/>
    <s v="Fortune 250 American holding company"/>
    <s v="Contact Center (Life)"/>
    <s v="Policy Servicing &amp; Billing"/>
    <s v="Contact Center"/>
    <s v="Whole term Life"/>
    <m/>
    <s v="X"/>
    <s v="X"/>
    <m/>
    <s v="X"/>
    <m/>
    <m/>
    <s v="X"/>
    <s v="X"/>
    <s v="Whole &amp; Term Life team service policy holders, 3rd_x000a_parties, agents and authorized personnel via inbound calls_x000a_to handle queries like product details, withdrawals,_x000a_Beneficiaries changes, Dividend, Billing/ statements_x000a_changes, premium increases, change of payment details_x000a_and Website registration etc, for closed block of products._x000a_Closed block life term whole calls are serviced by this_x000a_team only and work may get created for the back office to_x000a_process."/>
    <s v="Policy Holder_x000a_Agents_x000a_Third Party_x000a_Owner"/>
    <s v="Call from Owner_x000a_Beneficiaries_x000a_Producers"/>
    <s v="↓Verify role of_x000a_caller, obtained_x000a_the request_x000a_from caller_x000a_↓Validate/_x000a_update mobile_x000a_number and_x000a_email address_x000a_↓Complete all_x000a_information in_x000a_CSA and other_x000a_tools, answer_x000a_customer query_x000a_↓Add notes to_x000a_file if necessary"/>
    <s v="Completed_x000a_request raised by_x000a_caller"/>
    <s v="All owners_x000a_Create work in AWD_x000a_or Send email (if_x000a_required)"/>
    <s v="NA"/>
    <s v="No"/>
    <s v="Yes"/>
    <n v="0"/>
    <n v="1"/>
    <s v="NA"/>
    <n v="9"/>
    <n v="11"/>
    <x v="2"/>
    <s v="No"/>
    <s v="No Specific Domain Exp"/>
    <s v="No"/>
    <s v="NA"/>
    <s v="VO2"/>
    <d v="2022-05-01T00:00:00"/>
    <s v="2 Weeks"/>
    <s v="9 Weeks"/>
    <s v="8 Weeks"/>
    <n v="0"/>
    <s v="NA"/>
    <s v="NA"/>
    <s v="NA"/>
    <s v="NA"/>
    <s v="NA"/>
    <s v="NA"/>
    <s v="NA"/>
    <s v="NA"/>
    <s v="Notes maker "/>
    <s v="Citrix, AWD, Five9, MS Office. Shared Mailboz, CMOD"/>
    <s v="North America"/>
    <s v="NA"/>
    <s v="Cape Town"/>
    <s v="South Africa"/>
    <s v="95% (baselined)"/>
    <s v="NA"/>
    <n v="0.41666666666666669"/>
    <n v="2.0833333333333332E-2"/>
    <n v="2.0833333333333332E-2"/>
    <n v="0.04"/>
    <s v="55 Sec"/>
    <s v="NA"/>
    <s v="NA"/>
    <s v="Not available"/>
    <s v="NA"/>
    <n v="66304"/>
    <s v="NA"/>
    <s v="NA"/>
    <s v="FTE"/>
    <s v="NA"/>
    <s v="Tatum Naicker"/>
    <s v="Sibahle Mdlulwa"/>
  </r>
  <r>
    <x v="6"/>
    <s v="Orville"/>
    <s v="Fortune 250 American holding company"/>
    <s v="Contact Center (Life)"/>
    <s v="Policy Servicing &amp; Billing"/>
    <s v="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
    <s v="Life Web Assist "/>
    <s v="X"/>
    <s v="X"/>
    <s v="X"/>
    <s v="X"/>
    <s v="X"/>
    <s v="X"/>
    <s v="X"/>
    <s v="X"/>
    <s v="X"/>
    <s v="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
    <s v="Policy Holder_x000a_Agents_x000a_Third Party_x000a_Owner"/>
    <s v="Call from Owner_x000a_Beneficiaries_x000a_Producers"/>
    <s v="Answer the incoming call_x000a_Verify privacy information_x000a_Route to caller department_x000a_(if out of scope)_x000a_Update system (if required)_x000a_Conduct research and provide_x000a_information to caller._x000a_Raise a ticket for IT to review_x000a_Make outbound call to provide_x000a_response on IT resolution_x000a_Update notes and wrap the call"/>
    <s v="Resolved query_x000a_Updated notes_x000a_Raise ticket (if_x000a_required)"/>
    <s v="All owners_x000a_Create work in AWD_x000a_or Send email (if_x000a_required)"/>
    <s v="NA"/>
    <s v="Yes"/>
    <s v="No"/>
    <n v="1"/>
    <n v="0"/>
    <s v="NA"/>
    <n v="4"/>
    <n v="5"/>
    <x v="2"/>
    <s v="No"/>
    <s v="No Specific Domain Exp"/>
    <s v="No"/>
    <s v="NA"/>
    <s v="VO2"/>
    <d v="2024-11-24T00:00:00"/>
    <s v="2 Weeks"/>
    <s v="2 Weeks"/>
    <s v="6 Weeks"/>
    <n v="0"/>
    <s v="NA"/>
    <s v="NA"/>
    <s v="NA"/>
    <s v="NA"/>
    <s v="NA"/>
    <s v="NA"/>
    <s v="NA"/>
    <s v="NA"/>
    <s v="None"/>
    <s v="Citrix, AWD, Five9, MS Office. Shared Mailboz, CMOD"/>
    <s v="North America"/>
    <s v="NA"/>
    <s v="Cape Town"/>
    <s v="South Africa"/>
    <s v="95% (baselined)"/>
    <s v="NA"/>
    <n v="0.37708333333333333"/>
    <m/>
    <m/>
    <n v="0.04"/>
    <s v="55 Sec"/>
    <s v="NA"/>
    <s v="NA"/>
    <s v="Not available"/>
    <s v="NA"/>
    <n v="19111"/>
    <s v="NA"/>
    <s v="NA"/>
    <s v="FTE"/>
    <s v="NA"/>
    <s v="Jaden Cupido"/>
    <s v="Jamie Lee Hendricks"/>
  </r>
  <r>
    <x v="6"/>
    <s v="Orville"/>
    <s v="Fortune 250 American holding company"/>
    <s v="Contact Center (Life)"/>
    <s v="Policy Servicing &amp; Billing"/>
    <s v="General Calls team is responsible to answer incoming phone calls &amp; share forms via emails, processing of request as per SOP and verify customer, help answer questions they have regarding general _x000a_topics and provide accurate information using KB when applicable, attempt to resolve the full call when able to do so and when not transfer caller to appropriate queue for further servicing"/>
    <s v="Life General"/>
    <s v="X"/>
    <s v="X"/>
    <s v="X"/>
    <s v="X"/>
    <s v="X"/>
    <s v="X"/>
    <s v="X"/>
    <s v="X"/>
    <s v="X"/>
    <s v="Verify customer, help answer questions they have regarding general topics_x000a_and provide accurate information using KB when applicable, attempt to_x000a_resolve the full call when able to do so and when not transfer caller to_x000a_appropriate queue for further servicing"/>
    <s v="Policy Holder_x000a_Agents_x000a_Third Party_x000a_Owner"/>
    <s v="Call from Owner_x000a_Beneficiaries_x000a_Producers"/>
    <s v="Answer the incoming call_x000a_Verify privacy information_x000a_Route to caller department_x000a_(if out of scope)_x000a_Update system (if required)_x000a_Conduct research and provide_x000a_information to caller._x000a_Raise a ticket for IT to review_x000a_Make outbound call to provide_x000a_response on IT resolution_x000a_Update notes and wrap the call"/>
    <s v="Resolved query_x000a_Updated notes_x000a_Create work in AWD or_x000a_Send email (if required)"/>
    <s v="All owners_x000a_Create work in AWD_x000a_or Send email (if_x000a_required)"/>
    <s v="NA"/>
    <s v="Yes"/>
    <s v="No"/>
    <n v="1"/>
    <n v="0"/>
    <s v="NA"/>
    <n v="5"/>
    <n v="8"/>
    <x v="2"/>
    <s v="No"/>
    <s v="No Specific Domain Exp"/>
    <s v="No"/>
    <s v="NA"/>
    <s v="VO2"/>
    <d v="2024-11-24T00:00:00"/>
    <s v="2 Weeks"/>
    <s v="6 Weeks"/>
    <s v="10 weeks"/>
    <n v="0"/>
    <s v="NA"/>
    <s v="NA"/>
    <s v="NA"/>
    <s v="NA"/>
    <s v="NA"/>
    <s v="NA"/>
    <s v="NA"/>
    <s v="NA"/>
    <s v="None"/>
    <s v="Citrix, AWD, Five9, MS Office. Shared Mailboz, CMOD"/>
    <s v="North America"/>
    <s v="NA"/>
    <s v="Cape Town"/>
    <s v="South Africa"/>
    <s v="95% (baselined)"/>
    <s v="NA"/>
    <n v="0.29166666666666669"/>
    <n v="2.0833333333333332E-2"/>
    <n v="2.0833333333333332E-2"/>
    <n v="0.04"/>
    <s v="55 Sec"/>
    <s v="NA"/>
    <s v="NA"/>
    <s v="Not available"/>
    <s v="NA"/>
    <n v="48182"/>
    <s v="NA"/>
    <s v="NA"/>
    <s v="FTE"/>
    <s v="NA"/>
    <s v="Janine Petersen"/>
    <s v="Danae Stander"/>
  </r>
  <r>
    <x v="6"/>
    <s v="Orville"/>
    <s v="Fortune 250 American holding company"/>
    <s v="Contact Center (Life)"/>
    <s v="Policy Servicing &amp; Billing"/>
    <s v="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_x000a__x000a_Address Change items are work requests to change a policy address. Address change items are processed within 10 to 12 business days.  "/>
    <s v="Life Phone Basics &amp; Address Change"/>
    <s v="X"/>
    <s v="X"/>
    <s v="X"/>
    <s v="X"/>
    <s v="X"/>
    <s v="X"/>
    <s v="X"/>
    <s v="X"/>
    <s v="X"/>
    <s v="Phone Basic items are work requests that are created and by LFG Contact Center Service Representatives based on customer requests, and correspondence is sent out against these requests. Phone Basic requests are serviced by contact center reps only and do not get routed to any other department currently._x000a__x000a_Address Change items are work requests to change a policy address. Address change items are processed within 10 to 12 business days.  "/>
    <s v="Life Contact Center Service"/>
    <s v="Call from Owner_x000a_Beneficiaries_x000a_Producers"/>
    <s v="Identify if the caller /email received_x000a_from FP/FPA/Back_x000a_Office/LFA/Internal Wholesalers_x000a_Complete Caller/Email Verification_x000a_Offer assistance / review email_x000a_inquiry and complete the request if_x000a_in scope_x000a_Create work item for other teams,_x000a_if required. Transfer/Forward the_x000a_email to the correct department if_x000a_not in scope_x000a_Document the call using the call_x000a_tracker (Follow SOP/Article for_x000a_detailed procedure)"/>
    <s v="Completed_x000a_request raised_x000a_Escalated call_x000a_Call back offered_x000a_Email responded_x000a_Work Item_x000a_Created"/>
    <s v="Financial_x000a_Professionals_x000a_Agents_x000a_Third Party_x000a_FPAs_x000a_Back_x000a_Office_x000a_Lincoln Financial_x000a_Advisors (LFA)_x000a_Internal_x000a_Wholesalers_x000a_Third Party_x000a_Other Teams_x000a_Onshore_x000a_Manager"/>
    <s v="NA"/>
    <s v="Yes"/>
    <s v="Yes"/>
    <n v="0.5"/>
    <n v="0.5"/>
    <n v="11"/>
    <m/>
    <n v="17"/>
    <x v="0"/>
    <s v="No"/>
    <s v="No Specific Domain Exp"/>
    <s v="No"/>
    <s v="NA"/>
    <s v="BO3"/>
    <d v="2022-05-01T00:00:00"/>
    <s v="2 Weeks"/>
    <s v="6 Weeks"/>
    <s v="4 Weeks"/>
    <n v="0"/>
    <s v="NA"/>
    <s v="NA"/>
    <s v="NA"/>
    <s v="NA"/>
    <s v="NA"/>
    <s v="NA"/>
    <s v="NA"/>
    <s v="NA"/>
    <s v="None"/>
    <s v="Citrix, AWD, Five9, MS Office. Shared Mailboz, CMOD"/>
    <s v="North America"/>
    <s v="Cape Town"/>
    <m/>
    <s v="South Africa"/>
    <s v="95% (baselined)"/>
    <s v="PB - 95% in 2BD  _x000a_AC- 95% in 10PB"/>
    <s v="NA"/>
    <s v="NA"/>
    <s v="NA"/>
    <s v="NA"/>
    <s v="NA"/>
    <s v="NA"/>
    <s v="NA"/>
    <s v="NA"/>
    <n v="125832"/>
    <m/>
    <s v="NA"/>
    <s v="NA"/>
    <s v="FTE"/>
    <s v="NA"/>
    <s v="Lerato Mokaloba"/>
    <s v="Nwabisa Masiza"/>
  </r>
  <r>
    <x v="6"/>
    <s v="Orville"/>
    <s v="Leading US Insurance and Investment Management Company "/>
    <s v="Policy Administration and billing (Life)"/>
    <s v="Customer Service and Correspondence"/>
    <s v=" Beneficiary Changes (+V), Beneficiary Changes PP, Assignments (+V/W)  Assignments PP, Deceased Owner, General Policy Change_x000a_ General Policy Change PP, SSCERT, Call SSN and Secondary Addressee"/>
    <s v="Policy Admin"/>
    <s v="X"/>
    <s v="X"/>
    <s v="X"/>
    <s v="X"/>
    <s v="X"/>
    <s v="X"/>
    <s v="X"/>
    <m/>
    <m/>
    <s v="Process the following non-financial policyholder transactions within Fusion Vantage, Concord Vantage and Life Comm administration systems as specified in Life policy: Beneficiary changes, collateral related assignments, Owner, general policy changes, SSCERT, SSN and Secondary addressee."/>
    <s v="Customers"/>
    <s v="Paperwork, Fax, Email"/>
    <s v="1. Associate retrieves work_x000a_2. Review request for its accuracy_x000a_3. Review /retrieves all the necessary information from existing records_x000a_4. Process or Pend the case as per the procedures_x000a_5. Case is completed"/>
    <s v="Correspondence, Policy changes processed, requested transaction completed, email to broker dealer or FP, customer query resolution"/>
    <s v="Policy Owner, Insured or Beneficiary"/>
    <s v=" Beneficiary Changes (+V), Beneficiary Changes PP, Assignments (+V/W)  Assignments PP, Deceased Owner, General Policy Change_x000a_ General Policy Change PP, SSCERT, Call SSN and Secondary Addressee_x000a_"/>
    <s v="Yes"/>
    <s v="Yes"/>
    <n v="0.5"/>
    <n v="0.5"/>
    <n v="8"/>
    <m/>
    <n v="12"/>
    <x v="0"/>
    <s v="No"/>
    <s v="No Specific Domain Exp"/>
    <s v="No"/>
    <s v="NA"/>
    <s v="BO2"/>
    <d v="2022-03-01T00:00:00"/>
    <s v="2 Weeks"/>
    <s v="12 Weeks"/>
    <s v="6 Weeks"/>
    <n v="0"/>
    <s v="NA"/>
    <s v="NA"/>
    <s v="NA"/>
    <s v="NA"/>
    <s v="NA"/>
    <s v="NA"/>
    <s v="NA"/>
    <s v="NA"/>
    <s v="None"/>
    <s v="Citrix, AWD Prod, MS Office, Adobe Reader, Verint, Fusion Vantage, Concord Vantage, Life Comm, Accurint, SharePoint, Shared Mailbox, Network Drives, cSA, FIDO, OnDemand (CMOD), Party Data, Management (PDM), OMNI, xPression Print (correspondence through CSA Plug-in, read from CMOD), Fast, PMACS, Right fax"/>
    <s v="North America"/>
    <s v="Noida"/>
    <m/>
    <s v="India"/>
    <n v="0.98"/>
    <s v="80% in 5 business days and 100% must be completed within 22 business days"/>
    <s v="NA"/>
    <s v="NA"/>
    <s v="NA"/>
    <s v="NA"/>
    <s v="NA"/>
    <s v="NA"/>
    <s v="NA"/>
    <s v="Not Available (Still in transition)"/>
    <m/>
    <m/>
    <s v="NA"/>
    <s v="NA"/>
    <s v="FTE"/>
    <s v="NA"/>
    <s v="Vipul Tripathi"/>
    <s v="Mahendra Singh"/>
  </r>
  <r>
    <x v="6"/>
    <s v="Orville"/>
    <s v="Leading US Insurance and Investment Management Company "/>
    <s v="Policy Administration and billing (Life)"/>
    <s v="Customer Service and Correspondence"/>
    <s v="Customer Service Return Mail"/>
    <s v="Policy Admin"/>
    <s v="X"/>
    <s v="X"/>
    <s v="X"/>
    <s v="X"/>
    <s v="X"/>
    <s v="X"/>
    <s v="X"/>
    <m/>
    <m/>
    <s v="Return Mail process handles all the undeliverable mail that does not get delivered to Lincoln’s customer due to incorrect address. Process checks for the correct address using various tools like Accurint, White Pages etc. and if found, update the same on system and re-mail the documents to the correct address"/>
    <s v="Customers"/>
    <s v="Paperwork, Fax, Email"/>
    <s v="1. Associate retrieves work_x000a_2. Review request for its accuracy_x000a_3. Review /retrieves all the necessary information from existing records_x000a_4. Process or Pend the case as per the procedures_x000a_5. Case is completed"/>
    <s v="Correspondence, Policy changes processed, requested transaction completed, email to broker dealer or FP, customer query resolution"/>
    <s v="Policy Owner, Insured or Beneficiary"/>
    <s v="Life Customer Service Return Mail"/>
    <s v="Yes"/>
    <s v="Yes"/>
    <n v="0.5"/>
    <n v="0.5"/>
    <n v="4"/>
    <m/>
    <n v="7"/>
    <x v="0"/>
    <s v="No"/>
    <s v="No Specific Domain Exp"/>
    <s v="No"/>
    <s v="NA"/>
    <s v="BO2"/>
    <d v="2022-03-01T00:00:00"/>
    <s v="2 Weeks"/>
    <s v="4 Weeks"/>
    <s v="6 Weeks"/>
    <n v="0"/>
    <s v="NA"/>
    <s v="NA"/>
    <s v="NA"/>
    <s v="NA"/>
    <s v="NA"/>
    <s v="NA"/>
    <s v="NA"/>
    <s v="NA"/>
    <s v="None"/>
    <s v="Citrix, AWD Prod, MS Office, Adobe Reader, Verint, Fusion Vantage, Concord Vantage, Life Comm, Accurint, SharePoint, Shared Mailbox, Network Drives, cSA, FIDO, OnDemand (CMOD), Party Data, Management (PDM), OMNI, xPression Print (correspondence through CSA Plug-in, read from CMOD), Fast, PMACS, Right fax"/>
    <s v="North America"/>
    <s v="Noida"/>
    <m/>
    <s v="India"/>
    <n v="0.98"/>
    <s v="100% must be completed within 22 Business days"/>
    <s v="NA"/>
    <s v="NA"/>
    <s v="NA"/>
    <s v="NA"/>
    <s v="NA"/>
    <s v="NA"/>
    <s v="NA"/>
    <s v="Not Available (Still in transition)"/>
    <m/>
    <m/>
    <s v="NA"/>
    <s v="NA"/>
    <s v="FTE"/>
    <s v="NA"/>
    <s v="Vipul Tripathi"/>
    <s v="Mahendra Singh"/>
  </r>
  <r>
    <x v="6"/>
    <s v="Orville"/>
    <s v="Leading US Insurance and Investment Management Company "/>
    <s v="Policy Administration and billing (Life)"/>
    <s v="Disbursements/ Annuitizations/ Maturities"/>
    <s v="Surrender of policies"/>
    <s v="Policy Admin"/>
    <s v="X"/>
    <s v="X"/>
    <s v="X"/>
    <s v="X"/>
    <s v="X"/>
    <s v="X"/>
    <s v="X"/>
    <m/>
    <m/>
    <s v="Currently EXL Life Disbursement team is trained on Full Cash Surrender transaction only on different product types where team receives full cash surrender request and basis the good order, the cash surrender is processed and check is issued to customer.  At the same time, EXL team is also responsible for creating gain letters, if applicable and creating cost basis depending on product type which is complex in nature. In case of not in good order cases, EXL teams also send correspondence to customer for missing requirement."/>
    <s v="Customers"/>
    <s v="Paperwork, Fax, Email"/>
    <s v="1. Associate retrieves work_x000a_2. Review request for its accuracy_x000a_3. Review /retrieves all the necessary information from existing records_x000a_4. Process or Pend the case as per the procedures_x000a_5. Case is completed"/>
    <s v="Correspondence, Policy changes processed, requested transaction completed, email to broker dealer or FP, customer query resolution"/>
    <s v="Policy Owner, Insured or Beneficiary"/>
    <s v="Full surrender, stop check, reissue check"/>
    <s v="Yes"/>
    <s v="Yes"/>
    <n v="0.5"/>
    <n v="0.5"/>
    <n v="15"/>
    <m/>
    <n v="28"/>
    <x v="0"/>
    <s v="No"/>
    <s v="No Specific Domain Exp"/>
    <s v="No"/>
    <s v="NA"/>
    <s v="BO3"/>
    <d v="2023-03-01T00:00:00"/>
    <s v="2 Weeks"/>
    <s v="22 Weeks"/>
    <s v="8 Weeks"/>
    <n v="0"/>
    <s v="NA"/>
    <s v="NA"/>
    <s v="NA"/>
    <s v="NA"/>
    <s v="NA"/>
    <s v="NA"/>
    <s v="NA"/>
    <s v="NA"/>
    <s v="None"/>
    <s v="Citrix, AWD Prod, MS Office, Adobe Reader, Verint, Fusion Vantage, Concord Vantage, Life Comm, Accurint, SharePoint, Shared Mailbox, Network Drives, cSA, FIDO, OnDemand (CMOD),  Fast, PMACS, Right fax."/>
    <s v="North America"/>
    <s v="Noida"/>
    <m/>
    <s v="India"/>
    <s v="99% ( baseline pending)"/>
    <s v="95% must be completed within 8 Business days"/>
    <n v="40"/>
    <s v="NA"/>
    <s v="NA"/>
    <s v="NA"/>
    <s v="NA"/>
    <s v="NA"/>
    <s v="NA"/>
    <s v="Not Available (Still in transition)"/>
    <m/>
    <m/>
    <s v="NA"/>
    <s v="NA"/>
    <s v="FTE"/>
    <s v="NA"/>
    <s v="Dinesh Saini / Alok Kumar"/>
    <s v="Ashish Kumar"/>
  </r>
  <r>
    <x v="6"/>
    <s v="Orville"/>
    <s v="Leading US Insurance and Investment Management Company "/>
    <s v="Policy Administration and billing (Life)"/>
    <s v="Customer Service and Correspondence"/>
    <s v="Correspondence with customers about their queries i.e. death benefit, face amount, premium "/>
    <s v="Policy Admin"/>
    <s v="X"/>
    <s v="X"/>
    <s v="X"/>
    <s v="X"/>
    <s v="X"/>
    <s v="X"/>
    <s v="X"/>
    <m/>
    <m/>
    <s v="Life Illustrations teams deals with providing Policy Illustration on active Life policies basis the request received from Customer, Agent, or any authorized person who has authorization from customer.  Majority of the requests are in free flow form where the requestor requests for Policy Illustration basis on different policy coverage amount, term of insurance, addition or deletion or any kind of rider etc.  Once the request is in good order, team runs the illustration basis request received and provide the complete information to requestor "/>
    <s v="Customers"/>
    <s v="Paperwork, Fax, Email"/>
    <s v="1. Associate retrieves work_x000a_2. Review request for its accuracy_x000a_3. Review /retrieves all the necessary information from existing records_x000a_4. Process or Pend the case as per the procedures_x000a_5. Case is completed"/>
    <s v="Correspondence, requested transaction completed, email to broker dealer or FP, customer query resolution"/>
    <s v="Policy Owner, Insured or Beneficiary"/>
    <s v="Team receives requests through paperwork &amp; call center referrals._x000a_Customers/third parties make inquiries about policy explanation, premium or loan histories and values etc. _x000a_"/>
    <s v="Yes"/>
    <s v="Yes"/>
    <n v="0.5"/>
    <n v="0.5"/>
    <n v="16"/>
    <m/>
    <n v="23"/>
    <x v="0"/>
    <s v="No"/>
    <s v="No Specific Domain Exp"/>
    <s v="No"/>
    <s v="NA"/>
    <s v="BO3"/>
    <d v="2022-12-01T00:00:00"/>
    <s v="2 Weeks"/>
    <s v="17 Weeks"/>
    <s v="15 Weeks"/>
    <n v="1"/>
    <s v="TORPA, LTRGEN"/>
    <s v="NA"/>
    <s v="NA"/>
    <s v="NA"/>
    <s v="NA"/>
    <s v="NA"/>
    <s v="NA"/>
    <s v="NA"/>
    <s v="None"/>
    <s v="Citrix, AWD Prod, MS Office, Adobe Reader, Verint, Fusion Vantage, Concord Vantage, Life Comm, SharePoint, Shared Mailbox, Network Drives, CSA, FIDO, OnDemand (CMOD), Right fax"/>
    <s v="North America"/>
    <s v="Noida"/>
    <m/>
    <s v="India"/>
    <n v="0.98"/>
    <s v="95% must be completed within 2 Business days"/>
    <n v="20"/>
    <s v="NA"/>
    <s v="NA"/>
    <s v="NA"/>
    <s v="NA"/>
    <s v="NA"/>
    <s v="NA"/>
    <s v="Not available"/>
    <m/>
    <m/>
    <s v="NA"/>
    <s v="NA"/>
    <s v="FTE"/>
    <s v="NA"/>
    <s v="Yatendra Rawat"/>
    <s v="Mahendra Singh"/>
  </r>
  <r>
    <x v="6"/>
    <s v="Orville"/>
    <s v="Leading US Insurance and Investment Management Company "/>
    <s v="Policy Administration and billing (Life)"/>
    <s v="Customer Service and Correspondence"/>
    <s v="Search of insured/policy information for lost policies"/>
    <s v="Policy Admin"/>
    <s v="X"/>
    <s v="X"/>
    <s v="X"/>
    <s v="X"/>
    <s v="X"/>
    <s v="X"/>
    <s v="X"/>
    <m/>
    <m/>
    <s v="The Cross Search team processes incoming requests for lost policies across the enterprise and sends out correspondence to the requestor or the appropriate Line of Business if they can locate a policy with the named insured/requestor. Sometimes it may be the policy owner/Insured that sends in a request to see if they have a policy with Lincoln."/>
    <s v="Customers"/>
    <s v="Paperwork, Fax, Email"/>
    <s v="1. Associate retrieves work_x000a_2. Review request for its accuracy_x000a_3. Review /retrieves all the necessary information from existing records_x000a_4. Process or Pend the case as per the procedures_x000a_5. Case is completed"/>
    <s v="Correspondence, requested transaction completed, email to broker dealer or FP, customer query resolution"/>
    <s v="Policy Owner, Insured or Beneficiary"/>
    <s v="NA"/>
    <s v="Yes"/>
    <s v="Yes"/>
    <n v="0.5"/>
    <n v="0.5"/>
    <n v="5"/>
    <m/>
    <n v="8"/>
    <x v="0"/>
    <s v="No"/>
    <s v="No Specific Domain Exp"/>
    <s v="No"/>
    <s v="NA"/>
    <s v="BO3"/>
    <d v="2022-08-01T00:00:00"/>
    <s v="2 Weeks"/>
    <s v="5 Weeks"/>
    <s v="6 Weeks"/>
    <n v="0"/>
    <s v="NA"/>
    <s v="NA"/>
    <s v="NA"/>
    <s v="NA"/>
    <s v="NA"/>
    <s v="NA"/>
    <s v="NA"/>
    <s v="NA"/>
    <s v="None"/>
    <s v="Citrix, AWD Prod, MS Office, Adobe Reader, Verint, Fusion Vantage, Concord Vantage, Life Comm, SharePoint, Shared Mailbox, Network Drives, CSA, FIDO, OnDemand (CMOD), Right fax"/>
    <s v="North America"/>
    <s v="Noida"/>
    <m/>
    <s v="India"/>
    <n v="0.98"/>
    <s v="99% must be completed within 5 Business days"/>
    <n v="40"/>
    <s v="NA"/>
    <s v="NA"/>
    <s v="NA"/>
    <s v="NA"/>
    <s v="NA"/>
    <s v="NA"/>
    <s v="Not available"/>
    <m/>
    <m/>
    <s v="NA"/>
    <s v="NA"/>
    <s v="FTE"/>
    <s v="NA"/>
    <s v="Md Umar"/>
    <s v="Ashish Kumar"/>
  </r>
  <r>
    <x v="6"/>
    <s v="Orville"/>
    <s v="Leading US Insurance and Investment Management Company "/>
    <s v="Policy Administration and billing (Life)"/>
    <s v="Quotes and Reinstatements"/>
    <s v="Change the face amonut of the policy and any changes in the contract in the polocy. Reinstate the inactive policy due to non payment of premiums"/>
    <s v="Policy Admin"/>
    <s v="X"/>
    <s v="X"/>
    <s v="X"/>
    <s v="X"/>
    <s v="X"/>
    <s v="X"/>
    <s v="X"/>
    <m/>
    <m/>
    <s v="Policy got lapse/terminated policies due to non payment, etc. then the _x000a_insurance coverage can be renewed. The process to putting back the _x000a_policy after laps is “Reinstatement”_x000a__x000a_Team drafts check for return of premium paid when Reinstatement of _x000a_the policy fails due to any business rules/guideline_x000a__x000a_Premium received on policy to be refunded to PH due to reinstatement _x000a_declined by UW team. The Refund has not been accepted by PH for 3 _x000a_times. Team to process STOPPAYCCR_x000a__x000a_CALLCCR created to record time once the policy/case transferred to _x000a_UW team for authorization"/>
    <s v="Customers"/>
    <s v="Paperwork, Fax, Email"/>
    <s v="1. Associate retrieves work_x000a_2. Review request for its accuracy_x000a_3. Review /retrieves all the necessary information from existing records_x000a_4. Process or Pend the case as per the procedures_x000a_5. Case is completed"/>
    <s v="Correspondence, Policy changes processed, requested transaction completed, email to broker dealer or FP, customer query resolution"/>
    <s v="Policy Owner, Insured or Beneficiary"/>
    <s v="change in contract as per customer request. Reinstate the policy"/>
    <s v="Yes"/>
    <s v="Yes"/>
    <n v="0.5"/>
    <n v="0.5"/>
    <n v="16"/>
    <m/>
    <n v="24"/>
    <x v="0"/>
    <s v="No"/>
    <s v="No Specific Domain Exp"/>
    <s v="No"/>
    <s v="NA"/>
    <s v="BO3"/>
    <d v="2022-08-01T00:00:00"/>
    <s v="2 Weeks"/>
    <s v="26 Weeks"/>
    <s v="15 Weeks"/>
    <n v="1"/>
    <s v="TORPA"/>
    <s v="NA"/>
    <s v="NA"/>
    <s v="NA"/>
    <s v="NA"/>
    <s v="NA"/>
    <s v="NA"/>
    <s v="NA"/>
    <s v="None"/>
    <s v="Citrix, AWD Prod, MS Office, Adobe Reader, Verint, Fusion Vantage, Concord Vantage, Life Comm, SharePoint, Shared Mailbox, Network Drives, CSA, FIDO, OnDemand (CMOD), Right fax, remote printing, Life writer, "/>
    <s v="North America"/>
    <s v="Noida"/>
    <m/>
    <s v="India"/>
    <n v="0.98"/>
    <s v="80% must be completed with in 22 business days"/>
    <n v="24"/>
    <s v="NA"/>
    <s v="NA"/>
    <s v="NA"/>
    <s v="NA"/>
    <s v="NA"/>
    <s v="NA"/>
    <s v="Not available"/>
    <m/>
    <m/>
    <s v="NA"/>
    <s v="NA"/>
    <s v="FTE"/>
    <s v="NA"/>
    <s v="Shikhar Johri"/>
    <s v="Ashish Kumar"/>
  </r>
  <r>
    <x v="6"/>
    <s v="Orville"/>
    <s v="Leading US Insurance and Investment Management Company "/>
    <s v="Policy Administration and billing (Life)"/>
    <s v="Billing and Payments/Lockbox"/>
    <s v="Premium Application on policies either electronic or manual"/>
    <s v="Advanced Premium"/>
    <s v="X"/>
    <s v="X"/>
    <s v="X"/>
    <s v="X"/>
    <s v="X"/>
    <s v="X"/>
    <s v="X"/>
    <m/>
    <m/>
    <s v="Policy payments made primarily through lockbox &amp; US Mail, Online banking, WIRE* or ACH, Lockbox payment rejects. Items are scanned into AWD for processing._x000a__x000a_Processing of checks that are returned by the customer’s bank and the funds need to be reversed off the policy. _x000a__x000a_Processing of checks that are returned by the customer’s bank and the funds need to be reversed off the VUL policies only."/>
    <s v="Customers"/>
    <s v="Paperwork, Fax, Email"/>
    <s v="1. Associate retrieves work_x000a_2. Review request for its accuracy_x000a_3. Review /retrieves all the necessary information from existing records_x000a_4. Process or Pend the case as per the procedures_x000a_5. Case is completed"/>
    <s v="Correspondence, Policy changes processed, requested transaction completed, email to broker dealer or FP, customer query resolution"/>
    <s v="Policy Owner, Insured or Beneficiary"/>
    <s v="Polkcy payment, wire payment, processing of reversed checks through banks and funds need to be reversed on policiues"/>
    <s v="Yes"/>
    <s v="Yes"/>
    <n v="0.5"/>
    <n v="0.5"/>
    <n v="24"/>
    <m/>
    <n v="42"/>
    <x v="0"/>
    <s v="No"/>
    <s v="No Specific Domain Exp"/>
    <s v="No"/>
    <s v="NA"/>
    <s v="BO3"/>
    <d v="2023-09-22T00:00:00"/>
    <s v="2 Weeks"/>
    <s v="23 Weeks"/>
    <s v="6 Weeks"/>
    <n v="1"/>
    <s v="TORPA"/>
    <s v="NA"/>
    <s v="NA"/>
    <s v="NA"/>
    <s v="NA"/>
    <s v="NA"/>
    <s v="NA"/>
    <s v="NA"/>
    <s v="None"/>
    <s v="Citrix, AWD Prod, MS Office, Adobe Reader, Verint, Fusion Vantage, Concord Vantage, Life Comm, SharePoint, Shared Mailbox, Network Drives, CSA, FIDO, OnDemand (CMOD), Right fax, remote printing, Life writer, "/>
    <s v="North America"/>
    <s v="Noida"/>
    <m/>
    <s v="India"/>
    <n v="0.98"/>
    <s v="99% in Same Day (VUL &amp; PDF), 98% in 5BD (Others)  _x000a_"/>
    <n v="5"/>
    <s v="NA"/>
    <s v="NA"/>
    <s v="NA"/>
    <s v="NA"/>
    <s v="NA"/>
    <s v="NA"/>
    <s v="Not available"/>
    <m/>
    <m/>
    <s v="NA"/>
    <s v="NA"/>
    <s v="FTE"/>
    <s v="NA"/>
    <s v="Rasheed Ansari / Vipul Tripathi"/>
    <s v="Ashish Kumar"/>
  </r>
  <r>
    <x v="7"/>
    <s v="Eclipse"/>
    <s v="Fortune 500 US Life Insurance Company"/>
    <s v="New Business and Underwriting (Life)"/>
    <s v="Application pre-screening / completeness review"/>
    <s v="Initial Review, Amendments &amp; Policy issue"/>
    <s v="Case Management Support"/>
    <s v="X"/>
    <m/>
    <m/>
    <m/>
    <m/>
    <m/>
    <m/>
    <m/>
    <m/>
    <s v="Case Management process manages Term Life policies for MMFA (MassMutual Financial Advisors) and MMSD (MassMutual Strategic Distributors). This involves handling BOT fallouts, auditing cases for document completeness, addressing client change requests (such as rider modifications and suitability adjustments), and ensuring the issuance of policies"/>
    <s v="Agents/Broker/Account Manger"/>
    <s v="New Business application, Email "/>
    <s v="Open policy on system,review application for completeness, request missing requirements, issue policy"/>
    <s v="Correspondence to Field , Underwriter, Interdepartment mail, issued policy"/>
    <s v="Field/Customer"/>
    <s v="NA"/>
    <s v="Yes"/>
    <s v="No"/>
    <n v="1"/>
    <n v="0"/>
    <n v="10"/>
    <m/>
    <n v="15"/>
    <x v="0"/>
    <s v="No"/>
    <s v="No Specific Domain Exp"/>
    <s v="No"/>
    <s v="NA"/>
    <s v="BO3"/>
    <d v="2024-12-16T00:00:00"/>
    <s v="2 Weeks"/>
    <s v="4 Weeks"/>
    <s v="9 weeks"/>
    <s v="1 BOT at client end (Camphir)"/>
    <s v="NA"/>
    <s v="NA"/>
    <s v="None"/>
    <s v="NA"/>
    <s v="NA"/>
    <s v="None"/>
    <s v="None"/>
    <s v="NA"/>
    <s v="None"/>
    <s v="TPP, Polaris, TREX, Sessions,Initial Premium Management, CPDB, FieldNet, PDF Stamper,Shared Mailbox, Maestro, Outlook"/>
    <s v="North America"/>
    <s v="Noida"/>
    <s v="NA"/>
    <s v="India"/>
    <n v="0.98499999999999999"/>
    <s v="90% of work to be completed in 1 business days"/>
    <s v="27 mins"/>
    <s v="NA"/>
    <s v="NA"/>
    <s v="NA"/>
    <s v="NA"/>
    <s v="NA"/>
    <s v="NA"/>
    <s v="Not Known"/>
    <s v="NA"/>
    <s v="NA"/>
    <s v="NA"/>
    <s v="NA"/>
    <s v="FTE"/>
    <s v="NA"/>
    <s v="Not yet finalized"/>
    <s v="Nayanlekha Bora Tanganiyan"/>
  </r>
  <r>
    <x v="7"/>
    <s v="Eclipse"/>
    <s v="Fortune 500 US Life Insurance Company"/>
    <s v="Contact Center (Life)"/>
    <s v="Policy Servicing &amp; Billing"/>
    <s v="Initial Review, Amendments &amp; Policy issue"/>
    <s v="Telephonic Client Medical Interview / _x000a_Personal History Interview"/>
    <s v="X"/>
    <m/>
    <s v="X"/>
    <m/>
    <m/>
    <m/>
    <m/>
    <m/>
    <s v="X"/>
    <s v="Case set up and tele interviews  supporting the underwritting process on Term Life, Whole life and Disability applications. This involves settin up interviews with new and existing clients to complete a medical and physical questionaires to identify the clients risk to the business and "/>
    <s v="Agents/Broker/Account Manger/Under Writers"/>
    <s v="Inbound calls / Emails"/>
    <s v="Conduct telephone interviews to determine the clients risk to the business"/>
    <s v="Outbound calls to close pending interviews / correspondence to UW and Advisor where applicable"/>
    <s v="Field/Customer"/>
    <s v="Reps set up cases in preparation for the telephone interview. Text corresponde is shared by the reps notifying clients when their interviews are ready"/>
    <s v="Yes"/>
    <s v="No"/>
    <n v="1"/>
    <n v="0"/>
    <m/>
    <n v="20"/>
    <n v="26"/>
    <x v="2"/>
    <s v="No"/>
    <s v="No Specific Domain Exp"/>
    <s v="No"/>
    <s v="NA"/>
    <s v="VO2"/>
    <d v="2025-01-24T00:00:00"/>
    <s v="3 Weeks"/>
    <s v="10 Weeks"/>
    <s v="12 Weeks"/>
    <s v="NA"/>
    <s v="NA"/>
    <s v="NA"/>
    <s v="None"/>
    <s v="NA"/>
    <s v="NA"/>
    <s v="None"/>
    <s v="None"/>
    <s v="NA"/>
    <s v="None"/>
    <s v="Winrisk, TPP, Polaris, DIPMS, Slack, TREX, Shared Mailbox, Outlook, PHI 2020, TeleCMI Dashboard, "/>
    <s v="North America"/>
    <s v="NA"/>
    <s v="Cape Town"/>
    <s v="South Africa"/>
    <n v="0.85"/>
    <s v="Follow ups Interviews: 72 Hours_x000a_New Interviews: 24 hours"/>
    <s v="32 minutes (CMI)_x000a_24 minutes (PHI)"/>
    <s v="NA"/>
    <s v="NA"/>
    <n v="0.02"/>
    <s v="30s"/>
    <s v="NA"/>
    <s v="NA"/>
    <s v="NA"/>
    <s v="NA"/>
    <s v="Not Known"/>
    <s v="Yes"/>
    <s v="Not Known"/>
    <s v="FTE"/>
    <s v="NA"/>
    <s v="Tasneemah Van Niekerk"/>
    <s v="Luke Cogill"/>
  </r>
  <r>
    <x v="8"/>
    <s v="Optimus"/>
    <s v="Fortune 1000 US Life Insurance Company"/>
    <s v="Claims Management (Life)"/>
    <s v="Claims Intake"/>
    <s v="Claims"/>
    <s v="Primerica Claims (Final Action)"/>
    <s v="X"/>
    <s v="X"/>
    <s v="X"/>
    <s v="X"/>
    <s v="X"/>
    <m/>
    <s v="X"/>
    <m/>
    <m/>
    <s v="Final Action process deals with the involvement of finalizing policy accounting with regards to primary, spouse, and child claims. The BOT produces exceptions for final action that are required to be worked by operations personnel."/>
    <s v="EXAMINER_x000a_OPERATIONS PERSONEL _x000a_REINSURANCE"/>
    <s v="PEGA CLAIMS,PEGA BOT,DB2 TABLES, SQL,  MAINFRAME, HOHP, DOC INDEX, FINAL ACTION ONE DRIVE FOLDERS"/>
    <s v="Day 1 - Access exceptions and worksheets via one drive - Review all necessary policy and claim data, to include accounting - Process any necessary letters and accounting - Verify letters/accounting processed_x000a__x000a_Day 2 – rework any rejected accounting - Terminate policy and any applicable policy actions - Action requirement and Image final action worksheet - Document excel spreadsheet and save"/>
    <s v="ACCOUNTING/FINANCE_x000a_REINSURANCE_x000a_CLAIMS OPERATIONS"/>
    <s v="BENEFICIARY_x000a_ACCOUNTING/FINANCE_x000a_REINSURANCE_x000a_CLAIMS OPERATIONS"/>
    <s v="NA"/>
    <s v="Yes"/>
    <s v="No"/>
    <n v="1"/>
    <n v="0"/>
    <n v="2"/>
    <n v="0"/>
    <n v="3"/>
    <x v="0"/>
    <s v="No"/>
    <s v="No Specific Domain Exp"/>
    <s v="No"/>
    <s v="Client"/>
    <s v="BO2"/>
    <d v="2024-03-01T00:00:00"/>
    <s v="2 Weeks"/>
    <s v="6 Weeks"/>
    <s v="6 Weeks"/>
    <n v="0"/>
    <s v="NA"/>
    <s v="NA"/>
    <s v="NA"/>
    <s v="NA"/>
    <s v="NA"/>
    <s v="NA"/>
    <s v="NA"/>
    <s v="NA"/>
    <s v="NA"/>
    <s v="VDI"/>
    <s v="North America"/>
    <s v="Noida"/>
    <s v="NA"/>
    <s v="India"/>
    <n v="0.95"/>
    <s v="90% within 7 Calendar Days 100% within 14 Calendar Days"/>
    <n v="10"/>
    <n v="0"/>
    <n v="0"/>
    <s v="NA"/>
    <s v="NA"/>
    <s v="NA"/>
    <s v="NA"/>
    <n v="15360"/>
    <n v="0"/>
    <n v="0"/>
    <s v="No"/>
    <s v="NA"/>
    <s v="FTE"/>
    <s v="NA"/>
    <s v="Srinivas Reddy"/>
    <s v="Jatin Kapoor"/>
  </r>
  <r>
    <x v="8"/>
    <s v="Optimus"/>
    <s v="Fortune 1000 US Life Insurance Company"/>
    <s v="Claims Management (Life)"/>
    <s v="Claims Intake"/>
    <s v="Claims"/>
    <s v="Primerica Claims (ITC Mail Intake)"/>
    <s v="X"/>
    <s v="X"/>
    <s v="X"/>
    <s v="X"/>
    <s v="X"/>
    <m/>
    <s v="X"/>
    <m/>
    <m/>
    <s v="The process includes Indexing and processing incoming documents and then reviewing them in our imaging system, ensuring that they are scanned and imaged, correctly"/>
    <s v="Agent _x000a_Third party_x000a_Beneficiary"/>
    <s v="PEGA CLAIMS,  HOHP, DOC INDEX, MICROSOFT OFFICE, DB2, MAINFRAME/A2 "/>
    <s v="Update the Report &amp; run to get the final Data for processing - Check applications for all required fields and index correctly - view and claim documents - Check if the information reflects the policy information captured at the time the claim was set up. - If correct Update the documents and then Save and Exit"/>
    <s v="Email Communication_x000a_Examiner workflow"/>
    <s v="Agents _x000a_Examiners_x000a_Third party_x000a_Beneficiary"/>
    <s v="NA"/>
    <s v="Yes"/>
    <s v="No"/>
    <n v="1"/>
    <n v="0"/>
    <n v="3"/>
    <n v="0"/>
    <n v="4"/>
    <x v="0"/>
    <s v="No"/>
    <s v="No Specific Domain Exp"/>
    <s v="No"/>
    <s v="Client"/>
    <s v="BO2"/>
    <d v="2024-06-01T00:00:00"/>
    <s v="2 Weeks"/>
    <s v="3 Weeks"/>
    <s v="4 Weeks"/>
    <n v="0"/>
    <s v="NA"/>
    <s v="NA"/>
    <s v="NA"/>
    <s v="NA"/>
    <s v="NA"/>
    <s v="NA"/>
    <s v="NA"/>
    <s v="NA"/>
    <s v="NA"/>
    <s v="VDI"/>
    <s v="North America"/>
    <s v="Noida"/>
    <s v="NA"/>
    <s v="India"/>
    <n v="0.95"/>
    <s v="100% to be _x000a_completed _x000a_within Same _x000a_Day"/>
    <n v="2"/>
    <n v="0"/>
    <n v="0"/>
    <s v="NA"/>
    <s v="NA"/>
    <s v="NA"/>
    <s v="NA"/>
    <n v="100452"/>
    <n v="0"/>
    <n v="0"/>
    <s v="No"/>
    <s v="NA"/>
    <s v="FTE"/>
    <s v="NA"/>
    <s v="Srinivas Reddy"/>
    <s v="Jatin Kapoor"/>
  </r>
  <r>
    <x v="9"/>
    <s v="Citrix"/>
    <s v="Fortune 100 US Insurance Company"/>
    <s v="Contact Center (Life)"/>
    <s v="Policy Servicing &amp; Billing"/>
    <s v="Policy Servicing"/>
    <s v="ILI Service Operations"/>
    <s v="X"/>
    <s v="X"/>
    <s v="X"/>
    <m/>
    <s v="X"/>
    <s v="X"/>
    <s v="X"/>
    <s v="X"/>
    <m/>
    <s v="Documents review, Information validation"/>
    <s v="Customers"/>
    <s v="Inbound and Outbound"/>
    <s v="N/A"/>
    <s v="N/A"/>
    <s v="Policy Owners, Interested Parties, Third party brokers, Financial Professional"/>
    <s v="Documents review, Information validation"/>
    <s v="Yes"/>
    <s v="No"/>
    <n v="1"/>
    <n v="0"/>
    <m/>
    <n v="186"/>
    <n v="213"/>
    <x v="2"/>
    <s v="No"/>
    <s v="No Specific Domain Exp"/>
    <s v="No"/>
    <s v="NA"/>
    <s v="VO3"/>
    <d v="2020-10-01T00:00:00"/>
    <s v="2 Weeks"/>
    <s v="6 Weeks"/>
    <s v="4 Weeks"/>
    <s v="N/A"/>
    <s v="N/A"/>
    <s v="N/A"/>
    <s v="N/A"/>
    <s v="N/A"/>
    <s v="N/A"/>
    <s v="N/A"/>
    <s v="N/A"/>
    <s v="N/A"/>
    <s v="AI coach, Co Pilot, Live transcription"/>
    <s v="Service Platform, Genesys, Epay"/>
    <s v="North America"/>
    <m/>
    <s v="Cape Town"/>
    <s v="South Africa"/>
    <n v="0.95"/>
    <s v="80% within 30seconds"/>
    <s v="510 secs"/>
    <s v="NA"/>
    <s v="NA"/>
    <s v="NA"/>
    <s v="NA"/>
    <s v="NA"/>
    <s v="NA"/>
    <m/>
    <m/>
    <m/>
    <s v="Yes"/>
    <s v="35-40%"/>
    <s v="FTE"/>
    <m/>
    <s v="Lumko Velapi"/>
    <s v="Praveshnee Govender"/>
  </r>
  <r>
    <x v="9"/>
    <s v="Citrix"/>
    <s v="Fortune 100 US Insurance Company"/>
    <s v="Contact Center (Life)"/>
    <s v="Money Out – Claims, Maturities and Withdrawals"/>
    <s v="Claim Intake"/>
    <s v="ILI Beneficiary Services Claims Contact Center"/>
    <s v="X"/>
    <s v="X"/>
    <s v="X"/>
    <m/>
    <s v="X"/>
    <m/>
    <s v="X"/>
    <m/>
    <m/>
    <s v="Voice operations related to inquiries on Claim processing. Services are provided through beneficiary inbound calls for a death notification and/or status of a filed claim. Outbound calls are also being done to verify information (to Bene and FHA)"/>
    <s v="Beneficiaries"/>
    <s v="Inbound calls; "/>
    <s v="Claims form walk through/validation, verifying additional requirements for claims processing._x000a_Assistance with over the phone claims processing. Outbound to Bene/FHA when necessary._x000a_"/>
    <s v="check issuance, sending of claim forms, stop payment, referrals to FHA"/>
    <s v="Beneficiaries, FHA, Banks, Broker, POA, Estate"/>
    <s v="Documents review, Information validation"/>
    <s v="Yes"/>
    <s v="No"/>
    <n v="1"/>
    <n v="0"/>
    <m/>
    <n v="108"/>
    <n v="140"/>
    <x v="2"/>
    <s v="No"/>
    <s v="No Specific Domain Exp"/>
    <s v="No"/>
    <s v="NA"/>
    <s v="VO2"/>
    <d v="2020-01-04T00:00:00"/>
    <s v="1 Week"/>
    <s v="4 Weeks"/>
    <s v="2 weeks"/>
    <n v="2"/>
    <s v="Kwaderno"/>
    <s v="Aux 5 Tracker"/>
    <s v="NA"/>
    <s v="NA"/>
    <s v="NA"/>
    <s v="NA"/>
    <s v="NA"/>
    <s v="NA"/>
    <s v="ACW Tracker; NotesMaker"/>
    <s v="Citrix, Vmware"/>
    <s v="North America"/>
    <m/>
    <s v="Manilla"/>
    <s v="Philippines"/>
    <n v="0.95"/>
    <s v="Service Level 70% in 45 seconds"/>
    <s v="13:30 mins"/>
    <s v="NA"/>
    <s v="NA"/>
    <s v="NA"/>
    <s v="NA"/>
    <s v="NA"/>
    <s v="NA"/>
    <m/>
    <m/>
    <n v="532031"/>
    <s v="Jan-Mar"/>
    <s v="10%-20%"/>
    <s v="Growth Business - FTE_x000a_Legacy - Price Per Policy"/>
    <n v="3.78"/>
    <s v="Myka Coscoluella"/>
    <s v="Nephtali Punayan"/>
  </r>
  <r>
    <x v="9"/>
    <s v="Citrix"/>
    <s v="Fortune 100 US Insurance Company"/>
    <s v="Claims Management (Life)"/>
    <s v="Adjudication"/>
    <s v="Policy Servicing"/>
    <s v="ILI Beneficiary Services Claims Offline Team (COLT)"/>
    <s v="X"/>
    <s v="X"/>
    <s v="X"/>
    <m/>
    <s v="X"/>
    <m/>
    <s v="X"/>
    <m/>
    <m/>
    <s v="Handles service requests created for Payments Processing. Validation of required documents are being done, coordinating with assigned Funeral Homes and ensuring all forms/information and complete to process the claim and release the check. Outbound calls are also being done to verify information (to Bene and FHA)"/>
    <s v="Contact Center; Modified General Queue Team"/>
    <s v="Service Requests"/>
    <s v="Payments processing through validating documents submitted, Claim forms packet check/sending, Outbound to Bene/FHA when necessary._x000a_"/>
    <s v="check issuance, sending of claim forms, outbound calls."/>
    <s v="Beneficiaries, FHA, Banks, Estate"/>
    <s v="Documents review, Information validation"/>
    <s v="Yes"/>
    <s v="No"/>
    <n v="1"/>
    <n v="0"/>
    <n v="12"/>
    <m/>
    <n v="16"/>
    <x v="1"/>
    <s v="No"/>
    <s v="No Specific Domain Exp"/>
    <s v="No"/>
    <s v="NA"/>
    <s v="L2"/>
    <d v="2020-07-06T00:00:00"/>
    <s v="1 Week"/>
    <s v="4 Weeks"/>
    <s v="2 weeks"/>
    <n v="1"/>
    <s v="COLT TAM Tracker"/>
    <s v="NA"/>
    <s v="NA"/>
    <s v="NA"/>
    <s v="NA"/>
    <s v="NA"/>
    <s v="NA"/>
    <s v="NA"/>
    <s v="Productivity Tracker"/>
    <s v="Citrix, Vmware"/>
    <s v="North America"/>
    <s v="Cebu"/>
    <m/>
    <s v="Philippines"/>
    <m/>
    <n v="0.95"/>
    <s v="12 mins"/>
    <s v="NA"/>
    <s v="NA"/>
    <s v="NA"/>
    <s v="NA"/>
    <s v="NA"/>
    <s v="NA"/>
    <n v="133189"/>
    <m/>
    <m/>
    <s v="Jan-Mar"/>
    <s v="10%-20%"/>
    <s v="PPP"/>
    <n v="3.78"/>
    <s v="Sedric Hortezano"/>
    <s v="Nephtali Punayan"/>
  </r>
  <r>
    <x v="9"/>
    <s v="Citrix"/>
    <s v="Fortune 100 US Insurance Company"/>
    <s v="Policy Administration and billing (Life)"/>
    <s v="Customer Service and Correspondence"/>
    <s v="Illustrations"/>
    <s v="Customer Value Center (CVC)"/>
    <s v="X"/>
    <s v="X"/>
    <s v="X"/>
    <s v="X"/>
    <s v="X"/>
    <s v="X"/>
    <s v="X"/>
    <m/>
    <m/>
    <s v="This team handles the requests of illustrations on the inforce policies"/>
    <s v="Customers"/>
    <s v="Paperwork, Fax, Email"/>
    <s v="1 Review request and check referral comments. Check Caller's _x000a_  name and relationship to Insured. Comprehend the request _x000a_  (referral comments) and identify concern. Check delivery _x000a_  information_x000a_2 Validate information to confirm if the request has been indexed _x000a_  correctly. Comprehend the request and identify all concerns_x000a_3 Check for Signature Requirements for Appropriate Authorization _x000a_  from Owner. POA paperwork needs to be reviewed. Any other _x000a_  Legal Paperwork is referred to Law Dept. for Review_x000a_4 If information is not available, it is ordered through the system. _x000a_  Values also requested from Manual Intervention Area if not _x000a_  available online. Illustration requested from Marketing Support _x000a_  Area_x000a_5 Associate checks the _x000a_  letter for formatting and accuracy_x000a_6 Post review, the letter is mailed, faxed or e-mailed through _x000a_  Letter Library/4C/assist to FTW"/>
    <s v="Correspondence"/>
    <s v="Policy Owner, Insured or Beneficiary"/>
    <s v="NA"/>
    <s v="Yes"/>
    <s v="Yes"/>
    <n v="0.2"/>
    <n v="0.8"/>
    <n v="4.09"/>
    <m/>
    <n v="7"/>
    <x v="0"/>
    <s v="No"/>
    <s v="No Specific Domain Exp"/>
    <s v="No"/>
    <s v="NA"/>
    <s v="BO2"/>
    <d v="2021-01-01T00:00:00"/>
    <s v="2 Weeks"/>
    <s v="12 Weeks"/>
    <s v="15 Weeks"/>
    <n v="0"/>
    <s v="NA"/>
    <s v="NA"/>
    <s v="NA"/>
    <s v="NA"/>
    <s v="NA"/>
    <s v="NA"/>
    <s v="NA"/>
    <s v="NA"/>
    <s v="Nervehub &amp; Perform X"/>
    <s v="Salesforce, Mainframe, LifePro, PIWD"/>
    <s v="North America"/>
    <s v="Noida"/>
    <m/>
    <s v="India"/>
    <s v="X"/>
    <s v="X"/>
    <s v="X"/>
    <s v="NA"/>
    <s v="NA"/>
    <s v="NA"/>
    <s v="NA"/>
    <s v="NA"/>
    <s v="NA"/>
    <n v="53203"/>
    <m/>
    <m/>
    <s v="NA"/>
    <s v="NA"/>
    <s v="FTE"/>
    <s v="NA"/>
    <s v="Vijay Pandey"/>
    <s v="Md Ehteshamudin"/>
  </r>
  <r>
    <x v="9"/>
    <s v="Citrix"/>
    <s v="Fortune 100 US Insurance Company"/>
    <s v="Policy Administration and billing (Life)"/>
    <s v="Customer Service and Correspondence"/>
    <s v="MI Variable Calc"/>
    <s v="MI Variable Calc"/>
    <s v="X"/>
    <s v="X"/>
    <s v="X"/>
    <s v="X"/>
    <s v="X"/>
    <s v="X"/>
    <s v="X"/>
    <m/>
    <m/>
    <s v="The process involves completing transactions pertaining to client’s products that cannot be processed through discrete transactions within the policy administration systems. Primary functions are to perform manual calculations and to process manual policy transaction updates into the administration system and provide the values as requested by the customers."/>
    <s v="Customers"/>
    <s v="Paperwork, Fax, Email"/>
    <s v=" 1 Request received from different Line areas (e.g. Disbursement team, Premium team , CCU Teams and through Internal system)_x000a_2 Prescreening the cases for In scope or Out of scope ._x000a_3 Perform Calcs/Provide Values as per the request by using calc complex tool and by doing manual calculations._x000a_4 Add Output/calculation sheets into the request and send it back to requester by completing it."/>
    <s v="Correspondence"/>
    <s v="Policy Owner, Insured or Beneficiary"/>
    <s v="Premium Payment (490), Loan Remittance (491), Cash Loan (555), Cash Surrender (523), Fund Withdrawal (538), Reinstatement (488), Mode Change (526), All Value Quote, Death Claim Value,"/>
    <s v="Yes"/>
    <s v="Yes"/>
    <n v="0.05"/>
    <n v="0.95"/>
    <n v="9.56"/>
    <m/>
    <n v="18"/>
    <x v="0"/>
    <s v="No"/>
    <s v="No Specific Domain Exp"/>
    <s v="No"/>
    <s v="NA"/>
    <s v="BO3"/>
    <d v="2005-06-01T00:00:00"/>
    <s v="2 Weeks"/>
    <s v="8 Weeks"/>
    <s v="8 Weeks"/>
    <n v="0"/>
    <s v="NA"/>
    <s v="NA"/>
    <s v="NA"/>
    <s v="NA"/>
    <s v="NA"/>
    <s v="NA"/>
    <s v="NA"/>
    <s v="NA"/>
    <s v="NA"/>
    <s v="Salesforce, Mainframe, LifePro, PIWD"/>
    <s v="North America"/>
    <s v="Noida"/>
    <m/>
    <s v="India"/>
    <s v="X"/>
    <s v="X"/>
    <s v="X"/>
    <s v="NA"/>
    <s v="NA"/>
    <s v="NA"/>
    <s v="NA"/>
    <s v="NA"/>
    <s v="NA"/>
    <n v="50687"/>
    <m/>
    <m/>
    <s v="Q1"/>
    <n v="0.1"/>
    <s v="FTE/PPP"/>
    <s v="NA"/>
    <s v="Amit Bansal"/>
    <s v="Kailash Chobey"/>
  </r>
  <r>
    <x v="9"/>
    <s v="Citrix"/>
    <s v="Fortune 100 US Insurance Company"/>
    <s v="Policy Administration and billing (Life)"/>
    <s v="Customer Service and Correspondence"/>
    <s v="MI Traditional Calc"/>
    <s v="MI Traditional Calc"/>
    <s v="X"/>
    <s v="X"/>
    <s v="X"/>
    <s v="X"/>
    <s v="X"/>
    <s v="X"/>
    <s v="X"/>
    <m/>
    <m/>
    <s v="MI Traditional Calculations Process deals with providing calculations or values to the policy holder or MI Coders for inputting in to the Admin. System &amp; updating Policy information. It involves performing manual calculations by analyzing policy information and using Calculation Tools. The process receives work in form of MI assists from various other processes like Disbursements, CCU, Reinstatements, Life Claims, Complaint areas etc. The end result is the various policy calculations which are either sent back to the requesting area or are referred to the Complex area for coding into the system."/>
    <s v="Customers"/>
    <s v="Paperwork, Fax, Email"/>
    <s v="1 Request received from different Line areas (e.g. Disbursement team, Premium team , CCU Teams and through Internal system)_x000a_2 Prescreening the cases for In scope or Out of scope ._x000a_3 Perform Calcs/Provide Values as per the request by using calc complex tool and by doing manual calculations._x000a_4 Add Output/calculation sheets into the request and send it back to requester by completing it._x000a_"/>
    <s v="Correspondence"/>
    <s v="Policy Owner, Insured or Beneficiary"/>
    <s v="Premium Payment (490), Loan Remittance (491), Cash Loan (555), Cash Surrender (523), Fund Withdrawal (538), Reinstatement (488), Mode Change (526), All Value Quote, Death Claim Value, Loan History, Premium History, Dividend History, Gift Tax"/>
    <s v="Yes"/>
    <s v="Yes"/>
    <n v="0.05"/>
    <n v="0.95"/>
    <n v="10.34"/>
    <m/>
    <n v="20"/>
    <x v="0"/>
    <s v="No"/>
    <s v="No Specific Domain Exp"/>
    <s v="No"/>
    <s v="NA"/>
    <s v="BO3"/>
    <d v="2005-06-01T00:00:00"/>
    <s v="2 Weeks"/>
    <s v="8 Weeks"/>
    <s v="8 Weeks"/>
    <n v="0"/>
    <s v="NA"/>
    <s v="NA"/>
    <s v="NA"/>
    <s v="NA"/>
    <s v="NA"/>
    <s v="NA"/>
    <s v="NA"/>
    <s v="NA"/>
    <s v="NA"/>
    <s v="Salesforce, Mainframe, LifePro, PIWD"/>
    <s v="North America"/>
    <s v="Noida"/>
    <m/>
    <s v="India"/>
    <s v="X"/>
    <s v="X"/>
    <s v="X"/>
    <s v="NA"/>
    <s v="NA"/>
    <s v="NA"/>
    <s v="NA"/>
    <s v="NA"/>
    <s v="NA"/>
    <n v="68359"/>
    <m/>
    <m/>
    <s v="Q1"/>
    <n v="0.1"/>
    <s v="FTE/PPP"/>
    <s v="NA"/>
    <s v="Monu Kumar"/>
    <s v="Kailash Chobey"/>
  </r>
  <r>
    <x v="9"/>
    <s v="Citrix"/>
    <s v="Fortune 100 US Insurance Company"/>
    <s v="Policy Administration and billing (Life)"/>
    <s v="Customer Service and Correspondence"/>
    <s v="Ownership, Name, POA, Beneficiary,"/>
    <s v="Settlement Options"/>
    <s v="X"/>
    <s v="X"/>
    <s v="X"/>
    <s v="X"/>
    <s v="X"/>
    <s v="X"/>
    <s v="X"/>
    <m/>
    <m/>
    <s v="Settlement Options deals with the beneficiary change, ownership change, name/relationship change, address change and Right restriction on the policy. It usually describes how and whom the proceeds are to be paid. Settlement options work starts if the policy owner intents to change the payment options or the beneficiary designation on the policy. It also deals when an ownership change of a policy is requested. _x000a_The process has a transaction input facility supporting the processing of requests received in form of scanned images attached to a work item in Clarify. These include Bene change, name change and address change. These require higher production expectations than the standard processing functions. The transactions demand a high level of accuracy and reduced turnaround time."/>
    <s v="Customers"/>
    <s v="Paperwork, Fax, Email"/>
    <s v="1. Associate retrieves work from Clarity_x000a_2. Review request for its accuracy_x000a_3. Review /retrieves all the necessary information from existing records_x000a_4. Process or Turndown the case as per the procedures_x000a_5. Case is completed"/>
    <s v="Correspondence"/>
    <s v="Policy Owner, Insured or Beneficiary"/>
    <s v="Bene Change, Ownership Change, Bene Infor, Copies of endorsements, Bene Correction, Policy restrictions, Relationship change, Settlement Options undeliverable mail."/>
    <s v="Yes"/>
    <s v="Yes"/>
    <n v="0.2"/>
    <n v="0.8"/>
    <n v="47.2"/>
    <m/>
    <n v="65"/>
    <x v="0"/>
    <s v="No"/>
    <s v="No Specific Domain Exp"/>
    <s v="No"/>
    <s v="NA"/>
    <s v="BO2"/>
    <d v="2004-09-01T00:00:00"/>
    <s v="2 Weeks"/>
    <s v="16 Weeks"/>
    <s v="14 Weeks"/>
    <n v="1"/>
    <s v="Prescreening Tool"/>
    <s v="NA"/>
    <s v="NA"/>
    <s v="NA"/>
    <s v="NA"/>
    <s v="NA"/>
    <s v="NA"/>
    <s v="NA"/>
    <s v="Nervehub &amp; Perform X"/>
    <s v="Salesforce, Mainframe, LifePro, PIWD"/>
    <s v="North America"/>
    <s v="Noida"/>
    <m/>
    <s v="India"/>
    <s v="X"/>
    <s v="X"/>
    <s v="X"/>
    <s v="NA"/>
    <s v="NA"/>
    <s v="NA"/>
    <s v="NA"/>
    <s v="NA"/>
    <s v="NA"/>
    <n v="317628"/>
    <m/>
    <m/>
    <s v="Q1"/>
    <n v="0.15"/>
    <s v="FTE/PPP"/>
    <s v="NA"/>
    <s v="Vijay Senger/ Shashi Gupta"/>
    <s v="Sham Nair"/>
  </r>
  <r>
    <x v="9"/>
    <s v="Citrix"/>
    <s v="Fortune 100 US Insurance Company"/>
    <s v="Policy Administration and billing (Life)"/>
    <s v="Billing and Payments/Lockbox"/>
    <s v="Premium Application, Lockbox Exceptions and Returned Items"/>
    <s v="Advanced Premium"/>
    <s v="X"/>
    <s v="X"/>
    <s v="X"/>
    <s v="X"/>
    <s v="X"/>
    <s v="X"/>
    <s v="X"/>
    <m/>
    <m/>
    <s v="Advanced Premium is a highly research oriented process, which deals into the processing of misapplied funds in life insurance policies. This requires very high end in-depth research into the missing or misapplied loan and premium payments. The transactions demand a high level of accuracy and reduced turnaround time given the sums of money involved and the high expectations of the customer."/>
    <s v="Customers"/>
    <s v="Paperwork, Fax, Email"/>
    <s v="• Request received and reviewed_x000a_• Determine request is to re-issue, reapply, refund or correction of misapplied premium or refund bank charges_x000a_• Input transaction to process correction of premium or loan payment_x000a_• Send confirmation/turndown/additional requirement letter to client and close the request"/>
    <s v="Correspondence"/>
    <s v="Policy Owner, Insured or Beneficiary"/>
    <s v="Handling Misapplication of money_x000a_Providing Premium and Loan history to client as requested._x000a_Sending Premiums/Loan confirmation statement to customer._x000a_Updating suspense account items based on their standard"/>
    <s v="Yes"/>
    <s v="Yes"/>
    <n v="0.2"/>
    <n v="0.8"/>
    <n v="7.63"/>
    <m/>
    <n v="12"/>
    <x v="0"/>
    <s v="No"/>
    <s v="No Specific Domain Exp"/>
    <s v="No"/>
    <s v="NA"/>
    <s v="BO2"/>
    <d v="2005-01-01T00:00:00"/>
    <s v="2 Weeks"/>
    <s v="10 Weeks"/>
    <s v="24 Weeks"/>
    <n v="0"/>
    <s v="NA"/>
    <s v="NA"/>
    <s v="NA"/>
    <s v="NA"/>
    <s v="NA"/>
    <s v="NA"/>
    <s v="NA"/>
    <s v="NA"/>
    <s v="Nervehub &amp; Perform X"/>
    <s v="Salesforce, Mainframe, LifePro, PIWD"/>
    <s v="North America"/>
    <s v="Noida"/>
    <m/>
    <s v="India"/>
    <s v="X"/>
    <s v="X"/>
    <s v="X"/>
    <s v="NA"/>
    <s v="NA"/>
    <s v="NA"/>
    <s v="NA"/>
    <s v="NA"/>
    <s v="NA"/>
    <n v="22800"/>
    <m/>
    <m/>
    <s v="Q1"/>
    <n v="0.1"/>
    <s v="FTE/PPP"/>
    <s v="NA"/>
    <s v="Dheeraj Sharma/ Mohammad Imran"/>
    <s v="Sham Nair"/>
  </r>
  <r>
    <x v="9"/>
    <s v="Citrix"/>
    <s v="Fortune 100 US Insurance Company"/>
    <s v="Policy Administration and billing (Life)"/>
    <s v="Tax Administration and Reporting "/>
    <s v="Special/Manual Policy valuations, verifications and corrections"/>
    <s v="MI - Traditional Tax Calculations"/>
    <s v="X"/>
    <s v="X"/>
    <s v="X"/>
    <s v="X"/>
    <s v="X"/>
    <s v="X"/>
    <s v="X"/>
    <m/>
    <m/>
    <s v="MI Tax Gain Calculation process deals with computation of Tax gains on Traditional Life Insurance policies. It involves providing values of Tax Gain as quote to policy holders or to MI Coders for inputting in to the Admin. System or for updating TOMU with Tax Gain and Cost Basis values. The transaction is generated either on Customer’s request or internally by the system. (Further Handling or DECB).The process receives work in form of MI assists from various other processes like Disbursements, CCU, Complaint areas etc. The end result is the various policy calculations which are either sent back to the requesting area or are referred to the Complex area for coding into the system."/>
    <s v="Customers"/>
    <s v="Paperwork, Fax, Email"/>
    <s v="1 Request received from different Line areas (e.g. Disbursement Team ,CCU Team and MI Traditional Calc)_x000a_2 Prescreening the cases for In scope or Out of scope ._x000a_3 Perform Calcs/Provide Values as per the request by doing manual calculations._x000a_4 Add Output/calculation sheets into the request and send it back to requester by completing it."/>
    <s v="Correspondence"/>
    <s v="Policy Owner, Insured or Beneficiary"/>
    <s v="Calculation of Cost Basis_x000a_Calculation of Taxable Gain_x000a_Withholding of Taxes (Federal &amp; State)_x000a_Providing net check amount to line area_x000a_ Resolving queries raised by Customer through line area "/>
    <s v="Yes"/>
    <s v="Yes"/>
    <n v="0.05"/>
    <n v="0.95"/>
    <n v="6.25"/>
    <m/>
    <n v="11"/>
    <x v="0"/>
    <s v="No"/>
    <s v="No Specific Domain Exp"/>
    <s v="No"/>
    <s v="NA"/>
    <s v="BO3"/>
    <d v="2005-03-01T00:00:00"/>
    <s v="2 Weeks"/>
    <s v="3 Weeks"/>
    <s v="4 Weeks"/>
    <n v="0"/>
    <s v="NA"/>
    <s v="NA"/>
    <s v="NA"/>
    <s v="NA"/>
    <s v="NA"/>
    <s v="NA"/>
    <s v="NA"/>
    <s v="NA"/>
    <s v="NA"/>
    <s v="Salesforce, Mainframe, LifePro, PIWD"/>
    <s v="North America"/>
    <s v="Noida"/>
    <m/>
    <s v="India"/>
    <s v="X"/>
    <s v="X"/>
    <s v="X"/>
    <s v="NA"/>
    <s v="NA"/>
    <s v="NA"/>
    <s v="NA"/>
    <s v="NA"/>
    <s v="NA"/>
    <n v="36238"/>
    <m/>
    <m/>
    <s v="NA"/>
    <s v="NA"/>
    <s v="FTE/PPP"/>
    <s v="NA"/>
    <s v="Amit Bansal"/>
    <s v="Kailash Chobey"/>
  </r>
  <r>
    <x v="9"/>
    <s v="Citrix"/>
    <s v="Fortune 100 US Insurance Company"/>
    <s v="Policy Administration and billing (Life)"/>
    <s v="Customer Service and Correspondence"/>
    <s v="Special/Manual Policy valuations, verifications and corrections"/>
    <s v="MI - Bulk Internals "/>
    <s v="X"/>
    <s v="X"/>
    <s v="X"/>
    <s v="X"/>
    <s v="X"/>
    <s v="X"/>
    <s v="X"/>
    <m/>
    <m/>
    <s v="Bulk Internals- deals with reconciling C&amp;P errors encountered during internal processing of transactions. Processors research to reconcile errors and bypass the error condition to enable the system to process the transaction. In case the error requires 540 processing, it is logged into CCCM for 540 processors to handle."/>
    <s v="Customers"/>
    <s v="Paperwork, Fax, Email"/>
    <s v="1 Request received in form of Internals (System generated requests)_x000a_2 Prescreening the cases for In scope or Out of scope ._x000a_3 Input &amp; Bypass the errors conditions after due analysis._x000a_4 The activity gets closed next day/after several days processing according to the C&amp;P (Control &amp; Processing) error."/>
    <s v="Correspondence"/>
    <s v="Policy Owner, Insured or Beneficiary"/>
    <s v="481 To send the Anniversary dividend check to the client, 477 To update the dividend values in records, 473 To determine the lapse status of the policy, 472 To determine the L=R status of the policy, 458 To capitalize the loan interest, 482/485 To update the Bill to Date and change the status to Paid Up"/>
    <s v="Yes"/>
    <s v="Yes"/>
    <n v="0.05"/>
    <n v="0.95"/>
    <n v="0.78"/>
    <m/>
    <n v="2"/>
    <x v="0"/>
    <s v="No"/>
    <s v="No Specific Domain Exp"/>
    <s v="No"/>
    <s v="NA"/>
    <s v="BO3"/>
    <d v="2005-06-01T00:00:00"/>
    <s v="2 Weeks"/>
    <s v="2 Weeks"/>
    <s v="8 Weeks"/>
    <n v="0"/>
    <s v="NA"/>
    <s v="NA"/>
    <s v="NA"/>
    <s v="NA"/>
    <s v="NA"/>
    <s v="NA"/>
    <s v="NA"/>
    <s v="NA"/>
    <s v="NA"/>
    <s v="Salesforce, Mainframe, LifePro, PIWD"/>
    <s v="North America"/>
    <s v="Noida"/>
    <m/>
    <s v="India"/>
    <s v="X"/>
    <s v="X"/>
    <s v="X"/>
    <s v="NA"/>
    <s v="NA"/>
    <s v="NA"/>
    <s v="NA"/>
    <s v="NA"/>
    <s v="NA"/>
    <n v="10532"/>
    <m/>
    <m/>
    <s v="Q1"/>
    <n v="0.1"/>
    <s v="FTE/PPP"/>
    <s v="NA"/>
    <s v="Monu Kumar"/>
    <s v="Kailash Chobey"/>
  </r>
  <r>
    <x v="9"/>
    <s v="Citrix"/>
    <s v="Fortune 100 US Insurance Company"/>
    <s v="Policy Administration and billing (Life)"/>
    <s v="Disbursements/ Annuitizations/ Maturities"/>
    <s v="Disbursements including systematics"/>
    <s v="Disbursements"/>
    <s v="X"/>
    <s v="X"/>
    <s v="X"/>
    <s v="X"/>
    <s v="X"/>
    <s v="X"/>
    <s v="X"/>
    <m/>
    <m/>
    <s v="Disbursements deals with dividend transactions of Life Insurance Policies. This includes policy surrenders, dividend withdrawals, Issue of policy loans or applying the same back to the policies towards premium or loan etc. Disbursement transactions are highly customer sensitive and requires compliance of SEC guidelines._x000a_EXL Disbursement also has a function called Disbursement Tax, which deals in updating of policy records falling under DECB contracts in compliance with IRS guidelines. It also processes requests for exchange of Insurance contracts within Prudential to other insurance companies under the IRS section 1035 "/>
    <s v="Customers"/>
    <s v="Paperwork, Fax, Email"/>
    <s v="• Request received and review request is to Surrender policy, Surrender/Withdraw of Dividends, process Policy Loan, Withdraw Funds, to change Dividend Option and to use policy dividends for multi-purpose to pay premium/loan on self-policy or on target policy, to reverse any of the disbursements request, process Reduced Paid-Up (RPU), provide quotation or forms/Money, update address, to active Premium Payment Option (PPO/APP) on policy._x000a_• Input transaction to process Disbursements request or send correspondence as requested._x000a_• Send confirmation/turndown/additional requirement letter to client_x000a_• Refund money and close the request"/>
    <s v="Correspondence"/>
    <s v="Policy Owner, Insured or Beneficiary"/>
    <s v="Policy surrenders. Dividend withdrawals and Issue of Policy Loan_x000a_Processing requests for exchange of contracts with other Insurance companies. _x000a_Updating suspense account items based on their standard. Also applying premium money on policy. Processing client changes. _x000a_Term Cancellation. "/>
    <s v="Yes"/>
    <s v="Yes"/>
    <n v="0.2"/>
    <n v="0.8"/>
    <n v="21.32"/>
    <m/>
    <n v="33"/>
    <x v="0"/>
    <s v="No"/>
    <s v="No Specific Domain Exp"/>
    <s v="No"/>
    <s v="NA"/>
    <s v="BO1"/>
    <d v="2004-07-01T00:00:00"/>
    <s v="2 Weeks"/>
    <s v="12 Weeks"/>
    <s v="12 Weeks"/>
    <n v="0"/>
    <s v="NA"/>
    <s v="NA"/>
    <s v="NA"/>
    <s v="NA"/>
    <s v="NA"/>
    <s v="NA"/>
    <s v="NA"/>
    <s v="NA"/>
    <s v="Nervehub &amp; Perform X"/>
    <s v="Salesforce, Mainframe, LifePro, PIWD"/>
    <s v="North America"/>
    <s v="Noida"/>
    <m/>
    <s v="India"/>
    <s v="X"/>
    <s v="X"/>
    <s v="X"/>
    <s v="NA"/>
    <s v="NA"/>
    <s v="NA"/>
    <s v="NA"/>
    <s v="NA"/>
    <s v="NA"/>
    <n v="140213"/>
    <m/>
    <m/>
    <s v="Q1"/>
    <n v="0.1"/>
    <s v="FTE/PPP"/>
    <s v="NA"/>
    <s v="Kamal Singh/Micheal Jiju"/>
    <s v="Sham Nair"/>
  </r>
  <r>
    <x v="9"/>
    <s v="Citrix"/>
    <s v="Fortune 100 US Insurance Company"/>
    <s v="Policy Administration and billing (Life)"/>
    <s v="Quotes and Reinstatements"/>
    <s v="Quotes and Reinstatements"/>
    <s v="Reinstatements"/>
    <s v="X"/>
    <s v="X"/>
    <s v="X"/>
    <s v="X"/>
    <s v="X"/>
    <s v="X"/>
    <s v="X"/>
    <m/>
    <m/>
    <s v="Reinstatements deals with reinstating lapsed policies due to non payment of premiums. The end result may be a letter to the client as a turndown, money refund or confirmation of the reinstatement of the policy._x000a_The process receives work in form of scanned images attached to a work item and Call Centre referrals. It involves multiple day processing."/>
    <s v="Customers"/>
    <s v="Paperwork, Fax, Email"/>
    <s v="Reinstatement_x000a_• Request received and review request is to provide Quotation or Forms/Money is received for Reinstatement_x000a_• Input transaction to process Reinstatement or send quote letter as requested._x000a_• Send confirmation/turndown/additional requirement letter to client_x000a_• Refund money and close the request"/>
    <s v="Correspondence"/>
    <s v="Policy Owner, Insured or Beneficiary"/>
    <s v="Providing Reinstatement quotation and necessary paper work to complete policy reinstatement. Reconciliation of AOS Control and Processing errors to complete reinstatement request. Handling No-Form Clarify cases. Updating suspense account items based on their standard. Issuing replacement checks on lapsed policies. Changing Billed Premium amount and sending confirmation to customer."/>
    <s v="Yes"/>
    <s v="Yes"/>
    <n v="0.2"/>
    <n v="0.8"/>
    <n v="3.52"/>
    <m/>
    <n v="6"/>
    <x v="0"/>
    <s v="No"/>
    <s v="No Specific Domain Exp"/>
    <s v="No"/>
    <s v="NA"/>
    <s v="BO1"/>
    <d v="2004-08-01T00:00:00"/>
    <s v="2 Weeks"/>
    <s v="9 Weeks"/>
    <s v="12 Weeks"/>
    <n v="0"/>
    <s v="NA"/>
    <s v="NA"/>
    <s v="NA"/>
    <s v="NA"/>
    <s v="NA"/>
    <s v="NA"/>
    <s v="NA"/>
    <s v="NA"/>
    <s v="Nervehub &amp; Perform X"/>
    <s v="Salesforce, Mainframe, LifePro, PIWD"/>
    <s v="North America"/>
    <s v="Noida"/>
    <m/>
    <s v="India"/>
    <s v="X"/>
    <s v="X"/>
    <s v="X"/>
    <s v="NA"/>
    <s v="NA"/>
    <s v="NA"/>
    <s v="NA"/>
    <s v="NA"/>
    <s v="NA"/>
    <n v="58082"/>
    <m/>
    <m/>
    <s v="Q1"/>
    <n v="0.1"/>
    <s v="FTE/PPP"/>
    <s v="NA"/>
    <s v="Sanjay Singh/Mohammad Imran"/>
    <s v="Sham Nair"/>
  </r>
  <r>
    <x v="9"/>
    <s v="Citrix"/>
    <s v="Fortune 100 US Insurance Company"/>
    <s v="Policy Administration and billing (Life)"/>
    <s v="Billing and Payments/Lockbox"/>
    <s v="Premium Application, Lockbox Exceptions and Returned Items"/>
    <s v="Premium C&amp;P"/>
    <s v="X"/>
    <s v="X"/>
    <s v="X"/>
    <s v="X"/>
    <s v="X"/>
    <s v="X"/>
    <s v="X"/>
    <m/>
    <m/>
    <s v="Premium C&amp;P process deals with reconciliation and rectification of system rejects of the cash input by First Express, Cash Managements and Field Offices. Involves researching control and processing errors, application of premium and loans and clearance of suspense."/>
    <s v="Customers"/>
    <s v="Paperwork, Fax, Email"/>
    <s v="• Premium/Loan amount which encounter check and processing error are assigned to Processor_x000a_• Lookup Work based on Doc Direct Report and Review PIPS item or contact OFC is item misassigned_x000a_• Check if Manual Intervention is required, if not input transaction and update PIPS status to complete transaction"/>
    <s v="Correspondence"/>
    <s v="Policy Owner, Insured or Beneficiary"/>
    <s v="Work on Control and Processing Errors and reconciliation of money on AOS platform. Handling Prumatic (Electronic Fund Transfer) Draft listing._x000a_Handling No-Form Clarify cases. Updating suspense account items based on their standard."/>
    <s v="No"/>
    <s v="Yes"/>
    <n v="0"/>
    <n v="1"/>
    <n v="2.34"/>
    <m/>
    <n v="5"/>
    <x v="0"/>
    <s v="No"/>
    <s v="No Specific Domain Exp"/>
    <s v="No"/>
    <s v="NA"/>
    <s v="BO1"/>
    <d v="2004-08-01T00:00:00"/>
    <s v="2 Weeks"/>
    <s v="6 Weeks"/>
    <s v="8 Weeks"/>
    <n v="0"/>
    <s v="NA"/>
    <s v="NA"/>
    <s v="NA"/>
    <s v="NA"/>
    <s v="NA"/>
    <s v="NA"/>
    <s v="NA"/>
    <s v="NA"/>
    <s v="Nervehub &amp; Perform X"/>
    <s v="Salesforce, Mainframe, LifePro, PIWD"/>
    <s v="North America"/>
    <s v="Noida"/>
    <m/>
    <s v="India"/>
    <s v="X"/>
    <s v="X"/>
    <s v="X"/>
    <s v="NA"/>
    <s v="NA"/>
    <s v="NA"/>
    <s v="NA"/>
    <s v="NA"/>
    <s v="NA"/>
    <n v="205200"/>
    <m/>
    <m/>
    <s v="Q1"/>
    <n v="0.1"/>
    <s v="FTE/PPP"/>
    <s v="NA"/>
    <s v="Keshav Pal/Mohammad Imran"/>
    <s v="Sham Nair"/>
  </r>
  <r>
    <x v="9"/>
    <s v="Citrix"/>
    <s v="Fortune 100 US Insurance Company"/>
    <s v="Claims Management (Life)"/>
    <s v="Adjudication"/>
    <s v="Death Claims "/>
    <s v="Process Control"/>
    <s v="X"/>
    <s v="X"/>
    <s v="X"/>
    <s v="X"/>
    <s v="X"/>
    <s v="X"/>
    <s v="X"/>
    <m/>
    <m/>
    <s v="EXL Process Control deals with sending letters to customers on acknowledging the receipt of the claim, follow-up on partially received documents, sending forms/tax notice as requested and also do some system changes in family coverage policy."/>
    <s v="Customers"/>
    <s v="Paperwork, Fax, Email"/>
    <s v="1. Request reviewed and process the required correspondence for claimant.                                                            _x000a_2. Post claims payment process Tax notice letter to State and Beneficiary.                                                      _x000a_3. Done system changes for Family policy "/>
    <s v="Correspondence"/>
    <s v="Policy Owner, Insured or Beneficiary"/>
    <s v="Review of all the applications, data entry via PIWD and processing the required request through Letter Lib._x000a_Review of all paper works received for claims and Produce different requested letters from 4C &amp; Letter Lib."/>
    <s v="No"/>
    <s v="Yes"/>
    <n v="0"/>
    <n v="1"/>
    <n v="2.35"/>
    <m/>
    <n v="7"/>
    <x v="0"/>
    <s v="No"/>
    <s v="No Specific Domain Exp"/>
    <s v="No"/>
    <s v="NA"/>
    <s v="BO1"/>
    <d v="2009-12-01T00:00:00"/>
    <s v="2 Weeks"/>
    <s v="4 Weeks"/>
    <s v="4 Weeks"/>
    <n v="1"/>
    <s v="NA"/>
    <s v="NA"/>
    <s v="NA"/>
    <s v="NA"/>
    <s v="NA"/>
    <s v="NA"/>
    <s v="NA"/>
    <s v="NA"/>
    <s v="Nervehub &amp; Perform X"/>
    <s v="Salesforce, Mainframe, LifePro, PIWD"/>
    <s v="North America"/>
    <s v="Noida"/>
    <m/>
    <s v="India"/>
    <s v="X"/>
    <s v="X"/>
    <s v="X"/>
    <s v="NA"/>
    <s v="NA"/>
    <s v="NA"/>
    <s v="NA"/>
    <s v="NA"/>
    <s v="NA"/>
    <n v="195946"/>
    <m/>
    <m/>
    <s v="Q1"/>
    <n v="0.1"/>
    <s v="FTE/PPP"/>
    <s v="NA"/>
    <s v="Mushtaq Shaikh"/>
    <s v="Aksraiz Naiyer"/>
  </r>
  <r>
    <x v="9"/>
    <s v="Citrix"/>
    <s v="Fortune 100 US Insurance Company"/>
    <s v="Claims Management (Life)"/>
    <s v="Adjudication"/>
    <s v="Claims - RSA"/>
    <s v="Claims - RSA"/>
    <s v="X"/>
    <s v="X"/>
    <s v="X"/>
    <s v="X"/>
    <s v="X"/>
    <s v="X"/>
    <s v="X"/>
    <m/>
    <m/>
    <s v="RSA : Team is responsible for comparing the individual’s Social Security Number, Name and DOB from a Social Security Death file (“SSDF”) to be provided by Client. RSA team will also validate if there is a death benefit payable and update the beneficiary arrangement in the death claim template while also updating the case status accordingly."/>
    <s v="Customers"/>
    <s v="Paperwork, Fax, Email"/>
    <s v="1. Validate the Insured (either match our record or Refute the claim).                                                                          _x000a_2. Validate the beneficiary if Insured found our Insured/Pru Client."/>
    <s v="Correspondence"/>
    <s v="Policy Owner, Insured or Beneficiary"/>
    <s v="Review of application file in PIWD &amp; Native screen._x000a_Review of all the information available in APO viewer and compare from Admin record. Input first stage transaction._x000a_Update the beneficiary as per admin record."/>
    <s v="No"/>
    <s v="Yes"/>
    <n v="0"/>
    <n v="1"/>
    <n v="3.13"/>
    <m/>
    <n v="5"/>
    <x v="0"/>
    <s v="No"/>
    <s v="No Specific Domain Exp"/>
    <s v="No"/>
    <s v="NA"/>
    <s v="BO2"/>
    <d v="2013-03-01T00:00:00"/>
    <s v="2 Weeks"/>
    <s v="2 Weeks"/>
    <s v="2 weeks"/>
    <n v="0"/>
    <s v="NA"/>
    <s v="NA"/>
    <s v="NA"/>
    <s v="NA"/>
    <s v="NA"/>
    <s v="NA"/>
    <s v="NA"/>
    <s v="NA"/>
    <s v="Nervehub &amp; Perform X"/>
    <s v="Salesforce, Mainframe, LifePro, PIWD"/>
    <s v="North America"/>
    <s v="Noida"/>
    <m/>
    <s v="India"/>
    <s v="X"/>
    <s v="X"/>
    <s v="X"/>
    <s v="NA"/>
    <s v="NA"/>
    <s v="NA"/>
    <s v="NA"/>
    <s v="NA"/>
    <s v="NA"/>
    <n v="32576"/>
    <m/>
    <m/>
    <s v="Q1"/>
    <n v="0.1"/>
    <s v="PPP"/>
    <n v="13.7"/>
    <s v="Mushtaq Shaikh"/>
    <s v="Aksraiz Naiyer"/>
  </r>
  <r>
    <x v="9"/>
    <s v="Citrix"/>
    <s v="Fortune 100 US Insurance Company"/>
    <s v="Claims Management (Life)"/>
    <s v="Adjudication"/>
    <s v="Death Claims "/>
    <s v="General/Fast Track Claims"/>
    <s v="X"/>
    <s v="X"/>
    <s v="X"/>
    <s v="X"/>
    <s v="X"/>
    <s v="X"/>
    <s v="X"/>
    <m/>
    <m/>
    <s v="Team is responsible for reviewing the death claim form, to look out for the appropriate insured and beneficiary, processing beneficiary claims for less than $100,000.00. General Claims team will verify the documents received against the requirements and generating the follow up or outbound call activity for any missing information or document. "/>
    <s v="Customers"/>
    <s v="Paperwork, Fax, Email"/>
    <s v="1. Received claim form from Claimant.                                 _x000a_2.Reviewed and done the payment if all necessary documents received else follow requirement completion procedure and send required correspondence to Claimant.                                _x000a_3. If claim is under General's jurisdiction then process else dispatch to Advance for handle."/>
    <s v="Correspondence"/>
    <s v="Policy Owner, Insured or Beneficiary"/>
    <s v="Review of all paper works received for claims. _x000a_Verifying the Insured and Beneficiary._x000a_Processing claims less than $100,000.00"/>
    <s v="No"/>
    <s v="Yes"/>
    <n v="0"/>
    <n v="1"/>
    <n v="17.059999999999999"/>
    <m/>
    <n v="31"/>
    <x v="0"/>
    <s v="No"/>
    <s v="No Specific Domain Exp"/>
    <s v="No"/>
    <s v="NA"/>
    <s v="BO3"/>
    <d v="2016-01-01T00:00:00"/>
    <s v="2 Weeks"/>
    <s v="8 Weeks"/>
    <s v="12 Weeks"/>
    <n v="1"/>
    <s v="NA"/>
    <s v="NA"/>
    <s v="NA"/>
    <s v="NA"/>
    <s v="NA"/>
    <s v="NA"/>
    <s v="NA"/>
    <s v="NA"/>
    <s v="Nervehub &amp; Perform X"/>
    <s v="Salesforce, Mainframe, LifePro, PIWD"/>
    <s v="North America"/>
    <s v="Noida"/>
    <m/>
    <s v="India"/>
    <s v="X"/>
    <s v="X"/>
    <s v="X"/>
    <s v="NA"/>
    <s v="NA"/>
    <s v="NA"/>
    <s v="NA"/>
    <s v="NA"/>
    <s v="NA"/>
    <n v="168822"/>
    <m/>
    <m/>
    <s v="Q1"/>
    <n v="0.1"/>
    <s v="FTE/PPP"/>
    <s v="NA"/>
    <s v="Puneet Yadav"/>
    <s v="Aksraiz Naiyer"/>
  </r>
  <r>
    <x v="9"/>
    <s v="Citrix"/>
    <s v="Fortune 100 US Insurance Company"/>
    <s v="Policy Administration and billing (Life)"/>
    <s v="Cancellations"/>
    <s v="Special/Manual Policy valuations, verifications and corrections"/>
    <s v="MI Complex Coding"/>
    <s v="X"/>
    <s v="X"/>
    <s v="X"/>
    <s v="X"/>
    <s v="X"/>
    <s v="X"/>
    <s v="X"/>
    <m/>
    <m/>
    <s v="Process deals with complex coding request to update policy information on the Master Record through the values provided by the calc team which is for the processing of HO cancellation and on live policies. Coders input the information into the system for updating policy information and next day case will be completed after the batch run."/>
    <s v="Customers"/>
    <s v="Paperwork, Fax, Email"/>
    <s v=" -&gt; Request received from different Line areas (e.g. Disbursement team, Claims Team and through Internal system)_x000a_-&gt; Prescreening the cases for In scope or Out of scope ._x000a_-&gt; Update the policy records as per the calcs provided in the request by calc area and input the changes into the system._x000a_-&gt; Verify the records next day and send it back to requester by completing it."/>
    <s v="Correspondence"/>
    <s v="Policy Owner, Insured or Beneficiary"/>
    <s v="Coding the policy changes on Death Claims, Cash Surrenders, Internals and 475/535 transaction of Variable policies"/>
    <s v="Yes"/>
    <s v="Yes"/>
    <n v="0.05"/>
    <n v="0.95"/>
    <n v="7.21"/>
    <m/>
    <n v="15"/>
    <x v="0"/>
    <s v="No"/>
    <s v="No Specific Domain Exp"/>
    <s v="No"/>
    <s v="NA"/>
    <s v="BO3"/>
    <d v="2015-01-01T00:00:00"/>
    <s v="2 Weeks"/>
    <s v="6 Weeks"/>
    <s v="19 Weeks"/>
    <n v="0"/>
    <s v="NA"/>
    <s v="NA"/>
    <s v="NA"/>
    <s v="NA"/>
    <s v="NA"/>
    <s v="NA"/>
    <s v="NA"/>
    <s v="NA"/>
    <s v="NA"/>
    <s v="Salesforce, Mainframe, LifePro, PIWD"/>
    <s v="North America"/>
    <s v="Noida"/>
    <m/>
    <s v="India"/>
    <s v="X"/>
    <s v="X"/>
    <s v="X"/>
    <s v="NA"/>
    <s v="NA"/>
    <s v="NA"/>
    <s v="NA"/>
    <s v="NA"/>
    <s v="NA"/>
    <n v="64571"/>
    <m/>
    <m/>
    <s v="Q1"/>
    <n v="0.1"/>
    <s v="FTE/PPP"/>
    <s v="NA"/>
    <s v="Monu Kumar"/>
    <s v="Kailash Chobey"/>
  </r>
  <r>
    <x v="9"/>
    <s v="Citrix"/>
    <s v="Fortune 100 US Insurance Company"/>
    <s v="Policy Administration and billing (Life)"/>
    <s v="Cancellations"/>
    <s v="Assignments, Riders, Contact Details"/>
    <s v="Change and Term Conversion"/>
    <s v="X"/>
    <s v="X"/>
    <s v="X"/>
    <s v="X"/>
    <s v="X"/>
    <s v="X"/>
    <s v="X"/>
    <m/>
    <m/>
    <s v="C&amp;TC team does the following changes to contract._x000a_Term to Term Cancellation – This is a crucial service for our customers. There is a provision in the insurance contract that client’s Term Policy can be cancelled in conjunction with issue of new term policy. Hence term to term cancellation request is processed as per the SOPs._x000a_Rating Changes – There are many variations to our proposed insured driving histories, travel plans, occupations &amp; the activities they engage in. In the insurance industry, based on these life style characteristics, proposed insured's are grouped into classifications. These classifications are designed to provide life insurance coverage at the lowest possible cost to a select group of individuals with superior health &amp; lifestyle characteristics. There are times when requests are received from the policy owner to change these classifications or ratings. We need to review these requests to determine if the change can be processed._x000a_Reversal and Not Taken – Reversals- Not Taken policies can be reversed because client wants to get back new whole life policy which was made Not Taken due to positive delivery requirement was not met in standard time frame or client was requested to make the policy Not Taken. Not Taken- The positive delivery time limit of 60 days has been passed or because the policy owner has requested that not to accept the policy &amp; want to make in Not Taken. This is an important service for all clients because it is allowing the customer to exercise the Reversals or Not Taken provisions in the insurance contract"/>
    <s v="Customers"/>
    <s v="Paperwork, Fax, Email"/>
    <s v="• Retrieves work in Plus and validate permissibility _x000a_• We create task on original policy and if policy is newly issued  _x000a_  we cancel the original policy _x000a_• Change rating reduction for all types of policies_x000a_• Post all changes a letter is mailed to the client"/>
    <s v="Correspondence"/>
    <s v="Policy Owner, Insured or Beneficiary"/>
    <s v="Updating/monitoring data into PIPS by deadlines provided by business, inform partners in case on any anomaly_x000a_Performing various activities in Plus in order to make the whole life policy Not Taken, completing tasks, satisfying requirements, case note etc._x000a_Reverse the original policy in admin platform_x000a_Performing various activities in Vantage, LifePro, AOS in order to make the changes in Rating, Reversal, make the policy Not Taken etc._x000a_Refunding the money via S.A or Report Repository_x000a_Preparing confirmation letter via Letter Library"/>
    <s v="Yes"/>
    <s v="No"/>
    <n v="1"/>
    <n v="0"/>
    <n v="5.7"/>
    <m/>
    <n v="10"/>
    <x v="0"/>
    <s v="No"/>
    <s v="No Specific Domain Exp"/>
    <s v="No"/>
    <s v="NA"/>
    <s v="BO2"/>
    <d v="2014-08-01T00:00:00"/>
    <s v="2 Weeks"/>
    <s v="4 Weeks"/>
    <s v="4 Weeks"/>
    <n v="0"/>
    <s v="NA"/>
    <s v="NA"/>
    <s v="NA"/>
    <s v="NA"/>
    <s v="NA"/>
    <s v="NA"/>
    <s v="NA"/>
    <s v="NA"/>
    <s v="Nervehub &amp; Perform X"/>
    <s v="Salesforce, Mainframe, LifePro, PIWD"/>
    <s v="North America"/>
    <s v="Noida"/>
    <m/>
    <s v="India"/>
    <s v="X"/>
    <s v="X"/>
    <s v="X"/>
    <s v="NA"/>
    <s v="NA"/>
    <s v="NA"/>
    <s v="NA"/>
    <s v="NA"/>
    <s v="NA"/>
    <n v="19380"/>
    <m/>
    <m/>
    <s v="Q1"/>
    <n v="0.1"/>
    <s v="FTE"/>
    <s v="NA"/>
    <s v="Dinesh Chauhan"/>
    <s v="Md Ehteshamudin"/>
  </r>
  <r>
    <x v="9"/>
    <s v="Citrix"/>
    <s v="Fortune 100 US Insurance Company"/>
    <s v="Claims Management (Life)"/>
    <s v="Adjudication"/>
    <s v="Death Claims "/>
    <s v="Advanced Claims"/>
    <s v="X"/>
    <s v="X"/>
    <s v="X"/>
    <s v="X"/>
    <s v="X"/>
    <s v="X"/>
    <s v="X"/>
    <m/>
    <m/>
    <s v="Team is responsible for reviewing the death claim form, to look out for the appropriate insured and beneficiary, processing beneficiary claims for less than $250,000.00. Advanced Claims team will verify the documents received against the requirements and generating the follow up or outbound call activity for any missing information or document along with other legal documents such as Small Estate Affadavit, Divorce decree etc."/>
    <s v="Customers"/>
    <s v="Paperwork, Fax, Email"/>
    <s v="1. Received claim form from Claimant.                                 _x000a_2.Reviewed and done the payment if all necessary documents received else follow requirement completion procedure and send required correspondence to Claimant.                                _x000a_3. If claim is under General's jurisdiction then process else dispatch to Advance for handle."/>
    <s v="Correspondence"/>
    <s v="Policy Owner, Insured or Beneficiary"/>
    <s v="Review of all paper works received for claims. _x000a_Verifying the Insured and Beneficiary._x000a_Processing claims less than $100,000.00"/>
    <s v="No"/>
    <s v="Yes"/>
    <n v="0"/>
    <n v="1"/>
    <n v="11.76"/>
    <m/>
    <n v="25"/>
    <x v="0"/>
    <s v="No"/>
    <s v="No Specific Domain Exp"/>
    <s v="No"/>
    <s v="NA"/>
    <s v="BO3"/>
    <d v="2020-03-02T00:00:00"/>
    <s v="2 Weeks"/>
    <s v="15 Weeks"/>
    <s v="28 Weeks"/>
    <n v="0"/>
    <s v="NA"/>
    <s v="NA"/>
    <s v="NA"/>
    <s v="NA"/>
    <s v="NA"/>
    <s v="NA"/>
    <s v="NA"/>
    <s v="NA"/>
    <s v="Nervehub &amp; Perform X"/>
    <s v="Salesforce, Mainframe, LifePro, PIWD"/>
    <s v="North America"/>
    <s v="Noida"/>
    <m/>
    <s v="India"/>
    <s v="X"/>
    <s v="X"/>
    <s v="X"/>
    <s v="NA"/>
    <s v="NA"/>
    <s v="NA"/>
    <s v="NA"/>
    <s v="NA"/>
    <s v="NA"/>
    <n v="65109"/>
    <m/>
    <m/>
    <s v="Q1"/>
    <n v="0.1"/>
    <s v="FTE"/>
    <s v="NA"/>
    <s v="Shiva Verma"/>
    <s v="Aksraiz Naiyer"/>
  </r>
  <r>
    <x v="9"/>
    <s v="Citrix"/>
    <s v="Fortune 100 US Insurance Company"/>
    <s v="Claims Management (Life)"/>
    <s v="Adjudication"/>
    <s v="Death Claims "/>
    <s v="Process Control Correspondence"/>
    <s v="X"/>
    <s v="X"/>
    <s v="X"/>
    <s v="X"/>
    <s v="X"/>
    <s v="X"/>
    <s v="X"/>
    <m/>
    <m/>
    <s v="EXL Process Control Correspondence deals with sending letters to customers on the basis of their query, which includes Follow-up 3, Undeliverable letters, W-9 forms, C&amp;P Transaction)"/>
    <s v="Customers"/>
    <s v="Paperwork, Fax, Email"/>
    <s v="Review request and process the required correspondence sent to client.                                                       _x000a_"/>
    <s v="Correspondence"/>
    <s v="Policy Owner, Insured or Beneficiary"/>
    <s v="Review of all the call notes, paper works received for claims or correspondence, and Produce different requested letters from 4C &amp; Letter Lib."/>
    <s v="No"/>
    <s v="Yes"/>
    <n v="0"/>
    <n v="1"/>
    <n v="1.57"/>
    <m/>
    <n v="5"/>
    <x v="0"/>
    <s v="No"/>
    <s v="No Specific Domain Exp"/>
    <s v="No"/>
    <s v="NA"/>
    <s v="BO2"/>
    <d v="2019-11-11T00:00:00"/>
    <s v="2 Weeks"/>
    <s v="4 Weeks"/>
    <s v="4 Weeks"/>
    <n v="0"/>
    <s v="NA"/>
    <s v="NA"/>
    <s v="NA"/>
    <s v="NA"/>
    <s v="NA"/>
    <s v="NA"/>
    <s v="NA"/>
    <s v="NA"/>
    <s v="Nervehub &amp; Perform X"/>
    <s v="Salesforce, Mainframe, LifePro, PIWD"/>
    <s v="North America"/>
    <s v="Noida"/>
    <m/>
    <s v="India"/>
    <s v="X"/>
    <s v="X"/>
    <s v="X"/>
    <s v="NA"/>
    <s v="NA"/>
    <s v="NA"/>
    <s v="NA"/>
    <s v="NA"/>
    <s v="NA"/>
    <n v="67335"/>
    <m/>
    <m/>
    <s v="Q1"/>
    <n v="0.1"/>
    <s v="FTE/PPP"/>
    <s v="NA"/>
    <s v="Mushtaq Shaikh"/>
    <s v="Aksraiz Naiyer"/>
  </r>
  <r>
    <x v="9"/>
    <s v="Citrix"/>
    <s v="Fortune 100 US Insurance Company"/>
    <s v="Claims Management (Life)"/>
    <s v="Adjudication"/>
    <s v="Death Claims "/>
    <s v="Process Control Suspense"/>
    <s v="X"/>
    <s v="X"/>
    <s v="X"/>
    <s v="X"/>
    <s v="X"/>
    <s v="X"/>
    <s v="X"/>
    <m/>
    <m/>
    <s v="Update PIPS Items to monitor flow of the Payments in Claim.  Review approval authority of the Examinor. Holding Checks if requred."/>
    <s v="Customers"/>
    <s v="Paperwork, Fax, Email"/>
    <s v="PIPS Management as per the Claims Payments made.  "/>
    <s v="Correspondence"/>
    <s v="Policy Owner, Insured or Beneficiary"/>
    <s v="Revieweing all PIPS Items in Financial and Admin Inventory.  Confirming their accuracy of payments made, and validating Examinor's authority to approve the claim."/>
    <s v="No"/>
    <s v="Yes"/>
    <n v="0"/>
    <n v="1"/>
    <n v="1.57"/>
    <m/>
    <n v="3"/>
    <x v="0"/>
    <s v="No"/>
    <s v="No Specific Domain Exp"/>
    <s v="No"/>
    <s v="NA"/>
    <s v="BO2"/>
    <d v="2019-11-11T00:00:00"/>
    <s v="2 Weeks"/>
    <s v="4 Weeks"/>
    <s v="4 Weeks"/>
    <n v="0"/>
    <s v="NA"/>
    <s v="NA"/>
    <s v="NA"/>
    <s v="NA"/>
    <s v="NA"/>
    <s v="NA"/>
    <s v="NA"/>
    <s v="NA"/>
    <s v="Nervehub &amp; Perform X"/>
    <s v="Salesforce, Mainframe, LifePro, PIWD"/>
    <s v="North America"/>
    <s v="Noida"/>
    <m/>
    <s v="India"/>
    <s v="X"/>
    <s v="X"/>
    <s v="X"/>
    <s v="NA"/>
    <s v="NA"/>
    <s v="NA"/>
    <s v="NA"/>
    <s v="NA"/>
    <s v="NA"/>
    <n v="609733"/>
    <m/>
    <m/>
    <s v="Q1"/>
    <n v="0.1"/>
    <s v="FTE/PPP"/>
    <s v="NA"/>
    <s v="Mushtaq Shaikh"/>
    <s v="Aksraiz Naiyer"/>
  </r>
  <r>
    <x v="9"/>
    <s v="Citrix"/>
    <s v="Fortune 100 US Insurance Company"/>
    <s v="Policy Administration and billing (Life)"/>
    <s v="Customer Service and Correspondence"/>
    <s v="Assignments, Riders, Contact Details"/>
    <s v="Post Issue Policy Change"/>
    <s v="X"/>
    <s v="X"/>
    <s v="X"/>
    <s v="X"/>
    <s v="X"/>
    <s v="X"/>
    <s v="X"/>
    <m/>
    <m/>
    <s v="PIPC team deals with policy changes which client may request after the issuance of policy. After handling the request we communicate with client via letter as a confirmation of the change."/>
    <s v="Customers"/>
    <s v="Paperwork, Fax, Email"/>
    <s v="• Retrieves work from Clarify in the forms and referrals and _x000a_  scanned documents_x000a_• Request is validated with extra, S.A and PIWD_x000a_• If authenticated we process (Rider, benefit removal,_x000a_  insured date of birth correction, dividend option change and _x000a_  face amount decreased) else turndown_x000a_• Once change processed send confirmation letter along with _x000a_  endorsement and scheduled pages (if required)_x000a_"/>
    <s v="Correspondence"/>
    <s v="Policy Owner, Insured or Beneficiary"/>
    <s v="Rider Removal (Child rider, Insured Rider, Spouse Rider), Benefit Removal (Waiver of Premium, Accidental Death Benefit, Option To Purchase Additional Insurance), DOB correction (Insured / Covered Dependent), Dividend Option Change (Econometric &amp; OYTR), Face Amount Decrease "/>
    <s v="Yes"/>
    <s v="Yes"/>
    <n v="0.2"/>
    <n v="0.8"/>
    <n v="4.3"/>
    <m/>
    <n v="8"/>
    <x v="0"/>
    <s v="No"/>
    <s v="No Specific Domain Exp"/>
    <s v="No"/>
    <s v="NA"/>
    <s v="BO2"/>
    <d v="2005-07-01T00:00:00"/>
    <s v="2 Weeks"/>
    <s v="16 Weeks"/>
    <s v="4 Weeks"/>
    <n v="0"/>
    <s v="NA"/>
    <s v="NA"/>
    <s v="NA"/>
    <s v="NA"/>
    <s v="NA"/>
    <s v="NA"/>
    <s v="NA"/>
    <s v="NA"/>
    <s v="Nervehub &amp; Perform X"/>
    <s v="Salesforce, Mainframe, LifePro, PIWD"/>
    <s v="North America"/>
    <s v="Noida"/>
    <m/>
    <s v="India"/>
    <s v="X"/>
    <s v="X"/>
    <s v="X"/>
    <s v="NA"/>
    <s v="NA"/>
    <s v="NA"/>
    <s v="NA"/>
    <s v="NA"/>
    <s v="NA"/>
    <n v="10260"/>
    <m/>
    <m/>
    <s v="Q1"/>
    <n v="0.1"/>
    <s v="FTE/PPP"/>
    <s v="NA"/>
    <s v="Rajesh Nayar"/>
    <s v="Md Ehteshamudin"/>
  </r>
  <r>
    <x v="9"/>
    <s v="Citrix"/>
    <s v="Fortune 100 US Insurance Company"/>
    <s v="Policy Administration and billing (Life)"/>
    <s v="Customer Service and Correspondence"/>
    <s v="Correspondence"/>
    <s v="Customer Comm (Template)(N)"/>
    <s v="X"/>
    <s v="X"/>
    <s v="X"/>
    <s v="X"/>
    <s v="X"/>
    <s v="X"/>
    <s v="X"/>
    <m/>
    <m/>
    <s v="The process involves complex research into history of policies and explaining the client, the policy values, coverage, benefits and riders, if any or any other query related to the policy. It also includes providing illustrations, mailing manual loan and premium histories and receipts, dividends information and billing coupons etc. on request."/>
    <s v="Customers"/>
    <s v="Paperwork, Fax, Email"/>
    <s v="1 Review request and check referral comments. Check Caller's _x000a_  name and relationship to Insured. Comprehend the request _x000a_  (referral comments) and identify concern. Check delivery _x000a_  information_x000a_2 Validate information to confirm if the request has been indexed _x000a_  correctly. Comprehend the request and identify all concerns_x000a_3 Check for Signature Requirements for Appropriate Authorization _x000a_  from Owner. POA paperwork needs to be reviewed. Any other _x000a_  Legal Paperwork is referred to Law Dept. for Review_x000a_4 If information is not available, it is ordered through the system. _x000a_  Values also requested from Manual Intervention Area if not _x000a_  available online. Illustration requested from Marketing Support _x000a_  Area_x000a_5 Check out for Values in E-Docs / Doc-Direct or Assist activities _x000a_  from MI. Prepare Letter / Denial Letter. Associate checks the _x000a_  letter for formatting and accuracy_x000a_6 Post review, the letter is mailed, faxed or e-mailed through _x000a_  Letter Library/4C/assist to FTW"/>
    <s v="Correspondence"/>
    <s v="Policy Owner, Insured or Beneficiary"/>
    <s v="Team receives requests through paperwork &amp; call center referrals._x000a_Customers/third parties make inquiries about policy status, confirmation receipts, policy explanation, premium or loan histories and values etc. _x000a_Team also processes address and phone number changes as per the request."/>
    <s v="Yes"/>
    <s v="Yes"/>
    <n v="0.2"/>
    <n v="0.8"/>
    <n v="17.98"/>
    <m/>
    <n v="31"/>
    <x v="0"/>
    <s v="No"/>
    <s v="No Specific Domain Exp"/>
    <s v="No"/>
    <s v="NA"/>
    <s v="BO2"/>
    <d v="2004-10-01T00:00:00"/>
    <s v="2 Weeks"/>
    <s v="8 Weeks"/>
    <s v="12 Weeks"/>
    <n v="0"/>
    <s v="NA"/>
    <s v="NA"/>
    <s v="NA"/>
    <s v="NA"/>
    <s v="NA"/>
    <s v="NA"/>
    <s v="NA"/>
    <s v="NA"/>
    <s v="Nervehub &amp; Perform X"/>
    <s v="Salesforce, Mainframe, LifePro, PIWD"/>
    <s v="North America"/>
    <s v="Noida"/>
    <m/>
    <s v="India"/>
    <s v="X"/>
    <s v="X"/>
    <s v="X"/>
    <s v="NA"/>
    <s v="NA"/>
    <s v="NA"/>
    <s v="NA"/>
    <s v="NA"/>
    <s v="NA"/>
    <n v="193220"/>
    <m/>
    <m/>
    <s v="Q1"/>
    <n v="0.1"/>
    <s v="FTE/PPP"/>
    <s v="NA"/>
    <s v="Vijay Pandey"/>
    <s v="Md Ehteshamudin"/>
  </r>
  <r>
    <x v="9"/>
    <s v="Citrix"/>
    <s v="Fortune 100 US Insurance Company"/>
    <s v="Policy Administration and billing (Life)"/>
    <s v="Customer Service and Correspondence"/>
    <s v="Correspondence"/>
    <s v="CCU-CORRE/VANTAGE"/>
    <s v="X"/>
    <s v="X"/>
    <s v="X"/>
    <s v="X"/>
    <s v="X"/>
    <s v="X"/>
    <s v="X"/>
    <m/>
    <m/>
    <s v="The process involves complex research into history of policies and explaining the client, the policy values, coverage, benefits and riders, if any or any other query related to the policy. It also includes providing illustrations, mailing manual loan and premium histories and receipts, dividends information and billing coupons etc. on request."/>
    <s v="Customers"/>
    <s v="Paperwork, Fax, Email"/>
    <s v="1 Review request and check referral comments. Check Caller's _x000a_  name and relationship to Insured. Comprehend the request _x000a_  (referral comments) and identify concern. Check delivery _x000a_  information_x000a_2.1 Review request and check the commenets received from the policyowner through Pruonline.  Check registered e-mail of the policyowner.  Check delivery information_x000a_3 Validate information to confirm if the request has been indexed _x000a_  correctly. Comprehend the request and identify all concerns_x000a_4 Check for Signature Requirements for Appropriate Authorization _x000a_  from Owner. POA paperwork needs to be reviewed. Any other _x000a_  Legal Paperwork is referred to Law Dept. for Review_x000a_5 If information is not available, it is ordered through the system. _x000a_  Values also requested from Manual Intervention Area if not _x000a_  available online. Illustration requested from Marketing Support _x000a_  Area_x000a_6 Check out for Values in E-Docs / Doc-Direct or Assist activities _x000a_  from MI. Prepare Letter / Denial Letter. Associate checks the _x000a_  letter for formatting and accuracy_x000a_7 Post review, the letter is mailed, faxed, e-mailed or sent to the owner's pruonline account through _x000a_  Letter Library/4C/assist to FTW"/>
    <s v="Correspondence"/>
    <s v="Policy Owner, Insured or Beneficiary"/>
    <s v="Team receives requests through paperwork, pruonline &amp; call center referrals._x000a_Customers/third parties make inquiries about policy status, confirmation receipts, policy explanation, premium or loan histories and values etc. _x000a_Team also processes address and phone number changes as per the request."/>
    <s v="No"/>
    <s v="Yes"/>
    <n v="0"/>
    <n v="1"/>
    <n v="6.67"/>
    <m/>
    <n v="7"/>
    <x v="0"/>
    <s v="No"/>
    <s v="No Specific Domain Exp"/>
    <s v="No"/>
    <s v="NA"/>
    <s v="BO2"/>
    <d v="2019-12-09T00:00:00"/>
    <s v="2 Weeks"/>
    <s v="4 Weeks"/>
    <s v="4 Weeks"/>
    <n v="0"/>
    <s v="NA"/>
    <s v="NA"/>
    <s v="NA"/>
    <s v="NA"/>
    <s v="NA"/>
    <s v="NA"/>
    <s v="NA"/>
    <s v="NA"/>
    <s v="Nervehub &amp; Perform X"/>
    <s v="Salesforce, Mainframe, LifePro, PIWD"/>
    <s v="North America"/>
    <s v="Pune"/>
    <m/>
    <s v="India"/>
    <s v="X"/>
    <s v="X"/>
    <s v="X"/>
    <s v="NA"/>
    <s v="NA"/>
    <s v="NA"/>
    <s v="NA"/>
    <s v="NA"/>
    <s v="NA"/>
    <n v="82438"/>
    <m/>
    <m/>
    <s v="Q1"/>
    <n v="0.1"/>
    <s v="FTE/PPP"/>
    <s v="NA"/>
    <s v="Vijay Pandey"/>
    <s v="Md Ehteshamudin"/>
  </r>
  <r>
    <x v="9"/>
    <s v="Citrix"/>
    <s v="Fortune 100 US Insurance Company"/>
    <s v="Policy Administration and billing (Life)"/>
    <s v="Customer Service and Correspondence"/>
    <s v="Correspondence"/>
    <s v="CCU - RPM"/>
    <s v="X"/>
    <s v="X"/>
    <s v="X"/>
    <s v="X"/>
    <s v="X"/>
    <s v="X"/>
    <s v="X"/>
    <m/>
    <m/>
    <s v="This process deals with dispute associated with the insurance contract and provide the resolution to the query of the customers through correspondence. The process involves complex research into history or the agreement of the policies and explaining the client, the policy values, coverage, benefits and riders, if any or any other query related to the policy. It also includes mailing manual loan and premium histories and receipts, dividends information and billing coupons etc. on request."/>
    <s v="Customers"/>
    <s v="Paperwork, Fax, Email"/>
    <s v="1 Review request and check referral comments. Check Caller's _x000a_  name and relationship to Insured. Comprehend the request _x000a_  (referral comments) and identify concern. Check delivery _x000a_  information_x000a_2 Validate information to confirm if the request has been indexed _x000a_ correctly. Comprehend the request and identify all concerns_x000a_3 Check for Signature Requirements for Appropriate Authorization _x000a_  from Owner. POA paperwork needs to be reviewed. Any other _x000a_  Legal Paperwork is referred to Law Dept. for Review_x000a_4 If information is not available, it is ordered through the system. _x000a_  Values also requested from Manual Intervention Area if not _x000a_  available online. _x000a_  Area_x000a_5 Check out for Values in E-Docs / Doc-Direct or Assist activities _x000a_  from MI. Prepare Letter / Denial Letter. Associate checks the _x000a_  letter for formatting and accuracy_x000a_6 Post review, the letter is mailed or faxed through _x000a_  Letter Library/4C/assist to FTW"/>
    <s v="Correspondence"/>
    <s v="Policy Owner, Insured or Beneficiary"/>
    <s v="Team receives requests through paperwork &amp; call center referrals._x000a_Customers/third parties make inquiries about policy status, confirmation receipts, policy explanation, premium or loan histories and values etc. _x000a_Team also processes address and phone number changes as per the request."/>
    <s v="Yes"/>
    <s v="Yes"/>
    <n v="0.2"/>
    <n v="0.8"/>
    <n v="1.56"/>
    <m/>
    <n v="3"/>
    <x v="0"/>
    <s v="No"/>
    <s v="No Specific Domain Exp"/>
    <s v="No"/>
    <s v="NA"/>
    <s v="BO2"/>
    <d v="2020-01-13T00:00:00"/>
    <s v="2 Weeks"/>
    <s v="8 Weeks"/>
    <s v="12 Weeks"/>
    <n v="0"/>
    <s v="NA"/>
    <s v="NA"/>
    <s v="NA"/>
    <s v="NA"/>
    <s v="NA"/>
    <s v="NA"/>
    <s v="NA"/>
    <s v="NA"/>
    <s v="Nervehub &amp; Perform X"/>
    <s v="Salesforce, Mainframe, LifePro, PIWD"/>
    <s v="North America"/>
    <s v="Noida"/>
    <m/>
    <s v="India"/>
    <s v="X"/>
    <s v="X"/>
    <s v="X"/>
    <s v="NA"/>
    <s v="NA"/>
    <s v="NA"/>
    <s v="NA"/>
    <s v="NA"/>
    <s v="NA"/>
    <n v="15613"/>
    <m/>
    <m/>
    <s v="Q1"/>
    <n v="0.1"/>
    <s v="FTE/PPP"/>
    <s v="NA"/>
    <s v="Vijay Pandey"/>
    <s v="Md Ehteshamudin"/>
  </r>
  <r>
    <x v="9"/>
    <s v="Citrix"/>
    <s v="Fortune 100 US Insurance Company"/>
    <s v="Policy Administration and billing (Life)"/>
    <s v="Customer Service and Correspondence"/>
    <s v="Correspondence"/>
    <s v="Duplicate Policy"/>
    <s v="X"/>
    <s v="X"/>
    <s v="X"/>
    <s v="X"/>
    <s v="X"/>
    <s v="X"/>
    <s v="X"/>
    <m/>
    <m/>
    <s v="This team produces copy of the policy, such as Duplicate policy, policy pages and policy certificates based on the request from Policy owner and representative.  While sending duplicate policy to the client we also provide Beneficiary and ownership provisions along with the different endorsements and documents that were originally produced at the time of issuance of policy. "/>
    <s v="Customers"/>
    <s v="Paperwork, Fax, Email"/>
    <s v="Retrieves work from Clarify and post presecreening the case provide Duplicate poliy or Policy certificate"/>
    <s v="Correspondence"/>
    <s v="Policy Owner, Insured or Beneficiary"/>
    <s v="Team provides Duplicate Policy/Policy certificate/Duplicate Policy as per the requirement."/>
    <s v="Yes"/>
    <s v="No"/>
    <n v="1"/>
    <n v="0"/>
    <n v="1"/>
    <m/>
    <n v="2"/>
    <x v="0"/>
    <s v="No"/>
    <s v="No Specific Domain Exp"/>
    <s v="No"/>
    <s v="NA"/>
    <s v="BO2"/>
    <d v="2019-09-09T00:00:00"/>
    <s v="2 Weeks"/>
    <s v="5 Weeks"/>
    <s v="5 Weeks"/>
    <n v="0"/>
    <s v="NA"/>
    <s v="NA"/>
    <s v="NA"/>
    <s v="NA"/>
    <s v="NA"/>
    <s v="NA"/>
    <s v="NA"/>
    <s v="NA"/>
    <s v="Nervehub &amp; Perform X"/>
    <s v="Salesforce, Mainframe, LifePro, PIWD"/>
    <s v="North America"/>
    <s v="Noida"/>
    <m/>
    <s v="India"/>
    <s v="X"/>
    <s v="X"/>
    <s v="X"/>
    <s v="NA"/>
    <s v="NA"/>
    <s v="NA"/>
    <s v="NA"/>
    <s v="NA"/>
    <s v="NA"/>
    <n v="8550"/>
    <m/>
    <m/>
    <s v="Q1"/>
    <n v="0.1"/>
    <s v="FTE"/>
    <s v="NA"/>
    <s v="Rajesh Nayar"/>
    <s v="Md Ehteshamudin"/>
  </r>
  <r>
    <x v="9"/>
    <s v="Citrix"/>
    <s v="Fortune 100 US Insurance Company"/>
    <s v="Policy Administration and billing (Life)"/>
    <s v="Customer Service and Correspondence"/>
    <s v="Correspondence"/>
    <s v="Policy Search"/>
    <s v="X"/>
    <s v="X"/>
    <s v="X"/>
    <s v="X"/>
    <s v="X"/>
    <s v="X"/>
    <s v="X"/>
    <m/>
    <m/>
    <s v="Policy search team finds the policy number for those customers who have neither the policy numbers nor the status.  On the basis of certain details provided by the customer our team find out the numbers by following different procedures and share the status with the customer accordingly."/>
    <s v="Customers"/>
    <s v="Paperwork, Fax, Email"/>
    <s v="Retrieves work from clarify, find out the details through different steps and share the same  with the client."/>
    <s v="Correspondence"/>
    <s v="Policy Owner, Insured or Beneficiary"/>
    <s v="Team finds the policy number with the help of details provided by the customer by following different steps."/>
    <s v="No"/>
    <s v="Yes"/>
    <n v="0"/>
    <n v="1"/>
    <n v="0.8"/>
    <m/>
    <n v="2"/>
    <x v="0"/>
    <s v="No"/>
    <s v="No Specific Domain Exp"/>
    <s v="No"/>
    <s v="NA"/>
    <s v="BO2"/>
    <d v="2019-10-07T00:00:00"/>
    <s v="2 Weeks"/>
    <s v="5 Weeks"/>
    <s v="5 Weeks"/>
    <n v="0"/>
    <s v="NA"/>
    <s v="NA"/>
    <s v="NA"/>
    <s v="NA"/>
    <s v="NA"/>
    <s v="NA"/>
    <s v="NA"/>
    <s v="NA"/>
    <s v="Nervehub &amp; Perform X"/>
    <s v="Salesforce, Mainframe, LifePro, PIWD"/>
    <s v="North America"/>
    <s v="Noida"/>
    <m/>
    <s v="India"/>
    <s v="X"/>
    <s v="X"/>
    <s v="X"/>
    <s v="NA"/>
    <s v="NA"/>
    <s v="NA"/>
    <s v="NA"/>
    <s v="NA"/>
    <s v="NA"/>
    <n v="8075"/>
    <m/>
    <m/>
    <s v="Q1"/>
    <n v="0.1"/>
    <s v="FTE/PPP"/>
    <s v="NA"/>
    <s v="Rajesh Nayar"/>
    <s v="Md Ehteshamudin"/>
  </r>
  <r>
    <x v="10"/>
    <s v="NGLIC/SBL"/>
    <s v="Fortune 500 US Insurance Company"/>
    <s v="Policy Administration and billing (Life)"/>
    <s v="Contract Change Underwriting"/>
    <s v="Name, Address, SSN, DOB, Power of Attorney, Contract Verification, Conservatorship tracking, Beneficiary change, Ownership change (Trust and Custodial change), Cost Basis and ETA forms"/>
    <s v="Policy Admin"/>
    <s v="X"/>
    <s v="X"/>
    <s v="X"/>
    <s v="X"/>
    <s v="X"/>
    <s v="X"/>
    <s v="X"/>
    <s v="X"/>
    <m/>
    <s v="Handle requests to change and update annuity contracts after they have been issued. EXL to  handle contract changes including Name, Address, SSN,  DOB and Power of Attorney, Contract Verification, Conservatorship, Beneficiary and ownership (Trust and Custodial) changes, Cost Basis and ETA forms."/>
    <s v="Paperwork, Fax, Email"/>
    <s v="Customers"/>
    <s v="Policy Owner, Insured or Beneficiary"/>
    <s v="Name, Address, SSN, DOB, Power of Attorney, Contract Verification, Conservatorship tracking, Beneficiary change, Ownership change (Trust and Custodial change), Cost Basis and ETA forms"/>
    <m/>
    <m/>
    <s v="No"/>
    <s v="Yes"/>
    <n v="0"/>
    <n v="1"/>
    <n v="9"/>
    <m/>
    <n v="13"/>
    <x v="0"/>
    <s v="No"/>
    <s v="No Specific Domain Exp"/>
    <s v="No"/>
    <s v="NA"/>
    <s v="BO3"/>
    <d v="2022-01-18T00:00:00"/>
    <s v="2 Weeks"/>
    <s v="4 Weeks"/>
    <s v="6 Weeks"/>
    <n v="0"/>
    <s v="NA"/>
    <s v="NA"/>
    <s v="NA"/>
    <s v="NA"/>
    <s v="NA"/>
    <s v="NA"/>
    <s v="NA"/>
    <s v="NA"/>
    <s v="No"/>
    <s v="Citrix, VDI, LifePRO, OnBase, LDS, Outlook, MS Teams"/>
    <s v="North America"/>
    <s v="Noida"/>
    <m/>
    <s v="India"/>
    <n v="0.95"/>
    <n v="3"/>
    <s v="NA"/>
    <s v="NA"/>
    <s v="NA"/>
    <s v="NA"/>
    <s v="NA"/>
    <s v="NA"/>
    <s v="NA"/>
    <s v="Not Applicable (in transition)"/>
    <s v="Not Known"/>
    <m/>
    <s v="No"/>
    <m/>
    <s v="per policy"/>
    <s v="NA"/>
    <s v="Kathy Elkins"/>
    <s v="Sharad Sharma"/>
  </r>
  <r>
    <x v="10"/>
    <s v="NGLIC/SBL"/>
    <s v="Fortune 500 US Insurance Company"/>
    <s v="Policy Administration and billing (Life)"/>
    <s v="Contract Change Underwriting"/>
    <s v="Surrenders (full or partial), Transfers / Rollover, Internal transfers, 1035 Exchange, Systematic Withdrawals (AWS), "/>
    <s v="Policy Admin"/>
    <s v="X"/>
    <s v="X"/>
    <s v="X"/>
    <s v="X"/>
    <s v="X"/>
    <s v="X"/>
    <s v="X"/>
    <s v="X"/>
    <m/>
    <s v="Handle requests to surrender the contract – partially or fully, transfer the contract to any other Insurance company as per applicable standard operating procedures. Team also handles 1035 exchange/transfer, rollovers  within same administration systems in accordance with the applicable standard operating procedures. Also setup automatic withdrawals as per applicable standard operating procedures. "/>
    <s v="Paperwork, Fax, Email"/>
    <s v="Customers"/>
    <s v="Policy Owner, Insured or Beneficiary"/>
    <s v="Surrenders (full or partial), Transfers / Rollover, Free looks, Internal transfers, 1035 Exchange, Systematic Withdrawals (AWS), "/>
    <m/>
    <m/>
    <s v="No"/>
    <s v="Yes"/>
    <n v="0"/>
    <n v="1"/>
    <n v="8"/>
    <m/>
    <n v="11"/>
    <x v="0"/>
    <s v="No"/>
    <s v="No Specific Domain Exp"/>
    <s v="No"/>
    <s v="NA"/>
    <s v="BO3"/>
    <d v="2022-01-18T00:00:00"/>
    <s v="2 Weeks"/>
    <s v="4 Weeks"/>
    <s v="6 Weeks"/>
    <n v="0"/>
    <s v="NA"/>
    <s v="NA"/>
    <s v="NA"/>
    <s v="NA"/>
    <s v="NA"/>
    <s v="NA"/>
    <s v="NA"/>
    <s v="NA"/>
    <s v="No"/>
    <s v="Citrix, VDI, LifePRO, OnBase, LDS, Outlook, MS Teams"/>
    <s v="North America"/>
    <s v="Noida"/>
    <m/>
    <s v="India"/>
    <n v="0.95"/>
    <n v="3"/>
    <s v="NA"/>
    <s v="NA"/>
    <s v="NA"/>
    <s v="NA"/>
    <s v="NA"/>
    <s v="NA"/>
    <s v="NA"/>
    <s v="Not Applicable (in transition)"/>
    <s v="Not Known"/>
    <m/>
    <s v="No"/>
    <m/>
    <s v="per policy"/>
    <s v="NA"/>
    <s v="Kathy Elkins"/>
    <s v="Sharad Sharma"/>
  </r>
  <r>
    <x v="10"/>
    <s v="NGLIC/SBL"/>
    <s v="Fortune 500 US Insurance Company"/>
    <s v="New Business and Underwriting (Life)"/>
    <s v="Suitability,  Premium Application"/>
    <s v="Payment Application"/>
    <s v="Policy Admin"/>
    <s v="X"/>
    <s v="X"/>
    <s v="X"/>
    <s v="X"/>
    <s v="X"/>
    <s v="X"/>
    <s v="X"/>
    <s v="X"/>
    <m/>
    <s v="Payment application, suspense remediation, NSF, PAC set up/removal"/>
    <s v="Paperwork, Fax, Email, Bank files"/>
    <s v="Customers"/>
    <s v="Policy Owner, Insured, Payer, Funeral Home, Group Payer"/>
    <s v="Payment application/suspense remediation"/>
    <m/>
    <m/>
    <s v="No"/>
    <s v="Yes"/>
    <n v="0"/>
    <n v="1"/>
    <n v="9"/>
    <m/>
    <n v="13"/>
    <x v="0"/>
    <s v="No"/>
    <s v="No Specific Domain Exp"/>
    <s v="No"/>
    <s v="NA"/>
    <s v="BO3"/>
    <d v="2022-01-18T00:00:00"/>
    <s v="2 Weeks"/>
    <s v="4 Weeks"/>
    <s v="6 Weeks"/>
    <n v="0"/>
    <s v="NA"/>
    <s v="NA"/>
    <s v="NA"/>
    <s v="NA"/>
    <s v="NA"/>
    <s v="NA"/>
    <s v="NA"/>
    <s v="NA"/>
    <s v="No"/>
    <s v="Citrix, VDI, LifePRO, OnBase, LDS, Outlook, MS Teams"/>
    <s v="North America"/>
    <s v="Noida"/>
    <m/>
    <s v="India"/>
    <n v="0.95"/>
    <n v="3"/>
    <s v="NA"/>
    <s v="NA"/>
    <s v="NA"/>
    <s v="NA"/>
    <s v="NA"/>
    <s v="NA"/>
    <s v="NA"/>
    <s v="Not Known"/>
    <s v="Not Known"/>
    <s v="Not Known"/>
    <s v="No"/>
    <m/>
    <s v="per policy"/>
    <s v="NA"/>
    <s v="Kathy Elkins"/>
    <s v="Sharad Sharma"/>
  </r>
  <r>
    <x v="10"/>
    <s v="NGLIC/SBL"/>
    <s v="Fortune 500 US Insurance Company"/>
    <s v="Contact Center (Life)"/>
    <s v="Policy Servicing &amp; Billing"/>
    <s v="Contact Center"/>
    <s v="Voice"/>
    <s v="X"/>
    <s v="X"/>
    <s v="X"/>
    <s v="X"/>
    <s v="X"/>
    <s v="X"/>
    <s v="X"/>
    <s v="X"/>
    <m/>
    <s v="Inbound phone calls from different types of callers – contract owner, FP &amp; FPA, Back Office/Manager, Beneficiaries, Other Institutions, etc. EXL Rep assists caller regarding the contract – account inquiry, statement/ document requests, RMD inquiry, withdrawal, website assistance, forms walkthrough, tax inquiry, new business, L&amp;A, commissions, death notifications, etc."/>
    <s v="Inbound and otbound calls"/>
    <s v="Customers"/>
    <s v="EXL Representative offers  immediate ownership &amp;assistance to the caller, completes proper authentication &amp; demonstrates empathy.EXL Rep assists caller regarding the contract – account inquiry, statement/document requests, RMD inquiry, withdrawal, website assistance, forms walkthrough, tax inquiry, new business, L&amp;A, commissions, etc.Rep summarizes the outcome and provides timeline  as needed."/>
    <s v="Submit requests for service for Policy owners, third party providers, beneficiaries,Financial Professional/FPA, Agency, Brokerage Firm"/>
    <m/>
    <m/>
    <s v="No"/>
    <s v="Yes"/>
    <n v="0"/>
    <n v="1"/>
    <m/>
    <n v="18"/>
    <n v="28"/>
    <x v="2"/>
    <s v="No"/>
    <s v="No Specific Domain Exp"/>
    <s v="No"/>
    <s v="NA"/>
    <s v="VO3"/>
    <d v="2022-01-18T00:00:00"/>
    <s v="2 Weeks"/>
    <s v="4 Weeks"/>
    <s v="6 Weeks"/>
    <n v="0"/>
    <s v="NA"/>
    <s v="NA"/>
    <s v="NA"/>
    <s v="NA"/>
    <s v="NA"/>
    <s v="NA"/>
    <s v="NA"/>
    <s v="NA"/>
    <s v="No"/>
    <s v="Citrix, VDI, LifePRO, OnBase, LDS, Outlook, MS Teams"/>
    <s v="North America"/>
    <s v="Noida"/>
    <m/>
    <s v="India"/>
    <s v="not measured"/>
    <s v="Not Defined"/>
    <s v="Not Defined"/>
    <s v="Not Defined"/>
    <s v="Not Defined"/>
    <s v="Not Defined"/>
    <s v="Not Defined"/>
    <s v="Not Defined"/>
    <s v="Not Defined"/>
    <s v="Not Applicable (in transition)"/>
    <s v="Not Known"/>
    <m/>
    <s v="Not Known"/>
    <m/>
    <s v="per call"/>
    <s v="NA"/>
    <s v="Kathy Elkins"/>
    <s v="Sharad Sharma"/>
  </r>
  <r>
    <x v="10"/>
    <s v="NGLIC/SBL"/>
    <s v="Fortune 500 US Insurance Company"/>
    <s v="Marketing and Agency Management (Life)"/>
    <s v="Commissions Payment and Support"/>
    <s v="Commission approvals, agent transfers, _x000a_general agent questions/servicing"/>
    <s v="Commissions"/>
    <s v="X"/>
    <s v="X"/>
    <s v="X"/>
    <s v="X"/>
    <s v="X"/>
    <s v="X"/>
    <s v="X"/>
    <s v="X"/>
    <m/>
    <s v="Handle agent transfers, agent requests such as address changes, commission approvals, agent splits"/>
    <s v="Paperwork, Fax, Email, Phone call"/>
    <s v="Agents"/>
    <s v="Agents"/>
    <s v="Handle agent transfers, agent requests such as address changes, commission approvals, agent splits"/>
    <m/>
    <m/>
    <s v="No"/>
    <s v="Yes"/>
    <n v="0"/>
    <n v="1"/>
    <n v="1"/>
    <m/>
    <n v="1"/>
    <x v="0"/>
    <s v="No"/>
    <s v="No Specific Domain Exp"/>
    <s v="No"/>
    <s v="NA"/>
    <s v="BO3"/>
    <d v="2022-01-18T00:00:00"/>
    <s v="2 Weeks"/>
    <s v="4 Weeks"/>
    <s v="6 Weeks"/>
    <n v="0"/>
    <s v="NA"/>
    <s v="NA"/>
    <s v="NA"/>
    <s v="NA"/>
    <s v="NA"/>
    <s v="NA"/>
    <s v="NA"/>
    <s v="NA"/>
    <s v="No"/>
    <s v="Citrix, VDI, LifePRO, OnBase, LDS, Outlook, MS Teams"/>
    <s v="North America"/>
    <s v="Noida"/>
    <m/>
    <s v="India"/>
    <s v="not measured"/>
    <s v="Not Defined"/>
    <s v="NA"/>
    <s v="NA"/>
    <s v="NA"/>
    <s v="NA"/>
    <s v="NA"/>
    <s v="NA"/>
    <s v="NA"/>
    <s v="Not Known"/>
    <m/>
    <m/>
    <s v="No"/>
    <m/>
    <s v="per policy"/>
    <m/>
    <s v="Kathy Elkins"/>
    <s v="Sharad Sharma"/>
  </r>
  <r>
    <x v="10"/>
    <s v="NGLIC/SBL"/>
    <s v="Fortune 500 US Insurance Company"/>
    <s v="Claims Management (Life)"/>
    <s v="Adjudication"/>
    <s v="Death Claims"/>
    <s v="Policy Admin"/>
    <s v="X"/>
    <s v="X"/>
    <s v="X"/>
    <s v="X"/>
    <s v="X"/>
    <s v="X"/>
    <s v="X"/>
    <s v="X"/>
    <m/>
    <s v="Adjudicate Claims"/>
    <s v="Paperwork, Fax, Email"/>
    <s v="Customers"/>
    <s v="Policy Owner, Insured or Beneficiary, Funeral Home, Funding Company"/>
    <s v="NA"/>
    <m/>
    <m/>
    <s v="No"/>
    <s v="Yes"/>
    <n v="0"/>
    <n v="1"/>
    <n v="15"/>
    <m/>
    <n v="17"/>
    <x v="0"/>
    <s v="No"/>
    <s v="No Specific Domain Exp"/>
    <s v="No"/>
    <s v="NA"/>
    <s v="BO3"/>
    <d v="2022-01-18T00:00:00"/>
    <s v="2 Weeks"/>
    <s v="3 Weeks"/>
    <s v="1 Week"/>
    <n v="0"/>
    <s v="NA"/>
    <s v="NA"/>
    <s v="NA"/>
    <s v="NA"/>
    <s v="NA"/>
    <s v="NA"/>
    <s v="NA"/>
    <s v="NA"/>
    <s v="No"/>
    <s v="Citrix, VDI, LifePRO, OnBase, LDS, Outlook, MS Teams"/>
    <s v="North America"/>
    <s v="Noida"/>
    <m/>
    <s v="India"/>
    <n v="0.95"/>
    <s v="5-7 days"/>
    <s v="Not Defined"/>
    <s v="Not Defined"/>
    <s v="Not Defined"/>
    <s v="Not Defined"/>
    <s v="Not Defined"/>
    <s v="Not Defined"/>
    <s v="Not Defined"/>
    <s v="Not Applicable (in transition)"/>
    <s v="Not Known"/>
    <m/>
    <s v="Not Known"/>
    <m/>
    <s v="per policy"/>
    <s v="NA"/>
    <s v="Kathy Elkins"/>
    <s v="Sharad Sharma"/>
  </r>
  <r>
    <x v="10"/>
    <s v="NGLIC/SBL"/>
    <s v="Fortune 500 US Insurance Company"/>
    <s v="Mailroom (Life)"/>
    <s v="Index"/>
    <s v="Mailroom Activities"/>
    <s v="Mailroom"/>
    <s v="X"/>
    <s v="X"/>
    <s v="X"/>
    <s v="X"/>
    <s v="X"/>
    <s v="X"/>
    <s v="X"/>
    <s v="X"/>
    <m/>
    <s v="Mailroom"/>
    <s v="Paperwork, Fax, Email"/>
    <s v="Customers"/>
    <s v="Policy Owner, Insured or Beneficiary"/>
    <s v="NA"/>
    <m/>
    <m/>
    <s v="No"/>
    <s v="Yes"/>
    <n v="0"/>
    <n v="1"/>
    <n v="3"/>
    <m/>
    <n v="3"/>
    <x v="0"/>
    <s v="No"/>
    <s v="No Specific Domain Exp"/>
    <s v="No"/>
    <s v="NA"/>
    <s v="BO3"/>
    <d v="2022-01-18T00:00:00"/>
    <s v="2 Weeks"/>
    <s v="4 Weeks"/>
    <s v="6 Weeks"/>
    <n v="0"/>
    <s v="NA"/>
    <s v="NA"/>
    <s v="NA"/>
    <s v="NA"/>
    <s v="NA"/>
    <s v="NA"/>
    <s v="NA"/>
    <s v="NA"/>
    <s v="No"/>
    <s v="Onbase"/>
    <s v="North America"/>
    <s v="Noida"/>
    <m/>
    <s v="India"/>
    <s v="not measured"/>
    <s v="Not Defined"/>
    <s v="Not Defined"/>
    <s v="Not Defined"/>
    <s v="Not Defined"/>
    <s v="Not Defined"/>
    <s v="Not Defined"/>
    <s v="Not Defined"/>
    <s v="Not Defined"/>
    <s v="Not Applicable (in transition)"/>
    <s v="Not Known"/>
    <m/>
    <s v="Not Known"/>
    <m/>
    <s v="per policy"/>
    <s v="NA"/>
    <s v="Kathy Elkins"/>
    <s v="Sharad Sharma"/>
  </r>
  <r>
    <x v="11"/>
    <s v="NA"/>
    <s v="Fortune 100 US Life Insurance Company"/>
    <s v="Mailroom (Life)"/>
    <s v="Index"/>
    <s v="Indexing"/>
    <s v="Indexing"/>
    <s v="X"/>
    <s v="X"/>
    <s v="X"/>
    <m/>
    <s v="X"/>
    <s v="X"/>
    <s v="X"/>
    <s v="X"/>
    <s v="X"/>
    <s v="EXL currently provides Indxing support to the Symetra account. The handles _x000a_Initial identification of mail item within the company’s workflow system _x000a_Input of key elements to push the work downstream to the appropriate team for processing _x000a_Splitting out cases if multiple received in a single request _x000a_Signature Card Review _x000a_Temporary Away Returned Mail Review _x000a__x000a_Validation of agent performed during the indexing stage _x000a__x000a_Agent identification and validation of certification is completed in a tool outside of the Company’s workflow system _x000a__x000a_Agent details input to the workflow system during indexing _x000a_Build out of contract shell with initial customer details within the admin system _x000a__x000a_ _x000a__x000a_*Applicable to paper applications only"/>
    <s v="Client"/>
    <s v="Client Applications (controlled by client only)"/>
    <s v="EXL currently provides Indexing support to the Symetra account.Handles _x000a_Initial identification of mail item within the company’s workflow system _x000a_Input of key elements to push the work downstream to the appropriate team for processing _x000a_Splitting out cases if multiple received in a single request _x000a_Signature Card Review _x000a_Temporary Away Returned Mail Review _x000a__x000a_Validation of agent performed during the indexing stage _x000a__x000a_Agent identification and validation of certification is completed in a tool outside of the Company’s workflow system _x000a__x000a_Agent details input to the workflow system during indexing _x000a_Build out of contract shell with initial customer details within the admin system _x000a__x000a_ _x000a__x000a_*Applicable to paper applications only"/>
    <s v="Index received documents per the required queue"/>
    <s v="Symetra"/>
    <s v="NA"/>
    <s v="Yes"/>
    <s v="Yes"/>
    <n v="0.25109999999999999"/>
    <n v="0.74890000000000001"/>
    <n v="5"/>
    <s v="NA"/>
    <n v="4"/>
    <x v="0"/>
    <s v="No"/>
    <s v="No Specific Domain Exp"/>
    <s v="No"/>
    <s v="NA"/>
    <s v="BO2"/>
    <d v="2024-10-14T00:00:00"/>
    <s v="1 Week"/>
    <s v="2 Weeks"/>
    <s v="4 Weeks"/>
    <n v="0"/>
    <s v="NA"/>
    <s v="NA"/>
    <s v="NA"/>
    <s v="NA"/>
    <s v="NA"/>
    <s v="NA"/>
    <s v="NA"/>
    <s v="NA"/>
    <s v="No"/>
    <s v="Amazon Work Space (provided by client) and Planet"/>
    <s v="North America"/>
    <s v="Pune"/>
    <m/>
    <s v="India"/>
    <n v="0.98"/>
    <s v="95% in a month"/>
    <n v="3.47"/>
    <s v="NA"/>
    <s v="NA"/>
    <s v="NA"/>
    <s v="NA"/>
    <s v="NA"/>
    <s v="NA"/>
    <n v="47471"/>
    <s v="NA"/>
    <m/>
    <s v="Q1 &amp; Q4"/>
    <s v="NA"/>
    <s v="FTE"/>
    <s v="NA"/>
    <s v="Ravi Dwivadi &amp; Poonam Batale"/>
    <s v="Mr. Alok Sarkar"/>
  </r>
  <r>
    <x v="11"/>
    <s v="NA"/>
    <s v="Fortune 100 US Life Insurance Company"/>
    <s v="Mailroom (Life)"/>
    <s v="Index"/>
    <s v="Indexing"/>
    <s v="Indexing"/>
    <s v="X"/>
    <s v="X"/>
    <s v="X"/>
    <m/>
    <s v="X"/>
    <s v="X"/>
    <s v="X"/>
    <s v="X"/>
    <s v="X"/>
    <s v="EXL currently provides Indxing support to the Symetra account. The handles _x000a_Initial identification of mail item within the company’s workflow system _x000a_Input of key elements to push the work downstream to the appropriate team for processing _x000a_Splitting out cases if multiple received in a single request _x000a_Signature Card Review _x000a_Temporary Away Returned Mail Review _x000a__x000a_Validation of agent performed during the indexing stage _x000a__x000a_Agent identification and validation of certification is completed in a tool outside of the Company’s workflow system _x000a__x000a_Agent details input to the workflow system during indexing _x000a_Build out of contract shell with initial customer details within the admin system _x000a__x000a_ _x000a__x000a_*Applicable to paper applications only"/>
    <s v="Client"/>
    <s v="Client Applications (controlled by client only)"/>
    <s v="EXL currently provides Indexing support to the Symetra account.Handles _x000a_Initial identification of mail item within the company’s workflow system _x000a_Input of key elements to push the work downstream to the appropriate team for processing _x000a_Splitting out cases if multiple received in a single request _x000a_Signature Card Review _x000a_Temporary Away Returned Mail Review _x000a__x000a_Validation of agent performed during the indexing stage _x000a__x000a_Agent identification and validation of certification is completed in a tool outside of the Company’s workflow system _x000a__x000a_Agent details input to the workflow system during indexing _x000a_Build out of contract shell with initial customer details within the admin system _x000a__x000a_ _x000a__x000a_*Applicable to paper applications only"/>
    <s v="Index received documents per the required queue"/>
    <s v="Symetra"/>
    <s v="NA"/>
    <s v="Yes"/>
    <s v="Yes"/>
    <n v="0.77780000000000005"/>
    <n v="0.22219999999999995"/>
    <n v="5"/>
    <s v="NA"/>
    <n v="9"/>
    <x v="0"/>
    <s v="No"/>
    <s v="No Specific Domain Exp"/>
    <s v="No"/>
    <s v="NA"/>
    <s v="BO2"/>
    <d v="2024-10-14T00:00:00"/>
    <s v="1 Week"/>
    <s v="2 Weeks"/>
    <s v="4 Weeks"/>
    <n v="0"/>
    <s v="NA"/>
    <s v="NA"/>
    <s v="NA"/>
    <s v="NA"/>
    <s v="NA"/>
    <s v="NA"/>
    <s v="NA"/>
    <s v="NA"/>
    <s v="No"/>
    <s v="Amazon Work Space (provided by client) and Planet"/>
    <s v="North America"/>
    <s v="Noida"/>
    <m/>
    <s v="India"/>
    <n v="0.98"/>
    <s v="95% in a month"/>
    <n v="3.47"/>
    <s v="NA"/>
    <s v="NA"/>
    <s v="NA"/>
    <s v="NA"/>
    <s v="NA"/>
    <s v="NA"/>
    <n v="158887"/>
    <s v="NA"/>
    <m/>
    <s v="Q1 &amp; Q4"/>
    <s v="NA"/>
    <s v="FTE"/>
    <s v="NA"/>
    <s v="Ravi Dwivadi &amp; Poonam Batale"/>
    <s v="Mr. Alok Sarkar"/>
  </r>
  <r>
    <x v="12"/>
    <s v="Hawkeye"/>
    <s v="Leading US Insurance and Investment Company"/>
    <s v="New Business and Underwriting (Life)"/>
    <s v="New Policy Data Entry/Set-up"/>
    <s v="Replacement of Old policy with New policy"/>
    <s v="Life Insurance"/>
    <s v="X"/>
    <s v="X"/>
    <s v="X"/>
    <m/>
    <s v="X"/>
    <s v="X"/>
    <s v="X"/>
    <m/>
    <m/>
    <s v="Confirming that the Transamerica agent has properly informed the policy holder of the implications of replacing the existing policy with a new policy from Transamerica(via the replacement form). Also, notifying the company that issued the existing policy that their policy might be replaced with a Transamerica policy._x000a_"/>
    <s v="Client"/>
    <s v="Call/Fax/Email"/>
    <s v="Retrieve work from AWD source, Open Email/Fax/Correspondence, Take appropriate action"/>
    <s v="Letter"/>
    <s v="Policyholder"/>
    <s v="NA"/>
    <s v="Yes"/>
    <s v="No"/>
    <n v="1"/>
    <n v="0"/>
    <n v="10"/>
    <n v="1"/>
    <n v="19"/>
    <x v="0"/>
    <s v="No"/>
    <s v="No Specific Domain Exp"/>
    <s v="No"/>
    <s v="NA"/>
    <s v="BO3"/>
    <d v="2024-08-12T00:00:00"/>
    <s v="1 Week"/>
    <s v="4 Weeks"/>
    <s v="8 week"/>
    <s v="NA"/>
    <s v="NA"/>
    <s v="NA"/>
    <s v="NA"/>
    <s v="NA"/>
    <s v="NA"/>
    <s v="NA"/>
    <s v="NA"/>
    <s v="NA"/>
    <s v="NA"/>
    <s v="NA"/>
    <s v="North America"/>
    <s v="Noida"/>
    <s v="NA"/>
    <s v="India"/>
    <n v="0.98"/>
    <s v="0 Day"/>
    <n v="7.31"/>
    <s v="NA"/>
    <s v="NA"/>
    <s v="NA"/>
    <s v="NA"/>
    <s v="NA"/>
    <s v="NA"/>
    <n v="112524"/>
    <s v="NA"/>
    <s v="NA"/>
    <s v="NA"/>
    <s v="NA"/>
    <s v="FTE"/>
    <m/>
    <s v="NA"/>
    <s v="Saurabh Mannan"/>
  </r>
  <r>
    <x v="12"/>
    <s v="Hawkeye"/>
    <s v="Leading US Insurance and Investment Company"/>
    <s v="New Business and Underwriting (Life)"/>
    <s v="Underwriting Support"/>
    <s v="Underwriter Management"/>
    <s v="Life Insurance"/>
    <m/>
    <m/>
    <s v="X"/>
    <m/>
    <m/>
    <m/>
    <m/>
    <m/>
    <m/>
    <s v="We work as UW support where we review documents and update comments. We document vendor orders for Underwriters if any and vice versa. Mostly a mediator between underwriters and vendors who help in bridging required documents required from multiple  vendors. We deal even with Annuity if required."/>
    <s v="Client"/>
    <s v="Call/Fax/Email"/>
    <s v="Retrieve work from AWD source, Open Email/Fax/Correspondence, Take appropriate action"/>
    <s v="Letter"/>
    <s v="Policy Holder, Agent, Underwritter Onshore"/>
    <s v="NA"/>
    <s v="Yes"/>
    <s v="No"/>
    <n v="1"/>
    <n v="0"/>
    <n v="14"/>
    <n v="0"/>
    <n v="21"/>
    <x v="0"/>
    <s v="No"/>
    <s v="No Specific Domain Exp"/>
    <s v="No"/>
    <s v="NA"/>
    <s v="BO3"/>
    <d v="2024-05-27T00:00:00"/>
    <s v="1 Week"/>
    <s v="4 Weeks"/>
    <s v="8 week"/>
    <s v="NA"/>
    <s v="NA"/>
    <s v="NA"/>
    <s v="NA"/>
    <s v="NA"/>
    <s v="NA"/>
    <s v="NA"/>
    <s v="NA"/>
    <s v="NA"/>
    <s v="NA"/>
    <s v="NA"/>
    <s v="North America"/>
    <s v="Noida"/>
    <s v="NA"/>
    <s v="India"/>
    <n v="0.98"/>
    <s v="0 Day"/>
    <m/>
    <s v="NA"/>
    <s v="NA"/>
    <s v="NA"/>
    <s v="NA"/>
    <s v="NA"/>
    <s v="NA"/>
    <n v="293484"/>
    <s v="NA"/>
    <s v="NA"/>
    <s v="NA"/>
    <s v="NA"/>
    <s v="FTE"/>
    <m/>
    <s v="NA"/>
    <s v="Saurabh Mannan"/>
  </r>
  <r>
    <x v="12"/>
    <s v="Hawkeye"/>
    <s v="Leading US Insurance and Investment Company"/>
    <s v="New Business and Underwriting (Life)"/>
    <s v="Underwriting Status and Quotes "/>
    <s v="IUL"/>
    <s v="Life Insurance"/>
    <m/>
    <m/>
    <m/>
    <m/>
    <m/>
    <s v="X"/>
    <m/>
    <m/>
    <m/>
    <s v="At IR we review whether an application and forms are in good order or not in good order, make updates to NBA and add any requirement(NIGOs) as needed._x000a__x000a_At AC we review requirements received, or follow up on existing requirements(NIGOs) to see if they can be satisfied."/>
    <s v="Client"/>
    <s v="Call/Fax/Email"/>
    <s v="Retrieve work from AWD source, Open Email/Fax/Correspondence, Take appropriate action"/>
    <s v="Letter"/>
    <s v="Policy Holder, Agent, Underwritter Onshore"/>
    <s v="NA"/>
    <s v="Yes"/>
    <s v="No"/>
    <n v="1"/>
    <n v="0"/>
    <n v="55"/>
    <n v="0"/>
    <n v="70"/>
    <x v="0"/>
    <s v="No"/>
    <s v="No Specific Domain Exp"/>
    <s v="No"/>
    <s v="NA"/>
    <s v="BO3"/>
    <d v="2024-03-18T00:00:00"/>
    <s v="1 Week"/>
    <s v="22 Weeks"/>
    <s v="54 week"/>
    <s v="NA"/>
    <s v="NA"/>
    <s v="NA"/>
    <s v="NA"/>
    <s v="NA"/>
    <s v="NA"/>
    <s v="NA"/>
    <s v="NA"/>
    <s v="NA"/>
    <s v="NA"/>
    <s v="NA"/>
    <s v="North America"/>
    <s v="Noida"/>
    <s v="NA"/>
    <s v="India"/>
    <n v="0.98"/>
    <s v="0 Day"/>
    <m/>
    <s v="NA"/>
    <s v="NA"/>
    <s v="NA"/>
    <s v="NA"/>
    <s v="NA"/>
    <s v="NA"/>
    <n v="50017"/>
    <s v="NA"/>
    <s v="NA"/>
    <s v="NA"/>
    <s v="NA"/>
    <s v="FTE"/>
    <m/>
    <s v="Santosh Joshi / Shaurya Nandan"/>
    <s v="Saurabh Mannan"/>
  </r>
  <r>
    <x v="12"/>
    <s v="Hawkeye"/>
    <s v="Leading US Insurance and Investment Company"/>
    <s v="New Business and Underwriting (Life)"/>
    <s v="Underwriting Support"/>
    <s v="NBA"/>
    <s v="Life Insurance"/>
    <s v="X"/>
    <m/>
    <s v="X"/>
    <m/>
    <m/>
    <s v="X"/>
    <m/>
    <m/>
    <m/>
    <s v="Team gets request for New Business which team works by verifying required information and validate as per good order"/>
    <s v="Agents"/>
    <s v="Fax Applications"/>
    <s v="Pull work through NBA, Review the application &amp; documents, Verify if in good order, fill the information in system, Close the case"/>
    <s v="New policy generation"/>
    <s v="Case Manager Trendsetter"/>
    <s v="NA"/>
    <s v="Yes"/>
    <s v="No"/>
    <n v="1"/>
    <n v="0"/>
    <n v="10"/>
    <n v="0"/>
    <n v="14"/>
    <x v="0"/>
    <s v="No"/>
    <s v="No Specific Domain Exp"/>
    <s v="No"/>
    <s v="NA"/>
    <s v="BO3"/>
    <d v="2024-03-18T00:00:00"/>
    <s v="1 Week"/>
    <s v="3 Weeks"/>
    <s v="8 week"/>
    <s v="NA"/>
    <s v="NA"/>
    <s v="NA"/>
    <s v="NA"/>
    <s v="NA"/>
    <s v="NA"/>
    <s v="NA"/>
    <s v="NA"/>
    <s v="NA"/>
    <s v="NA"/>
    <s v="NA"/>
    <s v="North America"/>
    <s v="Pune"/>
    <s v="NA"/>
    <s v="India"/>
    <n v="0.98"/>
    <s v="0 Day"/>
    <n v="25"/>
    <s v="NA"/>
    <s v="NA"/>
    <s v="NA"/>
    <s v="NA"/>
    <s v="NA"/>
    <s v="NA"/>
    <n v="55920"/>
    <s v="NA"/>
    <s v="NA"/>
    <s v="NA"/>
    <s v="NA"/>
    <s v="FTE"/>
    <m/>
    <s v="NA"/>
    <s v="Saurabh Mannan"/>
  </r>
  <r>
    <x v="12"/>
    <s v="Hawkeye"/>
    <s v="Leading US Insurance and Investment Company"/>
    <s v="New Business and Underwriting (Life)"/>
    <s v="Underwriting Support"/>
    <s v="NBA- IR_AC, CP &amp; Deli- Misc"/>
    <s v="Life Insurance"/>
    <s v="X"/>
    <m/>
    <s v="X"/>
    <m/>
    <m/>
    <s v="X"/>
    <m/>
    <m/>
    <m/>
    <s v="At IR we review whether an application and forms are in good order or not in good order, make updates to NBA and add any requirement(NIGOs) as needed._x000a__x000a_At AC we review requirements received, or follow up on existing requirements(NIGOs) to see if they can be satisfied."/>
    <s v="Agents"/>
    <s v="Call/Fax/Email"/>
    <s v="Retrieve work from AWD source, Open Email/Fax/Correspondence, Take appropriate action"/>
    <s v="Letter"/>
    <s v="Policyholder"/>
    <s v="NA"/>
    <s v="Yes"/>
    <s v="No"/>
    <n v="1"/>
    <n v="0"/>
    <n v="35"/>
    <m/>
    <n v="44"/>
    <x v="0"/>
    <s v="No"/>
    <s v="No Specific Domain Exp"/>
    <s v="No"/>
    <s v="NA"/>
    <s v="BO3"/>
    <d v="2024-02-05T00:00:00"/>
    <s v="1 Week"/>
    <s v="14 Weeks"/>
    <s v="36 week"/>
    <s v="NA"/>
    <s v="NA"/>
    <s v="NA"/>
    <s v="NA"/>
    <s v="NA"/>
    <s v="NA"/>
    <s v="NA"/>
    <s v="NA"/>
    <s v="NA"/>
    <s v="NA"/>
    <s v="NA"/>
    <s v="North America"/>
    <s v="Pune"/>
    <s v="NA"/>
    <s v="India"/>
    <n v="0.98"/>
    <s v="0 Day"/>
    <n v="5.73"/>
    <s v="NA"/>
    <s v="NA"/>
    <s v="NA"/>
    <s v="NA"/>
    <s v="NA"/>
    <s v="NA"/>
    <n v="50017"/>
    <s v="NA"/>
    <s v="NA"/>
    <s v="NA"/>
    <s v="NA"/>
    <s v="FTE"/>
    <m/>
    <s v="Shraddha Chikane / Tarun Prabhat"/>
    <s v="Saurabh Mannan"/>
  </r>
  <r>
    <x v="12"/>
    <s v="Hawkeye"/>
    <s v="Leading US Insurance and Investment Company"/>
    <s v="New Business and Underwriting (Life)"/>
    <s v="Underwriting Support"/>
    <s v="Underwriter Documents Review"/>
    <s v="Life Insurance"/>
    <m/>
    <m/>
    <s v="X"/>
    <m/>
    <m/>
    <m/>
    <m/>
    <s v="X"/>
    <m/>
    <s v="We work as UW support where we review documents and update comments. We document vendor orders for Underwriters if any and vice versa. Mostly a mediator between underwriters and vendors who help in bridging required documents required from multiple  vendors. We deal even with Annuity if required."/>
    <s v="Client"/>
    <s v="Call/Fax/Email"/>
    <s v="Retrieve work from AWD source, Open Email/Fax/Correspondence, Take appropriate action"/>
    <s v="Letter"/>
    <s v="Policy Holder, Agent, Underwritter Onshore"/>
    <s v="NA"/>
    <s v="Yes"/>
    <s v="No"/>
    <n v="1"/>
    <n v="0"/>
    <n v="4"/>
    <m/>
    <n v="6"/>
    <x v="0"/>
    <s v="No"/>
    <s v="No Specific Domain Exp"/>
    <s v="No"/>
    <s v="NA"/>
    <s v="BO3"/>
    <d v="2024-05-27T00:00:00"/>
    <s v="1 Week"/>
    <s v="6 Weeks"/>
    <s v="8 week"/>
    <s v="NA"/>
    <s v="NA"/>
    <s v="NA"/>
    <s v="NA"/>
    <s v="NA"/>
    <s v="NA"/>
    <s v="NA"/>
    <s v="NA"/>
    <s v="NA"/>
    <s v="NA"/>
    <s v="NA"/>
    <s v="North America"/>
    <s v="Pune"/>
    <s v="NA"/>
    <s v="India"/>
    <n v="0.98"/>
    <s v="0 Day"/>
    <s v="NA"/>
    <s v="NA"/>
    <s v="NA"/>
    <s v="NA"/>
    <s v="NA"/>
    <s v="NA"/>
    <s v="NA"/>
    <s v="NA"/>
    <s v="NA"/>
    <s v="NA"/>
    <s v="NA"/>
    <s v="NA"/>
    <s v="FTE"/>
    <m/>
    <s v="NA"/>
    <s v="Saurabh Mannan"/>
  </r>
  <r>
    <x v="12"/>
    <s v="Hawkeye"/>
    <s v="Leading US Insurance and Investment Company"/>
    <s v="New Business and Underwriting (Life)"/>
    <s v="Underwriting Support"/>
    <s v="Cyberlife"/>
    <s v="Life Insurance"/>
    <m/>
    <m/>
    <s v="X"/>
    <m/>
    <m/>
    <m/>
    <m/>
    <s v="X"/>
    <m/>
    <s v="Team gets request for New Business which team works by verifying required information and validate as per good order"/>
    <s v="Agents"/>
    <s v="Fax Applications"/>
    <s v="Pull work through NBA, Review the application &amp; documents, Verify if in good order, fill the information in system, Close the case"/>
    <s v="New policy generation"/>
    <s v="Case Manager Trendsetter"/>
    <s v="NA"/>
    <s v="Yes"/>
    <s v="No"/>
    <n v="1"/>
    <n v="0"/>
    <n v="6"/>
    <m/>
    <n v="8"/>
    <x v="0"/>
    <s v="No"/>
    <s v="No Specific Domain Exp"/>
    <s v="No"/>
    <s v="NA"/>
    <s v="BO3"/>
    <d v="2024-03-18T00:00:00"/>
    <s v="1 Week"/>
    <s v="3 Weeks"/>
    <s v="8 week"/>
    <s v="NA"/>
    <s v="NA"/>
    <s v="NA"/>
    <s v="NA"/>
    <s v="NA"/>
    <s v="NA"/>
    <s v="NA"/>
    <s v="NA"/>
    <s v="NA"/>
    <s v="NA"/>
    <s v="NA"/>
    <s v="North America"/>
    <s v="Pune"/>
    <s v="NA"/>
    <s v="India"/>
    <n v="0.98"/>
    <s v="0 Day"/>
    <n v="18.77"/>
    <s v="NA"/>
    <s v="NA"/>
    <s v="NA"/>
    <s v="NA"/>
    <s v="NA"/>
    <s v="NA"/>
    <n v="1245"/>
    <s v="NA"/>
    <s v="NA"/>
    <s v="NA"/>
    <s v="NA"/>
    <s v="FTE"/>
    <m/>
    <s v="NA"/>
    <s v="Saurabh Mannan"/>
  </r>
  <r>
    <x v="12"/>
    <s v="Hawkeye"/>
    <s v="Leading US Insurance and Investment Company"/>
    <s v="New Business and Underwriting (Life)"/>
    <s v="Issuance/Delivery and Correspondence"/>
    <s v="Pol Print, Mail/ Delivery and NB Info - 97.01 (Whole Life)"/>
    <s v="Life Insurance"/>
    <m/>
    <m/>
    <s v="X"/>
    <m/>
    <m/>
    <m/>
    <m/>
    <m/>
    <m/>
    <s v="Upon receiving the policy information from the agent, it undergoes initial verification by the underwriter. Post-approval, we initiate the processing phase. If all details are accurate, we proceed to generate the encore letter if required, print, and issue the policy. In instances of discrepancies or missing information, we promptly notify the agent via email to furnish the necessary details. Should there be no response after several follow-ups or within the stipulated timeframe, we unfortunately proceed to cancel the policy. And if we received the response than we follow the same and issue the policy."/>
    <s v="Agent"/>
    <s v="Fax or Indexing/Email"/>
    <s v="Retrieve work from AWD source/Email, Open AWD source and Lookup's/Email/Correspondence, Take appropriate action"/>
    <s v="Encorr Letter and/or Email"/>
    <s v="Policy holder"/>
    <s v="NA"/>
    <s v="Yes"/>
    <s v="No"/>
    <n v="1"/>
    <n v="0"/>
    <n v="4"/>
    <m/>
    <n v="6"/>
    <x v="0"/>
    <s v="No"/>
    <s v="No Specific Domain Exp"/>
    <s v="No"/>
    <s v="NA"/>
    <s v="BO3"/>
    <d v="2024-05-13T00:00:00"/>
    <s v="1 Week"/>
    <s v="16 Weeks"/>
    <s v="34 week"/>
    <s v="NA"/>
    <s v="NA"/>
    <s v="NA"/>
    <s v="NA"/>
    <s v="NA"/>
    <s v="NA"/>
    <s v="NA"/>
    <s v="NA"/>
    <s v="NA"/>
    <s v="NA"/>
    <s v="NA"/>
    <s v="North America"/>
    <s v="Noida"/>
    <s v="NA"/>
    <s v="India"/>
    <n v="0.98"/>
    <s v="0 Day"/>
    <n v="9.4700000000000006"/>
    <s v="NA"/>
    <s v="NA"/>
    <s v="NA"/>
    <s v="NA"/>
    <s v="NA"/>
    <s v="NA"/>
    <n v="6401"/>
    <s v="NA"/>
    <s v="NA"/>
    <s v="NA"/>
    <s v="NA"/>
    <s v="FTE"/>
    <m/>
    <s v="Sona Anand / Sachin Arora"/>
    <s v="Saurabh Mannan"/>
  </r>
  <r>
    <x v="12"/>
    <s v="Hawkeye"/>
    <s v="Leading US Insurance and Investment Company"/>
    <s v="New Business and Underwriting (Life)"/>
    <s v="Underwriting Support"/>
    <s v="Non-AWD Reports"/>
    <s v="Life Insurance"/>
    <m/>
    <m/>
    <s v="X"/>
    <m/>
    <m/>
    <m/>
    <m/>
    <s v="X"/>
    <m/>
    <s v="Confirming that the transamerica agent has Properly processed the report. It includes Non-AWD Report in which we have 8 Sub Report to Process via Transamerica tools NBA, AWD Main and Tableau etc."/>
    <s v="Client"/>
    <s v="Email"/>
    <s v="Retrieve work from AWD source, Open Email,Open Tableau,Open NBA Take appropriate action"/>
    <s v="Report"/>
    <s v="Policyholder"/>
    <s v="NA"/>
    <s v="Yes"/>
    <s v="No"/>
    <n v="1"/>
    <n v="0"/>
    <n v="2"/>
    <m/>
    <n v="4"/>
    <x v="0"/>
    <s v="No"/>
    <s v="No Specific Domain Exp"/>
    <s v="No"/>
    <s v="NA"/>
    <s v="BO3"/>
    <d v="2024-06-17T00:00:00"/>
    <s v="1 Week"/>
    <s v="4 Weeks"/>
    <s v="6 week"/>
    <s v="NA"/>
    <s v="NA"/>
    <s v="NA"/>
    <s v="NA"/>
    <s v="NA"/>
    <s v="NA"/>
    <s v="NA"/>
    <s v="NA"/>
    <s v="NA"/>
    <s v="NA"/>
    <s v="NA"/>
    <s v="North America"/>
    <s v="Noida"/>
    <s v="NA"/>
    <s v="India"/>
    <n v="0.98"/>
    <s v="0 Day"/>
    <s v="NA"/>
    <s v="NA"/>
    <s v="NA"/>
    <s v="NA"/>
    <s v="NA"/>
    <s v="NA"/>
    <s v="NA"/>
    <s v="NA"/>
    <s v="NA"/>
    <s v="NA"/>
    <s v="NA"/>
    <s v="NA"/>
    <s v="FTE"/>
    <m/>
    <s v="NA"/>
    <s v="Saurabh Mannan"/>
  </r>
  <r>
    <x v="12"/>
    <s v="Hawkeye"/>
    <s v="Leading US Insurance and Investment Company"/>
    <s v="New Business and Underwriting (Life)"/>
    <s v="Underwriting Support"/>
    <s v="Pol Print, Mail/ Delivery and NB Info - 97.01 (Final Expense)"/>
    <s v="Life Insurance"/>
    <m/>
    <m/>
    <m/>
    <m/>
    <m/>
    <m/>
    <m/>
    <s v="X"/>
    <m/>
    <s v="Upon receiving the policy information from the agent, it undergoes initial verification by the underwriter. Post-approval, we initiate the processing phase. If all details are accurate, we proceed to generate the encore letter if required, print, and issue the policy. In instances of discrepancies or missing information, we promptly notify the agent via email to furnish the necessary details. Should there be no response after several follow-ups or within the stipulated timeframe, we unfortunately proceed to cancel the policy. And if we received the response than we follow the same and issue the policy."/>
    <s v="Agent"/>
    <s v="Fax or Indexing/Email"/>
    <s v="Retrieve work from AWD source/Email, Open AWD source and Lookup's/Email/Correspondence, Take appropriate action"/>
    <s v="Encorr Letter and/or Email"/>
    <s v="Policy holder"/>
    <s v="NA"/>
    <s v="Yes"/>
    <s v="No"/>
    <n v="1"/>
    <n v="0"/>
    <n v="36"/>
    <m/>
    <n v="49"/>
    <x v="0"/>
    <s v="No"/>
    <s v="No Specific Domain Exp"/>
    <s v="No"/>
    <s v="NA"/>
    <s v="BO3"/>
    <d v="2024-04-22T00:00:00"/>
    <s v="1 Week"/>
    <s v="16 Weeks"/>
    <s v="34 week"/>
    <s v="NA"/>
    <s v="NA"/>
    <s v="NA"/>
    <s v="NA"/>
    <s v="NA"/>
    <s v="NA"/>
    <s v="NA"/>
    <s v="NA"/>
    <s v="NA"/>
    <s v="NA"/>
    <s v="NA"/>
    <s v="North America"/>
    <s v="Noida"/>
    <s v="NA"/>
    <s v="India"/>
    <n v="0.98"/>
    <s v="0 Day"/>
    <n v="9.5"/>
    <s v="NA"/>
    <s v="NA"/>
    <s v="NA"/>
    <s v="NA"/>
    <s v="NA"/>
    <s v="NA"/>
    <n v="25606"/>
    <s v="NA"/>
    <s v="NA"/>
    <s v="NA"/>
    <s v="NA"/>
    <s v="FTE"/>
    <m/>
    <s v="Abhishek Aswal"/>
    <s v="Saurabh Mannan"/>
  </r>
  <r>
    <x v="12"/>
    <s v="Hawkeye"/>
    <s v="Leading US Insurance and Investment Company (Transamerica)"/>
    <s v="Contact Center (Life)"/>
    <s v="Policy Servicing &amp; Billing"/>
    <s v="Submission of new, following up of existing claims as well as verification of information from policy holders, insurers as well as funeral homes."/>
    <s v="Affinity"/>
    <s v="X"/>
    <m/>
    <s v="X"/>
    <m/>
    <s v="X"/>
    <m/>
    <s v="X"/>
    <s v="X"/>
    <m/>
    <s v="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
    <s v="Client"/>
    <s v="Client"/>
    <s v="Call/Fax/Email"/>
    <s v="Retrieve work from AWD source, Open Email/Fax/Correspondence, Take appropriate action"/>
    <s v="Voice"/>
    <s v="Policyholder"/>
    <s v="Yes"/>
    <s v="No"/>
    <n v="1"/>
    <n v="0"/>
    <m/>
    <n v="8"/>
    <n v="18"/>
    <x v="2"/>
    <s v="No"/>
    <s v="No Specific Domain Exp"/>
    <s v="No"/>
    <s v="NA"/>
    <s v="VO3"/>
    <d v="2024-04-22T00:00:00"/>
    <s v="1 Week"/>
    <s v="4 Weeks"/>
    <s v="6 week"/>
    <s v="NA"/>
    <s v="NA"/>
    <s v="NA"/>
    <s v="NA"/>
    <s v="NA"/>
    <s v="NA"/>
    <s v="NA"/>
    <s v="NA"/>
    <s v="NA"/>
    <s v="No"/>
    <s v="Citrix Platform"/>
    <s v="North America"/>
    <m/>
    <s v="Cape Town"/>
    <s v="South Africa"/>
    <n v="0.97"/>
    <m/>
    <n v="5.2893518518518515E-3"/>
    <n v="6.9444444444444447E-4"/>
    <n v="6.9444444444444447E-4"/>
    <n v="0.03"/>
    <n v="6.9444444444444447E-4"/>
    <n v="3.9004629629629628E-3"/>
    <s v="NA"/>
    <s v="No"/>
    <s v="NA"/>
    <s v="NA"/>
    <s v="NA"/>
    <s v="NA"/>
    <s v="NA"/>
    <s v="NA"/>
    <s v="Zurayda Daniels"/>
    <s v="Lana Daniels"/>
  </r>
  <r>
    <x v="12"/>
    <s v="Hawkeye"/>
    <s v="Leading US Insurance and Investment Company (Transamerica)"/>
    <s v="Contact Center (Life)"/>
    <s v="Policy Servicing &amp; Billing"/>
    <s v="Submission of new, following up of existing claims as well as verification of information from policy holders, insurers as well as funeral homes."/>
    <s v="WRL"/>
    <s v="X"/>
    <m/>
    <s v="X"/>
    <s v="X"/>
    <s v="X"/>
    <m/>
    <s v="X"/>
    <m/>
    <m/>
    <s v="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
    <s v="Client"/>
    <s v="Client"/>
    <s v="Call/Fax/Email"/>
    <s v="Retrieve work from AWD source, Open Email/Fax/Correspondence, Take appropriate action"/>
    <s v="Voice"/>
    <s v="Policyholder"/>
    <s v="Yes"/>
    <s v="No"/>
    <n v="1"/>
    <n v="0"/>
    <m/>
    <n v="3"/>
    <n v="7"/>
    <x v="2"/>
    <s v="No"/>
    <s v="No Specific Domain Exp"/>
    <s v="No"/>
    <s v="NA"/>
    <s v="VO3"/>
    <d v="2024-04-08T00:00:00"/>
    <s v="1 Week"/>
    <s v="6 Weeks"/>
    <s v="12 week"/>
    <s v="NA"/>
    <s v="NA"/>
    <s v="NA"/>
    <s v="NA"/>
    <s v="NA"/>
    <s v="NA"/>
    <s v="NA"/>
    <s v="NA"/>
    <s v="NA"/>
    <s v="No"/>
    <s v="Citrix Platform"/>
    <s v="North America"/>
    <m/>
    <s v="Cape Town"/>
    <s v="South Africa"/>
    <n v="0.97"/>
    <m/>
    <n v="4.6296296296296294E-3"/>
    <n v="6.9444444444444447E-4"/>
    <n v="6.9444444444444447E-4"/>
    <n v="0.03"/>
    <n v="6.9444444444444447E-4"/>
    <n v="3.2407407407407406E-3"/>
    <s v="NA"/>
    <s v="No"/>
    <s v="NA"/>
    <s v="NA"/>
    <s v="NA"/>
    <s v="NA"/>
    <s v="NA"/>
    <s v="NA"/>
    <s v="Zurayda Daniels"/>
    <s v="Lana Daniels"/>
  </r>
  <r>
    <x v="12"/>
    <s v="Hawkeye"/>
    <s v="Leading US Insurance and Investment Company (Transamerica)"/>
    <s v="Contact Center (Life)"/>
    <s v="Policy Servicing &amp; Billing"/>
    <s v="Submission of new, following up of existing claims as well as verification of information from policy holders, insurers as well as funeral homes."/>
    <s v="Monlife"/>
    <s v="X"/>
    <m/>
    <s v="X"/>
    <m/>
    <s v="X"/>
    <m/>
    <s v="X"/>
    <m/>
    <m/>
    <s v="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
    <s v="Client"/>
    <s v="Client"/>
    <s v="Call/Fax/Email"/>
    <s v="Retrieve work from AWD source, Open Email/Fax/Correspondence, Take appropriate action"/>
    <s v="Voice"/>
    <s v="Policyholder"/>
    <s v="Yes"/>
    <s v="No"/>
    <n v="1"/>
    <n v="0"/>
    <m/>
    <n v="9"/>
    <n v="10"/>
    <x v="2"/>
    <s v="No"/>
    <s v="No Specific Domain Exp"/>
    <s v="No"/>
    <s v="NA"/>
    <s v="VO3"/>
    <d v="2025-12-18T00:00:00"/>
    <s v="1 Week"/>
    <s v="6 Weeks"/>
    <s v="12 week"/>
    <s v="NA"/>
    <s v="NA"/>
    <s v="NA"/>
    <s v="NA"/>
    <s v="NA"/>
    <s v="NA"/>
    <s v="NA"/>
    <s v="NA"/>
    <s v="NA"/>
    <s v="No"/>
    <s v="Citrix Platform"/>
    <s v="North America"/>
    <m/>
    <s v="Cape Town"/>
    <s v="South Africa"/>
    <n v="0.97"/>
    <m/>
    <n v="6.875E-3"/>
    <n v="1.0416666666666667E-3"/>
    <n v="1.0416666666666667E-3"/>
    <n v="0.03"/>
    <n v="6.9444444444444447E-4"/>
    <n v="4.7916666666666663E-3"/>
    <s v="NA"/>
    <s v="No"/>
    <s v="NA"/>
    <s v="NA"/>
    <s v="NA"/>
    <s v="NA"/>
    <s v="NA"/>
    <s v="NA"/>
    <s v="Zurayda Daniels"/>
    <s v="Lana Daniels"/>
  </r>
  <r>
    <x v="12"/>
    <s v="Hawkeye"/>
    <s v="Leading US Insurance and Investment Company (Transamerica)"/>
    <s v="Contact Center (Life)"/>
    <s v="Policy Servicing &amp; Billing"/>
    <s v="Submission of new, following up of existing claims as well as verification of information from policy holders, insurers as well as funeral homes."/>
    <s v="CRPO"/>
    <s v="X"/>
    <m/>
    <s v="X"/>
    <m/>
    <s v="X"/>
    <m/>
    <s v="X"/>
    <s v="X"/>
    <m/>
    <s v="It's a non financial queue where we handle customer orientation related queried and concern like sending the copy of policy, payment statement, updating name and address of policy owner, adding or confirming beneficiary as per customer request as well as processing or updating on the claim in progress."/>
    <s v="Client"/>
    <s v="Client"/>
    <s v="Call/Fax/Email"/>
    <s v="Retrieve work from AWD source, Open Email/Fax/Correspondence, Take appropriate action"/>
    <s v="Voice"/>
    <s v="Policyholder"/>
    <s v="Yes"/>
    <s v="No"/>
    <n v="1"/>
    <n v="0"/>
    <m/>
    <n v="8"/>
    <n v="22"/>
    <x v="2"/>
    <s v="No"/>
    <s v="No Specific Domain Exp"/>
    <s v="No"/>
    <s v="NA"/>
    <s v="VO3"/>
    <d v="2024-05-06T00:00:00"/>
    <s v="1 Week"/>
    <s v="6 Weeks"/>
    <s v="12 week"/>
    <s v="NA"/>
    <s v="NA"/>
    <s v="NA"/>
    <s v="NA"/>
    <s v="NA"/>
    <s v="NA"/>
    <s v="NA"/>
    <s v="NA"/>
    <s v="NA"/>
    <s v="No"/>
    <s v="Citrix Platform"/>
    <s v="North America"/>
    <m/>
    <s v="Cape Town"/>
    <s v="South Africa"/>
    <n v="0.97"/>
    <m/>
    <n v="5.6481481481481478E-3"/>
    <n v="1.0416666666666667E-3"/>
    <n v="1.0416666666666667E-3"/>
    <n v="0.03"/>
    <n v="6.9444444444444447E-4"/>
    <n v="3.5648148148148149E-3"/>
    <s v="NA"/>
    <s v="No"/>
    <s v="NA"/>
    <s v="NA"/>
    <s v="NA"/>
    <s v="NA"/>
    <s v="NA"/>
    <s v="NA"/>
    <s v="Zurayda Daniels"/>
    <s v="Lana Daniels"/>
  </r>
  <r>
    <x v="12"/>
    <s v="Hawkeye"/>
    <s v="Leading US Insurance and Investment Company (Transamerica)"/>
    <s v="Contact Center (Life)"/>
    <s v="Policy Servicing &amp; Billing"/>
    <s v="Submission of new, following up of existing claims as well as verification of information from policy holders as well as beneficaries"/>
    <s v="Annuity "/>
    <s v="X"/>
    <s v="X"/>
    <s v="X"/>
    <s v="X"/>
    <s v="X"/>
    <s v="X"/>
    <s v="X"/>
    <m/>
    <s v="X"/>
    <s v="Updating information, servicing the annuity for the client as well as managing claims for clients as well as beneficaries."/>
    <s v="Client"/>
    <s v="Client"/>
    <s v="Call/Fax/Email"/>
    <s v="Retrieve work from AWD source, Open Email/Fax/Correspondence, Take appropriate action"/>
    <s v="Voice"/>
    <s v="Policyholder"/>
    <s v="Yes"/>
    <s v="No"/>
    <n v="1"/>
    <n v="0"/>
    <m/>
    <n v="13"/>
    <n v="17"/>
    <x v="2"/>
    <s v="No"/>
    <s v="No Specific Domain Exp"/>
    <s v="No"/>
    <s v="NA"/>
    <s v="VO3"/>
    <d v="2024-05-06T00:00:00"/>
    <s v="1 Week"/>
    <s v="6 Weeks"/>
    <s v="12 week"/>
    <s v="NA"/>
    <s v="NA"/>
    <s v="NA"/>
    <s v="NA"/>
    <s v="NA"/>
    <s v="NA"/>
    <s v="NA"/>
    <s v="NA"/>
    <s v="NA"/>
    <s v="No"/>
    <s v="Citrix Platform"/>
    <s v="North America"/>
    <m/>
    <s v="Cape Town"/>
    <s v="South Africa"/>
    <n v="0.97"/>
    <m/>
    <n v="6.9444444444444441E-3"/>
    <n v="1.0416666666666667E-3"/>
    <n v="1.0416666666666667E-3"/>
    <n v="0.03"/>
    <n v="6.9444444444444447E-4"/>
    <n v="4.8611111111111112E-3"/>
    <s v="NA"/>
    <s v="No"/>
    <s v="NA"/>
    <s v="NA"/>
    <s v="NA"/>
    <s v="NA"/>
    <s v="NA"/>
    <s v="NA"/>
    <s v="Zurayda Daniels"/>
    <s v="Lana Daniels"/>
  </r>
  <r>
    <x v="12"/>
    <s v="Hawkeye"/>
    <s v="Leading US Insurance and Investment Company (Transamerica)"/>
    <s v="Contact Center (Life)"/>
    <s v="Policy Servicing &amp; Billing"/>
    <s v="Policy Amendment"/>
    <s v="WRL - Producer"/>
    <m/>
    <m/>
    <m/>
    <m/>
    <m/>
    <m/>
    <s v="X"/>
    <m/>
    <m/>
    <s v="Policy holder servicing support as well as check if they qualify and apply for loans."/>
    <s v="Client"/>
    <s v="Client"/>
    <s v="Call/Fax/Email"/>
    <s v="Retrieve work from AWD source, Open Email/Fax/Correspondence, Take appropriate action"/>
    <s v="Voice"/>
    <s v="Agnet/ Third party"/>
    <s v="Yes"/>
    <s v="No"/>
    <n v="1"/>
    <n v="0"/>
    <m/>
    <n v="7"/>
    <n v="14"/>
    <x v="2"/>
    <s v="No"/>
    <s v="No Specific Domain Exp"/>
    <s v="No"/>
    <s v="NA"/>
    <s v="VO3"/>
    <d v="2023-10-09T00:00:00"/>
    <s v="1 Week"/>
    <s v="6 Weeks"/>
    <s v="12 week"/>
    <s v="N/A"/>
    <s v="N/A"/>
    <s v="N/A"/>
    <s v="N/A"/>
    <s v="NA"/>
    <s v="NA"/>
    <s v="NA"/>
    <s v="NA"/>
    <s v="NA"/>
    <s v="No"/>
    <s v="AWD, Mainframe, Platinum, Encorr, Cadency, JP Morgan, PRS"/>
    <s v="North America"/>
    <m/>
    <s v="Cape Town"/>
    <s v="South Africa"/>
    <n v="0.97"/>
    <m/>
    <n v="6.2500000000000003E-3"/>
    <n v="1.3888888888888889E-3"/>
    <n v="1.3888888888888889E-3"/>
    <n v="0.03"/>
    <s v="60 seconds"/>
    <n v="6.2500000000000003E-3"/>
    <s v="No"/>
    <s v="NA"/>
    <s v="FTE"/>
    <s v="NA"/>
    <s v="NA"/>
    <s v="NA"/>
    <s v="NA"/>
    <s v="NA"/>
    <s v="Denver Naidoo"/>
    <s v="Leanne Jordaan"/>
  </r>
  <r>
    <x v="12"/>
    <s v="Hawkeye"/>
    <s v="Leading US Insurance and Investment Company (Transamerica)"/>
    <s v="Contact Center (Life)"/>
    <s v="Policy Servicing &amp; Billing"/>
    <s v="Policy Amendment"/>
    <s v="WRL "/>
    <m/>
    <m/>
    <m/>
    <m/>
    <m/>
    <m/>
    <s v="X"/>
    <m/>
    <m/>
    <s v="Assist agents with customers in respect to information of the policy holder"/>
    <s v="Client"/>
    <s v="Client"/>
    <s v="Call/Fax/Email"/>
    <s v="Retrieve work from AWD source, Open Email/Fax/Correspondence, Take appropriate action"/>
    <s v="Voice"/>
    <s v="Policyholder"/>
    <s v="Yes"/>
    <s v="No"/>
    <n v="1"/>
    <n v="0"/>
    <m/>
    <n v="22"/>
    <n v="28"/>
    <x v="2"/>
    <s v="No"/>
    <s v="No Specific Domain Exp"/>
    <s v="No"/>
    <s v="NA"/>
    <s v="VO3"/>
    <d v="2023-10-09T00:00:00"/>
    <s v="1 Week"/>
    <s v="6 Weeks"/>
    <s v="12 week"/>
    <s v="N/A"/>
    <s v="N/A"/>
    <s v="N/A"/>
    <s v="N/A"/>
    <s v="NA"/>
    <s v="NA"/>
    <s v="NA"/>
    <s v="NA"/>
    <s v="NA"/>
    <s v="No"/>
    <s v="AWD, Mainframe, Platinum, Encorr, Cadency, JP Morgan, PRS"/>
    <s v="North America"/>
    <m/>
    <s v="Cape Town"/>
    <s v="South Africa"/>
    <n v="0.97"/>
    <m/>
    <n v="7.6388888888888886E-3"/>
    <n v="1.3888888888888889E-3"/>
    <n v="1.3888888888888889E-3"/>
    <n v="0.03"/>
    <s v="60 seconds"/>
    <s v="00:0011:00"/>
    <s v="No"/>
    <s v="NA"/>
    <s v="FTE"/>
    <s v="NA"/>
    <s v="NA"/>
    <s v="NA"/>
    <s v="NA"/>
    <s v="NA"/>
    <s v="Denver Naidoo"/>
    <s v="Leanne Jordaan"/>
  </r>
  <r>
    <x v="12"/>
    <s v="Hawkeye"/>
    <s v="Leading US Insurance and Investment Company (Transamerica)"/>
    <s v="Contact Center (Life)"/>
    <s v="Policy Servicing &amp; Billing"/>
    <s v="Policy Amendment"/>
    <s v="TIIG"/>
    <m/>
    <s v="X"/>
    <s v="X"/>
    <s v="X"/>
    <s v="X"/>
    <s v="X"/>
    <s v="X"/>
    <m/>
    <m/>
    <s v="Assist policy holders who would like to update, check or change anything on there policy including all biling and payment queries."/>
    <s v="Client"/>
    <s v="Client"/>
    <s v="Call/Fax/Email"/>
    <s v="Retrieve work from AWD source, Open Email/Fax/Correspondence, Take appropriate action"/>
    <s v="Voice"/>
    <s v="Policyholder"/>
    <s v="Yes"/>
    <s v="No"/>
    <n v="1"/>
    <n v="0"/>
    <m/>
    <n v="22"/>
    <n v="32"/>
    <x v="2"/>
    <s v="No"/>
    <s v="No Specific Domain Exp"/>
    <s v="No"/>
    <s v="NA"/>
    <s v="VO3"/>
    <d v="2023-10-09T00:00:00"/>
    <s v="1 Week"/>
    <s v="6 Weeks"/>
    <s v="12 week"/>
    <s v="N/A"/>
    <s v="N/A"/>
    <s v="N/A"/>
    <s v="N/A"/>
    <s v="NA"/>
    <s v="NA"/>
    <s v="NA"/>
    <s v="NA"/>
    <s v="NA"/>
    <s v="No"/>
    <s v="AWD, Mainframe, Platinum, Encorr, Cadency, JP Morgan, PRS"/>
    <s v="North America"/>
    <m/>
    <s v="Cape Town"/>
    <s v="South Africa"/>
    <n v="0.97"/>
    <m/>
    <n v="6.3657407407407404E-3"/>
    <n v="1.3888888888888889E-3"/>
    <n v="1.3888888888888889E-3"/>
    <n v="0.03"/>
    <s v="60 seconds"/>
    <n v="9.0277777777777769E-3"/>
    <s v="No"/>
    <s v="NA"/>
    <s v="FTE"/>
    <s v="NA"/>
    <s v="NA"/>
    <s v="NA"/>
    <s v="NA"/>
    <s v="NA"/>
    <s v="Denver Naidoo"/>
    <s v="Leanne Jordaan"/>
  </r>
  <r>
    <x v="12"/>
    <s v="Hawkeye"/>
    <s v="Leading US Insurance and Investment Company (Transamerica)"/>
    <s v="Contact Center (Life)"/>
    <s v="Policy Servicing &amp; Billing"/>
    <s v="Policy Amendment"/>
    <s v="TIIG Producer"/>
    <m/>
    <s v="X"/>
    <s v="X"/>
    <s v="X"/>
    <m/>
    <s v="X"/>
    <s v="X"/>
    <m/>
    <m/>
    <s v="Servicing requests from personal information to billing on behalf of  policy holders as requested by Agents that have been authenticated."/>
    <s v="Client"/>
    <s v="Client"/>
    <s v="Call/Fax/Email"/>
    <s v="Retrieve work from AWD source, Open Email/Fax/Correspondence, Take appropriate action"/>
    <s v="Voice"/>
    <s v="Agents "/>
    <s v="Yes"/>
    <s v="No"/>
    <n v="1"/>
    <n v="0"/>
    <m/>
    <n v="11"/>
    <n v="9"/>
    <x v="2"/>
    <s v="No"/>
    <s v="No Specific Domain Exp"/>
    <s v="No"/>
    <s v="NA"/>
    <s v="VO3"/>
    <d v="2023-10-09T00:00:00"/>
    <s v="1 Week"/>
    <s v="6 Weeks"/>
    <s v="12 week"/>
    <s v="N/A"/>
    <s v="N/A"/>
    <s v="N/A"/>
    <s v="N/A"/>
    <s v="NA"/>
    <s v="NA"/>
    <s v="NA"/>
    <s v="NA"/>
    <s v="NA"/>
    <s v="No"/>
    <s v="AWD, Mainframe, Platinum, Encorr, Cadency, JP Morgan, PRS"/>
    <s v="North America"/>
    <m/>
    <s v="Cape Town"/>
    <s v="South Africa"/>
    <n v="0.97"/>
    <m/>
    <n v="7.6388888888888886E-3"/>
    <n v="1.3888888888888889E-3"/>
    <n v="1.3888888888888889E-3"/>
    <n v="0.03"/>
    <s v="60 seconds"/>
    <n v="8.3333333333333332E-3"/>
    <s v="No"/>
    <s v="NA"/>
    <s v="FTE"/>
    <s v="NA"/>
    <s v="NA"/>
    <s v="NA"/>
    <s v="NA"/>
    <s v="NA"/>
    <s v="Denver Naidoo"/>
    <s v="Leanne Jordaan"/>
  </r>
  <r>
    <x v="12"/>
    <s v="Hawkeye"/>
    <s v="Leading US Insurance and Investment Company (Transamerica)"/>
    <s v="Contact Center (Life)"/>
    <s v="Policy Servicing &amp; Billing"/>
    <s v="Policy Amendment"/>
    <s v="New Business"/>
    <m/>
    <m/>
    <m/>
    <m/>
    <m/>
    <m/>
    <m/>
    <m/>
    <s v="X"/>
    <s v="Provides assistance to Agents on new applications - checking requirements, status and anything needed prior to getting the policy enforced."/>
    <s v="Client"/>
    <s v="Client"/>
    <s v="Call/Fax/Email"/>
    <s v="Retrieve work from AWD source, Open Email/Fax/Correspondence, Take appropriate action"/>
    <s v="Voice"/>
    <s v="Agents "/>
    <s v="Yes"/>
    <s v="No"/>
    <n v="1"/>
    <n v="0"/>
    <m/>
    <n v="8"/>
    <n v="13"/>
    <x v="2"/>
    <s v="No"/>
    <s v="No Specific Domain Exp"/>
    <s v="No"/>
    <s v="NA"/>
    <s v="VO3"/>
    <d v="2023-10-09T00:00:00"/>
    <s v="1 Week"/>
    <s v="6 Weeks"/>
    <s v="12 week"/>
    <s v="N/A"/>
    <s v="N/A"/>
    <s v="N/A"/>
    <s v="N/A"/>
    <s v="NA"/>
    <s v="NA"/>
    <s v="NA"/>
    <s v="NA"/>
    <s v="NA"/>
    <s v="No"/>
    <s v="AWD, Mainframe, Platinum, Encorr, Cadency, JP Morgan, PRS"/>
    <s v="North America"/>
    <m/>
    <s v="Cape Town"/>
    <s v="South Africa"/>
    <n v="0.97"/>
    <m/>
    <n v="3.3564814814814816E-3"/>
    <n v="1.3888888888888889E-3"/>
    <n v="1.3888888888888889E-3"/>
    <n v="0.03"/>
    <s v="60 seconds"/>
    <n v="4.7453703703703703E-3"/>
    <s v="No"/>
    <s v="NA"/>
    <s v="FTE"/>
    <s v="NA"/>
    <s v="NA"/>
    <s v="NA"/>
    <s v="NA"/>
    <s v="NA"/>
    <s v="Denver Naidoo"/>
    <s v="Leanne Jordaan"/>
  </r>
  <r>
    <x v="12"/>
    <s v="Hawkeye"/>
    <s v="Leading US Insurance and Investment Company (Transamerica)"/>
    <s v="Contact Center (Life)"/>
    <s v="Policy Servicing &amp; Billing"/>
    <s v="Policy Amendment"/>
    <s v="Life Pro"/>
    <m/>
    <s v="X"/>
    <s v="X"/>
    <m/>
    <m/>
    <s v="X"/>
    <m/>
    <m/>
    <m/>
    <s v="Assist policy holders who would like to update, check or change anything on there policy."/>
    <s v="Client"/>
    <s v="Client"/>
    <s v="Call/Fax/Email"/>
    <s v="Retrieve work from AWD source, Open Email/Fax/Correspondence, Take appropriate action"/>
    <s v="Voice"/>
    <s v="Policyholder"/>
    <s v="Yes"/>
    <s v="No"/>
    <n v="1"/>
    <n v="0"/>
    <m/>
    <n v="19"/>
    <n v="18"/>
    <x v="2"/>
    <s v="No"/>
    <s v="No Specific Domain Exp"/>
    <s v="No"/>
    <s v="NA"/>
    <s v="VO3"/>
    <d v="2023-10-09T00:00:00"/>
    <s v="1 Week"/>
    <s v="6 Weeks"/>
    <s v="12 week"/>
    <s v="N/A"/>
    <s v="N/A"/>
    <s v="N/A"/>
    <s v="N/A"/>
    <s v="NA"/>
    <s v="NA"/>
    <s v="NA"/>
    <s v="NA"/>
    <s v="NA"/>
    <s v="No"/>
    <s v="AWD, Mainframe, Platinum, Encorr, Cadency, JP Morgan, PRS"/>
    <s v="North America"/>
    <m/>
    <s v="Cape Town"/>
    <s v="South Africa"/>
    <n v="0.97"/>
    <m/>
    <n v="6.7129629629629631E-3"/>
    <n v="1.3888888888888889E-3"/>
    <n v="1.3888888888888889E-3"/>
    <n v="0.03"/>
    <s v="60 seconds"/>
    <n v="6.9444444444444441E-3"/>
    <s v="No"/>
    <s v="NA"/>
    <s v="FTE"/>
    <s v="NA"/>
    <s v="NA"/>
    <s v="NA"/>
    <s v="NA"/>
    <s v="NA"/>
    <s v="Denver Naidoo"/>
    <s v="Leanne Jordaan"/>
  </r>
  <r>
    <x v="12"/>
    <s v="Hawkeye"/>
    <s v="Leading US Insurance and Investment Company (Transamerica)"/>
    <s v="Contact Center (Life)"/>
    <s v="Policy Servicing &amp; Billing"/>
    <s v="Policy Amendment"/>
    <s v="Life Pro Producer"/>
    <m/>
    <s v="X"/>
    <s v="X"/>
    <m/>
    <m/>
    <s v="X"/>
    <m/>
    <m/>
    <m/>
    <s v="Servicing requests from personal information to billing on behalf of  policy holders as requested by Agents that have been authenticated."/>
    <s v="Client"/>
    <s v="Client"/>
    <s v="Call/Fax/Email"/>
    <s v="Retrieve work from AWD source, Open Email/Fax/Correspondence, Take appropriate action"/>
    <s v="Voice"/>
    <s v="Agents"/>
    <s v="Yes"/>
    <s v="No"/>
    <n v="1"/>
    <n v="0"/>
    <m/>
    <n v="4"/>
    <n v="4"/>
    <x v="2"/>
    <s v="No"/>
    <s v="No Specific Domain Exp"/>
    <s v="No"/>
    <s v="NA"/>
    <s v="VO3"/>
    <d v="2023-10-09T00:00:00"/>
    <s v="1 Week"/>
    <s v="6 Weeks"/>
    <s v="12 week"/>
    <s v="N/A"/>
    <s v="N/A"/>
    <s v="N/A"/>
    <s v="N/A"/>
    <s v="NA"/>
    <s v="NA"/>
    <s v="NA"/>
    <s v="NA"/>
    <s v="NA"/>
    <s v="No"/>
    <s v="AWD, Mainframe, Platinum, Encorr, Cadency, JP Morgan, PRS"/>
    <s v="North America"/>
    <m/>
    <s v="Cape Town"/>
    <s v="South Africa"/>
    <n v="0.97"/>
    <m/>
    <n v="6.7129629629629631E-3"/>
    <n v="1.3888888888888889E-3"/>
    <n v="1.3888888888888889E-3"/>
    <n v="0.03"/>
    <s v="60 seconds"/>
    <n v="6.9444444444444441E-3"/>
    <s v="No"/>
    <s v="NA"/>
    <s v="FTE"/>
    <s v="NA"/>
    <s v="NA"/>
    <s v="NA"/>
    <s v="NA"/>
    <s v="NA"/>
    <s v="Denver Naidoo"/>
    <s v="Leanne Jordaan"/>
  </r>
  <r>
    <x v="12"/>
    <s v="Hawkeye"/>
    <s v="Leading US Insurance and Investment Company (Transamerica)"/>
    <s v="Contact Center (Life)"/>
    <s v="Policy Servicing &amp; Billing"/>
    <s v="CRPO Producer"/>
    <s v="Cyberlife "/>
    <m/>
    <s v="X"/>
    <m/>
    <s v="X"/>
    <s v="X"/>
    <s v="X"/>
    <s v="X"/>
    <m/>
    <m/>
    <s v="In CRPO we deal with Agents regarding their clients' UL, Whole Life, Term and IUL policies. We deal with billing queries, requests of policy letters and are also able to generate billing notices before due dates. "/>
    <s v="Client"/>
    <s v="Client"/>
    <s v="Call/Fax/Email"/>
    <s v="Retrieve work from AWD source, Open Email/Fax/Correspondence, Take appropriate action"/>
    <s v="Voice"/>
    <s v="Agents"/>
    <s v="Yes"/>
    <s v="No"/>
    <n v="1"/>
    <n v="0"/>
    <m/>
    <n v="9"/>
    <n v="17"/>
    <x v="2"/>
    <s v="No"/>
    <s v="No Specific Domain Exp"/>
    <s v="No"/>
    <s v="NA"/>
    <s v="VO3"/>
    <d v="2023-10-09T00:00:00"/>
    <s v="1 Week"/>
    <s v="6 Weeks"/>
    <s v="12 week"/>
    <s v="N/A"/>
    <s v="N/A"/>
    <s v="N/A"/>
    <s v="N/A"/>
    <s v="NA"/>
    <s v="NA"/>
    <s v="NA"/>
    <s v="NA"/>
    <s v="NA"/>
    <s v="No"/>
    <s v="AWD, Mainframe, Platinum, Encorr, Cadency, JP Morgan, PRS"/>
    <s v="North America"/>
    <m/>
    <s v="Cape Town"/>
    <s v="South Africa"/>
    <n v="0.98"/>
    <m/>
    <n v="0.41666666666666669"/>
    <n v="8.3333333333333329E-2"/>
    <n v="8.3333333333333329E-2"/>
    <s v="=/&lt; 3%"/>
    <s v="=/&lt; 60 secs"/>
    <n v="0.25"/>
    <s v="No"/>
    <s v="NA"/>
    <s v="FTE"/>
    <s v="NA"/>
    <s v="NA"/>
    <s v="NA"/>
    <s v="NA"/>
    <s v="NA"/>
    <s v="Denver Naidoo"/>
    <s v="Leanne Jordaan"/>
  </r>
  <r>
    <x v="12"/>
    <s v="Hawkeye"/>
    <s v="Leading US Insurance and Investment Company (Transamerica)"/>
    <s v="Contact Center (Life)"/>
    <s v="Policy Servicing &amp; Billing"/>
    <s v="CRPO Voice"/>
    <s v="Cyberlife - CRPO"/>
    <m/>
    <s v="X"/>
    <m/>
    <s v="X"/>
    <s v="X"/>
    <s v="X"/>
    <s v="X"/>
    <m/>
    <m/>
    <s v="In CRPO we deal with Policy Owners regarding their UL, Whole Life, Term and IUL policies. We deal with billing queries, requests of policy letters and are also able to generate billing notices before due dates. "/>
    <s v="Client"/>
    <s v="Client"/>
    <s v="Call/Fax/Email"/>
    <s v="Retrieve work from AWD source, Open Email/Fax/Correspondence, Take appropriate action"/>
    <s v="Voice"/>
    <s v="Policyholder"/>
    <s v="Yes"/>
    <s v="No"/>
    <n v="1"/>
    <n v="0"/>
    <m/>
    <n v="45"/>
    <n v="77"/>
    <x v="2"/>
    <s v="No"/>
    <s v="No Specific Domain Exp"/>
    <s v="No"/>
    <s v="NA"/>
    <s v="VO3"/>
    <d v="2023-10-09T00:00:00"/>
    <s v="1 Week"/>
    <s v="6 Weeks"/>
    <s v="12 week"/>
    <s v="N/A"/>
    <s v="N/A"/>
    <s v="N/A"/>
    <s v="N/A"/>
    <s v="NA"/>
    <s v="NA"/>
    <s v="NA"/>
    <s v="NA"/>
    <s v="NA"/>
    <s v="No"/>
    <s v="AWD, Mainframe, Platinum, Encorr, Cadency, JP Morgan, PRS"/>
    <s v="North America"/>
    <m/>
    <s v="Cape Town"/>
    <s v="South Africa"/>
    <n v="0.98"/>
    <m/>
    <n v="0.41666666666666669"/>
    <n v="8.3333333333333329E-2"/>
    <n v="8.3333333333333329E-2"/>
    <s v="=/&lt; 3%"/>
    <s v="=/&lt; 60 secs"/>
    <n v="0.25"/>
    <s v="No"/>
    <s v="NA"/>
    <s v="FTE"/>
    <s v="NA"/>
    <s v="NA"/>
    <s v="NA"/>
    <s v="NA"/>
    <s v="NA"/>
    <s v="Denver Naidoo"/>
    <s v="Leanne Jordaan"/>
  </r>
  <r>
    <x v="12"/>
    <s v="Hawkeye"/>
    <s v="Leading US Insurance and Investment Company (Transamerica)"/>
    <s v="Contact Center (Life)"/>
    <s v="Policy Servicing &amp; Billing"/>
    <s v="Life Comm"/>
    <s v="Monlife"/>
    <m/>
    <s v="X"/>
    <m/>
    <s v="X"/>
    <s v="X"/>
    <s v="X"/>
    <m/>
    <m/>
    <m/>
    <s v="Deals with customers , To Process Multiple requests , Benieficiary changes , loans , Billing , Update billing Information , Check status on forms &amp; Update PII"/>
    <s v="Client"/>
    <s v="Client"/>
    <s v="Call/Fax/Email"/>
    <s v="Retrieve work from AWD source, Open Email/Fax/Correspondence, Take appropriate action"/>
    <s v="Voice"/>
    <s v="Policyholder"/>
    <s v="Yes"/>
    <s v="No"/>
    <n v="1"/>
    <n v="0"/>
    <m/>
    <n v="24"/>
    <n v="40"/>
    <x v="2"/>
    <s v="No"/>
    <s v="No Specific Domain Exp"/>
    <s v="No"/>
    <s v="NA"/>
    <s v="VO3"/>
    <d v="2023-10-09T00:00:00"/>
    <s v="1 Week"/>
    <s v="6 Weeks"/>
    <s v="12 week"/>
    <s v="N/A"/>
    <s v="N/A"/>
    <s v="N/A"/>
    <s v="N/A"/>
    <s v="NA"/>
    <s v="NA"/>
    <s v="NA"/>
    <s v="NA"/>
    <s v="NA"/>
    <s v="No"/>
    <s v="AWD, Mainframe, Platinum, Encorr, Cadency, JP Morgan, PRS"/>
    <s v="North America"/>
    <m/>
    <s v="Cape Town"/>
    <s v="South Africa"/>
    <n v="0.98"/>
    <m/>
    <n v="0.35416666666666669"/>
    <n v="8.3333333333333329E-2"/>
    <n v="8.3333333333333329E-2"/>
    <n v="0.03"/>
    <s v="60s"/>
    <n v="0.27083333333333331"/>
    <s v="No"/>
    <s v="NA"/>
    <s v="FTE"/>
    <s v="NA"/>
    <s v="NA"/>
    <s v="NA"/>
    <s v="NA"/>
    <s v="NA"/>
    <s v="Denver Naidoo"/>
    <s v="Leanne Jordaan"/>
  </r>
  <r>
    <x v="12"/>
    <s v="Hawkeye"/>
    <s v="Leading US Insurance and Investment Company (Transamerica)"/>
    <s v="Contact Center (Life)"/>
    <s v="Policy Servicing &amp; Billing"/>
    <s v="Life Comm Producer"/>
    <s v="Monlife"/>
    <m/>
    <s v="X"/>
    <m/>
    <s v="X"/>
    <s v="X"/>
    <s v="X"/>
    <m/>
    <m/>
    <m/>
    <s v="Deals with Agents  To Process Multiple requests , Benieficiary changes , loans , Billing , Update billing Information , Check status on forms &amp; Update PII"/>
    <s v="Client"/>
    <s v="Client"/>
    <s v="Call/Fax/Email"/>
    <s v="Retrieve work from AWD source, Open Email/Fax/Correspondence, Take appropriate action"/>
    <s v="Voice"/>
    <s v="Agents"/>
    <s v="Yes"/>
    <s v="No"/>
    <n v="1"/>
    <n v="0"/>
    <m/>
    <n v="6"/>
    <n v="9"/>
    <x v="2"/>
    <s v="No"/>
    <s v="No Specific Domain Exp"/>
    <s v="No"/>
    <s v="NA"/>
    <s v="VO3"/>
    <d v="2023-10-09T00:00:00"/>
    <s v="1 Week"/>
    <s v="6 Weeks"/>
    <s v="12 week"/>
    <s v="N/A"/>
    <s v="N/A"/>
    <s v="N/A"/>
    <s v="N/A"/>
    <s v="NA"/>
    <s v="NA"/>
    <s v="NA"/>
    <s v="NA"/>
    <s v="NA"/>
    <s v="No"/>
    <s v="AWD, Mainframe, Platinum, Encorr, Cadency, JP Morgan, PRS"/>
    <s v="North America"/>
    <m/>
    <s v="Cape Town"/>
    <s v="South Africa"/>
    <n v="0.98"/>
    <m/>
    <n v="0.33333333333333331"/>
    <n v="8.3333333333333329E-2"/>
    <n v="8.3333333333333329E-2"/>
    <n v="0.03"/>
    <s v="60s"/>
    <n v="0.25"/>
    <s v="No"/>
    <s v="NA"/>
    <s v="FTE"/>
    <s v="NA"/>
    <s v="NA"/>
    <s v="NA"/>
    <s v="NA"/>
    <s v="NA"/>
    <s v="Denver Naidoo"/>
    <s v="Leanne Jordaan"/>
  </r>
  <r>
    <x v="12"/>
    <s v="Hawkeye"/>
    <s v="Leading US Insurance and Investment Company (Transamerica)"/>
    <s v="Contact Center (Life)"/>
    <s v="Policy Servicing &amp; Billing"/>
    <s v="TAD"/>
    <s v="Future First"/>
    <m/>
    <s v="X"/>
    <m/>
    <s v="X"/>
    <s v="X"/>
    <s v="X"/>
    <m/>
    <m/>
    <m/>
    <s v="Deals with customers , To Process Multiple requests , Benieficiary changes , loans , Billing , Update billing Information , Check status on forms &amp; Update PII"/>
    <s v="Client"/>
    <s v="Client"/>
    <s v="Call/Fax/Email"/>
    <s v="Retrieve work from AWD source, Open Email/Fax/Correspondence, Take appropriate action"/>
    <s v="Voice"/>
    <s v="Policyholder"/>
    <s v="Yes"/>
    <s v="No"/>
    <n v="1"/>
    <n v="0"/>
    <m/>
    <n v="31"/>
    <n v="43"/>
    <x v="2"/>
    <s v="No"/>
    <s v="No Specific Domain Exp"/>
    <s v="No"/>
    <s v="NA"/>
    <s v="VO3"/>
    <d v="2023-10-09T00:00:00"/>
    <s v="1 Week"/>
    <s v="6 Weeks"/>
    <s v="12 week"/>
    <s v="N/A"/>
    <s v="N/A"/>
    <s v="N/A"/>
    <s v="N/A"/>
    <s v="NA"/>
    <s v="NA"/>
    <s v="NA"/>
    <s v="NA"/>
    <s v="NA"/>
    <s v="No"/>
    <s v="AWD, Future First "/>
    <s v="North America"/>
    <m/>
    <s v="Cape Town"/>
    <s v="South Africa"/>
    <n v="0.98"/>
    <m/>
    <n v="0.27430555555555558"/>
    <n v="8.3333333333333329E-2"/>
    <n v="8.3333333333333329E-2"/>
    <n v="0.03"/>
    <s v="60s"/>
    <n v="0.19097222222222221"/>
    <s v="No"/>
    <s v="NA"/>
    <s v="FTE"/>
    <s v="NA"/>
    <s v="NA"/>
    <s v="NA"/>
    <s v="NA"/>
    <s v="NA"/>
    <s v="Denver Naidoo"/>
    <s v="Leanne Jordaan"/>
  </r>
  <r>
    <x v="12"/>
    <s v="Hawkeye"/>
    <s v="Leading US Insurance and Investment Company"/>
    <s v="Contact Center (Life)"/>
    <s v="Policy Servicing &amp; Billing"/>
    <s v="Life Comm"/>
    <s v="Inforce Contact Center "/>
    <s v="X"/>
    <s v="X"/>
    <s v="X"/>
    <s v="X"/>
    <s v="X"/>
    <m/>
    <m/>
    <m/>
    <m/>
    <s v="Help customer by sending out forms to update the policy details, billing inquiries and update bank information via inbound call."/>
    <s v="Customers "/>
    <s v="Phone Call"/>
    <s v="Inbound Calls from PO, POA or any Third-party caller"/>
    <s v="Update/change information of the owner_x000a_Sending out forms"/>
    <s v="Policy Owner, POA, Authorized Third-Party Caller"/>
    <s v="NA"/>
    <s v="Yes"/>
    <s v="No"/>
    <n v="1"/>
    <n v="0"/>
    <m/>
    <n v="19"/>
    <n v="27"/>
    <x v="2"/>
    <s v="No"/>
    <s v="No Specific Domain Exp"/>
    <s v="No"/>
    <s v="NA"/>
    <s v="VO2"/>
    <d v="2022-08-01T00:00:00"/>
    <s v="2 Weeks"/>
    <s v="10 Weeks"/>
    <s v="12 Weeks "/>
    <n v="1"/>
    <s v="Excelia"/>
    <s v="NA"/>
    <s v="NA"/>
    <s v="NA"/>
    <s v="NA"/>
    <s v="NA"/>
    <s v="NA"/>
    <s v="NA"/>
    <s v="No"/>
    <s v="Citrix"/>
    <s v="North America"/>
    <m/>
    <s v="Manilla"/>
    <s v="Philippines"/>
    <n v="0.97"/>
    <n v="0.8"/>
    <n v="625"/>
    <s v="1 min"/>
    <s v="1 min"/>
    <n v="0.03"/>
    <s v="60 sec"/>
    <s v="NA"/>
    <s v="NPS &amp; C-sat "/>
    <s v="NA"/>
    <s v="NA"/>
    <s v="NA"/>
    <s v="NA"/>
    <s v="NA"/>
    <s v="FTE"/>
    <s v="NA"/>
    <s v="Rochelle "/>
    <s v="Aubrey Lopez"/>
  </r>
  <r>
    <x v="12"/>
    <s v="Hawkeye"/>
    <s v="Leading US Insurance and Investment Company"/>
    <s v="Contact Center (Life)"/>
    <s v="Policy Servicing &amp; Billing"/>
    <s v="Life Comm Mailbox"/>
    <s v="Inforce Contact Center "/>
    <s v="X"/>
    <s v="X"/>
    <s v="X"/>
    <s v="X"/>
    <s v="X"/>
    <m/>
    <m/>
    <m/>
    <m/>
    <s v="Help customer by sending out forms to update the policy details, billing inquiries and update bank information assisted via email. "/>
    <s v="Customers "/>
    <s v="Mail"/>
    <s v="Inbound Mails from PO, POA or any Third-party caller"/>
    <s v="Update/change information of the owner_x000a_Sending out forms via mail"/>
    <s v="Policy Owner, POA, Authorized Third-Party Caller"/>
    <s v="NA"/>
    <s v="Yes"/>
    <s v="No"/>
    <n v="1"/>
    <n v="0"/>
    <n v="3"/>
    <n v="3"/>
    <n v="6"/>
    <x v="0"/>
    <s v="No"/>
    <s v="No Specific Domain Exp"/>
    <s v="No"/>
    <s v="NA"/>
    <s v="BO2"/>
    <d v="2024-02-01T00:00:00"/>
    <s v="2 Weeks"/>
    <s v="10 Weeks"/>
    <s v="12 Weeks "/>
    <n v="1"/>
    <s v="Excelia"/>
    <s v="NA"/>
    <s v="NA"/>
    <s v="NA"/>
    <s v="NA"/>
    <s v="NA"/>
    <s v="NA"/>
    <s v="NA"/>
    <s v="NA"/>
    <s v="Citrix"/>
    <s v="North America"/>
    <m/>
    <s v="Manilla"/>
    <s v="Philippines"/>
    <n v="0.97"/>
    <n v="0.8"/>
    <n v="630"/>
    <s v="1 min"/>
    <s v="1 min"/>
    <n v="0.03"/>
    <s v="60 sec"/>
    <s v="NA"/>
    <s v="NPS &amp; C-sat "/>
    <s v="NA"/>
    <s v="NA"/>
    <s v="NA"/>
    <s v="NA"/>
    <s v="NA"/>
    <s v="FTE"/>
    <s v="NA"/>
    <s v="Rochelle "/>
    <s v="Aubrey Lopez"/>
  </r>
  <r>
    <x v="12"/>
    <s v="Hawkeye"/>
    <s v="Leading US Insurance and Investment Company"/>
    <s v="Contact Center (Life)"/>
    <s v="Policy Servicing &amp; Billing"/>
    <s v="Future First"/>
    <s v="Inforce Contact Center "/>
    <s v="X"/>
    <s v="X"/>
    <s v="X"/>
    <m/>
    <s v="X"/>
    <m/>
    <m/>
    <m/>
    <m/>
    <s v="Received inbound calls and assisted caller with policy related inquiries such us information change and policy change, billings and loans."/>
    <s v="Customers "/>
    <s v="Phone Call"/>
    <s v="Mails from PO, POA or any Third-party caller"/>
    <s v="Update/change information of the owner_x000a_Sending out forms via mail"/>
    <s v="Policy Owner, POA, Authorized Third-Party Caller"/>
    <s v="NA"/>
    <s v="Yes"/>
    <s v="No"/>
    <n v="1"/>
    <n v="0"/>
    <m/>
    <n v="19"/>
    <n v="26"/>
    <x v="2"/>
    <s v="No"/>
    <s v="No Specific Domain Exp"/>
    <s v="No"/>
    <s v="NA"/>
    <s v="VO2"/>
    <d v="2024-02-01T00:00:00"/>
    <s v="2 Weeks"/>
    <s v="10 Weeks"/>
    <s v="12 Weeks "/>
    <n v="1"/>
    <s v="Excelia"/>
    <s v="NA"/>
    <s v="NA"/>
    <s v="NA"/>
    <s v="NA"/>
    <s v="NA"/>
    <s v="NA"/>
    <s v="NA"/>
    <s v="NA"/>
    <s v="Citrix"/>
    <s v="North America"/>
    <m/>
    <s v="Manilla"/>
    <s v="Philippines"/>
    <n v="0.97"/>
    <n v="0.8"/>
    <n v="550"/>
    <s v="1 min"/>
    <s v="1 min"/>
    <n v="0.03"/>
    <s v="60 sec"/>
    <s v="NA"/>
    <s v="NPS &amp; C-sat "/>
    <s v="NA"/>
    <s v="NA"/>
    <s v="NA"/>
    <s v="NA"/>
    <s v="NA"/>
    <s v="FTE"/>
    <s v="NA"/>
    <s v="Zephyr"/>
    <s v="Aubrey Lopez"/>
  </r>
  <r>
    <x v="12"/>
    <s v="Hawkeye"/>
    <s v="Leading US Insurance and Investment Company"/>
    <s v="Contact Center (Life)"/>
    <s v="Policy Servicing &amp; Billing"/>
    <s v="WRL"/>
    <s v="Inforce Contact Center "/>
    <s v="X"/>
    <s v="X"/>
    <s v="X"/>
    <m/>
    <s v="X"/>
    <m/>
    <m/>
    <m/>
    <m/>
    <s v="Received mails and assisted sender with policy related inquiries such us information change and policy change, billings and loans."/>
    <s v="Customers "/>
    <s v="Mail"/>
    <s v="Mails from PO, POA or any Third-party caller"/>
    <s v="Update/change information of the owner_x000a_Sending out forms via mail"/>
    <s v="Policy Owner, POA, Authorized Third-Party Caller"/>
    <s v="NA"/>
    <s v="Yes"/>
    <s v="No"/>
    <n v="1"/>
    <n v="0"/>
    <m/>
    <n v="29"/>
    <n v="39"/>
    <x v="2"/>
    <s v="No"/>
    <s v="No Specific Domain Exp"/>
    <s v="No"/>
    <s v="NA"/>
    <s v="VO2"/>
    <d v="2024-02-01T00:00:00"/>
    <s v="2 Weeks"/>
    <s v="10 Weeks"/>
    <s v="12 Weeks "/>
    <n v="1"/>
    <s v="Excelia"/>
    <s v="NA"/>
    <s v="NA"/>
    <s v="NA"/>
    <s v="NA"/>
    <s v="NA"/>
    <s v="NA"/>
    <s v="NA"/>
    <s v="NA"/>
    <s v="Citrix"/>
    <s v="North America"/>
    <m/>
    <s v="Cape Town"/>
    <s v="Philippines"/>
    <n v="0.97"/>
    <n v="0.8"/>
    <n v="670"/>
    <s v="1 min"/>
    <s v="1 min"/>
    <n v="0.03"/>
    <s v="60 sec"/>
    <s v="NA"/>
    <s v="NPS &amp; C-sat "/>
    <s v="NA"/>
    <s v="NA"/>
    <s v="NA"/>
    <s v="NA"/>
    <s v="NA"/>
    <s v="FTE"/>
    <s v="NA"/>
    <s v="Zephyr"/>
    <s v="Aubrey Lopez"/>
  </r>
  <r>
    <x v="12"/>
    <s v="Hawkeye"/>
    <s v="Leading US Insurance and Investment Company"/>
    <s v="Contact Center (Life)"/>
    <s v="New Business &amp; Underwriting"/>
    <s v="New Business"/>
    <s v="Inforce Contact Center "/>
    <s v="X"/>
    <s v="X"/>
    <m/>
    <m/>
    <s v="X"/>
    <s v="X"/>
    <m/>
    <m/>
    <m/>
    <s v="Assisting providers with new business pending requirements"/>
    <s v="Producer"/>
    <s v="Phone Call"/>
    <s v="Inbound from Producers for new business queries"/>
    <s v="Work Request_x000a_Sending out forms "/>
    <s v="Producers"/>
    <s v="NA"/>
    <s v="Yes"/>
    <s v="No"/>
    <n v="1"/>
    <n v="0"/>
    <m/>
    <n v="0"/>
    <n v="0"/>
    <x v="2"/>
    <s v="No"/>
    <s v="No Specific Domain Exp"/>
    <s v="No"/>
    <s v="NA"/>
    <s v="VO2"/>
    <d v="2024-01-01T00:00:00"/>
    <s v="2 Weeks"/>
    <s v="10 Weeks"/>
    <s v="12 Weeks "/>
    <n v="1"/>
    <s v="Excelia"/>
    <s v="NA"/>
    <s v="NA"/>
    <s v="NA"/>
    <s v="NA"/>
    <s v="NA"/>
    <s v="NA"/>
    <s v="NA"/>
    <s v="NA"/>
    <s v="Citrix"/>
    <s v="North America"/>
    <m/>
    <s v="Manilla"/>
    <s v="Philippines"/>
    <n v="0.97"/>
    <n v="0.8"/>
    <n v="790"/>
    <s v="1 min"/>
    <s v="1 min"/>
    <n v="0.03"/>
    <s v="60 sec"/>
    <s v="NA"/>
    <s v="NPS &amp; C-sat "/>
    <s v="NA"/>
    <s v="NA"/>
    <s v="NA"/>
    <s v="NA"/>
    <s v="NA"/>
    <s v="FTE"/>
    <s v="NA"/>
    <s v="Zephyr"/>
    <s v="Aubrey Lopez"/>
  </r>
  <r>
    <x v="12"/>
    <s v="Hawkeye"/>
    <s v="Leading US Insurance and Investment Company"/>
    <s v="Contact Center (Life)"/>
    <s v="Policy Servicing &amp; Billing"/>
    <s v="CR Claims"/>
    <s v="Claims Contact Center "/>
    <s v="X"/>
    <s v="X"/>
    <s v="X"/>
    <s v="X"/>
    <s v="X"/>
    <m/>
    <s v="X"/>
    <m/>
    <m/>
    <s v="Contact Center will serve as the primary point of contact for costumers, providing exeptional support and resolving inquiries related to"/>
    <s v="Customers"/>
    <s v="Phone Call"/>
    <s v="Inbound calls from employees, policy owners, insureds, beneficiaries, family members and other authorized or unauthorized third parties"/>
    <s v="Updated information (viz. address, beneficiary) in systems &amp; applications_x000a_Letters to Policyholders and Third Party Notifiers_x000a_Check: Loan/ Fund withdrawal/ Surrender/Refund"/>
    <s v="Policy Owner, Insured or Beneficiary"/>
    <s v="NA"/>
    <s v="Yes"/>
    <s v="No"/>
    <n v="1"/>
    <n v="0"/>
    <m/>
    <n v="8"/>
    <n v="12"/>
    <x v="2"/>
    <s v="No"/>
    <s v="No Specific Domain Exp"/>
    <s v="No"/>
    <s v="NA"/>
    <s v="VO2"/>
    <d v="2024-02-01T00:00:00"/>
    <s v="2 Weeks"/>
    <s v="10 Weeks"/>
    <s v="12 Weeks "/>
    <n v="1"/>
    <s v="Excelia"/>
    <s v="NA"/>
    <s v="NA"/>
    <s v="NA"/>
    <s v="NA"/>
    <s v="NA"/>
    <s v="NA"/>
    <s v="NA"/>
    <s v="NA"/>
    <s v="Citrix"/>
    <s v="North America"/>
    <m/>
    <s v="Cape Town"/>
    <s v="Philippines"/>
    <n v="0.97"/>
    <n v="0.8"/>
    <n v="625"/>
    <s v="1 min"/>
    <s v="1 min"/>
    <n v="0.03"/>
    <s v="60 sec"/>
    <s v="NA"/>
    <s v="NPS &amp; C-sat "/>
    <m/>
    <m/>
    <m/>
    <s v="Yes"/>
    <n v="0.15"/>
    <s v="FTE"/>
    <s v="NA"/>
    <s v="Rochelle "/>
    <s v="Aubrey Lopez"/>
  </r>
  <r>
    <x v="12"/>
    <s v="Hawkeye"/>
    <s v="Leading US Insurance and Investment Company"/>
    <s v="Contact Center (Life)"/>
    <s v="Policy Servicing &amp; Billing"/>
    <s v="Monlife Claims"/>
    <s v="Claims Contact Center "/>
    <s v="X"/>
    <s v="X"/>
    <s v="X"/>
    <s v="X"/>
    <s v="X"/>
    <m/>
    <s v="X"/>
    <m/>
    <m/>
    <s v="Contact Center will serve as the primary point of contact for costumers specifically poducers/insurance agents "/>
    <s v="Producers"/>
    <s v="Phone Call"/>
    <s v="Inbound calls from employees, policy owners, insureds, beneficiaries, family members and other authorized or unauthorized third parties"/>
    <s v="Updated information (viz. address, beneficiary) in systems &amp; applications_x000a_Letters to Policyholders and Third Party Notifiers_x000a_Check: Loan/ Fund withdrawal/ Surrender/Refund"/>
    <s v="Policy Owner, Insured or Beneficiary"/>
    <s v="NA"/>
    <s v="Yes"/>
    <s v="No"/>
    <n v="1"/>
    <n v="0"/>
    <m/>
    <n v="9"/>
    <n v="14"/>
    <x v="2"/>
    <s v="No"/>
    <s v="No Specific Domain Exp"/>
    <s v="No"/>
    <s v="NA"/>
    <s v="VO2"/>
    <d v="2024-02-01T00:00:00"/>
    <s v="2 Weeks"/>
    <s v="10 Weeks"/>
    <s v="12 Weeks "/>
    <n v="1"/>
    <s v="Excelia"/>
    <s v="NA"/>
    <s v="NA"/>
    <s v="NA"/>
    <s v="NA"/>
    <s v="NA"/>
    <s v="NA"/>
    <s v="NA"/>
    <s v="NA"/>
    <s v="Citrix"/>
    <s v="North America"/>
    <m/>
    <s v="Cebu"/>
    <s v="Philippines"/>
    <n v="0.97"/>
    <n v="0.8"/>
    <n v="630"/>
    <s v="1 min"/>
    <s v="1 min"/>
    <n v="0.03"/>
    <s v="60 sec"/>
    <s v="NA"/>
    <s v="NPS &amp; C-sat "/>
    <m/>
    <m/>
    <m/>
    <s v="Yes"/>
    <n v="0.15"/>
    <s v="FTE"/>
    <s v="NA"/>
    <s v="Rochelle "/>
    <s v="Neslyn Dungca"/>
  </r>
  <r>
    <x v="12"/>
    <s v="Hawkeye"/>
    <s v="Leading US Insurance and Investment Company"/>
    <s v="Contact Center (Life)"/>
    <s v="Policy Servicing &amp; Billing"/>
    <s v="Affinity Claims "/>
    <s v="Claims Contact Center "/>
    <s v="X"/>
    <s v="X"/>
    <s v="X"/>
    <s v="X"/>
    <s v="X"/>
    <s v="X"/>
    <s v="X"/>
    <m/>
    <s v="X"/>
    <s v="Contact Center will serve as the primary point of contact for costumers, beneficaries, and other stakeholders regarding life insurance claims.  Inquiries may include the claim process guidelines, document verification, claim status updates, claim disputes, benefit clarification, and other claim related inquiries. "/>
    <s v="Customers"/>
    <s v="FAX/Mail/E-mail/Phone/Intake Tickets"/>
    <s v="_x0009_Scanned Document_x000a__x0009_Electronic Claims_x000a__x0009_Faxes_x000a__x0009_Mails"/>
    <s v="Claim Requirements follow up, validate claim and benefits eleigibility "/>
    <s v="Policy Owner, Insured or Beneficiary"/>
    <s v="NA"/>
    <s v="Yes"/>
    <s v="No"/>
    <n v="1"/>
    <n v="0"/>
    <m/>
    <n v="8"/>
    <n v="13"/>
    <x v="2"/>
    <s v="No"/>
    <s v="No Specific Domain Exp"/>
    <s v="No"/>
    <s v="NA"/>
    <s v="VO2"/>
    <d v="2024-01-01T00:00:00"/>
    <s v="2 Weeks"/>
    <s v="7 Weeks"/>
    <s v="10 Weeks "/>
    <s v="NA"/>
    <s v="NA"/>
    <s v="NA"/>
    <s v="NA"/>
    <s v="NA"/>
    <s v="NA"/>
    <s v="NA"/>
    <s v="NA"/>
    <s v="NA"/>
    <s v="NA"/>
    <s v="Citrix"/>
    <s v="North America"/>
    <m/>
    <s v="Cape Town"/>
    <s v="Philippines"/>
    <n v="0.97"/>
    <n v="0.8"/>
    <n v="488"/>
    <s v="1 min"/>
    <s v="1 min"/>
    <n v="0.03"/>
    <s v="60 sec"/>
    <s v="NA"/>
    <s v="NPS &amp; C-sat "/>
    <m/>
    <m/>
    <m/>
    <s v="Yes"/>
    <n v="0.15"/>
    <s v="FTE"/>
    <s v="NA"/>
    <s v="Aubrey Alcantara "/>
    <s v="Aubrey Lopez"/>
  </r>
  <r>
    <x v="13"/>
    <s v="Mendota"/>
    <s v="Leading US Financial Services Provider"/>
    <s v="Policy Administration and billing (Life)"/>
    <s v="Billing and Payments/Lockbox"/>
    <s v="Billing"/>
    <s v="Billing Services - Consumer"/>
    <s v="X"/>
    <s v="X"/>
    <s v="X"/>
    <m/>
    <s v="X"/>
    <m/>
    <s v="X"/>
    <m/>
    <m/>
    <s v="Consumer LOB is the Cash Application &amp; Policy Maintenance part of the CUNA Mutual Billing and Collection Process. In Cash Application part, Policy premium or loan payment is applied on to the policy. Research is done to correctly find out the causes of suspense and correctly allocate cash on right policy. Here we also ask for shortage and do refunds of money. Policy Maintenance part is related to billing and changes– Here we receive request related to Billing mode change, billing method change, billing date change, delayed/double premium rebill, recurring credit card setup, recurring PAC/ACH billing setup, onetime credit card or PAC and suspending a policy or draft for a definite time etc. So basically anything related to maintenance of the policy is done here in the Consumer process. Also Reconciliation is performed on daily, weekly and monthly basis. _x000a_Work Queues: Transactions that are routed through an automated system called WASP_x000a_Non Work Queue: Transactions that are routed through reports and balancing tasks .i.e. EXCEL, PDF etc"/>
    <s v="Individual customers, Financial Institutions and Credit Unions"/>
    <s v="Scanned Image, RDMS report, PDF file"/>
    <s v="Input( Errors in RDMS Reports, Work Request from call center, Credit Unions, US Bank check images etc.) →Process(Open request from WASP or error report →Open Policy on Life Pro or Mainframe →Match details like name, policy number, premium amount→ Carry out change as requested Complete or transfer request)→Output(Errors resolved/account reconciled/cash applied refunded or shortage sent/ setups and changes done/ rebills done/ check posted)"/>
    <s v="Policy changes processed"/>
    <s v="End customer, Credit Unions"/>
    <s v="NA"/>
    <s v="Yes"/>
    <s v="No"/>
    <n v="1"/>
    <n v="0"/>
    <n v="6"/>
    <m/>
    <n v="7"/>
    <x v="0"/>
    <s v="No"/>
    <s v="No Specific Domain Exp"/>
    <s v="No"/>
    <s v="NA"/>
    <s v="BO3"/>
    <d v="2011-06-21T00:00:00"/>
    <s v="1 Week"/>
    <s v="8 Weeks"/>
    <s v="4 Weeks"/>
    <n v="0"/>
    <s v="NA"/>
    <s v="NA"/>
    <s v="NA"/>
    <s v="NA"/>
    <s v="NA"/>
    <n v="1"/>
    <s v="NA"/>
    <s v="NA"/>
    <s v="Nervehub"/>
    <s v="VM Ware, LifePro, Mainframe, Billit, Service Dashboard, Chase Paymentech, Web EFT, US Bank Image Lookup, Word Toolbar, WASP"/>
    <s v="North America"/>
    <s v="Noida"/>
    <m/>
    <s v="India"/>
    <s v="Yes"/>
    <s v="Yes"/>
    <s v="NA"/>
    <s v="NA"/>
    <s v="NA"/>
    <s v="NA"/>
    <s v="NA"/>
    <s v="NA"/>
    <s v="NA"/>
    <n v="218713"/>
    <m/>
    <m/>
    <s v="No"/>
    <s v="NA"/>
    <s v="FTE"/>
    <s v="NA"/>
    <s v="Deepak Singh Bohra, Yatendra Chaubey"/>
    <s v="Jaipal Sharma"/>
  </r>
  <r>
    <x v="13"/>
    <s v="Mendota"/>
    <s v="Leading US Financial Services Provider"/>
    <s v="Policy Administration and billing (Life)"/>
    <s v="Billing and Payments/Lockbox"/>
    <s v="Billing"/>
    <s v="Billing Services - Lending and Commercial"/>
    <s v="X"/>
    <s v="X"/>
    <s v="X"/>
    <m/>
    <s v="X"/>
    <m/>
    <s v="X"/>
    <m/>
    <m/>
    <s v="Billing Services Lending and Commercial- Premium adjustment, daily balancing and reconciliation, over and under payments, Cash Applications, product setups and error corrections. Manual adjustments are performed on rejects to match the balances. Accounts are reconciled and errors are corrected. Account balances, refunds and certificate errors and variances are corrected and worked. NSF and cancellations are processed. Letters are sent to Credit Unions and Members. Cash adjustments are processed and delinquencies are checked. Reconciliation is performed Daily, Weekly and Monthly based on defined business criteria’s._x000a_"/>
    <s v="Financial Institutions and Credit Unions"/>
    <s v="Scanned Image, RDMS report, PDF file"/>
    <s v="Input( Errors in RDMS Reports, Work Request from call center, Credit Unions, US Bank check images, Bill in Billit etc.) →Process(Open request from documentum, mail or error report, or Bill in Billit →Open Policy on Life Pro or Mainframe or Billit →Match details like name, policy number, premium amount, Contract number etc.→ Carry out change as requested Complete or transfer request)→Output(Errors resolved/account reconciled/cash applied refunded or shortage sent/ setups and changes done/ rebills done/ check posted)"/>
    <s v="premiums adjusted and errors corrected, account balances resolved"/>
    <s v="End customer, Credit Unions"/>
    <s v="NA"/>
    <s v="Yes"/>
    <s v="Yes"/>
    <n v="0.98"/>
    <n v="0.02"/>
    <n v="8"/>
    <m/>
    <n v="8"/>
    <x v="0"/>
    <s v="No"/>
    <s v="No Specific Domain Exp"/>
    <s v="No"/>
    <s v="NA"/>
    <s v="BO3"/>
    <d v="2011-06-27T00:00:00"/>
    <s v="1 Week"/>
    <s v="8 Weeks"/>
    <s v="4 Weeks"/>
    <n v="0"/>
    <s v="NA"/>
    <s v="NA"/>
    <s v="NA"/>
    <s v="NA"/>
    <s v="NA"/>
    <s v="NA"/>
    <s v="NA"/>
    <s v="NA"/>
    <s v="Nervehub"/>
    <s v="VM Ware,  Mainframe, KeyMaster, Workday, Documentum, PC Loan Calculator, word toolbar, Billit, PPR."/>
    <s v="North America"/>
    <s v="Noida"/>
    <m/>
    <s v="India"/>
    <s v="Yes"/>
    <s v="Yes"/>
    <s v="NA"/>
    <s v="NA"/>
    <s v="NA"/>
    <s v="NA"/>
    <s v="NA"/>
    <s v="NA"/>
    <s v="NA"/>
    <n v="48701"/>
    <m/>
    <m/>
    <s v="No"/>
    <s v="NA"/>
    <s v="FTE"/>
    <s v="NA"/>
    <s v="Deepak Singh Bohra, Yatendra Chaubey"/>
    <s v="Jaipal Sharma"/>
  </r>
  <r>
    <x v="13"/>
    <s v="Mendota"/>
    <s v="Leading US Financial Services Provider"/>
    <s v="Policy Administration and billing (Life)"/>
    <s v="Billing and Payments/Lockbox"/>
    <s v="Billing"/>
    <s v="Billing Services - Reconcilliation and Balancing"/>
    <s v="X"/>
    <s v="X"/>
    <s v="X"/>
    <m/>
    <s v="X"/>
    <m/>
    <s v="X"/>
    <m/>
    <m/>
    <s v="Reconciliation of Premium and suspense- Daily, weekly, monthly and Quarterly reconciliation"/>
    <s v="Individual customers, Financial Institutions and Credit Unions"/>
    <s v="Scanned Image, RDMS report, PDF file"/>
    <s v="Input(RDMS Report or images) →Process(Open report or request from WASP or spreadsheet Open Spreadsheet, Open details/Policy in system, or pull reports → Check all the balances are zero and outstanding accounts are resolved and reconciled→ Carry out change as requested Complete or transfer request)→Output( Reconciled accounts)"/>
    <s v="Balanced Daily balancing, reconciled suspense, errors corrected, Uploads done"/>
    <s v="Credit Unions"/>
    <s v="NA"/>
    <s v="Yes"/>
    <s v="No"/>
    <n v="1"/>
    <n v="0"/>
    <n v="14"/>
    <m/>
    <n v="14"/>
    <x v="0"/>
    <s v="No"/>
    <s v="No Specific Domain Exp"/>
    <s v="No"/>
    <s v="NA"/>
    <s v="BO3"/>
    <d v="2018-07-01T00:00:00"/>
    <s v="1 Week"/>
    <s v="8 Weeks"/>
    <s v="4 Weeks"/>
    <n v="0"/>
    <s v="NA"/>
    <s v="NA"/>
    <s v="NA"/>
    <s v="NA"/>
    <s v="NA"/>
    <s v="NA"/>
    <s v="NA"/>
    <s v="NA"/>
    <s v="Nervehub"/>
    <s v="VM Ware, LifePro, OFS, Member Search , Word Toolbar, Mainframe, Web EFT, Chase, etc."/>
    <s v="North America"/>
    <s v="Noida"/>
    <m/>
    <s v="India"/>
    <s v="Yes"/>
    <s v="Yes"/>
    <s v="NA"/>
    <s v="NA"/>
    <s v="NA"/>
    <s v="NA"/>
    <s v="NA"/>
    <s v="NA"/>
    <s v="NA"/>
    <n v="16134"/>
    <m/>
    <m/>
    <s v="No"/>
    <s v="NA"/>
    <s v="FTE"/>
    <s v="NA"/>
    <s v="Deepak Singh Bohra, Yatendra Chaubey"/>
    <s v="Jaipal Sharma"/>
  </r>
  <r>
    <x v="13"/>
    <s v="Mendota"/>
    <s v="Leading US Financial Services Provider"/>
    <s v="New Business and Underwriting (Life)"/>
    <s v="New Policy Data Entry/Set-up"/>
    <s v="New Business"/>
    <s v="New Business Direct Channel Life"/>
    <s v="X"/>
    <s v="X"/>
    <s v="X"/>
    <m/>
    <m/>
    <m/>
    <m/>
    <m/>
    <m/>
    <s v="New business whole life and term life policy issuing policy replacements, validating personal details, demographic details, premium details, billing details, medical and health details and beneficiary details and updating the correcting details and then issuing or replacing the policy"/>
    <s v="Individual Customers"/>
    <s v="Scanned Image"/>
    <s v="Input(scanned images in OFS or WASP) →Process(Open request from WASP or OFS →Open Policy on Life Pro, OFS(GUI) →Match  and validate and correct all the personal, demographic, medical, billing, Premium, replacement details→ Carry out change as requested Complete or transfer request)→Output(Policy issued/converted/ Replaced)"/>
    <s v="Policy Issued"/>
    <s v="End Customers"/>
    <s v="NA"/>
    <s v="Yes"/>
    <s v="No"/>
    <n v="1"/>
    <n v="0"/>
    <n v="9"/>
    <m/>
    <n v="12"/>
    <x v="0"/>
    <s v="No"/>
    <s v="No Specific Domain Exp"/>
    <s v="No"/>
    <s v="NA"/>
    <s v="BO2"/>
    <d v="2014-01-06T00:00:00"/>
    <s v="1 Week"/>
    <s v="3 Weeks"/>
    <s v="4 Weeks"/>
    <n v="0"/>
    <s v="NA"/>
    <s v="NA"/>
    <s v="NA"/>
    <s v="NA"/>
    <s v="NA"/>
    <n v="1"/>
    <s v="NA"/>
    <s v="NA"/>
    <s v="Nervehub"/>
    <s v="VM Ware, TPP, Member Search , Word Toolbar"/>
    <s v="North America"/>
    <s v="Noida"/>
    <m/>
    <s v="India"/>
    <s v="Yes"/>
    <s v="Yes"/>
    <s v="NA"/>
    <s v="NA"/>
    <s v="NA"/>
    <s v="NA"/>
    <s v="NA"/>
    <s v="NA"/>
    <s v="NA"/>
    <n v="181427"/>
    <m/>
    <m/>
    <s v="No"/>
    <s v="NA"/>
    <s v="FTE"/>
    <s v="NA"/>
    <s v="Rohit Gaud, Ajay Badola"/>
    <s v="Jaipal Sharma"/>
  </r>
  <r>
    <x v="13"/>
    <s v="Mendota"/>
    <s v="Leading US Financial Services Provider"/>
    <s v="New Business and Underwriting (Life)"/>
    <s v="New Policy Data Entry/Set-up"/>
    <s v="New Business"/>
    <s v="New Business Accidental Death and Dismemberment"/>
    <s v="X"/>
    <m/>
    <m/>
    <m/>
    <m/>
    <m/>
    <m/>
    <m/>
    <m/>
    <s v="Accidental death and dismemberment - Basic and contributory coverages. Upgrading of coverages, complaints logging, Letters, entering  and validating personal details, demographic details, premium details, billing details and Beneficiary details and updating the correcting details for the same."/>
    <s v="Individual Customers"/>
    <s v="Scanned Image, PDF File"/>
    <s v="Input(scanned images in OFS or WASP) →Process(Open request from WASP or OFS →Open Policy on Life Pro, OFS(GUI) →Match  and validate and correct all the personal, demographic, medical, billing, Premium, replacement details→ Carry out change as requested Complete or transfer request)→Output(Policy issued/converted/ Replaced)"/>
    <s v="Policy Issued, complaints logged in,_x000a_Upgrades processed"/>
    <s v="End Customers"/>
    <s v="NA"/>
    <s v="Yes"/>
    <s v="No"/>
    <n v="1"/>
    <n v="0"/>
    <n v="7"/>
    <m/>
    <n v="10"/>
    <x v="0"/>
    <s v="No"/>
    <s v="No Specific Domain Exp"/>
    <s v="No"/>
    <s v="NA"/>
    <s v="BO1"/>
    <d v="2013-09-09T00:00:00"/>
    <s v="1 Week"/>
    <s v="3 Weeks"/>
    <s v="4 Weeks"/>
    <n v="0"/>
    <s v="NA"/>
    <s v="NA"/>
    <s v="NA"/>
    <s v="NA"/>
    <s v="NA"/>
    <s v="NA"/>
    <s v="NA"/>
    <s v="NA"/>
    <s v="Nervehub"/>
    <s v="VM Ware, WASP, Mainframe, Member Search , Word Toolbar, C-360"/>
    <s v="North America"/>
    <s v="Noida"/>
    <m/>
    <s v="India"/>
    <s v="Yes"/>
    <s v="Yes"/>
    <s v="NA"/>
    <s v="NA"/>
    <s v="NA"/>
    <s v="NA"/>
    <s v="NA"/>
    <s v="NA"/>
    <s v="NA"/>
    <n v="269851"/>
    <m/>
    <m/>
    <s v="No"/>
    <s v="NA"/>
    <s v="FTE"/>
    <s v="NA"/>
    <s v="Chandraveer Singh"/>
    <s v="Jaipal Sharma"/>
  </r>
  <r>
    <x v="13"/>
    <s v="Mendota"/>
    <s v="Leading US Financial Services Provider"/>
    <s v="Policy Administration and billing (Life)"/>
    <s v="Customer Service and Correspondence"/>
    <s v="Auditing"/>
    <s v="Quality Analyst"/>
    <s v="X"/>
    <s v="X"/>
    <s v="X"/>
    <m/>
    <m/>
    <m/>
    <m/>
    <m/>
    <m/>
    <s v="Audit of Onshore team and Transcription"/>
    <s v="Client"/>
    <s v="Exl Spreadsheet"/>
    <s v="Input(Request from WASP and Processed Transactions in system or a recorded feedback) →Process(Open request on WASP →Open request in system→ Validate details updated in system, transcribe feedbacks→save data in shared drive of client→Output(Audited transaction or tra"/>
    <s v="Audited transactions"/>
    <s v="Client"/>
    <s v="NA"/>
    <s v="Yes"/>
    <s v="No"/>
    <n v="1"/>
    <n v="0"/>
    <n v="2"/>
    <m/>
    <n v="3"/>
    <x v="0"/>
    <s v="No"/>
    <s v="No Specific Domain Exp"/>
    <s v="No"/>
    <s v="NA"/>
    <s v="BO3"/>
    <d v="2013-03-01T00:00:00"/>
    <s v="1 Week"/>
    <s v="8 Weeks"/>
    <s v="4 Weeks"/>
    <n v="0"/>
    <s v="NA"/>
    <s v="NA"/>
    <s v="NA"/>
    <s v="NA"/>
    <s v="NA"/>
    <n v="1"/>
    <s v="NA"/>
    <s v="NA"/>
    <s v="Nervehub"/>
    <s v="VM Ware, WASP, Member Search, LifePro, Mainframe, Documentum, Verint."/>
    <s v="North America"/>
    <s v="Noida"/>
    <m/>
    <s v="India"/>
    <s v="NA"/>
    <s v="Yes"/>
    <s v="NA"/>
    <s v="NA"/>
    <s v="NA"/>
    <s v="NA"/>
    <s v="NA"/>
    <s v="NA"/>
    <s v="NA"/>
    <s v="NA"/>
    <m/>
    <m/>
    <s v="No"/>
    <s v="NA"/>
    <s v="FTE"/>
    <s v="NA"/>
    <s v="Amit Kumar"/>
    <s v="Jaipal Sharma"/>
  </r>
  <r>
    <x v="13"/>
    <s v="Mendota"/>
    <s v="Leading US Financial Services Provider"/>
    <s v="Policy Administration and billing (Life)"/>
    <s v="Quotes and Reinstatements"/>
    <s v="Pre Planning Solutions"/>
    <s v="PPS"/>
    <s v="X"/>
    <s v="X"/>
    <s v="X"/>
    <m/>
    <s v="X"/>
    <m/>
    <m/>
    <s v="X"/>
    <m/>
    <s v="PPS- Preneed Life Insurance policy is a pre-arranged funeral policy which covers the predetermined costs of a funeral, cremation or burial with funds distributed directly to Funeral home to cover the expenses at the time of need.  The process includes interpreting and processing complex service requests and systems transactions received by customers and advisors on Preneed policies. In addition, this position will communicate with customers and/or advisors through written correspondence to provide technical policy information and policy change confirmations. Existing scope to include different task types across Claims, Policy Administration and Billing."/>
    <s v="Individual customers and Funeral Homes"/>
    <s v="Scanned image, PDF files, Excel Spreadsheets"/>
    <s v="Input(scanned images in eCase) →Process(Open request from eCase →Open Policy on Genesis, IDM reviewer →Match  and validate and correct all the personal details→ Carry out change as requested Complete or transfer request)→Output(Confirmaiton letter)"/>
    <s v="Policy changed, Money moved to Unclaimed property, Correspondence &amp; validation processed"/>
    <s v="End Customers, Funeral Homes"/>
    <s v="NA"/>
    <s v="Yes"/>
    <s v="No"/>
    <n v="1"/>
    <n v="0"/>
    <n v="23"/>
    <m/>
    <n v="24"/>
    <x v="0"/>
    <s v="No"/>
    <s v="No Specific Domain Exp"/>
    <s v="No"/>
    <s v="NA"/>
    <s v="BO2"/>
    <d v="2022-04-04T00:00:00"/>
    <s v="1 Week"/>
    <s v="3 Weeks"/>
    <s v="4 Weeks"/>
    <n v="0"/>
    <s v="NA"/>
    <s v="NA"/>
    <s v="NA"/>
    <s v="NA"/>
    <s v="NA"/>
    <s v="NA"/>
    <s v="NA"/>
    <s v="NA"/>
    <s v="Nervehub"/>
    <s v="VM Ware, Genesis, Ecase, IDM, Accurint, OIPA, ALIS"/>
    <s v="North America"/>
    <s v="Noida"/>
    <m/>
    <s v="India"/>
    <s v="Yes"/>
    <s v="Yes"/>
    <s v="NA"/>
    <s v="NA"/>
    <s v="NA"/>
    <s v="NA"/>
    <s v="NA"/>
    <s v="NA"/>
    <s v="NA"/>
    <n v="233239"/>
    <m/>
    <m/>
    <s v="No"/>
    <s v="NA"/>
    <s v="FTE"/>
    <s v="NA"/>
    <s v="Deepak Singh Bohra, Malay Sahu"/>
    <s v="Jaipal Sharma"/>
  </r>
  <r>
    <x v="13"/>
    <s v="Mendota"/>
    <s v="Leading US Financial Services Provider"/>
    <s v="Policy Administration and billing (Life)"/>
    <s v="Billing and Payments/Lockbox"/>
    <s v="Finacial Transactions processing"/>
    <s v="Finance Transaction Ser BPO"/>
    <m/>
    <m/>
    <m/>
    <m/>
    <m/>
    <m/>
    <m/>
    <m/>
    <m/>
    <s v="Processing of Invoice/Giftcards/Customer support- Mailbox/Fixed assets transactions/Unclaimed Property/Corporate credit process/Vendor administration, Reconciliation &amp; customer support voice, Balancing of Gtreasury transactions and Tax payments for states, Electronic fund transfer for Credit union "/>
    <s v="Vendors, End Customers, Client"/>
    <s v="Spreadsheet, Scanned image, Phone calls, Emails and Workday"/>
    <s v="Receiving of work from queue and mailboxes and processing in Workday/FAS/Trintech/Concur. Receiving of calls through phone via application(NICE) and providing answers of the queries"/>
    <s v="Invoices processed, Vendor changes processed, Calls handled, Reconciliation done, Email request handled "/>
    <s v="End Customers, Vendors, Clients"/>
    <s v="NA"/>
    <s v="Yes"/>
    <s v="No"/>
    <n v="1"/>
    <n v="0"/>
    <n v="4"/>
    <n v="2"/>
    <n v="13"/>
    <x v="1"/>
    <s v="No"/>
    <s v="No Specific Domain Exp"/>
    <s v="No"/>
    <s v="NA"/>
    <s v="BO3"/>
    <d v="2017-09-01T00:00:00"/>
    <s v="1 Week"/>
    <s v="8 Weeks"/>
    <s v="4 Weeks"/>
    <n v="0"/>
    <s v="NA"/>
    <s v="NA"/>
    <s v="NA"/>
    <s v="NA"/>
    <s v="NA"/>
    <s v="NA"/>
    <s v="NA"/>
    <s v="NA"/>
    <s v="None"/>
    <s v="VMware, NICE, Concur, Workday, Premium Depreciation(SAGE), Bank Portals"/>
    <s v="North America"/>
    <s v="Noida"/>
    <s v="Noida"/>
    <s v="India"/>
    <s v="Yes"/>
    <s v="Yes"/>
    <s v="NA"/>
    <s v="NA"/>
    <s v="NA"/>
    <n v="0.05"/>
    <n v="0.8"/>
    <s v="NA"/>
    <s v="NA"/>
    <n v="68648"/>
    <m/>
    <n v="3140"/>
    <s v="No"/>
    <s v="NA"/>
    <s v="FTE"/>
    <s v="NA"/>
    <s v="Gaurav Bhandari"/>
    <s v="Priyanka Khurana"/>
  </r>
  <r>
    <x v="13"/>
    <s v="Mendota"/>
    <s v="Leading US Financial Services Provider"/>
    <s v="New Business and Underwriting (Life)"/>
    <s v="Suitability,  Premium Application"/>
    <s v="PRENEED"/>
    <s v="PRENEED"/>
    <s v="X"/>
    <m/>
    <s v="X"/>
    <m/>
    <m/>
    <m/>
    <m/>
    <s v="X"/>
    <m/>
    <s v="Cash Application and balancing accounts"/>
    <s v="Individual customers and Funeral Homes"/>
    <s v="Scanned image, PDF files, Excel Spreadsheets"/>
    <s v="Receiving of work from banks, mailboxes &amp; shared drive - Validate details with Checks and Policy - Post payment to Customer policy "/>
    <s v="Cash Applied to Customer's policy "/>
    <s v="End Customers, Funeral Homes"/>
    <s v="NA"/>
    <s v="Yes"/>
    <s v="No"/>
    <n v="1"/>
    <n v="0"/>
    <n v="8"/>
    <m/>
    <n v="9"/>
    <x v="0"/>
    <s v="No"/>
    <s v="No Specific Domain Exp"/>
    <s v="No"/>
    <s v="NA"/>
    <s v="BO3"/>
    <d v="2021-12-01T00:00:00"/>
    <s v="1 Week"/>
    <s v="9 Weeks"/>
    <s v="4 Weeks"/>
    <n v="0"/>
    <s v="NA"/>
    <s v="NA"/>
    <s v="NA"/>
    <s v="NA"/>
    <s v="NA"/>
    <s v="NA"/>
    <s v="NA"/>
    <s v="NA"/>
    <s v="None"/>
    <s v="VM Ware, Genesis, Ecase, IDM, OIPA, Banking portals  "/>
    <s v="North America"/>
    <s v="Noida"/>
    <m/>
    <s v="India"/>
    <s v="Yes"/>
    <s v="Yes"/>
    <s v="NA"/>
    <s v="NA"/>
    <s v="NA"/>
    <s v="NA"/>
    <s v="NA"/>
    <s v="NA"/>
    <s v="NA"/>
    <n v="305445"/>
    <m/>
    <m/>
    <s v="No"/>
    <s v="NA"/>
    <s v="FTE"/>
    <s v="NA"/>
    <s v="Rohit Arora"/>
    <s v="Priyanka Khurana"/>
  </r>
  <r>
    <x v="13"/>
    <s v="Mendota"/>
    <s v="Leading US Financial Services Provider"/>
    <s v="Policy Administration and billing (Life)"/>
    <s v="Billing and Payments/Lockbox"/>
    <s v="CMFG Life Controller Services"/>
    <s v="CMFG Life Controller Services"/>
    <s v="X"/>
    <m/>
    <s v="X"/>
    <m/>
    <m/>
    <m/>
    <m/>
    <m/>
    <m/>
    <s v="Reconciliation of Accounts- Daily, monthly and Quarterly reconciliation and review State filing forms _x000a_Journal Entries, Reporting "/>
    <s v="Individual Customers"/>
    <s v="Scanned Image, PDF file, Spreadsheets, IDM, ALIS, Blackline &amp; Workday"/>
    <s v="Daily matching General ledger and bank statement to validate the transactions. Performing Quarterly recon and reviewing state filing forms.  _x000a_Monthly/Quarterly journal entries for accruals, Tax payments, Commissions and Premium Deposits, Misc fees and deposits etc "/>
    <s v="Account balanced"/>
    <s v="End Customers, Funeral Homes"/>
    <s v="NA"/>
    <s v="Yes"/>
    <s v="No"/>
    <n v="1"/>
    <n v="0"/>
    <n v="7"/>
    <m/>
    <n v="9"/>
    <x v="0"/>
    <s v="No"/>
    <s v="No Specific Domain Exp"/>
    <s v="No"/>
    <s v="NA"/>
    <s v="BO3"/>
    <d v="2021-07-01T00:00:00"/>
    <s v="1 Week"/>
    <s v="11 Weeks "/>
    <s v="4 Weeks"/>
    <n v="0"/>
    <s v="NA"/>
    <s v="NA"/>
    <s v="NA"/>
    <s v="NA"/>
    <s v="NA"/>
    <s v="NA"/>
    <s v="NA"/>
    <s v="NA"/>
    <s v="None"/>
    <s v="VMWare, Blackline and banking portals, Workday, BPM, IDM and ALIS"/>
    <s v="North America"/>
    <s v="Noida"/>
    <m/>
    <s v="India"/>
    <s v="Yes"/>
    <s v="Yes"/>
    <s v="NA"/>
    <s v="NA"/>
    <s v="NA"/>
    <s v="NA"/>
    <s v="NA"/>
    <s v="NA"/>
    <s v="NA"/>
    <n v="13210"/>
    <m/>
    <m/>
    <s v="No"/>
    <s v="NA"/>
    <s v="FTE"/>
    <s v="NA"/>
    <s v="Himanshu Batra"/>
    <s v="Priyanka Khurana"/>
  </r>
  <r>
    <x v="14"/>
    <s v="PeachTree"/>
    <s v="Fortune 500 US Insurance Company"/>
    <s v="Policy Administration and billing (Life)"/>
    <s v="Customer Service and Correspondence"/>
    <s v="Ownership, Name, POA, Beneficiary,"/>
    <s v="Policyowner Service (IND)"/>
    <s v="X"/>
    <s v="X"/>
    <s v="X"/>
    <s v="X"/>
    <s v="X"/>
    <s v="X"/>
    <s v="X"/>
    <m/>
    <m/>
    <s v="This process is performing end to end Policy owner services. Some of the key tasks are: Client changes, Loan processing, Ownership and Beneficiary changes, Billing changes, Assignment processing, Reviewing and correcting Annual Statements, Replacement notification, Suspense and Premium Application."/>
    <s v="Policy Owner, Insured, Agents, POA, Trustee"/>
    <s v="Cases received thruogh Mail, Fax and CaseManager"/>
    <s v="&gt;Policy owner/agents/attorney etc._x000a_&gt; Customer Request_x000a_&gt;Review request and process in admin system_x000a_&gt;Letters_x000a_&gt;End Customer"/>
    <s v="Letter and Checks"/>
    <s v="Policyholder_x000a_Insured_x000a_POA_x000a_Covered dependents_x000a_Authorized third party_x000a_Activity for Back office_x000a_"/>
    <s v="Policy Maintenance, 3rd Party, &amp; Complex Change, Policy Summaries, Illustration, Suspense, Bank information change"/>
    <s v="No"/>
    <s v="Yes"/>
    <n v="0"/>
    <n v="1"/>
    <n v="3"/>
    <n v="0"/>
    <n v="4"/>
    <x v="0"/>
    <s v="No"/>
    <s v="No Specific Domain Exp"/>
    <s v="No"/>
    <s v="VDI"/>
    <s v="BO3"/>
    <d v="2022-12-12T00:00:00"/>
    <s v="1 Week"/>
    <s v="5 Weeks"/>
    <s v="8 Weeks"/>
    <n v="0"/>
    <s v="NA"/>
    <s v="NA"/>
    <s v="None"/>
    <s v="NA"/>
    <s v="NA"/>
    <s v="None"/>
    <s v="None"/>
    <s v="NA"/>
    <s v="None"/>
    <s v="VDI, Case Manger, FIMMAS, "/>
    <s v="North America"/>
    <s v="Noida"/>
    <s v="NA"/>
    <s v="India"/>
    <n v="0.97"/>
    <n v="0.9"/>
    <s v="Different for each task types (18 Tasks)"/>
    <s v="NA"/>
    <s v="NA"/>
    <s v="NA"/>
    <s v="NA"/>
    <s v="NA"/>
    <s v="NA"/>
    <n v="28800"/>
    <s v="Not Available "/>
    <s v="NA"/>
    <s v="NA"/>
    <s v="NA"/>
    <s v="FTE"/>
    <s v="NA"/>
    <s v="Pradeep Kumar Saxena"/>
    <s v="Neeru Saini"/>
  </r>
  <r>
    <x v="14"/>
    <s v="PeachTree"/>
    <s v="Fortune 500 US Insurance Company"/>
    <s v="Contact Center (Life)"/>
    <s v="Policy Servicing &amp; Billing"/>
    <s v="Policyowner Service"/>
    <s v="Policyowner Service (US)"/>
    <s v="X"/>
    <s v="X"/>
    <s v="X"/>
    <s v="X"/>
    <s v="X"/>
    <s v="X"/>
    <s v="X"/>
    <m/>
    <m/>
    <s v="Performing end to end Policy owner services. Some of the key tasks are: Loan, Surrender &amp; Partial Withdrawal processing. Along with that team takes call of the customers as well. "/>
    <s v="Policy Owner, Insured, Agents, POA, Trustee"/>
    <s v="Case received thru Mail, Fax and CaseManager, Phone Call"/>
    <s v="Cases received, documents reviewed, action taken per variety of requests, confirmation letter is sent"/>
    <s v="Letter, Check &amp; Calls"/>
    <s v="Policyholder_x000a_Insured_x000a_POA_x000a_Covered dependents_x000a_Authorized third party_x000a_Activity for Back office_x000a_"/>
    <s v="Loan, Surrender, Withdrawals and Calls"/>
    <s v="No"/>
    <s v="Yes"/>
    <n v="0"/>
    <n v="1"/>
    <n v="2.5"/>
    <n v="2"/>
    <n v="3"/>
    <x v="1"/>
    <s v="No"/>
    <s v="No Specific Domain Exp"/>
    <s v="No"/>
    <s v="VDI"/>
    <s v="L3"/>
    <d v="2022-12-12T00:00:00"/>
    <s v="1 Week"/>
    <s v="5 Weeks"/>
    <s v="8 Weeks"/>
    <n v="0"/>
    <s v="NA"/>
    <s v="NA"/>
    <s v="None"/>
    <s v="NA"/>
    <s v="NA"/>
    <s v="None"/>
    <s v="None"/>
    <s v="NA"/>
    <s v="None"/>
    <s v="VDI, Case Manger, FIMMAS, "/>
    <s v="North America"/>
    <s v="NA"/>
    <s v="US"/>
    <s v="USA"/>
    <n v="0.98"/>
    <n v="0.8"/>
    <s v="Different for each task types (18 Tasks)"/>
    <s v="NA"/>
    <s v="NA"/>
    <s v="NA"/>
    <s v="45 Sec"/>
    <s v="5 Min"/>
    <s v="NA"/>
    <n v="7000"/>
    <s v="Not Available "/>
    <n v="6500"/>
    <s v="NA"/>
    <s v="NA"/>
    <s v="FTE"/>
    <s v="NA"/>
    <s v="Mary Ripp"/>
    <s v="Serena Brancacio "/>
  </r>
  <r>
    <x v="14"/>
    <s v="PeachTree"/>
    <s v="Fortune 500 US Insurance Company"/>
    <s v="Policy Administration and billing (Life)"/>
    <s v="Customer Service and Correspondence"/>
    <s v="Ownership, Name, POA, Beneficiary,"/>
    <s v="Policyowner Service (IND)"/>
    <s v="X"/>
    <s v="X"/>
    <m/>
    <m/>
    <s v="X"/>
    <s v="X"/>
    <s v="X"/>
    <m/>
    <m/>
    <s v="This process is performing end to end Policy owner services. Some of the key tasks are: Client changes, Loan processing, Ownership and Beneficiary changes, Billing changes, Assignment processing, Reviewing and correcting Annual Statements, Replacement notification, Suspense and Premium Application."/>
    <s v="Policyholder_x000a_Insured_x000a_POA_x000a_Covered dependents_x000a_Authorized/ unauthorized third party_x000a_Provider"/>
    <s v="Cases received thruogh Mail, Fax and CaseManager"/>
    <s v="&gt;Policy owner/agents/attorney etc._x000a_&gt; Customer Request_x000a_&gt;Review request and process in admin system_x000a_&gt;Letters_x000a_&gt;End Customer"/>
    <s v="Letter and Checks"/>
    <s v="Policyholder_x000a_Insured_x000a_POA_x000a_Covered dependents_x000a_Authorized third party_x000a_Activity for Back office_x000a_"/>
    <s v="Policy Maintenance, 3rd Party, &amp; Complex Change, Policy Summaries, Illustration, Suspense, Bank information change"/>
    <s v="No"/>
    <s v="Yes"/>
    <n v="0"/>
    <n v="1"/>
    <n v="3"/>
    <n v="0"/>
    <n v="4"/>
    <x v="0"/>
    <s v="No"/>
    <s v="No Specific Domain Exp"/>
    <s v="No"/>
    <s v="VDI"/>
    <s v="BO3"/>
    <d v="2022-12-12T00:00:00"/>
    <s v="1 Week"/>
    <s v="5 Weeks"/>
    <s v="8 Weeks"/>
    <n v="0"/>
    <s v="NA"/>
    <s v="NA"/>
    <s v="None"/>
    <s v="NA"/>
    <s v="NA"/>
    <s v="None"/>
    <s v="None"/>
    <s v="NA"/>
    <s v="None"/>
    <s v="Citrix and Planet"/>
    <s v="North America"/>
    <s v="Noida"/>
    <m/>
    <s v="India"/>
    <n v="0.97"/>
    <s v="5 Days"/>
    <s v="Different for each task types (18 Tasks)"/>
    <s v="NA"/>
    <s v="NA"/>
    <s v="NA"/>
    <s v="NA"/>
    <s v="NA"/>
    <s v="NA"/>
    <n v="28800"/>
    <s v="Not Available "/>
    <s v="NA"/>
    <s v="NA"/>
    <s v="NA"/>
    <s v="FTE"/>
    <s v="NA"/>
    <s v="Mary Ripp"/>
    <s v="Neeru Saini"/>
  </r>
  <r>
    <x v="14"/>
    <s v="Zurich"/>
    <s v="Fortune 500 US Insurance Company"/>
    <s v="Policy Administration and billing (Life)"/>
    <s v="Customer Service and Correspondence"/>
    <s v="Policyowner Service"/>
    <s v="Policyowner Service (POS)"/>
    <s v="X"/>
    <s v="X"/>
    <m/>
    <m/>
    <s v="X"/>
    <s v="X"/>
    <s v="X"/>
    <m/>
    <m/>
    <s v="Performing end to end Policy owner services. Some of the key tasks are: Client changes, Loan processing, Ownership and Beneficiary changes, Billing changes, Assignment processing, Reviewing and correcting Annual Statements, Replacement notification etc."/>
    <s v="Client"/>
    <s v="Case received thru Mail, Fax and CaseManager"/>
    <s v="Cases received, documents reviewed, action taken per variety of requests, confirmation letter is sent"/>
    <s v="Request processed, Confirmation letter sent"/>
    <s v="Owner / Beneficiary  "/>
    <s v="NA"/>
    <s v="Yes"/>
    <s v="No"/>
    <n v="1"/>
    <n v="0"/>
    <n v="5.5"/>
    <m/>
    <n v="7.5"/>
    <x v="1"/>
    <s v="No"/>
    <s v="No Specific Domain Exp"/>
    <s v="No"/>
    <s v="NA"/>
    <s v="L2"/>
    <d v="2022-12-12T00:00:00"/>
    <s v="1 Week"/>
    <s v="5 Weeks"/>
    <s v="8 Weeks"/>
    <n v="0"/>
    <s v="NA"/>
    <s v="NA"/>
    <s v="None"/>
    <s v="NA"/>
    <s v="NA"/>
    <s v="None"/>
    <s v="None"/>
    <s v="NA"/>
    <s v="None"/>
    <s v="Citrix and Planet"/>
    <s v="North America"/>
    <s v="Noida"/>
    <m/>
    <s v="India"/>
    <n v="0.98"/>
    <s v="5 Days - 10 Days"/>
    <s v="Different for each task types (18 Tasks)"/>
    <s v="NA"/>
    <s v="NA"/>
    <s v="&lt;8%"/>
    <s v="45 Sec"/>
    <s v="NA"/>
    <s v="NA"/>
    <n v="28800"/>
    <s v="Not Available "/>
    <n v="6500"/>
    <s v="NA"/>
    <s v="NA"/>
    <s v="FTE"/>
    <s v="NA"/>
    <s v="Mary Ripp"/>
    <s v="Neeru Saini"/>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r>
    <x v="15"/>
    <m/>
    <m/>
    <m/>
    <m/>
    <m/>
    <m/>
    <m/>
    <m/>
    <m/>
    <m/>
    <m/>
    <m/>
    <m/>
    <m/>
    <m/>
    <m/>
    <m/>
    <m/>
    <m/>
    <m/>
    <m/>
    <m/>
    <m/>
    <m/>
    <m/>
    <m/>
    <m/>
    <m/>
    <m/>
    <x v="3"/>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593BD7-BCBC-4A3B-9396-A1BD04040555}"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9:K16" firstHeaderRow="1" firstDataRow="1" firstDataCol="1" rowPageCount="1" colPageCount="1"/>
  <pivotFields count="72">
    <pivotField axis="axisRow" showAll="0">
      <items count="9">
        <item x="1"/>
        <item x="4"/>
        <item h="1" x="6"/>
        <item x="5"/>
        <item x="3"/>
        <item x="0"/>
        <item m="1"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7">
    <i>
      <x/>
    </i>
    <i>
      <x v="1"/>
    </i>
    <i>
      <x v="3"/>
    </i>
    <i>
      <x v="4"/>
    </i>
    <i>
      <x v="5"/>
    </i>
    <i>
      <x v="7"/>
    </i>
    <i t="grand">
      <x/>
    </i>
  </rowItems>
  <colItems count="1">
    <i/>
  </colItems>
  <pageFields count="1">
    <pageField fld="25" hier="-1"/>
  </pageFields>
  <dataFields count="1">
    <dataField name="Headcount" fld="24" baseField="0"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703C2D-470C-46DD-9CC2-36F91DC94149}"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25" firstHeaderRow="1" firstDataRow="1" firstDataCol="1" rowPageCount="1" colPageCount="1"/>
  <pivotFields count="73">
    <pivotField axis="axisRow" showAll="0">
      <items count="19">
        <item x="3"/>
        <item x="9"/>
        <item x="12"/>
        <item x="0"/>
        <item h="1" x="15"/>
        <item m="1" x="17"/>
        <item m="1" x="16"/>
        <item x="2"/>
        <item x="5"/>
        <item x="6"/>
        <item x="7"/>
        <item x="8"/>
        <item x="10"/>
        <item x="11"/>
        <item x="13"/>
        <item x="14"/>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6">
        <item x="0"/>
        <item x="1"/>
        <item x="2"/>
        <item m="1"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6">
    <i>
      <x/>
    </i>
    <i>
      <x v="1"/>
    </i>
    <i>
      <x v="2"/>
    </i>
    <i>
      <x v="3"/>
    </i>
    <i>
      <x v="7"/>
    </i>
    <i>
      <x v="8"/>
    </i>
    <i>
      <x v="9"/>
    </i>
    <i>
      <x v="10"/>
    </i>
    <i>
      <x v="11"/>
    </i>
    <i>
      <x v="12"/>
    </i>
    <i>
      <x v="13"/>
    </i>
    <i>
      <x v="14"/>
    </i>
    <i>
      <x v="15"/>
    </i>
    <i>
      <x v="16"/>
    </i>
    <i>
      <x v="17"/>
    </i>
    <i t="grand">
      <x/>
    </i>
  </rowItems>
  <colItems count="1">
    <i/>
  </colItems>
  <pageFields count="1">
    <pageField fld="30" hier="-1"/>
  </pageFields>
  <dataFields count="1">
    <dataField name="Headcount" fld="29" baseField="0"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A02E08-3155-43BC-9C06-E95F9C0CE8E9}"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E21" firstHeaderRow="1" firstDataRow="1" firstDataCol="1" rowPageCount="1" colPageCount="1"/>
  <pivotFields count="81">
    <pivotField axis="axisRow" showAll="0">
      <items count="15">
        <item x="3"/>
        <item x="5"/>
        <item x="8"/>
        <item x="0"/>
        <item x="1"/>
        <item x="2"/>
        <item m="1" x="12"/>
        <item h="1" x="11"/>
        <item x="6"/>
        <item x="7"/>
        <item m="1" x="13"/>
        <item x="9"/>
        <item x="1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8"/>
    </i>
    <i>
      <x v="9"/>
    </i>
    <i>
      <x v="11"/>
    </i>
    <i>
      <x v="12"/>
    </i>
    <i>
      <x v="13"/>
    </i>
    <i t="grand">
      <x/>
    </i>
  </rowItems>
  <colItems count="1">
    <i/>
  </colItems>
  <pageFields count="1">
    <pageField fld="36" hier="-1"/>
  </pageFields>
  <dataFields count="1">
    <dataField name="Headcount" fld="35" baseField="0"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8F96C1-3D10-4AA9-B1A2-65795F9F875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20" firstHeaderRow="1" firstDataRow="1" firstDataCol="1" rowPageCount="1" colPageCount="1"/>
  <pivotFields count="73">
    <pivotField axis="axisRow" showAll="0">
      <items count="12">
        <item x="0"/>
        <item x="1"/>
        <item x="2"/>
        <item x="3"/>
        <item x="4"/>
        <item x="5"/>
        <item x="6"/>
        <item x="7"/>
        <item x="8"/>
        <item x="9"/>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6">
        <item x="0"/>
        <item x="2"/>
        <item x="1"/>
        <item m="1"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Items count="1">
    <i/>
  </colItems>
  <pageFields count="1">
    <pageField fld="28" hier="-1"/>
  </pageFields>
  <dataFields count="1">
    <dataField name="Headcount" fld="27" baseField="0"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E68DA5-03C9-42B5-A630-2AC9932859B7}"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N15" firstHeaderRow="1" firstDataRow="1" firstDataCol="1"/>
  <pivotFields count="26">
    <pivotField axis="axisRow" showAll="0">
      <items count="8">
        <item x="2"/>
        <item x="1"/>
        <item m="1" x="6"/>
        <item x="0"/>
        <item x="4"/>
        <item h="1" x="5"/>
        <item x="3"/>
        <item t="default"/>
      </items>
    </pivotField>
    <pivotField showAll="0"/>
    <pivotField showAll="0"/>
    <pivotField showAll="0"/>
    <pivotField showAll="0"/>
    <pivotField showAll="0"/>
    <pivotField showAll="0"/>
    <pivotField showAll="0"/>
    <pivotField showAll="0"/>
    <pivotField name="Headcount2"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i>
    <i>
      <x v="1"/>
    </i>
    <i>
      <x v="3"/>
    </i>
    <i>
      <x v="4"/>
    </i>
    <i>
      <x v="6"/>
    </i>
    <i t="grand">
      <x/>
    </i>
  </rowItems>
  <colItems count="1">
    <i/>
  </colItems>
  <dataFields count="1">
    <dataField name="Headcount" fld="9" baseField="0"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EFB2F8-929A-4E96-B9E5-96206E3A3714}" name="Table2" displayName="Table2" ref="A2:BU102" totalsRowShown="0" headerRowDxfId="473" dataDxfId="471" headerRowBorderDxfId="472" tableBorderDxfId="470" totalsRowBorderDxfId="469">
  <autoFilter ref="A2:BU102" xr:uid="{35EFB2F8-929A-4E96-B9E5-96206E3A3714}"/>
  <tableColumns count="73">
    <tableColumn id="1" xr3:uid="{6BD51A94-0B60-4747-82D6-4089594FB8A7}" name="Client Name" dataDxfId="468"/>
    <tableColumn id="2" xr3:uid="{527C5BCA-4959-4F91-A6C1-EEAD23C45BC0}" name="Pseudo Name" dataDxfId="467"/>
    <tableColumn id="3" xr3:uid="{4C8DD588-4BC7-45E0-B64E-810E7BED4DE7}" name="Masked Name" dataDxfId="466"/>
    <tableColumn id="4" xr3:uid="{E3E8C25F-8E1E-4F62-8B7C-D0B5E413DF47}" name="Process Name - Level 1 (Standard Name)" dataDxfId="465"/>
    <tableColumn id="5" xr3:uid="{BA486D29-C8BF-496A-A90E-8DBDA59951C9}" name="Process Name - Level 2 (Standard Name)" dataDxfId="464"/>
    <tableColumn id="6" xr3:uid="{52235A45-590C-4F4D-94F4-80FED3BD2775}" name="Process Name - Level 3 (Standard Name)" dataDxfId="463"/>
    <tableColumn id="7" xr3:uid="{C12A5847-9A50-480D-B837-D9D8A150563F}" name="Process Name (Client Terminology)" dataDxfId="462"/>
    <tableColumn id="9" xr3:uid="{3F479A6B-7945-43FA-A27A-EEB4E26C3E97}" name="Fixed Immediate Annuity" dataDxfId="461"/>
    <tableColumn id="10" xr3:uid="{9B0B4CF3-5A67-4FFF-A6E2-C5DED134E551}" name="Fixed Deferred Annuity" dataDxfId="460"/>
    <tableColumn id="11" xr3:uid="{3634455C-71C3-42A9-BE7B-0D33C70796CB}" name="Fixed Indexed_x000a_Annuity" dataDxfId="459"/>
    <tableColumn id="12" xr3:uid="{AE795F79-21B9-409B-846A-1324F5D9D480}" name="Variable Immediate Annuity" dataDxfId="458"/>
    <tableColumn id="13" xr3:uid="{4D21A978-3EB8-4AAB-B3FD-EBB0BF1A293F}" name="Variable Deferred Annuity" dataDxfId="457"/>
    <tableColumn id="14" xr3:uid="{70540FC6-9606-42F0-AF5B-6ECFCC3F116C}" name="Structured Settlements" dataDxfId="456"/>
    <tableColumn id="15" xr3:uid="{2D3E6A7B-52C5-403D-BC2D-5D335EB99A2B}" name="Individual Annuity" dataDxfId="455"/>
    <tableColumn id="16" xr3:uid="{7726DC8E-6EA4-494C-B402-AAEBB5DA1BF0}" name="Process Description" dataDxfId="454"/>
    <tableColumn id="17" xr3:uid="{AF9CB43C-98F0-47AF-A779-5FB9645BC2D3}" name="Input" dataDxfId="453"/>
    <tableColumn id="18" xr3:uid="{C2E11D79-CC85-41DC-9ED7-C9F3A162CF69}" name="Supplier" dataDxfId="452"/>
    <tableColumn id="19" xr3:uid="{F1A5034E-571C-43B3-B7E9-FEC76491B7BD}" name="High Level Process Steps" dataDxfId="451"/>
    <tableColumn id="20" xr3:uid="{D6C4928E-ECE3-4BAA-B789-4C3235995311}" name="Output" dataDxfId="450"/>
    <tableColumn id="21" xr3:uid="{7775D4FE-C65A-47DA-ACE3-2F9B38B983CD}" name="Customer" dataDxfId="449"/>
    <tableColumn id="22" xr3:uid="{7AB3E137-BD86-4C9F-A9F4-D2585FE17A66}" name="Sub Activities (if any)" dataDxfId="448"/>
    <tableColumn id="23" xr3:uid="{6A5E43CF-DCDD-4FD8-9726-F45D45907FAF}" name="Open Book" dataDxfId="447"/>
    <tableColumn id="24" xr3:uid="{77D3CD09-A6DD-4335-ABFB-942B5F6FB695}" name="Closed Book" dataDxfId="446"/>
    <tableColumn id="25" xr3:uid="{720A5F36-9A1B-44FA-A953-10ED02735136}" name="Open book Split %" dataDxfId="445"/>
    <tableColumn id="26" xr3:uid="{B70C300B-C690-4E44-AA1C-AD53AD8A739C}" name="Closed book Split %" dataDxfId="444"/>
    <tableColumn id="27" xr3:uid="{E1DC414B-B0AB-47A2-9A91-4651081B7CB4}" name="Back office FTEs" dataDxfId="443"/>
    <tableColumn id="28" xr3:uid="{AE764BA3-2114-46C8-8BF2-18B806EA830B}" name="Voice FTEs" dataDxfId="442"/>
    <tableColumn id="29" xr3:uid="{C5FD8D5F-0FA0-4529-BE3E-06B7AB030219}" name="Overall Headcount" dataDxfId="441"/>
    <tableColumn id="30" xr3:uid="{2C50CB4C-8C65-4CB1-8351-160847CD0339}" name="Process Type" dataDxfId="440"/>
    <tableColumn id="31" xr3:uid="{7F17CCD2-B9D3-45C4-B85C-9F63D5ED4870}" name="Licenses / Certification Required" dataDxfId="439"/>
    <tableColumn id="32" xr3:uid="{A6A50ED7-8B49-4448-A6D0-A6D1B4A3B9B5}" name="If Yes, then which Licenses/ Certifications" dataDxfId="438"/>
    <tableColumn id="33" xr3:uid="{E6CD3673-506E-4317-B8AF-A1CBA4F11784}" name="TPA" dataDxfId="437"/>
    <tableColumn id="34" xr3:uid="{D28A92DB-7A7C-468C-BC5D-AF83986F25EA}" name="Platform Deployed" dataDxfId="436"/>
    <tableColumn id="35" xr3:uid="{8F55ED9D-7521-4243-81F5-5CDB91B4BB3F}" name="Process Complexity (Please mention for BO &amp; VO both if required)" dataDxfId="435"/>
    <tableColumn id="36" xr3:uid="{D993B435-10B4-46A7-BF39-1E7A59FB87E4}" name="Go Live Date" dataDxfId="434"/>
    <tableColumn id="37" xr3:uid="{F3D03479-0438-45AB-B6E0-AC79A0AE6954}" name="Pre-Process Training" dataDxfId="433"/>
    <tableColumn id="38" xr3:uid="{50C23215-ED59-4EE4-85B5-79975CE8A1DF}" name="Process Training" dataDxfId="432"/>
    <tableColumn id="39" xr3:uid="{CFF439FB-E02F-41B8-891C-A9AF8990CECE}" name="Ramp" dataDxfId="431"/>
    <tableColumn id="40" xr3:uid="{62474E01-4144-45CD-83FF-7E9AA951DD68}" name="No. of Bots" dataDxfId="430"/>
    <tableColumn id="41" xr3:uid="{E3859A48-94D0-4ABF-8A67-26B802186F97}" name="Bot 1/Point Automation 1" dataDxfId="429"/>
    <tableColumn id="42" xr3:uid="{63066E1A-9D30-4CD6-80D8-54E4897EBDEC}" name="Bot 1/Point Automation 2" dataDxfId="428"/>
    <tableColumn id="43" xr3:uid="{E0CFE973-053B-4ECD-8C2C-F21BA12409A7}" name="No. of Embedded Analytics Solutions" dataDxfId="427"/>
    <tableColumn id="44" xr3:uid="{20AEF413-6273-4BCD-9A69-6A7A31FC7623}" name="Analytics 1" dataDxfId="426"/>
    <tableColumn id="45" xr3:uid="{75E004AA-B215-438B-B04D-06EC8DE52BE4}" name="Analytics 2" dataDxfId="425"/>
    <tableColumn id="46" xr3:uid="{6A3165FE-D029-46AF-9C31-AE0167064CA4}" name="Solution 1 " dataDxfId="424"/>
    <tableColumn id="47" xr3:uid="{97B91646-740A-4369-90AC-833C56F1797C}" name="Solution 2" dataDxfId="423"/>
    <tableColumn id="48" xr3:uid="{752250DC-39EE-4F3D-B8F2-F143CC337026}" name="Cloud Deployment?" dataDxfId="422"/>
    <tableColumn id="49" xr3:uid="{CF4731CA-EB76-4A30-B441-D276866BFD92}" name="Digital Solutions deployed - Exelia/Xtrakto/Nervehub/Customer 360/Claims etc." dataDxfId="421"/>
    <tableColumn id="50" xr3:uid="{ECAF9272-8490-4425-85E7-328A108C2398}" name="Technology / Systems /Platform used" dataDxfId="420"/>
    <tableColumn id="51" xr3:uid="{A6083182-811D-43D0-8CC8-1875ACC9D3A3}" name="Client Geography" dataDxfId="419"/>
    <tableColumn id="52" xr3:uid="{D68E7A64-9ED3-44B1-879F-F005D864BD91}" name="Delivery Location for Back Office" dataDxfId="418"/>
    <tableColumn id="53" xr3:uid="{CDDB41D0-2417-424D-8D1D-690FEE17597F}" name="Delivery Location for Voice" dataDxfId="417"/>
    <tableColumn id="73" xr3:uid="{4E113189-2D7F-447B-B8EA-9FD60F110990}" name="Country" dataDxfId="416"/>
    <tableColumn id="54" xr3:uid="{45AD0D64-CFE1-419E-80E3-439AC20189F3}" name="Quality" dataDxfId="415"/>
    <tableColumn id="55" xr3:uid="{738ED567-199D-4DB9-B75C-5BDF860A3043}" name="TAT" dataDxfId="414"/>
    <tableColumn id="56" xr3:uid="{2513C9DD-6E15-4253-9240-2059A1A5B4AF}" name="AHT" dataDxfId="413"/>
    <tableColumn id="57" xr3:uid="{27261EA0-9195-4CC7-BD8D-2C9D05E08C41}" name="Hold Time" dataDxfId="412"/>
    <tableColumn id="58" xr3:uid="{6C5DF3C4-1291-4B08-92F6-C57E07DF0380}" name="After Call Work" dataDxfId="411"/>
    <tableColumn id="59" xr3:uid="{4E9568DD-82DF-48AD-A10E-41946895C909}" name="Abandonment Rate" dataDxfId="410"/>
    <tableColumn id="60" xr3:uid="{ACCC17EC-490B-455E-A510-530D369A71A3}" name="Avg. Speed to Answer" dataDxfId="409"/>
    <tableColumn id="61" xr3:uid="{4562EB2D-C049-4757-80F7-702DAAF5F4FC}" name="Talk Time" dataDxfId="408"/>
    <tableColumn id="62" xr3:uid="{7931CFF9-D8A8-4127-85CE-FB7C54A44BB4}" name="Others" dataDxfId="407"/>
    <tableColumn id="63" xr3:uid="{AD130D66-0F22-4807-B22A-BC9AACD48823}" name="Annual Transaction Volume" dataDxfId="406"/>
    <tableColumn id="64" xr3:uid="{7E8584F2-2D52-45D0-A82E-3B1901C6E9FB}" name="Annual Policy Count" dataDxfId="405"/>
    <tableColumn id="65" xr3:uid="{807E2E15-2477-4B81-BC1E-2F9371262185}" name="Annual Call Volume" dataDxfId="404"/>
    <tableColumn id="66" xr3:uid="{EE9F4D5D-8825-4817-AA43-B172E3BDCA11}" name="Seasonal Fluctuations (Yes/No)" dataDxfId="403"/>
    <tableColumn id="67" xr3:uid="{257E6197-16BC-4422-A7FE-A7FBE9C0D283}" name="If Yes, Volume Fluctuations %" dataDxfId="402"/>
    <tableColumn id="68" xr3:uid="{5EA19086-5F89-4531-9A48-5E6180CAF056}" name="Pricing Model" dataDxfId="401"/>
    <tableColumn id="69" xr3:uid="{237554BA-E74C-4BC2-81DF-550DD41FF68E}" name="Estimated rate for processes in TBP/Per policy" dataDxfId="400"/>
    <tableColumn id="70" xr3:uid="{C20B2265-23E2-4D05-B583-77E19D2A43CA}" name="SME Name" dataDxfId="399"/>
    <tableColumn id="71" xr3:uid="{E996AE1D-AD62-452C-9C91-E1677A4F754F}" name="Process Manager" dataDxfId="398"/>
    <tableColumn id="74" xr3:uid="{0A68FD48-953B-4241-B291-D44D9B6E9C1C}" name="Active Status" dataDxfId="397"/>
    <tableColumn id="72" xr3:uid="{5396FE27-FC14-4E1D-9952-B9CA4633900E}" name="Comments" dataDxfId="39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A0AAD7-FF43-481C-A489-67CA1A7CCDD6}" name="Table3" displayName="Table3" ref="A2:CC197" totalsRowShown="0" headerRowDxfId="395" headerRowBorderDxfId="394" tableBorderDxfId="393">
  <autoFilter ref="A2:CC197" xr:uid="{80A0AAD7-FF43-481C-A489-67CA1A7CCDD6}">
    <filterColumn colId="12">
      <filters>
        <filter val="x"/>
      </filters>
    </filterColumn>
  </autoFilter>
  <tableColumns count="81">
    <tableColumn id="1" xr3:uid="{BDD26339-F499-4937-BD2E-C64F63AD8B77}" name="Client Name" dataDxfId="392"/>
    <tableColumn id="2" xr3:uid="{ADA47228-2761-4C31-A441-A00B30795F78}" name="Pseudo Name" dataDxfId="391"/>
    <tableColumn id="3" xr3:uid="{26F473FD-2467-4413-93D5-AE532A8DF4FF}" name="Masked Name" dataDxfId="390"/>
    <tableColumn id="4" xr3:uid="{F051E360-4D30-4726-97EE-63FF814985A2}" name="Process Name - Level 1 (Standard Name)" dataDxfId="389"/>
    <tableColumn id="5" xr3:uid="{2A87D671-ACD3-488A-AEBB-BC0673B016AA}" name="Process Name - Level 2 (Standard Name)" dataDxfId="388"/>
    <tableColumn id="6" xr3:uid="{E970C4B4-A824-49B0-99D4-C1B4538B8531}" name="Process Name - Level 3 (Standard Name)" dataDxfId="387"/>
    <tableColumn id="7" xr3:uid="{7B3DB799-9904-4CD7-9C30-97B9DDA2B187}" name="Process Name (Client Terminology)" dataDxfId="386"/>
    <tableColumn id="9" xr3:uid="{941A4541-2FC0-4455-A25C-C7120AA5263A}" name="Group Life" dataDxfId="385"/>
    <tableColumn id="10" xr3:uid="{CBF41059-A1F1-4683-BA58-734B92B5F9AD}" name="Group STD" dataDxfId="384"/>
    <tableColumn id="11" xr3:uid="{46D9B7D2-F370-4C29-86B7-1913293CECF8}" name="Group LTD" dataDxfId="383"/>
    <tableColumn id="12" xr3:uid="{C78DBAFF-BEA1-4AD8-B15B-83A59647ECA5}" name="Absence" dataDxfId="382"/>
    <tableColumn id="13" xr3:uid="{ED3B7C23-BDE6-434B-AFF5-0A7CFE93C55A}" name="Individual Disability Insurance (IDI)" dataDxfId="381"/>
    <tableColumn id="14" xr3:uid="{5A8E0D66-D571-499A-BE26-36FDFAD85D22}" name="Group LTC" dataDxfId="380"/>
    <tableColumn id="15" xr3:uid="{0B4C99C5-A1B7-4561-8DDA-F2EBB30D4BB6}" name="Individual LTC" dataDxfId="379"/>
    <tableColumn id="16" xr3:uid="{8D706418-F1B7-4801-82E9-5E7A12A14B70}" name="Wellness" dataDxfId="378"/>
    <tableColumn id="17" xr3:uid="{8DCDD4A4-DBD0-4F1D-B1B2-980070AAB8C5}" name="Sickness / Hospital Indemnity" dataDxfId="377"/>
    <tableColumn id="18" xr3:uid="{89A02BBC-38EB-4E97-B61E-9597EC3E392F}" name="Accident" dataDxfId="376"/>
    <tableColumn id="19" xr3:uid="{B326E869-F4CF-4CF2-AE29-3CB757295503}" name="Cancer" dataDxfId="375"/>
    <tableColumn id="20" xr3:uid="{02C7C3B9-FF53-4179-A39A-DBBCCA0CC75E}" name="Critical Illness" dataDxfId="374"/>
    <tableColumn id="21" xr3:uid="{1943468F-14F9-4894-A79E-3017587D80EC}" name="Dental" dataDxfId="373"/>
    <tableColumn id="22" xr3:uid="{4D6AAFD6-BD41-45E4-BC32-237426329896}" name="Vision" dataDxfId="372"/>
    <tableColumn id="23" xr3:uid="{08BA31C7-7377-435D-A0CC-2A3CAD824814}" name="MedSup" dataDxfId="371"/>
    <tableColumn id="24" xr3:uid="{744B0E9C-F48A-4DAC-AA6C-0A14D2DEA59E}" name="Process Description" dataDxfId="370"/>
    <tableColumn id="25" xr3:uid="{A1EF86CD-8F68-4A2D-884F-7D0959C965C2}" name="Supplier" dataDxfId="369"/>
    <tableColumn id="26" xr3:uid="{588507A8-A6FD-41D8-B768-D6FB42D999A1}" name="Input" dataDxfId="368"/>
    <tableColumn id="27" xr3:uid="{2AF1EC83-61C6-4078-9BFA-227D18020895}" name="High Level Process Steps" dataDxfId="367"/>
    <tableColumn id="28" xr3:uid="{61F9A635-5F70-4C56-B3CC-93CA4AA89336}" name="Output" dataDxfId="366"/>
    <tableColumn id="29" xr3:uid="{5D65D6CC-72E2-4A8F-AE8C-538577CF2BF4}" name="Customer" dataDxfId="365"/>
    <tableColumn id="30" xr3:uid="{BD08D5F9-20F6-4A2F-B457-96839A4CD6AA}" name="Sub Activities (if any)" dataDxfId="364"/>
    <tableColumn id="31" xr3:uid="{2BAAC4AC-6F14-483F-8844-5B1FF6337466}" name="Open Book" dataDxfId="363"/>
    <tableColumn id="32" xr3:uid="{13F2301C-5A9D-434F-99EA-2871A7EC413A}" name="Closed Book" dataDxfId="362"/>
    <tableColumn id="33" xr3:uid="{4C883BB9-2971-48B7-8DE4-3BA420100E80}" name="Open book Split %" dataDxfId="361"/>
    <tableColumn id="34" xr3:uid="{48A264BA-EE14-4339-850A-2B0B1EE383EB}" name="Closed book Split %" dataDxfId="360"/>
    <tableColumn id="35" xr3:uid="{CEC2620D-DD7B-4A67-84D8-B95ABA5C2C4C}" name="Back office FTEs" dataDxfId="359"/>
    <tableColumn id="36" xr3:uid="{B463E1E9-D400-4817-8895-5A1B149AE6A3}" name="Voice FTEs" dataDxfId="358"/>
    <tableColumn id="37" xr3:uid="{17CEE529-065B-4E0E-A6A2-1A114819C2BD}" name="Overall Headcount" dataDxfId="357"/>
    <tableColumn id="38" xr3:uid="{B898CB67-CC77-484A-B7AC-D168C3F6FA16}" name="Process Type" dataDxfId="356"/>
    <tableColumn id="39" xr3:uid="{B238C916-28FA-49F8-9075-041D59B1244F}" name="Licenses / Certification Required" dataDxfId="355"/>
    <tableColumn id="40" xr3:uid="{277BB4B5-38EA-413B-9BC9-312A7961A39C}" name="If Yes, then which Licenses/ Certifications" dataDxfId="354"/>
    <tableColumn id="41" xr3:uid="{A0B48A86-1728-4B5C-AEF3-7C652D665292}" name="TPA" dataDxfId="353"/>
    <tableColumn id="42" xr3:uid="{7A071E0E-02E6-4593-825C-7526DFA8DA84}" name="Platform Deployed" dataDxfId="352"/>
    <tableColumn id="43" xr3:uid="{AB12F319-50F2-4CC3-BC6D-472568CEEED3}" name="Process Complexity (Please mention for BO &amp; VO both if required)" dataDxfId="351"/>
    <tableColumn id="44" xr3:uid="{26022609-BFC6-4C97-9F27-F3389F1B45A7}" name="Go Live Date" dataDxfId="350"/>
    <tableColumn id="45" xr3:uid="{AB6DC23E-86B0-454C-8C5B-93D749D78991}" name="Pre-Process Training" dataDxfId="349"/>
    <tableColumn id="46" xr3:uid="{8D2A1533-E0F0-452F-9AE9-C6BD5C0C8EB8}" name="Process Training" dataDxfId="348"/>
    <tableColumn id="47" xr3:uid="{AD870A51-A613-467A-A00F-4566A2E99296}" name="Ramp" dataDxfId="347"/>
    <tableColumn id="48" xr3:uid="{854A48F6-3142-4FB5-826D-2209B94B8C4B}" name="No. of Bots" dataDxfId="346"/>
    <tableColumn id="49" xr3:uid="{8EE40AF3-8C54-4ED7-9F60-BD2C91840CBF}" name="Bot 1/Point Automation 1" dataDxfId="345"/>
    <tableColumn id="50" xr3:uid="{D200B7C4-F2DD-4383-B070-F2A54DC8303E}" name="Bot 1/Point Automation 2" dataDxfId="344"/>
    <tableColumn id="51" xr3:uid="{02624221-AB6C-42B5-B3D0-7620D7272D91}" name="No. of Embedded Analytics Solutions" dataDxfId="343"/>
    <tableColumn id="52" xr3:uid="{169DD53B-BD33-41FD-B656-AC89EF37A3C4}" name="Analytics 1" dataDxfId="342"/>
    <tableColumn id="53" xr3:uid="{5C58EA0A-FDC6-4BE9-94BB-63853E0E4FE7}" name="Analytics 2" dataDxfId="341"/>
    <tableColumn id="54" xr3:uid="{04F6797F-8634-45A4-B61D-54715DC95802}" name="Solution 1 " dataDxfId="340"/>
    <tableColumn id="55" xr3:uid="{86C81072-6AF7-47CD-9A35-960218B6E5A0}" name="Solution 2" dataDxfId="339"/>
    <tableColumn id="56" xr3:uid="{16623C36-D785-4F25-93A6-115221302401}" name="Cloud Deployment?" dataDxfId="338"/>
    <tableColumn id="57" xr3:uid="{6DEDB3F0-F46D-475A-BEBA-DF4584105005}" name="Digital Solutions deployed - Exelia/Xtrakto/Nervehub/Customer 360/Claims etc." dataDxfId="337"/>
    <tableColumn id="58" xr3:uid="{B8C4E0D1-9C6C-4538-A81A-592FCDF24AFA}" name="Technology / Systems /Platform used" dataDxfId="336"/>
    <tableColumn id="59" xr3:uid="{5FEE1258-89A1-4E65-8B0E-D9F9B37B4E14}" name="Client Geography" dataDxfId="335"/>
    <tableColumn id="60" xr3:uid="{975B2B18-C480-4775-A0BF-E4973D262FC6}" name="Delivery Location for Back Office" dataDxfId="334"/>
    <tableColumn id="61" xr3:uid="{8C6564DF-609E-4E05-9599-200B0A302FC2}" name="Delivery Location for Voice" dataDxfId="333"/>
    <tableColumn id="81" xr3:uid="{472C6779-543E-47FB-9BAA-678945CDF062}" name="Country" dataDxfId="332"/>
    <tableColumn id="62" xr3:uid="{D2D4DA64-A91E-4A25-AC50-0D6EE79BA849}" name="Quality" dataDxfId="331" dataCellStyle="Percent"/>
    <tableColumn id="63" xr3:uid="{E0C01E2B-9D4F-44F2-9DA0-EBC271F3C5AE}" name="TAT" dataDxfId="330" dataCellStyle="Percent"/>
    <tableColumn id="64" xr3:uid="{4FD8391A-7518-45A6-9F0E-454E25A9712A}" name="AHT" dataDxfId="329"/>
    <tableColumn id="65" xr3:uid="{790E5EC6-2B2D-4283-8744-862D16F1A890}" name="Hold Time" dataDxfId="328"/>
    <tableColumn id="66" xr3:uid="{415534EA-7097-41B0-B4A1-AF280121924C}" name="After Call Work" dataDxfId="327"/>
    <tableColumn id="67" xr3:uid="{F981A0D8-EE2D-4ADF-9C2E-95D488790AEF}" name="Abandonment Rate" dataDxfId="326"/>
    <tableColumn id="68" xr3:uid="{B2E959D1-9E21-4999-BB9F-B8F2BD9E3995}" name="Avg. Speed to Answer" dataDxfId="325"/>
    <tableColumn id="69" xr3:uid="{8DB343B3-DA3D-4739-8572-7B87EEB221D6}" name="Talk Time" dataDxfId="324"/>
    <tableColumn id="70" xr3:uid="{E0C1DBCA-6E3A-4849-93D0-4C53450F2A68}" name="Others" dataDxfId="323"/>
    <tableColumn id="71" xr3:uid="{D49577E0-6B69-4909-99D4-BDE81E0DEE62}" name="Annual Transaction Volume" dataDxfId="322"/>
    <tableColumn id="72" xr3:uid="{4FEACED2-9EAA-4F62-8119-C65BC3268D7C}" name="Annual Policy Count" dataDxfId="321"/>
    <tableColumn id="73" xr3:uid="{E4CF7426-05FB-4B0D-AF33-F93C8FCC9E5A}" name="Annual Call Volume" dataDxfId="320"/>
    <tableColumn id="74" xr3:uid="{E29CC11E-CAAC-41C0-883C-A0B06FA64410}" name="Seasonal Fluctuations (Yes/No)" dataDxfId="319"/>
    <tableColumn id="75" xr3:uid="{9B00D2B1-76A0-4E54-8B8A-30175DBF6807}" name="If Yes, Volume Fluctuations %" dataDxfId="318"/>
    <tableColumn id="76" xr3:uid="{BE487159-3EAA-404C-8878-E2E5A5605A54}" name="Pricing Model" dataDxfId="317"/>
    <tableColumn id="77" xr3:uid="{8B3C6B57-178F-4C34-A48C-2B646C3545DB}" name="Estimated rate for processes in TBP/Per policy" dataDxfId="316"/>
    <tableColumn id="78" xr3:uid="{C1408E5F-C0A6-4B0F-BA01-5D356AF124FA}" name="SME Name" dataDxfId="315"/>
    <tableColumn id="79" xr3:uid="{EDE4AE0E-753B-41C9-ABDF-CEB40F5E6809}" name="Process Manager" dataDxfId="314"/>
    <tableColumn id="82" xr3:uid="{BEF263FF-63B3-4652-B51E-CF87264F93F5}" name="Active Status" dataDxfId="313"/>
    <tableColumn id="80" xr3:uid="{6BAE2006-844B-464C-9BDD-7D67755F84AD}" name="Comments" dataDxfId="3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A1C45E-7653-4F84-A6CC-1030D67B6E08}" name="Table1" displayName="Table1" ref="A2:BW183" headerRowDxfId="311" dataDxfId="309" headerRowBorderDxfId="310" tableBorderDxfId="308" totalsRowBorderDxfId="307">
  <autoFilter ref="A2:BW183" xr:uid="{E9A1C45E-7653-4F84-A6CC-1030D67B6E08}">
    <filterColumn colId="0">
      <filters>
        <filter val="The Standard"/>
      </filters>
    </filterColumn>
  </autoFilter>
  <tableColumns count="75">
    <tableColumn id="1" xr3:uid="{D309CDFD-46A8-4BED-96A5-D9A0B043C29D}" name="Client Name" dataDxfId="306" totalsRowDxfId="305"/>
    <tableColumn id="2" xr3:uid="{BF7275EE-AFEB-4F3E-81A9-B52F1FA43BE0}" name="Pseudo Name" dataDxfId="304" totalsRowDxfId="303"/>
    <tableColumn id="3" xr3:uid="{7BA0324C-5C47-4A64-9A93-9691A4B5124E}" name="Masked Name" dataDxfId="302" totalsRowDxfId="301"/>
    <tableColumn id="4" xr3:uid="{C17E9DC3-ADF1-4F94-886E-E6E4431A5D54}" name="Process Name - Level 1 (Standard Name)" dataDxfId="300" totalsRowDxfId="299"/>
    <tableColumn id="5" xr3:uid="{84285BDF-6AA6-468C-8625-32A2264C9858}" name="Process Name - Level 2 (Standard Name)" dataDxfId="298" totalsRowDxfId="297"/>
    <tableColumn id="6" xr3:uid="{A6A08F95-4586-41AE-9680-4877469C89A4}" name="Process Name - Level 3 (Standard Name)" dataDxfId="296" totalsRowDxfId="295"/>
    <tableColumn id="7" xr3:uid="{6F95C0ED-A362-417D-B86F-5D6C0B912122}" name="Process Name (Client Terminology)" dataDxfId="294" totalsRowDxfId="293"/>
    <tableColumn id="8" xr3:uid="{2B588EBE-F6C2-4C2C-87BD-557F77F03B16}" name="Term Life" dataDxfId="292" totalsRowDxfId="291"/>
    <tableColumn id="9" xr3:uid="{9D6B2B6E-7A3E-42E5-8009-0AA967B846E4}" name="Term with Cash value" dataDxfId="290" totalsRowDxfId="289"/>
    <tableColumn id="10" xr3:uid="{2BB2A391-0EDD-4A04-B83E-28AE5BD6D891}" name="Whole Life" dataDxfId="288" totalsRowDxfId="287"/>
    <tableColumn id="11" xr3:uid="{017E0373-8761-4730-BCF2-396E8CE89DB6}" name="Interest Sensitive Whole Life (ISWL)" dataDxfId="286" totalsRowDxfId="285"/>
    <tableColumn id="12" xr3:uid="{1E859F9E-C4EA-4D59-9D0A-355DF762BA7B}" name="Universal Life" dataDxfId="284" totalsRowDxfId="283"/>
    <tableColumn id="13" xr3:uid="{52C12177-B760-4D13-A29B-ED833E0F372C}" name="Indexed Universal Life" dataDxfId="282" totalsRowDxfId="281"/>
    <tableColumn id="14" xr3:uid="{59E58F64-A8FC-430C-B75E-0E669334BD56}" name="Variable Universal Life" dataDxfId="280" totalsRowDxfId="279"/>
    <tableColumn id="15" xr3:uid="{0FECA177-E368-436A-8203-DEE87C6707A0}" name="Final Expense" dataDxfId="278" totalsRowDxfId="277"/>
    <tableColumn id="16" xr3:uid="{F742C598-7F8E-4447-8237-32B34B6FC2C6}" name="Life Disability Claims" dataDxfId="276" totalsRowDxfId="275"/>
    <tableColumn id="17" xr3:uid="{39564D4D-883B-40D0-90E2-8BACCF0BDA6E}" name="Process Description" dataDxfId="274" totalsRowDxfId="273"/>
    <tableColumn id="18" xr3:uid="{8462B17F-3FCC-4D01-B8E5-106938847A11}" name="Supplier" dataDxfId="272" totalsRowDxfId="271"/>
    <tableColumn id="19" xr3:uid="{02E484D6-7385-4AC9-A106-5E507A40D2B7}" name="Input" dataDxfId="270" totalsRowDxfId="269"/>
    <tableColumn id="20" xr3:uid="{50F2F92D-ED99-49FC-876B-41DA6399BE4C}" name="High Level Process Steps" dataDxfId="268" totalsRowDxfId="267"/>
    <tableColumn id="21" xr3:uid="{A3367B57-04DD-4685-8E07-748A8A33EF89}" name="Output" dataDxfId="266" totalsRowDxfId="265"/>
    <tableColumn id="22" xr3:uid="{733BCE18-7A7D-4174-A8F6-83E466D0672B}" name="Customer" dataDxfId="264" totalsRowDxfId="263"/>
    <tableColumn id="23" xr3:uid="{29A33617-C336-45A7-8F4B-651D7944A258}" name="Sub Activities (if any)" dataDxfId="262" totalsRowDxfId="261"/>
    <tableColumn id="24" xr3:uid="{71A4A6AE-7A50-49D7-9B17-0B833F0BA4FD}" name="Open Book" dataDxfId="260" totalsRowDxfId="259"/>
    <tableColumn id="25" xr3:uid="{01D0A870-6D28-4ED1-A786-EEA57B0C5420}" name="Closed Book" dataDxfId="258" totalsRowDxfId="257"/>
    <tableColumn id="26" xr3:uid="{B65DA55E-BDD0-496F-ADDC-AEFEF32AB9B3}" name="Open book Split %" dataDxfId="256" totalsRowDxfId="255"/>
    <tableColumn id="27" xr3:uid="{F43BE008-D8FE-4C87-B842-7ED1734C7F68}" name="Closed book Split %" dataDxfId="254" totalsRowDxfId="253"/>
    <tableColumn id="28" xr3:uid="{8A0678D6-3C4C-4018-8859-48355A5BE67F}" name="Back office FTEs" dataDxfId="252" totalsRowDxfId="251"/>
    <tableColumn id="29" xr3:uid="{CD4E7C6E-1271-49BC-ACEF-4D93C27156E9}" name="Voice FTEs" dataDxfId="250" totalsRowDxfId="249"/>
    <tableColumn id="30" xr3:uid="{99D08055-91B4-4537-8A00-184F9542F31C}" name="Overall Headcount" dataDxfId="248" totalsRowDxfId="247"/>
    <tableColumn id="31" xr3:uid="{9A16DE5D-2BDA-41FA-9034-E97E5BF96C26}" name="Process Type" dataDxfId="246" totalsRowDxfId="245"/>
    <tableColumn id="32" xr3:uid="{0F0A7794-E17F-4871-864A-6742C69CA7C2}" name="Licenses / Certification Required" dataDxfId="244" totalsRowDxfId="243"/>
    <tableColumn id="33" xr3:uid="{1DC92DDB-CC13-4E00-902B-07B9F69B4CBD}" name="If Yes, then which Licenses/ Certifications" dataDxfId="242" totalsRowDxfId="241"/>
    <tableColumn id="34" xr3:uid="{C6407470-4C7A-49EA-9168-1BADC6B68206}" name="TPA" dataDxfId="240" totalsRowDxfId="239"/>
    <tableColumn id="35" xr3:uid="{AB00B153-5BD4-43EC-940F-0F9369C6CF18}" name="Platform Deployed" dataDxfId="238" totalsRowDxfId="237"/>
    <tableColumn id="36" xr3:uid="{5D5A0E16-62DC-4F0E-A2CE-DC914A6EF3A5}" name="Process Complexity (Please mention for BO &amp; VO both if required)" dataDxfId="236" totalsRowDxfId="235"/>
    <tableColumn id="37" xr3:uid="{F18F0FBA-3052-4859-8BA6-D095F09FE978}" name="Go Live Date" dataDxfId="234" totalsRowDxfId="233"/>
    <tableColumn id="38" xr3:uid="{BAC8FD93-02C6-4E8D-884C-DE9073820837}" name="Pre-Process Training" dataDxfId="232" totalsRowDxfId="231"/>
    <tableColumn id="39" xr3:uid="{A1FB23CC-2E41-4667-A5A1-BD48369279AF}" name="Process Training" dataDxfId="230" totalsRowDxfId="229"/>
    <tableColumn id="40" xr3:uid="{4671FC98-ED20-48CF-A918-57D5879A17C3}" name="Ramp" dataDxfId="228" totalsRowDxfId="227"/>
    <tableColumn id="41" xr3:uid="{5A5DC6D5-7887-4688-B42F-1F4B3FAC1F94}" name="No. of Bots" dataDxfId="226" totalsRowDxfId="225"/>
    <tableColumn id="42" xr3:uid="{0F601271-BD31-43BA-B746-71E0559D23D4}" name="Bot 1/Point Automation 1" dataDxfId="224" totalsRowDxfId="223"/>
    <tableColumn id="43" xr3:uid="{ECC262EA-FE50-49DF-BBD1-4788899E2881}" name="Bot 1/Point Automation 2" dataDxfId="222" totalsRowDxfId="221"/>
    <tableColumn id="44" xr3:uid="{8040793E-E299-46A9-92DE-1D846835F19C}" name="No. of Embedded Analytics Solutions" dataDxfId="220" totalsRowDxfId="219"/>
    <tableColumn id="45" xr3:uid="{8BED4BC4-EF28-4164-9BED-080BF39B91AE}" name="Analytics 1" dataDxfId="218" totalsRowDxfId="217"/>
    <tableColumn id="46" xr3:uid="{830881B0-71E9-4F90-A339-7DFACABA207B}" name="Analytics 2" dataDxfId="216" totalsRowDxfId="215"/>
    <tableColumn id="47" xr3:uid="{CF06C5A6-02D4-4F3A-B922-C609AB8DEF9E}" name="Solution 1 " dataDxfId="214" totalsRowDxfId="213"/>
    <tableColumn id="48" xr3:uid="{C84E3FFB-5719-4853-A32F-FB132740F57E}" name="Solution 2" dataDxfId="212" totalsRowDxfId="211"/>
    <tableColumn id="49" xr3:uid="{4F2BCDA9-857B-44E9-AC4D-B17EBB2F62B7}" name="Cloud Deployment?" dataDxfId="210" totalsRowDxfId="209"/>
    <tableColumn id="50" xr3:uid="{F004B3CC-BD5E-42A8-9061-A781FE601E1F}" name="Digital Solutions deployed - Exelia/Xtrakto/Nervehub/Customer 360/Claims etc." dataDxfId="208" totalsRowDxfId="207"/>
    <tableColumn id="51" xr3:uid="{90A2B0F8-F98B-45E9-B657-8F0025AEB08E}" name="Technology / Systems /Platform used" dataDxfId="206" totalsRowDxfId="205"/>
    <tableColumn id="52" xr3:uid="{62DEFB28-47FA-41DC-9517-D7351AFCF09C}" name="Client Geography" dataDxfId="204" totalsRowDxfId="203"/>
    <tableColumn id="53" xr3:uid="{C1B5ED19-179D-4640-A2E2-C8973149C6C3}" name="Delivery Location for Back Office" dataDxfId="202" totalsRowDxfId="201"/>
    <tableColumn id="54" xr3:uid="{233556CB-FBED-45AA-97F1-38D2F0544792}" name="Delivery Location for Voice" dataDxfId="200" totalsRowDxfId="199"/>
    <tableColumn id="74" xr3:uid="{D0FC8692-934B-49F9-8443-FE52AE63A874}" name="Country" dataDxfId="198" totalsRowDxfId="197"/>
    <tableColumn id="55" xr3:uid="{135909AD-F00F-4918-BA45-EDCDF929B4FD}" name="Quality" dataDxfId="196" totalsRowDxfId="195"/>
    <tableColumn id="56" xr3:uid="{097BF654-84D1-43C7-8227-5677566012E5}" name="TAT" dataDxfId="194" totalsRowDxfId="193"/>
    <tableColumn id="57" xr3:uid="{217AE956-BADB-43B0-BD7F-07712B473699}" name="AHT" dataDxfId="192" totalsRowDxfId="191"/>
    <tableColumn id="58" xr3:uid="{5B38BDD6-5879-4C6A-8821-3AD25CDCF541}" name="Hold Time" dataDxfId="190" totalsRowDxfId="189"/>
    <tableColumn id="59" xr3:uid="{237A202E-F6E7-48F3-B2B0-4770FD4EFDAB}" name="After Call Work" dataDxfId="188" totalsRowDxfId="187"/>
    <tableColumn id="60" xr3:uid="{843D022F-FED7-4CD5-ABD6-E3CCD53806AE}" name="Abandonment Rate" dataDxfId="186" totalsRowDxfId="185"/>
    <tableColumn id="61" xr3:uid="{C2D2134E-0F35-45A1-9782-ABB10DF64171}" name="Avg. Speed to Answer" dataDxfId="184" totalsRowDxfId="183"/>
    <tableColumn id="62" xr3:uid="{1ACFF8F3-F360-49F2-B5A6-327BDADCB5A1}" name="Talk Time" dataDxfId="182" totalsRowDxfId="181"/>
    <tableColumn id="63" xr3:uid="{5C19E01C-8AA3-4E22-B1F0-A47BF5387C6C}" name="Others" dataDxfId="180" totalsRowDxfId="179"/>
    <tableColumn id="64" xr3:uid="{5797BFCD-CF96-4073-95AB-D56B83A9641F}" name="Annual Transaction Volume" dataDxfId="178" totalsRowDxfId="177"/>
    <tableColumn id="65" xr3:uid="{85126B85-9F10-45A6-A4B9-10B1AEFB4A13}" name="Annual Policy Count" dataDxfId="176" totalsRowDxfId="175"/>
    <tableColumn id="66" xr3:uid="{BFD0CDD5-8396-4789-A94B-16854BD27ED4}" name="Annual Call Volume" dataDxfId="174" totalsRowDxfId="173"/>
    <tableColumn id="67" xr3:uid="{F9572078-3038-4591-BAF8-B99C798CB30D}" name="Seasonal Fluctuations (Yes/No)" dataDxfId="172" totalsRowDxfId="171"/>
    <tableColumn id="68" xr3:uid="{675BC00B-8E52-438B-B684-FFF706AAF2C3}" name="If Yes, Volume Fluctuations %" dataDxfId="170" totalsRowDxfId="169"/>
    <tableColumn id="69" xr3:uid="{F407BD10-1F0D-4BE4-8067-8767B3CEC0CD}" name="Pricing Model" dataDxfId="168" totalsRowDxfId="167"/>
    <tableColumn id="70" xr3:uid="{CCBFAE29-B7AC-468C-A68C-2FDA3E4561C8}" name="Estimated rate for processes in TBP/Per policy" dataDxfId="166" totalsRowDxfId="165"/>
    <tableColumn id="71" xr3:uid="{423660C8-E4AA-4B0B-96FA-38A351710D1B}" name="SME Name" dataDxfId="164" totalsRowDxfId="163"/>
    <tableColumn id="72" xr3:uid="{CFDD8B5D-203D-4925-B011-79336AB77825}" name="Process Manager" dataDxfId="162" totalsRowDxfId="161"/>
    <tableColumn id="75" xr3:uid="{214B5471-A1BE-44D8-8A98-05D978162F64}" name="Active Status" dataDxfId="160" totalsRowDxfId="159"/>
    <tableColumn id="73" xr3:uid="{051D2F5C-702C-40AA-97C6-4A89784F44C0}" name="Comments" dataDxfId="158" totalsRowDxfId="15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59EC80-2E2E-4249-9513-D7FEA22DC6A4}" name="Table4" displayName="Table4" ref="A2:BT40" totalsRowShown="0" headerRowDxfId="156" dataDxfId="154" headerRowBorderDxfId="155" tableBorderDxfId="153" totalsRowBorderDxfId="152">
  <autoFilter ref="A2:BT40" xr:uid="{D859EC80-2E2E-4249-9513-D7FEA22DC6A4}"/>
  <tableColumns count="72">
    <tableColumn id="1" xr3:uid="{40655456-CC79-408B-BD7C-68B63E3F4A95}" name="Client Name" dataDxfId="151"/>
    <tableColumn id="2" xr3:uid="{7EF287F6-A723-40CD-A101-6BF8A3CCF819}" name="Pseudo Name" dataDxfId="150"/>
    <tableColumn id="3" xr3:uid="{5394BCE7-3FDC-4F7E-936F-B19AC32A8EC4}" name="Masked Name" dataDxfId="149"/>
    <tableColumn id="4" xr3:uid="{62F6349F-8E43-42BA-9F79-46BBCEAFEA84}" name="Process Name - Level 1 (Standard Name)" dataDxfId="148"/>
    <tableColumn id="5" xr3:uid="{D1A1FD93-F02C-478A-8BD2-A574856E1A6C}" name="Process Name - Level 2 (Standard Name)" dataDxfId="147"/>
    <tableColumn id="6" xr3:uid="{A0AF23D3-4F64-438B-ACA0-645D45BD6B83}" name="Process Name - Level 3 (Standard Name)" dataDxfId="146"/>
    <tableColumn id="7" xr3:uid="{F8C21630-2239-47EF-952E-AC43C27926C3}" name="Process Name (Client Terminology)" dataDxfId="145"/>
    <tableColumn id="9" xr3:uid="{B247D6F8-662F-4A40-B92B-D0757583E1B3}" name="Defined Benefits" dataDxfId="144"/>
    <tableColumn id="10" xr3:uid="{2F66B681-5133-4701-B169-E1980F2F18EC}" name="Defined Contributions" dataDxfId="143"/>
    <tableColumn id="11" xr3:uid="{A3688194-5EF0-4285-B337-96593B54E6FB}" name="Pension" dataDxfId="142"/>
    <tableColumn id="12" xr3:uid="{B2BFCD0C-2C61-4B08-8AE8-C5D9854E6FA4}" name="401k" dataDxfId="141"/>
    <tableColumn id="13" xr3:uid="{C4D9DEE9-DC30-419F-B423-19BD69CAD205}" name="Process Description" dataDxfId="140"/>
    <tableColumn id="14" xr3:uid="{8410A2DB-7194-4BAF-8046-8B113A92EC11}" name="Supplier" dataDxfId="139"/>
    <tableColumn id="15" xr3:uid="{DEABE530-C818-437E-A22B-DA38266DD642}" name="Input" dataDxfId="138"/>
    <tableColumn id="16" xr3:uid="{1BB3066D-FF05-463A-A9F4-DAFD68320006}" name="High Level Process Steps" dataDxfId="137"/>
    <tableColumn id="17" xr3:uid="{34210965-DAC1-4977-A48F-616DA84EF8A5}" name="Output" dataDxfId="136"/>
    <tableColumn id="18" xr3:uid="{7CB187FA-E372-4296-8AF2-3A91703955FF}" name="Customer" dataDxfId="135"/>
    <tableColumn id="19" xr3:uid="{39CC8932-27E8-4537-A370-8EE1AC225596}" name="Sub Activities (if any)" dataDxfId="134"/>
    <tableColumn id="20" xr3:uid="{AA9D38B5-1477-4617-9097-17462C14C415}" name="Open Book" dataDxfId="133"/>
    <tableColumn id="21" xr3:uid="{E1C15CB6-DAF1-41CC-ABA6-0ABCE4074269}" name="Closed Book" dataDxfId="132"/>
    <tableColumn id="22" xr3:uid="{E99C4C4D-8538-4D24-80E3-B91657647619}" name="Open book Split %" dataDxfId="131"/>
    <tableColumn id="23" xr3:uid="{EDB75A15-8AD0-4980-A4BA-5F0ED84D234F}" name="Closed book Split %" dataDxfId="130"/>
    <tableColumn id="24" xr3:uid="{B8882806-D271-4128-8D38-230E7C2E4C1D}" name="Back office FTEs" dataDxfId="129"/>
    <tableColumn id="25" xr3:uid="{357C4821-8349-441B-AB6C-83AD4860805F}" name="Voice FTEs" dataDxfId="128"/>
    <tableColumn id="26" xr3:uid="{1F6011FD-D278-4C97-BBC5-DA303F450817}" name="Overall Headcount" dataDxfId="127"/>
    <tableColumn id="27" xr3:uid="{2E9C4A89-2F34-4EC9-92E1-F5B889935841}" name="Process Type" dataDxfId="126"/>
    <tableColumn id="28" xr3:uid="{9275F8F6-6CEE-456D-8C9B-3FDB94732B7A}" name="Licenses / Certification Required" dataDxfId="125"/>
    <tableColumn id="29" xr3:uid="{B559EBD3-9BAB-4A16-8FE3-F1465838B6B6}" name="If Yes, then which Licenses/ Certifications" dataDxfId="124"/>
    <tableColumn id="30" xr3:uid="{3D1FA0FB-1321-4CCE-B62C-336D261B6E99}" name="TPA" dataDxfId="123"/>
    <tableColumn id="31" xr3:uid="{C6164D02-58A2-4BF6-8FA3-CD6F39466B6B}" name="Platform Deployed" dataDxfId="122"/>
    <tableColumn id="32" xr3:uid="{4A2BAD6D-0F19-4A11-BE63-3AA17D559E41}" name="Process Complexity" dataDxfId="121"/>
    <tableColumn id="33" xr3:uid="{8EC3E599-703A-42C1-8D84-776FC64B6589}" name="Go Live Date" dataDxfId="120"/>
    <tableColumn id="34" xr3:uid="{1727C638-A9DB-4E30-9F15-CD1EEFFF48F7}" name="Pre-Process Training" dataDxfId="119"/>
    <tableColumn id="35" xr3:uid="{0231BCC9-A2A1-4E3A-A40B-CFF4B5CB1886}" name="Process Training" dataDxfId="118"/>
    <tableColumn id="36" xr3:uid="{0220BD95-2598-4CCA-A327-AA6E498E5DE1}" name="Ramp" dataDxfId="117"/>
    <tableColumn id="37" xr3:uid="{4F901ADC-549F-4874-931E-F5915A5214E5}" name="No. of Bots" dataDxfId="116"/>
    <tableColumn id="38" xr3:uid="{0B0634E9-8FEC-423C-8EE3-A78DE867148B}" name="Bot 1/Point Automation 1" dataDxfId="115"/>
    <tableColumn id="39" xr3:uid="{82C94631-AD44-4F2D-8D00-E59D9B6F5AC5}" name="Bot 1/Point Automation 2" dataDxfId="114"/>
    <tableColumn id="40" xr3:uid="{5CFE8849-99A9-4627-983B-9B6181F60A04}" name="No. of Embedded Analytics Solutions" dataDxfId="113"/>
    <tableColumn id="41" xr3:uid="{65FC5E11-7F8B-45B2-B235-051681FDFA57}" name="Analytics 1" dataDxfId="112"/>
    <tableColumn id="42" xr3:uid="{F1389B49-87E3-4FA1-9C47-2496D73287E1}" name="Analytics 2" dataDxfId="111"/>
    <tableColumn id="43" xr3:uid="{6B2D19E4-1165-4A7D-BD11-B9DBE91928A8}" name="Solution 1 " dataDxfId="110"/>
    <tableColumn id="44" xr3:uid="{F6BEEFA8-FFDB-4DA2-8D1F-78BD0D380428}" name="Solution 2" dataDxfId="109"/>
    <tableColumn id="45" xr3:uid="{E4385D43-AC1A-42BF-B5F6-E0B339FB6B15}" name="Cloud Deployment?" dataDxfId="108"/>
    <tableColumn id="46" xr3:uid="{460C73AC-0F4C-4F65-8CB7-5E98C127A452}" name="Digital Solutions deployed - Exelia/Xtrakto/Nervehub/Customer 360/Claims etc." dataDxfId="107"/>
    <tableColumn id="47" xr3:uid="{F1245C20-3582-45EA-A0B6-03EFBE5231A2}" name="Technology / Systems /Platform used" dataDxfId="106"/>
    <tableColumn id="48" xr3:uid="{335B855F-639E-4CBB-801E-5134ED801260}" name="Client Geography" dataDxfId="105"/>
    <tableColumn id="49" xr3:uid="{E9D82D1A-8E67-4032-93E5-66FDAE672F20}" name="Delivery Location for Back Office" dataDxfId="104"/>
    <tableColumn id="50" xr3:uid="{413B0EBE-B02F-4C50-AEC4-8F2B6087B204}" name="Delivery Location for Voice" dataDxfId="103"/>
    <tableColumn id="72" xr3:uid="{A37FBA6B-2E8F-43E4-BD9C-12F718D18F0B}" name="Country" dataDxfId="102"/>
    <tableColumn id="51" xr3:uid="{91141CFB-0EAC-4C56-ADDF-D53D72BD68B8}" name="Quality" dataDxfId="101"/>
    <tableColumn id="52" xr3:uid="{26B94968-3ECE-4BFC-ACD2-74CB76879D4F}" name="CSAT" dataDxfId="100"/>
    <tableColumn id="53" xr3:uid="{26DE9737-1D83-4846-A035-E45EAD7259A1}" name="AHT" dataDxfId="99"/>
    <tableColumn id="54" xr3:uid="{12FB18E5-CCCE-4486-AC02-BE1ED2B63513}" name="Hold Time" dataDxfId="98"/>
    <tableColumn id="55" xr3:uid="{24ECC6B0-0B15-4C75-B904-5292C0340A08}" name="After Call Work" dataDxfId="97"/>
    <tableColumn id="56" xr3:uid="{A6649FCE-2B9C-486B-AC6F-CB07255DBB62}" name="Abandonment Rate" dataDxfId="96"/>
    <tableColumn id="57" xr3:uid="{5FFB6535-BF16-4ED8-AFC6-DA64D6328D65}" name="Avg. Speed to Answer" dataDxfId="95"/>
    <tableColumn id="58" xr3:uid="{FFE92689-1B8B-4A76-AC20-75200C0575EF}" name="Talk Time" dataDxfId="94"/>
    <tableColumn id="59" xr3:uid="{8E1B14A7-771E-41B1-9C75-6A3D12D0DB92}" name="Others" dataDxfId="93"/>
    <tableColumn id="60" xr3:uid="{CC8362D2-D59C-47C1-8FF1-1AE665A1B976}" name="Annual Transaction Volume" dataDxfId="92"/>
    <tableColumn id="61" xr3:uid="{3918423E-FFE6-4677-9934-18AB018DBB3A}" name="Annual Policy Count" dataDxfId="91"/>
    <tableColumn id="62" xr3:uid="{4AEE6E47-8600-4F45-8DAD-43D8F2696DCA}" name="Annual call volume" dataDxfId="90"/>
    <tableColumn id="63" xr3:uid="{984B6962-1981-45FB-B339-3DF6B214D256}" name="Seasonal Fluctuations (Yes/No)" dataDxfId="89"/>
    <tableColumn id="64" xr3:uid="{C19B596F-9608-4DD8-B0AE-30CB0571EEA0}" name="If Yes, Volume Fluctuations %" dataDxfId="88"/>
    <tableColumn id="65" xr3:uid="{5252106D-9A43-40D2-811F-26097A6639D0}" name="Pricing Model" dataDxfId="87"/>
    <tableColumn id="66" xr3:uid="{02EC969D-E077-486F-9C97-A3652D6FE8B5}" name="Estimated TBP/Per Policy Rate (if applicable)" dataDxfId="86"/>
    <tableColumn id="67" xr3:uid="{31F53744-64B4-4656-A9C3-4B378DBF727C}" name="Estimated FTE rate for processes in TBP/Per policy" dataDxfId="85"/>
    <tableColumn id="68" xr3:uid="{2743C71D-0436-49B8-AFC6-0BA256BC9AC6}" name="Billable Hours (Annual)" dataDxfId="84"/>
    <tableColumn id="69" xr3:uid="{EFDF5CB9-A225-4FDB-9941-492478B013A2}" name="SME Name" dataDxfId="83"/>
    <tableColumn id="70" xr3:uid="{5326D39D-E4AF-4814-BDD1-77CACE7ACC42}" name="Process Owner" dataDxfId="82"/>
    <tableColumn id="73" xr3:uid="{DF2606D8-2E27-4191-9870-C66AAD567294}" name="Active Status" dataDxfId="81"/>
    <tableColumn id="71" xr3:uid="{D970B1D3-48B1-4226-B0AE-0FB5643692CD}" name="Comments" dataDxfId="8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D4D6159-7623-40B9-97C8-E7846DD7BDF5}" name="Quantifiable_Merge" displayName="Quantifiable_Merge" ref="A1:BX531" totalsRowShown="0">
  <autoFilter ref="A1:BX531" xr:uid="{0D4D6159-7623-40B9-97C8-E7846DD7BDF5}"/>
  <tableColumns count="76">
    <tableColumn id="1" xr3:uid="{2DE7374C-7610-46CF-8ABE-659ED49E3560}" name="L&amp;A Type"/>
    <tableColumn id="2" xr3:uid="{F5CCB5CB-F98D-4F97-AECF-4A5CFF1CE832}" name="Client Name" dataDxfId="79"/>
    <tableColumn id="3" xr3:uid="{A409655E-CB13-418A-A3EE-A2316FB05FDC}" name="Pseudo Name" dataDxfId="78"/>
    <tableColumn id="4" xr3:uid="{43402E74-2DE6-460A-A244-60AF2B316808}" name="Masked Name" dataDxfId="77"/>
    <tableColumn id="5" xr3:uid="{10BA0DBC-D5B1-4F26-8F0C-11336787C50E}" name="Process Name - Level 1 (Standard Name)" dataDxfId="76"/>
    <tableColumn id="6" xr3:uid="{0DF35CBC-A828-4CEB-B1C0-99D22D461006}" name="Process Name - Level 2 (Standard Name)" dataDxfId="75"/>
    <tableColumn id="7" xr3:uid="{0430ED51-9F5E-45B8-9B03-7561A39D351C}" name="Process Name - Level 3 (Standard Name)" dataDxfId="74"/>
    <tableColumn id="8" xr3:uid="{AA5FD114-E49A-4CE2-9390-4DE6688144F5}" name="Process Name (Client Terminology)" dataDxfId="73"/>
    <tableColumn id="9" xr3:uid="{F2A454BB-A6BB-4450-A732-08CA686D5919}" name="Term Life" dataDxfId="72"/>
    <tableColumn id="10" xr3:uid="{33288CF5-23DB-442B-9B5E-F579224DE96E}" name="Term with Cash value" dataDxfId="71"/>
    <tableColumn id="11" xr3:uid="{0C9B0256-5D88-428A-A4B9-8839181DF6EF}" name="Whole Life" dataDxfId="70"/>
    <tableColumn id="12" xr3:uid="{8010756B-A266-4B39-95B4-26C604A9FCA1}" name="Interest Sensitive Whole Life (ISWL)" dataDxfId="69"/>
    <tableColumn id="13" xr3:uid="{55054CE4-0D93-4F0A-9668-88F866FDCE11}" name="Universal Life" dataDxfId="68"/>
    <tableColumn id="14" xr3:uid="{569EC5E2-7557-4323-869E-B2A85E4BCEC3}" name="Indexed Universal Life" dataDxfId="67"/>
    <tableColumn id="15" xr3:uid="{2F050B48-E118-4FE5-B88E-11D6F12A3190}" name="Variable Universal Life" dataDxfId="66"/>
    <tableColumn id="16" xr3:uid="{320C6EA6-DD33-4950-A833-1EB6ECE74B7B}" name="Final Expense" dataDxfId="65"/>
    <tableColumn id="17" xr3:uid="{120E2150-ED23-47A6-986B-089C5D0FAA38}" name="Life Disability Claims" dataDxfId="64"/>
    <tableColumn id="18" xr3:uid="{644162C2-DF87-4DE5-A11B-35A53B70014B}" name="Process Description" dataDxfId="63"/>
    <tableColumn id="19" xr3:uid="{5A79BCBC-9DF4-479E-ADBD-0C14383EC9CD}" name="Supplier" dataDxfId="62"/>
    <tableColumn id="20" xr3:uid="{3AE9030B-8D1C-4237-81A4-831D8A9F8215}" name="Input" dataDxfId="61"/>
    <tableColumn id="21" xr3:uid="{ADB3A647-ECFE-417F-886F-BBB698246C87}" name="High Level Process Steps" dataDxfId="60"/>
    <tableColumn id="22" xr3:uid="{29AEF41C-67E5-42AA-9879-443887D85900}" name="Output" dataDxfId="59"/>
    <tableColumn id="23" xr3:uid="{C02AEF5F-5A6C-42AE-9905-C41B6BE73BF8}" name="Customer" dataDxfId="58"/>
    <tableColumn id="24" xr3:uid="{0D1171BD-023C-44B5-8AD7-7D3463E3C815}" name="Sub Activities (if any)" dataDxfId="57"/>
    <tableColumn id="25" xr3:uid="{E6284F67-679D-470A-92E1-4EBA65DD09B5}" name="Open Book" dataDxfId="56"/>
    <tableColumn id="26" xr3:uid="{27B9624D-101A-441D-A5E2-4E8CDF1DBFB4}" name="Closed Book"/>
    <tableColumn id="27" xr3:uid="{E4AD4C85-88C7-453A-95C1-265EF40CE441}" name="Open book Split %"/>
    <tableColumn id="28" xr3:uid="{94D59A84-1B92-4CDF-8E5C-3413E2338356}" name="Closed book Split %"/>
    <tableColumn id="29" xr3:uid="{3357E865-85BD-4DE7-B259-83FBD5D008CA}" name="Back office FTEs"/>
    <tableColumn id="30" xr3:uid="{A0C3626C-E37A-4BBE-B7B8-05E5F3B37F48}" name="Voice FTEs"/>
    <tableColumn id="31" xr3:uid="{FC113CFE-2753-44FB-B7A8-A3C952E8E06E}" name="Overall Headcount"/>
    <tableColumn id="32" xr3:uid="{89102796-215F-4D8F-BCEE-7634C15EF266}" name="Process Type" dataDxfId="55"/>
    <tableColumn id="33" xr3:uid="{0687A6E2-E1CF-4728-8321-5ECD43A327C9}" name="Licenses / Certification Required" dataDxfId="54"/>
    <tableColumn id="34" xr3:uid="{0A8AC9F1-FE01-4E21-851C-1EC15844338E}" name="Which Licenses/ Certifications" dataDxfId="53"/>
    <tableColumn id="35" xr3:uid="{5523C19F-5068-47E3-8BBA-C477E199E372}" name="TPA" dataDxfId="52"/>
    <tableColumn id="36" xr3:uid="{616E8350-4857-4D2D-B013-1A028A3FB13F}" name="Platform Deployed"/>
    <tableColumn id="37" xr3:uid="{3700B353-1B4D-458A-AEB0-03B4BC98955C}" name="Process Complexity" dataDxfId="51"/>
    <tableColumn id="38" xr3:uid="{C1DD26EF-0C40-4EEE-A412-8DC1A9754099}" name="Go Live Date"/>
    <tableColumn id="39" xr3:uid="{CD3ADF77-F2D2-47CB-8BB9-E9359065FC9A}" name="Pre-Process Training"/>
    <tableColumn id="40" xr3:uid="{A53070AB-B2BC-4582-9174-8D52583350E6}" name="Process Training"/>
    <tableColumn id="41" xr3:uid="{59339921-4D41-4BE9-893B-59ED343BE224}" name="Ramp"/>
    <tableColumn id="42" xr3:uid="{03B6FE24-ACA6-492C-AAFF-B20C36AEF2D0}" name="No. of Bots"/>
    <tableColumn id="43" xr3:uid="{E71EAFF7-7E7D-4D5A-AA7D-602CAC0BFB66}" name="Bot 1/Point Automation 1"/>
    <tableColumn id="44" xr3:uid="{CCFA632C-7020-4FF1-9244-AB3BB2FD9609}" name="Bot 1/Point Automation 2" dataDxfId="50"/>
    <tableColumn id="45" xr3:uid="{7A2B808F-1F4F-47C3-A965-473871AECE16}" name="No. of Embedded Analytics Solutions" dataDxfId="49"/>
    <tableColumn id="46" xr3:uid="{89E652E4-E583-451E-97C1-1107EEB90CFA}" name="Analytics 1" dataDxfId="48"/>
    <tableColumn id="47" xr3:uid="{AFBF21B3-90C3-45E2-B94B-57A8C21F3DB3}" name="Analytics 2" dataDxfId="47"/>
    <tableColumn id="48" xr3:uid="{4711F44A-16F8-4FFB-9E78-7D8D8EE56E3A}" name="Solution 1 "/>
    <tableColumn id="49" xr3:uid="{0DCC54C1-F77E-4BA7-BD90-A14C8EAC01AB}" name="Solution 2" dataDxfId="46"/>
    <tableColumn id="50" xr3:uid="{DB355269-0652-4066-8ECF-00A633164EFC}" name="Cloud Deployment?" dataDxfId="45"/>
    <tableColumn id="51" xr3:uid="{BABF05E7-7A79-469E-8D6E-C8D6730C49F0}" name="Digital Solutions deployed - Exelia/Xtrakto/Nervehub/Customer 360/Claims etc." dataDxfId="44"/>
    <tableColumn id="52" xr3:uid="{F6069E2D-BB9F-43E2-8733-CFAD97718BC5}" name="Technology / Systems /Platform used" dataDxfId="43"/>
    <tableColumn id="53" xr3:uid="{FB5F03C1-76AF-4799-A213-2FB41090C94B}" name="Client Geography" dataDxfId="42"/>
    <tableColumn id="54" xr3:uid="{346DD66B-14E7-475C-A263-1E27CB16E173}" name="Delivery Location for Back Office" dataDxfId="41"/>
    <tableColumn id="76" xr3:uid="{D622804F-0053-4F38-BF9D-23E35EF47811}" name="Country"/>
    <tableColumn id="55" xr3:uid="{2819DCAB-32A1-4F1F-9A4F-0937485C400A}" name="Delivery Location for Voice" dataDxfId="40"/>
    <tableColumn id="56" xr3:uid="{78D93636-31C7-4EEC-93CE-D73E9AD17C3C}" name="Quality"/>
    <tableColumn id="57" xr3:uid="{70708E64-6034-4E40-9272-2CF9B60DAF8F}" name="TAT"/>
    <tableColumn id="58" xr3:uid="{6FDD1B88-EC20-45DB-BAAC-2F19CE7AB750}" name="AHT"/>
    <tableColumn id="59" xr3:uid="{2DF27337-9AB8-4460-BBFB-3EAEBFBA97E3}" name="Hold Time"/>
    <tableColumn id="60" xr3:uid="{833C9E0E-6FFC-471A-9AB8-5D3680EA00A2}" name="After Call Work"/>
    <tableColumn id="61" xr3:uid="{1989F3F2-0FEF-46FE-BEC3-FAF47C3A6AB9}" name="Abandonment Rate"/>
    <tableColumn id="62" xr3:uid="{1F906DF8-1D53-4ECE-9B17-99797D777C8F}" name="Avg. Speed to Answer"/>
    <tableColumn id="63" xr3:uid="{DA3B7011-EAB1-4868-95DB-57B3C69171C8}" name="Talk Time"/>
    <tableColumn id="64" xr3:uid="{3BDB17BD-6F83-4994-B930-9C372594968F}" name="Others" dataDxfId="39"/>
    <tableColumn id="65" xr3:uid="{3D1A3290-88CB-48BA-A27F-A1282404BEDA}" name="Annual Transaction Volume"/>
    <tableColumn id="66" xr3:uid="{DCB83E94-FD97-4D79-9DD4-D724840489D3}" name="Annual Policy Count"/>
    <tableColumn id="67" xr3:uid="{EC4B1959-B375-49DD-8F4E-F77CD7E620AA}" name="Annual Call Volume"/>
    <tableColumn id="68" xr3:uid="{7983A460-95B8-4C22-B5EA-D0284BD426BB}" name="Seasonal Fluctuations (Yes/No)" dataDxfId="38"/>
    <tableColumn id="69" xr3:uid="{4EDA0CBC-E330-423A-8CBC-2C70AF9C54AB}" name="If Yes, Volume Fluctuations %"/>
    <tableColumn id="70" xr3:uid="{EDED6949-3F4E-49AB-B551-4B81C5B738BF}" name="Pricing Model" dataDxfId="37"/>
    <tableColumn id="71" xr3:uid="{BC4AFAE6-4EBD-45BB-AF4F-BD154F709A03}" name="Estimated rate for processes in TBP/Per policy"/>
    <tableColumn id="72" xr3:uid="{6D094229-F496-41FD-8810-1658A15079AC}" name="SME Name"/>
    <tableColumn id="73" xr3:uid="{5E03D304-6FAB-410A-B2EF-992CB2823233}" name="Process Manager" dataDxfId="36"/>
    <tableColumn id="74" xr3:uid="{A79D389F-06B9-4746-824E-5B4DF2F0568E}" name="Comments"/>
    <tableColumn id="75" xr3:uid="{81F37C35-2397-4852-B507-2600185D1DBD}" name="EXL Experience" dataDxfId="3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1654BF3-D98D-4364-AC08-8FA7FAFC81E6}" name="Client_Names" displayName="Client_Names" ref="A1:A27" totalsRowShown="0">
  <autoFilter ref="A1:A27" xr:uid="{31654BF3-D98D-4364-AC08-8FA7FAFC81E6}"/>
  <tableColumns count="1">
    <tableColumn id="1" xr3:uid="{04987BED-8DFA-40E1-AE5A-F2A01606B6D5}" name="Client Name" dataDxfId="3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05236E8-5ED4-430D-BE5F-B6BA43169F08}" name="Product_Merge" displayName="Product_Merge" ref="A1:C342" totalsRowShown="0">
  <autoFilter ref="A1:C342" xr:uid="{305236E8-5ED4-430D-BE5F-B6BA43169F08}"/>
  <tableColumns count="3">
    <tableColumn id="1" xr3:uid="{871E7865-FAB1-46D9-9D5D-4552F129C15E}" name="L&amp;A Type"/>
    <tableColumn id="2" xr3:uid="{6D087CCB-B14E-4C84-9CDE-CF42DDEA28AE}" name="Client Name" dataDxfId="33"/>
    <tableColumn id="3" xr3:uid="{F074BA40-69DC-4999-A26C-175AE5260FBD}" name="Product" dataDxfId="3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F70BAA-2BE5-4791-B7FC-29990D8EA767}" name="Table5" displayName="Table5" ref="A2:AA23" totalsRowShown="0" headerRowDxfId="31" headerRowBorderDxfId="30" tableBorderDxfId="29" totalsRowBorderDxfId="28">
  <autoFilter ref="A2:AA23" xr:uid="{61F70BAA-2BE5-4791-B7FC-29990D8EA767}"/>
  <tableColumns count="27">
    <tableColumn id="1" xr3:uid="{9921435B-6EF6-4BF8-A8C6-C3FA4541FE35}" name="Client Name" dataDxfId="27"/>
    <tableColumn id="2" xr3:uid="{0415A60E-C0BC-4DC5-956F-31575B376BE2}" name="Pseudo Name" dataDxfId="26"/>
    <tableColumn id="3" xr3:uid="{077E544F-D5D7-4D7B-B0ED-F7EC8F75AB3C}" name="Masked Name" dataDxfId="25"/>
    <tableColumn id="4" xr3:uid="{8DA4579E-A8ED-4045-BF09-13D888FCE99A}" name="Process Name - Level 1 (Standard Name)" dataDxfId="24"/>
    <tableColumn id="5" xr3:uid="{78D3D2EE-C23D-443F-B050-57F158B6279A}" name="Valuation" dataDxfId="23"/>
    <tableColumn id="6" xr3:uid="{8D0FBC6A-3362-4A88-BF37-098238C36B5F}" name="Reporting" dataDxfId="22"/>
    <tableColumn id="7" xr3:uid="{2C70B228-D038-4E65-9197-F55849A7CC61}" name="Projection" dataDxfId="21"/>
    <tableColumn id="8" xr3:uid="{C21BD8DF-DE23-47F9-BF87-B2559FEAE73C}" name="Modelling" dataDxfId="20"/>
    <tableColumn id="9" xr3:uid="{1AA4F9F3-352F-4641-AF07-4C451AD03E76}" name="Process Description" dataDxfId="19"/>
    <tableColumn id="10" xr3:uid="{D89F2018-BCB8-45CA-BDF3-5A6CAEFCB848}" name="Headcount" dataDxfId="18"/>
    <tableColumn id="11" xr3:uid="{7EED39C3-8191-4281-B28D-B12514F7A907}" name="Go Live Date" dataDxfId="17"/>
    <tableColumn id="12" xr3:uid="{FA21C6E2-23CF-4FF8-9C2B-B834B48B132D}" name="Open Book" dataDxfId="16"/>
    <tableColumn id="13" xr3:uid="{5177AA57-1D9A-4C59-A63D-8007C1EF8EA9}" name="Closed Book" dataDxfId="15"/>
    <tableColumn id="14" xr3:uid="{128EE4DE-28D7-4A23-B828-28C04449DC15}" name="Open book Split %" dataDxfId="14"/>
    <tableColumn id="15" xr3:uid="{7FD09568-9970-4AA8-BD9C-ABC0F246578F}" name="Closed book Split %" dataDxfId="13"/>
    <tableColumn id="16" xr3:uid="{50F7CE92-D443-4213-92D4-65F6A0951E11}" name="Pre-Process Training" dataDxfId="12"/>
    <tableColumn id="17" xr3:uid="{32EAD676-8A9F-493F-AC52-28BABAC16B1F}" name="Process Training" dataDxfId="11"/>
    <tableColumn id="18" xr3:uid="{26882197-B47D-4371-95B4-6EBD45CB9784}" name="Ramp" dataDxfId="10"/>
    <tableColumn id="19" xr3:uid="{592E36C4-DD9C-4E90-A39F-56BD69626075}" name="No. of Embedded Analytics Solutions" dataDxfId="9"/>
    <tableColumn id="20" xr3:uid="{999FC167-2755-459D-B6AC-A8890C6FAE7C}" name="Cloud Deployment?" dataDxfId="8"/>
    <tableColumn id="21" xr3:uid="{8101CEEF-5CE1-45D7-BE2C-62A5A14B24D2}" name="Technology / Systems /Platform used" dataDxfId="7"/>
    <tableColumn id="22" xr3:uid="{07C8FEE5-C32F-4A7C-BC73-8CC1B174E835}" name="Client Geography" dataDxfId="6"/>
    <tableColumn id="23" xr3:uid="{C3DE3B1F-4C2E-428F-8408-0907A4F64C67}" name="Delivery Location" dataDxfId="5"/>
    <tableColumn id="24" xr3:uid="{1F7089B5-E426-44EB-9DC6-AA56FB41B034}" name="Pricing Model" dataDxfId="4"/>
    <tableColumn id="25" xr3:uid="{EA3EAB76-BC14-439B-B927-2DD9F2FF0C59}" name="Process Owner" dataDxfId="3"/>
    <tableColumn id="26" xr3:uid="{BEE082DE-DBC4-4EE5-88DF-41623A2BF1AA}" name="Comments" dataDxfId="2"/>
    <tableColumn id="27" xr3:uid="{E9897E55-4E1C-447F-9CBD-96B545E883D3}" name="Country" dataDxfId="1"/>
  </tableColumns>
  <tableStyleInfo name="TableStyleMedium2" showFirstColumn="0" showLastColumn="0" showRowStripes="1" showColumnStripes="0"/>
</table>
</file>

<file path=xl/theme/theme1.xml><?xml version="1.0" encoding="utf-8"?>
<a:theme xmlns:a="http://schemas.openxmlformats.org/drawingml/2006/main" name="EXL Branding">
  <a:themeElements>
    <a:clrScheme name="EXL 2023">
      <a:dk1>
        <a:srgbClr val="000000"/>
      </a:dk1>
      <a:lt1>
        <a:srgbClr val="FFFFFF"/>
      </a:lt1>
      <a:dk2>
        <a:srgbClr val="FB4D0A"/>
      </a:dk2>
      <a:lt2>
        <a:srgbClr val="FFFFFF"/>
      </a:lt2>
      <a:accent1>
        <a:srgbClr val="2E3643"/>
      </a:accent1>
      <a:accent2>
        <a:srgbClr val="6D727B"/>
      </a:accent2>
      <a:accent3>
        <a:srgbClr val="005071"/>
      </a:accent3>
      <a:accent4>
        <a:srgbClr val="4D849B"/>
      </a:accent4>
      <a:accent5>
        <a:srgbClr val="DCF3FA"/>
      </a:accent5>
      <a:accent6>
        <a:srgbClr val="E6F6F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2"/>
        </a:solidFill>
        <a:ln>
          <a:noFill/>
        </a:ln>
      </a:spPr>
      <a:bodyPr rtlCol="0" anchor="ctr"/>
      <a:lstStyle>
        <a:defPPr algn="ctr">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EXL Branding" id="{EEC754F6-1F2A-4B69-8E5C-EF4E1B6484CC}" vid="{D079D037-FB52-4978-ACD7-CC70B6C26D3B}"/>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362E-493A-419F-A5A9-D529B7AD1FC1}">
  <sheetPr codeName="Sheet1"/>
  <dimension ref="A5:N40"/>
  <sheetViews>
    <sheetView showGridLines="0" workbookViewId="0">
      <selection activeCell="D3" sqref="D3"/>
    </sheetView>
  </sheetViews>
  <sheetFormatPr defaultRowHeight="15" x14ac:dyDescent="0.25"/>
  <cols>
    <col min="1" max="1" width="20" bestFit="1" customWidth="1"/>
    <col min="2" max="2" width="10.28515625" bestFit="1" customWidth="1"/>
    <col min="3" max="3" width="4.7109375" customWidth="1"/>
    <col min="4" max="4" width="20" bestFit="1" customWidth="1"/>
    <col min="5" max="5" width="10.28515625" bestFit="1" customWidth="1"/>
    <col min="6" max="6" width="4.7109375" customWidth="1"/>
    <col min="7" max="7" width="23.140625" bestFit="1" customWidth="1"/>
    <col min="8" max="8" width="10.5703125" bestFit="1" customWidth="1"/>
    <col min="9" max="9" width="4.7109375" customWidth="1"/>
    <col min="10" max="10" width="20" bestFit="1" customWidth="1"/>
    <col min="11" max="11" width="10.28515625" bestFit="1" customWidth="1"/>
    <col min="12" max="12" width="4.7109375" customWidth="1"/>
    <col min="13" max="13" width="20" bestFit="1" customWidth="1"/>
    <col min="14" max="14" width="10.28515625" bestFit="1" customWidth="1"/>
  </cols>
  <sheetData>
    <row r="5" spans="1:14" x14ac:dyDescent="0.25">
      <c r="A5" s="187" t="s">
        <v>0</v>
      </c>
      <c r="B5" s="187"/>
      <c r="D5" s="187" t="s">
        <v>1</v>
      </c>
      <c r="E5" s="187"/>
      <c r="G5" s="187" t="s">
        <v>2</v>
      </c>
      <c r="H5" s="187"/>
      <c r="J5" s="187" t="s">
        <v>3</v>
      </c>
      <c r="K5" s="187"/>
      <c r="M5" s="187" t="s">
        <v>4</v>
      </c>
      <c r="N5" s="187"/>
    </row>
    <row r="7" spans="1:14" x14ac:dyDescent="0.25">
      <c r="A7" s="120" t="s">
        <v>5</v>
      </c>
      <c r="B7" t="s">
        <v>6</v>
      </c>
      <c r="D7" s="120" t="s">
        <v>5</v>
      </c>
      <c r="E7" t="s">
        <v>6</v>
      </c>
      <c r="G7" s="120" t="s">
        <v>5</v>
      </c>
      <c r="H7" t="s">
        <v>6</v>
      </c>
      <c r="J7" s="120" t="s">
        <v>5</v>
      </c>
      <c r="K7" t="s">
        <v>6</v>
      </c>
    </row>
    <row r="9" spans="1:14" x14ac:dyDescent="0.25">
      <c r="A9" s="120" t="s">
        <v>7</v>
      </c>
      <c r="B9" t="s">
        <v>8</v>
      </c>
      <c r="D9" s="120" t="s">
        <v>7</v>
      </c>
      <c r="E9" t="s">
        <v>8</v>
      </c>
      <c r="G9" s="120" t="s">
        <v>7</v>
      </c>
      <c r="H9" t="s">
        <v>8</v>
      </c>
      <c r="J9" s="120" t="s">
        <v>7</v>
      </c>
      <c r="K9" t="s">
        <v>8</v>
      </c>
      <c r="M9" s="120" t="s">
        <v>7</v>
      </c>
      <c r="N9" t="s">
        <v>8</v>
      </c>
    </row>
    <row r="10" spans="1:14" x14ac:dyDescent="0.25">
      <c r="A10" s="23" t="s">
        <v>9</v>
      </c>
      <c r="B10">
        <v>144</v>
      </c>
      <c r="D10" s="23" t="s">
        <v>10</v>
      </c>
      <c r="E10">
        <v>55</v>
      </c>
      <c r="G10" s="23" t="s">
        <v>10</v>
      </c>
      <c r="H10">
        <v>169</v>
      </c>
      <c r="J10" s="23" t="s">
        <v>11</v>
      </c>
      <c r="K10">
        <v>123</v>
      </c>
      <c r="M10" s="23" t="s">
        <v>11</v>
      </c>
      <c r="N10">
        <v>24</v>
      </c>
    </row>
    <row r="11" spans="1:14" x14ac:dyDescent="0.25">
      <c r="A11" s="23" t="s">
        <v>12</v>
      </c>
      <c r="B11">
        <v>7</v>
      </c>
      <c r="D11" s="23" t="s">
        <v>11</v>
      </c>
      <c r="E11">
        <v>19</v>
      </c>
      <c r="G11" s="23" t="s">
        <v>11</v>
      </c>
      <c r="H11">
        <v>702</v>
      </c>
      <c r="J11" s="23" t="s">
        <v>13</v>
      </c>
      <c r="K11">
        <v>335</v>
      </c>
      <c r="M11" s="23" t="s">
        <v>14</v>
      </c>
      <c r="N11">
        <v>11</v>
      </c>
    </row>
    <row r="12" spans="1:14" x14ac:dyDescent="0.25">
      <c r="A12" s="23" t="s">
        <v>10</v>
      </c>
      <c r="B12">
        <v>97</v>
      </c>
      <c r="D12" s="23" t="s">
        <v>13</v>
      </c>
      <c r="E12">
        <v>525</v>
      </c>
      <c r="G12" s="23" t="s">
        <v>13</v>
      </c>
      <c r="H12">
        <v>756</v>
      </c>
      <c r="J12" s="23" t="s">
        <v>14</v>
      </c>
      <c r="K12">
        <v>453</v>
      </c>
      <c r="M12" s="23" t="s">
        <v>16</v>
      </c>
      <c r="N12">
        <v>3</v>
      </c>
    </row>
    <row r="13" spans="1:14" x14ac:dyDescent="0.25">
      <c r="A13" s="23" t="s">
        <v>16</v>
      </c>
      <c r="B13">
        <v>193</v>
      </c>
      <c r="D13" s="23" t="s">
        <v>17</v>
      </c>
      <c r="E13">
        <v>1054</v>
      </c>
      <c r="G13" s="23" t="s">
        <v>17</v>
      </c>
      <c r="H13">
        <v>941</v>
      </c>
      <c r="J13" s="23" t="s">
        <v>18</v>
      </c>
      <c r="K13">
        <v>19</v>
      </c>
      <c r="M13" s="23" t="s">
        <v>22</v>
      </c>
      <c r="N13">
        <v>11</v>
      </c>
    </row>
    <row r="14" spans="1:14" x14ac:dyDescent="0.25">
      <c r="A14" s="23" t="s">
        <v>19</v>
      </c>
      <c r="B14">
        <v>6</v>
      </c>
      <c r="D14" s="23" t="s">
        <v>20</v>
      </c>
      <c r="E14">
        <v>53</v>
      </c>
      <c r="G14" s="23" t="s">
        <v>9</v>
      </c>
      <c r="H14">
        <v>360</v>
      </c>
      <c r="J14" s="23" t="s">
        <v>21</v>
      </c>
      <c r="K14">
        <v>246</v>
      </c>
      <c r="M14" s="23" t="s">
        <v>3496</v>
      </c>
      <c r="N14">
        <v>8</v>
      </c>
    </row>
    <row r="15" spans="1:14" x14ac:dyDescent="0.25">
      <c r="A15" s="23" t="s">
        <v>14</v>
      </c>
      <c r="B15">
        <v>47</v>
      </c>
      <c r="D15" s="23" t="s">
        <v>23</v>
      </c>
      <c r="E15">
        <v>100.41</v>
      </c>
      <c r="G15" s="23" t="s">
        <v>27</v>
      </c>
      <c r="H15">
        <v>98</v>
      </c>
      <c r="J15" s="23" t="s">
        <v>3496</v>
      </c>
      <c r="K15">
        <v>175</v>
      </c>
      <c r="M15" s="23" t="s">
        <v>24</v>
      </c>
      <c r="N15">
        <v>57</v>
      </c>
    </row>
    <row r="16" spans="1:14" x14ac:dyDescent="0.25">
      <c r="A16" s="23" t="s">
        <v>25</v>
      </c>
      <c r="B16">
        <v>13</v>
      </c>
      <c r="D16" s="23" t="s">
        <v>29</v>
      </c>
      <c r="E16">
        <v>27</v>
      </c>
      <c r="G16" s="23" t="s">
        <v>14</v>
      </c>
      <c r="H16">
        <v>202</v>
      </c>
      <c r="J16" s="23" t="s">
        <v>24</v>
      </c>
      <c r="K16">
        <v>1351</v>
      </c>
    </row>
    <row r="17" spans="1:8" x14ac:dyDescent="0.25">
      <c r="A17" s="23" t="s">
        <v>28</v>
      </c>
      <c r="B17">
        <v>15</v>
      </c>
      <c r="D17" s="23" t="s">
        <v>30</v>
      </c>
      <c r="E17">
        <v>22</v>
      </c>
      <c r="G17" s="23" t="s">
        <v>31</v>
      </c>
      <c r="H17">
        <v>41</v>
      </c>
    </row>
    <row r="18" spans="1:8" x14ac:dyDescent="0.25">
      <c r="A18" s="23" t="s">
        <v>11</v>
      </c>
      <c r="B18">
        <v>435</v>
      </c>
      <c r="D18" s="23" t="s">
        <v>22</v>
      </c>
      <c r="E18">
        <v>1180</v>
      </c>
      <c r="G18" s="23" t="s">
        <v>25</v>
      </c>
      <c r="H18">
        <v>7</v>
      </c>
    </row>
    <row r="19" spans="1:8" x14ac:dyDescent="0.25">
      <c r="A19" s="23" t="s">
        <v>13</v>
      </c>
      <c r="B19">
        <v>109</v>
      </c>
      <c r="D19" s="23" t="s">
        <v>32</v>
      </c>
      <c r="E19">
        <v>600</v>
      </c>
      <c r="G19" s="23" t="s">
        <v>33</v>
      </c>
      <c r="H19">
        <v>86</v>
      </c>
    </row>
    <row r="20" spans="1:8" x14ac:dyDescent="0.25">
      <c r="A20" s="23" t="s">
        <v>24</v>
      </c>
      <c r="B20">
        <v>1066</v>
      </c>
      <c r="D20" s="23" t="s">
        <v>14</v>
      </c>
      <c r="E20">
        <v>374</v>
      </c>
      <c r="G20" s="23" t="s">
        <v>18</v>
      </c>
      <c r="H20">
        <v>13</v>
      </c>
    </row>
    <row r="21" spans="1:8" x14ac:dyDescent="0.25">
      <c r="D21" s="23" t="s">
        <v>24</v>
      </c>
      <c r="E21">
        <v>4009.41</v>
      </c>
      <c r="G21" s="23" t="s">
        <v>34</v>
      </c>
      <c r="H21">
        <v>109</v>
      </c>
    </row>
    <row r="22" spans="1:8" x14ac:dyDescent="0.25">
      <c r="G22" s="23" t="s">
        <v>35</v>
      </c>
      <c r="H22">
        <v>18.5</v>
      </c>
    </row>
    <row r="23" spans="1:8" x14ac:dyDescent="0.25">
      <c r="G23" s="23" t="s">
        <v>36</v>
      </c>
      <c r="H23">
        <v>170</v>
      </c>
    </row>
    <row r="24" spans="1:8" x14ac:dyDescent="0.25">
      <c r="G24" s="23" t="s">
        <v>3496</v>
      </c>
      <c r="H24">
        <v>33</v>
      </c>
    </row>
    <row r="25" spans="1:8" x14ac:dyDescent="0.25">
      <c r="G25" s="23" t="s">
        <v>24</v>
      </c>
      <c r="H25">
        <v>3705.5</v>
      </c>
    </row>
    <row r="31" spans="1:8" hidden="1" x14ac:dyDescent="0.25">
      <c r="A31" t="s">
        <v>37</v>
      </c>
      <c r="B31">
        <f>GETPIVOTDATA("Overall Headcount",$A$9)+GETPIVOTDATA("Overall Headcount",$D$9)+GETPIVOTDATA("Overall Headcount",$G$9)+GETPIVOTDATA("Overall Headcount",$J$9)</f>
        <v>10131.91</v>
      </c>
    </row>
    <row r="32" spans="1:8" hidden="1" x14ac:dyDescent="0.25">
      <c r="F32" t="s">
        <v>38</v>
      </c>
    </row>
    <row r="33" spans="6:6" hidden="1" x14ac:dyDescent="0.25">
      <c r="F33" t="s">
        <v>39</v>
      </c>
    </row>
    <row r="34" spans="6:6" hidden="1" x14ac:dyDescent="0.25">
      <c r="F34" t="s">
        <v>40</v>
      </c>
    </row>
    <row r="35" spans="6:6" hidden="1" x14ac:dyDescent="0.25">
      <c r="F35" t="s">
        <v>41</v>
      </c>
    </row>
    <row r="36" spans="6:6" hidden="1" x14ac:dyDescent="0.25">
      <c r="F36" t="s">
        <v>42</v>
      </c>
    </row>
    <row r="37" spans="6:6" hidden="1" x14ac:dyDescent="0.25">
      <c r="F37" t="s">
        <v>43</v>
      </c>
    </row>
    <row r="38" spans="6:6" hidden="1" x14ac:dyDescent="0.25">
      <c r="F38" t="s">
        <v>44</v>
      </c>
    </row>
    <row r="39" spans="6:6" hidden="1" x14ac:dyDescent="0.25">
      <c r="F39" t="s">
        <v>45</v>
      </c>
    </row>
    <row r="40" spans="6:6" hidden="1" x14ac:dyDescent="0.25"/>
  </sheetData>
  <mergeCells count="5">
    <mergeCell ref="A5:B5"/>
    <mergeCell ref="D5:E5"/>
    <mergeCell ref="G5:H5"/>
    <mergeCell ref="J5:K5"/>
    <mergeCell ref="M5:N5"/>
  </mergeCell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EU1048558"/>
  <sheetViews>
    <sheetView showGridLines="0" zoomScale="70" zoomScaleNormal="70" workbookViewId="0">
      <selection activeCell="C2" sqref="C2"/>
    </sheetView>
  </sheetViews>
  <sheetFormatPr defaultColWidth="9.28515625" defaultRowHeight="12.75" x14ac:dyDescent="0.2"/>
  <cols>
    <col min="1" max="1" width="28" style="6" customWidth="1"/>
    <col min="2" max="2" width="18" style="6" customWidth="1"/>
    <col min="3" max="3" width="31.28515625" style="32" customWidth="1"/>
    <col min="4" max="4" width="45.7109375" style="32" customWidth="1"/>
    <col min="5" max="5" width="46.140625" style="32" customWidth="1"/>
    <col min="6" max="6" width="46.7109375" style="31" customWidth="1"/>
    <col min="7" max="7" width="47.85546875" style="9" customWidth="1"/>
    <col min="8" max="8" width="27.42578125" style="8" customWidth="1"/>
    <col min="9" max="9" width="28.42578125" style="8" customWidth="1"/>
    <col min="10" max="10" width="27" style="8" customWidth="1"/>
    <col min="11" max="11" width="25.5703125" style="8" customWidth="1"/>
    <col min="12" max="12" width="21.28515625" style="8" customWidth="1"/>
    <col min="13" max="13" width="19.7109375" style="8" customWidth="1"/>
    <col min="14" max="14" width="24.42578125" style="8" customWidth="1"/>
    <col min="15" max="15" width="20.7109375" style="8" customWidth="1"/>
    <col min="16" max="16" width="64.28515625" style="8" customWidth="1"/>
    <col min="17" max="17" width="25.28515625" style="8" customWidth="1"/>
    <col min="18" max="18" width="21.42578125" style="8" customWidth="1"/>
    <col min="19" max="19" width="33.7109375" style="8" customWidth="1"/>
    <col min="20" max="20" width="30.42578125" style="8" customWidth="1"/>
    <col min="21" max="21" width="26.85546875" style="8" customWidth="1"/>
    <col min="22" max="22" width="25.7109375" style="8" customWidth="1"/>
    <col min="23" max="23" width="15.140625" style="8" customWidth="1"/>
    <col min="24" max="24" width="17.140625" style="8" customWidth="1"/>
    <col min="25" max="25" width="22.28515625" style="168" customWidth="1"/>
    <col min="26" max="26" width="24.28515625" style="168" customWidth="1"/>
    <col min="27" max="27" width="21.5703125" style="8" customWidth="1"/>
    <col min="28" max="28" width="15.5703125" style="8" customWidth="1"/>
    <col min="29" max="29" width="22.7109375" style="10" hidden="1" customWidth="1"/>
    <col min="30" max="30" width="17.7109375" style="8" hidden="1" customWidth="1"/>
    <col min="31" max="31" width="37.5703125" style="6" hidden="1" customWidth="1"/>
    <col min="32" max="32" width="53" style="86" hidden="1" customWidth="1"/>
    <col min="33" max="33" width="10.7109375" style="6" hidden="1" customWidth="1"/>
    <col min="34" max="34" width="22.85546875" style="6" hidden="1" customWidth="1"/>
    <col min="35" max="35" width="72.28515625" style="6" hidden="1" customWidth="1"/>
    <col min="36" max="36" width="17" style="6" hidden="1" customWidth="1"/>
    <col min="37" max="37" width="25.7109375" style="6" hidden="1" customWidth="1"/>
    <col min="38" max="38" width="21.28515625" style="6" hidden="1" customWidth="1"/>
    <col min="39" max="39" width="12.7109375" style="6" hidden="1" customWidth="1"/>
    <col min="40" max="40" width="15.7109375" style="6" hidden="1" customWidth="1"/>
    <col min="41" max="41" width="29.5703125" style="6" hidden="1" customWidth="1"/>
    <col min="42" max="42" width="30" style="6" hidden="1" customWidth="1"/>
    <col min="43" max="43" width="42" style="6" hidden="1" customWidth="1"/>
    <col min="44" max="44" width="14.42578125" style="6" hidden="1" customWidth="1"/>
    <col min="45" max="45" width="14.85546875" style="6" hidden="1" customWidth="1"/>
    <col min="46" max="46" width="14.28515625" style="6" hidden="1" customWidth="1"/>
    <col min="47" max="47" width="14.140625" style="6" hidden="1" customWidth="1"/>
    <col min="48" max="48" width="23.7109375" style="6" hidden="1" customWidth="1"/>
    <col min="49" max="49" width="85.7109375" style="6" hidden="1" customWidth="1"/>
    <col min="50" max="50" width="42.42578125" style="6" hidden="1" customWidth="1"/>
    <col min="51" max="51" width="21.28515625" style="6" hidden="1" customWidth="1"/>
    <col min="52" max="52" width="38.140625" style="6" hidden="1" customWidth="1"/>
    <col min="53" max="54" width="31.85546875" style="6" hidden="1" customWidth="1"/>
    <col min="55" max="55" width="12.7109375" style="6" hidden="1" customWidth="1"/>
    <col min="56" max="56" width="12.28515625" style="6" hidden="1" customWidth="1"/>
    <col min="57" max="57" width="13.28515625" style="6" hidden="1" customWidth="1"/>
    <col min="58" max="58" width="14.140625" style="6" hidden="1" customWidth="1"/>
    <col min="59" max="59" width="19.42578125" style="6" hidden="1" customWidth="1"/>
    <col min="60" max="60" width="23.28515625" style="6" hidden="1" customWidth="1"/>
    <col min="61" max="61" width="26.140625" style="6" hidden="1" customWidth="1"/>
    <col min="62" max="62" width="13.7109375" style="6" hidden="1" customWidth="1"/>
    <col min="63" max="63" width="13.28515625" style="6" customWidth="1"/>
    <col min="64" max="64" width="32" style="6" customWidth="1"/>
    <col min="65" max="65" width="24.7109375" style="6" customWidth="1"/>
    <col min="66" max="66" width="23.7109375" style="6" customWidth="1"/>
    <col min="67" max="67" width="36.7109375" style="6" customWidth="1"/>
    <col min="68" max="68" width="34.28515625" style="6" customWidth="1"/>
    <col min="69" max="69" width="18" style="6" customWidth="1"/>
    <col min="70" max="70" width="52.7109375" style="6" customWidth="1"/>
    <col min="71" max="71" width="14.85546875" style="6" customWidth="1"/>
    <col min="72" max="72" width="21.85546875" style="6" customWidth="1"/>
    <col min="73" max="73" width="14.7109375" style="6" customWidth="1"/>
    <col min="74" max="16374" width="9.28515625" style="6"/>
    <col min="16375" max="16375" width="50.28515625" style="6" customWidth="1"/>
    <col min="16376" max="16384" width="9.28515625" style="6"/>
  </cols>
  <sheetData>
    <row r="1" spans="1:73 16375:16375" ht="35.450000000000003" customHeight="1" x14ac:dyDescent="0.25">
      <c r="D1" s="6"/>
      <c r="E1" s="6"/>
      <c r="I1" s="188" t="s">
        <v>46</v>
      </c>
      <c r="J1" s="189"/>
      <c r="K1" s="189"/>
      <c r="L1" s="189"/>
      <c r="M1" s="189"/>
      <c r="N1" s="189"/>
      <c r="O1" s="189"/>
      <c r="W1" s="190" t="s">
        <v>47</v>
      </c>
      <c r="X1" s="190"/>
      <c r="Y1" s="190"/>
      <c r="Z1" s="191"/>
      <c r="AA1" s="205" t="s">
        <v>43</v>
      </c>
      <c r="AB1" s="206"/>
      <c r="AK1" s="192" t="s">
        <v>48</v>
      </c>
      <c r="AL1" s="192"/>
      <c r="AM1" s="193"/>
      <c r="AN1" s="199" t="s">
        <v>49</v>
      </c>
      <c r="AO1" s="200"/>
      <c r="AP1" s="201"/>
      <c r="AQ1" s="202" t="s">
        <v>50</v>
      </c>
      <c r="AR1" s="203"/>
      <c r="AS1" s="204"/>
      <c r="AT1" s="199" t="s">
        <v>51</v>
      </c>
      <c r="AU1" s="201"/>
      <c r="AV1" s="19"/>
      <c r="AZ1" s="205" t="s">
        <v>52</v>
      </c>
      <c r="BA1" s="207"/>
      <c r="BB1" s="206"/>
      <c r="BC1" s="196" t="s">
        <v>53</v>
      </c>
      <c r="BD1" s="197"/>
      <c r="BE1" s="197"/>
      <c r="BF1" s="197"/>
      <c r="BG1" s="197"/>
      <c r="BH1" s="197"/>
      <c r="BI1" s="197"/>
      <c r="BJ1" s="197"/>
      <c r="BK1" s="198"/>
      <c r="BL1" s="194" t="s">
        <v>54</v>
      </c>
      <c r="BM1" s="195"/>
      <c r="BN1" s="49" t="s">
        <v>55</v>
      </c>
    </row>
    <row r="2" spans="1:73 16375:16375" ht="38.25" x14ac:dyDescent="0.2">
      <c r="A2" s="130" t="s">
        <v>56</v>
      </c>
      <c r="B2" s="131" t="s">
        <v>57</v>
      </c>
      <c r="C2" s="131" t="s">
        <v>58</v>
      </c>
      <c r="D2" s="132" t="s">
        <v>59</v>
      </c>
      <c r="E2" s="132" t="s">
        <v>60</v>
      </c>
      <c r="F2" s="132" t="s">
        <v>61</v>
      </c>
      <c r="G2" s="133" t="s">
        <v>62</v>
      </c>
      <c r="H2" s="135" t="s">
        <v>64</v>
      </c>
      <c r="I2" s="135" t="s">
        <v>65</v>
      </c>
      <c r="J2" s="135" t="s">
        <v>66</v>
      </c>
      <c r="K2" s="135" t="s">
        <v>67</v>
      </c>
      <c r="L2" s="135" t="s">
        <v>68</v>
      </c>
      <c r="M2" s="135" t="s">
        <v>69</v>
      </c>
      <c r="N2" s="135" t="s">
        <v>70</v>
      </c>
      <c r="O2" s="136" t="s">
        <v>71</v>
      </c>
      <c r="P2" s="136" t="s">
        <v>72</v>
      </c>
      <c r="Q2" s="136" t="s">
        <v>73</v>
      </c>
      <c r="R2" s="136" t="s">
        <v>74</v>
      </c>
      <c r="S2" s="136" t="s">
        <v>75</v>
      </c>
      <c r="T2" s="136" t="s">
        <v>76</v>
      </c>
      <c r="U2" s="136" t="s">
        <v>77</v>
      </c>
      <c r="V2" s="137" t="s">
        <v>78</v>
      </c>
      <c r="W2" s="137" t="s">
        <v>79</v>
      </c>
      <c r="X2" s="167" t="s">
        <v>80</v>
      </c>
      <c r="Y2" s="167" t="s">
        <v>81</v>
      </c>
      <c r="Z2" s="138" t="s">
        <v>82</v>
      </c>
      <c r="AA2" s="138" t="s">
        <v>83</v>
      </c>
      <c r="AB2" s="138" t="s">
        <v>84</v>
      </c>
      <c r="AC2" s="138" t="s">
        <v>5</v>
      </c>
      <c r="AD2" s="138" t="s">
        <v>85</v>
      </c>
      <c r="AE2" s="137" t="s">
        <v>3498</v>
      </c>
      <c r="AF2" s="138" t="s">
        <v>86</v>
      </c>
      <c r="AG2" s="137" t="s">
        <v>87</v>
      </c>
      <c r="AH2" s="138" t="s">
        <v>88</v>
      </c>
      <c r="AI2" s="138" t="s">
        <v>89</v>
      </c>
      <c r="AJ2" s="171" t="s">
        <v>90</v>
      </c>
      <c r="AK2" s="171" t="s">
        <v>91</v>
      </c>
      <c r="AL2" s="171" t="s">
        <v>92</v>
      </c>
      <c r="AM2" s="140" t="s">
        <v>93</v>
      </c>
      <c r="AN2" s="140" t="s">
        <v>94</v>
      </c>
      <c r="AO2" s="140" t="s">
        <v>95</v>
      </c>
      <c r="AP2" s="140" t="s">
        <v>96</v>
      </c>
      <c r="AQ2" s="140" t="s">
        <v>97</v>
      </c>
      <c r="AR2" s="140" t="s">
        <v>98</v>
      </c>
      <c r="AS2" s="140" t="s">
        <v>99</v>
      </c>
      <c r="AT2" s="140" t="s">
        <v>100</v>
      </c>
      <c r="AU2" s="140" t="s">
        <v>101</v>
      </c>
      <c r="AV2" s="138" t="s">
        <v>102</v>
      </c>
      <c r="AW2" s="138" t="s">
        <v>103</v>
      </c>
      <c r="AX2" s="138" t="s">
        <v>104</v>
      </c>
      <c r="AY2" s="138" t="s">
        <v>105</v>
      </c>
      <c r="AZ2" s="138" t="s">
        <v>106</v>
      </c>
      <c r="BA2" s="138" t="s">
        <v>3494</v>
      </c>
      <c r="BB2" s="141" t="s">
        <v>107</v>
      </c>
      <c r="BC2" s="141" t="s">
        <v>108</v>
      </c>
      <c r="BD2" s="131" t="s">
        <v>109</v>
      </c>
      <c r="BE2" s="131" t="s">
        <v>110</v>
      </c>
      <c r="BF2" s="131" t="s">
        <v>111</v>
      </c>
      <c r="BG2" s="131" t="s">
        <v>112</v>
      </c>
      <c r="BH2" s="131" t="s">
        <v>113</v>
      </c>
      <c r="BI2" s="131" t="s">
        <v>114</v>
      </c>
      <c r="BJ2" s="131" t="s">
        <v>115</v>
      </c>
      <c r="BK2" s="142" t="s">
        <v>116</v>
      </c>
      <c r="BL2" s="142" t="s">
        <v>117</v>
      </c>
      <c r="BM2" s="143" t="s">
        <v>118</v>
      </c>
      <c r="BN2" s="137" t="s">
        <v>119</v>
      </c>
      <c r="BO2" s="137" t="s">
        <v>120</v>
      </c>
      <c r="BP2" s="138" t="s">
        <v>121</v>
      </c>
      <c r="BQ2" s="144" t="s">
        <v>122</v>
      </c>
      <c r="BR2" s="138" t="s">
        <v>123</v>
      </c>
      <c r="BS2" s="138" t="s">
        <v>124</v>
      </c>
      <c r="BT2" s="124" t="s">
        <v>3504</v>
      </c>
      <c r="BU2" s="124" t="s">
        <v>125</v>
      </c>
    </row>
    <row r="3" spans="1:73 16375:16375" s="86" customFormat="1" ht="280.5" x14ac:dyDescent="0.2">
      <c r="A3" s="125" t="s">
        <v>9</v>
      </c>
      <c r="B3" s="57" t="s">
        <v>126</v>
      </c>
      <c r="C3" s="57" t="s">
        <v>127</v>
      </c>
      <c r="D3" s="57" t="s">
        <v>128</v>
      </c>
      <c r="E3" s="57" t="s">
        <v>129</v>
      </c>
      <c r="F3" s="57" t="s">
        <v>130</v>
      </c>
      <c r="G3" s="57" t="s">
        <v>131</v>
      </c>
      <c r="H3" s="57" t="s">
        <v>133</v>
      </c>
      <c r="I3" s="57" t="s">
        <v>133</v>
      </c>
      <c r="J3" s="57" t="s">
        <v>133</v>
      </c>
      <c r="K3" s="57" t="s">
        <v>133</v>
      </c>
      <c r="L3" s="57" t="s">
        <v>133</v>
      </c>
      <c r="M3" s="57" t="s">
        <v>133</v>
      </c>
      <c r="N3" s="57" t="s">
        <v>133</v>
      </c>
      <c r="O3" s="57" t="s">
        <v>134</v>
      </c>
      <c r="P3" s="57" t="s">
        <v>135</v>
      </c>
      <c r="Q3" s="57" t="s">
        <v>136</v>
      </c>
      <c r="R3" s="57" t="s">
        <v>137</v>
      </c>
      <c r="S3" s="57" t="s">
        <v>138</v>
      </c>
      <c r="T3" s="57" t="s">
        <v>139</v>
      </c>
      <c r="U3" s="57" t="s">
        <v>140</v>
      </c>
      <c r="V3" s="57" t="s">
        <v>270</v>
      </c>
      <c r="W3" s="57" t="s">
        <v>143</v>
      </c>
      <c r="X3" s="90">
        <v>1</v>
      </c>
      <c r="Y3" s="90">
        <v>0</v>
      </c>
      <c r="Z3" s="169">
        <v>1</v>
      </c>
      <c r="AA3" s="169"/>
      <c r="AB3" s="169">
        <v>1</v>
      </c>
      <c r="AC3" s="57" t="s">
        <v>142</v>
      </c>
      <c r="AD3" s="65" t="s">
        <v>143</v>
      </c>
      <c r="AE3" s="65" t="s">
        <v>144</v>
      </c>
      <c r="AF3" s="57" t="s">
        <v>143</v>
      </c>
      <c r="AG3" s="57" t="s">
        <v>143</v>
      </c>
      <c r="AH3" s="57" t="s">
        <v>2421</v>
      </c>
      <c r="AI3" s="64">
        <v>37074</v>
      </c>
      <c r="AJ3" s="64" t="s">
        <v>146</v>
      </c>
      <c r="AK3" s="64" t="s">
        <v>551</v>
      </c>
      <c r="AL3" s="64" t="s">
        <v>551</v>
      </c>
      <c r="AM3" s="57">
        <v>0</v>
      </c>
      <c r="AN3" s="57" t="s">
        <v>140</v>
      </c>
      <c r="AO3" s="57" t="s">
        <v>140</v>
      </c>
      <c r="AP3" s="57" t="s">
        <v>140</v>
      </c>
      <c r="AQ3" s="57" t="s">
        <v>140</v>
      </c>
      <c r="AR3" s="57" t="s">
        <v>140</v>
      </c>
      <c r="AS3" s="57" t="s">
        <v>140</v>
      </c>
      <c r="AT3" s="57" t="s">
        <v>140</v>
      </c>
      <c r="AU3" s="57" t="s">
        <v>140</v>
      </c>
      <c r="AV3" s="57" t="s">
        <v>148</v>
      </c>
      <c r="AW3" s="57" t="s">
        <v>149</v>
      </c>
      <c r="AX3" s="57" t="s">
        <v>150</v>
      </c>
      <c r="AY3" s="57" t="s">
        <v>151</v>
      </c>
      <c r="AZ3" s="57"/>
      <c r="BA3" s="57" t="s">
        <v>2408</v>
      </c>
      <c r="BB3" s="57">
        <v>0.98</v>
      </c>
      <c r="BC3" s="57">
        <v>0.9</v>
      </c>
      <c r="BD3" s="57">
        <v>10</v>
      </c>
      <c r="BE3" s="57" t="s">
        <v>140</v>
      </c>
      <c r="BF3" s="57" t="s">
        <v>140</v>
      </c>
      <c r="BG3" s="57" t="s">
        <v>140</v>
      </c>
      <c r="BH3" s="57" t="s">
        <v>140</v>
      </c>
      <c r="BI3" s="57" t="s">
        <v>140</v>
      </c>
      <c r="BJ3" s="57" t="s">
        <v>140</v>
      </c>
      <c r="BK3" s="57">
        <v>12966</v>
      </c>
      <c r="BL3" s="57"/>
      <c r="BM3" s="57"/>
      <c r="BN3" s="57" t="s">
        <v>140</v>
      </c>
      <c r="BO3" s="57" t="s">
        <v>140</v>
      </c>
      <c r="BP3" s="57" t="s">
        <v>152</v>
      </c>
      <c r="BQ3" s="57">
        <v>2758.99</v>
      </c>
      <c r="BR3" s="57" t="s">
        <v>153</v>
      </c>
      <c r="BS3" s="57" t="s">
        <v>154</v>
      </c>
      <c r="BT3" s="127" t="s">
        <v>3505</v>
      </c>
      <c r="BU3" s="127"/>
      <c r="XEU3" s="86" t="str">
        <f>(IF(RIGHT(SUBSTITUTE(SUBSTITUTE(SUBSTITUTE(SUBSTITUTE(SUBSTITUTE(SUBSTITUTE(SUBSTITUTE(SUBSTITUTE(SUBSTITUTE(D3," ","_"),"/","_"),"&amp;","_"),"(","_"),")","_"),",","_"),"-","_"),".","_"),"'","_"))="_",LEFT(SUBSTITUTE(SUBSTITUTE(SUBSTITUTE(SUBSTITUTE(SUBSTITUTE(SUBSTITUTE(SUBSTITUTE(SUBSTITUTE(SUBSTITUTE(D3," ","_"),"/","_"),"&amp;","_"),"(","_"),")","_"),",","_"),"-","_"),".","_"),"'","_"),LEN(SUBSTITUTE(SUBSTITUTE(SUBSTITUTE(SUBSTITUTE(SUBSTITUTE(SUBSTITUTE(SUBSTITUTE(SUBSTITUTE(SUBSTITUTE(D3," ","_"),"/","_"),"&amp;","_"),"(","_"),")","_"),",","_"),"-","_"),".","_"),"'","_"))-1),SUBSTITUTE(SUBSTITUTE(SUBSTITUTE(SUBSTITUTE(SUBSTITUTE(SUBSTITUTE(SUBSTITUTE(SUBSTITUTE(SUBSTITUTE(D3," ","_"),"/","_"),"&amp;","_"),"(","_"),")","_"),",","_"),"-","_"),".","_"),"'","_")))</f>
        <v>Policy_Administration_and_Payments__Annuities</v>
      </c>
    </row>
    <row r="4" spans="1:73 16375:16375" s="86" customFormat="1" ht="293.25" x14ac:dyDescent="0.2">
      <c r="A4" s="125" t="s">
        <v>9</v>
      </c>
      <c r="B4" s="57" t="s">
        <v>126</v>
      </c>
      <c r="C4" s="57" t="s">
        <v>127</v>
      </c>
      <c r="D4" s="57" t="s">
        <v>128</v>
      </c>
      <c r="E4" s="57" t="s">
        <v>129</v>
      </c>
      <c r="F4" s="57" t="s">
        <v>130</v>
      </c>
      <c r="G4" s="57" t="s">
        <v>155</v>
      </c>
      <c r="H4" s="57" t="s">
        <v>133</v>
      </c>
      <c r="I4" s="57" t="s">
        <v>133</v>
      </c>
      <c r="J4" s="57" t="s">
        <v>133</v>
      </c>
      <c r="K4" s="57" t="s">
        <v>133</v>
      </c>
      <c r="L4" s="57" t="s">
        <v>133</v>
      </c>
      <c r="M4" s="57" t="s">
        <v>133</v>
      </c>
      <c r="N4" s="57" t="s">
        <v>133</v>
      </c>
      <c r="O4" s="57" t="s">
        <v>156</v>
      </c>
      <c r="P4" s="57" t="s">
        <v>135</v>
      </c>
      <c r="Q4" s="57" t="s">
        <v>136</v>
      </c>
      <c r="R4" s="57" t="s">
        <v>137</v>
      </c>
      <c r="S4" s="57" t="s">
        <v>138</v>
      </c>
      <c r="T4" s="57" t="s">
        <v>139</v>
      </c>
      <c r="U4" s="57" t="s">
        <v>140</v>
      </c>
      <c r="V4" s="57" t="s">
        <v>270</v>
      </c>
      <c r="W4" s="57" t="s">
        <v>143</v>
      </c>
      <c r="X4" s="90">
        <v>1</v>
      </c>
      <c r="Y4" s="90">
        <v>0</v>
      </c>
      <c r="Z4" s="169">
        <v>13</v>
      </c>
      <c r="AA4" s="169"/>
      <c r="AB4" s="169">
        <v>15</v>
      </c>
      <c r="AC4" s="57" t="s">
        <v>142</v>
      </c>
      <c r="AD4" s="65" t="s">
        <v>143</v>
      </c>
      <c r="AE4" s="65" t="s">
        <v>144</v>
      </c>
      <c r="AF4" s="57" t="s">
        <v>143</v>
      </c>
      <c r="AG4" s="57" t="s">
        <v>143</v>
      </c>
      <c r="AH4" s="57" t="s">
        <v>2421</v>
      </c>
      <c r="AI4" s="64">
        <v>37074</v>
      </c>
      <c r="AJ4" s="64" t="s">
        <v>146</v>
      </c>
      <c r="AK4" s="64" t="s">
        <v>551</v>
      </c>
      <c r="AL4" s="64" t="s">
        <v>551</v>
      </c>
      <c r="AM4" s="57">
        <v>0</v>
      </c>
      <c r="AN4" s="57" t="s">
        <v>140</v>
      </c>
      <c r="AO4" s="57" t="s">
        <v>140</v>
      </c>
      <c r="AP4" s="57" t="s">
        <v>140</v>
      </c>
      <c r="AQ4" s="57" t="s">
        <v>140</v>
      </c>
      <c r="AR4" s="57" t="s">
        <v>140</v>
      </c>
      <c r="AS4" s="57" t="s">
        <v>140</v>
      </c>
      <c r="AT4" s="57" t="s">
        <v>140</v>
      </c>
      <c r="AU4" s="57" t="s">
        <v>140</v>
      </c>
      <c r="AV4" s="57" t="s">
        <v>148</v>
      </c>
      <c r="AW4" s="57" t="s">
        <v>149</v>
      </c>
      <c r="AX4" s="57" t="s">
        <v>150</v>
      </c>
      <c r="AY4" s="57" t="s">
        <v>151</v>
      </c>
      <c r="AZ4" s="57"/>
      <c r="BA4" s="57" t="s">
        <v>2408</v>
      </c>
      <c r="BB4" s="57">
        <v>0.98</v>
      </c>
      <c r="BC4" s="57">
        <v>0.9</v>
      </c>
      <c r="BD4" s="57">
        <v>10</v>
      </c>
      <c r="BE4" s="57" t="s">
        <v>140</v>
      </c>
      <c r="BF4" s="57" t="s">
        <v>140</v>
      </c>
      <c r="BG4" s="57" t="s">
        <v>140</v>
      </c>
      <c r="BH4" s="57" t="s">
        <v>140</v>
      </c>
      <c r="BI4" s="57" t="s">
        <v>140</v>
      </c>
      <c r="BJ4" s="57" t="s">
        <v>140</v>
      </c>
      <c r="BK4" s="57">
        <v>0</v>
      </c>
      <c r="BL4" s="57"/>
      <c r="BM4" s="57"/>
      <c r="BN4" s="57" t="s">
        <v>140</v>
      </c>
      <c r="BO4" s="57" t="s">
        <v>140</v>
      </c>
      <c r="BP4" s="57" t="s">
        <v>152</v>
      </c>
      <c r="BQ4" s="57">
        <v>2758.99</v>
      </c>
      <c r="BR4" s="57" t="s">
        <v>153</v>
      </c>
      <c r="BS4" s="57" t="s">
        <v>154</v>
      </c>
      <c r="BT4" s="127" t="s">
        <v>3505</v>
      </c>
      <c r="BU4" s="127"/>
      <c r="XEU4" s="86" t="str">
        <f t="shared" ref="XEU4:XEU61" si="0">(IF(RIGHT(SUBSTITUTE(SUBSTITUTE(SUBSTITUTE(SUBSTITUTE(SUBSTITUTE(SUBSTITUTE(SUBSTITUTE(SUBSTITUTE(SUBSTITUTE(D4," ","_"),"/","_"),"&amp;","_"),"(","_"),")","_"),",","_"),"-","_"),".","_"),"'","_"))="_",LEFT(SUBSTITUTE(SUBSTITUTE(SUBSTITUTE(SUBSTITUTE(SUBSTITUTE(SUBSTITUTE(SUBSTITUTE(SUBSTITUTE(SUBSTITUTE(D4," ","_"),"/","_"),"&amp;","_"),"(","_"),")","_"),",","_"),"-","_"),".","_"),"'","_"),LEN(SUBSTITUTE(SUBSTITUTE(SUBSTITUTE(SUBSTITUTE(SUBSTITUTE(SUBSTITUTE(SUBSTITUTE(SUBSTITUTE(SUBSTITUTE(D4," ","_"),"/","_"),"&amp;","_"),"(","_"),")","_"),",","_"),"-","_"),".","_"),"'","_"))-1),SUBSTITUTE(SUBSTITUTE(SUBSTITUTE(SUBSTITUTE(SUBSTITUTE(SUBSTITUTE(SUBSTITUTE(SUBSTITUTE(SUBSTITUTE(D4," ","_"),"/","_"),"&amp;","_"),"(","_"),")","_"),",","_"),"-","_"),".","_"),"'","_")))</f>
        <v>Policy_Administration_and_Payments__Annuities</v>
      </c>
    </row>
    <row r="5" spans="1:73 16375:16375" s="86" customFormat="1" ht="280.5" x14ac:dyDescent="0.2">
      <c r="A5" s="125" t="s">
        <v>9</v>
      </c>
      <c r="B5" s="57" t="s">
        <v>126</v>
      </c>
      <c r="C5" s="57" t="s">
        <v>127</v>
      </c>
      <c r="D5" s="57" t="s">
        <v>128</v>
      </c>
      <c r="E5" s="57" t="s">
        <v>157</v>
      </c>
      <c r="F5" s="57" t="s">
        <v>130</v>
      </c>
      <c r="G5" s="57" t="s">
        <v>158</v>
      </c>
      <c r="H5" s="57" t="s">
        <v>133</v>
      </c>
      <c r="I5" s="57" t="s">
        <v>133</v>
      </c>
      <c r="J5" s="57" t="s">
        <v>133</v>
      </c>
      <c r="K5" s="57" t="s">
        <v>133</v>
      </c>
      <c r="L5" s="57" t="s">
        <v>133</v>
      </c>
      <c r="M5" s="57" t="s">
        <v>133</v>
      </c>
      <c r="N5" s="57" t="s">
        <v>133</v>
      </c>
      <c r="O5" s="57" t="s">
        <v>159</v>
      </c>
      <c r="P5" s="57" t="s">
        <v>135</v>
      </c>
      <c r="Q5" s="57" t="s">
        <v>136</v>
      </c>
      <c r="R5" s="57" t="s">
        <v>137</v>
      </c>
      <c r="S5" s="57" t="s">
        <v>138</v>
      </c>
      <c r="T5" s="57" t="s">
        <v>139</v>
      </c>
      <c r="U5" s="57" t="s">
        <v>140</v>
      </c>
      <c r="V5" s="57" t="s">
        <v>270</v>
      </c>
      <c r="W5" s="57" t="s">
        <v>143</v>
      </c>
      <c r="X5" s="90">
        <v>1</v>
      </c>
      <c r="Y5" s="90">
        <v>0</v>
      </c>
      <c r="Z5" s="169">
        <v>1</v>
      </c>
      <c r="AA5" s="169"/>
      <c r="AB5" s="169">
        <v>9</v>
      </c>
      <c r="AC5" s="57" t="s">
        <v>142</v>
      </c>
      <c r="AD5" s="65" t="s">
        <v>143</v>
      </c>
      <c r="AE5" s="65" t="s">
        <v>144</v>
      </c>
      <c r="AF5" s="57" t="s">
        <v>143</v>
      </c>
      <c r="AG5" s="57" t="s">
        <v>143</v>
      </c>
      <c r="AH5" s="57" t="s">
        <v>2405</v>
      </c>
      <c r="AI5" s="64">
        <v>37074</v>
      </c>
      <c r="AJ5" s="64" t="s">
        <v>146</v>
      </c>
      <c r="AK5" s="64" t="s">
        <v>551</v>
      </c>
      <c r="AL5" s="64" t="s">
        <v>551</v>
      </c>
      <c r="AM5" s="57">
        <v>2</v>
      </c>
      <c r="AN5" s="57" t="s">
        <v>140</v>
      </c>
      <c r="AO5" s="57" t="s">
        <v>140</v>
      </c>
      <c r="AP5" s="57" t="s">
        <v>140</v>
      </c>
      <c r="AQ5" s="57" t="s">
        <v>140</v>
      </c>
      <c r="AR5" s="57" t="s">
        <v>140</v>
      </c>
      <c r="AS5" s="57" t="s">
        <v>140</v>
      </c>
      <c r="AT5" s="57" t="s">
        <v>140</v>
      </c>
      <c r="AU5" s="57" t="s">
        <v>140</v>
      </c>
      <c r="AV5" s="57" t="s">
        <v>148</v>
      </c>
      <c r="AW5" s="57" t="s">
        <v>149</v>
      </c>
      <c r="AX5" s="57" t="s">
        <v>150</v>
      </c>
      <c r="AY5" s="57" t="s">
        <v>151</v>
      </c>
      <c r="AZ5" s="57"/>
      <c r="BA5" s="57" t="s">
        <v>2408</v>
      </c>
      <c r="BB5" s="57">
        <v>0.98</v>
      </c>
      <c r="BC5" s="57">
        <v>0.9</v>
      </c>
      <c r="BD5" s="57">
        <v>10</v>
      </c>
      <c r="BE5" s="57" t="s">
        <v>140</v>
      </c>
      <c r="BF5" s="57" t="s">
        <v>140</v>
      </c>
      <c r="BG5" s="57" t="s">
        <v>140</v>
      </c>
      <c r="BH5" s="57" t="s">
        <v>140</v>
      </c>
      <c r="BI5" s="57" t="s">
        <v>140</v>
      </c>
      <c r="BJ5" s="57" t="s">
        <v>140</v>
      </c>
      <c r="BK5" s="57">
        <v>9554</v>
      </c>
      <c r="BL5" s="57"/>
      <c r="BM5" s="57"/>
      <c r="BN5" s="57" t="s">
        <v>140</v>
      </c>
      <c r="BO5" s="57" t="s">
        <v>140</v>
      </c>
      <c r="BP5" s="57" t="s">
        <v>152</v>
      </c>
      <c r="BQ5" s="57">
        <v>2758.99</v>
      </c>
      <c r="BR5" s="57" t="s">
        <v>153</v>
      </c>
      <c r="BS5" s="57" t="s">
        <v>154</v>
      </c>
      <c r="BT5" s="127" t="s">
        <v>3505</v>
      </c>
      <c r="BU5" s="127"/>
      <c r="XEU5" s="86" t="str">
        <f t="shared" si="0"/>
        <v>Policy_Administration_and_Payments__Annuities</v>
      </c>
    </row>
    <row r="6" spans="1:73 16375:16375" s="86" customFormat="1" ht="280.5" x14ac:dyDescent="0.2">
      <c r="A6" s="125" t="s">
        <v>9</v>
      </c>
      <c r="B6" s="57" t="s">
        <v>126</v>
      </c>
      <c r="C6" s="57" t="s">
        <v>127</v>
      </c>
      <c r="D6" s="57" t="s">
        <v>128</v>
      </c>
      <c r="E6" s="57" t="s">
        <v>157</v>
      </c>
      <c r="F6" s="57" t="s">
        <v>130</v>
      </c>
      <c r="G6" s="57" t="s">
        <v>161</v>
      </c>
      <c r="H6" s="57" t="s">
        <v>133</v>
      </c>
      <c r="I6" s="57" t="s">
        <v>133</v>
      </c>
      <c r="J6" s="57" t="s">
        <v>133</v>
      </c>
      <c r="K6" s="57" t="s">
        <v>133</v>
      </c>
      <c r="L6" s="57" t="s">
        <v>133</v>
      </c>
      <c r="M6" s="57" t="s">
        <v>133</v>
      </c>
      <c r="N6" s="57" t="s">
        <v>133</v>
      </c>
      <c r="O6" s="57" t="s">
        <v>159</v>
      </c>
      <c r="P6" s="57" t="s">
        <v>135</v>
      </c>
      <c r="Q6" s="57" t="s">
        <v>136</v>
      </c>
      <c r="R6" s="57" t="s">
        <v>137</v>
      </c>
      <c r="S6" s="57" t="s">
        <v>138</v>
      </c>
      <c r="T6" s="57" t="s">
        <v>139</v>
      </c>
      <c r="U6" s="57" t="s">
        <v>140</v>
      </c>
      <c r="V6" s="57" t="s">
        <v>270</v>
      </c>
      <c r="W6" s="57" t="s">
        <v>143</v>
      </c>
      <c r="X6" s="90">
        <v>1</v>
      </c>
      <c r="Y6" s="90">
        <v>0</v>
      </c>
      <c r="Z6" s="169">
        <v>1.5</v>
      </c>
      <c r="AA6" s="169"/>
      <c r="AB6" s="169">
        <v>5</v>
      </c>
      <c r="AC6" s="57" t="s">
        <v>142</v>
      </c>
      <c r="AD6" s="65" t="s">
        <v>143</v>
      </c>
      <c r="AE6" s="65" t="s">
        <v>144</v>
      </c>
      <c r="AF6" s="57" t="s">
        <v>143</v>
      </c>
      <c r="AG6" s="57" t="s">
        <v>143</v>
      </c>
      <c r="AH6" s="57" t="s">
        <v>2421</v>
      </c>
      <c r="AI6" s="64">
        <v>37074</v>
      </c>
      <c r="AJ6" s="64" t="s">
        <v>146</v>
      </c>
      <c r="AK6" s="64" t="s">
        <v>551</v>
      </c>
      <c r="AL6" s="64" t="s">
        <v>551</v>
      </c>
      <c r="AM6" s="57">
        <v>0</v>
      </c>
      <c r="AN6" s="57" t="s">
        <v>140</v>
      </c>
      <c r="AO6" s="57" t="s">
        <v>140</v>
      </c>
      <c r="AP6" s="57" t="s">
        <v>140</v>
      </c>
      <c r="AQ6" s="57" t="s">
        <v>140</v>
      </c>
      <c r="AR6" s="57" t="s">
        <v>140</v>
      </c>
      <c r="AS6" s="57" t="s">
        <v>140</v>
      </c>
      <c r="AT6" s="57" t="s">
        <v>140</v>
      </c>
      <c r="AU6" s="57" t="s">
        <v>140</v>
      </c>
      <c r="AV6" s="57" t="s">
        <v>148</v>
      </c>
      <c r="AW6" s="57" t="s">
        <v>149</v>
      </c>
      <c r="AX6" s="57" t="s">
        <v>150</v>
      </c>
      <c r="AY6" s="57" t="s">
        <v>151</v>
      </c>
      <c r="AZ6" s="57"/>
      <c r="BA6" s="57" t="s">
        <v>2408</v>
      </c>
      <c r="BB6" s="57">
        <v>0.98</v>
      </c>
      <c r="BC6" s="57">
        <v>0.9</v>
      </c>
      <c r="BD6" s="57">
        <v>20</v>
      </c>
      <c r="BE6" s="57" t="s">
        <v>140</v>
      </c>
      <c r="BF6" s="57" t="s">
        <v>140</v>
      </c>
      <c r="BG6" s="57" t="s">
        <v>140</v>
      </c>
      <c r="BH6" s="57" t="s">
        <v>140</v>
      </c>
      <c r="BI6" s="57" t="s">
        <v>140</v>
      </c>
      <c r="BJ6" s="57" t="s">
        <v>140</v>
      </c>
      <c r="BK6" s="57">
        <v>5064</v>
      </c>
      <c r="BL6" s="57"/>
      <c r="BM6" s="57"/>
      <c r="BN6" s="57" t="s">
        <v>140</v>
      </c>
      <c r="BO6" s="57" t="s">
        <v>140</v>
      </c>
      <c r="BP6" s="57" t="s">
        <v>152</v>
      </c>
      <c r="BQ6" s="57">
        <v>2758.99</v>
      </c>
      <c r="BR6" s="57" t="s">
        <v>153</v>
      </c>
      <c r="BS6" s="57" t="s">
        <v>154</v>
      </c>
      <c r="BT6" s="127" t="s">
        <v>3505</v>
      </c>
      <c r="BU6" s="127"/>
      <c r="XEU6" s="86" t="str">
        <f t="shared" si="0"/>
        <v>Policy_Administration_and_Payments__Annuities</v>
      </c>
    </row>
    <row r="7" spans="1:73 16375:16375" s="86" customFormat="1" ht="153" x14ac:dyDescent="0.2">
      <c r="A7" s="125" t="s">
        <v>9</v>
      </c>
      <c r="B7" s="57" t="s">
        <v>126</v>
      </c>
      <c r="C7" s="57" t="s">
        <v>127</v>
      </c>
      <c r="D7" s="57" t="s">
        <v>128</v>
      </c>
      <c r="E7" s="57" t="s">
        <v>170</v>
      </c>
      <c r="F7" s="57" t="s">
        <v>130</v>
      </c>
      <c r="G7" s="57" t="s">
        <v>3495</v>
      </c>
      <c r="H7" s="57" t="s">
        <v>253</v>
      </c>
      <c r="I7" s="57" t="s">
        <v>133</v>
      </c>
      <c r="J7" s="57" t="s">
        <v>133</v>
      </c>
      <c r="K7" s="57" t="s">
        <v>133</v>
      </c>
      <c r="L7" s="57" t="s">
        <v>133</v>
      </c>
      <c r="M7" s="57" t="s">
        <v>133</v>
      </c>
      <c r="N7" s="57" t="s">
        <v>133</v>
      </c>
      <c r="O7" s="57" t="s">
        <v>164</v>
      </c>
      <c r="P7" s="57" t="s">
        <v>135</v>
      </c>
      <c r="Q7" s="57" t="s">
        <v>136</v>
      </c>
      <c r="R7" s="57" t="s">
        <v>137</v>
      </c>
      <c r="S7" s="57" t="s">
        <v>138</v>
      </c>
      <c r="T7" s="57" t="s">
        <v>139</v>
      </c>
      <c r="U7" s="57" t="s">
        <v>140</v>
      </c>
      <c r="V7" s="57" t="s">
        <v>270</v>
      </c>
      <c r="W7" s="57" t="s">
        <v>143</v>
      </c>
      <c r="X7" s="90">
        <v>1</v>
      </c>
      <c r="Y7" s="90">
        <v>0</v>
      </c>
      <c r="Z7" s="169">
        <v>5</v>
      </c>
      <c r="AA7" s="169"/>
      <c r="AB7" s="169">
        <v>8</v>
      </c>
      <c r="AC7" s="57" t="s">
        <v>142</v>
      </c>
      <c r="AD7" s="65" t="s">
        <v>143</v>
      </c>
      <c r="AE7" s="65" t="s">
        <v>144</v>
      </c>
      <c r="AF7" s="57" t="s">
        <v>143</v>
      </c>
      <c r="AG7" s="57" t="s">
        <v>143</v>
      </c>
      <c r="AH7" s="57" t="s">
        <v>2421</v>
      </c>
      <c r="AI7" s="64">
        <v>37074</v>
      </c>
      <c r="AJ7" s="64" t="s">
        <v>146</v>
      </c>
      <c r="AK7" s="64" t="s">
        <v>551</v>
      </c>
      <c r="AL7" s="64" t="s">
        <v>551</v>
      </c>
      <c r="AM7" s="57" t="s">
        <v>140</v>
      </c>
      <c r="AN7" s="57" t="s">
        <v>140</v>
      </c>
      <c r="AO7" s="57" t="s">
        <v>140</v>
      </c>
      <c r="AP7" s="57" t="s">
        <v>140</v>
      </c>
      <c r="AQ7" s="57" t="s">
        <v>140</v>
      </c>
      <c r="AR7" s="57" t="s">
        <v>140</v>
      </c>
      <c r="AS7" s="57" t="s">
        <v>140</v>
      </c>
      <c r="AT7" s="57" t="s">
        <v>140</v>
      </c>
      <c r="AU7" s="57" t="s">
        <v>140</v>
      </c>
      <c r="AV7" s="57" t="s">
        <v>148</v>
      </c>
      <c r="AW7" s="57" t="s">
        <v>149</v>
      </c>
      <c r="AX7" s="57" t="s">
        <v>150</v>
      </c>
      <c r="AY7" s="57" t="s">
        <v>151</v>
      </c>
      <c r="AZ7" s="57"/>
      <c r="BA7" s="57" t="s">
        <v>2408</v>
      </c>
      <c r="BB7" s="57">
        <v>0.98</v>
      </c>
      <c r="BC7" s="57">
        <v>0.9</v>
      </c>
      <c r="BD7" s="57">
        <v>8</v>
      </c>
      <c r="BE7" s="57" t="s">
        <v>140</v>
      </c>
      <c r="BF7" s="57" t="s">
        <v>140</v>
      </c>
      <c r="BG7" s="57" t="s">
        <v>140</v>
      </c>
      <c r="BH7" s="57" t="s">
        <v>140</v>
      </c>
      <c r="BI7" s="57" t="s">
        <v>140</v>
      </c>
      <c r="BJ7" s="57" t="s">
        <v>140</v>
      </c>
      <c r="BK7" s="57">
        <v>0</v>
      </c>
      <c r="BL7" s="57"/>
      <c r="BM7" s="57"/>
      <c r="BN7" s="57" t="s">
        <v>140</v>
      </c>
      <c r="BO7" s="57" t="s">
        <v>140</v>
      </c>
      <c r="BP7" s="57" t="s">
        <v>152</v>
      </c>
      <c r="BQ7" s="57">
        <v>2758.99</v>
      </c>
      <c r="BR7" s="57" t="s">
        <v>165</v>
      </c>
      <c r="BS7" s="57" t="s">
        <v>154</v>
      </c>
      <c r="BT7" s="127" t="s">
        <v>3505</v>
      </c>
      <c r="BU7" s="127"/>
      <c r="XEU7" s="86" t="str">
        <f t="shared" si="0"/>
        <v>Policy_Administration_and_Payments__Annuities</v>
      </c>
    </row>
    <row r="8" spans="1:73 16375:16375" s="86" customFormat="1" ht="280.5" x14ac:dyDescent="0.2">
      <c r="A8" s="125" t="s">
        <v>9</v>
      </c>
      <c r="B8" s="57" t="s">
        <v>126</v>
      </c>
      <c r="C8" s="57" t="s">
        <v>127</v>
      </c>
      <c r="D8" s="57" t="s">
        <v>128</v>
      </c>
      <c r="E8" s="57" t="s">
        <v>162</v>
      </c>
      <c r="F8" s="57" t="s">
        <v>130</v>
      </c>
      <c r="G8" s="57" t="s">
        <v>166</v>
      </c>
      <c r="H8" s="57" t="s">
        <v>133</v>
      </c>
      <c r="I8" s="57" t="s">
        <v>133</v>
      </c>
      <c r="J8" s="57" t="s">
        <v>133</v>
      </c>
      <c r="K8" s="57" t="s">
        <v>133</v>
      </c>
      <c r="L8" s="57" t="s">
        <v>133</v>
      </c>
      <c r="M8" s="57" t="s">
        <v>133</v>
      </c>
      <c r="N8" s="57" t="s">
        <v>133</v>
      </c>
      <c r="O8" s="57" t="s">
        <v>167</v>
      </c>
      <c r="P8" s="57" t="s">
        <v>135</v>
      </c>
      <c r="Q8" s="57" t="s">
        <v>136</v>
      </c>
      <c r="R8" s="57" t="s">
        <v>137</v>
      </c>
      <c r="S8" s="57" t="s">
        <v>138</v>
      </c>
      <c r="T8" s="57" t="s">
        <v>139</v>
      </c>
      <c r="U8" s="57" t="s">
        <v>140</v>
      </c>
      <c r="V8" s="57" t="s">
        <v>270</v>
      </c>
      <c r="W8" s="57" t="s">
        <v>143</v>
      </c>
      <c r="X8" s="90">
        <v>1</v>
      </c>
      <c r="Y8" s="90">
        <v>0</v>
      </c>
      <c r="Z8" s="169">
        <v>5</v>
      </c>
      <c r="AA8" s="169"/>
      <c r="AB8" s="169">
        <v>8</v>
      </c>
      <c r="AC8" s="57" t="s">
        <v>142</v>
      </c>
      <c r="AD8" s="65" t="s">
        <v>143</v>
      </c>
      <c r="AE8" s="65" t="s">
        <v>144</v>
      </c>
      <c r="AF8" s="57" t="s">
        <v>143</v>
      </c>
      <c r="AG8" s="57" t="s">
        <v>143</v>
      </c>
      <c r="AH8" s="57" t="s">
        <v>2421</v>
      </c>
      <c r="AI8" s="64">
        <v>37074</v>
      </c>
      <c r="AJ8" s="64" t="s">
        <v>146</v>
      </c>
      <c r="AK8" s="64" t="s">
        <v>551</v>
      </c>
      <c r="AL8" s="64" t="s">
        <v>551</v>
      </c>
      <c r="AM8" s="57">
        <v>1</v>
      </c>
      <c r="AN8" s="57" t="s">
        <v>140</v>
      </c>
      <c r="AO8" s="57" t="s">
        <v>140</v>
      </c>
      <c r="AP8" s="57" t="s">
        <v>140</v>
      </c>
      <c r="AQ8" s="57" t="s">
        <v>140</v>
      </c>
      <c r="AR8" s="57" t="s">
        <v>140</v>
      </c>
      <c r="AS8" s="57" t="s">
        <v>140</v>
      </c>
      <c r="AT8" s="57" t="s">
        <v>140</v>
      </c>
      <c r="AU8" s="57" t="s">
        <v>140</v>
      </c>
      <c r="AV8" s="57" t="s">
        <v>148</v>
      </c>
      <c r="AW8" s="57" t="s">
        <v>149</v>
      </c>
      <c r="AX8" s="57" t="s">
        <v>150</v>
      </c>
      <c r="AY8" s="57" t="s">
        <v>151</v>
      </c>
      <c r="AZ8" s="57"/>
      <c r="BA8" s="57" t="s">
        <v>2408</v>
      </c>
      <c r="BB8" s="57">
        <v>0.98</v>
      </c>
      <c r="BC8" s="57">
        <v>0.9</v>
      </c>
      <c r="BD8" s="57">
        <v>30</v>
      </c>
      <c r="BE8" s="57" t="s">
        <v>140</v>
      </c>
      <c r="BF8" s="57" t="s">
        <v>140</v>
      </c>
      <c r="BG8" s="57" t="s">
        <v>140</v>
      </c>
      <c r="BH8" s="57" t="s">
        <v>140</v>
      </c>
      <c r="BI8" s="57" t="s">
        <v>140</v>
      </c>
      <c r="BJ8" s="57" t="s">
        <v>140</v>
      </c>
      <c r="BK8" s="57">
        <v>20786</v>
      </c>
      <c r="BL8" s="57"/>
      <c r="BM8" s="57"/>
      <c r="BN8" s="57" t="s">
        <v>140</v>
      </c>
      <c r="BO8" s="57" t="s">
        <v>140</v>
      </c>
      <c r="BP8" s="57" t="s">
        <v>152</v>
      </c>
      <c r="BQ8" s="57">
        <v>2758.99</v>
      </c>
      <c r="BR8" s="57" t="s">
        <v>165</v>
      </c>
      <c r="BS8" s="57" t="s">
        <v>154</v>
      </c>
      <c r="BT8" s="127" t="s">
        <v>3505</v>
      </c>
      <c r="BU8" s="127"/>
      <c r="XEU8" s="86" t="str">
        <f>(IF(RIGHT(SUBSTITUTE(SUBSTITUTE(SUBSTITUTE(SUBSTITUTE(SUBSTITUTE(SUBSTITUTE(SUBSTITUTE(SUBSTITUTE(SUBSTITUTE(D8," ","_"),"/","_"),"&amp;","_"),"(","_"),")","_"),",","_"),"-","_"),".","_"),"'","_"))="_",LEFT(SUBSTITUTE(SUBSTITUTE(SUBSTITUTE(SUBSTITUTE(SUBSTITUTE(SUBSTITUTE(SUBSTITUTE(SUBSTITUTE(SUBSTITUTE(D8," ","_"),"/","_"),"&amp;","_"),"(","_"),")","_"),",","_"),"-","_"),".","_"),"'","_"),LEN(SUBSTITUTE(SUBSTITUTE(SUBSTITUTE(SUBSTITUTE(SUBSTITUTE(SUBSTITUTE(SUBSTITUTE(SUBSTITUTE(SUBSTITUTE(D8," ","_"),"/","_"),"&amp;","_"),"(","_"),")","_"),",","_"),"-","_"),".","_"),"'","_"))-1),SUBSTITUTE(SUBSTITUTE(SUBSTITUTE(SUBSTITUTE(SUBSTITUTE(SUBSTITUTE(SUBSTITUTE(SUBSTITUTE(SUBSTITUTE(D8," ","_"),"/","_"),"&amp;","_"),"(","_"),")","_"),",","_"),"-","_"),".","_"),"'","_")))</f>
        <v>Policy_Administration_and_Payments__Annuities</v>
      </c>
    </row>
    <row r="9" spans="1:73 16375:16375" s="86" customFormat="1" ht="165.75" x14ac:dyDescent="0.2">
      <c r="A9" s="125" t="s">
        <v>9</v>
      </c>
      <c r="B9" s="57" t="s">
        <v>126</v>
      </c>
      <c r="C9" s="57" t="s">
        <v>127</v>
      </c>
      <c r="D9" s="57" t="s">
        <v>128</v>
      </c>
      <c r="E9" s="57" t="s">
        <v>162</v>
      </c>
      <c r="F9" s="57" t="s">
        <v>130</v>
      </c>
      <c r="G9" s="57" t="s">
        <v>168</v>
      </c>
      <c r="H9" s="57" t="s">
        <v>133</v>
      </c>
      <c r="I9" s="57" t="s">
        <v>133</v>
      </c>
      <c r="J9" s="57" t="s">
        <v>133</v>
      </c>
      <c r="K9" s="57" t="s">
        <v>133</v>
      </c>
      <c r="L9" s="57" t="s">
        <v>133</v>
      </c>
      <c r="M9" s="57" t="s">
        <v>133</v>
      </c>
      <c r="N9" s="57" t="s">
        <v>133</v>
      </c>
      <c r="O9" s="57" t="s">
        <v>169</v>
      </c>
      <c r="P9" s="57" t="s">
        <v>135</v>
      </c>
      <c r="Q9" s="57" t="s">
        <v>136</v>
      </c>
      <c r="R9" s="57" t="s">
        <v>137</v>
      </c>
      <c r="S9" s="57" t="s">
        <v>138</v>
      </c>
      <c r="T9" s="57" t="s">
        <v>139</v>
      </c>
      <c r="U9" s="57" t="s">
        <v>140</v>
      </c>
      <c r="V9" s="57" t="s">
        <v>270</v>
      </c>
      <c r="W9" s="57" t="s">
        <v>143</v>
      </c>
      <c r="X9" s="90">
        <v>1</v>
      </c>
      <c r="Y9" s="90">
        <v>0</v>
      </c>
      <c r="Z9" s="169">
        <v>5</v>
      </c>
      <c r="AA9" s="169"/>
      <c r="AB9" s="169">
        <v>8</v>
      </c>
      <c r="AC9" s="57" t="s">
        <v>142</v>
      </c>
      <c r="AD9" s="65" t="s">
        <v>143</v>
      </c>
      <c r="AE9" s="65" t="s">
        <v>144</v>
      </c>
      <c r="AF9" s="57" t="s">
        <v>143</v>
      </c>
      <c r="AG9" s="57" t="s">
        <v>143</v>
      </c>
      <c r="AH9" s="57" t="s">
        <v>2421</v>
      </c>
      <c r="AI9" s="64">
        <v>37074</v>
      </c>
      <c r="AJ9" s="64" t="s">
        <v>146</v>
      </c>
      <c r="AK9" s="64" t="s">
        <v>551</v>
      </c>
      <c r="AL9" s="64" t="s">
        <v>551</v>
      </c>
      <c r="AM9" s="57">
        <v>2</v>
      </c>
      <c r="AN9" s="57" t="s">
        <v>140</v>
      </c>
      <c r="AO9" s="57" t="s">
        <v>140</v>
      </c>
      <c r="AP9" s="57" t="s">
        <v>140</v>
      </c>
      <c r="AQ9" s="57" t="s">
        <v>140</v>
      </c>
      <c r="AR9" s="57" t="s">
        <v>140</v>
      </c>
      <c r="AS9" s="57" t="s">
        <v>140</v>
      </c>
      <c r="AT9" s="57" t="s">
        <v>140</v>
      </c>
      <c r="AU9" s="57" t="s">
        <v>140</v>
      </c>
      <c r="AV9" s="57" t="s">
        <v>148</v>
      </c>
      <c r="AW9" s="57" t="s">
        <v>149</v>
      </c>
      <c r="AX9" s="57" t="s">
        <v>150</v>
      </c>
      <c r="AY9" s="57" t="s">
        <v>151</v>
      </c>
      <c r="AZ9" s="57"/>
      <c r="BA9" s="57" t="s">
        <v>2408</v>
      </c>
      <c r="BB9" s="57">
        <v>0.98</v>
      </c>
      <c r="BC9" s="57">
        <v>0.9</v>
      </c>
      <c r="BD9" s="57">
        <v>15</v>
      </c>
      <c r="BE9" s="57" t="s">
        <v>140</v>
      </c>
      <c r="BF9" s="57" t="s">
        <v>140</v>
      </c>
      <c r="BG9" s="57" t="s">
        <v>140</v>
      </c>
      <c r="BH9" s="57" t="s">
        <v>140</v>
      </c>
      <c r="BI9" s="57" t="s">
        <v>140</v>
      </c>
      <c r="BJ9" s="57" t="s">
        <v>140</v>
      </c>
      <c r="BK9" s="57">
        <v>58589</v>
      </c>
      <c r="BL9" s="57"/>
      <c r="BM9" s="57"/>
      <c r="BN9" s="57" t="s">
        <v>140</v>
      </c>
      <c r="BO9" s="57" t="s">
        <v>140</v>
      </c>
      <c r="BP9" s="57" t="s">
        <v>152</v>
      </c>
      <c r="BQ9" s="57">
        <v>2758.99</v>
      </c>
      <c r="BR9" s="57" t="s">
        <v>165</v>
      </c>
      <c r="BS9" s="57" t="s">
        <v>154</v>
      </c>
      <c r="BT9" s="127" t="s">
        <v>3505</v>
      </c>
      <c r="BU9" s="127"/>
      <c r="XEU9" s="86" t="str">
        <f>(IF(RIGHT(SUBSTITUTE(SUBSTITUTE(SUBSTITUTE(SUBSTITUTE(SUBSTITUTE(SUBSTITUTE(SUBSTITUTE(SUBSTITUTE(SUBSTITUTE(D9," ","_"),"/","_"),"&amp;","_"),"(","_"),")","_"),",","_"),"-","_"),".","_"),"'","_"))="_",LEFT(SUBSTITUTE(SUBSTITUTE(SUBSTITUTE(SUBSTITUTE(SUBSTITUTE(SUBSTITUTE(SUBSTITUTE(SUBSTITUTE(SUBSTITUTE(D9," ","_"),"/","_"),"&amp;","_"),"(","_"),")","_"),",","_"),"-","_"),".","_"),"'","_"),LEN(SUBSTITUTE(SUBSTITUTE(SUBSTITUTE(SUBSTITUTE(SUBSTITUTE(SUBSTITUTE(SUBSTITUTE(SUBSTITUTE(SUBSTITUTE(D9," ","_"),"/","_"),"&amp;","_"),"(","_"),")","_"),",","_"),"-","_"),".","_"),"'","_"))-1),SUBSTITUTE(SUBSTITUTE(SUBSTITUTE(SUBSTITUTE(SUBSTITUTE(SUBSTITUTE(SUBSTITUTE(SUBSTITUTE(SUBSTITUTE(D9," ","_"),"/","_"),"&amp;","_"),"(","_"),")","_"),",","_"),"-","_"),".","_"),"'","_")))</f>
        <v>Policy_Administration_and_Payments__Annuities</v>
      </c>
    </row>
    <row r="10" spans="1:73 16375:16375" s="86" customFormat="1" ht="178.5" x14ac:dyDescent="0.2">
      <c r="A10" s="125" t="s">
        <v>9</v>
      </c>
      <c r="B10" s="57" t="s">
        <v>126</v>
      </c>
      <c r="C10" s="57" t="s">
        <v>127</v>
      </c>
      <c r="D10" s="57" t="s">
        <v>128</v>
      </c>
      <c r="E10" s="57" t="s">
        <v>170</v>
      </c>
      <c r="F10" s="57" t="s">
        <v>130</v>
      </c>
      <c r="G10" s="57" t="s">
        <v>171</v>
      </c>
      <c r="H10" s="57" t="s">
        <v>133</v>
      </c>
      <c r="I10" s="57" t="s">
        <v>133</v>
      </c>
      <c r="J10" s="57" t="s">
        <v>133</v>
      </c>
      <c r="K10" s="57" t="s">
        <v>133</v>
      </c>
      <c r="L10" s="57" t="s">
        <v>133</v>
      </c>
      <c r="M10" s="57" t="s">
        <v>133</v>
      </c>
      <c r="N10" s="57" t="s">
        <v>133</v>
      </c>
      <c r="O10" s="57" t="s">
        <v>172</v>
      </c>
      <c r="P10" s="57" t="s">
        <v>135</v>
      </c>
      <c r="Q10" s="57" t="s">
        <v>136</v>
      </c>
      <c r="R10" s="57" t="s">
        <v>137</v>
      </c>
      <c r="S10" s="57" t="s">
        <v>138</v>
      </c>
      <c r="T10" s="57" t="s">
        <v>139</v>
      </c>
      <c r="U10" s="57" t="s">
        <v>140</v>
      </c>
      <c r="V10" s="57" t="s">
        <v>270</v>
      </c>
      <c r="W10" s="57" t="s">
        <v>143</v>
      </c>
      <c r="X10" s="90">
        <v>1</v>
      </c>
      <c r="Y10" s="90">
        <v>0</v>
      </c>
      <c r="Z10" s="169">
        <v>1</v>
      </c>
      <c r="AA10" s="169"/>
      <c r="AB10" s="169">
        <v>6</v>
      </c>
      <c r="AC10" s="57" t="s">
        <v>142</v>
      </c>
      <c r="AD10" s="65" t="s">
        <v>143</v>
      </c>
      <c r="AE10" s="65" t="s">
        <v>144</v>
      </c>
      <c r="AF10" s="57" t="s">
        <v>143</v>
      </c>
      <c r="AG10" s="57" t="s">
        <v>143</v>
      </c>
      <c r="AH10" s="57" t="s">
        <v>2421</v>
      </c>
      <c r="AI10" s="64">
        <v>37074</v>
      </c>
      <c r="AJ10" s="64" t="s">
        <v>146</v>
      </c>
      <c r="AK10" s="64" t="s">
        <v>551</v>
      </c>
      <c r="AL10" s="64" t="s">
        <v>551</v>
      </c>
      <c r="AM10" s="57">
        <v>1</v>
      </c>
      <c r="AN10" s="57" t="s">
        <v>140</v>
      </c>
      <c r="AO10" s="57" t="s">
        <v>140</v>
      </c>
      <c r="AP10" s="57" t="s">
        <v>140</v>
      </c>
      <c r="AQ10" s="57" t="s">
        <v>140</v>
      </c>
      <c r="AR10" s="57" t="s">
        <v>140</v>
      </c>
      <c r="AS10" s="57" t="s">
        <v>140</v>
      </c>
      <c r="AT10" s="57" t="s">
        <v>140</v>
      </c>
      <c r="AU10" s="57" t="s">
        <v>140</v>
      </c>
      <c r="AV10" s="57" t="s">
        <v>148</v>
      </c>
      <c r="AW10" s="57" t="s">
        <v>149</v>
      </c>
      <c r="AX10" s="57" t="s">
        <v>150</v>
      </c>
      <c r="AY10" s="57" t="s">
        <v>151</v>
      </c>
      <c r="AZ10" s="57"/>
      <c r="BA10" s="57" t="s">
        <v>2408</v>
      </c>
      <c r="BB10" s="57">
        <v>0.98</v>
      </c>
      <c r="BC10" s="57">
        <v>0.9</v>
      </c>
      <c r="BD10" s="57">
        <v>10</v>
      </c>
      <c r="BE10" s="57" t="s">
        <v>140</v>
      </c>
      <c r="BF10" s="57" t="s">
        <v>140</v>
      </c>
      <c r="BG10" s="57" t="s">
        <v>140</v>
      </c>
      <c r="BH10" s="57" t="s">
        <v>140</v>
      </c>
      <c r="BI10" s="57" t="s">
        <v>140</v>
      </c>
      <c r="BJ10" s="57" t="s">
        <v>140</v>
      </c>
      <c r="BK10" s="57">
        <v>3941</v>
      </c>
      <c r="BL10" s="57"/>
      <c r="BM10" s="57"/>
      <c r="BN10" s="57" t="s">
        <v>140</v>
      </c>
      <c r="BO10" s="57" t="s">
        <v>140</v>
      </c>
      <c r="BP10" s="57" t="s">
        <v>152</v>
      </c>
      <c r="BQ10" s="57">
        <v>2758.99</v>
      </c>
      <c r="BR10" s="57" t="s">
        <v>153</v>
      </c>
      <c r="BS10" s="57" t="s">
        <v>154</v>
      </c>
      <c r="BT10" s="127" t="s">
        <v>3505</v>
      </c>
      <c r="BU10" s="127"/>
      <c r="XEU10" s="86" t="str">
        <f t="shared" si="0"/>
        <v>Policy_Administration_and_Payments__Annuities</v>
      </c>
    </row>
    <row r="11" spans="1:73 16375:16375" s="86" customFormat="1" ht="191.25" x14ac:dyDescent="0.2">
      <c r="A11" s="125" t="s">
        <v>9</v>
      </c>
      <c r="B11" s="57" t="s">
        <v>126</v>
      </c>
      <c r="C11" s="57" t="s">
        <v>127</v>
      </c>
      <c r="D11" s="57" t="s">
        <v>128</v>
      </c>
      <c r="E11" s="57" t="s">
        <v>170</v>
      </c>
      <c r="F11" s="57" t="s">
        <v>130</v>
      </c>
      <c r="G11" s="57" t="s">
        <v>171</v>
      </c>
      <c r="H11" s="57" t="s">
        <v>133</v>
      </c>
      <c r="I11" s="57" t="s">
        <v>133</v>
      </c>
      <c r="J11" s="57" t="s">
        <v>133</v>
      </c>
      <c r="K11" s="57" t="s">
        <v>133</v>
      </c>
      <c r="L11" s="57" t="s">
        <v>133</v>
      </c>
      <c r="M11" s="57" t="s">
        <v>133</v>
      </c>
      <c r="N11" s="57" t="s">
        <v>133</v>
      </c>
      <c r="O11" s="57" t="s">
        <v>173</v>
      </c>
      <c r="P11" s="57" t="s">
        <v>135</v>
      </c>
      <c r="Q11" s="57" t="s">
        <v>136</v>
      </c>
      <c r="R11" s="57" t="s">
        <v>137</v>
      </c>
      <c r="S11" s="57" t="s">
        <v>138</v>
      </c>
      <c r="T11" s="57" t="s">
        <v>139</v>
      </c>
      <c r="U11" s="57" t="s">
        <v>140</v>
      </c>
      <c r="V11" s="57" t="s">
        <v>270</v>
      </c>
      <c r="W11" s="57" t="s">
        <v>143</v>
      </c>
      <c r="X11" s="90">
        <v>1</v>
      </c>
      <c r="Y11" s="90">
        <v>0</v>
      </c>
      <c r="Z11" s="169">
        <v>1.5</v>
      </c>
      <c r="AA11" s="169"/>
      <c r="AB11" s="169">
        <v>8</v>
      </c>
      <c r="AC11" s="57" t="s">
        <v>142</v>
      </c>
      <c r="AD11" s="65" t="s">
        <v>143</v>
      </c>
      <c r="AE11" s="65" t="s">
        <v>144</v>
      </c>
      <c r="AF11" s="57" t="s">
        <v>143</v>
      </c>
      <c r="AG11" s="57" t="s">
        <v>143</v>
      </c>
      <c r="AH11" s="57" t="s">
        <v>2421</v>
      </c>
      <c r="AI11" s="64">
        <v>37074</v>
      </c>
      <c r="AJ11" s="64" t="s">
        <v>146</v>
      </c>
      <c r="AK11" s="64" t="s">
        <v>551</v>
      </c>
      <c r="AL11" s="64" t="s">
        <v>551</v>
      </c>
      <c r="AM11" s="57">
        <v>2</v>
      </c>
      <c r="AN11" s="57" t="s">
        <v>140</v>
      </c>
      <c r="AO11" s="57" t="s">
        <v>140</v>
      </c>
      <c r="AP11" s="57" t="s">
        <v>140</v>
      </c>
      <c r="AQ11" s="57" t="s">
        <v>140</v>
      </c>
      <c r="AR11" s="57" t="s">
        <v>140</v>
      </c>
      <c r="AS11" s="57" t="s">
        <v>140</v>
      </c>
      <c r="AT11" s="57" t="s">
        <v>140</v>
      </c>
      <c r="AU11" s="57" t="s">
        <v>140</v>
      </c>
      <c r="AV11" s="57" t="s">
        <v>148</v>
      </c>
      <c r="AW11" s="57" t="s">
        <v>149</v>
      </c>
      <c r="AX11" s="57" t="s">
        <v>150</v>
      </c>
      <c r="AY11" s="57" t="s">
        <v>151</v>
      </c>
      <c r="AZ11" s="57"/>
      <c r="BA11" s="57" t="s">
        <v>2408</v>
      </c>
      <c r="BB11" s="57">
        <v>0.98</v>
      </c>
      <c r="BC11" s="57">
        <v>0.9</v>
      </c>
      <c r="BD11" s="57">
        <v>10</v>
      </c>
      <c r="BE11" s="57" t="s">
        <v>140</v>
      </c>
      <c r="BF11" s="57" t="s">
        <v>140</v>
      </c>
      <c r="BG11" s="57" t="s">
        <v>140</v>
      </c>
      <c r="BH11" s="57" t="s">
        <v>140</v>
      </c>
      <c r="BI11" s="57" t="s">
        <v>140</v>
      </c>
      <c r="BJ11" s="57" t="s">
        <v>140</v>
      </c>
      <c r="BK11" s="57">
        <v>1219</v>
      </c>
      <c r="BL11" s="57"/>
      <c r="BM11" s="57"/>
      <c r="BN11" s="57" t="s">
        <v>140</v>
      </c>
      <c r="BO11" s="57" t="s">
        <v>140</v>
      </c>
      <c r="BP11" s="57" t="s">
        <v>152</v>
      </c>
      <c r="BQ11" s="57">
        <v>2758.99</v>
      </c>
      <c r="BR11" s="57" t="s">
        <v>153</v>
      </c>
      <c r="BS11" s="57" t="s">
        <v>154</v>
      </c>
      <c r="BT11" s="127" t="s">
        <v>3505</v>
      </c>
      <c r="BU11" s="127"/>
      <c r="XEU11" s="86" t="str">
        <f t="shared" si="0"/>
        <v>Policy_Administration_and_Payments__Annuities</v>
      </c>
    </row>
    <row r="12" spans="1:73 16375:16375" s="86" customFormat="1" ht="242.25" x14ac:dyDescent="0.2">
      <c r="A12" s="125" t="s">
        <v>9</v>
      </c>
      <c r="B12" s="57" t="s">
        <v>126</v>
      </c>
      <c r="C12" s="57" t="s">
        <v>127</v>
      </c>
      <c r="D12" s="57" t="s">
        <v>128</v>
      </c>
      <c r="E12" s="57" t="s">
        <v>170</v>
      </c>
      <c r="F12" s="57" t="s">
        <v>130</v>
      </c>
      <c r="G12" s="57" t="s">
        <v>174</v>
      </c>
      <c r="H12" s="57" t="s">
        <v>133</v>
      </c>
      <c r="I12" s="57" t="s">
        <v>133</v>
      </c>
      <c r="J12" s="57" t="s">
        <v>133</v>
      </c>
      <c r="K12" s="57" t="s">
        <v>133</v>
      </c>
      <c r="L12" s="57" t="s">
        <v>133</v>
      </c>
      <c r="M12" s="57" t="s">
        <v>133</v>
      </c>
      <c r="N12" s="57" t="s">
        <v>133</v>
      </c>
      <c r="O12" s="57" t="s">
        <v>175</v>
      </c>
      <c r="P12" s="57" t="s">
        <v>135</v>
      </c>
      <c r="Q12" s="57" t="s">
        <v>136</v>
      </c>
      <c r="R12" s="57" t="s">
        <v>137</v>
      </c>
      <c r="S12" s="57" t="s">
        <v>138</v>
      </c>
      <c r="T12" s="57" t="s">
        <v>139</v>
      </c>
      <c r="U12" s="57" t="s">
        <v>140</v>
      </c>
      <c r="V12" s="57" t="s">
        <v>270</v>
      </c>
      <c r="W12" s="57" t="s">
        <v>143</v>
      </c>
      <c r="X12" s="90">
        <v>1</v>
      </c>
      <c r="Y12" s="90">
        <v>0</v>
      </c>
      <c r="Z12" s="169">
        <v>1</v>
      </c>
      <c r="AA12" s="169"/>
      <c r="AB12" s="169">
        <v>26</v>
      </c>
      <c r="AC12" s="57" t="s">
        <v>142</v>
      </c>
      <c r="AD12" s="65" t="s">
        <v>143</v>
      </c>
      <c r="AE12" s="65" t="s">
        <v>144</v>
      </c>
      <c r="AF12" s="57" t="s">
        <v>143</v>
      </c>
      <c r="AG12" s="57" t="s">
        <v>143</v>
      </c>
      <c r="AH12" s="57" t="s">
        <v>2421</v>
      </c>
      <c r="AI12" s="64">
        <v>37074</v>
      </c>
      <c r="AJ12" s="64" t="s">
        <v>146</v>
      </c>
      <c r="AK12" s="64" t="s">
        <v>551</v>
      </c>
      <c r="AL12" s="64" t="s">
        <v>551</v>
      </c>
      <c r="AM12" s="57">
        <v>0</v>
      </c>
      <c r="AN12" s="57" t="s">
        <v>140</v>
      </c>
      <c r="AO12" s="57" t="s">
        <v>140</v>
      </c>
      <c r="AP12" s="57" t="s">
        <v>140</v>
      </c>
      <c r="AQ12" s="57" t="s">
        <v>140</v>
      </c>
      <c r="AR12" s="57" t="s">
        <v>140</v>
      </c>
      <c r="AS12" s="57" t="s">
        <v>140</v>
      </c>
      <c r="AT12" s="57" t="s">
        <v>140</v>
      </c>
      <c r="AU12" s="57" t="s">
        <v>140</v>
      </c>
      <c r="AV12" s="57" t="s">
        <v>148</v>
      </c>
      <c r="AW12" s="57" t="s">
        <v>149</v>
      </c>
      <c r="AX12" s="57" t="s">
        <v>150</v>
      </c>
      <c r="AY12" s="57" t="s">
        <v>151</v>
      </c>
      <c r="AZ12" s="57"/>
      <c r="BA12" s="57" t="s">
        <v>2408</v>
      </c>
      <c r="BB12" s="57">
        <v>0.98</v>
      </c>
      <c r="BC12" s="57">
        <v>0.9</v>
      </c>
      <c r="BD12" s="57">
        <v>15</v>
      </c>
      <c r="BE12" s="57" t="s">
        <v>140</v>
      </c>
      <c r="BF12" s="57" t="s">
        <v>140</v>
      </c>
      <c r="BG12" s="57" t="s">
        <v>140</v>
      </c>
      <c r="BH12" s="57" t="s">
        <v>140</v>
      </c>
      <c r="BI12" s="57" t="s">
        <v>140</v>
      </c>
      <c r="BJ12" s="57" t="s">
        <v>140</v>
      </c>
      <c r="BK12" s="57">
        <v>3381</v>
      </c>
      <c r="BL12" s="57"/>
      <c r="BM12" s="57"/>
      <c r="BN12" s="57" t="s">
        <v>140</v>
      </c>
      <c r="BO12" s="57" t="s">
        <v>140</v>
      </c>
      <c r="BP12" s="57" t="s">
        <v>152</v>
      </c>
      <c r="BQ12" s="57">
        <v>2758.99</v>
      </c>
      <c r="BR12" s="57" t="s">
        <v>153</v>
      </c>
      <c r="BS12" s="57" t="s">
        <v>154</v>
      </c>
      <c r="BT12" s="127" t="s">
        <v>3505</v>
      </c>
      <c r="BU12" s="127"/>
      <c r="XEU12" s="86" t="str">
        <f t="shared" si="0"/>
        <v>Policy_Administration_and_Payments__Annuities</v>
      </c>
    </row>
    <row r="13" spans="1:73 16375:16375" s="86" customFormat="1" ht="153" x14ac:dyDescent="0.2">
      <c r="A13" s="125" t="s">
        <v>9</v>
      </c>
      <c r="B13" s="57" t="s">
        <v>126</v>
      </c>
      <c r="C13" s="57" t="s">
        <v>127</v>
      </c>
      <c r="D13" s="57" t="s">
        <v>128</v>
      </c>
      <c r="E13" s="57" t="s">
        <v>176</v>
      </c>
      <c r="F13" s="57" t="s">
        <v>130</v>
      </c>
      <c r="G13" s="57" t="s">
        <v>174</v>
      </c>
      <c r="H13" s="57" t="s">
        <v>133</v>
      </c>
      <c r="I13" s="57" t="s">
        <v>133</v>
      </c>
      <c r="J13" s="57" t="s">
        <v>133</v>
      </c>
      <c r="K13" s="57" t="s">
        <v>133</v>
      </c>
      <c r="L13" s="57" t="s">
        <v>133</v>
      </c>
      <c r="M13" s="57" t="s">
        <v>133</v>
      </c>
      <c r="N13" s="57" t="s">
        <v>133</v>
      </c>
      <c r="O13" s="57" t="s">
        <v>177</v>
      </c>
      <c r="P13" s="57" t="s">
        <v>135</v>
      </c>
      <c r="Q13" s="57" t="s">
        <v>136</v>
      </c>
      <c r="R13" s="57" t="s">
        <v>137</v>
      </c>
      <c r="S13" s="57" t="s">
        <v>138</v>
      </c>
      <c r="T13" s="57" t="s">
        <v>139</v>
      </c>
      <c r="U13" s="57" t="s">
        <v>140</v>
      </c>
      <c r="V13" s="57" t="s">
        <v>270</v>
      </c>
      <c r="W13" s="57" t="s">
        <v>143</v>
      </c>
      <c r="X13" s="90">
        <v>1</v>
      </c>
      <c r="Y13" s="90">
        <v>0</v>
      </c>
      <c r="Z13" s="169">
        <v>11</v>
      </c>
      <c r="AA13" s="169"/>
      <c r="AB13" s="169">
        <v>15</v>
      </c>
      <c r="AC13" s="57" t="s">
        <v>142</v>
      </c>
      <c r="AD13" s="65" t="s">
        <v>143</v>
      </c>
      <c r="AE13" s="65" t="s">
        <v>144</v>
      </c>
      <c r="AF13" s="57" t="s">
        <v>143</v>
      </c>
      <c r="AG13" s="57" t="s">
        <v>143</v>
      </c>
      <c r="AH13" s="57" t="s">
        <v>2421</v>
      </c>
      <c r="AI13" s="64">
        <v>37074</v>
      </c>
      <c r="AJ13" s="64" t="s">
        <v>146</v>
      </c>
      <c r="AK13" s="64" t="s">
        <v>551</v>
      </c>
      <c r="AL13" s="64" t="s">
        <v>551</v>
      </c>
      <c r="AM13" s="57">
        <v>0</v>
      </c>
      <c r="AN13" s="57" t="s">
        <v>140</v>
      </c>
      <c r="AO13" s="57" t="s">
        <v>140</v>
      </c>
      <c r="AP13" s="57" t="s">
        <v>140</v>
      </c>
      <c r="AQ13" s="57" t="s">
        <v>140</v>
      </c>
      <c r="AR13" s="57" t="s">
        <v>140</v>
      </c>
      <c r="AS13" s="57" t="s">
        <v>140</v>
      </c>
      <c r="AT13" s="57" t="s">
        <v>140</v>
      </c>
      <c r="AU13" s="57" t="s">
        <v>140</v>
      </c>
      <c r="AV13" s="57" t="s">
        <v>148</v>
      </c>
      <c r="AW13" s="57" t="s">
        <v>149</v>
      </c>
      <c r="AX13" s="57" t="s">
        <v>150</v>
      </c>
      <c r="AY13" s="57" t="s">
        <v>151</v>
      </c>
      <c r="AZ13" s="57"/>
      <c r="BA13" s="57" t="s">
        <v>2408</v>
      </c>
      <c r="BB13" s="57">
        <v>0.98</v>
      </c>
      <c r="BC13" s="57">
        <v>0.9</v>
      </c>
      <c r="BD13" s="57">
        <v>10</v>
      </c>
      <c r="BE13" s="57" t="s">
        <v>140</v>
      </c>
      <c r="BF13" s="57" t="s">
        <v>140</v>
      </c>
      <c r="BG13" s="57" t="s">
        <v>140</v>
      </c>
      <c r="BH13" s="57" t="s">
        <v>140</v>
      </c>
      <c r="BI13" s="57" t="s">
        <v>140</v>
      </c>
      <c r="BJ13" s="57" t="s">
        <v>140</v>
      </c>
      <c r="BK13" s="57">
        <v>3381</v>
      </c>
      <c r="BL13" s="57"/>
      <c r="BM13" s="57"/>
      <c r="BN13" s="57" t="s">
        <v>140</v>
      </c>
      <c r="BO13" s="57" t="s">
        <v>140</v>
      </c>
      <c r="BP13" s="57" t="s">
        <v>152</v>
      </c>
      <c r="BQ13" s="57">
        <v>2758.99</v>
      </c>
      <c r="BR13" s="57" t="s">
        <v>153</v>
      </c>
      <c r="BS13" s="57" t="s">
        <v>154</v>
      </c>
      <c r="BT13" s="127" t="s">
        <v>3505</v>
      </c>
      <c r="BU13" s="127"/>
      <c r="XEU13" s="86" t="str">
        <f t="shared" si="0"/>
        <v>Policy_Administration_and_Payments__Annuities</v>
      </c>
    </row>
    <row r="14" spans="1:73 16375:16375" s="86" customFormat="1" ht="280.5" x14ac:dyDescent="0.2">
      <c r="A14" s="125" t="s">
        <v>9</v>
      </c>
      <c r="B14" s="57" t="s">
        <v>126</v>
      </c>
      <c r="C14" s="57" t="s">
        <v>127</v>
      </c>
      <c r="D14" s="57" t="s">
        <v>128</v>
      </c>
      <c r="E14" s="57" t="s">
        <v>129</v>
      </c>
      <c r="F14" s="57" t="s">
        <v>130</v>
      </c>
      <c r="G14" s="57" t="s">
        <v>178</v>
      </c>
      <c r="H14" s="57" t="s">
        <v>133</v>
      </c>
      <c r="I14" s="57" t="s">
        <v>133</v>
      </c>
      <c r="J14" s="57" t="s">
        <v>133</v>
      </c>
      <c r="K14" s="57" t="s">
        <v>133</v>
      </c>
      <c r="L14" s="57" t="s">
        <v>133</v>
      </c>
      <c r="M14" s="57" t="s">
        <v>133</v>
      </c>
      <c r="N14" s="57" t="s">
        <v>133</v>
      </c>
      <c r="O14" s="57" t="s">
        <v>179</v>
      </c>
      <c r="P14" s="57" t="s">
        <v>135</v>
      </c>
      <c r="Q14" s="57" t="s">
        <v>136</v>
      </c>
      <c r="R14" s="57" t="s">
        <v>137</v>
      </c>
      <c r="S14" s="57" t="s">
        <v>138</v>
      </c>
      <c r="T14" s="57" t="s">
        <v>139</v>
      </c>
      <c r="U14" s="57" t="s">
        <v>140</v>
      </c>
      <c r="V14" s="57" t="s">
        <v>270</v>
      </c>
      <c r="W14" s="57" t="s">
        <v>143</v>
      </c>
      <c r="X14" s="90">
        <v>1</v>
      </c>
      <c r="Y14" s="90">
        <v>0</v>
      </c>
      <c r="Z14" s="169">
        <v>3</v>
      </c>
      <c r="AA14" s="169"/>
      <c r="AB14" s="169">
        <v>10</v>
      </c>
      <c r="AC14" s="57" t="s">
        <v>142</v>
      </c>
      <c r="AD14" s="65" t="s">
        <v>143</v>
      </c>
      <c r="AE14" s="65" t="s">
        <v>144</v>
      </c>
      <c r="AF14" s="57" t="s">
        <v>143</v>
      </c>
      <c r="AG14" s="57" t="s">
        <v>143</v>
      </c>
      <c r="AH14" s="57" t="s">
        <v>2893</v>
      </c>
      <c r="AI14" s="64">
        <v>40529</v>
      </c>
      <c r="AJ14" s="64" t="s">
        <v>146</v>
      </c>
      <c r="AK14" s="64" t="s">
        <v>650</v>
      </c>
      <c r="AL14" s="64" t="s">
        <v>551</v>
      </c>
      <c r="AM14" s="57">
        <v>1</v>
      </c>
      <c r="AN14" s="57" t="s">
        <v>140</v>
      </c>
      <c r="AO14" s="57" t="s">
        <v>140</v>
      </c>
      <c r="AP14" s="57" t="s">
        <v>140</v>
      </c>
      <c r="AQ14" s="57" t="s">
        <v>140</v>
      </c>
      <c r="AR14" s="57" t="s">
        <v>140</v>
      </c>
      <c r="AS14" s="57" t="s">
        <v>140</v>
      </c>
      <c r="AT14" s="57" t="s">
        <v>140</v>
      </c>
      <c r="AU14" s="57" t="s">
        <v>140</v>
      </c>
      <c r="AV14" s="57" t="s">
        <v>148</v>
      </c>
      <c r="AW14" s="57" t="s">
        <v>149</v>
      </c>
      <c r="AX14" s="57" t="s">
        <v>150</v>
      </c>
      <c r="AY14" s="57" t="s">
        <v>151</v>
      </c>
      <c r="AZ14" s="57"/>
      <c r="BA14" s="57" t="s">
        <v>2408</v>
      </c>
      <c r="BB14" s="57">
        <v>0.98</v>
      </c>
      <c r="BC14" s="57">
        <v>0.95</v>
      </c>
      <c r="BD14" s="57">
        <v>5</v>
      </c>
      <c r="BE14" s="57" t="s">
        <v>140</v>
      </c>
      <c r="BF14" s="57" t="s">
        <v>140</v>
      </c>
      <c r="BG14" s="57" t="s">
        <v>140</v>
      </c>
      <c r="BH14" s="57" t="s">
        <v>140</v>
      </c>
      <c r="BI14" s="57" t="s">
        <v>140</v>
      </c>
      <c r="BJ14" s="57" t="s">
        <v>140</v>
      </c>
      <c r="BK14" s="57">
        <v>15000</v>
      </c>
      <c r="BL14" s="57"/>
      <c r="BM14" s="57"/>
      <c r="BN14" s="57" t="s">
        <v>140</v>
      </c>
      <c r="BO14" s="57" t="s">
        <v>140</v>
      </c>
      <c r="BP14" s="57" t="s">
        <v>152</v>
      </c>
      <c r="BQ14" s="57">
        <v>2758.99</v>
      </c>
      <c r="BR14" s="57" t="s">
        <v>153</v>
      </c>
      <c r="BS14" s="57" t="s">
        <v>154</v>
      </c>
      <c r="BT14" s="127" t="s">
        <v>3505</v>
      </c>
      <c r="BU14" s="127"/>
      <c r="XEU14" s="86" t="str">
        <f t="shared" si="0"/>
        <v>Policy_Administration_and_Payments__Annuities</v>
      </c>
    </row>
    <row r="15" spans="1:73 16375:16375" s="86" customFormat="1" ht="293.25" x14ac:dyDescent="0.2">
      <c r="A15" s="126" t="s">
        <v>9</v>
      </c>
      <c r="B15" s="57" t="s">
        <v>126</v>
      </c>
      <c r="C15" s="57" t="s">
        <v>127</v>
      </c>
      <c r="D15" s="57" t="s">
        <v>128</v>
      </c>
      <c r="E15" s="57" t="s">
        <v>182</v>
      </c>
      <c r="F15" s="58" t="s">
        <v>130</v>
      </c>
      <c r="G15" s="57" t="s">
        <v>183</v>
      </c>
      <c r="H15" s="58" t="s">
        <v>133</v>
      </c>
      <c r="I15" s="58" t="s">
        <v>133</v>
      </c>
      <c r="J15" s="58" t="s">
        <v>133</v>
      </c>
      <c r="K15" s="58" t="s">
        <v>133</v>
      </c>
      <c r="L15" s="58" t="s">
        <v>133</v>
      </c>
      <c r="M15" s="58" t="s">
        <v>133</v>
      </c>
      <c r="N15" s="58" t="s">
        <v>133</v>
      </c>
      <c r="O15" s="57" t="s">
        <v>184</v>
      </c>
      <c r="P15" s="57" t="s">
        <v>185</v>
      </c>
      <c r="Q15" s="57" t="s">
        <v>186</v>
      </c>
      <c r="R15" s="57" t="s">
        <v>187</v>
      </c>
      <c r="S15" s="57" t="s">
        <v>188</v>
      </c>
      <c r="T15" s="57" t="s">
        <v>186</v>
      </c>
      <c r="U15" s="57" t="s">
        <v>189</v>
      </c>
      <c r="V15" s="58" t="s">
        <v>270</v>
      </c>
      <c r="W15" s="58" t="s">
        <v>270</v>
      </c>
      <c r="X15" s="90">
        <v>0.95</v>
      </c>
      <c r="Y15" s="90">
        <v>0.05</v>
      </c>
      <c r="Z15" s="108">
        <v>2</v>
      </c>
      <c r="AA15" s="108" t="s">
        <v>140</v>
      </c>
      <c r="AB15" s="108">
        <v>3</v>
      </c>
      <c r="AC15" s="58" t="s">
        <v>142</v>
      </c>
      <c r="AD15" s="58" t="s">
        <v>143</v>
      </c>
      <c r="AE15" s="59" t="s">
        <v>144</v>
      </c>
      <c r="AF15" s="58" t="s">
        <v>143</v>
      </c>
      <c r="AG15" s="58" t="s">
        <v>143</v>
      </c>
      <c r="AH15" s="58" t="s">
        <v>2421</v>
      </c>
      <c r="AI15" s="63">
        <v>37074</v>
      </c>
      <c r="AJ15" s="58" t="s">
        <v>146</v>
      </c>
      <c r="AK15" s="58" t="s">
        <v>567</v>
      </c>
      <c r="AL15" s="58" t="s">
        <v>551</v>
      </c>
      <c r="AM15" s="58">
        <v>0</v>
      </c>
      <c r="AN15" s="58" t="s">
        <v>140</v>
      </c>
      <c r="AO15" s="58" t="s">
        <v>140</v>
      </c>
      <c r="AP15" s="58" t="s">
        <v>140</v>
      </c>
      <c r="AQ15" s="58" t="s">
        <v>140</v>
      </c>
      <c r="AR15" s="58" t="s">
        <v>140</v>
      </c>
      <c r="AS15" s="58" t="s">
        <v>140</v>
      </c>
      <c r="AT15" s="58" t="s">
        <v>140</v>
      </c>
      <c r="AU15" s="58" t="s">
        <v>140</v>
      </c>
      <c r="AV15" s="58" t="s">
        <v>148</v>
      </c>
      <c r="AW15" s="57" t="s">
        <v>149</v>
      </c>
      <c r="AX15" s="61" t="s">
        <v>150</v>
      </c>
      <c r="AY15" s="61" t="s">
        <v>151</v>
      </c>
      <c r="AZ15" s="61"/>
      <c r="BA15" s="57" t="s">
        <v>2408</v>
      </c>
      <c r="BB15" s="62">
        <v>0.98</v>
      </c>
      <c r="BC15" s="95">
        <v>0.9</v>
      </c>
      <c r="BD15" s="57">
        <v>10</v>
      </c>
      <c r="BE15" s="58" t="s">
        <v>140</v>
      </c>
      <c r="BF15" s="58" t="s">
        <v>140</v>
      </c>
      <c r="BG15" s="58" t="s">
        <v>140</v>
      </c>
      <c r="BH15" s="58" t="s">
        <v>140</v>
      </c>
      <c r="BI15" s="58" t="s">
        <v>140</v>
      </c>
      <c r="BJ15" s="58" t="s">
        <v>140</v>
      </c>
      <c r="BK15" s="96">
        <v>39191.335626545457</v>
      </c>
      <c r="BL15" s="58" t="s">
        <v>140</v>
      </c>
      <c r="BM15" s="58" t="s">
        <v>140</v>
      </c>
      <c r="BN15" s="58" t="s">
        <v>140</v>
      </c>
      <c r="BO15" s="58" t="s">
        <v>140</v>
      </c>
      <c r="BP15" s="58" t="s">
        <v>152</v>
      </c>
      <c r="BQ15" s="97">
        <v>3.46</v>
      </c>
      <c r="BR15" s="58" t="s">
        <v>153</v>
      </c>
      <c r="BS15" s="58" t="s">
        <v>154</v>
      </c>
      <c r="BT15" s="129" t="s">
        <v>3505</v>
      </c>
      <c r="BU15" s="128"/>
      <c r="XEU15" s="86" t="str">
        <f t="shared" si="0"/>
        <v>Policy_Administration_and_Payments__Annuities</v>
      </c>
    </row>
    <row r="16" spans="1:73 16375:16375" s="86" customFormat="1" ht="216.75" x14ac:dyDescent="0.2">
      <c r="A16" s="126" t="s">
        <v>9</v>
      </c>
      <c r="B16" s="57" t="s">
        <v>126</v>
      </c>
      <c r="C16" s="57" t="s">
        <v>127</v>
      </c>
      <c r="D16" s="57" t="s">
        <v>128</v>
      </c>
      <c r="E16" s="57" t="s">
        <v>182</v>
      </c>
      <c r="F16" s="58" t="s">
        <v>130</v>
      </c>
      <c r="G16" s="57" t="s">
        <v>158</v>
      </c>
      <c r="H16" s="58" t="s">
        <v>133</v>
      </c>
      <c r="I16" s="58" t="s">
        <v>133</v>
      </c>
      <c r="J16" s="58" t="s">
        <v>133</v>
      </c>
      <c r="K16" s="58" t="s">
        <v>133</v>
      </c>
      <c r="L16" s="58" t="s">
        <v>133</v>
      </c>
      <c r="M16" s="58" t="s">
        <v>133</v>
      </c>
      <c r="N16" s="58" t="s">
        <v>133</v>
      </c>
      <c r="O16" s="57" t="s">
        <v>192</v>
      </c>
      <c r="P16" s="57" t="s">
        <v>185</v>
      </c>
      <c r="Q16" s="57" t="s">
        <v>186</v>
      </c>
      <c r="R16" s="57" t="s">
        <v>193</v>
      </c>
      <c r="S16" s="57" t="s">
        <v>194</v>
      </c>
      <c r="T16" s="57" t="s">
        <v>186</v>
      </c>
      <c r="U16" s="57" t="s">
        <v>195</v>
      </c>
      <c r="V16" s="58" t="s">
        <v>270</v>
      </c>
      <c r="W16" s="58" t="s">
        <v>270</v>
      </c>
      <c r="X16" s="90">
        <v>0.95</v>
      </c>
      <c r="Y16" s="90">
        <v>0.05</v>
      </c>
      <c r="Z16" s="108">
        <v>1</v>
      </c>
      <c r="AA16" s="108" t="s">
        <v>140</v>
      </c>
      <c r="AB16" s="108">
        <v>1</v>
      </c>
      <c r="AC16" s="58" t="s">
        <v>142</v>
      </c>
      <c r="AD16" s="58" t="s">
        <v>143</v>
      </c>
      <c r="AE16" s="59" t="s">
        <v>144</v>
      </c>
      <c r="AF16" s="58" t="s">
        <v>143</v>
      </c>
      <c r="AG16" s="58" t="s">
        <v>143</v>
      </c>
      <c r="AH16" s="58" t="s">
        <v>2405</v>
      </c>
      <c r="AI16" s="63">
        <v>37074</v>
      </c>
      <c r="AJ16" s="58" t="s">
        <v>146</v>
      </c>
      <c r="AK16" s="58" t="s">
        <v>567</v>
      </c>
      <c r="AL16" s="58" t="s">
        <v>551</v>
      </c>
      <c r="AM16" s="58">
        <v>2</v>
      </c>
      <c r="AN16" s="57" t="s">
        <v>196</v>
      </c>
      <c r="AO16" s="57" t="s">
        <v>197</v>
      </c>
      <c r="AP16" s="58" t="s">
        <v>140</v>
      </c>
      <c r="AQ16" s="58" t="s">
        <v>140</v>
      </c>
      <c r="AR16" s="58" t="s">
        <v>140</v>
      </c>
      <c r="AS16" s="58" t="s">
        <v>140</v>
      </c>
      <c r="AT16" s="58" t="s">
        <v>140</v>
      </c>
      <c r="AU16" s="58" t="s">
        <v>140</v>
      </c>
      <c r="AV16" s="58" t="s">
        <v>148</v>
      </c>
      <c r="AW16" s="57" t="s">
        <v>149</v>
      </c>
      <c r="AX16" s="61" t="s">
        <v>150</v>
      </c>
      <c r="AY16" s="61" t="s">
        <v>151</v>
      </c>
      <c r="AZ16" s="61"/>
      <c r="BA16" s="57" t="s">
        <v>2408</v>
      </c>
      <c r="BB16" s="62">
        <v>0.98</v>
      </c>
      <c r="BC16" s="95">
        <v>0.9</v>
      </c>
      <c r="BD16" s="57">
        <v>10</v>
      </c>
      <c r="BE16" s="58" t="s">
        <v>140</v>
      </c>
      <c r="BF16" s="58" t="s">
        <v>140</v>
      </c>
      <c r="BG16" s="58" t="s">
        <v>140</v>
      </c>
      <c r="BH16" s="58" t="s">
        <v>140</v>
      </c>
      <c r="BI16" s="58" t="s">
        <v>140</v>
      </c>
      <c r="BJ16" s="58" t="s">
        <v>140</v>
      </c>
      <c r="BK16" s="96">
        <v>112034.84158227273</v>
      </c>
      <c r="BL16" s="58" t="s">
        <v>140</v>
      </c>
      <c r="BM16" s="58" t="s">
        <v>140</v>
      </c>
      <c r="BN16" s="58" t="s">
        <v>140</v>
      </c>
      <c r="BO16" s="58" t="s">
        <v>140</v>
      </c>
      <c r="BP16" s="58" t="s">
        <v>152</v>
      </c>
      <c r="BQ16" s="97">
        <v>2.93</v>
      </c>
      <c r="BR16" s="58" t="s">
        <v>153</v>
      </c>
      <c r="BS16" s="58" t="s">
        <v>154</v>
      </c>
      <c r="BT16" s="129" t="s">
        <v>3505</v>
      </c>
      <c r="BU16" s="128"/>
      <c r="XEU16" s="86" t="str">
        <f t="shared" si="0"/>
        <v>Policy_Administration_and_Payments__Annuities</v>
      </c>
    </row>
    <row r="17" spans="1:73 16375:16375" s="86" customFormat="1" ht="216.75" x14ac:dyDescent="0.2">
      <c r="A17" s="126" t="s">
        <v>9</v>
      </c>
      <c r="B17" s="57" t="s">
        <v>126</v>
      </c>
      <c r="C17" s="57" t="s">
        <v>127</v>
      </c>
      <c r="D17" s="57" t="s">
        <v>128</v>
      </c>
      <c r="E17" s="57" t="s">
        <v>182</v>
      </c>
      <c r="F17" s="58" t="s">
        <v>130</v>
      </c>
      <c r="G17" s="57" t="s">
        <v>161</v>
      </c>
      <c r="H17" s="58" t="s">
        <v>133</v>
      </c>
      <c r="I17" s="58" t="s">
        <v>133</v>
      </c>
      <c r="J17" s="58" t="s">
        <v>133</v>
      </c>
      <c r="K17" s="58" t="s">
        <v>133</v>
      </c>
      <c r="L17" s="58" t="s">
        <v>133</v>
      </c>
      <c r="M17" s="58" t="s">
        <v>133</v>
      </c>
      <c r="N17" s="58" t="s">
        <v>133</v>
      </c>
      <c r="O17" s="57" t="s">
        <v>192</v>
      </c>
      <c r="P17" s="57" t="s">
        <v>185</v>
      </c>
      <c r="Q17" s="57" t="s">
        <v>186</v>
      </c>
      <c r="R17" s="57" t="s">
        <v>193</v>
      </c>
      <c r="S17" s="57" t="s">
        <v>194</v>
      </c>
      <c r="T17" s="57" t="s">
        <v>186</v>
      </c>
      <c r="U17" s="57" t="s">
        <v>198</v>
      </c>
      <c r="V17" s="58" t="s">
        <v>270</v>
      </c>
      <c r="W17" s="58" t="s">
        <v>270</v>
      </c>
      <c r="X17" s="90">
        <v>0.95</v>
      </c>
      <c r="Y17" s="90">
        <v>0.05</v>
      </c>
      <c r="Z17" s="108">
        <v>1</v>
      </c>
      <c r="AA17" s="108" t="s">
        <v>140</v>
      </c>
      <c r="AB17" s="108">
        <v>1</v>
      </c>
      <c r="AC17" s="58" t="s">
        <v>142</v>
      </c>
      <c r="AD17" s="58" t="s">
        <v>143</v>
      </c>
      <c r="AE17" s="59" t="s">
        <v>144</v>
      </c>
      <c r="AF17" s="58" t="s">
        <v>143</v>
      </c>
      <c r="AG17" s="58" t="s">
        <v>143</v>
      </c>
      <c r="AH17" s="58" t="s">
        <v>2421</v>
      </c>
      <c r="AI17" s="63">
        <v>37074</v>
      </c>
      <c r="AJ17" s="58" t="s">
        <v>146</v>
      </c>
      <c r="AK17" s="58" t="s">
        <v>567</v>
      </c>
      <c r="AL17" s="58" t="s">
        <v>551</v>
      </c>
      <c r="AM17" s="58">
        <v>0</v>
      </c>
      <c r="AN17" s="57" t="s">
        <v>140</v>
      </c>
      <c r="AO17" s="58" t="s">
        <v>140</v>
      </c>
      <c r="AP17" s="58" t="s">
        <v>140</v>
      </c>
      <c r="AQ17" s="58" t="s">
        <v>140</v>
      </c>
      <c r="AR17" s="58" t="s">
        <v>140</v>
      </c>
      <c r="AS17" s="58" t="s">
        <v>140</v>
      </c>
      <c r="AT17" s="58" t="s">
        <v>140</v>
      </c>
      <c r="AU17" s="58" t="s">
        <v>140</v>
      </c>
      <c r="AV17" s="58" t="s">
        <v>148</v>
      </c>
      <c r="AW17" s="57" t="s">
        <v>149</v>
      </c>
      <c r="AX17" s="61" t="s">
        <v>150</v>
      </c>
      <c r="AY17" s="61" t="s">
        <v>151</v>
      </c>
      <c r="AZ17" s="61"/>
      <c r="BA17" s="57" t="s">
        <v>2408</v>
      </c>
      <c r="BB17" s="62">
        <v>0.98</v>
      </c>
      <c r="BC17" s="95">
        <v>0.9</v>
      </c>
      <c r="BD17" s="57">
        <v>20</v>
      </c>
      <c r="BE17" s="58" t="s">
        <v>140</v>
      </c>
      <c r="BF17" s="58" t="s">
        <v>140</v>
      </c>
      <c r="BG17" s="58" t="s">
        <v>140</v>
      </c>
      <c r="BH17" s="58" t="s">
        <v>140</v>
      </c>
      <c r="BI17" s="58" t="s">
        <v>140</v>
      </c>
      <c r="BJ17" s="58" t="s">
        <v>140</v>
      </c>
      <c r="BK17" s="96">
        <v>38021.4</v>
      </c>
      <c r="BL17" s="58" t="s">
        <v>140</v>
      </c>
      <c r="BM17" s="58" t="s">
        <v>140</v>
      </c>
      <c r="BN17" s="58" t="s">
        <v>140</v>
      </c>
      <c r="BO17" s="58" t="s">
        <v>140</v>
      </c>
      <c r="BP17" s="58" t="s">
        <v>152</v>
      </c>
      <c r="BQ17" s="97">
        <v>4.9800000000000004</v>
      </c>
      <c r="BR17" s="58" t="s">
        <v>153</v>
      </c>
      <c r="BS17" s="58" t="s">
        <v>154</v>
      </c>
      <c r="BT17" s="129" t="s">
        <v>3505</v>
      </c>
      <c r="BU17" s="128"/>
      <c r="XEU17" s="86" t="str">
        <f t="shared" si="0"/>
        <v>Policy_Administration_and_Payments__Annuities</v>
      </c>
    </row>
    <row r="18" spans="1:73 16375:16375" s="86" customFormat="1" ht="280.5" x14ac:dyDescent="0.2">
      <c r="A18" s="126" t="s">
        <v>9</v>
      </c>
      <c r="B18" s="57" t="s">
        <v>126</v>
      </c>
      <c r="C18" s="57" t="s">
        <v>127</v>
      </c>
      <c r="D18" s="57" t="s">
        <v>199</v>
      </c>
      <c r="E18" s="57" t="s">
        <v>200</v>
      </c>
      <c r="F18" s="58" t="s">
        <v>130</v>
      </c>
      <c r="G18" s="57" t="s">
        <v>204</v>
      </c>
      <c r="H18" s="58" t="s">
        <v>133</v>
      </c>
      <c r="I18" s="58" t="s">
        <v>133</v>
      </c>
      <c r="J18" s="58" t="s">
        <v>133</v>
      </c>
      <c r="K18" s="58" t="s">
        <v>133</v>
      </c>
      <c r="L18" s="58" t="s">
        <v>133</v>
      </c>
      <c r="M18" s="58" t="s">
        <v>133</v>
      </c>
      <c r="N18" s="58" t="s">
        <v>133</v>
      </c>
      <c r="O18" s="57" t="s">
        <v>167</v>
      </c>
      <c r="P18" s="57" t="s">
        <v>185</v>
      </c>
      <c r="Q18" s="57" t="s">
        <v>186</v>
      </c>
      <c r="R18" s="57" t="s">
        <v>187</v>
      </c>
      <c r="S18" s="57" t="s">
        <v>188</v>
      </c>
      <c r="T18" s="57" t="s">
        <v>186</v>
      </c>
      <c r="U18" s="57" t="s">
        <v>205</v>
      </c>
      <c r="V18" s="58" t="s">
        <v>270</v>
      </c>
      <c r="W18" s="58" t="s">
        <v>270</v>
      </c>
      <c r="X18" s="90">
        <v>0.95</v>
      </c>
      <c r="Y18" s="90">
        <v>0.05</v>
      </c>
      <c r="Z18" s="108">
        <v>6</v>
      </c>
      <c r="AA18" s="108" t="s">
        <v>140</v>
      </c>
      <c r="AB18" s="108">
        <v>8</v>
      </c>
      <c r="AC18" s="58" t="s">
        <v>142</v>
      </c>
      <c r="AD18" s="58" t="s">
        <v>143</v>
      </c>
      <c r="AE18" s="59" t="s">
        <v>144</v>
      </c>
      <c r="AF18" s="58" t="s">
        <v>143</v>
      </c>
      <c r="AG18" s="58" t="s">
        <v>143</v>
      </c>
      <c r="AH18" s="58" t="s">
        <v>2421</v>
      </c>
      <c r="AI18" s="63">
        <v>37074</v>
      </c>
      <c r="AJ18" s="58" t="s">
        <v>146</v>
      </c>
      <c r="AK18" s="58" t="s">
        <v>567</v>
      </c>
      <c r="AL18" s="58" t="s">
        <v>551</v>
      </c>
      <c r="AM18" s="58">
        <v>1</v>
      </c>
      <c r="AN18" s="57" t="s">
        <v>206</v>
      </c>
      <c r="AO18" s="58" t="s">
        <v>140</v>
      </c>
      <c r="AP18" s="58" t="s">
        <v>140</v>
      </c>
      <c r="AQ18" s="58" t="s">
        <v>140</v>
      </c>
      <c r="AR18" s="58" t="s">
        <v>140</v>
      </c>
      <c r="AS18" s="58" t="s">
        <v>140</v>
      </c>
      <c r="AT18" s="58" t="s">
        <v>140</v>
      </c>
      <c r="AU18" s="58" t="s">
        <v>140</v>
      </c>
      <c r="AV18" s="58" t="s">
        <v>148</v>
      </c>
      <c r="AW18" s="57" t="s">
        <v>149</v>
      </c>
      <c r="AX18" s="61" t="s">
        <v>150</v>
      </c>
      <c r="AY18" s="61" t="s">
        <v>151</v>
      </c>
      <c r="AZ18" s="61"/>
      <c r="BA18" s="57" t="s">
        <v>2408</v>
      </c>
      <c r="BB18" s="62">
        <v>0.98</v>
      </c>
      <c r="BC18" s="95">
        <v>0.9</v>
      </c>
      <c r="BD18" s="57">
        <v>30</v>
      </c>
      <c r="BE18" s="58" t="s">
        <v>140</v>
      </c>
      <c r="BF18" s="58" t="s">
        <v>140</v>
      </c>
      <c r="BG18" s="58" t="s">
        <v>140</v>
      </c>
      <c r="BH18" s="58" t="s">
        <v>140</v>
      </c>
      <c r="BI18" s="58" t="s">
        <v>140</v>
      </c>
      <c r="BJ18" s="58" t="s">
        <v>140</v>
      </c>
      <c r="BK18" s="96">
        <v>43474.840261090911</v>
      </c>
      <c r="BL18" s="58" t="s">
        <v>140</v>
      </c>
      <c r="BM18" s="58" t="s">
        <v>140</v>
      </c>
      <c r="BN18" s="58" t="s">
        <v>140</v>
      </c>
      <c r="BO18" s="58" t="s">
        <v>140</v>
      </c>
      <c r="BP18" s="58" t="s">
        <v>152</v>
      </c>
      <c r="BQ18" s="97">
        <v>9.44</v>
      </c>
      <c r="BR18" s="58" t="s">
        <v>165</v>
      </c>
      <c r="BS18" s="58" t="s">
        <v>154</v>
      </c>
      <c r="BT18" s="129" t="s">
        <v>3505</v>
      </c>
      <c r="BU18" s="128"/>
      <c r="XEU18" s="86" t="str">
        <f t="shared" si="0"/>
        <v>Claims_Management__Annuities</v>
      </c>
    </row>
    <row r="19" spans="1:73 16375:16375" s="86" customFormat="1" ht="165.75" x14ac:dyDescent="0.2">
      <c r="A19" s="126" t="s">
        <v>9</v>
      </c>
      <c r="B19" s="57" t="s">
        <v>126</v>
      </c>
      <c r="C19" s="57" t="s">
        <v>127</v>
      </c>
      <c r="D19" s="57" t="s">
        <v>128</v>
      </c>
      <c r="E19" s="57" t="s">
        <v>207</v>
      </c>
      <c r="F19" s="58" t="s">
        <v>130</v>
      </c>
      <c r="G19" s="57" t="s">
        <v>208</v>
      </c>
      <c r="H19" s="58" t="s">
        <v>133</v>
      </c>
      <c r="I19" s="58" t="s">
        <v>133</v>
      </c>
      <c r="J19" s="58" t="s">
        <v>133</v>
      </c>
      <c r="K19" s="58" t="s">
        <v>133</v>
      </c>
      <c r="L19" s="58" t="s">
        <v>133</v>
      </c>
      <c r="M19" s="58" t="s">
        <v>133</v>
      </c>
      <c r="N19" s="58" t="s">
        <v>133</v>
      </c>
      <c r="O19" s="57" t="s">
        <v>169</v>
      </c>
      <c r="P19" s="57" t="s">
        <v>185</v>
      </c>
      <c r="Q19" s="57" t="s">
        <v>186</v>
      </c>
      <c r="R19" s="57" t="s">
        <v>187</v>
      </c>
      <c r="S19" s="57" t="s">
        <v>188</v>
      </c>
      <c r="T19" s="57" t="s">
        <v>186</v>
      </c>
      <c r="U19" s="57" t="s">
        <v>209</v>
      </c>
      <c r="V19" s="58" t="s">
        <v>270</v>
      </c>
      <c r="W19" s="58" t="s">
        <v>270</v>
      </c>
      <c r="X19" s="90">
        <v>0.95</v>
      </c>
      <c r="Y19" s="90">
        <v>0.05</v>
      </c>
      <c r="Z19" s="108">
        <v>6</v>
      </c>
      <c r="AA19" s="108" t="s">
        <v>140</v>
      </c>
      <c r="AB19" s="108">
        <v>8</v>
      </c>
      <c r="AC19" s="58" t="s">
        <v>142</v>
      </c>
      <c r="AD19" s="58" t="s">
        <v>143</v>
      </c>
      <c r="AE19" s="59" t="s">
        <v>144</v>
      </c>
      <c r="AF19" s="58" t="s">
        <v>143</v>
      </c>
      <c r="AG19" s="58" t="s">
        <v>143</v>
      </c>
      <c r="AH19" s="58" t="s">
        <v>2421</v>
      </c>
      <c r="AI19" s="63">
        <v>37074</v>
      </c>
      <c r="AJ19" s="58" t="s">
        <v>146</v>
      </c>
      <c r="AK19" s="58" t="s">
        <v>567</v>
      </c>
      <c r="AL19" s="58" t="s">
        <v>551</v>
      </c>
      <c r="AM19" s="58">
        <v>2</v>
      </c>
      <c r="AN19" s="57" t="s">
        <v>210</v>
      </c>
      <c r="AO19" s="57" t="s">
        <v>211</v>
      </c>
      <c r="AP19" s="58" t="s">
        <v>140</v>
      </c>
      <c r="AQ19" s="58" t="s">
        <v>140</v>
      </c>
      <c r="AR19" s="58" t="s">
        <v>140</v>
      </c>
      <c r="AS19" s="58" t="s">
        <v>140</v>
      </c>
      <c r="AT19" s="58" t="s">
        <v>140</v>
      </c>
      <c r="AU19" s="58" t="s">
        <v>140</v>
      </c>
      <c r="AV19" s="58" t="s">
        <v>148</v>
      </c>
      <c r="AW19" s="57" t="s">
        <v>149</v>
      </c>
      <c r="AX19" s="61" t="s">
        <v>150</v>
      </c>
      <c r="AY19" s="61" t="s">
        <v>151</v>
      </c>
      <c r="AZ19" s="61"/>
      <c r="BA19" s="57" t="s">
        <v>2408</v>
      </c>
      <c r="BB19" s="62">
        <v>0.98</v>
      </c>
      <c r="BC19" s="95">
        <v>0.9</v>
      </c>
      <c r="BD19" s="57">
        <v>15</v>
      </c>
      <c r="BE19" s="58" t="s">
        <v>140</v>
      </c>
      <c r="BF19" s="58" t="s">
        <v>140</v>
      </c>
      <c r="BG19" s="58" t="s">
        <v>140</v>
      </c>
      <c r="BH19" s="58" t="s">
        <v>140</v>
      </c>
      <c r="BI19" s="58" t="s">
        <v>140</v>
      </c>
      <c r="BJ19" s="58" t="s">
        <v>140</v>
      </c>
      <c r="BK19" s="96">
        <v>68996.544384000008</v>
      </c>
      <c r="BL19" s="58" t="s">
        <v>140</v>
      </c>
      <c r="BM19" s="58" t="s">
        <v>140</v>
      </c>
      <c r="BN19" s="58" t="s">
        <v>140</v>
      </c>
      <c r="BO19" s="58" t="s">
        <v>140</v>
      </c>
      <c r="BP19" s="58" t="s">
        <v>152</v>
      </c>
      <c r="BQ19" s="97">
        <v>5.17</v>
      </c>
      <c r="BR19" s="58" t="s">
        <v>165</v>
      </c>
      <c r="BS19" s="58" t="s">
        <v>154</v>
      </c>
      <c r="BT19" s="129" t="s">
        <v>3505</v>
      </c>
      <c r="BU19" s="128"/>
      <c r="XEU19" s="86" t="str">
        <f t="shared" si="0"/>
        <v>Policy_Administration_and_Payments__Annuities</v>
      </c>
    </row>
    <row r="20" spans="1:73 16375:16375" s="86" customFormat="1" ht="191.25" x14ac:dyDescent="0.2">
      <c r="A20" s="126" t="s">
        <v>9</v>
      </c>
      <c r="B20" s="57" t="s">
        <v>126</v>
      </c>
      <c r="C20" s="57" t="s">
        <v>127</v>
      </c>
      <c r="D20" s="57" t="s">
        <v>128</v>
      </c>
      <c r="E20" s="57" t="s">
        <v>182</v>
      </c>
      <c r="F20" s="58" t="s">
        <v>130</v>
      </c>
      <c r="G20" s="57" t="s">
        <v>212</v>
      </c>
      <c r="H20" s="58" t="s">
        <v>133</v>
      </c>
      <c r="I20" s="58" t="s">
        <v>133</v>
      </c>
      <c r="J20" s="58" t="s">
        <v>133</v>
      </c>
      <c r="K20" s="58" t="s">
        <v>133</v>
      </c>
      <c r="L20" s="58" t="s">
        <v>133</v>
      </c>
      <c r="M20" s="58" t="s">
        <v>133</v>
      </c>
      <c r="N20" s="58" t="s">
        <v>133</v>
      </c>
      <c r="O20" s="57" t="s">
        <v>213</v>
      </c>
      <c r="P20" s="57" t="s">
        <v>185</v>
      </c>
      <c r="Q20" s="57" t="s">
        <v>186</v>
      </c>
      <c r="R20" s="57" t="s">
        <v>187</v>
      </c>
      <c r="S20" s="57" t="s">
        <v>188</v>
      </c>
      <c r="T20" s="57" t="s">
        <v>186</v>
      </c>
      <c r="U20" s="57" t="s">
        <v>214</v>
      </c>
      <c r="V20" s="58" t="s">
        <v>270</v>
      </c>
      <c r="W20" s="58" t="s">
        <v>270</v>
      </c>
      <c r="X20" s="90">
        <v>0.95</v>
      </c>
      <c r="Y20" s="90">
        <v>0.05</v>
      </c>
      <c r="Z20" s="108">
        <v>1</v>
      </c>
      <c r="AA20" s="108" t="s">
        <v>140</v>
      </c>
      <c r="AB20" s="108">
        <v>1</v>
      </c>
      <c r="AC20" s="58" t="s">
        <v>142</v>
      </c>
      <c r="AD20" s="58" t="s">
        <v>143</v>
      </c>
      <c r="AE20" s="59" t="s">
        <v>144</v>
      </c>
      <c r="AF20" s="58" t="s">
        <v>143</v>
      </c>
      <c r="AG20" s="58" t="s">
        <v>143</v>
      </c>
      <c r="AH20" s="58" t="s">
        <v>2421</v>
      </c>
      <c r="AI20" s="63">
        <v>37074</v>
      </c>
      <c r="AJ20" s="58" t="s">
        <v>146</v>
      </c>
      <c r="AK20" s="58" t="s">
        <v>567</v>
      </c>
      <c r="AL20" s="58" t="s">
        <v>551</v>
      </c>
      <c r="AM20" s="58">
        <v>1</v>
      </c>
      <c r="AN20" s="57" t="s">
        <v>215</v>
      </c>
      <c r="AO20" s="58" t="s">
        <v>140</v>
      </c>
      <c r="AP20" s="58" t="s">
        <v>140</v>
      </c>
      <c r="AQ20" s="58" t="s">
        <v>140</v>
      </c>
      <c r="AR20" s="58" t="s">
        <v>140</v>
      </c>
      <c r="AS20" s="58" t="s">
        <v>140</v>
      </c>
      <c r="AT20" s="58" t="s">
        <v>140</v>
      </c>
      <c r="AU20" s="58" t="s">
        <v>140</v>
      </c>
      <c r="AV20" s="58" t="s">
        <v>148</v>
      </c>
      <c r="AW20" s="57" t="s">
        <v>149</v>
      </c>
      <c r="AX20" s="61" t="s">
        <v>150</v>
      </c>
      <c r="AY20" s="61" t="s">
        <v>151</v>
      </c>
      <c r="AZ20" s="61"/>
      <c r="BA20" s="57" t="s">
        <v>2408</v>
      </c>
      <c r="BB20" s="62">
        <v>0.98</v>
      </c>
      <c r="BC20" s="95">
        <v>0.9</v>
      </c>
      <c r="BD20" s="57">
        <v>10</v>
      </c>
      <c r="BE20" s="58" t="s">
        <v>140</v>
      </c>
      <c r="BF20" s="58" t="s">
        <v>140</v>
      </c>
      <c r="BG20" s="58" t="s">
        <v>140</v>
      </c>
      <c r="BH20" s="58" t="s">
        <v>140</v>
      </c>
      <c r="BI20" s="58" t="s">
        <v>140</v>
      </c>
      <c r="BJ20" s="58" t="s">
        <v>140</v>
      </c>
      <c r="BK20" s="96">
        <v>40278.906917030297</v>
      </c>
      <c r="BL20" s="58" t="s">
        <v>140</v>
      </c>
      <c r="BM20" s="58" t="s">
        <v>140</v>
      </c>
      <c r="BN20" s="58" t="s">
        <v>140</v>
      </c>
      <c r="BO20" s="58" t="s">
        <v>140</v>
      </c>
      <c r="BP20" s="58" t="s">
        <v>152</v>
      </c>
      <c r="BQ20" s="97">
        <v>4.57</v>
      </c>
      <c r="BR20" s="58" t="s">
        <v>153</v>
      </c>
      <c r="BS20" s="58" t="s">
        <v>154</v>
      </c>
      <c r="BT20" s="129" t="s">
        <v>3505</v>
      </c>
      <c r="BU20" s="128"/>
      <c r="XEU20" s="86" t="str">
        <f t="shared" si="0"/>
        <v>Policy_Administration_and_Payments__Annuities</v>
      </c>
    </row>
    <row r="21" spans="1:73 16375:16375" s="86" customFormat="1" ht="204" x14ac:dyDescent="0.2">
      <c r="A21" s="126" t="s">
        <v>9</v>
      </c>
      <c r="B21" s="57" t="s">
        <v>126</v>
      </c>
      <c r="C21" s="57" t="s">
        <v>127</v>
      </c>
      <c r="D21" s="57" t="s">
        <v>128</v>
      </c>
      <c r="E21" s="57" t="s">
        <v>182</v>
      </c>
      <c r="F21" s="58" t="s">
        <v>130</v>
      </c>
      <c r="G21" s="57" t="s">
        <v>216</v>
      </c>
      <c r="H21" s="58" t="s">
        <v>133</v>
      </c>
      <c r="I21" s="58" t="s">
        <v>133</v>
      </c>
      <c r="J21" s="58" t="s">
        <v>133</v>
      </c>
      <c r="K21" s="58" t="s">
        <v>133</v>
      </c>
      <c r="L21" s="58" t="s">
        <v>133</v>
      </c>
      <c r="M21" s="58" t="s">
        <v>133</v>
      </c>
      <c r="N21" s="58" t="s">
        <v>133</v>
      </c>
      <c r="O21" s="57" t="s">
        <v>217</v>
      </c>
      <c r="P21" s="57" t="s">
        <v>185</v>
      </c>
      <c r="Q21" s="57" t="s">
        <v>186</v>
      </c>
      <c r="R21" s="57" t="s">
        <v>187</v>
      </c>
      <c r="S21" s="57" t="s">
        <v>188</v>
      </c>
      <c r="T21" s="57" t="s">
        <v>186</v>
      </c>
      <c r="U21" s="57" t="s">
        <v>218</v>
      </c>
      <c r="V21" s="58" t="s">
        <v>270</v>
      </c>
      <c r="W21" s="58" t="s">
        <v>270</v>
      </c>
      <c r="X21" s="90">
        <v>0.95</v>
      </c>
      <c r="Y21" s="90">
        <v>0.05</v>
      </c>
      <c r="Z21" s="108">
        <v>1</v>
      </c>
      <c r="AA21" s="108" t="s">
        <v>140</v>
      </c>
      <c r="AB21" s="108">
        <v>1</v>
      </c>
      <c r="AC21" s="58" t="s">
        <v>142</v>
      </c>
      <c r="AD21" s="58" t="s">
        <v>143</v>
      </c>
      <c r="AE21" s="59" t="s">
        <v>144</v>
      </c>
      <c r="AF21" s="58" t="s">
        <v>143</v>
      </c>
      <c r="AG21" s="58" t="s">
        <v>143</v>
      </c>
      <c r="AH21" s="58" t="s">
        <v>2421</v>
      </c>
      <c r="AI21" s="63">
        <v>37074</v>
      </c>
      <c r="AJ21" s="58" t="s">
        <v>146</v>
      </c>
      <c r="AK21" s="58" t="s">
        <v>567</v>
      </c>
      <c r="AL21" s="58" t="s">
        <v>551</v>
      </c>
      <c r="AM21" s="58">
        <v>2</v>
      </c>
      <c r="AN21" s="57" t="s">
        <v>219</v>
      </c>
      <c r="AO21" s="57" t="s">
        <v>220</v>
      </c>
      <c r="AP21" s="58" t="s">
        <v>140</v>
      </c>
      <c r="AQ21" s="58" t="s">
        <v>140</v>
      </c>
      <c r="AR21" s="58" t="s">
        <v>140</v>
      </c>
      <c r="AS21" s="58" t="s">
        <v>140</v>
      </c>
      <c r="AT21" s="58" t="s">
        <v>140</v>
      </c>
      <c r="AU21" s="58" t="s">
        <v>140</v>
      </c>
      <c r="AV21" s="58" t="s">
        <v>148</v>
      </c>
      <c r="AW21" s="57" t="s">
        <v>149</v>
      </c>
      <c r="AX21" s="61" t="s">
        <v>150</v>
      </c>
      <c r="AY21" s="61" t="s">
        <v>151</v>
      </c>
      <c r="AZ21" s="61"/>
      <c r="BA21" s="57" t="s">
        <v>2408</v>
      </c>
      <c r="BB21" s="62">
        <v>0.98</v>
      </c>
      <c r="BC21" s="95">
        <v>0.9</v>
      </c>
      <c r="BD21" s="57">
        <v>10</v>
      </c>
      <c r="BE21" s="58" t="s">
        <v>140</v>
      </c>
      <c r="BF21" s="58" t="s">
        <v>140</v>
      </c>
      <c r="BG21" s="58" t="s">
        <v>140</v>
      </c>
      <c r="BH21" s="58" t="s">
        <v>140</v>
      </c>
      <c r="BI21" s="58" t="s">
        <v>140</v>
      </c>
      <c r="BJ21" s="58" t="s">
        <v>140</v>
      </c>
      <c r="BK21" s="96">
        <v>63295.425155333338</v>
      </c>
      <c r="BL21" s="58" t="s">
        <v>140</v>
      </c>
      <c r="BM21" s="58" t="s">
        <v>140</v>
      </c>
      <c r="BN21" s="58" t="s">
        <v>140</v>
      </c>
      <c r="BO21" s="58" t="s">
        <v>140</v>
      </c>
      <c r="BP21" s="58" t="s">
        <v>152</v>
      </c>
      <c r="BQ21" s="97">
        <v>4.57</v>
      </c>
      <c r="BR21" s="58" t="s">
        <v>153</v>
      </c>
      <c r="BS21" s="58" t="s">
        <v>154</v>
      </c>
      <c r="BT21" s="129" t="s">
        <v>3505</v>
      </c>
      <c r="BU21" s="128"/>
      <c r="XEU21" s="86" t="str">
        <f t="shared" si="0"/>
        <v>Policy_Administration_and_Payments__Annuities</v>
      </c>
    </row>
    <row r="22" spans="1:73 16375:16375" s="86" customFormat="1" ht="242.25" x14ac:dyDescent="0.2">
      <c r="A22" s="126" t="s">
        <v>9</v>
      </c>
      <c r="B22" s="57" t="s">
        <v>126</v>
      </c>
      <c r="C22" s="57" t="s">
        <v>127</v>
      </c>
      <c r="D22" s="57" t="s">
        <v>128</v>
      </c>
      <c r="E22" s="57" t="s">
        <v>221</v>
      </c>
      <c r="F22" s="58" t="s">
        <v>130</v>
      </c>
      <c r="G22" s="57" t="s">
        <v>174</v>
      </c>
      <c r="H22" s="58" t="s">
        <v>133</v>
      </c>
      <c r="I22" s="58" t="s">
        <v>133</v>
      </c>
      <c r="J22" s="58" t="s">
        <v>133</v>
      </c>
      <c r="K22" s="58" t="s">
        <v>133</v>
      </c>
      <c r="L22" s="58" t="s">
        <v>133</v>
      </c>
      <c r="M22" s="58" t="s">
        <v>133</v>
      </c>
      <c r="N22" s="58" t="s">
        <v>133</v>
      </c>
      <c r="O22" s="57" t="s">
        <v>175</v>
      </c>
      <c r="P22" s="57" t="s">
        <v>185</v>
      </c>
      <c r="Q22" s="57" t="s">
        <v>186</v>
      </c>
      <c r="R22" s="57" t="s">
        <v>187</v>
      </c>
      <c r="S22" s="57" t="s">
        <v>188</v>
      </c>
      <c r="T22" s="57" t="s">
        <v>186</v>
      </c>
      <c r="U22" s="57" t="s">
        <v>222</v>
      </c>
      <c r="V22" s="58" t="s">
        <v>270</v>
      </c>
      <c r="W22" s="58" t="s">
        <v>270</v>
      </c>
      <c r="X22" s="90">
        <v>0.95</v>
      </c>
      <c r="Y22" s="90">
        <v>0.05</v>
      </c>
      <c r="Z22" s="108">
        <v>1</v>
      </c>
      <c r="AA22" s="108" t="s">
        <v>140</v>
      </c>
      <c r="AB22" s="108">
        <v>1</v>
      </c>
      <c r="AC22" s="58" t="s">
        <v>142</v>
      </c>
      <c r="AD22" s="58" t="s">
        <v>143</v>
      </c>
      <c r="AE22" s="59" t="s">
        <v>144</v>
      </c>
      <c r="AF22" s="58" t="s">
        <v>143</v>
      </c>
      <c r="AG22" s="58" t="s">
        <v>143</v>
      </c>
      <c r="AH22" s="58" t="s">
        <v>2421</v>
      </c>
      <c r="AI22" s="63">
        <v>37074</v>
      </c>
      <c r="AJ22" s="58" t="s">
        <v>146</v>
      </c>
      <c r="AK22" s="58" t="s">
        <v>567</v>
      </c>
      <c r="AL22" s="58" t="s">
        <v>551</v>
      </c>
      <c r="AM22" s="58">
        <v>0</v>
      </c>
      <c r="AN22" s="58" t="s">
        <v>140</v>
      </c>
      <c r="AO22" s="58" t="s">
        <v>140</v>
      </c>
      <c r="AP22" s="58" t="s">
        <v>140</v>
      </c>
      <c r="AQ22" s="58" t="s">
        <v>140</v>
      </c>
      <c r="AR22" s="58" t="s">
        <v>140</v>
      </c>
      <c r="AS22" s="58" t="s">
        <v>140</v>
      </c>
      <c r="AT22" s="58" t="s">
        <v>140</v>
      </c>
      <c r="AU22" s="58" t="s">
        <v>140</v>
      </c>
      <c r="AV22" s="58" t="s">
        <v>148</v>
      </c>
      <c r="AW22" s="57" t="s">
        <v>149</v>
      </c>
      <c r="AX22" s="61" t="s">
        <v>150</v>
      </c>
      <c r="AY22" s="61" t="s">
        <v>151</v>
      </c>
      <c r="AZ22" s="61"/>
      <c r="BA22" s="57" t="s">
        <v>2408</v>
      </c>
      <c r="BB22" s="62">
        <v>0.98</v>
      </c>
      <c r="BC22" s="95">
        <v>0.9</v>
      </c>
      <c r="BD22" s="57">
        <v>15</v>
      </c>
      <c r="BE22" s="58" t="s">
        <v>140</v>
      </c>
      <c r="BF22" s="58" t="s">
        <v>140</v>
      </c>
      <c r="BG22" s="58" t="s">
        <v>140</v>
      </c>
      <c r="BH22" s="58" t="s">
        <v>140</v>
      </c>
      <c r="BI22" s="58" t="s">
        <v>140</v>
      </c>
      <c r="BJ22" s="58" t="s">
        <v>140</v>
      </c>
      <c r="BK22" s="96">
        <v>190526.05964618182</v>
      </c>
      <c r="BL22" s="58" t="s">
        <v>140</v>
      </c>
      <c r="BM22" s="58" t="s">
        <v>140</v>
      </c>
      <c r="BN22" s="58" t="s">
        <v>140</v>
      </c>
      <c r="BO22" s="58" t="s">
        <v>140</v>
      </c>
      <c r="BP22" s="58" t="s">
        <v>152</v>
      </c>
      <c r="BQ22" s="97">
        <v>4.74</v>
      </c>
      <c r="BR22" s="58" t="s">
        <v>153</v>
      </c>
      <c r="BS22" s="58" t="s">
        <v>154</v>
      </c>
      <c r="BT22" s="129" t="s">
        <v>3505</v>
      </c>
      <c r="BU22" s="128"/>
      <c r="XEU22" s="86" t="str">
        <f t="shared" si="0"/>
        <v>Policy_Administration_and_Payments__Annuities</v>
      </c>
    </row>
    <row r="23" spans="1:73 16375:16375" s="86" customFormat="1" ht="280.5" x14ac:dyDescent="0.2">
      <c r="A23" s="126" t="s">
        <v>9</v>
      </c>
      <c r="B23" s="57" t="s">
        <v>126</v>
      </c>
      <c r="C23" s="57" t="s">
        <v>127</v>
      </c>
      <c r="D23" s="57" t="s">
        <v>227</v>
      </c>
      <c r="E23" s="57" t="s">
        <v>228</v>
      </c>
      <c r="F23" s="58" t="s">
        <v>229</v>
      </c>
      <c r="G23" s="57" t="s">
        <v>230</v>
      </c>
      <c r="H23" s="58" t="s">
        <v>133</v>
      </c>
      <c r="I23" s="58" t="s">
        <v>133</v>
      </c>
      <c r="J23" s="58" t="s">
        <v>133</v>
      </c>
      <c r="K23" s="58" t="s">
        <v>133</v>
      </c>
      <c r="L23" s="58" t="s">
        <v>133</v>
      </c>
      <c r="M23" s="58" t="s">
        <v>133</v>
      </c>
      <c r="N23" s="58" t="s">
        <v>133</v>
      </c>
      <c r="O23" s="57" t="s">
        <v>179</v>
      </c>
      <c r="P23" s="57" t="s">
        <v>185</v>
      </c>
      <c r="Q23" s="57" t="s">
        <v>186</v>
      </c>
      <c r="R23" s="57" t="s">
        <v>231</v>
      </c>
      <c r="S23" s="57" t="s">
        <v>232</v>
      </c>
      <c r="T23" s="57" t="s">
        <v>186</v>
      </c>
      <c r="U23" s="57" t="s">
        <v>233</v>
      </c>
      <c r="V23" s="58" t="s">
        <v>270</v>
      </c>
      <c r="W23" s="58" t="s">
        <v>270</v>
      </c>
      <c r="X23" s="90">
        <v>0.95</v>
      </c>
      <c r="Y23" s="90">
        <v>0.05</v>
      </c>
      <c r="Z23" s="108">
        <v>1</v>
      </c>
      <c r="AA23" s="108" t="s">
        <v>140</v>
      </c>
      <c r="AB23" s="108">
        <v>1</v>
      </c>
      <c r="AC23" s="58" t="s">
        <v>142</v>
      </c>
      <c r="AD23" s="58" t="s">
        <v>143</v>
      </c>
      <c r="AE23" s="59" t="s">
        <v>144</v>
      </c>
      <c r="AF23" s="58" t="s">
        <v>143</v>
      </c>
      <c r="AG23" s="58" t="s">
        <v>143</v>
      </c>
      <c r="AH23" s="58" t="s">
        <v>2893</v>
      </c>
      <c r="AI23" s="63">
        <v>40529</v>
      </c>
      <c r="AJ23" s="58" t="s">
        <v>146</v>
      </c>
      <c r="AK23" s="58" t="s">
        <v>567</v>
      </c>
      <c r="AL23" s="58" t="s">
        <v>551</v>
      </c>
      <c r="AM23" s="58">
        <v>0</v>
      </c>
      <c r="AN23" s="58" t="s">
        <v>140</v>
      </c>
      <c r="AO23" s="58" t="s">
        <v>140</v>
      </c>
      <c r="AP23" s="58" t="s">
        <v>140</v>
      </c>
      <c r="AQ23" s="58" t="s">
        <v>140</v>
      </c>
      <c r="AR23" s="58" t="s">
        <v>140</v>
      </c>
      <c r="AS23" s="58" t="s">
        <v>140</v>
      </c>
      <c r="AT23" s="58" t="s">
        <v>140</v>
      </c>
      <c r="AU23" s="58" t="s">
        <v>140</v>
      </c>
      <c r="AV23" s="58" t="s">
        <v>148</v>
      </c>
      <c r="AW23" s="57" t="s">
        <v>149</v>
      </c>
      <c r="AX23" s="61" t="s">
        <v>150</v>
      </c>
      <c r="AY23" s="61" t="s">
        <v>151</v>
      </c>
      <c r="AZ23" s="61"/>
      <c r="BA23" s="57" t="s">
        <v>2408</v>
      </c>
      <c r="BB23" s="62">
        <v>0.98</v>
      </c>
      <c r="BC23" s="95">
        <v>0.95</v>
      </c>
      <c r="BD23" s="57">
        <v>5</v>
      </c>
      <c r="BE23" s="58" t="s">
        <v>140</v>
      </c>
      <c r="BF23" s="58" t="s">
        <v>140</v>
      </c>
      <c r="BG23" s="58" t="s">
        <v>140</v>
      </c>
      <c r="BH23" s="58" t="s">
        <v>140</v>
      </c>
      <c r="BI23" s="58" t="s">
        <v>140</v>
      </c>
      <c r="BJ23" s="58" t="s">
        <v>140</v>
      </c>
      <c r="BK23" s="96">
        <v>179451.9</v>
      </c>
      <c r="BL23" s="58" t="s">
        <v>140</v>
      </c>
      <c r="BM23" s="58" t="s">
        <v>140</v>
      </c>
      <c r="BN23" s="58" t="s">
        <v>140</v>
      </c>
      <c r="BO23" s="58" t="s">
        <v>140</v>
      </c>
      <c r="BP23" s="58" t="s">
        <v>152</v>
      </c>
      <c r="BQ23" s="97">
        <v>1.64</v>
      </c>
      <c r="BR23" s="58" t="s">
        <v>153</v>
      </c>
      <c r="BS23" s="58" t="s">
        <v>154</v>
      </c>
      <c r="BT23" s="129" t="s">
        <v>3505</v>
      </c>
      <c r="BU23" s="128"/>
      <c r="XEU23" s="86" t="str">
        <f t="shared" si="0"/>
        <v>Mailroom__Annuities</v>
      </c>
    </row>
    <row r="24" spans="1:73 16375:16375" s="86" customFormat="1" ht="216.75" x14ac:dyDescent="0.2">
      <c r="A24" s="125" t="s">
        <v>12</v>
      </c>
      <c r="B24" s="57" t="s">
        <v>140</v>
      </c>
      <c r="C24" s="57" t="s">
        <v>140</v>
      </c>
      <c r="D24" s="57" t="s">
        <v>223</v>
      </c>
      <c r="E24" s="57" t="s">
        <v>251</v>
      </c>
      <c r="F24" s="57" t="s">
        <v>140</v>
      </c>
      <c r="G24" s="57" t="s">
        <v>252</v>
      </c>
      <c r="H24" s="57"/>
      <c r="I24" s="57"/>
      <c r="J24" s="57"/>
      <c r="K24" s="57" t="s">
        <v>253</v>
      </c>
      <c r="L24" s="57" t="s">
        <v>253</v>
      </c>
      <c r="M24" s="57"/>
      <c r="N24" s="57" t="s">
        <v>253</v>
      </c>
      <c r="O24" s="57" t="s">
        <v>254</v>
      </c>
      <c r="P24" s="57" t="s">
        <v>255</v>
      </c>
      <c r="Q24" s="57" t="s">
        <v>256</v>
      </c>
      <c r="R24" s="57" t="s">
        <v>257</v>
      </c>
      <c r="S24" s="57" t="s">
        <v>258</v>
      </c>
      <c r="T24" s="57" t="s">
        <v>255</v>
      </c>
      <c r="U24" s="57" t="s">
        <v>259</v>
      </c>
      <c r="V24" s="57" t="s">
        <v>143</v>
      </c>
      <c r="W24" s="57" t="s">
        <v>270</v>
      </c>
      <c r="X24" s="90">
        <v>0</v>
      </c>
      <c r="Y24" s="90">
        <v>1</v>
      </c>
      <c r="Z24" s="169"/>
      <c r="AA24" s="169">
        <v>7</v>
      </c>
      <c r="AB24" s="169">
        <v>7</v>
      </c>
      <c r="AC24" s="57" t="s">
        <v>260</v>
      </c>
      <c r="AD24" s="65" t="s">
        <v>143</v>
      </c>
      <c r="AE24" s="65" t="s">
        <v>144</v>
      </c>
      <c r="AF24" s="57" t="s">
        <v>143</v>
      </c>
      <c r="AG24" s="57" t="s">
        <v>143</v>
      </c>
      <c r="AH24" s="57" t="s">
        <v>145</v>
      </c>
      <c r="AI24" s="64">
        <v>44581</v>
      </c>
      <c r="AJ24" s="58" t="s">
        <v>336</v>
      </c>
      <c r="AK24" s="58" t="s">
        <v>272</v>
      </c>
      <c r="AL24" s="58" t="s">
        <v>273</v>
      </c>
      <c r="AM24" s="57">
        <v>0</v>
      </c>
      <c r="AN24" s="57" t="s">
        <v>140</v>
      </c>
      <c r="AO24" s="57" t="s">
        <v>140</v>
      </c>
      <c r="AP24" s="57" t="s">
        <v>140</v>
      </c>
      <c r="AQ24" s="57" t="s">
        <v>140</v>
      </c>
      <c r="AR24" s="57" t="s">
        <v>140</v>
      </c>
      <c r="AS24" s="57" t="s">
        <v>140</v>
      </c>
      <c r="AT24" s="57" t="s">
        <v>140</v>
      </c>
      <c r="AU24" s="57" t="s">
        <v>140</v>
      </c>
      <c r="AV24" s="57" t="s">
        <v>143</v>
      </c>
      <c r="AW24" s="57" t="s">
        <v>140</v>
      </c>
      <c r="AX24" s="57" t="s">
        <v>150</v>
      </c>
      <c r="AY24" s="57"/>
      <c r="AZ24" s="57" t="s">
        <v>151</v>
      </c>
      <c r="BA24" s="57" t="s">
        <v>2408</v>
      </c>
      <c r="BB24" s="57" t="s">
        <v>140</v>
      </c>
      <c r="BC24" s="57" t="s">
        <v>140</v>
      </c>
      <c r="BD24" s="57" t="s">
        <v>140</v>
      </c>
      <c r="BE24" s="57" t="s">
        <v>140</v>
      </c>
      <c r="BF24" s="57" t="s">
        <v>140</v>
      </c>
      <c r="BG24" s="57" t="s">
        <v>140</v>
      </c>
      <c r="BH24" s="57" t="s">
        <v>140</v>
      </c>
      <c r="BI24" s="57" t="s">
        <v>140</v>
      </c>
      <c r="BJ24" s="57" t="s">
        <v>140</v>
      </c>
      <c r="BK24" s="57" t="s">
        <v>140</v>
      </c>
      <c r="BL24" s="57" t="s">
        <v>140</v>
      </c>
      <c r="BM24" s="57" t="s">
        <v>140</v>
      </c>
      <c r="BN24" s="57" t="s">
        <v>143</v>
      </c>
      <c r="BO24" s="57" t="s">
        <v>140</v>
      </c>
      <c r="BP24" s="57" t="s">
        <v>261</v>
      </c>
      <c r="BQ24" s="57" t="s">
        <v>140</v>
      </c>
      <c r="BR24" s="57" t="s">
        <v>262</v>
      </c>
      <c r="BS24" s="57" t="s">
        <v>262</v>
      </c>
      <c r="BT24" s="127" t="s">
        <v>3505</v>
      </c>
      <c r="BU24" s="127"/>
      <c r="XEU24" s="86" t="str">
        <f t="shared" si="0"/>
        <v>Marketing_and_Agency_Management__Annuities</v>
      </c>
    </row>
    <row r="25" spans="1:73 16375:16375" s="86" customFormat="1" ht="229.5" x14ac:dyDescent="0.2">
      <c r="A25" s="125" t="s">
        <v>10</v>
      </c>
      <c r="B25" s="57" t="s">
        <v>263</v>
      </c>
      <c r="C25" s="57" t="s">
        <v>264</v>
      </c>
      <c r="D25" s="57" t="s">
        <v>227</v>
      </c>
      <c r="E25" s="57" t="s">
        <v>228</v>
      </c>
      <c r="F25" s="57" t="s">
        <v>265</v>
      </c>
      <c r="G25" s="57" t="s">
        <v>266</v>
      </c>
      <c r="H25" s="58" t="s">
        <v>133</v>
      </c>
      <c r="I25" s="58" t="s">
        <v>133</v>
      </c>
      <c r="J25" s="58" t="s">
        <v>133</v>
      </c>
      <c r="K25" s="58" t="s">
        <v>133</v>
      </c>
      <c r="L25" s="58" t="s">
        <v>133</v>
      </c>
      <c r="M25" s="57"/>
      <c r="N25" s="58" t="s">
        <v>133</v>
      </c>
      <c r="O25" s="57" t="s">
        <v>267</v>
      </c>
      <c r="P25" s="57" t="s">
        <v>140</v>
      </c>
      <c r="Q25" s="57" t="s">
        <v>268</v>
      </c>
      <c r="R25" s="57" t="s">
        <v>269</v>
      </c>
      <c r="S25" s="57" t="s">
        <v>140</v>
      </c>
      <c r="T25" s="57" t="s">
        <v>10</v>
      </c>
      <c r="U25" s="57" t="s">
        <v>140</v>
      </c>
      <c r="V25" s="57" t="s">
        <v>143</v>
      </c>
      <c r="W25" s="57" t="s">
        <v>270</v>
      </c>
      <c r="X25" s="90">
        <v>0</v>
      </c>
      <c r="Y25" s="90">
        <v>1</v>
      </c>
      <c r="Z25" s="169">
        <v>15</v>
      </c>
      <c r="AA25" s="169" t="s">
        <v>140</v>
      </c>
      <c r="AB25" s="169">
        <v>17</v>
      </c>
      <c r="AC25" s="57" t="s">
        <v>142</v>
      </c>
      <c r="AD25" s="65" t="s">
        <v>143</v>
      </c>
      <c r="AE25" s="59" t="s">
        <v>144</v>
      </c>
      <c r="AF25" s="57" t="s">
        <v>270</v>
      </c>
      <c r="AG25" s="57" t="s">
        <v>270</v>
      </c>
      <c r="AH25" s="57" t="s">
        <v>2893</v>
      </c>
      <c r="AI25" s="64">
        <v>42107</v>
      </c>
      <c r="AJ25" s="64" t="s">
        <v>272</v>
      </c>
      <c r="AK25" s="64" t="s">
        <v>272</v>
      </c>
      <c r="AL25" s="64" t="s">
        <v>273</v>
      </c>
      <c r="AM25" s="57">
        <v>0</v>
      </c>
      <c r="AN25" s="57" t="s">
        <v>140</v>
      </c>
      <c r="AO25" s="57" t="s">
        <v>140</v>
      </c>
      <c r="AP25" s="57" t="s">
        <v>140</v>
      </c>
      <c r="AQ25" s="57" t="s">
        <v>140</v>
      </c>
      <c r="AR25" s="57" t="s">
        <v>140</v>
      </c>
      <c r="AS25" s="57" t="s">
        <v>140</v>
      </c>
      <c r="AT25" s="57" t="s">
        <v>140</v>
      </c>
      <c r="AU25" s="57" t="s">
        <v>140</v>
      </c>
      <c r="AV25" s="57" t="s">
        <v>143</v>
      </c>
      <c r="AW25" s="57" t="s">
        <v>274</v>
      </c>
      <c r="AX25" s="57" t="s">
        <v>150</v>
      </c>
      <c r="AY25" s="57" t="s">
        <v>275</v>
      </c>
      <c r="AZ25" s="57"/>
      <c r="BA25" s="57" t="s">
        <v>2713</v>
      </c>
      <c r="BB25" s="57">
        <v>0.98</v>
      </c>
      <c r="BC25" s="57">
        <v>0.98</v>
      </c>
      <c r="BD25" s="57" t="s">
        <v>140</v>
      </c>
      <c r="BE25" s="57" t="s">
        <v>140</v>
      </c>
      <c r="BF25" s="57" t="s">
        <v>140</v>
      </c>
      <c r="BG25" s="57" t="s">
        <v>140</v>
      </c>
      <c r="BH25" s="57" t="s">
        <v>140</v>
      </c>
      <c r="BI25" s="57" t="s">
        <v>140</v>
      </c>
      <c r="BJ25" s="57" t="s">
        <v>140</v>
      </c>
      <c r="BK25" s="57" t="s">
        <v>276</v>
      </c>
      <c r="BL25" s="57" t="s">
        <v>276</v>
      </c>
      <c r="BM25" s="57" t="s">
        <v>140</v>
      </c>
      <c r="BN25" s="57" t="s">
        <v>270</v>
      </c>
      <c r="BO25" s="57">
        <v>0.4</v>
      </c>
      <c r="BP25" s="57" t="s">
        <v>152</v>
      </c>
      <c r="BQ25" s="57" t="s">
        <v>277</v>
      </c>
      <c r="BR25" s="57" t="s">
        <v>278</v>
      </c>
      <c r="BS25" s="57" t="s">
        <v>279</v>
      </c>
      <c r="BT25" s="127" t="s">
        <v>3505</v>
      </c>
      <c r="BU25" s="127"/>
      <c r="XEU25" s="86" t="str">
        <f t="shared" si="0"/>
        <v>Mailroom__Annuities</v>
      </c>
    </row>
    <row r="26" spans="1:73 16375:16375" s="86" customFormat="1" ht="140.25" x14ac:dyDescent="0.2">
      <c r="A26" s="125" t="s">
        <v>10</v>
      </c>
      <c r="B26" s="57" t="s">
        <v>263</v>
      </c>
      <c r="C26" s="57" t="s">
        <v>264</v>
      </c>
      <c r="D26" s="57" t="s">
        <v>227</v>
      </c>
      <c r="E26" s="57" t="s">
        <v>280</v>
      </c>
      <c r="F26" s="57" t="s">
        <v>265</v>
      </c>
      <c r="G26" s="57" t="s">
        <v>266</v>
      </c>
      <c r="H26" s="58" t="s">
        <v>133</v>
      </c>
      <c r="I26" s="58" t="s">
        <v>133</v>
      </c>
      <c r="J26" s="58" t="s">
        <v>133</v>
      </c>
      <c r="K26" s="58" t="s">
        <v>133</v>
      </c>
      <c r="L26" s="58" t="s">
        <v>133</v>
      </c>
      <c r="M26" s="57"/>
      <c r="N26" s="58" t="s">
        <v>133</v>
      </c>
      <c r="O26" s="57" t="s">
        <v>267</v>
      </c>
      <c r="P26" s="57" t="s">
        <v>140</v>
      </c>
      <c r="Q26" s="57" t="s">
        <v>268</v>
      </c>
      <c r="R26" s="57" t="s">
        <v>281</v>
      </c>
      <c r="S26" s="57" t="s">
        <v>140</v>
      </c>
      <c r="T26" s="57" t="s">
        <v>10</v>
      </c>
      <c r="U26" s="57" t="s">
        <v>140</v>
      </c>
      <c r="V26" s="57" t="s">
        <v>143</v>
      </c>
      <c r="W26" s="57" t="s">
        <v>270</v>
      </c>
      <c r="X26" s="90">
        <v>0</v>
      </c>
      <c r="Y26" s="90">
        <v>1</v>
      </c>
      <c r="Z26" s="169">
        <v>28</v>
      </c>
      <c r="AA26" s="169" t="s">
        <v>140</v>
      </c>
      <c r="AB26" s="169">
        <v>38</v>
      </c>
      <c r="AC26" s="57" t="s">
        <v>142</v>
      </c>
      <c r="AD26" s="65" t="s">
        <v>143</v>
      </c>
      <c r="AE26" s="59" t="s">
        <v>144</v>
      </c>
      <c r="AF26" s="57" t="s">
        <v>270</v>
      </c>
      <c r="AG26" s="57" t="s">
        <v>270</v>
      </c>
      <c r="AH26" s="57" t="s">
        <v>2893</v>
      </c>
      <c r="AI26" s="64">
        <v>42107</v>
      </c>
      <c r="AJ26" s="64" t="s">
        <v>146</v>
      </c>
      <c r="AK26" s="64" t="s">
        <v>272</v>
      </c>
      <c r="AL26" s="64" t="s">
        <v>273</v>
      </c>
      <c r="AM26" s="57">
        <v>0</v>
      </c>
      <c r="AN26" s="57" t="s">
        <v>140</v>
      </c>
      <c r="AO26" s="57" t="s">
        <v>140</v>
      </c>
      <c r="AP26" s="57" t="s">
        <v>140</v>
      </c>
      <c r="AQ26" s="57" t="s">
        <v>140</v>
      </c>
      <c r="AR26" s="57" t="s">
        <v>140</v>
      </c>
      <c r="AS26" s="57" t="s">
        <v>140</v>
      </c>
      <c r="AT26" s="57" t="s">
        <v>140</v>
      </c>
      <c r="AU26" s="57" t="s">
        <v>140</v>
      </c>
      <c r="AV26" s="57" t="s">
        <v>143</v>
      </c>
      <c r="AW26" s="57" t="s">
        <v>282</v>
      </c>
      <c r="AX26" s="57" t="s">
        <v>150</v>
      </c>
      <c r="AY26" s="57" t="s">
        <v>151</v>
      </c>
      <c r="AZ26" s="57"/>
      <c r="BA26" s="57" t="s">
        <v>2408</v>
      </c>
      <c r="BB26" s="57">
        <v>0.98</v>
      </c>
      <c r="BC26" s="57">
        <v>0.98</v>
      </c>
      <c r="BD26" s="57" t="s">
        <v>140</v>
      </c>
      <c r="BE26" s="57" t="s">
        <v>140</v>
      </c>
      <c r="BF26" s="57" t="s">
        <v>140</v>
      </c>
      <c r="BG26" s="57" t="s">
        <v>140</v>
      </c>
      <c r="BH26" s="57" t="s">
        <v>140</v>
      </c>
      <c r="BI26" s="57" t="s">
        <v>140</v>
      </c>
      <c r="BJ26" s="57" t="s">
        <v>140</v>
      </c>
      <c r="BK26" s="57">
        <v>175236</v>
      </c>
      <c r="BL26" s="57">
        <v>175236</v>
      </c>
      <c r="BM26" s="57" t="s">
        <v>140</v>
      </c>
      <c r="BN26" s="57" t="s">
        <v>270</v>
      </c>
      <c r="BO26" s="57" t="s">
        <v>276</v>
      </c>
      <c r="BP26" s="57" t="s">
        <v>152</v>
      </c>
      <c r="BQ26" s="57" t="s">
        <v>277</v>
      </c>
      <c r="BR26" s="57" t="s">
        <v>283</v>
      </c>
      <c r="BS26" s="57" t="s">
        <v>279</v>
      </c>
      <c r="BT26" s="127" t="s">
        <v>3505</v>
      </c>
      <c r="BU26" s="127"/>
      <c r="XEU26" s="86" t="str">
        <f t="shared" si="0"/>
        <v>Mailroom__Annuities</v>
      </c>
    </row>
    <row r="27" spans="1:73 16375:16375" s="86" customFormat="1" ht="216.75" x14ac:dyDescent="0.2">
      <c r="A27" s="125" t="s">
        <v>10</v>
      </c>
      <c r="B27" s="57" t="s">
        <v>263</v>
      </c>
      <c r="C27" s="57" t="s">
        <v>264</v>
      </c>
      <c r="D27" s="57" t="s">
        <v>227</v>
      </c>
      <c r="E27" s="57" t="s">
        <v>284</v>
      </c>
      <c r="F27" s="57" t="s">
        <v>265</v>
      </c>
      <c r="G27" s="57" t="s">
        <v>285</v>
      </c>
      <c r="H27" s="58" t="s">
        <v>133</v>
      </c>
      <c r="I27" s="58" t="s">
        <v>133</v>
      </c>
      <c r="J27" s="58" t="s">
        <v>133</v>
      </c>
      <c r="K27" s="58" t="s">
        <v>133</v>
      </c>
      <c r="L27" s="58" t="s">
        <v>133</v>
      </c>
      <c r="M27" s="57"/>
      <c r="N27" s="58" t="s">
        <v>133</v>
      </c>
      <c r="O27" s="57" t="s">
        <v>267</v>
      </c>
      <c r="P27" s="57" t="s">
        <v>140</v>
      </c>
      <c r="Q27" s="57" t="s">
        <v>268</v>
      </c>
      <c r="R27" s="57" t="s">
        <v>286</v>
      </c>
      <c r="S27" s="57" t="s">
        <v>140</v>
      </c>
      <c r="T27" s="57" t="s">
        <v>10</v>
      </c>
      <c r="U27" s="57" t="s">
        <v>140</v>
      </c>
      <c r="V27" s="57" t="s">
        <v>143</v>
      </c>
      <c r="W27" s="57" t="s">
        <v>270</v>
      </c>
      <c r="X27" s="90">
        <v>0</v>
      </c>
      <c r="Y27" s="90">
        <v>1</v>
      </c>
      <c r="Z27" s="169">
        <v>15</v>
      </c>
      <c r="AA27" s="169" t="s">
        <v>140</v>
      </c>
      <c r="AB27" s="169">
        <v>17</v>
      </c>
      <c r="AC27" s="57" t="s">
        <v>142</v>
      </c>
      <c r="AD27" s="65" t="s">
        <v>143</v>
      </c>
      <c r="AE27" s="59" t="s">
        <v>144</v>
      </c>
      <c r="AF27" s="57" t="s">
        <v>270</v>
      </c>
      <c r="AG27" s="57" t="s">
        <v>270</v>
      </c>
      <c r="AH27" s="57" t="s">
        <v>2893</v>
      </c>
      <c r="AI27" s="64">
        <v>42107</v>
      </c>
      <c r="AJ27" s="64" t="s">
        <v>272</v>
      </c>
      <c r="AK27" s="64" t="s">
        <v>272</v>
      </c>
      <c r="AL27" s="64" t="s">
        <v>273</v>
      </c>
      <c r="AM27" s="57">
        <v>0</v>
      </c>
      <c r="AN27" s="57" t="s">
        <v>140</v>
      </c>
      <c r="AO27" s="57" t="s">
        <v>140</v>
      </c>
      <c r="AP27" s="57" t="s">
        <v>140</v>
      </c>
      <c r="AQ27" s="57" t="s">
        <v>140</v>
      </c>
      <c r="AR27" s="57" t="s">
        <v>140</v>
      </c>
      <c r="AS27" s="57" t="s">
        <v>140</v>
      </c>
      <c r="AT27" s="57" t="s">
        <v>140</v>
      </c>
      <c r="AU27" s="57" t="s">
        <v>140</v>
      </c>
      <c r="AV27" s="57" t="s">
        <v>143</v>
      </c>
      <c r="AW27" s="57" t="s">
        <v>287</v>
      </c>
      <c r="AX27" s="57" t="s">
        <v>150</v>
      </c>
      <c r="AY27" s="57" t="s">
        <v>275</v>
      </c>
      <c r="AZ27" s="57"/>
      <c r="BA27" s="57" t="s">
        <v>2713</v>
      </c>
      <c r="BB27" s="57">
        <v>0.98</v>
      </c>
      <c r="BC27" s="57">
        <v>0.98</v>
      </c>
      <c r="BD27" s="57" t="s">
        <v>140</v>
      </c>
      <c r="BE27" s="57" t="s">
        <v>140</v>
      </c>
      <c r="BF27" s="57" t="s">
        <v>140</v>
      </c>
      <c r="BG27" s="57" t="s">
        <v>140</v>
      </c>
      <c r="BH27" s="57" t="s">
        <v>140</v>
      </c>
      <c r="BI27" s="57" t="s">
        <v>140</v>
      </c>
      <c r="BJ27" s="57" t="s">
        <v>140</v>
      </c>
      <c r="BK27" s="57">
        <v>68727</v>
      </c>
      <c r="BL27" s="57">
        <v>68727</v>
      </c>
      <c r="BM27" s="57" t="s">
        <v>140</v>
      </c>
      <c r="BN27" s="57" t="s">
        <v>270</v>
      </c>
      <c r="BO27" s="57" t="s">
        <v>276</v>
      </c>
      <c r="BP27" s="57" t="s">
        <v>152</v>
      </c>
      <c r="BQ27" s="57" t="s">
        <v>277</v>
      </c>
      <c r="BR27" s="57" t="s">
        <v>278</v>
      </c>
      <c r="BS27" s="57" t="s">
        <v>279</v>
      </c>
      <c r="BT27" s="127" t="s">
        <v>3505</v>
      </c>
      <c r="BU27" s="127"/>
      <c r="XEU27" s="86" t="str">
        <f t="shared" si="0"/>
        <v>Mailroom__Annuities</v>
      </c>
    </row>
    <row r="28" spans="1:73 16375:16375" s="86" customFormat="1" ht="38.25" x14ac:dyDescent="0.2">
      <c r="A28" s="126" t="s">
        <v>10</v>
      </c>
      <c r="B28" s="57" t="s">
        <v>263</v>
      </c>
      <c r="C28" s="57" t="s">
        <v>264</v>
      </c>
      <c r="D28" s="57" t="s">
        <v>128</v>
      </c>
      <c r="E28" s="57" t="s">
        <v>129</v>
      </c>
      <c r="F28" s="57" t="s">
        <v>265</v>
      </c>
      <c r="G28" s="57" t="s">
        <v>288</v>
      </c>
      <c r="H28" s="58" t="s">
        <v>133</v>
      </c>
      <c r="I28" s="58" t="s">
        <v>133</v>
      </c>
      <c r="J28" s="58" t="s">
        <v>133</v>
      </c>
      <c r="K28" s="58" t="s">
        <v>133</v>
      </c>
      <c r="L28" s="58" t="s">
        <v>133</v>
      </c>
      <c r="M28" s="58" t="s">
        <v>133</v>
      </c>
      <c r="N28" s="58" t="s">
        <v>133</v>
      </c>
      <c r="O28" s="57" t="s">
        <v>289</v>
      </c>
      <c r="P28" s="58" t="s">
        <v>140</v>
      </c>
      <c r="Q28" s="57" t="s">
        <v>268</v>
      </c>
      <c r="R28" s="57" t="s">
        <v>268</v>
      </c>
      <c r="S28" s="58" t="s">
        <v>140</v>
      </c>
      <c r="T28" s="58" t="s">
        <v>10</v>
      </c>
      <c r="U28" s="58" t="s">
        <v>140</v>
      </c>
      <c r="V28" s="57" t="s">
        <v>143</v>
      </c>
      <c r="W28" s="58" t="s">
        <v>270</v>
      </c>
      <c r="X28" s="90">
        <v>0</v>
      </c>
      <c r="Y28" s="62">
        <v>1</v>
      </c>
      <c r="Z28" s="108">
        <v>6</v>
      </c>
      <c r="AA28" s="108"/>
      <c r="AB28" s="108">
        <v>8</v>
      </c>
      <c r="AC28" s="58" t="s">
        <v>142</v>
      </c>
      <c r="AD28" s="59" t="s">
        <v>143</v>
      </c>
      <c r="AE28" s="59" t="s">
        <v>144</v>
      </c>
      <c r="AF28" s="58" t="s">
        <v>270</v>
      </c>
      <c r="AG28" s="58" t="s">
        <v>143</v>
      </c>
      <c r="AH28" s="58" t="s">
        <v>2405</v>
      </c>
      <c r="AI28" s="58">
        <v>2011</v>
      </c>
      <c r="AJ28" s="58" t="s">
        <v>336</v>
      </c>
      <c r="AK28" s="58" t="s">
        <v>272</v>
      </c>
      <c r="AL28" s="58" t="s">
        <v>273</v>
      </c>
      <c r="AM28" s="58">
        <v>0</v>
      </c>
      <c r="AN28" s="58" t="s">
        <v>140</v>
      </c>
      <c r="AO28" s="58" t="s">
        <v>140</v>
      </c>
      <c r="AP28" s="58" t="s">
        <v>140</v>
      </c>
      <c r="AQ28" s="58" t="s">
        <v>140</v>
      </c>
      <c r="AR28" s="58" t="s">
        <v>140</v>
      </c>
      <c r="AS28" s="58" t="s">
        <v>140</v>
      </c>
      <c r="AT28" s="58" t="s">
        <v>140</v>
      </c>
      <c r="AU28" s="58" t="s">
        <v>140</v>
      </c>
      <c r="AV28" s="58" t="s">
        <v>143</v>
      </c>
      <c r="AW28" s="58" t="s">
        <v>291</v>
      </c>
      <c r="AX28" s="58" t="s">
        <v>150</v>
      </c>
      <c r="AY28" s="58" t="s">
        <v>151</v>
      </c>
      <c r="AZ28" s="58"/>
      <c r="BA28" s="57" t="s">
        <v>2408</v>
      </c>
      <c r="BB28" s="62">
        <v>0.95</v>
      </c>
      <c r="BC28" s="62">
        <v>0.95</v>
      </c>
      <c r="BD28" s="58" t="s">
        <v>140</v>
      </c>
      <c r="BE28" s="58" t="s">
        <v>140</v>
      </c>
      <c r="BF28" s="58" t="s">
        <v>140</v>
      </c>
      <c r="BG28" s="58" t="s">
        <v>140</v>
      </c>
      <c r="BH28" s="58" t="s">
        <v>140</v>
      </c>
      <c r="BI28" s="58" t="s">
        <v>140</v>
      </c>
      <c r="BJ28" s="58" t="s">
        <v>140</v>
      </c>
      <c r="BK28" s="58">
        <v>58631</v>
      </c>
      <c r="BL28" s="58"/>
      <c r="BM28" s="58"/>
      <c r="BN28" s="58" t="s">
        <v>140</v>
      </c>
      <c r="BO28" s="58"/>
      <c r="BP28" s="58" t="s">
        <v>292</v>
      </c>
      <c r="BQ28" s="58"/>
      <c r="BR28" s="58" t="s">
        <v>293</v>
      </c>
      <c r="BS28" s="58" t="s">
        <v>294</v>
      </c>
      <c r="BT28" s="129" t="s">
        <v>3505</v>
      </c>
      <c r="BU28" s="129"/>
      <c r="XEU28" s="86" t="str">
        <f t="shared" si="0"/>
        <v>Policy_Administration_and_Payments__Annuities</v>
      </c>
    </row>
    <row r="29" spans="1:73 16375:16375" s="86" customFormat="1" ht="25.5" x14ac:dyDescent="0.2">
      <c r="A29" s="126" t="s">
        <v>10</v>
      </c>
      <c r="B29" s="57" t="s">
        <v>263</v>
      </c>
      <c r="C29" s="57" t="s">
        <v>264</v>
      </c>
      <c r="D29" s="57" t="s">
        <v>199</v>
      </c>
      <c r="E29" s="57" t="s">
        <v>243</v>
      </c>
      <c r="F29" s="57" t="s">
        <v>265</v>
      </c>
      <c r="G29" s="57" t="s">
        <v>288</v>
      </c>
      <c r="H29" s="58" t="s">
        <v>133</v>
      </c>
      <c r="I29" s="58" t="s">
        <v>133</v>
      </c>
      <c r="J29" s="58" t="s">
        <v>133</v>
      </c>
      <c r="K29" s="58" t="s">
        <v>133</v>
      </c>
      <c r="L29" s="58" t="s">
        <v>133</v>
      </c>
      <c r="M29" s="58" t="s">
        <v>133</v>
      </c>
      <c r="N29" s="58" t="s">
        <v>133</v>
      </c>
      <c r="O29" s="57" t="s">
        <v>295</v>
      </c>
      <c r="P29" s="58" t="s">
        <v>140</v>
      </c>
      <c r="Q29" s="57" t="s">
        <v>268</v>
      </c>
      <c r="R29" s="57" t="s">
        <v>268</v>
      </c>
      <c r="S29" s="58" t="s">
        <v>140</v>
      </c>
      <c r="T29" s="58" t="s">
        <v>10</v>
      </c>
      <c r="U29" s="58" t="s">
        <v>140</v>
      </c>
      <c r="V29" s="57" t="s">
        <v>143</v>
      </c>
      <c r="W29" s="58" t="s">
        <v>270</v>
      </c>
      <c r="X29" s="90">
        <v>0</v>
      </c>
      <c r="Y29" s="62">
        <v>1</v>
      </c>
      <c r="Z29" s="108">
        <v>4</v>
      </c>
      <c r="AA29" s="108"/>
      <c r="AB29" s="108">
        <v>7</v>
      </c>
      <c r="AC29" s="58" t="s">
        <v>142</v>
      </c>
      <c r="AD29" s="59" t="s">
        <v>143</v>
      </c>
      <c r="AE29" s="59" t="s">
        <v>144</v>
      </c>
      <c r="AF29" s="58" t="s">
        <v>270</v>
      </c>
      <c r="AG29" s="58" t="s">
        <v>143</v>
      </c>
      <c r="AH29" s="58" t="s">
        <v>3503</v>
      </c>
      <c r="AI29" s="58">
        <v>2022</v>
      </c>
      <c r="AJ29" s="58" t="s">
        <v>336</v>
      </c>
      <c r="AK29" s="58" t="s">
        <v>272</v>
      </c>
      <c r="AL29" s="58" t="s">
        <v>273</v>
      </c>
      <c r="AM29" s="58">
        <v>0</v>
      </c>
      <c r="AN29" s="58" t="s">
        <v>140</v>
      </c>
      <c r="AO29" s="58" t="s">
        <v>140</v>
      </c>
      <c r="AP29" s="58" t="s">
        <v>140</v>
      </c>
      <c r="AQ29" s="58" t="s">
        <v>140</v>
      </c>
      <c r="AR29" s="58" t="s">
        <v>140</v>
      </c>
      <c r="AS29" s="58" t="s">
        <v>140</v>
      </c>
      <c r="AT29" s="58" t="s">
        <v>140</v>
      </c>
      <c r="AU29" s="58" t="s">
        <v>140</v>
      </c>
      <c r="AV29" s="58" t="s">
        <v>143</v>
      </c>
      <c r="AW29" s="57" t="s">
        <v>297</v>
      </c>
      <c r="AX29" s="58" t="s">
        <v>150</v>
      </c>
      <c r="AY29" s="58" t="s">
        <v>151</v>
      </c>
      <c r="AZ29" s="58"/>
      <c r="BA29" s="57" t="s">
        <v>2408</v>
      </c>
      <c r="BB29" s="62">
        <v>0.95</v>
      </c>
      <c r="BC29" s="62">
        <v>0.95</v>
      </c>
      <c r="BD29" s="58" t="s">
        <v>140</v>
      </c>
      <c r="BE29" s="58" t="s">
        <v>140</v>
      </c>
      <c r="BF29" s="58" t="s">
        <v>140</v>
      </c>
      <c r="BG29" s="58" t="s">
        <v>140</v>
      </c>
      <c r="BH29" s="58" t="s">
        <v>140</v>
      </c>
      <c r="BI29" s="58" t="s">
        <v>140</v>
      </c>
      <c r="BJ29" s="58" t="s">
        <v>140</v>
      </c>
      <c r="BK29" s="58">
        <v>12653</v>
      </c>
      <c r="BL29" s="58"/>
      <c r="BM29" s="58"/>
      <c r="BN29" s="58" t="s">
        <v>140</v>
      </c>
      <c r="BO29" s="58"/>
      <c r="BP29" s="58" t="s">
        <v>292</v>
      </c>
      <c r="BQ29" s="58"/>
      <c r="BR29" s="58" t="s">
        <v>293</v>
      </c>
      <c r="BS29" s="58" t="s">
        <v>294</v>
      </c>
      <c r="BT29" s="129" t="s">
        <v>3505</v>
      </c>
      <c r="BU29" s="129"/>
      <c r="XEU29" s="86" t="str">
        <f t="shared" si="0"/>
        <v>Claims_Management__Annuities</v>
      </c>
    </row>
    <row r="30" spans="1:73 16375:16375" s="86" customFormat="1" ht="140.25" x14ac:dyDescent="0.2">
      <c r="A30" s="125" t="s">
        <v>10</v>
      </c>
      <c r="B30" s="57" t="s">
        <v>263</v>
      </c>
      <c r="C30" s="57" t="s">
        <v>264</v>
      </c>
      <c r="D30" s="57" t="s">
        <v>227</v>
      </c>
      <c r="E30" s="57" t="s">
        <v>228</v>
      </c>
      <c r="F30" s="57" t="s">
        <v>266</v>
      </c>
      <c r="G30" s="57" t="s">
        <v>266</v>
      </c>
      <c r="H30" s="58" t="s">
        <v>133</v>
      </c>
      <c r="I30" s="58" t="s">
        <v>133</v>
      </c>
      <c r="J30" s="58" t="s">
        <v>133</v>
      </c>
      <c r="K30" s="58" t="s">
        <v>133</v>
      </c>
      <c r="L30" s="58" t="s">
        <v>133</v>
      </c>
      <c r="M30" s="58" t="s">
        <v>133</v>
      </c>
      <c r="N30" s="58" t="s">
        <v>133</v>
      </c>
      <c r="O30" s="57" t="s">
        <v>267</v>
      </c>
      <c r="P30" s="57" t="s">
        <v>140</v>
      </c>
      <c r="Q30" s="57" t="s">
        <v>268</v>
      </c>
      <c r="R30" s="58" t="s">
        <v>298</v>
      </c>
      <c r="S30" s="57" t="s">
        <v>140</v>
      </c>
      <c r="T30" s="57" t="s">
        <v>10</v>
      </c>
      <c r="U30" s="57" t="s">
        <v>140</v>
      </c>
      <c r="V30" s="57" t="s">
        <v>270</v>
      </c>
      <c r="W30" s="58" t="s">
        <v>143</v>
      </c>
      <c r="X30" s="90">
        <v>1</v>
      </c>
      <c r="Y30" s="90">
        <v>0</v>
      </c>
      <c r="Z30" s="108">
        <v>0.5</v>
      </c>
      <c r="AA30" s="108" t="s">
        <v>140</v>
      </c>
      <c r="AB30" s="108">
        <v>1</v>
      </c>
      <c r="AC30" s="58" t="s">
        <v>142</v>
      </c>
      <c r="AD30" s="59" t="s">
        <v>143</v>
      </c>
      <c r="AE30" s="59" t="s">
        <v>144</v>
      </c>
      <c r="AF30" s="58" t="s">
        <v>270</v>
      </c>
      <c r="AG30" s="58" t="s">
        <v>270</v>
      </c>
      <c r="AH30" s="58" t="s">
        <v>2893</v>
      </c>
      <c r="AI30" s="63">
        <v>42107</v>
      </c>
      <c r="AJ30" s="58" t="s">
        <v>336</v>
      </c>
      <c r="AK30" s="58" t="s">
        <v>272</v>
      </c>
      <c r="AL30" s="58" t="s">
        <v>273</v>
      </c>
      <c r="AM30" s="58">
        <v>0</v>
      </c>
      <c r="AN30" s="58" t="s">
        <v>140</v>
      </c>
      <c r="AO30" s="58" t="s">
        <v>140</v>
      </c>
      <c r="AP30" s="58" t="s">
        <v>140</v>
      </c>
      <c r="AQ30" s="58" t="s">
        <v>140</v>
      </c>
      <c r="AR30" s="58" t="s">
        <v>140</v>
      </c>
      <c r="AS30" s="58" t="s">
        <v>140</v>
      </c>
      <c r="AT30" s="58" t="s">
        <v>140</v>
      </c>
      <c r="AU30" s="58" t="s">
        <v>140</v>
      </c>
      <c r="AV30" s="58" t="s">
        <v>143</v>
      </c>
      <c r="AW30" s="57" t="s">
        <v>276</v>
      </c>
      <c r="AX30" s="58" t="s">
        <v>150</v>
      </c>
      <c r="AY30" s="58" t="s">
        <v>275</v>
      </c>
      <c r="AZ30" s="58"/>
      <c r="BA30" s="57" t="s">
        <v>2713</v>
      </c>
      <c r="BB30" s="88">
        <v>0.98</v>
      </c>
      <c r="BC30" s="88">
        <v>0.98</v>
      </c>
      <c r="BD30" s="58" t="s">
        <v>140</v>
      </c>
      <c r="BE30" s="58" t="s">
        <v>140</v>
      </c>
      <c r="BF30" s="58" t="s">
        <v>140</v>
      </c>
      <c r="BG30" s="58" t="s">
        <v>140</v>
      </c>
      <c r="BH30" s="58" t="s">
        <v>140</v>
      </c>
      <c r="BI30" s="58" t="s">
        <v>140</v>
      </c>
      <c r="BJ30" s="58" t="s">
        <v>140</v>
      </c>
      <c r="BK30" s="58">
        <v>157656</v>
      </c>
      <c r="BL30" s="58" t="s">
        <v>276</v>
      </c>
      <c r="BM30" s="58" t="s">
        <v>140</v>
      </c>
      <c r="BN30" s="58" t="s">
        <v>270</v>
      </c>
      <c r="BO30" s="58">
        <v>0.4</v>
      </c>
      <c r="BP30" s="58" t="s">
        <v>152</v>
      </c>
      <c r="BQ30" s="58" t="s">
        <v>277</v>
      </c>
      <c r="BR30" s="58"/>
      <c r="BS30" s="58" t="s">
        <v>299</v>
      </c>
      <c r="BT30" s="129" t="s">
        <v>3505</v>
      </c>
      <c r="BU30" s="129"/>
      <c r="XEU30" s="86" t="str">
        <f t="shared" si="0"/>
        <v>Mailroom__Annuities</v>
      </c>
    </row>
    <row r="31" spans="1:73 16375:16375" s="86" customFormat="1" ht="140.25" x14ac:dyDescent="0.2">
      <c r="A31" s="125" t="s">
        <v>10</v>
      </c>
      <c r="B31" s="57" t="s">
        <v>263</v>
      </c>
      <c r="C31" s="57" t="s">
        <v>264</v>
      </c>
      <c r="D31" s="57" t="s">
        <v>227</v>
      </c>
      <c r="E31" s="57" t="s">
        <v>284</v>
      </c>
      <c r="F31" s="57" t="s">
        <v>266</v>
      </c>
      <c r="G31" s="57" t="s">
        <v>266</v>
      </c>
      <c r="H31" s="58" t="s">
        <v>133</v>
      </c>
      <c r="I31" s="58" t="s">
        <v>133</v>
      </c>
      <c r="J31" s="58" t="s">
        <v>133</v>
      </c>
      <c r="K31" s="58" t="s">
        <v>133</v>
      </c>
      <c r="L31" s="58" t="s">
        <v>133</v>
      </c>
      <c r="M31" s="58" t="s">
        <v>133</v>
      </c>
      <c r="N31" s="58" t="s">
        <v>133</v>
      </c>
      <c r="O31" s="57" t="s">
        <v>267</v>
      </c>
      <c r="P31" s="57" t="s">
        <v>140</v>
      </c>
      <c r="Q31" s="57" t="s">
        <v>268</v>
      </c>
      <c r="R31" s="58" t="s">
        <v>300</v>
      </c>
      <c r="S31" s="57" t="s">
        <v>140</v>
      </c>
      <c r="T31" s="57" t="s">
        <v>10</v>
      </c>
      <c r="U31" s="57" t="s">
        <v>140</v>
      </c>
      <c r="V31" s="57" t="s">
        <v>270</v>
      </c>
      <c r="W31" s="58" t="s">
        <v>143</v>
      </c>
      <c r="X31" s="90">
        <v>1</v>
      </c>
      <c r="Y31" s="90">
        <v>0</v>
      </c>
      <c r="Z31" s="108">
        <v>1</v>
      </c>
      <c r="AA31" s="108" t="s">
        <v>140</v>
      </c>
      <c r="AB31" s="108">
        <v>1</v>
      </c>
      <c r="AC31" s="58" t="s">
        <v>142</v>
      </c>
      <c r="AD31" s="59" t="s">
        <v>143</v>
      </c>
      <c r="AE31" s="59" t="s">
        <v>144</v>
      </c>
      <c r="AF31" s="58" t="s">
        <v>270</v>
      </c>
      <c r="AG31" s="58" t="s">
        <v>270</v>
      </c>
      <c r="AH31" s="58" t="s">
        <v>2893</v>
      </c>
      <c r="AI31" s="63">
        <v>42107</v>
      </c>
      <c r="AJ31" s="58" t="s">
        <v>336</v>
      </c>
      <c r="AK31" s="58" t="s">
        <v>272</v>
      </c>
      <c r="AL31" s="58" t="s">
        <v>273</v>
      </c>
      <c r="AM31" s="58">
        <v>0</v>
      </c>
      <c r="AN31" s="58" t="s">
        <v>140</v>
      </c>
      <c r="AO31" s="58" t="s">
        <v>140</v>
      </c>
      <c r="AP31" s="58" t="s">
        <v>140</v>
      </c>
      <c r="AQ31" s="58" t="s">
        <v>140</v>
      </c>
      <c r="AR31" s="58" t="s">
        <v>140</v>
      </c>
      <c r="AS31" s="58" t="s">
        <v>140</v>
      </c>
      <c r="AT31" s="58" t="s">
        <v>140</v>
      </c>
      <c r="AU31" s="58" t="s">
        <v>140</v>
      </c>
      <c r="AV31" s="58" t="s">
        <v>143</v>
      </c>
      <c r="AW31" s="57" t="s">
        <v>274</v>
      </c>
      <c r="AX31" s="58" t="s">
        <v>150</v>
      </c>
      <c r="AY31" s="58" t="s">
        <v>275</v>
      </c>
      <c r="AZ31" s="58"/>
      <c r="BA31" s="57" t="s">
        <v>2713</v>
      </c>
      <c r="BB31" s="88">
        <v>0.98</v>
      </c>
      <c r="BC31" s="88">
        <v>0.98</v>
      </c>
      <c r="BD31" s="58" t="s">
        <v>140</v>
      </c>
      <c r="BE31" s="58" t="s">
        <v>140</v>
      </c>
      <c r="BF31" s="58" t="s">
        <v>140</v>
      </c>
      <c r="BG31" s="58" t="s">
        <v>140</v>
      </c>
      <c r="BH31" s="58" t="s">
        <v>140</v>
      </c>
      <c r="BI31" s="58" t="s">
        <v>140</v>
      </c>
      <c r="BJ31" s="58" t="s">
        <v>140</v>
      </c>
      <c r="BK31" s="58" t="s">
        <v>276</v>
      </c>
      <c r="BL31" s="58" t="s">
        <v>276</v>
      </c>
      <c r="BM31" s="58" t="s">
        <v>140</v>
      </c>
      <c r="BN31" s="58" t="s">
        <v>270</v>
      </c>
      <c r="BO31" s="58" t="s">
        <v>276</v>
      </c>
      <c r="BP31" s="58" t="s">
        <v>152</v>
      </c>
      <c r="BQ31" s="58" t="s">
        <v>277</v>
      </c>
      <c r="BR31" s="58"/>
      <c r="BS31" s="58" t="s">
        <v>299</v>
      </c>
      <c r="BT31" s="129" t="s">
        <v>3505</v>
      </c>
      <c r="BU31" s="129"/>
      <c r="XEU31" s="86" t="str">
        <f t="shared" si="0"/>
        <v>Mailroom__Annuities</v>
      </c>
    </row>
    <row r="32" spans="1:73 16375:16375" s="86" customFormat="1" ht="140.25" x14ac:dyDescent="0.2">
      <c r="A32" s="125" t="s">
        <v>10</v>
      </c>
      <c r="B32" s="57" t="s">
        <v>263</v>
      </c>
      <c r="C32" s="57" t="s">
        <v>264</v>
      </c>
      <c r="D32" s="57" t="s">
        <v>227</v>
      </c>
      <c r="E32" s="57" t="s">
        <v>280</v>
      </c>
      <c r="F32" s="57" t="s">
        <v>266</v>
      </c>
      <c r="G32" s="57" t="s">
        <v>266</v>
      </c>
      <c r="H32" s="58" t="s">
        <v>133</v>
      </c>
      <c r="I32" s="58" t="s">
        <v>133</v>
      </c>
      <c r="J32" s="58" t="s">
        <v>133</v>
      </c>
      <c r="K32" s="58" t="s">
        <v>133</v>
      </c>
      <c r="L32" s="58" t="s">
        <v>133</v>
      </c>
      <c r="M32" s="58" t="s">
        <v>133</v>
      </c>
      <c r="N32" s="58" t="s">
        <v>133</v>
      </c>
      <c r="O32" s="57" t="s">
        <v>267</v>
      </c>
      <c r="P32" s="57" t="s">
        <v>140</v>
      </c>
      <c r="Q32" s="57" t="s">
        <v>268</v>
      </c>
      <c r="R32" s="58" t="s">
        <v>281</v>
      </c>
      <c r="S32" s="57" t="s">
        <v>140</v>
      </c>
      <c r="T32" s="57" t="s">
        <v>10</v>
      </c>
      <c r="U32" s="57" t="s">
        <v>140</v>
      </c>
      <c r="V32" s="57" t="s">
        <v>143</v>
      </c>
      <c r="W32" s="58" t="s">
        <v>270</v>
      </c>
      <c r="X32" s="90">
        <v>0</v>
      </c>
      <c r="Y32" s="90">
        <v>1</v>
      </c>
      <c r="Z32" s="108">
        <v>5</v>
      </c>
      <c r="AA32" s="108" t="s">
        <v>140</v>
      </c>
      <c r="AB32" s="108">
        <v>7</v>
      </c>
      <c r="AC32" s="58" t="s">
        <v>142</v>
      </c>
      <c r="AD32" s="59" t="s">
        <v>143</v>
      </c>
      <c r="AE32" s="59" t="s">
        <v>144</v>
      </c>
      <c r="AF32" s="58" t="s">
        <v>270</v>
      </c>
      <c r="AG32" s="58" t="s">
        <v>270</v>
      </c>
      <c r="AH32" s="58" t="s">
        <v>2893</v>
      </c>
      <c r="AI32" s="63">
        <v>42107</v>
      </c>
      <c r="AJ32" s="58" t="s">
        <v>336</v>
      </c>
      <c r="AK32" s="58" t="s">
        <v>272</v>
      </c>
      <c r="AL32" s="58" t="s">
        <v>273</v>
      </c>
      <c r="AM32" s="58">
        <v>0</v>
      </c>
      <c r="AN32" s="58" t="s">
        <v>140</v>
      </c>
      <c r="AO32" s="58" t="s">
        <v>140</v>
      </c>
      <c r="AP32" s="58" t="s">
        <v>140</v>
      </c>
      <c r="AQ32" s="58" t="s">
        <v>140</v>
      </c>
      <c r="AR32" s="58" t="s">
        <v>140</v>
      </c>
      <c r="AS32" s="58" t="s">
        <v>140</v>
      </c>
      <c r="AT32" s="58" t="s">
        <v>140</v>
      </c>
      <c r="AU32" s="58" t="s">
        <v>140</v>
      </c>
      <c r="AV32" s="58" t="s">
        <v>143</v>
      </c>
      <c r="AW32" s="57" t="s">
        <v>282</v>
      </c>
      <c r="AX32" s="58" t="s">
        <v>150</v>
      </c>
      <c r="AY32" s="58" t="s">
        <v>151</v>
      </c>
      <c r="AZ32" s="58"/>
      <c r="BA32" s="57" t="s">
        <v>2408</v>
      </c>
      <c r="BB32" s="88">
        <v>0.98</v>
      </c>
      <c r="BC32" s="88">
        <v>0.98</v>
      </c>
      <c r="BD32" s="58" t="s">
        <v>140</v>
      </c>
      <c r="BE32" s="58" t="s">
        <v>140</v>
      </c>
      <c r="BF32" s="58" t="s">
        <v>140</v>
      </c>
      <c r="BG32" s="58" t="s">
        <v>140</v>
      </c>
      <c r="BH32" s="58" t="s">
        <v>140</v>
      </c>
      <c r="BI32" s="58" t="s">
        <v>140</v>
      </c>
      <c r="BJ32" s="58" t="s">
        <v>140</v>
      </c>
      <c r="BK32" s="58">
        <v>135993</v>
      </c>
      <c r="BL32" s="58">
        <v>135993</v>
      </c>
      <c r="BM32" s="58" t="s">
        <v>140</v>
      </c>
      <c r="BN32" s="58" t="s">
        <v>270</v>
      </c>
      <c r="BO32" s="58" t="s">
        <v>276</v>
      </c>
      <c r="BP32" s="58" t="s">
        <v>152</v>
      </c>
      <c r="BQ32" s="58" t="s">
        <v>277</v>
      </c>
      <c r="BR32" s="58"/>
      <c r="BS32" s="58" t="s">
        <v>299</v>
      </c>
      <c r="BT32" s="129" t="s">
        <v>3505</v>
      </c>
      <c r="BU32" s="129"/>
      <c r="XEU32" s="86" t="str">
        <f t="shared" si="0"/>
        <v>Mailroom__Annuities</v>
      </c>
    </row>
    <row r="33" spans="1:73 16375:16375" s="86" customFormat="1" ht="140.25" x14ac:dyDescent="0.2">
      <c r="A33" s="125" t="s">
        <v>10</v>
      </c>
      <c r="B33" s="57" t="s">
        <v>263</v>
      </c>
      <c r="C33" s="57" t="s">
        <v>264</v>
      </c>
      <c r="D33" s="57" t="s">
        <v>227</v>
      </c>
      <c r="E33" s="57" t="s">
        <v>284</v>
      </c>
      <c r="F33" s="57" t="s">
        <v>266</v>
      </c>
      <c r="G33" s="57" t="s">
        <v>285</v>
      </c>
      <c r="H33" s="58" t="s">
        <v>133</v>
      </c>
      <c r="I33" s="58" t="s">
        <v>133</v>
      </c>
      <c r="J33" s="58" t="s">
        <v>133</v>
      </c>
      <c r="K33" s="58" t="s">
        <v>133</v>
      </c>
      <c r="L33" s="58" t="s">
        <v>133</v>
      </c>
      <c r="M33" s="58" t="s">
        <v>133</v>
      </c>
      <c r="N33" s="58" t="s">
        <v>133</v>
      </c>
      <c r="O33" s="57" t="s">
        <v>267</v>
      </c>
      <c r="P33" s="57" t="s">
        <v>140</v>
      </c>
      <c r="Q33" s="57" t="s">
        <v>268</v>
      </c>
      <c r="R33" s="58" t="s">
        <v>301</v>
      </c>
      <c r="S33" s="57" t="s">
        <v>140</v>
      </c>
      <c r="T33" s="58" t="s">
        <v>10</v>
      </c>
      <c r="U33" s="57" t="s">
        <v>140</v>
      </c>
      <c r="V33" s="57" t="s">
        <v>270</v>
      </c>
      <c r="W33" s="58" t="s">
        <v>143</v>
      </c>
      <c r="X33" s="90">
        <v>1</v>
      </c>
      <c r="Y33" s="90">
        <v>0</v>
      </c>
      <c r="Z33" s="169">
        <v>1</v>
      </c>
      <c r="AA33" s="108" t="s">
        <v>140</v>
      </c>
      <c r="AB33" s="108">
        <v>1</v>
      </c>
      <c r="AC33" s="58" t="s">
        <v>142</v>
      </c>
      <c r="AD33" s="59" t="s">
        <v>143</v>
      </c>
      <c r="AE33" s="59" t="s">
        <v>144</v>
      </c>
      <c r="AF33" s="58" t="s">
        <v>270</v>
      </c>
      <c r="AG33" s="58" t="s">
        <v>270</v>
      </c>
      <c r="AH33" s="58" t="s">
        <v>2893</v>
      </c>
      <c r="AI33" s="63">
        <v>42107</v>
      </c>
      <c r="AJ33" s="58" t="s">
        <v>336</v>
      </c>
      <c r="AK33" s="58" t="s">
        <v>272</v>
      </c>
      <c r="AL33" s="58" t="s">
        <v>273</v>
      </c>
      <c r="AM33" s="58">
        <v>0</v>
      </c>
      <c r="AN33" s="58" t="s">
        <v>140</v>
      </c>
      <c r="AO33" s="58" t="s">
        <v>140</v>
      </c>
      <c r="AP33" s="58" t="s">
        <v>140</v>
      </c>
      <c r="AQ33" s="58" t="s">
        <v>140</v>
      </c>
      <c r="AR33" s="58" t="s">
        <v>140</v>
      </c>
      <c r="AS33" s="58" t="s">
        <v>140</v>
      </c>
      <c r="AT33" s="58" t="s">
        <v>140</v>
      </c>
      <c r="AU33" s="58" t="s">
        <v>140</v>
      </c>
      <c r="AV33" s="58" t="s">
        <v>143</v>
      </c>
      <c r="AW33" s="57" t="s">
        <v>287</v>
      </c>
      <c r="AX33" s="58" t="s">
        <v>150</v>
      </c>
      <c r="AY33" s="58" t="s">
        <v>275</v>
      </c>
      <c r="AZ33" s="58"/>
      <c r="BA33" s="57" t="s">
        <v>2713</v>
      </c>
      <c r="BB33" s="88">
        <v>0.98</v>
      </c>
      <c r="BC33" s="88">
        <v>0.98</v>
      </c>
      <c r="BD33" s="58" t="s">
        <v>140</v>
      </c>
      <c r="BE33" s="58" t="s">
        <v>140</v>
      </c>
      <c r="BF33" s="58" t="s">
        <v>140</v>
      </c>
      <c r="BG33" s="58" t="s">
        <v>140</v>
      </c>
      <c r="BH33" s="58" t="s">
        <v>140</v>
      </c>
      <c r="BI33" s="58" t="s">
        <v>140</v>
      </c>
      <c r="BJ33" s="58" t="s">
        <v>140</v>
      </c>
      <c r="BK33" s="58" t="s">
        <v>276</v>
      </c>
      <c r="BL33" s="58" t="s">
        <v>276</v>
      </c>
      <c r="BM33" s="58" t="s">
        <v>140</v>
      </c>
      <c r="BN33" s="58" t="s">
        <v>270</v>
      </c>
      <c r="BO33" s="58" t="s">
        <v>276</v>
      </c>
      <c r="BP33" s="58" t="s">
        <v>152</v>
      </c>
      <c r="BQ33" s="58" t="s">
        <v>277</v>
      </c>
      <c r="BR33" s="58"/>
      <c r="BS33" s="58" t="s">
        <v>299</v>
      </c>
      <c r="BT33" s="129" t="s">
        <v>3505</v>
      </c>
      <c r="BU33" s="129"/>
      <c r="XEU33" s="86" t="str">
        <f t="shared" si="0"/>
        <v>Mailroom__Annuities</v>
      </c>
    </row>
    <row r="34" spans="1:73 16375:16375" s="86" customFormat="1" ht="165.75" x14ac:dyDescent="0.2">
      <c r="A34" s="125" t="s">
        <v>16</v>
      </c>
      <c r="B34" s="57" t="s">
        <v>140</v>
      </c>
      <c r="C34" s="57" t="s">
        <v>302</v>
      </c>
      <c r="D34" s="57" t="s">
        <v>303</v>
      </c>
      <c r="E34" s="57" t="s">
        <v>304</v>
      </c>
      <c r="F34" s="57" t="s">
        <v>305</v>
      </c>
      <c r="G34" s="57" t="s">
        <v>306</v>
      </c>
      <c r="H34" s="57"/>
      <c r="I34" s="57" t="s">
        <v>253</v>
      </c>
      <c r="J34" s="57" t="s">
        <v>253</v>
      </c>
      <c r="K34" s="57" t="s">
        <v>253</v>
      </c>
      <c r="L34" s="57"/>
      <c r="M34" s="57"/>
      <c r="N34" s="57" t="s">
        <v>133</v>
      </c>
      <c r="O34" s="57" t="s">
        <v>307</v>
      </c>
      <c r="P34" s="57" t="s">
        <v>308</v>
      </c>
      <c r="Q34" s="57" t="s">
        <v>309</v>
      </c>
      <c r="R34" s="57" t="s">
        <v>140</v>
      </c>
      <c r="S34" s="57" t="s">
        <v>138</v>
      </c>
      <c r="T34" s="57" t="s">
        <v>310</v>
      </c>
      <c r="U34" s="57" t="s">
        <v>138</v>
      </c>
      <c r="V34" s="57" t="s">
        <v>270</v>
      </c>
      <c r="W34" s="57" t="s">
        <v>143</v>
      </c>
      <c r="X34" s="90">
        <v>1</v>
      </c>
      <c r="Y34" s="90">
        <v>0</v>
      </c>
      <c r="Z34" s="169"/>
      <c r="AA34" s="169">
        <v>13</v>
      </c>
      <c r="AB34" s="169">
        <v>19</v>
      </c>
      <c r="AC34" s="57" t="s">
        <v>260</v>
      </c>
      <c r="AD34" s="59" t="s">
        <v>143</v>
      </c>
      <c r="AE34" s="59" t="s">
        <v>144</v>
      </c>
      <c r="AF34" s="57" t="s">
        <v>143</v>
      </c>
      <c r="AG34" s="57" t="s">
        <v>143</v>
      </c>
      <c r="AH34" s="57" t="s">
        <v>145</v>
      </c>
      <c r="AI34" s="85">
        <v>44669</v>
      </c>
      <c r="AJ34" s="57" t="s">
        <v>272</v>
      </c>
      <c r="AK34" s="57" t="s">
        <v>273</v>
      </c>
      <c r="AL34" s="57" t="s">
        <v>273</v>
      </c>
      <c r="AM34" s="57">
        <v>0</v>
      </c>
      <c r="AN34" s="57" t="s">
        <v>140</v>
      </c>
      <c r="AO34" s="57" t="s">
        <v>140</v>
      </c>
      <c r="AP34" s="57" t="s">
        <v>140</v>
      </c>
      <c r="AQ34" s="57" t="s">
        <v>140</v>
      </c>
      <c r="AR34" s="57" t="s">
        <v>140</v>
      </c>
      <c r="AS34" s="57" t="s">
        <v>140</v>
      </c>
      <c r="AT34" s="57" t="s">
        <v>140</v>
      </c>
      <c r="AU34" s="57" t="s">
        <v>140</v>
      </c>
      <c r="AV34" s="57" t="s">
        <v>143</v>
      </c>
      <c r="AW34" s="57" t="s">
        <v>314</v>
      </c>
      <c r="AX34" s="57" t="s">
        <v>150</v>
      </c>
      <c r="AY34" s="57"/>
      <c r="AZ34" s="57" t="s">
        <v>527</v>
      </c>
      <c r="BA34" s="57" t="s">
        <v>386</v>
      </c>
      <c r="BB34" s="90">
        <v>0.95</v>
      </c>
      <c r="BC34" s="90" t="s">
        <v>315</v>
      </c>
      <c r="BD34" s="57">
        <v>6</v>
      </c>
      <c r="BE34" s="57" t="s">
        <v>316</v>
      </c>
      <c r="BF34" s="57" t="s">
        <v>316</v>
      </c>
      <c r="BG34" s="57">
        <v>0.03</v>
      </c>
      <c r="BH34" s="57" t="s">
        <v>140</v>
      </c>
      <c r="BI34" s="57" t="s">
        <v>140</v>
      </c>
      <c r="BJ34" s="57" t="s">
        <v>140</v>
      </c>
      <c r="BK34" s="57" t="s">
        <v>140</v>
      </c>
      <c r="BL34" s="57" t="s">
        <v>140</v>
      </c>
      <c r="BM34" s="57" t="s">
        <v>140</v>
      </c>
      <c r="BN34" s="57" t="s">
        <v>140</v>
      </c>
      <c r="BO34" s="57" t="s">
        <v>140</v>
      </c>
      <c r="BP34" s="57" t="s">
        <v>239</v>
      </c>
      <c r="BQ34" s="57"/>
      <c r="BR34" s="57" t="s">
        <v>317</v>
      </c>
      <c r="BS34" s="57" t="s">
        <v>318</v>
      </c>
      <c r="BT34" s="127" t="s">
        <v>3505</v>
      </c>
      <c r="BU34" s="127"/>
      <c r="XEU34" s="86" t="str">
        <f t="shared" si="0"/>
        <v>Contact_Center__Annuities</v>
      </c>
    </row>
    <row r="35" spans="1:73 16375:16375" s="86" customFormat="1" x14ac:dyDescent="0.2">
      <c r="A35" s="126" t="s">
        <v>16</v>
      </c>
      <c r="B35" s="57" t="s">
        <v>140</v>
      </c>
      <c r="C35" s="57" t="s">
        <v>302</v>
      </c>
      <c r="D35" s="57" t="s">
        <v>303</v>
      </c>
      <c r="E35" s="57" t="s">
        <v>304</v>
      </c>
      <c r="F35" s="57" t="s">
        <v>305</v>
      </c>
      <c r="G35" s="57" t="s">
        <v>319</v>
      </c>
      <c r="H35" s="58" t="s">
        <v>133</v>
      </c>
      <c r="I35" s="58"/>
      <c r="J35" s="58" t="s">
        <v>133</v>
      </c>
      <c r="K35" s="58"/>
      <c r="L35" s="58"/>
      <c r="M35" s="58"/>
      <c r="N35" s="58" t="s">
        <v>133</v>
      </c>
      <c r="O35" s="58" t="s">
        <v>320</v>
      </c>
      <c r="P35" s="58" t="s">
        <v>308</v>
      </c>
      <c r="Q35" s="58" t="s">
        <v>321</v>
      </c>
      <c r="R35" s="58" t="s">
        <v>140</v>
      </c>
      <c r="S35" s="58" t="s">
        <v>138</v>
      </c>
      <c r="T35" s="58" t="s">
        <v>310</v>
      </c>
      <c r="U35" s="58" t="s">
        <v>138</v>
      </c>
      <c r="V35" s="58" t="s">
        <v>270</v>
      </c>
      <c r="W35" s="58" t="s">
        <v>143</v>
      </c>
      <c r="X35" s="62">
        <v>1</v>
      </c>
      <c r="Y35" s="62">
        <v>0</v>
      </c>
      <c r="Z35" s="108"/>
      <c r="AA35" s="108">
        <v>9</v>
      </c>
      <c r="AB35" s="108">
        <v>11</v>
      </c>
      <c r="AC35" s="58" t="s">
        <v>260</v>
      </c>
      <c r="AD35" s="59" t="s">
        <v>143</v>
      </c>
      <c r="AE35" s="65" t="s">
        <v>144</v>
      </c>
      <c r="AF35" s="58" t="s">
        <v>143</v>
      </c>
      <c r="AG35" s="58" t="s">
        <v>143</v>
      </c>
      <c r="AH35" s="58" t="s">
        <v>145</v>
      </c>
      <c r="AI35" s="60">
        <v>44606</v>
      </c>
      <c r="AJ35" s="60" t="s">
        <v>272</v>
      </c>
      <c r="AK35" s="60" t="s">
        <v>273</v>
      </c>
      <c r="AL35" s="60" t="s">
        <v>273</v>
      </c>
      <c r="AM35" s="58">
        <v>0</v>
      </c>
      <c r="AN35" s="58" t="s">
        <v>140</v>
      </c>
      <c r="AO35" s="58" t="s">
        <v>140</v>
      </c>
      <c r="AP35" s="58" t="s">
        <v>140</v>
      </c>
      <c r="AQ35" s="58" t="s">
        <v>140</v>
      </c>
      <c r="AR35" s="58" t="s">
        <v>140</v>
      </c>
      <c r="AS35" s="58" t="s">
        <v>140</v>
      </c>
      <c r="AT35" s="58" t="s">
        <v>140</v>
      </c>
      <c r="AU35" s="58" t="s">
        <v>140</v>
      </c>
      <c r="AV35" s="58" t="s">
        <v>143</v>
      </c>
      <c r="AW35" s="58" t="s">
        <v>322</v>
      </c>
      <c r="AX35" s="58" t="s">
        <v>150</v>
      </c>
      <c r="AY35" s="58"/>
      <c r="AZ35" s="58" t="s">
        <v>1182</v>
      </c>
      <c r="BA35" s="58" t="s">
        <v>323</v>
      </c>
      <c r="BB35" s="62">
        <v>0.95</v>
      </c>
      <c r="BC35" s="58" t="s">
        <v>324</v>
      </c>
      <c r="BD35" s="58" t="s">
        <v>325</v>
      </c>
      <c r="BE35" s="58" t="s">
        <v>326</v>
      </c>
      <c r="BF35" s="58" t="s">
        <v>326</v>
      </c>
      <c r="BG35" s="58" t="s">
        <v>326</v>
      </c>
      <c r="BH35" s="58" t="s">
        <v>326</v>
      </c>
      <c r="BI35" s="58" t="s">
        <v>326</v>
      </c>
      <c r="BJ35" s="58" t="s">
        <v>140</v>
      </c>
      <c r="BK35" s="58"/>
      <c r="BL35" s="58"/>
      <c r="BM35" s="58" t="s">
        <v>327</v>
      </c>
      <c r="BN35" s="57" t="s">
        <v>328</v>
      </c>
      <c r="BO35" s="58"/>
      <c r="BP35" s="58" t="s">
        <v>329</v>
      </c>
      <c r="BQ35" s="58" t="s">
        <v>140</v>
      </c>
      <c r="BR35" s="58" t="s">
        <v>330</v>
      </c>
      <c r="BS35" s="58" t="s">
        <v>331</v>
      </c>
      <c r="BT35" s="129" t="s">
        <v>3505</v>
      </c>
      <c r="BU35" s="129"/>
      <c r="XEU35" s="86" t="str">
        <f t="shared" si="0"/>
        <v>Contact_Center__Annuities</v>
      </c>
    </row>
    <row r="36" spans="1:73 16375:16375" s="86" customFormat="1" ht="140.25" x14ac:dyDescent="0.2">
      <c r="A36" s="126" t="s">
        <v>16</v>
      </c>
      <c r="B36" s="57" t="s">
        <v>140</v>
      </c>
      <c r="C36" s="57" t="s">
        <v>302</v>
      </c>
      <c r="D36" s="57" t="s">
        <v>227</v>
      </c>
      <c r="E36" s="57" t="s">
        <v>280</v>
      </c>
      <c r="F36" s="58" t="s">
        <v>332</v>
      </c>
      <c r="G36" s="57" t="s">
        <v>332</v>
      </c>
      <c r="H36" s="58" t="s">
        <v>133</v>
      </c>
      <c r="I36" s="58"/>
      <c r="J36" s="58" t="s">
        <v>133</v>
      </c>
      <c r="K36" s="58"/>
      <c r="L36" s="58"/>
      <c r="M36" s="58"/>
      <c r="N36" s="58" t="s">
        <v>133</v>
      </c>
      <c r="O36" s="57" t="s">
        <v>333</v>
      </c>
      <c r="P36" s="58" t="s">
        <v>140</v>
      </c>
      <c r="Q36" s="58" t="s">
        <v>140</v>
      </c>
      <c r="R36" s="57" t="s">
        <v>334</v>
      </c>
      <c r="S36" s="58" t="s">
        <v>140</v>
      </c>
      <c r="T36" s="58" t="s">
        <v>140</v>
      </c>
      <c r="U36" s="58" t="s">
        <v>140</v>
      </c>
      <c r="V36" s="58" t="s">
        <v>270</v>
      </c>
      <c r="W36" s="58" t="s">
        <v>143</v>
      </c>
      <c r="X36" s="62">
        <v>1</v>
      </c>
      <c r="Y36" s="62">
        <v>0</v>
      </c>
      <c r="Z36" s="108">
        <v>10</v>
      </c>
      <c r="AA36" s="108"/>
      <c r="AB36" s="108">
        <v>15</v>
      </c>
      <c r="AC36" s="58" t="s">
        <v>142</v>
      </c>
      <c r="AD36" s="59" t="s">
        <v>143</v>
      </c>
      <c r="AE36" s="59" t="s">
        <v>144</v>
      </c>
      <c r="AF36" s="58" t="s">
        <v>270</v>
      </c>
      <c r="AG36" s="58" t="s">
        <v>143</v>
      </c>
      <c r="AH36" s="58" t="s">
        <v>2405</v>
      </c>
      <c r="AI36" s="60">
        <v>44606</v>
      </c>
      <c r="AJ36" s="60" t="s">
        <v>146</v>
      </c>
      <c r="AK36" s="60" t="s">
        <v>273</v>
      </c>
      <c r="AL36" s="60" t="s">
        <v>273</v>
      </c>
      <c r="AM36" s="58">
        <v>0</v>
      </c>
      <c r="AN36" s="58" t="s">
        <v>140</v>
      </c>
      <c r="AO36" s="58" t="s">
        <v>140</v>
      </c>
      <c r="AP36" s="58" t="s">
        <v>140</v>
      </c>
      <c r="AQ36" s="58" t="s">
        <v>140</v>
      </c>
      <c r="AR36" s="58" t="s">
        <v>140</v>
      </c>
      <c r="AS36" s="58" t="s">
        <v>140</v>
      </c>
      <c r="AT36" s="58" t="s">
        <v>140</v>
      </c>
      <c r="AU36" s="58" t="s">
        <v>140</v>
      </c>
      <c r="AV36" s="58" t="s">
        <v>143</v>
      </c>
      <c r="AW36" s="58" t="s">
        <v>337</v>
      </c>
      <c r="AX36" s="58" t="s">
        <v>150</v>
      </c>
      <c r="AY36" s="57" t="s">
        <v>151</v>
      </c>
      <c r="AZ36" s="57"/>
      <c r="BA36" s="57" t="s">
        <v>2408</v>
      </c>
      <c r="BB36" s="62">
        <v>0.98</v>
      </c>
      <c r="BC36" s="57" t="s">
        <v>338</v>
      </c>
      <c r="BD36" s="58" t="s">
        <v>140</v>
      </c>
      <c r="BE36" s="58" t="s">
        <v>140</v>
      </c>
      <c r="BF36" s="58" t="s">
        <v>140</v>
      </c>
      <c r="BG36" s="58" t="s">
        <v>140</v>
      </c>
      <c r="BH36" s="58" t="s">
        <v>140</v>
      </c>
      <c r="BI36" s="58" t="s">
        <v>140</v>
      </c>
      <c r="BJ36" s="58" t="s">
        <v>140</v>
      </c>
      <c r="BK36" s="58">
        <v>1384710</v>
      </c>
      <c r="BL36" s="58" t="s">
        <v>140</v>
      </c>
      <c r="BM36" s="58"/>
      <c r="BN36" s="57" t="s">
        <v>328</v>
      </c>
      <c r="BO36" s="62"/>
      <c r="BP36" s="58" t="s">
        <v>152</v>
      </c>
      <c r="BQ36" s="58" t="s">
        <v>140</v>
      </c>
      <c r="BR36" s="58" t="s">
        <v>339</v>
      </c>
      <c r="BS36" s="58" t="s">
        <v>340</v>
      </c>
      <c r="BT36" s="129" t="s">
        <v>3505</v>
      </c>
      <c r="BU36" s="129"/>
      <c r="XEU36" s="86" t="str">
        <f t="shared" si="0"/>
        <v>Mailroom__Annuities</v>
      </c>
    </row>
    <row r="37" spans="1:73 16375:16375" s="86" customFormat="1" ht="216.75" x14ac:dyDescent="0.2">
      <c r="A37" s="126" t="s">
        <v>16</v>
      </c>
      <c r="B37" s="57" t="s">
        <v>140</v>
      </c>
      <c r="C37" s="57" t="s">
        <v>302</v>
      </c>
      <c r="D37" s="57" t="s">
        <v>341</v>
      </c>
      <c r="E37" s="57" t="s">
        <v>342</v>
      </c>
      <c r="F37" s="58" t="s">
        <v>3432</v>
      </c>
      <c r="G37" s="57" t="s">
        <v>343</v>
      </c>
      <c r="H37" s="58"/>
      <c r="I37" s="58"/>
      <c r="J37" s="58" t="s">
        <v>133</v>
      </c>
      <c r="K37" s="58"/>
      <c r="L37" s="58"/>
      <c r="M37" s="58"/>
      <c r="N37" s="58" t="s">
        <v>133</v>
      </c>
      <c r="O37" s="57" t="s">
        <v>344</v>
      </c>
      <c r="P37" s="58" t="s">
        <v>140</v>
      </c>
      <c r="Q37" s="58" t="s">
        <v>140</v>
      </c>
      <c r="R37" s="57" t="s">
        <v>345</v>
      </c>
      <c r="S37" s="58" t="s">
        <v>140</v>
      </c>
      <c r="T37" s="58" t="s">
        <v>140</v>
      </c>
      <c r="U37" s="58" t="s">
        <v>140</v>
      </c>
      <c r="V37" s="58" t="s">
        <v>270</v>
      </c>
      <c r="W37" s="58" t="s">
        <v>143</v>
      </c>
      <c r="X37" s="62">
        <v>1</v>
      </c>
      <c r="Y37" s="62">
        <v>0</v>
      </c>
      <c r="Z37" s="108">
        <v>33</v>
      </c>
      <c r="AA37" s="108"/>
      <c r="AB37" s="108">
        <v>38</v>
      </c>
      <c r="AC37" s="58" t="s">
        <v>142</v>
      </c>
      <c r="AD37" s="59" t="s">
        <v>143</v>
      </c>
      <c r="AE37" s="59" t="s">
        <v>144</v>
      </c>
      <c r="AF37" s="58" t="s">
        <v>270</v>
      </c>
      <c r="AG37" s="58" t="s">
        <v>143</v>
      </c>
      <c r="AH37" s="58" t="s">
        <v>2405</v>
      </c>
      <c r="AI37" s="60">
        <v>44606</v>
      </c>
      <c r="AJ37" s="60" t="s">
        <v>146</v>
      </c>
      <c r="AK37" s="60" t="s">
        <v>273</v>
      </c>
      <c r="AL37" s="60" t="s">
        <v>273</v>
      </c>
      <c r="AM37" s="58">
        <v>0</v>
      </c>
      <c r="AN37" s="58" t="s">
        <v>140</v>
      </c>
      <c r="AO37" s="58" t="s">
        <v>140</v>
      </c>
      <c r="AP37" s="58" t="s">
        <v>140</v>
      </c>
      <c r="AQ37" s="58" t="s">
        <v>140</v>
      </c>
      <c r="AR37" s="58" t="s">
        <v>140</v>
      </c>
      <c r="AS37" s="58" t="s">
        <v>140</v>
      </c>
      <c r="AT37" s="58" t="s">
        <v>140</v>
      </c>
      <c r="AU37" s="58" t="s">
        <v>140</v>
      </c>
      <c r="AV37" s="58" t="s">
        <v>143</v>
      </c>
      <c r="AW37" s="58" t="s">
        <v>337</v>
      </c>
      <c r="AX37" s="58" t="s">
        <v>150</v>
      </c>
      <c r="AY37" s="57" t="s">
        <v>151</v>
      </c>
      <c r="AZ37" s="57"/>
      <c r="BA37" s="57" t="s">
        <v>2408</v>
      </c>
      <c r="BB37" s="62">
        <v>0.98</v>
      </c>
      <c r="BC37" s="58" t="s">
        <v>346</v>
      </c>
      <c r="BD37" s="58" t="s">
        <v>140</v>
      </c>
      <c r="BE37" s="58" t="s">
        <v>140</v>
      </c>
      <c r="BF37" s="58" t="s">
        <v>140</v>
      </c>
      <c r="BG37" s="58" t="s">
        <v>140</v>
      </c>
      <c r="BH37" s="58" t="s">
        <v>140</v>
      </c>
      <c r="BI37" s="58" t="s">
        <v>140</v>
      </c>
      <c r="BJ37" s="58" t="s">
        <v>140</v>
      </c>
      <c r="BK37" s="58" t="s">
        <v>140</v>
      </c>
      <c r="BL37" s="101">
        <v>77510</v>
      </c>
      <c r="BM37" s="58"/>
      <c r="BN37" s="58"/>
      <c r="BO37" s="58"/>
      <c r="BP37" s="58" t="s">
        <v>152</v>
      </c>
      <c r="BQ37" s="58" t="s">
        <v>140</v>
      </c>
      <c r="BR37" s="58" t="s">
        <v>347</v>
      </c>
      <c r="BS37" s="58" t="s">
        <v>348</v>
      </c>
      <c r="BT37" s="129" t="s">
        <v>3505</v>
      </c>
      <c r="BU37" s="129"/>
      <c r="XEU37" s="86" t="str">
        <f t="shared" si="0"/>
        <v>New_Business___Underwriting__Annuities</v>
      </c>
    </row>
    <row r="38" spans="1:73 16375:16375" s="86" customFormat="1" ht="127.5" x14ac:dyDescent="0.2">
      <c r="A38" s="126" t="s">
        <v>16</v>
      </c>
      <c r="B38" s="57" t="s">
        <v>140</v>
      </c>
      <c r="C38" s="57" t="s">
        <v>302</v>
      </c>
      <c r="D38" s="57" t="s">
        <v>223</v>
      </c>
      <c r="E38" s="57" t="s">
        <v>349</v>
      </c>
      <c r="F38" s="58" t="s">
        <v>3435</v>
      </c>
      <c r="G38" s="57" t="s">
        <v>350</v>
      </c>
      <c r="H38" s="58"/>
      <c r="I38" s="58"/>
      <c r="J38" s="58"/>
      <c r="K38" s="58"/>
      <c r="L38" s="58"/>
      <c r="M38" s="58"/>
      <c r="N38" s="58" t="s">
        <v>133</v>
      </c>
      <c r="O38" s="57" t="s">
        <v>351</v>
      </c>
      <c r="P38" s="58" t="s">
        <v>140</v>
      </c>
      <c r="Q38" s="58" t="s">
        <v>140</v>
      </c>
      <c r="R38" s="57" t="s">
        <v>352</v>
      </c>
      <c r="S38" s="58" t="s">
        <v>140</v>
      </c>
      <c r="T38" s="58" t="s">
        <v>140</v>
      </c>
      <c r="U38" s="58" t="s">
        <v>140</v>
      </c>
      <c r="V38" s="58" t="s">
        <v>270</v>
      </c>
      <c r="W38" s="58" t="s">
        <v>143</v>
      </c>
      <c r="X38" s="62">
        <v>1</v>
      </c>
      <c r="Y38" s="62">
        <v>0</v>
      </c>
      <c r="Z38" s="108">
        <v>4</v>
      </c>
      <c r="AA38" s="108"/>
      <c r="AB38" s="108">
        <v>4</v>
      </c>
      <c r="AC38" s="58" t="s">
        <v>142</v>
      </c>
      <c r="AD38" s="59" t="s">
        <v>143</v>
      </c>
      <c r="AE38" s="59" t="s">
        <v>144</v>
      </c>
      <c r="AF38" s="58" t="s">
        <v>270</v>
      </c>
      <c r="AG38" s="58" t="s">
        <v>143</v>
      </c>
      <c r="AH38" s="58" t="s">
        <v>2405</v>
      </c>
      <c r="AI38" s="60">
        <v>44606</v>
      </c>
      <c r="AJ38" s="60" t="s">
        <v>146</v>
      </c>
      <c r="AK38" s="60" t="s">
        <v>273</v>
      </c>
      <c r="AL38" s="60" t="s">
        <v>273</v>
      </c>
      <c r="AM38" s="58">
        <v>0</v>
      </c>
      <c r="AN38" s="58" t="s">
        <v>140</v>
      </c>
      <c r="AO38" s="58" t="s">
        <v>140</v>
      </c>
      <c r="AP38" s="58" t="s">
        <v>140</v>
      </c>
      <c r="AQ38" s="58" t="s">
        <v>140</v>
      </c>
      <c r="AR38" s="58" t="s">
        <v>140</v>
      </c>
      <c r="AS38" s="58" t="s">
        <v>140</v>
      </c>
      <c r="AT38" s="58" t="s">
        <v>140</v>
      </c>
      <c r="AU38" s="58" t="s">
        <v>140</v>
      </c>
      <c r="AV38" s="58" t="s">
        <v>143</v>
      </c>
      <c r="AW38" s="58" t="s">
        <v>337</v>
      </c>
      <c r="AX38" s="58" t="s">
        <v>150</v>
      </c>
      <c r="AY38" s="57" t="s">
        <v>151</v>
      </c>
      <c r="AZ38" s="57"/>
      <c r="BA38" s="57" t="s">
        <v>2408</v>
      </c>
      <c r="BB38" s="62">
        <v>0.98</v>
      </c>
      <c r="BC38" s="58" t="s">
        <v>353</v>
      </c>
      <c r="BD38" s="58" t="s">
        <v>140</v>
      </c>
      <c r="BE38" s="58" t="s">
        <v>140</v>
      </c>
      <c r="BF38" s="58" t="s">
        <v>140</v>
      </c>
      <c r="BG38" s="58" t="s">
        <v>140</v>
      </c>
      <c r="BH38" s="58" t="s">
        <v>140</v>
      </c>
      <c r="BI38" s="58" t="s">
        <v>140</v>
      </c>
      <c r="BJ38" s="58" t="s">
        <v>140</v>
      </c>
      <c r="BK38" s="58" t="s">
        <v>140</v>
      </c>
      <c r="BL38" s="101">
        <v>32064</v>
      </c>
      <c r="BM38" s="58"/>
      <c r="BN38" s="58"/>
      <c r="BO38" s="58"/>
      <c r="BP38" s="58" t="s">
        <v>152</v>
      </c>
      <c r="BQ38" s="58" t="s">
        <v>140</v>
      </c>
      <c r="BR38" s="58" t="s">
        <v>354</v>
      </c>
      <c r="BS38" s="58" t="s">
        <v>348</v>
      </c>
      <c r="BT38" s="129" t="s">
        <v>3505</v>
      </c>
      <c r="BU38" s="129"/>
      <c r="XEU38" s="86" t="str">
        <f t="shared" si="0"/>
        <v>Marketing_and_Agency_Management__Annuities</v>
      </c>
    </row>
    <row r="39" spans="1:73 16375:16375" s="86" customFormat="1" ht="357" x14ac:dyDescent="0.2">
      <c r="A39" s="126" t="s">
        <v>16</v>
      </c>
      <c r="B39" s="57" t="s">
        <v>140</v>
      </c>
      <c r="C39" s="57" t="s">
        <v>302</v>
      </c>
      <c r="D39" s="57" t="s">
        <v>128</v>
      </c>
      <c r="E39" s="57" t="s">
        <v>170</v>
      </c>
      <c r="F39" s="58" t="s">
        <v>3437</v>
      </c>
      <c r="G39" s="57" t="s">
        <v>355</v>
      </c>
      <c r="H39" s="58"/>
      <c r="I39" s="58"/>
      <c r="J39" s="58" t="s">
        <v>253</v>
      </c>
      <c r="K39" s="58"/>
      <c r="L39" s="58"/>
      <c r="M39" s="58"/>
      <c r="N39" s="58" t="s">
        <v>133</v>
      </c>
      <c r="O39" s="57" t="s">
        <v>3436</v>
      </c>
      <c r="P39" s="58" t="s">
        <v>140</v>
      </c>
      <c r="Q39" s="58" t="s">
        <v>140</v>
      </c>
      <c r="R39" s="57" t="s">
        <v>356</v>
      </c>
      <c r="S39" s="58" t="s">
        <v>140</v>
      </c>
      <c r="T39" s="58" t="s">
        <v>140</v>
      </c>
      <c r="U39" s="58" t="s">
        <v>140</v>
      </c>
      <c r="V39" s="58" t="s">
        <v>270</v>
      </c>
      <c r="W39" s="58" t="s">
        <v>143</v>
      </c>
      <c r="X39" s="62">
        <v>1</v>
      </c>
      <c r="Y39" s="62">
        <v>0</v>
      </c>
      <c r="Z39" s="108">
        <v>25</v>
      </c>
      <c r="AA39" s="108"/>
      <c r="AB39" s="108">
        <v>25</v>
      </c>
      <c r="AC39" s="58" t="s">
        <v>142</v>
      </c>
      <c r="AD39" s="59" t="s">
        <v>143</v>
      </c>
      <c r="AE39" s="59" t="s">
        <v>144</v>
      </c>
      <c r="AF39" s="58" t="s">
        <v>143</v>
      </c>
      <c r="AG39" s="58" t="s">
        <v>143</v>
      </c>
      <c r="AH39" s="58" t="s">
        <v>2405</v>
      </c>
      <c r="AI39" s="60">
        <v>44606</v>
      </c>
      <c r="AJ39" s="60" t="s">
        <v>146</v>
      </c>
      <c r="AK39" s="60" t="s">
        <v>567</v>
      </c>
      <c r="AL39" s="60" t="s">
        <v>358</v>
      </c>
      <c r="AM39" s="58">
        <v>0</v>
      </c>
      <c r="AN39" s="58" t="s">
        <v>140</v>
      </c>
      <c r="AO39" s="58" t="s">
        <v>140</v>
      </c>
      <c r="AP39" s="58" t="s">
        <v>140</v>
      </c>
      <c r="AQ39" s="58" t="s">
        <v>140</v>
      </c>
      <c r="AR39" s="58" t="s">
        <v>140</v>
      </c>
      <c r="AS39" s="58" t="s">
        <v>140</v>
      </c>
      <c r="AT39" s="58" t="s">
        <v>140</v>
      </c>
      <c r="AU39" s="58" t="s">
        <v>140</v>
      </c>
      <c r="AV39" s="58" t="s">
        <v>143</v>
      </c>
      <c r="AW39" s="57" t="s">
        <v>274</v>
      </c>
      <c r="AX39" s="58" t="s">
        <v>150</v>
      </c>
      <c r="AY39" s="57" t="s">
        <v>151</v>
      </c>
      <c r="AZ39" s="57"/>
      <c r="BA39" s="57" t="s">
        <v>2408</v>
      </c>
      <c r="BB39" s="62">
        <v>0.98</v>
      </c>
      <c r="BC39" s="57" t="s">
        <v>346</v>
      </c>
      <c r="BD39" s="58" t="s">
        <v>140</v>
      </c>
      <c r="BE39" s="58" t="s">
        <v>140</v>
      </c>
      <c r="BF39" s="58" t="s">
        <v>140</v>
      </c>
      <c r="BG39" s="58" t="s">
        <v>140</v>
      </c>
      <c r="BH39" s="58" t="s">
        <v>140</v>
      </c>
      <c r="BI39" s="58" t="s">
        <v>140</v>
      </c>
      <c r="BJ39" s="58" t="s">
        <v>140</v>
      </c>
      <c r="BK39" s="58" t="s">
        <v>140</v>
      </c>
      <c r="BL39" s="58"/>
      <c r="BM39" s="58"/>
      <c r="BN39" s="58"/>
      <c r="BO39" s="58"/>
      <c r="BP39" s="58" t="s">
        <v>152</v>
      </c>
      <c r="BQ39" s="58" t="s">
        <v>140</v>
      </c>
      <c r="BR39" s="58" t="s">
        <v>359</v>
      </c>
      <c r="BS39" s="58" t="s">
        <v>360</v>
      </c>
      <c r="BT39" s="129" t="s">
        <v>3505</v>
      </c>
      <c r="BU39" s="129"/>
      <c r="XEU39" s="86" t="str">
        <f t="shared" si="0"/>
        <v>Policy_Administration_and_Payments__Annuities</v>
      </c>
    </row>
    <row r="40" spans="1:73 16375:16375" s="86" customFormat="1" ht="153" x14ac:dyDescent="0.2">
      <c r="A40" s="126" t="s">
        <v>16</v>
      </c>
      <c r="B40" s="57" t="s">
        <v>140</v>
      </c>
      <c r="C40" s="57" t="s">
        <v>302</v>
      </c>
      <c r="D40" s="57" t="s">
        <v>341</v>
      </c>
      <c r="E40" s="57" t="s">
        <v>361</v>
      </c>
      <c r="F40" s="58" t="s">
        <v>3438</v>
      </c>
      <c r="G40" s="57" t="s">
        <v>362</v>
      </c>
      <c r="H40" s="58"/>
      <c r="I40" s="58"/>
      <c r="J40" s="58"/>
      <c r="K40" s="58"/>
      <c r="L40" s="58"/>
      <c r="M40" s="58"/>
      <c r="N40" s="58" t="s">
        <v>133</v>
      </c>
      <c r="O40" s="57" t="s">
        <v>363</v>
      </c>
      <c r="P40" s="58" t="s">
        <v>140</v>
      </c>
      <c r="Q40" s="58" t="s">
        <v>140</v>
      </c>
      <c r="R40" s="57" t="s">
        <v>364</v>
      </c>
      <c r="S40" s="58" t="s">
        <v>140</v>
      </c>
      <c r="T40" s="58" t="s">
        <v>140</v>
      </c>
      <c r="U40" s="58" t="s">
        <v>140</v>
      </c>
      <c r="V40" s="58" t="s">
        <v>270</v>
      </c>
      <c r="W40" s="58" t="s">
        <v>143</v>
      </c>
      <c r="X40" s="62">
        <v>1</v>
      </c>
      <c r="Y40" s="62">
        <v>0</v>
      </c>
      <c r="Z40" s="108">
        <v>19</v>
      </c>
      <c r="AA40" s="108"/>
      <c r="AB40" s="108">
        <v>21</v>
      </c>
      <c r="AC40" s="58" t="s">
        <v>142</v>
      </c>
      <c r="AD40" s="59" t="s">
        <v>143</v>
      </c>
      <c r="AE40" s="59" t="s">
        <v>144</v>
      </c>
      <c r="AF40" s="58" t="s">
        <v>143</v>
      </c>
      <c r="AG40" s="58" t="s">
        <v>143</v>
      </c>
      <c r="AH40" s="58" t="s">
        <v>2405</v>
      </c>
      <c r="AI40" s="107">
        <v>44788</v>
      </c>
      <c r="AJ40" s="60" t="s">
        <v>146</v>
      </c>
      <c r="AK40" s="60" t="s">
        <v>671</v>
      </c>
      <c r="AL40" s="60" t="s">
        <v>273</v>
      </c>
      <c r="AM40" s="58">
        <v>0</v>
      </c>
      <c r="AN40" s="58" t="s">
        <v>140</v>
      </c>
      <c r="AO40" s="58" t="s">
        <v>140</v>
      </c>
      <c r="AP40" s="58" t="s">
        <v>140</v>
      </c>
      <c r="AQ40" s="58" t="s">
        <v>140</v>
      </c>
      <c r="AR40" s="58" t="s">
        <v>140</v>
      </c>
      <c r="AS40" s="58" t="s">
        <v>140</v>
      </c>
      <c r="AT40" s="58" t="s">
        <v>140</v>
      </c>
      <c r="AU40" s="58" t="s">
        <v>140</v>
      </c>
      <c r="AV40" s="58" t="s">
        <v>143</v>
      </c>
      <c r="AW40" s="58" t="s">
        <v>366</v>
      </c>
      <c r="AX40" s="58" t="s">
        <v>150</v>
      </c>
      <c r="AY40" s="57" t="s">
        <v>151</v>
      </c>
      <c r="AZ40" s="57"/>
      <c r="BA40" s="57" t="s">
        <v>2408</v>
      </c>
      <c r="BB40" s="62">
        <v>0.95</v>
      </c>
      <c r="BC40" s="57" t="s">
        <v>367</v>
      </c>
      <c r="BD40" s="58" t="s">
        <v>140</v>
      </c>
      <c r="BE40" s="58" t="s">
        <v>140</v>
      </c>
      <c r="BF40" s="58" t="s">
        <v>140</v>
      </c>
      <c r="BG40" s="58" t="s">
        <v>140</v>
      </c>
      <c r="BH40" s="58" t="s">
        <v>140</v>
      </c>
      <c r="BI40" s="58" t="s">
        <v>140</v>
      </c>
      <c r="BJ40" s="58" t="s">
        <v>140</v>
      </c>
      <c r="BK40" s="58" t="s">
        <v>140</v>
      </c>
      <c r="BL40" s="59">
        <v>183438</v>
      </c>
      <c r="BM40" s="58"/>
      <c r="BN40" s="58" t="s">
        <v>140</v>
      </c>
      <c r="BO40" s="58" t="s">
        <v>140</v>
      </c>
      <c r="BP40" s="58" t="s">
        <v>239</v>
      </c>
      <c r="BQ40" s="58" t="s">
        <v>140</v>
      </c>
      <c r="BR40" s="58" t="s">
        <v>368</v>
      </c>
      <c r="BS40" s="58" t="s">
        <v>360</v>
      </c>
      <c r="BT40" s="129" t="s">
        <v>3505</v>
      </c>
      <c r="BU40" s="129"/>
      <c r="XEU40" s="86" t="str">
        <f t="shared" si="0"/>
        <v>New_Business___Underwriting__Annuities</v>
      </c>
    </row>
    <row r="41" spans="1:73 16375:16375" s="86" customFormat="1" ht="229.5" x14ac:dyDescent="0.2">
      <c r="A41" s="126" t="s">
        <v>16</v>
      </c>
      <c r="B41" s="57" t="s">
        <v>140</v>
      </c>
      <c r="C41" s="57" t="s">
        <v>302</v>
      </c>
      <c r="D41" s="57" t="s">
        <v>199</v>
      </c>
      <c r="E41" s="57" t="s">
        <v>369</v>
      </c>
      <c r="F41" s="58" t="s">
        <v>370</v>
      </c>
      <c r="G41" s="57" t="s">
        <v>370</v>
      </c>
      <c r="H41" s="58"/>
      <c r="I41" s="58"/>
      <c r="J41" s="58"/>
      <c r="K41" s="58"/>
      <c r="L41" s="58"/>
      <c r="M41" s="58"/>
      <c r="N41" s="58" t="s">
        <v>133</v>
      </c>
      <c r="O41" s="57" t="s">
        <v>371</v>
      </c>
      <c r="P41" s="58" t="s">
        <v>140</v>
      </c>
      <c r="Q41" s="58" t="s">
        <v>140</v>
      </c>
      <c r="R41" s="57" t="s">
        <v>372</v>
      </c>
      <c r="S41" s="58" t="s">
        <v>140</v>
      </c>
      <c r="T41" s="58" t="s">
        <v>140</v>
      </c>
      <c r="U41" s="58" t="s">
        <v>140</v>
      </c>
      <c r="V41" s="58" t="s">
        <v>270</v>
      </c>
      <c r="W41" s="58" t="s">
        <v>143</v>
      </c>
      <c r="X41" s="62">
        <v>1</v>
      </c>
      <c r="Y41" s="62">
        <v>0</v>
      </c>
      <c r="Z41" s="108">
        <v>6</v>
      </c>
      <c r="AA41" s="108"/>
      <c r="AB41" s="108">
        <v>7</v>
      </c>
      <c r="AC41" s="58" t="s">
        <v>142</v>
      </c>
      <c r="AD41" s="59" t="s">
        <v>143</v>
      </c>
      <c r="AE41" s="59" t="s">
        <v>144</v>
      </c>
      <c r="AF41" s="58" t="s">
        <v>143</v>
      </c>
      <c r="AG41" s="58" t="s">
        <v>143</v>
      </c>
      <c r="AH41" s="58" t="s">
        <v>2405</v>
      </c>
      <c r="AI41" s="107">
        <v>44717</v>
      </c>
      <c r="AJ41" s="60" t="s">
        <v>146</v>
      </c>
      <c r="AK41" s="107" t="s">
        <v>671</v>
      </c>
      <c r="AL41" s="60" t="s">
        <v>273</v>
      </c>
      <c r="AM41" s="58">
        <v>0</v>
      </c>
      <c r="AN41" s="58" t="s">
        <v>140</v>
      </c>
      <c r="AO41" s="58" t="s">
        <v>140</v>
      </c>
      <c r="AP41" s="58" t="s">
        <v>140</v>
      </c>
      <c r="AQ41" s="58" t="s">
        <v>140</v>
      </c>
      <c r="AR41" s="58" t="s">
        <v>140</v>
      </c>
      <c r="AS41" s="58" t="s">
        <v>140</v>
      </c>
      <c r="AT41" s="58" t="s">
        <v>140</v>
      </c>
      <c r="AU41" s="58" t="s">
        <v>140</v>
      </c>
      <c r="AV41" s="58" t="s">
        <v>143</v>
      </c>
      <c r="AW41" s="58" t="s">
        <v>314</v>
      </c>
      <c r="AX41" s="58" t="s">
        <v>150</v>
      </c>
      <c r="AY41" s="57" t="s">
        <v>151</v>
      </c>
      <c r="AZ41" s="57"/>
      <c r="BA41" s="57" t="s">
        <v>2408</v>
      </c>
      <c r="BB41" s="62">
        <v>0.95</v>
      </c>
      <c r="BC41" s="57" t="s">
        <v>373</v>
      </c>
      <c r="BD41" s="58" t="s">
        <v>140</v>
      </c>
      <c r="BE41" s="58" t="s">
        <v>140</v>
      </c>
      <c r="BF41" s="58" t="s">
        <v>140</v>
      </c>
      <c r="BG41" s="58" t="s">
        <v>140</v>
      </c>
      <c r="BH41" s="58" t="s">
        <v>140</v>
      </c>
      <c r="BI41" s="58" t="s">
        <v>140</v>
      </c>
      <c r="BJ41" s="58" t="s">
        <v>140</v>
      </c>
      <c r="BK41" s="58" t="s">
        <v>140</v>
      </c>
      <c r="BL41" s="58">
        <v>88541</v>
      </c>
      <c r="BM41" s="58"/>
      <c r="BN41" s="58" t="s">
        <v>140</v>
      </c>
      <c r="BO41" s="58" t="s">
        <v>140</v>
      </c>
      <c r="BP41" s="58" t="s">
        <v>239</v>
      </c>
      <c r="BQ41" s="58" t="s">
        <v>140</v>
      </c>
      <c r="BR41" s="58" t="s">
        <v>368</v>
      </c>
      <c r="BS41" s="58" t="s">
        <v>360</v>
      </c>
      <c r="BT41" s="129" t="s">
        <v>3505</v>
      </c>
      <c r="BU41" s="129"/>
      <c r="XEU41" s="86" t="str">
        <f t="shared" si="0"/>
        <v>Claims_Management__Annuities</v>
      </c>
    </row>
    <row r="42" spans="1:73 16375:16375" s="86" customFormat="1" ht="63.75" x14ac:dyDescent="0.2">
      <c r="A42" s="126" t="s">
        <v>16</v>
      </c>
      <c r="B42" s="57" t="s">
        <v>140</v>
      </c>
      <c r="C42" s="57" t="s">
        <v>302</v>
      </c>
      <c r="D42" s="57" t="s">
        <v>128</v>
      </c>
      <c r="E42" s="57" t="s">
        <v>170</v>
      </c>
      <c r="F42" s="58" t="s">
        <v>3439</v>
      </c>
      <c r="G42" s="57" t="s">
        <v>374</v>
      </c>
      <c r="H42" s="58"/>
      <c r="I42" s="58"/>
      <c r="J42" s="58"/>
      <c r="K42" s="58"/>
      <c r="L42" s="58"/>
      <c r="M42" s="58"/>
      <c r="N42" s="58" t="s">
        <v>133</v>
      </c>
      <c r="O42" s="57" t="s">
        <v>375</v>
      </c>
      <c r="P42" s="58" t="s">
        <v>140</v>
      </c>
      <c r="Q42" s="58" t="s">
        <v>140</v>
      </c>
      <c r="R42" s="57" t="s">
        <v>376</v>
      </c>
      <c r="S42" s="58" t="s">
        <v>140</v>
      </c>
      <c r="T42" s="58" t="s">
        <v>140</v>
      </c>
      <c r="U42" s="58" t="s">
        <v>140</v>
      </c>
      <c r="V42" s="58" t="s">
        <v>270</v>
      </c>
      <c r="W42" s="58" t="s">
        <v>143</v>
      </c>
      <c r="X42" s="62">
        <v>1</v>
      </c>
      <c r="Y42" s="62">
        <v>0</v>
      </c>
      <c r="Z42" s="108">
        <v>5</v>
      </c>
      <c r="AA42" s="108"/>
      <c r="AB42" s="108">
        <v>5</v>
      </c>
      <c r="AC42" s="58" t="s">
        <v>142</v>
      </c>
      <c r="AD42" s="59" t="s">
        <v>143</v>
      </c>
      <c r="AE42" s="59" t="s">
        <v>144</v>
      </c>
      <c r="AF42" s="58" t="s">
        <v>143</v>
      </c>
      <c r="AG42" s="58" t="s">
        <v>143</v>
      </c>
      <c r="AH42" s="58" t="s">
        <v>2405</v>
      </c>
      <c r="AI42" s="107">
        <v>44571</v>
      </c>
      <c r="AJ42" s="60" t="s">
        <v>146</v>
      </c>
      <c r="AK42" s="107" t="s">
        <v>671</v>
      </c>
      <c r="AL42" s="60" t="s">
        <v>273</v>
      </c>
      <c r="AM42" s="58">
        <v>0</v>
      </c>
      <c r="AN42" s="58" t="s">
        <v>140</v>
      </c>
      <c r="AO42" s="58" t="s">
        <v>140</v>
      </c>
      <c r="AP42" s="58" t="s">
        <v>140</v>
      </c>
      <c r="AQ42" s="58" t="s">
        <v>140</v>
      </c>
      <c r="AR42" s="58" t="s">
        <v>140</v>
      </c>
      <c r="AS42" s="58" t="s">
        <v>140</v>
      </c>
      <c r="AT42" s="58" t="s">
        <v>140</v>
      </c>
      <c r="AU42" s="58" t="s">
        <v>140</v>
      </c>
      <c r="AV42" s="58" t="s">
        <v>143</v>
      </c>
      <c r="AW42" s="58" t="s">
        <v>314</v>
      </c>
      <c r="AX42" s="58" t="s">
        <v>150</v>
      </c>
      <c r="AY42" s="57" t="s">
        <v>151</v>
      </c>
      <c r="AZ42" s="57"/>
      <c r="BA42" s="57" t="s">
        <v>2408</v>
      </c>
      <c r="BB42" s="62">
        <v>0.95</v>
      </c>
      <c r="BC42" s="57" t="s">
        <v>367</v>
      </c>
      <c r="BD42" s="58" t="s">
        <v>140</v>
      </c>
      <c r="BE42" s="58" t="s">
        <v>377</v>
      </c>
      <c r="BF42" s="58" t="s">
        <v>140</v>
      </c>
      <c r="BG42" s="58" t="s">
        <v>140</v>
      </c>
      <c r="BH42" s="58" t="s">
        <v>140</v>
      </c>
      <c r="BI42" s="58" t="s">
        <v>140</v>
      </c>
      <c r="BJ42" s="58" t="s">
        <v>140</v>
      </c>
      <c r="BK42" s="58" t="s">
        <v>140</v>
      </c>
      <c r="BL42" s="58">
        <v>42042</v>
      </c>
      <c r="BM42" s="58"/>
      <c r="BN42" s="58" t="s">
        <v>140</v>
      </c>
      <c r="BO42" s="58" t="s">
        <v>140</v>
      </c>
      <c r="BP42" s="58" t="s">
        <v>239</v>
      </c>
      <c r="BQ42" s="58" t="s">
        <v>140</v>
      </c>
      <c r="BR42" s="58" t="s">
        <v>378</v>
      </c>
      <c r="BS42" s="58" t="s">
        <v>360</v>
      </c>
      <c r="BT42" s="129" t="s">
        <v>3505</v>
      </c>
      <c r="BU42" s="129"/>
      <c r="XEU42" s="86" t="str">
        <f t="shared" si="0"/>
        <v>Policy_Administration_and_Payments__Annuities</v>
      </c>
    </row>
    <row r="43" spans="1:73 16375:16375" s="86" customFormat="1" ht="216.75" x14ac:dyDescent="0.2">
      <c r="A43" s="126" t="s">
        <v>16</v>
      </c>
      <c r="B43" s="57" t="s">
        <v>140</v>
      </c>
      <c r="C43" s="57" t="s">
        <v>302</v>
      </c>
      <c r="D43" s="57" t="s">
        <v>128</v>
      </c>
      <c r="E43" s="57" t="s">
        <v>170</v>
      </c>
      <c r="F43" s="57" t="s">
        <v>355</v>
      </c>
      <c r="G43" s="57" t="s">
        <v>355</v>
      </c>
      <c r="H43" s="58"/>
      <c r="I43" s="58"/>
      <c r="J43" s="58"/>
      <c r="K43" s="58"/>
      <c r="L43" s="58"/>
      <c r="M43" s="58"/>
      <c r="N43" s="58" t="s">
        <v>133</v>
      </c>
      <c r="O43" s="57" t="s">
        <v>379</v>
      </c>
      <c r="P43" s="58" t="s">
        <v>140</v>
      </c>
      <c r="Q43" s="58" t="s">
        <v>140</v>
      </c>
      <c r="R43" s="57" t="s">
        <v>380</v>
      </c>
      <c r="S43" s="58" t="s">
        <v>140</v>
      </c>
      <c r="T43" s="58" t="s">
        <v>140</v>
      </c>
      <c r="U43" s="58" t="s">
        <v>140</v>
      </c>
      <c r="V43" s="58" t="s">
        <v>270</v>
      </c>
      <c r="W43" s="58" t="s">
        <v>143</v>
      </c>
      <c r="X43" s="62">
        <v>1</v>
      </c>
      <c r="Y43" s="62">
        <v>0</v>
      </c>
      <c r="Z43" s="108">
        <v>4</v>
      </c>
      <c r="AA43" s="108"/>
      <c r="AB43" s="108">
        <v>4</v>
      </c>
      <c r="AC43" s="58" t="s">
        <v>142</v>
      </c>
      <c r="AD43" s="59" t="s">
        <v>143</v>
      </c>
      <c r="AE43" s="59" t="s">
        <v>144</v>
      </c>
      <c r="AF43" s="58" t="s">
        <v>143</v>
      </c>
      <c r="AG43" s="58" t="s">
        <v>143</v>
      </c>
      <c r="AH43" s="58" t="s">
        <v>2405</v>
      </c>
      <c r="AI43" s="107">
        <v>44578</v>
      </c>
      <c r="AJ43" s="60" t="s">
        <v>146</v>
      </c>
      <c r="AK43" s="107" t="s">
        <v>671</v>
      </c>
      <c r="AL43" s="60" t="s">
        <v>273</v>
      </c>
      <c r="AM43" s="58">
        <v>0</v>
      </c>
      <c r="AN43" s="58" t="s">
        <v>140</v>
      </c>
      <c r="AO43" s="58" t="s">
        <v>140</v>
      </c>
      <c r="AP43" s="58" t="s">
        <v>140</v>
      </c>
      <c r="AQ43" s="58" t="s">
        <v>140</v>
      </c>
      <c r="AR43" s="58" t="s">
        <v>140</v>
      </c>
      <c r="AS43" s="58" t="s">
        <v>140</v>
      </c>
      <c r="AT43" s="58" t="s">
        <v>140</v>
      </c>
      <c r="AU43" s="58" t="s">
        <v>140</v>
      </c>
      <c r="AV43" s="58" t="s">
        <v>143</v>
      </c>
      <c r="AW43" s="58" t="s">
        <v>314</v>
      </c>
      <c r="AX43" s="58" t="s">
        <v>150</v>
      </c>
      <c r="AY43" s="57" t="s">
        <v>151</v>
      </c>
      <c r="AZ43" s="57"/>
      <c r="BA43" s="57" t="s">
        <v>2408</v>
      </c>
      <c r="BB43" s="62">
        <v>0.95</v>
      </c>
      <c r="BC43" s="57" t="s">
        <v>367</v>
      </c>
      <c r="BD43" s="58" t="s">
        <v>140</v>
      </c>
      <c r="BE43" s="58" t="s">
        <v>140</v>
      </c>
      <c r="BF43" s="58" t="s">
        <v>140</v>
      </c>
      <c r="BG43" s="58" t="s">
        <v>140</v>
      </c>
      <c r="BH43" s="58" t="s">
        <v>140</v>
      </c>
      <c r="BI43" s="58" t="s">
        <v>140</v>
      </c>
      <c r="BJ43" s="58" t="s">
        <v>140</v>
      </c>
      <c r="BK43" s="58" t="s">
        <v>140</v>
      </c>
      <c r="BL43" s="58">
        <v>53933</v>
      </c>
      <c r="BM43" s="58"/>
      <c r="BN43" s="58" t="s">
        <v>140</v>
      </c>
      <c r="BO43" s="58" t="s">
        <v>140</v>
      </c>
      <c r="BP43" s="58" t="s">
        <v>239</v>
      </c>
      <c r="BQ43" s="58" t="s">
        <v>140</v>
      </c>
      <c r="BR43" s="58" t="s">
        <v>381</v>
      </c>
      <c r="BS43" s="58" t="s">
        <v>360</v>
      </c>
      <c r="BT43" s="129" t="s">
        <v>3505</v>
      </c>
      <c r="BU43" s="129"/>
      <c r="XEU43" s="86" t="str">
        <f t="shared" si="0"/>
        <v>Policy_Administration_and_Payments__Annuities</v>
      </c>
    </row>
    <row r="44" spans="1:73 16375:16375" s="86" customFormat="1" ht="280.5" x14ac:dyDescent="0.2">
      <c r="A44" s="126" t="s">
        <v>16</v>
      </c>
      <c r="B44" s="57" t="s">
        <v>140</v>
      </c>
      <c r="C44" s="57" t="s">
        <v>302</v>
      </c>
      <c r="D44" s="57" t="s">
        <v>128</v>
      </c>
      <c r="E44" s="57" t="s">
        <v>170</v>
      </c>
      <c r="F44" s="57" t="s">
        <v>355</v>
      </c>
      <c r="G44" s="57" t="s">
        <v>355</v>
      </c>
      <c r="H44" s="58"/>
      <c r="I44" s="58"/>
      <c r="J44" s="58"/>
      <c r="K44" s="58"/>
      <c r="L44" s="58"/>
      <c r="M44" s="58"/>
      <c r="N44" s="58" t="s">
        <v>133</v>
      </c>
      <c r="O44" s="57" t="s">
        <v>382</v>
      </c>
      <c r="P44" s="58" t="s">
        <v>140</v>
      </c>
      <c r="Q44" s="58" t="s">
        <v>140</v>
      </c>
      <c r="R44" s="57" t="s">
        <v>383</v>
      </c>
      <c r="S44" s="58" t="s">
        <v>140</v>
      </c>
      <c r="T44" s="58" t="s">
        <v>140</v>
      </c>
      <c r="U44" s="58" t="s">
        <v>140</v>
      </c>
      <c r="V44" s="58" t="s">
        <v>270</v>
      </c>
      <c r="W44" s="58" t="s">
        <v>143</v>
      </c>
      <c r="X44" s="62">
        <v>1</v>
      </c>
      <c r="Y44" s="62">
        <v>0</v>
      </c>
      <c r="Z44" s="108">
        <v>1</v>
      </c>
      <c r="AA44" s="108"/>
      <c r="AB44" s="108">
        <v>1</v>
      </c>
      <c r="AC44" s="58" t="s">
        <v>142</v>
      </c>
      <c r="AD44" s="59" t="s">
        <v>143</v>
      </c>
      <c r="AE44" s="59" t="s">
        <v>144</v>
      </c>
      <c r="AF44" s="58" t="s">
        <v>143</v>
      </c>
      <c r="AG44" s="58" t="s">
        <v>143</v>
      </c>
      <c r="AH44" s="58" t="s">
        <v>2405</v>
      </c>
      <c r="AI44" s="107">
        <v>44884</v>
      </c>
      <c r="AJ44" s="60" t="s">
        <v>146</v>
      </c>
      <c r="AK44" s="107" t="s">
        <v>671</v>
      </c>
      <c r="AL44" s="60" t="s">
        <v>273</v>
      </c>
      <c r="AM44" s="58">
        <v>0</v>
      </c>
      <c r="AN44" s="58" t="s">
        <v>140</v>
      </c>
      <c r="AO44" s="58" t="s">
        <v>140</v>
      </c>
      <c r="AP44" s="58" t="s">
        <v>140</v>
      </c>
      <c r="AQ44" s="58" t="s">
        <v>140</v>
      </c>
      <c r="AR44" s="58" t="s">
        <v>140</v>
      </c>
      <c r="AS44" s="58" t="s">
        <v>140</v>
      </c>
      <c r="AT44" s="58" t="s">
        <v>140</v>
      </c>
      <c r="AU44" s="58" t="s">
        <v>140</v>
      </c>
      <c r="AV44" s="58" t="s">
        <v>143</v>
      </c>
      <c r="AW44" s="58" t="s">
        <v>314</v>
      </c>
      <c r="AX44" s="58" t="s">
        <v>150</v>
      </c>
      <c r="AY44" s="57" t="s">
        <v>151</v>
      </c>
      <c r="AZ44" s="57"/>
      <c r="BA44" s="57" t="s">
        <v>2408</v>
      </c>
      <c r="BB44" s="62">
        <v>0.95</v>
      </c>
      <c r="BC44" s="57" t="s">
        <v>367</v>
      </c>
      <c r="BD44" s="58" t="s">
        <v>140</v>
      </c>
      <c r="BE44" s="58" t="s">
        <v>140</v>
      </c>
      <c r="BF44" s="58" t="s">
        <v>140</v>
      </c>
      <c r="BG44" s="58" t="s">
        <v>140</v>
      </c>
      <c r="BH44" s="58" t="s">
        <v>140</v>
      </c>
      <c r="BI44" s="58" t="s">
        <v>140</v>
      </c>
      <c r="BJ44" s="58" t="s">
        <v>140</v>
      </c>
      <c r="BK44" s="58" t="s">
        <v>140</v>
      </c>
      <c r="BL44" s="58">
        <v>5608</v>
      </c>
      <c r="BM44" s="58"/>
      <c r="BN44" s="58" t="s">
        <v>140</v>
      </c>
      <c r="BO44" s="58" t="s">
        <v>140</v>
      </c>
      <c r="BP44" s="58" t="s">
        <v>239</v>
      </c>
      <c r="BQ44" s="58" t="s">
        <v>140</v>
      </c>
      <c r="BR44" s="58" t="s">
        <v>384</v>
      </c>
      <c r="BS44" s="58" t="s">
        <v>360</v>
      </c>
      <c r="BT44" s="129" t="s">
        <v>3505</v>
      </c>
      <c r="BU44" s="129"/>
      <c r="XEU44" s="86" t="str">
        <f t="shared" si="0"/>
        <v>Policy_Administration_and_Payments__Annuities</v>
      </c>
    </row>
    <row r="45" spans="1:73 16375:16375" s="86" customFormat="1" ht="63.75" x14ac:dyDescent="0.2">
      <c r="A45" s="126" t="s">
        <v>16</v>
      </c>
      <c r="B45" s="57" t="s">
        <v>140</v>
      </c>
      <c r="C45" s="57" t="s">
        <v>302</v>
      </c>
      <c r="D45" s="57" t="s">
        <v>303</v>
      </c>
      <c r="E45" s="57" t="s">
        <v>304</v>
      </c>
      <c r="F45" s="57" t="s">
        <v>305</v>
      </c>
      <c r="G45" s="57" t="s">
        <v>306</v>
      </c>
      <c r="H45" s="58"/>
      <c r="I45" s="58"/>
      <c r="J45" s="58"/>
      <c r="K45" s="58"/>
      <c r="L45" s="58"/>
      <c r="M45" s="58"/>
      <c r="N45" s="58" t="s">
        <v>133</v>
      </c>
      <c r="O45" s="57" t="s">
        <v>307</v>
      </c>
      <c r="P45" s="58" t="s">
        <v>308</v>
      </c>
      <c r="Q45" s="58" t="s">
        <v>321</v>
      </c>
      <c r="R45" s="57" t="s">
        <v>140</v>
      </c>
      <c r="S45" s="57" t="s">
        <v>138</v>
      </c>
      <c r="T45" s="58" t="s">
        <v>310</v>
      </c>
      <c r="U45" s="57" t="s">
        <v>138</v>
      </c>
      <c r="V45" s="58" t="s">
        <v>270</v>
      </c>
      <c r="W45" s="58" t="s">
        <v>143</v>
      </c>
      <c r="X45" s="62">
        <v>1</v>
      </c>
      <c r="Y45" s="62">
        <v>0</v>
      </c>
      <c r="Z45" s="108"/>
      <c r="AA45" s="108">
        <v>13</v>
      </c>
      <c r="AB45" s="108">
        <v>21.5</v>
      </c>
      <c r="AC45" s="58" t="s">
        <v>260</v>
      </c>
      <c r="AD45" s="59" t="s">
        <v>143</v>
      </c>
      <c r="AE45" s="65" t="s">
        <v>144</v>
      </c>
      <c r="AF45" s="58" t="s">
        <v>143</v>
      </c>
      <c r="AG45" s="58" t="s">
        <v>143</v>
      </c>
      <c r="AH45" s="58" t="s">
        <v>145</v>
      </c>
      <c r="AI45" s="107">
        <v>44669</v>
      </c>
      <c r="AJ45" s="60" t="s">
        <v>272</v>
      </c>
      <c r="AK45" s="60" t="s">
        <v>273</v>
      </c>
      <c r="AL45" s="60" t="s">
        <v>551</v>
      </c>
      <c r="AM45" s="58">
        <v>0</v>
      </c>
      <c r="AN45" s="58" t="s">
        <v>140</v>
      </c>
      <c r="AO45" s="58" t="s">
        <v>140</v>
      </c>
      <c r="AP45" s="58" t="s">
        <v>140</v>
      </c>
      <c r="AQ45" s="58" t="s">
        <v>140</v>
      </c>
      <c r="AR45" s="58" t="s">
        <v>140</v>
      </c>
      <c r="AS45" s="58" t="s">
        <v>140</v>
      </c>
      <c r="AT45" s="58" t="s">
        <v>140</v>
      </c>
      <c r="AU45" s="58" t="s">
        <v>140</v>
      </c>
      <c r="AV45" s="58" t="s">
        <v>143</v>
      </c>
      <c r="AW45" s="58" t="s">
        <v>314</v>
      </c>
      <c r="AX45" s="58" t="s">
        <v>150</v>
      </c>
      <c r="AY45" s="57"/>
      <c r="AZ45" s="57" t="s">
        <v>527</v>
      </c>
      <c r="BA45" s="57" t="s">
        <v>386</v>
      </c>
      <c r="BB45" s="62">
        <v>0.95</v>
      </c>
      <c r="BC45" s="58" t="s">
        <v>140</v>
      </c>
      <c r="BD45" s="58" t="s">
        <v>325</v>
      </c>
      <c r="BE45" s="58" t="s">
        <v>316</v>
      </c>
      <c r="BF45" s="58" t="s">
        <v>316</v>
      </c>
      <c r="BG45" s="62">
        <v>0.03</v>
      </c>
      <c r="BH45" s="58" t="s">
        <v>387</v>
      </c>
      <c r="BI45" s="58" t="s">
        <v>140</v>
      </c>
      <c r="BJ45" s="58" t="s">
        <v>140</v>
      </c>
      <c r="BK45" s="58" t="s">
        <v>140</v>
      </c>
      <c r="BL45" s="58" t="s">
        <v>140</v>
      </c>
      <c r="BM45" s="58" t="s">
        <v>140</v>
      </c>
      <c r="BN45" s="58" t="s">
        <v>140</v>
      </c>
      <c r="BO45" s="58" t="s">
        <v>140</v>
      </c>
      <c r="BP45" s="58" t="s">
        <v>239</v>
      </c>
      <c r="BQ45" s="58"/>
      <c r="BR45" s="57" t="s">
        <v>388</v>
      </c>
      <c r="BS45" s="58" t="s">
        <v>389</v>
      </c>
      <c r="BT45" s="129" t="s">
        <v>3505</v>
      </c>
      <c r="BU45" s="129"/>
      <c r="XEU45" s="86" t="str">
        <f t="shared" si="0"/>
        <v>Contact_Center__Annuities</v>
      </c>
    </row>
    <row r="46" spans="1:73 16375:16375" s="86" customFormat="1" ht="216.75" x14ac:dyDescent="0.2">
      <c r="A46" s="126" t="s">
        <v>19</v>
      </c>
      <c r="B46" s="57" t="s">
        <v>140</v>
      </c>
      <c r="C46" s="57" t="s">
        <v>264</v>
      </c>
      <c r="D46" s="57" t="s">
        <v>341</v>
      </c>
      <c r="E46" s="57" t="s">
        <v>342</v>
      </c>
      <c r="F46" s="57" t="s">
        <v>601</v>
      </c>
      <c r="G46" s="57" t="s">
        <v>343</v>
      </c>
      <c r="H46" s="58"/>
      <c r="I46" s="58"/>
      <c r="J46" s="58"/>
      <c r="K46" s="58"/>
      <c r="L46" s="58"/>
      <c r="M46" s="58"/>
      <c r="N46" s="58" t="s">
        <v>133</v>
      </c>
      <c r="O46" s="57" t="s">
        <v>344</v>
      </c>
      <c r="P46" s="58" t="s">
        <v>140</v>
      </c>
      <c r="Q46" s="58" t="s">
        <v>140</v>
      </c>
      <c r="R46" s="57" t="s">
        <v>345</v>
      </c>
      <c r="S46" s="58" t="s">
        <v>140</v>
      </c>
      <c r="T46" s="58" t="s">
        <v>140</v>
      </c>
      <c r="U46" s="58" t="s">
        <v>140</v>
      </c>
      <c r="V46" s="58" t="s">
        <v>270</v>
      </c>
      <c r="W46" s="58" t="s">
        <v>143</v>
      </c>
      <c r="X46" s="62">
        <v>1</v>
      </c>
      <c r="Y46" s="62">
        <v>0</v>
      </c>
      <c r="Z46" s="108">
        <v>4</v>
      </c>
      <c r="AA46" s="108"/>
      <c r="AB46" s="108">
        <v>6</v>
      </c>
      <c r="AC46" s="58" t="s">
        <v>142</v>
      </c>
      <c r="AD46" s="59" t="s">
        <v>143</v>
      </c>
      <c r="AE46" s="59" t="s">
        <v>144</v>
      </c>
      <c r="AF46" s="58" t="s">
        <v>143</v>
      </c>
      <c r="AG46" s="58" t="s">
        <v>143</v>
      </c>
      <c r="AH46" s="58" t="s">
        <v>2421</v>
      </c>
      <c r="AI46" s="68">
        <v>45870</v>
      </c>
      <c r="AJ46" s="60" t="s">
        <v>146</v>
      </c>
      <c r="AK46" s="60" t="s">
        <v>273</v>
      </c>
      <c r="AL46" s="147" t="s">
        <v>273</v>
      </c>
      <c r="AM46" s="58">
        <v>0</v>
      </c>
      <c r="AN46" s="58" t="s">
        <v>140</v>
      </c>
      <c r="AO46" s="58" t="s">
        <v>140</v>
      </c>
      <c r="AP46" s="58" t="s">
        <v>140</v>
      </c>
      <c r="AQ46" s="58" t="s">
        <v>140</v>
      </c>
      <c r="AR46" s="58" t="s">
        <v>140</v>
      </c>
      <c r="AS46" s="58" t="s">
        <v>140</v>
      </c>
      <c r="AT46" s="58" t="s">
        <v>140</v>
      </c>
      <c r="AU46" s="58" t="s">
        <v>140</v>
      </c>
      <c r="AV46" s="58" t="s">
        <v>143</v>
      </c>
      <c r="AW46" s="58" t="s">
        <v>391</v>
      </c>
      <c r="AX46" s="58" t="s">
        <v>150</v>
      </c>
      <c r="AY46" s="57" t="s">
        <v>151</v>
      </c>
      <c r="AZ46" s="58"/>
      <c r="BA46" s="57" t="s">
        <v>2408</v>
      </c>
      <c r="BB46" s="58" t="s">
        <v>140</v>
      </c>
      <c r="BC46" s="58" t="s">
        <v>140</v>
      </c>
      <c r="BD46" s="58" t="s">
        <v>140</v>
      </c>
      <c r="BE46" s="58" t="s">
        <v>140</v>
      </c>
      <c r="BF46" s="58" t="s">
        <v>140</v>
      </c>
      <c r="BG46" s="58" t="s">
        <v>140</v>
      </c>
      <c r="BH46" s="58" t="s">
        <v>140</v>
      </c>
      <c r="BI46" s="58" t="s">
        <v>140</v>
      </c>
      <c r="BJ46" s="58" t="s">
        <v>140</v>
      </c>
      <c r="BK46" s="58" t="s">
        <v>140</v>
      </c>
      <c r="BL46" s="58" t="s">
        <v>140</v>
      </c>
      <c r="BM46" s="58"/>
      <c r="BN46" s="58"/>
      <c r="BO46" s="58"/>
      <c r="BP46" s="58" t="s">
        <v>239</v>
      </c>
      <c r="BQ46" s="58" t="s">
        <v>140</v>
      </c>
      <c r="BR46" s="58" t="s">
        <v>392</v>
      </c>
      <c r="BS46" s="58" t="s">
        <v>393</v>
      </c>
      <c r="BT46" s="129" t="s">
        <v>3505</v>
      </c>
      <c r="BU46" s="129"/>
      <c r="XEU46" s="86" t="str">
        <f t="shared" si="0"/>
        <v>New_Business___Underwriting__Annuities</v>
      </c>
    </row>
    <row r="47" spans="1:73 16375:16375" s="86" customFormat="1" ht="306" x14ac:dyDescent="0.2">
      <c r="A47" s="125" t="s">
        <v>14</v>
      </c>
      <c r="B47" s="57" t="s">
        <v>394</v>
      </c>
      <c r="C47" s="57" t="s">
        <v>395</v>
      </c>
      <c r="D47" s="57" t="s">
        <v>303</v>
      </c>
      <c r="E47" s="57" t="s">
        <v>304</v>
      </c>
      <c r="F47" s="57" t="s">
        <v>396</v>
      </c>
      <c r="G47" s="57" t="s">
        <v>397</v>
      </c>
      <c r="H47" s="58"/>
      <c r="I47" s="58"/>
      <c r="J47" s="58" t="s">
        <v>133</v>
      </c>
      <c r="K47" s="58"/>
      <c r="L47" s="58" t="s">
        <v>133</v>
      </c>
      <c r="M47" s="58"/>
      <c r="N47" s="58"/>
      <c r="O47" s="57" t="s">
        <v>398</v>
      </c>
      <c r="P47" s="58" t="s">
        <v>308</v>
      </c>
      <c r="Q47" s="57" t="s">
        <v>399</v>
      </c>
      <c r="R47" s="57" t="s">
        <v>400</v>
      </c>
      <c r="S47" s="57" t="s">
        <v>401</v>
      </c>
      <c r="T47" s="57" t="s">
        <v>402</v>
      </c>
      <c r="U47" s="58"/>
      <c r="V47" s="58" t="s">
        <v>270</v>
      </c>
      <c r="W47" s="58" t="s">
        <v>143</v>
      </c>
      <c r="X47" s="62">
        <v>1</v>
      </c>
      <c r="Y47" s="62">
        <v>0</v>
      </c>
      <c r="Z47" s="108"/>
      <c r="AA47" s="108">
        <v>8</v>
      </c>
      <c r="AB47" s="108">
        <v>9</v>
      </c>
      <c r="AC47" s="58" t="s">
        <v>260</v>
      </c>
      <c r="AD47" s="65" t="s">
        <v>143</v>
      </c>
      <c r="AE47" s="65" t="s">
        <v>144</v>
      </c>
      <c r="AF47" s="58" t="s">
        <v>143</v>
      </c>
      <c r="AG47" s="58" t="s">
        <v>143</v>
      </c>
      <c r="AH47" s="58" t="s">
        <v>160</v>
      </c>
      <c r="AI47" s="58">
        <v>2022</v>
      </c>
      <c r="AJ47" s="58" t="s">
        <v>272</v>
      </c>
      <c r="AK47" s="58" t="s">
        <v>273</v>
      </c>
      <c r="AL47" s="58" t="s">
        <v>404</v>
      </c>
      <c r="AM47" s="58">
        <v>0</v>
      </c>
      <c r="AN47" s="58" t="s">
        <v>140</v>
      </c>
      <c r="AO47" s="58" t="s">
        <v>140</v>
      </c>
      <c r="AP47" s="58" t="s">
        <v>140</v>
      </c>
      <c r="AQ47" s="58" t="s">
        <v>140</v>
      </c>
      <c r="AR47" s="58" t="s">
        <v>140</v>
      </c>
      <c r="AS47" s="58" t="s">
        <v>140</v>
      </c>
      <c r="AT47" s="58" t="s">
        <v>140</v>
      </c>
      <c r="AU47" s="58" t="s">
        <v>140</v>
      </c>
      <c r="AV47" s="58" t="s">
        <v>143</v>
      </c>
      <c r="AW47" s="57" t="s">
        <v>405</v>
      </c>
      <c r="AX47" s="58" t="s">
        <v>150</v>
      </c>
      <c r="AY47" s="58"/>
      <c r="AZ47" s="57" t="s">
        <v>527</v>
      </c>
      <c r="BA47" s="57" t="s">
        <v>386</v>
      </c>
      <c r="BB47" s="58" t="s">
        <v>406</v>
      </c>
      <c r="BC47" s="58" t="s">
        <v>140</v>
      </c>
      <c r="BD47" s="89">
        <v>0.13750000000000001</v>
      </c>
      <c r="BE47" s="89" t="s">
        <v>407</v>
      </c>
      <c r="BF47" s="89">
        <v>2.0833333333333332E-2</v>
      </c>
      <c r="BG47" s="62">
        <v>0.04</v>
      </c>
      <c r="BH47" s="58" t="s">
        <v>408</v>
      </c>
      <c r="BI47" s="89">
        <v>9.583333333333334E-2</v>
      </c>
      <c r="BJ47" s="58" t="s">
        <v>140</v>
      </c>
      <c r="BK47" s="57" t="s">
        <v>409</v>
      </c>
      <c r="BL47" s="58">
        <v>193125</v>
      </c>
      <c r="BM47" s="58">
        <v>140359</v>
      </c>
      <c r="BN47" s="58" t="s">
        <v>270</v>
      </c>
      <c r="BO47" s="58" t="s">
        <v>410</v>
      </c>
      <c r="BP47" s="58" t="s">
        <v>239</v>
      </c>
      <c r="BQ47" s="58" t="s">
        <v>311</v>
      </c>
      <c r="BR47" s="58" t="s">
        <v>411</v>
      </c>
      <c r="BS47" s="58" t="s">
        <v>412</v>
      </c>
      <c r="BT47" s="129" t="s">
        <v>3505</v>
      </c>
      <c r="BU47" s="129" t="s">
        <v>140</v>
      </c>
      <c r="XEU47" s="86" t="str">
        <f t="shared" si="0"/>
        <v>Contact_Center__Annuities</v>
      </c>
    </row>
    <row r="48" spans="1:73 16375:16375" s="86" customFormat="1" ht="344.25" x14ac:dyDescent="0.2">
      <c r="A48" s="125" t="s">
        <v>14</v>
      </c>
      <c r="B48" s="57" t="s">
        <v>394</v>
      </c>
      <c r="C48" s="57" t="s">
        <v>395</v>
      </c>
      <c r="D48" s="57" t="s">
        <v>303</v>
      </c>
      <c r="E48" s="57" t="s">
        <v>304</v>
      </c>
      <c r="F48" s="57" t="s">
        <v>413</v>
      </c>
      <c r="G48" s="57" t="s">
        <v>414</v>
      </c>
      <c r="H48" s="58"/>
      <c r="I48" s="58"/>
      <c r="J48" s="58" t="s">
        <v>133</v>
      </c>
      <c r="K48" s="58"/>
      <c r="L48" s="58" t="s">
        <v>133</v>
      </c>
      <c r="M48" s="58"/>
      <c r="N48" s="58"/>
      <c r="O48" s="57" t="s">
        <v>415</v>
      </c>
      <c r="P48" s="58" t="s">
        <v>308</v>
      </c>
      <c r="Q48" s="57" t="s">
        <v>399</v>
      </c>
      <c r="R48" s="57" t="s">
        <v>400</v>
      </c>
      <c r="S48" s="57" t="s">
        <v>416</v>
      </c>
      <c r="T48" s="57" t="s">
        <v>417</v>
      </c>
      <c r="U48" s="58"/>
      <c r="V48" s="58" t="s">
        <v>270</v>
      </c>
      <c r="W48" s="58" t="s">
        <v>143</v>
      </c>
      <c r="X48" s="62">
        <v>1</v>
      </c>
      <c r="Y48" s="62">
        <v>0</v>
      </c>
      <c r="Z48" s="108"/>
      <c r="AA48" s="108">
        <v>6</v>
      </c>
      <c r="AB48" s="108">
        <v>8</v>
      </c>
      <c r="AC48" s="58" t="s">
        <v>260</v>
      </c>
      <c r="AD48" s="65" t="s">
        <v>143</v>
      </c>
      <c r="AE48" s="65" t="s">
        <v>144</v>
      </c>
      <c r="AF48" s="58" t="s">
        <v>143</v>
      </c>
      <c r="AG48" s="58" t="s">
        <v>143</v>
      </c>
      <c r="AH48" s="58" t="s">
        <v>160</v>
      </c>
      <c r="AI48" s="58">
        <v>2022</v>
      </c>
      <c r="AJ48" s="58" t="s">
        <v>272</v>
      </c>
      <c r="AK48" s="58" t="s">
        <v>567</v>
      </c>
      <c r="AL48" s="58" t="s">
        <v>418</v>
      </c>
      <c r="AM48" s="58">
        <v>0</v>
      </c>
      <c r="AN48" s="58" t="s">
        <v>140</v>
      </c>
      <c r="AO48" s="58" t="s">
        <v>140</v>
      </c>
      <c r="AP48" s="58" t="s">
        <v>140</v>
      </c>
      <c r="AQ48" s="58" t="s">
        <v>140</v>
      </c>
      <c r="AR48" s="58" t="s">
        <v>140</v>
      </c>
      <c r="AS48" s="58" t="s">
        <v>140</v>
      </c>
      <c r="AT48" s="58" t="s">
        <v>140</v>
      </c>
      <c r="AU48" s="58" t="s">
        <v>140</v>
      </c>
      <c r="AV48" s="58" t="s">
        <v>143</v>
      </c>
      <c r="AW48" s="57" t="s">
        <v>405</v>
      </c>
      <c r="AX48" s="58" t="s">
        <v>150</v>
      </c>
      <c r="AY48" s="58"/>
      <c r="AZ48" s="57" t="s">
        <v>527</v>
      </c>
      <c r="BA48" s="57" t="s">
        <v>386</v>
      </c>
      <c r="BB48" s="58" t="s">
        <v>406</v>
      </c>
      <c r="BC48" s="58" t="s">
        <v>140</v>
      </c>
      <c r="BD48" s="89">
        <v>0.2326388888888889</v>
      </c>
      <c r="BE48" s="89" t="s">
        <v>407</v>
      </c>
      <c r="BF48" s="89">
        <v>2.0833333333333332E-2</v>
      </c>
      <c r="BG48" s="62">
        <v>0.04</v>
      </c>
      <c r="BH48" s="58" t="s">
        <v>408</v>
      </c>
      <c r="BI48" s="58" t="s">
        <v>140</v>
      </c>
      <c r="BJ48" s="58" t="s">
        <v>140</v>
      </c>
      <c r="BK48" s="57" t="s">
        <v>409</v>
      </c>
      <c r="BL48" s="58" t="s">
        <v>328</v>
      </c>
      <c r="BM48" s="58">
        <v>47138</v>
      </c>
      <c r="BN48" s="58" t="s">
        <v>270</v>
      </c>
      <c r="BO48" s="58" t="s">
        <v>410</v>
      </c>
      <c r="BP48" s="58" t="s">
        <v>239</v>
      </c>
      <c r="BQ48" s="58" t="s">
        <v>311</v>
      </c>
      <c r="BR48" s="58" t="s">
        <v>419</v>
      </c>
      <c r="BS48" s="58" t="s">
        <v>420</v>
      </c>
      <c r="BT48" s="129" t="s">
        <v>3505</v>
      </c>
      <c r="BU48" s="129" t="s">
        <v>140</v>
      </c>
      <c r="XEU48" s="86" t="str">
        <f t="shared" si="0"/>
        <v>Contact_Center__Annuities</v>
      </c>
    </row>
    <row r="49" spans="1:73 16375:16375" s="86" customFormat="1" ht="331.5" x14ac:dyDescent="0.2">
      <c r="A49" s="125" t="s">
        <v>14</v>
      </c>
      <c r="B49" s="57" t="s">
        <v>394</v>
      </c>
      <c r="C49" s="57" t="s">
        <v>395</v>
      </c>
      <c r="D49" s="57" t="s">
        <v>303</v>
      </c>
      <c r="E49" s="57" t="s">
        <v>304</v>
      </c>
      <c r="F49" s="57" t="s">
        <v>421</v>
      </c>
      <c r="G49" s="57" t="s">
        <v>422</v>
      </c>
      <c r="H49" s="58"/>
      <c r="I49" s="58"/>
      <c r="J49" s="58" t="s">
        <v>133</v>
      </c>
      <c r="K49" s="58"/>
      <c r="L49" s="58" t="s">
        <v>133</v>
      </c>
      <c r="M49" s="58"/>
      <c r="N49" s="58"/>
      <c r="O49" s="57" t="s">
        <v>423</v>
      </c>
      <c r="P49" s="58" t="s">
        <v>308</v>
      </c>
      <c r="Q49" s="57" t="s">
        <v>399</v>
      </c>
      <c r="R49" s="57" t="s">
        <v>424</v>
      </c>
      <c r="S49" s="57" t="s">
        <v>425</v>
      </c>
      <c r="T49" s="57" t="s">
        <v>417</v>
      </c>
      <c r="U49" s="58"/>
      <c r="V49" s="58" t="s">
        <v>143</v>
      </c>
      <c r="W49" s="58" t="s">
        <v>270</v>
      </c>
      <c r="X49" s="62">
        <v>0</v>
      </c>
      <c r="Y49" s="62">
        <v>1</v>
      </c>
      <c r="Z49" s="108"/>
      <c r="AA49" s="108">
        <v>1</v>
      </c>
      <c r="AB49" s="108">
        <v>2</v>
      </c>
      <c r="AC49" s="58" t="s">
        <v>260</v>
      </c>
      <c r="AD49" s="65" t="s">
        <v>143</v>
      </c>
      <c r="AE49" s="65" t="s">
        <v>144</v>
      </c>
      <c r="AF49" s="58" t="s">
        <v>143</v>
      </c>
      <c r="AG49" s="58" t="s">
        <v>143</v>
      </c>
      <c r="AH49" s="58" t="s">
        <v>2405</v>
      </c>
      <c r="AI49" s="110">
        <v>45608</v>
      </c>
      <c r="AJ49" s="58" t="s">
        <v>272</v>
      </c>
      <c r="AK49" s="58" t="s">
        <v>273</v>
      </c>
      <c r="AL49" s="58" t="s">
        <v>426</v>
      </c>
      <c r="AM49" s="58">
        <v>0</v>
      </c>
      <c r="AN49" s="58" t="s">
        <v>140</v>
      </c>
      <c r="AO49" s="58" t="s">
        <v>140</v>
      </c>
      <c r="AP49" s="58" t="s">
        <v>140</v>
      </c>
      <c r="AQ49" s="58" t="s">
        <v>140</v>
      </c>
      <c r="AR49" s="58" t="s">
        <v>140</v>
      </c>
      <c r="AS49" s="58" t="s">
        <v>140</v>
      </c>
      <c r="AT49" s="58" t="s">
        <v>140</v>
      </c>
      <c r="AU49" s="58" t="s">
        <v>140</v>
      </c>
      <c r="AV49" s="58" t="s">
        <v>143</v>
      </c>
      <c r="AW49" s="57" t="s">
        <v>405</v>
      </c>
      <c r="AX49" s="58" t="s">
        <v>150</v>
      </c>
      <c r="AY49" s="58"/>
      <c r="AZ49" s="58" t="s">
        <v>527</v>
      </c>
      <c r="BA49" s="58" t="s">
        <v>386</v>
      </c>
      <c r="BB49" s="58" t="s">
        <v>406</v>
      </c>
      <c r="BC49" s="58" t="s">
        <v>427</v>
      </c>
      <c r="BD49" s="89">
        <v>0.625</v>
      </c>
      <c r="BE49" s="89">
        <v>8.3333333333333329E-2</v>
      </c>
      <c r="BF49" s="89">
        <v>2.0833333333333332E-2</v>
      </c>
      <c r="BG49" s="58" t="s">
        <v>140</v>
      </c>
      <c r="BH49" s="58" t="s">
        <v>140</v>
      </c>
      <c r="BI49" s="58" t="s">
        <v>140</v>
      </c>
      <c r="BJ49" s="58" t="s">
        <v>140</v>
      </c>
      <c r="BK49" s="57" t="s">
        <v>409</v>
      </c>
      <c r="BL49" s="58">
        <v>1000</v>
      </c>
      <c r="BM49" s="58" t="s">
        <v>140</v>
      </c>
      <c r="BN49" s="58" t="s">
        <v>270</v>
      </c>
      <c r="BO49" s="58" t="s">
        <v>410</v>
      </c>
      <c r="BP49" s="58" t="s">
        <v>239</v>
      </c>
      <c r="BQ49" s="58" t="s">
        <v>311</v>
      </c>
      <c r="BR49" s="58" t="s">
        <v>419</v>
      </c>
      <c r="BS49" s="58" t="s">
        <v>420</v>
      </c>
      <c r="BT49" s="129" t="s">
        <v>3505</v>
      </c>
      <c r="BU49" s="129" t="s">
        <v>140</v>
      </c>
      <c r="XEU49" s="86" t="str">
        <f t="shared" si="0"/>
        <v>Contact_Center__Annuities</v>
      </c>
    </row>
    <row r="50" spans="1:73 16375:16375" s="86" customFormat="1" ht="242.25" x14ac:dyDescent="0.2">
      <c r="A50" s="125" t="s">
        <v>14</v>
      </c>
      <c r="B50" s="57" t="s">
        <v>394</v>
      </c>
      <c r="C50" s="57" t="s">
        <v>395</v>
      </c>
      <c r="D50" s="57" t="s">
        <v>303</v>
      </c>
      <c r="E50" s="57" t="s">
        <v>304</v>
      </c>
      <c r="F50" s="57" t="s">
        <v>428</v>
      </c>
      <c r="G50" s="57" t="s">
        <v>429</v>
      </c>
      <c r="H50" s="58"/>
      <c r="I50" s="58"/>
      <c r="J50" s="58" t="s">
        <v>133</v>
      </c>
      <c r="K50" s="58"/>
      <c r="L50" s="58" t="s">
        <v>133</v>
      </c>
      <c r="M50" s="58"/>
      <c r="N50" s="58"/>
      <c r="O50" s="57" t="s">
        <v>430</v>
      </c>
      <c r="P50" s="58" t="s">
        <v>308</v>
      </c>
      <c r="Q50" s="57" t="s">
        <v>399</v>
      </c>
      <c r="R50" s="57" t="s">
        <v>400</v>
      </c>
      <c r="S50" s="57" t="s">
        <v>431</v>
      </c>
      <c r="T50" s="57" t="s">
        <v>399</v>
      </c>
      <c r="U50" s="58"/>
      <c r="V50" s="58" t="s">
        <v>270</v>
      </c>
      <c r="W50" s="58" t="s">
        <v>270</v>
      </c>
      <c r="X50" s="62">
        <v>0.5</v>
      </c>
      <c r="Y50" s="62">
        <v>0.5</v>
      </c>
      <c r="Z50" s="108"/>
      <c r="AA50" s="108">
        <v>10</v>
      </c>
      <c r="AB50" s="108">
        <v>12</v>
      </c>
      <c r="AC50" s="58" t="s">
        <v>260</v>
      </c>
      <c r="AD50" s="65" t="s">
        <v>143</v>
      </c>
      <c r="AE50" s="65" t="s">
        <v>144</v>
      </c>
      <c r="AF50" s="58" t="s">
        <v>143</v>
      </c>
      <c r="AG50" s="58" t="s">
        <v>143</v>
      </c>
      <c r="AH50" s="58" t="s">
        <v>160</v>
      </c>
      <c r="AI50" s="110">
        <v>45633</v>
      </c>
      <c r="AJ50" s="58" t="s">
        <v>272</v>
      </c>
      <c r="AK50" s="58" t="s">
        <v>432</v>
      </c>
      <c r="AL50" s="58" t="s">
        <v>426</v>
      </c>
      <c r="AM50" s="58">
        <v>0</v>
      </c>
      <c r="AN50" s="58" t="s">
        <v>140</v>
      </c>
      <c r="AO50" s="58" t="s">
        <v>140</v>
      </c>
      <c r="AP50" s="58" t="s">
        <v>140</v>
      </c>
      <c r="AQ50" s="58" t="s">
        <v>140</v>
      </c>
      <c r="AR50" s="58" t="s">
        <v>140</v>
      </c>
      <c r="AS50" s="58" t="s">
        <v>140</v>
      </c>
      <c r="AT50" s="58" t="s">
        <v>140</v>
      </c>
      <c r="AU50" s="58" t="s">
        <v>140</v>
      </c>
      <c r="AV50" s="58" t="s">
        <v>143</v>
      </c>
      <c r="AW50" s="57" t="s">
        <v>405</v>
      </c>
      <c r="AX50" s="58" t="s">
        <v>150</v>
      </c>
      <c r="AY50" s="58"/>
      <c r="AZ50" s="57" t="s">
        <v>527</v>
      </c>
      <c r="BA50" s="57" t="s">
        <v>386</v>
      </c>
      <c r="BB50" s="58" t="s">
        <v>406</v>
      </c>
      <c r="BC50" s="58" t="s">
        <v>140</v>
      </c>
      <c r="BD50" s="89">
        <v>0.29166666666666669</v>
      </c>
      <c r="BE50" s="89" t="s">
        <v>407</v>
      </c>
      <c r="BF50" s="89">
        <v>2.0833333333333332E-2</v>
      </c>
      <c r="BG50" s="62">
        <v>0.04</v>
      </c>
      <c r="BH50" s="58" t="s">
        <v>408</v>
      </c>
      <c r="BI50" s="58"/>
      <c r="BJ50" s="58" t="s">
        <v>140</v>
      </c>
      <c r="BK50" s="57" t="s">
        <v>409</v>
      </c>
      <c r="BL50" s="58" t="s">
        <v>328</v>
      </c>
      <c r="BM50" s="58">
        <v>123270</v>
      </c>
      <c r="BN50" s="58" t="s">
        <v>270</v>
      </c>
      <c r="BO50" s="58" t="s">
        <v>410</v>
      </c>
      <c r="BP50" s="58" t="s">
        <v>239</v>
      </c>
      <c r="BQ50" s="58" t="s">
        <v>311</v>
      </c>
      <c r="BR50" s="58" t="s">
        <v>433</v>
      </c>
      <c r="BS50" s="58" t="s">
        <v>434</v>
      </c>
      <c r="BT50" s="129" t="s">
        <v>3505</v>
      </c>
      <c r="BU50" s="129" t="s">
        <v>140</v>
      </c>
      <c r="XEU50" s="86" t="str">
        <f t="shared" si="0"/>
        <v>Contact_Center__Annuities</v>
      </c>
    </row>
    <row r="51" spans="1:73 16375:16375" s="86" customFormat="1" ht="357" x14ac:dyDescent="0.2">
      <c r="A51" s="125" t="s">
        <v>14</v>
      </c>
      <c r="B51" s="57" t="s">
        <v>394</v>
      </c>
      <c r="C51" s="57" t="s">
        <v>395</v>
      </c>
      <c r="D51" s="57" t="s">
        <v>303</v>
      </c>
      <c r="E51" s="57" t="s">
        <v>304</v>
      </c>
      <c r="F51" s="57" t="s">
        <v>435</v>
      </c>
      <c r="G51" s="57" t="s">
        <v>436</v>
      </c>
      <c r="H51" s="58" t="s">
        <v>133</v>
      </c>
      <c r="I51" s="58" t="s">
        <v>133</v>
      </c>
      <c r="J51" s="58" t="s">
        <v>133</v>
      </c>
      <c r="K51" s="58" t="s">
        <v>133</v>
      </c>
      <c r="L51" s="58" t="s">
        <v>133</v>
      </c>
      <c r="M51" s="58" t="s">
        <v>133</v>
      </c>
      <c r="N51" s="58" t="s">
        <v>133</v>
      </c>
      <c r="O51" s="57" t="s">
        <v>437</v>
      </c>
      <c r="P51" s="57" t="s">
        <v>438</v>
      </c>
      <c r="Q51" s="57" t="s">
        <v>439</v>
      </c>
      <c r="R51" s="57" t="s">
        <v>440</v>
      </c>
      <c r="S51" s="57" t="s">
        <v>425</v>
      </c>
      <c r="T51" s="58" t="s">
        <v>441</v>
      </c>
      <c r="U51" s="58"/>
      <c r="V51" s="58" t="s">
        <v>143</v>
      </c>
      <c r="W51" s="58" t="s">
        <v>270</v>
      </c>
      <c r="X51" s="62">
        <v>0</v>
      </c>
      <c r="Y51" s="62">
        <v>1</v>
      </c>
      <c r="Z51" s="108"/>
      <c r="AA51" s="108">
        <v>2</v>
      </c>
      <c r="AB51" s="108">
        <v>3</v>
      </c>
      <c r="AC51" s="58" t="s">
        <v>260</v>
      </c>
      <c r="AD51" s="65" t="s">
        <v>143</v>
      </c>
      <c r="AE51" s="65" t="s">
        <v>144</v>
      </c>
      <c r="AF51" s="58" t="s">
        <v>143</v>
      </c>
      <c r="AG51" s="58" t="s">
        <v>143</v>
      </c>
      <c r="AH51" s="58" t="s">
        <v>2482</v>
      </c>
      <c r="AI51" s="110">
        <v>45633</v>
      </c>
      <c r="AJ51" s="58" t="s">
        <v>272</v>
      </c>
      <c r="AK51" s="58" t="s">
        <v>442</v>
      </c>
      <c r="AL51" s="58" t="s">
        <v>551</v>
      </c>
      <c r="AM51" s="58">
        <v>0</v>
      </c>
      <c r="AN51" s="58" t="s">
        <v>140</v>
      </c>
      <c r="AO51" s="58" t="s">
        <v>140</v>
      </c>
      <c r="AP51" s="58" t="s">
        <v>140</v>
      </c>
      <c r="AQ51" s="58" t="s">
        <v>140</v>
      </c>
      <c r="AR51" s="58" t="s">
        <v>140</v>
      </c>
      <c r="AS51" s="58" t="s">
        <v>140</v>
      </c>
      <c r="AT51" s="58" t="s">
        <v>140</v>
      </c>
      <c r="AU51" s="58" t="s">
        <v>140</v>
      </c>
      <c r="AV51" s="58" t="s">
        <v>143</v>
      </c>
      <c r="AW51" s="57" t="s">
        <v>405</v>
      </c>
      <c r="AX51" s="58" t="s">
        <v>150</v>
      </c>
      <c r="AY51" s="58"/>
      <c r="AZ51" s="58" t="s">
        <v>527</v>
      </c>
      <c r="BA51" s="58" t="s">
        <v>386</v>
      </c>
      <c r="BB51" s="57" t="s">
        <v>406</v>
      </c>
      <c r="BC51" s="57" t="s">
        <v>444</v>
      </c>
      <c r="BD51" s="58" t="s">
        <v>311</v>
      </c>
      <c r="BE51" s="58" t="s">
        <v>311</v>
      </c>
      <c r="BF51" s="58" t="s">
        <v>311</v>
      </c>
      <c r="BG51" s="58" t="s">
        <v>140</v>
      </c>
      <c r="BH51" s="58" t="s">
        <v>140</v>
      </c>
      <c r="BI51" s="58" t="s">
        <v>140</v>
      </c>
      <c r="BJ51" s="58" t="s">
        <v>140</v>
      </c>
      <c r="BK51" s="57" t="s">
        <v>409</v>
      </c>
      <c r="BL51" s="58">
        <v>16205</v>
      </c>
      <c r="BM51" s="58" t="s">
        <v>140</v>
      </c>
      <c r="BN51" s="58" t="s">
        <v>270</v>
      </c>
      <c r="BO51" s="58" t="s">
        <v>410</v>
      </c>
      <c r="BP51" s="58" t="s">
        <v>239</v>
      </c>
      <c r="BQ51" s="58" t="s">
        <v>311</v>
      </c>
      <c r="BR51" s="58" t="s">
        <v>445</v>
      </c>
      <c r="BS51" s="58" t="s">
        <v>446</v>
      </c>
      <c r="BT51" s="129" t="s">
        <v>3505</v>
      </c>
      <c r="BU51" s="129" t="s">
        <v>140</v>
      </c>
      <c r="XEU51" s="86" t="str">
        <f t="shared" si="0"/>
        <v>Contact_Center__Annuities</v>
      </c>
    </row>
    <row r="52" spans="1:73 16375:16375" s="86" customFormat="1" ht="409.5" x14ac:dyDescent="0.2">
      <c r="A52" s="125" t="s">
        <v>14</v>
      </c>
      <c r="B52" s="57" t="s">
        <v>394</v>
      </c>
      <c r="C52" s="57" t="s">
        <v>395</v>
      </c>
      <c r="D52" s="57" t="s">
        <v>303</v>
      </c>
      <c r="E52" s="57" t="s">
        <v>2834</v>
      </c>
      <c r="F52" s="57" t="s">
        <v>3445</v>
      </c>
      <c r="G52" s="57" t="s">
        <v>447</v>
      </c>
      <c r="H52" s="58" t="s">
        <v>133</v>
      </c>
      <c r="I52" s="58" t="s">
        <v>133</v>
      </c>
      <c r="J52" s="58" t="s">
        <v>133</v>
      </c>
      <c r="K52" s="58" t="s">
        <v>133</v>
      </c>
      <c r="L52" s="58" t="s">
        <v>133</v>
      </c>
      <c r="M52" s="58" t="s">
        <v>133</v>
      </c>
      <c r="N52" s="58" t="s">
        <v>133</v>
      </c>
      <c r="O52" s="57" t="s">
        <v>449</v>
      </c>
      <c r="P52" s="57" t="s">
        <v>450</v>
      </c>
      <c r="Q52" s="57" t="s">
        <v>451</v>
      </c>
      <c r="R52" s="57" t="s">
        <v>452</v>
      </c>
      <c r="S52" s="57" t="s">
        <v>453</v>
      </c>
      <c r="T52" s="57" t="s">
        <v>454</v>
      </c>
      <c r="U52" s="58"/>
      <c r="V52" s="58" t="s">
        <v>270</v>
      </c>
      <c r="W52" s="58" t="s">
        <v>143</v>
      </c>
      <c r="X52" s="62">
        <v>1</v>
      </c>
      <c r="Y52" s="62">
        <v>0</v>
      </c>
      <c r="Z52" s="108"/>
      <c r="AA52" s="108">
        <v>3</v>
      </c>
      <c r="AB52" s="108">
        <v>4</v>
      </c>
      <c r="AC52" s="58" t="s">
        <v>260</v>
      </c>
      <c r="AD52" s="65" t="s">
        <v>143</v>
      </c>
      <c r="AE52" s="65" t="s">
        <v>144</v>
      </c>
      <c r="AF52" s="58" t="s">
        <v>143</v>
      </c>
      <c r="AG52" s="58" t="s">
        <v>143</v>
      </c>
      <c r="AH52" s="58" t="s">
        <v>2421</v>
      </c>
      <c r="AI52" s="63">
        <v>45293</v>
      </c>
      <c r="AJ52" s="58" t="s">
        <v>272</v>
      </c>
      <c r="AK52" s="58" t="s">
        <v>455</v>
      </c>
      <c r="AL52" s="58" t="s">
        <v>426</v>
      </c>
      <c r="AM52" s="58">
        <v>0</v>
      </c>
      <c r="AN52" s="58" t="s">
        <v>140</v>
      </c>
      <c r="AO52" s="58" t="s">
        <v>140</v>
      </c>
      <c r="AP52" s="58" t="s">
        <v>140</v>
      </c>
      <c r="AQ52" s="58" t="s">
        <v>140</v>
      </c>
      <c r="AR52" s="58" t="s">
        <v>140</v>
      </c>
      <c r="AS52" s="58" t="s">
        <v>140</v>
      </c>
      <c r="AT52" s="58" t="s">
        <v>140</v>
      </c>
      <c r="AU52" s="58" t="s">
        <v>140</v>
      </c>
      <c r="AV52" s="58" t="s">
        <v>143</v>
      </c>
      <c r="AW52" s="57" t="s">
        <v>405</v>
      </c>
      <c r="AX52" s="58" t="s">
        <v>150</v>
      </c>
      <c r="AY52" s="58"/>
      <c r="AZ52" s="58" t="s">
        <v>527</v>
      </c>
      <c r="BA52" s="58" t="s">
        <v>386</v>
      </c>
      <c r="BB52" s="57" t="s">
        <v>406</v>
      </c>
      <c r="BC52" s="58" t="s">
        <v>456</v>
      </c>
      <c r="BD52" s="57" t="s">
        <v>457</v>
      </c>
      <c r="BE52" s="58" t="s">
        <v>311</v>
      </c>
      <c r="BF52" s="58" t="s">
        <v>311</v>
      </c>
      <c r="BG52" s="58" t="s">
        <v>140</v>
      </c>
      <c r="BH52" s="58" t="s">
        <v>140</v>
      </c>
      <c r="BI52" s="58" t="s">
        <v>140</v>
      </c>
      <c r="BJ52" s="58" t="s">
        <v>140</v>
      </c>
      <c r="BK52" s="57" t="s">
        <v>409</v>
      </c>
      <c r="BL52" s="58">
        <v>1000</v>
      </c>
      <c r="BM52" s="58" t="s">
        <v>140</v>
      </c>
      <c r="BN52" s="58" t="s">
        <v>270</v>
      </c>
      <c r="BO52" s="58" t="s">
        <v>410</v>
      </c>
      <c r="BP52" s="58" t="s">
        <v>239</v>
      </c>
      <c r="BQ52" s="58" t="s">
        <v>311</v>
      </c>
      <c r="BR52" s="58" t="s">
        <v>458</v>
      </c>
      <c r="BS52" s="58" t="s">
        <v>446</v>
      </c>
      <c r="BT52" s="129" t="s">
        <v>3505</v>
      </c>
      <c r="BU52" s="129" t="s">
        <v>140</v>
      </c>
      <c r="XEU52" s="86" t="str">
        <f t="shared" si="0"/>
        <v>Contact_Center__Annuities</v>
      </c>
    </row>
    <row r="53" spans="1:73 16375:16375" s="86" customFormat="1" ht="331.5" x14ac:dyDescent="0.2">
      <c r="A53" s="125" t="s">
        <v>14</v>
      </c>
      <c r="B53" s="57" t="s">
        <v>394</v>
      </c>
      <c r="C53" s="57" t="s">
        <v>395</v>
      </c>
      <c r="D53" s="57" t="s">
        <v>303</v>
      </c>
      <c r="E53" s="57" t="s">
        <v>459</v>
      </c>
      <c r="F53" s="57" t="s">
        <v>460</v>
      </c>
      <c r="G53" s="57" t="s">
        <v>461</v>
      </c>
      <c r="H53" s="58" t="s">
        <v>133</v>
      </c>
      <c r="I53" s="58" t="s">
        <v>133</v>
      </c>
      <c r="J53" s="58" t="s">
        <v>133</v>
      </c>
      <c r="K53" s="58" t="s">
        <v>133</v>
      </c>
      <c r="L53" s="58" t="s">
        <v>133</v>
      </c>
      <c r="M53" s="58" t="s">
        <v>133</v>
      </c>
      <c r="N53" s="58" t="s">
        <v>133</v>
      </c>
      <c r="O53" s="57" t="s">
        <v>462</v>
      </c>
      <c r="P53" s="58" t="s">
        <v>463</v>
      </c>
      <c r="Q53" s="57" t="s">
        <v>464</v>
      </c>
      <c r="R53" s="57" t="s">
        <v>465</v>
      </c>
      <c r="S53" s="58"/>
      <c r="T53" s="57" t="s">
        <v>466</v>
      </c>
      <c r="U53" s="57" t="s">
        <v>467</v>
      </c>
      <c r="V53" s="58" t="s">
        <v>270</v>
      </c>
      <c r="W53" s="58" t="s">
        <v>270</v>
      </c>
      <c r="X53" s="62">
        <v>0.5</v>
      </c>
      <c r="Y53" s="62">
        <v>0.5</v>
      </c>
      <c r="Z53" s="108"/>
      <c r="AA53" s="108">
        <v>9</v>
      </c>
      <c r="AB53" s="108">
        <v>9</v>
      </c>
      <c r="AC53" s="58" t="s">
        <v>468</v>
      </c>
      <c r="AD53" s="65" t="s">
        <v>143</v>
      </c>
      <c r="AE53" s="65" t="s">
        <v>144</v>
      </c>
      <c r="AF53" s="58" t="s">
        <v>143</v>
      </c>
      <c r="AG53" s="58" t="s">
        <v>143</v>
      </c>
      <c r="AH53" s="58" t="s">
        <v>160</v>
      </c>
      <c r="AI53" s="63">
        <v>44935</v>
      </c>
      <c r="AJ53" s="58" t="s">
        <v>272</v>
      </c>
      <c r="AK53" s="58" t="s">
        <v>469</v>
      </c>
      <c r="AL53" s="58" t="s">
        <v>551</v>
      </c>
      <c r="AM53" s="58">
        <v>0</v>
      </c>
      <c r="AN53" s="58" t="s">
        <v>140</v>
      </c>
      <c r="AO53" s="58" t="s">
        <v>140</v>
      </c>
      <c r="AP53" s="58" t="s">
        <v>140</v>
      </c>
      <c r="AQ53" s="58" t="s">
        <v>140</v>
      </c>
      <c r="AR53" s="58" t="s">
        <v>140</v>
      </c>
      <c r="AS53" s="58" t="s">
        <v>140</v>
      </c>
      <c r="AT53" s="58" t="s">
        <v>140</v>
      </c>
      <c r="AU53" s="58" t="s">
        <v>140</v>
      </c>
      <c r="AV53" s="58" t="s">
        <v>143</v>
      </c>
      <c r="AW53" s="57" t="s">
        <v>470</v>
      </c>
      <c r="AX53" s="58" t="s">
        <v>150</v>
      </c>
      <c r="AY53" s="58" t="s">
        <v>386</v>
      </c>
      <c r="AZ53" s="58" t="s">
        <v>527</v>
      </c>
      <c r="BA53" s="58" t="s">
        <v>386</v>
      </c>
      <c r="BB53" s="58" t="s">
        <v>406</v>
      </c>
      <c r="BC53" s="58" t="s">
        <v>471</v>
      </c>
      <c r="BD53" s="94">
        <v>0.26666666666666666</v>
      </c>
      <c r="BE53" s="89">
        <v>2.0833333333333332E-2</v>
      </c>
      <c r="BF53" s="89">
        <v>2.0833333333333332E-2</v>
      </c>
      <c r="BG53" s="62">
        <v>0.04</v>
      </c>
      <c r="BH53" s="58" t="s">
        <v>408</v>
      </c>
      <c r="BI53" s="89">
        <v>0.22500000000000001</v>
      </c>
      <c r="BJ53" s="58" t="s">
        <v>140</v>
      </c>
      <c r="BK53" s="57" t="s">
        <v>409</v>
      </c>
      <c r="BL53" s="58" t="s">
        <v>328</v>
      </c>
      <c r="BM53" s="58">
        <v>57307</v>
      </c>
      <c r="BN53" s="58" t="s">
        <v>143</v>
      </c>
      <c r="BO53" s="58"/>
      <c r="BP53" s="58" t="s">
        <v>239</v>
      </c>
      <c r="BQ53" s="58" t="s">
        <v>311</v>
      </c>
      <c r="BR53" s="58" t="s">
        <v>472</v>
      </c>
      <c r="BS53" s="58" t="s">
        <v>473</v>
      </c>
      <c r="BT53" s="129" t="s">
        <v>3505</v>
      </c>
      <c r="BU53" s="129"/>
      <c r="XEU53" s="86" t="str">
        <f t="shared" si="0"/>
        <v>Contact_Center__Annuities</v>
      </c>
    </row>
    <row r="54" spans="1:73 16375:16375" s="86" customFormat="1" ht="76.5" x14ac:dyDescent="0.2">
      <c r="A54" s="126" t="s">
        <v>25</v>
      </c>
      <c r="B54" s="57" t="s">
        <v>474</v>
      </c>
      <c r="C54" s="57" t="s">
        <v>475</v>
      </c>
      <c r="D54" s="57" t="s">
        <v>341</v>
      </c>
      <c r="E54" s="57" t="s">
        <v>476</v>
      </c>
      <c r="F54" s="58" t="s">
        <v>477</v>
      </c>
      <c r="G54" s="57" t="s">
        <v>477</v>
      </c>
      <c r="H54" s="58"/>
      <c r="I54" s="58"/>
      <c r="J54" s="58"/>
      <c r="K54" s="58"/>
      <c r="L54" s="58" t="s">
        <v>133</v>
      </c>
      <c r="M54" s="58"/>
      <c r="N54" s="58"/>
      <c r="O54" s="57" t="s">
        <v>478</v>
      </c>
      <c r="P54" s="58" t="s">
        <v>479</v>
      </c>
      <c r="Q54" s="58" t="s">
        <v>479</v>
      </c>
      <c r="R54" s="57" t="s">
        <v>480</v>
      </c>
      <c r="S54" s="57" t="s">
        <v>481</v>
      </c>
      <c r="T54" s="58" t="s">
        <v>482</v>
      </c>
      <c r="U54" s="58" t="s">
        <v>311</v>
      </c>
      <c r="V54" s="58" t="s">
        <v>270</v>
      </c>
      <c r="W54" s="58" t="s">
        <v>143</v>
      </c>
      <c r="X54" s="62">
        <v>1</v>
      </c>
      <c r="Y54" s="62">
        <v>0</v>
      </c>
      <c r="Z54" s="108">
        <v>9</v>
      </c>
      <c r="AA54" s="108"/>
      <c r="AB54" s="108">
        <v>13</v>
      </c>
      <c r="AC54" s="58" t="s">
        <v>142</v>
      </c>
      <c r="AD54" s="59" t="s">
        <v>143</v>
      </c>
      <c r="AE54" s="59" t="s">
        <v>144</v>
      </c>
      <c r="AF54" s="58" t="s">
        <v>143</v>
      </c>
      <c r="AG54" s="58" t="s">
        <v>143</v>
      </c>
      <c r="AH54" s="58" t="s">
        <v>483</v>
      </c>
      <c r="AI54" s="63">
        <v>45621</v>
      </c>
      <c r="AJ54" s="58" t="s">
        <v>272</v>
      </c>
      <c r="AK54" s="58" t="s">
        <v>272</v>
      </c>
      <c r="AL54" s="58" t="s">
        <v>273</v>
      </c>
      <c r="AM54" s="58" t="s">
        <v>311</v>
      </c>
      <c r="AN54" s="58" t="s">
        <v>311</v>
      </c>
      <c r="AO54" s="58" t="s">
        <v>311</v>
      </c>
      <c r="AP54" s="58" t="s">
        <v>311</v>
      </c>
      <c r="AQ54" s="58" t="s">
        <v>311</v>
      </c>
      <c r="AR54" s="58" t="s">
        <v>311</v>
      </c>
      <c r="AS54" s="58" t="s">
        <v>311</v>
      </c>
      <c r="AT54" s="58" t="s">
        <v>311</v>
      </c>
      <c r="AU54" s="58" t="s">
        <v>311</v>
      </c>
      <c r="AV54" s="58" t="s">
        <v>311</v>
      </c>
      <c r="AW54" s="57" t="s">
        <v>484</v>
      </c>
      <c r="AX54" s="58" t="s">
        <v>150</v>
      </c>
      <c r="AY54" s="58" t="s">
        <v>323</v>
      </c>
      <c r="AZ54" s="58"/>
      <c r="BA54" s="58" t="s">
        <v>323</v>
      </c>
      <c r="BB54" s="57" t="s">
        <v>485</v>
      </c>
      <c r="BC54" s="57" t="s">
        <v>485</v>
      </c>
      <c r="BD54" s="58" t="s">
        <v>311</v>
      </c>
      <c r="BE54" s="58" t="s">
        <v>311</v>
      </c>
      <c r="BF54" s="58" t="s">
        <v>311</v>
      </c>
      <c r="BG54" s="58" t="s">
        <v>311</v>
      </c>
      <c r="BH54" s="58" t="s">
        <v>311</v>
      </c>
      <c r="BI54" s="58" t="s">
        <v>311</v>
      </c>
      <c r="BJ54" s="58" t="s">
        <v>140</v>
      </c>
      <c r="BK54" s="58" t="s">
        <v>311</v>
      </c>
      <c r="BL54" s="58" t="s">
        <v>311</v>
      </c>
      <c r="BM54" s="58" t="s">
        <v>311</v>
      </c>
      <c r="BN54" s="58" t="s">
        <v>143</v>
      </c>
      <c r="BO54" s="58"/>
      <c r="BP54" s="58" t="s">
        <v>239</v>
      </c>
      <c r="BQ54" s="58"/>
      <c r="BR54" s="58" t="s">
        <v>486</v>
      </c>
      <c r="BS54" s="58" t="s">
        <v>487</v>
      </c>
      <c r="BT54" s="129" t="s">
        <v>3505</v>
      </c>
      <c r="BU54" s="129"/>
      <c r="XEU54" s="86" t="str">
        <f t="shared" si="0"/>
        <v>New_Business___Underwriting__Annuities</v>
      </c>
    </row>
    <row r="55" spans="1:73 16375:16375" s="86" customFormat="1" ht="204" x14ac:dyDescent="0.2">
      <c r="A55" s="125" t="s">
        <v>28</v>
      </c>
      <c r="B55" s="57" t="s">
        <v>140</v>
      </c>
      <c r="C55" s="57" t="s">
        <v>488</v>
      </c>
      <c r="D55" s="57" t="s">
        <v>128</v>
      </c>
      <c r="E55" s="57" t="s">
        <v>170</v>
      </c>
      <c r="F55" s="57" t="s">
        <v>489</v>
      </c>
      <c r="G55" s="57" t="s">
        <v>355</v>
      </c>
      <c r="H55" s="57"/>
      <c r="I55" s="57" t="s">
        <v>133</v>
      </c>
      <c r="J55" s="57" t="s">
        <v>133</v>
      </c>
      <c r="K55" s="57"/>
      <c r="L55" s="57" t="s">
        <v>253</v>
      </c>
      <c r="M55" s="57"/>
      <c r="N55" s="57"/>
      <c r="O55" s="57" t="s">
        <v>490</v>
      </c>
      <c r="P55" s="57" t="s">
        <v>308</v>
      </c>
      <c r="Q55" s="57" t="s">
        <v>491</v>
      </c>
      <c r="R55" s="57" t="s">
        <v>137</v>
      </c>
      <c r="S55" s="57" t="s">
        <v>492</v>
      </c>
      <c r="T55" s="57" t="s">
        <v>493</v>
      </c>
      <c r="U55" s="57" t="s">
        <v>494</v>
      </c>
      <c r="V55" s="57" t="s">
        <v>270</v>
      </c>
      <c r="W55" s="57" t="s">
        <v>270</v>
      </c>
      <c r="X55" s="90">
        <v>0.9</v>
      </c>
      <c r="Y55" s="90">
        <v>0.1</v>
      </c>
      <c r="Z55" s="169">
        <v>3</v>
      </c>
      <c r="AA55" s="169"/>
      <c r="AB55" s="169">
        <v>2</v>
      </c>
      <c r="AC55" s="57" t="s">
        <v>142</v>
      </c>
      <c r="AD55" s="65" t="s">
        <v>143</v>
      </c>
      <c r="AE55" s="65" t="s">
        <v>144</v>
      </c>
      <c r="AF55" s="57" t="s">
        <v>270</v>
      </c>
      <c r="AG55" s="57" t="s">
        <v>143</v>
      </c>
      <c r="AH55" s="57" t="s">
        <v>2421</v>
      </c>
      <c r="AI55" s="64">
        <v>44440</v>
      </c>
      <c r="AJ55" s="58" t="s">
        <v>336</v>
      </c>
      <c r="AK55" s="58" t="s">
        <v>272</v>
      </c>
      <c r="AL55" s="58" t="s">
        <v>273</v>
      </c>
      <c r="AM55" s="57">
        <v>0</v>
      </c>
      <c r="AN55" s="57" t="s">
        <v>140</v>
      </c>
      <c r="AO55" s="57" t="s">
        <v>140</v>
      </c>
      <c r="AP55" s="57" t="s">
        <v>140</v>
      </c>
      <c r="AQ55" s="57" t="s">
        <v>140</v>
      </c>
      <c r="AR55" s="57" t="s">
        <v>140</v>
      </c>
      <c r="AS55" s="57" t="s">
        <v>140</v>
      </c>
      <c r="AT55" s="57" t="s">
        <v>140</v>
      </c>
      <c r="AU55" s="57" t="s">
        <v>140</v>
      </c>
      <c r="AV55" s="57" t="s">
        <v>143</v>
      </c>
      <c r="AW55" s="57" t="s">
        <v>496</v>
      </c>
      <c r="AX55" s="57" t="s">
        <v>150</v>
      </c>
      <c r="AY55" s="57" t="s">
        <v>151</v>
      </c>
      <c r="AZ55" s="57"/>
      <c r="BA55" s="57" t="s">
        <v>2408</v>
      </c>
      <c r="BB55" s="57" t="s">
        <v>497</v>
      </c>
      <c r="BC55" s="57" t="s">
        <v>498</v>
      </c>
      <c r="BD55" s="57" t="s">
        <v>499</v>
      </c>
      <c r="BE55" s="57" t="s">
        <v>326</v>
      </c>
      <c r="BF55" s="57" t="s">
        <v>326</v>
      </c>
      <c r="BG55" s="57" t="s">
        <v>326</v>
      </c>
      <c r="BH55" s="57" t="s">
        <v>326</v>
      </c>
      <c r="BI55" s="57" t="s">
        <v>326</v>
      </c>
      <c r="BJ55" s="57" t="s">
        <v>140</v>
      </c>
      <c r="BK55" s="57">
        <v>8271</v>
      </c>
      <c r="BL55" s="57" t="s">
        <v>328</v>
      </c>
      <c r="BM55" s="57"/>
      <c r="BN55" s="57" t="s">
        <v>143</v>
      </c>
      <c r="BO55" s="57" t="s">
        <v>143</v>
      </c>
      <c r="BP55" s="57" t="s">
        <v>86</v>
      </c>
      <c r="BQ55" s="57" t="s">
        <v>140</v>
      </c>
      <c r="BR55" s="57" t="s">
        <v>393</v>
      </c>
      <c r="BS55" s="57" t="s">
        <v>500</v>
      </c>
      <c r="BT55" s="127" t="s">
        <v>3505</v>
      </c>
      <c r="BU55" s="127"/>
      <c r="XEU55" s="86" t="str">
        <f t="shared" si="0"/>
        <v>Policy_Administration_and_Payments__Annuities</v>
      </c>
    </row>
    <row r="56" spans="1:73 16375:16375" s="86" customFormat="1" ht="255" x14ac:dyDescent="0.2">
      <c r="A56" s="125" t="s">
        <v>28</v>
      </c>
      <c r="B56" s="57" t="s">
        <v>140</v>
      </c>
      <c r="C56" s="57" t="s">
        <v>488</v>
      </c>
      <c r="D56" s="57" t="s">
        <v>128</v>
      </c>
      <c r="E56" s="57" t="s">
        <v>170</v>
      </c>
      <c r="F56" s="57" t="s">
        <v>501</v>
      </c>
      <c r="G56" s="57" t="s">
        <v>355</v>
      </c>
      <c r="H56" s="57"/>
      <c r="I56" s="57" t="s">
        <v>133</v>
      </c>
      <c r="J56" s="57" t="s">
        <v>133</v>
      </c>
      <c r="K56" s="57"/>
      <c r="L56" s="57" t="s">
        <v>253</v>
      </c>
      <c r="M56" s="57"/>
      <c r="N56" s="57"/>
      <c r="O56" s="57" t="s">
        <v>502</v>
      </c>
      <c r="P56" s="57" t="s">
        <v>308</v>
      </c>
      <c r="Q56" s="57" t="s">
        <v>491</v>
      </c>
      <c r="R56" s="57" t="s">
        <v>137</v>
      </c>
      <c r="S56" s="57" t="s">
        <v>492</v>
      </c>
      <c r="T56" s="57" t="s">
        <v>493</v>
      </c>
      <c r="U56" s="57" t="s">
        <v>503</v>
      </c>
      <c r="V56" s="57" t="s">
        <v>270</v>
      </c>
      <c r="W56" s="57" t="s">
        <v>270</v>
      </c>
      <c r="X56" s="90">
        <v>0.9</v>
      </c>
      <c r="Y56" s="90">
        <v>0.1</v>
      </c>
      <c r="Z56" s="169">
        <v>3</v>
      </c>
      <c r="AA56" s="169"/>
      <c r="AB56" s="169">
        <v>2</v>
      </c>
      <c r="AC56" s="57" t="s">
        <v>142</v>
      </c>
      <c r="AD56" s="65" t="s">
        <v>143</v>
      </c>
      <c r="AE56" s="65" t="s">
        <v>144</v>
      </c>
      <c r="AF56" s="57" t="s">
        <v>270</v>
      </c>
      <c r="AG56" s="57" t="s">
        <v>143</v>
      </c>
      <c r="AH56" s="57" t="s">
        <v>2421</v>
      </c>
      <c r="AI56" s="64">
        <v>44440</v>
      </c>
      <c r="AJ56" s="58" t="s">
        <v>336</v>
      </c>
      <c r="AK56" s="58" t="s">
        <v>272</v>
      </c>
      <c r="AL56" s="58" t="s">
        <v>273</v>
      </c>
      <c r="AM56" s="57">
        <v>0</v>
      </c>
      <c r="AN56" s="57" t="s">
        <v>140</v>
      </c>
      <c r="AO56" s="57" t="s">
        <v>140</v>
      </c>
      <c r="AP56" s="57" t="s">
        <v>140</v>
      </c>
      <c r="AQ56" s="57" t="s">
        <v>140</v>
      </c>
      <c r="AR56" s="57" t="s">
        <v>140</v>
      </c>
      <c r="AS56" s="57" t="s">
        <v>140</v>
      </c>
      <c r="AT56" s="57" t="s">
        <v>140</v>
      </c>
      <c r="AU56" s="57" t="s">
        <v>140</v>
      </c>
      <c r="AV56" s="57" t="s">
        <v>143</v>
      </c>
      <c r="AW56" s="57" t="s">
        <v>504</v>
      </c>
      <c r="AX56" s="57" t="s">
        <v>150</v>
      </c>
      <c r="AY56" s="57" t="s">
        <v>151</v>
      </c>
      <c r="AZ56" s="57"/>
      <c r="BA56" s="57" t="s">
        <v>2408</v>
      </c>
      <c r="BB56" s="57" t="s">
        <v>497</v>
      </c>
      <c r="BC56" s="57" t="s">
        <v>498</v>
      </c>
      <c r="BD56" s="57" t="s">
        <v>499</v>
      </c>
      <c r="BE56" s="57" t="s">
        <v>326</v>
      </c>
      <c r="BF56" s="57" t="s">
        <v>326</v>
      </c>
      <c r="BG56" s="57" t="s">
        <v>326</v>
      </c>
      <c r="BH56" s="57" t="s">
        <v>326</v>
      </c>
      <c r="BI56" s="57" t="s">
        <v>326</v>
      </c>
      <c r="BJ56" s="57" t="s">
        <v>140</v>
      </c>
      <c r="BK56" s="57">
        <v>10845</v>
      </c>
      <c r="BL56" s="57" t="s">
        <v>328</v>
      </c>
      <c r="BM56" s="57"/>
      <c r="BN56" s="57" t="s">
        <v>143</v>
      </c>
      <c r="BO56" s="57" t="s">
        <v>143</v>
      </c>
      <c r="BP56" s="57" t="s">
        <v>86</v>
      </c>
      <c r="BQ56" s="57" t="s">
        <v>140</v>
      </c>
      <c r="BR56" s="57" t="s">
        <v>393</v>
      </c>
      <c r="BS56" s="57" t="s">
        <v>500</v>
      </c>
      <c r="BT56" s="127" t="s">
        <v>3505</v>
      </c>
      <c r="BU56" s="127"/>
      <c r="XEU56" s="86" t="str">
        <f t="shared" si="0"/>
        <v>Policy_Administration_and_Payments__Annuities</v>
      </c>
    </row>
    <row r="57" spans="1:73 16375:16375" s="86" customFormat="1" ht="229.5" x14ac:dyDescent="0.2">
      <c r="A57" s="125" t="s">
        <v>28</v>
      </c>
      <c r="B57" s="57" t="s">
        <v>140</v>
      </c>
      <c r="C57" s="57" t="s">
        <v>488</v>
      </c>
      <c r="D57" s="57" t="s">
        <v>303</v>
      </c>
      <c r="E57" s="57" t="s">
        <v>304</v>
      </c>
      <c r="F57" s="57" t="s">
        <v>305</v>
      </c>
      <c r="G57" s="57" t="s">
        <v>260</v>
      </c>
      <c r="H57" s="57"/>
      <c r="I57" s="57" t="s">
        <v>133</v>
      </c>
      <c r="J57" s="57" t="s">
        <v>133</v>
      </c>
      <c r="K57" s="57"/>
      <c r="L57" s="57" t="s">
        <v>253</v>
      </c>
      <c r="M57" s="57"/>
      <c r="N57" s="57"/>
      <c r="O57" s="57" t="s">
        <v>505</v>
      </c>
      <c r="P57" s="57" t="s">
        <v>308</v>
      </c>
      <c r="Q57" s="57" t="s">
        <v>321</v>
      </c>
      <c r="R57" s="57" t="s">
        <v>140</v>
      </c>
      <c r="S57" s="57" t="s">
        <v>138</v>
      </c>
      <c r="T57" s="57" t="s">
        <v>310</v>
      </c>
      <c r="U57" s="57" t="s">
        <v>138</v>
      </c>
      <c r="V57" s="57" t="s">
        <v>270</v>
      </c>
      <c r="W57" s="57" t="s">
        <v>270</v>
      </c>
      <c r="X57" s="90">
        <v>0.9</v>
      </c>
      <c r="Y57" s="90">
        <v>0.1</v>
      </c>
      <c r="Z57" s="169"/>
      <c r="AA57" s="169">
        <v>3</v>
      </c>
      <c r="AB57" s="169">
        <v>2</v>
      </c>
      <c r="AC57" s="57" t="s">
        <v>260</v>
      </c>
      <c r="AD57" s="65" t="s">
        <v>143</v>
      </c>
      <c r="AE57" s="65" t="s">
        <v>144</v>
      </c>
      <c r="AF57" s="57" t="s">
        <v>270</v>
      </c>
      <c r="AG57" s="57" t="s">
        <v>143</v>
      </c>
      <c r="AH57" s="57" t="s">
        <v>145</v>
      </c>
      <c r="AI57" s="64">
        <v>44440</v>
      </c>
      <c r="AJ57" s="58" t="s">
        <v>336</v>
      </c>
      <c r="AK57" s="58" t="s">
        <v>272</v>
      </c>
      <c r="AL57" s="58" t="s">
        <v>273</v>
      </c>
      <c r="AM57" s="57">
        <v>0</v>
      </c>
      <c r="AN57" s="57" t="s">
        <v>140</v>
      </c>
      <c r="AO57" s="57" t="s">
        <v>140</v>
      </c>
      <c r="AP57" s="57" t="s">
        <v>140</v>
      </c>
      <c r="AQ57" s="57" t="s">
        <v>140</v>
      </c>
      <c r="AR57" s="57" t="s">
        <v>140</v>
      </c>
      <c r="AS57" s="57" t="s">
        <v>140</v>
      </c>
      <c r="AT57" s="57" t="s">
        <v>140</v>
      </c>
      <c r="AU57" s="57" t="s">
        <v>140</v>
      </c>
      <c r="AV57" s="57" t="s">
        <v>143</v>
      </c>
      <c r="AW57" s="57" t="s">
        <v>504</v>
      </c>
      <c r="AX57" s="57" t="s">
        <v>150</v>
      </c>
      <c r="AY57" s="57"/>
      <c r="AZ57" s="57" t="s">
        <v>3447</v>
      </c>
      <c r="BA57" s="57" t="s">
        <v>2713</v>
      </c>
      <c r="BB57" s="57" t="s">
        <v>497</v>
      </c>
      <c r="BC57" s="57" t="s">
        <v>498</v>
      </c>
      <c r="BD57" s="57" t="s">
        <v>506</v>
      </c>
      <c r="BE57" s="57" t="s">
        <v>326</v>
      </c>
      <c r="BF57" s="57" t="s">
        <v>326</v>
      </c>
      <c r="BG57" s="57" t="s">
        <v>326</v>
      </c>
      <c r="BH57" s="57" t="s">
        <v>326</v>
      </c>
      <c r="BI57" s="57" t="s">
        <v>326</v>
      </c>
      <c r="BJ57" s="57" t="s">
        <v>140</v>
      </c>
      <c r="BK57" s="57"/>
      <c r="BL57" s="57" t="s">
        <v>328</v>
      </c>
      <c r="BM57" s="57">
        <v>52308</v>
      </c>
      <c r="BN57" s="57" t="s">
        <v>143</v>
      </c>
      <c r="BO57" s="57" t="s">
        <v>143</v>
      </c>
      <c r="BP57" s="57" t="s">
        <v>86</v>
      </c>
      <c r="BQ57" s="57" t="s">
        <v>140</v>
      </c>
      <c r="BR57" s="57" t="s">
        <v>331</v>
      </c>
      <c r="BS57" s="57" t="s">
        <v>500</v>
      </c>
      <c r="BT57" s="127" t="s">
        <v>3505</v>
      </c>
      <c r="BU57" s="127"/>
      <c r="XEU57" s="86" t="str">
        <f t="shared" si="0"/>
        <v>Contact_Center__Annuities</v>
      </c>
    </row>
    <row r="58" spans="1:73 16375:16375" s="86" customFormat="1" ht="153" x14ac:dyDescent="0.2">
      <c r="A58" s="125" t="s">
        <v>28</v>
      </c>
      <c r="B58" s="57" t="s">
        <v>140</v>
      </c>
      <c r="C58" s="57" t="s">
        <v>488</v>
      </c>
      <c r="D58" s="57" t="s">
        <v>341</v>
      </c>
      <c r="E58" s="57" t="s">
        <v>507</v>
      </c>
      <c r="F58" s="57" t="s">
        <v>508</v>
      </c>
      <c r="G58" s="57" t="s">
        <v>509</v>
      </c>
      <c r="H58" s="57"/>
      <c r="I58" s="57" t="s">
        <v>133</v>
      </c>
      <c r="J58" s="57" t="s">
        <v>133</v>
      </c>
      <c r="K58" s="57"/>
      <c r="L58" s="57" t="s">
        <v>253</v>
      </c>
      <c r="M58" s="57"/>
      <c r="N58" s="57"/>
      <c r="O58" s="57" t="s">
        <v>510</v>
      </c>
      <c r="P58" s="57" t="s">
        <v>308</v>
      </c>
      <c r="Q58" s="57" t="s">
        <v>491</v>
      </c>
      <c r="R58" s="57" t="s">
        <v>137</v>
      </c>
      <c r="S58" s="57" t="s">
        <v>138</v>
      </c>
      <c r="T58" s="57" t="s">
        <v>493</v>
      </c>
      <c r="U58" s="57" t="s">
        <v>140</v>
      </c>
      <c r="V58" s="57" t="s">
        <v>270</v>
      </c>
      <c r="W58" s="57" t="s">
        <v>270</v>
      </c>
      <c r="X58" s="90">
        <v>0.9</v>
      </c>
      <c r="Y58" s="90">
        <v>0.1</v>
      </c>
      <c r="Z58" s="169">
        <v>3</v>
      </c>
      <c r="AA58" s="169"/>
      <c r="AB58" s="169">
        <v>3</v>
      </c>
      <c r="AC58" s="57" t="s">
        <v>142</v>
      </c>
      <c r="AD58" s="65" t="s">
        <v>143</v>
      </c>
      <c r="AE58" s="65" t="s">
        <v>144</v>
      </c>
      <c r="AF58" s="57" t="s">
        <v>270</v>
      </c>
      <c r="AG58" s="57" t="s">
        <v>143</v>
      </c>
      <c r="AH58" s="57" t="s">
        <v>2421</v>
      </c>
      <c r="AI58" s="64">
        <v>44980</v>
      </c>
      <c r="AJ58" s="58" t="s">
        <v>336</v>
      </c>
      <c r="AK58" s="58" t="s">
        <v>272</v>
      </c>
      <c r="AL58" s="58" t="s">
        <v>273</v>
      </c>
      <c r="AM58" s="57">
        <v>0</v>
      </c>
      <c r="AN58" s="57" t="s">
        <v>140</v>
      </c>
      <c r="AO58" s="57" t="s">
        <v>140</v>
      </c>
      <c r="AP58" s="57" t="s">
        <v>140</v>
      </c>
      <c r="AQ58" s="57" t="s">
        <v>140</v>
      </c>
      <c r="AR58" s="57" t="s">
        <v>140</v>
      </c>
      <c r="AS58" s="57" t="s">
        <v>140</v>
      </c>
      <c r="AT58" s="57" t="s">
        <v>140</v>
      </c>
      <c r="AU58" s="57" t="s">
        <v>140</v>
      </c>
      <c r="AV58" s="57" t="s">
        <v>143</v>
      </c>
      <c r="AW58" s="57" t="s">
        <v>504</v>
      </c>
      <c r="AX58" s="57" t="s">
        <v>150</v>
      </c>
      <c r="AY58" s="57" t="s">
        <v>151</v>
      </c>
      <c r="AZ58" s="57"/>
      <c r="BA58" s="57" t="s">
        <v>2408</v>
      </c>
      <c r="BB58" s="57" t="s">
        <v>497</v>
      </c>
      <c r="BC58" s="57" t="s">
        <v>498</v>
      </c>
      <c r="BD58" s="57" t="s">
        <v>511</v>
      </c>
      <c r="BE58" s="57" t="s">
        <v>326</v>
      </c>
      <c r="BF58" s="57" t="s">
        <v>326</v>
      </c>
      <c r="BG58" s="57" t="s">
        <v>326</v>
      </c>
      <c r="BH58" s="57" t="s">
        <v>326</v>
      </c>
      <c r="BI58" s="57" t="s">
        <v>326</v>
      </c>
      <c r="BJ58" s="57" t="s">
        <v>140</v>
      </c>
      <c r="BK58" s="57">
        <v>21000</v>
      </c>
      <c r="BL58" s="57" t="s">
        <v>328</v>
      </c>
      <c r="BM58" s="57"/>
      <c r="BN58" s="57" t="s">
        <v>143</v>
      </c>
      <c r="BO58" s="57" t="s">
        <v>143</v>
      </c>
      <c r="BP58" s="57" t="s">
        <v>86</v>
      </c>
      <c r="BQ58" s="57" t="s">
        <v>140</v>
      </c>
      <c r="BR58" s="57" t="s">
        <v>512</v>
      </c>
      <c r="BS58" s="57" t="s">
        <v>500</v>
      </c>
      <c r="BT58" s="127" t="s">
        <v>3505</v>
      </c>
      <c r="BU58" s="127"/>
      <c r="XEU58" s="86" t="str">
        <f t="shared" si="0"/>
        <v>New_Business___Underwriting__Annuities</v>
      </c>
    </row>
    <row r="59" spans="1:73 16375:16375" s="86" customFormat="1" ht="153" x14ac:dyDescent="0.2">
      <c r="A59" s="125" t="s">
        <v>28</v>
      </c>
      <c r="B59" s="57" t="s">
        <v>140</v>
      </c>
      <c r="C59" s="57" t="s">
        <v>488</v>
      </c>
      <c r="D59" s="57" t="s">
        <v>199</v>
      </c>
      <c r="E59" s="57" t="s">
        <v>243</v>
      </c>
      <c r="F59" s="57" t="s">
        <v>513</v>
      </c>
      <c r="G59" s="57" t="s">
        <v>514</v>
      </c>
      <c r="H59" s="57"/>
      <c r="I59" s="57" t="s">
        <v>133</v>
      </c>
      <c r="J59" s="57" t="s">
        <v>133</v>
      </c>
      <c r="K59" s="57"/>
      <c r="L59" s="57" t="s">
        <v>253</v>
      </c>
      <c r="M59" s="57"/>
      <c r="N59" s="57"/>
      <c r="O59" s="57" t="s">
        <v>515</v>
      </c>
      <c r="P59" s="57" t="s">
        <v>308</v>
      </c>
      <c r="Q59" s="57" t="s">
        <v>491</v>
      </c>
      <c r="R59" s="57" t="s">
        <v>137</v>
      </c>
      <c r="S59" s="57" t="s">
        <v>138</v>
      </c>
      <c r="T59" s="57" t="s">
        <v>493</v>
      </c>
      <c r="U59" s="57" t="s">
        <v>140</v>
      </c>
      <c r="V59" s="57" t="s">
        <v>270</v>
      </c>
      <c r="W59" s="57" t="s">
        <v>270</v>
      </c>
      <c r="X59" s="90">
        <v>0.9</v>
      </c>
      <c r="Y59" s="90">
        <v>0.1</v>
      </c>
      <c r="Z59" s="169">
        <v>4</v>
      </c>
      <c r="AA59" s="169"/>
      <c r="AB59" s="169">
        <v>3</v>
      </c>
      <c r="AC59" s="57" t="s">
        <v>142</v>
      </c>
      <c r="AD59" s="65" t="s">
        <v>143</v>
      </c>
      <c r="AE59" s="65" t="s">
        <v>144</v>
      </c>
      <c r="AF59" s="57" t="s">
        <v>270</v>
      </c>
      <c r="AG59" s="57" t="s">
        <v>143</v>
      </c>
      <c r="AH59" s="57" t="s">
        <v>2421</v>
      </c>
      <c r="AI59" s="64">
        <v>44980</v>
      </c>
      <c r="AJ59" s="58" t="s">
        <v>336</v>
      </c>
      <c r="AK59" s="58" t="s">
        <v>272</v>
      </c>
      <c r="AL59" s="58" t="s">
        <v>273</v>
      </c>
      <c r="AM59" s="57">
        <v>0</v>
      </c>
      <c r="AN59" s="57" t="s">
        <v>140</v>
      </c>
      <c r="AO59" s="57" t="s">
        <v>140</v>
      </c>
      <c r="AP59" s="57" t="s">
        <v>140</v>
      </c>
      <c r="AQ59" s="57" t="s">
        <v>140</v>
      </c>
      <c r="AR59" s="57" t="s">
        <v>140</v>
      </c>
      <c r="AS59" s="57" t="s">
        <v>140</v>
      </c>
      <c r="AT59" s="57" t="s">
        <v>140</v>
      </c>
      <c r="AU59" s="57" t="s">
        <v>140</v>
      </c>
      <c r="AV59" s="57" t="s">
        <v>143</v>
      </c>
      <c r="AW59" s="57" t="s">
        <v>504</v>
      </c>
      <c r="AX59" s="57" t="s">
        <v>150</v>
      </c>
      <c r="AY59" s="57" t="s">
        <v>151</v>
      </c>
      <c r="AZ59" s="57"/>
      <c r="BA59" s="57" t="s">
        <v>2408</v>
      </c>
      <c r="BB59" s="57" t="s">
        <v>497</v>
      </c>
      <c r="BC59" s="57" t="s">
        <v>498</v>
      </c>
      <c r="BD59" s="57" t="s">
        <v>511</v>
      </c>
      <c r="BE59" s="57" t="s">
        <v>326</v>
      </c>
      <c r="BF59" s="57" t="s">
        <v>326</v>
      </c>
      <c r="BG59" s="57" t="s">
        <v>326</v>
      </c>
      <c r="BH59" s="57" t="s">
        <v>326</v>
      </c>
      <c r="BI59" s="57" t="s">
        <v>326</v>
      </c>
      <c r="BJ59" s="57" t="s">
        <v>140</v>
      </c>
      <c r="BK59" s="57">
        <f>145*12</f>
        <v>1740</v>
      </c>
      <c r="BL59" s="57" t="s">
        <v>328</v>
      </c>
      <c r="BM59" s="57"/>
      <c r="BN59" s="57" t="s">
        <v>143</v>
      </c>
      <c r="BO59" s="57" t="s">
        <v>143</v>
      </c>
      <c r="BP59" s="57" t="s">
        <v>86</v>
      </c>
      <c r="BQ59" s="57" t="s">
        <v>140</v>
      </c>
      <c r="BR59" s="57" t="s">
        <v>516</v>
      </c>
      <c r="BS59" s="57" t="s">
        <v>500</v>
      </c>
      <c r="BT59" s="127" t="s">
        <v>3505</v>
      </c>
      <c r="BU59" s="127"/>
      <c r="XEU59" s="86" t="str">
        <f t="shared" si="0"/>
        <v>Claims_Management__Annuities</v>
      </c>
    </row>
    <row r="60" spans="1:73 16375:16375" s="86" customFormat="1" ht="153" x14ac:dyDescent="0.2">
      <c r="A60" s="125" t="s">
        <v>28</v>
      </c>
      <c r="B60" s="57" t="s">
        <v>140</v>
      </c>
      <c r="C60" s="57" t="s">
        <v>488</v>
      </c>
      <c r="D60" s="57" t="s">
        <v>227</v>
      </c>
      <c r="E60" s="57" t="s">
        <v>280</v>
      </c>
      <c r="F60" s="57" t="s">
        <v>266</v>
      </c>
      <c r="G60" s="57" t="s">
        <v>517</v>
      </c>
      <c r="H60" s="57"/>
      <c r="I60" s="57" t="s">
        <v>133</v>
      </c>
      <c r="J60" s="57" t="s">
        <v>133</v>
      </c>
      <c r="K60" s="57"/>
      <c r="L60" s="57" t="s">
        <v>253</v>
      </c>
      <c r="M60" s="57"/>
      <c r="N60" s="57"/>
      <c r="O60" s="57" t="s">
        <v>517</v>
      </c>
      <c r="P60" s="57" t="s">
        <v>308</v>
      </c>
      <c r="Q60" s="57" t="s">
        <v>491</v>
      </c>
      <c r="R60" s="57" t="s">
        <v>137</v>
      </c>
      <c r="S60" s="57" t="s">
        <v>138</v>
      </c>
      <c r="T60" s="57" t="s">
        <v>493</v>
      </c>
      <c r="U60" s="57" t="s">
        <v>140</v>
      </c>
      <c r="V60" s="57" t="s">
        <v>270</v>
      </c>
      <c r="W60" s="57" t="s">
        <v>270</v>
      </c>
      <c r="X60" s="90">
        <v>0.9</v>
      </c>
      <c r="Y60" s="90">
        <v>0.1</v>
      </c>
      <c r="Z60" s="169">
        <v>4</v>
      </c>
      <c r="AA60" s="169"/>
      <c r="AB60" s="169">
        <v>3</v>
      </c>
      <c r="AC60" s="57" t="s">
        <v>142</v>
      </c>
      <c r="AD60" s="65" t="s">
        <v>143</v>
      </c>
      <c r="AE60" s="65" t="s">
        <v>144</v>
      </c>
      <c r="AF60" s="57" t="s">
        <v>270</v>
      </c>
      <c r="AG60" s="57" t="s">
        <v>143</v>
      </c>
      <c r="AH60" s="57" t="s">
        <v>2421</v>
      </c>
      <c r="AI60" s="64">
        <v>44980</v>
      </c>
      <c r="AJ60" s="58" t="s">
        <v>336</v>
      </c>
      <c r="AK60" s="58" t="s">
        <v>272</v>
      </c>
      <c r="AL60" s="58" t="s">
        <v>273</v>
      </c>
      <c r="AM60" s="57">
        <v>0</v>
      </c>
      <c r="AN60" s="57" t="s">
        <v>140</v>
      </c>
      <c r="AO60" s="57" t="s">
        <v>140</v>
      </c>
      <c r="AP60" s="57" t="s">
        <v>140</v>
      </c>
      <c r="AQ60" s="57" t="s">
        <v>140</v>
      </c>
      <c r="AR60" s="57" t="s">
        <v>140</v>
      </c>
      <c r="AS60" s="57" t="s">
        <v>140</v>
      </c>
      <c r="AT60" s="57" t="s">
        <v>140</v>
      </c>
      <c r="AU60" s="57" t="s">
        <v>140</v>
      </c>
      <c r="AV60" s="57" t="s">
        <v>143</v>
      </c>
      <c r="AW60" s="57" t="s">
        <v>504</v>
      </c>
      <c r="AX60" s="57" t="s">
        <v>150</v>
      </c>
      <c r="AY60" s="57" t="s">
        <v>151</v>
      </c>
      <c r="AZ60" s="57"/>
      <c r="BA60" s="57" t="s">
        <v>2408</v>
      </c>
      <c r="BB60" s="57" t="s">
        <v>497</v>
      </c>
      <c r="BC60" s="57" t="s">
        <v>498</v>
      </c>
      <c r="BD60" s="57" t="s">
        <v>518</v>
      </c>
      <c r="BE60" s="57" t="s">
        <v>326</v>
      </c>
      <c r="BF60" s="57" t="s">
        <v>326</v>
      </c>
      <c r="BG60" s="57" t="s">
        <v>326</v>
      </c>
      <c r="BH60" s="57" t="s">
        <v>326</v>
      </c>
      <c r="BI60" s="57" t="s">
        <v>326</v>
      </c>
      <c r="BJ60" s="57" t="s">
        <v>140</v>
      </c>
      <c r="BK60" s="57">
        <v>453600</v>
      </c>
      <c r="BL60" s="57" t="s">
        <v>328</v>
      </c>
      <c r="BM60" s="57"/>
      <c r="BN60" s="57" t="s">
        <v>143</v>
      </c>
      <c r="BO60" s="57" t="s">
        <v>143</v>
      </c>
      <c r="BP60" s="57" t="s">
        <v>86</v>
      </c>
      <c r="BQ60" s="57" t="s">
        <v>140</v>
      </c>
      <c r="BR60" s="57" t="s">
        <v>519</v>
      </c>
      <c r="BS60" s="57" t="s">
        <v>500</v>
      </c>
      <c r="BT60" s="127" t="s">
        <v>3505</v>
      </c>
      <c r="BU60" s="127"/>
      <c r="XEU60" s="86" t="str">
        <f t="shared" si="0"/>
        <v>Mailroom__Annuities</v>
      </c>
    </row>
    <row r="61" spans="1:73 16375:16375" s="86" customFormat="1" ht="165.75" x14ac:dyDescent="0.2">
      <c r="A61" s="125" t="s">
        <v>11</v>
      </c>
      <c r="B61" s="57" t="s">
        <v>520</v>
      </c>
      <c r="C61" s="57" t="s">
        <v>521</v>
      </c>
      <c r="D61" s="57" t="s">
        <v>303</v>
      </c>
      <c r="E61" s="57" t="s">
        <v>522</v>
      </c>
      <c r="F61" s="57" t="s">
        <v>523</v>
      </c>
      <c r="G61" s="57" t="s">
        <v>522</v>
      </c>
      <c r="H61" s="57"/>
      <c r="I61" s="57" t="s">
        <v>253</v>
      </c>
      <c r="J61" s="57"/>
      <c r="K61" s="57"/>
      <c r="L61" s="57" t="s">
        <v>253</v>
      </c>
      <c r="M61" s="57"/>
      <c r="N61" s="57" t="s">
        <v>253</v>
      </c>
      <c r="O61" s="57" t="s">
        <v>524</v>
      </c>
      <c r="P61" s="57" t="s">
        <v>308</v>
      </c>
      <c r="Q61" s="57" t="s">
        <v>309</v>
      </c>
      <c r="R61" s="57" t="s">
        <v>311</v>
      </c>
      <c r="S61" s="57" t="s">
        <v>311</v>
      </c>
      <c r="T61" s="57" t="s">
        <v>525</v>
      </c>
      <c r="U61" s="57" t="s">
        <v>311</v>
      </c>
      <c r="V61" s="57" t="s">
        <v>270</v>
      </c>
      <c r="W61" s="57" t="s">
        <v>143</v>
      </c>
      <c r="X61" s="90">
        <v>1</v>
      </c>
      <c r="Y61" s="90">
        <v>0</v>
      </c>
      <c r="Z61" s="169"/>
      <c r="AA61" s="169">
        <v>60</v>
      </c>
      <c r="AB61" s="169">
        <v>83</v>
      </c>
      <c r="AC61" s="57" t="s">
        <v>260</v>
      </c>
      <c r="AD61" s="65" t="s">
        <v>143</v>
      </c>
      <c r="AE61" s="65" t="s">
        <v>144</v>
      </c>
      <c r="AF61" s="58" t="s">
        <v>143</v>
      </c>
      <c r="AG61" s="57" t="s">
        <v>143</v>
      </c>
      <c r="AH61" s="57" t="s">
        <v>145</v>
      </c>
      <c r="AI61" s="64">
        <v>44980</v>
      </c>
      <c r="AJ61" s="57" t="s">
        <v>146</v>
      </c>
      <c r="AK61" s="57" t="s">
        <v>469</v>
      </c>
      <c r="AL61" s="63" t="s">
        <v>538</v>
      </c>
      <c r="AM61" s="57">
        <v>0</v>
      </c>
      <c r="AN61" s="57" t="s">
        <v>140</v>
      </c>
      <c r="AO61" s="57" t="s">
        <v>140</v>
      </c>
      <c r="AP61" s="57" t="s">
        <v>140</v>
      </c>
      <c r="AQ61" s="57" t="s">
        <v>140</v>
      </c>
      <c r="AR61" s="57" t="s">
        <v>140</v>
      </c>
      <c r="AS61" s="57" t="s">
        <v>140</v>
      </c>
      <c r="AT61" s="57" t="s">
        <v>140</v>
      </c>
      <c r="AU61" s="57" t="s">
        <v>140</v>
      </c>
      <c r="AV61" s="57" t="s">
        <v>143</v>
      </c>
      <c r="AW61" s="57" t="s">
        <v>526</v>
      </c>
      <c r="AX61" s="57" t="s">
        <v>150</v>
      </c>
      <c r="AY61" s="57"/>
      <c r="AZ61" s="57" t="s">
        <v>527</v>
      </c>
      <c r="BA61" s="57" t="s">
        <v>386</v>
      </c>
      <c r="BB61" s="90" t="s">
        <v>528</v>
      </c>
      <c r="BC61" s="90" t="s">
        <v>311</v>
      </c>
      <c r="BD61" s="57" t="s">
        <v>529</v>
      </c>
      <c r="BE61" s="57" t="s">
        <v>311</v>
      </c>
      <c r="BF61" s="57" t="s">
        <v>311</v>
      </c>
      <c r="BG61" s="57">
        <v>0.03</v>
      </c>
      <c r="BH61" s="57">
        <v>4</v>
      </c>
      <c r="BI61" s="57" t="s">
        <v>311</v>
      </c>
      <c r="BJ61" s="57" t="s">
        <v>140</v>
      </c>
      <c r="BK61" s="57"/>
      <c r="BL61" s="57"/>
      <c r="BM61" s="57">
        <v>331698</v>
      </c>
      <c r="BN61" s="57" t="s">
        <v>270</v>
      </c>
      <c r="BO61" s="57"/>
      <c r="BP61" s="57" t="s">
        <v>152</v>
      </c>
      <c r="BQ61" s="57"/>
      <c r="BR61" s="57" t="s">
        <v>530</v>
      </c>
      <c r="BS61" s="57" t="s">
        <v>531</v>
      </c>
      <c r="BT61" s="127" t="s">
        <v>3505</v>
      </c>
      <c r="BU61" s="127"/>
      <c r="XEU61" s="86" t="str">
        <f t="shared" si="0"/>
        <v>Contact_Center__Annuities</v>
      </c>
    </row>
    <row r="62" spans="1:73 16375:16375" s="86" customFormat="1" ht="267.75" x14ac:dyDescent="0.2">
      <c r="A62" s="126" t="s">
        <v>11</v>
      </c>
      <c r="B62" s="57" t="s">
        <v>520</v>
      </c>
      <c r="C62" s="57" t="s">
        <v>521</v>
      </c>
      <c r="D62" s="57" t="s">
        <v>128</v>
      </c>
      <c r="E62" s="57" t="s">
        <v>532</v>
      </c>
      <c r="F62" s="57" t="s">
        <v>533</v>
      </c>
      <c r="G62" s="57" t="s">
        <v>522</v>
      </c>
      <c r="H62" s="58" t="s">
        <v>133</v>
      </c>
      <c r="I62" s="58" t="s">
        <v>133</v>
      </c>
      <c r="J62" s="58"/>
      <c r="K62" s="58" t="s">
        <v>133</v>
      </c>
      <c r="L62" s="58" t="s">
        <v>133</v>
      </c>
      <c r="M62" s="58"/>
      <c r="N62" s="58"/>
      <c r="O62" s="57" t="s">
        <v>534</v>
      </c>
      <c r="P62" s="58" t="s">
        <v>308</v>
      </c>
      <c r="Q62" s="57" t="s">
        <v>309</v>
      </c>
      <c r="R62" s="57" t="s">
        <v>535</v>
      </c>
      <c r="S62" s="57" t="s">
        <v>536</v>
      </c>
      <c r="T62" s="58" t="s">
        <v>537</v>
      </c>
      <c r="U62" s="58" t="s">
        <v>140</v>
      </c>
      <c r="V62" s="58" t="s">
        <v>270</v>
      </c>
      <c r="W62" s="58" t="s">
        <v>143</v>
      </c>
      <c r="X62" s="62">
        <v>1</v>
      </c>
      <c r="Y62" s="62">
        <v>0</v>
      </c>
      <c r="Z62" s="108" t="s">
        <v>140</v>
      </c>
      <c r="AA62" s="108">
        <v>4</v>
      </c>
      <c r="AB62" s="108">
        <v>7</v>
      </c>
      <c r="AC62" s="58" t="s">
        <v>260</v>
      </c>
      <c r="AD62" s="59" t="s">
        <v>143</v>
      </c>
      <c r="AE62" s="59" t="s">
        <v>144</v>
      </c>
      <c r="AF62" s="58" t="s">
        <v>143</v>
      </c>
      <c r="AG62" s="58" t="s">
        <v>143</v>
      </c>
      <c r="AH62" s="58" t="s">
        <v>145</v>
      </c>
      <c r="AI62" s="63">
        <v>44452</v>
      </c>
      <c r="AJ62" s="63" t="s">
        <v>146</v>
      </c>
      <c r="AK62" s="63" t="s">
        <v>650</v>
      </c>
      <c r="AL62" s="63" t="s">
        <v>538</v>
      </c>
      <c r="AM62" s="58">
        <v>0</v>
      </c>
      <c r="AN62" s="58" t="s">
        <v>140</v>
      </c>
      <c r="AO62" s="58" t="s">
        <v>140</v>
      </c>
      <c r="AP62" s="58" t="s">
        <v>140</v>
      </c>
      <c r="AQ62" s="58" t="s">
        <v>140</v>
      </c>
      <c r="AR62" s="58" t="s">
        <v>140</v>
      </c>
      <c r="AS62" s="58" t="s">
        <v>140</v>
      </c>
      <c r="AT62" s="58" t="s">
        <v>140</v>
      </c>
      <c r="AU62" s="58" t="s">
        <v>140</v>
      </c>
      <c r="AV62" s="58" t="s">
        <v>143</v>
      </c>
      <c r="AW62" s="57" t="s">
        <v>539</v>
      </c>
      <c r="AX62" s="58" t="s">
        <v>150</v>
      </c>
      <c r="AY62" s="58"/>
      <c r="AZ62" s="115" t="s">
        <v>2079</v>
      </c>
      <c r="BA62" s="115" t="s">
        <v>323</v>
      </c>
      <c r="BB62" s="62">
        <v>0.9</v>
      </c>
      <c r="BC62" s="58" t="s">
        <v>140</v>
      </c>
      <c r="BD62" s="89" t="s">
        <v>540</v>
      </c>
      <c r="BE62" s="58" t="s">
        <v>140</v>
      </c>
      <c r="BF62" s="58" t="s">
        <v>140</v>
      </c>
      <c r="BG62" s="58" t="s">
        <v>140</v>
      </c>
      <c r="BH62" s="58" t="s">
        <v>541</v>
      </c>
      <c r="BI62" s="58" t="s">
        <v>140</v>
      </c>
      <c r="BJ62" s="58" t="s">
        <v>140</v>
      </c>
      <c r="BK62" s="58" t="s">
        <v>140</v>
      </c>
      <c r="BL62" s="58" t="s">
        <v>328</v>
      </c>
      <c r="BM62" s="111">
        <v>24941</v>
      </c>
      <c r="BN62" s="58" t="s">
        <v>143</v>
      </c>
      <c r="BO62" s="62" t="s">
        <v>143</v>
      </c>
      <c r="BP62" s="58" t="s">
        <v>542</v>
      </c>
      <c r="BQ62" s="58" t="s">
        <v>140</v>
      </c>
      <c r="BR62" s="58" t="s">
        <v>543</v>
      </c>
      <c r="BS62" s="58" t="s">
        <v>544</v>
      </c>
      <c r="BT62" s="129" t="s">
        <v>3505</v>
      </c>
      <c r="BU62" s="129"/>
      <c r="XEU62" s="86" t="str">
        <f t="shared" ref="XEU62:XEU89" si="1">(IF(RIGHT(SUBSTITUTE(SUBSTITUTE(SUBSTITUTE(SUBSTITUTE(SUBSTITUTE(SUBSTITUTE(SUBSTITUTE(SUBSTITUTE(SUBSTITUTE(D62," ","_"),"/","_"),"&amp;","_"),"(","_"),")","_"),",","_"),"-","_"),".","_"),"'","_"))="_",LEFT(SUBSTITUTE(SUBSTITUTE(SUBSTITUTE(SUBSTITUTE(SUBSTITUTE(SUBSTITUTE(SUBSTITUTE(SUBSTITUTE(SUBSTITUTE(D62," ","_"),"/","_"),"&amp;","_"),"(","_"),")","_"),",","_"),"-","_"),".","_"),"'","_"),LEN(SUBSTITUTE(SUBSTITUTE(SUBSTITUTE(SUBSTITUTE(SUBSTITUTE(SUBSTITUTE(SUBSTITUTE(SUBSTITUTE(SUBSTITUTE(D62," ","_"),"/","_"),"&amp;","_"),"(","_"),")","_"),",","_"),"-","_"),".","_"),"'","_"))-1),SUBSTITUTE(SUBSTITUTE(SUBSTITUTE(SUBSTITUTE(SUBSTITUTE(SUBSTITUTE(SUBSTITUTE(SUBSTITUTE(SUBSTITUTE(D62," ","_"),"/","_"),"&amp;","_"),"(","_"),")","_"),",","_"),"-","_"),".","_"),"'","_")))</f>
        <v>Policy_Administration_and_Payments__Annuities</v>
      </c>
    </row>
    <row r="63" spans="1:73 16375:16375" s="86" customFormat="1" ht="357" x14ac:dyDescent="0.2">
      <c r="A63" s="126" t="s">
        <v>11</v>
      </c>
      <c r="B63" s="57" t="s">
        <v>520</v>
      </c>
      <c r="C63" s="57" t="s">
        <v>521</v>
      </c>
      <c r="D63" s="57" t="s">
        <v>199</v>
      </c>
      <c r="E63" s="57" t="s">
        <v>545</v>
      </c>
      <c r="F63" s="57" t="s">
        <v>546</v>
      </c>
      <c r="G63" s="57" t="s">
        <v>522</v>
      </c>
      <c r="H63" s="58"/>
      <c r="I63" s="58" t="s">
        <v>133</v>
      </c>
      <c r="J63" s="58" t="s">
        <v>133</v>
      </c>
      <c r="K63" s="58"/>
      <c r="L63" s="58" t="s">
        <v>133</v>
      </c>
      <c r="M63" s="58"/>
      <c r="N63" s="58"/>
      <c r="O63" s="57" t="s">
        <v>547</v>
      </c>
      <c r="P63" s="58" t="s">
        <v>140</v>
      </c>
      <c r="Q63" s="57" t="s">
        <v>309</v>
      </c>
      <c r="R63" s="57" t="s">
        <v>548</v>
      </c>
      <c r="S63" s="57" t="s">
        <v>549</v>
      </c>
      <c r="T63" s="57" t="s">
        <v>550</v>
      </c>
      <c r="U63" s="58" t="s">
        <v>140</v>
      </c>
      <c r="V63" s="58" t="s">
        <v>270</v>
      </c>
      <c r="W63" s="58" t="s">
        <v>143</v>
      </c>
      <c r="X63" s="62">
        <v>1</v>
      </c>
      <c r="Y63" s="62">
        <v>0</v>
      </c>
      <c r="Z63" s="108"/>
      <c r="AA63" s="108">
        <v>14</v>
      </c>
      <c r="AB63" s="108">
        <v>16</v>
      </c>
      <c r="AC63" s="58" t="s">
        <v>468</v>
      </c>
      <c r="AD63" s="59" t="s">
        <v>143</v>
      </c>
      <c r="AE63" s="59" t="s">
        <v>144</v>
      </c>
      <c r="AF63" s="58" t="s">
        <v>143</v>
      </c>
      <c r="AG63" s="58" t="s">
        <v>143</v>
      </c>
      <c r="AH63" s="58" t="s">
        <v>145</v>
      </c>
      <c r="AI63" s="63">
        <v>40483</v>
      </c>
      <c r="AJ63" s="63" t="s">
        <v>146</v>
      </c>
      <c r="AK63" s="63" t="s">
        <v>273</v>
      </c>
      <c r="AL63" s="63" t="s">
        <v>551</v>
      </c>
      <c r="AM63" s="58">
        <v>0</v>
      </c>
      <c r="AN63" s="58" t="s">
        <v>140</v>
      </c>
      <c r="AO63" s="58" t="s">
        <v>140</v>
      </c>
      <c r="AP63" s="58" t="s">
        <v>140</v>
      </c>
      <c r="AQ63" s="58" t="s">
        <v>140</v>
      </c>
      <c r="AR63" s="58" t="s">
        <v>140</v>
      </c>
      <c r="AS63" s="58" t="s">
        <v>140</v>
      </c>
      <c r="AT63" s="58" t="s">
        <v>140</v>
      </c>
      <c r="AU63" s="58" t="s">
        <v>140</v>
      </c>
      <c r="AV63" s="58" t="s">
        <v>143</v>
      </c>
      <c r="AW63" s="57" t="s">
        <v>539</v>
      </c>
      <c r="AX63" s="58" t="s">
        <v>150</v>
      </c>
      <c r="AY63" s="115" t="s">
        <v>2079</v>
      </c>
      <c r="AZ63" s="115" t="s">
        <v>2079</v>
      </c>
      <c r="BA63" s="115" t="s">
        <v>323</v>
      </c>
      <c r="BB63" s="62">
        <v>0.97</v>
      </c>
      <c r="BC63" s="58" t="s">
        <v>140</v>
      </c>
      <c r="BD63" s="89" t="s">
        <v>552</v>
      </c>
      <c r="BE63" s="58" t="s">
        <v>140</v>
      </c>
      <c r="BF63" s="58" t="s">
        <v>140</v>
      </c>
      <c r="BG63" s="58" t="s">
        <v>140</v>
      </c>
      <c r="BH63" s="58" t="s">
        <v>140</v>
      </c>
      <c r="BI63" s="58" t="s">
        <v>140</v>
      </c>
      <c r="BJ63" s="58" t="s">
        <v>140</v>
      </c>
      <c r="BK63" s="58"/>
      <c r="BL63" s="58"/>
      <c r="BM63" s="111"/>
      <c r="BN63" s="58" t="s">
        <v>143</v>
      </c>
      <c r="BO63" s="62" t="s">
        <v>143</v>
      </c>
      <c r="BP63" s="58" t="s">
        <v>542</v>
      </c>
      <c r="BQ63" s="58" t="s">
        <v>140</v>
      </c>
      <c r="BR63" s="58" t="s">
        <v>543</v>
      </c>
      <c r="BS63" s="58" t="s">
        <v>544</v>
      </c>
      <c r="BT63" s="129" t="s">
        <v>3505</v>
      </c>
      <c r="BU63" s="129"/>
      <c r="XEU63" s="86" t="str">
        <f t="shared" si="1"/>
        <v>Claims_Management__Annuities</v>
      </c>
    </row>
    <row r="64" spans="1:73 16375:16375" s="86" customFormat="1" ht="331.5" x14ac:dyDescent="0.2">
      <c r="A64" s="126" t="s">
        <v>11</v>
      </c>
      <c r="B64" s="57" t="s">
        <v>520</v>
      </c>
      <c r="C64" s="57" t="s">
        <v>521</v>
      </c>
      <c r="D64" s="57" t="s">
        <v>341</v>
      </c>
      <c r="E64" s="57" t="s">
        <v>553</v>
      </c>
      <c r="F64" s="57" t="s">
        <v>554</v>
      </c>
      <c r="G64" s="57" t="s">
        <v>555</v>
      </c>
      <c r="H64" s="58"/>
      <c r="I64" s="58" t="s">
        <v>133</v>
      </c>
      <c r="J64" s="58" t="s">
        <v>133</v>
      </c>
      <c r="K64" s="58"/>
      <c r="L64" s="58" t="s">
        <v>133</v>
      </c>
      <c r="M64" s="58"/>
      <c r="N64" s="58"/>
      <c r="O64" s="57" t="s">
        <v>556</v>
      </c>
      <c r="P64" s="58" t="s">
        <v>140</v>
      </c>
      <c r="Q64" s="57" t="s">
        <v>557</v>
      </c>
      <c r="R64" s="57" t="s">
        <v>558</v>
      </c>
      <c r="S64" s="57" t="s">
        <v>559</v>
      </c>
      <c r="T64" s="58" t="s">
        <v>560</v>
      </c>
      <c r="U64" s="58" t="s">
        <v>140</v>
      </c>
      <c r="V64" s="58" t="s">
        <v>270</v>
      </c>
      <c r="W64" s="58" t="s">
        <v>143</v>
      </c>
      <c r="X64" s="62">
        <v>1</v>
      </c>
      <c r="Y64" s="62">
        <v>0</v>
      </c>
      <c r="Z64" s="108">
        <v>11</v>
      </c>
      <c r="AA64" s="108" t="s">
        <v>140</v>
      </c>
      <c r="AB64" s="108">
        <v>12</v>
      </c>
      <c r="AC64" s="58" t="s">
        <v>142</v>
      </c>
      <c r="AD64" s="59" t="s">
        <v>143</v>
      </c>
      <c r="AE64" s="59" t="s">
        <v>144</v>
      </c>
      <c r="AF64" s="58" t="s">
        <v>143</v>
      </c>
      <c r="AG64" s="58" t="s">
        <v>143</v>
      </c>
      <c r="AH64" s="58" t="s">
        <v>2421</v>
      </c>
      <c r="AI64" s="63">
        <v>41575</v>
      </c>
      <c r="AJ64" s="63" t="s">
        <v>146</v>
      </c>
      <c r="AK64" s="63" t="s">
        <v>273</v>
      </c>
      <c r="AL64" s="63" t="s">
        <v>538</v>
      </c>
      <c r="AM64" s="58">
        <v>0</v>
      </c>
      <c r="AN64" s="58" t="s">
        <v>140</v>
      </c>
      <c r="AO64" s="58" t="s">
        <v>140</v>
      </c>
      <c r="AP64" s="58" t="s">
        <v>140</v>
      </c>
      <c r="AQ64" s="58" t="s">
        <v>140</v>
      </c>
      <c r="AR64" s="58" t="s">
        <v>140</v>
      </c>
      <c r="AS64" s="58" t="s">
        <v>140</v>
      </c>
      <c r="AT64" s="58" t="s">
        <v>140</v>
      </c>
      <c r="AU64" s="58" t="s">
        <v>140</v>
      </c>
      <c r="AV64" s="58" t="s">
        <v>143</v>
      </c>
      <c r="AW64" s="57" t="s">
        <v>539</v>
      </c>
      <c r="AX64" s="58" t="s">
        <v>150</v>
      </c>
      <c r="AY64" s="58" t="s">
        <v>2079</v>
      </c>
      <c r="AZ64" s="58" t="s">
        <v>2079</v>
      </c>
      <c r="BA64" s="58" t="s">
        <v>323</v>
      </c>
      <c r="BB64" s="62">
        <v>0.9</v>
      </c>
      <c r="BC64" s="58" t="s">
        <v>140</v>
      </c>
      <c r="BD64" s="89" t="s">
        <v>140</v>
      </c>
      <c r="BE64" s="58" t="s">
        <v>140</v>
      </c>
      <c r="BF64" s="58" t="s">
        <v>140</v>
      </c>
      <c r="BG64" s="58" t="s">
        <v>140</v>
      </c>
      <c r="BH64" s="58" t="s">
        <v>140</v>
      </c>
      <c r="BI64" s="58" t="s">
        <v>140</v>
      </c>
      <c r="BJ64" s="58" t="s">
        <v>140</v>
      </c>
      <c r="BK64" s="58">
        <v>62512</v>
      </c>
      <c r="BL64" s="58" t="s">
        <v>328</v>
      </c>
      <c r="BM64" s="111"/>
      <c r="BN64" s="58" t="s">
        <v>143</v>
      </c>
      <c r="BO64" s="62" t="s">
        <v>143</v>
      </c>
      <c r="BP64" s="58" t="s">
        <v>542</v>
      </c>
      <c r="BQ64" s="58" t="s">
        <v>140</v>
      </c>
      <c r="BR64" s="58" t="s">
        <v>543</v>
      </c>
      <c r="BS64" s="58" t="s">
        <v>544</v>
      </c>
      <c r="BT64" s="129" t="s">
        <v>3505</v>
      </c>
      <c r="BU64" s="129"/>
      <c r="XEU64" s="86" t="str">
        <f t="shared" si="1"/>
        <v>New_Business___Underwriting__Annuities</v>
      </c>
    </row>
    <row r="65" spans="1:73 16375:16375" s="86" customFormat="1" ht="216.75" x14ac:dyDescent="0.2">
      <c r="A65" s="126" t="s">
        <v>11</v>
      </c>
      <c r="B65" s="57" t="s">
        <v>520</v>
      </c>
      <c r="C65" s="57" t="s">
        <v>521</v>
      </c>
      <c r="D65" s="57" t="s">
        <v>128</v>
      </c>
      <c r="E65" s="57" t="s">
        <v>522</v>
      </c>
      <c r="F65" s="57" t="s">
        <v>561</v>
      </c>
      <c r="G65" s="57" t="s">
        <v>562</v>
      </c>
      <c r="H65" s="58"/>
      <c r="I65" s="58" t="s">
        <v>133</v>
      </c>
      <c r="J65" s="58" t="s">
        <v>133</v>
      </c>
      <c r="K65" s="58"/>
      <c r="L65" s="58" t="s">
        <v>133</v>
      </c>
      <c r="M65" s="58"/>
      <c r="N65" s="58"/>
      <c r="O65" s="57" t="s">
        <v>563</v>
      </c>
      <c r="P65" s="58" t="s">
        <v>140</v>
      </c>
      <c r="Q65" s="57" t="s">
        <v>564</v>
      </c>
      <c r="R65" s="57" t="s">
        <v>565</v>
      </c>
      <c r="S65" s="57" t="s">
        <v>566</v>
      </c>
      <c r="T65" s="58" t="s">
        <v>560</v>
      </c>
      <c r="U65" s="58" t="s">
        <v>140</v>
      </c>
      <c r="V65" s="58" t="s">
        <v>270</v>
      </c>
      <c r="W65" s="58" t="s">
        <v>143</v>
      </c>
      <c r="X65" s="62">
        <v>1</v>
      </c>
      <c r="Y65" s="62">
        <v>0</v>
      </c>
      <c r="Z65" s="108">
        <v>4</v>
      </c>
      <c r="AA65" s="108">
        <v>0</v>
      </c>
      <c r="AB65" s="108">
        <v>5</v>
      </c>
      <c r="AC65" s="58" t="s">
        <v>142</v>
      </c>
      <c r="AD65" s="59" t="s">
        <v>143</v>
      </c>
      <c r="AE65" s="59" t="s">
        <v>144</v>
      </c>
      <c r="AF65" s="58" t="s">
        <v>143</v>
      </c>
      <c r="AG65" s="58" t="s">
        <v>143</v>
      </c>
      <c r="AH65" s="58" t="s">
        <v>2421</v>
      </c>
      <c r="AI65" s="63">
        <v>44312</v>
      </c>
      <c r="AJ65" s="63" t="s">
        <v>146</v>
      </c>
      <c r="AK65" s="63" t="s">
        <v>567</v>
      </c>
      <c r="AL65" s="63" t="s">
        <v>551</v>
      </c>
      <c r="AM65" s="58">
        <v>0</v>
      </c>
      <c r="AN65" s="58" t="s">
        <v>140</v>
      </c>
      <c r="AO65" s="58" t="s">
        <v>140</v>
      </c>
      <c r="AP65" s="58" t="s">
        <v>140</v>
      </c>
      <c r="AQ65" s="58" t="s">
        <v>140</v>
      </c>
      <c r="AR65" s="58" t="s">
        <v>140</v>
      </c>
      <c r="AS65" s="58" t="s">
        <v>140</v>
      </c>
      <c r="AT65" s="58" t="s">
        <v>140</v>
      </c>
      <c r="AU65" s="58" t="s">
        <v>140</v>
      </c>
      <c r="AV65" s="58" t="s">
        <v>143</v>
      </c>
      <c r="AW65" s="57" t="s">
        <v>568</v>
      </c>
      <c r="AX65" s="58" t="s">
        <v>150</v>
      </c>
      <c r="AY65" s="57" t="s">
        <v>2079</v>
      </c>
      <c r="AZ65" s="57" t="s">
        <v>2079</v>
      </c>
      <c r="BA65" s="58" t="s">
        <v>323</v>
      </c>
      <c r="BB65" s="90">
        <v>0.95</v>
      </c>
      <c r="BC65" s="58">
        <v>1</v>
      </c>
      <c r="BD65" s="94" t="s">
        <v>569</v>
      </c>
      <c r="BE65" s="58" t="s">
        <v>140</v>
      </c>
      <c r="BF65" s="58" t="s">
        <v>140</v>
      </c>
      <c r="BG65" s="58" t="s">
        <v>140</v>
      </c>
      <c r="BH65" s="58" t="s">
        <v>140</v>
      </c>
      <c r="BI65" s="58" t="s">
        <v>140</v>
      </c>
      <c r="BJ65" s="58" t="s">
        <v>140</v>
      </c>
      <c r="BK65" s="58"/>
      <c r="BL65" s="58" t="s">
        <v>328</v>
      </c>
      <c r="BM65" s="111">
        <v>63128</v>
      </c>
      <c r="BN65" s="58" t="s">
        <v>143</v>
      </c>
      <c r="BO65" s="62" t="s">
        <v>143</v>
      </c>
      <c r="BP65" s="58" t="s">
        <v>542</v>
      </c>
      <c r="BQ65" s="58" t="s">
        <v>140</v>
      </c>
      <c r="BR65" s="58" t="s">
        <v>543</v>
      </c>
      <c r="BS65" s="58" t="s">
        <v>544</v>
      </c>
      <c r="BT65" s="129" t="s">
        <v>3505</v>
      </c>
      <c r="BU65" s="129"/>
      <c r="XEU65" s="86" t="str">
        <f t="shared" si="1"/>
        <v>Policy_Administration_and_Payments__Annuities</v>
      </c>
    </row>
    <row r="66" spans="1:73 16375:16375" s="86" customFormat="1" ht="191.25" x14ac:dyDescent="0.2">
      <c r="A66" s="126" t="s">
        <v>11</v>
      </c>
      <c r="B66" s="57" t="s">
        <v>520</v>
      </c>
      <c r="C66" s="57" t="s">
        <v>521</v>
      </c>
      <c r="D66" s="57" t="s">
        <v>303</v>
      </c>
      <c r="E66" s="57" t="s">
        <v>304</v>
      </c>
      <c r="F66" s="57" t="s">
        <v>546</v>
      </c>
      <c r="G66" s="57" t="s">
        <v>522</v>
      </c>
      <c r="H66" s="58"/>
      <c r="I66" s="58" t="s">
        <v>133</v>
      </c>
      <c r="J66" s="58" t="s">
        <v>133</v>
      </c>
      <c r="K66" s="58"/>
      <c r="L66" s="58" t="s">
        <v>133</v>
      </c>
      <c r="M66" s="58"/>
      <c r="N66" s="58"/>
      <c r="O66" s="57" t="s">
        <v>570</v>
      </c>
      <c r="P66" s="58" t="s">
        <v>308</v>
      </c>
      <c r="Q66" s="57" t="s">
        <v>571</v>
      </c>
      <c r="R66" s="57" t="s">
        <v>572</v>
      </c>
      <c r="S66" s="57" t="s">
        <v>573</v>
      </c>
      <c r="T66" s="58" t="s">
        <v>560</v>
      </c>
      <c r="U66" s="58" t="s">
        <v>140</v>
      </c>
      <c r="V66" s="58" t="s">
        <v>270</v>
      </c>
      <c r="W66" s="58" t="s">
        <v>143</v>
      </c>
      <c r="X66" s="62">
        <v>1</v>
      </c>
      <c r="Y66" s="62">
        <v>0</v>
      </c>
      <c r="Z66" s="108" t="s">
        <v>140</v>
      </c>
      <c r="AA66" s="108">
        <v>60</v>
      </c>
      <c r="AB66" s="108">
        <v>77</v>
      </c>
      <c r="AC66" s="58" t="s">
        <v>260</v>
      </c>
      <c r="AD66" s="59" t="s">
        <v>143</v>
      </c>
      <c r="AE66" s="65" t="s">
        <v>144</v>
      </c>
      <c r="AF66" s="58" t="s">
        <v>143</v>
      </c>
      <c r="AG66" s="58" t="s">
        <v>143</v>
      </c>
      <c r="AH66" s="58" t="s">
        <v>145</v>
      </c>
      <c r="AI66" s="63">
        <v>41153</v>
      </c>
      <c r="AJ66" s="63" t="s">
        <v>272</v>
      </c>
      <c r="AK66" s="63" t="s">
        <v>432</v>
      </c>
      <c r="AL66" s="63" t="s">
        <v>538</v>
      </c>
      <c r="AM66" s="58">
        <v>0</v>
      </c>
      <c r="AN66" s="58" t="s">
        <v>140</v>
      </c>
      <c r="AO66" s="58" t="s">
        <v>140</v>
      </c>
      <c r="AP66" s="58" t="s">
        <v>140</v>
      </c>
      <c r="AQ66" s="58" t="s">
        <v>140</v>
      </c>
      <c r="AR66" s="58" t="s">
        <v>140</v>
      </c>
      <c r="AS66" s="58" t="s">
        <v>140</v>
      </c>
      <c r="AT66" s="58" t="s">
        <v>140</v>
      </c>
      <c r="AU66" s="58" t="s">
        <v>140</v>
      </c>
      <c r="AV66" s="58" t="s">
        <v>143</v>
      </c>
      <c r="AW66" s="57" t="s">
        <v>539</v>
      </c>
      <c r="AX66" s="58" t="s">
        <v>150</v>
      </c>
      <c r="AY66" s="58"/>
      <c r="AZ66" s="57" t="s">
        <v>2079</v>
      </c>
      <c r="BA66" s="115" t="s">
        <v>323</v>
      </c>
      <c r="BB66" s="90" t="s">
        <v>574</v>
      </c>
      <c r="BC66" s="58" t="s">
        <v>140</v>
      </c>
      <c r="BD66" s="94" t="s">
        <v>575</v>
      </c>
      <c r="BE66" s="58" t="s">
        <v>140</v>
      </c>
      <c r="BF66" s="58" t="s">
        <v>140</v>
      </c>
      <c r="BG66" s="58" t="s">
        <v>576</v>
      </c>
      <c r="BH66" s="58" t="s">
        <v>577</v>
      </c>
      <c r="BI66" s="58" t="s">
        <v>140</v>
      </c>
      <c r="BJ66" s="58" t="s">
        <v>140</v>
      </c>
      <c r="BK66" s="58" t="s">
        <v>140</v>
      </c>
      <c r="BL66" s="58" t="s">
        <v>328</v>
      </c>
      <c r="BM66" s="111">
        <v>650000</v>
      </c>
      <c r="BN66" s="58" t="s">
        <v>270</v>
      </c>
      <c r="BO66" s="62">
        <v>0.25</v>
      </c>
      <c r="BP66" s="58" t="s">
        <v>152</v>
      </c>
      <c r="BQ66" s="58" t="s">
        <v>140</v>
      </c>
      <c r="BR66" s="58" t="s">
        <v>543</v>
      </c>
      <c r="BS66" s="58" t="s">
        <v>544</v>
      </c>
      <c r="BT66" s="129" t="s">
        <v>3505</v>
      </c>
      <c r="BU66" s="129"/>
      <c r="XEU66" s="86" t="str">
        <f t="shared" si="1"/>
        <v>Contact_Center__Annuities</v>
      </c>
    </row>
    <row r="67" spans="1:73 16375:16375" s="86" customFormat="1" ht="114.75" x14ac:dyDescent="0.2">
      <c r="A67" s="126" t="s">
        <v>11</v>
      </c>
      <c r="B67" s="57" t="s">
        <v>520</v>
      </c>
      <c r="C67" s="57" t="s">
        <v>521</v>
      </c>
      <c r="D67" s="57" t="s">
        <v>223</v>
      </c>
      <c r="E67" s="57" t="s">
        <v>578</v>
      </c>
      <c r="F67" s="58" t="s">
        <v>579</v>
      </c>
      <c r="G67" s="57" t="s">
        <v>579</v>
      </c>
      <c r="H67" s="58" t="s">
        <v>133</v>
      </c>
      <c r="I67" s="58" t="s">
        <v>133</v>
      </c>
      <c r="J67" s="58"/>
      <c r="K67" s="58" t="s">
        <v>133</v>
      </c>
      <c r="L67" s="58" t="s">
        <v>133</v>
      </c>
      <c r="M67" s="58"/>
      <c r="N67" s="58"/>
      <c r="O67" s="92" t="s">
        <v>580</v>
      </c>
      <c r="P67" s="58" t="s">
        <v>140</v>
      </c>
      <c r="Q67" s="57" t="s">
        <v>581</v>
      </c>
      <c r="R67" s="57" t="s">
        <v>582</v>
      </c>
      <c r="S67" s="58" t="s">
        <v>140</v>
      </c>
      <c r="T67" s="57" t="s">
        <v>583</v>
      </c>
      <c r="U67" s="58" t="s">
        <v>140</v>
      </c>
      <c r="V67" s="58" t="s">
        <v>270</v>
      </c>
      <c r="W67" s="58" t="s">
        <v>143</v>
      </c>
      <c r="X67" s="62">
        <v>1</v>
      </c>
      <c r="Y67" s="62">
        <v>0</v>
      </c>
      <c r="Z67" s="108">
        <v>7</v>
      </c>
      <c r="AA67" s="108"/>
      <c r="AB67" s="108">
        <v>7</v>
      </c>
      <c r="AC67" s="58" t="s">
        <v>142</v>
      </c>
      <c r="AD67" s="59" t="s">
        <v>143</v>
      </c>
      <c r="AE67" s="59" t="s">
        <v>144</v>
      </c>
      <c r="AF67" s="58" t="s">
        <v>143</v>
      </c>
      <c r="AG67" s="58" t="s">
        <v>143</v>
      </c>
      <c r="AH67" s="58" t="s">
        <v>2405</v>
      </c>
      <c r="AI67" s="63">
        <v>40118</v>
      </c>
      <c r="AJ67" s="63" t="s">
        <v>146</v>
      </c>
      <c r="AK67" s="63" t="s">
        <v>567</v>
      </c>
      <c r="AL67" s="63" t="s">
        <v>584</v>
      </c>
      <c r="AM67" s="58">
        <v>0</v>
      </c>
      <c r="AN67" s="58" t="s">
        <v>140</v>
      </c>
      <c r="AO67" s="58" t="s">
        <v>140</v>
      </c>
      <c r="AP67" s="58" t="s">
        <v>140</v>
      </c>
      <c r="AQ67" s="58" t="s">
        <v>140</v>
      </c>
      <c r="AR67" s="58" t="s">
        <v>140</v>
      </c>
      <c r="AS67" s="58" t="s">
        <v>140</v>
      </c>
      <c r="AT67" s="58" t="s">
        <v>140</v>
      </c>
      <c r="AU67" s="58" t="s">
        <v>140</v>
      </c>
      <c r="AV67" s="58" t="s">
        <v>585</v>
      </c>
      <c r="AW67" s="58" t="s">
        <v>586</v>
      </c>
      <c r="AX67" s="58" t="s">
        <v>150</v>
      </c>
      <c r="AY67" s="58" t="s">
        <v>151</v>
      </c>
      <c r="AZ67" s="58"/>
      <c r="BA67" s="57" t="s">
        <v>2408</v>
      </c>
      <c r="BB67" s="58">
        <v>0.97</v>
      </c>
      <c r="BC67" s="58">
        <v>1</v>
      </c>
      <c r="BD67" s="58">
        <v>5.74</v>
      </c>
      <c r="BE67" s="58" t="s">
        <v>140</v>
      </c>
      <c r="BF67" s="58" t="s">
        <v>140</v>
      </c>
      <c r="BG67" s="58" t="s">
        <v>140</v>
      </c>
      <c r="BH67" s="58" t="s">
        <v>140</v>
      </c>
      <c r="BI67" s="58" t="s">
        <v>140</v>
      </c>
      <c r="BJ67" s="58" t="s">
        <v>140</v>
      </c>
      <c r="BK67" s="58">
        <f>91347*2</f>
        <v>182694</v>
      </c>
      <c r="BL67" s="58"/>
      <c r="BM67" s="58"/>
      <c r="BN67" s="58" t="s">
        <v>270</v>
      </c>
      <c r="BO67" s="62">
        <v>0.1</v>
      </c>
      <c r="BP67" s="58" t="s">
        <v>239</v>
      </c>
      <c r="BQ67" s="58"/>
      <c r="BR67" s="58" t="s">
        <v>587</v>
      </c>
      <c r="BS67" s="58" t="s">
        <v>588</v>
      </c>
      <c r="BT67" s="129" t="s">
        <v>3505</v>
      </c>
      <c r="BU67" s="129"/>
      <c r="XEU67" s="86" t="str">
        <f t="shared" si="1"/>
        <v>Marketing_and_Agency_Management__Annuities</v>
      </c>
    </row>
    <row r="68" spans="1:73 16375:16375" s="86" customFormat="1" ht="36.75" customHeight="1" x14ac:dyDescent="0.2">
      <c r="A68" s="126" t="s">
        <v>11</v>
      </c>
      <c r="B68" s="57" t="s">
        <v>520</v>
      </c>
      <c r="C68" s="57" t="s">
        <v>521</v>
      </c>
      <c r="D68" s="57" t="s">
        <v>223</v>
      </c>
      <c r="E68" s="57" t="s">
        <v>578</v>
      </c>
      <c r="F68" s="57" t="s">
        <v>589</v>
      </c>
      <c r="G68" s="57" t="s">
        <v>589</v>
      </c>
      <c r="H68" s="58" t="s">
        <v>133</v>
      </c>
      <c r="I68" s="58" t="s">
        <v>133</v>
      </c>
      <c r="J68" s="58"/>
      <c r="K68" s="58" t="s">
        <v>133</v>
      </c>
      <c r="L68" s="58" t="s">
        <v>133</v>
      </c>
      <c r="M68" s="58"/>
      <c r="N68" s="58"/>
      <c r="O68" s="92" t="s">
        <v>590</v>
      </c>
      <c r="P68" s="58" t="s">
        <v>140</v>
      </c>
      <c r="Q68" s="57" t="s">
        <v>591</v>
      </c>
      <c r="R68" s="57" t="s">
        <v>592</v>
      </c>
      <c r="S68" s="58" t="s">
        <v>140</v>
      </c>
      <c r="T68" s="57" t="s">
        <v>583</v>
      </c>
      <c r="U68" s="58" t="s">
        <v>140</v>
      </c>
      <c r="V68" s="58" t="s">
        <v>270</v>
      </c>
      <c r="W68" s="58" t="s">
        <v>143</v>
      </c>
      <c r="X68" s="62">
        <v>1</v>
      </c>
      <c r="Y68" s="62">
        <v>0</v>
      </c>
      <c r="Z68" s="108">
        <v>5</v>
      </c>
      <c r="AA68" s="108"/>
      <c r="AB68" s="108">
        <v>5</v>
      </c>
      <c r="AC68" s="58" t="s">
        <v>142</v>
      </c>
      <c r="AD68" s="59" t="s">
        <v>143</v>
      </c>
      <c r="AE68" s="59" t="s">
        <v>144</v>
      </c>
      <c r="AF68" s="58" t="s">
        <v>143</v>
      </c>
      <c r="AG68" s="58" t="s">
        <v>143</v>
      </c>
      <c r="AH68" s="58" t="s">
        <v>2421</v>
      </c>
      <c r="AI68" s="63">
        <v>44317</v>
      </c>
      <c r="AJ68" s="63" t="s">
        <v>146</v>
      </c>
      <c r="AK68" s="63" t="s">
        <v>567</v>
      </c>
      <c r="AL68" s="63" t="s">
        <v>538</v>
      </c>
      <c r="AM68" s="58">
        <v>0</v>
      </c>
      <c r="AN68" s="58" t="s">
        <v>140</v>
      </c>
      <c r="AO68" s="58" t="s">
        <v>140</v>
      </c>
      <c r="AP68" s="58" t="s">
        <v>140</v>
      </c>
      <c r="AQ68" s="58" t="s">
        <v>140</v>
      </c>
      <c r="AR68" s="58" t="s">
        <v>140</v>
      </c>
      <c r="AS68" s="58" t="s">
        <v>140</v>
      </c>
      <c r="AT68" s="58" t="s">
        <v>140</v>
      </c>
      <c r="AU68" s="58" t="s">
        <v>140</v>
      </c>
      <c r="AV68" s="58" t="s">
        <v>585</v>
      </c>
      <c r="AW68" s="58" t="s">
        <v>593</v>
      </c>
      <c r="AX68" s="58" t="s">
        <v>150</v>
      </c>
      <c r="AY68" s="58" t="s">
        <v>151</v>
      </c>
      <c r="AZ68" s="58"/>
      <c r="BA68" s="57" t="s">
        <v>2408</v>
      </c>
      <c r="BB68" s="58" t="s">
        <v>140</v>
      </c>
      <c r="BC68" s="58">
        <v>1</v>
      </c>
      <c r="BD68" s="58" t="s">
        <v>140</v>
      </c>
      <c r="BE68" s="58" t="s">
        <v>140</v>
      </c>
      <c r="BF68" s="58" t="s">
        <v>140</v>
      </c>
      <c r="BG68" s="58" t="s">
        <v>140</v>
      </c>
      <c r="BH68" s="58" t="s">
        <v>140</v>
      </c>
      <c r="BI68" s="58" t="s">
        <v>140</v>
      </c>
      <c r="BJ68" s="58" t="s">
        <v>140</v>
      </c>
      <c r="BK68" s="58">
        <f>11013*2</f>
        <v>22026</v>
      </c>
      <c r="BL68" s="58"/>
      <c r="BM68" s="58"/>
      <c r="BN68" s="58" t="s">
        <v>140</v>
      </c>
      <c r="BO68" s="58" t="s">
        <v>140</v>
      </c>
      <c r="BP68" s="58" t="s">
        <v>542</v>
      </c>
      <c r="BQ68" s="58"/>
      <c r="BR68" s="58" t="s">
        <v>587</v>
      </c>
      <c r="BS68" s="58" t="s">
        <v>588</v>
      </c>
      <c r="BT68" s="129" t="s">
        <v>3505</v>
      </c>
      <c r="BU68" s="129"/>
      <c r="XEU68" s="86" t="str">
        <f t="shared" si="1"/>
        <v>Marketing_and_Agency_Management__Annuities</v>
      </c>
    </row>
    <row r="69" spans="1:73 16375:16375" s="86" customFormat="1" ht="36.75" customHeight="1" x14ac:dyDescent="0.2">
      <c r="A69" s="126" t="s">
        <v>11</v>
      </c>
      <c r="B69" s="57" t="s">
        <v>520</v>
      </c>
      <c r="C69" s="57" t="s">
        <v>521</v>
      </c>
      <c r="D69" s="57" t="s">
        <v>128</v>
      </c>
      <c r="E69" s="57" t="s">
        <v>532</v>
      </c>
      <c r="F69" s="57" t="s">
        <v>508</v>
      </c>
      <c r="G69" s="57" t="s">
        <v>508</v>
      </c>
      <c r="H69" s="58" t="s">
        <v>133</v>
      </c>
      <c r="I69" s="58" t="s">
        <v>133</v>
      </c>
      <c r="J69" s="58"/>
      <c r="K69" s="58" t="s">
        <v>133</v>
      </c>
      <c r="L69" s="58" t="s">
        <v>133</v>
      </c>
      <c r="M69" s="58"/>
      <c r="N69" s="58"/>
      <c r="O69" s="83" t="s">
        <v>594</v>
      </c>
      <c r="P69" s="58" t="s">
        <v>595</v>
      </c>
      <c r="Q69" s="58" t="s">
        <v>596</v>
      </c>
      <c r="R69" s="58" t="s">
        <v>597</v>
      </c>
      <c r="S69" s="58" t="s">
        <v>598</v>
      </c>
      <c r="T69" s="58" t="s">
        <v>599</v>
      </c>
      <c r="U69" s="58"/>
      <c r="V69" s="58" t="s">
        <v>270</v>
      </c>
      <c r="W69" s="58" t="s">
        <v>143</v>
      </c>
      <c r="X69" s="62">
        <v>1</v>
      </c>
      <c r="Y69" s="62">
        <v>0</v>
      </c>
      <c r="Z69" s="108">
        <v>2</v>
      </c>
      <c r="AA69" s="108"/>
      <c r="AB69" s="108">
        <v>3</v>
      </c>
      <c r="AC69" s="58" t="s">
        <v>142</v>
      </c>
      <c r="AD69" s="59" t="s">
        <v>143</v>
      </c>
      <c r="AE69" s="59" t="s">
        <v>144</v>
      </c>
      <c r="AF69" s="58" t="s">
        <v>143</v>
      </c>
      <c r="AG69" s="58" t="s">
        <v>143</v>
      </c>
      <c r="AH69" s="58" t="s">
        <v>2405</v>
      </c>
      <c r="AI69" s="63">
        <v>44284</v>
      </c>
      <c r="AJ69" s="63" t="s">
        <v>146</v>
      </c>
      <c r="AK69" s="63" t="s">
        <v>551</v>
      </c>
      <c r="AL69" s="63" t="s">
        <v>551</v>
      </c>
      <c r="AM69" s="58">
        <v>0</v>
      </c>
      <c r="AN69" s="58" t="s">
        <v>140</v>
      </c>
      <c r="AO69" s="58" t="s">
        <v>140</v>
      </c>
      <c r="AP69" s="58" t="s">
        <v>140</v>
      </c>
      <c r="AQ69" s="58" t="s">
        <v>140</v>
      </c>
      <c r="AR69" s="58" t="s">
        <v>140</v>
      </c>
      <c r="AS69" s="58" t="s">
        <v>140</v>
      </c>
      <c r="AT69" s="58" t="s">
        <v>140</v>
      </c>
      <c r="AU69" s="58" t="s">
        <v>140</v>
      </c>
      <c r="AV69" s="58" t="s">
        <v>585</v>
      </c>
      <c r="AW69" s="58" t="s">
        <v>600</v>
      </c>
      <c r="AX69" s="58" t="s">
        <v>150</v>
      </c>
      <c r="AY69" s="58" t="s">
        <v>151</v>
      </c>
      <c r="AZ69" s="58"/>
      <c r="BA69" s="57" t="s">
        <v>2408</v>
      </c>
      <c r="BB69" s="58">
        <v>0.95</v>
      </c>
      <c r="BC69" s="58">
        <v>1</v>
      </c>
      <c r="BD69" s="58" t="s">
        <v>140</v>
      </c>
      <c r="BE69" s="58" t="s">
        <v>140</v>
      </c>
      <c r="BF69" s="58" t="s">
        <v>140</v>
      </c>
      <c r="BG69" s="58" t="s">
        <v>140</v>
      </c>
      <c r="BH69" s="58" t="s">
        <v>140</v>
      </c>
      <c r="BI69" s="58" t="s">
        <v>140</v>
      </c>
      <c r="BJ69" s="58" t="s">
        <v>140</v>
      </c>
      <c r="BK69" s="58">
        <f>1832*2</f>
        <v>3664</v>
      </c>
      <c r="BL69" s="58">
        <f>1832*2</f>
        <v>3664</v>
      </c>
      <c r="BM69" s="58"/>
      <c r="BN69" s="58" t="s">
        <v>143</v>
      </c>
      <c r="BO69" s="58"/>
      <c r="BP69" s="58" t="s">
        <v>542</v>
      </c>
      <c r="BQ69" s="58"/>
      <c r="BR69" s="58" t="s">
        <v>140</v>
      </c>
      <c r="BS69" s="58" t="s">
        <v>588</v>
      </c>
      <c r="BT69" s="129" t="s">
        <v>3505</v>
      </c>
      <c r="BU69" s="129"/>
      <c r="XEU69" s="86" t="str">
        <f t="shared" si="1"/>
        <v>Policy_Administration_and_Payments__Annuities</v>
      </c>
    </row>
    <row r="70" spans="1:73 16375:16375" s="86" customFormat="1" ht="36.75" customHeight="1" x14ac:dyDescent="0.2">
      <c r="A70" s="126" t="s">
        <v>11</v>
      </c>
      <c r="B70" s="57" t="s">
        <v>520</v>
      </c>
      <c r="C70" s="57" t="s">
        <v>521</v>
      </c>
      <c r="D70" s="57" t="s">
        <v>341</v>
      </c>
      <c r="E70" s="57" t="s">
        <v>342</v>
      </c>
      <c r="F70" s="57" t="s">
        <v>601</v>
      </c>
      <c r="G70" s="57" t="s">
        <v>602</v>
      </c>
      <c r="H70" s="58" t="s">
        <v>133</v>
      </c>
      <c r="I70" s="58" t="s">
        <v>133</v>
      </c>
      <c r="J70" s="58" t="s">
        <v>133</v>
      </c>
      <c r="K70" s="58"/>
      <c r="L70" s="58" t="s">
        <v>133</v>
      </c>
      <c r="M70" s="58"/>
      <c r="N70" s="58"/>
      <c r="O70" s="92" t="s">
        <v>603</v>
      </c>
      <c r="P70" s="58" t="s">
        <v>140</v>
      </c>
      <c r="Q70" s="57" t="s">
        <v>604</v>
      </c>
      <c r="R70" s="57" t="s">
        <v>605</v>
      </c>
      <c r="S70" s="58" t="s">
        <v>140</v>
      </c>
      <c r="T70" s="57" t="s">
        <v>606</v>
      </c>
      <c r="U70" s="58" t="s">
        <v>140</v>
      </c>
      <c r="V70" s="58" t="s">
        <v>270</v>
      </c>
      <c r="W70" s="58" t="s">
        <v>143</v>
      </c>
      <c r="X70" s="62">
        <v>1</v>
      </c>
      <c r="Y70" s="62">
        <v>0</v>
      </c>
      <c r="Z70" s="108">
        <v>29</v>
      </c>
      <c r="AA70" s="108"/>
      <c r="AB70" s="108">
        <v>45</v>
      </c>
      <c r="AC70" s="58" t="s">
        <v>142</v>
      </c>
      <c r="AD70" s="59" t="s">
        <v>143</v>
      </c>
      <c r="AE70" s="59" t="s">
        <v>144</v>
      </c>
      <c r="AF70" s="58" t="s">
        <v>143</v>
      </c>
      <c r="AG70" s="58" t="s">
        <v>143</v>
      </c>
      <c r="AH70" s="58" t="s">
        <v>2421</v>
      </c>
      <c r="AI70" s="63">
        <v>40483</v>
      </c>
      <c r="AJ70" s="63" t="s">
        <v>146</v>
      </c>
      <c r="AK70" s="63" t="s">
        <v>273</v>
      </c>
      <c r="AL70" s="63" t="s">
        <v>551</v>
      </c>
      <c r="AM70" s="100">
        <v>1</v>
      </c>
      <c r="AN70" s="58" t="s">
        <v>140</v>
      </c>
      <c r="AO70" s="58" t="s">
        <v>140</v>
      </c>
      <c r="AP70" s="58" t="s">
        <v>140</v>
      </c>
      <c r="AQ70" s="58" t="s">
        <v>140</v>
      </c>
      <c r="AR70" s="58" t="s">
        <v>140</v>
      </c>
      <c r="AS70" s="100" t="s">
        <v>140</v>
      </c>
      <c r="AT70" s="100" t="s">
        <v>140</v>
      </c>
      <c r="AU70" s="58" t="s">
        <v>140</v>
      </c>
      <c r="AV70" s="100" t="s">
        <v>607</v>
      </c>
      <c r="AW70" s="58" t="s">
        <v>593</v>
      </c>
      <c r="AX70" s="58" t="s">
        <v>150</v>
      </c>
      <c r="AY70" s="58" t="s">
        <v>151</v>
      </c>
      <c r="AZ70" s="58"/>
      <c r="BA70" s="57" t="s">
        <v>2408</v>
      </c>
      <c r="BB70" s="58">
        <v>0.97</v>
      </c>
      <c r="BC70" s="58">
        <v>1</v>
      </c>
      <c r="BD70" s="58" t="s">
        <v>140</v>
      </c>
      <c r="BE70" s="58" t="s">
        <v>140</v>
      </c>
      <c r="BF70" s="58" t="s">
        <v>140</v>
      </c>
      <c r="BG70" s="58" t="s">
        <v>140</v>
      </c>
      <c r="BH70" s="58" t="s">
        <v>140</v>
      </c>
      <c r="BI70" s="58" t="s">
        <v>140</v>
      </c>
      <c r="BJ70" s="58" t="s">
        <v>140</v>
      </c>
      <c r="BK70" s="58">
        <f>47536*2</f>
        <v>95072</v>
      </c>
      <c r="BL70" s="58"/>
      <c r="BM70" s="58"/>
      <c r="BN70" s="58" t="s">
        <v>143</v>
      </c>
      <c r="BO70" s="58"/>
      <c r="BP70" s="58" t="s">
        <v>542</v>
      </c>
      <c r="BQ70" s="58"/>
      <c r="BR70" s="58" t="s">
        <v>608</v>
      </c>
      <c r="BS70" s="58" t="s">
        <v>609</v>
      </c>
      <c r="BT70" s="129" t="s">
        <v>3505</v>
      </c>
      <c r="BU70" s="129"/>
      <c r="XEU70" s="86" t="str">
        <f t="shared" si="1"/>
        <v>New_Business___Underwriting__Annuities</v>
      </c>
    </row>
    <row r="71" spans="1:73 16375:16375" s="86" customFormat="1" ht="36.75" customHeight="1" x14ac:dyDescent="0.2">
      <c r="A71" s="126" t="s">
        <v>11</v>
      </c>
      <c r="B71" s="57" t="s">
        <v>520</v>
      </c>
      <c r="C71" s="57" t="s">
        <v>521</v>
      </c>
      <c r="D71" s="57" t="s">
        <v>341</v>
      </c>
      <c r="E71" s="57" t="s">
        <v>553</v>
      </c>
      <c r="F71" s="58" t="s">
        <v>555</v>
      </c>
      <c r="G71" s="57" t="s">
        <v>555</v>
      </c>
      <c r="H71" s="58" t="s">
        <v>133</v>
      </c>
      <c r="I71" s="58" t="s">
        <v>133</v>
      </c>
      <c r="J71" s="58" t="s">
        <v>133</v>
      </c>
      <c r="K71" s="58"/>
      <c r="L71" s="58" t="s">
        <v>133</v>
      </c>
      <c r="M71" s="58"/>
      <c r="N71" s="58"/>
      <c r="O71" s="92" t="s">
        <v>610</v>
      </c>
      <c r="P71" s="58" t="s">
        <v>140</v>
      </c>
      <c r="Q71" s="57" t="s">
        <v>557</v>
      </c>
      <c r="R71" s="57" t="s">
        <v>611</v>
      </c>
      <c r="S71" s="58" t="s">
        <v>140</v>
      </c>
      <c r="T71" s="58" t="s">
        <v>560</v>
      </c>
      <c r="U71" s="58" t="s">
        <v>140</v>
      </c>
      <c r="V71" s="58" t="s">
        <v>270</v>
      </c>
      <c r="W71" s="58" t="s">
        <v>143</v>
      </c>
      <c r="X71" s="62">
        <v>1</v>
      </c>
      <c r="Y71" s="62">
        <v>0</v>
      </c>
      <c r="Z71" s="108">
        <v>13.1</v>
      </c>
      <c r="AA71" s="108"/>
      <c r="AB71" s="108">
        <v>23</v>
      </c>
      <c r="AC71" s="58" t="s">
        <v>142</v>
      </c>
      <c r="AD71" s="59" t="s">
        <v>143</v>
      </c>
      <c r="AE71" s="59" t="s">
        <v>144</v>
      </c>
      <c r="AF71" s="58" t="s">
        <v>143</v>
      </c>
      <c r="AG71" s="58" t="s">
        <v>143</v>
      </c>
      <c r="AH71" s="58" t="s">
        <v>2421</v>
      </c>
      <c r="AI71" s="63">
        <v>41091</v>
      </c>
      <c r="AJ71" s="63" t="s">
        <v>146</v>
      </c>
      <c r="AK71" s="63" t="s">
        <v>273</v>
      </c>
      <c r="AL71" s="63" t="s">
        <v>551</v>
      </c>
      <c r="AM71" s="58">
        <v>0</v>
      </c>
      <c r="AN71" s="58" t="s">
        <v>140</v>
      </c>
      <c r="AO71" s="58" t="s">
        <v>140</v>
      </c>
      <c r="AP71" s="58" t="s">
        <v>140</v>
      </c>
      <c r="AQ71" s="58" t="s">
        <v>140</v>
      </c>
      <c r="AR71" s="58" t="s">
        <v>140</v>
      </c>
      <c r="AS71" s="58" t="s">
        <v>140</v>
      </c>
      <c r="AT71" s="58" t="s">
        <v>140</v>
      </c>
      <c r="AU71" s="58" t="s">
        <v>140</v>
      </c>
      <c r="AV71" s="100" t="s">
        <v>607</v>
      </c>
      <c r="AW71" s="58" t="s">
        <v>593</v>
      </c>
      <c r="AX71" s="58" t="s">
        <v>150</v>
      </c>
      <c r="AY71" s="58" t="s">
        <v>151</v>
      </c>
      <c r="AZ71" s="58"/>
      <c r="BA71" s="57" t="s">
        <v>2408</v>
      </c>
      <c r="BB71" s="58">
        <v>0.97</v>
      </c>
      <c r="BC71" s="58">
        <v>1</v>
      </c>
      <c r="BD71" s="58" t="s">
        <v>140</v>
      </c>
      <c r="BE71" s="58" t="s">
        <v>140</v>
      </c>
      <c r="BF71" s="58" t="s">
        <v>140</v>
      </c>
      <c r="BG71" s="58" t="s">
        <v>140</v>
      </c>
      <c r="BH71" s="58" t="s">
        <v>140</v>
      </c>
      <c r="BI71" s="58" t="s">
        <v>140</v>
      </c>
      <c r="BJ71" s="58" t="s">
        <v>140</v>
      </c>
      <c r="BK71" s="58">
        <f>28892*2</f>
        <v>57784</v>
      </c>
      <c r="BL71" s="58"/>
      <c r="BM71" s="58"/>
      <c r="BN71" s="58" t="s">
        <v>143</v>
      </c>
      <c r="BO71" s="58"/>
      <c r="BP71" s="58" t="s">
        <v>542</v>
      </c>
      <c r="BQ71" s="58"/>
      <c r="BR71" s="58" t="s">
        <v>612</v>
      </c>
      <c r="BS71" s="58" t="s">
        <v>609</v>
      </c>
      <c r="BT71" s="129" t="s">
        <v>3505</v>
      </c>
      <c r="BU71" s="129"/>
      <c r="XEU71" s="86" t="str">
        <f t="shared" si="1"/>
        <v>New_Business___Underwriting__Annuities</v>
      </c>
    </row>
    <row r="72" spans="1:73 16375:16375" s="86" customFormat="1" ht="36.75" customHeight="1" x14ac:dyDescent="0.2">
      <c r="A72" s="126" t="s">
        <v>11</v>
      </c>
      <c r="B72" s="57" t="s">
        <v>520</v>
      </c>
      <c r="C72" s="57" t="s">
        <v>521</v>
      </c>
      <c r="D72" s="57" t="s">
        <v>341</v>
      </c>
      <c r="E72" s="57" t="s">
        <v>613</v>
      </c>
      <c r="F72" s="57" t="s">
        <v>614</v>
      </c>
      <c r="G72" s="57" t="s">
        <v>615</v>
      </c>
      <c r="H72" s="58"/>
      <c r="I72" s="58" t="s">
        <v>133</v>
      </c>
      <c r="J72" s="58" t="s">
        <v>133</v>
      </c>
      <c r="K72" s="58"/>
      <c r="L72" s="58" t="s">
        <v>133</v>
      </c>
      <c r="M72" s="58"/>
      <c r="N72" s="58"/>
      <c r="O72" s="92" t="s">
        <v>616</v>
      </c>
      <c r="P72" s="58" t="s">
        <v>140</v>
      </c>
      <c r="Q72" s="57" t="s">
        <v>557</v>
      </c>
      <c r="R72" s="57" t="s">
        <v>617</v>
      </c>
      <c r="S72" s="58" t="s">
        <v>140</v>
      </c>
      <c r="T72" s="58" t="s">
        <v>560</v>
      </c>
      <c r="U72" s="58" t="s">
        <v>140</v>
      </c>
      <c r="V72" s="58" t="s">
        <v>270</v>
      </c>
      <c r="W72" s="58" t="s">
        <v>143</v>
      </c>
      <c r="X72" s="62">
        <v>1</v>
      </c>
      <c r="Y72" s="62">
        <v>0</v>
      </c>
      <c r="Z72" s="108">
        <v>6</v>
      </c>
      <c r="AA72" s="108"/>
      <c r="AB72" s="108">
        <v>7</v>
      </c>
      <c r="AC72" s="58" t="s">
        <v>142</v>
      </c>
      <c r="AD72" s="59" t="s">
        <v>143</v>
      </c>
      <c r="AE72" s="59" t="s">
        <v>144</v>
      </c>
      <c r="AF72" s="58" t="s">
        <v>143</v>
      </c>
      <c r="AG72" s="58" t="s">
        <v>143</v>
      </c>
      <c r="AH72" s="58" t="s">
        <v>2421</v>
      </c>
      <c r="AI72" s="63">
        <v>40940</v>
      </c>
      <c r="AJ72" s="63" t="s">
        <v>146</v>
      </c>
      <c r="AK72" s="63" t="s">
        <v>567</v>
      </c>
      <c r="AL72" s="63" t="s">
        <v>551</v>
      </c>
      <c r="AM72" s="58">
        <v>0</v>
      </c>
      <c r="AN72" s="58" t="s">
        <v>140</v>
      </c>
      <c r="AO72" s="58" t="s">
        <v>140</v>
      </c>
      <c r="AP72" s="58" t="s">
        <v>140</v>
      </c>
      <c r="AQ72" s="58" t="s">
        <v>140</v>
      </c>
      <c r="AR72" s="58" t="s">
        <v>140</v>
      </c>
      <c r="AS72" s="58" t="s">
        <v>140</v>
      </c>
      <c r="AT72" s="58" t="s">
        <v>140</v>
      </c>
      <c r="AU72" s="58" t="s">
        <v>140</v>
      </c>
      <c r="AV72" s="58" t="s">
        <v>585</v>
      </c>
      <c r="AW72" s="58" t="s">
        <v>593</v>
      </c>
      <c r="AX72" s="58" t="s">
        <v>150</v>
      </c>
      <c r="AY72" s="58" t="s">
        <v>151</v>
      </c>
      <c r="AZ72" s="58"/>
      <c r="BA72" s="57" t="s">
        <v>2408</v>
      </c>
      <c r="BB72" s="58">
        <v>0.97</v>
      </c>
      <c r="BC72" s="58">
        <v>1</v>
      </c>
      <c r="BD72" s="58" t="s">
        <v>140</v>
      </c>
      <c r="BE72" s="58" t="s">
        <v>140</v>
      </c>
      <c r="BF72" s="58" t="s">
        <v>140</v>
      </c>
      <c r="BG72" s="58" t="s">
        <v>140</v>
      </c>
      <c r="BH72" s="58" t="s">
        <v>140</v>
      </c>
      <c r="BI72" s="58" t="s">
        <v>140</v>
      </c>
      <c r="BJ72" s="58" t="s">
        <v>140</v>
      </c>
      <c r="BK72" s="58">
        <f>10049*2</f>
        <v>20098</v>
      </c>
      <c r="BL72" s="58"/>
      <c r="BM72" s="58"/>
      <c r="BN72" s="58" t="s">
        <v>143</v>
      </c>
      <c r="BO72" s="58"/>
      <c r="BP72" s="58" t="s">
        <v>542</v>
      </c>
      <c r="BQ72" s="58"/>
      <c r="BR72" s="58" t="s">
        <v>612</v>
      </c>
      <c r="BS72" s="58" t="s">
        <v>609</v>
      </c>
      <c r="BT72" s="129" t="s">
        <v>3505</v>
      </c>
      <c r="BU72" s="129"/>
      <c r="XEU72" s="86" t="str">
        <f t="shared" si="1"/>
        <v>New_Business___Underwriting__Annuities</v>
      </c>
    </row>
    <row r="73" spans="1:73 16375:16375" s="86" customFormat="1" ht="44.25" customHeight="1" x14ac:dyDescent="0.2">
      <c r="A73" s="126" t="s">
        <v>11</v>
      </c>
      <c r="B73" s="57" t="s">
        <v>520</v>
      </c>
      <c r="C73" s="57" t="s">
        <v>521</v>
      </c>
      <c r="D73" s="57" t="s">
        <v>341</v>
      </c>
      <c r="E73" s="57" t="s">
        <v>613</v>
      </c>
      <c r="F73" s="57" t="s">
        <v>618</v>
      </c>
      <c r="G73" s="57" t="s">
        <v>619</v>
      </c>
      <c r="H73" s="58"/>
      <c r="I73" s="58" t="s">
        <v>133</v>
      </c>
      <c r="J73" s="58" t="s">
        <v>133</v>
      </c>
      <c r="K73" s="58"/>
      <c r="L73" s="58" t="s">
        <v>133</v>
      </c>
      <c r="M73" s="58"/>
      <c r="N73" s="58"/>
      <c r="O73" s="92" t="s">
        <v>620</v>
      </c>
      <c r="P73" s="58" t="s">
        <v>140</v>
      </c>
      <c r="Q73" s="57" t="s">
        <v>621</v>
      </c>
      <c r="R73" s="57" t="s">
        <v>622</v>
      </c>
      <c r="S73" s="58" t="s">
        <v>140</v>
      </c>
      <c r="T73" s="58" t="s">
        <v>560</v>
      </c>
      <c r="U73" s="58" t="s">
        <v>140</v>
      </c>
      <c r="V73" s="58" t="s">
        <v>270</v>
      </c>
      <c r="W73" s="58" t="s">
        <v>143</v>
      </c>
      <c r="X73" s="62">
        <v>1</v>
      </c>
      <c r="Y73" s="62">
        <v>0</v>
      </c>
      <c r="Z73" s="108">
        <v>7.8</v>
      </c>
      <c r="AA73" s="108"/>
      <c r="AB73" s="108">
        <v>9</v>
      </c>
      <c r="AC73" s="58" t="s">
        <v>142</v>
      </c>
      <c r="AD73" s="59" t="s">
        <v>143</v>
      </c>
      <c r="AE73" s="59" t="s">
        <v>144</v>
      </c>
      <c r="AF73" s="58" t="s">
        <v>143</v>
      </c>
      <c r="AG73" s="58" t="s">
        <v>143</v>
      </c>
      <c r="AH73" s="58" t="s">
        <v>2421</v>
      </c>
      <c r="AI73" s="63">
        <v>40940</v>
      </c>
      <c r="AJ73" s="63" t="s">
        <v>146</v>
      </c>
      <c r="AK73" s="63" t="s">
        <v>567</v>
      </c>
      <c r="AL73" s="63" t="s">
        <v>551</v>
      </c>
      <c r="AM73" s="58">
        <v>0</v>
      </c>
      <c r="AN73" s="58" t="s">
        <v>140</v>
      </c>
      <c r="AO73" s="58" t="s">
        <v>140</v>
      </c>
      <c r="AP73" s="58" t="s">
        <v>140</v>
      </c>
      <c r="AQ73" s="58" t="s">
        <v>140</v>
      </c>
      <c r="AR73" s="58" t="s">
        <v>140</v>
      </c>
      <c r="AS73" s="58" t="s">
        <v>140</v>
      </c>
      <c r="AT73" s="58" t="s">
        <v>140</v>
      </c>
      <c r="AU73" s="58" t="s">
        <v>140</v>
      </c>
      <c r="AV73" s="58" t="s">
        <v>585</v>
      </c>
      <c r="AW73" s="58" t="s">
        <v>593</v>
      </c>
      <c r="AX73" s="58" t="s">
        <v>150</v>
      </c>
      <c r="AY73" s="58" t="s">
        <v>151</v>
      </c>
      <c r="AZ73" s="58"/>
      <c r="BA73" s="57" t="s">
        <v>2408</v>
      </c>
      <c r="BB73" s="58">
        <v>0.97</v>
      </c>
      <c r="BC73" s="58">
        <v>1</v>
      </c>
      <c r="BD73" s="58" t="s">
        <v>140</v>
      </c>
      <c r="BE73" s="58" t="s">
        <v>140</v>
      </c>
      <c r="BF73" s="58" t="s">
        <v>140</v>
      </c>
      <c r="BG73" s="58" t="s">
        <v>140</v>
      </c>
      <c r="BH73" s="58" t="s">
        <v>140</v>
      </c>
      <c r="BI73" s="58" t="s">
        <v>140</v>
      </c>
      <c r="BJ73" s="58" t="s">
        <v>140</v>
      </c>
      <c r="BK73" s="58">
        <f>7238*2</f>
        <v>14476</v>
      </c>
      <c r="BL73" s="58"/>
      <c r="BM73" s="58"/>
      <c r="BN73" s="58" t="s">
        <v>143</v>
      </c>
      <c r="BO73" s="58"/>
      <c r="BP73" s="58" t="s">
        <v>542</v>
      </c>
      <c r="BQ73" s="58"/>
      <c r="BR73" s="58" t="s">
        <v>612</v>
      </c>
      <c r="BS73" s="58" t="s">
        <v>609</v>
      </c>
      <c r="BT73" s="129" t="s">
        <v>3505</v>
      </c>
      <c r="BU73" s="129"/>
      <c r="XEU73" s="86" t="str">
        <f t="shared" si="1"/>
        <v>New_Business___Underwriting__Annuities</v>
      </c>
    </row>
    <row r="74" spans="1:73 16375:16375" s="86" customFormat="1" ht="44.25" customHeight="1" x14ac:dyDescent="0.2">
      <c r="A74" s="126" t="s">
        <v>11</v>
      </c>
      <c r="B74" s="57" t="s">
        <v>520</v>
      </c>
      <c r="C74" s="57" t="s">
        <v>521</v>
      </c>
      <c r="D74" s="57" t="s">
        <v>341</v>
      </c>
      <c r="E74" s="57" t="s">
        <v>507</v>
      </c>
      <c r="F74" s="57" t="s">
        <v>623</v>
      </c>
      <c r="G74" s="57" t="s">
        <v>624</v>
      </c>
      <c r="H74" s="58"/>
      <c r="I74" s="58" t="s">
        <v>133</v>
      </c>
      <c r="J74" s="58" t="s">
        <v>133</v>
      </c>
      <c r="K74" s="58"/>
      <c r="L74" s="58" t="s">
        <v>133</v>
      </c>
      <c r="M74" s="58"/>
      <c r="N74" s="58"/>
      <c r="O74" s="92" t="s">
        <v>625</v>
      </c>
      <c r="P74" s="58" t="s">
        <v>140</v>
      </c>
      <c r="Q74" s="57" t="s">
        <v>604</v>
      </c>
      <c r="R74" s="57" t="s">
        <v>626</v>
      </c>
      <c r="S74" s="58" t="s">
        <v>140</v>
      </c>
      <c r="T74" s="58" t="s">
        <v>606</v>
      </c>
      <c r="U74" s="58" t="s">
        <v>140</v>
      </c>
      <c r="V74" s="58" t="s">
        <v>270</v>
      </c>
      <c r="W74" s="58" t="s">
        <v>143</v>
      </c>
      <c r="X74" s="62">
        <v>1</v>
      </c>
      <c r="Y74" s="62">
        <v>0</v>
      </c>
      <c r="Z74" s="108">
        <f>9.3+1.75</f>
        <v>11.05</v>
      </c>
      <c r="AA74" s="108"/>
      <c r="AB74" s="108">
        <v>14</v>
      </c>
      <c r="AC74" s="58" t="s">
        <v>142</v>
      </c>
      <c r="AD74" s="59" t="s">
        <v>143</v>
      </c>
      <c r="AE74" s="59" t="s">
        <v>144</v>
      </c>
      <c r="AF74" s="58" t="s">
        <v>143</v>
      </c>
      <c r="AG74" s="58" t="s">
        <v>143</v>
      </c>
      <c r="AH74" s="58" t="s">
        <v>2421</v>
      </c>
      <c r="AI74" s="63">
        <v>40483</v>
      </c>
      <c r="AJ74" s="63" t="s">
        <v>146</v>
      </c>
      <c r="AK74" s="63" t="s">
        <v>273</v>
      </c>
      <c r="AL74" s="63" t="s">
        <v>551</v>
      </c>
      <c r="AM74" s="58">
        <v>0</v>
      </c>
      <c r="AN74" s="58" t="s">
        <v>140</v>
      </c>
      <c r="AO74" s="58" t="s">
        <v>140</v>
      </c>
      <c r="AP74" s="58" t="s">
        <v>140</v>
      </c>
      <c r="AQ74" s="58" t="s">
        <v>140</v>
      </c>
      <c r="AR74" s="58" t="s">
        <v>140</v>
      </c>
      <c r="AS74" s="58" t="s">
        <v>140</v>
      </c>
      <c r="AT74" s="58" t="s">
        <v>140</v>
      </c>
      <c r="AU74" s="58" t="s">
        <v>140</v>
      </c>
      <c r="AV74" s="58" t="s">
        <v>585</v>
      </c>
      <c r="AW74" s="58" t="s">
        <v>593</v>
      </c>
      <c r="AX74" s="58" t="s">
        <v>150</v>
      </c>
      <c r="AY74" s="58" t="s">
        <v>151</v>
      </c>
      <c r="AZ74" s="58"/>
      <c r="BA74" s="57" t="s">
        <v>2408</v>
      </c>
      <c r="BB74" s="58">
        <v>0.97</v>
      </c>
      <c r="BC74" s="58">
        <v>1</v>
      </c>
      <c r="BD74" s="58" t="s">
        <v>140</v>
      </c>
      <c r="BE74" s="58" t="s">
        <v>140</v>
      </c>
      <c r="BF74" s="58" t="s">
        <v>140</v>
      </c>
      <c r="BG74" s="58" t="s">
        <v>140</v>
      </c>
      <c r="BH74" s="58" t="s">
        <v>140</v>
      </c>
      <c r="BI74" s="58" t="s">
        <v>140</v>
      </c>
      <c r="BJ74" s="58" t="s">
        <v>140</v>
      </c>
      <c r="BK74" s="58">
        <f>(4973+41880)*2</f>
        <v>93706</v>
      </c>
      <c r="BL74" s="58"/>
      <c r="BM74" s="58"/>
      <c r="BN74" s="58" t="s">
        <v>143</v>
      </c>
      <c r="BO74" s="62"/>
      <c r="BP74" s="58" t="s">
        <v>542</v>
      </c>
      <c r="BQ74" s="58"/>
      <c r="BR74" s="58" t="s">
        <v>627</v>
      </c>
      <c r="BS74" s="58" t="s">
        <v>609</v>
      </c>
      <c r="BT74" s="129" t="s">
        <v>3505</v>
      </c>
      <c r="BU74" s="129"/>
      <c r="XEU74" s="86" t="str">
        <f t="shared" si="1"/>
        <v>New_Business___Underwriting__Annuities</v>
      </c>
    </row>
    <row r="75" spans="1:73 16375:16375" s="86" customFormat="1" ht="44.25" customHeight="1" x14ac:dyDescent="0.2">
      <c r="A75" s="126" t="s">
        <v>11</v>
      </c>
      <c r="B75" s="57" t="s">
        <v>520</v>
      </c>
      <c r="C75" s="57" t="s">
        <v>521</v>
      </c>
      <c r="D75" s="57" t="s">
        <v>341</v>
      </c>
      <c r="E75" s="57" t="s">
        <v>342</v>
      </c>
      <c r="F75" s="57" t="s">
        <v>628</v>
      </c>
      <c r="G75" s="57" t="s">
        <v>629</v>
      </c>
      <c r="H75" s="58"/>
      <c r="I75" s="58" t="s">
        <v>133</v>
      </c>
      <c r="J75" s="58" t="s">
        <v>133</v>
      </c>
      <c r="K75" s="58"/>
      <c r="L75" s="58" t="s">
        <v>133</v>
      </c>
      <c r="M75" s="58"/>
      <c r="N75" s="58"/>
      <c r="O75" s="92" t="s">
        <v>630</v>
      </c>
      <c r="P75" s="58" t="s">
        <v>140</v>
      </c>
      <c r="Q75" s="57" t="s">
        <v>604</v>
      </c>
      <c r="R75" s="57" t="s">
        <v>631</v>
      </c>
      <c r="S75" s="58" t="s">
        <v>140</v>
      </c>
      <c r="T75" s="58" t="s">
        <v>606</v>
      </c>
      <c r="U75" s="58" t="s">
        <v>140</v>
      </c>
      <c r="V75" s="58" t="s">
        <v>270</v>
      </c>
      <c r="W75" s="58" t="s">
        <v>143</v>
      </c>
      <c r="X75" s="62">
        <v>1</v>
      </c>
      <c r="Y75" s="62">
        <v>0</v>
      </c>
      <c r="Z75" s="108">
        <v>9.4</v>
      </c>
      <c r="AA75" s="108"/>
      <c r="AB75" s="108">
        <v>16</v>
      </c>
      <c r="AC75" s="58" t="s">
        <v>142</v>
      </c>
      <c r="AD75" s="59" t="s">
        <v>143</v>
      </c>
      <c r="AE75" s="59" t="s">
        <v>144</v>
      </c>
      <c r="AF75" s="58" t="s">
        <v>143</v>
      </c>
      <c r="AG75" s="58" t="s">
        <v>143</v>
      </c>
      <c r="AH75" s="58" t="s">
        <v>2421</v>
      </c>
      <c r="AI75" s="63">
        <v>40483</v>
      </c>
      <c r="AJ75" s="63" t="s">
        <v>146</v>
      </c>
      <c r="AK75" s="63" t="s">
        <v>567</v>
      </c>
      <c r="AL75" s="63" t="s">
        <v>551</v>
      </c>
      <c r="AM75" s="58">
        <v>0</v>
      </c>
      <c r="AN75" s="58" t="s">
        <v>140</v>
      </c>
      <c r="AO75" s="58" t="s">
        <v>140</v>
      </c>
      <c r="AP75" s="58" t="s">
        <v>140</v>
      </c>
      <c r="AQ75" s="58" t="s">
        <v>140</v>
      </c>
      <c r="AR75" s="58" t="s">
        <v>140</v>
      </c>
      <c r="AS75" s="58" t="s">
        <v>140</v>
      </c>
      <c r="AT75" s="58" t="s">
        <v>140</v>
      </c>
      <c r="AU75" s="58" t="s">
        <v>140</v>
      </c>
      <c r="AV75" s="58" t="s">
        <v>585</v>
      </c>
      <c r="AW75" s="58" t="s">
        <v>593</v>
      </c>
      <c r="AX75" s="58" t="s">
        <v>150</v>
      </c>
      <c r="AY75" s="58" t="s">
        <v>151</v>
      </c>
      <c r="AZ75" s="58"/>
      <c r="BA75" s="57" t="s">
        <v>2408</v>
      </c>
      <c r="BB75" s="58"/>
      <c r="BC75" s="58">
        <v>1</v>
      </c>
      <c r="BD75" s="58" t="s">
        <v>140</v>
      </c>
      <c r="BE75" s="58" t="s">
        <v>140</v>
      </c>
      <c r="BF75" s="58" t="s">
        <v>140</v>
      </c>
      <c r="BG75" s="58" t="s">
        <v>140</v>
      </c>
      <c r="BH75" s="58" t="s">
        <v>140</v>
      </c>
      <c r="BI75" s="58" t="s">
        <v>140</v>
      </c>
      <c r="BJ75" s="58" t="s">
        <v>140</v>
      </c>
      <c r="BK75" s="58" t="s">
        <v>140</v>
      </c>
      <c r="BL75" s="58"/>
      <c r="BM75" s="58"/>
      <c r="BN75" s="58" t="s">
        <v>143</v>
      </c>
      <c r="BO75" s="58"/>
      <c r="BP75" s="58" t="s">
        <v>542</v>
      </c>
      <c r="BQ75" s="58"/>
      <c r="BR75" s="58"/>
      <c r="BS75" s="58" t="s">
        <v>609</v>
      </c>
      <c r="BT75" s="129" t="s">
        <v>3505</v>
      </c>
      <c r="BU75" s="129"/>
      <c r="XEU75" s="86" t="str">
        <f t="shared" si="1"/>
        <v>New_Business___Underwriting__Annuities</v>
      </c>
    </row>
    <row r="76" spans="1:73 16375:16375" s="86" customFormat="1" ht="44.25" customHeight="1" x14ac:dyDescent="0.2">
      <c r="A76" s="126" t="s">
        <v>11</v>
      </c>
      <c r="B76" s="57" t="s">
        <v>520</v>
      </c>
      <c r="C76" s="57" t="s">
        <v>521</v>
      </c>
      <c r="D76" s="57" t="s">
        <v>341</v>
      </c>
      <c r="E76" s="57" t="s">
        <v>342</v>
      </c>
      <c r="F76" s="57" t="s">
        <v>629</v>
      </c>
      <c r="G76" s="57" t="s">
        <v>629</v>
      </c>
      <c r="H76" s="58"/>
      <c r="I76" s="58" t="s">
        <v>133</v>
      </c>
      <c r="J76" s="58" t="s">
        <v>133</v>
      </c>
      <c r="K76" s="58"/>
      <c r="L76" s="58" t="s">
        <v>133</v>
      </c>
      <c r="M76" s="58"/>
      <c r="N76" s="58"/>
      <c r="O76" s="92" t="s">
        <v>632</v>
      </c>
      <c r="P76" s="58" t="s">
        <v>140</v>
      </c>
      <c r="Q76" s="57" t="s">
        <v>633</v>
      </c>
      <c r="R76" s="57" t="s">
        <v>631</v>
      </c>
      <c r="S76" s="58" t="s">
        <v>140</v>
      </c>
      <c r="T76" s="58" t="s">
        <v>633</v>
      </c>
      <c r="U76" s="58" t="s">
        <v>140</v>
      </c>
      <c r="V76" s="58" t="s">
        <v>270</v>
      </c>
      <c r="W76" s="58" t="s">
        <v>143</v>
      </c>
      <c r="X76" s="62">
        <v>1</v>
      </c>
      <c r="Y76" s="62">
        <v>0</v>
      </c>
      <c r="Z76" s="170">
        <v>3</v>
      </c>
      <c r="AA76" s="170"/>
      <c r="AB76" s="170">
        <v>4</v>
      </c>
      <c r="AC76" s="58" t="s">
        <v>142</v>
      </c>
      <c r="AD76" s="59" t="s">
        <v>143</v>
      </c>
      <c r="AE76" s="59" t="s">
        <v>144</v>
      </c>
      <c r="AF76" s="58" t="s">
        <v>143</v>
      </c>
      <c r="AG76" s="58" t="s">
        <v>143</v>
      </c>
      <c r="AH76" s="58" t="s">
        <v>2421</v>
      </c>
      <c r="AI76" s="63">
        <v>43647</v>
      </c>
      <c r="AJ76" s="63" t="s">
        <v>146</v>
      </c>
      <c r="AK76" s="63" t="s">
        <v>567</v>
      </c>
      <c r="AL76" s="63" t="s">
        <v>551</v>
      </c>
      <c r="AM76" s="58">
        <v>0</v>
      </c>
      <c r="AN76" s="58" t="s">
        <v>140</v>
      </c>
      <c r="AO76" s="58" t="s">
        <v>140</v>
      </c>
      <c r="AP76" s="58" t="s">
        <v>140</v>
      </c>
      <c r="AQ76" s="58" t="s">
        <v>140</v>
      </c>
      <c r="AR76" s="58" t="s">
        <v>140</v>
      </c>
      <c r="AS76" s="58" t="s">
        <v>140</v>
      </c>
      <c r="AT76" s="58" t="s">
        <v>140</v>
      </c>
      <c r="AU76" s="58" t="s">
        <v>140</v>
      </c>
      <c r="AV76" s="58" t="s">
        <v>585</v>
      </c>
      <c r="AW76" s="58" t="s">
        <v>593</v>
      </c>
      <c r="AX76" s="58" t="s">
        <v>150</v>
      </c>
      <c r="AY76" s="58" t="s">
        <v>151</v>
      </c>
      <c r="AZ76" s="58"/>
      <c r="BA76" s="57" t="s">
        <v>2408</v>
      </c>
      <c r="BB76" s="58"/>
      <c r="BC76" s="58">
        <v>1</v>
      </c>
      <c r="BD76" s="58" t="s">
        <v>140</v>
      </c>
      <c r="BE76" s="58" t="s">
        <v>140</v>
      </c>
      <c r="BF76" s="58" t="s">
        <v>140</v>
      </c>
      <c r="BG76" s="58" t="s">
        <v>140</v>
      </c>
      <c r="BH76" s="58" t="s">
        <v>140</v>
      </c>
      <c r="BI76" s="58" t="s">
        <v>140</v>
      </c>
      <c r="BJ76" s="58" t="s">
        <v>140</v>
      </c>
      <c r="BK76" s="58" t="s">
        <v>140</v>
      </c>
      <c r="BL76" s="58"/>
      <c r="BM76" s="58"/>
      <c r="BN76" s="58" t="s">
        <v>143</v>
      </c>
      <c r="BO76" s="58"/>
      <c r="BP76" s="58" t="s">
        <v>542</v>
      </c>
      <c r="BQ76" s="58"/>
      <c r="BR76" s="58"/>
      <c r="BS76" s="58" t="s">
        <v>609</v>
      </c>
      <c r="BT76" s="129" t="s">
        <v>3505</v>
      </c>
      <c r="BU76" s="129"/>
      <c r="XEU76" s="86" t="str">
        <f t="shared" si="1"/>
        <v>New_Business___Underwriting__Annuities</v>
      </c>
    </row>
    <row r="77" spans="1:73 16375:16375" s="86" customFormat="1" ht="45" customHeight="1" x14ac:dyDescent="0.2">
      <c r="A77" s="126" t="s">
        <v>11</v>
      </c>
      <c r="B77" s="57" t="s">
        <v>520</v>
      </c>
      <c r="C77" s="57" t="s">
        <v>521</v>
      </c>
      <c r="D77" s="57" t="s">
        <v>128</v>
      </c>
      <c r="E77" s="57" t="s">
        <v>162</v>
      </c>
      <c r="F77" s="57" t="s">
        <v>554</v>
      </c>
      <c r="G77" s="57" t="s">
        <v>634</v>
      </c>
      <c r="H77" s="58" t="s">
        <v>133</v>
      </c>
      <c r="I77" s="58" t="s">
        <v>133</v>
      </c>
      <c r="J77" s="58"/>
      <c r="K77" s="58" t="s">
        <v>133</v>
      </c>
      <c r="L77" s="58" t="s">
        <v>133</v>
      </c>
      <c r="M77" s="58"/>
      <c r="N77" s="58"/>
      <c r="O77" s="92" t="s">
        <v>635</v>
      </c>
      <c r="P77" s="58" t="s">
        <v>140</v>
      </c>
      <c r="Q77" s="57" t="s">
        <v>636</v>
      </c>
      <c r="R77" s="57" t="s">
        <v>637</v>
      </c>
      <c r="S77" s="58" t="s">
        <v>140</v>
      </c>
      <c r="T77" s="58" t="s">
        <v>638</v>
      </c>
      <c r="U77" s="58" t="s">
        <v>140</v>
      </c>
      <c r="V77" s="58" t="s">
        <v>270</v>
      </c>
      <c r="W77" s="58" t="s">
        <v>143</v>
      </c>
      <c r="X77" s="62">
        <v>1</v>
      </c>
      <c r="Y77" s="62">
        <v>0</v>
      </c>
      <c r="Z77" s="108">
        <v>12.5</v>
      </c>
      <c r="AA77" s="108"/>
      <c r="AB77" s="108">
        <v>17</v>
      </c>
      <c r="AC77" s="58" t="s">
        <v>142</v>
      </c>
      <c r="AD77" s="59" t="s">
        <v>143</v>
      </c>
      <c r="AE77" s="59" t="s">
        <v>144</v>
      </c>
      <c r="AF77" s="58" t="s">
        <v>143</v>
      </c>
      <c r="AG77" s="58" t="s">
        <v>143</v>
      </c>
      <c r="AH77" s="58" t="s">
        <v>2405</v>
      </c>
      <c r="AI77" s="63">
        <v>40179</v>
      </c>
      <c r="AJ77" s="63" t="s">
        <v>146</v>
      </c>
      <c r="AK77" s="63" t="s">
        <v>567</v>
      </c>
      <c r="AL77" s="63" t="s">
        <v>538</v>
      </c>
      <c r="AM77" s="58">
        <v>0</v>
      </c>
      <c r="AN77" s="58" t="s">
        <v>140</v>
      </c>
      <c r="AO77" s="58" t="s">
        <v>140</v>
      </c>
      <c r="AP77" s="58" t="s">
        <v>140</v>
      </c>
      <c r="AQ77" s="58" t="s">
        <v>140</v>
      </c>
      <c r="AR77" s="58" t="s">
        <v>140</v>
      </c>
      <c r="AS77" s="58" t="s">
        <v>140</v>
      </c>
      <c r="AT77" s="58" t="s">
        <v>140</v>
      </c>
      <c r="AU77" s="58" t="s">
        <v>140</v>
      </c>
      <c r="AV77" s="58" t="s">
        <v>585</v>
      </c>
      <c r="AW77" s="58" t="s">
        <v>593</v>
      </c>
      <c r="AX77" s="58" t="s">
        <v>150</v>
      </c>
      <c r="AY77" s="58" t="s">
        <v>151</v>
      </c>
      <c r="AZ77" s="58"/>
      <c r="BA77" s="57" t="s">
        <v>2408</v>
      </c>
      <c r="BB77" s="58">
        <v>0.97</v>
      </c>
      <c r="BC77" s="58">
        <v>1</v>
      </c>
      <c r="BD77" s="58" t="s">
        <v>140</v>
      </c>
      <c r="BE77" s="58" t="s">
        <v>140</v>
      </c>
      <c r="BF77" s="58" t="s">
        <v>140</v>
      </c>
      <c r="BG77" s="58" t="s">
        <v>140</v>
      </c>
      <c r="BH77" s="58" t="s">
        <v>140</v>
      </c>
      <c r="BI77" s="58" t="s">
        <v>140</v>
      </c>
      <c r="BJ77" s="58" t="s">
        <v>140</v>
      </c>
      <c r="BK77" s="58">
        <f>157209*2</f>
        <v>314418</v>
      </c>
      <c r="BL77" s="58"/>
      <c r="BM77" s="58"/>
      <c r="BN77" s="58" t="s">
        <v>270</v>
      </c>
      <c r="BO77" s="62">
        <v>0.2</v>
      </c>
      <c r="BP77" s="58" t="s">
        <v>152</v>
      </c>
      <c r="BQ77" s="58"/>
      <c r="BR77" s="58" t="s">
        <v>639</v>
      </c>
      <c r="BS77" s="58" t="s">
        <v>588</v>
      </c>
      <c r="BT77" s="129" t="s">
        <v>3505</v>
      </c>
      <c r="BU77" s="129"/>
      <c r="XEU77" s="86" t="str">
        <f t="shared" si="1"/>
        <v>Policy_Administration_and_Payments__Annuities</v>
      </c>
    </row>
    <row r="78" spans="1:73 16375:16375" s="86" customFormat="1" ht="45" customHeight="1" x14ac:dyDescent="0.2">
      <c r="A78" s="126" t="s">
        <v>11</v>
      </c>
      <c r="B78" s="57" t="s">
        <v>520</v>
      </c>
      <c r="C78" s="57" t="s">
        <v>521</v>
      </c>
      <c r="D78" s="57" t="s">
        <v>128</v>
      </c>
      <c r="E78" s="57" t="s">
        <v>129</v>
      </c>
      <c r="F78" s="57" t="s">
        <v>523</v>
      </c>
      <c r="G78" s="57" t="s">
        <v>355</v>
      </c>
      <c r="H78" s="58" t="s">
        <v>133</v>
      </c>
      <c r="I78" s="58" t="s">
        <v>133</v>
      </c>
      <c r="J78" s="58"/>
      <c r="K78" s="58" t="s">
        <v>133</v>
      </c>
      <c r="L78" s="58" t="s">
        <v>133</v>
      </c>
      <c r="M78" s="58"/>
      <c r="N78" s="58"/>
      <c r="O78" s="92" t="s">
        <v>640</v>
      </c>
      <c r="P78" s="58" t="s">
        <v>140</v>
      </c>
      <c r="Q78" s="57" t="s">
        <v>641</v>
      </c>
      <c r="R78" s="57" t="s">
        <v>642</v>
      </c>
      <c r="S78" s="58" t="s">
        <v>643</v>
      </c>
      <c r="T78" s="58" t="s">
        <v>644</v>
      </c>
      <c r="U78" s="58" t="s">
        <v>140</v>
      </c>
      <c r="V78" s="58" t="s">
        <v>270</v>
      </c>
      <c r="W78" s="58" t="s">
        <v>143</v>
      </c>
      <c r="X78" s="62">
        <v>1</v>
      </c>
      <c r="Y78" s="62">
        <v>0</v>
      </c>
      <c r="Z78" s="108">
        <v>2</v>
      </c>
      <c r="AA78" s="108"/>
      <c r="AB78" s="108">
        <v>5</v>
      </c>
      <c r="AC78" s="58" t="s">
        <v>142</v>
      </c>
      <c r="AD78" s="59" t="s">
        <v>143</v>
      </c>
      <c r="AE78" s="59" t="s">
        <v>144</v>
      </c>
      <c r="AF78" s="58" t="s">
        <v>143</v>
      </c>
      <c r="AG78" s="58" t="s">
        <v>143</v>
      </c>
      <c r="AH78" s="58" t="s">
        <v>2405</v>
      </c>
      <c r="AI78" s="63">
        <v>41091</v>
      </c>
      <c r="AJ78" s="63" t="s">
        <v>146</v>
      </c>
      <c r="AK78" s="63" t="s">
        <v>273</v>
      </c>
      <c r="AL78" s="63" t="s">
        <v>442</v>
      </c>
      <c r="AM78" s="58">
        <v>0</v>
      </c>
      <c r="AN78" s="58" t="s">
        <v>140</v>
      </c>
      <c r="AO78" s="58" t="s">
        <v>140</v>
      </c>
      <c r="AP78" s="58" t="s">
        <v>140</v>
      </c>
      <c r="AQ78" s="58" t="s">
        <v>140</v>
      </c>
      <c r="AR78" s="58" t="s">
        <v>140</v>
      </c>
      <c r="AS78" s="58" t="s">
        <v>140</v>
      </c>
      <c r="AT78" s="58" t="s">
        <v>140</v>
      </c>
      <c r="AU78" s="58" t="s">
        <v>140</v>
      </c>
      <c r="AV78" s="58" t="s">
        <v>585</v>
      </c>
      <c r="AW78" s="58" t="s">
        <v>593</v>
      </c>
      <c r="AX78" s="58" t="s">
        <v>150</v>
      </c>
      <c r="AY78" s="58" t="s">
        <v>151</v>
      </c>
      <c r="AZ78" s="58"/>
      <c r="BA78" s="57" t="s">
        <v>2408</v>
      </c>
      <c r="BB78" s="58">
        <v>0.97</v>
      </c>
      <c r="BC78" s="58">
        <v>1</v>
      </c>
      <c r="BD78" s="58">
        <v>3.29</v>
      </c>
      <c r="BE78" s="58" t="s">
        <v>140</v>
      </c>
      <c r="BF78" s="58" t="s">
        <v>140</v>
      </c>
      <c r="BG78" s="58" t="s">
        <v>140</v>
      </c>
      <c r="BH78" s="58" t="s">
        <v>140</v>
      </c>
      <c r="BI78" s="58" t="s">
        <v>140</v>
      </c>
      <c r="BJ78" s="58" t="s">
        <v>140</v>
      </c>
      <c r="BK78" s="58">
        <v>138524</v>
      </c>
      <c r="BL78" s="58">
        <v>138524</v>
      </c>
      <c r="BM78" s="58"/>
      <c r="BN78" s="58" t="s">
        <v>270</v>
      </c>
      <c r="BO78" s="62">
        <v>0.2</v>
      </c>
      <c r="BP78" s="58" t="s">
        <v>239</v>
      </c>
      <c r="BQ78" s="58" t="s">
        <v>140</v>
      </c>
      <c r="BR78" s="58" t="s">
        <v>140</v>
      </c>
      <c r="BS78" s="58" t="s">
        <v>588</v>
      </c>
      <c r="BT78" s="129" t="s">
        <v>3505</v>
      </c>
      <c r="BU78" s="129"/>
      <c r="XEU78" s="86" t="str">
        <f t="shared" si="1"/>
        <v>Policy_Administration_and_Payments__Annuities</v>
      </c>
    </row>
    <row r="79" spans="1:73 16375:16375" s="86" customFormat="1" ht="45" customHeight="1" x14ac:dyDescent="0.2">
      <c r="A79" s="126" t="s">
        <v>11</v>
      </c>
      <c r="B79" s="57" t="s">
        <v>520</v>
      </c>
      <c r="C79" s="57" t="s">
        <v>521</v>
      </c>
      <c r="D79" s="57" t="s">
        <v>128</v>
      </c>
      <c r="E79" s="57" t="s">
        <v>170</v>
      </c>
      <c r="F79" s="57" t="s">
        <v>523</v>
      </c>
      <c r="G79" s="57" t="s">
        <v>355</v>
      </c>
      <c r="H79" s="58" t="s">
        <v>133</v>
      </c>
      <c r="I79" s="58" t="s">
        <v>133</v>
      </c>
      <c r="J79" s="58"/>
      <c r="K79" s="58" t="s">
        <v>133</v>
      </c>
      <c r="L79" s="58" t="s">
        <v>133</v>
      </c>
      <c r="M79" s="58"/>
      <c r="N79" s="58"/>
      <c r="O79" s="83" t="s">
        <v>645</v>
      </c>
      <c r="P79" s="58" t="s">
        <v>646</v>
      </c>
      <c r="Q79" s="58" t="s">
        <v>606</v>
      </c>
      <c r="R79" s="58" t="s">
        <v>647</v>
      </c>
      <c r="S79" s="58" t="s">
        <v>648</v>
      </c>
      <c r="T79" s="58" t="s">
        <v>649</v>
      </c>
      <c r="U79" s="58" t="s">
        <v>140</v>
      </c>
      <c r="V79" s="58" t="s">
        <v>270</v>
      </c>
      <c r="W79" s="58" t="s">
        <v>143</v>
      </c>
      <c r="X79" s="62">
        <v>1</v>
      </c>
      <c r="Y79" s="62">
        <v>0</v>
      </c>
      <c r="Z79" s="108">
        <v>2.5</v>
      </c>
      <c r="AA79" s="108"/>
      <c r="AB79" s="108">
        <v>4</v>
      </c>
      <c r="AC79" s="58" t="s">
        <v>142</v>
      </c>
      <c r="AD79" s="59" t="s">
        <v>143</v>
      </c>
      <c r="AE79" s="59" t="s">
        <v>144</v>
      </c>
      <c r="AF79" s="58" t="s">
        <v>143</v>
      </c>
      <c r="AG79" s="58" t="s">
        <v>143</v>
      </c>
      <c r="AH79" s="58" t="s">
        <v>2405</v>
      </c>
      <c r="AI79" s="63">
        <v>41061</v>
      </c>
      <c r="AJ79" s="63" t="s">
        <v>146</v>
      </c>
      <c r="AK79" s="63" t="s">
        <v>273</v>
      </c>
      <c r="AL79" s="63" t="s">
        <v>650</v>
      </c>
      <c r="AM79" s="58">
        <v>0</v>
      </c>
      <c r="AN79" s="58" t="s">
        <v>140</v>
      </c>
      <c r="AO79" s="58" t="s">
        <v>140</v>
      </c>
      <c r="AP79" s="58" t="s">
        <v>140</v>
      </c>
      <c r="AQ79" s="58" t="s">
        <v>140</v>
      </c>
      <c r="AR79" s="58" t="s">
        <v>140</v>
      </c>
      <c r="AS79" s="58" t="s">
        <v>140</v>
      </c>
      <c r="AT79" s="58" t="s">
        <v>140</v>
      </c>
      <c r="AU79" s="58" t="s">
        <v>140</v>
      </c>
      <c r="AV79" s="58" t="s">
        <v>585</v>
      </c>
      <c r="AW79" s="58" t="s">
        <v>600</v>
      </c>
      <c r="AX79" s="58" t="s">
        <v>150</v>
      </c>
      <c r="AY79" s="58" t="s">
        <v>151</v>
      </c>
      <c r="AZ79" s="58"/>
      <c r="BA79" s="57" t="s">
        <v>2408</v>
      </c>
      <c r="BB79" s="58">
        <v>0.97</v>
      </c>
      <c r="BC79" s="58" t="s">
        <v>651</v>
      </c>
      <c r="BD79" s="58" t="s">
        <v>140</v>
      </c>
      <c r="BE79" s="58" t="s">
        <v>140</v>
      </c>
      <c r="BF79" s="58" t="s">
        <v>140</v>
      </c>
      <c r="BG79" s="58" t="s">
        <v>140</v>
      </c>
      <c r="BH79" s="58" t="s">
        <v>140</v>
      </c>
      <c r="BI79" s="58" t="s">
        <v>140</v>
      </c>
      <c r="BJ79" s="58" t="s">
        <v>140</v>
      </c>
      <c r="BK79" s="58">
        <v>42000</v>
      </c>
      <c r="BL79" s="58">
        <v>42000</v>
      </c>
      <c r="BM79" s="58"/>
      <c r="BN79" s="58" t="s">
        <v>143</v>
      </c>
      <c r="BO79" s="58"/>
      <c r="BP79" s="58" t="s">
        <v>239</v>
      </c>
      <c r="BQ79" s="58" t="s">
        <v>140</v>
      </c>
      <c r="BR79" s="58" t="s">
        <v>140</v>
      </c>
      <c r="BS79" s="58" t="s">
        <v>588</v>
      </c>
      <c r="BT79" s="129" t="s">
        <v>3505</v>
      </c>
      <c r="BU79" s="129"/>
      <c r="XEU79" s="86" t="str">
        <f t="shared" si="1"/>
        <v>Policy_Administration_and_Payments__Annuities</v>
      </c>
    </row>
    <row r="80" spans="1:73 16375:16375" s="86" customFormat="1" ht="45" customHeight="1" x14ac:dyDescent="0.2">
      <c r="A80" s="126" t="s">
        <v>11</v>
      </c>
      <c r="B80" s="57" t="s">
        <v>520</v>
      </c>
      <c r="C80" s="57" t="s">
        <v>521</v>
      </c>
      <c r="D80" s="57" t="s">
        <v>128</v>
      </c>
      <c r="E80" s="57" t="s">
        <v>176</v>
      </c>
      <c r="F80" s="57" t="s">
        <v>3433</v>
      </c>
      <c r="G80" s="57" t="s">
        <v>176</v>
      </c>
      <c r="H80" s="58"/>
      <c r="I80" s="58" t="s">
        <v>133</v>
      </c>
      <c r="J80" s="58" t="s">
        <v>133</v>
      </c>
      <c r="K80" s="58"/>
      <c r="L80" s="58" t="s">
        <v>133</v>
      </c>
      <c r="M80" s="58"/>
      <c r="N80" s="58"/>
      <c r="O80" s="83" t="s">
        <v>652</v>
      </c>
      <c r="P80" s="58" t="s">
        <v>140</v>
      </c>
      <c r="Q80" s="58" t="s">
        <v>653</v>
      </c>
      <c r="R80" s="58" t="s">
        <v>654</v>
      </c>
      <c r="S80" s="58" t="s">
        <v>140</v>
      </c>
      <c r="T80" s="58" t="s">
        <v>653</v>
      </c>
      <c r="U80" s="58" t="s">
        <v>140</v>
      </c>
      <c r="V80" s="58" t="s">
        <v>270</v>
      </c>
      <c r="W80" s="58" t="s">
        <v>143</v>
      </c>
      <c r="X80" s="62">
        <v>1</v>
      </c>
      <c r="Y80" s="62">
        <v>0</v>
      </c>
      <c r="Z80" s="108">
        <v>4.5</v>
      </c>
      <c r="AA80" s="108"/>
      <c r="AB80" s="108">
        <v>5</v>
      </c>
      <c r="AC80" s="58" t="s">
        <v>142</v>
      </c>
      <c r="AD80" s="59" t="s">
        <v>143</v>
      </c>
      <c r="AE80" s="59" t="s">
        <v>144</v>
      </c>
      <c r="AF80" s="58" t="s">
        <v>143</v>
      </c>
      <c r="AG80" s="58" t="s">
        <v>143</v>
      </c>
      <c r="AH80" s="58" t="s">
        <v>2421</v>
      </c>
      <c r="AI80" s="63">
        <v>41609</v>
      </c>
      <c r="AJ80" s="63" t="s">
        <v>146</v>
      </c>
      <c r="AK80" s="63" t="s">
        <v>567</v>
      </c>
      <c r="AL80" s="63" t="s">
        <v>551</v>
      </c>
      <c r="AM80" s="58">
        <v>0</v>
      </c>
      <c r="AN80" s="58" t="s">
        <v>140</v>
      </c>
      <c r="AO80" s="58" t="s">
        <v>140</v>
      </c>
      <c r="AP80" s="58" t="s">
        <v>140</v>
      </c>
      <c r="AQ80" s="58" t="s">
        <v>140</v>
      </c>
      <c r="AR80" s="58" t="s">
        <v>140</v>
      </c>
      <c r="AS80" s="58" t="s">
        <v>140</v>
      </c>
      <c r="AT80" s="58" t="s">
        <v>140</v>
      </c>
      <c r="AU80" s="58" t="s">
        <v>140</v>
      </c>
      <c r="AV80" s="58" t="s">
        <v>585</v>
      </c>
      <c r="AW80" s="58" t="s">
        <v>593</v>
      </c>
      <c r="AX80" s="58" t="s">
        <v>150</v>
      </c>
      <c r="AY80" s="58" t="s">
        <v>151</v>
      </c>
      <c r="AZ80" s="58"/>
      <c r="BA80" s="57" t="s">
        <v>2408</v>
      </c>
      <c r="BB80" s="58"/>
      <c r="BC80" s="58"/>
      <c r="BD80" s="58" t="s">
        <v>140</v>
      </c>
      <c r="BE80" s="58" t="s">
        <v>140</v>
      </c>
      <c r="BF80" s="58" t="s">
        <v>140</v>
      </c>
      <c r="BG80" s="58" t="s">
        <v>140</v>
      </c>
      <c r="BH80" s="58" t="s">
        <v>140</v>
      </c>
      <c r="BI80" s="58" t="s">
        <v>140</v>
      </c>
      <c r="BJ80" s="58" t="s">
        <v>140</v>
      </c>
      <c r="BK80" s="58">
        <v>44463</v>
      </c>
      <c r="BL80" s="58"/>
      <c r="BM80" s="58"/>
      <c r="BN80" s="58" t="s">
        <v>143</v>
      </c>
      <c r="BO80" s="58"/>
      <c r="BP80" s="58" t="s">
        <v>239</v>
      </c>
      <c r="BQ80" s="58" t="s">
        <v>140</v>
      </c>
      <c r="BR80" s="58" t="s">
        <v>140</v>
      </c>
      <c r="BS80" s="58" t="s">
        <v>609</v>
      </c>
      <c r="BT80" s="129" t="s">
        <v>3505</v>
      </c>
      <c r="BU80" s="129"/>
      <c r="XEU80" s="86" t="str">
        <f t="shared" si="1"/>
        <v>Policy_Administration_and_Payments__Annuities</v>
      </c>
    </row>
    <row r="81" spans="1:73 16375:16375" s="86" customFormat="1" ht="64.5" customHeight="1" x14ac:dyDescent="0.2">
      <c r="A81" s="126" t="s">
        <v>11</v>
      </c>
      <c r="B81" s="57" t="s">
        <v>520</v>
      </c>
      <c r="C81" s="57" t="s">
        <v>521</v>
      </c>
      <c r="D81" s="57" t="s">
        <v>128</v>
      </c>
      <c r="E81" s="57" t="s">
        <v>532</v>
      </c>
      <c r="F81" s="57" t="s">
        <v>3434</v>
      </c>
      <c r="G81" s="57" t="s">
        <v>655</v>
      </c>
      <c r="H81" s="58" t="s">
        <v>133</v>
      </c>
      <c r="I81" s="58" t="s">
        <v>133</v>
      </c>
      <c r="J81" s="58"/>
      <c r="K81" s="58" t="s">
        <v>133</v>
      </c>
      <c r="L81" s="58" t="s">
        <v>133</v>
      </c>
      <c r="M81" s="58"/>
      <c r="N81" s="58"/>
      <c r="O81" s="83" t="s">
        <v>656</v>
      </c>
      <c r="P81" s="58" t="s">
        <v>595</v>
      </c>
      <c r="Q81" s="58" t="s">
        <v>641</v>
      </c>
      <c r="R81" s="58" t="s">
        <v>657</v>
      </c>
      <c r="S81" s="58" t="s">
        <v>658</v>
      </c>
      <c r="T81" s="58" t="s">
        <v>649</v>
      </c>
      <c r="U81" s="58"/>
      <c r="V81" s="58" t="s">
        <v>270</v>
      </c>
      <c r="W81" s="58" t="s">
        <v>143</v>
      </c>
      <c r="X81" s="62">
        <v>1</v>
      </c>
      <c r="Y81" s="62">
        <v>0</v>
      </c>
      <c r="Z81" s="108">
        <v>3</v>
      </c>
      <c r="AA81" s="108"/>
      <c r="AB81" s="108">
        <v>4</v>
      </c>
      <c r="AC81" s="58" t="s">
        <v>142</v>
      </c>
      <c r="AD81" s="59" t="s">
        <v>143</v>
      </c>
      <c r="AE81" s="59" t="s">
        <v>144</v>
      </c>
      <c r="AF81" s="58" t="s">
        <v>143</v>
      </c>
      <c r="AG81" s="58" t="s">
        <v>143</v>
      </c>
      <c r="AH81" s="58" t="s">
        <v>2405</v>
      </c>
      <c r="AI81" s="63">
        <v>44013</v>
      </c>
      <c r="AJ81" s="63" t="s">
        <v>146</v>
      </c>
      <c r="AK81" s="63" t="s">
        <v>650</v>
      </c>
      <c r="AL81" s="63" t="s">
        <v>650</v>
      </c>
      <c r="AM81" s="58">
        <v>0</v>
      </c>
      <c r="AN81" s="58" t="s">
        <v>140</v>
      </c>
      <c r="AO81" s="58" t="s">
        <v>140</v>
      </c>
      <c r="AP81" s="58" t="s">
        <v>140</v>
      </c>
      <c r="AQ81" s="58" t="s">
        <v>140</v>
      </c>
      <c r="AR81" s="58" t="s">
        <v>140</v>
      </c>
      <c r="AS81" s="58" t="s">
        <v>140</v>
      </c>
      <c r="AT81" s="58" t="s">
        <v>140</v>
      </c>
      <c r="AU81" s="58" t="s">
        <v>140</v>
      </c>
      <c r="AV81" s="58" t="s">
        <v>585</v>
      </c>
      <c r="AW81" s="58" t="s">
        <v>659</v>
      </c>
      <c r="AX81" s="58" t="s">
        <v>150</v>
      </c>
      <c r="AY81" s="58" t="s">
        <v>151</v>
      </c>
      <c r="AZ81" s="58"/>
      <c r="BA81" s="57" t="s">
        <v>2408</v>
      </c>
      <c r="BB81" s="58">
        <v>0.95</v>
      </c>
      <c r="BC81" s="58">
        <v>1</v>
      </c>
      <c r="BD81" s="58" t="s">
        <v>140</v>
      </c>
      <c r="BE81" s="58" t="s">
        <v>140</v>
      </c>
      <c r="BF81" s="58" t="s">
        <v>140</v>
      </c>
      <c r="BG81" s="58" t="s">
        <v>140</v>
      </c>
      <c r="BH81" s="58" t="s">
        <v>140</v>
      </c>
      <c r="BI81" s="58" t="s">
        <v>140</v>
      </c>
      <c r="BJ81" s="58" t="s">
        <v>140</v>
      </c>
      <c r="BK81" s="58">
        <f>4032*2</f>
        <v>8064</v>
      </c>
      <c r="BL81" s="58">
        <f>4032*2</f>
        <v>8064</v>
      </c>
      <c r="BM81" s="58"/>
      <c r="BN81" s="58" t="s">
        <v>143</v>
      </c>
      <c r="BO81" s="58"/>
      <c r="BP81" s="58" t="s">
        <v>239</v>
      </c>
      <c r="BQ81" s="58" t="s">
        <v>140</v>
      </c>
      <c r="BR81" s="58" t="s">
        <v>140</v>
      </c>
      <c r="BS81" s="58" t="s">
        <v>588</v>
      </c>
      <c r="BT81" s="129" t="s">
        <v>3505</v>
      </c>
      <c r="BU81" s="129"/>
      <c r="XEU81" s="86" t="str">
        <f t="shared" si="1"/>
        <v>Policy_Administration_and_Payments__Annuities</v>
      </c>
    </row>
    <row r="82" spans="1:73 16375:16375" ht="25.5" x14ac:dyDescent="0.2">
      <c r="A82" s="126" t="s">
        <v>11</v>
      </c>
      <c r="B82" s="57" t="s">
        <v>520</v>
      </c>
      <c r="C82" s="57" t="s">
        <v>521</v>
      </c>
      <c r="D82" s="57" t="s">
        <v>128</v>
      </c>
      <c r="E82" s="57" t="s">
        <v>157</v>
      </c>
      <c r="F82" s="58" t="s">
        <v>660</v>
      </c>
      <c r="G82" s="57" t="s">
        <v>660</v>
      </c>
      <c r="H82" s="58" t="s">
        <v>133</v>
      </c>
      <c r="I82" s="58" t="s">
        <v>133</v>
      </c>
      <c r="J82" s="58"/>
      <c r="K82" s="58" t="s">
        <v>133</v>
      </c>
      <c r="L82" s="58"/>
      <c r="M82" s="58"/>
      <c r="N82" s="58"/>
      <c r="O82" s="83" t="s">
        <v>661</v>
      </c>
      <c r="P82" s="58" t="s">
        <v>140</v>
      </c>
      <c r="Q82" s="58" t="s">
        <v>662</v>
      </c>
      <c r="R82" s="58" t="s">
        <v>663</v>
      </c>
      <c r="S82" s="58" t="s">
        <v>140</v>
      </c>
      <c r="T82" s="58" t="s">
        <v>649</v>
      </c>
      <c r="U82" s="58" t="s">
        <v>140</v>
      </c>
      <c r="V82" s="58" t="s">
        <v>270</v>
      </c>
      <c r="W82" s="58" t="s">
        <v>143</v>
      </c>
      <c r="X82" s="62">
        <v>1</v>
      </c>
      <c r="Y82" s="62">
        <v>0</v>
      </c>
      <c r="Z82" s="108">
        <v>4</v>
      </c>
      <c r="AA82" s="108"/>
      <c r="AB82" s="108">
        <v>5</v>
      </c>
      <c r="AC82" s="58" t="s">
        <v>142</v>
      </c>
      <c r="AD82" s="59" t="s">
        <v>143</v>
      </c>
      <c r="AE82" s="59" t="s">
        <v>144</v>
      </c>
      <c r="AF82" s="58" t="s">
        <v>143</v>
      </c>
      <c r="AG82" s="58" t="s">
        <v>143</v>
      </c>
      <c r="AH82" s="58" t="s">
        <v>2405</v>
      </c>
      <c r="AI82" s="63">
        <v>41061</v>
      </c>
      <c r="AJ82" s="63" t="s">
        <v>146</v>
      </c>
      <c r="AK82" s="63" t="s">
        <v>273</v>
      </c>
      <c r="AL82" s="63" t="s">
        <v>650</v>
      </c>
      <c r="AM82" s="58">
        <v>1</v>
      </c>
      <c r="AN82" s="58" t="s">
        <v>140</v>
      </c>
      <c r="AO82" s="58" t="s">
        <v>140</v>
      </c>
      <c r="AP82" s="58" t="s">
        <v>140</v>
      </c>
      <c r="AQ82" s="58" t="s">
        <v>140</v>
      </c>
      <c r="AR82" s="58" t="s">
        <v>140</v>
      </c>
      <c r="AS82" s="58" t="s">
        <v>140</v>
      </c>
      <c r="AT82" s="58" t="s">
        <v>140</v>
      </c>
      <c r="AU82" s="58" t="s">
        <v>140</v>
      </c>
      <c r="AV82" s="58" t="s">
        <v>585</v>
      </c>
      <c r="AW82" s="58" t="s">
        <v>593</v>
      </c>
      <c r="AX82" s="58" t="s">
        <v>150</v>
      </c>
      <c r="AY82" s="58" t="s">
        <v>151</v>
      </c>
      <c r="AZ82" s="58"/>
      <c r="BA82" s="57" t="s">
        <v>2408</v>
      </c>
      <c r="BB82" s="58">
        <v>0.97</v>
      </c>
      <c r="BC82" s="58">
        <v>1</v>
      </c>
      <c r="BD82" s="58">
        <v>6</v>
      </c>
      <c r="BE82" s="58" t="s">
        <v>140</v>
      </c>
      <c r="BF82" s="58" t="s">
        <v>140</v>
      </c>
      <c r="BG82" s="58" t="s">
        <v>140</v>
      </c>
      <c r="BH82" s="58" t="s">
        <v>140</v>
      </c>
      <c r="BI82" s="58" t="s">
        <v>140</v>
      </c>
      <c r="BJ82" s="58" t="s">
        <v>140</v>
      </c>
      <c r="BK82" s="58">
        <f>46360*2</f>
        <v>92720</v>
      </c>
      <c r="BL82" s="58">
        <f>46360*2</f>
        <v>92720</v>
      </c>
      <c r="BM82" s="58"/>
      <c r="BN82" s="58" t="s">
        <v>270</v>
      </c>
      <c r="BO82" s="62">
        <v>0.5</v>
      </c>
      <c r="BP82" s="58" t="s">
        <v>239</v>
      </c>
      <c r="BQ82" s="58" t="s">
        <v>140</v>
      </c>
      <c r="BR82" s="58" t="s">
        <v>664</v>
      </c>
      <c r="BS82" s="58" t="s">
        <v>588</v>
      </c>
      <c r="BT82" s="129" t="s">
        <v>3505</v>
      </c>
      <c r="BU82" s="129"/>
      <c r="XEU82" s="6" t="str">
        <f t="shared" si="1"/>
        <v>Policy_Administration_and_Payments__Annuities</v>
      </c>
    </row>
    <row r="83" spans="1:73 16375:16375" ht="25.5" x14ac:dyDescent="0.2">
      <c r="A83" s="126" t="s">
        <v>11</v>
      </c>
      <c r="B83" s="57" t="s">
        <v>520</v>
      </c>
      <c r="C83" s="57" t="s">
        <v>521</v>
      </c>
      <c r="D83" s="57" t="s">
        <v>128</v>
      </c>
      <c r="E83" s="57" t="s">
        <v>157</v>
      </c>
      <c r="F83" s="58" t="s">
        <v>157</v>
      </c>
      <c r="G83" s="57" t="s">
        <v>157</v>
      </c>
      <c r="H83" s="58" t="s">
        <v>133</v>
      </c>
      <c r="I83" s="58" t="s">
        <v>133</v>
      </c>
      <c r="J83" s="58"/>
      <c r="K83" s="58" t="s">
        <v>133</v>
      </c>
      <c r="L83" s="58" t="s">
        <v>133</v>
      </c>
      <c r="M83" s="58"/>
      <c r="N83" s="58"/>
      <c r="O83" s="83" t="s">
        <v>665</v>
      </c>
      <c r="P83" s="58" t="s">
        <v>140</v>
      </c>
      <c r="Q83" s="58" t="s">
        <v>641</v>
      </c>
      <c r="R83" s="58" t="s">
        <v>666</v>
      </c>
      <c r="S83" s="58" t="s">
        <v>643</v>
      </c>
      <c r="T83" s="58" t="s">
        <v>649</v>
      </c>
      <c r="U83" s="58" t="s">
        <v>140</v>
      </c>
      <c r="V83" s="58" t="s">
        <v>270</v>
      </c>
      <c r="W83" s="58" t="s">
        <v>143</v>
      </c>
      <c r="X83" s="62">
        <v>1</v>
      </c>
      <c r="Y83" s="62">
        <v>0</v>
      </c>
      <c r="Z83" s="108">
        <v>3</v>
      </c>
      <c r="AA83" s="108"/>
      <c r="AB83" s="108">
        <v>4</v>
      </c>
      <c r="AC83" s="58" t="s">
        <v>142</v>
      </c>
      <c r="AD83" s="59" t="s">
        <v>143</v>
      </c>
      <c r="AE83" s="59" t="s">
        <v>144</v>
      </c>
      <c r="AF83" s="58" t="s">
        <v>143</v>
      </c>
      <c r="AG83" s="58" t="s">
        <v>143</v>
      </c>
      <c r="AH83" s="58" t="s">
        <v>2421</v>
      </c>
      <c r="AI83" s="63">
        <v>44480</v>
      </c>
      <c r="AJ83" s="63" t="s">
        <v>146</v>
      </c>
      <c r="AK83" s="63" t="s">
        <v>650</v>
      </c>
      <c r="AL83" s="63" t="s">
        <v>551</v>
      </c>
      <c r="AM83" s="58">
        <v>0</v>
      </c>
      <c r="AN83" s="58" t="s">
        <v>140</v>
      </c>
      <c r="AO83" s="58" t="s">
        <v>140</v>
      </c>
      <c r="AP83" s="58" t="s">
        <v>140</v>
      </c>
      <c r="AQ83" s="58" t="s">
        <v>140</v>
      </c>
      <c r="AR83" s="58" t="s">
        <v>140</v>
      </c>
      <c r="AS83" s="58" t="s">
        <v>140</v>
      </c>
      <c r="AT83" s="58" t="s">
        <v>140</v>
      </c>
      <c r="AU83" s="58" t="s">
        <v>140</v>
      </c>
      <c r="AV83" s="58" t="s">
        <v>585</v>
      </c>
      <c r="AW83" s="58" t="s">
        <v>593</v>
      </c>
      <c r="AX83" s="58" t="s">
        <v>150</v>
      </c>
      <c r="AY83" s="58" t="s">
        <v>151</v>
      </c>
      <c r="AZ83" s="58"/>
      <c r="BA83" s="57" t="s">
        <v>2408</v>
      </c>
      <c r="BB83" s="58">
        <v>0.97</v>
      </c>
      <c r="BC83" s="58">
        <v>1</v>
      </c>
      <c r="BD83" s="58" t="s">
        <v>140</v>
      </c>
      <c r="BE83" s="58" t="s">
        <v>140</v>
      </c>
      <c r="BF83" s="58" t="s">
        <v>140</v>
      </c>
      <c r="BG83" s="58" t="s">
        <v>140</v>
      </c>
      <c r="BH83" s="58" t="s">
        <v>140</v>
      </c>
      <c r="BI83" s="58" t="s">
        <v>140</v>
      </c>
      <c r="BJ83" s="58" t="s">
        <v>140</v>
      </c>
      <c r="BK83" s="58">
        <f>4232*2</f>
        <v>8464</v>
      </c>
      <c r="BL83" s="58"/>
      <c r="BM83" s="58"/>
      <c r="BN83" s="58" t="s">
        <v>270</v>
      </c>
      <c r="BO83" s="62">
        <v>0.1</v>
      </c>
      <c r="BP83" s="58" t="s">
        <v>239</v>
      </c>
      <c r="BQ83" s="58" t="s">
        <v>140</v>
      </c>
      <c r="BR83" s="58" t="s">
        <v>140</v>
      </c>
      <c r="BS83" s="58" t="s">
        <v>588</v>
      </c>
      <c r="BT83" s="129" t="s">
        <v>3505</v>
      </c>
      <c r="BU83" s="129"/>
      <c r="XEU83" s="6" t="str">
        <f t="shared" si="1"/>
        <v>Policy_Administration_and_Payments__Annuities</v>
      </c>
    </row>
    <row r="84" spans="1:73 16375:16375" ht="25.5" x14ac:dyDescent="0.2">
      <c r="A84" s="126" t="s">
        <v>11</v>
      </c>
      <c r="B84" s="57" t="s">
        <v>520</v>
      </c>
      <c r="C84" s="57" t="s">
        <v>521</v>
      </c>
      <c r="D84" s="57" t="s">
        <v>128</v>
      </c>
      <c r="E84" s="57" t="s">
        <v>667</v>
      </c>
      <c r="F84" s="58" t="s">
        <v>3440</v>
      </c>
      <c r="G84" s="57" t="s">
        <v>668</v>
      </c>
      <c r="H84" s="58" t="s">
        <v>133</v>
      </c>
      <c r="I84" s="58" t="s">
        <v>133</v>
      </c>
      <c r="J84" s="58"/>
      <c r="K84" s="58" t="s">
        <v>133</v>
      </c>
      <c r="L84" s="58" t="s">
        <v>133</v>
      </c>
      <c r="M84" s="58"/>
      <c r="N84" s="58"/>
      <c r="O84" s="83" t="s">
        <v>669</v>
      </c>
      <c r="P84" s="58" t="s">
        <v>140</v>
      </c>
      <c r="Q84" s="58" t="s">
        <v>641</v>
      </c>
      <c r="R84" s="58" t="s">
        <v>670</v>
      </c>
      <c r="S84" s="58" t="s">
        <v>140</v>
      </c>
      <c r="T84" s="58" t="s">
        <v>649</v>
      </c>
      <c r="U84" s="58" t="s">
        <v>140</v>
      </c>
      <c r="V84" s="58" t="s">
        <v>270</v>
      </c>
      <c r="W84" s="58" t="s">
        <v>143</v>
      </c>
      <c r="X84" s="62">
        <v>1</v>
      </c>
      <c r="Y84" s="62">
        <v>0</v>
      </c>
      <c r="Z84" s="108">
        <v>1</v>
      </c>
      <c r="AA84" s="108"/>
      <c r="AB84" s="108">
        <v>2</v>
      </c>
      <c r="AC84" s="58" t="s">
        <v>142</v>
      </c>
      <c r="AD84" s="59" t="s">
        <v>143</v>
      </c>
      <c r="AE84" s="59" t="s">
        <v>144</v>
      </c>
      <c r="AF84" s="58" t="s">
        <v>143</v>
      </c>
      <c r="AG84" s="58" t="s">
        <v>143</v>
      </c>
      <c r="AH84" s="58" t="s">
        <v>2421</v>
      </c>
      <c r="AI84" s="63">
        <v>44743</v>
      </c>
      <c r="AJ84" s="63" t="s">
        <v>146</v>
      </c>
      <c r="AK84" s="63" t="s">
        <v>671</v>
      </c>
      <c r="AL84" s="63" t="s">
        <v>432</v>
      </c>
      <c r="AM84" s="58">
        <v>0</v>
      </c>
      <c r="AN84" s="58" t="s">
        <v>140</v>
      </c>
      <c r="AO84" s="58" t="s">
        <v>140</v>
      </c>
      <c r="AP84" s="58" t="s">
        <v>140</v>
      </c>
      <c r="AQ84" s="58" t="s">
        <v>140</v>
      </c>
      <c r="AR84" s="58" t="s">
        <v>140</v>
      </c>
      <c r="AS84" s="58" t="s">
        <v>140</v>
      </c>
      <c r="AT84" s="58" t="s">
        <v>140</v>
      </c>
      <c r="AU84" s="58" t="s">
        <v>140</v>
      </c>
      <c r="AV84" s="58" t="s">
        <v>585</v>
      </c>
      <c r="AW84" s="58" t="s">
        <v>593</v>
      </c>
      <c r="AX84" s="58" t="s">
        <v>150</v>
      </c>
      <c r="AY84" s="58" t="s">
        <v>151</v>
      </c>
      <c r="AZ84" s="58"/>
      <c r="BA84" s="57" t="s">
        <v>2408</v>
      </c>
      <c r="BB84" s="58" t="s">
        <v>140</v>
      </c>
      <c r="BC84" s="58">
        <v>1</v>
      </c>
      <c r="BD84" s="58" t="s">
        <v>140</v>
      </c>
      <c r="BE84" s="58" t="s">
        <v>140</v>
      </c>
      <c r="BF84" s="58" t="s">
        <v>140</v>
      </c>
      <c r="BG84" s="58" t="s">
        <v>140</v>
      </c>
      <c r="BH84" s="58" t="s">
        <v>140</v>
      </c>
      <c r="BI84" s="58" t="s">
        <v>140</v>
      </c>
      <c r="BJ84" s="58" t="s">
        <v>140</v>
      </c>
      <c r="BK84" s="58">
        <f>1755*2</f>
        <v>3510</v>
      </c>
      <c r="BL84" s="58">
        <f>1755*2</f>
        <v>3510</v>
      </c>
      <c r="BM84" s="58"/>
      <c r="BN84" s="58" t="s">
        <v>140</v>
      </c>
      <c r="BO84" s="58" t="s">
        <v>140</v>
      </c>
      <c r="BP84" s="58" t="s">
        <v>239</v>
      </c>
      <c r="BQ84" s="58" t="s">
        <v>140</v>
      </c>
      <c r="BR84" s="58" t="s">
        <v>140</v>
      </c>
      <c r="BS84" s="58" t="s">
        <v>588</v>
      </c>
      <c r="BT84" s="129" t="s">
        <v>3505</v>
      </c>
      <c r="BU84" s="129"/>
      <c r="XEU84" s="6" t="str">
        <f t="shared" si="1"/>
        <v>Policy_Administration_and_Payments__Annuities</v>
      </c>
    </row>
    <row r="85" spans="1:73 16375:16375" ht="25.5" x14ac:dyDescent="0.2">
      <c r="A85" s="126" t="s">
        <v>11</v>
      </c>
      <c r="B85" s="57" t="s">
        <v>520</v>
      </c>
      <c r="C85" s="57" t="s">
        <v>521</v>
      </c>
      <c r="D85" s="57" t="s">
        <v>128</v>
      </c>
      <c r="E85" s="57" t="s">
        <v>129</v>
      </c>
      <c r="F85" s="58" t="s">
        <v>129</v>
      </c>
      <c r="G85" s="57" t="s">
        <v>672</v>
      </c>
      <c r="H85" s="58" t="s">
        <v>133</v>
      </c>
      <c r="I85" s="58" t="s">
        <v>133</v>
      </c>
      <c r="J85" s="58"/>
      <c r="K85" s="58" t="s">
        <v>133</v>
      </c>
      <c r="L85" s="58" t="s">
        <v>133</v>
      </c>
      <c r="M85" s="58"/>
      <c r="N85" s="58"/>
      <c r="O85" s="83" t="s">
        <v>673</v>
      </c>
      <c r="P85" s="58" t="s">
        <v>140</v>
      </c>
      <c r="Q85" s="58" t="s">
        <v>641</v>
      </c>
      <c r="R85" s="58" t="s">
        <v>674</v>
      </c>
      <c r="S85" s="58" t="s">
        <v>643</v>
      </c>
      <c r="T85" s="58" t="s">
        <v>649</v>
      </c>
      <c r="U85" s="58" t="s">
        <v>140</v>
      </c>
      <c r="V85" s="58" t="s">
        <v>270</v>
      </c>
      <c r="W85" s="58" t="s">
        <v>143</v>
      </c>
      <c r="X85" s="62">
        <v>1</v>
      </c>
      <c r="Y85" s="62">
        <v>0</v>
      </c>
      <c r="Z85" s="108">
        <v>7</v>
      </c>
      <c r="AA85" s="108"/>
      <c r="AB85" s="108">
        <v>7</v>
      </c>
      <c r="AC85" s="58" t="s">
        <v>142</v>
      </c>
      <c r="AD85" s="59" t="s">
        <v>143</v>
      </c>
      <c r="AE85" s="59" t="s">
        <v>144</v>
      </c>
      <c r="AF85" s="58" t="s">
        <v>143</v>
      </c>
      <c r="AG85" s="58" t="s">
        <v>143</v>
      </c>
      <c r="AH85" s="58" t="s">
        <v>2421</v>
      </c>
      <c r="AI85" s="63">
        <v>44713</v>
      </c>
      <c r="AJ85" s="63" t="s">
        <v>146</v>
      </c>
      <c r="AK85" s="63" t="s">
        <v>650</v>
      </c>
      <c r="AL85" s="63" t="s">
        <v>538</v>
      </c>
      <c r="AM85" s="58">
        <v>1</v>
      </c>
      <c r="AN85" s="58" t="s">
        <v>140</v>
      </c>
      <c r="AO85" s="58" t="s">
        <v>140</v>
      </c>
      <c r="AP85" s="58" t="s">
        <v>140</v>
      </c>
      <c r="AQ85" s="58" t="s">
        <v>140</v>
      </c>
      <c r="AR85" s="58" t="s">
        <v>140</v>
      </c>
      <c r="AS85" s="58" t="s">
        <v>140</v>
      </c>
      <c r="AT85" s="58" t="s">
        <v>140</v>
      </c>
      <c r="AU85" s="58" t="s">
        <v>140</v>
      </c>
      <c r="AV85" s="58" t="s">
        <v>585</v>
      </c>
      <c r="AW85" s="58" t="s">
        <v>593</v>
      </c>
      <c r="AX85" s="58" t="s">
        <v>150</v>
      </c>
      <c r="AY85" s="58" t="s">
        <v>151</v>
      </c>
      <c r="AZ85" s="58"/>
      <c r="BA85" s="57" t="s">
        <v>2408</v>
      </c>
      <c r="BB85" s="58">
        <v>0.97</v>
      </c>
      <c r="BC85" s="58">
        <v>1</v>
      </c>
      <c r="BD85" s="58">
        <v>5.08</v>
      </c>
      <c r="BE85" s="58" t="s">
        <v>140</v>
      </c>
      <c r="BF85" s="58" t="s">
        <v>140</v>
      </c>
      <c r="BG85" s="58" t="s">
        <v>140</v>
      </c>
      <c r="BH85" s="58" t="s">
        <v>140</v>
      </c>
      <c r="BI85" s="58" t="s">
        <v>140</v>
      </c>
      <c r="BJ85" s="58" t="s">
        <v>140</v>
      </c>
      <c r="BK85" s="58">
        <f>19139*2</f>
        <v>38278</v>
      </c>
      <c r="BL85" s="58">
        <f>19139*2</f>
        <v>38278</v>
      </c>
      <c r="BM85" s="58"/>
      <c r="BN85" s="58" t="s">
        <v>270</v>
      </c>
      <c r="BO85" s="62">
        <v>0.1</v>
      </c>
      <c r="BP85" s="58" t="s">
        <v>239</v>
      </c>
      <c r="BQ85" s="58" t="s">
        <v>140</v>
      </c>
      <c r="BR85" s="58" t="s">
        <v>675</v>
      </c>
      <c r="BS85" s="58" t="s">
        <v>588</v>
      </c>
      <c r="BT85" s="129" t="s">
        <v>3505</v>
      </c>
      <c r="BU85" s="129"/>
      <c r="XEU85" s="6" t="str">
        <f t="shared" si="1"/>
        <v>Policy_Administration_and_Payments__Annuities</v>
      </c>
    </row>
    <row r="86" spans="1:73 16375:16375" ht="51" x14ac:dyDescent="0.2">
      <c r="A86" s="126" t="s">
        <v>11</v>
      </c>
      <c r="B86" s="57" t="s">
        <v>520</v>
      </c>
      <c r="C86" s="57" t="s">
        <v>521</v>
      </c>
      <c r="D86" s="57" t="s">
        <v>341</v>
      </c>
      <c r="E86" s="57" t="s">
        <v>613</v>
      </c>
      <c r="F86" s="57" t="s">
        <v>614</v>
      </c>
      <c r="G86" s="57" t="s">
        <v>676</v>
      </c>
      <c r="H86" s="58" t="s">
        <v>133</v>
      </c>
      <c r="I86" s="58" t="s">
        <v>133</v>
      </c>
      <c r="J86" s="58"/>
      <c r="K86" s="58" t="s">
        <v>133</v>
      </c>
      <c r="L86" s="58" t="s">
        <v>133</v>
      </c>
      <c r="M86" s="58"/>
      <c r="N86" s="58"/>
      <c r="O86" s="92" t="s">
        <v>677</v>
      </c>
      <c r="P86" s="58" t="s">
        <v>140</v>
      </c>
      <c r="Q86" s="58" t="s">
        <v>557</v>
      </c>
      <c r="R86" s="83" t="s">
        <v>678</v>
      </c>
      <c r="S86" s="58" t="s">
        <v>140</v>
      </c>
      <c r="T86" s="58" t="s">
        <v>560</v>
      </c>
      <c r="U86" s="58" t="s">
        <v>140</v>
      </c>
      <c r="V86" s="58" t="s">
        <v>270</v>
      </c>
      <c r="W86" s="58" t="s">
        <v>143</v>
      </c>
      <c r="X86" s="62">
        <v>1</v>
      </c>
      <c r="Y86" s="62">
        <v>0</v>
      </c>
      <c r="Z86" s="170">
        <v>2</v>
      </c>
      <c r="AA86" s="170"/>
      <c r="AB86" s="170">
        <v>2</v>
      </c>
      <c r="AC86" s="58" t="s">
        <v>142</v>
      </c>
      <c r="AD86" s="59" t="s">
        <v>143</v>
      </c>
      <c r="AE86" s="59" t="s">
        <v>144</v>
      </c>
      <c r="AF86" s="58" t="s">
        <v>143</v>
      </c>
      <c r="AG86" s="58" t="s">
        <v>143</v>
      </c>
      <c r="AH86" s="58" t="s">
        <v>2421</v>
      </c>
      <c r="AI86" s="63">
        <v>44935</v>
      </c>
      <c r="AJ86" s="63" t="s">
        <v>146</v>
      </c>
      <c r="AK86" s="63" t="s">
        <v>567</v>
      </c>
      <c r="AL86" s="63" t="s">
        <v>679</v>
      </c>
      <c r="AM86" s="58">
        <v>0</v>
      </c>
      <c r="AN86" s="58" t="s">
        <v>140</v>
      </c>
      <c r="AO86" s="58" t="s">
        <v>140</v>
      </c>
      <c r="AP86" s="58" t="s">
        <v>140</v>
      </c>
      <c r="AQ86" s="58" t="s">
        <v>140</v>
      </c>
      <c r="AR86" s="58" t="s">
        <v>140</v>
      </c>
      <c r="AS86" s="58" t="s">
        <v>140</v>
      </c>
      <c r="AT86" s="58" t="s">
        <v>140</v>
      </c>
      <c r="AU86" s="58" t="s">
        <v>140</v>
      </c>
      <c r="AV86" s="58" t="s">
        <v>585</v>
      </c>
      <c r="AW86" s="58" t="s">
        <v>593</v>
      </c>
      <c r="AX86" s="58" t="s">
        <v>150</v>
      </c>
      <c r="AY86" s="58" t="s">
        <v>151</v>
      </c>
      <c r="AZ86" s="58"/>
      <c r="BA86" s="57" t="s">
        <v>2408</v>
      </c>
      <c r="BB86" s="58">
        <v>0.97</v>
      </c>
      <c r="BC86" s="58">
        <v>1</v>
      </c>
      <c r="BD86" s="58">
        <v>22</v>
      </c>
      <c r="BE86" s="58" t="s">
        <v>140</v>
      </c>
      <c r="BF86" s="58" t="s">
        <v>140</v>
      </c>
      <c r="BG86" s="58" t="s">
        <v>140</v>
      </c>
      <c r="BH86" s="58" t="s">
        <v>140</v>
      </c>
      <c r="BI86" s="58" t="s">
        <v>140</v>
      </c>
      <c r="BJ86" s="58" t="s">
        <v>140</v>
      </c>
      <c r="BK86" s="58" t="s">
        <v>140</v>
      </c>
      <c r="BL86" s="58"/>
      <c r="BM86" s="58"/>
      <c r="BN86" s="58" t="s">
        <v>143</v>
      </c>
      <c r="BO86" s="58"/>
      <c r="BP86" s="58" t="s">
        <v>239</v>
      </c>
      <c r="BQ86" s="58"/>
      <c r="BR86" s="58"/>
      <c r="BS86" s="58" t="s">
        <v>609</v>
      </c>
      <c r="BT86" s="129" t="s">
        <v>3505</v>
      </c>
      <c r="BU86" s="129"/>
      <c r="XEU86" s="6" t="str">
        <f t="shared" si="1"/>
        <v>New_Business___Underwriting__Annuities</v>
      </c>
    </row>
    <row r="87" spans="1:73 16375:16375" ht="25.5" x14ac:dyDescent="0.2">
      <c r="A87" s="126" t="s">
        <v>11</v>
      </c>
      <c r="B87" s="57" t="s">
        <v>520</v>
      </c>
      <c r="C87" s="57" t="s">
        <v>521</v>
      </c>
      <c r="D87" s="57" t="s">
        <v>128</v>
      </c>
      <c r="E87" s="57" t="s">
        <v>157</v>
      </c>
      <c r="F87" s="58" t="s">
        <v>3441</v>
      </c>
      <c r="G87" s="57" t="s">
        <v>680</v>
      </c>
      <c r="H87" s="58" t="s">
        <v>133</v>
      </c>
      <c r="I87" s="58" t="s">
        <v>133</v>
      </c>
      <c r="J87" s="58"/>
      <c r="K87" s="58" t="s">
        <v>133</v>
      </c>
      <c r="L87" s="58" t="s">
        <v>133</v>
      </c>
      <c r="M87" s="58"/>
      <c r="N87" s="58"/>
      <c r="O87" s="83" t="s">
        <v>681</v>
      </c>
      <c r="P87" s="58" t="s">
        <v>682</v>
      </c>
      <c r="Q87" s="58" t="s">
        <v>683</v>
      </c>
      <c r="R87" s="58" t="s">
        <v>684</v>
      </c>
      <c r="S87" s="58" t="s">
        <v>140</v>
      </c>
      <c r="T87" s="58" t="s">
        <v>560</v>
      </c>
      <c r="U87" s="58" t="s">
        <v>140</v>
      </c>
      <c r="V87" s="58" t="s">
        <v>270</v>
      </c>
      <c r="W87" s="58" t="s">
        <v>143</v>
      </c>
      <c r="X87" s="62">
        <v>1</v>
      </c>
      <c r="Y87" s="62">
        <v>0</v>
      </c>
      <c r="Z87" s="108">
        <v>4</v>
      </c>
      <c r="AA87" s="108"/>
      <c r="AB87" s="108">
        <v>4</v>
      </c>
      <c r="AC87" s="58" t="s">
        <v>142</v>
      </c>
      <c r="AD87" s="59" t="s">
        <v>143</v>
      </c>
      <c r="AE87" s="59" t="s">
        <v>144</v>
      </c>
      <c r="AF87" s="58" t="s">
        <v>143</v>
      </c>
      <c r="AG87" s="58" t="s">
        <v>143</v>
      </c>
      <c r="AH87" s="58" t="s">
        <v>2405</v>
      </c>
      <c r="AI87" s="63">
        <v>44774</v>
      </c>
      <c r="AJ87" s="63" t="s">
        <v>146</v>
      </c>
      <c r="AK87" s="63" t="s">
        <v>432</v>
      </c>
      <c r="AL87" s="63" t="s">
        <v>685</v>
      </c>
      <c r="AM87" s="58">
        <v>0</v>
      </c>
      <c r="AN87" s="58" t="s">
        <v>140</v>
      </c>
      <c r="AO87" s="58" t="s">
        <v>140</v>
      </c>
      <c r="AP87" s="58" t="s">
        <v>140</v>
      </c>
      <c r="AQ87" s="58" t="s">
        <v>140</v>
      </c>
      <c r="AR87" s="58" t="s">
        <v>140</v>
      </c>
      <c r="AS87" s="58" t="s">
        <v>140</v>
      </c>
      <c r="AT87" s="58" t="s">
        <v>140</v>
      </c>
      <c r="AU87" s="58" t="s">
        <v>140</v>
      </c>
      <c r="AV87" s="58" t="s">
        <v>585</v>
      </c>
      <c r="AW87" s="58" t="s">
        <v>593</v>
      </c>
      <c r="AX87" s="58" t="s">
        <v>150</v>
      </c>
      <c r="AY87" s="58" t="s">
        <v>151</v>
      </c>
      <c r="AZ87" s="58"/>
      <c r="BA87" s="57" t="s">
        <v>2408</v>
      </c>
      <c r="BB87" s="58" t="s">
        <v>140</v>
      </c>
      <c r="BC87" s="58">
        <v>1</v>
      </c>
      <c r="BD87" s="58" t="s">
        <v>140</v>
      </c>
      <c r="BE87" s="58" t="s">
        <v>140</v>
      </c>
      <c r="BF87" s="58" t="s">
        <v>140</v>
      </c>
      <c r="BG87" s="58" t="s">
        <v>140</v>
      </c>
      <c r="BH87" s="58" t="s">
        <v>140</v>
      </c>
      <c r="BI87" s="58" t="s">
        <v>140</v>
      </c>
      <c r="BJ87" s="58" t="s">
        <v>140</v>
      </c>
      <c r="BK87" s="58">
        <f>49623*2</f>
        <v>99246</v>
      </c>
      <c r="BL87" s="58"/>
      <c r="BM87" s="58"/>
      <c r="BN87" s="58" t="s">
        <v>140</v>
      </c>
      <c r="BO87" s="58" t="s">
        <v>140</v>
      </c>
      <c r="BP87" s="58" t="s">
        <v>239</v>
      </c>
      <c r="BQ87" s="58" t="s">
        <v>140</v>
      </c>
      <c r="BR87" s="58" t="s">
        <v>140</v>
      </c>
      <c r="BS87" s="58" t="s">
        <v>588</v>
      </c>
      <c r="BT87" s="129" t="s">
        <v>3505</v>
      </c>
      <c r="BU87" s="129"/>
      <c r="XEU87" s="6" t="str">
        <f t="shared" si="1"/>
        <v>Policy_Administration_and_Payments__Annuities</v>
      </c>
    </row>
    <row r="88" spans="1:73 16375:16375" ht="25.5" x14ac:dyDescent="0.2">
      <c r="A88" s="126" t="s">
        <v>11</v>
      </c>
      <c r="B88" s="57" t="s">
        <v>520</v>
      </c>
      <c r="C88" s="57" t="s">
        <v>521</v>
      </c>
      <c r="D88" s="57" t="s">
        <v>128</v>
      </c>
      <c r="E88" s="57" t="s">
        <v>686</v>
      </c>
      <c r="F88" s="58" t="s">
        <v>687</v>
      </c>
      <c r="G88" s="57" t="s">
        <v>687</v>
      </c>
      <c r="H88" s="58" t="s">
        <v>133</v>
      </c>
      <c r="I88" s="58" t="s">
        <v>133</v>
      </c>
      <c r="J88" s="58"/>
      <c r="K88" s="58" t="s">
        <v>133</v>
      </c>
      <c r="L88" s="58" t="s">
        <v>133</v>
      </c>
      <c r="M88" s="58"/>
      <c r="N88" s="58"/>
      <c r="O88" s="83" t="s">
        <v>688</v>
      </c>
      <c r="P88" s="58" t="s">
        <v>689</v>
      </c>
      <c r="Q88" s="58" t="s">
        <v>690</v>
      </c>
      <c r="R88" s="58" t="s">
        <v>691</v>
      </c>
      <c r="S88" s="58" t="s">
        <v>692</v>
      </c>
      <c r="T88" s="58" t="s">
        <v>644</v>
      </c>
      <c r="U88" s="58" t="s">
        <v>140</v>
      </c>
      <c r="V88" s="58" t="s">
        <v>270</v>
      </c>
      <c r="W88" s="58" t="s">
        <v>143</v>
      </c>
      <c r="X88" s="62">
        <v>1</v>
      </c>
      <c r="Y88" s="62">
        <v>0</v>
      </c>
      <c r="Z88" s="108">
        <v>1</v>
      </c>
      <c r="AA88" s="108"/>
      <c r="AB88" s="108">
        <v>2</v>
      </c>
      <c r="AC88" s="58" t="s">
        <v>142</v>
      </c>
      <c r="AD88" s="59" t="s">
        <v>143</v>
      </c>
      <c r="AE88" s="59" t="s">
        <v>144</v>
      </c>
      <c r="AF88" s="58" t="s">
        <v>143</v>
      </c>
      <c r="AG88" s="58" t="s">
        <v>143</v>
      </c>
      <c r="AH88" s="58" t="s">
        <v>2421</v>
      </c>
      <c r="AI88" s="63">
        <v>44697</v>
      </c>
      <c r="AJ88" s="63" t="s">
        <v>146</v>
      </c>
      <c r="AK88" s="63" t="s">
        <v>272</v>
      </c>
      <c r="AL88" s="63" t="s">
        <v>432</v>
      </c>
      <c r="AM88" s="58">
        <v>0</v>
      </c>
      <c r="AN88" s="58" t="s">
        <v>140</v>
      </c>
      <c r="AO88" s="58" t="s">
        <v>140</v>
      </c>
      <c r="AP88" s="58" t="s">
        <v>140</v>
      </c>
      <c r="AQ88" s="58" t="s">
        <v>140</v>
      </c>
      <c r="AR88" s="58" t="s">
        <v>140</v>
      </c>
      <c r="AS88" s="58" t="s">
        <v>140</v>
      </c>
      <c r="AT88" s="58" t="s">
        <v>140</v>
      </c>
      <c r="AU88" s="58" t="s">
        <v>140</v>
      </c>
      <c r="AV88" s="58" t="s">
        <v>585</v>
      </c>
      <c r="AW88" s="58" t="s">
        <v>593</v>
      </c>
      <c r="AX88" s="58" t="s">
        <v>150</v>
      </c>
      <c r="AY88" s="58" t="s">
        <v>151</v>
      </c>
      <c r="AZ88" s="58"/>
      <c r="BA88" s="57" t="s">
        <v>2408</v>
      </c>
      <c r="BB88" s="58">
        <v>0.97</v>
      </c>
      <c r="BC88" s="58">
        <v>1</v>
      </c>
      <c r="BD88" s="58">
        <v>4.5</v>
      </c>
      <c r="BE88" s="58" t="s">
        <v>140</v>
      </c>
      <c r="BF88" s="58" t="s">
        <v>140</v>
      </c>
      <c r="BG88" s="58" t="s">
        <v>140</v>
      </c>
      <c r="BH88" s="58" t="s">
        <v>140</v>
      </c>
      <c r="BI88" s="58" t="s">
        <v>140</v>
      </c>
      <c r="BJ88" s="58" t="s">
        <v>140</v>
      </c>
      <c r="BK88" s="58">
        <f>11865*2</f>
        <v>23730</v>
      </c>
      <c r="BL88" s="58"/>
      <c r="BM88" s="58"/>
      <c r="BN88" s="58" t="s">
        <v>140</v>
      </c>
      <c r="BO88" s="58" t="s">
        <v>140</v>
      </c>
      <c r="BP88" s="58" t="s">
        <v>239</v>
      </c>
      <c r="BQ88" s="58" t="s">
        <v>140</v>
      </c>
      <c r="BR88" s="58" t="s">
        <v>140</v>
      </c>
      <c r="BS88" s="58" t="s">
        <v>588</v>
      </c>
      <c r="BT88" s="129" t="s">
        <v>3505</v>
      </c>
      <c r="BU88" s="129"/>
      <c r="XEU88" s="6" t="str">
        <f t="shared" si="1"/>
        <v>Policy_Administration_and_Payments__Annuities</v>
      </c>
    </row>
    <row r="89" spans="1:73 16375:16375" ht="25.5" x14ac:dyDescent="0.2">
      <c r="A89" s="126" t="s">
        <v>11</v>
      </c>
      <c r="B89" s="57" t="s">
        <v>520</v>
      </c>
      <c r="C89" s="57" t="s">
        <v>521</v>
      </c>
      <c r="D89" s="57" t="s">
        <v>128</v>
      </c>
      <c r="E89" s="57" t="s">
        <v>686</v>
      </c>
      <c r="F89" s="58" t="s">
        <v>693</v>
      </c>
      <c r="G89" s="57" t="s">
        <v>693</v>
      </c>
      <c r="H89" s="58" t="s">
        <v>133</v>
      </c>
      <c r="I89" s="58" t="s">
        <v>133</v>
      </c>
      <c r="J89" s="58"/>
      <c r="K89" s="58" t="s">
        <v>133</v>
      </c>
      <c r="L89" s="58" t="s">
        <v>133</v>
      </c>
      <c r="M89" s="58"/>
      <c r="N89" s="58"/>
      <c r="O89" s="83" t="s">
        <v>694</v>
      </c>
      <c r="P89" s="58" t="s">
        <v>695</v>
      </c>
      <c r="Q89" s="58" t="s">
        <v>683</v>
      </c>
      <c r="R89" s="58" t="s">
        <v>696</v>
      </c>
      <c r="S89" s="58" t="s">
        <v>697</v>
      </c>
      <c r="T89" s="58" t="s">
        <v>482</v>
      </c>
      <c r="U89" s="58" t="s">
        <v>140</v>
      </c>
      <c r="V89" s="58" t="s">
        <v>270</v>
      </c>
      <c r="W89" s="58" t="s">
        <v>143</v>
      </c>
      <c r="X89" s="62">
        <v>1</v>
      </c>
      <c r="Y89" s="62">
        <v>0</v>
      </c>
      <c r="Z89" s="108">
        <v>1</v>
      </c>
      <c r="AA89" s="108"/>
      <c r="AB89" s="108">
        <v>1</v>
      </c>
      <c r="AC89" s="58" t="s">
        <v>142</v>
      </c>
      <c r="AD89" s="59" t="s">
        <v>143</v>
      </c>
      <c r="AE89" s="59" t="s">
        <v>144</v>
      </c>
      <c r="AF89" s="58" t="s">
        <v>143</v>
      </c>
      <c r="AG89" s="58" t="s">
        <v>143</v>
      </c>
      <c r="AH89" s="58" t="s">
        <v>2421</v>
      </c>
      <c r="AI89" s="63">
        <v>44697</v>
      </c>
      <c r="AJ89" s="63" t="s">
        <v>146</v>
      </c>
      <c r="AK89" s="63" t="s">
        <v>272</v>
      </c>
      <c r="AL89" s="63" t="s">
        <v>432</v>
      </c>
      <c r="AM89" s="58">
        <v>0</v>
      </c>
      <c r="AN89" s="58" t="s">
        <v>140</v>
      </c>
      <c r="AO89" s="58" t="s">
        <v>140</v>
      </c>
      <c r="AP89" s="58" t="s">
        <v>140</v>
      </c>
      <c r="AQ89" s="58" t="s">
        <v>140</v>
      </c>
      <c r="AR89" s="58" t="s">
        <v>140</v>
      </c>
      <c r="AS89" s="58" t="s">
        <v>140</v>
      </c>
      <c r="AT89" s="58" t="s">
        <v>140</v>
      </c>
      <c r="AU89" s="58" t="s">
        <v>140</v>
      </c>
      <c r="AV89" s="58" t="s">
        <v>585</v>
      </c>
      <c r="AW89" s="58" t="s">
        <v>593</v>
      </c>
      <c r="AX89" s="58" t="s">
        <v>150</v>
      </c>
      <c r="AY89" s="58" t="s">
        <v>151</v>
      </c>
      <c r="AZ89" s="58"/>
      <c r="BA89" s="57" t="s">
        <v>2408</v>
      </c>
      <c r="BB89" s="58" t="s">
        <v>140</v>
      </c>
      <c r="BC89" s="58">
        <v>1</v>
      </c>
      <c r="BD89" s="58" t="s">
        <v>140</v>
      </c>
      <c r="BE89" s="58" t="s">
        <v>140</v>
      </c>
      <c r="BF89" s="58" t="s">
        <v>140</v>
      </c>
      <c r="BG89" s="58" t="s">
        <v>140</v>
      </c>
      <c r="BH89" s="58" t="s">
        <v>140</v>
      </c>
      <c r="BI89" s="58" t="s">
        <v>140</v>
      </c>
      <c r="BJ89" s="58" t="s">
        <v>140</v>
      </c>
      <c r="BK89" s="58">
        <f>2467*2</f>
        <v>4934</v>
      </c>
      <c r="BL89" s="58"/>
      <c r="BM89" s="58"/>
      <c r="BN89" s="58" t="s">
        <v>140</v>
      </c>
      <c r="BO89" s="58" t="s">
        <v>140</v>
      </c>
      <c r="BP89" s="58" t="s">
        <v>239</v>
      </c>
      <c r="BQ89" s="58" t="s">
        <v>140</v>
      </c>
      <c r="BR89" s="58" t="s">
        <v>140</v>
      </c>
      <c r="BS89" s="58" t="s">
        <v>588</v>
      </c>
      <c r="BT89" s="129" t="s">
        <v>3505</v>
      </c>
      <c r="BU89" s="129"/>
      <c r="XEU89" s="6" t="str">
        <f t="shared" si="1"/>
        <v>Policy_Administration_and_Payments__Annuities</v>
      </c>
    </row>
    <row r="90" spans="1:73 16375:16375" ht="25.5" x14ac:dyDescent="0.2">
      <c r="A90" s="126" t="s">
        <v>11</v>
      </c>
      <c r="B90" s="57" t="s">
        <v>520</v>
      </c>
      <c r="C90" s="57" t="s">
        <v>521</v>
      </c>
      <c r="D90" s="57" t="s">
        <v>128</v>
      </c>
      <c r="E90" s="57" t="s">
        <v>698</v>
      </c>
      <c r="F90" s="58" t="s">
        <v>699</v>
      </c>
      <c r="G90" s="57" t="s">
        <v>699</v>
      </c>
      <c r="H90" s="58" t="s">
        <v>133</v>
      </c>
      <c r="I90" s="58" t="s">
        <v>133</v>
      </c>
      <c r="J90" s="58"/>
      <c r="K90" s="58" t="s">
        <v>133</v>
      </c>
      <c r="L90" s="58" t="s">
        <v>133</v>
      </c>
      <c r="M90" s="58"/>
      <c r="N90" s="58"/>
      <c r="O90" s="83" t="s">
        <v>700</v>
      </c>
      <c r="P90" s="58" t="s">
        <v>695</v>
      </c>
      <c r="Q90" s="58" t="s">
        <v>683</v>
      </c>
      <c r="R90" s="58" t="s">
        <v>701</v>
      </c>
      <c r="S90" s="58" t="s">
        <v>702</v>
      </c>
      <c r="T90" s="58" t="s">
        <v>638</v>
      </c>
      <c r="U90" s="58" t="s">
        <v>140</v>
      </c>
      <c r="V90" s="58" t="s">
        <v>270</v>
      </c>
      <c r="W90" s="58" t="s">
        <v>143</v>
      </c>
      <c r="X90" s="62">
        <v>1</v>
      </c>
      <c r="Y90" s="62">
        <v>0</v>
      </c>
      <c r="Z90" s="108">
        <v>1.75</v>
      </c>
      <c r="AA90" s="108"/>
      <c r="AB90" s="108">
        <v>2</v>
      </c>
      <c r="AC90" s="58" t="s">
        <v>142</v>
      </c>
      <c r="AD90" s="59" t="s">
        <v>143</v>
      </c>
      <c r="AE90" s="59" t="s">
        <v>144</v>
      </c>
      <c r="AF90" s="58" t="s">
        <v>143</v>
      </c>
      <c r="AG90" s="58" t="s">
        <v>143</v>
      </c>
      <c r="AH90" s="58" t="s">
        <v>2405</v>
      </c>
      <c r="AI90" s="63">
        <v>44242</v>
      </c>
      <c r="AJ90" s="63" t="s">
        <v>146</v>
      </c>
      <c r="AK90" s="63" t="s">
        <v>671</v>
      </c>
      <c r="AL90" s="63" t="s">
        <v>273</v>
      </c>
      <c r="AM90" s="58">
        <v>0</v>
      </c>
      <c r="AN90" s="58" t="s">
        <v>140</v>
      </c>
      <c r="AO90" s="58" t="s">
        <v>140</v>
      </c>
      <c r="AP90" s="58" t="s">
        <v>140</v>
      </c>
      <c r="AQ90" s="58" t="s">
        <v>140</v>
      </c>
      <c r="AR90" s="58" t="s">
        <v>140</v>
      </c>
      <c r="AS90" s="58" t="s">
        <v>140</v>
      </c>
      <c r="AT90" s="58" t="s">
        <v>140</v>
      </c>
      <c r="AU90" s="58" t="s">
        <v>140</v>
      </c>
      <c r="AV90" s="58" t="s">
        <v>585</v>
      </c>
      <c r="AW90" s="58" t="s">
        <v>593</v>
      </c>
      <c r="AX90" s="58" t="s">
        <v>150</v>
      </c>
      <c r="AY90" s="58" t="s">
        <v>151</v>
      </c>
      <c r="AZ90" s="58"/>
      <c r="BA90" s="57" t="s">
        <v>2408</v>
      </c>
      <c r="BB90" s="58" t="s">
        <v>140</v>
      </c>
      <c r="BC90" s="58">
        <v>1</v>
      </c>
      <c r="BD90" s="58" t="s">
        <v>140</v>
      </c>
      <c r="BE90" s="58" t="s">
        <v>140</v>
      </c>
      <c r="BF90" s="58" t="s">
        <v>140</v>
      </c>
      <c r="BG90" s="58" t="s">
        <v>140</v>
      </c>
      <c r="BH90" s="58" t="s">
        <v>140</v>
      </c>
      <c r="BI90" s="58" t="s">
        <v>140</v>
      </c>
      <c r="BJ90" s="58" t="s">
        <v>140</v>
      </c>
      <c r="BK90" s="58">
        <f>4032*2</f>
        <v>8064</v>
      </c>
      <c r="BL90" s="58"/>
      <c r="BM90" s="58"/>
      <c r="BN90" s="58" t="s">
        <v>140</v>
      </c>
      <c r="BO90" s="58" t="s">
        <v>140</v>
      </c>
      <c r="BP90" s="58" t="s">
        <v>239</v>
      </c>
      <c r="BQ90" s="58" t="s">
        <v>140</v>
      </c>
      <c r="BR90" s="58" t="s">
        <v>639</v>
      </c>
      <c r="BS90" s="58" t="s">
        <v>588</v>
      </c>
      <c r="BT90" s="129" t="s">
        <v>3505</v>
      </c>
      <c r="BU90" s="129"/>
      <c r="XEU90" s="6" t="str">
        <f t="shared" ref="XEU90:XEU102" si="2">(IF(RIGHT(SUBSTITUTE(SUBSTITUTE(SUBSTITUTE(SUBSTITUTE(SUBSTITUTE(SUBSTITUTE(SUBSTITUTE(SUBSTITUTE(SUBSTITUTE(D90," ","_"),"/","_"),"&amp;","_"),"(","_"),")","_"),",","_"),"-","_"),".","_"),"'","_"))="_",LEFT(SUBSTITUTE(SUBSTITUTE(SUBSTITUTE(SUBSTITUTE(SUBSTITUTE(SUBSTITUTE(SUBSTITUTE(SUBSTITUTE(SUBSTITUTE(D90," ","_"),"/","_"),"&amp;","_"),"(","_"),")","_"),",","_"),"-","_"),".","_"),"'","_"),LEN(SUBSTITUTE(SUBSTITUTE(SUBSTITUTE(SUBSTITUTE(SUBSTITUTE(SUBSTITUTE(SUBSTITUTE(SUBSTITUTE(SUBSTITUTE(D90," ","_"),"/","_"),"&amp;","_"),"(","_"),")","_"),",","_"),"-","_"),".","_"),"'","_"))-1),SUBSTITUTE(SUBSTITUTE(SUBSTITUTE(SUBSTITUTE(SUBSTITUTE(SUBSTITUTE(SUBSTITUTE(SUBSTITUTE(SUBSTITUTE(D90," ","_"),"/","_"),"&amp;","_"),"(","_"),")","_"),",","_"),"-","_"),".","_"),"'","_")))</f>
        <v>Policy_Administration_and_Payments__Annuities</v>
      </c>
    </row>
    <row r="91" spans="1:73 16375:16375" ht="25.5" x14ac:dyDescent="0.2">
      <c r="A91" s="126" t="s">
        <v>11</v>
      </c>
      <c r="B91" s="57" t="s">
        <v>520</v>
      </c>
      <c r="C91" s="57" t="s">
        <v>521</v>
      </c>
      <c r="D91" s="57" t="s">
        <v>341</v>
      </c>
      <c r="E91" s="57" t="s">
        <v>507</v>
      </c>
      <c r="F91" s="58" t="s">
        <v>3442</v>
      </c>
      <c r="G91" s="57" t="s">
        <v>703</v>
      </c>
      <c r="H91" s="58"/>
      <c r="I91" s="58" t="s">
        <v>133</v>
      </c>
      <c r="J91" s="58" t="s">
        <v>133</v>
      </c>
      <c r="K91" s="58"/>
      <c r="L91" s="58" t="s">
        <v>133</v>
      </c>
      <c r="M91" s="58"/>
      <c r="N91" s="58"/>
      <c r="O91" s="83" t="s">
        <v>704</v>
      </c>
      <c r="P91" s="58" t="s">
        <v>705</v>
      </c>
      <c r="Q91" s="58" t="s">
        <v>706</v>
      </c>
      <c r="R91" s="58" t="s">
        <v>707</v>
      </c>
      <c r="S91" s="58" t="s">
        <v>708</v>
      </c>
      <c r="T91" s="58" t="s">
        <v>560</v>
      </c>
      <c r="U91" s="58" t="s">
        <v>140</v>
      </c>
      <c r="V91" s="58" t="s">
        <v>270</v>
      </c>
      <c r="W91" s="58" t="s">
        <v>143</v>
      </c>
      <c r="X91" s="62">
        <v>1</v>
      </c>
      <c r="Y91" s="62">
        <v>0</v>
      </c>
      <c r="Z91" s="108">
        <f>2.2-0.9</f>
        <v>1.3000000000000003</v>
      </c>
      <c r="AA91" s="108"/>
      <c r="AB91" s="108">
        <v>3</v>
      </c>
      <c r="AC91" s="58" t="s">
        <v>142</v>
      </c>
      <c r="AD91" s="59" t="s">
        <v>143</v>
      </c>
      <c r="AE91" s="59" t="s">
        <v>144</v>
      </c>
      <c r="AF91" s="58" t="s">
        <v>143</v>
      </c>
      <c r="AG91" s="58" t="s">
        <v>143</v>
      </c>
      <c r="AH91" s="58" t="s">
        <v>2421</v>
      </c>
      <c r="AI91" s="63">
        <v>40483</v>
      </c>
      <c r="AJ91" s="63" t="s">
        <v>146</v>
      </c>
      <c r="AK91" s="63" t="s">
        <v>273</v>
      </c>
      <c r="AL91" s="63" t="s">
        <v>551</v>
      </c>
      <c r="AM91" s="58">
        <v>0</v>
      </c>
      <c r="AN91" s="58" t="s">
        <v>140</v>
      </c>
      <c r="AO91" s="58" t="s">
        <v>140</v>
      </c>
      <c r="AP91" s="58" t="s">
        <v>140</v>
      </c>
      <c r="AQ91" s="58" t="s">
        <v>140</v>
      </c>
      <c r="AR91" s="58" t="s">
        <v>140</v>
      </c>
      <c r="AS91" s="58" t="s">
        <v>140</v>
      </c>
      <c r="AT91" s="58" t="s">
        <v>140</v>
      </c>
      <c r="AU91" s="58" t="s">
        <v>140</v>
      </c>
      <c r="AV91" s="58" t="s">
        <v>585</v>
      </c>
      <c r="AW91" s="58" t="s">
        <v>593</v>
      </c>
      <c r="AX91" s="58" t="s">
        <v>150</v>
      </c>
      <c r="AY91" s="58" t="s">
        <v>151</v>
      </c>
      <c r="AZ91" s="58"/>
      <c r="BA91" s="57" t="s">
        <v>2408</v>
      </c>
      <c r="BB91" s="58">
        <v>0.97</v>
      </c>
      <c r="BC91" s="58">
        <v>1</v>
      </c>
      <c r="BD91" s="58">
        <v>4.5999999999999996</v>
      </c>
      <c r="BE91" s="58" t="s">
        <v>140</v>
      </c>
      <c r="BF91" s="58" t="s">
        <v>140</v>
      </c>
      <c r="BG91" s="58" t="s">
        <v>140</v>
      </c>
      <c r="BH91" s="58" t="s">
        <v>140</v>
      </c>
      <c r="BI91" s="58" t="s">
        <v>140</v>
      </c>
      <c r="BJ91" s="58" t="s">
        <v>140</v>
      </c>
      <c r="BK91" s="58" t="s">
        <v>140</v>
      </c>
      <c r="BL91" s="58"/>
      <c r="BM91" s="58"/>
      <c r="BN91" s="58" t="s">
        <v>143</v>
      </c>
      <c r="BO91" s="58"/>
      <c r="BP91" s="58" t="s">
        <v>239</v>
      </c>
      <c r="BQ91" s="58"/>
      <c r="BR91" s="58" t="s">
        <v>612</v>
      </c>
      <c r="BS91" s="58" t="s">
        <v>609</v>
      </c>
      <c r="BT91" s="129" t="s">
        <v>3505</v>
      </c>
      <c r="BU91" s="129"/>
      <c r="XEU91" s="6" t="str">
        <f t="shared" si="2"/>
        <v>New_Business___Underwriting__Annuities</v>
      </c>
    </row>
    <row r="92" spans="1:73 16375:16375" ht="25.5" x14ac:dyDescent="0.2">
      <c r="A92" s="126" t="s">
        <v>11</v>
      </c>
      <c r="B92" s="57" t="s">
        <v>520</v>
      </c>
      <c r="C92" s="57" t="s">
        <v>521</v>
      </c>
      <c r="D92" s="57" t="s">
        <v>341</v>
      </c>
      <c r="E92" s="57" t="s">
        <v>507</v>
      </c>
      <c r="F92" s="58" t="s">
        <v>509</v>
      </c>
      <c r="G92" s="57" t="s">
        <v>709</v>
      </c>
      <c r="H92" s="58"/>
      <c r="I92" s="58" t="s">
        <v>133</v>
      </c>
      <c r="J92" s="58" t="s">
        <v>133</v>
      </c>
      <c r="K92" s="58"/>
      <c r="L92" s="58" t="s">
        <v>133</v>
      </c>
      <c r="M92" s="58"/>
      <c r="N92" s="58"/>
      <c r="O92" s="83" t="s">
        <v>3443</v>
      </c>
      <c r="P92" s="58" t="s">
        <v>705</v>
      </c>
      <c r="Q92" s="58" t="s">
        <v>690</v>
      </c>
      <c r="R92" s="58" t="s">
        <v>701</v>
      </c>
      <c r="S92" s="58" t="s">
        <v>710</v>
      </c>
      <c r="T92" s="58" t="s">
        <v>560</v>
      </c>
      <c r="U92" s="58" t="s">
        <v>140</v>
      </c>
      <c r="V92" s="58" t="s">
        <v>270</v>
      </c>
      <c r="W92" s="58" t="s">
        <v>143</v>
      </c>
      <c r="X92" s="62">
        <v>1</v>
      </c>
      <c r="Y92" s="62">
        <v>0</v>
      </c>
      <c r="Z92" s="108">
        <v>0.9</v>
      </c>
      <c r="AA92" s="108"/>
      <c r="AB92" s="108">
        <v>1</v>
      </c>
      <c r="AC92" s="58" t="s">
        <v>142</v>
      </c>
      <c r="AD92" s="59" t="s">
        <v>143</v>
      </c>
      <c r="AE92" s="59" t="s">
        <v>144</v>
      </c>
      <c r="AF92" s="58" t="s">
        <v>143</v>
      </c>
      <c r="AG92" s="58" t="s">
        <v>143</v>
      </c>
      <c r="AH92" s="58" t="s">
        <v>2421</v>
      </c>
      <c r="AI92" s="63">
        <v>40483</v>
      </c>
      <c r="AJ92" s="63" t="s">
        <v>146</v>
      </c>
      <c r="AK92" s="63" t="s">
        <v>273</v>
      </c>
      <c r="AL92" s="63" t="s">
        <v>551</v>
      </c>
      <c r="AM92" s="58">
        <v>0</v>
      </c>
      <c r="AN92" s="58" t="s">
        <v>140</v>
      </c>
      <c r="AO92" s="58" t="s">
        <v>140</v>
      </c>
      <c r="AP92" s="58" t="s">
        <v>140</v>
      </c>
      <c r="AQ92" s="58" t="s">
        <v>140</v>
      </c>
      <c r="AR92" s="58" t="s">
        <v>140</v>
      </c>
      <c r="AS92" s="58" t="s">
        <v>140</v>
      </c>
      <c r="AT92" s="58" t="s">
        <v>140</v>
      </c>
      <c r="AU92" s="58" t="s">
        <v>140</v>
      </c>
      <c r="AV92" s="58" t="s">
        <v>585</v>
      </c>
      <c r="AW92" s="58" t="s">
        <v>593</v>
      </c>
      <c r="AX92" s="58" t="s">
        <v>150</v>
      </c>
      <c r="AY92" s="58" t="s">
        <v>151</v>
      </c>
      <c r="AZ92" s="58"/>
      <c r="BA92" s="57" t="s">
        <v>2408</v>
      </c>
      <c r="BB92" s="58">
        <v>0.97</v>
      </c>
      <c r="BC92" s="58">
        <v>1</v>
      </c>
      <c r="BD92" s="58">
        <v>8</v>
      </c>
      <c r="BE92" s="58" t="s">
        <v>140</v>
      </c>
      <c r="BF92" s="58" t="s">
        <v>140</v>
      </c>
      <c r="BG92" s="58" t="s">
        <v>140</v>
      </c>
      <c r="BH92" s="58" t="s">
        <v>140</v>
      </c>
      <c r="BI92" s="58" t="s">
        <v>140</v>
      </c>
      <c r="BJ92" s="58" t="s">
        <v>140</v>
      </c>
      <c r="BK92" s="58">
        <f>9769*2</f>
        <v>19538</v>
      </c>
      <c r="BL92" s="58"/>
      <c r="BM92" s="58"/>
      <c r="BN92" s="58" t="s">
        <v>143</v>
      </c>
      <c r="BO92" s="58"/>
      <c r="BP92" s="58" t="s">
        <v>239</v>
      </c>
      <c r="BQ92" s="58"/>
      <c r="BR92" s="58" t="s">
        <v>612</v>
      </c>
      <c r="BS92" s="58" t="s">
        <v>609</v>
      </c>
      <c r="BT92" s="129" t="s">
        <v>3505</v>
      </c>
      <c r="BU92" s="129"/>
      <c r="XEU92" s="6" t="str">
        <f t="shared" si="2"/>
        <v>New_Business___Underwriting__Annuities</v>
      </c>
    </row>
    <row r="93" spans="1:73 16375:16375" ht="25.5" x14ac:dyDescent="0.2">
      <c r="A93" s="126" t="s">
        <v>11</v>
      </c>
      <c r="B93" s="57" t="s">
        <v>520</v>
      </c>
      <c r="C93" s="57" t="s">
        <v>521</v>
      </c>
      <c r="D93" s="57" t="s">
        <v>199</v>
      </c>
      <c r="E93" s="57" t="s">
        <v>711</v>
      </c>
      <c r="F93" s="58" t="s">
        <v>3444</v>
      </c>
      <c r="G93" s="57" t="s">
        <v>712</v>
      </c>
      <c r="H93" s="58" t="s">
        <v>133</v>
      </c>
      <c r="I93" s="58"/>
      <c r="J93" s="58"/>
      <c r="K93" s="58" t="s">
        <v>133</v>
      </c>
      <c r="L93" s="58"/>
      <c r="M93" s="58"/>
      <c r="N93" s="58"/>
      <c r="O93" s="83" t="s">
        <v>713</v>
      </c>
      <c r="P93" s="83" t="s">
        <v>714</v>
      </c>
      <c r="Q93" s="58" t="s">
        <v>715</v>
      </c>
      <c r="R93" s="83" t="s">
        <v>716</v>
      </c>
      <c r="S93" s="83" t="s">
        <v>717</v>
      </c>
      <c r="T93" s="58" t="s">
        <v>715</v>
      </c>
      <c r="U93" s="58" t="s">
        <v>140</v>
      </c>
      <c r="V93" s="58" t="s">
        <v>270</v>
      </c>
      <c r="W93" s="58" t="s">
        <v>143</v>
      </c>
      <c r="X93" s="62">
        <v>1</v>
      </c>
      <c r="Y93" s="62">
        <v>0</v>
      </c>
      <c r="Z93" s="108">
        <v>3</v>
      </c>
      <c r="AA93" s="108"/>
      <c r="AB93" s="108">
        <v>3</v>
      </c>
      <c r="AC93" s="58" t="s">
        <v>142</v>
      </c>
      <c r="AD93" s="59" t="s">
        <v>143</v>
      </c>
      <c r="AE93" s="59" t="s">
        <v>144</v>
      </c>
      <c r="AF93" s="58" t="s">
        <v>143</v>
      </c>
      <c r="AG93" s="58" t="s">
        <v>143</v>
      </c>
      <c r="AH93" s="58" t="s">
        <v>2421</v>
      </c>
      <c r="AI93" s="63">
        <v>44543</v>
      </c>
      <c r="AJ93" s="63" t="s">
        <v>146</v>
      </c>
      <c r="AK93" s="63" t="s">
        <v>272</v>
      </c>
      <c r="AL93" s="63" t="s">
        <v>551</v>
      </c>
      <c r="AM93" s="58">
        <v>0</v>
      </c>
      <c r="AN93" s="58" t="s">
        <v>140</v>
      </c>
      <c r="AO93" s="58" t="s">
        <v>140</v>
      </c>
      <c r="AP93" s="58" t="s">
        <v>140</v>
      </c>
      <c r="AQ93" s="58" t="s">
        <v>140</v>
      </c>
      <c r="AR93" s="58" t="s">
        <v>140</v>
      </c>
      <c r="AS93" s="58" t="s">
        <v>140</v>
      </c>
      <c r="AT93" s="58" t="s">
        <v>140</v>
      </c>
      <c r="AU93" s="58" t="s">
        <v>140</v>
      </c>
      <c r="AV93" s="58" t="s">
        <v>585</v>
      </c>
      <c r="AW93" s="58" t="s">
        <v>718</v>
      </c>
      <c r="AX93" s="58" t="s">
        <v>150</v>
      </c>
      <c r="AY93" s="58" t="s">
        <v>151</v>
      </c>
      <c r="AZ93" s="58"/>
      <c r="BA93" s="57" t="s">
        <v>2408</v>
      </c>
      <c r="BB93" s="58">
        <v>0.97</v>
      </c>
      <c r="BC93" s="58" t="s">
        <v>719</v>
      </c>
      <c r="BD93" s="58" t="s">
        <v>140</v>
      </c>
      <c r="BE93" s="58" t="s">
        <v>140</v>
      </c>
      <c r="BF93" s="58" t="s">
        <v>140</v>
      </c>
      <c r="BG93" s="58" t="s">
        <v>140</v>
      </c>
      <c r="BH93" s="58" t="s">
        <v>140</v>
      </c>
      <c r="BI93" s="58" t="s">
        <v>140</v>
      </c>
      <c r="BJ93" s="58" t="s">
        <v>140</v>
      </c>
      <c r="BK93" s="58" t="s">
        <v>140</v>
      </c>
      <c r="BL93" s="58" t="s">
        <v>140</v>
      </c>
      <c r="BM93" s="58">
        <f>11564*2</f>
        <v>23128</v>
      </c>
      <c r="BN93" s="58" t="s">
        <v>140</v>
      </c>
      <c r="BO93" s="58"/>
      <c r="BP93" s="58" t="s">
        <v>239</v>
      </c>
      <c r="BQ93" s="58" t="s">
        <v>140</v>
      </c>
      <c r="BR93" s="58">
        <v>0</v>
      </c>
      <c r="BS93" s="58" t="s">
        <v>588</v>
      </c>
      <c r="BT93" s="129" t="s">
        <v>3505</v>
      </c>
      <c r="BU93" s="129"/>
      <c r="XEU93" s="6" t="str">
        <f t="shared" si="2"/>
        <v>Claims_Management__Annuities</v>
      </c>
    </row>
    <row r="94" spans="1:73 16375:16375" ht="25.5" x14ac:dyDescent="0.2">
      <c r="A94" s="126" t="s">
        <v>11</v>
      </c>
      <c r="B94" s="57" t="s">
        <v>520</v>
      </c>
      <c r="C94" s="57" t="s">
        <v>521</v>
      </c>
      <c r="D94" s="57" t="s">
        <v>199</v>
      </c>
      <c r="E94" s="57" t="s">
        <v>720</v>
      </c>
      <c r="F94" s="58" t="s">
        <v>157</v>
      </c>
      <c r="G94" s="57" t="s">
        <v>721</v>
      </c>
      <c r="H94" s="58" t="s">
        <v>133</v>
      </c>
      <c r="I94" s="58"/>
      <c r="J94" s="58"/>
      <c r="K94" s="58" t="s">
        <v>133</v>
      </c>
      <c r="L94" s="58"/>
      <c r="M94" s="58"/>
      <c r="N94" s="58"/>
      <c r="O94" s="83" t="s">
        <v>722</v>
      </c>
      <c r="P94" s="83" t="s">
        <v>723</v>
      </c>
      <c r="Q94" s="58" t="s">
        <v>715</v>
      </c>
      <c r="R94" s="83" t="s">
        <v>724</v>
      </c>
      <c r="S94" s="83" t="s">
        <v>725</v>
      </c>
      <c r="T94" s="58" t="s">
        <v>715</v>
      </c>
      <c r="U94" s="58" t="s">
        <v>140</v>
      </c>
      <c r="V94" s="58" t="s">
        <v>270</v>
      </c>
      <c r="W94" s="58" t="s">
        <v>143</v>
      </c>
      <c r="X94" s="62">
        <v>1</v>
      </c>
      <c r="Y94" s="62">
        <v>0</v>
      </c>
      <c r="Z94" s="108">
        <v>1</v>
      </c>
      <c r="AA94" s="108"/>
      <c r="AB94" s="108">
        <v>2</v>
      </c>
      <c r="AC94" s="58" t="s">
        <v>142</v>
      </c>
      <c r="AD94" s="59" t="s">
        <v>143</v>
      </c>
      <c r="AE94" s="59" t="s">
        <v>144</v>
      </c>
      <c r="AF94" s="58" t="s">
        <v>143</v>
      </c>
      <c r="AG94" s="58" t="s">
        <v>143</v>
      </c>
      <c r="AH94" s="58" t="s">
        <v>2421</v>
      </c>
      <c r="AI94" s="63">
        <v>44543</v>
      </c>
      <c r="AJ94" s="63" t="s">
        <v>146</v>
      </c>
      <c r="AK94" s="63" t="s">
        <v>272</v>
      </c>
      <c r="AL94" s="63" t="s">
        <v>551</v>
      </c>
      <c r="AM94" s="58">
        <v>1</v>
      </c>
      <c r="AN94" s="58" t="s">
        <v>140</v>
      </c>
      <c r="AO94" s="58" t="s">
        <v>140</v>
      </c>
      <c r="AP94" s="58" t="s">
        <v>140</v>
      </c>
      <c r="AQ94" s="58" t="s">
        <v>140</v>
      </c>
      <c r="AR94" s="58" t="s">
        <v>140</v>
      </c>
      <c r="AS94" s="58" t="s">
        <v>140</v>
      </c>
      <c r="AT94" s="58" t="s">
        <v>140</v>
      </c>
      <c r="AU94" s="58" t="s">
        <v>140</v>
      </c>
      <c r="AV94" s="58" t="s">
        <v>585</v>
      </c>
      <c r="AW94" s="58" t="s">
        <v>718</v>
      </c>
      <c r="AX94" s="58" t="s">
        <v>150</v>
      </c>
      <c r="AY94" s="58" t="s">
        <v>151</v>
      </c>
      <c r="AZ94" s="58"/>
      <c r="BA94" s="57" t="s">
        <v>2408</v>
      </c>
      <c r="BB94" s="58">
        <v>0.97</v>
      </c>
      <c r="BC94" s="58" t="s">
        <v>719</v>
      </c>
      <c r="BD94" s="58" t="s">
        <v>140</v>
      </c>
      <c r="BE94" s="58" t="s">
        <v>140</v>
      </c>
      <c r="BF94" s="58" t="s">
        <v>140</v>
      </c>
      <c r="BG94" s="58" t="s">
        <v>140</v>
      </c>
      <c r="BH94" s="58" t="s">
        <v>140</v>
      </c>
      <c r="BI94" s="58" t="s">
        <v>140</v>
      </c>
      <c r="BJ94" s="58" t="s">
        <v>140</v>
      </c>
      <c r="BK94" s="58" t="s">
        <v>140</v>
      </c>
      <c r="BL94" s="58" t="s">
        <v>140</v>
      </c>
      <c r="BM94" s="58">
        <v>29258</v>
      </c>
      <c r="BN94" s="58" t="s">
        <v>140</v>
      </c>
      <c r="BO94" s="58"/>
      <c r="BP94" s="58" t="s">
        <v>239</v>
      </c>
      <c r="BQ94" s="58" t="s">
        <v>140</v>
      </c>
      <c r="BR94" s="58">
        <v>0</v>
      </c>
      <c r="BS94" s="58" t="s">
        <v>588</v>
      </c>
      <c r="BT94" s="129" t="s">
        <v>3505</v>
      </c>
      <c r="BU94" s="129"/>
      <c r="XEU94" s="6" t="str">
        <f t="shared" si="2"/>
        <v>Claims_Management__Annuities</v>
      </c>
    </row>
    <row r="95" spans="1:73 16375:16375" ht="25.5" x14ac:dyDescent="0.2">
      <c r="A95" s="126" t="s">
        <v>11</v>
      </c>
      <c r="B95" s="57" t="s">
        <v>520</v>
      </c>
      <c r="C95" s="57" t="s">
        <v>521</v>
      </c>
      <c r="D95" s="57" t="s">
        <v>199</v>
      </c>
      <c r="E95" s="57" t="s">
        <v>243</v>
      </c>
      <c r="F95" s="58" t="s">
        <v>3013</v>
      </c>
      <c r="G95" s="57" t="s">
        <v>727</v>
      </c>
      <c r="H95" s="58" t="s">
        <v>133</v>
      </c>
      <c r="I95" s="58"/>
      <c r="J95" s="58"/>
      <c r="K95" s="58" t="s">
        <v>133</v>
      </c>
      <c r="L95" s="58"/>
      <c r="M95" s="58"/>
      <c r="N95" s="58"/>
      <c r="O95" s="83" t="s">
        <v>728</v>
      </c>
      <c r="P95" s="83" t="s">
        <v>729</v>
      </c>
      <c r="Q95" s="58" t="s">
        <v>715</v>
      </c>
      <c r="R95" s="83" t="s">
        <v>730</v>
      </c>
      <c r="S95" s="83" t="s">
        <v>731</v>
      </c>
      <c r="T95" s="58" t="s">
        <v>715</v>
      </c>
      <c r="U95" s="58" t="s">
        <v>140</v>
      </c>
      <c r="V95" s="58" t="s">
        <v>270</v>
      </c>
      <c r="W95" s="58" t="s">
        <v>143</v>
      </c>
      <c r="X95" s="62">
        <v>1</v>
      </c>
      <c r="Y95" s="62">
        <v>0</v>
      </c>
      <c r="Z95" s="108">
        <v>12</v>
      </c>
      <c r="AA95" s="108"/>
      <c r="AB95" s="108">
        <v>14</v>
      </c>
      <c r="AC95" s="58" t="s">
        <v>142</v>
      </c>
      <c r="AD95" s="59" t="s">
        <v>143</v>
      </c>
      <c r="AE95" s="59" t="s">
        <v>144</v>
      </c>
      <c r="AF95" s="58" t="s">
        <v>143</v>
      </c>
      <c r="AG95" s="58" t="s">
        <v>143</v>
      </c>
      <c r="AH95" s="58" t="s">
        <v>2421</v>
      </c>
      <c r="AI95" s="63">
        <v>44585</v>
      </c>
      <c r="AJ95" s="63" t="s">
        <v>146</v>
      </c>
      <c r="AK95" s="63" t="s">
        <v>272</v>
      </c>
      <c r="AL95" s="63" t="s">
        <v>551</v>
      </c>
      <c r="AM95" s="58">
        <v>0</v>
      </c>
      <c r="AN95" s="58" t="s">
        <v>140</v>
      </c>
      <c r="AO95" s="58" t="s">
        <v>140</v>
      </c>
      <c r="AP95" s="58" t="s">
        <v>140</v>
      </c>
      <c r="AQ95" s="58" t="s">
        <v>140</v>
      </c>
      <c r="AR95" s="58" t="s">
        <v>140</v>
      </c>
      <c r="AS95" s="58" t="s">
        <v>140</v>
      </c>
      <c r="AT95" s="58" t="s">
        <v>140</v>
      </c>
      <c r="AU95" s="58" t="s">
        <v>140</v>
      </c>
      <c r="AV95" s="58" t="s">
        <v>585</v>
      </c>
      <c r="AW95" s="58" t="s">
        <v>718</v>
      </c>
      <c r="AX95" s="58" t="s">
        <v>150</v>
      </c>
      <c r="AY95" s="58" t="s">
        <v>151</v>
      </c>
      <c r="AZ95" s="58"/>
      <c r="BA95" s="57" t="s">
        <v>2408</v>
      </c>
      <c r="BB95" s="58">
        <v>0.97</v>
      </c>
      <c r="BC95" s="58" t="s">
        <v>732</v>
      </c>
      <c r="BD95" s="58" t="s">
        <v>140</v>
      </c>
      <c r="BE95" s="58" t="s">
        <v>140</v>
      </c>
      <c r="BF95" s="58" t="s">
        <v>140</v>
      </c>
      <c r="BG95" s="58" t="s">
        <v>140</v>
      </c>
      <c r="BH95" s="58" t="s">
        <v>140</v>
      </c>
      <c r="BI95" s="58" t="s">
        <v>140</v>
      </c>
      <c r="BJ95" s="58" t="s">
        <v>140</v>
      </c>
      <c r="BK95" s="58" t="s">
        <v>140</v>
      </c>
      <c r="BL95" s="58" t="s">
        <v>140</v>
      </c>
      <c r="BM95" s="58">
        <f>22836*2</f>
        <v>45672</v>
      </c>
      <c r="BN95" s="58" t="s">
        <v>140</v>
      </c>
      <c r="BO95" s="58"/>
      <c r="BP95" s="58" t="s">
        <v>239</v>
      </c>
      <c r="BQ95" s="58" t="s">
        <v>140</v>
      </c>
      <c r="BR95" s="58">
        <v>0</v>
      </c>
      <c r="BS95" s="58" t="s">
        <v>588</v>
      </c>
      <c r="BT95" s="129" t="s">
        <v>3505</v>
      </c>
      <c r="BU95" s="129"/>
      <c r="XEU95" s="6" t="str">
        <f t="shared" si="2"/>
        <v>Claims_Management__Annuities</v>
      </c>
    </row>
    <row r="96" spans="1:73 16375:16375" ht="25.5" x14ac:dyDescent="0.2">
      <c r="A96" s="126" t="s">
        <v>11</v>
      </c>
      <c r="B96" s="57" t="s">
        <v>520</v>
      </c>
      <c r="C96" s="57" t="s">
        <v>521</v>
      </c>
      <c r="D96" s="57" t="s">
        <v>223</v>
      </c>
      <c r="E96" s="57" t="s">
        <v>578</v>
      </c>
      <c r="F96" s="58" t="s">
        <v>3446</v>
      </c>
      <c r="G96" s="58" t="s">
        <v>3446</v>
      </c>
      <c r="H96" s="58"/>
      <c r="I96" s="58"/>
      <c r="J96" s="58"/>
      <c r="K96" s="58" t="s">
        <v>133</v>
      </c>
      <c r="L96" s="58" t="s">
        <v>133</v>
      </c>
      <c r="M96" s="58"/>
      <c r="N96" s="58"/>
      <c r="O96" s="83" t="s">
        <v>733</v>
      </c>
      <c r="P96" s="58" t="s">
        <v>140</v>
      </c>
      <c r="Q96" s="58" t="s">
        <v>463</v>
      </c>
      <c r="R96" s="58" t="s">
        <v>140</v>
      </c>
      <c r="S96" s="58" t="s">
        <v>140</v>
      </c>
      <c r="T96" s="58" t="s">
        <v>140</v>
      </c>
      <c r="U96" s="58" t="s">
        <v>140</v>
      </c>
      <c r="V96" s="58" t="s">
        <v>270</v>
      </c>
      <c r="W96" s="58" t="s">
        <v>143</v>
      </c>
      <c r="X96" s="62">
        <v>1</v>
      </c>
      <c r="Y96" s="62">
        <v>0</v>
      </c>
      <c r="Z96" s="108">
        <v>9.7100000000000009</v>
      </c>
      <c r="AA96" s="108"/>
      <c r="AB96" s="108">
        <v>12</v>
      </c>
      <c r="AC96" s="58" t="s">
        <v>142</v>
      </c>
      <c r="AD96" s="59" t="s">
        <v>143</v>
      </c>
      <c r="AE96" s="59" t="s">
        <v>144</v>
      </c>
      <c r="AF96" s="58" t="s">
        <v>143</v>
      </c>
      <c r="AG96" s="58" t="s">
        <v>143</v>
      </c>
      <c r="AH96" s="58" t="s">
        <v>2405</v>
      </c>
      <c r="AI96" s="63">
        <v>44585</v>
      </c>
      <c r="AJ96" s="63" t="s">
        <v>146</v>
      </c>
      <c r="AK96" s="63" t="s">
        <v>272</v>
      </c>
      <c r="AL96" s="63" t="s">
        <v>273</v>
      </c>
      <c r="AM96" s="58">
        <v>0</v>
      </c>
      <c r="AN96" s="58" t="s">
        <v>140</v>
      </c>
      <c r="AO96" s="58" t="s">
        <v>140</v>
      </c>
      <c r="AP96" s="58" t="s">
        <v>140</v>
      </c>
      <c r="AQ96" s="58" t="s">
        <v>140</v>
      </c>
      <c r="AR96" s="58" t="s">
        <v>140</v>
      </c>
      <c r="AS96" s="58" t="s">
        <v>140</v>
      </c>
      <c r="AT96" s="58" t="s">
        <v>140</v>
      </c>
      <c r="AU96" s="58" t="s">
        <v>140</v>
      </c>
      <c r="AV96" s="58" t="s">
        <v>585</v>
      </c>
      <c r="AW96" s="58" t="s">
        <v>734</v>
      </c>
      <c r="AX96" s="58" t="s">
        <v>150</v>
      </c>
      <c r="AY96" s="58" t="s">
        <v>151</v>
      </c>
      <c r="AZ96" s="58"/>
      <c r="BA96" s="57" t="s">
        <v>2408</v>
      </c>
      <c r="BB96" s="58">
        <v>0.98</v>
      </c>
      <c r="BC96" s="58">
        <v>1</v>
      </c>
      <c r="BD96" s="58">
        <v>7.19</v>
      </c>
      <c r="BE96" s="58" t="s">
        <v>140</v>
      </c>
      <c r="BF96" s="58" t="s">
        <v>140</v>
      </c>
      <c r="BG96" s="58" t="s">
        <v>140</v>
      </c>
      <c r="BH96" s="58" t="s">
        <v>140</v>
      </c>
      <c r="BI96" s="58" t="s">
        <v>140</v>
      </c>
      <c r="BJ96" s="58" t="s">
        <v>140</v>
      </c>
      <c r="BK96" s="58">
        <v>71000</v>
      </c>
      <c r="BL96" s="58" t="s">
        <v>140</v>
      </c>
      <c r="BM96" s="58"/>
      <c r="BN96" s="58"/>
      <c r="BO96" s="58"/>
      <c r="BP96" s="58" t="s">
        <v>152</v>
      </c>
      <c r="BQ96" s="58" t="s">
        <v>140</v>
      </c>
      <c r="BR96" s="58" t="s">
        <v>735</v>
      </c>
      <c r="BS96" s="58" t="s">
        <v>736</v>
      </c>
      <c r="BT96" s="129" t="s">
        <v>3505</v>
      </c>
      <c r="BU96" s="129"/>
      <c r="XEU96" s="6" t="str">
        <f t="shared" si="2"/>
        <v>Marketing_and_Agency_Management__Annuities</v>
      </c>
    </row>
    <row r="97" spans="1:73 16375:16375" ht="25.5" x14ac:dyDescent="0.2">
      <c r="A97" s="126" t="s">
        <v>11</v>
      </c>
      <c r="B97" s="57" t="s">
        <v>520</v>
      </c>
      <c r="C97" s="57" t="s">
        <v>521</v>
      </c>
      <c r="D97" s="57" t="s">
        <v>128</v>
      </c>
      <c r="E97" s="57" t="s">
        <v>176</v>
      </c>
      <c r="F97" s="58" t="s">
        <v>737</v>
      </c>
      <c r="G97" s="58" t="s">
        <v>737</v>
      </c>
      <c r="H97" s="58" t="s">
        <v>133</v>
      </c>
      <c r="I97" s="58" t="s">
        <v>133</v>
      </c>
      <c r="J97" s="58" t="s">
        <v>133</v>
      </c>
      <c r="K97" s="58" t="s">
        <v>133</v>
      </c>
      <c r="L97" s="58" t="s">
        <v>133</v>
      </c>
      <c r="M97" s="58" t="s">
        <v>133</v>
      </c>
      <c r="N97" s="58" t="s">
        <v>133</v>
      </c>
      <c r="O97" s="83" t="s">
        <v>738</v>
      </c>
      <c r="P97" s="58" t="s">
        <v>705</v>
      </c>
      <c r="Q97" s="58" t="s">
        <v>649</v>
      </c>
      <c r="R97" s="58" t="s">
        <v>739</v>
      </c>
      <c r="S97" s="58" t="s">
        <v>140</v>
      </c>
      <c r="T97" s="58" t="s">
        <v>140</v>
      </c>
      <c r="U97" s="58" t="s">
        <v>140</v>
      </c>
      <c r="V97" s="58" t="s">
        <v>270</v>
      </c>
      <c r="W97" s="58" t="s">
        <v>143</v>
      </c>
      <c r="X97" s="62">
        <v>1</v>
      </c>
      <c r="Y97" s="62">
        <v>0</v>
      </c>
      <c r="Z97" s="108">
        <v>2</v>
      </c>
      <c r="AA97" s="108"/>
      <c r="AB97" s="108">
        <v>3</v>
      </c>
      <c r="AC97" s="58" t="s">
        <v>142</v>
      </c>
      <c r="AD97" s="59" t="s">
        <v>143</v>
      </c>
      <c r="AE97" s="59" t="s">
        <v>144</v>
      </c>
      <c r="AF97" s="58" t="s">
        <v>143</v>
      </c>
      <c r="AG97" s="58" t="s">
        <v>143</v>
      </c>
      <c r="AH97" s="58" t="s">
        <v>2405</v>
      </c>
      <c r="AI97" s="63">
        <v>45404</v>
      </c>
      <c r="AJ97" s="58" t="s">
        <v>146</v>
      </c>
      <c r="AK97" s="58" t="s">
        <v>469</v>
      </c>
      <c r="AL97" s="58" t="s">
        <v>336</v>
      </c>
      <c r="AM97" s="58">
        <v>0</v>
      </c>
      <c r="AN97" s="58" t="s">
        <v>140</v>
      </c>
      <c r="AO97" s="58" t="s">
        <v>140</v>
      </c>
      <c r="AP97" s="58" t="s">
        <v>140</v>
      </c>
      <c r="AQ97" s="58" t="s">
        <v>140</v>
      </c>
      <c r="AR97" s="58" t="s">
        <v>140</v>
      </c>
      <c r="AS97" s="58" t="s">
        <v>140</v>
      </c>
      <c r="AT97" s="58" t="s">
        <v>140</v>
      </c>
      <c r="AU97" s="58" t="s">
        <v>140</v>
      </c>
      <c r="AV97" s="58" t="s">
        <v>585</v>
      </c>
      <c r="AW97" s="58" t="s">
        <v>740</v>
      </c>
      <c r="AX97" s="58" t="s">
        <v>150</v>
      </c>
      <c r="AY97" s="58" t="s">
        <v>151</v>
      </c>
      <c r="AZ97" s="58"/>
      <c r="BA97" s="57" t="s">
        <v>2408</v>
      </c>
      <c r="BB97" s="58">
        <v>0.98</v>
      </c>
      <c r="BC97" s="58">
        <v>1</v>
      </c>
      <c r="BD97" s="58" t="s">
        <v>741</v>
      </c>
      <c r="BE97" s="58" t="s">
        <v>140</v>
      </c>
      <c r="BF97" s="58" t="s">
        <v>140</v>
      </c>
      <c r="BG97" s="58" t="s">
        <v>140</v>
      </c>
      <c r="BH97" s="58" t="s">
        <v>140</v>
      </c>
      <c r="BI97" s="58" t="s">
        <v>140</v>
      </c>
      <c r="BJ97" s="58" t="s">
        <v>140</v>
      </c>
      <c r="BK97" s="58">
        <f>2469*2</f>
        <v>4938</v>
      </c>
      <c r="BL97" s="58">
        <f>2469*2</f>
        <v>4938</v>
      </c>
      <c r="BM97" s="58"/>
      <c r="BN97" s="58" t="s">
        <v>140</v>
      </c>
      <c r="BO97" s="58" t="s">
        <v>140</v>
      </c>
      <c r="BP97" s="58" t="s">
        <v>239</v>
      </c>
      <c r="BQ97" s="58" t="s">
        <v>140</v>
      </c>
      <c r="BR97" s="58" t="s">
        <v>140</v>
      </c>
      <c r="BS97" s="58" t="s">
        <v>588</v>
      </c>
      <c r="BT97" s="129" t="s">
        <v>3505</v>
      </c>
      <c r="BU97" s="129"/>
      <c r="XEU97" s="6" t="str">
        <f t="shared" si="2"/>
        <v>Policy_Administration_and_Payments__Annuities</v>
      </c>
    </row>
    <row r="98" spans="1:73 16375:16375" ht="216.75" x14ac:dyDescent="0.2">
      <c r="A98" s="125" t="s">
        <v>13</v>
      </c>
      <c r="B98" s="57" t="s">
        <v>742</v>
      </c>
      <c r="C98" s="57" t="s">
        <v>743</v>
      </c>
      <c r="D98" s="57" t="s">
        <v>303</v>
      </c>
      <c r="E98" s="57" t="s">
        <v>304</v>
      </c>
      <c r="F98" s="57" t="s">
        <v>546</v>
      </c>
      <c r="G98" s="57" t="s">
        <v>305</v>
      </c>
      <c r="H98" s="57"/>
      <c r="I98" s="57" t="s">
        <v>133</v>
      </c>
      <c r="J98" s="57"/>
      <c r="K98" s="57"/>
      <c r="L98" s="57" t="s">
        <v>133</v>
      </c>
      <c r="M98" s="57"/>
      <c r="N98" s="57"/>
      <c r="O98" s="57" t="s">
        <v>744</v>
      </c>
      <c r="P98" s="57" t="s">
        <v>308</v>
      </c>
      <c r="Q98" s="57" t="s">
        <v>321</v>
      </c>
      <c r="R98" s="57" t="s">
        <v>140</v>
      </c>
      <c r="S98" s="57" t="s">
        <v>140</v>
      </c>
      <c r="T98" s="57" t="s">
        <v>140</v>
      </c>
      <c r="U98" s="57" t="s">
        <v>140</v>
      </c>
      <c r="V98" s="57" t="s">
        <v>270</v>
      </c>
      <c r="W98" s="57" t="s">
        <v>143</v>
      </c>
      <c r="X98" s="90">
        <v>1</v>
      </c>
      <c r="Y98" s="90">
        <v>0</v>
      </c>
      <c r="Z98" s="169">
        <v>0</v>
      </c>
      <c r="AA98" s="169">
        <v>14</v>
      </c>
      <c r="AB98" s="169">
        <v>20</v>
      </c>
      <c r="AC98" s="57" t="s">
        <v>260</v>
      </c>
      <c r="AD98" s="65" t="s">
        <v>143</v>
      </c>
      <c r="AE98" s="65" t="s">
        <v>144</v>
      </c>
      <c r="AF98" s="58" t="s">
        <v>143</v>
      </c>
      <c r="AG98" s="57" t="s">
        <v>143</v>
      </c>
      <c r="AH98" s="57" t="s">
        <v>160</v>
      </c>
      <c r="AI98" s="64">
        <v>44819</v>
      </c>
      <c r="AJ98" s="64" t="s">
        <v>272</v>
      </c>
      <c r="AK98" s="58" t="s">
        <v>442</v>
      </c>
      <c r="AL98" s="64" t="s">
        <v>747</v>
      </c>
      <c r="AM98" s="57">
        <v>0</v>
      </c>
      <c r="AN98" s="57" t="s">
        <v>140</v>
      </c>
      <c r="AO98" s="57" t="s">
        <v>140</v>
      </c>
      <c r="AP98" s="57" t="s">
        <v>140</v>
      </c>
      <c r="AQ98" s="57" t="s">
        <v>140</v>
      </c>
      <c r="AR98" s="57" t="s">
        <v>140</v>
      </c>
      <c r="AS98" s="57" t="s">
        <v>140</v>
      </c>
      <c r="AT98" s="57" t="s">
        <v>140</v>
      </c>
      <c r="AU98" s="57" t="s">
        <v>140</v>
      </c>
      <c r="AV98" s="57" t="s">
        <v>748</v>
      </c>
      <c r="AW98" s="57" t="s">
        <v>520</v>
      </c>
      <c r="AX98" s="57" t="s">
        <v>150</v>
      </c>
      <c r="AY98" s="57"/>
      <c r="AZ98" s="57" t="s">
        <v>2079</v>
      </c>
      <c r="BA98" s="58" t="s">
        <v>323</v>
      </c>
      <c r="BB98" s="57">
        <v>0.97</v>
      </c>
      <c r="BC98" s="57">
        <v>0.98</v>
      </c>
      <c r="BD98" s="57">
        <v>720</v>
      </c>
      <c r="BE98" s="57" t="s">
        <v>140</v>
      </c>
      <c r="BF98" s="57" t="s">
        <v>140</v>
      </c>
      <c r="BG98" s="57" t="s">
        <v>140</v>
      </c>
      <c r="BH98" s="57">
        <v>60</v>
      </c>
      <c r="BI98" s="57" t="s">
        <v>140</v>
      </c>
      <c r="BJ98" s="57" t="s">
        <v>140</v>
      </c>
      <c r="BK98" s="57" t="s">
        <v>140</v>
      </c>
      <c r="BL98" s="57" t="s">
        <v>140</v>
      </c>
      <c r="BM98" s="57">
        <v>104073</v>
      </c>
      <c r="BN98" s="57" t="s">
        <v>270</v>
      </c>
      <c r="BO98" s="57">
        <v>0.15</v>
      </c>
      <c r="BP98" s="57" t="s">
        <v>239</v>
      </c>
      <c r="BQ98" s="57" t="s">
        <v>140</v>
      </c>
      <c r="BR98" s="57" t="s">
        <v>749</v>
      </c>
      <c r="BS98" s="57" t="s">
        <v>750</v>
      </c>
      <c r="BT98" s="127" t="s">
        <v>3505</v>
      </c>
      <c r="BU98" s="127"/>
      <c r="XEU98" s="6" t="str">
        <f t="shared" si="2"/>
        <v>Contact_Center__Annuities</v>
      </c>
    </row>
    <row r="99" spans="1:73 16375:16375" ht="216.75" x14ac:dyDescent="0.2">
      <c r="A99" s="125" t="s">
        <v>13</v>
      </c>
      <c r="B99" s="57" t="s">
        <v>742</v>
      </c>
      <c r="C99" s="57" t="s">
        <v>743</v>
      </c>
      <c r="D99" s="57" t="s">
        <v>303</v>
      </c>
      <c r="E99" s="57" t="s">
        <v>304</v>
      </c>
      <c r="F99" s="57" t="s">
        <v>546</v>
      </c>
      <c r="G99" s="57" t="s">
        <v>305</v>
      </c>
      <c r="H99" s="57"/>
      <c r="I99" s="57" t="s">
        <v>133</v>
      </c>
      <c r="J99" s="57"/>
      <c r="K99" s="57"/>
      <c r="L99" s="57" t="s">
        <v>133</v>
      </c>
      <c r="M99" s="57"/>
      <c r="N99" s="57"/>
      <c r="O99" s="57" t="s">
        <v>744</v>
      </c>
      <c r="P99" s="57" t="s">
        <v>308</v>
      </c>
      <c r="Q99" s="57" t="s">
        <v>321</v>
      </c>
      <c r="R99" s="57" t="s">
        <v>140</v>
      </c>
      <c r="S99" s="57" t="s">
        <v>140</v>
      </c>
      <c r="T99" s="57" t="s">
        <v>140</v>
      </c>
      <c r="U99" s="57" t="s">
        <v>140</v>
      </c>
      <c r="V99" s="57" t="s">
        <v>270</v>
      </c>
      <c r="W99" s="57" t="s">
        <v>143</v>
      </c>
      <c r="X99" s="90">
        <v>1</v>
      </c>
      <c r="Y99" s="90">
        <v>0</v>
      </c>
      <c r="Z99" s="169">
        <v>0</v>
      </c>
      <c r="AA99" s="169">
        <v>14</v>
      </c>
      <c r="AB99" s="169">
        <v>20</v>
      </c>
      <c r="AC99" s="57" t="s">
        <v>260</v>
      </c>
      <c r="AD99" s="65" t="s">
        <v>143</v>
      </c>
      <c r="AE99" s="65" t="s">
        <v>144</v>
      </c>
      <c r="AF99" s="58" t="s">
        <v>143</v>
      </c>
      <c r="AG99" s="57" t="s">
        <v>143</v>
      </c>
      <c r="AH99" s="57" t="s">
        <v>160</v>
      </c>
      <c r="AI99" s="64">
        <v>44819</v>
      </c>
      <c r="AJ99" s="64" t="s">
        <v>272</v>
      </c>
      <c r="AK99" s="58" t="s">
        <v>442</v>
      </c>
      <c r="AL99" s="64" t="s">
        <v>747</v>
      </c>
      <c r="AM99" s="57">
        <v>0</v>
      </c>
      <c r="AN99" s="57" t="s">
        <v>140</v>
      </c>
      <c r="AO99" s="57" t="s">
        <v>140</v>
      </c>
      <c r="AP99" s="57" t="s">
        <v>140</v>
      </c>
      <c r="AQ99" s="57" t="s">
        <v>140</v>
      </c>
      <c r="AR99" s="57" t="s">
        <v>140</v>
      </c>
      <c r="AS99" s="57" t="s">
        <v>140</v>
      </c>
      <c r="AT99" s="57" t="s">
        <v>140</v>
      </c>
      <c r="AU99" s="57" t="s">
        <v>140</v>
      </c>
      <c r="AV99" s="57" t="s">
        <v>148</v>
      </c>
      <c r="AW99" s="57" t="s">
        <v>520</v>
      </c>
      <c r="AX99" s="57" t="s">
        <v>150</v>
      </c>
      <c r="AY99" s="57"/>
      <c r="AZ99" s="57" t="s">
        <v>2079</v>
      </c>
      <c r="BA99" s="58" t="s">
        <v>323</v>
      </c>
      <c r="BB99" s="57">
        <v>0.97</v>
      </c>
      <c r="BC99" s="57">
        <v>0.98</v>
      </c>
      <c r="BD99" s="57">
        <v>720</v>
      </c>
      <c r="BE99" s="57">
        <v>120</v>
      </c>
      <c r="BF99" s="57">
        <v>120</v>
      </c>
      <c r="BG99" s="57" t="s">
        <v>751</v>
      </c>
      <c r="BH99" s="57" t="s">
        <v>752</v>
      </c>
      <c r="BI99" s="57">
        <v>600</v>
      </c>
      <c r="BJ99" s="57" t="s">
        <v>140</v>
      </c>
      <c r="BK99" s="57" t="s">
        <v>140</v>
      </c>
      <c r="BL99" s="57" t="s">
        <v>140</v>
      </c>
      <c r="BM99" s="57">
        <v>104073</v>
      </c>
      <c r="BN99" s="57" t="s">
        <v>270</v>
      </c>
      <c r="BO99" s="57">
        <v>0.15</v>
      </c>
      <c r="BP99" s="57" t="s">
        <v>239</v>
      </c>
      <c r="BQ99" s="57" t="s">
        <v>140</v>
      </c>
      <c r="BR99" s="57" t="s">
        <v>749</v>
      </c>
      <c r="BS99" s="57" t="s">
        <v>750</v>
      </c>
      <c r="BT99" s="127" t="s">
        <v>3505</v>
      </c>
      <c r="BU99" s="127"/>
      <c r="XEU99" s="6" t="str">
        <f t="shared" si="2"/>
        <v>Contact_Center__Annuities</v>
      </c>
    </row>
    <row r="100" spans="1:73 16375:16375" ht="293.25" x14ac:dyDescent="0.2">
      <c r="A100" s="125" t="s">
        <v>13</v>
      </c>
      <c r="B100" s="57" t="s">
        <v>742</v>
      </c>
      <c r="C100" s="57" t="s">
        <v>743</v>
      </c>
      <c r="D100" s="57" t="s">
        <v>199</v>
      </c>
      <c r="E100" s="57" t="s">
        <v>545</v>
      </c>
      <c r="F100" s="57" t="s">
        <v>753</v>
      </c>
      <c r="G100" s="57" t="s">
        <v>753</v>
      </c>
      <c r="H100" s="57"/>
      <c r="I100" s="57" t="s">
        <v>253</v>
      </c>
      <c r="J100" s="57" t="s">
        <v>253</v>
      </c>
      <c r="K100" s="57"/>
      <c r="L100" s="57" t="s">
        <v>253</v>
      </c>
      <c r="M100" s="57"/>
      <c r="N100" s="57" t="s">
        <v>253</v>
      </c>
      <c r="O100" s="57" t="s">
        <v>754</v>
      </c>
      <c r="P100" s="57" t="s">
        <v>450</v>
      </c>
      <c r="Q100" s="57" t="s">
        <v>308</v>
      </c>
      <c r="R100" s="57" t="s">
        <v>754</v>
      </c>
      <c r="S100" s="57" t="s">
        <v>755</v>
      </c>
      <c r="T100" s="57" t="s">
        <v>756</v>
      </c>
      <c r="U100" s="57" t="s">
        <v>757</v>
      </c>
      <c r="V100" s="57" t="s">
        <v>143</v>
      </c>
      <c r="W100" s="57" t="s">
        <v>270</v>
      </c>
      <c r="X100" s="90">
        <v>0</v>
      </c>
      <c r="Y100" s="90">
        <v>1</v>
      </c>
      <c r="Z100" s="169">
        <v>52</v>
      </c>
      <c r="AA100" s="169"/>
      <c r="AB100" s="169">
        <v>52</v>
      </c>
      <c r="AC100" s="57" t="s">
        <v>142</v>
      </c>
      <c r="AD100" s="65" t="s">
        <v>143</v>
      </c>
      <c r="AE100" s="65" t="s">
        <v>144</v>
      </c>
      <c r="AF100" s="57" t="s">
        <v>270</v>
      </c>
      <c r="AG100" s="57" t="s">
        <v>143</v>
      </c>
      <c r="AH100" s="57" t="s">
        <v>2421</v>
      </c>
      <c r="AI100" s="64">
        <v>45642</v>
      </c>
      <c r="AJ100" s="64" t="s">
        <v>272</v>
      </c>
      <c r="AK100" s="64" t="s">
        <v>432</v>
      </c>
      <c r="AL100" s="64" t="s">
        <v>426</v>
      </c>
      <c r="AM100" s="57">
        <v>0</v>
      </c>
      <c r="AN100" s="57" t="s">
        <v>140</v>
      </c>
      <c r="AO100" s="57" t="s">
        <v>140</v>
      </c>
      <c r="AP100" s="57" t="s">
        <v>140</v>
      </c>
      <c r="AQ100" s="57" t="s">
        <v>140</v>
      </c>
      <c r="AR100" s="57" t="s">
        <v>140</v>
      </c>
      <c r="AS100" s="57" t="s">
        <v>140</v>
      </c>
      <c r="AT100" s="57" t="s">
        <v>140</v>
      </c>
      <c r="AU100" s="57" t="s">
        <v>140</v>
      </c>
      <c r="AV100" s="57" t="s">
        <v>148</v>
      </c>
      <c r="AW100" s="57" t="s">
        <v>520</v>
      </c>
      <c r="AX100" s="57" t="s">
        <v>150</v>
      </c>
      <c r="AY100" s="57" t="s">
        <v>758</v>
      </c>
      <c r="AZ100" s="57"/>
      <c r="BA100" s="57" t="s">
        <v>2408</v>
      </c>
      <c r="BB100" s="57">
        <v>0.98</v>
      </c>
      <c r="BC100" s="57">
        <v>0.98</v>
      </c>
      <c r="BD100" s="57">
        <v>40</v>
      </c>
      <c r="BE100" s="57" t="s">
        <v>140</v>
      </c>
      <c r="BF100" s="57" t="s">
        <v>140</v>
      </c>
      <c r="BG100" s="57" t="s">
        <v>140</v>
      </c>
      <c r="BH100" s="57" t="s">
        <v>140</v>
      </c>
      <c r="BI100" s="57" t="s">
        <v>140</v>
      </c>
      <c r="BJ100" s="57" t="s">
        <v>140</v>
      </c>
      <c r="BK100" s="57">
        <v>84000</v>
      </c>
      <c r="BL100" s="57">
        <v>36000</v>
      </c>
      <c r="BM100" s="57"/>
      <c r="BN100" s="57" t="s">
        <v>270</v>
      </c>
      <c r="BO100" s="57">
        <v>0.15</v>
      </c>
      <c r="BP100" s="57" t="s">
        <v>239</v>
      </c>
      <c r="BQ100" s="57" t="s">
        <v>140</v>
      </c>
      <c r="BR100" s="57" t="s">
        <v>759</v>
      </c>
      <c r="BS100" s="57" t="s">
        <v>759</v>
      </c>
      <c r="BT100" s="127" t="s">
        <v>3505</v>
      </c>
      <c r="BU100" s="127"/>
      <c r="XEU100" s="6" t="str">
        <f t="shared" si="2"/>
        <v>Claims_Management__Annuities</v>
      </c>
    </row>
    <row r="101" spans="1:73 16375:16375" ht="76.5" x14ac:dyDescent="0.2">
      <c r="A101" s="185" t="s">
        <v>13</v>
      </c>
      <c r="B101" s="57" t="s">
        <v>760</v>
      </c>
      <c r="C101" s="82" t="s">
        <v>761</v>
      </c>
      <c r="D101" s="57" t="s">
        <v>303</v>
      </c>
      <c r="E101" s="57" t="s">
        <v>753</v>
      </c>
      <c r="F101" s="92" t="s">
        <v>762</v>
      </c>
      <c r="G101" s="87" t="s">
        <v>763</v>
      </c>
      <c r="H101" s="87" t="s">
        <v>253</v>
      </c>
      <c r="I101" s="58" t="s">
        <v>253</v>
      </c>
      <c r="J101" s="58" t="s">
        <v>253</v>
      </c>
      <c r="K101" s="58" t="s">
        <v>253</v>
      </c>
      <c r="L101" s="58" t="s">
        <v>253</v>
      </c>
      <c r="M101" s="58" t="s">
        <v>253</v>
      </c>
      <c r="N101" s="58" t="s">
        <v>253</v>
      </c>
      <c r="O101" s="92" t="s">
        <v>764</v>
      </c>
      <c r="P101" s="58" t="s">
        <v>255</v>
      </c>
      <c r="Q101" s="58" t="s">
        <v>255</v>
      </c>
      <c r="R101" s="58" t="s">
        <v>765</v>
      </c>
      <c r="S101" s="57" t="s">
        <v>766</v>
      </c>
      <c r="T101" s="57" t="s">
        <v>260</v>
      </c>
      <c r="U101" s="83" t="s">
        <v>767</v>
      </c>
      <c r="V101" s="57" t="s">
        <v>270</v>
      </c>
      <c r="W101" s="57" t="s">
        <v>143</v>
      </c>
      <c r="X101" s="62">
        <v>1</v>
      </c>
      <c r="Y101" s="62">
        <v>0</v>
      </c>
      <c r="Z101" s="108">
        <v>0</v>
      </c>
      <c r="AA101" s="108">
        <v>13</v>
      </c>
      <c r="AB101" s="186">
        <v>17</v>
      </c>
      <c r="AC101" s="87" t="s">
        <v>260</v>
      </c>
      <c r="AD101" s="58" t="s">
        <v>143</v>
      </c>
      <c r="AE101" s="57" t="s">
        <v>144</v>
      </c>
      <c r="AF101" s="58" t="s">
        <v>143</v>
      </c>
      <c r="AG101" s="58" t="s">
        <v>143</v>
      </c>
      <c r="AH101" s="58" t="s">
        <v>3502</v>
      </c>
      <c r="AI101" s="110">
        <v>45418</v>
      </c>
      <c r="AJ101" s="63" t="s">
        <v>146</v>
      </c>
      <c r="AK101" s="63" t="s">
        <v>272</v>
      </c>
      <c r="AL101" s="63" t="s">
        <v>273</v>
      </c>
      <c r="AM101" s="58" t="s">
        <v>311</v>
      </c>
      <c r="AN101" s="58" t="s">
        <v>311</v>
      </c>
      <c r="AO101" s="58" t="s">
        <v>311</v>
      </c>
      <c r="AP101" s="58" t="s">
        <v>311</v>
      </c>
      <c r="AQ101" s="58" t="s">
        <v>143</v>
      </c>
      <c r="AR101" s="58" t="s">
        <v>140</v>
      </c>
      <c r="AS101" s="58" t="s">
        <v>140</v>
      </c>
      <c r="AT101" s="58" t="s">
        <v>140</v>
      </c>
      <c r="AU101" s="58" t="s">
        <v>140</v>
      </c>
      <c r="AV101" s="30" t="s">
        <v>148</v>
      </c>
      <c r="AW101" s="58" t="s">
        <v>768</v>
      </c>
      <c r="AX101" s="30" t="s">
        <v>150</v>
      </c>
      <c r="AY101" s="29"/>
      <c r="AZ101" s="57" t="s">
        <v>527</v>
      </c>
      <c r="BA101" s="57" t="s">
        <v>386</v>
      </c>
      <c r="BB101" s="105">
        <v>0.97</v>
      </c>
      <c r="BC101" s="105"/>
      <c r="BD101" s="106">
        <v>6.9444444444444441E-3</v>
      </c>
      <c r="BE101" s="106">
        <v>1.0416666666666667E-3</v>
      </c>
      <c r="BF101" s="106">
        <v>1.0416666666666667E-3</v>
      </c>
      <c r="BG101" s="112">
        <v>0.03</v>
      </c>
      <c r="BH101" s="106">
        <v>6.9444444444444447E-4</v>
      </c>
      <c r="BI101" s="106">
        <v>4.8611111111111112E-3</v>
      </c>
      <c r="BJ101" s="58" t="s">
        <v>140</v>
      </c>
      <c r="BK101" s="58"/>
      <c r="BL101" s="104" t="s">
        <v>140</v>
      </c>
      <c r="BM101" s="104" t="s">
        <v>140</v>
      </c>
      <c r="BN101" s="104" t="s">
        <v>140</v>
      </c>
      <c r="BO101" s="104" t="s">
        <v>140</v>
      </c>
      <c r="BP101" s="104" t="s">
        <v>140</v>
      </c>
      <c r="BQ101" s="104" t="s">
        <v>140</v>
      </c>
      <c r="BR101" s="104" t="s">
        <v>769</v>
      </c>
      <c r="BS101" s="104" t="s">
        <v>770</v>
      </c>
      <c r="BT101" s="173" t="s">
        <v>3505</v>
      </c>
      <c r="BU101" s="129"/>
      <c r="XEU101" s="6" t="str">
        <f t="shared" si="2"/>
        <v>Contact_Center__Annuities</v>
      </c>
    </row>
    <row r="102" spans="1:73 16375:16375" s="86" customFormat="1" ht="63.75" x14ac:dyDescent="0.2">
      <c r="A102" s="145" t="s">
        <v>16</v>
      </c>
      <c r="B102" s="115" t="s">
        <v>140</v>
      </c>
      <c r="C102" s="115" t="s">
        <v>302</v>
      </c>
      <c r="D102" s="115" t="s">
        <v>303</v>
      </c>
      <c r="E102" s="115" t="s">
        <v>304</v>
      </c>
      <c r="F102" s="115" t="s">
        <v>305</v>
      </c>
      <c r="G102" s="115" t="s">
        <v>306</v>
      </c>
      <c r="H102" s="93"/>
      <c r="I102" s="93"/>
      <c r="J102" s="93"/>
      <c r="K102" s="93"/>
      <c r="L102" s="93"/>
      <c r="M102" s="93"/>
      <c r="N102" s="93" t="s">
        <v>133</v>
      </c>
      <c r="O102" s="115" t="s">
        <v>307</v>
      </c>
      <c r="P102" s="93" t="s">
        <v>308</v>
      </c>
      <c r="Q102" s="93" t="s">
        <v>321</v>
      </c>
      <c r="R102" s="115" t="s">
        <v>140</v>
      </c>
      <c r="S102" s="115" t="s">
        <v>138</v>
      </c>
      <c r="T102" s="93" t="s">
        <v>310</v>
      </c>
      <c r="U102" s="115" t="s">
        <v>138</v>
      </c>
      <c r="V102" s="93" t="s">
        <v>270</v>
      </c>
      <c r="W102" s="93" t="s">
        <v>143</v>
      </c>
      <c r="X102" s="148">
        <v>1</v>
      </c>
      <c r="Y102" s="148">
        <v>0</v>
      </c>
      <c r="Z102" s="166"/>
      <c r="AA102" s="166">
        <v>13</v>
      </c>
      <c r="AB102" s="166">
        <v>21.5</v>
      </c>
      <c r="AC102" s="93" t="s">
        <v>260</v>
      </c>
      <c r="AD102" s="113" t="s">
        <v>143</v>
      </c>
      <c r="AE102" s="114" t="s">
        <v>144</v>
      </c>
      <c r="AF102" s="58" t="s">
        <v>143</v>
      </c>
      <c r="AG102" s="58" t="s">
        <v>143</v>
      </c>
      <c r="AH102" s="93" t="s">
        <v>145</v>
      </c>
      <c r="AI102" s="146">
        <v>44669</v>
      </c>
      <c r="AJ102" s="147" t="s">
        <v>272</v>
      </c>
      <c r="AK102" s="147" t="s">
        <v>273</v>
      </c>
      <c r="AL102" s="60" t="s">
        <v>551</v>
      </c>
      <c r="AM102" s="93">
        <v>0</v>
      </c>
      <c r="AN102" s="93" t="s">
        <v>140</v>
      </c>
      <c r="AO102" s="93" t="s">
        <v>140</v>
      </c>
      <c r="AP102" s="93" t="s">
        <v>140</v>
      </c>
      <c r="AQ102" s="93" t="s">
        <v>140</v>
      </c>
      <c r="AR102" s="93" t="s">
        <v>140</v>
      </c>
      <c r="AS102" s="93" t="s">
        <v>140</v>
      </c>
      <c r="AT102" s="93" t="s">
        <v>140</v>
      </c>
      <c r="AU102" s="93" t="s">
        <v>140</v>
      </c>
      <c r="AV102" s="93" t="s">
        <v>143</v>
      </c>
      <c r="AW102" s="93" t="s">
        <v>314</v>
      </c>
      <c r="AX102" s="93" t="s">
        <v>150</v>
      </c>
      <c r="AY102" s="115"/>
      <c r="AZ102" s="115" t="s">
        <v>2079</v>
      </c>
      <c r="BA102" s="115" t="s">
        <v>323</v>
      </c>
      <c r="BB102" s="148">
        <v>0.95</v>
      </c>
      <c r="BC102" s="93" t="s">
        <v>140</v>
      </c>
      <c r="BD102" s="93" t="s">
        <v>325</v>
      </c>
      <c r="BE102" s="93" t="s">
        <v>316</v>
      </c>
      <c r="BF102" s="93" t="s">
        <v>316</v>
      </c>
      <c r="BG102" s="148">
        <v>0.03</v>
      </c>
      <c r="BH102" s="93" t="s">
        <v>387</v>
      </c>
      <c r="BI102" s="93" t="s">
        <v>140</v>
      </c>
      <c r="BJ102" s="93" t="s">
        <v>140</v>
      </c>
      <c r="BK102" s="93" t="s">
        <v>140</v>
      </c>
      <c r="BL102" s="93" t="s">
        <v>140</v>
      </c>
      <c r="BM102" s="93" t="s">
        <v>140</v>
      </c>
      <c r="BN102" s="93" t="s">
        <v>140</v>
      </c>
      <c r="BO102" s="93" t="s">
        <v>140</v>
      </c>
      <c r="BP102" s="93" t="s">
        <v>239</v>
      </c>
      <c r="BQ102" s="93"/>
      <c r="BR102" s="115" t="s">
        <v>388</v>
      </c>
      <c r="BS102" s="93" t="s">
        <v>389</v>
      </c>
      <c r="BT102" s="149" t="s">
        <v>3505</v>
      </c>
      <c r="BU102" s="149"/>
      <c r="XEU102" s="86" t="str">
        <f t="shared" si="2"/>
        <v>Contact_Center__Annuities</v>
      </c>
    </row>
    <row r="103" spans="1:73 16375:16375" x14ac:dyDescent="0.2">
      <c r="A103" s="57"/>
      <c r="B103" s="57"/>
      <c r="C103" s="57"/>
      <c r="D103" s="57"/>
      <c r="E103" s="57"/>
      <c r="F103" s="57"/>
      <c r="G103" s="58"/>
      <c r="H103" s="58"/>
      <c r="I103" s="58"/>
      <c r="J103" s="58"/>
      <c r="K103" s="58"/>
      <c r="L103" s="58"/>
      <c r="M103" s="58"/>
      <c r="N103" s="58"/>
      <c r="O103" s="58"/>
      <c r="P103" s="57"/>
      <c r="Q103" s="58"/>
      <c r="R103" s="58"/>
      <c r="S103" s="58"/>
      <c r="T103" s="58"/>
      <c r="U103" s="58"/>
      <c r="V103" s="58"/>
      <c r="W103" s="58"/>
      <c r="X103" s="58"/>
      <c r="Y103" s="90"/>
      <c r="Z103" s="62"/>
      <c r="AA103" s="58"/>
      <c r="AB103" s="58"/>
      <c r="AC103" s="61"/>
      <c r="AD103" s="57"/>
      <c r="AE103" s="59"/>
      <c r="AF103" s="65"/>
      <c r="AG103" s="58"/>
      <c r="AH103" s="58"/>
      <c r="AI103" s="58"/>
      <c r="AJ103" s="103"/>
      <c r="AK103" s="63"/>
      <c r="AL103" s="63"/>
      <c r="AM103" s="63"/>
      <c r="AN103" s="58"/>
      <c r="AO103" s="58"/>
      <c r="AP103" s="58"/>
      <c r="AQ103" s="58"/>
      <c r="AR103" s="58"/>
      <c r="AS103" s="58"/>
      <c r="AT103" s="58"/>
      <c r="AU103" s="58"/>
      <c r="AV103" s="58"/>
      <c r="AW103" s="58"/>
      <c r="AX103" s="57"/>
      <c r="AY103" s="58"/>
      <c r="AZ103" s="58"/>
      <c r="BA103" s="58"/>
      <c r="BB103" s="58"/>
      <c r="BC103" s="102"/>
      <c r="BD103" s="88"/>
      <c r="BE103" s="58"/>
      <c r="BF103" s="58"/>
      <c r="BG103" s="58"/>
      <c r="BH103" s="58"/>
      <c r="BI103" s="58"/>
      <c r="BJ103" s="58"/>
      <c r="BK103" s="58"/>
      <c r="BL103" s="58"/>
      <c r="BM103" s="58"/>
      <c r="BN103" s="58"/>
      <c r="BO103" s="57"/>
      <c r="BP103" s="58"/>
      <c r="BQ103" s="58"/>
      <c r="BR103" s="58"/>
      <c r="BS103" s="58"/>
      <c r="BT103" s="58"/>
      <c r="BU103" s="58"/>
      <c r="XEU103" s="6" t="str">
        <f t="shared" ref="XEU103:XEU133" si="3">(IF(RIGHT(SUBSTITUTE(SUBSTITUTE(SUBSTITUTE(SUBSTITUTE(SUBSTITUTE(SUBSTITUTE(SUBSTITUTE(SUBSTITUTE(SUBSTITUTE(D103," ","_"),"/","_"),"&amp;","_"),"(","_"),")","_"),",","_"),"-","_"),".","_"),"'","_"))="_",LEFT(SUBSTITUTE(SUBSTITUTE(SUBSTITUTE(SUBSTITUTE(SUBSTITUTE(SUBSTITUTE(SUBSTITUTE(SUBSTITUTE(SUBSTITUTE(D103," ","_"),"/","_"),"&amp;","_"),"(","_"),")","_"),",","_"),"-","_"),".","_"),"'","_"),LEN(SUBSTITUTE(SUBSTITUTE(SUBSTITUTE(SUBSTITUTE(SUBSTITUTE(SUBSTITUTE(SUBSTITUTE(SUBSTITUTE(SUBSTITUTE(D103," ","_"),"/","_"),"&amp;","_"),"(","_"),")","_"),",","_"),"-","_"),".","_"),"'","_"))-1),SUBSTITUTE(SUBSTITUTE(SUBSTITUTE(SUBSTITUTE(SUBSTITUTE(SUBSTITUTE(SUBSTITUTE(SUBSTITUTE(SUBSTITUTE(D103," ","_"),"/","_"),"&amp;","_"),"(","_"),")","_"),",","_"),"-","_"),".","_"),"'","_")))</f>
        <v/>
      </c>
    </row>
    <row r="104" spans="1:73 16375:16375" x14ac:dyDescent="0.2">
      <c r="A104" s="57"/>
      <c r="B104" s="57"/>
      <c r="C104" s="57"/>
      <c r="D104" s="57"/>
      <c r="E104" s="57"/>
      <c r="F104" s="57"/>
      <c r="G104" s="58"/>
      <c r="H104" s="58"/>
      <c r="I104" s="58"/>
      <c r="J104" s="58"/>
      <c r="K104" s="58"/>
      <c r="L104" s="58"/>
      <c r="M104" s="58"/>
      <c r="N104" s="58"/>
      <c r="O104" s="58"/>
      <c r="P104" s="57"/>
      <c r="Q104" s="58"/>
      <c r="R104" s="58"/>
      <c r="S104" s="58"/>
      <c r="T104" s="58"/>
      <c r="U104" s="58"/>
      <c r="V104" s="58"/>
      <c r="W104" s="58"/>
      <c r="X104" s="58"/>
      <c r="Y104" s="90"/>
      <c r="Z104" s="62"/>
      <c r="AA104" s="58"/>
      <c r="AB104" s="58"/>
      <c r="AC104" s="61"/>
      <c r="AD104" s="57"/>
      <c r="AE104" s="59"/>
      <c r="AF104" s="65"/>
      <c r="AG104" s="58"/>
      <c r="AH104" s="58"/>
      <c r="AI104" s="58"/>
      <c r="AJ104" s="103"/>
      <c r="AK104" s="63"/>
      <c r="AL104" s="63"/>
      <c r="AM104" s="63"/>
      <c r="AN104" s="58"/>
      <c r="AO104" s="58"/>
      <c r="AP104" s="58"/>
      <c r="AQ104" s="58"/>
      <c r="AR104" s="58"/>
      <c r="AS104" s="58"/>
      <c r="AT104" s="58"/>
      <c r="AU104" s="58"/>
      <c r="AV104" s="58"/>
      <c r="AW104" s="58"/>
      <c r="AX104" s="57"/>
      <c r="AY104" s="58"/>
      <c r="AZ104" s="58"/>
      <c r="BA104" s="58"/>
      <c r="BB104" s="58"/>
      <c r="BC104" s="102"/>
      <c r="BD104" s="88"/>
      <c r="BE104" s="58"/>
      <c r="BF104" s="58"/>
      <c r="BG104" s="58"/>
      <c r="BH104" s="58"/>
      <c r="BI104" s="58"/>
      <c r="BJ104" s="58"/>
      <c r="BK104" s="58"/>
      <c r="BL104" s="58"/>
      <c r="BM104" s="58"/>
      <c r="BN104" s="58"/>
      <c r="BO104" s="57"/>
      <c r="BP104" s="58"/>
      <c r="BQ104" s="58"/>
      <c r="BR104" s="58"/>
      <c r="BS104" s="58"/>
      <c r="BT104" s="58"/>
      <c r="BU104" s="58"/>
      <c r="XEU104" s="6" t="str">
        <f t="shared" si="3"/>
        <v/>
      </c>
    </row>
    <row r="105" spans="1:73 16375:16375" x14ac:dyDescent="0.2">
      <c r="A105" s="57"/>
      <c r="B105" s="57"/>
      <c r="C105" s="57"/>
      <c r="D105" s="57"/>
      <c r="E105" s="57"/>
      <c r="F105" s="57"/>
      <c r="G105" s="58"/>
      <c r="H105" s="58"/>
      <c r="I105" s="58"/>
      <c r="J105" s="58"/>
      <c r="K105" s="58"/>
      <c r="L105" s="58"/>
      <c r="M105" s="58"/>
      <c r="N105" s="58"/>
      <c r="O105" s="58"/>
      <c r="P105" s="57"/>
      <c r="Q105" s="58"/>
      <c r="R105" s="58"/>
      <c r="S105" s="58"/>
      <c r="T105" s="58"/>
      <c r="U105" s="58"/>
      <c r="V105" s="58"/>
      <c r="W105" s="58"/>
      <c r="X105" s="58"/>
      <c r="Y105" s="90"/>
      <c r="Z105" s="62"/>
      <c r="AA105" s="58"/>
      <c r="AB105" s="58"/>
      <c r="AC105" s="61"/>
      <c r="AD105" s="57"/>
      <c r="AE105" s="59"/>
      <c r="AF105" s="65"/>
      <c r="AG105" s="58"/>
      <c r="AH105" s="58"/>
      <c r="AI105" s="58"/>
      <c r="AJ105" s="103"/>
      <c r="AK105" s="63"/>
      <c r="AL105" s="63"/>
      <c r="AM105" s="63"/>
      <c r="AN105" s="58"/>
      <c r="AO105" s="58"/>
      <c r="AP105" s="58"/>
      <c r="AQ105" s="58"/>
      <c r="AR105" s="58"/>
      <c r="AS105" s="58"/>
      <c r="AT105" s="58"/>
      <c r="AU105" s="58"/>
      <c r="AV105" s="58"/>
      <c r="AW105" s="58"/>
      <c r="AX105" s="57"/>
      <c r="AY105" s="58"/>
      <c r="AZ105" s="58"/>
      <c r="BA105" s="58"/>
      <c r="BB105" s="58"/>
      <c r="BC105" s="102"/>
      <c r="BD105" s="88"/>
      <c r="BE105" s="58"/>
      <c r="BF105" s="58"/>
      <c r="BG105" s="58"/>
      <c r="BH105" s="58"/>
      <c r="BI105" s="58"/>
      <c r="BJ105" s="58"/>
      <c r="BK105" s="58"/>
      <c r="BL105" s="58"/>
      <c r="BM105" s="58"/>
      <c r="BN105" s="58"/>
      <c r="BO105" s="57"/>
      <c r="BP105" s="58"/>
      <c r="BQ105" s="58"/>
      <c r="BR105" s="58"/>
      <c r="BS105" s="58"/>
      <c r="BT105" s="58"/>
      <c r="BU105" s="58"/>
      <c r="XEU105" s="6" t="str">
        <f t="shared" si="3"/>
        <v/>
      </c>
    </row>
    <row r="106" spans="1:73 16375:16375" x14ac:dyDescent="0.2">
      <c r="A106" s="57"/>
      <c r="B106" s="57"/>
      <c r="C106" s="57"/>
      <c r="D106" s="57"/>
      <c r="E106" s="57"/>
      <c r="F106" s="57"/>
      <c r="G106" s="58"/>
      <c r="H106" s="58"/>
      <c r="I106" s="58"/>
      <c r="J106" s="58"/>
      <c r="K106" s="58"/>
      <c r="L106" s="58"/>
      <c r="M106" s="58"/>
      <c r="N106" s="58"/>
      <c r="O106" s="58"/>
      <c r="P106" s="57"/>
      <c r="Q106" s="58"/>
      <c r="R106" s="58"/>
      <c r="S106" s="58"/>
      <c r="T106" s="58"/>
      <c r="U106" s="58"/>
      <c r="V106" s="58"/>
      <c r="W106" s="58"/>
      <c r="X106" s="58"/>
      <c r="Y106" s="90"/>
      <c r="Z106" s="62"/>
      <c r="AA106" s="58"/>
      <c r="AB106" s="58"/>
      <c r="AC106" s="61"/>
      <c r="AD106" s="57"/>
      <c r="AE106" s="59"/>
      <c r="AF106" s="65"/>
      <c r="AG106" s="58"/>
      <c r="AH106" s="58"/>
      <c r="AI106" s="58"/>
      <c r="AJ106" s="103"/>
      <c r="AK106" s="63"/>
      <c r="AL106" s="63"/>
      <c r="AM106" s="63"/>
      <c r="AN106" s="58"/>
      <c r="AO106" s="58"/>
      <c r="AP106" s="58"/>
      <c r="AQ106" s="58"/>
      <c r="AR106" s="58"/>
      <c r="AS106" s="58"/>
      <c r="AT106" s="58"/>
      <c r="AU106" s="58"/>
      <c r="AV106" s="58"/>
      <c r="AW106" s="58"/>
      <c r="AX106" s="57"/>
      <c r="AY106" s="58"/>
      <c r="AZ106" s="58"/>
      <c r="BA106" s="58"/>
      <c r="BB106" s="58"/>
      <c r="BC106" s="102"/>
      <c r="BD106" s="88"/>
      <c r="BE106" s="58"/>
      <c r="BF106" s="58"/>
      <c r="BG106" s="58"/>
      <c r="BH106" s="58"/>
      <c r="BI106" s="58"/>
      <c r="BJ106" s="58"/>
      <c r="BK106" s="58"/>
      <c r="BL106" s="58"/>
      <c r="BM106" s="58"/>
      <c r="BN106" s="58"/>
      <c r="BO106" s="57"/>
      <c r="BP106" s="58"/>
      <c r="BQ106" s="58"/>
      <c r="BR106" s="58"/>
      <c r="BS106" s="58"/>
      <c r="BT106" s="58"/>
      <c r="BU106" s="58"/>
      <c r="XEU106" s="6" t="str">
        <f t="shared" si="3"/>
        <v/>
      </c>
    </row>
    <row r="107" spans="1:73 16375:16375" x14ac:dyDescent="0.2">
      <c r="A107" s="57"/>
      <c r="B107" s="57"/>
      <c r="C107" s="57"/>
      <c r="D107" s="57"/>
      <c r="E107" s="57"/>
      <c r="F107" s="57"/>
      <c r="G107" s="58"/>
      <c r="H107" s="58"/>
      <c r="I107" s="58"/>
      <c r="J107" s="58"/>
      <c r="K107" s="58"/>
      <c r="L107" s="58"/>
      <c r="M107" s="58"/>
      <c r="N107" s="58"/>
      <c r="O107" s="58"/>
      <c r="P107" s="57"/>
      <c r="Q107" s="58"/>
      <c r="R107" s="58"/>
      <c r="S107" s="58"/>
      <c r="T107" s="58"/>
      <c r="U107" s="58"/>
      <c r="V107" s="58"/>
      <c r="W107" s="58"/>
      <c r="X107" s="58"/>
      <c r="Y107" s="90"/>
      <c r="Z107" s="62"/>
      <c r="AA107" s="58"/>
      <c r="AB107" s="58"/>
      <c r="AC107" s="61"/>
      <c r="AD107" s="57"/>
      <c r="AE107" s="59"/>
      <c r="AF107" s="65"/>
      <c r="AG107" s="58"/>
      <c r="AH107" s="58"/>
      <c r="AI107" s="58"/>
      <c r="AJ107" s="103"/>
      <c r="AK107" s="63"/>
      <c r="AL107" s="63"/>
      <c r="AM107" s="63"/>
      <c r="AN107" s="58"/>
      <c r="AO107" s="58"/>
      <c r="AP107" s="58"/>
      <c r="AQ107" s="58"/>
      <c r="AR107" s="58"/>
      <c r="AS107" s="58"/>
      <c r="AT107" s="58"/>
      <c r="AU107" s="58"/>
      <c r="AV107" s="58"/>
      <c r="AW107" s="58"/>
      <c r="AX107" s="57"/>
      <c r="AY107" s="58"/>
      <c r="AZ107" s="58"/>
      <c r="BA107" s="58"/>
      <c r="BB107" s="58"/>
      <c r="BC107" s="102"/>
      <c r="BD107" s="88"/>
      <c r="BE107" s="58"/>
      <c r="BF107" s="58"/>
      <c r="BG107" s="58"/>
      <c r="BH107" s="58"/>
      <c r="BI107" s="58"/>
      <c r="BJ107" s="58"/>
      <c r="BK107" s="58"/>
      <c r="BL107" s="58"/>
      <c r="BM107" s="58"/>
      <c r="BN107" s="58"/>
      <c r="BO107" s="57"/>
      <c r="BP107" s="58"/>
      <c r="BQ107" s="58"/>
      <c r="BR107" s="58"/>
      <c r="BS107" s="58"/>
      <c r="BT107" s="58"/>
      <c r="BU107" s="58"/>
      <c r="XEU107" s="6" t="str">
        <f t="shared" si="3"/>
        <v/>
      </c>
    </row>
    <row r="108" spans="1:73 16375:16375" x14ac:dyDescent="0.2">
      <c r="A108" s="29"/>
      <c r="B108" s="29"/>
      <c r="C108" s="81"/>
      <c r="D108" s="81"/>
      <c r="E108" s="81"/>
      <c r="F108" s="82"/>
      <c r="G108" s="83"/>
      <c r="H108" s="58"/>
      <c r="I108" s="58"/>
      <c r="J108" s="58"/>
      <c r="K108" s="58"/>
      <c r="L108" s="58"/>
      <c r="M108" s="58"/>
      <c r="N108" s="58"/>
      <c r="O108" s="58"/>
      <c r="P108" s="58"/>
      <c r="Q108" s="58"/>
      <c r="R108" s="58"/>
      <c r="S108" s="58"/>
      <c r="T108" s="58"/>
      <c r="U108" s="58"/>
      <c r="V108" s="58"/>
      <c r="W108" s="58"/>
      <c r="X108" s="58"/>
      <c r="Y108" s="62"/>
      <c r="Z108" s="62"/>
      <c r="AA108" s="58"/>
      <c r="AB108" s="58"/>
      <c r="AC108" s="61"/>
      <c r="AD108" s="58"/>
      <c r="AE108" s="29"/>
      <c r="AF108" s="44"/>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XEU108" s="6" t="str">
        <f t="shared" si="3"/>
        <v/>
      </c>
    </row>
    <row r="109" spans="1:73 16375:16375" x14ac:dyDescent="0.2">
      <c r="A109" s="29"/>
      <c r="B109" s="29"/>
      <c r="C109" s="81"/>
      <c r="D109" s="81"/>
      <c r="E109" s="81"/>
      <c r="F109" s="82"/>
      <c r="G109" s="83"/>
      <c r="H109" s="58"/>
      <c r="I109" s="58"/>
      <c r="J109" s="58"/>
      <c r="K109" s="58"/>
      <c r="L109" s="58"/>
      <c r="M109" s="58"/>
      <c r="N109" s="58"/>
      <c r="O109" s="58"/>
      <c r="P109" s="58"/>
      <c r="Q109" s="58"/>
      <c r="R109" s="58"/>
      <c r="S109" s="58"/>
      <c r="T109" s="58"/>
      <c r="U109" s="58"/>
      <c r="V109" s="58"/>
      <c r="W109" s="58"/>
      <c r="X109" s="58"/>
      <c r="Y109" s="62"/>
      <c r="Z109" s="62"/>
      <c r="AA109" s="58"/>
      <c r="AB109" s="58"/>
      <c r="AC109" s="61"/>
      <c r="AD109" s="58"/>
      <c r="AE109" s="29"/>
      <c r="AF109" s="44"/>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XEU109" s="6" t="str">
        <f t="shared" si="3"/>
        <v/>
      </c>
    </row>
    <row r="110" spans="1:73 16375:16375" x14ac:dyDescent="0.2">
      <c r="A110" s="29"/>
      <c r="B110" s="29"/>
      <c r="C110" s="81"/>
      <c r="D110" s="81"/>
      <c r="E110" s="81"/>
      <c r="F110" s="82"/>
      <c r="G110" s="83"/>
      <c r="H110" s="58"/>
      <c r="I110" s="58"/>
      <c r="J110" s="58"/>
      <c r="K110" s="58"/>
      <c r="L110" s="58"/>
      <c r="M110" s="58"/>
      <c r="N110" s="58"/>
      <c r="O110" s="58"/>
      <c r="P110" s="58"/>
      <c r="Q110" s="58"/>
      <c r="R110" s="58"/>
      <c r="S110" s="58"/>
      <c r="T110" s="58"/>
      <c r="U110" s="58"/>
      <c r="V110" s="58"/>
      <c r="W110" s="58"/>
      <c r="X110" s="58"/>
      <c r="Y110" s="62"/>
      <c r="Z110" s="62"/>
      <c r="AA110" s="58"/>
      <c r="AB110" s="58"/>
      <c r="AC110" s="61"/>
      <c r="AD110" s="58"/>
      <c r="AE110" s="29"/>
      <c r="AF110" s="44"/>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XEU110" s="6" t="str">
        <f t="shared" si="3"/>
        <v/>
      </c>
    </row>
    <row r="111" spans="1:73 16375:16375" x14ac:dyDescent="0.2">
      <c r="A111" s="29"/>
      <c r="B111" s="29"/>
      <c r="C111" s="81"/>
      <c r="D111" s="81"/>
      <c r="E111" s="81"/>
      <c r="F111" s="82"/>
      <c r="G111" s="83"/>
      <c r="H111" s="58"/>
      <c r="I111" s="58"/>
      <c r="J111" s="58"/>
      <c r="K111" s="58"/>
      <c r="L111" s="58"/>
      <c r="M111" s="58"/>
      <c r="N111" s="58"/>
      <c r="O111" s="58"/>
      <c r="P111" s="58"/>
      <c r="Q111" s="58"/>
      <c r="R111" s="58"/>
      <c r="S111" s="58"/>
      <c r="T111" s="58"/>
      <c r="U111" s="58"/>
      <c r="V111" s="58"/>
      <c r="W111" s="58"/>
      <c r="X111" s="58"/>
      <c r="Y111" s="62"/>
      <c r="Z111" s="62"/>
      <c r="AA111" s="58"/>
      <c r="AB111" s="58"/>
      <c r="AC111" s="61"/>
      <c r="AD111" s="58"/>
      <c r="AE111" s="29"/>
      <c r="AF111" s="44"/>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XEU111" s="6" t="str">
        <f t="shared" si="3"/>
        <v/>
      </c>
    </row>
    <row r="112" spans="1:73 16375:16375" x14ac:dyDescent="0.2">
      <c r="A112" s="29"/>
      <c r="B112" s="29"/>
      <c r="C112" s="81"/>
      <c r="D112" s="81"/>
      <c r="E112" s="81"/>
      <c r="F112" s="82"/>
      <c r="G112" s="83"/>
      <c r="H112" s="58"/>
      <c r="I112" s="58"/>
      <c r="J112" s="58"/>
      <c r="K112" s="58"/>
      <c r="L112" s="58"/>
      <c r="M112" s="58"/>
      <c r="N112" s="58"/>
      <c r="O112" s="58"/>
      <c r="P112" s="58"/>
      <c r="Q112" s="58"/>
      <c r="R112" s="58"/>
      <c r="S112" s="58"/>
      <c r="T112" s="58"/>
      <c r="U112" s="58"/>
      <c r="V112" s="58"/>
      <c r="W112" s="58"/>
      <c r="X112" s="58"/>
      <c r="Y112" s="62"/>
      <c r="Z112" s="62"/>
      <c r="AA112" s="58"/>
      <c r="AB112" s="58"/>
      <c r="AC112" s="61"/>
      <c r="AD112" s="58"/>
      <c r="AE112" s="29"/>
      <c r="AF112" s="44"/>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29"/>
      <c r="BR112" s="29"/>
      <c r="BS112" s="29"/>
      <c r="BT112" s="29"/>
      <c r="BU112" s="29"/>
      <c r="XEU112" s="6" t="str">
        <f t="shared" si="3"/>
        <v/>
      </c>
    </row>
    <row r="113" spans="1:73 16375:16375" x14ac:dyDescent="0.2">
      <c r="A113" s="29"/>
      <c r="B113" s="29"/>
      <c r="C113" s="81"/>
      <c r="D113" s="81"/>
      <c r="E113" s="81"/>
      <c r="F113" s="82"/>
      <c r="G113" s="83"/>
      <c r="H113" s="58"/>
      <c r="I113" s="58"/>
      <c r="J113" s="58"/>
      <c r="K113" s="58"/>
      <c r="L113" s="58"/>
      <c r="M113" s="58"/>
      <c r="N113" s="58"/>
      <c r="O113" s="58"/>
      <c r="P113" s="58"/>
      <c r="Q113" s="58"/>
      <c r="R113" s="58"/>
      <c r="S113" s="58"/>
      <c r="T113" s="58"/>
      <c r="U113" s="58"/>
      <c r="V113" s="58"/>
      <c r="W113" s="58"/>
      <c r="X113" s="58"/>
      <c r="Y113" s="62"/>
      <c r="Z113" s="62"/>
      <c r="AA113" s="58"/>
      <c r="AB113" s="58"/>
      <c r="AC113" s="61"/>
      <c r="AD113" s="58"/>
      <c r="AE113" s="29"/>
      <c r="AF113" s="44"/>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c r="BR113" s="29"/>
      <c r="BS113" s="29"/>
      <c r="BT113" s="29"/>
      <c r="BU113" s="29"/>
      <c r="XEU113" s="6" t="str">
        <f t="shared" si="3"/>
        <v/>
      </c>
    </row>
    <row r="114" spans="1:73 16375:16375" x14ac:dyDescent="0.2">
      <c r="A114" s="29"/>
      <c r="B114" s="29"/>
      <c r="C114" s="81"/>
      <c r="D114" s="81"/>
      <c r="E114" s="81"/>
      <c r="F114" s="82"/>
      <c r="G114" s="83"/>
      <c r="H114" s="58"/>
      <c r="I114" s="58"/>
      <c r="J114" s="58"/>
      <c r="K114" s="58"/>
      <c r="L114" s="58"/>
      <c r="M114" s="58"/>
      <c r="N114" s="58"/>
      <c r="O114" s="58"/>
      <c r="P114" s="58"/>
      <c r="Q114" s="58"/>
      <c r="R114" s="58"/>
      <c r="S114" s="58"/>
      <c r="T114" s="58"/>
      <c r="U114" s="58"/>
      <c r="V114" s="58"/>
      <c r="W114" s="58"/>
      <c r="X114" s="58"/>
      <c r="Y114" s="62"/>
      <c r="Z114" s="62"/>
      <c r="AA114" s="58"/>
      <c r="AB114" s="58"/>
      <c r="AC114" s="61"/>
      <c r="AD114" s="58"/>
      <c r="AE114" s="29"/>
      <c r="AF114" s="44"/>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XEU114" s="6" t="str">
        <f t="shared" si="3"/>
        <v/>
      </c>
    </row>
    <row r="115" spans="1:73 16375:16375" x14ac:dyDescent="0.2">
      <c r="A115" s="29"/>
      <c r="B115" s="29"/>
      <c r="C115" s="81"/>
      <c r="D115" s="81"/>
      <c r="E115" s="81"/>
      <c r="F115" s="82"/>
      <c r="G115" s="83"/>
      <c r="H115" s="58"/>
      <c r="I115" s="58"/>
      <c r="J115" s="58"/>
      <c r="K115" s="58"/>
      <c r="L115" s="58"/>
      <c r="M115" s="58"/>
      <c r="N115" s="58"/>
      <c r="O115" s="58"/>
      <c r="P115" s="58"/>
      <c r="Q115" s="58"/>
      <c r="R115" s="58"/>
      <c r="S115" s="58"/>
      <c r="T115" s="58"/>
      <c r="U115" s="58"/>
      <c r="V115" s="58"/>
      <c r="W115" s="58"/>
      <c r="X115" s="58"/>
      <c r="Y115" s="62"/>
      <c r="Z115" s="62"/>
      <c r="AA115" s="58"/>
      <c r="AB115" s="58"/>
      <c r="AC115" s="61"/>
      <c r="AD115" s="58"/>
      <c r="AE115" s="29"/>
      <c r="AF115" s="44"/>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XEU115" s="6" t="str">
        <f t="shared" si="3"/>
        <v/>
      </c>
    </row>
    <row r="116" spans="1:73 16375:16375" x14ac:dyDescent="0.2">
      <c r="A116" s="29"/>
      <c r="B116" s="29"/>
      <c r="C116" s="81"/>
      <c r="D116" s="81"/>
      <c r="E116" s="81"/>
      <c r="F116" s="82"/>
      <c r="G116" s="83"/>
      <c r="H116" s="58"/>
      <c r="I116" s="58"/>
      <c r="J116" s="58"/>
      <c r="K116" s="58"/>
      <c r="L116" s="58"/>
      <c r="M116" s="58"/>
      <c r="N116" s="58"/>
      <c r="O116" s="58"/>
      <c r="P116" s="58"/>
      <c r="Q116" s="58"/>
      <c r="R116" s="58"/>
      <c r="S116" s="58"/>
      <c r="T116" s="58"/>
      <c r="U116" s="58"/>
      <c r="V116" s="58"/>
      <c r="W116" s="58"/>
      <c r="X116" s="58"/>
      <c r="Y116" s="62"/>
      <c r="Z116" s="62"/>
      <c r="AA116" s="58"/>
      <c r="AB116" s="58"/>
      <c r="AC116" s="61"/>
      <c r="AD116" s="58"/>
      <c r="AE116" s="29"/>
      <c r="AF116" s="44"/>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XEU116" s="6" t="str">
        <f t="shared" si="3"/>
        <v/>
      </c>
    </row>
    <row r="117" spans="1:73 16375:16375" x14ac:dyDescent="0.2">
      <c r="A117" s="29"/>
      <c r="B117" s="29"/>
      <c r="C117" s="81"/>
      <c r="D117" s="81"/>
      <c r="E117" s="81"/>
      <c r="F117" s="82"/>
      <c r="G117" s="83"/>
      <c r="H117" s="58"/>
      <c r="I117" s="58"/>
      <c r="J117" s="58"/>
      <c r="K117" s="58"/>
      <c r="L117" s="58"/>
      <c r="M117" s="58"/>
      <c r="N117" s="58"/>
      <c r="O117" s="58"/>
      <c r="P117" s="58"/>
      <c r="Q117" s="58"/>
      <c r="R117" s="58"/>
      <c r="S117" s="58"/>
      <c r="T117" s="58"/>
      <c r="U117" s="58"/>
      <c r="V117" s="58"/>
      <c r="W117" s="58"/>
      <c r="X117" s="58"/>
      <c r="Y117" s="62"/>
      <c r="Z117" s="62"/>
      <c r="AA117" s="58"/>
      <c r="AB117" s="58"/>
      <c r="AC117" s="61"/>
      <c r="AD117" s="58"/>
      <c r="AE117" s="29"/>
      <c r="AF117" s="44"/>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XEU117" s="6" t="str">
        <f t="shared" si="3"/>
        <v/>
      </c>
    </row>
    <row r="118" spans="1:73 16375:16375" x14ac:dyDescent="0.2">
      <c r="A118" s="29"/>
      <c r="B118" s="29"/>
      <c r="C118" s="81"/>
      <c r="D118" s="81"/>
      <c r="E118" s="81"/>
      <c r="F118" s="82"/>
      <c r="G118" s="83"/>
      <c r="H118" s="58"/>
      <c r="I118" s="58"/>
      <c r="J118" s="58"/>
      <c r="K118" s="58"/>
      <c r="L118" s="58"/>
      <c r="M118" s="58"/>
      <c r="N118" s="58"/>
      <c r="O118" s="58"/>
      <c r="P118" s="58"/>
      <c r="Q118" s="58"/>
      <c r="R118" s="58"/>
      <c r="S118" s="58"/>
      <c r="T118" s="58"/>
      <c r="U118" s="58"/>
      <c r="V118" s="58"/>
      <c r="W118" s="58"/>
      <c r="X118" s="58"/>
      <c r="Y118" s="62"/>
      <c r="Z118" s="62"/>
      <c r="AA118" s="58"/>
      <c r="AB118" s="58"/>
      <c r="AC118" s="61"/>
      <c r="AD118" s="58"/>
      <c r="AE118" s="29"/>
      <c r="AF118" s="44"/>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29"/>
      <c r="XEU118" s="6" t="str">
        <f t="shared" si="3"/>
        <v/>
      </c>
    </row>
    <row r="119" spans="1:73 16375:16375" x14ac:dyDescent="0.2">
      <c r="A119" s="29"/>
      <c r="B119" s="29"/>
      <c r="C119" s="81"/>
      <c r="D119" s="81"/>
      <c r="E119" s="81"/>
      <c r="F119" s="82"/>
      <c r="G119" s="83"/>
      <c r="H119" s="58"/>
      <c r="I119" s="58"/>
      <c r="J119" s="58"/>
      <c r="K119" s="58"/>
      <c r="L119" s="58"/>
      <c r="M119" s="58"/>
      <c r="N119" s="58"/>
      <c r="O119" s="58"/>
      <c r="P119" s="58"/>
      <c r="Q119" s="58"/>
      <c r="R119" s="58"/>
      <c r="S119" s="58"/>
      <c r="T119" s="58"/>
      <c r="U119" s="58"/>
      <c r="V119" s="58"/>
      <c r="W119" s="58"/>
      <c r="X119" s="58"/>
      <c r="Y119" s="62"/>
      <c r="Z119" s="62"/>
      <c r="AA119" s="58"/>
      <c r="AB119" s="58"/>
      <c r="AC119" s="61"/>
      <c r="AD119" s="58"/>
      <c r="AE119" s="29"/>
      <c r="AF119" s="44"/>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c r="BU119" s="29"/>
      <c r="XEU119" s="6" t="str">
        <f t="shared" si="3"/>
        <v/>
      </c>
    </row>
    <row r="120" spans="1:73 16375:16375" x14ac:dyDescent="0.2">
      <c r="A120" s="29"/>
      <c r="B120" s="29"/>
      <c r="C120" s="81"/>
      <c r="D120" s="81"/>
      <c r="E120" s="81"/>
      <c r="F120" s="82"/>
      <c r="G120" s="83"/>
      <c r="H120" s="58"/>
      <c r="I120" s="58"/>
      <c r="J120" s="58"/>
      <c r="K120" s="58"/>
      <c r="L120" s="58"/>
      <c r="M120" s="58"/>
      <c r="N120" s="58"/>
      <c r="O120" s="58"/>
      <c r="P120" s="58"/>
      <c r="Q120" s="58"/>
      <c r="R120" s="58"/>
      <c r="S120" s="58"/>
      <c r="T120" s="58"/>
      <c r="U120" s="58"/>
      <c r="V120" s="58"/>
      <c r="W120" s="58"/>
      <c r="X120" s="58"/>
      <c r="Y120" s="62"/>
      <c r="Z120" s="62"/>
      <c r="AA120" s="58"/>
      <c r="AB120" s="58"/>
      <c r="AC120" s="61"/>
      <c r="AD120" s="58"/>
      <c r="AE120" s="29"/>
      <c r="AF120" s="44"/>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XEU120" s="6" t="str">
        <f t="shared" si="3"/>
        <v/>
      </c>
    </row>
    <row r="121" spans="1:73 16375:16375" x14ac:dyDescent="0.2">
      <c r="A121" s="29"/>
      <c r="B121" s="29"/>
      <c r="C121" s="81"/>
      <c r="D121" s="81"/>
      <c r="E121" s="81"/>
      <c r="F121" s="82"/>
      <c r="G121" s="83"/>
      <c r="H121" s="58"/>
      <c r="I121" s="58"/>
      <c r="J121" s="58"/>
      <c r="K121" s="58"/>
      <c r="L121" s="58"/>
      <c r="M121" s="58"/>
      <c r="N121" s="58"/>
      <c r="O121" s="58"/>
      <c r="P121" s="58"/>
      <c r="Q121" s="58"/>
      <c r="R121" s="58"/>
      <c r="S121" s="58"/>
      <c r="T121" s="58"/>
      <c r="U121" s="58"/>
      <c r="V121" s="58"/>
      <c r="W121" s="58"/>
      <c r="X121" s="58"/>
      <c r="Y121" s="62"/>
      <c r="Z121" s="62"/>
      <c r="AA121" s="58"/>
      <c r="AB121" s="58"/>
      <c r="AC121" s="61"/>
      <c r="AD121" s="58"/>
      <c r="AE121" s="29"/>
      <c r="AF121" s="44"/>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c r="BR121" s="29"/>
      <c r="BS121" s="29"/>
      <c r="BT121" s="29"/>
      <c r="BU121" s="29"/>
      <c r="XEU121" s="6" t="str">
        <f t="shared" si="3"/>
        <v/>
      </c>
    </row>
    <row r="122" spans="1:73 16375:16375" x14ac:dyDescent="0.2">
      <c r="A122" s="29"/>
      <c r="B122" s="29"/>
      <c r="C122" s="81"/>
      <c r="D122" s="81"/>
      <c r="E122" s="81"/>
      <c r="F122" s="82"/>
      <c r="G122" s="83"/>
      <c r="H122" s="58"/>
      <c r="I122" s="58"/>
      <c r="J122" s="58"/>
      <c r="K122" s="58"/>
      <c r="L122" s="58"/>
      <c r="M122" s="58"/>
      <c r="N122" s="58"/>
      <c r="O122" s="58"/>
      <c r="P122" s="58"/>
      <c r="Q122" s="58"/>
      <c r="R122" s="58"/>
      <c r="S122" s="58"/>
      <c r="T122" s="58"/>
      <c r="U122" s="58"/>
      <c r="V122" s="58"/>
      <c r="W122" s="58"/>
      <c r="X122" s="58"/>
      <c r="Y122" s="62"/>
      <c r="Z122" s="62"/>
      <c r="AA122" s="58"/>
      <c r="AB122" s="58"/>
      <c r="AC122" s="61"/>
      <c r="AD122" s="58"/>
      <c r="AE122" s="29"/>
      <c r="AF122" s="44"/>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XEU122" s="6" t="str">
        <f t="shared" si="3"/>
        <v/>
      </c>
    </row>
    <row r="123" spans="1:73 16375:16375" x14ac:dyDescent="0.2">
      <c r="A123" s="29"/>
      <c r="B123" s="29"/>
      <c r="C123" s="81"/>
      <c r="D123" s="81"/>
      <c r="E123" s="81"/>
      <c r="F123" s="82"/>
      <c r="G123" s="83"/>
      <c r="H123" s="58"/>
      <c r="I123" s="58"/>
      <c r="J123" s="58"/>
      <c r="K123" s="58"/>
      <c r="L123" s="58"/>
      <c r="M123" s="58"/>
      <c r="N123" s="58"/>
      <c r="O123" s="58"/>
      <c r="P123" s="58"/>
      <c r="Q123" s="58"/>
      <c r="R123" s="58"/>
      <c r="S123" s="58"/>
      <c r="T123" s="58"/>
      <c r="U123" s="58"/>
      <c r="V123" s="58"/>
      <c r="W123" s="58"/>
      <c r="X123" s="58"/>
      <c r="Y123" s="62"/>
      <c r="Z123" s="62"/>
      <c r="AA123" s="58"/>
      <c r="AB123" s="58"/>
      <c r="AC123" s="61"/>
      <c r="AD123" s="58"/>
      <c r="AE123" s="29"/>
      <c r="AF123" s="44"/>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c r="BR123" s="29"/>
      <c r="BS123" s="29"/>
      <c r="BT123" s="29"/>
      <c r="BU123" s="29"/>
      <c r="XEU123" s="6" t="str">
        <f t="shared" si="3"/>
        <v/>
      </c>
    </row>
    <row r="124" spans="1:73 16375:16375" x14ac:dyDescent="0.2">
      <c r="A124" s="29"/>
      <c r="B124" s="29"/>
      <c r="C124" s="81"/>
      <c r="D124" s="81"/>
      <c r="E124" s="81"/>
      <c r="F124" s="82"/>
      <c r="G124" s="83"/>
      <c r="H124" s="58"/>
      <c r="I124" s="58"/>
      <c r="J124" s="58"/>
      <c r="K124" s="58"/>
      <c r="L124" s="58"/>
      <c r="M124" s="58"/>
      <c r="N124" s="58"/>
      <c r="O124" s="58"/>
      <c r="P124" s="58"/>
      <c r="Q124" s="58"/>
      <c r="R124" s="58"/>
      <c r="S124" s="58"/>
      <c r="T124" s="58"/>
      <c r="U124" s="58"/>
      <c r="V124" s="58"/>
      <c r="W124" s="58"/>
      <c r="X124" s="58"/>
      <c r="Y124" s="62"/>
      <c r="Z124" s="62"/>
      <c r="AA124" s="58"/>
      <c r="AB124" s="58"/>
      <c r="AC124" s="61"/>
      <c r="AD124" s="58"/>
      <c r="AE124" s="29"/>
      <c r="AF124" s="44"/>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XEU124" s="6" t="str">
        <f t="shared" si="3"/>
        <v/>
      </c>
    </row>
    <row r="125" spans="1:73 16375:16375" x14ac:dyDescent="0.2">
      <c r="A125" s="29"/>
      <c r="B125" s="29"/>
      <c r="C125" s="81"/>
      <c r="D125" s="81"/>
      <c r="E125" s="81"/>
      <c r="F125" s="82"/>
      <c r="G125" s="83"/>
      <c r="H125" s="58"/>
      <c r="I125" s="58"/>
      <c r="J125" s="58"/>
      <c r="K125" s="58"/>
      <c r="L125" s="58"/>
      <c r="M125" s="58"/>
      <c r="N125" s="58"/>
      <c r="O125" s="58"/>
      <c r="P125" s="58"/>
      <c r="Q125" s="58"/>
      <c r="R125" s="58"/>
      <c r="S125" s="58"/>
      <c r="T125" s="58"/>
      <c r="U125" s="58"/>
      <c r="V125" s="58"/>
      <c r="W125" s="58"/>
      <c r="X125" s="58"/>
      <c r="Y125" s="62"/>
      <c r="Z125" s="62"/>
      <c r="AA125" s="58"/>
      <c r="AB125" s="58"/>
      <c r="AC125" s="61"/>
      <c r="AD125" s="58"/>
      <c r="AE125" s="29"/>
      <c r="AF125" s="44"/>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XEU125" s="6" t="str">
        <f t="shared" si="3"/>
        <v/>
      </c>
    </row>
    <row r="126" spans="1:73 16375:16375" x14ac:dyDescent="0.2">
      <c r="A126" s="29"/>
      <c r="B126" s="29"/>
      <c r="C126" s="81"/>
      <c r="D126" s="81"/>
      <c r="E126" s="81"/>
      <c r="F126" s="82"/>
      <c r="G126" s="83"/>
      <c r="H126" s="58"/>
      <c r="I126" s="58"/>
      <c r="J126" s="58"/>
      <c r="K126" s="58"/>
      <c r="L126" s="58"/>
      <c r="M126" s="58"/>
      <c r="N126" s="58"/>
      <c r="O126" s="58"/>
      <c r="P126" s="58"/>
      <c r="Q126" s="58"/>
      <c r="R126" s="58"/>
      <c r="S126" s="58"/>
      <c r="T126" s="58"/>
      <c r="U126" s="58"/>
      <c r="V126" s="58"/>
      <c r="W126" s="58"/>
      <c r="X126" s="58"/>
      <c r="Y126" s="62"/>
      <c r="Z126" s="62"/>
      <c r="AA126" s="58"/>
      <c r="AB126" s="58"/>
      <c r="AC126" s="61"/>
      <c r="AD126" s="58"/>
      <c r="AE126" s="29"/>
      <c r="AF126" s="44"/>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XEU126" s="6" t="str">
        <f t="shared" si="3"/>
        <v/>
      </c>
    </row>
    <row r="127" spans="1:73 16375:16375" x14ac:dyDescent="0.2">
      <c r="A127" s="29"/>
      <c r="B127" s="29"/>
      <c r="C127" s="81"/>
      <c r="D127" s="81"/>
      <c r="E127" s="81"/>
      <c r="F127" s="82"/>
      <c r="G127" s="83"/>
      <c r="H127" s="58"/>
      <c r="I127" s="58"/>
      <c r="J127" s="58"/>
      <c r="K127" s="58"/>
      <c r="L127" s="58"/>
      <c r="M127" s="58"/>
      <c r="N127" s="58"/>
      <c r="O127" s="58"/>
      <c r="P127" s="58"/>
      <c r="Q127" s="58"/>
      <c r="R127" s="58"/>
      <c r="S127" s="58"/>
      <c r="T127" s="58"/>
      <c r="U127" s="58"/>
      <c r="V127" s="58"/>
      <c r="W127" s="58"/>
      <c r="X127" s="58"/>
      <c r="Y127" s="62"/>
      <c r="Z127" s="62"/>
      <c r="AA127" s="58"/>
      <c r="AB127" s="58"/>
      <c r="AC127" s="61"/>
      <c r="AD127" s="58"/>
      <c r="AE127" s="29"/>
      <c r="AF127" s="44"/>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XEU127" s="6" t="str">
        <f t="shared" si="3"/>
        <v/>
      </c>
    </row>
    <row r="128" spans="1:73 16375:16375" x14ac:dyDescent="0.2">
      <c r="A128" s="29"/>
      <c r="B128" s="29"/>
      <c r="C128" s="81"/>
      <c r="D128" s="81"/>
      <c r="E128" s="81"/>
      <c r="F128" s="82"/>
      <c r="G128" s="83"/>
      <c r="H128" s="58"/>
      <c r="I128" s="58"/>
      <c r="J128" s="58"/>
      <c r="K128" s="58"/>
      <c r="L128" s="58"/>
      <c r="M128" s="58"/>
      <c r="N128" s="58"/>
      <c r="O128" s="58"/>
      <c r="P128" s="58"/>
      <c r="Q128" s="58"/>
      <c r="R128" s="58"/>
      <c r="S128" s="58"/>
      <c r="T128" s="58"/>
      <c r="U128" s="58"/>
      <c r="V128" s="58"/>
      <c r="W128" s="58"/>
      <c r="X128" s="58"/>
      <c r="Y128" s="62"/>
      <c r="Z128" s="62"/>
      <c r="AA128" s="58"/>
      <c r="AB128" s="58"/>
      <c r="AC128" s="61"/>
      <c r="AD128" s="58"/>
      <c r="AE128" s="29"/>
      <c r="AF128" s="44"/>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29"/>
      <c r="BT128" s="29"/>
      <c r="BU128" s="29"/>
      <c r="XEU128" s="6" t="str">
        <f t="shared" si="3"/>
        <v/>
      </c>
    </row>
    <row r="129" spans="1:73 16375:16375" x14ac:dyDescent="0.2">
      <c r="A129" s="29"/>
      <c r="B129" s="29"/>
      <c r="C129" s="81"/>
      <c r="D129" s="81"/>
      <c r="E129" s="81"/>
      <c r="F129" s="82"/>
      <c r="G129" s="83"/>
      <c r="H129" s="58"/>
      <c r="I129" s="58"/>
      <c r="J129" s="58"/>
      <c r="K129" s="58"/>
      <c r="L129" s="58"/>
      <c r="M129" s="58"/>
      <c r="N129" s="58"/>
      <c r="O129" s="58"/>
      <c r="P129" s="58"/>
      <c r="Q129" s="58"/>
      <c r="R129" s="58"/>
      <c r="S129" s="58"/>
      <c r="T129" s="58"/>
      <c r="U129" s="58"/>
      <c r="V129" s="58"/>
      <c r="W129" s="58"/>
      <c r="X129" s="58"/>
      <c r="Y129" s="62"/>
      <c r="Z129" s="62"/>
      <c r="AA129" s="58"/>
      <c r="AB129" s="58"/>
      <c r="AC129" s="61"/>
      <c r="AD129" s="58"/>
      <c r="AE129" s="29"/>
      <c r="AF129" s="44"/>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c r="BR129" s="29"/>
      <c r="BS129" s="29"/>
      <c r="BT129" s="29"/>
      <c r="BU129" s="29"/>
      <c r="XEU129" s="6" t="str">
        <f t="shared" si="3"/>
        <v/>
      </c>
    </row>
    <row r="130" spans="1:73 16375:16375" x14ac:dyDescent="0.2">
      <c r="A130" s="29"/>
      <c r="B130" s="29"/>
      <c r="C130" s="81"/>
      <c r="D130" s="81"/>
      <c r="E130" s="81"/>
      <c r="F130" s="82"/>
      <c r="G130" s="83"/>
      <c r="H130" s="58"/>
      <c r="I130" s="58"/>
      <c r="J130" s="58"/>
      <c r="K130" s="58"/>
      <c r="L130" s="58"/>
      <c r="M130" s="58"/>
      <c r="N130" s="58"/>
      <c r="O130" s="58"/>
      <c r="P130" s="58"/>
      <c r="Q130" s="58"/>
      <c r="R130" s="58"/>
      <c r="S130" s="58"/>
      <c r="T130" s="58"/>
      <c r="U130" s="58"/>
      <c r="V130" s="58"/>
      <c r="W130" s="58"/>
      <c r="X130" s="58"/>
      <c r="Y130" s="62"/>
      <c r="Z130" s="62"/>
      <c r="AA130" s="58"/>
      <c r="AB130" s="58"/>
      <c r="AC130" s="61"/>
      <c r="AD130" s="58"/>
      <c r="AE130" s="29"/>
      <c r="AF130" s="44"/>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c r="BR130" s="29"/>
      <c r="BS130" s="29"/>
      <c r="BT130" s="29"/>
      <c r="BU130" s="29"/>
      <c r="XEU130" s="6" t="str">
        <f t="shared" si="3"/>
        <v/>
      </c>
    </row>
    <row r="131" spans="1:73 16375:16375" x14ac:dyDescent="0.2">
      <c r="A131" s="29"/>
      <c r="B131" s="29"/>
      <c r="C131" s="81"/>
      <c r="D131" s="81"/>
      <c r="E131" s="81"/>
      <c r="F131" s="82"/>
      <c r="G131" s="83"/>
      <c r="H131" s="58"/>
      <c r="I131" s="58"/>
      <c r="J131" s="58"/>
      <c r="K131" s="58"/>
      <c r="L131" s="58"/>
      <c r="M131" s="58"/>
      <c r="N131" s="58"/>
      <c r="O131" s="58"/>
      <c r="P131" s="58"/>
      <c r="Q131" s="58"/>
      <c r="R131" s="58"/>
      <c r="S131" s="58"/>
      <c r="T131" s="58"/>
      <c r="U131" s="58"/>
      <c r="V131" s="58"/>
      <c r="W131" s="58"/>
      <c r="X131" s="58"/>
      <c r="Y131" s="62"/>
      <c r="Z131" s="62"/>
      <c r="AA131" s="58"/>
      <c r="AB131" s="58"/>
      <c r="AC131" s="61"/>
      <c r="AD131" s="58"/>
      <c r="AE131" s="29"/>
      <c r="AF131" s="44"/>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XEU131" s="6" t="str">
        <f t="shared" si="3"/>
        <v/>
      </c>
    </row>
    <row r="132" spans="1:73 16375:16375" x14ac:dyDescent="0.2">
      <c r="A132" s="29"/>
      <c r="B132" s="29"/>
      <c r="C132" s="81"/>
      <c r="D132" s="81"/>
      <c r="E132" s="81"/>
      <c r="F132" s="82"/>
      <c r="G132" s="83"/>
      <c r="H132" s="58"/>
      <c r="I132" s="58"/>
      <c r="J132" s="58"/>
      <c r="K132" s="58"/>
      <c r="L132" s="58"/>
      <c r="M132" s="58"/>
      <c r="N132" s="58"/>
      <c r="O132" s="58"/>
      <c r="P132" s="58"/>
      <c r="Q132" s="58"/>
      <c r="R132" s="58"/>
      <c r="S132" s="58"/>
      <c r="T132" s="58"/>
      <c r="U132" s="58"/>
      <c r="V132" s="58"/>
      <c r="W132" s="58"/>
      <c r="X132" s="58"/>
      <c r="Y132" s="62"/>
      <c r="Z132" s="62"/>
      <c r="AA132" s="58"/>
      <c r="AB132" s="58"/>
      <c r="AC132" s="61"/>
      <c r="AD132" s="58"/>
      <c r="AE132" s="29"/>
      <c r="AF132" s="44"/>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XEU132" s="6" t="str">
        <f t="shared" si="3"/>
        <v/>
      </c>
    </row>
    <row r="133" spans="1:73 16375:16375" x14ac:dyDescent="0.2">
      <c r="A133" s="29"/>
      <c r="B133" s="29"/>
      <c r="C133" s="81"/>
      <c r="D133" s="81"/>
      <c r="E133" s="81"/>
      <c r="F133" s="82"/>
      <c r="G133" s="83"/>
      <c r="H133" s="58"/>
      <c r="I133" s="58"/>
      <c r="J133" s="58"/>
      <c r="K133" s="58"/>
      <c r="L133" s="58"/>
      <c r="M133" s="58"/>
      <c r="N133" s="58"/>
      <c r="O133" s="58"/>
      <c r="P133" s="58"/>
      <c r="Q133" s="58"/>
      <c r="R133" s="58"/>
      <c r="S133" s="58"/>
      <c r="T133" s="58"/>
      <c r="U133" s="58"/>
      <c r="V133" s="58"/>
      <c r="W133" s="58"/>
      <c r="X133" s="58"/>
      <c r="Y133" s="62"/>
      <c r="Z133" s="62"/>
      <c r="AA133" s="58"/>
      <c r="AB133" s="58"/>
      <c r="AC133" s="61"/>
      <c r="AD133" s="58"/>
      <c r="AE133" s="29"/>
      <c r="AF133" s="44"/>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XEU133" s="6" t="str">
        <f t="shared" si="3"/>
        <v/>
      </c>
    </row>
    <row r="134" spans="1:73 16375:16375" x14ac:dyDescent="0.2">
      <c r="A134" s="29"/>
      <c r="B134" s="29"/>
      <c r="C134" s="81"/>
      <c r="D134" s="81"/>
      <c r="E134" s="81"/>
      <c r="F134" s="82"/>
      <c r="G134" s="83"/>
      <c r="H134" s="58"/>
      <c r="I134" s="58"/>
      <c r="J134" s="58"/>
      <c r="K134" s="58"/>
      <c r="L134" s="58"/>
      <c r="M134" s="58"/>
      <c r="N134" s="58"/>
      <c r="O134" s="58"/>
      <c r="P134" s="58"/>
      <c r="Q134" s="58"/>
      <c r="R134" s="58"/>
      <c r="S134" s="58"/>
      <c r="T134" s="58"/>
      <c r="U134" s="58"/>
      <c r="V134" s="58"/>
      <c r="W134" s="58"/>
      <c r="X134" s="58"/>
      <c r="Y134" s="62"/>
      <c r="Z134" s="62"/>
      <c r="AA134" s="58"/>
      <c r="AB134" s="58"/>
      <c r="AC134" s="61"/>
      <c r="AD134" s="58"/>
      <c r="AE134" s="29"/>
      <c r="AF134" s="44"/>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XEU134" s="6" t="str">
        <f t="shared" ref="XEU134:XEU189" si="4">(IF(RIGHT(SUBSTITUTE(SUBSTITUTE(SUBSTITUTE(SUBSTITUTE(SUBSTITUTE(SUBSTITUTE(SUBSTITUTE(SUBSTITUTE(SUBSTITUTE(D134," ","_"),"/","_"),"&amp;","_"),"(","_"),")","_"),",","_"),"-","_"),".","_"),"'","_"))="_",LEFT(SUBSTITUTE(SUBSTITUTE(SUBSTITUTE(SUBSTITUTE(SUBSTITUTE(SUBSTITUTE(SUBSTITUTE(SUBSTITUTE(SUBSTITUTE(D134," ","_"),"/","_"),"&amp;","_"),"(","_"),")","_"),",","_"),"-","_"),".","_"),"'","_"),LEN(SUBSTITUTE(SUBSTITUTE(SUBSTITUTE(SUBSTITUTE(SUBSTITUTE(SUBSTITUTE(SUBSTITUTE(SUBSTITUTE(SUBSTITUTE(D134," ","_"),"/","_"),"&amp;","_"),"(","_"),")","_"),",","_"),"-","_"),".","_"),"'","_"))-1),SUBSTITUTE(SUBSTITUTE(SUBSTITUTE(SUBSTITUTE(SUBSTITUTE(SUBSTITUTE(SUBSTITUTE(SUBSTITUTE(SUBSTITUTE(D134," ","_"),"/","_"),"&amp;","_"),"(","_"),")","_"),",","_"),"-","_"),".","_"),"'","_")))</f>
        <v/>
      </c>
    </row>
    <row r="135" spans="1:73 16375:16375" x14ac:dyDescent="0.2">
      <c r="A135" s="29"/>
      <c r="B135" s="29"/>
      <c r="C135" s="81"/>
      <c r="D135" s="81"/>
      <c r="E135" s="81"/>
      <c r="F135" s="82"/>
      <c r="G135" s="83"/>
      <c r="H135" s="58"/>
      <c r="I135" s="58"/>
      <c r="J135" s="58"/>
      <c r="K135" s="58"/>
      <c r="L135" s="58"/>
      <c r="M135" s="58"/>
      <c r="N135" s="58"/>
      <c r="O135" s="58"/>
      <c r="P135" s="58"/>
      <c r="Q135" s="58"/>
      <c r="R135" s="58"/>
      <c r="S135" s="58"/>
      <c r="T135" s="58"/>
      <c r="U135" s="58"/>
      <c r="V135" s="58"/>
      <c r="W135" s="58"/>
      <c r="X135" s="58"/>
      <c r="Y135" s="62"/>
      <c r="Z135" s="62"/>
      <c r="AA135" s="58"/>
      <c r="AB135" s="58"/>
      <c r="AC135" s="61"/>
      <c r="AD135" s="58"/>
      <c r="AE135" s="29"/>
      <c r="AF135" s="44"/>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c r="BU135" s="29"/>
      <c r="XEU135" s="6" t="str">
        <f t="shared" si="4"/>
        <v/>
      </c>
    </row>
    <row r="136" spans="1:73 16375:16375" x14ac:dyDescent="0.2">
      <c r="A136" s="29"/>
      <c r="B136" s="29"/>
      <c r="C136" s="81"/>
      <c r="D136" s="81"/>
      <c r="E136" s="81"/>
      <c r="F136" s="82"/>
      <c r="G136" s="83"/>
      <c r="H136" s="58"/>
      <c r="I136" s="58"/>
      <c r="J136" s="58"/>
      <c r="K136" s="58"/>
      <c r="L136" s="58"/>
      <c r="M136" s="58"/>
      <c r="N136" s="58"/>
      <c r="O136" s="58"/>
      <c r="P136" s="58"/>
      <c r="Q136" s="58"/>
      <c r="R136" s="58"/>
      <c r="S136" s="58"/>
      <c r="T136" s="58"/>
      <c r="U136" s="58"/>
      <c r="V136" s="58"/>
      <c r="W136" s="58"/>
      <c r="X136" s="58"/>
      <c r="Y136" s="62"/>
      <c r="Z136" s="62"/>
      <c r="AA136" s="58"/>
      <c r="AB136" s="58"/>
      <c r="AC136" s="61"/>
      <c r="AD136" s="58"/>
      <c r="AE136" s="29"/>
      <c r="AF136" s="44"/>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XEU136" s="6" t="str">
        <f t="shared" si="4"/>
        <v/>
      </c>
    </row>
    <row r="137" spans="1:73 16375:16375" x14ac:dyDescent="0.2">
      <c r="A137" s="29"/>
      <c r="B137" s="29"/>
      <c r="C137" s="81"/>
      <c r="D137" s="81"/>
      <c r="E137" s="81"/>
      <c r="F137" s="82"/>
      <c r="G137" s="83"/>
      <c r="H137" s="58"/>
      <c r="I137" s="58"/>
      <c r="J137" s="58"/>
      <c r="K137" s="58"/>
      <c r="L137" s="58"/>
      <c r="M137" s="58"/>
      <c r="N137" s="58"/>
      <c r="O137" s="58"/>
      <c r="P137" s="58"/>
      <c r="Q137" s="58"/>
      <c r="R137" s="58"/>
      <c r="S137" s="58"/>
      <c r="T137" s="58"/>
      <c r="U137" s="58"/>
      <c r="V137" s="58"/>
      <c r="W137" s="58"/>
      <c r="X137" s="58"/>
      <c r="Y137" s="62"/>
      <c r="Z137" s="62"/>
      <c r="AA137" s="58"/>
      <c r="AB137" s="58"/>
      <c r="AC137" s="61"/>
      <c r="AD137" s="58"/>
      <c r="AE137" s="29"/>
      <c r="AF137" s="44"/>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XEU137" s="6" t="str">
        <f t="shared" si="4"/>
        <v/>
      </c>
    </row>
    <row r="138" spans="1:73 16375:16375" x14ac:dyDescent="0.2">
      <c r="A138" s="29"/>
      <c r="B138" s="29"/>
      <c r="C138" s="81"/>
      <c r="D138" s="81"/>
      <c r="E138" s="81"/>
      <c r="F138" s="82"/>
      <c r="G138" s="83"/>
      <c r="H138" s="58"/>
      <c r="I138" s="58"/>
      <c r="J138" s="58"/>
      <c r="K138" s="58"/>
      <c r="L138" s="58"/>
      <c r="M138" s="58"/>
      <c r="N138" s="58"/>
      <c r="O138" s="58"/>
      <c r="P138" s="58"/>
      <c r="Q138" s="58"/>
      <c r="R138" s="58"/>
      <c r="S138" s="58"/>
      <c r="T138" s="58"/>
      <c r="U138" s="58"/>
      <c r="V138" s="58"/>
      <c r="W138" s="58"/>
      <c r="X138" s="58"/>
      <c r="Y138" s="62"/>
      <c r="Z138" s="62"/>
      <c r="AA138" s="58"/>
      <c r="AB138" s="58"/>
      <c r="AC138" s="61"/>
      <c r="AD138" s="58"/>
      <c r="AE138" s="29"/>
      <c r="AF138" s="44"/>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XEU138" s="6" t="str">
        <f t="shared" si="4"/>
        <v/>
      </c>
    </row>
    <row r="139" spans="1:73 16375:16375" x14ac:dyDescent="0.2">
      <c r="A139" s="29"/>
      <c r="B139" s="29"/>
      <c r="C139" s="81"/>
      <c r="D139" s="81"/>
      <c r="E139" s="81"/>
      <c r="F139" s="82"/>
      <c r="G139" s="83"/>
      <c r="H139" s="58"/>
      <c r="I139" s="58"/>
      <c r="J139" s="58"/>
      <c r="K139" s="58"/>
      <c r="L139" s="58"/>
      <c r="M139" s="58"/>
      <c r="N139" s="58"/>
      <c r="O139" s="58"/>
      <c r="P139" s="58"/>
      <c r="Q139" s="58"/>
      <c r="R139" s="58"/>
      <c r="S139" s="58"/>
      <c r="T139" s="58"/>
      <c r="U139" s="58"/>
      <c r="V139" s="58"/>
      <c r="W139" s="58"/>
      <c r="X139" s="58"/>
      <c r="Y139" s="62"/>
      <c r="Z139" s="62"/>
      <c r="AA139" s="58"/>
      <c r="AB139" s="58"/>
      <c r="AC139" s="61"/>
      <c r="AD139" s="58"/>
      <c r="AE139" s="29"/>
      <c r="AF139" s="44"/>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XEU139" s="6" t="str">
        <f t="shared" si="4"/>
        <v/>
      </c>
    </row>
    <row r="140" spans="1:73 16375:16375" x14ac:dyDescent="0.2">
      <c r="A140" s="29"/>
      <c r="B140" s="29"/>
      <c r="C140" s="81"/>
      <c r="D140" s="81"/>
      <c r="E140" s="81"/>
      <c r="F140" s="82"/>
      <c r="G140" s="83"/>
      <c r="H140" s="58"/>
      <c r="I140" s="58"/>
      <c r="J140" s="58"/>
      <c r="K140" s="58"/>
      <c r="L140" s="58"/>
      <c r="M140" s="58"/>
      <c r="N140" s="58"/>
      <c r="O140" s="58"/>
      <c r="P140" s="58"/>
      <c r="Q140" s="58"/>
      <c r="R140" s="58"/>
      <c r="S140" s="58"/>
      <c r="T140" s="58"/>
      <c r="U140" s="58"/>
      <c r="V140" s="58"/>
      <c r="W140" s="58"/>
      <c r="X140" s="58"/>
      <c r="Y140" s="62"/>
      <c r="Z140" s="62"/>
      <c r="AA140" s="58"/>
      <c r="AB140" s="58"/>
      <c r="AC140" s="61"/>
      <c r="AD140" s="58"/>
      <c r="AE140" s="29"/>
      <c r="AF140" s="44"/>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XEU140" s="6" t="str">
        <f t="shared" si="4"/>
        <v/>
      </c>
    </row>
    <row r="141" spans="1:73 16375:16375" x14ac:dyDescent="0.2">
      <c r="A141" s="29"/>
      <c r="B141" s="29"/>
      <c r="C141" s="81"/>
      <c r="D141" s="81"/>
      <c r="E141" s="81"/>
      <c r="F141" s="82"/>
      <c r="G141" s="83"/>
      <c r="H141" s="58"/>
      <c r="I141" s="58"/>
      <c r="J141" s="58"/>
      <c r="K141" s="58"/>
      <c r="L141" s="58"/>
      <c r="M141" s="58"/>
      <c r="N141" s="58"/>
      <c r="O141" s="58"/>
      <c r="P141" s="58"/>
      <c r="Q141" s="58"/>
      <c r="R141" s="58"/>
      <c r="S141" s="58"/>
      <c r="T141" s="58"/>
      <c r="U141" s="58"/>
      <c r="V141" s="58"/>
      <c r="W141" s="58"/>
      <c r="X141" s="58"/>
      <c r="Y141" s="62"/>
      <c r="Z141" s="62"/>
      <c r="AA141" s="58"/>
      <c r="AB141" s="58"/>
      <c r="AC141" s="61"/>
      <c r="AD141" s="58"/>
      <c r="AE141" s="29"/>
      <c r="AF141" s="44"/>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XEU141" s="6" t="str">
        <f t="shared" si="4"/>
        <v/>
      </c>
    </row>
    <row r="142" spans="1:73 16375:16375" x14ac:dyDescent="0.2">
      <c r="A142" s="29"/>
      <c r="B142" s="29"/>
      <c r="C142" s="81"/>
      <c r="D142" s="81"/>
      <c r="E142" s="81"/>
      <c r="F142" s="82"/>
      <c r="G142" s="83"/>
      <c r="H142" s="58"/>
      <c r="I142" s="58"/>
      <c r="J142" s="58"/>
      <c r="K142" s="58"/>
      <c r="L142" s="58"/>
      <c r="M142" s="58"/>
      <c r="N142" s="58"/>
      <c r="O142" s="58"/>
      <c r="P142" s="58"/>
      <c r="Q142" s="58"/>
      <c r="R142" s="58"/>
      <c r="S142" s="58"/>
      <c r="T142" s="58"/>
      <c r="U142" s="58"/>
      <c r="V142" s="58"/>
      <c r="W142" s="58"/>
      <c r="X142" s="58"/>
      <c r="Y142" s="62"/>
      <c r="Z142" s="62"/>
      <c r="AA142" s="58"/>
      <c r="AB142" s="58"/>
      <c r="AC142" s="61"/>
      <c r="AD142" s="58"/>
      <c r="AE142" s="29"/>
      <c r="AF142" s="44"/>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XEU142" s="6" t="str">
        <f t="shared" si="4"/>
        <v/>
      </c>
    </row>
    <row r="143" spans="1:73 16375:16375" x14ac:dyDescent="0.2">
      <c r="A143" s="29"/>
      <c r="B143" s="29"/>
      <c r="C143" s="81"/>
      <c r="D143" s="81"/>
      <c r="E143" s="81"/>
      <c r="F143" s="82"/>
      <c r="G143" s="83"/>
      <c r="H143" s="58"/>
      <c r="I143" s="58"/>
      <c r="J143" s="58"/>
      <c r="K143" s="58"/>
      <c r="L143" s="58"/>
      <c r="M143" s="58"/>
      <c r="N143" s="58"/>
      <c r="O143" s="58"/>
      <c r="P143" s="58"/>
      <c r="Q143" s="58"/>
      <c r="R143" s="58"/>
      <c r="S143" s="58"/>
      <c r="T143" s="58"/>
      <c r="U143" s="58"/>
      <c r="V143" s="58"/>
      <c r="W143" s="58"/>
      <c r="X143" s="58"/>
      <c r="Y143" s="62"/>
      <c r="Z143" s="62"/>
      <c r="AA143" s="58"/>
      <c r="AB143" s="58"/>
      <c r="AC143" s="61"/>
      <c r="AD143" s="58"/>
      <c r="AE143" s="29"/>
      <c r="AF143" s="44"/>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XEU143" s="6" t="str">
        <f t="shared" si="4"/>
        <v/>
      </c>
    </row>
    <row r="144" spans="1:73 16375:16375" x14ac:dyDescent="0.2">
      <c r="A144" s="29"/>
      <c r="B144" s="29"/>
      <c r="C144" s="81"/>
      <c r="D144" s="81"/>
      <c r="E144" s="81"/>
      <c r="F144" s="82"/>
      <c r="G144" s="83"/>
      <c r="H144" s="58"/>
      <c r="I144" s="58"/>
      <c r="J144" s="58"/>
      <c r="K144" s="58"/>
      <c r="L144" s="58"/>
      <c r="M144" s="58"/>
      <c r="N144" s="58"/>
      <c r="O144" s="58"/>
      <c r="P144" s="58"/>
      <c r="Q144" s="58"/>
      <c r="R144" s="58"/>
      <c r="S144" s="58"/>
      <c r="T144" s="58"/>
      <c r="U144" s="58"/>
      <c r="V144" s="58"/>
      <c r="W144" s="58"/>
      <c r="X144" s="58"/>
      <c r="Y144" s="62"/>
      <c r="Z144" s="62"/>
      <c r="AA144" s="58"/>
      <c r="AB144" s="58"/>
      <c r="AC144" s="61"/>
      <c r="AD144" s="58"/>
      <c r="AE144" s="29"/>
      <c r="AF144" s="44"/>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XEU144" s="6" t="str">
        <f t="shared" si="4"/>
        <v/>
      </c>
    </row>
    <row r="145" spans="1:73 16375:16375" x14ac:dyDescent="0.2">
      <c r="A145" s="29"/>
      <c r="B145" s="29"/>
      <c r="C145" s="81"/>
      <c r="D145" s="81"/>
      <c r="E145" s="81"/>
      <c r="F145" s="82"/>
      <c r="G145" s="83"/>
      <c r="H145" s="58"/>
      <c r="I145" s="58"/>
      <c r="J145" s="58"/>
      <c r="K145" s="58"/>
      <c r="L145" s="58"/>
      <c r="M145" s="58"/>
      <c r="N145" s="58"/>
      <c r="O145" s="58"/>
      <c r="P145" s="58"/>
      <c r="Q145" s="58"/>
      <c r="R145" s="58"/>
      <c r="S145" s="58"/>
      <c r="T145" s="58"/>
      <c r="U145" s="58"/>
      <c r="V145" s="58"/>
      <c r="W145" s="58"/>
      <c r="X145" s="58"/>
      <c r="Y145" s="62"/>
      <c r="Z145" s="62"/>
      <c r="AA145" s="58"/>
      <c r="AB145" s="58"/>
      <c r="AC145" s="61"/>
      <c r="AD145" s="58"/>
      <c r="AE145" s="29"/>
      <c r="AF145" s="44"/>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XEU145" s="6" t="str">
        <f t="shared" si="4"/>
        <v/>
      </c>
    </row>
    <row r="146" spans="1:73 16375:16375" x14ac:dyDescent="0.2">
      <c r="A146" s="29"/>
      <c r="B146" s="29"/>
      <c r="C146" s="81"/>
      <c r="D146" s="81"/>
      <c r="E146" s="81"/>
      <c r="F146" s="82"/>
      <c r="G146" s="83"/>
      <c r="H146" s="58"/>
      <c r="I146" s="58"/>
      <c r="J146" s="58"/>
      <c r="K146" s="58"/>
      <c r="L146" s="58"/>
      <c r="M146" s="58"/>
      <c r="N146" s="58"/>
      <c r="O146" s="58"/>
      <c r="P146" s="58"/>
      <c r="Q146" s="58"/>
      <c r="R146" s="58"/>
      <c r="S146" s="58"/>
      <c r="T146" s="58"/>
      <c r="U146" s="58"/>
      <c r="V146" s="58"/>
      <c r="W146" s="58"/>
      <c r="X146" s="58"/>
      <c r="Y146" s="62"/>
      <c r="Z146" s="62"/>
      <c r="AA146" s="58"/>
      <c r="AB146" s="58"/>
      <c r="AC146" s="61"/>
      <c r="AD146" s="58"/>
      <c r="AE146" s="29"/>
      <c r="AF146" s="44"/>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XEU146" s="6" t="str">
        <f t="shared" si="4"/>
        <v/>
      </c>
    </row>
    <row r="147" spans="1:73 16375:16375" x14ac:dyDescent="0.2">
      <c r="A147" s="29"/>
      <c r="B147" s="29"/>
      <c r="C147" s="81"/>
      <c r="D147" s="81"/>
      <c r="E147" s="81"/>
      <c r="F147" s="82"/>
      <c r="G147" s="83"/>
      <c r="H147" s="58"/>
      <c r="I147" s="58"/>
      <c r="J147" s="58"/>
      <c r="K147" s="58"/>
      <c r="L147" s="58"/>
      <c r="M147" s="58"/>
      <c r="N147" s="58"/>
      <c r="O147" s="58"/>
      <c r="P147" s="58"/>
      <c r="Q147" s="58"/>
      <c r="R147" s="58"/>
      <c r="S147" s="58"/>
      <c r="T147" s="58"/>
      <c r="U147" s="58"/>
      <c r="V147" s="58"/>
      <c r="W147" s="58"/>
      <c r="X147" s="58"/>
      <c r="Y147" s="62"/>
      <c r="Z147" s="62"/>
      <c r="AA147" s="58"/>
      <c r="AB147" s="58"/>
      <c r="AC147" s="61"/>
      <c r="AD147" s="58"/>
      <c r="AE147" s="29"/>
      <c r="AF147" s="44"/>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XEU147" s="6" t="str">
        <f t="shared" si="4"/>
        <v/>
      </c>
    </row>
    <row r="148" spans="1:73 16375:16375" x14ac:dyDescent="0.2">
      <c r="A148" s="29"/>
      <c r="B148" s="29"/>
      <c r="C148" s="81"/>
      <c r="D148" s="81"/>
      <c r="E148" s="81"/>
      <c r="F148" s="82"/>
      <c r="G148" s="83"/>
      <c r="H148" s="58"/>
      <c r="I148" s="58"/>
      <c r="J148" s="58"/>
      <c r="K148" s="58"/>
      <c r="L148" s="58"/>
      <c r="M148" s="58"/>
      <c r="N148" s="58"/>
      <c r="O148" s="58"/>
      <c r="P148" s="58"/>
      <c r="Q148" s="58"/>
      <c r="R148" s="58"/>
      <c r="S148" s="58"/>
      <c r="T148" s="58"/>
      <c r="U148" s="58"/>
      <c r="V148" s="58"/>
      <c r="W148" s="58"/>
      <c r="X148" s="58"/>
      <c r="Y148" s="62"/>
      <c r="Z148" s="62"/>
      <c r="AA148" s="58"/>
      <c r="AB148" s="58"/>
      <c r="AC148" s="61"/>
      <c r="AD148" s="58"/>
      <c r="AE148" s="29"/>
      <c r="AF148" s="44"/>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XEU148" s="6" t="str">
        <f t="shared" si="4"/>
        <v/>
      </c>
    </row>
    <row r="149" spans="1:73 16375:16375" x14ac:dyDescent="0.2">
      <c r="A149" s="29"/>
      <c r="B149" s="29"/>
      <c r="C149" s="81"/>
      <c r="D149" s="81"/>
      <c r="E149" s="81"/>
      <c r="F149" s="82"/>
      <c r="G149" s="83"/>
      <c r="H149" s="58"/>
      <c r="I149" s="58"/>
      <c r="J149" s="58"/>
      <c r="K149" s="58"/>
      <c r="L149" s="58"/>
      <c r="M149" s="58"/>
      <c r="N149" s="58"/>
      <c r="O149" s="58"/>
      <c r="P149" s="58"/>
      <c r="Q149" s="58"/>
      <c r="R149" s="58"/>
      <c r="S149" s="58"/>
      <c r="T149" s="58"/>
      <c r="U149" s="58"/>
      <c r="V149" s="58"/>
      <c r="W149" s="58"/>
      <c r="X149" s="58"/>
      <c r="Y149" s="62"/>
      <c r="Z149" s="62"/>
      <c r="AA149" s="58"/>
      <c r="AB149" s="58"/>
      <c r="AC149" s="61"/>
      <c r="AD149" s="58"/>
      <c r="AE149" s="29"/>
      <c r="AF149" s="44"/>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XEU149" s="6" t="str">
        <f t="shared" si="4"/>
        <v/>
      </c>
    </row>
    <row r="150" spans="1:73 16375:16375" x14ac:dyDescent="0.2">
      <c r="A150" s="29"/>
      <c r="B150" s="29"/>
      <c r="C150" s="81"/>
      <c r="D150" s="81"/>
      <c r="E150" s="81"/>
      <c r="F150" s="82"/>
      <c r="G150" s="83"/>
      <c r="H150" s="58"/>
      <c r="I150" s="58"/>
      <c r="J150" s="58"/>
      <c r="K150" s="58"/>
      <c r="L150" s="58"/>
      <c r="M150" s="58"/>
      <c r="N150" s="58"/>
      <c r="O150" s="58"/>
      <c r="P150" s="58"/>
      <c r="Q150" s="58"/>
      <c r="R150" s="58"/>
      <c r="S150" s="58"/>
      <c r="T150" s="58"/>
      <c r="U150" s="58"/>
      <c r="V150" s="58"/>
      <c r="W150" s="58"/>
      <c r="X150" s="58"/>
      <c r="Y150" s="62"/>
      <c r="Z150" s="62"/>
      <c r="AA150" s="58"/>
      <c r="AB150" s="58"/>
      <c r="AC150" s="61"/>
      <c r="AD150" s="58"/>
      <c r="AE150" s="29"/>
      <c r="AF150" s="44"/>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XEU150" s="6" t="str">
        <f t="shared" si="4"/>
        <v/>
      </c>
    </row>
    <row r="151" spans="1:73 16375:16375" x14ac:dyDescent="0.2">
      <c r="A151" s="29"/>
      <c r="B151" s="29"/>
      <c r="C151" s="81"/>
      <c r="D151" s="81"/>
      <c r="E151" s="81"/>
      <c r="F151" s="82"/>
      <c r="G151" s="83"/>
      <c r="H151" s="58"/>
      <c r="I151" s="58"/>
      <c r="J151" s="58"/>
      <c r="K151" s="58"/>
      <c r="L151" s="58"/>
      <c r="M151" s="58"/>
      <c r="N151" s="58"/>
      <c r="O151" s="58"/>
      <c r="P151" s="58"/>
      <c r="Q151" s="58"/>
      <c r="R151" s="58"/>
      <c r="S151" s="58"/>
      <c r="T151" s="58"/>
      <c r="U151" s="58"/>
      <c r="V151" s="58"/>
      <c r="W151" s="58"/>
      <c r="X151" s="58"/>
      <c r="Y151" s="62"/>
      <c r="Z151" s="62"/>
      <c r="AA151" s="58"/>
      <c r="AB151" s="58"/>
      <c r="AC151" s="61"/>
      <c r="AD151" s="58"/>
      <c r="AE151" s="29"/>
      <c r="AF151" s="44"/>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XEU151" s="6" t="str">
        <f t="shared" si="4"/>
        <v/>
      </c>
    </row>
    <row r="152" spans="1:73 16375:16375" x14ac:dyDescent="0.2">
      <c r="A152" s="29"/>
      <c r="B152" s="29"/>
      <c r="C152" s="81"/>
      <c r="D152" s="81"/>
      <c r="E152" s="81"/>
      <c r="F152" s="82"/>
      <c r="G152" s="83"/>
      <c r="H152" s="58"/>
      <c r="I152" s="58"/>
      <c r="J152" s="58"/>
      <c r="K152" s="58"/>
      <c r="L152" s="58"/>
      <c r="M152" s="58"/>
      <c r="N152" s="58"/>
      <c r="O152" s="58"/>
      <c r="P152" s="58"/>
      <c r="Q152" s="58"/>
      <c r="R152" s="58"/>
      <c r="S152" s="58"/>
      <c r="T152" s="58"/>
      <c r="U152" s="58"/>
      <c r="V152" s="58"/>
      <c r="W152" s="58"/>
      <c r="X152" s="58"/>
      <c r="Y152" s="62"/>
      <c r="Z152" s="62"/>
      <c r="AA152" s="58"/>
      <c r="AB152" s="58"/>
      <c r="AC152" s="61"/>
      <c r="AD152" s="58"/>
      <c r="AE152" s="29"/>
      <c r="AF152" s="44"/>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XEU152" s="6" t="str">
        <f t="shared" si="4"/>
        <v/>
      </c>
    </row>
    <row r="153" spans="1:73 16375:16375" x14ac:dyDescent="0.2">
      <c r="A153" s="29"/>
      <c r="B153" s="29"/>
      <c r="C153" s="81"/>
      <c r="D153" s="81"/>
      <c r="E153" s="81"/>
      <c r="F153" s="82"/>
      <c r="G153" s="83"/>
      <c r="H153" s="58"/>
      <c r="I153" s="58"/>
      <c r="J153" s="58"/>
      <c r="K153" s="58"/>
      <c r="L153" s="58"/>
      <c r="M153" s="58"/>
      <c r="N153" s="58"/>
      <c r="O153" s="58"/>
      <c r="P153" s="58"/>
      <c r="Q153" s="58"/>
      <c r="R153" s="58"/>
      <c r="S153" s="58"/>
      <c r="T153" s="58"/>
      <c r="U153" s="58"/>
      <c r="V153" s="58"/>
      <c r="W153" s="58"/>
      <c r="X153" s="58"/>
      <c r="Y153" s="62"/>
      <c r="Z153" s="62"/>
      <c r="AA153" s="58"/>
      <c r="AB153" s="58"/>
      <c r="AC153" s="61"/>
      <c r="AD153" s="58"/>
      <c r="AE153" s="29"/>
      <c r="AF153" s="44"/>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XEU153" s="6" t="str">
        <f t="shared" si="4"/>
        <v/>
      </c>
    </row>
    <row r="154" spans="1:73 16375:16375" x14ac:dyDescent="0.2">
      <c r="A154" s="29"/>
      <c r="B154" s="29"/>
      <c r="C154" s="81"/>
      <c r="D154" s="81"/>
      <c r="E154" s="81"/>
      <c r="F154" s="82"/>
      <c r="G154" s="83"/>
      <c r="H154" s="58"/>
      <c r="I154" s="58"/>
      <c r="J154" s="58"/>
      <c r="K154" s="58"/>
      <c r="L154" s="58"/>
      <c r="M154" s="58"/>
      <c r="N154" s="58"/>
      <c r="O154" s="58"/>
      <c r="P154" s="58"/>
      <c r="Q154" s="58"/>
      <c r="R154" s="58"/>
      <c r="S154" s="58"/>
      <c r="T154" s="58"/>
      <c r="U154" s="58"/>
      <c r="V154" s="58"/>
      <c r="W154" s="58"/>
      <c r="X154" s="58"/>
      <c r="Y154" s="62"/>
      <c r="Z154" s="62"/>
      <c r="AA154" s="58"/>
      <c r="AB154" s="58"/>
      <c r="AC154" s="61"/>
      <c r="AD154" s="58"/>
      <c r="AE154" s="29"/>
      <c r="AF154" s="44"/>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XEU154" s="6" t="str">
        <f t="shared" si="4"/>
        <v/>
      </c>
    </row>
    <row r="155" spans="1:73 16375:16375" x14ac:dyDescent="0.2">
      <c r="A155" s="29"/>
      <c r="B155" s="29"/>
      <c r="C155" s="81"/>
      <c r="D155" s="81"/>
      <c r="E155" s="81"/>
      <c r="F155" s="82"/>
      <c r="G155" s="83"/>
      <c r="H155" s="58"/>
      <c r="I155" s="58"/>
      <c r="J155" s="58"/>
      <c r="K155" s="58"/>
      <c r="L155" s="58"/>
      <c r="M155" s="58"/>
      <c r="N155" s="58"/>
      <c r="O155" s="58"/>
      <c r="P155" s="58"/>
      <c r="Q155" s="58"/>
      <c r="R155" s="58"/>
      <c r="S155" s="58"/>
      <c r="T155" s="58"/>
      <c r="U155" s="58"/>
      <c r="V155" s="58"/>
      <c r="W155" s="58"/>
      <c r="X155" s="58"/>
      <c r="Y155" s="62"/>
      <c r="Z155" s="62"/>
      <c r="AA155" s="58"/>
      <c r="AB155" s="58"/>
      <c r="AC155" s="61"/>
      <c r="AD155" s="58"/>
      <c r="AE155" s="29"/>
      <c r="AF155" s="44"/>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XEU155" s="6" t="str">
        <f t="shared" si="4"/>
        <v/>
      </c>
    </row>
    <row r="156" spans="1:73 16375:16375" x14ac:dyDescent="0.2">
      <c r="A156" s="29"/>
      <c r="B156" s="29"/>
      <c r="C156" s="81"/>
      <c r="D156" s="81"/>
      <c r="E156" s="81"/>
      <c r="F156" s="82"/>
      <c r="G156" s="83"/>
      <c r="H156" s="58"/>
      <c r="I156" s="58"/>
      <c r="J156" s="58"/>
      <c r="K156" s="58"/>
      <c r="L156" s="58"/>
      <c r="M156" s="58"/>
      <c r="N156" s="58"/>
      <c r="O156" s="58"/>
      <c r="P156" s="58"/>
      <c r="Q156" s="58"/>
      <c r="R156" s="58"/>
      <c r="S156" s="58"/>
      <c r="T156" s="58"/>
      <c r="U156" s="58"/>
      <c r="V156" s="58"/>
      <c r="W156" s="58"/>
      <c r="X156" s="58"/>
      <c r="Y156" s="62"/>
      <c r="Z156" s="62"/>
      <c r="AA156" s="58"/>
      <c r="AB156" s="58"/>
      <c r="AC156" s="61"/>
      <c r="AD156" s="58"/>
      <c r="AE156" s="29"/>
      <c r="AF156" s="44"/>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XEU156" s="6" t="str">
        <f t="shared" si="4"/>
        <v/>
      </c>
    </row>
    <row r="157" spans="1:73 16375:16375" x14ac:dyDescent="0.2">
      <c r="A157" s="29"/>
      <c r="B157" s="29"/>
      <c r="C157" s="81"/>
      <c r="D157" s="81"/>
      <c r="E157" s="81"/>
      <c r="F157" s="82"/>
      <c r="G157" s="83"/>
      <c r="H157" s="58"/>
      <c r="I157" s="58"/>
      <c r="J157" s="58"/>
      <c r="K157" s="58"/>
      <c r="L157" s="58"/>
      <c r="M157" s="58"/>
      <c r="N157" s="58"/>
      <c r="O157" s="58"/>
      <c r="P157" s="58"/>
      <c r="Q157" s="58"/>
      <c r="R157" s="58"/>
      <c r="S157" s="58"/>
      <c r="T157" s="58"/>
      <c r="U157" s="58"/>
      <c r="V157" s="58"/>
      <c r="W157" s="58"/>
      <c r="X157" s="58"/>
      <c r="Y157" s="62"/>
      <c r="Z157" s="62"/>
      <c r="AA157" s="58"/>
      <c r="AB157" s="58"/>
      <c r="AC157" s="61"/>
      <c r="AD157" s="58"/>
      <c r="AE157" s="29"/>
      <c r="AF157" s="44"/>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XEU157" s="6" t="str">
        <f t="shared" si="4"/>
        <v/>
      </c>
    </row>
    <row r="158" spans="1:73 16375:16375" x14ac:dyDescent="0.2">
      <c r="A158" s="29"/>
      <c r="B158" s="29"/>
      <c r="C158" s="81"/>
      <c r="D158" s="81"/>
      <c r="E158" s="81"/>
      <c r="F158" s="82"/>
      <c r="G158" s="83"/>
      <c r="H158" s="58"/>
      <c r="I158" s="58"/>
      <c r="J158" s="58"/>
      <c r="K158" s="58"/>
      <c r="L158" s="58"/>
      <c r="M158" s="58"/>
      <c r="N158" s="58"/>
      <c r="O158" s="58"/>
      <c r="P158" s="58"/>
      <c r="Q158" s="58"/>
      <c r="R158" s="58"/>
      <c r="S158" s="58"/>
      <c r="T158" s="58"/>
      <c r="U158" s="58"/>
      <c r="V158" s="58"/>
      <c r="W158" s="58"/>
      <c r="X158" s="58"/>
      <c r="Y158" s="62"/>
      <c r="Z158" s="62"/>
      <c r="AA158" s="58"/>
      <c r="AB158" s="58"/>
      <c r="AC158" s="61"/>
      <c r="AD158" s="58"/>
      <c r="AE158" s="29"/>
      <c r="AF158" s="44"/>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XEU158" s="6" t="str">
        <f t="shared" si="4"/>
        <v/>
      </c>
    </row>
    <row r="159" spans="1:73 16375:16375" x14ac:dyDescent="0.2">
      <c r="A159" s="29"/>
      <c r="B159" s="29"/>
      <c r="C159" s="81"/>
      <c r="D159" s="81"/>
      <c r="E159" s="81"/>
      <c r="F159" s="82"/>
      <c r="G159" s="83"/>
      <c r="H159" s="58"/>
      <c r="I159" s="58"/>
      <c r="J159" s="58"/>
      <c r="K159" s="58"/>
      <c r="L159" s="58"/>
      <c r="M159" s="58"/>
      <c r="N159" s="58"/>
      <c r="O159" s="58"/>
      <c r="P159" s="58"/>
      <c r="Q159" s="58"/>
      <c r="R159" s="58"/>
      <c r="S159" s="58"/>
      <c r="T159" s="58"/>
      <c r="U159" s="58"/>
      <c r="V159" s="58"/>
      <c r="W159" s="58"/>
      <c r="X159" s="58"/>
      <c r="Y159" s="62"/>
      <c r="Z159" s="62"/>
      <c r="AA159" s="58"/>
      <c r="AB159" s="58"/>
      <c r="AC159" s="61"/>
      <c r="AD159" s="58"/>
      <c r="AE159" s="29"/>
      <c r="AF159" s="44"/>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XEU159" s="6" t="str">
        <f t="shared" si="4"/>
        <v/>
      </c>
    </row>
    <row r="160" spans="1:73 16375:16375" x14ac:dyDescent="0.2">
      <c r="A160" s="29"/>
      <c r="B160" s="29"/>
      <c r="C160" s="81"/>
      <c r="D160" s="81"/>
      <c r="E160" s="81"/>
      <c r="F160" s="82"/>
      <c r="G160" s="83"/>
      <c r="H160" s="58"/>
      <c r="I160" s="58"/>
      <c r="J160" s="58"/>
      <c r="K160" s="58"/>
      <c r="L160" s="58"/>
      <c r="M160" s="58"/>
      <c r="N160" s="58"/>
      <c r="O160" s="58"/>
      <c r="P160" s="58"/>
      <c r="Q160" s="58"/>
      <c r="R160" s="58"/>
      <c r="S160" s="58"/>
      <c r="T160" s="58"/>
      <c r="U160" s="58"/>
      <c r="V160" s="58"/>
      <c r="W160" s="58"/>
      <c r="X160" s="58"/>
      <c r="Y160" s="62"/>
      <c r="Z160" s="62"/>
      <c r="AA160" s="58"/>
      <c r="AB160" s="58"/>
      <c r="AC160" s="61"/>
      <c r="AD160" s="58"/>
      <c r="AE160" s="29"/>
      <c r="AF160" s="44"/>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XEU160" s="6" t="str">
        <f t="shared" si="4"/>
        <v/>
      </c>
    </row>
    <row r="161" spans="1:73 16375:16375" x14ac:dyDescent="0.2">
      <c r="A161" s="29"/>
      <c r="B161" s="29"/>
      <c r="C161" s="81"/>
      <c r="D161" s="81"/>
      <c r="E161" s="81"/>
      <c r="F161" s="82"/>
      <c r="G161" s="83"/>
      <c r="H161" s="58"/>
      <c r="I161" s="58"/>
      <c r="J161" s="58"/>
      <c r="K161" s="58"/>
      <c r="L161" s="58"/>
      <c r="M161" s="58"/>
      <c r="N161" s="58"/>
      <c r="O161" s="58"/>
      <c r="P161" s="58"/>
      <c r="Q161" s="58"/>
      <c r="R161" s="58"/>
      <c r="S161" s="58"/>
      <c r="T161" s="58"/>
      <c r="U161" s="58"/>
      <c r="V161" s="58"/>
      <c r="W161" s="58"/>
      <c r="X161" s="58"/>
      <c r="Y161" s="62"/>
      <c r="Z161" s="62"/>
      <c r="AA161" s="58"/>
      <c r="AB161" s="58"/>
      <c r="AC161" s="61"/>
      <c r="AD161" s="58"/>
      <c r="AE161" s="29"/>
      <c r="AF161" s="44"/>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XEU161" s="6" t="str">
        <f t="shared" si="4"/>
        <v/>
      </c>
    </row>
    <row r="162" spans="1:73 16375:16375" x14ac:dyDescent="0.2">
      <c r="A162" s="29"/>
      <c r="B162" s="29"/>
      <c r="C162" s="81"/>
      <c r="D162" s="81"/>
      <c r="E162" s="81"/>
      <c r="F162" s="82"/>
      <c r="G162" s="83"/>
      <c r="H162" s="58"/>
      <c r="I162" s="58"/>
      <c r="J162" s="58"/>
      <c r="K162" s="58"/>
      <c r="L162" s="58"/>
      <c r="M162" s="58"/>
      <c r="N162" s="58"/>
      <c r="O162" s="58"/>
      <c r="P162" s="58"/>
      <c r="Q162" s="58"/>
      <c r="R162" s="58"/>
      <c r="S162" s="58"/>
      <c r="T162" s="58"/>
      <c r="U162" s="58"/>
      <c r="V162" s="58"/>
      <c r="W162" s="58"/>
      <c r="X162" s="58"/>
      <c r="Y162" s="62"/>
      <c r="Z162" s="62"/>
      <c r="AA162" s="58"/>
      <c r="AB162" s="58"/>
      <c r="AC162" s="61"/>
      <c r="AD162" s="58"/>
      <c r="AE162" s="29"/>
      <c r="AF162" s="44"/>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XEU162" s="6" t="str">
        <f t="shared" si="4"/>
        <v/>
      </c>
    </row>
    <row r="163" spans="1:73 16375:16375" x14ac:dyDescent="0.2">
      <c r="A163" s="29"/>
      <c r="B163" s="29"/>
      <c r="C163" s="81"/>
      <c r="D163" s="81"/>
      <c r="E163" s="81"/>
      <c r="F163" s="82"/>
      <c r="G163" s="83"/>
      <c r="H163" s="58"/>
      <c r="I163" s="58"/>
      <c r="J163" s="58"/>
      <c r="K163" s="58"/>
      <c r="L163" s="58"/>
      <c r="M163" s="58"/>
      <c r="N163" s="58"/>
      <c r="O163" s="58"/>
      <c r="P163" s="58"/>
      <c r="Q163" s="58"/>
      <c r="R163" s="58"/>
      <c r="S163" s="58"/>
      <c r="T163" s="58"/>
      <c r="U163" s="58"/>
      <c r="V163" s="58"/>
      <c r="W163" s="58"/>
      <c r="X163" s="58"/>
      <c r="Y163" s="62"/>
      <c r="Z163" s="62"/>
      <c r="AA163" s="58"/>
      <c r="AB163" s="58"/>
      <c r="AC163" s="61"/>
      <c r="AD163" s="58"/>
      <c r="AE163" s="29"/>
      <c r="AF163" s="44"/>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XEU163" s="6" t="str">
        <f t="shared" si="4"/>
        <v/>
      </c>
    </row>
    <row r="164" spans="1:73 16375:16375" x14ac:dyDescent="0.2">
      <c r="A164" s="29"/>
      <c r="B164" s="29"/>
      <c r="C164" s="81"/>
      <c r="D164" s="81"/>
      <c r="E164" s="81"/>
      <c r="F164" s="82"/>
      <c r="G164" s="83"/>
      <c r="H164" s="58"/>
      <c r="I164" s="58"/>
      <c r="J164" s="58"/>
      <c r="K164" s="58"/>
      <c r="L164" s="58"/>
      <c r="M164" s="58"/>
      <c r="N164" s="58"/>
      <c r="O164" s="58"/>
      <c r="P164" s="58"/>
      <c r="Q164" s="58"/>
      <c r="R164" s="58"/>
      <c r="S164" s="58"/>
      <c r="T164" s="58"/>
      <c r="U164" s="58"/>
      <c r="V164" s="58"/>
      <c r="W164" s="58"/>
      <c r="X164" s="58"/>
      <c r="Y164" s="62"/>
      <c r="Z164" s="62"/>
      <c r="AA164" s="58"/>
      <c r="AB164" s="58"/>
      <c r="AC164" s="61"/>
      <c r="AD164" s="58"/>
      <c r="AE164" s="29"/>
      <c r="AF164" s="44"/>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XEU164" s="6" t="str">
        <f t="shared" si="4"/>
        <v/>
      </c>
    </row>
    <row r="165" spans="1:73 16375:16375" x14ac:dyDescent="0.2">
      <c r="A165" s="29"/>
      <c r="B165" s="29"/>
      <c r="C165" s="81"/>
      <c r="D165" s="81"/>
      <c r="E165" s="81"/>
      <c r="F165" s="82"/>
      <c r="G165" s="83"/>
      <c r="H165" s="58"/>
      <c r="I165" s="58"/>
      <c r="J165" s="58"/>
      <c r="K165" s="58"/>
      <c r="L165" s="58"/>
      <c r="M165" s="58"/>
      <c r="N165" s="58"/>
      <c r="O165" s="58"/>
      <c r="P165" s="58"/>
      <c r="Q165" s="58"/>
      <c r="R165" s="58"/>
      <c r="S165" s="58"/>
      <c r="T165" s="58"/>
      <c r="U165" s="58"/>
      <c r="V165" s="58"/>
      <c r="W165" s="58"/>
      <c r="X165" s="58"/>
      <c r="Y165" s="62"/>
      <c r="Z165" s="62"/>
      <c r="AA165" s="58"/>
      <c r="AB165" s="58"/>
      <c r="AC165" s="61"/>
      <c r="AD165" s="58"/>
      <c r="AE165" s="29"/>
      <c r="AF165" s="44"/>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XEU165" s="6" t="str">
        <f t="shared" si="4"/>
        <v/>
      </c>
    </row>
    <row r="166" spans="1:73 16375:16375" x14ac:dyDescent="0.2">
      <c r="A166" s="29"/>
      <c r="B166" s="29"/>
      <c r="C166" s="81"/>
      <c r="D166" s="81"/>
      <c r="E166" s="81"/>
      <c r="F166" s="82"/>
      <c r="G166" s="83"/>
      <c r="H166" s="58"/>
      <c r="I166" s="58"/>
      <c r="J166" s="58"/>
      <c r="K166" s="58"/>
      <c r="L166" s="58"/>
      <c r="M166" s="58"/>
      <c r="N166" s="58"/>
      <c r="O166" s="58"/>
      <c r="P166" s="58"/>
      <c r="Q166" s="58"/>
      <c r="R166" s="58"/>
      <c r="S166" s="58"/>
      <c r="T166" s="58"/>
      <c r="U166" s="58"/>
      <c r="V166" s="58"/>
      <c r="W166" s="58"/>
      <c r="X166" s="58"/>
      <c r="Y166" s="62"/>
      <c r="Z166" s="62"/>
      <c r="AA166" s="58"/>
      <c r="AB166" s="58"/>
      <c r="AC166" s="61"/>
      <c r="AD166" s="58"/>
      <c r="AE166" s="29"/>
      <c r="AF166" s="44"/>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XEU166" s="6" t="str">
        <f t="shared" si="4"/>
        <v/>
      </c>
    </row>
    <row r="167" spans="1:73 16375:16375" x14ac:dyDescent="0.2">
      <c r="A167" s="29"/>
      <c r="B167" s="29"/>
      <c r="C167" s="81"/>
      <c r="D167" s="81"/>
      <c r="E167" s="81"/>
      <c r="F167" s="82"/>
      <c r="G167" s="83"/>
      <c r="H167" s="58"/>
      <c r="I167" s="58"/>
      <c r="J167" s="58"/>
      <c r="K167" s="58"/>
      <c r="L167" s="58"/>
      <c r="M167" s="58"/>
      <c r="N167" s="58"/>
      <c r="O167" s="58"/>
      <c r="P167" s="58"/>
      <c r="Q167" s="58"/>
      <c r="R167" s="58"/>
      <c r="S167" s="58"/>
      <c r="T167" s="58"/>
      <c r="U167" s="58"/>
      <c r="V167" s="58"/>
      <c r="W167" s="58"/>
      <c r="X167" s="58"/>
      <c r="Y167" s="62"/>
      <c r="Z167" s="62"/>
      <c r="AA167" s="58"/>
      <c r="AB167" s="58"/>
      <c r="AC167" s="61"/>
      <c r="AD167" s="58"/>
      <c r="AE167" s="29"/>
      <c r="AF167" s="44"/>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XEU167" s="6" t="str">
        <f t="shared" si="4"/>
        <v/>
      </c>
    </row>
    <row r="168" spans="1:73 16375:16375" x14ac:dyDescent="0.2">
      <c r="A168" s="29"/>
      <c r="B168" s="29"/>
      <c r="C168" s="81"/>
      <c r="D168" s="81"/>
      <c r="E168" s="81"/>
      <c r="F168" s="82"/>
      <c r="G168" s="83"/>
      <c r="H168" s="58"/>
      <c r="I168" s="58"/>
      <c r="J168" s="58"/>
      <c r="K168" s="58"/>
      <c r="L168" s="58"/>
      <c r="M168" s="58"/>
      <c r="N168" s="58"/>
      <c r="O168" s="58"/>
      <c r="P168" s="58"/>
      <c r="Q168" s="58"/>
      <c r="R168" s="58"/>
      <c r="S168" s="58"/>
      <c r="T168" s="58"/>
      <c r="U168" s="58"/>
      <c r="V168" s="58"/>
      <c r="W168" s="58"/>
      <c r="X168" s="58"/>
      <c r="Y168" s="62"/>
      <c r="Z168" s="62"/>
      <c r="AA168" s="58"/>
      <c r="AB168" s="58"/>
      <c r="AC168" s="61"/>
      <c r="AD168" s="58"/>
      <c r="AE168" s="29"/>
      <c r="AF168" s="44"/>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XEU168" s="6" t="str">
        <f t="shared" si="4"/>
        <v/>
      </c>
    </row>
    <row r="169" spans="1:73 16375:16375" x14ac:dyDescent="0.2">
      <c r="A169" s="29"/>
      <c r="B169" s="29"/>
      <c r="C169" s="81"/>
      <c r="D169" s="81"/>
      <c r="E169" s="81"/>
      <c r="F169" s="82"/>
      <c r="G169" s="83"/>
      <c r="H169" s="58"/>
      <c r="I169" s="58"/>
      <c r="J169" s="58"/>
      <c r="K169" s="58"/>
      <c r="L169" s="58"/>
      <c r="M169" s="58"/>
      <c r="N169" s="58"/>
      <c r="O169" s="58"/>
      <c r="P169" s="58"/>
      <c r="Q169" s="58"/>
      <c r="R169" s="58"/>
      <c r="S169" s="58"/>
      <c r="T169" s="58"/>
      <c r="U169" s="58"/>
      <c r="V169" s="58"/>
      <c r="W169" s="58"/>
      <c r="X169" s="58"/>
      <c r="Y169" s="62"/>
      <c r="Z169" s="62"/>
      <c r="AA169" s="58"/>
      <c r="AB169" s="58"/>
      <c r="AC169" s="61"/>
      <c r="AD169" s="58"/>
      <c r="AE169" s="29"/>
      <c r="AF169" s="44"/>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XEU169" s="6" t="str">
        <f t="shared" si="4"/>
        <v/>
      </c>
    </row>
    <row r="170" spans="1:73 16375:16375" x14ac:dyDescent="0.2">
      <c r="A170" s="29"/>
      <c r="B170" s="29"/>
      <c r="C170" s="81"/>
      <c r="D170" s="81"/>
      <c r="E170" s="81"/>
      <c r="F170" s="82"/>
      <c r="G170" s="83"/>
      <c r="H170" s="58"/>
      <c r="I170" s="58"/>
      <c r="J170" s="58"/>
      <c r="K170" s="58"/>
      <c r="L170" s="58"/>
      <c r="M170" s="58"/>
      <c r="N170" s="58"/>
      <c r="O170" s="58"/>
      <c r="P170" s="58"/>
      <c r="Q170" s="58"/>
      <c r="R170" s="58"/>
      <c r="S170" s="58"/>
      <c r="T170" s="58"/>
      <c r="U170" s="58"/>
      <c r="V170" s="58"/>
      <c r="W170" s="58"/>
      <c r="X170" s="58"/>
      <c r="Y170" s="62"/>
      <c r="Z170" s="62"/>
      <c r="AA170" s="58"/>
      <c r="AB170" s="58"/>
      <c r="AC170" s="61"/>
      <c r="AD170" s="58"/>
      <c r="AE170" s="29"/>
      <c r="AF170" s="44"/>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XEU170" s="6" t="str">
        <f t="shared" si="4"/>
        <v/>
      </c>
    </row>
    <row r="171" spans="1:73 16375:16375" x14ac:dyDescent="0.2">
      <c r="A171" s="29"/>
      <c r="B171" s="29"/>
      <c r="C171" s="81"/>
      <c r="D171" s="81"/>
      <c r="E171" s="81"/>
      <c r="F171" s="82"/>
      <c r="G171" s="83"/>
      <c r="H171" s="58"/>
      <c r="I171" s="58"/>
      <c r="J171" s="58"/>
      <c r="K171" s="58"/>
      <c r="L171" s="58"/>
      <c r="M171" s="58"/>
      <c r="N171" s="58"/>
      <c r="O171" s="58"/>
      <c r="P171" s="58"/>
      <c r="Q171" s="58"/>
      <c r="R171" s="58"/>
      <c r="S171" s="58"/>
      <c r="T171" s="58"/>
      <c r="U171" s="58"/>
      <c r="V171" s="58"/>
      <c r="W171" s="58"/>
      <c r="X171" s="58"/>
      <c r="Y171" s="62"/>
      <c r="Z171" s="62"/>
      <c r="AA171" s="58"/>
      <c r="AB171" s="58"/>
      <c r="AC171" s="61"/>
      <c r="AD171" s="58"/>
      <c r="AE171" s="29"/>
      <c r="AF171" s="44"/>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XEU171" s="6" t="str">
        <f t="shared" si="4"/>
        <v/>
      </c>
    </row>
    <row r="172" spans="1:73 16375:16375" x14ac:dyDescent="0.2">
      <c r="A172" s="29"/>
      <c r="B172" s="29"/>
      <c r="C172" s="81"/>
      <c r="D172" s="81"/>
      <c r="E172" s="81"/>
      <c r="F172" s="82"/>
      <c r="G172" s="83"/>
      <c r="H172" s="58"/>
      <c r="I172" s="58"/>
      <c r="J172" s="58"/>
      <c r="K172" s="58"/>
      <c r="L172" s="58"/>
      <c r="M172" s="58"/>
      <c r="N172" s="58"/>
      <c r="O172" s="58"/>
      <c r="P172" s="58"/>
      <c r="Q172" s="58"/>
      <c r="R172" s="58"/>
      <c r="S172" s="58"/>
      <c r="T172" s="58"/>
      <c r="U172" s="58"/>
      <c r="V172" s="58"/>
      <c r="W172" s="58"/>
      <c r="X172" s="58"/>
      <c r="Y172" s="62"/>
      <c r="Z172" s="62"/>
      <c r="AA172" s="58"/>
      <c r="AB172" s="58"/>
      <c r="AC172" s="61"/>
      <c r="AD172" s="58"/>
      <c r="AE172" s="29"/>
      <c r="AF172" s="44"/>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XEU172" s="6" t="str">
        <f t="shared" si="4"/>
        <v/>
      </c>
    </row>
    <row r="173" spans="1:73 16375:16375" x14ac:dyDescent="0.2">
      <c r="A173" s="29"/>
      <c r="B173" s="29"/>
      <c r="C173" s="81"/>
      <c r="D173" s="81"/>
      <c r="E173" s="81"/>
      <c r="F173" s="82"/>
      <c r="G173" s="83"/>
      <c r="H173" s="58"/>
      <c r="I173" s="58"/>
      <c r="J173" s="58"/>
      <c r="K173" s="58"/>
      <c r="L173" s="58"/>
      <c r="M173" s="58"/>
      <c r="N173" s="58"/>
      <c r="O173" s="58"/>
      <c r="P173" s="58"/>
      <c r="Q173" s="58"/>
      <c r="R173" s="58"/>
      <c r="S173" s="58"/>
      <c r="T173" s="58"/>
      <c r="U173" s="58"/>
      <c r="V173" s="58"/>
      <c r="W173" s="58"/>
      <c r="X173" s="58"/>
      <c r="Y173" s="62"/>
      <c r="Z173" s="62"/>
      <c r="AA173" s="58"/>
      <c r="AB173" s="58"/>
      <c r="AC173" s="61"/>
      <c r="AD173" s="58"/>
      <c r="AE173" s="29"/>
      <c r="AF173" s="44"/>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XEU173" s="6" t="str">
        <f t="shared" si="4"/>
        <v/>
      </c>
    </row>
    <row r="174" spans="1:73 16375:16375" x14ac:dyDescent="0.2">
      <c r="A174" s="29"/>
      <c r="B174" s="29"/>
      <c r="C174" s="81"/>
      <c r="D174" s="81"/>
      <c r="E174" s="81"/>
      <c r="F174" s="82"/>
      <c r="G174" s="83"/>
      <c r="H174" s="58"/>
      <c r="I174" s="58"/>
      <c r="J174" s="58"/>
      <c r="K174" s="58"/>
      <c r="L174" s="58"/>
      <c r="M174" s="58"/>
      <c r="N174" s="58"/>
      <c r="O174" s="58"/>
      <c r="P174" s="58"/>
      <c r="Q174" s="58"/>
      <c r="R174" s="58"/>
      <c r="S174" s="58"/>
      <c r="T174" s="58"/>
      <c r="U174" s="58"/>
      <c r="V174" s="58"/>
      <c r="W174" s="58"/>
      <c r="X174" s="58"/>
      <c r="Y174" s="62"/>
      <c r="Z174" s="62"/>
      <c r="AA174" s="58"/>
      <c r="AB174" s="58"/>
      <c r="AC174" s="61"/>
      <c r="AD174" s="58"/>
      <c r="AE174" s="29"/>
      <c r="AF174" s="44"/>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XEU174" s="6" t="str">
        <f t="shared" si="4"/>
        <v/>
      </c>
    </row>
    <row r="175" spans="1:73 16375:16375" x14ac:dyDescent="0.2">
      <c r="A175" s="29"/>
      <c r="B175" s="29"/>
      <c r="C175" s="81"/>
      <c r="D175" s="81"/>
      <c r="E175" s="81"/>
      <c r="F175" s="82"/>
      <c r="G175" s="83"/>
      <c r="H175" s="58"/>
      <c r="I175" s="58"/>
      <c r="J175" s="58"/>
      <c r="K175" s="58"/>
      <c r="L175" s="58"/>
      <c r="M175" s="58"/>
      <c r="N175" s="58"/>
      <c r="O175" s="58"/>
      <c r="P175" s="58"/>
      <c r="Q175" s="58"/>
      <c r="R175" s="58"/>
      <c r="S175" s="58"/>
      <c r="T175" s="58"/>
      <c r="U175" s="58"/>
      <c r="V175" s="58"/>
      <c r="W175" s="58"/>
      <c r="X175" s="58"/>
      <c r="Y175" s="62"/>
      <c r="Z175" s="62"/>
      <c r="AA175" s="58"/>
      <c r="AB175" s="58"/>
      <c r="AC175" s="61"/>
      <c r="AD175" s="58"/>
      <c r="AE175" s="29"/>
      <c r="AF175" s="44"/>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XEU175" s="6" t="str">
        <f t="shared" si="4"/>
        <v/>
      </c>
    </row>
    <row r="176" spans="1:73 16375:16375" x14ac:dyDescent="0.2">
      <c r="A176" s="29"/>
      <c r="B176" s="29"/>
      <c r="C176" s="81"/>
      <c r="D176" s="81"/>
      <c r="E176" s="81"/>
      <c r="F176" s="82"/>
      <c r="G176" s="83"/>
      <c r="H176" s="58"/>
      <c r="I176" s="58"/>
      <c r="J176" s="58"/>
      <c r="K176" s="58"/>
      <c r="L176" s="58"/>
      <c r="M176" s="58"/>
      <c r="N176" s="58"/>
      <c r="O176" s="58"/>
      <c r="P176" s="58"/>
      <c r="Q176" s="58"/>
      <c r="R176" s="58"/>
      <c r="S176" s="58"/>
      <c r="T176" s="58"/>
      <c r="U176" s="58"/>
      <c r="V176" s="58"/>
      <c r="W176" s="58"/>
      <c r="X176" s="58"/>
      <c r="Y176" s="62"/>
      <c r="Z176" s="62"/>
      <c r="AA176" s="58"/>
      <c r="AB176" s="58"/>
      <c r="AC176" s="61"/>
      <c r="AD176" s="58"/>
      <c r="AE176" s="29"/>
      <c r="AF176" s="44"/>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XEU176" s="6" t="str">
        <f t="shared" si="4"/>
        <v/>
      </c>
    </row>
    <row r="177" spans="1:73 16375:16375" x14ac:dyDescent="0.2">
      <c r="A177" s="29"/>
      <c r="B177" s="29"/>
      <c r="C177" s="81"/>
      <c r="D177" s="81"/>
      <c r="E177" s="81"/>
      <c r="F177" s="82"/>
      <c r="G177" s="83"/>
      <c r="H177" s="58"/>
      <c r="I177" s="58"/>
      <c r="J177" s="58"/>
      <c r="K177" s="58"/>
      <c r="L177" s="58"/>
      <c r="M177" s="58"/>
      <c r="N177" s="58"/>
      <c r="O177" s="58"/>
      <c r="P177" s="58"/>
      <c r="Q177" s="58"/>
      <c r="R177" s="58"/>
      <c r="S177" s="58"/>
      <c r="T177" s="58"/>
      <c r="U177" s="58"/>
      <c r="V177" s="58"/>
      <c r="W177" s="58"/>
      <c r="X177" s="58"/>
      <c r="Y177" s="62"/>
      <c r="Z177" s="62"/>
      <c r="AA177" s="58"/>
      <c r="AB177" s="58"/>
      <c r="AC177" s="61"/>
      <c r="AD177" s="58"/>
      <c r="AE177" s="29"/>
      <c r="AF177" s="44"/>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XEU177" s="6" t="str">
        <f t="shared" si="4"/>
        <v/>
      </c>
    </row>
    <row r="178" spans="1:73 16375:16375" x14ac:dyDescent="0.2">
      <c r="A178" s="29"/>
      <c r="B178" s="29"/>
      <c r="C178" s="81"/>
      <c r="D178" s="81"/>
      <c r="E178" s="81"/>
      <c r="F178" s="82"/>
      <c r="G178" s="83"/>
      <c r="H178" s="58"/>
      <c r="I178" s="58"/>
      <c r="J178" s="58"/>
      <c r="K178" s="58"/>
      <c r="L178" s="58"/>
      <c r="M178" s="58"/>
      <c r="N178" s="58"/>
      <c r="O178" s="58"/>
      <c r="P178" s="58"/>
      <c r="Q178" s="58"/>
      <c r="R178" s="58"/>
      <c r="S178" s="58"/>
      <c r="T178" s="58"/>
      <c r="U178" s="58"/>
      <c r="V178" s="58"/>
      <c r="W178" s="58"/>
      <c r="X178" s="58"/>
      <c r="Y178" s="62"/>
      <c r="Z178" s="62"/>
      <c r="AA178" s="58"/>
      <c r="AB178" s="58"/>
      <c r="AC178" s="61"/>
      <c r="AD178" s="58"/>
      <c r="AE178" s="29"/>
      <c r="AF178" s="44"/>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XEU178" s="6" t="str">
        <f t="shared" si="4"/>
        <v/>
      </c>
    </row>
    <row r="179" spans="1:73 16375:16375" x14ac:dyDescent="0.2">
      <c r="A179" s="29"/>
      <c r="B179" s="29"/>
      <c r="C179" s="81"/>
      <c r="D179" s="81"/>
      <c r="E179" s="81"/>
      <c r="F179" s="82"/>
      <c r="G179" s="83"/>
      <c r="H179" s="58"/>
      <c r="I179" s="58"/>
      <c r="J179" s="58"/>
      <c r="K179" s="58"/>
      <c r="L179" s="58"/>
      <c r="M179" s="58"/>
      <c r="N179" s="58"/>
      <c r="O179" s="58"/>
      <c r="P179" s="58"/>
      <c r="Q179" s="58"/>
      <c r="R179" s="58"/>
      <c r="S179" s="58"/>
      <c r="T179" s="58"/>
      <c r="U179" s="58"/>
      <c r="V179" s="58"/>
      <c r="W179" s="58"/>
      <c r="X179" s="58"/>
      <c r="Y179" s="62"/>
      <c r="Z179" s="62"/>
      <c r="AA179" s="58"/>
      <c r="AB179" s="58"/>
      <c r="AC179" s="61"/>
      <c r="AD179" s="58"/>
      <c r="AE179" s="29"/>
      <c r="AF179" s="44"/>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XEU179" s="6" t="str">
        <f t="shared" si="4"/>
        <v/>
      </c>
    </row>
    <row r="180" spans="1:73 16375:16375" x14ac:dyDescent="0.2">
      <c r="A180" s="29"/>
      <c r="B180" s="29"/>
      <c r="C180" s="81"/>
      <c r="D180" s="81"/>
      <c r="E180" s="81"/>
      <c r="F180" s="82"/>
      <c r="G180" s="83"/>
      <c r="H180" s="58"/>
      <c r="I180" s="58"/>
      <c r="J180" s="58"/>
      <c r="K180" s="58"/>
      <c r="L180" s="58"/>
      <c r="M180" s="58"/>
      <c r="N180" s="58"/>
      <c r="O180" s="58"/>
      <c r="P180" s="58"/>
      <c r="Q180" s="58"/>
      <c r="R180" s="58"/>
      <c r="S180" s="58"/>
      <c r="T180" s="58"/>
      <c r="U180" s="58"/>
      <c r="V180" s="58"/>
      <c r="W180" s="58"/>
      <c r="X180" s="58"/>
      <c r="Y180" s="62"/>
      <c r="Z180" s="62"/>
      <c r="AA180" s="58"/>
      <c r="AB180" s="58"/>
      <c r="AC180" s="61"/>
      <c r="AD180" s="58"/>
      <c r="AE180" s="29"/>
      <c r="AF180" s="44"/>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XEU180" s="6" t="str">
        <f t="shared" si="4"/>
        <v/>
      </c>
    </row>
    <row r="181" spans="1:73 16375:16375" x14ac:dyDescent="0.2">
      <c r="A181" s="29"/>
      <c r="B181" s="29"/>
      <c r="C181" s="81"/>
      <c r="D181" s="81"/>
      <c r="E181" s="81"/>
      <c r="F181" s="82"/>
      <c r="G181" s="83"/>
      <c r="H181" s="58"/>
      <c r="I181" s="58"/>
      <c r="J181" s="58"/>
      <c r="K181" s="58"/>
      <c r="L181" s="58"/>
      <c r="M181" s="58"/>
      <c r="N181" s="58"/>
      <c r="O181" s="58"/>
      <c r="P181" s="58"/>
      <c r="Q181" s="58"/>
      <c r="R181" s="58"/>
      <c r="S181" s="58"/>
      <c r="T181" s="58"/>
      <c r="U181" s="58"/>
      <c r="V181" s="58"/>
      <c r="W181" s="58"/>
      <c r="X181" s="58"/>
      <c r="Y181" s="62"/>
      <c r="Z181" s="62"/>
      <c r="AA181" s="58"/>
      <c r="AB181" s="58"/>
      <c r="AC181" s="61"/>
      <c r="AD181" s="58"/>
      <c r="AE181" s="29"/>
      <c r="AF181" s="44"/>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XEU181" s="6" t="str">
        <f t="shared" si="4"/>
        <v/>
      </c>
    </row>
    <row r="182" spans="1:73 16375:16375" x14ac:dyDescent="0.2">
      <c r="A182" s="29"/>
      <c r="B182" s="29"/>
      <c r="C182" s="81"/>
      <c r="D182" s="81"/>
      <c r="E182" s="81"/>
      <c r="F182" s="82"/>
      <c r="G182" s="83"/>
      <c r="H182" s="58"/>
      <c r="I182" s="58"/>
      <c r="J182" s="58"/>
      <c r="K182" s="58"/>
      <c r="L182" s="58"/>
      <c r="M182" s="58"/>
      <c r="N182" s="58"/>
      <c r="O182" s="58"/>
      <c r="P182" s="58"/>
      <c r="Q182" s="58"/>
      <c r="R182" s="58"/>
      <c r="S182" s="58"/>
      <c r="T182" s="58"/>
      <c r="U182" s="58"/>
      <c r="V182" s="58"/>
      <c r="W182" s="58"/>
      <c r="X182" s="58"/>
      <c r="Y182" s="62"/>
      <c r="Z182" s="62"/>
      <c r="AA182" s="58"/>
      <c r="AB182" s="58"/>
      <c r="AC182" s="61"/>
      <c r="AD182" s="58"/>
      <c r="AE182" s="29"/>
      <c r="AF182" s="44"/>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XEU182" s="6" t="str">
        <f t="shared" si="4"/>
        <v/>
      </c>
    </row>
    <row r="183" spans="1:73 16375:16375" x14ac:dyDescent="0.2">
      <c r="A183" s="29"/>
      <c r="B183" s="29"/>
      <c r="C183" s="81"/>
      <c r="D183" s="81"/>
      <c r="E183" s="81"/>
      <c r="F183" s="82"/>
      <c r="G183" s="83"/>
      <c r="H183" s="58"/>
      <c r="I183" s="58"/>
      <c r="J183" s="58"/>
      <c r="K183" s="58"/>
      <c r="L183" s="58"/>
      <c r="M183" s="58"/>
      <c r="N183" s="58"/>
      <c r="O183" s="58"/>
      <c r="P183" s="58"/>
      <c r="Q183" s="58"/>
      <c r="R183" s="58"/>
      <c r="S183" s="58"/>
      <c r="T183" s="58"/>
      <c r="U183" s="58"/>
      <c r="V183" s="58"/>
      <c r="W183" s="58"/>
      <c r="X183" s="58"/>
      <c r="Y183" s="62"/>
      <c r="Z183" s="62"/>
      <c r="AA183" s="58"/>
      <c r="AB183" s="58"/>
      <c r="AC183" s="61"/>
      <c r="AD183" s="58"/>
      <c r="AE183" s="29"/>
      <c r="AF183" s="44"/>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XEU183" s="6" t="str">
        <f t="shared" si="4"/>
        <v/>
      </c>
    </row>
    <row r="184" spans="1:73 16375:16375" x14ac:dyDescent="0.2">
      <c r="A184" s="29"/>
      <c r="B184" s="29"/>
      <c r="C184" s="81"/>
      <c r="D184" s="81"/>
      <c r="E184" s="81"/>
      <c r="F184" s="82"/>
      <c r="G184" s="83"/>
      <c r="H184" s="58"/>
      <c r="I184" s="58"/>
      <c r="J184" s="58"/>
      <c r="K184" s="58"/>
      <c r="L184" s="58"/>
      <c r="M184" s="58"/>
      <c r="N184" s="58"/>
      <c r="O184" s="58"/>
      <c r="P184" s="58"/>
      <c r="Q184" s="58"/>
      <c r="R184" s="58"/>
      <c r="S184" s="58"/>
      <c r="T184" s="58"/>
      <c r="U184" s="58"/>
      <c r="V184" s="58"/>
      <c r="W184" s="58"/>
      <c r="X184" s="58"/>
      <c r="Y184" s="62"/>
      <c r="Z184" s="62"/>
      <c r="AA184" s="58"/>
      <c r="AB184" s="58"/>
      <c r="AC184" s="61"/>
      <c r="AD184" s="58"/>
      <c r="AE184" s="29"/>
      <c r="AF184" s="44"/>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XEU184" s="6" t="str">
        <f t="shared" si="4"/>
        <v/>
      </c>
    </row>
    <row r="185" spans="1:73 16375:16375" x14ac:dyDescent="0.2">
      <c r="A185" s="29"/>
      <c r="B185" s="29"/>
      <c r="C185" s="81"/>
      <c r="D185" s="81"/>
      <c r="E185" s="81"/>
      <c r="F185" s="82"/>
      <c r="G185" s="83"/>
      <c r="H185" s="58"/>
      <c r="I185" s="58"/>
      <c r="J185" s="58"/>
      <c r="K185" s="58"/>
      <c r="L185" s="58"/>
      <c r="M185" s="58"/>
      <c r="N185" s="58"/>
      <c r="O185" s="58"/>
      <c r="P185" s="58"/>
      <c r="Q185" s="58"/>
      <c r="R185" s="58"/>
      <c r="S185" s="58"/>
      <c r="T185" s="58"/>
      <c r="U185" s="58"/>
      <c r="V185" s="58"/>
      <c r="W185" s="58"/>
      <c r="X185" s="58"/>
      <c r="Y185" s="62"/>
      <c r="Z185" s="62"/>
      <c r="AA185" s="58"/>
      <c r="AB185" s="58"/>
      <c r="AC185" s="61"/>
      <c r="AD185" s="58"/>
      <c r="AE185" s="29"/>
      <c r="AF185" s="44"/>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XEU185" s="6" t="str">
        <f t="shared" si="4"/>
        <v/>
      </c>
    </row>
    <row r="186" spans="1:73 16375:16375" x14ac:dyDescent="0.2">
      <c r="A186" s="29"/>
      <c r="B186" s="29"/>
      <c r="C186" s="81"/>
      <c r="D186" s="81"/>
      <c r="E186" s="81"/>
      <c r="F186" s="82"/>
      <c r="G186" s="83"/>
      <c r="H186" s="58"/>
      <c r="I186" s="58"/>
      <c r="J186" s="58"/>
      <c r="K186" s="58"/>
      <c r="L186" s="58"/>
      <c r="M186" s="58"/>
      <c r="N186" s="58"/>
      <c r="O186" s="58"/>
      <c r="P186" s="58"/>
      <c r="Q186" s="58"/>
      <c r="R186" s="58"/>
      <c r="S186" s="58"/>
      <c r="T186" s="58"/>
      <c r="U186" s="58"/>
      <c r="V186" s="58"/>
      <c r="W186" s="58"/>
      <c r="X186" s="58"/>
      <c r="Y186" s="62"/>
      <c r="Z186" s="62"/>
      <c r="AA186" s="58"/>
      <c r="AB186" s="58"/>
      <c r="AC186" s="61"/>
      <c r="AD186" s="58"/>
      <c r="AE186" s="29"/>
      <c r="AF186" s="44"/>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XEU186" s="6" t="str">
        <f t="shared" si="4"/>
        <v/>
      </c>
    </row>
    <row r="187" spans="1:73 16375:16375" x14ac:dyDescent="0.2">
      <c r="A187" s="29"/>
      <c r="B187" s="29"/>
      <c r="C187" s="81"/>
      <c r="D187" s="81"/>
      <c r="E187" s="81"/>
      <c r="F187" s="82"/>
      <c r="G187" s="83"/>
      <c r="H187" s="58"/>
      <c r="I187" s="58"/>
      <c r="J187" s="58"/>
      <c r="K187" s="58"/>
      <c r="L187" s="58"/>
      <c r="M187" s="58"/>
      <c r="N187" s="58"/>
      <c r="O187" s="58"/>
      <c r="P187" s="58"/>
      <c r="Q187" s="58"/>
      <c r="R187" s="58"/>
      <c r="S187" s="58"/>
      <c r="T187" s="58"/>
      <c r="U187" s="58"/>
      <c r="V187" s="58"/>
      <c r="W187" s="58"/>
      <c r="X187" s="58"/>
      <c r="Y187" s="62"/>
      <c r="Z187" s="62"/>
      <c r="AA187" s="58"/>
      <c r="AB187" s="58"/>
      <c r="AC187" s="61"/>
      <c r="AD187" s="58"/>
      <c r="AE187" s="29"/>
      <c r="AF187" s="44"/>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XEU187" s="6" t="str">
        <f t="shared" si="4"/>
        <v/>
      </c>
    </row>
    <row r="188" spans="1:73 16375:16375" x14ac:dyDescent="0.2">
      <c r="A188" s="29"/>
      <c r="B188" s="29"/>
      <c r="C188" s="81"/>
      <c r="D188" s="81"/>
      <c r="E188" s="81"/>
      <c r="F188" s="82"/>
      <c r="G188" s="83"/>
      <c r="H188" s="58"/>
      <c r="I188" s="58"/>
      <c r="J188" s="58"/>
      <c r="K188" s="58"/>
      <c r="L188" s="58"/>
      <c r="M188" s="58"/>
      <c r="N188" s="58"/>
      <c r="O188" s="58"/>
      <c r="P188" s="58"/>
      <c r="Q188" s="58"/>
      <c r="R188" s="58"/>
      <c r="S188" s="58"/>
      <c r="T188" s="58"/>
      <c r="U188" s="58"/>
      <c r="V188" s="58"/>
      <c r="W188" s="58"/>
      <c r="X188" s="58"/>
      <c r="Y188" s="62"/>
      <c r="Z188" s="62"/>
      <c r="AA188" s="58"/>
      <c r="AB188" s="58"/>
      <c r="AC188" s="61"/>
      <c r="AD188" s="58"/>
      <c r="AE188" s="29"/>
      <c r="AF188" s="44"/>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XEU188" s="6" t="str">
        <f t="shared" si="4"/>
        <v/>
      </c>
    </row>
    <row r="189" spans="1:73 16375:16375" x14ac:dyDescent="0.2">
      <c r="A189" s="29"/>
      <c r="B189" s="29"/>
      <c r="C189" s="81"/>
      <c r="D189" s="81"/>
      <c r="E189" s="81"/>
      <c r="F189" s="82"/>
      <c r="G189" s="83"/>
      <c r="H189" s="58"/>
      <c r="I189" s="58"/>
      <c r="J189" s="58"/>
      <c r="K189" s="58"/>
      <c r="L189" s="58"/>
      <c r="M189" s="58"/>
      <c r="N189" s="58"/>
      <c r="O189" s="58"/>
      <c r="P189" s="58"/>
      <c r="Q189" s="58"/>
      <c r="R189" s="58"/>
      <c r="S189" s="58"/>
      <c r="T189" s="58"/>
      <c r="U189" s="58"/>
      <c r="V189" s="58"/>
      <c r="W189" s="58"/>
      <c r="X189" s="58"/>
      <c r="Y189" s="62"/>
      <c r="Z189" s="62"/>
      <c r="AA189" s="58"/>
      <c r="AB189" s="58"/>
      <c r="AC189" s="61"/>
      <c r="AD189" s="58"/>
      <c r="AE189" s="29"/>
      <c r="AF189" s="44"/>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XEU189" s="6" t="str">
        <f t="shared" si="4"/>
        <v/>
      </c>
    </row>
    <row r="190" spans="1:73 16375:16375" x14ac:dyDescent="0.2">
      <c r="A190" s="29"/>
      <c r="B190" s="29"/>
      <c r="C190" s="81"/>
      <c r="D190" s="81"/>
      <c r="E190" s="81"/>
      <c r="F190" s="82"/>
      <c r="G190" s="83"/>
      <c r="H190" s="58"/>
      <c r="I190" s="58"/>
      <c r="J190" s="58"/>
      <c r="K190" s="58"/>
      <c r="L190" s="58"/>
      <c r="M190" s="58"/>
      <c r="N190" s="58"/>
      <c r="O190" s="58"/>
      <c r="P190" s="58"/>
      <c r="Q190" s="58"/>
      <c r="R190" s="58"/>
      <c r="S190" s="58"/>
      <c r="T190" s="58"/>
      <c r="U190" s="58"/>
      <c r="V190" s="58"/>
      <c r="W190" s="58"/>
      <c r="X190" s="58"/>
      <c r="Y190" s="62"/>
      <c r="Z190" s="62"/>
      <c r="AA190" s="58"/>
      <c r="AB190" s="58"/>
      <c r="AC190" s="61"/>
      <c r="AD190" s="58"/>
      <c r="AE190" s="29"/>
      <c r="AF190" s="44"/>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XEU190" s="6" t="str">
        <f t="shared" ref="XEU190:XEU253" si="5">(IF(RIGHT(SUBSTITUTE(SUBSTITUTE(SUBSTITUTE(SUBSTITUTE(SUBSTITUTE(SUBSTITUTE(SUBSTITUTE(SUBSTITUTE(SUBSTITUTE(D190," ","_"),"/","_"),"&amp;","_"),"(","_"),")","_"),",","_"),"-","_"),".","_"),"'","_"))="_",LEFT(SUBSTITUTE(SUBSTITUTE(SUBSTITUTE(SUBSTITUTE(SUBSTITUTE(SUBSTITUTE(SUBSTITUTE(SUBSTITUTE(SUBSTITUTE(D190," ","_"),"/","_"),"&amp;","_"),"(","_"),")","_"),",","_"),"-","_"),".","_"),"'","_"),LEN(SUBSTITUTE(SUBSTITUTE(SUBSTITUTE(SUBSTITUTE(SUBSTITUTE(SUBSTITUTE(SUBSTITUTE(SUBSTITUTE(SUBSTITUTE(D190," ","_"),"/","_"),"&amp;","_"),"(","_"),")","_"),",","_"),"-","_"),".","_"),"'","_"))-1),SUBSTITUTE(SUBSTITUTE(SUBSTITUTE(SUBSTITUTE(SUBSTITUTE(SUBSTITUTE(SUBSTITUTE(SUBSTITUTE(SUBSTITUTE(D190," ","_"),"/","_"),"&amp;","_"),"(","_"),")","_"),",","_"),"-","_"),".","_"),"'","_")))</f>
        <v/>
      </c>
    </row>
    <row r="191" spans="1:73 16375:16375" x14ac:dyDescent="0.2">
      <c r="A191" s="29"/>
      <c r="B191" s="29"/>
      <c r="C191" s="81"/>
      <c r="D191" s="81"/>
      <c r="E191" s="81"/>
      <c r="F191" s="82"/>
      <c r="G191" s="83"/>
      <c r="H191" s="58"/>
      <c r="I191" s="58"/>
      <c r="J191" s="58"/>
      <c r="K191" s="58"/>
      <c r="L191" s="58"/>
      <c r="M191" s="58"/>
      <c r="N191" s="58"/>
      <c r="O191" s="58"/>
      <c r="P191" s="58"/>
      <c r="Q191" s="58"/>
      <c r="R191" s="58"/>
      <c r="S191" s="58"/>
      <c r="T191" s="58"/>
      <c r="U191" s="58"/>
      <c r="V191" s="58"/>
      <c r="W191" s="58"/>
      <c r="X191" s="58"/>
      <c r="Y191" s="62"/>
      <c r="Z191" s="62"/>
      <c r="AA191" s="58"/>
      <c r="AB191" s="58"/>
      <c r="AC191" s="61"/>
      <c r="AD191" s="58"/>
      <c r="AE191" s="29"/>
      <c r="AF191" s="44"/>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XEU191" s="6" t="str">
        <f t="shared" si="5"/>
        <v/>
      </c>
    </row>
    <row r="192" spans="1:73 16375:16375" x14ac:dyDescent="0.2">
      <c r="A192" s="29"/>
      <c r="B192" s="29"/>
      <c r="C192" s="81"/>
      <c r="D192" s="81"/>
      <c r="E192" s="81"/>
      <c r="F192" s="82"/>
      <c r="G192" s="83"/>
      <c r="H192" s="58"/>
      <c r="I192" s="58"/>
      <c r="J192" s="58"/>
      <c r="K192" s="58"/>
      <c r="L192" s="58"/>
      <c r="M192" s="58"/>
      <c r="N192" s="58"/>
      <c r="O192" s="58"/>
      <c r="P192" s="58"/>
      <c r="Q192" s="58"/>
      <c r="R192" s="58"/>
      <c r="S192" s="58"/>
      <c r="T192" s="58"/>
      <c r="U192" s="58"/>
      <c r="V192" s="58"/>
      <c r="W192" s="58"/>
      <c r="X192" s="58"/>
      <c r="Y192" s="62"/>
      <c r="Z192" s="62"/>
      <c r="AA192" s="58"/>
      <c r="AB192" s="58"/>
      <c r="AC192" s="61"/>
      <c r="AD192" s="58"/>
      <c r="AE192" s="29"/>
      <c r="AF192" s="44"/>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XEU192" s="6" t="str">
        <f t="shared" si="5"/>
        <v/>
      </c>
    </row>
    <row r="193" spans="1:73 16375:16375" x14ac:dyDescent="0.2">
      <c r="A193" s="29"/>
      <c r="B193" s="29"/>
      <c r="C193" s="81"/>
      <c r="D193" s="81"/>
      <c r="E193" s="81"/>
      <c r="F193" s="82"/>
      <c r="G193" s="83"/>
      <c r="H193" s="58"/>
      <c r="I193" s="58"/>
      <c r="J193" s="58"/>
      <c r="K193" s="58"/>
      <c r="L193" s="58"/>
      <c r="M193" s="58"/>
      <c r="N193" s="58"/>
      <c r="O193" s="58"/>
      <c r="P193" s="58"/>
      <c r="Q193" s="58"/>
      <c r="R193" s="58"/>
      <c r="S193" s="58"/>
      <c r="T193" s="58"/>
      <c r="U193" s="58"/>
      <c r="V193" s="58"/>
      <c r="W193" s="58"/>
      <c r="X193" s="58"/>
      <c r="Y193" s="62"/>
      <c r="Z193" s="62"/>
      <c r="AA193" s="58"/>
      <c r="AB193" s="58"/>
      <c r="AC193" s="61"/>
      <c r="AD193" s="58"/>
      <c r="AE193" s="29"/>
      <c r="AF193" s="44"/>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XEU193" s="6" t="str">
        <f t="shared" si="5"/>
        <v/>
      </c>
    </row>
    <row r="194" spans="1:73 16375:16375" x14ac:dyDescent="0.2">
      <c r="A194" s="29"/>
      <c r="B194" s="29"/>
      <c r="C194" s="81"/>
      <c r="D194" s="81"/>
      <c r="E194" s="81"/>
      <c r="F194" s="82"/>
      <c r="G194" s="83"/>
      <c r="H194" s="58"/>
      <c r="I194" s="58"/>
      <c r="J194" s="58"/>
      <c r="K194" s="58"/>
      <c r="L194" s="58"/>
      <c r="M194" s="58"/>
      <c r="N194" s="58"/>
      <c r="O194" s="58"/>
      <c r="P194" s="58"/>
      <c r="Q194" s="58"/>
      <c r="R194" s="58"/>
      <c r="S194" s="58"/>
      <c r="T194" s="58"/>
      <c r="U194" s="58"/>
      <c r="V194" s="58"/>
      <c r="W194" s="58"/>
      <c r="X194" s="58"/>
      <c r="Y194" s="62"/>
      <c r="Z194" s="62"/>
      <c r="AA194" s="58"/>
      <c r="AB194" s="58"/>
      <c r="AC194" s="61"/>
      <c r="AD194" s="58"/>
      <c r="AE194" s="29"/>
      <c r="AF194" s="44"/>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XEU194" s="6" t="str">
        <f t="shared" si="5"/>
        <v/>
      </c>
    </row>
    <row r="195" spans="1:73 16375:16375" x14ac:dyDescent="0.2">
      <c r="A195" s="29"/>
      <c r="B195" s="29"/>
      <c r="C195" s="81"/>
      <c r="D195" s="81"/>
      <c r="E195" s="81"/>
      <c r="F195" s="82"/>
      <c r="G195" s="83"/>
      <c r="H195" s="58"/>
      <c r="I195" s="58"/>
      <c r="J195" s="58"/>
      <c r="K195" s="58"/>
      <c r="L195" s="58"/>
      <c r="M195" s="58"/>
      <c r="N195" s="58"/>
      <c r="O195" s="58"/>
      <c r="P195" s="58"/>
      <c r="Q195" s="58"/>
      <c r="R195" s="58"/>
      <c r="S195" s="58"/>
      <c r="T195" s="58"/>
      <c r="U195" s="58"/>
      <c r="V195" s="58"/>
      <c r="W195" s="58"/>
      <c r="X195" s="58"/>
      <c r="Y195" s="62"/>
      <c r="Z195" s="62"/>
      <c r="AA195" s="58"/>
      <c r="AB195" s="58"/>
      <c r="AC195" s="61"/>
      <c r="AD195" s="58"/>
      <c r="AE195" s="29"/>
      <c r="AF195" s="44"/>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XEU195" s="6" t="str">
        <f t="shared" si="5"/>
        <v/>
      </c>
    </row>
    <row r="196" spans="1:73 16375:16375" x14ac:dyDescent="0.2">
      <c r="A196" s="29"/>
      <c r="B196" s="29"/>
      <c r="C196" s="81"/>
      <c r="D196" s="81"/>
      <c r="E196" s="81"/>
      <c r="F196" s="82"/>
      <c r="G196" s="83"/>
      <c r="H196" s="58"/>
      <c r="I196" s="58"/>
      <c r="J196" s="58"/>
      <c r="K196" s="58"/>
      <c r="L196" s="58"/>
      <c r="M196" s="58"/>
      <c r="N196" s="58"/>
      <c r="O196" s="58"/>
      <c r="P196" s="58"/>
      <c r="Q196" s="58"/>
      <c r="R196" s="58"/>
      <c r="S196" s="58"/>
      <c r="T196" s="58"/>
      <c r="U196" s="58"/>
      <c r="V196" s="58"/>
      <c r="W196" s="58"/>
      <c r="X196" s="58"/>
      <c r="Y196" s="62"/>
      <c r="Z196" s="62"/>
      <c r="AA196" s="58"/>
      <c r="AB196" s="58"/>
      <c r="AC196" s="61"/>
      <c r="AD196" s="58"/>
      <c r="AE196" s="29"/>
      <c r="AF196" s="44"/>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XEU196" s="6" t="str">
        <f t="shared" si="5"/>
        <v/>
      </c>
    </row>
    <row r="197" spans="1:73 16375:16375" x14ac:dyDescent="0.2">
      <c r="A197" s="29"/>
      <c r="B197" s="29"/>
      <c r="C197" s="81"/>
      <c r="D197" s="81"/>
      <c r="E197" s="81"/>
      <c r="F197" s="82"/>
      <c r="G197" s="83"/>
      <c r="H197" s="58"/>
      <c r="I197" s="58"/>
      <c r="J197" s="58"/>
      <c r="K197" s="58"/>
      <c r="L197" s="58"/>
      <c r="M197" s="58"/>
      <c r="N197" s="58"/>
      <c r="O197" s="58"/>
      <c r="P197" s="58"/>
      <c r="Q197" s="58"/>
      <c r="R197" s="58"/>
      <c r="S197" s="58"/>
      <c r="T197" s="58"/>
      <c r="U197" s="58"/>
      <c r="V197" s="58"/>
      <c r="W197" s="58"/>
      <c r="X197" s="58"/>
      <c r="Y197" s="62"/>
      <c r="Z197" s="62"/>
      <c r="AA197" s="58"/>
      <c r="AB197" s="58"/>
      <c r="AC197" s="61"/>
      <c r="AD197" s="58"/>
      <c r="AE197" s="29"/>
      <c r="AF197" s="44"/>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XEU197" s="6" t="str">
        <f t="shared" si="5"/>
        <v/>
      </c>
    </row>
    <row r="198" spans="1:73 16375:16375" x14ac:dyDescent="0.2">
      <c r="A198" s="29"/>
      <c r="B198" s="29"/>
      <c r="C198" s="81"/>
      <c r="D198" s="81"/>
      <c r="E198" s="81"/>
      <c r="F198" s="82"/>
      <c r="G198" s="83"/>
      <c r="H198" s="58"/>
      <c r="I198" s="58"/>
      <c r="J198" s="58"/>
      <c r="K198" s="58"/>
      <c r="L198" s="58"/>
      <c r="M198" s="58"/>
      <c r="N198" s="58"/>
      <c r="O198" s="58"/>
      <c r="P198" s="58"/>
      <c r="Q198" s="58"/>
      <c r="R198" s="58"/>
      <c r="S198" s="58"/>
      <c r="T198" s="58"/>
      <c r="U198" s="58"/>
      <c r="V198" s="58"/>
      <c r="W198" s="58"/>
      <c r="X198" s="58"/>
      <c r="Y198" s="62"/>
      <c r="Z198" s="62"/>
      <c r="AA198" s="58"/>
      <c r="AB198" s="58"/>
      <c r="AC198" s="61"/>
      <c r="AD198" s="58"/>
      <c r="AE198" s="29"/>
      <c r="AF198" s="44"/>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XEU198" s="6" t="str">
        <f t="shared" si="5"/>
        <v/>
      </c>
    </row>
    <row r="199" spans="1:73 16375:16375" x14ac:dyDescent="0.2">
      <c r="A199" s="29"/>
      <c r="B199" s="29"/>
      <c r="C199" s="81"/>
      <c r="D199" s="81"/>
      <c r="E199" s="81"/>
      <c r="F199" s="82"/>
      <c r="G199" s="83"/>
      <c r="H199" s="58"/>
      <c r="I199" s="58"/>
      <c r="J199" s="58"/>
      <c r="K199" s="58"/>
      <c r="L199" s="58"/>
      <c r="M199" s="58"/>
      <c r="N199" s="58"/>
      <c r="O199" s="58"/>
      <c r="P199" s="58"/>
      <c r="Q199" s="58"/>
      <c r="R199" s="58"/>
      <c r="S199" s="58"/>
      <c r="T199" s="58"/>
      <c r="U199" s="58"/>
      <c r="V199" s="58"/>
      <c r="W199" s="58"/>
      <c r="X199" s="58"/>
      <c r="Y199" s="62"/>
      <c r="Z199" s="62"/>
      <c r="AA199" s="58"/>
      <c r="AB199" s="58"/>
      <c r="AC199" s="61"/>
      <c r="AD199" s="58"/>
      <c r="AE199" s="29"/>
      <c r="AF199" s="44"/>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XEU199" s="6" t="str">
        <f t="shared" si="5"/>
        <v/>
      </c>
    </row>
    <row r="200" spans="1:73 16375:16375" x14ac:dyDescent="0.2">
      <c r="A200" s="29"/>
      <c r="B200" s="29"/>
      <c r="C200" s="81"/>
      <c r="D200" s="81"/>
      <c r="E200" s="81"/>
      <c r="F200" s="82"/>
      <c r="G200" s="83"/>
      <c r="H200" s="58"/>
      <c r="I200" s="58"/>
      <c r="J200" s="58"/>
      <c r="K200" s="58"/>
      <c r="L200" s="58"/>
      <c r="M200" s="58"/>
      <c r="N200" s="58"/>
      <c r="O200" s="58"/>
      <c r="P200" s="58"/>
      <c r="Q200" s="58"/>
      <c r="R200" s="58"/>
      <c r="S200" s="58"/>
      <c r="T200" s="58"/>
      <c r="U200" s="58"/>
      <c r="V200" s="58"/>
      <c r="W200" s="58"/>
      <c r="X200" s="58"/>
      <c r="Y200" s="62"/>
      <c r="Z200" s="62"/>
      <c r="AA200" s="58"/>
      <c r="AB200" s="58"/>
      <c r="AC200" s="61"/>
      <c r="AD200" s="58"/>
      <c r="AE200" s="29"/>
      <c r="AF200" s="44"/>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XEU200" s="6" t="str">
        <f t="shared" si="5"/>
        <v/>
      </c>
    </row>
    <row r="201" spans="1:73 16375:16375" x14ac:dyDescent="0.2">
      <c r="A201" s="29"/>
      <c r="B201" s="29"/>
      <c r="C201" s="81"/>
      <c r="D201" s="81"/>
      <c r="E201" s="81"/>
      <c r="F201" s="82"/>
      <c r="G201" s="83"/>
      <c r="H201" s="58"/>
      <c r="I201" s="58"/>
      <c r="J201" s="58"/>
      <c r="K201" s="58"/>
      <c r="L201" s="58"/>
      <c r="M201" s="58"/>
      <c r="N201" s="58"/>
      <c r="O201" s="58"/>
      <c r="P201" s="58"/>
      <c r="Q201" s="58"/>
      <c r="R201" s="58"/>
      <c r="S201" s="58"/>
      <c r="T201" s="58"/>
      <c r="U201" s="58"/>
      <c r="V201" s="58"/>
      <c r="W201" s="58"/>
      <c r="X201" s="58"/>
      <c r="Y201" s="62"/>
      <c r="Z201" s="62"/>
      <c r="AA201" s="58"/>
      <c r="AB201" s="58"/>
      <c r="AC201" s="61"/>
      <c r="AD201" s="58"/>
      <c r="AE201" s="29"/>
      <c r="AF201" s="44"/>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XEU201" s="6" t="str">
        <f t="shared" si="5"/>
        <v/>
      </c>
    </row>
    <row r="202" spans="1:73 16375:16375" x14ac:dyDescent="0.2">
      <c r="A202" s="29"/>
      <c r="B202" s="29"/>
      <c r="C202" s="81"/>
      <c r="D202" s="81"/>
      <c r="E202" s="81"/>
      <c r="F202" s="82"/>
      <c r="G202" s="83"/>
      <c r="H202" s="58"/>
      <c r="I202" s="58"/>
      <c r="J202" s="58"/>
      <c r="K202" s="58"/>
      <c r="L202" s="58"/>
      <c r="M202" s="58"/>
      <c r="N202" s="58"/>
      <c r="O202" s="58"/>
      <c r="P202" s="58"/>
      <c r="Q202" s="58"/>
      <c r="R202" s="58"/>
      <c r="S202" s="58"/>
      <c r="T202" s="58"/>
      <c r="U202" s="58"/>
      <c r="V202" s="58"/>
      <c r="W202" s="58"/>
      <c r="X202" s="58"/>
      <c r="Y202" s="62"/>
      <c r="Z202" s="62"/>
      <c r="AA202" s="58"/>
      <c r="AB202" s="58"/>
      <c r="AC202" s="61"/>
      <c r="AD202" s="58"/>
      <c r="AE202" s="29"/>
      <c r="AF202" s="44"/>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c r="BE202" s="29"/>
      <c r="BF202" s="29"/>
      <c r="BG202" s="29"/>
      <c r="BH202" s="29"/>
      <c r="BI202" s="29"/>
      <c r="BJ202" s="29"/>
      <c r="BK202" s="29"/>
      <c r="BL202" s="29"/>
      <c r="BM202" s="29"/>
      <c r="BN202" s="29"/>
      <c r="BO202" s="29"/>
      <c r="BP202" s="29"/>
      <c r="BQ202" s="29"/>
      <c r="BR202" s="29"/>
      <c r="BS202" s="29"/>
      <c r="BT202" s="29"/>
      <c r="BU202" s="29"/>
      <c r="XEU202" s="6" t="str">
        <f t="shared" si="5"/>
        <v/>
      </c>
    </row>
    <row r="203" spans="1:73 16375:16375" x14ac:dyDescent="0.2">
      <c r="A203" s="29"/>
      <c r="B203" s="29"/>
      <c r="C203" s="81"/>
      <c r="D203" s="81"/>
      <c r="E203" s="81"/>
      <c r="F203" s="82"/>
      <c r="G203" s="83"/>
      <c r="H203" s="58"/>
      <c r="I203" s="58"/>
      <c r="J203" s="58"/>
      <c r="K203" s="58"/>
      <c r="L203" s="58"/>
      <c r="M203" s="58"/>
      <c r="N203" s="58"/>
      <c r="O203" s="58"/>
      <c r="P203" s="58"/>
      <c r="Q203" s="58"/>
      <c r="R203" s="58"/>
      <c r="S203" s="58"/>
      <c r="T203" s="58"/>
      <c r="U203" s="58"/>
      <c r="V203" s="58"/>
      <c r="W203" s="58"/>
      <c r="X203" s="58"/>
      <c r="Y203" s="62"/>
      <c r="Z203" s="62"/>
      <c r="AA203" s="58"/>
      <c r="AB203" s="58"/>
      <c r="AC203" s="61"/>
      <c r="AD203" s="58"/>
      <c r="AE203" s="29"/>
      <c r="AF203" s="44"/>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c r="BI203" s="29"/>
      <c r="BJ203" s="29"/>
      <c r="BK203" s="29"/>
      <c r="BL203" s="29"/>
      <c r="BM203" s="29"/>
      <c r="BN203" s="29"/>
      <c r="BO203" s="29"/>
      <c r="BP203" s="29"/>
      <c r="BQ203" s="29"/>
      <c r="BR203" s="29"/>
      <c r="BS203" s="29"/>
      <c r="BT203" s="29"/>
      <c r="BU203" s="29"/>
      <c r="XEU203" s="6" t="str">
        <f t="shared" si="5"/>
        <v/>
      </c>
    </row>
    <row r="204" spans="1:73 16375:16375" x14ac:dyDescent="0.2">
      <c r="A204" s="29"/>
      <c r="B204" s="29"/>
      <c r="C204" s="81"/>
      <c r="D204" s="81"/>
      <c r="E204" s="81"/>
      <c r="F204" s="82"/>
      <c r="G204" s="83"/>
      <c r="H204" s="58"/>
      <c r="I204" s="58"/>
      <c r="J204" s="58"/>
      <c r="K204" s="58"/>
      <c r="L204" s="58"/>
      <c r="M204" s="58"/>
      <c r="N204" s="58"/>
      <c r="O204" s="58"/>
      <c r="P204" s="58"/>
      <c r="Q204" s="58"/>
      <c r="R204" s="58"/>
      <c r="S204" s="58"/>
      <c r="T204" s="58"/>
      <c r="U204" s="58"/>
      <c r="V204" s="58"/>
      <c r="W204" s="58"/>
      <c r="X204" s="58"/>
      <c r="Y204" s="62"/>
      <c r="Z204" s="62"/>
      <c r="AA204" s="58"/>
      <c r="AB204" s="58"/>
      <c r="AC204" s="61"/>
      <c r="AD204" s="58"/>
      <c r="AE204" s="29"/>
      <c r="AF204" s="44"/>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c r="BC204" s="29"/>
      <c r="BD204" s="29"/>
      <c r="BE204" s="29"/>
      <c r="BF204" s="29"/>
      <c r="BG204" s="29"/>
      <c r="BH204" s="29"/>
      <c r="BI204" s="29"/>
      <c r="BJ204" s="29"/>
      <c r="BK204" s="29"/>
      <c r="BL204" s="29"/>
      <c r="BM204" s="29"/>
      <c r="BN204" s="29"/>
      <c r="BO204" s="29"/>
      <c r="BP204" s="29"/>
      <c r="BQ204" s="29"/>
      <c r="BR204" s="29"/>
      <c r="BS204" s="29"/>
      <c r="BT204" s="29"/>
      <c r="BU204" s="29"/>
      <c r="XEU204" s="6" t="str">
        <f t="shared" si="5"/>
        <v/>
      </c>
    </row>
    <row r="205" spans="1:73 16375:16375" x14ac:dyDescent="0.2">
      <c r="A205" s="29"/>
      <c r="B205" s="29"/>
      <c r="C205" s="81"/>
      <c r="D205" s="81"/>
      <c r="E205" s="81"/>
      <c r="F205" s="82"/>
      <c r="G205" s="83"/>
      <c r="H205" s="58"/>
      <c r="I205" s="58"/>
      <c r="J205" s="58"/>
      <c r="K205" s="58"/>
      <c r="L205" s="58"/>
      <c r="M205" s="58"/>
      <c r="N205" s="58"/>
      <c r="O205" s="58"/>
      <c r="P205" s="58"/>
      <c r="Q205" s="58"/>
      <c r="R205" s="58"/>
      <c r="S205" s="58"/>
      <c r="T205" s="58"/>
      <c r="U205" s="58"/>
      <c r="V205" s="58"/>
      <c r="W205" s="58"/>
      <c r="X205" s="58"/>
      <c r="Y205" s="62"/>
      <c r="Z205" s="62"/>
      <c r="AA205" s="58"/>
      <c r="AB205" s="58"/>
      <c r="AC205" s="61"/>
      <c r="AD205" s="58"/>
      <c r="AE205" s="29"/>
      <c r="AF205" s="44"/>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c r="BO205" s="29"/>
      <c r="BP205" s="29"/>
      <c r="BQ205" s="29"/>
      <c r="BR205" s="29"/>
      <c r="BS205" s="29"/>
      <c r="BT205" s="29"/>
      <c r="BU205" s="29"/>
      <c r="XEU205" s="6" t="str">
        <f t="shared" si="5"/>
        <v/>
      </c>
    </row>
    <row r="206" spans="1:73 16375:16375" x14ac:dyDescent="0.2">
      <c r="A206" s="29"/>
      <c r="B206" s="29"/>
      <c r="C206" s="81"/>
      <c r="D206" s="81"/>
      <c r="E206" s="81"/>
      <c r="F206" s="82"/>
      <c r="G206" s="83"/>
      <c r="H206" s="58"/>
      <c r="I206" s="58"/>
      <c r="J206" s="58"/>
      <c r="K206" s="58"/>
      <c r="L206" s="58"/>
      <c r="M206" s="58"/>
      <c r="N206" s="58"/>
      <c r="O206" s="58"/>
      <c r="P206" s="58"/>
      <c r="Q206" s="58"/>
      <c r="R206" s="58"/>
      <c r="S206" s="58"/>
      <c r="T206" s="58"/>
      <c r="U206" s="58"/>
      <c r="V206" s="58"/>
      <c r="W206" s="58"/>
      <c r="X206" s="58"/>
      <c r="Y206" s="62"/>
      <c r="Z206" s="62"/>
      <c r="AA206" s="58"/>
      <c r="AB206" s="58"/>
      <c r="AC206" s="61"/>
      <c r="AD206" s="58"/>
      <c r="AE206" s="29"/>
      <c r="AF206" s="44"/>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c r="BE206" s="29"/>
      <c r="BF206" s="29"/>
      <c r="BG206" s="29"/>
      <c r="BH206" s="29"/>
      <c r="BI206" s="29"/>
      <c r="BJ206" s="29"/>
      <c r="BK206" s="29"/>
      <c r="BL206" s="29"/>
      <c r="BM206" s="29"/>
      <c r="BN206" s="29"/>
      <c r="BO206" s="29"/>
      <c r="BP206" s="29"/>
      <c r="BQ206" s="29"/>
      <c r="BR206" s="29"/>
      <c r="BS206" s="29"/>
      <c r="BT206" s="29"/>
      <c r="BU206" s="29"/>
      <c r="XEU206" s="6" t="str">
        <f t="shared" si="5"/>
        <v/>
      </c>
    </row>
    <row r="207" spans="1:73 16375:16375" x14ac:dyDescent="0.2">
      <c r="A207" s="29"/>
      <c r="B207" s="29"/>
      <c r="C207" s="81"/>
      <c r="D207" s="81"/>
      <c r="E207" s="81"/>
      <c r="F207" s="82"/>
      <c r="G207" s="83"/>
      <c r="H207" s="58"/>
      <c r="I207" s="58"/>
      <c r="J207" s="58"/>
      <c r="K207" s="58"/>
      <c r="L207" s="58"/>
      <c r="M207" s="58"/>
      <c r="N207" s="58"/>
      <c r="O207" s="58"/>
      <c r="P207" s="58"/>
      <c r="Q207" s="58"/>
      <c r="R207" s="58"/>
      <c r="S207" s="58"/>
      <c r="T207" s="58"/>
      <c r="U207" s="58"/>
      <c r="V207" s="58"/>
      <c r="W207" s="58"/>
      <c r="X207" s="58"/>
      <c r="Y207" s="62"/>
      <c r="Z207" s="62"/>
      <c r="AA207" s="58"/>
      <c r="AB207" s="58"/>
      <c r="AC207" s="61"/>
      <c r="AD207" s="58"/>
      <c r="AE207" s="29"/>
      <c r="AF207" s="44"/>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c r="BI207" s="29"/>
      <c r="BJ207" s="29"/>
      <c r="BK207" s="29"/>
      <c r="BL207" s="29"/>
      <c r="BM207" s="29"/>
      <c r="BN207" s="29"/>
      <c r="BO207" s="29"/>
      <c r="BP207" s="29"/>
      <c r="BQ207" s="29"/>
      <c r="BR207" s="29"/>
      <c r="BS207" s="29"/>
      <c r="BT207" s="29"/>
      <c r="BU207" s="29"/>
      <c r="XEU207" s="6" t="str">
        <f t="shared" si="5"/>
        <v/>
      </c>
    </row>
    <row r="208" spans="1:73 16375:16375" x14ac:dyDescent="0.2">
      <c r="A208" s="29"/>
      <c r="B208" s="29"/>
      <c r="C208" s="81"/>
      <c r="D208" s="81"/>
      <c r="E208" s="81"/>
      <c r="F208" s="82"/>
      <c r="G208" s="83"/>
      <c r="H208" s="58"/>
      <c r="I208" s="58"/>
      <c r="J208" s="58"/>
      <c r="K208" s="58"/>
      <c r="L208" s="58"/>
      <c r="M208" s="58"/>
      <c r="N208" s="58"/>
      <c r="O208" s="58"/>
      <c r="P208" s="58"/>
      <c r="Q208" s="58"/>
      <c r="R208" s="58"/>
      <c r="S208" s="58"/>
      <c r="T208" s="58"/>
      <c r="U208" s="58"/>
      <c r="V208" s="58"/>
      <c r="W208" s="58"/>
      <c r="X208" s="58"/>
      <c r="Y208" s="62"/>
      <c r="Z208" s="62"/>
      <c r="AA208" s="58"/>
      <c r="AB208" s="58"/>
      <c r="AC208" s="61"/>
      <c r="AD208" s="58"/>
      <c r="AE208" s="29"/>
      <c r="AF208" s="44"/>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c r="BC208" s="29"/>
      <c r="BD208" s="29"/>
      <c r="BE208" s="29"/>
      <c r="BF208" s="29"/>
      <c r="BG208" s="29"/>
      <c r="BH208" s="29"/>
      <c r="BI208" s="29"/>
      <c r="BJ208" s="29"/>
      <c r="BK208" s="29"/>
      <c r="BL208" s="29"/>
      <c r="BM208" s="29"/>
      <c r="BN208" s="29"/>
      <c r="BO208" s="29"/>
      <c r="BP208" s="29"/>
      <c r="BQ208" s="29"/>
      <c r="BR208" s="29"/>
      <c r="BS208" s="29"/>
      <c r="BT208" s="29"/>
      <c r="BU208" s="29"/>
      <c r="XEU208" s="6" t="str">
        <f t="shared" si="5"/>
        <v/>
      </c>
    </row>
    <row r="209" spans="1:73 16375:16375" x14ac:dyDescent="0.2">
      <c r="A209" s="29"/>
      <c r="B209" s="29"/>
      <c r="C209" s="81"/>
      <c r="D209" s="81"/>
      <c r="E209" s="81"/>
      <c r="F209" s="82"/>
      <c r="G209" s="83"/>
      <c r="H209" s="58"/>
      <c r="I209" s="58"/>
      <c r="J209" s="58"/>
      <c r="K209" s="58"/>
      <c r="L209" s="58"/>
      <c r="M209" s="58"/>
      <c r="N209" s="58"/>
      <c r="O209" s="58"/>
      <c r="P209" s="58"/>
      <c r="Q209" s="58"/>
      <c r="R209" s="58"/>
      <c r="S209" s="58"/>
      <c r="T209" s="58"/>
      <c r="U209" s="58"/>
      <c r="V209" s="58"/>
      <c r="W209" s="58"/>
      <c r="X209" s="58"/>
      <c r="Y209" s="62"/>
      <c r="Z209" s="62"/>
      <c r="AA209" s="58"/>
      <c r="AB209" s="58"/>
      <c r="AC209" s="61"/>
      <c r="AD209" s="58"/>
      <c r="AE209" s="29"/>
      <c r="AF209" s="44"/>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29"/>
      <c r="BO209" s="29"/>
      <c r="BP209" s="29"/>
      <c r="BQ209" s="29"/>
      <c r="BR209" s="29"/>
      <c r="BS209" s="29"/>
      <c r="BT209" s="29"/>
      <c r="BU209" s="29"/>
      <c r="XEU209" s="6" t="str">
        <f t="shared" si="5"/>
        <v/>
      </c>
    </row>
    <row r="210" spans="1:73 16375:16375" x14ac:dyDescent="0.2">
      <c r="A210" s="29"/>
      <c r="B210" s="29"/>
      <c r="C210" s="81"/>
      <c r="D210" s="81"/>
      <c r="E210" s="81"/>
      <c r="F210" s="82"/>
      <c r="G210" s="83"/>
      <c r="H210" s="58"/>
      <c r="I210" s="58"/>
      <c r="J210" s="58"/>
      <c r="K210" s="58"/>
      <c r="L210" s="58"/>
      <c r="M210" s="58"/>
      <c r="N210" s="58"/>
      <c r="O210" s="58"/>
      <c r="P210" s="58"/>
      <c r="Q210" s="58"/>
      <c r="R210" s="58"/>
      <c r="S210" s="58"/>
      <c r="T210" s="58"/>
      <c r="U210" s="58"/>
      <c r="V210" s="58"/>
      <c r="W210" s="58"/>
      <c r="X210" s="58"/>
      <c r="Y210" s="62"/>
      <c r="Z210" s="62"/>
      <c r="AA210" s="58"/>
      <c r="AB210" s="58"/>
      <c r="AC210" s="61"/>
      <c r="AD210" s="58"/>
      <c r="AE210" s="29"/>
      <c r="AF210" s="44"/>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c r="BG210" s="29"/>
      <c r="BH210" s="29"/>
      <c r="BI210" s="29"/>
      <c r="BJ210" s="29"/>
      <c r="BK210" s="29"/>
      <c r="BL210" s="29"/>
      <c r="BM210" s="29"/>
      <c r="BN210" s="29"/>
      <c r="BO210" s="29"/>
      <c r="BP210" s="29"/>
      <c r="BQ210" s="29"/>
      <c r="BR210" s="29"/>
      <c r="BS210" s="29"/>
      <c r="BT210" s="29"/>
      <c r="BU210" s="29"/>
      <c r="XEU210" s="6" t="str">
        <f t="shared" si="5"/>
        <v/>
      </c>
    </row>
    <row r="211" spans="1:73 16375:16375" x14ac:dyDescent="0.2">
      <c r="A211" s="29"/>
      <c r="B211" s="29"/>
      <c r="C211" s="81"/>
      <c r="D211" s="81"/>
      <c r="E211" s="81"/>
      <c r="F211" s="82"/>
      <c r="G211" s="83"/>
      <c r="H211" s="58"/>
      <c r="I211" s="58"/>
      <c r="J211" s="58"/>
      <c r="K211" s="58"/>
      <c r="L211" s="58"/>
      <c r="M211" s="58"/>
      <c r="N211" s="58"/>
      <c r="O211" s="58"/>
      <c r="P211" s="58"/>
      <c r="Q211" s="58"/>
      <c r="R211" s="58"/>
      <c r="S211" s="58"/>
      <c r="T211" s="58"/>
      <c r="U211" s="58"/>
      <c r="V211" s="58"/>
      <c r="W211" s="58"/>
      <c r="X211" s="58"/>
      <c r="Y211" s="62"/>
      <c r="Z211" s="62"/>
      <c r="AA211" s="58"/>
      <c r="AB211" s="58"/>
      <c r="AC211" s="61"/>
      <c r="AD211" s="58"/>
      <c r="AE211" s="29"/>
      <c r="AF211" s="44"/>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29"/>
      <c r="BO211" s="29"/>
      <c r="BP211" s="29"/>
      <c r="BQ211" s="29"/>
      <c r="BR211" s="29"/>
      <c r="BS211" s="29"/>
      <c r="BT211" s="29"/>
      <c r="BU211" s="29"/>
      <c r="XEU211" s="6" t="str">
        <f t="shared" si="5"/>
        <v/>
      </c>
    </row>
    <row r="212" spans="1:73 16375:16375" x14ac:dyDescent="0.2">
      <c r="A212" s="29"/>
      <c r="B212" s="29"/>
      <c r="C212" s="81"/>
      <c r="D212" s="81"/>
      <c r="E212" s="81"/>
      <c r="F212" s="82"/>
      <c r="G212" s="83"/>
      <c r="H212" s="58"/>
      <c r="I212" s="58"/>
      <c r="J212" s="58"/>
      <c r="K212" s="58"/>
      <c r="L212" s="58"/>
      <c r="M212" s="58"/>
      <c r="N212" s="58"/>
      <c r="O212" s="58"/>
      <c r="P212" s="58"/>
      <c r="Q212" s="58"/>
      <c r="R212" s="58"/>
      <c r="S212" s="58"/>
      <c r="T212" s="58"/>
      <c r="U212" s="58"/>
      <c r="V212" s="58"/>
      <c r="W212" s="58"/>
      <c r="X212" s="58"/>
      <c r="Y212" s="62"/>
      <c r="Z212" s="62"/>
      <c r="AA212" s="58"/>
      <c r="AB212" s="58"/>
      <c r="AC212" s="61"/>
      <c r="AD212" s="58"/>
      <c r="AE212" s="29"/>
      <c r="AF212" s="44"/>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c r="BH212" s="29"/>
      <c r="BI212" s="29"/>
      <c r="BJ212" s="29"/>
      <c r="BK212" s="29"/>
      <c r="BL212" s="29"/>
      <c r="BM212" s="29"/>
      <c r="BN212" s="29"/>
      <c r="BO212" s="29"/>
      <c r="BP212" s="29"/>
      <c r="BQ212" s="29"/>
      <c r="BR212" s="29"/>
      <c r="BS212" s="29"/>
      <c r="BT212" s="29"/>
      <c r="BU212" s="29"/>
      <c r="XEU212" s="6" t="str">
        <f t="shared" si="5"/>
        <v/>
      </c>
    </row>
    <row r="213" spans="1:73 16375:16375" x14ac:dyDescent="0.2">
      <c r="A213" s="29"/>
      <c r="B213" s="29"/>
      <c r="C213" s="81"/>
      <c r="D213" s="81"/>
      <c r="E213" s="81"/>
      <c r="F213" s="82"/>
      <c r="G213" s="83"/>
      <c r="H213" s="58"/>
      <c r="I213" s="58"/>
      <c r="J213" s="58"/>
      <c r="K213" s="58"/>
      <c r="L213" s="58"/>
      <c r="M213" s="58"/>
      <c r="N213" s="58"/>
      <c r="O213" s="58"/>
      <c r="P213" s="58"/>
      <c r="Q213" s="58"/>
      <c r="R213" s="58"/>
      <c r="S213" s="58"/>
      <c r="T213" s="58"/>
      <c r="U213" s="58"/>
      <c r="V213" s="58"/>
      <c r="W213" s="58"/>
      <c r="X213" s="58"/>
      <c r="Y213" s="62"/>
      <c r="Z213" s="62"/>
      <c r="AA213" s="58"/>
      <c r="AB213" s="58"/>
      <c r="AC213" s="61"/>
      <c r="AD213" s="58"/>
      <c r="AE213" s="29"/>
      <c r="AF213" s="44"/>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29"/>
      <c r="BO213" s="29"/>
      <c r="BP213" s="29"/>
      <c r="BQ213" s="29"/>
      <c r="BR213" s="29"/>
      <c r="BS213" s="29"/>
      <c r="BT213" s="29"/>
      <c r="BU213" s="29"/>
      <c r="XEU213" s="6" t="str">
        <f t="shared" si="5"/>
        <v/>
      </c>
    </row>
    <row r="214" spans="1:73 16375:16375" x14ac:dyDescent="0.2">
      <c r="A214" s="29"/>
      <c r="B214" s="29"/>
      <c r="C214" s="81"/>
      <c r="D214" s="81"/>
      <c r="E214" s="81"/>
      <c r="F214" s="82"/>
      <c r="G214" s="83"/>
      <c r="H214" s="58"/>
      <c r="I214" s="58"/>
      <c r="J214" s="58"/>
      <c r="K214" s="58"/>
      <c r="L214" s="58"/>
      <c r="M214" s="58"/>
      <c r="N214" s="58"/>
      <c r="O214" s="58"/>
      <c r="P214" s="58"/>
      <c r="Q214" s="58"/>
      <c r="R214" s="58"/>
      <c r="S214" s="58"/>
      <c r="T214" s="58"/>
      <c r="U214" s="58"/>
      <c r="V214" s="58"/>
      <c r="W214" s="58"/>
      <c r="X214" s="58"/>
      <c r="Y214" s="62"/>
      <c r="Z214" s="62"/>
      <c r="AA214" s="58"/>
      <c r="AB214" s="58"/>
      <c r="AC214" s="61"/>
      <c r="AD214" s="58"/>
      <c r="AE214" s="29"/>
      <c r="AF214" s="44"/>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c r="BI214" s="29"/>
      <c r="BJ214" s="29"/>
      <c r="BK214" s="29"/>
      <c r="BL214" s="29"/>
      <c r="BM214" s="29"/>
      <c r="BN214" s="29"/>
      <c r="BO214" s="29"/>
      <c r="BP214" s="29"/>
      <c r="BQ214" s="29"/>
      <c r="BR214" s="29"/>
      <c r="BS214" s="29"/>
      <c r="BT214" s="29"/>
      <c r="BU214" s="29"/>
      <c r="XEU214" s="6" t="str">
        <f t="shared" si="5"/>
        <v/>
      </c>
    </row>
    <row r="215" spans="1:73 16375:16375" x14ac:dyDescent="0.2">
      <c r="A215" s="29"/>
      <c r="B215" s="29"/>
      <c r="C215" s="81"/>
      <c r="D215" s="81"/>
      <c r="E215" s="81"/>
      <c r="F215" s="82"/>
      <c r="G215" s="83"/>
      <c r="H215" s="58"/>
      <c r="I215" s="58"/>
      <c r="J215" s="58"/>
      <c r="K215" s="58"/>
      <c r="L215" s="58"/>
      <c r="M215" s="58"/>
      <c r="N215" s="58"/>
      <c r="O215" s="58"/>
      <c r="P215" s="58"/>
      <c r="Q215" s="58"/>
      <c r="R215" s="58"/>
      <c r="S215" s="58"/>
      <c r="T215" s="58"/>
      <c r="U215" s="58"/>
      <c r="V215" s="58"/>
      <c r="W215" s="58"/>
      <c r="X215" s="58"/>
      <c r="Y215" s="62"/>
      <c r="Z215" s="62"/>
      <c r="AA215" s="58"/>
      <c r="AB215" s="58"/>
      <c r="AC215" s="61"/>
      <c r="AD215" s="58"/>
      <c r="AE215" s="29"/>
      <c r="AF215" s="44"/>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c r="BO215" s="29"/>
      <c r="BP215" s="29"/>
      <c r="BQ215" s="29"/>
      <c r="BR215" s="29"/>
      <c r="BS215" s="29"/>
      <c r="BT215" s="29"/>
      <c r="BU215" s="29"/>
      <c r="XEU215" s="6" t="str">
        <f t="shared" si="5"/>
        <v/>
      </c>
    </row>
    <row r="216" spans="1:73 16375:16375" x14ac:dyDescent="0.2">
      <c r="A216" s="29"/>
      <c r="B216" s="29"/>
      <c r="C216" s="81"/>
      <c r="D216" s="81"/>
      <c r="E216" s="81"/>
      <c r="F216" s="82"/>
      <c r="G216" s="83"/>
      <c r="H216" s="58"/>
      <c r="I216" s="58"/>
      <c r="J216" s="58"/>
      <c r="K216" s="58"/>
      <c r="L216" s="58"/>
      <c r="M216" s="58"/>
      <c r="N216" s="58"/>
      <c r="O216" s="58"/>
      <c r="P216" s="58"/>
      <c r="Q216" s="58"/>
      <c r="R216" s="58"/>
      <c r="S216" s="58"/>
      <c r="T216" s="58"/>
      <c r="U216" s="58"/>
      <c r="V216" s="58"/>
      <c r="W216" s="58"/>
      <c r="X216" s="58"/>
      <c r="Y216" s="62"/>
      <c r="Z216" s="62"/>
      <c r="AA216" s="58"/>
      <c r="AB216" s="58"/>
      <c r="AC216" s="61"/>
      <c r="AD216" s="58"/>
      <c r="AE216" s="29"/>
      <c r="AF216" s="44"/>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c r="BI216" s="29"/>
      <c r="BJ216" s="29"/>
      <c r="BK216" s="29"/>
      <c r="BL216" s="29"/>
      <c r="BM216" s="29"/>
      <c r="BN216" s="29"/>
      <c r="BO216" s="29"/>
      <c r="BP216" s="29"/>
      <c r="BQ216" s="29"/>
      <c r="BR216" s="29"/>
      <c r="BS216" s="29"/>
      <c r="BT216" s="29"/>
      <c r="BU216" s="29"/>
      <c r="XEU216" s="6" t="str">
        <f t="shared" si="5"/>
        <v/>
      </c>
    </row>
    <row r="217" spans="1:73 16375:16375" x14ac:dyDescent="0.2">
      <c r="A217" s="29"/>
      <c r="B217" s="29"/>
      <c r="C217" s="81"/>
      <c r="D217" s="81"/>
      <c r="E217" s="81"/>
      <c r="F217" s="82"/>
      <c r="G217" s="83"/>
      <c r="H217" s="58"/>
      <c r="I217" s="58"/>
      <c r="J217" s="58"/>
      <c r="K217" s="58"/>
      <c r="L217" s="58"/>
      <c r="M217" s="58"/>
      <c r="N217" s="58"/>
      <c r="O217" s="58"/>
      <c r="P217" s="58"/>
      <c r="Q217" s="58"/>
      <c r="R217" s="58"/>
      <c r="S217" s="58"/>
      <c r="T217" s="58"/>
      <c r="U217" s="58"/>
      <c r="V217" s="58"/>
      <c r="W217" s="58"/>
      <c r="X217" s="58"/>
      <c r="Y217" s="62"/>
      <c r="Z217" s="62"/>
      <c r="AA217" s="58"/>
      <c r="AB217" s="58"/>
      <c r="AC217" s="61"/>
      <c r="AD217" s="58"/>
      <c r="AE217" s="29"/>
      <c r="AF217" s="44"/>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29"/>
      <c r="BO217" s="29"/>
      <c r="BP217" s="29"/>
      <c r="BQ217" s="29"/>
      <c r="BR217" s="29"/>
      <c r="BS217" s="29"/>
      <c r="BT217" s="29"/>
      <c r="BU217" s="29"/>
      <c r="XEU217" s="6" t="str">
        <f t="shared" si="5"/>
        <v/>
      </c>
    </row>
    <row r="218" spans="1:73 16375:16375" x14ac:dyDescent="0.2">
      <c r="A218" s="29"/>
      <c r="B218" s="29"/>
      <c r="C218" s="81"/>
      <c r="D218" s="81"/>
      <c r="E218" s="81"/>
      <c r="F218" s="82"/>
      <c r="G218" s="83"/>
      <c r="H218" s="58"/>
      <c r="I218" s="58"/>
      <c r="J218" s="58"/>
      <c r="K218" s="58"/>
      <c r="L218" s="58"/>
      <c r="M218" s="58"/>
      <c r="N218" s="58"/>
      <c r="O218" s="58"/>
      <c r="P218" s="58"/>
      <c r="Q218" s="58"/>
      <c r="R218" s="58"/>
      <c r="S218" s="58"/>
      <c r="T218" s="58"/>
      <c r="U218" s="58"/>
      <c r="V218" s="58"/>
      <c r="W218" s="58"/>
      <c r="X218" s="58"/>
      <c r="Y218" s="62"/>
      <c r="Z218" s="62"/>
      <c r="AA218" s="58"/>
      <c r="AB218" s="58"/>
      <c r="AC218" s="61"/>
      <c r="AD218" s="58"/>
      <c r="AE218" s="29"/>
      <c r="AF218" s="44"/>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c r="BI218" s="29"/>
      <c r="BJ218" s="29"/>
      <c r="BK218" s="29"/>
      <c r="BL218" s="29"/>
      <c r="BM218" s="29"/>
      <c r="BN218" s="29"/>
      <c r="BO218" s="29"/>
      <c r="BP218" s="29"/>
      <c r="BQ218" s="29"/>
      <c r="BR218" s="29"/>
      <c r="BS218" s="29"/>
      <c r="BT218" s="29"/>
      <c r="BU218" s="29"/>
      <c r="XEU218" s="6" t="str">
        <f t="shared" si="5"/>
        <v/>
      </c>
    </row>
    <row r="219" spans="1:73 16375:16375" x14ac:dyDescent="0.2">
      <c r="A219" s="29"/>
      <c r="B219" s="29"/>
      <c r="C219" s="81"/>
      <c r="D219" s="81"/>
      <c r="E219" s="81"/>
      <c r="F219" s="82"/>
      <c r="G219" s="83"/>
      <c r="H219" s="58"/>
      <c r="I219" s="58"/>
      <c r="J219" s="58"/>
      <c r="K219" s="58"/>
      <c r="L219" s="58"/>
      <c r="M219" s="58"/>
      <c r="N219" s="58"/>
      <c r="O219" s="58"/>
      <c r="P219" s="58"/>
      <c r="Q219" s="58"/>
      <c r="R219" s="58"/>
      <c r="S219" s="58"/>
      <c r="T219" s="58"/>
      <c r="U219" s="58"/>
      <c r="V219" s="58"/>
      <c r="W219" s="58"/>
      <c r="X219" s="58"/>
      <c r="Y219" s="62"/>
      <c r="Z219" s="62"/>
      <c r="AA219" s="58"/>
      <c r="AB219" s="58"/>
      <c r="AC219" s="61"/>
      <c r="AD219" s="58"/>
      <c r="AE219" s="29"/>
      <c r="AF219" s="44"/>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29"/>
      <c r="BO219" s="29"/>
      <c r="BP219" s="29"/>
      <c r="BQ219" s="29"/>
      <c r="BR219" s="29"/>
      <c r="BS219" s="29"/>
      <c r="BT219" s="29"/>
      <c r="BU219" s="29"/>
      <c r="XEU219" s="6" t="str">
        <f t="shared" si="5"/>
        <v/>
      </c>
    </row>
    <row r="220" spans="1:73 16375:16375" x14ac:dyDescent="0.2">
      <c r="A220" s="29"/>
      <c r="B220" s="29"/>
      <c r="C220" s="81"/>
      <c r="D220" s="81"/>
      <c r="E220" s="81"/>
      <c r="F220" s="82"/>
      <c r="G220" s="83"/>
      <c r="H220" s="58"/>
      <c r="I220" s="58"/>
      <c r="J220" s="58"/>
      <c r="K220" s="58"/>
      <c r="L220" s="58"/>
      <c r="M220" s="58"/>
      <c r="N220" s="58"/>
      <c r="O220" s="58"/>
      <c r="P220" s="58"/>
      <c r="Q220" s="58"/>
      <c r="R220" s="58"/>
      <c r="S220" s="58"/>
      <c r="T220" s="58"/>
      <c r="U220" s="58"/>
      <c r="V220" s="58"/>
      <c r="W220" s="58"/>
      <c r="X220" s="58"/>
      <c r="Y220" s="62"/>
      <c r="Z220" s="62"/>
      <c r="AA220" s="58"/>
      <c r="AB220" s="58"/>
      <c r="AC220" s="61"/>
      <c r="AD220" s="58"/>
      <c r="AE220" s="29"/>
      <c r="AF220" s="44"/>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c r="BE220" s="29"/>
      <c r="BF220" s="29"/>
      <c r="BG220" s="29"/>
      <c r="BH220" s="29"/>
      <c r="BI220" s="29"/>
      <c r="BJ220" s="29"/>
      <c r="BK220" s="29"/>
      <c r="BL220" s="29"/>
      <c r="BM220" s="29"/>
      <c r="BN220" s="29"/>
      <c r="BO220" s="29"/>
      <c r="BP220" s="29"/>
      <c r="BQ220" s="29"/>
      <c r="BR220" s="29"/>
      <c r="BS220" s="29"/>
      <c r="BT220" s="29"/>
      <c r="BU220" s="29"/>
      <c r="XEU220" s="6" t="str">
        <f t="shared" si="5"/>
        <v/>
      </c>
    </row>
    <row r="221" spans="1:73 16375:16375" x14ac:dyDescent="0.2">
      <c r="A221" s="29"/>
      <c r="B221" s="29"/>
      <c r="C221" s="81"/>
      <c r="D221" s="81"/>
      <c r="E221" s="81"/>
      <c r="F221" s="82"/>
      <c r="G221" s="83"/>
      <c r="H221" s="58"/>
      <c r="I221" s="58"/>
      <c r="J221" s="58"/>
      <c r="K221" s="58"/>
      <c r="L221" s="58"/>
      <c r="M221" s="58"/>
      <c r="N221" s="58"/>
      <c r="O221" s="58"/>
      <c r="P221" s="58"/>
      <c r="Q221" s="58"/>
      <c r="R221" s="58"/>
      <c r="S221" s="58"/>
      <c r="T221" s="58"/>
      <c r="U221" s="58"/>
      <c r="V221" s="58"/>
      <c r="W221" s="58"/>
      <c r="X221" s="58"/>
      <c r="Y221" s="62"/>
      <c r="Z221" s="62"/>
      <c r="AA221" s="58"/>
      <c r="AB221" s="58"/>
      <c r="AC221" s="61"/>
      <c r="AD221" s="58"/>
      <c r="AE221" s="29"/>
      <c r="AF221" s="44"/>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c r="BO221" s="29"/>
      <c r="BP221" s="29"/>
      <c r="BQ221" s="29"/>
      <c r="BR221" s="29"/>
      <c r="BS221" s="29"/>
      <c r="BT221" s="29"/>
      <c r="BU221" s="29"/>
      <c r="XEU221" s="6" t="str">
        <f t="shared" si="5"/>
        <v/>
      </c>
    </row>
    <row r="222" spans="1:73 16375:16375" x14ac:dyDescent="0.2">
      <c r="A222" s="29"/>
      <c r="B222" s="29"/>
      <c r="C222" s="81"/>
      <c r="D222" s="81"/>
      <c r="E222" s="81"/>
      <c r="F222" s="82"/>
      <c r="G222" s="83"/>
      <c r="H222" s="58"/>
      <c r="I222" s="58"/>
      <c r="J222" s="58"/>
      <c r="K222" s="58"/>
      <c r="L222" s="58"/>
      <c r="M222" s="58"/>
      <c r="N222" s="58"/>
      <c r="O222" s="58"/>
      <c r="P222" s="58"/>
      <c r="Q222" s="58"/>
      <c r="R222" s="58"/>
      <c r="S222" s="58"/>
      <c r="T222" s="58"/>
      <c r="U222" s="58"/>
      <c r="V222" s="58"/>
      <c r="W222" s="58"/>
      <c r="X222" s="58"/>
      <c r="Y222" s="62"/>
      <c r="Z222" s="62"/>
      <c r="AA222" s="58"/>
      <c r="AB222" s="58"/>
      <c r="AC222" s="61"/>
      <c r="AD222" s="58"/>
      <c r="AE222" s="29"/>
      <c r="AF222" s="44"/>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c r="BE222" s="29"/>
      <c r="BF222" s="29"/>
      <c r="BG222" s="29"/>
      <c r="BH222" s="29"/>
      <c r="BI222" s="29"/>
      <c r="BJ222" s="29"/>
      <c r="BK222" s="29"/>
      <c r="BL222" s="29"/>
      <c r="BM222" s="29"/>
      <c r="BN222" s="29"/>
      <c r="BO222" s="29"/>
      <c r="BP222" s="29"/>
      <c r="BQ222" s="29"/>
      <c r="BR222" s="29"/>
      <c r="BS222" s="29"/>
      <c r="BT222" s="29"/>
      <c r="BU222" s="29"/>
      <c r="XEU222" s="6" t="str">
        <f t="shared" si="5"/>
        <v/>
      </c>
    </row>
    <row r="223" spans="1:73 16375:16375" x14ac:dyDescent="0.2">
      <c r="A223" s="29"/>
      <c r="B223" s="29"/>
      <c r="C223" s="81"/>
      <c r="D223" s="81"/>
      <c r="E223" s="81"/>
      <c r="F223" s="82"/>
      <c r="G223" s="83"/>
      <c r="H223" s="58"/>
      <c r="I223" s="58"/>
      <c r="J223" s="58"/>
      <c r="K223" s="58"/>
      <c r="L223" s="58"/>
      <c r="M223" s="58"/>
      <c r="N223" s="58"/>
      <c r="O223" s="58"/>
      <c r="P223" s="58"/>
      <c r="Q223" s="58"/>
      <c r="R223" s="58"/>
      <c r="S223" s="58"/>
      <c r="T223" s="58"/>
      <c r="U223" s="58"/>
      <c r="V223" s="58"/>
      <c r="W223" s="58"/>
      <c r="X223" s="58"/>
      <c r="Y223" s="62"/>
      <c r="Z223" s="62"/>
      <c r="AA223" s="58"/>
      <c r="AB223" s="58"/>
      <c r="AC223" s="61"/>
      <c r="AD223" s="58"/>
      <c r="AE223" s="29"/>
      <c r="AF223" s="44"/>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c r="BO223" s="29"/>
      <c r="BP223" s="29"/>
      <c r="BQ223" s="29"/>
      <c r="BR223" s="29"/>
      <c r="BS223" s="29"/>
      <c r="BT223" s="29"/>
      <c r="BU223" s="29"/>
      <c r="XEU223" s="6" t="str">
        <f t="shared" si="5"/>
        <v/>
      </c>
    </row>
    <row r="224" spans="1:73 16375:16375" x14ac:dyDescent="0.2">
      <c r="A224" s="29"/>
      <c r="B224" s="29"/>
      <c r="C224" s="81"/>
      <c r="D224" s="81"/>
      <c r="E224" s="81"/>
      <c r="F224" s="82"/>
      <c r="G224" s="83"/>
      <c r="H224" s="58"/>
      <c r="I224" s="58"/>
      <c r="J224" s="58"/>
      <c r="K224" s="58"/>
      <c r="L224" s="58"/>
      <c r="M224" s="58"/>
      <c r="N224" s="58"/>
      <c r="O224" s="58"/>
      <c r="P224" s="58"/>
      <c r="Q224" s="58"/>
      <c r="R224" s="58"/>
      <c r="S224" s="58"/>
      <c r="T224" s="58"/>
      <c r="U224" s="58"/>
      <c r="V224" s="58"/>
      <c r="W224" s="58"/>
      <c r="X224" s="58"/>
      <c r="Y224" s="62"/>
      <c r="Z224" s="62"/>
      <c r="AA224" s="58"/>
      <c r="AB224" s="58"/>
      <c r="AC224" s="61"/>
      <c r="AD224" s="58"/>
      <c r="AE224" s="29"/>
      <c r="AF224" s="44"/>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c r="BI224" s="29"/>
      <c r="BJ224" s="29"/>
      <c r="BK224" s="29"/>
      <c r="BL224" s="29"/>
      <c r="BM224" s="29"/>
      <c r="BN224" s="29"/>
      <c r="BO224" s="29"/>
      <c r="BP224" s="29"/>
      <c r="BQ224" s="29"/>
      <c r="BR224" s="29"/>
      <c r="BS224" s="29"/>
      <c r="BT224" s="29"/>
      <c r="BU224" s="29"/>
      <c r="XEU224" s="6" t="str">
        <f t="shared" si="5"/>
        <v/>
      </c>
    </row>
    <row r="225" spans="1:73 16375:16375" x14ac:dyDescent="0.2">
      <c r="A225" s="29"/>
      <c r="B225" s="29"/>
      <c r="C225" s="81"/>
      <c r="D225" s="81"/>
      <c r="E225" s="81"/>
      <c r="F225" s="82"/>
      <c r="G225" s="83"/>
      <c r="H225" s="58"/>
      <c r="I225" s="58"/>
      <c r="J225" s="58"/>
      <c r="K225" s="58"/>
      <c r="L225" s="58"/>
      <c r="M225" s="58"/>
      <c r="N225" s="58"/>
      <c r="O225" s="58"/>
      <c r="P225" s="58"/>
      <c r="Q225" s="58"/>
      <c r="R225" s="58"/>
      <c r="S225" s="58"/>
      <c r="T225" s="58"/>
      <c r="U225" s="58"/>
      <c r="V225" s="58"/>
      <c r="W225" s="58"/>
      <c r="X225" s="58"/>
      <c r="Y225" s="62"/>
      <c r="Z225" s="62"/>
      <c r="AA225" s="58"/>
      <c r="AB225" s="58"/>
      <c r="AC225" s="61"/>
      <c r="AD225" s="58"/>
      <c r="AE225" s="29"/>
      <c r="AF225" s="44"/>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c r="BU225" s="29"/>
      <c r="XEU225" s="6" t="str">
        <f t="shared" si="5"/>
        <v/>
      </c>
    </row>
    <row r="226" spans="1:73 16375:16375" x14ac:dyDescent="0.2">
      <c r="A226" s="29"/>
      <c r="B226" s="29"/>
      <c r="C226" s="81"/>
      <c r="D226" s="81"/>
      <c r="E226" s="81"/>
      <c r="F226" s="82"/>
      <c r="G226" s="83"/>
      <c r="H226" s="58"/>
      <c r="I226" s="58"/>
      <c r="J226" s="58"/>
      <c r="K226" s="58"/>
      <c r="L226" s="58"/>
      <c r="M226" s="58"/>
      <c r="N226" s="58"/>
      <c r="O226" s="58"/>
      <c r="P226" s="58"/>
      <c r="Q226" s="58"/>
      <c r="R226" s="58"/>
      <c r="S226" s="58"/>
      <c r="T226" s="58"/>
      <c r="U226" s="58"/>
      <c r="V226" s="58"/>
      <c r="W226" s="58"/>
      <c r="X226" s="58"/>
      <c r="Y226" s="62"/>
      <c r="Z226" s="62"/>
      <c r="AA226" s="58"/>
      <c r="AB226" s="58"/>
      <c r="AC226" s="61"/>
      <c r="AD226" s="58"/>
      <c r="AE226" s="29"/>
      <c r="AF226" s="44"/>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c r="BE226" s="29"/>
      <c r="BF226" s="29"/>
      <c r="BG226" s="29"/>
      <c r="BH226" s="29"/>
      <c r="BI226" s="29"/>
      <c r="BJ226" s="29"/>
      <c r="BK226" s="29"/>
      <c r="BL226" s="29"/>
      <c r="BM226" s="29"/>
      <c r="BN226" s="29"/>
      <c r="BO226" s="29"/>
      <c r="BP226" s="29"/>
      <c r="BQ226" s="29"/>
      <c r="BR226" s="29"/>
      <c r="BS226" s="29"/>
      <c r="BT226" s="29"/>
      <c r="BU226" s="29"/>
      <c r="XEU226" s="6" t="str">
        <f t="shared" si="5"/>
        <v/>
      </c>
    </row>
    <row r="227" spans="1:73 16375:16375" x14ac:dyDescent="0.2">
      <c r="A227" s="29"/>
      <c r="B227" s="29"/>
      <c r="C227" s="81"/>
      <c r="D227" s="81"/>
      <c r="E227" s="81"/>
      <c r="F227" s="82"/>
      <c r="G227" s="83"/>
      <c r="H227" s="58"/>
      <c r="I227" s="58"/>
      <c r="J227" s="58"/>
      <c r="K227" s="58"/>
      <c r="L227" s="58"/>
      <c r="M227" s="58"/>
      <c r="N227" s="58"/>
      <c r="O227" s="58"/>
      <c r="P227" s="58"/>
      <c r="Q227" s="58"/>
      <c r="R227" s="58"/>
      <c r="S227" s="58"/>
      <c r="T227" s="58"/>
      <c r="U227" s="58"/>
      <c r="V227" s="58"/>
      <c r="W227" s="58"/>
      <c r="X227" s="58"/>
      <c r="Y227" s="62"/>
      <c r="Z227" s="62"/>
      <c r="AA227" s="58"/>
      <c r="AB227" s="58"/>
      <c r="AC227" s="61"/>
      <c r="AD227" s="58"/>
      <c r="AE227" s="29"/>
      <c r="AF227" s="44"/>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c r="BI227" s="29"/>
      <c r="BJ227" s="29"/>
      <c r="BK227" s="29"/>
      <c r="BL227" s="29"/>
      <c r="BM227" s="29"/>
      <c r="BN227" s="29"/>
      <c r="BO227" s="29"/>
      <c r="BP227" s="29"/>
      <c r="BQ227" s="29"/>
      <c r="BR227" s="29"/>
      <c r="BS227" s="29"/>
      <c r="BT227" s="29"/>
      <c r="BU227" s="29"/>
      <c r="XEU227" s="6" t="str">
        <f t="shared" si="5"/>
        <v/>
      </c>
    </row>
    <row r="228" spans="1:73 16375:16375" x14ac:dyDescent="0.2">
      <c r="A228" s="29"/>
      <c r="B228" s="29"/>
      <c r="C228" s="81"/>
      <c r="D228" s="81"/>
      <c r="E228" s="81"/>
      <c r="F228" s="82"/>
      <c r="G228" s="83"/>
      <c r="H228" s="58"/>
      <c r="I228" s="58"/>
      <c r="J228" s="58"/>
      <c r="K228" s="58"/>
      <c r="L228" s="58"/>
      <c r="M228" s="58"/>
      <c r="N228" s="58"/>
      <c r="O228" s="58"/>
      <c r="P228" s="58"/>
      <c r="Q228" s="58"/>
      <c r="R228" s="58"/>
      <c r="S228" s="58"/>
      <c r="T228" s="58"/>
      <c r="U228" s="58"/>
      <c r="V228" s="58"/>
      <c r="W228" s="58"/>
      <c r="X228" s="58"/>
      <c r="Y228" s="62"/>
      <c r="Z228" s="62"/>
      <c r="AA228" s="58"/>
      <c r="AB228" s="58"/>
      <c r="AC228" s="61"/>
      <c r="AD228" s="58"/>
      <c r="AE228" s="29"/>
      <c r="AF228" s="44"/>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c r="BC228" s="29"/>
      <c r="BD228" s="29"/>
      <c r="BE228" s="29"/>
      <c r="BF228" s="29"/>
      <c r="BG228" s="29"/>
      <c r="BH228" s="29"/>
      <c r="BI228" s="29"/>
      <c r="BJ228" s="29"/>
      <c r="BK228" s="29"/>
      <c r="BL228" s="29"/>
      <c r="BM228" s="29"/>
      <c r="BN228" s="29"/>
      <c r="BO228" s="29"/>
      <c r="BP228" s="29"/>
      <c r="BQ228" s="29"/>
      <c r="BR228" s="29"/>
      <c r="BS228" s="29"/>
      <c r="BT228" s="29"/>
      <c r="BU228" s="29"/>
      <c r="XEU228" s="6" t="str">
        <f t="shared" si="5"/>
        <v/>
      </c>
    </row>
    <row r="229" spans="1:73 16375:16375" x14ac:dyDescent="0.2">
      <c r="A229" s="29"/>
      <c r="B229" s="29"/>
      <c r="C229" s="81"/>
      <c r="D229" s="81"/>
      <c r="E229" s="81"/>
      <c r="F229" s="82"/>
      <c r="G229" s="83"/>
      <c r="H229" s="58"/>
      <c r="I229" s="58"/>
      <c r="J229" s="58"/>
      <c r="K229" s="58"/>
      <c r="L229" s="58"/>
      <c r="M229" s="58"/>
      <c r="N229" s="58"/>
      <c r="O229" s="58"/>
      <c r="P229" s="58"/>
      <c r="Q229" s="58"/>
      <c r="R229" s="58"/>
      <c r="S229" s="58"/>
      <c r="T229" s="58"/>
      <c r="U229" s="58"/>
      <c r="V229" s="58"/>
      <c r="W229" s="58"/>
      <c r="X229" s="58"/>
      <c r="Y229" s="62"/>
      <c r="Z229" s="62"/>
      <c r="AA229" s="58"/>
      <c r="AB229" s="58"/>
      <c r="AC229" s="61"/>
      <c r="AD229" s="58"/>
      <c r="AE229" s="29"/>
      <c r="AF229" s="44"/>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c r="BN229" s="29"/>
      <c r="BO229" s="29"/>
      <c r="BP229" s="29"/>
      <c r="BQ229" s="29"/>
      <c r="BR229" s="29"/>
      <c r="BS229" s="29"/>
      <c r="BT229" s="29"/>
      <c r="BU229" s="29"/>
      <c r="XEU229" s="6" t="str">
        <f t="shared" si="5"/>
        <v/>
      </c>
    </row>
    <row r="230" spans="1:73 16375:16375" x14ac:dyDescent="0.2">
      <c r="A230" s="29"/>
      <c r="B230" s="29"/>
      <c r="C230" s="81"/>
      <c r="D230" s="81"/>
      <c r="E230" s="81"/>
      <c r="F230" s="82"/>
      <c r="G230" s="83"/>
      <c r="H230" s="58"/>
      <c r="I230" s="58"/>
      <c r="J230" s="58"/>
      <c r="K230" s="58"/>
      <c r="L230" s="58"/>
      <c r="M230" s="58"/>
      <c r="N230" s="58"/>
      <c r="O230" s="58"/>
      <c r="P230" s="58"/>
      <c r="Q230" s="58"/>
      <c r="R230" s="58"/>
      <c r="S230" s="58"/>
      <c r="T230" s="58"/>
      <c r="U230" s="58"/>
      <c r="V230" s="58"/>
      <c r="W230" s="58"/>
      <c r="X230" s="58"/>
      <c r="Y230" s="62"/>
      <c r="Z230" s="62"/>
      <c r="AA230" s="58"/>
      <c r="AB230" s="58"/>
      <c r="AC230" s="61"/>
      <c r="AD230" s="58"/>
      <c r="AE230" s="29"/>
      <c r="AF230" s="44"/>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29"/>
      <c r="BO230" s="29"/>
      <c r="BP230" s="29"/>
      <c r="BQ230" s="29"/>
      <c r="BR230" s="29"/>
      <c r="BS230" s="29"/>
      <c r="BT230" s="29"/>
      <c r="BU230" s="29"/>
      <c r="XEU230" s="6" t="str">
        <f t="shared" si="5"/>
        <v/>
      </c>
    </row>
    <row r="231" spans="1:73 16375:16375" x14ac:dyDescent="0.2">
      <c r="A231" s="29"/>
      <c r="B231" s="29"/>
      <c r="C231" s="81"/>
      <c r="D231" s="81"/>
      <c r="E231" s="81"/>
      <c r="F231" s="82"/>
      <c r="G231" s="83"/>
      <c r="H231" s="58"/>
      <c r="I231" s="58"/>
      <c r="J231" s="58"/>
      <c r="K231" s="58"/>
      <c r="L231" s="58"/>
      <c r="M231" s="58"/>
      <c r="N231" s="58"/>
      <c r="O231" s="58"/>
      <c r="P231" s="58"/>
      <c r="Q231" s="58"/>
      <c r="R231" s="58"/>
      <c r="S231" s="58"/>
      <c r="T231" s="58"/>
      <c r="U231" s="58"/>
      <c r="V231" s="58"/>
      <c r="W231" s="58"/>
      <c r="X231" s="58"/>
      <c r="Y231" s="62"/>
      <c r="Z231" s="62"/>
      <c r="AA231" s="58"/>
      <c r="AB231" s="58"/>
      <c r="AC231" s="61"/>
      <c r="AD231" s="58"/>
      <c r="AE231" s="29"/>
      <c r="AF231" s="44"/>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c r="BO231" s="29"/>
      <c r="BP231" s="29"/>
      <c r="BQ231" s="29"/>
      <c r="BR231" s="29"/>
      <c r="BS231" s="29"/>
      <c r="BT231" s="29"/>
      <c r="BU231" s="29"/>
      <c r="XEU231" s="6" t="str">
        <f t="shared" si="5"/>
        <v/>
      </c>
    </row>
    <row r="232" spans="1:73 16375:16375" x14ac:dyDescent="0.2">
      <c r="A232" s="29"/>
      <c r="B232" s="29"/>
      <c r="C232" s="81"/>
      <c r="D232" s="81"/>
      <c r="E232" s="81"/>
      <c r="F232" s="82"/>
      <c r="G232" s="83"/>
      <c r="H232" s="58"/>
      <c r="I232" s="58"/>
      <c r="J232" s="58"/>
      <c r="K232" s="58"/>
      <c r="L232" s="58"/>
      <c r="M232" s="58"/>
      <c r="N232" s="58"/>
      <c r="O232" s="58"/>
      <c r="P232" s="58"/>
      <c r="Q232" s="58"/>
      <c r="R232" s="58"/>
      <c r="S232" s="58"/>
      <c r="T232" s="58"/>
      <c r="U232" s="58"/>
      <c r="V232" s="58"/>
      <c r="W232" s="58"/>
      <c r="X232" s="58"/>
      <c r="Y232" s="62"/>
      <c r="Z232" s="62"/>
      <c r="AA232" s="58"/>
      <c r="AB232" s="58"/>
      <c r="AC232" s="61"/>
      <c r="AD232" s="58"/>
      <c r="AE232" s="29"/>
      <c r="AF232" s="44"/>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29"/>
      <c r="BO232" s="29"/>
      <c r="BP232" s="29"/>
      <c r="BQ232" s="29"/>
      <c r="BR232" s="29"/>
      <c r="BS232" s="29"/>
      <c r="BT232" s="29"/>
      <c r="BU232" s="29"/>
      <c r="XEU232" s="6" t="str">
        <f t="shared" si="5"/>
        <v/>
      </c>
    </row>
    <row r="233" spans="1:73 16375:16375" x14ac:dyDescent="0.2">
      <c r="A233" s="29"/>
      <c r="B233" s="29"/>
      <c r="C233" s="81"/>
      <c r="D233" s="81"/>
      <c r="E233" s="81"/>
      <c r="F233" s="82"/>
      <c r="G233" s="83"/>
      <c r="H233" s="58"/>
      <c r="I233" s="58"/>
      <c r="J233" s="58"/>
      <c r="K233" s="58"/>
      <c r="L233" s="58"/>
      <c r="M233" s="58"/>
      <c r="N233" s="58"/>
      <c r="O233" s="58"/>
      <c r="P233" s="58"/>
      <c r="Q233" s="58"/>
      <c r="R233" s="58"/>
      <c r="S233" s="58"/>
      <c r="T233" s="58"/>
      <c r="U233" s="58"/>
      <c r="V233" s="58"/>
      <c r="W233" s="58"/>
      <c r="X233" s="58"/>
      <c r="Y233" s="62"/>
      <c r="Z233" s="62"/>
      <c r="AA233" s="58"/>
      <c r="AB233" s="58"/>
      <c r="AC233" s="61"/>
      <c r="AD233" s="58"/>
      <c r="AE233" s="29"/>
      <c r="AF233" s="44"/>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c r="BO233" s="29"/>
      <c r="BP233" s="29"/>
      <c r="BQ233" s="29"/>
      <c r="BR233" s="29"/>
      <c r="BS233" s="29"/>
      <c r="BT233" s="29"/>
      <c r="BU233" s="29"/>
      <c r="XEU233" s="6" t="str">
        <f t="shared" si="5"/>
        <v/>
      </c>
    </row>
    <row r="234" spans="1:73 16375:16375" x14ac:dyDescent="0.2">
      <c r="A234" s="29"/>
      <c r="B234" s="29"/>
      <c r="C234" s="81"/>
      <c r="D234" s="81"/>
      <c r="E234" s="81"/>
      <c r="F234" s="82"/>
      <c r="G234" s="83"/>
      <c r="H234" s="58"/>
      <c r="I234" s="58"/>
      <c r="J234" s="58"/>
      <c r="K234" s="58"/>
      <c r="L234" s="58"/>
      <c r="M234" s="58"/>
      <c r="N234" s="58"/>
      <c r="O234" s="58"/>
      <c r="P234" s="58"/>
      <c r="Q234" s="58"/>
      <c r="R234" s="58"/>
      <c r="S234" s="58"/>
      <c r="T234" s="58"/>
      <c r="U234" s="58"/>
      <c r="V234" s="58"/>
      <c r="W234" s="58"/>
      <c r="X234" s="58"/>
      <c r="Y234" s="62"/>
      <c r="Z234" s="62"/>
      <c r="AA234" s="58"/>
      <c r="AB234" s="58"/>
      <c r="AC234" s="61"/>
      <c r="AD234" s="58"/>
      <c r="AE234" s="29"/>
      <c r="AF234" s="44"/>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c r="BI234" s="29"/>
      <c r="BJ234" s="29"/>
      <c r="BK234" s="29"/>
      <c r="BL234" s="29"/>
      <c r="BM234" s="29"/>
      <c r="BN234" s="29"/>
      <c r="BO234" s="29"/>
      <c r="BP234" s="29"/>
      <c r="BQ234" s="29"/>
      <c r="BR234" s="29"/>
      <c r="BS234" s="29"/>
      <c r="BT234" s="29"/>
      <c r="BU234" s="29"/>
      <c r="XEU234" s="6" t="str">
        <f t="shared" si="5"/>
        <v/>
      </c>
    </row>
    <row r="235" spans="1:73 16375:16375" x14ac:dyDescent="0.2">
      <c r="A235" s="29"/>
      <c r="B235" s="29"/>
      <c r="C235" s="81"/>
      <c r="D235" s="81"/>
      <c r="E235" s="81"/>
      <c r="F235" s="82"/>
      <c r="G235" s="83"/>
      <c r="H235" s="58"/>
      <c r="I235" s="58"/>
      <c r="J235" s="58"/>
      <c r="K235" s="58"/>
      <c r="L235" s="58"/>
      <c r="M235" s="58"/>
      <c r="N235" s="58"/>
      <c r="O235" s="58"/>
      <c r="P235" s="58"/>
      <c r="Q235" s="58"/>
      <c r="R235" s="58"/>
      <c r="S235" s="58"/>
      <c r="T235" s="58"/>
      <c r="U235" s="58"/>
      <c r="V235" s="58"/>
      <c r="W235" s="58"/>
      <c r="X235" s="58"/>
      <c r="Y235" s="62"/>
      <c r="Z235" s="62"/>
      <c r="AA235" s="58"/>
      <c r="AB235" s="58"/>
      <c r="AC235" s="61"/>
      <c r="AD235" s="58"/>
      <c r="AE235" s="29"/>
      <c r="AF235" s="44"/>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29"/>
      <c r="BR235" s="29"/>
      <c r="BS235" s="29"/>
      <c r="BT235" s="29"/>
      <c r="BU235" s="29"/>
      <c r="XEU235" s="6" t="str">
        <f t="shared" si="5"/>
        <v/>
      </c>
    </row>
    <row r="236" spans="1:73 16375:16375" x14ac:dyDescent="0.2">
      <c r="A236" s="29"/>
      <c r="B236" s="29"/>
      <c r="C236" s="81"/>
      <c r="D236" s="81"/>
      <c r="E236" s="81"/>
      <c r="F236" s="82"/>
      <c r="G236" s="83"/>
      <c r="H236" s="58"/>
      <c r="I236" s="58"/>
      <c r="J236" s="58"/>
      <c r="K236" s="58"/>
      <c r="L236" s="58"/>
      <c r="M236" s="58"/>
      <c r="N236" s="58"/>
      <c r="O236" s="58"/>
      <c r="P236" s="58"/>
      <c r="Q236" s="58"/>
      <c r="R236" s="58"/>
      <c r="S236" s="58"/>
      <c r="T236" s="58"/>
      <c r="U236" s="58"/>
      <c r="V236" s="58"/>
      <c r="W236" s="58"/>
      <c r="X236" s="58"/>
      <c r="Y236" s="62"/>
      <c r="Z236" s="62"/>
      <c r="AA236" s="58"/>
      <c r="AB236" s="58"/>
      <c r="AC236" s="61"/>
      <c r="AD236" s="58"/>
      <c r="AE236" s="29"/>
      <c r="AF236" s="44"/>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c r="BR236" s="29"/>
      <c r="BS236" s="29"/>
      <c r="BT236" s="29"/>
      <c r="BU236" s="29"/>
      <c r="XEU236" s="6" t="str">
        <f t="shared" si="5"/>
        <v/>
      </c>
    </row>
    <row r="237" spans="1:73 16375:16375" x14ac:dyDescent="0.2">
      <c r="A237" s="29"/>
      <c r="B237" s="29"/>
      <c r="C237" s="81"/>
      <c r="D237" s="81"/>
      <c r="E237" s="81"/>
      <c r="F237" s="82"/>
      <c r="G237" s="83"/>
      <c r="H237" s="58"/>
      <c r="I237" s="58"/>
      <c r="J237" s="58"/>
      <c r="K237" s="58"/>
      <c r="L237" s="58"/>
      <c r="M237" s="58"/>
      <c r="N237" s="58"/>
      <c r="O237" s="58"/>
      <c r="P237" s="58"/>
      <c r="Q237" s="58"/>
      <c r="R237" s="58"/>
      <c r="S237" s="58"/>
      <c r="T237" s="58"/>
      <c r="U237" s="58"/>
      <c r="V237" s="58"/>
      <c r="W237" s="58"/>
      <c r="X237" s="58"/>
      <c r="Y237" s="62"/>
      <c r="Z237" s="62"/>
      <c r="AA237" s="58"/>
      <c r="AB237" s="58"/>
      <c r="AC237" s="61"/>
      <c r="AD237" s="58"/>
      <c r="AE237" s="29"/>
      <c r="AF237" s="44"/>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29"/>
      <c r="BO237" s="29"/>
      <c r="BP237" s="29"/>
      <c r="BQ237" s="29"/>
      <c r="BR237" s="29"/>
      <c r="BS237" s="29"/>
      <c r="BT237" s="29"/>
      <c r="BU237" s="29"/>
      <c r="XEU237" s="6" t="str">
        <f t="shared" si="5"/>
        <v/>
      </c>
    </row>
    <row r="238" spans="1:73 16375:16375" x14ac:dyDescent="0.2">
      <c r="A238" s="29"/>
      <c r="B238" s="29"/>
      <c r="C238" s="81"/>
      <c r="D238" s="81"/>
      <c r="E238" s="81"/>
      <c r="F238" s="82"/>
      <c r="G238" s="83"/>
      <c r="H238" s="58"/>
      <c r="I238" s="58"/>
      <c r="J238" s="58"/>
      <c r="K238" s="58"/>
      <c r="L238" s="58"/>
      <c r="M238" s="58"/>
      <c r="N238" s="58"/>
      <c r="O238" s="58"/>
      <c r="P238" s="58"/>
      <c r="Q238" s="58"/>
      <c r="R238" s="58"/>
      <c r="S238" s="58"/>
      <c r="T238" s="58"/>
      <c r="U238" s="58"/>
      <c r="V238" s="58"/>
      <c r="W238" s="58"/>
      <c r="X238" s="58"/>
      <c r="Y238" s="62"/>
      <c r="Z238" s="62"/>
      <c r="AA238" s="58"/>
      <c r="AB238" s="58"/>
      <c r="AC238" s="61"/>
      <c r="AD238" s="58"/>
      <c r="AE238" s="29"/>
      <c r="AF238" s="44"/>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29"/>
      <c r="BR238" s="29"/>
      <c r="BS238" s="29"/>
      <c r="BT238" s="29"/>
      <c r="BU238" s="29"/>
      <c r="XEU238" s="6" t="str">
        <f t="shared" si="5"/>
        <v/>
      </c>
    </row>
    <row r="239" spans="1:73 16375:16375" x14ac:dyDescent="0.2">
      <c r="A239" s="29"/>
      <c r="B239" s="29"/>
      <c r="C239" s="81"/>
      <c r="D239" s="81"/>
      <c r="E239" s="81"/>
      <c r="F239" s="82"/>
      <c r="G239" s="83"/>
      <c r="H239" s="58"/>
      <c r="I239" s="58"/>
      <c r="J239" s="58"/>
      <c r="K239" s="58"/>
      <c r="L239" s="58"/>
      <c r="M239" s="58"/>
      <c r="N239" s="58"/>
      <c r="O239" s="58"/>
      <c r="P239" s="58"/>
      <c r="Q239" s="58"/>
      <c r="R239" s="58"/>
      <c r="S239" s="58"/>
      <c r="T239" s="58"/>
      <c r="U239" s="58"/>
      <c r="V239" s="58"/>
      <c r="W239" s="58"/>
      <c r="X239" s="58"/>
      <c r="Y239" s="62"/>
      <c r="Z239" s="62"/>
      <c r="AA239" s="58"/>
      <c r="AB239" s="58"/>
      <c r="AC239" s="61"/>
      <c r="AD239" s="58"/>
      <c r="AE239" s="29"/>
      <c r="AF239" s="44"/>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c r="BR239" s="29"/>
      <c r="BS239" s="29"/>
      <c r="BT239" s="29"/>
      <c r="BU239" s="29"/>
      <c r="XEU239" s="6" t="str">
        <f t="shared" si="5"/>
        <v/>
      </c>
    </row>
    <row r="240" spans="1:73 16375:16375" x14ac:dyDescent="0.2">
      <c r="A240" s="29"/>
      <c r="B240" s="29"/>
      <c r="C240" s="81"/>
      <c r="D240" s="81"/>
      <c r="E240" s="81"/>
      <c r="F240" s="82"/>
      <c r="G240" s="83"/>
      <c r="H240" s="58"/>
      <c r="I240" s="58"/>
      <c r="J240" s="58"/>
      <c r="K240" s="58"/>
      <c r="L240" s="58"/>
      <c r="M240" s="58"/>
      <c r="N240" s="58"/>
      <c r="O240" s="58"/>
      <c r="P240" s="58"/>
      <c r="Q240" s="58"/>
      <c r="R240" s="58"/>
      <c r="S240" s="58"/>
      <c r="T240" s="58"/>
      <c r="U240" s="58"/>
      <c r="V240" s="58"/>
      <c r="W240" s="58"/>
      <c r="X240" s="58"/>
      <c r="Y240" s="62"/>
      <c r="Z240" s="62"/>
      <c r="AA240" s="58"/>
      <c r="AB240" s="58"/>
      <c r="AC240" s="61"/>
      <c r="AD240" s="58"/>
      <c r="AE240" s="29"/>
      <c r="AF240" s="44"/>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c r="BU240" s="29"/>
      <c r="XEU240" s="6" t="str">
        <f t="shared" si="5"/>
        <v/>
      </c>
    </row>
    <row r="241" spans="1:73 16375:16375" x14ac:dyDescent="0.2">
      <c r="A241" s="29"/>
      <c r="B241" s="29"/>
      <c r="C241" s="81"/>
      <c r="D241" s="81"/>
      <c r="E241" s="81"/>
      <c r="F241" s="82"/>
      <c r="G241" s="83"/>
      <c r="H241" s="58"/>
      <c r="I241" s="58"/>
      <c r="J241" s="58"/>
      <c r="K241" s="58"/>
      <c r="L241" s="58"/>
      <c r="M241" s="58"/>
      <c r="N241" s="58"/>
      <c r="O241" s="58"/>
      <c r="P241" s="58"/>
      <c r="Q241" s="58"/>
      <c r="R241" s="58"/>
      <c r="S241" s="58"/>
      <c r="T241" s="58"/>
      <c r="U241" s="58"/>
      <c r="V241" s="58"/>
      <c r="W241" s="58"/>
      <c r="X241" s="58"/>
      <c r="Y241" s="62"/>
      <c r="Z241" s="62"/>
      <c r="AA241" s="58"/>
      <c r="AB241" s="58"/>
      <c r="AC241" s="61"/>
      <c r="AD241" s="58"/>
      <c r="AE241" s="29"/>
      <c r="AF241" s="44"/>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c r="BI241" s="29"/>
      <c r="BJ241" s="29"/>
      <c r="BK241" s="29"/>
      <c r="BL241" s="29"/>
      <c r="BM241" s="29"/>
      <c r="BN241" s="29"/>
      <c r="BO241" s="29"/>
      <c r="BP241" s="29"/>
      <c r="BQ241" s="29"/>
      <c r="BR241" s="29"/>
      <c r="BS241" s="29"/>
      <c r="BT241" s="29"/>
      <c r="BU241" s="29"/>
      <c r="XEU241" s="6" t="str">
        <f t="shared" si="5"/>
        <v/>
      </c>
    </row>
    <row r="242" spans="1:73 16375:16375" x14ac:dyDescent="0.2">
      <c r="A242" s="29"/>
      <c r="B242" s="29"/>
      <c r="C242" s="81"/>
      <c r="D242" s="81"/>
      <c r="E242" s="81"/>
      <c r="F242" s="82"/>
      <c r="G242" s="83"/>
      <c r="H242" s="58"/>
      <c r="I242" s="58"/>
      <c r="J242" s="58"/>
      <c r="K242" s="58"/>
      <c r="L242" s="58"/>
      <c r="M242" s="58"/>
      <c r="N242" s="58"/>
      <c r="O242" s="58"/>
      <c r="P242" s="58"/>
      <c r="Q242" s="58"/>
      <c r="R242" s="58"/>
      <c r="S242" s="58"/>
      <c r="T242" s="58"/>
      <c r="U242" s="58"/>
      <c r="V242" s="58"/>
      <c r="W242" s="58"/>
      <c r="X242" s="58"/>
      <c r="Y242" s="62"/>
      <c r="Z242" s="62"/>
      <c r="AA242" s="58"/>
      <c r="AB242" s="58"/>
      <c r="AC242" s="61"/>
      <c r="AD242" s="58"/>
      <c r="AE242" s="29"/>
      <c r="AF242" s="44"/>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c r="BI242" s="29"/>
      <c r="BJ242" s="29"/>
      <c r="BK242" s="29"/>
      <c r="BL242" s="29"/>
      <c r="BM242" s="29"/>
      <c r="BN242" s="29"/>
      <c r="BO242" s="29"/>
      <c r="BP242" s="29"/>
      <c r="BQ242" s="29"/>
      <c r="BR242" s="29"/>
      <c r="BS242" s="29"/>
      <c r="BT242" s="29"/>
      <c r="BU242" s="29"/>
      <c r="XEU242" s="6" t="str">
        <f t="shared" si="5"/>
        <v/>
      </c>
    </row>
    <row r="243" spans="1:73 16375:16375" x14ac:dyDescent="0.2">
      <c r="A243" s="29"/>
      <c r="B243" s="29"/>
      <c r="C243" s="81"/>
      <c r="D243" s="81"/>
      <c r="E243" s="81"/>
      <c r="F243" s="82"/>
      <c r="G243" s="83"/>
      <c r="H243" s="58"/>
      <c r="I243" s="58"/>
      <c r="J243" s="58"/>
      <c r="K243" s="58"/>
      <c r="L243" s="58"/>
      <c r="M243" s="58"/>
      <c r="N243" s="58"/>
      <c r="O243" s="58"/>
      <c r="P243" s="58"/>
      <c r="Q243" s="58"/>
      <c r="R243" s="58"/>
      <c r="S243" s="58"/>
      <c r="T243" s="58"/>
      <c r="U243" s="58"/>
      <c r="V243" s="58"/>
      <c r="W243" s="58"/>
      <c r="X243" s="58"/>
      <c r="Y243" s="62"/>
      <c r="Z243" s="62"/>
      <c r="AA243" s="58"/>
      <c r="AB243" s="58"/>
      <c r="AC243" s="61"/>
      <c r="AD243" s="58"/>
      <c r="AE243" s="29"/>
      <c r="AF243" s="44"/>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29"/>
      <c r="BR243" s="29"/>
      <c r="BS243" s="29"/>
      <c r="BT243" s="29"/>
      <c r="BU243" s="29"/>
      <c r="XEU243" s="6" t="str">
        <f t="shared" si="5"/>
        <v/>
      </c>
    </row>
    <row r="244" spans="1:73 16375:16375" x14ac:dyDescent="0.2">
      <c r="A244" s="29"/>
      <c r="B244" s="29"/>
      <c r="C244" s="81"/>
      <c r="D244" s="81"/>
      <c r="E244" s="81"/>
      <c r="F244" s="82"/>
      <c r="G244" s="83"/>
      <c r="H244" s="58"/>
      <c r="I244" s="58"/>
      <c r="J244" s="58"/>
      <c r="K244" s="58"/>
      <c r="L244" s="58"/>
      <c r="M244" s="58"/>
      <c r="N244" s="58"/>
      <c r="O244" s="58"/>
      <c r="P244" s="58"/>
      <c r="Q244" s="58"/>
      <c r="R244" s="58"/>
      <c r="S244" s="58"/>
      <c r="T244" s="58"/>
      <c r="U244" s="58"/>
      <c r="V244" s="58"/>
      <c r="W244" s="58"/>
      <c r="X244" s="58"/>
      <c r="Y244" s="62"/>
      <c r="Z244" s="62"/>
      <c r="AA244" s="58"/>
      <c r="AB244" s="58"/>
      <c r="AC244" s="61"/>
      <c r="AD244" s="58"/>
      <c r="AE244" s="29"/>
      <c r="AF244" s="44"/>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c r="BC244" s="29"/>
      <c r="BD244" s="29"/>
      <c r="BE244" s="29"/>
      <c r="BF244" s="29"/>
      <c r="BG244" s="29"/>
      <c r="BH244" s="29"/>
      <c r="BI244" s="29"/>
      <c r="BJ244" s="29"/>
      <c r="BK244" s="29"/>
      <c r="BL244" s="29"/>
      <c r="BM244" s="29"/>
      <c r="BN244" s="29"/>
      <c r="BO244" s="29"/>
      <c r="BP244" s="29"/>
      <c r="BQ244" s="29"/>
      <c r="BR244" s="29"/>
      <c r="BS244" s="29"/>
      <c r="BT244" s="29"/>
      <c r="BU244" s="29"/>
      <c r="XEU244" s="6" t="str">
        <f t="shared" si="5"/>
        <v/>
      </c>
    </row>
    <row r="245" spans="1:73 16375:16375" x14ac:dyDescent="0.2">
      <c r="A245" s="29"/>
      <c r="B245" s="29"/>
      <c r="C245" s="81"/>
      <c r="D245" s="81"/>
      <c r="E245" s="81"/>
      <c r="F245" s="82"/>
      <c r="G245" s="83"/>
      <c r="H245" s="58"/>
      <c r="I245" s="58"/>
      <c r="J245" s="58"/>
      <c r="K245" s="58"/>
      <c r="L245" s="58"/>
      <c r="M245" s="58"/>
      <c r="N245" s="58"/>
      <c r="O245" s="58"/>
      <c r="P245" s="58"/>
      <c r="Q245" s="58"/>
      <c r="R245" s="58"/>
      <c r="S245" s="58"/>
      <c r="T245" s="58"/>
      <c r="U245" s="58"/>
      <c r="V245" s="58"/>
      <c r="W245" s="58"/>
      <c r="X245" s="58"/>
      <c r="Y245" s="62"/>
      <c r="Z245" s="62"/>
      <c r="AA245" s="58"/>
      <c r="AB245" s="58"/>
      <c r="AC245" s="61"/>
      <c r="AD245" s="58"/>
      <c r="AE245" s="29"/>
      <c r="AF245" s="44"/>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c r="BI245" s="29"/>
      <c r="BJ245" s="29"/>
      <c r="BK245" s="29"/>
      <c r="BL245" s="29"/>
      <c r="BM245" s="29"/>
      <c r="BN245" s="29"/>
      <c r="BO245" s="29"/>
      <c r="BP245" s="29"/>
      <c r="BQ245" s="29"/>
      <c r="BR245" s="29"/>
      <c r="BS245" s="29"/>
      <c r="BT245" s="29"/>
      <c r="BU245" s="29"/>
      <c r="XEU245" s="6" t="str">
        <f t="shared" si="5"/>
        <v/>
      </c>
    </row>
    <row r="246" spans="1:73 16375:16375" x14ac:dyDescent="0.2">
      <c r="A246" s="29"/>
      <c r="B246" s="29"/>
      <c r="C246" s="81"/>
      <c r="D246" s="81"/>
      <c r="E246" s="81"/>
      <c r="F246" s="82"/>
      <c r="G246" s="83"/>
      <c r="H246" s="58"/>
      <c r="I246" s="58"/>
      <c r="J246" s="58"/>
      <c r="K246" s="58"/>
      <c r="L246" s="58"/>
      <c r="M246" s="58"/>
      <c r="N246" s="58"/>
      <c r="O246" s="58"/>
      <c r="P246" s="58"/>
      <c r="Q246" s="58"/>
      <c r="R246" s="58"/>
      <c r="S246" s="58"/>
      <c r="T246" s="58"/>
      <c r="U246" s="58"/>
      <c r="V246" s="58"/>
      <c r="W246" s="58"/>
      <c r="X246" s="58"/>
      <c r="Y246" s="62"/>
      <c r="Z246" s="62"/>
      <c r="AA246" s="58"/>
      <c r="AB246" s="58"/>
      <c r="AC246" s="61"/>
      <c r="AD246" s="58"/>
      <c r="AE246" s="29"/>
      <c r="AF246" s="44"/>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c r="BO246" s="29"/>
      <c r="BP246" s="29"/>
      <c r="BQ246" s="29"/>
      <c r="BR246" s="29"/>
      <c r="BS246" s="29"/>
      <c r="BT246" s="29"/>
      <c r="BU246" s="29"/>
      <c r="XEU246" s="6" t="str">
        <f t="shared" si="5"/>
        <v/>
      </c>
    </row>
    <row r="247" spans="1:73 16375:16375" x14ac:dyDescent="0.2">
      <c r="A247" s="29"/>
      <c r="B247" s="29"/>
      <c r="C247" s="81"/>
      <c r="D247" s="81"/>
      <c r="E247" s="81"/>
      <c r="F247" s="82"/>
      <c r="G247" s="83"/>
      <c r="H247" s="58"/>
      <c r="I247" s="58"/>
      <c r="J247" s="58"/>
      <c r="K247" s="58"/>
      <c r="L247" s="58"/>
      <c r="M247" s="58"/>
      <c r="N247" s="58"/>
      <c r="O247" s="58"/>
      <c r="P247" s="58"/>
      <c r="Q247" s="58"/>
      <c r="R247" s="58"/>
      <c r="S247" s="58"/>
      <c r="T247" s="58"/>
      <c r="U247" s="58"/>
      <c r="V247" s="58"/>
      <c r="W247" s="58"/>
      <c r="X247" s="58"/>
      <c r="Y247" s="62"/>
      <c r="Z247" s="62"/>
      <c r="AA247" s="58"/>
      <c r="AB247" s="58"/>
      <c r="AC247" s="61"/>
      <c r="AD247" s="58"/>
      <c r="AE247" s="29"/>
      <c r="AF247" s="44"/>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c r="BO247" s="29"/>
      <c r="BP247" s="29"/>
      <c r="BQ247" s="29"/>
      <c r="BR247" s="29"/>
      <c r="BS247" s="29"/>
      <c r="BT247" s="29"/>
      <c r="BU247" s="29"/>
      <c r="XEU247" s="6" t="str">
        <f t="shared" si="5"/>
        <v/>
      </c>
    </row>
    <row r="248" spans="1:73 16375:16375" x14ac:dyDescent="0.2">
      <c r="A248" s="29"/>
      <c r="B248" s="29"/>
      <c r="C248" s="81"/>
      <c r="D248" s="81"/>
      <c r="E248" s="81"/>
      <c r="F248" s="82"/>
      <c r="G248" s="83"/>
      <c r="H248" s="58"/>
      <c r="I248" s="58"/>
      <c r="J248" s="58"/>
      <c r="K248" s="58"/>
      <c r="L248" s="58"/>
      <c r="M248" s="58"/>
      <c r="N248" s="58"/>
      <c r="O248" s="58"/>
      <c r="P248" s="58"/>
      <c r="Q248" s="58"/>
      <c r="R248" s="58"/>
      <c r="S248" s="58"/>
      <c r="T248" s="58"/>
      <c r="U248" s="58"/>
      <c r="V248" s="58"/>
      <c r="W248" s="58"/>
      <c r="X248" s="58"/>
      <c r="Y248" s="62"/>
      <c r="Z248" s="62"/>
      <c r="AA248" s="58"/>
      <c r="AB248" s="58"/>
      <c r="AC248" s="61"/>
      <c r="AD248" s="58"/>
      <c r="AE248" s="29"/>
      <c r="AF248" s="44"/>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c r="BO248" s="29"/>
      <c r="BP248" s="29"/>
      <c r="BQ248" s="29"/>
      <c r="BR248" s="29"/>
      <c r="BS248" s="29"/>
      <c r="BT248" s="29"/>
      <c r="BU248" s="29"/>
      <c r="XEU248" s="6" t="str">
        <f t="shared" si="5"/>
        <v/>
      </c>
    </row>
    <row r="249" spans="1:73 16375:16375" x14ac:dyDescent="0.2">
      <c r="A249" s="29"/>
      <c r="B249" s="29"/>
      <c r="C249" s="81"/>
      <c r="D249" s="81"/>
      <c r="E249" s="81"/>
      <c r="F249" s="82"/>
      <c r="G249" s="83"/>
      <c r="H249" s="58"/>
      <c r="I249" s="58"/>
      <c r="J249" s="58"/>
      <c r="K249" s="58"/>
      <c r="L249" s="58"/>
      <c r="M249" s="58"/>
      <c r="N249" s="58"/>
      <c r="O249" s="58"/>
      <c r="P249" s="58"/>
      <c r="Q249" s="58"/>
      <c r="R249" s="58"/>
      <c r="S249" s="58"/>
      <c r="T249" s="58"/>
      <c r="U249" s="58"/>
      <c r="V249" s="58"/>
      <c r="W249" s="58"/>
      <c r="X249" s="58"/>
      <c r="Y249" s="62"/>
      <c r="Z249" s="62"/>
      <c r="AA249" s="58"/>
      <c r="AB249" s="58"/>
      <c r="AC249" s="61"/>
      <c r="AD249" s="58"/>
      <c r="AE249" s="29"/>
      <c r="AF249" s="44"/>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c r="BI249" s="29"/>
      <c r="BJ249" s="29"/>
      <c r="BK249" s="29"/>
      <c r="BL249" s="29"/>
      <c r="BM249" s="29"/>
      <c r="BN249" s="29"/>
      <c r="BO249" s="29"/>
      <c r="BP249" s="29"/>
      <c r="BQ249" s="29"/>
      <c r="BR249" s="29"/>
      <c r="BS249" s="29"/>
      <c r="BT249" s="29"/>
      <c r="BU249" s="29"/>
      <c r="XEU249" s="6" t="str">
        <f t="shared" si="5"/>
        <v/>
      </c>
    </row>
    <row r="250" spans="1:73 16375:16375" x14ac:dyDescent="0.2">
      <c r="A250" s="29"/>
      <c r="B250" s="29"/>
      <c r="C250" s="81"/>
      <c r="D250" s="81"/>
      <c r="E250" s="81"/>
      <c r="F250" s="82"/>
      <c r="G250" s="83"/>
      <c r="H250" s="58"/>
      <c r="I250" s="58"/>
      <c r="J250" s="58"/>
      <c r="K250" s="58"/>
      <c r="L250" s="58"/>
      <c r="M250" s="58"/>
      <c r="N250" s="58"/>
      <c r="O250" s="58"/>
      <c r="P250" s="58"/>
      <c r="Q250" s="58"/>
      <c r="R250" s="58"/>
      <c r="S250" s="58"/>
      <c r="T250" s="58"/>
      <c r="U250" s="58"/>
      <c r="V250" s="58"/>
      <c r="W250" s="58"/>
      <c r="X250" s="58"/>
      <c r="Y250" s="62"/>
      <c r="Z250" s="62"/>
      <c r="AA250" s="58"/>
      <c r="AB250" s="58"/>
      <c r="AC250" s="61"/>
      <c r="AD250" s="58"/>
      <c r="AE250" s="29"/>
      <c r="AF250" s="44"/>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c r="BO250" s="29"/>
      <c r="BP250" s="29"/>
      <c r="BQ250" s="29"/>
      <c r="BR250" s="29"/>
      <c r="BS250" s="29"/>
      <c r="BT250" s="29"/>
      <c r="BU250" s="29"/>
      <c r="XEU250" s="6" t="str">
        <f t="shared" si="5"/>
        <v/>
      </c>
    </row>
    <row r="251" spans="1:73 16375:16375" x14ac:dyDescent="0.2">
      <c r="A251" s="29"/>
      <c r="B251" s="29"/>
      <c r="C251" s="81"/>
      <c r="D251" s="81"/>
      <c r="E251" s="81"/>
      <c r="F251" s="82"/>
      <c r="G251" s="83"/>
      <c r="H251" s="58"/>
      <c r="I251" s="58"/>
      <c r="J251" s="58"/>
      <c r="K251" s="58"/>
      <c r="L251" s="58"/>
      <c r="M251" s="58"/>
      <c r="N251" s="58"/>
      <c r="O251" s="58"/>
      <c r="P251" s="58"/>
      <c r="Q251" s="58"/>
      <c r="R251" s="58"/>
      <c r="S251" s="58"/>
      <c r="T251" s="58"/>
      <c r="U251" s="58"/>
      <c r="V251" s="58"/>
      <c r="W251" s="58"/>
      <c r="X251" s="58"/>
      <c r="Y251" s="62"/>
      <c r="Z251" s="62"/>
      <c r="AA251" s="58"/>
      <c r="AB251" s="58"/>
      <c r="AC251" s="61"/>
      <c r="AD251" s="58"/>
      <c r="AE251" s="29"/>
      <c r="AF251" s="44"/>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c r="BO251" s="29"/>
      <c r="BP251" s="29"/>
      <c r="BQ251" s="29"/>
      <c r="BR251" s="29"/>
      <c r="BS251" s="29"/>
      <c r="BT251" s="29"/>
      <c r="BU251" s="29"/>
      <c r="XEU251" s="6" t="str">
        <f t="shared" si="5"/>
        <v/>
      </c>
    </row>
    <row r="252" spans="1:73 16375:16375" x14ac:dyDescent="0.2">
      <c r="A252" s="29"/>
      <c r="B252" s="29"/>
      <c r="C252" s="81"/>
      <c r="D252" s="81"/>
      <c r="E252" s="81"/>
      <c r="F252" s="82"/>
      <c r="G252" s="83"/>
      <c r="H252" s="58"/>
      <c r="I252" s="58"/>
      <c r="J252" s="58"/>
      <c r="K252" s="58"/>
      <c r="L252" s="58"/>
      <c r="M252" s="58"/>
      <c r="N252" s="58"/>
      <c r="O252" s="58"/>
      <c r="P252" s="58"/>
      <c r="Q252" s="58"/>
      <c r="R252" s="58"/>
      <c r="S252" s="58"/>
      <c r="T252" s="58"/>
      <c r="U252" s="58"/>
      <c r="V252" s="58"/>
      <c r="W252" s="58"/>
      <c r="X252" s="58"/>
      <c r="Y252" s="62"/>
      <c r="Z252" s="62"/>
      <c r="AA252" s="58"/>
      <c r="AB252" s="58"/>
      <c r="AC252" s="61"/>
      <c r="AD252" s="58"/>
      <c r="AE252" s="29"/>
      <c r="AF252" s="44"/>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c r="BO252" s="29"/>
      <c r="BP252" s="29"/>
      <c r="BQ252" s="29"/>
      <c r="BR252" s="29"/>
      <c r="BS252" s="29"/>
      <c r="BT252" s="29"/>
      <c r="BU252" s="29"/>
      <c r="XEU252" s="6" t="str">
        <f t="shared" si="5"/>
        <v/>
      </c>
    </row>
    <row r="253" spans="1:73 16375:16375" x14ac:dyDescent="0.2">
      <c r="A253" s="29"/>
      <c r="B253" s="29"/>
      <c r="C253" s="81"/>
      <c r="D253" s="81"/>
      <c r="E253" s="81"/>
      <c r="F253" s="82"/>
      <c r="G253" s="83"/>
      <c r="H253" s="58"/>
      <c r="I253" s="58"/>
      <c r="J253" s="58"/>
      <c r="K253" s="58"/>
      <c r="L253" s="58"/>
      <c r="M253" s="58"/>
      <c r="N253" s="58"/>
      <c r="O253" s="58"/>
      <c r="P253" s="58"/>
      <c r="Q253" s="58"/>
      <c r="R253" s="58"/>
      <c r="S253" s="58"/>
      <c r="T253" s="58"/>
      <c r="U253" s="58"/>
      <c r="V253" s="58"/>
      <c r="W253" s="58"/>
      <c r="X253" s="58"/>
      <c r="Y253" s="62"/>
      <c r="Z253" s="62"/>
      <c r="AA253" s="58"/>
      <c r="AB253" s="58"/>
      <c r="AC253" s="61"/>
      <c r="AD253" s="58"/>
      <c r="AE253" s="29"/>
      <c r="AF253" s="44"/>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c r="BO253" s="29"/>
      <c r="BP253" s="29"/>
      <c r="BQ253" s="29"/>
      <c r="BR253" s="29"/>
      <c r="BS253" s="29"/>
      <c r="BT253" s="29"/>
      <c r="BU253" s="29"/>
      <c r="XEU253" s="6" t="str">
        <f t="shared" si="5"/>
        <v/>
      </c>
    </row>
    <row r="254" spans="1:73 16375:16375" x14ac:dyDescent="0.2">
      <c r="A254" s="29"/>
      <c r="B254" s="29"/>
      <c r="C254" s="81"/>
      <c r="D254" s="81"/>
      <c r="E254" s="81"/>
      <c r="F254" s="82"/>
      <c r="G254" s="83"/>
      <c r="H254" s="58"/>
      <c r="I254" s="58"/>
      <c r="J254" s="58"/>
      <c r="K254" s="58"/>
      <c r="L254" s="58"/>
      <c r="M254" s="58"/>
      <c r="N254" s="58"/>
      <c r="O254" s="58"/>
      <c r="P254" s="58"/>
      <c r="Q254" s="58"/>
      <c r="R254" s="58"/>
      <c r="S254" s="58"/>
      <c r="T254" s="58"/>
      <c r="U254" s="58"/>
      <c r="V254" s="58"/>
      <c r="W254" s="58"/>
      <c r="X254" s="58"/>
      <c r="Y254" s="62"/>
      <c r="Z254" s="62"/>
      <c r="AA254" s="58"/>
      <c r="AB254" s="58"/>
      <c r="AC254" s="61"/>
      <c r="AD254" s="58"/>
      <c r="AE254" s="29"/>
      <c r="AF254" s="44"/>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29"/>
      <c r="BO254" s="29"/>
      <c r="BP254" s="29"/>
      <c r="BQ254" s="29"/>
      <c r="BR254" s="29"/>
      <c r="BS254" s="29"/>
      <c r="BT254" s="29"/>
      <c r="BU254" s="29"/>
      <c r="XEU254" s="6" t="str">
        <f t="shared" ref="XEU254:XEU317" si="6">(IF(RIGHT(SUBSTITUTE(SUBSTITUTE(SUBSTITUTE(SUBSTITUTE(SUBSTITUTE(SUBSTITUTE(SUBSTITUTE(SUBSTITUTE(SUBSTITUTE(D254," ","_"),"/","_"),"&amp;","_"),"(","_"),")","_"),",","_"),"-","_"),".","_"),"'","_"))="_",LEFT(SUBSTITUTE(SUBSTITUTE(SUBSTITUTE(SUBSTITUTE(SUBSTITUTE(SUBSTITUTE(SUBSTITUTE(SUBSTITUTE(SUBSTITUTE(D254," ","_"),"/","_"),"&amp;","_"),"(","_"),")","_"),",","_"),"-","_"),".","_"),"'","_"),LEN(SUBSTITUTE(SUBSTITUTE(SUBSTITUTE(SUBSTITUTE(SUBSTITUTE(SUBSTITUTE(SUBSTITUTE(SUBSTITUTE(SUBSTITUTE(D254," ","_"),"/","_"),"&amp;","_"),"(","_"),")","_"),",","_"),"-","_"),".","_"),"'","_"))-1),SUBSTITUTE(SUBSTITUTE(SUBSTITUTE(SUBSTITUTE(SUBSTITUTE(SUBSTITUTE(SUBSTITUTE(SUBSTITUTE(SUBSTITUTE(D254," ","_"),"/","_"),"&amp;","_"),"(","_"),")","_"),",","_"),"-","_"),".","_"),"'","_")))</f>
        <v/>
      </c>
    </row>
    <row r="255" spans="1:73 16375:16375" x14ac:dyDescent="0.2">
      <c r="A255" s="29"/>
      <c r="B255" s="29"/>
      <c r="C255" s="81"/>
      <c r="D255" s="81"/>
      <c r="E255" s="81"/>
      <c r="F255" s="82"/>
      <c r="G255" s="83"/>
      <c r="H255" s="58"/>
      <c r="I255" s="58"/>
      <c r="J255" s="58"/>
      <c r="K255" s="58"/>
      <c r="L255" s="58"/>
      <c r="M255" s="58"/>
      <c r="N255" s="58"/>
      <c r="O255" s="58"/>
      <c r="P255" s="58"/>
      <c r="Q255" s="58"/>
      <c r="R255" s="58"/>
      <c r="S255" s="58"/>
      <c r="T255" s="58"/>
      <c r="U255" s="58"/>
      <c r="V255" s="58"/>
      <c r="W255" s="58"/>
      <c r="X255" s="58"/>
      <c r="Y255" s="62"/>
      <c r="Z255" s="62"/>
      <c r="AA255" s="58"/>
      <c r="AB255" s="58"/>
      <c r="AC255" s="61"/>
      <c r="AD255" s="58"/>
      <c r="AE255" s="29"/>
      <c r="AF255" s="44"/>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c r="BO255" s="29"/>
      <c r="BP255" s="29"/>
      <c r="BQ255" s="29"/>
      <c r="BR255" s="29"/>
      <c r="BS255" s="29"/>
      <c r="BT255" s="29"/>
      <c r="BU255" s="29"/>
      <c r="XEU255" s="6" t="str">
        <f t="shared" si="6"/>
        <v/>
      </c>
    </row>
    <row r="256" spans="1:73 16375:16375" x14ac:dyDescent="0.2">
      <c r="A256" s="29"/>
      <c r="B256" s="29"/>
      <c r="C256" s="81"/>
      <c r="D256" s="81"/>
      <c r="E256" s="81"/>
      <c r="F256" s="82"/>
      <c r="G256" s="83"/>
      <c r="H256" s="58"/>
      <c r="I256" s="58"/>
      <c r="J256" s="58"/>
      <c r="K256" s="58"/>
      <c r="L256" s="58"/>
      <c r="M256" s="58"/>
      <c r="N256" s="58"/>
      <c r="O256" s="58"/>
      <c r="P256" s="58"/>
      <c r="Q256" s="58"/>
      <c r="R256" s="58"/>
      <c r="S256" s="58"/>
      <c r="T256" s="58"/>
      <c r="U256" s="58"/>
      <c r="V256" s="58"/>
      <c r="W256" s="58"/>
      <c r="X256" s="58"/>
      <c r="Y256" s="62"/>
      <c r="Z256" s="62"/>
      <c r="AA256" s="58"/>
      <c r="AB256" s="58"/>
      <c r="AC256" s="61"/>
      <c r="AD256" s="58"/>
      <c r="AE256" s="29"/>
      <c r="AF256" s="44"/>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29"/>
      <c r="BO256" s="29"/>
      <c r="BP256" s="29"/>
      <c r="BQ256" s="29"/>
      <c r="BR256" s="29"/>
      <c r="BS256" s="29"/>
      <c r="BT256" s="29"/>
      <c r="BU256" s="29"/>
      <c r="XEU256" s="6" t="str">
        <f t="shared" si="6"/>
        <v/>
      </c>
    </row>
    <row r="257" spans="1:73 16375:16375" x14ac:dyDescent="0.2">
      <c r="A257" s="29"/>
      <c r="B257" s="29"/>
      <c r="C257" s="81"/>
      <c r="D257" s="81"/>
      <c r="E257" s="81"/>
      <c r="F257" s="82"/>
      <c r="G257" s="83"/>
      <c r="H257" s="58"/>
      <c r="I257" s="58"/>
      <c r="J257" s="58"/>
      <c r="K257" s="58"/>
      <c r="L257" s="58"/>
      <c r="M257" s="58"/>
      <c r="N257" s="58"/>
      <c r="O257" s="58"/>
      <c r="P257" s="58"/>
      <c r="Q257" s="58"/>
      <c r="R257" s="58"/>
      <c r="S257" s="58"/>
      <c r="T257" s="58"/>
      <c r="U257" s="58"/>
      <c r="V257" s="58"/>
      <c r="W257" s="58"/>
      <c r="X257" s="58"/>
      <c r="Y257" s="62"/>
      <c r="Z257" s="62"/>
      <c r="AA257" s="58"/>
      <c r="AB257" s="58"/>
      <c r="AC257" s="61"/>
      <c r="AD257" s="58"/>
      <c r="AE257" s="29"/>
      <c r="AF257" s="44"/>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c r="BO257" s="29"/>
      <c r="BP257" s="29"/>
      <c r="BQ257" s="29"/>
      <c r="BR257" s="29"/>
      <c r="BS257" s="29"/>
      <c r="BT257" s="29"/>
      <c r="BU257" s="29"/>
      <c r="XEU257" s="6" t="str">
        <f t="shared" si="6"/>
        <v/>
      </c>
    </row>
    <row r="258" spans="1:73 16375:16375" x14ac:dyDescent="0.2">
      <c r="A258" s="29"/>
      <c r="B258" s="29"/>
      <c r="C258" s="81"/>
      <c r="D258" s="81"/>
      <c r="E258" s="81"/>
      <c r="F258" s="82"/>
      <c r="G258" s="83"/>
      <c r="H258" s="58"/>
      <c r="I258" s="58"/>
      <c r="J258" s="58"/>
      <c r="K258" s="58"/>
      <c r="L258" s="58"/>
      <c r="M258" s="58"/>
      <c r="N258" s="58"/>
      <c r="O258" s="58"/>
      <c r="P258" s="58"/>
      <c r="Q258" s="58"/>
      <c r="R258" s="58"/>
      <c r="S258" s="58"/>
      <c r="T258" s="58"/>
      <c r="U258" s="58"/>
      <c r="V258" s="58"/>
      <c r="W258" s="58"/>
      <c r="X258" s="58"/>
      <c r="Y258" s="62"/>
      <c r="Z258" s="62"/>
      <c r="AA258" s="58"/>
      <c r="AB258" s="58"/>
      <c r="AC258" s="61"/>
      <c r="AD258" s="58"/>
      <c r="AE258" s="29"/>
      <c r="AF258" s="44"/>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c r="BO258" s="29"/>
      <c r="BP258" s="29"/>
      <c r="BQ258" s="29"/>
      <c r="BR258" s="29"/>
      <c r="BS258" s="29"/>
      <c r="BT258" s="29"/>
      <c r="BU258" s="29"/>
      <c r="XEU258" s="6" t="str">
        <f t="shared" si="6"/>
        <v/>
      </c>
    </row>
    <row r="259" spans="1:73 16375:16375" x14ac:dyDescent="0.2">
      <c r="A259" s="29"/>
      <c r="B259" s="29"/>
      <c r="C259" s="81"/>
      <c r="D259" s="81"/>
      <c r="E259" s="81"/>
      <c r="F259" s="82"/>
      <c r="G259" s="83"/>
      <c r="H259" s="58"/>
      <c r="I259" s="58"/>
      <c r="J259" s="58"/>
      <c r="K259" s="58"/>
      <c r="L259" s="58"/>
      <c r="M259" s="58"/>
      <c r="N259" s="58"/>
      <c r="O259" s="58"/>
      <c r="P259" s="58"/>
      <c r="Q259" s="58"/>
      <c r="R259" s="58"/>
      <c r="S259" s="58"/>
      <c r="T259" s="58"/>
      <c r="U259" s="58"/>
      <c r="V259" s="58"/>
      <c r="W259" s="58"/>
      <c r="X259" s="58"/>
      <c r="Y259" s="62"/>
      <c r="Z259" s="62"/>
      <c r="AA259" s="58"/>
      <c r="AB259" s="58"/>
      <c r="AC259" s="61"/>
      <c r="AD259" s="58"/>
      <c r="AE259" s="29"/>
      <c r="AF259" s="44"/>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c r="BO259" s="29"/>
      <c r="BP259" s="29"/>
      <c r="BQ259" s="29"/>
      <c r="BR259" s="29"/>
      <c r="BS259" s="29"/>
      <c r="BT259" s="29"/>
      <c r="BU259" s="29"/>
      <c r="XEU259" s="6" t="str">
        <f t="shared" si="6"/>
        <v/>
      </c>
    </row>
    <row r="260" spans="1:73 16375:16375" x14ac:dyDescent="0.2">
      <c r="A260" s="29"/>
      <c r="B260" s="29"/>
      <c r="C260" s="81"/>
      <c r="D260" s="81"/>
      <c r="E260" s="81"/>
      <c r="F260" s="82"/>
      <c r="G260" s="83"/>
      <c r="H260" s="58"/>
      <c r="I260" s="58"/>
      <c r="J260" s="58"/>
      <c r="K260" s="58"/>
      <c r="L260" s="58"/>
      <c r="M260" s="58"/>
      <c r="N260" s="58"/>
      <c r="O260" s="58"/>
      <c r="P260" s="58"/>
      <c r="Q260" s="58"/>
      <c r="R260" s="58"/>
      <c r="S260" s="58"/>
      <c r="T260" s="58"/>
      <c r="U260" s="58"/>
      <c r="V260" s="58"/>
      <c r="W260" s="58"/>
      <c r="X260" s="58"/>
      <c r="Y260" s="62"/>
      <c r="Z260" s="62"/>
      <c r="AA260" s="58"/>
      <c r="AB260" s="58"/>
      <c r="AC260" s="61"/>
      <c r="AD260" s="58"/>
      <c r="AE260" s="29"/>
      <c r="AF260" s="44"/>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c r="BC260" s="29"/>
      <c r="BD260" s="29"/>
      <c r="BE260" s="29"/>
      <c r="BF260" s="29"/>
      <c r="BG260" s="29"/>
      <c r="BH260" s="29"/>
      <c r="BI260" s="29"/>
      <c r="BJ260" s="29"/>
      <c r="BK260" s="29"/>
      <c r="BL260" s="29"/>
      <c r="BM260" s="29"/>
      <c r="BN260" s="29"/>
      <c r="BO260" s="29"/>
      <c r="BP260" s="29"/>
      <c r="BQ260" s="29"/>
      <c r="BR260" s="29"/>
      <c r="BS260" s="29"/>
      <c r="BT260" s="29"/>
      <c r="BU260" s="29"/>
      <c r="XEU260" s="6" t="str">
        <f t="shared" si="6"/>
        <v/>
      </c>
    </row>
    <row r="261" spans="1:73 16375:16375" x14ac:dyDescent="0.2">
      <c r="A261" s="29"/>
      <c r="B261" s="29"/>
      <c r="C261" s="81"/>
      <c r="D261" s="81"/>
      <c r="E261" s="81"/>
      <c r="F261" s="82"/>
      <c r="G261" s="83"/>
      <c r="H261" s="58"/>
      <c r="I261" s="58"/>
      <c r="J261" s="58"/>
      <c r="K261" s="58"/>
      <c r="L261" s="58"/>
      <c r="M261" s="58"/>
      <c r="N261" s="58"/>
      <c r="O261" s="58"/>
      <c r="P261" s="58"/>
      <c r="Q261" s="58"/>
      <c r="R261" s="58"/>
      <c r="S261" s="58"/>
      <c r="T261" s="58"/>
      <c r="U261" s="58"/>
      <c r="V261" s="58"/>
      <c r="W261" s="58"/>
      <c r="X261" s="58"/>
      <c r="Y261" s="62"/>
      <c r="Z261" s="62"/>
      <c r="AA261" s="58"/>
      <c r="AB261" s="58"/>
      <c r="AC261" s="61"/>
      <c r="AD261" s="58"/>
      <c r="AE261" s="29"/>
      <c r="AF261" s="44"/>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c r="BO261" s="29"/>
      <c r="BP261" s="29"/>
      <c r="BQ261" s="29"/>
      <c r="BR261" s="29"/>
      <c r="BS261" s="29"/>
      <c r="BT261" s="29"/>
      <c r="BU261" s="29"/>
      <c r="XEU261" s="6" t="str">
        <f t="shared" si="6"/>
        <v/>
      </c>
    </row>
    <row r="262" spans="1:73 16375:16375" x14ac:dyDescent="0.2">
      <c r="A262" s="29"/>
      <c r="B262" s="29"/>
      <c r="C262" s="81"/>
      <c r="D262" s="81"/>
      <c r="E262" s="81"/>
      <c r="F262" s="82"/>
      <c r="G262" s="83"/>
      <c r="H262" s="58"/>
      <c r="I262" s="58"/>
      <c r="J262" s="58"/>
      <c r="K262" s="58"/>
      <c r="L262" s="58"/>
      <c r="M262" s="58"/>
      <c r="N262" s="58"/>
      <c r="O262" s="58"/>
      <c r="P262" s="58"/>
      <c r="Q262" s="58"/>
      <c r="R262" s="58"/>
      <c r="S262" s="58"/>
      <c r="T262" s="58"/>
      <c r="U262" s="58"/>
      <c r="V262" s="58"/>
      <c r="W262" s="58"/>
      <c r="X262" s="58"/>
      <c r="Y262" s="62"/>
      <c r="Z262" s="62"/>
      <c r="AA262" s="58"/>
      <c r="AB262" s="58"/>
      <c r="AC262" s="61"/>
      <c r="AD262" s="58"/>
      <c r="AE262" s="29"/>
      <c r="AF262" s="44"/>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c r="BI262" s="29"/>
      <c r="BJ262" s="29"/>
      <c r="BK262" s="29"/>
      <c r="BL262" s="29"/>
      <c r="BM262" s="29"/>
      <c r="BN262" s="29"/>
      <c r="BO262" s="29"/>
      <c r="BP262" s="29"/>
      <c r="BQ262" s="29"/>
      <c r="BR262" s="29"/>
      <c r="BS262" s="29"/>
      <c r="BT262" s="29"/>
      <c r="BU262" s="29"/>
      <c r="XEU262" s="6" t="str">
        <f t="shared" si="6"/>
        <v/>
      </c>
    </row>
    <row r="263" spans="1:73 16375:16375" x14ac:dyDescent="0.2">
      <c r="A263" s="29"/>
      <c r="B263" s="29"/>
      <c r="C263" s="81"/>
      <c r="D263" s="81"/>
      <c r="E263" s="81"/>
      <c r="F263" s="82"/>
      <c r="G263" s="83"/>
      <c r="H263" s="58"/>
      <c r="I263" s="58"/>
      <c r="J263" s="58"/>
      <c r="K263" s="58"/>
      <c r="L263" s="58"/>
      <c r="M263" s="58"/>
      <c r="N263" s="58"/>
      <c r="O263" s="58"/>
      <c r="P263" s="58"/>
      <c r="Q263" s="58"/>
      <c r="R263" s="58"/>
      <c r="S263" s="58"/>
      <c r="T263" s="58"/>
      <c r="U263" s="58"/>
      <c r="V263" s="58"/>
      <c r="W263" s="58"/>
      <c r="X263" s="58"/>
      <c r="Y263" s="62"/>
      <c r="Z263" s="62"/>
      <c r="AA263" s="58"/>
      <c r="AB263" s="58"/>
      <c r="AC263" s="61"/>
      <c r="AD263" s="58"/>
      <c r="AE263" s="29"/>
      <c r="AF263" s="44"/>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c r="BI263" s="29"/>
      <c r="BJ263" s="29"/>
      <c r="BK263" s="29"/>
      <c r="BL263" s="29"/>
      <c r="BM263" s="29"/>
      <c r="BN263" s="29"/>
      <c r="BO263" s="29"/>
      <c r="BP263" s="29"/>
      <c r="BQ263" s="29"/>
      <c r="BR263" s="29"/>
      <c r="BS263" s="29"/>
      <c r="BT263" s="29"/>
      <c r="BU263" s="29"/>
      <c r="XEU263" s="6" t="str">
        <f t="shared" si="6"/>
        <v/>
      </c>
    </row>
    <row r="264" spans="1:73 16375:16375" x14ac:dyDescent="0.2">
      <c r="A264" s="29"/>
      <c r="B264" s="29"/>
      <c r="C264" s="81"/>
      <c r="D264" s="81"/>
      <c r="E264" s="81"/>
      <c r="F264" s="82"/>
      <c r="G264" s="83"/>
      <c r="H264" s="58"/>
      <c r="I264" s="58"/>
      <c r="J264" s="58"/>
      <c r="K264" s="58"/>
      <c r="L264" s="58"/>
      <c r="M264" s="58"/>
      <c r="N264" s="58"/>
      <c r="O264" s="58"/>
      <c r="P264" s="58"/>
      <c r="Q264" s="58"/>
      <c r="R264" s="58"/>
      <c r="S264" s="58"/>
      <c r="T264" s="58"/>
      <c r="U264" s="58"/>
      <c r="V264" s="58"/>
      <c r="W264" s="58"/>
      <c r="X264" s="58"/>
      <c r="Y264" s="62"/>
      <c r="Z264" s="62"/>
      <c r="AA264" s="58"/>
      <c r="AB264" s="58"/>
      <c r="AC264" s="61"/>
      <c r="AD264" s="58"/>
      <c r="AE264" s="29"/>
      <c r="AF264" s="44"/>
      <c r="AG264" s="29"/>
      <c r="AH264" s="29"/>
      <c r="AI264" s="29"/>
      <c r="AJ264" s="29"/>
      <c r="AK264" s="29"/>
      <c r="AL264" s="29"/>
      <c r="AM264" s="29"/>
      <c r="AN264" s="29"/>
      <c r="AO264" s="29"/>
      <c r="AP264" s="29"/>
      <c r="AQ264" s="29"/>
      <c r="AR264" s="29"/>
      <c r="AS264" s="29"/>
      <c r="AT264" s="29"/>
      <c r="AU264" s="29"/>
      <c r="AV264" s="29"/>
      <c r="AW264" s="29"/>
      <c r="AX264" s="29"/>
      <c r="AY264" s="29"/>
      <c r="AZ264" s="29"/>
      <c r="BA264" s="29"/>
      <c r="BB264" s="29"/>
      <c r="BC264" s="29"/>
      <c r="BD264" s="29"/>
      <c r="BE264" s="29"/>
      <c r="BF264" s="29"/>
      <c r="BG264" s="29"/>
      <c r="BH264" s="29"/>
      <c r="BI264" s="29"/>
      <c r="BJ264" s="29"/>
      <c r="BK264" s="29"/>
      <c r="BL264" s="29"/>
      <c r="BM264" s="29"/>
      <c r="BN264" s="29"/>
      <c r="BO264" s="29"/>
      <c r="BP264" s="29"/>
      <c r="BQ264" s="29"/>
      <c r="BR264" s="29"/>
      <c r="BS264" s="29"/>
      <c r="BT264" s="29"/>
      <c r="BU264" s="29"/>
      <c r="XEU264" s="6" t="str">
        <f t="shared" si="6"/>
        <v/>
      </c>
    </row>
    <row r="265" spans="1:73 16375:16375" x14ac:dyDescent="0.2">
      <c r="A265" s="29"/>
      <c r="B265" s="29"/>
      <c r="C265" s="81"/>
      <c r="D265" s="81"/>
      <c r="E265" s="81"/>
      <c r="F265" s="82"/>
      <c r="G265" s="83"/>
      <c r="H265" s="58"/>
      <c r="I265" s="58"/>
      <c r="J265" s="58"/>
      <c r="K265" s="58"/>
      <c r="L265" s="58"/>
      <c r="M265" s="58"/>
      <c r="N265" s="58"/>
      <c r="O265" s="58"/>
      <c r="P265" s="58"/>
      <c r="Q265" s="58"/>
      <c r="R265" s="58"/>
      <c r="S265" s="58"/>
      <c r="T265" s="58"/>
      <c r="U265" s="58"/>
      <c r="V265" s="58"/>
      <c r="W265" s="58"/>
      <c r="X265" s="58"/>
      <c r="Y265" s="62"/>
      <c r="Z265" s="62"/>
      <c r="AA265" s="58"/>
      <c r="AB265" s="58"/>
      <c r="AC265" s="61"/>
      <c r="AD265" s="58"/>
      <c r="AE265" s="29"/>
      <c r="AF265" s="44"/>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c r="BF265" s="29"/>
      <c r="BG265" s="29"/>
      <c r="BH265" s="29"/>
      <c r="BI265" s="29"/>
      <c r="BJ265" s="29"/>
      <c r="BK265" s="29"/>
      <c r="BL265" s="29"/>
      <c r="BM265" s="29"/>
      <c r="BN265" s="29"/>
      <c r="BO265" s="29"/>
      <c r="BP265" s="29"/>
      <c r="BQ265" s="29"/>
      <c r="BR265" s="29"/>
      <c r="BS265" s="29"/>
      <c r="BT265" s="29"/>
      <c r="BU265" s="29"/>
      <c r="XEU265" s="6" t="str">
        <f t="shared" si="6"/>
        <v/>
      </c>
    </row>
    <row r="266" spans="1:73 16375:16375" x14ac:dyDescent="0.2">
      <c r="A266" s="29"/>
      <c r="B266" s="29"/>
      <c r="C266" s="81"/>
      <c r="D266" s="81"/>
      <c r="E266" s="81"/>
      <c r="F266" s="82"/>
      <c r="G266" s="83"/>
      <c r="H266" s="58"/>
      <c r="I266" s="58"/>
      <c r="J266" s="58"/>
      <c r="K266" s="58"/>
      <c r="L266" s="58"/>
      <c r="M266" s="58"/>
      <c r="N266" s="58"/>
      <c r="O266" s="58"/>
      <c r="P266" s="58"/>
      <c r="Q266" s="58"/>
      <c r="R266" s="58"/>
      <c r="S266" s="58"/>
      <c r="T266" s="58"/>
      <c r="U266" s="58"/>
      <c r="V266" s="58"/>
      <c r="W266" s="58"/>
      <c r="X266" s="58"/>
      <c r="Y266" s="62"/>
      <c r="Z266" s="62"/>
      <c r="AA266" s="58"/>
      <c r="AB266" s="58"/>
      <c r="AC266" s="61"/>
      <c r="AD266" s="58"/>
      <c r="AE266" s="29"/>
      <c r="AF266" s="44"/>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c r="BC266" s="29"/>
      <c r="BD266" s="29"/>
      <c r="BE266" s="29"/>
      <c r="BF266" s="29"/>
      <c r="BG266" s="29"/>
      <c r="BH266" s="29"/>
      <c r="BI266" s="29"/>
      <c r="BJ266" s="29"/>
      <c r="BK266" s="29"/>
      <c r="BL266" s="29"/>
      <c r="BM266" s="29"/>
      <c r="BN266" s="29"/>
      <c r="BO266" s="29"/>
      <c r="BP266" s="29"/>
      <c r="BQ266" s="29"/>
      <c r="BR266" s="29"/>
      <c r="BS266" s="29"/>
      <c r="BT266" s="29"/>
      <c r="BU266" s="29"/>
      <c r="XEU266" s="6" t="str">
        <f t="shared" si="6"/>
        <v/>
      </c>
    </row>
    <row r="267" spans="1:73 16375:16375" x14ac:dyDescent="0.2">
      <c r="A267" s="29"/>
      <c r="B267" s="29"/>
      <c r="C267" s="81"/>
      <c r="D267" s="81"/>
      <c r="E267" s="81"/>
      <c r="F267" s="82"/>
      <c r="G267" s="83"/>
      <c r="H267" s="58"/>
      <c r="I267" s="58"/>
      <c r="J267" s="58"/>
      <c r="K267" s="58"/>
      <c r="L267" s="58"/>
      <c r="M267" s="58"/>
      <c r="N267" s="58"/>
      <c r="O267" s="58"/>
      <c r="P267" s="58"/>
      <c r="Q267" s="58"/>
      <c r="R267" s="58"/>
      <c r="S267" s="58"/>
      <c r="T267" s="58"/>
      <c r="U267" s="58"/>
      <c r="V267" s="58"/>
      <c r="W267" s="58"/>
      <c r="X267" s="58"/>
      <c r="Y267" s="62"/>
      <c r="Z267" s="62"/>
      <c r="AA267" s="58"/>
      <c r="AB267" s="58"/>
      <c r="AC267" s="61"/>
      <c r="AD267" s="58"/>
      <c r="AE267" s="29"/>
      <c r="AF267" s="44"/>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c r="BF267" s="29"/>
      <c r="BG267" s="29"/>
      <c r="BH267" s="29"/>
      <c r="BI267" s="29"/>
      <c r="BJ267" s="29"/>
      <c r="BK267" s="29"/>
      <c r="BL267" s="29"/>
      <c r="BM267" s="29"/>
      <c r="BN267" s="29"/>
      <c r="BO267" s="29"/>
      <c r="BP267" s="29"/>
      <c r="BQ267" s="29"/>
      <c r="BR267" s="29"/>
      <c r="BS267" s="29"/>
      <c r="BT267" s="29"/>
      <c r="BU267" s="29"/>
      <c r="XEU267" s="6" t="str">
        <f t="shared" si="6"/>
        <v/>
      </c>
    </row>
    <row r="268" spans="1:73 16375:16375" x14ac:dyDescent="0.2">
      <c r="A268" s="29"/>
      <c r="B268" s="29"/>
      <c r="C268" s="81"/>
      <c r="D268" s="81"/>
      <c r="E268" s="81"/>
      <c r="F268" s="82"/>
      <c r="G268" s="83"/>
      <c r="H268" s="58"/>
      <c r="I268" s="58"/>
      <c r="J268" s="58"/>
      <c r="K268" s="58"/>
      <c r="L268" s="58"/>
      <c r="M268" s="58"/>
      <c r="N268" s="58"/>
      <c r="O268" s="58"/>
      <c r="P268" s="58"/>
      <c r="Q268" s="58"/>
      <c r="R268" s="58"/>
      <c r="S268" s="58"/>
      <c r="T268" s="58"/>
      <c r="U268" s="58"/>
      <c r="V268" s="58"/>
      <c r="W268" s="58"/>
      <c r="X268" s="58"/>
      <c r="Y268" s="62"/>
      <c r="Z268" s="62"/>
      <c r="AA268" s="58"/>
      <c r="AB268" s="58"/>
      <c r="AC268" s="61"/>
      <c r="AD268" s="58"/>
      <c r="AE268" s="29"/>
      <c r="AF268" s="44"/>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c r="BI268" s="29"/>
      <c r="BJ268" s="29"/>
      <c r="BK268" s="29"/>
      <c r="BL268" s="29"/>
      <c r="BM268" s="29"/>
      <c r="BN268" s="29"/>
      <c r="BO268" s="29"/>
      <c r="BP268" s="29"/>
      <c r="BQ268" s="29"/>
      <c r="BR268" s="29"/>
      <c r="BS268" s="29"/>
      <c r="BT268" s="29"/>
      <c r="BU268" s="29"/>
      <c r="XEU268" s="6" t="str">
        <f t="shared" si="6"/>
        <v/>
      </c>
    </row>
    <row r="269" spans="1:73 16375:16375" x14ac:dyDescent="0.2">
      <c r="A269" s="29"/>
      <c r="B269" s="29"/>
      <c r="C269" s="81"/>
      <c r="D269" s="81"/>
      <c r="E269" s="81"/>
      <c r="F269" s="82"/>
      <c r="G269" s="83"/>
      <c r="H269" s="58"/>
      <c r="I269" s="58"/>
      <c r="J269" s="58"/>
      <c r="K269" s="58"/>
      <c r="L269" s="58"/>
      <c r="M269" s="58"/>
      <c r="N269" s="58"/>
      <c r="O269" s="58"/>
      <c r="P269" s="58"/>
      <c r="Q269" s="58"/>
      <c r="R269" s="58"/>
      <c r="S269" s="58"/>
      <c r="T269" s="58"/>
      <c r="U269" s="58"/>
      <c r="V269" s="58"/>
      <c r="W269" s="58"/>
      <c r="X269" s="58"/>
      <c r="Y269" s="62"/>
      <c r="Z269" s="62"/>
      <c r="AA269" s="58"/>
      <c r="AB269" s="58"/>
      <c r="AC269" s="61"/>
      <c r="AD269" s="58"/>
      <c r="AE269" s="29"/>
      <c r="AF269" s="44"/>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c r="BO269" s="29"/>
      <c r="BP269" s="29"/>
      <c r="BQ269" s="29"/>
      <c r="BR269" s="29"/>
      <c r="BS269" s="29"/>
      <c r="BT269" s="29"/>
      <c r="BU269" s="29"/>
      <c r="XEU269" s="6" t="str">
        <f t="shared" si="6"/>
        <v/>
      </c>
    </row>
    <row r="270" spans="1:73 16375:16375" x14ac:dyDescent="0.2">
      <c r="A270" s="29"/>
      <c r="B270" s="29"/>
      <c r="C270" s="81"/>
      <c r="D270" s="81"/>
      <c r="E270" s="81"/>
      <c r="F270" s="82"/>
      <c r="G270" s="83"/>
      <c r="H270" s="58"/>
      <c r="I270" s="58"/>
      <c r="J270" s="58"/>
      <c r="K270" s="58"/>
      <c r="L270" s="58"/>
      <c r="M270" s="58"/>
      <c r="N270" s="58"/>
      <c r="O270" s="58"/>
      <c r="P270" s="58"/>
      <c r="Q270" s="58"/>
      <c r="R270" s="58"/>
      <c r="S270" s="58"/>
      <c r="T270" s="58"/>
      <c r="U270" s="58"/>
      <c r="V270" s="58"/>
      <c r="W270" s="58"/>
      <c r="X270" s="58"/>
      <c r="Y270" s="62"/>
      <c r="Z270" s="62"/>
      <c r="AA270" s="58"/>
      <c r="AB270" s="58"/>
      <c r="AC270" s="61"/>
      <c r="AD270" s="58"/>
      <c r="AE270" s="29"/>
      <c r="AF270" s="44"/>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c r="BC270" s="29"/>
      <c r="BD270" s="29"/>
      <c r="BE270" s="29"/>
      <c r="BF270" s="29"/>
      <c r="BG270" s="29"/>
      <c r="BH270" s="29"/>
      <c r="BI270" s="29"/>
      <c r="BJ270" s="29"/>
      <c r="BK270" s="29"/>
      <c r="BL270" s="29"/>
      <c r="BM270" s="29"/>
      <c r="BN270" s="29"/>
      <c r="BO270" s="29"/>
      <c r="BP270" s="29"/>
      <c r="BQ270" s="29"/>
      <c r="BR270" s="29"/>
      <c r="BS270" s="29"/>
      <c r="BT270" s="29"/>
      <c r="BU270" s="29"/>
      <c r="XEU270" s="6" t="str">
        <f t="shared" si="6"/>
        <v/>
      </c>
    </row>
    <row r="271" spans="1:73 16375:16375" x14ac:dyDescent="0.2">
      <c r="A271" s="29"/>
      <c r="B271" s="29"/>
      <c r="C271" s="81"/>
      <c r="D271" s="81"/>
      <c r="E271" s="81"/>
      <c r="F271" s="82"/>
      <c r="G271" s="83"/>
      <c r="H271" s="58"/>
      <c r="I271" s="58"/>
      <c r="J271" s="58"/>
      <c r="K271" s="58"/>
      <c r="L271" s="58"/>
      <c r="M271" s="58"/>
      <c r="N271" s="58"/>
      <c r="O271" s="58"/>
      <c r="P271" s="58"/>
      <c r="Q271" s="58"/>
      <c r="R271" s="58"/>
      <c r="S271" s="58"/>
      <c r="T271" s="58"/>
      <c r="U271" s="58"/>
      <c r="V271" s="58"/>
      <c r="W271" s="58"/>
      <c r="X271" s="58"/>
      <c r="Y271" s="62"/>
      <c r="Z271" s="62"/>
      <c r="AA271" s="58"/>
      <c r="AB271" s="58"/>
      <c r="AC271" s="61"/>
      <c r="AD271" s="58"/>
      <c r="AE271" s="29"/>
      <c r="AF271" s="44"/>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c r="BI271" s="29"/>
      <c r="BJ271" s="29"/>
      <c r="BK271" s="29"/>
      <c r="BL271" s="29"/>
      <c r="BM271" s="29"/>
      <c r="BN271" s="29"/>
      <c r="BO271" s="29"/>
      <c r="BP271" s="29"/>
      <c r="BQ271" s="29"/>
      <c r="BR271" s="29"/>
      <c r="BS271" s="29"/>
      <c r="BT271" s="29"/>
      <c r="BU271" s="29"/>
      <c r="XEU271" s="6" t="str">
        <f t="shared" si="6"/>
        <v/>
      </c>
    </row>
    <row r="272" spans="1:73 16375:16375" x14ac:dyDescent="0.2">
      <c r="A272" s="29"/>
      <c r="B272" s="29"/>
      <c r="C272" s="81"/>
      <c r="D272" s="81"/>
      <c r="E272" s="81"/>
      <c r="F272" s="82"/>
      <c r="G272" s="83"/>
      <c r="H272" s="58"/>
      <c r="I272" s="58"/>
      <c r="J272" s="58"/>
      <c r="K272" s="58"/>
      <c r="L272" s="58"/>
      <c r="M272" s="58"/>
      <c r="N272" s="58"/>
      <c r="O272" s="58"/>
      <c r="P272" s="58"/>
      <c r="Q272" s="58"/>
      <c r="R272" s="58"/>
      <c r="S272" s="58"/>
      <c r="T272" s="58"/>
      <c r="U272" s="58"/>
      <c r="V272" s="58"/>
      <c r="W272" s="58"/>
      <c r="X272" s="58"/>
      <c r="Y272" s="62"/>
      <c r="Z272" s="62"/>
      <c r="AA272" s="58"/>
      <c r="AB272" s="58"/>
      <c r="AC272" s="61"/>
      <c r="AD272" s="58"/>
      <c r="AE272" s="29"/>
      <c r="AF272" s="44"/>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29"/>
      <c r="BR272" s="29"/>
      <c r="BS272" s="29"/>
      <c r="BT272" s="29"/>
      <c r="BU272" s="29"/>
      <c r="XEU272" s="6" t="str">
        <f t="shared" si="6"/>
        <v/>
      </c>
    </row>
    <row r="273" spans="1:73 16375:16375" x14ac:dyDescent="0.2">
      <c r="A273" s="29"/>
      <c r="B273" s="29"/>
      <c r="C273" s="81"/>
      <c r="D273" s="81"/>
      <c r="E273" s="81"/>
      <c r="F273" s="82"/>
      <c r="G273" s="83"/>
      <c r="H273" s="58"/>
      <c r="I273" s="58"/>
      <c r="J273" s="58"/>
      <c r="K273" s="58"/>
      <c r="L273" s="58"/>
      <c r="M273" s="58"/>
      <c r="N273" s="58"/>
      <c r="O273" s="58"/>
      <c r="P273" s="58"/>
      <c r="Q273" s="58"/>
      <c r="R273" s="58"/>
      <c r="S273" s="58"/>
      <c r="T273" s="58"/>
      <c r="U273" s="58"/>
      <c r="V273" s="58"/>
      <c r="W273" s="58"/>
      <c r="X273" s="58"/>
      <c r="Y273" s="62"/>
      <c r="Z273" s="62"/>
      <c r="AA273" s="58"/>
      <c r="AB273" s="58"/>
      <c r="AC273" s="61"/>
      <c r="AD273" s="58"/>
      <c r="AE273" s="29"/>
      <c r="AF273" s="44"/>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c r="BO273" s="29"/>
      <c r="BP273" s="29"/>
      <c r="BQ273" s="29"/>
      <c r="BR273" s="29"/>
      <c r="BS273" s="29"/>
      <c r="BT273" s="29"/>
      <c r="BU273" s="29"/>
      <c r="XEU273" s="6" t="str">
        <f t="shared" si="6"/>
        <v/>
      </c>
    </row>
    <row r="274" spans="1:73 16375:16375" x14ac:dyDescent="0.2">
      <c r="A274" s="29"/>
      <c r="B274" s="29"/>
      <c r="C274" s="81"/>
      <c r="D274" s="81"/>
      <c r="E274" s="81"/>
      <c r="F274" s="82"/>
      <c r="G274" s="83"/>
      <c r="H274" s="58"/>
      <c r="I274" s="58"/>
      <c r="J274" s="58"/>
      <c r="K274" s="58"/>
      <c r="L274" s="58"/>
      <c r="M274" s="58"/>
      <c r="N274" s="58"/>
      <c r="O274" s="58"/>
      <c r="P274" s="58"/>
      <c r="Q274" s="58"/>
      <c r="R274" s="58"/>
      <c r="S274" s="58"/>
      <c r="T274" s="58"/>
      <c r="U274" s="58"/>
      <c r="V274" s="58"/>
      <c r="W274" s="58"/>
      <c r="X274" s="58"/>
      <c r="Y274" s="62"/>
      <c r="Z274" s="62"/>
      <c r="AA274" s="58"/>
      <c r="AB274" s="58"/>
      <c r="AC274" s="61"/>
      <c r="AD274" s="58"/>
      <c r="AE274" s="29"/>
      <c r="AF274" s="44"/>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c r="BR274" s="29"/>
      <c r="BS274" s="29"/>
      <c r="BT274" s="29"/>
      <c r="BU274" s="29"/>
      <c r="XEU274" s="6" t="str">
        <f t="shared" si="6"/>
        <v/>
      </c>
    </row>
    <row r="275" spans="1:73 16375:16375" x14ac:dyDescent="0.2">
      <c r="A275" s="29"/>
      <c r="B275" s="29"/>
      <c r="C275" s="81"/>
      <c r="D275" s="81"/>
      <c r="E275" s="81"/>
      <c r="F275" s="82"/>
      <c r="G275" s="83"/>
      <c r="H275" s="58"/>
      <c r="I275" s="58"/>
      <c r="J275" s="58"/>
      <c r="K275" s="58"/>
      <c r="L275" s="58"/>
      <c r="M275" s="58"/>
      <c r="N275" s="58"/>
      <c r="O275" s="58"/>
      <c r="P275" s="58"/>
      <c r="Q275" s="58"/>
      <c r="R275" s="58"/>
      <c r="S275" s="58"/>
      <c r="T275" s="58"/>
      <c r="U275" s="58"/>
      <c r="V275" s="58"/>
      <c r="W275" s="58"/>
      <c r="X275" s="58"/>
      <c r="Y275" s="62"/>
      <c r="Z275" s="62"/>
      <c r="AA275" s="58"/>
      <c r="AB275" s="58"/>
      <c r="AC275" s="61"/>
      <c r="AD275" s="58"/>
      <c r="AE275" s="29"/>
      <c r="AF275" s="44"/>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c r="BO275" s="29"/>
      <c r="BP275" s="29"/>
      <c r="BQ275" s="29"/>
      <c r="BR275" s="29"/>
      <c r="BS275" s="29"/>
      <c r="BT275" s="29"/>
      <c r="BU275" s="29"/>
      <c r="XEU275" s="6" t="str">
        <f t="shared" si="6"/>
        <v/>
      </c>
    </row>
    <row r="276" spans="1:73 16375:16375" x14ac:dyDescent="0.2">
      <c r="A276" s="29"/>
      <c r="B276" s="29"/>
      <c r="C276" s="81"/>
      <c r="D276" s="81"/>
      <c r="E276" s="81"/>
      <c r="F276" s="82"/>
      <c r="G276" s="83"/>
      <c r="H276" s="58"/>
      <c r="I276" s="58"/>
      <c r="J276" s="58"/>
      <c r="K276" s="58"/>
      <c r="L276" s="58"/>
      <c r="M276" s="58"/>
      <c r="N276" s="58"/>
      <c r="O276" s="58"/>
      <c r="P276" s="58"/>
      <c r="Q276" s="58"/>
      <c r="R276" s="58"/>
      <c r="S276" s="58"/>
      <c r="T276" s="58"/>
      <c r="U276" s="58"/>
      <c r="V276" s="58"/>
      <c r="W276" s="58"/>
      <c r="X276" s="58"/>
      <c r="Y276" s="62"/>
      <c r="Z276" s="62"/>
      <c r="AA276" s="58"/>
      <c r="AB276" s="58"/>
      <c r="AC276" s="61"/>
      <c r="AD276" s="58"/>
      <c r="AE276" s="29"/>
      <c r="AF276" s="44"/>
      <c r="AG276" s="29"/>
      <c r="AH276" s="29"/>
      <c r="AI276" s="29"/>
      <c r="AJ276" s="29"/>
      <c r="AK276" s="29"/>
      <c r="AL276" s="29"/>
      <c r="AM276" s="29"/>
      <c r="AN276" s="29"/>
      <c r="AO276" s="29"/>
      <c r="AP276" s="29"/>
      <c r="AQ276" s="29"/>
      <c r="AR276" s="29"/>
      <c r="AS276" s="29"/>
      <c r="AT276" s="29"/>
      <c r="AU276" s="29"/>
      <c r="AV276" s="29"/>
      <c r="AW276" s="29"/>
      <c r="AX276" s="29"/>
      <c r="AY276" s="29"/>
      <c r="AZ276" s="29"/>
      <c r="BA276" s="29"/>
      <c r="BB276" s="29"/>
      <c r="BC276" s="29"/>
      <c r="BD276" s="29"/>
      <c r="BE276" s="29"/>
      <c r="BF276" s="29"/>
      <c r="BG276" s="29"/>
      <c r="BH276" s="29"/>
      <c r="BI276" s="29"/>
      <c r="BJ276" s="29"/>
      <c r="BK276" s="29"/>
      <c r="BL276" s="29"/>
      <c r="BM276" s="29"/>
      <c r="BN276" s="29"/>
      <c r="BO276" s="29"/>
      <c r="BP276" s="29"/>
      <c r="BQ276" s="29"/>
      <c r="BR276" s="29"/>
      <c r="BS276" s="29"/>
      <c r="BT276" s="29"/>
      <c r="BU276" s="29"/>
      <c r="XEU276" s="6" t="str">
        <f t="shared" si="6"/>
        <v/>
      </c>
    </row>
    <row r="277" spans="1:73 16375:16375" x14ac:dyDescent="0.2">
      <c r="A277" s="29"/>
      <c r="B277" s="29"/>
      <c r="C277" s="81"/>
      <c r="D277" s="81"/>
      <c r="E277" s="81"/>
      <c r="F277" s="82"/>
      <c r="G277" s="83"/>
      <c r="H277" s="58"/>
      <c r="I277" s="58"/>
      <c r="J277" s="58"/>
      <c r="K277" s="58"/>
      <c r="L277" s="58"/>
      <c r="M277" s="58"/>
      <c r="N277" s="58"/>
      <c r="O277" s="58"/>
      <c r="P277" s="58"/>
      <c r="Q277" s="58"/>
      <c r="R277" s="58"/>
      <c r="S277" s="58"/>
      <c r="T277" s="58"/>
      <c r="U277" s="58"/>
      <c r="V277" s="58"/>
      <c r="W277" s="58"/>
      <c r="X277" s="58"/>
      <c r="Y277" s="62"/>
      <c r="Z277" s="62"/>
      <c r="AA277" s="58"/>
      <c r="AB277" s="58"/>
      <c r="AC277" s="61"/>
      <c r="AD277" s="58"/>
      <c r="AE277" s="29"/>
      <c r="AF277" s="44"/>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c r="BO277" s="29"/>
      <c r="BP277" s="29"/>
      <c r="BQ277" s="29"/>
      <c r="BR277" s="29"/>
      <c r="BS277" s="29"/>
      <c r="BT277" s="29"/>
      <c r="BU277" s="29"/>
      <c r="XEU277" s="6" t="str">
        <f t="shared" si="6"/>
        <v/>
      </c>
    </row>
    <row r="278" spans="1:73 16375:16375" x14ac:dyDescent="0.2">
      <c r="A278" s="29"/>
      <c r="B278" s="29"/>
      <c r="C278" s="81"/>
      <c r="D278" s="81"/>
      <c r="E278" s="81"/>
      <c r="F278" s="82"/>
      <c r="G278" s="83"/>
      <c r="H278" s="58"/>
      <c r="I278" s="58"/>
      <c r="J278" s="58"/>
      <c r="K278" s="58"/>
      <c r="L278" s="58"/>
      <c r="M278" s="58"/>
      <c r="N278" s="58"/>
      <c r="O278" s="58"/>
      <c r="P278" s="58"/>
      <c r="Q278" s="58"/>
      <c r="R278" s="58"/>
      <c r="S278" s="58"/>
      <c r="T278" s="58"/>
      <c r="U278" s="58"/>
      <c r="V278" s="58"/>
      <c r="W278" s="58"/>
      <c r="X278" s="58"/>
      <c r="Y278" s="62"/>
      <c r="Z278" s="62"/>
      <c r="AA278" s="58"/>
      <c r="AB278" s="58"/>
      <c r="AC278" s="61"/>
      <c r="AD278" s="58"/>
      <c r="AE278" s="29"/>
      <c r="AF278" s="44"/>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c r="BI278" s="29"/>
      <c r="BJ278" s="29"/>
      <c r="BK278" s="29"/>
      <c r="BL278" s="29"/>
      <c r="BM278" s="29"/>
      <c r="BN278" s="29"/>
      <c r="BO278" s="29"/>
      <c r="BP278" s="29"/>
      <c r="BQ278" s="29"/>
      <c r="BR278" s="29"/>
      <c r="BS278" s="29"/>
      <c r="BT278" s="29"/>
      <c r="BU278" s="29"/>
      <c r="XEU278" s="6" t="str">
        <f t="shared" si="6"/>
        <v/>
      </c>
    </row>
    <row r="279" spans="1:73 16375:16375" x14ac:dyDescent="0.2">
      <c r="A279" s="29"/>
      <c r="B279" s="29"/>
      <c r="C279" s="81"/>
      <c r="D279" s="81"/>
      <c r="E279" s="81"/>
      <c r="F279" s="82"/>
      <c r="G279" s="83"/>
      <c r="H279" s="58"/>
      <c r="I279" s="58"/>
      <c r="J279" s="58"/>
      <c r="K279" s="58"/>
      <c r="L279" s="58"/>
      <c r="M279" s="58"/>
      <c r="N279" s="58"/>
      <c r="O279" s="58"/>
      <c r="P279" s="58"/>
      <c r="Q279" s="58"/>
      <c r="R279" s="58"/>
      <c r="S279" s="58"/>
      <c r="T279" s="58"/>
      <c r="U279" s="58"/>
      <c r="V279" s="58"/>
      <c r="W279" s="58"/>
      <c r="X279" s="58"/>
      <c r="Y279" s="62"/>
      <c r="Z279" s="62"/>
      <c r="AA279" s="58"/>
      <c r="AB279" s="58"/>
      <c r="AC279" s="61"/>
      <c r="AD279" s="58"/>
      <c r="AE279" s="29"/>
      <c r="AF279" s="44"/>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c r="BR279" s="29"/>
      <c r="BS279" s="29"/>
      <c r="BT279" s="29"/>
      <c r="BU279" s="29"/>
      <c r="XEU279" s="6" t="str">
        <f t="shared" si="6"/>
        <v/>
      </c>
    </row>
    <row r="280" spans="1:73 16375:16375" x14ac:dyDescent="0.2">
      <c r="A280" s="29"/>
      <c r="B280" s="29"/>
      <c r="C280" s="81"/>
      <c r="D280" s="81"/>
      <c r="E280" s="81"/>
      <c r="F280" s="82"/>
      <c r="G280" s="83"/>
      <c r="H280" s="58"/>
      <c r="I280" s="58"/>
      <c r="J280" s="58"/>
      <c r="K280" s="58"/>
      <c r="L280" s="58"/>
      <c r="M280" s="58"/>
      <c r="N280" s="58"/>
      <c r="O280" s="58"/>
      <c r="P280" s="58"/>
      <c r="Q280" s="58"/>
      <c r="R280" s="58"/>
      <c r="S280" s="58"/>
      <c r="T280" s="58"/>
      <c r="U280" s="58"/>
      <c r="V280" s="58"/>
      <c r="W280" s="58"/>
      <c r="X280" s="58"/>
      <c r="Y280" s="62"/>
      <c r="Z280" s="62"/>
      <c r="AA280" s="58"/>
      <c r="AB280" s="58"/>
      <c r="AC280" s="61"/>
      <c r="AD280" s="58"/>
      <c r="AE280" s="29"/>
      <c r="AF280" s="44"/>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c r="BC280" s="29"/>
      <c r="BD280" s="29"/>
      <c r="BE280" s="29"/>
      <c r="BF280" s="29"/>
      <c r="BG280" s="29"/>
      <c r="BH280" s="29"/>
      <c r="BI280" s="29"/>
      <c r="BJ280" s="29"/>
      <c r="BK280" s="29"/>
      <c r="BL280" s="29"/>
      <c r="BM280" s="29"/>
      <c r="BN280" s="29"/>
      <c r="BO280" s="29"/>
      <c r="BP280" s="29"/>
      <c r="BQ280" s="29"/>
      <c r="BR280" s="29"/>
      <c r="BS280" s="29"/>
      <c r="BT280" s="29"/>
      <c r="BU280" s="29"/>
      <c r="XEU280" s="6" t="str">
        <f t="shared" si="6"/>
        <v/>
      </c>
    </row>
    <row r="281" spans="1:73 16375:16375" x14ac:dyDescent="0.2">
      <c r="A281" s="29"/>
      <c r="B281" s="29"/>
      <c r="C281" s="81"/>
      <c r="D281" s="81"/>
      <c r="E281" s="81"/>
      <c r="F281" s="82"/>
      <c r="G281" s="83"/>
      <c r="H281" s="58"/>
      <c r="I281" s="58"/>
      <c r="J281" s="58"/>
      <c r="K281" s="58"/>
      <c r="L281" s="58"/>
      <c r="M281" s="58"/>
      <c r="N281" s="58"/>
      <c r="O281" s="58"/>
      <c r="P281" s="58"/>
      <c r="Q281" s="58"/>
      <c r="R281" s="58"/>
      <c r="S281" s="58"/>
      <c r="T281" s="58"/>
      <c r="U281" s="58"/>
      <c r="V281" s="58"/>
      <c r="W281" s="58"/>
      <c r="X281" s="58"/>
      <c r="Y281" s="62"/>
      <c r="Z281" s="62"/>
      <c r="AA281" s="58"/>
      <c r="AB281" s="58"/>
      <c r="AC281" s="61"/>
      <c r="AD281" s="58"/>
      <c r="AE281" s="29"/>
      <c r="AF281" s="44"/>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c r="BI281" s="29"/>
      <c r="BJ281" s="29"/>
      <c r="BK281" s="29"/>
      <c r="BL281" s="29"/>
      <c r="BM281" s="29"/>
      <c r="BN281" s="29"/>
      <c r="BO281" s="29"/>
      <c r="BP281" s="29"/>
      <c r="BQ281" s="29"/>
      <c r="BR281" s="29"/>
      <c r="BS281" s="29"/>
      <c r="BT281" s="29"/>
      <c r="BU281" s="29"/>
      <c r="XEU281" s="6" t="str">
        <f t="shared" si="6"/>
        <v/>
      </c>
    </row>
    <row r="282" spans="1:73 16375:16375" x14ac:dyDescent="0.2">
      <c r="A282" s="29"/>
      <c r="B282" s="29"/>
      <c r="C282" s="81"/>
      <c r="D282" s="81"/>
      <c r="E282" s="81"/>
      <c r="F282" s="82"/>
      <c r="G282" s="83"/>
      <c r="H282" s="58"/>
      <c r="I282" s="58"/>
      <c r="J282" s="58"/>
      <c r="K282" s="58"/>
      <c r="L282" s="58"/>
      <c r="M282" s="58"/>
      <c r="N282" s="58"/>
      <c r="O282" s="58"/>
      <c r="P282" s="58"/>
      <c r="Q282" s="58"/>
      <c r="R282" s="58"/>
      <c r="S282" s="58"/>
      <c r="T282" s="58"/>
      <c r="U282" s="58"/>
      <c r="V282" s="58"/>
      <c r="W282" s="58"/>
      <c r="X282" s="58"/>
      <c r="Y282" s="62"/>
      <c r="Z282" s="62"/>
      <c r="AA282" s="58"/>
      <c r="AB282" s="58"/>
      <c r="AC282" s="61"/>
      <c r="AD282" s="58"/>
      <c r="AE282" s="29"/>
      <c r="AF282" s="44"/>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c r="BR282" s="29"/>
      <c r="BS282" s="29"/>
      <c r="BT282" s="29"/>
      <c r="BU282" s="29"/>
      <c r="XEU282" s="6" t="str">
        <f t="shared" si="6"/>
        <v/>
      </c>
    </row>
    <row r="283" spans="1:73 16375:16375" x14ac:dyDescent="0.2">
      <c r="A283" s="29"/>
      <c r="B283" s="29"/>
      <c r="C283" s="81"/>
      <c r="D283" s="81"/>
      <c r="E283" s="81"/>
      <c r="F283" s="82"/>
      <c r="G283" s="83"/>
      <c r="H283" s="58"/>
      <c r="I283" s="58"/>
      <c r="J283" s="58"/>
      <c r="K283" s="58"/>
      <c r="L283" s="58"/>
      <c r="M283" s="58"/>
      <c r="N283" s="58"/>
      <c r="O283" s="58"/>
      <c r="P283" s="58"/>
      <c r="Q283" s="58"/>
      <c r="R283" s="58"/>
      <c r="S283" s="58"/>
      <c r="T283" s="58"/>
      <c r="U283" s="58"/>
      <c r="V283" s="58"/>
      <c r="W283" s="58"/>
      <c r="X283" s="58"/>
      <c r="Y283" s="62"/>
      <c r="Z283" s="62"/>
      <c r="AA283" s="58"/>
      <c r="AB283" s="58"/>
      <c r="AC283" s="61"/>
      <c r="AD283" s="58"/>
      <c r="AE283" s="29"/>
      <c r="AF283" s="44"/>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c r="BO283" s="29"/>
      <c r="BP283" s="29"/>
      <c r="BQ283" s="29"/>
      <c r="BR283" s="29"/>
      <c r="BS283" s="29"/>
      <c r="BT283" s="29"/>
      <c r="BU283" s="29"/>
      <c r="XEU283" s="6" t="str">
        <f t="shared" si="6"/>
        <v/>
      </c>
    </row>
    <row r="284" spans="1:73 16375:16375" x14ac:dyDescent="0.2">
      <c r="A284" s="29"/>
      <c r="B284" s="29"/>
      <c r="C284" s="81"/>
      <c r="D284" s="81"/>
      <c r="E284" s="81"/>
      <c r="F284" s="82"/>
      <c r="G284" s="83"/>
      <c r="H284" s="58"/>
      <c r="I284" s="58"/>
      <c r="J284" s="58"/>
      <c r="K284" s="58"/>
      <c r="L284" s="58"/>
      <c r="M284" s="58"/>
      <c r="N284" s="58"/>
      <c r="O284" s="58"/>
      <c r="P284" s="58"/>
      <c r="Q284" s="58"/>
      <c r="R284" s="58"/>
      <c r="S284" s="58"/>
      <c r="T284" s="58"/>
      <c r="U284" s="58"/>
      <c r="V284" s="58"/>
      <c r="W284" s="58"/>
      <c r="X284" s="58"/>
      <c r="Y284" s="62"/>
      <c r="Z284" s="62"/>
      <c r="AA284" s="58"/>
      <c r="AB284" s="58"/>
      <c r="AC284" s="61"/>
      <c r="AD284" s="58"/>
      <c r="AE284" s="29"/>
      <c r="AF284" s="44"/>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c r="BC284" s="29"/>
      <c r="BD284" s="29"/>
      <c r="BE284" s="29"/>
      <c r="BF284" s="29"/>
      <c r="BG284" s="29"/>
      <c r="BH284" s="29"/>
      <c r="BI284" s="29"/>
      <c r="BJ284" s="29"/>
      <c r="BK284" s="29"/>
      <c r="BL284" s="29"/>
      <c r="BM284" s="29"/>
      <c r="BN284" s="29"/>
      <c r="BO284" s="29"/>
      <c r="BP284" s="29"/>
      <c r="BQ284" s="29"/>
      <c r="BR284" s="29"/>
      <c r="BS284" s="29"/>
      <c r="BT284" s="29"/>
      <c r="BU284" s="29"/>
      <c r="XEU284" s="6" t="str">
        <f t="shared" si="6"/>
        <v/>
      </c>
    </row>
    <row r="285" spans="1:73 16375:16375" x14ac:dyDescent="0.2">
      <c r="A285" s="29"/>
      <c r="B285" s="29"/>
      <c r="C285" s="81"/>
      <c r="D285" s="81"/>
      <c r="E285" s="81"/>
      <c r="F285" s="82"/>
      <c r="G285" s="83"/>
      <c r="H285" s="58"/>
      <c r="I285" s="58"/>
      <c r="J285" s="58"/>
      <c r="K285" s="58"/>
      <c r="L285" s="58"/>
      <c r="M285" s="58"/>
      <c r="N285" s="58"/>
      <c r="O285" s="58"/>
      <c r="P285" s="58"/>
      <c r="Q285" s="58"/>
      <c r="R285" s="58"/>
      <c r="S285" s="58"/>
      <c r="T285" s="58"/>
      <c r="U285" s="58"/>
      <c r="V285" s="58"/>
      <c r="W285" s="58"/>
      <c r="X285" s="58"/>
      <c r="Y285" s="62"/>
      <c r="Z285" s="62"/>
      <c r="AA285" s="58"/>
      <c r="AB285" s="58"/>
      <c r="AC285" s="61"/>
      <c r="AD285" s="58"/>
      <c r="AE285" s="29"/>
      <c r="AF285" s="44"/>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c r="BI285" s="29"/>
      <c r="BJ285" s="29"/>
      <c r="BK285" s="29"/>
      <c r="BL285" s="29"/>
      <c r="BM285" s="29"/>
      <c r="BN285" s="29"/>
      <c r="BO285" s="29"/>
      <c r="BP285" s="29"/>
      <c r="BQ285" s="29"/>
      <c r="BR285" s="29"/>
      <c r="BS285" s="29"/>
      <c r="BT285" s="29"/>
      <c r="BU285" s="29"/>
      <c r="XEU285" s="6" t="str">
        <f t="shared" si="6"/>
        <v/>
      </c>
    </row>
    <row r="286" spans="1:73 16375:16375" x14ac:dyDescent="0.2">
      <c r="A286" s="29"/>
      <c r="B286" s="29"/>
      <c r="C286" s="81"/>
      <c r="D286" s="81"/>
      <c r="E286" s="81"/>
      <c r="F286" s="82"/>
      <c r="G286" s="83"/>
      <c r="H286" s="58"/>
      <c r="I286" s="58"/>
      <c r="J286" s="58"/>
      <c r="K286" s="58"/>
      <c r="L286" s="58"/>
      <c r="M286" s="58"/>
      <c r="N286" s="58"/>
      <c r="O286" s="58"/>
      <c r="P286" s="58"/>
      <c r="Q286" s="58"/>
      <c r="R286" s="58"/>
      <c r="S286" s="58"/>
      <c r="T286" s="58"/>
      <c r="U286" s="58"/>
      <c r="V286" s="58"/>
      <c r="W286" s="58"/>
      <c r="X286" s="58"/>
      <c r="Y286" s="62"/>
      <c r="Z286" s="62"/>
      <c r="AA286" s="58"/>
      <c r="AB286" s="58"/>
      <c r="AC286" s="61"/>
      <c r="AD286" s="58"/>
      <c r="AE286" s="29"/>
      <c r="AF286" s="44"/>
      <c r="AG286" s="29"/>
      <c r="AH286" s="29"/>
      <c r="AI286" s="29"/>
      <c r="AJ286" s="29"/>
      <c r="AK286" s="29"/>
      <c r="AL286" s="29"/>
      <c r="AM286" s="29"/>
      <c r="AN286" s="29"/>
      <c r="AO286" s="29"/>
      <c r="AP286" s="29"/>
      <c r="AQ286" s="29"/>
      <c r="AR286" s="29"/>
      <c r="AS286" s="29"/>
      <c r="AT286" s="29"/>
      <c r="AU286" s="29"/>
      <c r="AV286" s="29"/>
      <c r="AW286" s="29"/>
      <c r="AX286" s="29"/>
      <c r="AY286" s="29"/>
      <c r="AZ286" s="29"/>
      <c r="BA286" s="29"/>
      <c r="BB286" s="29"/>
      <c r="BC286" s="29"/>
      <c r="BD286" s="29"/>
      <c r="BE286" s="29"/>
      <c r="BF286" s="29"/>
      <c r="BG286" s="29"/>
      <c r="BH286" s="29"/>
      <c r="BI286" s="29"/>
      <c r="BJ286" s="29"/>
      <c r="BK286" s="29"/>
      <c r="BL286" s="29"/>
      <c r="BM286" s="29"/>
      <c r="BN286" s="29"/>
      <c r="BO286" s="29"/>
      <c r="BP286" s="29"/>
      <c r="BQ286" s="29"/>
      <c r="BR286" s="29"/>
      <c r="BS286" s="29"/>
      <c r="BT286" s="29"/>
      <c r="BU286" s="29"/>
      <c r="XEU286" s="6" t="str">
        <f t="shared" si="6"/>
        <v/>
      </c>
    </row>
    <row r="287" spans="1:73 16375:16375" x14ac:dyDescent="0.2">
      <c r="A287" s="29"/>
      <c r="B287" s="29"/>
      <c r="C287" s="81"/>
      <c r="D287" s="81"/>
      <c r="E287" s="81"/>
      <c r="F287" s="82"/>
      <c r="G287" s="83"/>
      <c r="H287" s="58"/>
      <c r="I287" s="58"/>
      <c r="J287" s="58"/>
      <c r="K287" s="58"/>
      <c r="L287" s="58"/>
      <c r="M287" s="58"/>
      <c r="N287" s="58"/>
      <c r="O287" s="58"/>
      <c r="P287" s="58"/>
      <c r="Q287" s="58"/>
      <c r="R287" s="58"/>
      <c r="S287" s="58"/>
      <c r="T287" s="58"/>
      <c r="U287" s="58"/>
      <c r="V287" s="58"/>
      <c r="W287" s="58"/>
      <c r="X287" s="58"/>
      <c r="Y287" s="62"/>
      <c r="Z287" s="62"/>
      <c r="AA287" s="58"/>
      <c r="AB287" s="58"/>
      <c r="AC287" s="61"/>
      <c r="AD287" s="58"/>
      <c r="AE287" s="29"/>
      <c r="AF287" s="44"/>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c r="BF287" s="29"/>
      <c r="BG287" s="29"/>
      <c r="BH287" s="29"/>
      <c r="BI287" s="29"/>
      <c r="BJ287" s="29"/>
      <c r="BK287" s="29"/>
      <c r="BL287" s="29"/>
      <c r="BM287" s="29"/>
      <c r="BN287" s="29"/>
      <c r="BO287" s="29"/>
      <c r="BP287" s="29"/>
      <c r="BQ287" s="29"/>
      <c r="BR287" s="29"/>
      <c r="BS287" s="29"/>
      <c r="BT287" s="29"/>
      <c r="BU287" s="29"/>
      <c r="XEU287" s="6" t="str">
        <f t="shared" si="6"/>
        <v/>
      </c>
    </row>
    <row r="288" spans="1:73 16375:16375" x14ac:dyDescent="0.2">
      <c r="A288" s="29"/>
      <c r="B288" s="29"/>
      <c r="C288" s="81"/>
      <c r="D288" s="81"/>
      <c r="E288" s="81"/>
      <c r="F288" s="82"/>
      <c r="G288" s="83"/>
      <c r="H288" s="58"/>
      <c r="I288" s="58"/>
      <c r="J288" s="58"/>
      <c r="K288" s="58"/>
      <c r="L288" s="58"/>
      <c r="M288" s="58"/>
      <c r="N288" s="58"/>
      <c r="O288" s="58"/>
      <c r="P288" s="58"/>
      <c r="Q288" s="58"/>
      <c r="R288" s="58"/>
      <c r="S288" s="58"/>
      <c r="T288" s="58"/>
      <c r="U288" s="58"/>
      <c r="V288" s="58"/>
      <c r="W288" s="58"/>
      <c r="X288" s="58"/>
      <c r="Y288" s="62"/>
      <c r="Z288" s="62"/>
      <c r="AA288" s="58"/>
      <c r="AB288" s="58"/>
      <c r="AC288" s="61"/>
      <c r="AD288" s="58"/>
      <c r="AE288" s="29"/>
      <c r="AF288" s="44"/>
      <c r="AG288" s="29"/>
      <c r="AH288" s="29"/>
      <c r="AI288" s="29"/>
      <c r="AJ288" s="29"/>
      <c r="AK288" s="29"/>
      <c r="AL288" s="29"/>
      <c r="AM288" s="29"/>
      <c r="AN288" s="29"/>
      <c r="AO288" s="29"/>
      <c r="AP288" s="29"/>
      <c r="AQ288" s="29"/>
      <c r="AR288" s="29"/>
      <c r="AS288" s="29"/>
      <c r="AT288" s="29"/>
      <c r="AU288" s="29"/>
      <c r="AV288" s="29"/>
      <c r="AW288" s="29"/>
      <c r="AX288" s="29"/>
      <c r="AY288" s="29"/>
      <c r="AZ288" s="29"/>
      <c r="BA288" s="29"/>
      <c r="BB288" s="29"/>
      <c r="BC288" s="29"/>
      <c r="BD288" s="29"/>
      <c r="BE288" s="29"/>
      <c r="BF288" s="29"/>
      <c r="BG288" s="29"/>
      <c r="BH288" s="29"/>
      <c r="BI288" s="29"/>
      <c r="BJ288" s="29"/>
      <c r="BK288" s="29"/>
      <c r="BL288" s="29"/>
      <c r="BM288" s="29"/>
      <c r="BN288" s="29"/>
      <c r="BO288" s="29"/>
      <c r="BP288" s="29"/>
      <c r="BQ288" s="29"/>
      <c r="BR288" s="29"/>
      <c r="BS288" s="29"/>
      <c r="BT288" s="29"/>
      <c r="BU288" s="29"/>
      <c r="XEU288" s="6" t="str">
        <f t="shared" si="6"/>
        <v/>
      </c>
    </row>
    <row r="289" spans="1:73 16375:16375" x14ac:dyDescent="0.2">
      <c r="A289" s="29"/>
      <c r="B289" s="29"/>
      <c r="C289" s="81"/>
      <c r="D289" s="81"/>
      <c r="E289" s="81"/>
      <c r="F289" s="82"/>
      <c r="G289" s="83"/>
      <c r="H289" s="58"/>
      <c r="I289" s="58"/>
      <c r="J289" s="58"/>
      <c r="K289" s="58"/>
      <c r="L289" s="58"/>
      <c r="M289" s="58"/>
      <c r="N289" s="58"/>
      <c r="O289" s="58"/>
      <c r="P289" s="58"/>
      <c r="Q289" s="58"/>
      <c r="R289" s="58"/>
      <c r="S289" s="58"/>
      <c r="T289" s="58"/>
      <c r="U289" s="58"/>
      <c r="V289" s="58"/>
      <c r="W289" s="58"/>
      <c r="X289" s="58"/>
      <c r="Y289" s="62"/>
      <c r="Z289" s="62"/>
      <c r="AA289" s="58"/>
      <c r="AB289" s="58"/>
      <c r="AC289" s="61"/>
      <c r="AD289" s="58"/>
      <c r="AE289" s="29"/>
      <c r="AF289" s="44"/>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c r="BI289" s="29"/>
      <c r="BJ289" s="29"/>
      <c r="BK289" s="29"/>
      <c r="BL289" s="29"/>
      <c r="BM289" s="29"/>
      <c r="BN289" s="29"/>
      <c r="BO289" s="29"/>
      <c r="BP289" s="29"/>
      <c r="BQ289" s="29"/>
      <c r="BR289" s="29"/>
      <c r="BS289" s="29"/>
      <c r="BT289" s="29"/>
      <c r="BU289" s="29"/>
      <c r="XEU289" s="6" t="str">
        <f t="shared" si="6"/>
        <v/>
      </c>
    </row>
    <row r="290" spans="1:73 16375:16375" x14ac:dyDescent="0.2">
      <c r="A290" s="29"/>
      <c r="B290" s="29"/>
      <c r="C290" s="81"/>
      <c r="D290" s="81"/>
      <c r="E290" s="81"/>
      <c r="F290" s="82"/>
      <c r="G290" s="83"/>
      <c r="H290" s="58"/>
      <c r="I290" s="58"/>
      <c r="J290" s="58"/>
      <c r="K290" s="58"/>
      <c r="L290" s="58"/>
      <c r="M290" s="58"/>
      <c r="N290" s="58"/>
      <c r="O290" s="58"/>
      <c r="P290" s="58"/>
      <c r="Q290" s="58"/>
      <c r="R290" s="58"/>
      <c r="S290" s="58"/>
      <c r="T290" s="58"/>
      <c r="U290" s="58"/>
      <c r="V290" s="58"/>
      <c r="W290" s="58"/>
      <c r="X290" s="58"/>
      <c r="Y290" s="62"/>
      <c r="Z290" s="62"/>
      <c r="AA290" s="58"/>
      <c r="AB290" s="58"/>
      <c r="AC290" s="61"/>
      <c r="AD290" s="58"/>
      <c r="AE290" s="29"/>
      <c r="AF290" s="44"/>
      <c r="AG290" s="29"/>
      <c r="AH290" s="29"/>
      <c r="AI290" s="29"/>
      <c r="AJ290" s="29"/>
      <c r="AK290" s="29"/>
      <c r="AL290" s="29"/>
      <c r="AM290" s="29"/>
      <c r="AN290" s="29"/>
      <c r="AO290" s="29"/>
      <c r="AP290" s="29"/>
      <c r="AQ290" s="29"/>
      <c r="AR290" s="29"/>
      <c r="AS290" s="29"/>
      <c r="AT290" s="29"/>
      <c r="AU290" s="29"/>
      <c r="AV290" s="29"/>
      <c r="AW290" s="29"/>
      <c r="AX290" s="29"/>
      <c r="AY290" s="29"/>
      <c r="AZ290" s="29"/>
      <c r="BA290" s="29"/>
      <c r="BB290" s="29"/>
      <c r="BC290" s="29"/>
      <c r="BD290" s="29"/>
      <c r="BE290" s="29"/>
      <c r="BF290" s="29"/>
      <c r="BG290" s="29"/>
      <c r="BH290" s="29"/>
      <c r="BI290" s="29"/>
      <c r="BJ290" s="29"/>
      <c r="BK290" s="29"/>
      <c r="BL290" s="29"/>
      <c r="BM290" s="29"/>
      <c r="BN290" s="29"/>
      <c r="BO290" s="29"/>
      <c r="BP290" s="29"/>
      <c r="BQ290" s="29"/>
      <c r="BR290" s="29"/>
      <c r="BS290" s="29"/>
      <c r="BT290" s="29"/>
      <c r="BU290" s="29"/>
      <c r="XEU290" s="6" t="str">
        <f t="shared" si="6"/>
        <v/>
      </c>
    </row>
    <row r="291" spans="1:73 16375:16375" x14ac:dyDescent="0.2">
      <c r="A291" s="29"/>
      <c r="B291" s="29"/>
      <c r="C291" s="81"/>
      <c r="D291" s="81"/>
      <c r="E291" s="81"/>
      <c r="F291" s="82"/>
      <c r="G291" s="83"/>
      <c r="H291" s="58"/>
      <c r="I291" s="58"/>
      <c r="J291" s="58"/>
      <c r="K291" s="58"/>
      <c r="L291" s="58"/>
      <c r="M291" s="58"/>
      <c r="N291" s="58"/>
      <c r="O291" s="58"/>
      <c r="P291" s="58"/>
      <c r="Q291" s="58"/>
      <c r="R291" s="58"/>
      <c r="S291" s="58"/>
      <c r="T291" s="58"/>
      <c r="U291" s="58"/>
      <c r="V291" s="58"/>
      <c r="W291" s="58"/>
      <c r="X291" s="58"/>
      <c r="Y291" s="62"/>
      <c r="Z291" s="62"/>
      <c r="AA291" s="58"/>
      <c r="AB291" s="58"/>
      <c r="AC291" s="61"/>
      <c r="AD291" s="58"/>
      <c r="AE291" s="29"/>
      <c r="AF291" s="44"/>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c r="BO291" s="29"/>
      <c r="BP291" s="29"/>
      <c r="BQ291" s="29"/>
      <c r="BR291" s="29"/>
      <c r="BS291" s="29"/>
      <c r="BT291" s="29"/>
      <c r="BU291" s="29"/>
      <c r="XEU291" s="6" t="str">
        <f t="shared" si="6"/>
        <v/>
      </c>
    </row>
    <row r="292" spans="1:73 16375:16375" x14ac:dyDescent="0.2">
      <c r="A292" s="29"/>
      <c r="B292" s="29"/>
      <c r="C292" s="81"/>
      <c r="D292" s="81"/>
      <c r="E292" s="81"/>
      <c r="F292" s="82"/>
      <c r="G292" s="83"/>
      <c r="H292" s="58"/>
      <c r="I292" s="58"/>
      <c r="J292" s="58"/>
      <c r="K292" s="58"/>
      <c r="L292" s="58"/>
      <c r="M292" s="58"/>
      <c r="N292" s="58"/>
      <c r="O292" s="58"/>
      <c r="P292" s="58"/>
      <c r="Q292" s="58"/>
      <c r="R292" s="58"/>
      <c r="S292" s="58"/>
      <c r="T292" s="58"/>
      <c r="U292" s="58"/>
      <c r="V292" s="58"/>
      <c r="W292" s="58"/>
      <c r="X292" s="58"/>
      <c r="Y292" s="62"/>
      <c r="Z292" s="62"/>
      <c r="AA292" s="58"/>
      <c r="AB292" s="58"/>
      <c r="AC292" s="61"/>
      <c r="AD292" s="58"/>
      <c r="AE292" s="29"/>
      <c r="AF292" s="44"/>
      <c r="AG292" s="29"/>
      <c r="AH292" s="29"/>
      <c r="AI292" s="29"/>
      <c r="AJ292" s="29"/>
      <c r="AK292" s="29"/>
      <c r="AL292" s="29"/>
      <c r="AM292" s="29"/>
      <c r="AN292" s="29"/>
      <c r="AO292" s="29"/>
      <c r="AP292" s="29"/>
      <c r="AQ292" s="29"/>
      <c r="AR292" s="29"/>
      <c r="AS292" s="29"/>
      <c r="AT292" s="29"/>
      <c r="AU292" s="29"/>
      <c r="AV292" s="29"/>
      <c r="AW292" s="29"/>
      <c r="AX292" s="29"/>
      <c r="AY292" s="29"/>
      <c r="AZ292" s="29"/>
      <c r="BA292" s="29"/>
      <c r="BB292" s="29"/>
      <c r="BC292" s="29"/>
      <c r="BD292" s="29"/>
      <c r="BE292" s="29"/>
      <c r="BF292" s="29"/>
      <c r="BG292" s="29"/>
      <c r="BH292" s="29"/>
      <c r="BI292" s="29"/>
      <c r="BJ292" s="29"/>
      <c r="BK292" s="29"/>
      <c r="BL292" s="29"/>
      <c r="BM292" s="29"/>
      <c r="BN292" s="29"/>
      <c r="BO292" s="29"/>
      <c r="BP292" s="29"/>
      <c r="BQ292" s="29"/>
      <c r="BR292" s="29"/>
      <c r="BS292" s="29"/>
      <c r="BT292" s="29"/>
      <c r="BU292" s="29"/>
      <c r="XEU292" s="6" t="str">
        <f t="shared" si="6"/>
        <v/>
      </c>
    </row>
    <row r="293" spans="1:73 16375:16375" x14ac:dyDescent="0.2">
      <c r="A293" s="29"/>
      <c r="B293" s="29"/>
      <c r="C293" s="81"/>
      <c r="D293" s="81"/>
      <c r="E293" s="81"/>
      <c r="F293" s="82"/>
      <c r="G293" s="83"/>
      <c r="H293" s="58"/>
      <c r="I293" s="58"/>
      <c r="J293" s="58"/>
      <c r="K293" s="58"/>
      <c r="L293" s="58"/>
      <c r="M293" s="58"/>
      <c r="N293" s="58"/>
      <c r="O293" s="58"/>
      <c r="P293" s="58"/>
      <c r="Q293" s="58"/>
      <c r="R293" s="58"/>
      <c r="S293" s="58"/>
      <c r="T293" s="58"/>
      <c r="U293" s="58"/>
      <c r="V293" s="58"/>
      <c r="W293" s="58"/>
      <c r="X293" s="58"/>
      <c r="Y293" s="62"/>
      <c r="Z293" s="62"/>
      <c r="AA293" s="58"/>
      <c r="AB293" s="58"/>
      <c r="AC293" s="61"/>
      <c r="AD293" s="58"/>
      <c r="AE293" s="29"/>
      <c r="AF293" s="44"/>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c r="BO293" s="29"/>
      <c r="BP293" s="29"/>
      <c r="BQ293" s="29"/>
      <c r="BR293" s="29"/>
      <c r="BS293" s="29"/>
      <c r="BT293" s="29"/>
      <c r="BU293" s="29"/>
      <c r="XEU293" s="6" t="str">
        <f t="shared" si="6"/>
        <v/>
      </c>
    </row>
    <row r="294" spans="1:73 16375:16375" x14ac:dyDescent="0.2">
      <c r="A294" s="29"/>
      <c r="B294" s="29"/>
      <c r="C294" s="81"/>
      <c r="D294" s="81"/>
      <c r="E294" s="81"/>
      <c r="F294" s="82"/>
      <c r="G294" s="83"/>
      <c r="H294" s="58"/>
      <c r="I294" s="58"/>
      <c r="J294" s="58"/>
      <c r="K294" s="58"/>
      <c r="L294" s="58"/>
      <c r="M294" s="58"/>
      <c r="N294" s="58"/>
      <c r="O294" s="58"/>
      <c r="P294" s="58"/>
      <c r="Q294" s="58"/>
      <c r="R294" s="58"/>
      <c r="S294" s="58"/>
      <c r="T294" s="58"/>
      <c r="U294" s="58"/>
      <c r="V294" s="58"/>
      <c r="W294" s="58"/>
      <c r="X294" s="58"/>
      <c r="Y294" s="62"/>
      <c r="Z294" s="62"/>
      <c r="AA294" s="58"/>
      <c r="AB294" s="58"/>
      <c r="AC294" s="61"/>
      <c r="AD294" s="58"/>
      <c r="AE294" s="29"/>
      <c r="AF294" s="44"/>
      <c r="AG294" s="29"/>
      <c r="AH294" s="29"/>
      <c r="AI294" s="29"/>
      <c r="AJ294" s="29"/>
      <c r="AK294" s="29"/>
      <c r="AL294" s="29"/>
      <c r="AM294" s="29"/>
      <c r="AN294" s="29"/>
      <c r="AO294" s="29"/>
      <c r="AP294" s="29"/>
      <c r="AQ294" s="29"/>
      <c r="AR294" s="29"/>
      <c r="AS294" s="29"/>
      <c r="AT294" s="29"/>
      <c r="AU294" s="29"/>
      <c r="AV294" s="29"/>
      <c r="AW294" s="29"/>
      <c r="AX294" s="29"/>
      <c r="AY294" s="29"/>
      <c r="AZ294" s="29"/>
      <c r="BA294" s="29"/>
      <c r="BB294" s="29"/>
      <c r="BC294" s="29"/>
      <c r="BD294" s="29"/>
      <c r="BE294" s="29"/>
      <c r="BF294" s="29"/>
      <c r="BG294" s="29"/>
      <c r="BH294" s="29"/>
      <c r="BI294" s="29"/>
      <c r="BJ294" s="29"/>
      <c r="BK294" s="29"/>
      <c r="BL294" s="29"/>
      <c r="BM294" s="29"/>
      <c r="BN294" s="29"/>
      <c r="BO294" s="29"/>
      <c r="BP294" s="29"/>
      <c r="BQ294" s="29"/>
      <c r="BR294" s="29"/>
      <c r="BS294" s="29"/>
      <c r="BT294" s="29"/>
      <c r="BU294" s="29"/>
      <c r="XEU294" s="6" t="str">
        <f t="shared" si="6"/>
        <v/>
      </c>
    </row>
    <row r="295" spans="1:73 16375:16375" x14ac:dyDescent="0.2">
      <c r="A295" s="29"/>
      <c r="B295" s="29"/>
      <c r="C295" s="81"/>
      <c r="D295" s="81"/>
      <c r="E295" s="81"/>
      <c r="F295" s="82"/>
      <c r="G295" s="83"/>
      <c r="H295" s="58"/>
      <c r="I295" s="58"/>
      <c r="J295" s="58"/>
      <c r="K295" s="58"/>
      <c r="L295" s="58"/>
      <c r="M295" s="58"/>
      <c r="N295" s="58"/>
      <c r="O295" s="58"/>
      <c r="P295" s="58"/>
      <c r="Q295" s="58"/>
      <c r="R295" s="58"/>
      <c r="S295" s="58"/>
      <c r="T295" s="58"/>
      <c r="U295" s="58"/>
      <c r="V295" s="58"/>
      <c r="W295" s="58"/>
      <c r="X295" s="58"/>
      <c r="Y295" s="62"/>
      <c r="Z295" s="62"/>
      <c r="AA295" s="58"/>
      <c r="AB295" s="58"/>
      <c r="AC295" s="61"/>
      <c r="AD295" s="58"/>
      <c r="AE295" s="29"/>
      <c r="AF295" s="44"/>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c r="BF295" s="29"/>
      <c r="BG295" s="29"/>
      <c r="BH295" s="29"/>
      <c r="BI295" s="29"/>
      <c r="BJ295" s="29"/>
      <c r="BK295" s="29"/>
      <c r="BL295" s="29"/>
      <c r="BM295" s="29"/>
      <c r="BN295" s="29"/>
      <c r="BO295" s="29"/>
      <c r="BP295" s="29"/>
      <c r="BQ295" s="29"/>
      <c r="BR295" s="29"/>
      <c r="BS295" s="29"/>
      <c r="BT295" s="29"/>
      <c r="BU295" s="29"/>
      <c r="XEU295" s="6" t="str">
        <f t="shared" si="6"/>
        <v/>
      </c>
    </row>
    <row r="296" spans="1:73 16375:16375" x14ac:dyDescent="0.2">
      <c r="A296" s="29"/>
      <c r="B296" s="29"/>
      <c r="C296" s="81"/>
      <c r="D296" s="81"/>
      <c r="E296" s="81"/>
      <c r="F296" s="82"/>
      <c r="G296" s="83"/>
      <c r="H296" s="58"/>
      <c r="I296" s="58"/>
      <c r="J296" s="58"/>
      <c r="K296" s="58"/>
      <c r="L296" s="58"/>
      <c r="M296" s="58"/>
      <c r="N296" s="58"/>
      <c r="O296" s="58"/>
      <c r="P296" s="58"/>
      <c r="Q296" s="58"/>
      <c r="R296" s="58"/>
      <c r="S296" s="58"/>
      <c r="T296" s="58"/>
      <c r="U296" s="58"/>
      <c r="V296" s="58"/>
      <c r="W296" s="58"/>
      <c r="X296" s="58"/>
      <c r="Y296" s="62"/>
      <c r="Z296" s="62"/>
      <c r="AA296" s="58"/>
      <c r="AB296" s="58"/>
      <c r="AC296" s="61"/>
      <c r="AD296" s="58"/>
      <c r="AE296" s="29"/>
      <c r="AF296" s="44"/>
      <c r="AG296" s="29"/>
      <c r="AH296" s="29"/>
      <c r="AI296" s="29"/>
      <c r="AJ296" s="29"/>
      <c r="AK296" s="29"/>
      <c r="AL296" s="29"/>
      <c r="AM296" s="29"/>
      <c r="AN296" s="29"/>
      <c r="AO296" s="29"/>
      <c r="AP296" s="29"/>
      <c r="AQ296" s="29"/>
      <c r="AR296" s="29"/>
      <c r="AS296" s="29"/>
      <c r="AT296" s="29"/>
      <c r="AU296" s="29"/>
      <c r="AV296" s="29"/>
      <c r="AW296" s="29"/>
      <c r="AX296" s="29"/>
      <c r="AY296" s="29"/>
      <c r="AZ296" s="29"/>
      <c r="BA296" s="29"/>
      <c r="BB296" s="29"/>
      <c r="BC296" s="29"/>
      <c r="BD296" s="29"/>
      <c r="BE296" s="29"/>
      <c r="BF296" s="29"/>
      <c r="BG296" s="29"/>
      <c r="BH296" s="29"/>
      <c r="BI296" s="29"/>
      <c r="BJ296" s="29"/>
      <c r="BK296" s="29"/>
      <c r="BL296" s="29"/>
      <c r="BM296" s="29"/>
      <c r="BN296" s="29"/>
      <c r="BO296" s="29"/>
      <c r="BP296" s="29"/>
      <c r="BQ296" s="29"/>
      <c r="BR296" s="29"/>
      <c r="BS296" s="29"/>
      <c r="BT296" s="29"/>
      <c r="BU296" s="29"/>
      <c r="XEU296" s="6" t="str">
        <f t="shared" si="6"/>
        <v/>
      </c>
    </row>
    <row r="297" spans="1:73 16375:16375" x14ac:dyDescent="0.2">
      <c r="A297" s="29"/>
      <c r="B297" s="29"/>
      <c r="C297" s="81"/>
      <c r="D297" s="81"/>
      <c r="E297" s="81"/>
      <c r="F297" s="82"/>
      <c r="G297" s="83"/>
      <c r="H297" s="58"/>
      <c r="I297" s="58"/>
      <c r="J297" s="58"/>
      <c r="K297" s="58"/>
      <c r="L297" s="58"/>
      <c r="M297" s="58"/>
      <c r="N297" s="58"/>
      <c r="O297" s="58"/>
      <c r="P297" s="58"/>
      <c r="Q297" s="58"/>
      <c r="R297" s="58"/>
      <c r="S297" s="58"/>
      <c r="T297" s="58"/>
      <c r="U297" s="58"/>
      <c r="V297" s="58"/>
      <c r="W297" s="58"/>
      <c r="X297" s="58"/>
      <c r="Y297" s="62"/>
      <c r="Z297" s="62"/>
      <c r="AA297" s="58"/>
      <c r="AB297" s="58"/>
      <c r="AC297" s="61"/>
      <c r="AD297" s="58"/>
      <c r="AE297" s="29"/>
      <c r="AF297" s="44"/>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c r="BF297" s="29"/>
      <c r="BG297" s="29"/>
      <c r="BH297" s="29"/>
      <c r="BI297" s="29"/>
      <c r="BJ297" s="29"/>
      <c r="BK297" s="29"/>
      <c r="BL297" s="29"/>
      <c r="BM297" s="29"/>
      <c r="BN297" s="29"/>
      <c r="BO297" s="29"/>
      <c r="BP297" s="29"/>
      <c r="BQ297" s="29"/>
      <c r="BR297" s="29"/>
      <c r="BS297" s="29"/>
      <c r="BT297" s="29"/>
      <c r="BU297" s="29"/>
      <c r="XEU297" s="6" t="str">
        <f t="shared" si="6"/>
        <v/>
      </c>
    </row>
    <row r="298" spans="1:73 16375:16375" x14ac:dyDescent="0.2">
      <c r="A298" s="29"/>
      <c r="B298" s="29"/>
      <c r="C298" s="81"/>
      <c r="D298" s="81"/>
      <c r="E298" s="81"/>
      <c r="F298" s="82"/>
      <c r="G298" s="83"/>
      <c r="H298" s="58"/>
      <c r="I298" s="58"/>
      <c r="J298" s="58"/>
      <c r="K298" s="58"/>
      <c r="L298" s="58"/>
      <c r="M298" s="58"/>
      <c r="N298" s="58"/>
      <c r="O298" s="58"/>
      <c r="P298" s="58"/>
      <c r="Q298" s="58"/>
      <c r="R298" s="58"/>
      <c r="S298" s="58"/>
      <c r="T298" s="58"/>
      <c r="U298" s="58"/>
      <c r="V298" s="58"/>
      <c r="W298" s="58"/>
      <c r="X298" s="58"/>
      <c r="Y298" s="62"/>
      <c r="Z298" s="62"/>
      <c r="AA298" s="58"/>
      <c r="AB298" s="58"/>
      <c r="AC298" s="61"/>
      <c r="AD298" s="58"/>
      <c r="AE298" s="29"/>
      <c r="AF298" s="44"/>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c r="BC298" s="29"/>
      <c r="BD298" s="29"/>
      <c r="BE298" s="29"/>
      <c r="BF298" s="29"/>
      <c r="BG298" s="29"/>
      <c r="BH298" s="29"/>
      <c r="BI298" s="29"/>
      <c r="BJ298" s="29"/>
      <c r="BK298" s="29"/>
      <c r="BL298" s="29"/>
      <c r="BM298" s="29"/>
      <c r="BN298" s="29"/>
      <c r="BO298" s="29"/>
      <c r="BP298" s="29"/>
      <c r="BQ298" s="29"/>
      <c r="BR298" s="29"/>
      <c r="BS298" s="29"/>
      <c r="BT298" s="29"/>
      <c r="BU298" s="29"/>
      <c r="XEU298" s="6" t="str">
        <f t="shared" si="6"/>
        <v/>
      </c>
    </row>
    <row r="299" spans="1:73 16375:16375" x14ac:dyDescent="0.2">
      <c r="A299" s="29"/>
      <c r="B299" s="29"/>
      <c r="C299" s="81"/>
      <c r="D299" s="81"/>
      <c r="E299" s="81"/>
      <c r="F299" s="82"/>
      <c r="G299" s="83"/>
      <c r="H299" s="58"/>
      <c r="I299" s="58"/>
      <c r="J299" s="58"/>
      <c r="K299" s="58"/>
      <c r="L299" s="58"/>
      <c r="M299" s="58"/>
      <c r="N299" s="58"/>
      <c r="O299" s="58"/>
      <c r="P299" s="58"/>
      <c r="Q299" s="58"/>
      <c r="R299" s="58"/>
      <c r="S299" s="58"/>
      <c r="T299" s="58"/>
      <c r="U299" s="58"/>
      <c r="V299" s="58"/>
      <c r="W299" s="58"/>
      <c r="X299" s="58"/>
      <c r="Y299" s="62"/>
      <c r="Z299" s="62"/>
      <c r="AA299" s="58"/>
      <c r="AB299" s="58"/>
      <c r="AC299" s="61"/>
      <c r="AD299" s="58"/>
      <c r="AE299" s="29"/>
      <c r="AF299" s="44"/>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c r="BC299" s="29"/>
      <c r="BD299" s="29"/>
      <c r="BE299" s="29"/>
      <c r="BF299" s="29"/>
      <c r="BG299" s="29"/>
      <c r="BH299" s="29"/>
      <c r="BI299" s="29"/>
      <c r="BJ299" s="29"/>
      <c r="BK299" s="29"/>
      <c r="BL299" s="29"/>
      <c r="BM299" s="29"/>
      <c r="BN299" s="29"/>
      <c r="BO299" s="29"/>
      <c r="BP299" s="29"/>
      <c r="BQ299" s="29"/>
      <c r="BR299" s="29"/>
      <c r="BS299" s="29"/>
      <c r="BT299" s="29"/>
      <c r="BU299" s="29"/>
      <c r="XEU299" s="6" t="str">
        <f t="shared" si="6"/>
        <v/>
      </c>
    </row>
    <row r="300" spans="1:73 16375:16375" x14ac:dyDescent="0.2">
      <c r="A300" s="29"/>
      <c r="B300" s="29"/>
      <c r="C300" s="81"/>
      <c r="D300" s="81"/>
      <c r="E300" s="81"/>
      <c r="F300" s="82"/>
      <c r="G300" s="83"/>
      <c r="H300" s="58"/>
      <c r="I300" s="58"/>
      <c r="J300" s="58"/>
      <c r="K300" s="58"/>
      <c r="L300" s="58"/>
      <c r="M300" s="58"/>
      <c r="N300" s="58"/>
      <c r="O300" s="58"/>
      <c r="P300" s="58"/>
      <c r="Q300" s="58"/>
      <c r="R300" s="58"/>
      <c r="S300" s="58"/>
      <c r="T300" s="58"/>
      <c r="U300" s="58"/>
      <c r="V300" s="58"/>
      <c r="W300" s="58"/>
      <c r="X300" s="58"/>
      <c r="Y300" s="62"/>
      <c r="Z300" s="62"/>
      <c r="AA300" s="58"/>
      <c r="AB300" s="58"/>
      <c r="AC300" s="61"/>
      <c r="AD300" s="58"/>
      <c r="AE300" s="29"/>
      <c r="AF300" s="44"/>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c r="BC300" s="29"/>
      <c r="BD300" s="29"/>
      <c r="BE300" s="29"/>
      <c r="BF300" s="29"/>
      <c r="BG300" s="29"/>
      <c r="BH300" s="29"/>
      <c r="BI300" s="29"/>
      <c r="BJ300" s="29"/>
      <c r="BK300" s="29"/>
      <c r="BL300" s="29"/>
      <c r="BM300" s="29"/>
      <c r="BN300" s="29"/>
      <c r="BO300" s="29"/>
      <c r="BP300" s="29"/>
      <c r="BQ300" s="29"/>
      <c r="BR300" s="29"/>
      <c r="BS300" s="29"/>
      <c r="BT300" s="29"/>
      <c r="BU300" s="29"/>
      <c r="XEU300" s="6" t="str">
        <f t="shared" si="6"/>
        <v/>
      </c>
    </row>
    <row r="301" spans="1:73 16375:16375" x14ac:dyDescent="0.2">
      <c r="A301" s="29"/>
      <c r="B301" s="29"/>
      <c r="C301" s="81"/>
      <c r="D301" s="81"/>
      <c r="E301" s="81"/>
      <c r="F301" s="82"/>
      <c r="G301" s="83"/>
      <c r="H301" s="58"/>
      <c r="I301" s="58"/>
      <c r="J301" s="58"/>
      <c r="K301" s="58"/>
      <c r="L301" s="58"/>
      <c r="M301" s="58"/>
      <c r="N301" s="58"/>
      <c r="O301" s="58"/>
      <c r="P301" s="58"/>
      <c r="Q301" s="58"/>
      <c r="R301" s="58"/>
      <c r="S301" s="58"/>
      <c r="T301" s="58"/>
      <c r="U301" s="58"/>
      <c r="V301" s="58"/>
      <c r="W301" s="58"/>
      <c r="X301" s="58"/>
      <c r="Y301" s="62"/>
      <c r="Z301" s="62"/>
      <c r="AA301" s="58"/>
      <c r="AB301" s="58"/>
      <c r="AC301" s="61"/>
      <c r="AD301" s="58"/>
      <c r="AE301" s="29"/>
      <c r="AF301" s="44"/>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c r="BF301" s="29"/>
      <c r="BG301" s="29"/>
      <c r="BH301" s="29"/>
      <c r="BI301" s="29"/>
      <c r="BJ301" s="29"/>
      <c r="BK301" s="29"/>
      <c r="BL301" s="29"/>
      <c r="BM301" s="29"/>
      <c r="BN301" s="29"/>
      <c r="BO301" s="29"/>
      <c r="BP301" s="29"/>
      <c r="BQ301" s="29"/>
      <c r="BR301" s="29"/>
      <c r="BS301" s="29"/>
      <c r="BT301" s="29"/>
      <c r="BU301" s="29"/>
      <c r="XEU301" s="6" t="str">
        <f t="shared" si="6"/>
        <v/>
      </c>
    </row>
    <row r="302" spans="1:73 16375:16375" x14ac:dyDescent="0.2">
      <c r="A302" s="29"/>
      <c r="B302" s="29"/>
      <c r="C302" s="81"/>
      <c r="D302" s="81"/>
      <c r="E302" s="81"/>
      <c r="F302" s="82"/>
      <c r="G302" s="83"/>
      <c r="H302" s="58"/>
      <c r="I302" s="58"/>
      <c r="J302" s="58"/>
      <c r="K302" s="58"/>
      <c r="L302" s="58"/>
      <c r="M302" s="58"/>
      <c r="N302" s="58"/>
      <c r="O302" s="58"/>
      <c r="P302" s="58"/>
      <c r="Q302" s="58"/>
      <c r="R302" s="58"/>
      <c r="S302" s="58"/>
      <c r="T302" s="58"/>
      <c r="U302" s="58"/>
      <c r="V302" s="58"/>
      <c r="W302" s="58"/>
      <c r="X302" s="58"/>
      <c r="Y302" s="62"/>
      <c r="Z302" s="62"/>
      <c r="AA302" s="58"/>
      <c r="AB302" s="58"/>
      <c r="AC302" s="61"/>
      <c r="AD302" s="58"/>
      <c r="AE302" s="29"/>
      <c r="AF302" s="44"/>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c r="BC302" s="29"/>
      <c r="BD302" s="29"/>
      <c r="BE302" s="29"/>
      <c r="BF302" s="29"/>
      <c r="BG302" s="29"/>
      <c r="BH302" s="29"/>
      <c r="BI302" s="29"/>
      <c r="BJ302" s="29"/>
      <c r="BK302" s="29"/>
      <c r="BL302" s="29"/>
      <c r="BM302" s="29"/>
      <c r="BN302" s="29"/>
      <c r="BO302" s="29"/>
      <c r="BP302" s="29"/>
      <c r="BQ302" s="29"/>
      <c r="BR302" s="29"/>
      <c r="BS302" s="29"/>
      <c r="BT302" s="29"/>
      <c r="BU302" s="29"/>
      <c r="XEU302" s="6" t="str">
        <f t="shared" si="6"/>
        <v/>
      </c>
    </row>
    <row r="303" spans="1:73 16375:16375" x14ac:dyDescent="0.2">
      <c r="A303" s="29"/>
      <c r="B303" s="29"/>
      <c r="C303" s="81"/>
      <c r="D303" s="81"/>
      <c r="E303" s="81"/>
      <c r="F303" s="82"/>
      <c r="G303" s="83"/>
      <c r="H303" s="58"/>
      <c r="I303" s="58"/>
      <c r="J303" s="58"/>
      <c r="K303" s="58"/>
      <c r="L303" s="58"/>
      <c r="M303" s="58"/>
      <c r="N303" s="58"/>
      <c r="O303" s="58"/>
      <c r="P303" s="58"/>
      <c r="Q303" s="58"/>
      <c r="R303" s="58"/>
      <c r="S303" s="58"/>
      <c r="T303" s="58"/>
      <c r="U303" s="58"/>
      <c r="V303" s="58"/>
      <c r="W303" s="58"/>
      <c r="X303" s="58"/>
      <c r="Y303" s="62"/>
      <c r="Z303" s="62"/>
      <c r="AA303" s="58"/>
      <c r="AB303" s="58"/>
      <c r="AC303" s="61"/>
      <c r="AD303" s="58"/>
      <c r="AE303" s="29"/>
      <c r="AF303" s="44"/>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c r="BC303" s="29"/>
      <c r="BD303" s="29"/>
      <c r="BE303" s="29"/>
      <c r="BF303" s="29"/>
      <c r="BG303" s="29"/>
      <c r="BH303" s="29"/>
      <c r="BI303" s="29"/>
      <c r="BJ303" s="29"/>
      <c r="BK303" s="29"/>
      <c r="BL303" s="29"/>
      <c r="BM303" s="29"/>
      <c r="BN303" s="29"/>
      <c r="BO303" s="29"/>
      <c r="BP303" s="29"/>
      <c r="BQ303" s="29"/>
      <c r="BR303" s="29"/>
      <c r="BS303" s="29"/>
      <c r="BT303" s="29"/>
      <c r="BU303" s="29"/>
      <c r="XEU303" s="6" t="str">
        <f t="shared" si="6"/>
        <v/>
      </c>
    </row>
    <row r="304" spans="1:73 16375:16375" x14ac:dyDescent="0.2">
      <c r="A304" s="29"/>
      <c r="B304" s="29"/>
      <c r="C304" s="81"/>
      <c r="D304" s="81"/>
      <c r="E304" s="81"/>
      <c r="F304" s="82"/>
      <c r="G304" s="83"/>
      <c r="H304" s="58"/>
      <c r="I304" s="58"/>
      <c r="J304" s="58"/>
      <c r="K304" s="58"/>
      <c r="L304" s="58"/>
      <c r="M304" s="58"/>
      <c r="N304" s="58"/>
      <c r="O304" s="58"/>
      <c r="P304" s="58"/>
      <c r="Q304" s="58"/>
      <c r="R304" s="58"/>
      <c r="S304" s="58"/>
      <c r="T304" s="58"/>
      <c r="U304" s="58"/>
      <c r="V304" s="58"/>
      <c r="W304" s="58"/>
      <c r="X304" s="58"/>
      <c r="Y304" s="62"/>
      <c r="Z304" s="62"/>
      <c r="AA304" s="58"/>
      <c r="AB304" s="58"/>
      <c r="AC304" s="61"/>
      <c r="AD304" s="58"/>
      <c r="AE304" s="29"/>
      <c r="AF304" s="44"/>
      <c r="AG304" s="29"/>
      <c r="AH304" s="29"/>
      <c r="AI304" s="29"/>
      <c r="AJ304" s="29"/>
      <c r="AK304" s="29"/>
      <c r="AL304" s="29"/>
      <c r="AM304" s="29"/>
      <c r="AN304" s="29"/>
      <c r="AO304" s="29"/>
      <c r="AP304" s="29"/>
      <c r="AQ304" s="29"/>
      <c r="AR304" s="29"/>
      <c r="AS304" s="29"/>
      <c r="AT304" s="29"/>
      <c r="AU304" s="29"/>
      <c r="AV304" s="29"/>
      <c r="AW304" s="29"/>
      <c r="AX304" s="29"/>
      <c r="AY304" s="29"/>
      <c r="AZ304" s="29"/>
      <c r="BA304" s="29"/>
      <c r="BB304" s="29"/>
      <c r="BC304" s="29"/>
      <c r="BD304" s="29"/>
      <c r="BE304" s="29"/>
      <c r="BF304" s="29"/>
      <c r="BG304" s="29"/>
      <c r="BH304" s="29"/>
      <c r="BI304" s="29"/>
      <c r="BJ304" s="29"/>
      <c r="BK304" s="29"/>
      <c r="BL304" s="29"/>
      <c r="BM304" s="29"/>
      <c r="BN304" s="29"/>
      <c r="BO304" s="29"/>
      <c r="BP304" s="29"/>
      <c r="BQ304" s="29"/>
      <c r="BR304" s="29"/>
      <c r="BS304" s="29"/>
      <c r="BT304" s="29"/>
      <c r="BU304" s="29"/>
      <c r="XEU304" s="6" t="str">
        <f t="shared" si="6"/>
        <v/>
      </c>
    </row>
    <row r="305" spans="1:73 16375:16375" x14ac:dyDescent="0.2">
      <c r="A305" s="29"/>
      <c r="B305" s="29"/>
      <c r="C305" s="81"/>
      <c r="D305" s="81"/>
      <c r="E305" s="81"/>
      <c r="F305" s="82"/>
      <c r="G305" s="83"/>
      <c r="H305" s="58"/>
      <c r="I305" s="58"/>
      <c r="J305" s="58"/>
      <c r="K305" s="58"/>
      <c r="L305" s="58"/>
      <c r="M305" s="58"/>
      <c r="N305" s="58"/>
      <c r="O305" s="58"/>
      <c r="P305" s="58"/>
      <c r="Q305" s="58"/>
      <c r="R305" s="58"/>
      <c r="S305" s="58"/>
      <c r="T305" s="58"/>
      <c r="U305" s="58"/>
      <c r="V305" s="58"/>
      <c r="W305" s="58"/>
      <c r="X305" s="58"/>
      <c r="Y305" s="62"/>
      <c r="Z305" s="62"/>
      <c r="AA305" s="58"/>
      <c r="AB305" s="58"/>
      <c r="AC305" s="61"/>
      <c r="AD305" s="58"/>
      <c r="AE305" s="29"/>
      <c r="AF305" s="44"/>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c r="BI305" s="29"/>
      <c r="BJ305" s="29"/>
      <c r="BK305" s="29"/>
      <c r="BL305" s="29"/>
      <c r="BM305" s="29"/>
      <c r="BN305" s="29"/>
      <c r="BO305" s="29"/>
      <c r="BP305" s="29"/>
      <c r="BQ305" s="29"/>
      <c r="BR305" s="29"/>
      <c r="BS305" s="29"/>
      <c r="BT305" s="29"/>
      <c r="BU305" s="29"/>
      <c r="XEU305" s="6" t="str">
        <f t="shared" si="6"/>
        <v/>
      </c>
    </row>
    <row r="306" spans="1:73 16375:16375" x14ac:dyDescent="0.2">
      <c r="A306" s="29"/>
      <c r="B306" s="29"/>
      <c r="C306" s="81"/>
      <c r="D306" s="81"/>
      <c r="E306" s="81"/>
      <c r="F306" s="82"/>
      <c r="G306" s="83"/>
      <c r="H306" s="58"/>
      <c r="I306" s="58"/>
      <c r="J306" s="58"/>
      <c r="K306" s="58"/>
      <c r="L306" s="58"/>
      <c r="M306" s="58"/>
      <c r="N306" s="58"/>
      <c r="O306" s="58"/>
      <c r="P306" s="58"/>
      <c r="Q306" s="58"/>
      <c r="R306" s="58"/>
      <c r="S306" s="58"/>
      <c r="T306" s="58"/>
      <c r="U306" s="58"/>
      <c r="V306" s="58"/>
      <c r="W306" s="58"/>
      <c r="X306" s="58"/>
      <c r="Y306" s="62"/>
      <c r="Z306" s="62"/>
      <c r="AA306" s="58"/>
      <c r="AB306" s="58"/>
      <c r="AC306" s="61"/>
      <c r="AD306" s="58"/>
      <c r="AE306" s="29"/>
      <c r="AF306" s="44"/>
      <c r="AG306" s="29"/>
      <c r="AH306" s="29"/>
      <c r="AI306" s="29"/>
      <c r="AJ306" s="29"/>
      <c r="AK306" s="29"/>
      <c r="AL306" s="29"/>
      <c r="AM306" s="29"/>
      <c r="AN306" s="29"/>
      <c r="AO306" s="29"/>
      <c r="AP306" s="29"/>
      <c r="AQ306" s="29"/>
      <c r="AR306" s="29"/>
      <c r="AS306" s="29"/>
      <c r="AT306" s="29"/>
      <c r="AU306" s="29"/>
      <c r="AV306" s="29"/>
      <c r="AW306" s="29"/>
      <c r="AX306" s="29"/>
      <c r="AY306" s="29"/>
      <c r="AZ306" s="29"/>
      <c r="BA306" s="29"/>
      <c r="BB306" s="29"/>
      <c r="BC306" s="29"/>
      <c r="BD306" s="29"/>
      <c r="BE306" s="29"/>
      <c r="BF306" s="29"/>
      <c r="BG306" s="29"/>
      <c r="BH306" s="29"/>
      <c r="BI306" s="29"/>
      <c r="BJ306" s="29"/>
      <c r="BK306" s="29"/>
      <c r="BL306" s="29"/>
      <c r="BM306" s="29"/>
      <c r="BN306" s="29"/>
      <c r="BO306" s="29"/>
      <c r="BP306" s="29"/>
      <c r="BQ306" s="29"/>
      <c r="BR306" s="29"/>
      <c r="BS306" s="29"/>
      <c r="BT306" s="29"/>
      <c r="BU306" s="29"/>
      <c r="XEU306" s="6" t="str">
        <f t="shared" si="6"/>
        <v/>
      </c>
    </row>
    <row r="307" spans="1:73 16375:16375" x14ac:dyDescent="0.2">
      <c r="A307" s="29"/>
      <c r="B307" s="29"/>
      <c r="C307" s="81"/>
      <c r="D307" s="81"/>
      <c r="E307" s="81"/>
      <c r="F307" s="82"/>
      <c r="G307" s="83"/>
      <c r="H307" s="58"/>
      <c r="I307" s="58"/>
      <c r="J307" s="58"/>
      <c r="K307" s="58"/>
      <c r="L307" s="58"/>
      <c r="M307" s="58"/>
      <c r="N307" s="58"/>
      <c r="O307" s="58"/>
      <c r="P307" s="58"/>
      <c r="Q307" s="58"/>
      <c r="R307" s="58"/>
      <c r="S307" s="58"/>
      <c r="T307" s="58"/>
      <c r="U307" s="58"/>
      <c r="V307" s="58"/>
      <c r="W307" s="58"/>
      <c r="X307" s="58"/>
      <c r="Y307" s="62"/>
      <c r="Z307" s="62"/>
      <c r="AA307" s="58"/>
      <c r="AB307" s="58"/>
      <c r="AC307" s="61"/>
      <c r="AD307" s="58"/>
      <c r="AE307" s="29"/>
      <c r="AF307" s="44"/>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c r="BF307" s="29"/>
      <c r="BG307" s="29"/>
      <c r="BH307" s="29"/>
      <c r="BI307" s="29"/>
      <c r="BJ307" s="29"/>
      <c r="BK307" s="29"/>
      <c r="BL307" s="29"/>
      <c r="BM307" s="29"/>
      <c r="BN307" s="29"/>
      <c r="BO307" s="29"/>
      <c r="BP307" s="29"/>
      <c r="BQ307" s="29"/>
      <c r="BR307" s="29"/>
      <c r="BS307" s="29"/>
      <c r="BT307" s="29"/>
      <c r="BU307" s="29"/>
      <c r="XEU307" s="6" t="str">
        <f t="shared" si="6"/>
        <v/>
      </c>
    </row>
    <row r="308" spans="1:73 16375:16375" x14ac:dyDescent="0.2">
      <c r="A308" s="29"/>
      <c r="B308" s="29"/>
      <c r="C308" s="81"/>
      <c r="D308" s="81"/>
      <c r="E308" s="81"/>
      <c r="F308" s="82"/>
      <c r="G308" s="83"/>
      <c r="H308" s="58"/>
      <c r="I308" s="58"/>
      <c r="J308" s="58"/>
      <c r="K308" s="58"/>
      <c r="L308" s="58"/>
      <c r="M308" s="58"/>
      <c r="N308" s="58"/>
      <c r="O308" s="58"/>
      <c r="P308" s="58"/>
      <c r="Q308" s="58"/>
      <c r="R308" s="58"/>
      <c r="S308" s="58"/>
      <c r="T308" s="58"/>
      <c r="U308" s="58"/>
      <c r="V308" s="58"/>
      <c r="W308" s="58"/>
      <c r="X308" s="58"/>
      <c r="Y308" s="62"/>
      <c r="Z308" s="62"/>
      <c r="AA308" s="58"/>
      <c r="AB308" s="58"/>
      <c r="AC308" s="61"/>
      <c r="AD308" s="58"/>
      <c r="AE308" s="29"/>
      <c r="AF308" s="44"/>
      <c r="AG308" s="29"/>
      <c r="AH308" s="29"/>
      <c r="AI308" s="29"/>
      <c r="AJ308" s="29"/>
      <c r="AK308" s="29"/>
      <c r="AL308" s="29"/>
      <c r="AM308" s="29"/>
      <c r="AN308" s="29"/>
      <c r="AO308" s="29"/>
      <c r="AP308" s="29"/>
      <c r="AQ308" s="29"/>
      <c r="AR308" s="29"/>
      <c r="AS308" s="29"/>
      <c r="AT308" s="29"/>
      <c r="AU308" s="29"/>
      <c r="AV308" s="29"/>
      <c r="AW308" s="29"/>
      <c r="AX308" s="29"/>
      <c r="AY308" s="29"/>
      <c r="AZ308" s="29"/>
      <c r="BA308" s="29"/>
      <c r="BB308" s="29"/>
      <c r="BC308" s="29"/>
      <c r="BD308" s="29"/>
      <c r="BE308" s="29"/>
      <c r="BF308" s="29"/>
      <c r="BG308" s="29"/>
      <c r="BH308" s="29"/>
      <c r="BI308" s="29"/>
      <c r="BJ308" s="29"/>
      <c r="BK308" s="29"/>
      <c r="BL308" s="29"/>
      <c r="BM308" s="29"/>
      <c r="BN308" s="29"/>
      <c r="BO308" s="29"/>
      <c r="BP308" s="29"/>
      <c r="BQ308" s="29"/>
      <c r="BR308" s="29"/>
      <c r="BS308" s="29"/>
      <c r="BT308" s="29"/>
      <c r="BU308" s="29"/>
      <c r="XEU308" s="6" t="str">
        <f t="shared" si="6"/>
        <v/>
      </c>
    </row>
    <row r="309" spans="1:73 16375:16375" x14ac:dyDescent="0.2">
      <c r="A309" s="29"/>
      <c r="B309" s="29"/>
      <c r="C309" s="81"/>
      <c r="D309" s="81"/>
      <c r="E309" s="81"/>
      <c r="F309" s="82"/>
      <c r="G309" s="83"/>
      <c r="H309" s="58"/>
      <c r="I309" s="58"/>
      <c r="J309" s="58"/>
      <c r="K309" s="58"/>
      <c r="L309" s="58"/>
      <c r="M309" s="58"/>
      <c r="N309" s="58"/>
      <c r="O309" s="58"/>
      <c r="P309" s="58"/>
      <c r="Q309" s="58"/>
      <c r="R309" s="58"/>
      <c r="S309" s="58"/>
      <c r="T309" s="58"/>
      <c r="U309" s="58"/>
      <c r="V309" s="58"/>
      <c r="W309" s="58"/>
      <c r="X309" s="58"/>
      <c r="Y309" s="62"/>
      <c r="Z309" s="62"/>
      <c r="AA309" s="58"/>
      <c r="AB309" s="58"/>
      <c r="AC309" s="61"/>
      <c r="AD309" s="58"/>
      <c r="AE309" s="29"/>
      <c r="AF309" s="44"/>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c r="BC309" s="29"/>
      <c r="BD309" s="29"/>
      <c r="BE309" s="29"/>
      <c r="BF309" s="29"/>
      <c r="BG309" s="29"/>
      <c r="BH309" s="29"/>
      <c r="BI309" s="29"/>
      <c r="BJ309" s="29"/>
      <c r="BK309" s="29"/>
      <c r="BL309" s="29"/>
      <c r="BM309" s="29"/>
      <c r="BN309" s="29"/>
      <c r="BO309" s="29"/>
      <c r="BP309" s="29"/>
      <c r="BQ309" s="29"/>
      <c r="BR309" s="29"/>
      <c r="BS309" s="29"/>
      <c r="BT309" s="29"/>
      <c r="BU309" s="29"/>
      <c r="XEU309" s="6" t="str">
        <f t="shared" si="6"/>
        <v/>
      </c>
    </row>
    <row r="310" spans="1:73 16375:16375" x14ac:dyDescent="0.2">
      <c r="A310" s="29"/>
      <c r="B310" s="29"/>
      <c r="C310" s="81"/>
      <c r="D310" s="81"/>
      <c r="E310" s="81"/>
      <c r="F310" s="82"/>
      <c r="G310" s="83"/>
      <c r="H310" s="58"/>
      <c r="I310" s="58"/>
      <c r="J310" s="58"/>
      <c r="K310" s="58"/>
      <c r="L310" s="58"/>
      <c r="M310" s="58"/>
      <c r="N310" s="58"/>
      <c r="O310" s="58"/>
      <c r="P310" s="58"/>
      <c r="Q310" s="58"/>
      <c r="R310" s="58"/>
      <c r="S310" s="58"/>
      <c r="T310" s="58"/>
      <c r="U310" s="58"/>
      <c r="V310" s="58"/>
      <c r="W310" s="58"/>
      <c r="X310" s="58"/>
      <c r="Y310" s="62"/>
      <c r="Z310" s="62"/>
      <c r="AA310" s="58"/>
      <c r="AB310" s="58"/>
      <c r="AC310" s="61"/>
      <c r="AD310" s="58"/>
      <c r="AE310" s="29"/>
      <c r="AF310" s="44"/>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c r="BC310" s="29"/>
      <c r="BD310" s="29"/>
      <c r="BE310" s="29"/>
      <c r="BF310" s="29"/>
      <c r="BG310" s="29"/>
      <c r="BH310" s="29"/>
      <c r="BI310" s="29"/>
      <c r="BJ310" s="29"/>
      <c r="BK310" s="29"/>
      <c r="BL310" s="29"/>
      <c r="BM310" s="29"/>
      <c r="BN310" s="29"/>
      <c r="BO310" s="29"/>
      <c r="BP310" s="29"/>
      <c r="BQ310" s="29"/>
      <c r="BR310" s="29"/>
      <c r="BS310" s="29"/>
      <c r="BT310" s="29"/>
      <c r="BU310" s="29"/>
      <c r="XEU310" s="6" t="str">
        <f t="shared" si="6"/>
        <v/>
      </c>
    </row>
    <row r="311" spans="1:73 16375:16375" x14ac:dyDescent="0.2">
      <c r="A311" s="29"/>
      <c r="B311" s="29"/>
      <c r="C311" s="81"/>
      <c r="D311" s="81"/>
      <c r="E311" s="81"/>
      <c r="F311" s="82"/>
      <c r="G311" s="83"/>
      <c r="H311" s="58"/>
      <c r="I311" s="58"/>
      <c r="J311" s="58"/>
      <c r="K311" s="58"/>
      <c r="L311" s="58"/>
      <c r="M311" s="58"/>
      <c r="N311" s="58"/>
      <c r="O311" s="58"/>
      <c r="P311" s="58"/>
      <c r="Q311" s="58"/>
      <c r="R311" s="58"/>
      <c r="S311" s="58"/>
      <c r="T311" s="58"/>
      <c r="U311" s="58"/>
      <c r="V311" s="58"/>
      <c r="W311" s="58"/>
      <c r="X311" s="58"/>
      <c r="Y311" s="62"/>
      <c r="Z311" s="62"/>
      <c r="AA311" s="58"/>
      <c r="AB311" s="58"/>
      <c r="AC311" s="61"/>
      <c r="AD311" s="58"/>
      <c r="AE311" s="29"/>
      <c r="AF311" s="44"/>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c r="BO311" s="29"/>
      <c r="BP311" s="29"/>
      <c r="BQ311" s="29"/>
      <c r="BR311" s="29"/>
      <c r="BS311" s="29"/>
      <c r="BT311" s="29"/>
      <c r="BU311" s="29"/>
      <c r="XEU311" s="6" t="str">
        <f t="shared" si="6"/>
        <v/>
      </c>
    </row>
    <row r="312" spans="1:73 16375:16375" x14ac:dyDescent="0.2">
      <c r="A312" s="29"/>
      <c r="B312" s="29"/>
      <c r="C312" s="81"/>
      <c r="D312" s="81"/>
      <c r="E312" s="81"/>
      <c r="F312" s="82"/>
      <c r="G312" s="83"/>
      <c r="H312" s="58"/>
      <c r="I312" s="58"/>
      <c r="J312" s="58"/>
      <c r="K312" s="58"/>
      <c r="L312" s="58"/>
      <c r="M312" s="58"/>
      <c r="N312" s="58"/>
      <c r="O312" s="58"/>
      <c r="P312" s="58"/>
      <c r="Q312" s="58"/>
      <c r="R312" s="58"/>
      <c r="S312" s="58"/>
      <c r="T312" s="58"/>
      <c r="U312" s="58"/>
      <c r="V312" s="58"/>
      <c r="W312" s="58"/>
      <c r="X312" s="58"/>
      <c r="Y312" s="62"/>
      <c r="Z312" s="62"/>
      <c r="AA312" s="58"/>
      <c r="AB312" s="58"/>
      <c r="AC312" s="61"/>
      <c r="AD312" s="58"/>
      <c r="AE312" s="29"/>
      <c r="AF312" s="44"/>
      <c r="AG312" s="29"/>
      <c r="AH312" s="29"/>
      <c r="AI312" s="29"/>
      <c r="AJ312" s="29"/>
      <c r="AK312" s="29"/>
      <c r="AL312" s="29"/>
      <c r="AM312" s="29"/>
      <c r="AN312" s="29"/>
      <c r="AO312" s="29"/>
      <c r="AP312" s="29"/>
      <c r="AQ312" s="29"/>
      <c r="AR312" s="29"/>
      <c r="AS312" s="29"/>
      <c r="AT312" s="29"/>
      <c r="AU312" s="29"/>
      <c r="AV312" s="29"/>
      <c r="AW312" s="29"/>
      <c r="AX312" s="29"/>
      <c r="AY312" s="29"/>
      <c r="AZ312" s="29"/>
      <c r="BA312" s="29"/>
      <c r="BB312" s="29"/>
      <c r="BC312" s="29"/>
      <c r="BD312" s="29"/>
      <c r="BE312" s="29"/>
      <c r="BF312" s="29"/>
      <c r="BG312" s="29"/>
      <c r="BH312" s="29"/>
      <c r="BI312" s="29"/>
      <c r="BJ312" s="29"/>
      <c r="BK312" s="29"/>
      <c r="BL312" s="29"/>
      <c r="BM312" s="29"/>
      <c r="BN312" s="29"/>
      <c r="BO312" s="29"/>
      <c r="BP312" s="29"/>
      <c r="BQ312" s="29"/>
      <c r="BR312" s="29"/>
      <c r="BS312" s="29"/>
      <c r="BT312" s="29"/>
      <c r="BU312" s="29"/>
      <c r="XEU312" s="6" t="str">
        <f t="shared" si="6"/>
        <v/>
      </c>
    </row>
    <row r="313" spans="1:73 16375:16375" x14ac:dyDescent="0.2">
      <c r="A313" s="29"/>
      <c r="B313" s="29"/>
      <c r="C313" s="81"/>
      <c r="D313" s="81"/>
      <c r="E313" s="81"/>
      <c r="F313" s="82"/>
      <c r="G313" s="83"/>
      <c r="H313" s="58"/>
      <c r="I313" s="58"/>
      <c r="J313" s="58"/>
      <c r="K313" s="58"/>
      <c r="L313" s="58"/>
      <c r="M313" s="58"/>
      <c r="N313" s="58"/>
      <c r="O313" s="58"/>
      <c r="P313" s="58"/>
      <c r="Q313" s="58"/>
      <c r="R313" s="58"/>
      <c r="S313" s="58"/>
      <c r="T313" s="58"/>
      <c r="U313" s="58"/>
      <c r="V313" s="58"/>
      <c r="W313" s="58"/>
      <c r="X313" s="58"/>
      <c r="Y313" s="62"/>
      <c r="Z313" s="62"/>
      <c r="AA313" s="58"/>
      <c r="AB313" s="58"/>
      <c r="AC313" s="61"/>
      <c r="AD313" s="58"/>
      <c r="AE313" s="29"/>
      <c r="AF313" s="44"/>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c r="BO313" s="29"/>
      <c r="BP313" s="29"/>
      <c r="BQ313" s="29"/>
      <c r="BR313" s="29"/>
      <c r="BS313" s="29"/>
      <c r="BT313" s="29"/>
      <c r="BU313" s="29"/>
      <c r="XEU313" s="6" t="str">
        <f t="shared" si="6"/>
        <v/>
      </c>
    </row>
    <row r="314" spans="1:73 16375:16375" x14ac:dyDescent="0.2">
      <c r="A314" s="29"/>
      <c r="B314" s="29"/>
      <c r="C314" s="81"/>
      <c r="D314" s="81"/>
      <c r="E314" s="81"/>
      <c r="F314" s="82"/>
      <c r="G314" s="83"/>
      <c r="H314" s="58"/>
      <c r="I314" s="58"/>
      <c r="J314" s="58"/>
      <c r="K314" s="58"/>
      <c r="L314" s="58"/>
      <c r="M314" s="58"/>
      <c r="N314" s="58"/>
      <c r="O314" s="58"/>
      <c r="P314" s="58"/>
      <c r="Q314" s="58"/>
      <c r="R314" s="58"/>
      <c r="S314" s="58"/>
      <c r="T314" s="58"/>
      <c r="U314" s="58"/>
      <c r="V314" s="58"/>
      <c r="W314" s="58"/>
      <c r="X314" s="58"/>
      <c r="Y314" s="62"/>
      <c r="Z314" s="62"/>
      <c r="AA314" s="58"/>
      <c r="AB314" s="58"/>
      <c r="AC314" s="61"/>
      <c r="AD314" s="58"/>
      <c r="AE314" s="29"/>
      <c r="AF314" s="44"/>
      <c r="AG314" s="29"/>
      <c r="AH314" s="29"/>
      <c r="AI314" s="29"/>
      <c r="AJ314" s="29"/>
      <c r="AK314" s="29"/>
      <c r="AL314" s="29"/>
      <c r="AM314" s="29"/>
      <c r="AN314" s="29"/>
      <c r="AO314" s="29"/>
      <c r="AP314" s="29"/>
      <c r="AQ314" s="29"/>
      <c r="AR314" s="29"/>
      <c r="AS314" s="29"/>
      <c r="AT314" s="29"/>
      <c r="AU314" s="29"/>
      <c r="AV314" s="29"/>
      <c r="AW314" s="29"/>
      <c r="AX314" s="29"/>
      <c r="AY314" s="29"/>
      <c r="AZ314" s="29"/>
      <c r="BA314" s="29"/>
      <c r="BB314" s="29"/>
      <c r="BC314" s="29"/>
      <c r="BD314" s="29"/>
      <c r="BE314" s="29"/>
      <c r="BF314" s="29"/>
      <c r="BG314" s="29"/>
      <c r="BH314" s="29"/>
      <c r="BI314" s="29"/>
      <c r="BJ314" s="29"/>
      <c r="BK314" s="29"/>
      <c r="BL314" s="29"/>
      <c r="BM314" s="29"/>
      <c r="BN314" s="29"/>
      <c r="BO314" s="29"/>
      <c r="BP314" s="29"/>
      <c r="BQ314" s="29"/>
      <c r="BR314" s="29"/>
      <c r="BS314" s="29"/>
      <c r="BT314" s="29"/>
      <c r="BU314" s="29"/>
      <c r="XEU314" s="6" t="str">
        <f t="shared" si="6"/>
        <v/>
      </c>
    </row>
    <row r="315" spans="1:73 16375:16375" x14ac:dyDescent="0.2">
      <c r="A315" s="29"/>
      <c r="B315" s="29"/>
      <c r="C315" s="81"/>
      <c r="D315" s="81"/>
      <c r="E315" s="81"/>
      <c r="F315" s="82"/>
      <c r="G315" s="83"/>
      <c r="H315" s="58"/>
      <c r="I315" s="58"/>
      <c r="J315" s="58"/>
      <c r="K315" s="58"/>
      <c r="L315" s="58"/>
      <c r="M315" s="58"/>
      <c r="N315" s="58"/>
      <c r="O315" s="58"/>
      <c r="P315" s="58"/>
      <c r="Q315" s="58"/>
      <c r="R315" s="58"/>
      <c r="S315" s="58"/>
      <c r="T315" s="58"/>
      <c r="U315" s="58"/>
      <c r="V315" s="58"/>
      <c r="W315" s="58"/>
      <c r="X315" s="58"/>
      <c r="Y315" s="62"/>
      <c r="Z315" s="62"/>
      <c r="AA315" s="58"/>
      <c r="AB315" s="58"/>
      <c r="AC315" s="61"/>
      <c r="AD315" s="58"/>
      <c r="AE315" s="29"/>
      <c r="AF315" s="44"/>
      <c r="AG315" s="29"/>
      <c r="AH315" s="29"/>
      <c r="AI315" s="29"/>
      <c r="AJ315" s="29"/>
      <c r="AK315" s="29"/>
      <c r="AL315" s="29"/>
      <c r="AM315" s="29"/>
      <c r="AN315" s="29"/>
      <c r="AO315" s="29"/>
      <c r="AP315" s="29"/>
      <c r="AQ315" s="29"/>
      <c r="AR315" s="29"/>
      <c r="AS315" s="29"/>
      <c r="AT315" s="29"/>
      <c r="AU315" s="29"/>
      <c r="AV315" s="29"/>
      <c r="AW315" s="29"/>
      <c r="AX315" s="29"/>
      <c r="AY315" s="29"/>
      <c r="AZ315" s="29"/>
      <c r="BA315" s="29"/>
      <c r="BB315" s="29"/>
      <c r="BC315" s="29"/>
      <c r="BD315" s="29"/>
      <c r="BE315" s="29"/>
      <c r="BF315" s="29"/>
      <c r="BG315" s="29"/>
      <c r="BH315" s="29"/>
      <c r="BI315" s="29"/>
      <c r="BJ315" s="29"/>
      <c r="BK315" s="29"/>
      <c r="BL315" s="29"/>
      <c r="BM315" s="29"/>
      <c r="BN315" s="29"/>
      <c r="BO315" s="29"/>
      <c r="BP315" s="29"/>
      <c r="BQ315" s="29"/>
      <c r="BR315" s="29"/>
      <c r="BS315" s="29"/>
      <c r="BT315" s="29"/>
      <c r="BU315" s="29"/>
      <c r="XEU315" s="6" t="str">
        <f t="shared" si="6"/>
        <v/>
      </c>
    </row>
    <row r="316" spans="1:73 16375:16375" x14ac:dyDescent="0.2">
      <c r="A316" s="29"/>
      <c r="B316" s="29"/>
      <c r="C316" s="81"/>
      <c r="D316" s="81"/>
      <c r="E316" s="81"/>
      <c r="F316" s="82"/>
      <c r="G316" s="83"/>
      <c r="H316" s="58"/>
      <c r="I316" s="58"/>
      <c r="J316" s="58"/>
      <c r="K316" s="58"/>
      <c r="L316" s="58"/>
      <c r="M316" s="58"/>
      <c r="N316" s="58"/>
      <c r="O316" s="58"/>
      <c r="P316" s="58"/>
      <c r="Q316" s="58"/>
      <c r="R316" s="58"/>
      <c r="S316" s="58"/>
      <c r="T316" s="58"/>
      <c r="U316" s="58"/>
      <c r="V316" s="58"/>
      <c r="W316" s="58"/>
      <c r="X316" s="58"/>
      <c r="Y316" s="62"/>
      <c r="Z316" s="62"/>
      <c r="AA316" s="58"/>
      <c r="AB316" s="58"/>
      <c r="AC316" s="61"/>
      <c r="AD316" s="58"/>
      <c r="AE316" s="29"/>
      <c r="AF316" s="44"/>
      <c r="AG316" s="29"/>
      <c r="AH316" s="29"/>
      <c r="AI316" s="29"/>
      <c r="AJ316" s="29"/>
      <c r="AK316" s="29"/>
      <c r="AL316" s="29"/>
      <c r="AM316" s="29"/>
      <c r="AN316" s="29"/>
      <c r="AO316" s="29"/>
      <c r="AP316" s="29"/>
      <c r="AQ316" s="29"/>
      <c r="AR316" s="29"/>
      <c r="AS316" s="29"/>
      <c r="AT316" s="29"/>
      <c r="AU316" s="29"/>
      <c r="AV316" s="29"/>
      <c r="AW316" s="29"/>
      <c r="AX316" s="29"/>
      <c r="AY316" s="29"/>
      <c r="AZ316" s="29"/>
      <c r="BA316" s="29"/>
      <c r="BB316" s="29"/>
      <c r="BC316" s="29"/>
      <c r="BD316" s="29"/>
      <c r="BE316" s="29"/>
      <c r="BF316" s="29"/>
      <c r="BG316" s="29"/>
      <c r="BH316" s="29"/>
      <c r="BI316" s="29"/>
      <c r="BJ316" s="29"/>
      <c r="BK316" s="29"/>
      <c r="BL316" s="29"/>
      <c r="BM316" s="29"/>
      <c r="BN316" s="29"/>
      <c r="BO316" s="29"/>
      <c r="BP316" s="29"/>
      <c r="BQ316" s="29"/>
      <c r="BR316" s="29"/>
      <c r="BS316" s="29"/>
      <c r="BT316" s="29"/>
      <c r="BU316" s="29"/>
      <c r="XEU316" s="6" t="str">
        <f t="shared" si="6"/>
        <v/>
      </c>
    </row>
    <row r="317" spans="1:73 16375:16375" x14ac:dyDescent="0.2">
      <c r="A317" s="29"/>
      <c r="B317" s="29"/>
      <c r="C317" s="81"/>
      <c r="D317" s="81"/>
      <c r="E317" s="81"/>
      <c r="F317" s="82"/>
      <c r="G317" s="83"/>
      <c r="H317" s="58"/>
      <c r="I317" s="58"/>
      <c r="J317" s="58"/>
      <c r="K317" s="58"/>
      <c r="L317" s="58"/>
      <c r="M317" s="58"/>
      <c r="N317" s="58"/>
      <c r="O317" s="58"/>
      <c r="P317" s="58"/>
      <c r="Q317" s="58"/>
      <c r="R317" s="58"/>
      <c r="S317" s="58"/>
      <c r="T317" s="58"/>
      <c r="U317" s="58"/>
      <c r="V317" s="58"/>
      <c r="W317" s="58"/>
      <c r="X317" s="58"/>
      <c r="Y317" s="62"/>
      <c r="Z317" s="62"/>
      <c r="AA317" s="58"/>
      <c r="AB317" s="58"/>
      <c r="AC317" s="61"/>
      <c r="AD317" s="58"/>
      <c r="AE317" s="29"/>
      <c r="AF317" s="44"/>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c r="BO317" s="29"/>
      <c r="BP317" s="29"/>
      <c r="BQ317" s="29"/>
      <c r="BR317" s="29"/>
      <c r="BS317" s="29"/>
      <c r="BT317" s="29"/>
      <c r="BU317" s="29"/>
      <c r="XEU317" s="6" t="str">
        <f t="shared" si="6"/>
        <v/>
      </c>
    </row>
    <row r="318" spans="1:73 16375:16375" x14ac:dyDescent="0.2">
      <c r="A318" s="29"/>
      <c r="B318" s="29"/>
      <c r="C318" s="81"/>
      <c r="D318" s="81"/>
      <c r="E318" s="81"/>
      <c r="F318" s="82"/>
      <c r="G318" s="83"/>
      <c r="H318" s="58"/>
      <c r="I318" s="58"/>
      <c r="J318" s="58"/>
      <c r="K318" s="58"/>
      <c r="L318" s="58"/>
      <c r="M318" s="58"/>
      <c r="N318" s="58"/>
      <c r="O318" s="58"/>
      <c r="P318" s="58"/>
      <c r="Q318" s="58"/>
      <c r="R318" s="58"/>
      <c r="S318" s="58"/>
      <c r="T318" s="58"/>
      <c r="U318" s="58"/>
      <c r="V318" s="58"/>
      <c r="W318" s="58"/>
      <c r="X318" s="58"/>
      <c r="Y318" s="62"/>
      <c r="Z318" s="62"/>
      <c r="AA318" s="58"/>
      <c r="AB318" s="58"/>
      <c r="AC318" s="61"/>
      <c r="AD318" s="58"/>
      <c r="AE318" s="29"/>
      <c r="AF318" s="44"/>
      <c r="AG318" s="29"/>
      <c r="AH318" s="29"/>
      <c r="AI318" s="29"/>
      <c r="AJ318" s="29"/>
      <c r="AK318" s="29"/>
      <c r="AL318" s="29"/>
      <c r="AM318" s="29"/>
      <c r="AN318" s="29"/>
      <c r="AO318" s="29"/>
      <c r="AP318" s="29"/>
      <c r="AQ318" s="29"/>
      <c r="AR318" s="29"/>
      <c r="AS318" s="29"/>
      <c r="AT318" s="29"/>
      <c r="AU318" s="29"/>
      <c r="AV318" s="29"/>
      <c r="AW318" s="29"/>
      <c r="AX318" s="29"/>
      <c r="AY318" s="29"/>
      <c r="AZ318" s="29"/>
      <c r="BA318" s="29"/>
      <c r="BB318" s="29"/>
      <c r="BC318" s="29"/>
      <c r="BD318" s="29"/>
      <c r="BE318" s="29"/>
      <c r="BF318" s="29"/>
      <c r="BG318" s="29"/>
      <c r="BH318" s="29"/>
      <c r="BI318" s="29"/>
      <c r="BJ318" s="29"/>
      <c r="BK318" s="29"/>
      <c r="BL318" s="29"/>
      <c r="BM318" s="29"/>
      <c r="BN318" s="29"/>
      <c r="BO318" s="29"/>
      <c r="BP318" s="29"/>
      <c r="BQ318" s="29"/>
      <c r="BR318" s="29"/>
      <c r="BS318" s="29"/>
      <c r="BT318" s="29"/>
      <c r="BU318" s="29"/>
      <c r="XEU318" s="6" t="str">
        <f t="shared" ref="XEU318:XEU381" si="7">(IF(RIGHT(SUBSTITUTE(SUBSTITUTE(SUBSTITUTE(SUBSTITUTE(SUBSTITUTE(SUBSTITUTE(SUBSTITUTE(SUBSTITUTE(SUBSTITUTE(D318," ","_"),"/","_"),"&amp;","_"),"(","_"),")","_"),",","_"),"-","_"),".","_"),"'","_"))="_",LEFT(SUBSTITUTE(SUBSTITUTE(SUBSTITUTE(SUBSTITUTE(SUBSTITUTE(SUBSTITUTE(SUBSTITUTE(SUBSTITUTE(SUBSTITUTE(D318," ","_"),"/","_"),"&amp;","_"),"(","_"),")","_"),",","_"),"-","_"),".","_"),"'","_"),LEN(SUBSTITUTE(SUBSTITUTE(SUBSTITUTE(SUBSTITUTE(SUBSTITUTE(SUBSTITUTE(SUBSTITUTE(SUBSTITUTE(SUBSTITUTE(D318," ","_"),"/","_"),"&amp;","_"),"(","_"),")","_"),",","_"),"-","_"),".","_"),"'","_"))-1),SUBSTITUTE(SUBSTITUTE(SUBSTITUTE(SUBSTITUTE(SUBSTITUTE(SUBSTITUTE(SUBSTITUTE(SUBSTITUTE(SUBSTITUTE(D318," ","_"),"/","_"),"&amp;","_"),"(","_"),")","_"),",","_"),"-","_"),".","_"),"'","_")))</f>
        <v/>
      </c>
    </row>
    <row r="319" spans="1:73 16375:16375" x14ac:dyDescent="0.2">
      <c r="A319" s="29"/>
      <c r="B319" s="29"/>
      <c r="C319" s="81"/>
      <c r="D319" s="81"/>
      <c r="E319" s="81"/>
      <c r="F319" s="82"/>
      <c r="G319" s="83"/>
      <c r="H319" s="58"/>
      <c r="I319" s="58"/>
      <c r="J319" s="58"/>
      <c r="K319" s="58"/>
      <c r="L319" s="58"/>
      <c r="M319" s="58"/>
      <c r="N319" s="58"/>
      <c r="O319" s="58"/>
      <c r="P319" s="58"/>
      <c r="Q319" s="58"/>
      <c r="R319" s="58"/>
      <c r="S319" s="58"/>
      <c r="T319" s="58"/>
      <c r="U319" s="58"/>
      <c r="V319" s="58"/>
      <c r="W319" s="58"/>
      <c r="X319" s="58"/>
      <c r="Y319" s="62"/>
      <c r="Z319" s="62"/>
      <c r="AA319" s="58"/>
      <c r="AB319" s="58"/>
      <c r="AC319" s="61"/>
      <c r="AD319" s="58"/>
      <c r="AE319" s="29"/>
      <c r="AF319" s="44"/>
      <c r="AG319" s="29"/>
      <c r="AH319" s="29"/>
      <c r="AI319" s="29"/>
      <c r="AJ319" s="29"/>
      <c r="AK319" s="29"/>
      <c r="AL319" s="29"/>
      <c r="AM319" s="29"/>
      <c r="AN319" s="29"/>
      <c r="AO319" s="29"/>
      <c r="AP319" s="29"/>
      <c r="AQ319" s="29"/>
      <c r="AR319" s="29"/>
      <c r="AS319" s="29"/>
      <c r="AT319" s="29"/>
      <c r="AU319" s="29"/>
      <c r="AV319" s="29"/>
      <c r="AW319" s="29"/>
      <c r="AX319" s="29"/>
      <c r="AY319" s="29"/>
      <c r="AZ319" s="29"/>
      <c r="BA319" s="29"/>
      <c r="BB319" s="29"/>
      <c r="BC319" s="29"/>
      <c r="BD319" s="29"/>
      <c r="BE319" s="29"/>
      <c r="BF319" s="29"/>
      <c r="BG319" s="29"/>
      <c r="BH319" s="29"/>
      <c r="BI319" s="29"/>
      <c r="BJ319" s="29"/>
      <c r="BK319" s="29"/>
      <c r="BL319" s="29"/>
      <c r="BM319" s="29"/>
      <c r="BN319" s="29"/>
      <c r="BO319" s="29"/>
      <c r="BP319" s="29"/>
      <c r="BQ319" s="29"/>
      <c r="BR319" s="29"/>
      <c r="BS319" s="29"/>
      <c r="BT319" s="29"/>
      <c r="BU319" s="29"/>
      <c r="XEU319" s="6" t="str">
        <f t="shared" si="7"/>
        <v/>
      </c>
    </row>
    <row r="320" spans="1:73 16375:16375" x14ac:dyDescent="0.2">
      <c r="A320" s="29"/>
      <c r="B320" s="29"/>
      <c r="C320" s="81"/>
      <c r="D320" s="81"/>
      <c r="E320" s="81"/>
      <c r="F320" s="82"/>
      <c r="G320" s="83"/>
      <c r="H320" s="58"/>
      <c r="I320" s="58"/>
      <c r="J320" s="58"/>
      <c r="K320" s="58"/>
      <c r="L320" s="58"/>
      <c r="M320" s="58"/>
      <c r="N320" s="58"/>
      <c r="O320" s="58"/>
      <c r="P320" s="58"/>
      <c r="Q320" s="58"/>
      <c r="R320" s="58"/>
      <c r="S320" s="58"/>
      <c r="T320" s="58"/>
      <c r="U320" s="58"/>
      <c r="V320" s="58"/>
      <c r="W320" s="58"/>
      <c r="X320" s="58"/>
      <c r="Y320" s="62"/>
      <c r="Z320" s="62"/>
      <c r="AA320" s="58"/>
      <c r="AB320" s="58"/>
      <c r="AC320" s="61"/>
      <c r="AD320" s="58"/>
      <c r="AE320" s="29"/>
      <c r="AF320" s="44"/>
      <c r="AG320" s="29"/>
      <c r="AH320" s="29"/>
      <c r="AI320" s="29"/>
      <c r="AJ320" s="29"/>
      <c r="AK320" s="29"/>
      <c r="AL320" s="29"/>
      <c r="AM320" s="29"/>
      <c r="AN320" s="29"/>
      <c r="AO320" s="29"/>
      <c r="AP320" s="29"/>
      <c r="AQ320" s="29"/>
      <c r="AR320" s="29"/>
      <c r="AS320" s="29"/>
      <c r="AT320" s="29"/>
      <c r="AU320" s="29"/>
      <c r="AV320" s="29"/>
      <c r="AW320" s="29"/>
      <c r="AX320" s="29"/>
      <c r="AY320" s="29"/>
      <c r="AZ320" s="29"/>
      <c r="BA320" s="29"/>
      <c r="BB320" s="29"/>
      <c r="BC320" s="29"/>
      <c r="BD320" s="29"/>
      <c r="BE320" s="29"/>
      <c r="BF320" s="29"/>
      <c r="BG320" s="29"/>
      <c r="BH320" s="29"/>
      <c r="BI320" s="29"/>
      <c r="BJ320" s="29"/>
      <c r="BK320" s="29"/>
      <c r="BL320" s="29"/>
      <c r="BM320" s="29"/>
      <c r="BN320" s="29"/>
      <c r="BO320" s="29"/>
      <c r="BP320" s="29"/>
      <c r="BQ320" s="29"/>
      <c r="BR320" s="29"/>
      <c r="BS320" s="29"/>
      <c r="BT320" s="29"/>
      <c r="BU320" s="29"/>
      <c r="XEU320" s="6" t="str">
        <f t="shared" si="7"/>
        <v/>
      </c>
    </row>
    <row r="321" spans="1:73 16375:16375" x14ac:dyDescent="0.2">
      <c r="A321" s="29"/>
      <c r="B321" s="29"/>
      <c r="C321" s="81"/>
      <c r="D321" s="81"/>
      <c r="E321" s="81"/>
      <c r="F321" s="82"/>
      <c r="G321" s="83"/>
      <c r="H321" s="58"/>
      <c r="I321" s="58"/>
      <c r="J321" s="58"/>
      <c r="K321" s="58"/>
      <c r="L321" s="58"/>
      <c r="M321" s="58"/>
      <c r="N321" s="58"/>
      <c r="O321" s="58"/>
      <c r="P321" s="58"/>
      <c r="Q321" s="58"/>
      <c r="R321" s="58"/>
      <c r="S321" s="58"/>
      <c r="T321" s="58"/>
      <c r="U321" s="58"/>
      <c r="V321" s="58"/>
      <c r="W321" s="58"/>
      <c r="X321" s="58"/>
      <c r="Y321" s="62"/>
      <c r="Z321" s="62"/>
      <c r="AA321" s="58"/>
      <c r="AB321" s="58"/>
      <c r="AC321" s="61"/>
      <c r="AD321" s="58"/>
      <c r="AE321" s="29"/>
      <c r="AF321" s="44"/>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c r="BC321" s="29"/>
      <c r="BD321" s="29"/>
      <c r="BE321" s="29"/>
      <c r="BF321" s="29"/>
      <c r="BG321" s="29"/>
      <c r="BH321" s="29"/>
      <c r="BI321" s="29"/>
      <c r="BJ321" s="29"/>
      <c r="BK321" s="29"/>
      <c r="BL321" s="29"/>
      <c r="BM321" s="29"/>
      <c r="BN321" s="29"/>
      <c r="BO321" s="29"/>
      <c r="BP321" s="29"/>
      <c r="BQ321" s="29"/>
      <c r="BR321" s="29"/>
      <c r="BS321" s="29"/>
      <c r="BT321" s="29"/>
      <c r="BU321" s="29"/>
      <c r="XEU321" s="6" t="str">
        <f t="shared" si="7"/>
        <v/>
      </c>
    </row>
    <row r="322" spans="1:73 16375:16375" x14ac:dyDescent="0.2">
      <c r="A322" s="29"/>
      <c r="B322" s="29"/>
      <c r="C322" s="81"/>
      <c r="D322" s="81"/>
      <c r="E322" s="81"/>
      <c r="F322" s="82"/>
      <c r="G322" s="83"/>
      <c r="H322" s="58"/>
      <c r="I322" s="58"/>
      <c r="J322" s="58"/>
      <c r="K322" s="58"/>
      <c r="L322" s="58"/>
      <c r="M322" s="58"/>
      <c r="N322" s="58"/>
      <c r="O322" s="58"/>
      <c r="P322" s="58"/>
      <c r="Q322" s="58"/>
      <c r="R322" s="58"/>
      <c r="S322" s="58"/>
      <c r="T322" s="58"/>
      <c r="U322" s="58"/>
      <c r="V322" s="58"/>
      <c r="W322" s="58"/>
      <c r="X322" s="58"/>
      <c r="Y322" s="62"/>
      <c r="Z322" s="62"/>
      <c r="AA322" s="58"/>
      <c r="AB322" s="58"/>
      <c r="AC322" s="61"/>
      <c r="AD322" s="58"/>
      <c r="AE322" s="29"/>
      <c r="AF322" s="44"/>
      <c r="AG322" s="29"/>
      <c r="AH322" s="29"/>
      <c r="AI322" s="29"/>
      <c r="AJ322" s="29"/>
      <c r="AK322" s="29"/>
      <c r="AL322" s="29"/>
      <c r="AM322" s="29"/>
      <c r="AN322" s="29"/>
      <c r="AO322" s="29"/>
      <c r="AP322" s="29"/>
      <c r="AQ322" s="29"/>
      <c r="AR322" s="29"/>
      <c r="AS322" s="29"/>
      <c r="AT322" s="29"/>
      <c r="AU322" s="29"/>
      <c r="AV322" s="29"/>
      <c r="AW322" s="29"/>
      <c r="AX322" s="29"/>
      <c r="AY322" s="29"/>
      <c r="AZ322" s="29"/>
      <c r="BA322" s="29"/>
      <c r="BB322" s="29"/>
      <c r="BC322" s="29"/>
      <c r="BD322" s="29"/>
      <c r="BE322" s="29"/>
      <c r="BF322" s="29"/>
      <c r="BG322" s="29"/>
      <c r="BH322" s="29"/>
      <c r="BI322" s="29"/>
      <c r="BJ322" s="29"/>
      <c r="BK322" s="29"/>
      <c r="BL322" s="29"/>
      <c r="BM322" s="29"/>
      <c r="BN322" s="29"/>
      <c r="BO322" s="29"/>
      <c r="BP322" s="29"/>
      <c r="BQ322" s="29"/>
      <c r="BR322" s="29"/>
      <c r="BS322" s="29"/>
      <c r="BT322" s="29"/>
      <c r="BU322" s="29"/>
      <c r="XEU322" s="6" t="str">
        <f t="shared" si="7"/>
        <v/>
      </c>
    </row>
    <row r="323" spans="1:73 16375:16375" x14ac:dyDescent="0.2">
      <c r="A323" s="29"/>
      <c r="B323" s="29"/>
      <c r="C323" s="81"/>
      <c r="D323" s="81"/>
      <c r="E323" s="81"/>
      <c r="F323" s="82"/>
      <c r="G323" s="83"/>
      <c r="H323" s="58"/>
      <c r="I323" s="58"/>
      <c r="J323" s="58"/>
      <c r="K323" s="58"/>
      <c r="L323" s="58"/>
      <c r="M323" s="58"/>
      <c r="N323" s="58"/>
      <c r="O323" s="58"/>
      <c r="P323" s="58"/>
      <c r="Q323" s="58"/>
      <c r="R323" s="58"/>
      <c r="S323" s="58"/>
      <c r="T323" s="58"/>
      <c r="U323" s="58"/>
      <c r="V323" s="58"/>
      <c r="W323" s="58"/>
      <c r="X323" s="58"/>
      <c r="Y323" s="62"/>
      <c r="Z323" s="62"/>
      <c r="AA323" s="58"/>
      <c r="AB323" s="58"/>
      <c r="AC323" s="61"/>
      <c r="AD323" s="58"/>
      <c r="AE323" s="29"/>
      <c r="AF323" s="44"/>
      <c r="AG323" s="29"/>
      <c r="AH323" s="29"/>
      <c r="AI323" s="29"/>
      <c r="AJ323" s="29"/>
      <c r="AK323" s="29"/>
      <c r="AL323" s="29"/>
      <c r="AM323" s="29"/>
      <c r="AN323" s="29"/>
      <c r="AO323" s="29"/>
      <c r="AP323" s="29"/>
      <c r="AQ323" s="29"/>
      <c r="AR323" s="29"/>
      <c r="AS323" s="29"/>
      <c r="AT323" s="29"/>
      <c r="AU323" s="29"/>
      <c r="AV323" s="29"/>
      <c r="AW323" s="29"/>
      <c r="AX323" s="29"/>
      <c r="AY323" s="29"/>
      <c r="AZ323" s="29"/>
      <c r="BA323" s="29"/>
      <c r="BB323" s="29"/>
      <c r="BC323" s="29"/>
      <c r="BD323" s="29"/>
      <c r="BE323" s="29"/>
      <c r="BF323" s="29"/>
      <c r="BG323" s="29"/>
      <c r="BH323" s="29"/>
      <c r="BI323" s="29"/>
      <c r="BJ323" s="29"/>
      <c r="BK323" s="29"/>
      <c r="BL323" s="29"/>
      <c r="BM323" s="29"/>
      <c r="BN323" s="29"/>
      <c r="BO323" s="29"/>
      <c r="BP323" s="29"/>
      <c r="BQ323" s="29"/>
      <c r="BR323" s="29"/>
      <c r="BS323" s="29"/>
      <c r="BT323" s="29"/>
      <c r="BU323" s="29"/>
      <c r="XEU323" s="6" t="str">
        <f t="shared" si="7"/>
        <v/>
      </c>
    </row>
    <row r="324" spans="1:73 16375:16375" x14ac:dyDescent="0.2">
      <c r="A324" s="29"/>
      <c r="B324" s="29"/>
      <c r="C324" s="81"/>
      <c r="D324" s="81"/>
      <c r="E324" s="81"/>
      <c r="F324" s="82"/>
      <c r="G324" s="83"/>
      <c r="H324" s="58"/>
      <c r="I324" s="58"/>
      <c r="J324" s="58"/>
      <c r="K324" s="58"/>
      <c r="L324" s="58"/>
      <c r="M324" s="58"/>
      <c r="N324" s="58"/>
      <c r="O324" s="58"/>
      <c r="P324" s="58"/>
      <c r="Q324" s="58"/>
      <c r="R324" s="58"/>
      <c r="S324" s="58"/>
      <c r="T324" s="58"/>
      <c r="U324" s="58"/>
      <c r="V324" s="58"/>
      <c r="W324" s="58"/>
      <c r="X324" s="58"/>
      <c r="Y324" s="62"/>
      <c r="Z324" s="62"/>
      <c r="AA324" s="58"/>
      <c r="AB324" s="58"/>
      <c r="AC324" s="61"/>
      <c r="AD324" s="58"/>
      <c r="AE324" s="29"/>
      <c r="AF324" s="44"/>
      <c r="AG324" s="29"/>
      <c r="AH324" s="29"/>
      <c r="AI324" s="29"/>
      <c r="AJ324" s="29"/>
      <c r="AK324" s="29"/>
      <c r="AL324" s="29"/>
      <c r="AM324" s="29"/>
      <c r="AN324" s="29"/>
      <c r="AO324" s="29"/>
      <c r="AP324" s="29"/>
      <c r="AQ324" s="29"/>
      <c r="AR324" s="29"/>
      <c r="AS324" s="29"/>
      <c r="AT324" s="29"/>
      <c r="AU324" s="29"/>
      <c r="AV324" s="29"/>
      <c r="AW324" s="29"/>
      <c r="AX324" s="29"/>
      <c r="AY324" s="29"/>
      <c r="AZ324" s="29"/>
      <c r="BA324" s="29"/>
      <c r="BB324" s="29"/>
      <c r="BC324" s="29"/>
      <c r="BD324" s="29"/>
      <c r="BE324" s="29"/>
      <c r="BF324" s="29"/>
      <c r="BG324" s="29"/>
      <c r="BH324" s="29"/>
      <c r="BI324" s="29"/>
      <c r="BJ324" s="29"/>
      <c r="BK324" s="29"/>
      <c r="BL324" s="29"/>
      <c r="BM324" s="29"/>
      <c r="BN324" s="29"/>
      <c r="BO324" s="29"/>
      <c r="BP324" s="29"/>
      <c r="BQ324" s="29"/>
      <c r="BR324" s="29"/>
      <c r="BS324" s="29"/>
      <c r="BT324" s="29"/>
      <c r="BU324" s="29"/>
      <c r="XEU324" s="6" t="str">
        <f t="shared" si="7"/>
        <v/>
      </c>
    </row>
    <row r="325" spans="1:73 16375:16375" x14ac:dyDescent="0.2">
      <c r="A325" s="29"/>
      <c r="B325" s="29"/>
      <c r="C325" s="81"/>
      <c r="D325" s="81"/>
      <c r="E325" s="81"/>
      <c r="F325" s="82"/>
      <c r="G325" s="83"/>
      <c r="H325" s="58"/>
      <c r="I325" s="58"/>
      <c r="J325" s="58"/>
      <c r="K325" s="58"/>
      <c r="L325" s="58"/>
      <c r="M325" s="58"/>
      <c r="N325" s="58"/>
      <c r="O325" s="58"/>
      <c r="P325" s="58"/>
      <c r="Q325" s="58"/>
      <c r="R325" s="58"/>
      <c r="S325" s="58"/>
      <c r="T325" s="58"/>
      <c r="U325" s="58"/>
      <c r="V325" s="58"/>
      <c r="W325" s="58"/>
      <c r="X325" s="58"/>
      <c r="Y325" s="62"/>
      <c r="Z325" s="62"/>
      <c r="AA325" s="58"/>
      <c r="AB325" s="58"/>
      <c r="AC325" s="61"/>
      <c r="AD325" s="58"/>
      <c r="AE325" s="29"/>
      <c r="AF325" s="44"/>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c r="BF325" s="29"/>
      <c r="BG325" s="29"/>
      <c r="BH325" s="29"/>
      <c r="BI325" s="29"/>
      <c r="BJ325" s="29"/>
      <c r="BK325" s="29"/>
      <c r="BL325" s="29"/>
      <c r="BM325" s="29"/>
      <c r="BN325" s="29"/>
      <c r="BO325" s="29"/>
      <c r="BP325" s="29"/>
      <c r="BQ325" s="29"/>
      <c r="BR325" s="29"/>
      <c r="BS325" s="29"/>
      <c r="BT325" s="29"/>
      <c r="BU325" s="29"/>
      <c r="XEU325" s="6" t="str">
        <f t="shared" si="7"/>
        <v/>
      </c>
    </row>
    <row r="326" spans="1:73 16375:16375" x14ac:dyDescent="0.2">
      <c r="A326" s="29"/>
      <c r="B326" s="29"/>
      <c r="C326" s="81"/>
      <c r="D326" s="81"/>
      <c r="E326" s="81"/>
      <c r="F326" s="82"/>
      <c r="G326" s="83"/>
      <c r="H326" s="58"/>
      <c r="I326" s="58"/>
      <c r="J326" s="58"/>
      <c r="K326" s="58"/>
      <c r="L326" s="58"/>
      <c r="M326" s="58"/>
      <c r="N326" s="58"/>
      <c r="O326" s="58"/>
      <c r="P326" s="58"/>
      <c r="Q326" s="58"/>
      <c r="R326" s="58"/>
      <c r="S326" s="58"/>
      <c r="T326" s="58"/>
      <c r="U326" s="58"/>
      <c r="V326" s="58"/>
      <c r="W326" s="58"/>
      <c r="X326" s="58"/>
      <c r="Y326" s="62"/>
      <c r="Z326" s="62"/>
      <c r="AA326" s="58"/>
      <c r="AB326" s="58"/>
      <c r="AC326" s="61"/>
      <c r="AD326" s="58"/>
      <c r="AE326" s="29"/>
      <c r="AF326" s="44"/>
      <c r="AG326" s="29"/>
      <c r="AH326" s="29"/>
      <c r="AI326" s="29"/>
      <c r="AJ326" s="29"/>
      <c r="AK326" s="29"/>
      <c r="AL326" s="29"/>
      <c r="AM326" s="29"/>
      <c r="AN326" s="29"/>
      <c r="AO326" s="29"/>
      <c r="AP326" s="29"/>
      <c r="AQ326" s="29"/>
      <c r="AR326" s="29"/>
      <c r="AS326" s="29"/>
      <c r="AT326" s="29"/>
      <c r="AU326" s="29"/>
      <c r="AV326" s="29"/>
      <c r="AW326" s="29"/>
      <c r="AX326" s="29"/>
      <c r="AY326" s="29"/>
      <c r="AZ326" s="29"/>
      <c r="BA326" s="29"/>
      <c r="BB326" s="29"/>
      <c r="BC326" s="29"/>
      <c r="BD326" s="29"/>
      <c r="BE326" s="29"/>
      <c r="BF326" s="29"/>
      <c r="BG326" s="29"/>
      <c r="BH326" s="29"/>
      <c r="BI326" s="29"/>
      <c r="BJ326" s="29"/>
      <c r="BK326" s="29"/>
      <c r="BL326" s="29"/>
      <c r="BM326" s="29"/>
      <c r="BN326" s="29"/>
      <c r="BO326" s="29"/>
      <c r="BP326" s="29"/>
      <c r="BQ326" s="29"/>
      <c r="BR326" s="29"/>
      <c r="BS326" s="29"/>
      <c r="BT326" s="29"/>
      <c r="BU326" s="29"/>
      <c r="XEU326" s="6" t="str">
        <f t="shared" si="7"/>
        <v/>
      </c>
    </row>
    <row r="327" spans="1:73 16375:16375" x14ac:dyDescent="0.2">
      <c r="A327" s="29"/>
      <c r="B327" s="29"/>
      <c r="C327" s="81"/>
      <c r="D327" s="81"/>
      <c r="E327" s="81"/>
      <c r="F327" s="82"/>
      <c r="G327" s="83"/>
      <c r="H327" s="58"/>
      <c r="I327" s="58"/>
      <c r="J327" s="58"/>
      <c r="K327" s="58"/>
      <c r="L327" s="58"/>
      <c r="M327" s="58"/>
      <c r="N327" s="58"/>
      <c r="O327" s="58"/>
      <c r="P327" s="58"/>
      <c r="Q327" s="58"/>
      <c r="R327" s="58"/>
      <c r="S327" s="58"/>
      <c r="T327" s="58"/>
      <c r="U327" s="58"/>
      <c r="V327" s="58"/>
      <c r="W327" s="58"/>
      <c r="X327" s="58"/>
      <c r="Y327" s="62"/>
      <c r="Z327" s="62"/>
      <c r="AA327" s="58"/>
      <c r="AB327" s="58"/>
      <c r="AC327" s="61"/>
      <c r="AD327" s="58"/>
      <c r="AE327" s="29"/>
      <c r="AF327" s="44"/>
      <c r="AG327" s="29"/>
      <c r="AH327" s="29"/>
      <c r="AI327" s="29"/>
      <c r="AJ327" s="29"/>
      <c r="AK327" s="29"/>
      <c r="AL327" s="29"/>
      <c r="AM327" s="29"/>
      <c r="AN327" s="29"/>
      <c r="AO327" s="29"/>
      <c r="AP327" s="29"/>
      <c r="AQ327" s="29"/>
      <c r="AR327" s="29"/>
      <c r="AS327" s="29"/>
      <c r="AT327" s="29"/>
      <c r="AU327" s="29"/>
      <c r="AV327" s="29"/>
      <c r="AW327" s="29"/>
      <c r="AX327" s="29"/>
      <c r="AY327" s="29"/>
      <c r="AZ327" s="29"/>
      <c r="BA327" s="29"/>
      <c r="BB327" s="29"/>
      <c r="BC327" s="29"/>
      <c r="BD327" s="29"/>
      <c r="BE327" s="29"/>
      <c r="BF327" s="29"/>
      <c r="BG327" s="29"/>
      <c r="BH327" s="29"/>
      <c r="BI327" s="29"/>
      <c r="BJ327" s="29"/>
      <c r="BK327" s="29"/>
      <c r="BL327" s="29"/>
      <c r="BM327" s="29"/>
      <c r="BN327" s="29"/>
      <c r="BO327" s="29"/>
      <c r="BP327" s="29"/>
      <c r="BQ327" s="29"/>
      <c r="BR327" s="29"/>
      <c r="BS327" s="29"/>
      <c r="BT327" s="29"/>
      <c r="BU327" s="29"/>
      <c r="XEU327" s="6" t="str">
        <f t="shared" si="7"/>
        <v/>
      </c>
    </row>
    <row r="328" spans="1:73 16375:16375" x14ac:dyDescent="0.2">
      <c r="A328" s="29"/>
      <c r="B328" s="29"/>
      <c r="C328" s="81"/>
      <c r="D328" s="81"/>
      <c r="E328" s="81"/>
      <c r="F328" s="82"/>
      <c r="G328" s="83"/>
      <c r="H328" s="58"/>
      <c r="I328" s="58"/>
      <c r="J328" s="58"/>
      <c r="K328" s="58"/>
      <c r="L328" s="58"/>
      <c r="M328" s="58"/>
      <c r="N328" s="58"/>
      <c r="O328" s="58"/>
      <c r="P328" s="58"/>
      <c r="Q328" s="58"/>
      <c r="R328" s="58"/>
      <c r="S328" s="58"/>
      <c r="T328" s="58"/>
      <c r="U328" s="58"/>
      <c r="V328" s="58"/>
      <c r="W328" s="58"/>
      <c r="X328" s="58"/>
      <c r="Y328" s="62"/>
      <c r="Z328" s="62"/>
      <c r="AA328" s="58"/>
      <c r="AB328" s="58"/>
      <c r="AC328" s="61"/>
      <c r="AD328" s="58"/>
      <c r="AE328" s="29"/>
      <c r="AF328" s="44"/>
      <c r="AG328" s="29"/>
      <c r="AH328" s="29"/>
      <c r="AI328" s="29"/>
      <c r="AJ328" s="29"/>
      <c r="AK328" s="29"/>
      <c r="AL328" s="29"/>
      <c r="AM328" s="29"/>
      <c r="AN328" s="29"/>
      <c r="AO328" s="29"/>
      <c r="AP328" s="29"/>
      <c r="AQ328" s="29"/>
      <c r="AR328" s="29"/>
      <c r="AS328" s="29"/>
      <c r="AT328" s="29"/>
      <c r="AU328" s="29"/>
      <c r="AV328" s="29"/>
      <c r="AW328" s="29"/>
      <c r="AX328" s="29"/>
      <c r="AY328" s="29"/>
      <c r="AZ328" s="29"/>
      <c r="BA328" s="29"/>
      <c r="BB328" s="29"/>
      <c r="BC328" s="29"/>
      <c r="BD328" s="29"/>
      <c r="BE328" s="29"/>
      <c r="BF328" s="29"/>
      <c r="BG328" s="29"/>
      <c r="BH328" s="29"/>
      <c r="BI328" s="29"/>
      <c r="BJ328" s="29"/>
      <c r="BK328" s="29"/>
      <c r="BL328" s="29"/>
      <c r="BM328" s="29"/>
      <c r="BN328" s="29"/>
      <c r="BO328" s="29"/>
      <c r="BP328" s="29"/>
      <c r="BQ328" s="29"/>
      <c r="BR328" s="29"/>
      <c r="BS328" s="29"/>
      <c r="BT328" s="29"/>
      <c r="BU328" s="29"/>
      <c r="XEU328" s="6" t="str">
        <f t="shared" si="7"/>
        <v/>
      </c>
    </row>
    <row r="329" spans="1:73 16375:16375" x14ac:dyDescent="0.2">
      <c r="A329" s="29"/>
      <c r="B329" s="29"/>
      <c r="C329" s="81"/>
      <c r="D329" s="81"/>
      <c r="E329" s="81"/>
      <c r="F329" s="82"/>
      <c r="G329" s="83"/>
      <c r="H329" s="58"/>
      <c r="I329" s="58"/>
      <c r="J329" s="58"/>
      <c r="K329" s="58"/>
      <c r="L329" s="58"/>
      <c r="M329" s="58"/>
      <c r="N329" s="58"/>
      <c r="O329" s="58"/>
      <c r="P329" s="58"/>
      <c r="Q329" s="58"/>
      <c r="R329" s="58"/>
      <c r="S329" s="58"/>
      <c r="T329" s="58"/>
      <c r="U329" s="58"/>
      <c r="V329" s="58"/>
      <c r="W329" s="58"/>
      <c r="X329" s="58"/>
      <c r="Y329" s="62"/>
      <c r="Z329" s="62"/>
      <c r="AA329" s="58"/>
      <c r="AB329" s="58"/>
      <c r="AC329" s="61"/>
      <c r="AD329" s="58"/>
      <c r="AE329" s="29"/>
      <c r="AF329" s="44"/>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c r="BG329" s="29"/>
      <c r="BH329" s="29"/>
      <c r="BI329" s="29"/>
      <c r="BJ329" s="29"/>
      <c r="BK329" s="29"/>
      <c r="BL329" s="29"/>
      <c r="BM329" s="29"/>
      <c r="BN329" s="29"/>
      <c r="BO329" s="29"/>
      <c r="BP329" s="29"/>
      <c r="BQ329" s="29"/>
      <c r="BR329" s="29"/>
      <c r="BS329" s="29"/>
      <c r="BT329" s="29"/>
      <c r="BU329" s="29"/>
      <c r="XEU329" s="6" t="str">
        <f t="shared" si="7"/>
        <v/>
      </c>
    </row>
    <row r="330" spans="1:73 16375:16375" x14ac:dyDescent="0.2">
      <c r="A330" s="29"/>
      <c r="B330" s="29"/>
      <c r="C330" s="81"/>
      <c r="D330" s="81"/>
      <c r="E330" s="81"/>
      <c r="F330" s="82"/>
      <c r="G330" s="83"/>
      <c r="H330" s="58"/>
      <c r="I330" s="58"/>
      <c r="J330" s="58"/>
      <c r="K330" s="58"/>
      <c r="L330" s="58"/>
      <c r="M330" s="58"/>
      <c r="N330" s="58"/>
      <c r="O330" s="58"/>
      <c r="P330" s="58"/>
      <c r="Q330" s="58"/>
      <c r="R330" s="58"/>
      <c r="S330" s="58"/>
      <c r="T330" s="58"/>
      <c r="U330" s="58"/>
      <c r="V330" s="58"/>
      <c r="W330" s="58"/>
      <c r="X330" s="58"/>
      <c r="Y330" s="62"/>
      <c r="Z330" s="62"/>
      <c r="AA330" s="58"/>
      <c r="AB330" s="58"/>
      <c r="AC330" s="61"/>
      <c r="AD330" s="58"/>
      <c r="AE330" s="29"/>
      <c r="AF330" s="44"/>
      <c r="AG330" s="29"/>
      <c r="AH330" s="29"/>
      <c r="AI330" s="29"/>
      <c r="AJ330" s="29"/>
      <c r="AK330" s="29"/>
      <c r="AL330" s="29"/>
      <c r="AM330" s="29"/>
      <c r="AN330" s="29"/>
      <c r="AO330" s="29"/>
      <c r="AP330" s="29"/>
      <c r="AQ330" s="29"/>
      <c r="AR330" s="29"/>
      <c r="AS330" s="29"/>
      <c r="AT330" s="29"/>
      <c r="AU330" s="29"/>
      <c r="AV330" s="29"/>
      <c r="AW330" s="29"/>
      <c r="AX330" s="29"/>
      <c r="AY330" s="29"/>
      <c r="AZ330" s="29"/>
      <c r="BA330" s="29"/>
      <c r="BB330" s="29"/>
      <c r="BC330" s="29"/>
      <c r="BD330" s="29"/>
      <c r="BE330" s="29"/>
      <c r="BF330" s="29"/>
      <c r="BG330" s="29"/>
      <c r="BH330" s="29"/>
      <c r="BI330" s="29"/>
      <c r="BJ330" s="29"/>
      <c r="BK330" s="29"/>
      <c r="BL330" s="29"/>
      <c r="BM330" s="29"/>
      <c r="BN330" s="29"/>
      <c r="BO330" s="29"/>
      <c r="BP330" s="29"/>
      <c r="BQ330" s="29"/>
      <c r="BR330" s="29"/>
      <c r="BS330" s="29"/>
      <c r="BT330" s="29"/>
      <c r="BU330" s="29"/>
      <c r="XEU330" s="6" t="str">
        <f t="shared" si="7"/>
        <v/>
      </c>
    </row>
    <row r="331" spans="1:73 16375:16375" x14ac:dyDescent="0.2">
      <c r="A331" s="29"/>
      <c r="B331" s="29"/>
      <c r="C331" s="81"/>
      <c r="D331" s="81"/>
      <c r="E331" s="81"/>
      <c r="F331" s="82"/>
      <c r="G331" s="83"/>
      <c r="H331" s="58"/>
      <c r="I331" s="58"/>
      <c r="J331" s="58"/>
      <c r="K331" s="58"/>
      <c r="L331" s="58"/>
      <c r="M331" s="58"/>
      <c r="N331" s="58"/>
      <c r="O331" s="58"/>
      <c r="P331" s="58"/>
      <c r="Q331" s="58"/>
      <c r="R331" s="58"/>
      <c r="S331" s="58"/>
      <c r="T331" s="58"/>
      <c r="U331" s="58"/>
      <c r="V331" s="58"/>
      <c r="W331" s="58"/>
      <c r="X331" s="58"/>
      <c r="Y331" s="62"/>
      <c r="Z331" s="62"/>
      <c r="AA331" s="58"/>
      <c r="AB331" s="58"/>
      <c r="AC331" s="61"/>
      <c r="AD331" s="58"/>
      <c r="AE331" s="29"/>
      <c r="AF331" s="44"/>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c r="BG331" s="29"/>
      <c r="BH331" s="29"/>
      <c r="BI331" s="29"/>
      <c r="BJ331" s="29"/>
      <c r="BK331" s="29"/>
      <c r="BL331" s="29"/>
      <c r="BM331" s="29"/>
      <c r="BN331" s="29"/>
      <c r="BO331" s="29"/>
      <c r="BP331" s="29"/>
      <c r="BQ331" s="29"/>
      <c r="BR331" s="29"/>
      <c r="BS331" s="29"/>
      <c r="BT331" s="29"/>
      <c r="BU331" s="29"/>
      <c r="XEU331" s="6" t="str">
        <f t="shared" si="7"/>
        <v/>
      </c>
    </row>
    <row r="332" spans="1:73 16375:16375" x14ac:dyDescent="0.2">
      <c r="A332" s="29"/>
      <c r="B332" s="29"/>
      <c r="C332" s="81"/>
      <c r="D332" s="81"/>
      <c r="E332" s="81"/>
      <c r="F332" s="82"/>
      <c r="G332" s="83"/>
      <c r="H332" s="58"/>
      <c r="I332" s="58"/>
      <c r="J332" s="58"/>
      <c r="K332" s="58"/>
      <c r="L332" s="58"/>
      <c r="M332" s="58"/>
      <c r="N332" s="58"/>
      <c r="O332" s="58"/>
      <c r="P332" s="58"/>
      <c r="Q332" s="58"/>
      <c r="R332" s="58"/>
      <c r="S332" s="58"/>
      <c r="T332" s="58"/>
      <c r="U332" s="58"/>
      <c r="V332" s="58"/>
      <c r="W332" s="58"/>
      <c r="X332" s="58"/>
      <c r="Y332" s="62"/>
      <c r="Z332" s="62"/>
      <c r="AA332" s="58"/>
      <c r="AB332" s="58"/>
      <c r="AC332" s="61"/>
      <c r="AD332" s="58"/>
      <c r="AE332" s="29"/>
      <c r="AF332" s="44"/>
      <c r="AG332" s="29"/>
      <c r="AH332" s="29"/>
      <c r="AI332" s="29"/>
      <c r="AJ332" s="29"/>
      <c r="AK332" s="29"/>
      <c r="AL332" s="29"/>
      <c r="AM332" s="29"/>
      <c r="AN332" s="29"/>
      <c r="AO332" s="29"/>
      <c r="AP332" s="29"/>
      <c r="AQ332" s="29"/>
      <c r="AR332" s="29"/>
      <c r="AS332" s="29"/>
      <c r="AT332" s="29"/>
      <c r="AU332" s="29"/>
      <c r="AV332" s="29"/>
      <c r="AW332" s="29"/>
      <c r="AX332" s="29"/>
      <c r="AY332" s="29"/>
      <c r="AZ332" s="29"/>
      <c r="BA332" s="29"/>
      <c r="BB332" s="29"/>
      <c r="BC332" s="29"/>
      <c r="BD332" s="29"/>
      <c r="BE332" s="29"/>
      <c r="BF332" s="29"/>
      <c r="BG332" s="29"/>
      <c r="BH332" s="29"/>
      <c r="BI332" s="29"/>
      <c r="BJ332" s="29"/>
      <c r="BK332" s="29"/>
      <c r="BL332" s="29"/>
      <c r="BM332" s="29"/>
      <c r="BN332" s="29"/>
      <c r="BO332" s="29"/>
      <c r="BP332" s="29"/>
      <c r="BQ332" s="29"/>
      <c r="BR332" s="29"/>
      <c r="BS332" s="29"/>
      <c r="BT332" s="29"/>
      <c r="BU332" s="29"/>
      <c r="XEU332" s="6" t="str">
        <f t="shared" si="7"/>
        <v/>
      </c>
    </row>
    <row r="333" spans="1:73 16375:16375" x14ac:dyDescent="0.2">
      <c r="A333" s="29"/>
      <c r="B333" s="29"/>
      <c r="C333" s="81"/>
      <c r="D333" s="81"/>
      <c r="E333" s="81"/>
      <c r="F333" s="82"/>
      <c r="G333" s="83"/>
      <c r="H333" s="58"/>
      <c r="I333" s="58"/>
      <c r="J333" s="58"/>
      <c r="K333" s="58"/>
      <c r="L333" s="58"/>
      <c r="M333" s="58"/>
      <c r="N333" s="58"/>
      <c r="O333" s="58"/>
      <c r="P333" s="58"/>
      <c r="Q333" s="58"/>
      <c r="R333" s="58"/>
      <c r="S333" s="58"/>
      <c r="T333" s="58"/>
      <c r="U333" s="58"/>
      <c r="V333" s="58"/>
      <c r="W333" s="58"/>
      <c r="X333" s="58"/>
      <c r="Y333" s="62"/>
      <c r="Z333" s="62"/>
      <c r="AA333" s="58"/>
      <c r="AB333" s="58"/>
      <c r="AC333" s="61"/>
      <c r="AD333" s="58"/>
      <c r="AE333" s="29"/>
      <c r="AF333" s="44"/>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c r="BF333" s="29"/>
      <c r="BG333" s="29"/>
      <c r="BH333" s="29"/>
      <c r="BI333" s="29"/>
      <c r="BJ333" s="29"/>
      <c r="BK333" s="29"/>
      <c r="BL333" s="29"/>
      <c r="BM333" s="29"/>
      <c r="BN333" s="29"/>
      <c r="BO333" s="29"/>
      <c r="BP333" s="29"/>
      <c r="BQ333" s="29"/>
      <c r="BR333" s="29"/>
      <c r="BS333" s="29"/>
      <c r="BT333" s="29"/>
      <c r="BU333" s="29"/>
      <c r="XEU333" s="6" t="str">
        <f t="shared" si="7"/>
        <v/>
      </c>
    </row>
    <row r="334" spans="1:73 16375:16375" x14ac:dyDescent="0.2">
      <c r="A334" s="29"/>
      <c r="B334" s="29"/>
      <c r="C334" s="81"/>
      <c r="D334" s="81"/>
      <c r="E334" s="81"/>
      <c r="F334" s="82"/>
      <c r="G334" s="83"/>
      <c r="H334" s="58"/>
      <c r="I334" s="58"/>
      <c r="J334" s="58"/>
      <c r="K334" s="58"/>
      <c r="L334" s="58"/>
      <c r="M334" s="58"/>
      <c r="N334" s="58"/>
      <c r="O334" s="58"/>
      <c r="P334" s="58"/>
      <c r="Q334" s="58"/>
      <c r="R334" s="58"/>
      <c r="S334" s="58"/>
      <c r="T334" s="58"/>
      <c r="U334" s="58"/>
      <c r="V334" s="58"/>
      <c r="W334" s="58"/>
      <c r="X334" s="58"/>
      <c r="Y334" s="62"/>
      <c r="Z334" s="62"/>
      <c r="AA334" s="58"/>
      <c r="AB334" s="58"/>
      <c r="AC334" s="61"/>
      <c r="AD334" s="58"/>
      <c r="AE334" s="29"/>
      <c r="AF334" s="44"/>
      <c r="AG334" s="29"/>
      <c r="AH334" s="29"/>
      <c r="AI334" s="29"/>
      <c r="AJ334" s="29"/>
      <c r="AK334" s="29"/>
      <c r="AL334" s="29"/>
      <c r="AM334" s="29"/>
      <c r="AN334" s="29"/>
      <c r="AO334" s="29"/>
      <c r="AP334" s="29"/>
      <c r="AQ334" s="29"/>
      <c r="AR334" s="29"/>
      <c r="AS334" s="29"/>
      <c r="AT334" s="29"/>
      <c r="AU334" s="29"/>
      <c r="AV334" s="29"/>
      <c r="AW334" s="29"/>
      <c r="AX334" s="29"/>
      <c r="AY334" s="29"/>
      <c r="AZ334" s="29"/>
      <c r="BA334" s="29"/>
      <c r="BB334" s="29"/>
      <c r="BC334" s="29"/>
      <c r="BD334" s="29"/>
      <c r="BE334" s="29"/>
      <c r="BF334" s="29"/>
      <c r="BG334" s="29"/>
      <c r="BH334" s="29"/>
      <c r="BI334" s="29"/>
      <c r="BJ334" s="29"/>
      <c r="BK334" s="29"/>
      <c r="BL334" s="29"/>
      <c r="BM334" s="29"/>
      <c r="BN334" s="29"/>
      <c r="BO334" s="29"/>
      <c r="BP334" s="29"/>
      <c r="BQ334" s="29"/>
      <c r="BR334" s="29"/>
      <c r="BS334" s="29"/>
      <c r="BT334" s="29"/>
      <c r="BU334" s="29"/>
      <c r="XEU334" s="6" t="str">
        <f t="shared" si="7"/>
        <v/>
      </c>
    </row>
    <row r="335" spans="1:73 16375:16375" x14ac:dyDescent="0.2">
      <c r="A335" s="29"/>
      <c r="B335" s="29"/>
      <c r="C335" s="81"/>
      <c r="D335" s="81"/>
      <c r="E335" s="81"/>
      <c r="F335" s="82"/>
      <c r="G335" s="83"/>
      <c r="H335" s="58"/>
      <c r="I335" s="58"/>
      <c r="J335" s="58"/>
      <c r="K335" s="58"/>
      <c r="L335" s="58"/>
      <c r="M335" s="58"/>
      <c r="N335" s="58"/>
      <c r="O335" s="58"/>
      <c r="P335" s="58"/>
      <c r="Q335" s="58"/>
      <c r="R335" s="58"/>
      <c r="S335" s="58"/>
      <c r="T335" s="58"/>
      <c r="U335" s="58"/>
      <c r="V335" s="58"/>
      <c r="W335" s="58"/>
      <c r="X335" s="58"/>
      <c r="Y335" s="62"/>
      <c r="Z335" s="62"/>
      <c r="AA335" s="58"/>
      <c r="AB335" s="58"/>
      <c r="AC335" s="61"/>
      <c r="AD335" s="58"/>
      <c r="AE335" s="29"/>
      <c r="AF335" s="44"/>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c r="BC335" s="29"/>
      <c r="BD335" s="29"/>
      <c r="BE335" s="29"/>
      <c r="BF335" s="29"/>
      <c r="BG335" s="29"/>
      <c r="BH335" s="29"/>
      <c r="BI335" s="29"/>
      <c r="BJ335" s="29"/>
      <c r="BK335" s="29"/>
      <c r="BL335" s="29"/>
      <c r="BM335" s="29"/>
      <c r="BN335" s="29"/>
      <c r="BO335" s="29"/>
      <c r="BP335" s="29"/>
      <c r="BQ335" s="29"/>
      <c r="BR335" s="29"/>
      <c r="BS335" s="29"/>
      <c r="BT335" s="29"/>
      <c r="BU335" s="29"/>
      <c r="XEU335" s="6" t="str">
        <f t="shared" si="7"/>
        <v/>
      </c>
    </row>
    <row r="336" spans="1:73 16375:16375" x14ac:dyDescent="0.2">
      <c r="A336" s="29"/>
      <c r="B336" s="29"/>
      <c r="C336" s="81"/>
      <c r="D336" s="81"/>
      <c r="E336" s="81"/>
      <c r="F336" s="82"/>
      <c r="G336" s="83"/>
      <c r="H336" s="58"/>
      <c r="I336" s="58"/>
      <c r="J336" s="58"/>
      <c r="K336" s="58"/>
      <c r="L336" s="58"/>
      <c r="M336" s="58"/>
      <c r="N336" s="58"/>
      <c r="O336" s="58"/>
      <c r="P336" s="58"/>
      <c r="Q336" s="58"/>
      <c r="R336" s="58"/>
      <c r="S336" s="58"/>
      <c r="T336" s="58"/>
      <c r="U336" s="58"/>
      <c r="V336" s="58"/>
      <c r="W336" s="58"/>
      <c r="X336" s="58"/>
      <c r="Y336" s="62"/>
      <c r="Z336" s="62"/>
      <c r="AA336" s="58"/>
      <c r="AB336" s="58"/>
      <c r="AC336" s="61"/>
      <c r="AD336" s="58"/>
      <c r="AE336" s="29"/>
      <c r="AF336" s="44"/>
      <c r="AG336" s="29"/>
      <c r="AH336" s="29"/>
      <c r="AI336" s="29"/>
      <c r="AJ336" s="29"/>
      <c r="AK336" s="29"/>
      <c r="AL336" s="29"/>
      <c r="AM336" s="29"/>
      <c r="AN336" s="29"/>
      <c r="AO336" s="29"/>
      <c r="AP336" s="29"/>
      <c r="AQ336" s="29"/>
      <c r="AR336" s="29"/>
      <c r="AS336" s="29"/>
      <c r="AT336" s="29"/>
      <c r="AU336" s="29"/>
      <c r="AV336" s="29"/>
      <c r="AW336" s="29"/>
      <c r="AX336" s="29"/>
      <c r="AY336" s="29"/>
      <c r="AZ336" s="29"/>
      <c r="BA336" s="29"/>
      <c r="BB336" s="29"/>
      <c r="BC336" s="29"/>
      <c r="BD336" s="29"/>
      <c r="BE336" s="29"/>
      <c r="BF336" s="29"/>
      <c r="BG336" s="29"/>
      <c r="BH336" s="29"/>
      <c r="BI336" s="29"/>
      <c r="BJ336" s="29"/>
      <c r="BK336" s="29"/>
      <c r="BL336" s="29"/>
      <c r="BM336" s="29"/>
      <c r="BN336" s="29"/>
      <c r="BO336" s="29"/>
      <c r="BP336" s="29"/>
      <c r="BQ336" s="29"/>
      <c r="BR336" s="29"/>
      <c r="BS336" s="29"/>
      <c r="BT336" s="29"/>
      <c r="BU336" s="29"/>
      <c r="XEU336" s="6" t="str">
        <f t="shared" si="7"/>
        <v/>
      </c>
    </row>
    <row r="337" spans="1:73 16375:16375" x14ac:dyDescent="0.2">
      <c r="A337" s="29"/>
      <c r="B337" s="29"/>
      <c r="C337" s="81"/>
      <c r="D337" s="81"/>
      <c r="E337" s="81"/>
      <c r="F337" s="82"/>
      <c r="G337" s="83"/>
      <c r="H337" s="58"/>
      <c r="I337" s="58"/>
      <c r="J337" s="58"/>
      <c r="K337" s="58"/>
      <c r="L337" s="58"/>
      <c r="M337" s="58"/>
      <c r="N337" s="58"/>
      <c r="O337" s="58"/>
      <c r="P337" s="58"/>
      <c r="Q337" s="58"/>
      <c r="R337" s="58"/>
      <c r="S337" s="58"/>
      <c r="T337" s="58"/>
      <c r="U337" s="58"/>
      <c r="V337" s="58"/>
      <c r="W337" s="58"/>
      <c r="X337" s="58"/>
      <c r="Y337" s="62"/>
      <c r="Z337" s="62"/>
      <c r="AA337" s="58"/>
      <c r="AB337" s="58"/>
      <c r="AC337" s="61"/>
      <c r="AD337" s="58"/>
      <c r="AE337" s="29"/>
      <c r="AF337" s="44"/>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c r="BC337" s="29"/>
      <c r="BD337" s="29"/>
      <c r="BE337" s="29"/>
      <c r="BF337" s="29"/>
      <c r="BG337" s="29"/>
      <c r="BH337" s="29"/>
      <c r="BI337" s="29"/>
      <c r="BJ337" s="29"/>
      <c r="BK337" s="29"/>
      <c r="BL337" s="29"/>
      <c r="BM337" s="29"/>
      <c r="BN337" s="29"/>
      <c r="BO337" s="29"/>
      <c r="BP337" s="29"/>
      <c r="BQ337" s="29"/>
      <c r="BR337" s="29"/>
      <c r="BS337" s="29"/>
      <c r="BT337" s="29"/>
      <c r="BU337" s="29"/>
      <c r="XEU337" s="6" t="str">
        <f t="shared" si="7"/>
        <v/>
      </c>
    </row>
    <row r="338" spans="1:73 16375:16375" x14ac:dyDescent="0.2">
      <c r="A338" s="29"/>
      <c r="B338" s="29"/>
      <c r="C338" s="81"/>
      <c r="D338" s="81"/>
      <c r="E338" s="81"/>
      <c r="F338" s="82"/>
      <c r="G338" s="83"/>
      <c r="H338" s="58"/>
      <c r="I338" s="58"/>
      <c r="J338" s="58"/>
      <c r="K338" s="58"/>
      <c r="L338" s="58"/>
      <c r="M338" s="58"/>
      <c r="N338" s="58"/>
      <c r="O338" s="58"/>
      <c r="P338" s="58"/>
      <c r="Q338" s="58"/>
      <c r="R338" s="58"/>
      <c r="S338" s="58"/>
      <c r="T338" s="58"/>
      <c r="U338" s="58"/>
      <c r="V338" s="58"/>
      <c r="W338" s="58"/>
      <c r="X338" s="58"/>
      <c r="Y338" s="62"/>
      <c r="Z338" s="62"/>
      <c r="AA338" s="58"/>
      <c r="AB338" s="58"/>
      <c r="AC338" s="61"/>
      <c r="AD338" s="58"/>
      <c r="AE338" s="29"/>
      <c r="AF338" s="44"/>
      <c r="AG338" s="29"/>
      <c r="AH338" s="29"/>
      <c r="AI338" s="29"/>
      <c r="AJ338" s="29"/>
      <c r="AK338" s="29"/>
      <c r="AL338" s="29"/>
      <c r="AM338" s="29"/>
      <c r="AN338" s="29"/>
      <c r="AO338" s="29"/>
      <c r="AP338" s="29"/>
      <c r="AQ338" s="29"/>
      <c r="AR338" s="29"/>
      <c r="AS338" s="29"/>
      <c r="AT338" s="29"/>
      <c r="AU338" s="29"/>
      <c r="AV338" s="29"/>
      <c r="AW338" s="29"/>
      <c r="AX338" s="29"/>
      <c r="AY338" s="29"/>
      <c r="AZ338" s="29"/>
      <c r="BA338" s="29"/>
      <c r="BB338" s="29"/>
      <c r="BC338" s="29"/>
      <c r="BD338" s="29"/>
      <c r="BE338" s="29"/>
      <c r="BF338" s="29"/>
      <c r="BG338" s="29"/>
      <c r="BH338" s="29"/>
      <c r="BI338" s="29"/>
      <c r="BJ338" s="29"/>
      <c r="BK338" s="29"/>
      <c r="BL338" s="29"/>
      <c r="BM338" s="29"/>
      <c r="BN338" s="29"/>
      <c r="BO338" s="29"/>
      <c r="BP338" s="29"/>
      <c r="BQ338" s="29"/>
      <c r="BR338" s="29"/>
      <c r="BS338" s="29"/>
      <c r="BT338" s="29"/>
      <c r="BU338" s="29"/>
      <c r="XEU338" s="6" t="str">
        <f t="shared" si="7"/>
        <v/>
      </c>
    </row>
    <row r="339" spans="1:73 16375:16375" x14ac:dyDescent="0.2">
      <c r="A339" s="29"/>
      <c r="B339" s="29"/>
      <c r="C339" s="81"/>
      <c r="D339" s="81"/>
      <c r="E339" s="81"/>
      <c r="F339" s="82"/>
      <c r="G339" s="83"/>
      <c r="H339" s="58"/>
      <c r="I339" s="58"/>
      <c r="J339" s="58"/>
      <c r="K339" s="58"/>
      <c r="L339" s="58"/>
      <c r="M339" s="58"/>
      <c r="N339" s="58"/>
      <c r="O339" s="58"/>
      <c r="P339" s="58"/>
      <c r="Q339" s="58"/>
      <c r="R339" s="58"/>
      <c r="S339" s="58"/>
      <c r="T339" s="58"/>
      <c r="U339" s="58"/>
      <c r="V339" s="58"/>
      <c r="W339" s="58"/>
      <c r="X339" s="58"/>
      <c r="Y339" s="62"/>
      <c r="Z339" s="62"/>
      <c r="AA339" s="58"/>
      <c r="AB339" s="58"/>
      <c r="AC339" s="61"/>
      <c r="AD339" s="58"/>
      <c r="AE339" s="29"/>
      <c r="AF339" s="44"/>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c r="BC339" s="29"/>
      <c r="BD339" s="29"/>
      <c r="BE339" s="29"/>
      <c r="BF339" s="29"/>
      <c r="BG339" s="29"/>
      <c r="BH339" s="29"/>
      <c r="BI339" s="29"/>
      <c r="BJ339" s="29"/>
      <c r="BK339" s="29"/>
      <c r="BL339" s="29"/>
      <c r="BM339" s="29"/>
      <c r="BN339" s="29"/>
      <c r="BO339" s="29"/>
      <c r="BP339" s="29"/>
      <c r="BQ339" s="29"/>
      <c r="BR339" s="29"/>
      <c r="BS339" s="29"/>
      <c r="BT339" s="29"/>
      <c r="BU339" s="29"/>
      <c r="XEU339" s="6" t="str">
        <f t="shared" si="7"/>
        <v/>
      </c>
    </row>
    <row r="340" spans="1:73 16375:16375" x14ac:dyDescent="0.2">
      <c r="A340" s="29"/>
      <c r="B340" s="29"/>
      <c r="C340" s="81"/>
      <c r="D340" s="81"/>
      <c r="E340" s="81"/>
      <c r="F340" s="82"/>
      <c r="G340" s="83"/>
      <c r="H340" s="58"/>
      <c r="I340" s="58"/>
      <c r="J340" s="58"/>
      <c r="K340" s="58"/>
      <c r="L340" s="58"/>
      <c r="M340" s="58"/>
      <c r="N340" s="58"/>
      <c r="O340" s="58"/>
      <c r="P340" s="58"/>
      <c r="Q340" s="58"/>
      <c r="R340" s="58"/>
      <c r="S340" s="58"/>
      <c r="T340" s="58"/>
      <c r="U340" s="58"/>
      <c r="V340" s="58"/>
      <c r="W340" s="58"/>
      <c r="X340" s="58"/>
      <c r="Y340" s="62"/>
      <c r="Z340" s="62"/>
      <c r="AA340" s="58"/>
      <c r="AB340" s="58"/>
      <c r="AC340" s="61"/>
      <c r="AD340" s="58"/>
      <c r="AE340" s="29"/>
      <c r="AF340" s="44"/>
      <c r="AG340" s="29"/>
      <c r="AH340" s="29"/>
      <c r="AI340" s="29"/>
      <c r="AJ340" s="29"/>
      <c r="AK340" s="29"/>
      <c r="AL340" s="29"/>
      <c r="AM340" s="29"/>
      <c r="AN340" s="29"/>
      <c r="AO340" s="29"/>
      <c r="AP340" s="29"/>
      <c r="AQ340" s="29"/>
      <c r="AR340" s="29"/>
      <c r="AS340" s="29"/>
      <c r="AT340" s="29"/>
      <c r="AU340" s="29"/>
      <c r="AV340" s="29"/>
      <c r="AW340" s="29"/>
      <c r="AX340" s="29"/>
      <c r="AY340" s="29"/>
      <c r="AZ340" s="29"/>
      <c r="BA340" s="29"/>
      <c r="BB340" s="29"/>
      <c r="BC340" s="29"/>
      <c r="BD340" s="29"/>
      <c r="BE340" s="29"/>
      <c r="BF340" s="29"/>
      <c r="BG340" s="29"/>
      <c r="BH340" s="29"/>
      <c r="BI340" s="29"/>
      <c r="BJ340" s="29"/>
      <c r="BK340" s="29"/>
      <c r="BL340" s="29"/>
      <c r="BM340" s="29"/>
      <c r="BN340" s="29"/>
      <c r="BO340" s="29"/>
      <c r="BP340" s="29"/>
      <c r="BQ340" s="29"/>
      <c r="BR340" s="29"/>
      <c r="BS340" s="29"/>
      <c r="BT340" s="29"/>
      <c r="BU340" s="29"/>
      <c r="XEU340" s="6" t="str">
        <f t="shared" si="7"/>
        <v/>
      </c>
    </row>
    <row r="341" spans="1:73 16375:16375" x14ac:dyDescent="0.2">
      <c r="A341" s="29"/>
      <c r="B341" s="29"/>
      <c r="C341" s="81"/>
      <c r="D341" s="81"/>
      <c r="E341" s="81"/>
      <c r="F341" s="82"/>
      <c r="G341" s="83"/>
      <c r="H341" s="58"/>
      <c r="I341" s="58"/>
      <c r="J341" s="58"/>
      <c r="K341" s="58"/>
      <c r="L341" s="58"/>
      <c r="M341" s="58"/>
      <c r="N341" s="58"/>
      <c r="O341" s="58"/>
      <c r="P341" s="58"/>
      <c r="Q341" s="58"/>
      <c r="R341" s="58"/>
      <c r="S341" s="58"/>
      <c r="T341" s="58"/>
      <c r="U341" s="58"/>
      <c r="V341" s="58"/>
      <c r="W341" s="58"/>
      <c r="X341" s="58"/>
      <c r="Y341" s="62"/>
      <c r="Z341" s="62"/>
      <c r="AA341" s="58"/>
      <c r="AB341" s="58"/>
      <c r="AC341" s="61"/>
      <c r="AD341" s="58"/>
      <c r="AE341" s="29"/>
      <c r="AF341" s="44"/>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c r="BC341" s="29"/>
      <c r="BD341" s="29"/>
      <c r="BE341" s="29"/>
      <c r="BF341" s="29"/>
      <c r="BG341" s="29"/>
      <c r="BH341" s="29"/>
      <c r="BI341" s="29"/>
      <c r="BJ341" s="29"/>
      <c r="BK341" s="29"/>
      <c r="BL341" s="29"/>
      <c r="BM341" s="29"/>
      <c r="BN341" s="29"/>
      <c r="BO341" s="29"/>
      <c r="BP341" s="29"/>
      <c r="BQ341" s="29"/>
      <c r="BR341" s="29"/>
      <c r="BS341" s="29"/>
      <c r="BT341" s="29"/>
      <c r="BU341" s="29"/>
      <c r="XEU341" s="6" t="str">
        <f t="shared" si="7"/>
        <v/>
      </c>
    </row>
    <row r="342" spans="1:73 16375:16375" x14ac:dyDescent="0.2">
      <c r="A342" s="29"/>
      <c r="B342" s="29"/>
      <c r="C342" s="81"/>
      <c r="D342" s="81"/>
      <c r="E342" s="81"/>
      <c r="F342" s="82"/>
      <c r="G342" s="83"/>
      <c r="H342" s="58"/>
      <c r="I342" s="58"/>
      <c r="J342" s="58"/>
      <c r="K342" s="58"/>
      <c r="L342" s="58"/>
      <c r="M342" s="58"/>
      <c r="N342" s="58"/>
      <c r="O342" s="58"/>
      <c r="P342" s="58"/>
      <c r="Q342" s="58"/>
      <c r="R342" s="58"/>
      <c r="S342" s="58"/>
      <c r="T342" s="58"/>
      <c r="U342" s="58"/>
      <c r="V342" s="58"/>
      <c r="W342" s="58"/>
      <c r="X342" s="58"/>
      <c r="Y342" s="62"/>
      <c r="Z342" s="62"/>
      <c r="AA342" s="58"/>
      <c r="AB342" s="58"/>
      <c r="AC342" s="61"/>
      <c r="AD342" s="58"/>
      <c r="AE342" s="29"/>
      <c r="AF342" s="44"/>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c r="BC342" s="29"/>
      <c r="BD342" s="29"/>
      <c r="BE342" s="29"/>
      <c r="BF342" s="29"/>
      <c r="BG342" s="29"/>
      <c r="BH342" s="29"/>
      <c r="BI342" s="29"/>
      <c r="BJ342" s="29"/>
      <c r="BK342" s="29"/>
      <c r="BL342" s="29"/>
      <c r="BM342" s="29"/>
      <c r="BN342" s="29"/>
      <c r="BO342" s="29"/>
      <c r="BP342" s="29"/>
      <c r="BQ342" s="29"/>
      <c r="BR342" s="29"/>
      <c r="BS342" s="29"/>
      <c r="BT342" s="29"/>
      <c r="BU342" s="29"/>
      <c r="XEU342" s="6" t="str">
        <f t="shared" si="7"/>
        <v/>
      </c>
    </row>
    <row r="343" spans="1:73 16375:16375" x14ac:dyDescent="0.2">
      <c r="A343" s="29"/>
      <c r="B343" s="29"/>
      <c r="C343" s="81"/>
      <c r="D343" s="81"/>
      <c r="E343" s="81"/>
      <c r="F343" s="82"/>
      <c r="G343" s="83"/>
      <c r="H343" s="58"/>
      <c r="I343" s="58"/>
      <c r="J343" s="58"/>
      <c r="K343" s="58"/>
      <c r="L343" s="58"/>
      <c r="M343" s="58"/>
      <c r="N343" s="58"/>
      <c r="O343" s="58"/>
      <c r="P343" s="58"/>
      <c r="Q343" s="58"/>
      <c r="R343" s="58"/>
      <c r="S343" s="58"/>
      <c r="T343" s="58"/>
      <c r="U343" s="58"/>
      <c r="V343" s="58"/>
      <c r="W343" s="58"/>
      <c r="X343" s="58"/>
      <c r="Y343" s="62"/>
      <c r="Z343" s="62"/>
      <c r="AA343" s="58"/>
      <c r="AB343" s="58"/>
      <c r="AC343" s="61"/>
      <c r="AD343" s="58"/>
      <c r="AE343" s="29"/>
      <c r="AF343" s="44"/>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c r="BF343" s="29"/>
      <c r="BG343" s="29"/>
      <c r="BH343" s="29"/>
      <c r="BI343" s="29"/>
      <c r="BJ343" s="29"/>
      <c r="BK343" s="29"/>
      <c r="BL343" s="29"/>
      <c r="BM343" s="29"/>
      <c r="BN343" s="29"/>
      <c r="BO343" s="29"/>
      <c r="BP343" s="29"/>
      <c r="BQ343" s="29"/>
      <c r="BR343" s="29"/>
      <c r="BS343" s="29"/>
      <c r="BT343" s="29"/>
      <c r="BU343" s="29"/>
      <c r="XEU343" s="6" t="str">
        <f t="shared" si="7"/>
        <v/>
      </c>
    </row>
    <row r="344" spans="1:73 16375:16375" x14ac:dyDescent="0.2">
      <c r="A344" s="29"/>
      <c r="B344" s="29"/>
      <c r="C344" s="81"/>
      <c r="D344" s="81"/>
      <c r="E344" s="81"/>
      <c r="F344" s="82"/>
      <c r="G344" s="83"/>
      <c r="H344" s="58"/>
      <c r="I344" s="58"/>
      <c r="J344" s="58"/>
      <c r="K344" s="58"/>
      <c r="L344" s="58"/>
      <c r="M344" s="58"/>
      <c r="N344" s="58"/>
      <c r="O344" s="58"/>
      <c r="P344" s="58"/>
      <c r="Q344" s="58"/>
      <c r="R344" s="58"/>
      <c r="S344" s="58"/>
      <c r="T344" s="58"/>
      <c r="U344" s="58"/>
      <c r="V344" s="58"/>
      <c r="W344" s="58"/>
      <c r="X344" s="58"/>
      <c r="Y344" s="62"/>
      <c r="Z344" s="62"/>
      <c r="AA344" s="58"/>
      <c r="AB344" s="58"/>
      <c r="AC344" s="61"/>
      <c r="AD344" s="58"/>
      <c r="AE344" s="29"/>
      <c r="AF344" s="44"/>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c r="BG344" s="29"/>
      <c r="BH344" s="29"/>
      <c r="BI344" s="29"/>
      <c r="BJ344" s="29"/>
      <c r="BK344" s="29"/>
      <c r="BL344" s="29"/>
      <c r="BM344" s="29"/>
      <c r="BN344" s="29"/>
      <c r="BO344" s="29"/>
      <c r="BP344" s="29"/>
      <c r="BQ344" s="29"/>
      <c r="BR344" s="29"/>
      <c r="BS344" s="29"/>
      <c r="BT344" s="29"/>
      <c r="BU344" s="29"/>
      <c r="XEU344" s="6" t="str">
        <f t="shared" si="7"/>
        <v/>
      </c>
    </row>
    <row r="345" spans="1:73 16375:16375" x14ac:dyDescent="0.2">
      <c r="A345" s="29"/>
      <c r="B345" s="29"/>
      <c r="C345" s="81"/>
      <c r="D345" s="81"/>
      <c r="E345" s="81"/>
      <c r="F345" s="82"/>
      <c r="G345" s="83"/>
      <c r="H345" s="58"/>
      <c r="I345" s="58"/>
      <c r="J345" s="58"/>
      <c r="K345" s="58"/>
      <c r="L345" s="58"/>
      <c r="M345" s="58"/>
      <c r="N345" s="58"/>
      <c r="O345" s="58"/>
      <c r="P345" s="58"/>
      <c r="Q345" s="58"/>
      <c r="R345" s="58"/>
      <c r="S345" s="58"/>
      <c r="T345" s="58"/>
      <c r="U345" s="58"/>
      <c r="V345" s="58"/>
      <c r="W345" s="58"/>
      <c r="X345" s="58"/>
      <c r="Y345" s="62"/>
      <c r="Z345" s="62"/>
      <c r="AA345" s="58"/>
      <c r="AB345" s="58"/>
      <c r="AC345" s="61"/>
      <c r="AD345" s="58"/>
      <c r="AE345" s="29"/>
      <c r="AF345" s="44"/>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c r="BO345" s="29"/>
      <c r="BP345" s="29"/>
      <c r="BQ345" s="29"/>
      <c r="BR345" s="29"/>
      <c r="BS345" s="29"/>
      <c r="BT345" s="29"/>
      <c r="BU345" s="29"/>
      <c r="XEU345" s="6" t="str">
        <f t="shared" si="7"/>
        <v/>
      </c>
    </row>
    <row r="346" spans="1:73 16375:16375" x14ac:dyDescent="0.2">
      <c r="A346" s="29"/>
      <c r="B346" s="29"/>
      <c r="C346" s="81"/>
      <c r="D346" s="81"/>
      <c r="E346" s="81"/>
      <c r="F346" s="82"/>
      <c r="G346" s="83"/>
      <c r="H346" s="58"/>
      <c r="I346" s="58"/>
      <c r="J346" s="58"/>
      <c r="K346" s="58"/>
      <c r="L346" s="58"/>
      <c r="M346" s="58"/>
      <c r="N346" s="58"/>
      <c r="O346" s="58"/>
      <c r="P346" s="58"/>
      <c r="Q346" s="58"/>
      <c r="R346" s="58"/>
      <c r="S346" s="58"/>
      <c r="T346" s="58"/>
      <c r="U346" s="58"/>
      <c r="V346" s="58"/>
      <c r="W346" s="58"/>
      <c r="X346" s="58"/>
      <c r="Y346" s="62"/>
      <c r="Z346" s="62"/>
      <c r="AA346" s="58"/>
      <c r="AB346" s="58"/>
      <c r="AC346" s="61"/>
      <c r="AD346" s="58"/>
      <c r="AE346" s="29"/>
      <c r="AF346" s="44"/>
      <c r="AG346" s="29"/>
      <c r="AH346" s="29"/>
      <c r="AI346" s="29"/>
      <c r="AJ346" s="29"/>
      <c r="AK346" s="29"/>
      <c r="AL346" s="29"/>
      <c r="AM346" s="29"/>
      <c r="AN346" s="29"/>
      <c r="AO346" s="29"/>
      <c r="AP346" s="29"/>
      <c r="AQ346" s="29"/>
      <c r="AR346" s="29"/>
      <c r="AS346" s="29"/>
      <c r="AT346" s="29"/>
      <c r="AU346" s="29"/>
      <c r="AV346" s="29"/>
      <c r="AW346" s="29"/>
      <c r="AX346" s="29"/>
      <c r="AY346" s="29"/>
      <c r="AZ346" s="29"/>
      <c r="BA346" s="29"/>
      <c r="BB346" s="29"/>
      <c r="BC346" s="29"/>
      <c r="BD346" s="29"/>
      <c r="BE346" s="29"/>
      <c r="BF346" s="29"/>
      <c r="BG346" s="29"/>
      <c r="BH346" s="29"/>
      <c r="BI346" s="29"/>
      <c r="BJ346" s="29"/>
      <c r="BK346" s="29"/>
      <c r="BL346" s="29"/>
      <c r="BM346" s="29"/>
      <c r="BN346" s="29"/>
      <c r="BO346" s="29"/>
      <c r="BP346" s="29"/>
      <c r="BQ346" s="29"/>
      <c r="BR346" s="29"/>
      <c r="BS346" s="29"/>
      <c r="BT346" s="29"/>
      <c r="BU346" s="29"/>
      <c r="XEU346" s="6" t="str">
        <f t="shared" si="7"/>
        <v/>
      </c>
    </row>
    <row r="347" spans="1:73 16375:16375" x14ac:dyDescent="0.2">
      <c r="A347" s="29"/>
      <c r="B347" s="29"/>
      <c r="C347" s="81"/>
      <c r="D347" s="81"/>
      <c r="E347" s="81"/>
      <c r="F347" s="82"/>
      <c r="G347" s="83"/>
      <c r="H347" s="58"/>
      <c r="I347" s="58"/>
      <c r="J347" s="58"/>
      <c r="K347" s="58"/>
      <c r="L347" s="58"/>
      <c r="M347" s="58"/>
      <c r="N347" s="58"/>
      <c r="O347" s="58"/>
      <c r="P347" s="58"/>
      <c r="Q347" s="58"/>
      <c r="R347" s="58"/>
      <c r="S347" s="58"/>
      <c r="T347" s="58"/>
      <c r="U347" s="58"/>
      <c r="V347" s="58"/>
      <c r="W347" s="58"/>
      <c r="X347" s="58"/>
      <c r="Y347" s="62"/>
      <c r="Z347" s="62"/>
      <c r="AA347" s="58"/>
      <c r="AB347" s="58"/>
      <c r="AC347" s="61"/>
      <c r="AD347" s="58"/>
      <c r="AE347" s="29"/>
      <c r="AF347" s="44"/>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c r="BO347" s="29"/>
      <c r="BP347" s="29"/>
      <c r="BQ347" s="29"/>
      <c r="BR347" s="29"/>
      <c r="BS347" s="29"/>
      <c r="BT347" s="29"/>
      <c r="BU347" s="29"/>
      <c r="XEU347" s="6" t="str">
        <f t="shared" si="7"/>
        <v/>
      </c>
    </row>
    <row r="348" spans="1:73 16375:16375" x14ac:dyDescent="0.2">
      <c r="A348" s="29"/>
      <c r="B348" s="29"/>
      <c r="C348" s="81"/>
      <c r="D348" s="81"/>
      <c r="E348" s="81"/>
      <c r="F348" s="82"/>
      <c r="G348" s="83"/>
      <c r="H348" s="58"/>
      <c r="I348" s="58"/>
      <c r="J348" s="58"/>
      <c r="K348" s="58"/>
      <c r="L348" s="58"/>
      <c r="M348" s="58"/>
      <c r="N348" s="58"/>
      <c r="O348" s="58"/>
      <c r="P348" s="58"/>
      <c r="Q348" s="58"/>
      <c r="R348" s="58"/>
      <c r="S348" s="58"/>
      <c r="T348" s="58"/>
      <c r="U348" s="58"/>
      <c r="V348" s="58"/>
      <c r="W348" s="58"/>
      <c r="X348" s="58"/>
      <c r="Y348" s="62"/>
      <c r="Z348" s="62"/>
      <c r="AA348" s="58"/>
      <c r="AB348" s="58"/>
      <c r="AC348" s="61"/>
      <c r="AD348" s="58"/>
      <c r="AE348" s="29"/>
      <c r="AF348" s="44"/>
      <c r="AG348" s="29"/>
      <c r="AH348" s="29"/>
      <c r="AI348" s="29"/>
      <c r="AJ348" s="29"/>
      <c r="AK348" s="29"/>
      <c r="AL348" s="29"/>
      <c r="AM348" s="29"/>
      <c r="AN348" s="29"/>
      <c r="AO348" s="29"/>
      <c r="AP348" s="29"/>
      <c r="AQ348" s="29"/>
      <c r="AR348" s="29"/>
      <c r="AS348" s="29"/>
      <c r="AT348" s="29"/>
      <c r="AU348" s="29"/>
      <c r="AV348" s="29"/>
      <c r="AW348" s="29"/>
      <c r="AX348" s="29"/>
      <c r="AY348" s="29"/>
      <c r="AZ348" s="29"/>
      <c r="BA348" s="29"/>
      <c r="BB348" s="29"/>
      <c r="BC348" s="29"/>
      <c r="BD348" s="29"/>
      <c r="BE348" s="29"/>
      <c r="BF348" s="29"/>
      <c r="BG348" s="29"/>
      <c r="BH348" s="29"/>
      <c r="BI348" s="29"/>
      <c r="BJ348" s="29"/>
      <c r="BK348" s="29"/>
      <c r="BL348" s="29"/>
      <c r="BM348" s="29"/>
      <c r="BN348" s="29"/>
      <c r="BO348" s="29"/>
      <c r="BP348" s="29"/>
      <c r="BQ348" s="29"/>
      <c r="BR348" s="29"/>
      <c r="BS348" s="29"/>
      <c r="BT348" s="29"/>
      <c r="BU348" s="29"/>
      <c r="XEU348" s="6" t="str">
        <f t="shared" si="7"/>
        <v/>
      </c>
    </row>
    <row r="349" spans="1:73 16375:16375" x14ac:dyDescent="0.2">
      <c r="A349" s="29"/>
      <c r="B349" s="29"/>
      <c r="C349" s="81"/>
      <c r="D349" s="81"/>
      <c r="E349" s="81"/>
      <c r="F349" s="82"/>
      <c r="G349" s="83"/>
      <c r="H349" s="58"/>
      <c r="I349" s="58"/>
      <c r="J349" s="58"/>
      <c r="K349" s="58"/>
      <c r="L349" s="58"/>
      <c r="M349" s="58"/>
      <c r="N349" s="58"/>
      <c r="O349" s="58"/>
      <c r="P349" s="58"/>
      <c r="Q349" s="58"/>
      <c r="R349" s="58"/>
      <c r="S349" s="58"/>
      <c r="T349" s="58"/>
      <c r="U349" s="58"/>
      <c r="V349" s="58"/>
      <c r="W349" s="58"/>
      <c r="X349" s="58"/>
      <c r="Y349" s="62"/>
      <c r="Z349" s="62"/>
      <c r="AA349" s="58"/>
      <c r="AB349" s="58"/>
      <c r="AC349" s="61"/>
      <c r="AD349" s="58"/>
      <c r="AE349" s="29"/>
      <c r="AF349" s="44"/>
      <c r="AG349" s="29"/>
      <c r="AH349" s="29"/>
      <c r="AI349" s="29"/>
      <c r="AJ349" s="29"/>
      <c r="AK349" s="29"/>
      <c r="AL349" s="29"/>
      <c r="AM349" s="29"/>
      <c r="AN349" s="29"/>
      <c r="AO349" s="29"/>
      <c r="AP349" s="29"/>
      <c r="AQ349" s="29"/>
      <c r="AR349" s="29"/>
      <c r="AS349" s="29"/>
      <c r="AT349" s="29"/>
      <c r="AU349" s="29"/>
      <c r="AV349" s="29"/>
      <c r="AW349" s="29"/>
      <c r="AX349" s="29"/>
      <c r="AY349" s="29"/>
      <c r="AZ349" s="29"/>
      <c r="BA349" s="29"/>
      <c r="BB349" s="29"/>
      <c r="BC349" s="29"/>
      <c r="BD349" s="29"/>
      <c r="BE349" s="29"/>
      <c r="BF349" s="29"/>
      <c r="BG349" s="29"/>
      <c r="BH349" s="29"/>
      <c r="BI349" s="29"/>
      <c r="BJ349" s="29"/>
      <c r="BK349" s="29"/>
      <c r="BL349" s="29"/>
      <c r="BM349" s="29"/>
      <c r="BN349" s="29"/>
      <c r="BO349" s="29"/>
      <c r="BP349" s="29"/>
      <c r="BQ349" s="29"/>
      <c r="BR349" s="29"/>
      <c r="BS349" s="29"/>
      <c r="BT349" s="29"/>
      <c r="BU349" s="29"/>
      <c r="XEU349" s="6" t="str">
        <f t="shared" si="7"/>
        <v/>
      </c>
    </row>
    <row r="350" spans="1:73 16375:16375" x14ac:dyDescent="0.2">
      <c r="A350" s="29"/>
      <c r="B350" s="29"/>
      <c r="C350" s="81"/>
      <c r="D350" s="81"/>
      <c r="E350" s="81"/>
      <c r="F350" s="82"/>
      <c r="G350" s="83"/>
      <c r="H350" s="58"/>
      <c r="I350" s="58"/>
      <c r="J350" s="58"/>
      <c r="K350" s="58"/>
      <c r="L350" s="58"/>
      <c r="M350" s="58"/>
      <c r="N350" s="58"/>
      <c r="O350" s="58"/>
      <c r="P350" s="58"/>
      <c r="Q350" s="58"/>
      <c r="R350" s="58"/>
      <c r="S350" s="58"/>
      <c r="T350" s="58"/>
      <c r="U350" s="58"/>
      <c r="V350" s="58"/>
      <c r="W350" s="58"/>
      <c r="X350" s="58"/>
      <c r="Y350" s="62"/>
      <c r="Z350" s="62"/>
      <c r="AA350" s="58"/>
      <c r="AB350" s="58"/>
      <c r="AC350" s="61"/>
      <c r="AD350" s="58"/>
      <c r="AE350" s="29"/>
      <c r="AF350" s="44"/>
      <c r="AG350" s="29"/>
      <c r="AH350" s="29"/>
      <c r="AI350" s="29"/>
      <c r="AJ350" s="29"/>
      <c r="AK350" s="29"/>
      <c r="AL350" s="29"/>
      <c r="AM350" s="29"/>
      <c r="AN350" s="29"/>
      <c r="AO350" s="29"/>
      <c r="AP350" s="29"/>
      <c r="AQ350" s="29"/>
      <c r="AR350" s="29"/>
      <c r="AS350" s="29"/>
      <c r="AT350" s="29"/>
      <c r="AU350" s="29"/>
      <c r="AV350" s="29"/>
      <c r="AW350" s="29"/>
      <c r="AX350" s="29"/>
      <c r="AY350" s="29"/>
      <c r="AZ350" s="29"/>
      <c r="BA350" s="29"/>
      <c r="BB350" s="29"/>
      <c r="BC350" s="29"/>
      <c r="BD350" s="29"/>
      <c r="BE350" s="29"/>
      <c r="BF350" s="29"/>
      <c r="BG350" s="29"/>
      <c r="BH350" s="29"/>
      <c r="BI350" s="29"/>
      <c r="BJ350" s="29"/>
      <c r="BK350" s="29"/>
      <c r="BL350" s="29"/>
      <c r="BM350" s="29"/>
      <c r="BN350" s="29"/>
      <c r="BO350" s="29"/>
      <c r="BP350" s="29"/>
      <c r="BQ350" s="29"/>
      <c r="BR350" s="29"/>
      <c r="BS350" s="29"/>
      <c r="BT350" s="29"/>
      <c r="BU350" s="29"/>
      <c r="XEU350" s="6" t="str">
        <f t="shared" si="7"/>
        <v/>
      </c>
    </row>
    <row r="351" spans="1:73 16375:16375" x14ac:dyDescent="0.2">
      <c r="A351" s="29"/>
      <c r="B351" s="29"/>
      <c r="C351" s="81"/>
      <c r="D351" s="81"/>
      <c r="E351" s="81"/>
      <c r="F351" s="82"/>
      <c r="G351" s="83"/>
      <c r="H351" s="58"/>
      <c r="I351" s="58"/>
      <c r="J351" s="58"/>
      <c r="K351" s="58"/>
      <c r="L351" s="58"/>
      <c r="M351" s="58"/>
      <c r="N351" s="58"/>
      <c r="O351" s="58"/>
      <c r="P351" s="58"/>
      <c r="Q351" s="58"/>
      <c r="R351" s="58"/>
      <c r="S351" s="58"/>
      <c r="T351" s="58"/>
      <c r="U351" s="58"/>
      <c r="V351" s="58"/>
      <c r="W351" s="58"/>
      <c r="X351" s="58"/>
      <c r="Y351" s="62"/>
      <c r="Z351" s="62"/>
      <c r="AA351" s="58"/>
      <c r="AB351" s="58"/>
      <c r="AC351" s="61"/>
      <c r="AD351" s="58"/>
      <c r="AE351" s="29"/>
      <c r="AF351" s="44"/>
      <c r="AG351" s="29"/>
      <c r="AH351" s="29"/>
      <c r="AI351" s="29"/>
      <c r="AJ351" s="29"/>
      <c r="AK351" s="29"/>
      <c r="AL351" s="29"/>
      <c r="AM351" s="29"/>
      <c r="AN351" s="29"/>
      <c r="AO351" s="29"/>
      <c r="AP351" s="29"/>
      <c r="AQ351" s="29"/>
      <c r="AR351" s="29"/>
      <c r="AS351" s="29"/>
      <c r="AT351" s="29"/>
      <c r="AU351" s="29"/>
      <c r="AV351" s="29"/>
      <c r="AW351" s="29"/>
      <c r="AX351" s="29"/>
      <c r="AY351" s="29"/>
      <c r="AZ351" s="29"/>
      <c r="BA351" s="29"/>
      <c r="BB351" s="29"/>
      <c r="BC351" s="29"/>
      <c r="BD351" s="29"/>
      <c r="BE351" s="29"/>
      <c r="BF351" s="29"/>
      <c r="BG351" s="29"/>
      <c r="BH351" s="29"/>
      <c r="BI351" s="29"/>
      <c r="BJ351" s="29"/>
      <c r="BK351" s="29"/>
      <c r="BL351" s="29"/>
      <c r="BM351" s="29"/>
      <c r="BN351" s="29"/>
      <c r="BO351" s="29"/>
      <c r="BP351" s="29"/>
      <c r="BQ351" s="29"/>
      <c r="BR351" s="29"/>
      <c r="BS351" s="29"/>
      <c r="BT351" s="29"/>
      <c r="BU351" s="29"/>
      <c r="XEU351" s="6" t="str">
        <f t="shared" si="7"/>
        <v/>
      </c>
    </row>
    <row r="352" spans="1:73 16375:16375" x14ac:dyDescent="0.2">
      <c r="A352" s="29"/>
      <c r="B352" s="29"/>
      <c r="C352" s="81"/>
      <c r="D352" s="81"/>
      <c r="E352" s="81"/>
      <c r="F352" s="82"/>
      <c r="G352" s="83"/>
      <c r="H352" s="58"/>
      <c r="I352" s="58"/>
      <c r="J352" s="58"/>
      <c r="K352" s="58"/>
      <c r="L352" s="58"/>
      <c r="M352" s="58"/>
      <c r="N352" s="58"/>
      <c r="O352" s="58"/>
      <c r="P352" s="58"/>
      <c r="Q352" s="58"/>
      <c r="R352" s="58"/>
      <c r="S352" s="58"/>
      <c r="T352" s="58"/>
      <c r="U352" s="58"/>
      <c r="V352" s="58"/>
      <c r="W352" s="58"/>
      <c r="X352" s="58"/>
      <c r="Y352" s="62"/>
      <c r="Z352" s="62"/>
      <c r="AA352" s="58"/>
      <c r="AB352" s="58"/>
      <c r="AC352" s="61"/>
      <c r="AD352" s="58"/>
      <c r="AE352" s="29"/>
      <c r="AF352" s="44"/>
      <c r="AG352" s="29"/>
      <c r="AH352" s="29"/>
      <c r="AI352" s="29"/>
      <c r="AJ352" s="29"/>
      <c r="AK352" s="29"/>
      <c r="AL352" s="29"/>
      <c r="AM352" s="29"/>
      <c r="AN352" s="29"/>
      <c r="AO352" s="29"/>
      <c r="AP352" s="29"/>
      <c r="AQ352" s="29"/>
      <c r="AR352" s="29"/>
      <c r="AS352" s="29"/>
      <c r="AT352" s="29"/>
      <c r="AU352" s="29"/>
      <c r="AV352" s="29"/>
      <c r="AW352" s="29"/>
      <c r="AX352" s="29"/>
      <c r="AY352" s="29"/>
      <c r="AZ352" s="29"/>
      <c r="BA352" s="29"/>
      <c r="BB352" s="29"/>
      <c r="BC352" s="29"/>
      <c r="BD352" s="29"/>
      <c r="BE352" s="29"/>
      <c r="BF352" s="29"/>
      <c r="BG352" s="29"/>
      <c r="BH352" s="29"/>
      <c r="BI352" s="29"/>
      <c r="BJ352" s="29"/>
      <c r="BK352" s="29"/>
      <c r="BL352" s="29"/>
      <c r="BM352" s="29"/>
      <c r="BN352" s="29"/>
      <c r="BO352" s="29"/>
      <c r="BP352" s="29"/>
      <c r="BQ352" s="29"/>
      <c r="BR352" s="29"/>
      <c r="BS352" s="29"/>
      <c r="BT352" s="29"/>
      <c r="BU352" s="29"/>
      <c r="XEU352" s="6" t="str">
        <f t="shared" si="7"/>
        <v/>
      </c>
    </row>
    <row r="353" spans="1:73 16375:16375" x14ac:dyDescent="0.2">
      <c r="A353" s="29"/>
      <c r="B353" s="29"/>
      <c r="C353" s="81"/>
      <c r="D353" s="81"/>
      <c r="E353" s="81"/>
      <c r="F353" s="82"/>
      <c r="G353" s="83"/>
      <c r="H353" s="58"/>
      <c r="I353" s="58"/>
      <c r="J353" s="58"/>
      <c r="K353" s="58"/>
      <c r="L353" s="58"/>
      <c r="M353" s="58"/>
      <c r="N353" s="58"/>
      <c r="O353" s="58"/>
      <c r="P353" s="58"/>
      <c r="Q353" s="58"/>
      <c r="R353" s="58"/>
      <c r="S353" s="58"/>
      <c r="T353" s="58"/>
      <c r="U353" s="58"/>
      <c r="V353" s="58"/>
      <c r="W353" s="58"/>
      <c r="X353" s="58"/>
      <c r="Y353" s="62"/>
      <c r="Z353" s="62"/>
      <c r="AA353" s="58"/>
      <c r="AB353" s="58"/>
      <c r="AC353" s="61"/>
      <c r="AD353" s="58"/>
      <c r="AE353" s="29"/>
      <c r="AF353" s="44"/>
      <c r="AG353" s="29"/>
      <c r="AH353" s="29"/>
      <c r="AI353" s="29"/>
      <c r="AJ353" s="29"/>
      <c r="AK353" s="29"/>
      <c r="AL353" s="29"/>
      <c r="AM353" s="29"/>
      <c r="AN353" s="29"/>
      <c r="AO353" s="29"/>
      <c r="AP353" s="29"/>
      <c r="AQ353" s="29"/>
      <c r="AR353" s="29"/>
      <c r="AS353" s="29"/>
      <c r="AT353" s="29"/>
      <c r="AU353" s="29"/>
      <c r="AV353" s="29"/>
      <c r="AW353" s="29"/>
      <c r="AX353" s="29"/>
      <c r="AY353" s="29"/>
      <c r="AZ353" s="29"/>
      <c r="BA353" s="29"/>
      <c r="BB353" s="29"/>
      <c r="BC353" s="29"/>
      <c r="BD353" s="29"/>
      <c r="BE353" s="29"/>
      <c r="BF353" s="29"/>
      <c r="BG353" s="29"/>
      <c r="BH353" s="29"/>
      <c r="BI353" s="29"/>
      <c r="BJ353" s="29"/>
      <c r="BK353" s="29"/>
      <c r="BL353" s="29"/>
      <c r="BM353" s="29"/>
      <c r="BN353" s="29"/>
      <c r="BO353" s="29"/>
      <c r="BP353" s="29"/>
      <c r="BQ353" s="29"/>
      <c r="BR353" s="29"/>
      <c r="BS353" s="29"/>
      <c r="BT353" s="29"/>
      <c r="BU353" s="29"/>
      <c r="XEU353" s="6" t="str">
        <f t="shared" si="7"/>
        <v/>
      </c>
    </row>
    <row r="354" spans="1:73 16375:16375" x14ac:dyDescent="0.2">
      <c r="A354" s="29"/>
      <c r="B354" s="29"/>
      <c r="C354" s="81"/>
      <c r="D354" s="81"/>
      <c r="E354" s="81"/>
      <c r="F354" s="82"/>
      <c r="G354" s="83"/>
      <c r="H354" s="58"/>
      <c r="I354" s="58"/>
      <c r="J354" s="58"/>
      <c r="K354" s="58"/>
      <c r="L354" s="58"/>
      <c r="M354" s="58"/>
      <c r="N354" s="58"/>
      <c r="O354" s="58"/>
      <c r="P354" s="58"/>
      <c r="Q354" s="58"/>
      <c r="R354" s="58"/>
      <c r="S354" s="58"/>
      <c r="T354" s="58"/>
      <c r="U354" s="58"/>
      <c r="V354" s="58"/>
      <c r="W354" s="58"/>
      <c r="X354" s="58"/>
      <c r="Y354" s="62"/>
      <c r="Z354" s="62"/>
      <c r="AA354" s="58"/>
      <c r="AB354" s="58"/>
      <c r="AC354" s="61"/>
      <c r="AD354" s="58"/>
      <c r="AE354" s="29"/>
      <c r="AF354" s="44"/>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c r="BG354" s="29"/>
      <c r="BH354" s="29"/>
      <c r="BI354" s="29"/>
      <c r="BJ354" s="29"/>
      <c r="BK354" s="29"/>
      <c r="BL354" s="29"/>
      <c r="BM354" s="29"/>
      <c r="BN354" s="29"/>
      <c r="BO354" s="29"/>
      <c r="BP354" s="29"/>
      <c r="BQ354" s="29"/>
      <c r="BR354" s="29"/>
      <c r="BS354" s="29"/>
      <c r="BT354" s="29"/>
      <c r="BU354" s="29"/>
      <c r="XEU354" s="6" t="str">
        <f t="shared" si="7"/>
        <v/>
      </c>
    </row>
    <row r="355" spans="1:73 16375:16375" x14ac:dyDescent="0.2">
      <c r="A355" s="29"/>
      <c r="B355" s="29"/>
      <c r="C355" s="81"/>
      <c r="D355" s="81"/>
      <c r="E355" s="81"/>
      <c r="F355" s="82"/>
      <c r="G355" s="83"/>
      <c r="H355" s="58"/>
      <c r="I355" s="58"/>
      <c r="J355" s="58"/>
      <c r="K355" s="58"/>
      <c r="L355" s="58"/>
      <c r="M355" s="58"/>
      <c r="N355" s="58"/>
      <c r="O355" s="58"/>
      <c r="P355" s="58"/>
      <c r="Q355" s="58"/>
      <c r="R355" s="58"/>
      <c r="S355" s="58"/>
      <c r="T355" s="58"/>
      <c r="U355" s="58"/>
      <c r="V355" s="58"/>
      <c r="W355" s="58"/>
      <c r="X355" s="58"/>
      <c r="Y355" s="62"/>
      <c r="Z355" s="62"/>
      <c r="AA355" s="58"/>
      <c r="AB355" s="58"/>
      <c r="AC355" s="61"/>
      <c r="AD355" s="58"/>
      <c r="AE355" s="29"/>
      <c r="AF355" s="44"/>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c r="BO355" s="29"/>
      <c r="BP355" s="29"/>
      <c r="BQ355" s="29"/>
      <c r="BR355" s="29"/>
      <c r="BS355" s="29"/>
      <c r="BT355" s="29"/>
      <c r="BU355" s="29"/>
      <c r="XEU355" s="6" t="str">
        <f t="shared" si="7"/>
        <v/>
      </c>
    </row>
    <row r="356" spans="1:73 16375:16375" x14ac:dyDescent="0.2">
      <c r="A356" s="29"/>
      <c r="B356" s="29"/>
      <c r="C356" s="81"/>
      <c r="D356" s="81"/>
      <c r="E356" s="81"/>
      <c r="F356" s="82"/>
      <c r="G356" s="83"/>
      <c r="H356" s="58"/>
      <c r="I356" s="58"/>
      <c r="J356" s="58"/>
      <c r="K356" s="58"/>
      <c r="L356" s="58"/>
      <c r="M356" s="58"/>
      <c r="N356" s="58"/>
      <c r="O356" s="58"/>
      <c r="P356" s="58"/>
      <c r="Q356" s="58"/>
      <c r="R356" s="58"/>
      <c r="S356" s="58"/>
      <c r="T356" s="58"/>
      <c r="U356" s="58"/>
      <c r="V356" s="58"/>
      <c r="W356" s="58"/>
      <c r="X356" s="58"/>
      <c r="Y356" s="62"/>
      <c r="Z356" s="62"/>
      <c r="AA356" s="58"/>
      <c r="AB356" s="58"/>
      <c r="AC356" s="61"/>
      <c r="AD356" s="58"/>
      <c r="AE356" s="29"/>
      <c r="AF356" s="44"/>
      <c r="AG356" s="29"/>
      <c r="AH356" s="29"/>
      <c r="AI356" s="29"/>
      <c r="AJ356" s="29"/>
      <c r="AK356" s="29"/>
      <c r="AL356" s="29"/>
      <c r="AM356" s="29"/>
      <c r="AN356" s="29"/>
      <c r="AO356" s="29"/>
      <c r="AP356" s="29"/>
      <c r="AQ356" s="29"/>
      <c r="AR356" s="29"/>
      <c r="AS356" s="29"/>
      <c r="AT356" s="29"/>
      <c r="AU356" s="29"/>
      <c r="AV356" s="29"/>
      <c r="AW356" s="29"/>
      <c r="AX356" s="29"/>
      <c r="AY356" s="29"/>
      <c r="AZ356" s="29"/>
      <c r="BA356" s="29"/>
      <c r="BB356" s="29"/>
      <c r="BC356" s="29"/>
      <c r="BD356" s="29"/>
      <c r="BE356" s="29"/>
      <c r="BF356" s="29"/>
      <c r="BG356" s="29"/>
      <c r="BH356" s="29"/>
      <c r="BI356" s="29"/>
      <c r="BJ356" s="29"/>
      <c r="BK356" s="29"/>
      <c r="BL356" s="29"/>
      <c r="BM356" s="29"/>
      <c r="BN356" s="29"/>
      <c r="BO356" s="29"/>
      <c r="BP356" s="29"/>
      <c r="BQ356" s="29"/>
      <c r="BR356" s="29"/>
      <c r="BS356" s="29"/>
      <c r="BT356" s="29"/>
      <c r="BU356" s="29"/>
      <c r="XEU356" s="6" t="str">
        <f t="shared" si="7"/>
        <v/>
      </c>
    </row>
    <row r="357" spans="1:73 16375:16375" x14ac:dyDescent="0.2">
      <c r="A357" s="29"/>
      <c r="B357" s="29"/>
      <c r="C357" s="81"/>
      <c r="D357" s="81"/>
      <c r="E357" s="81"/>
      <c r="F357" s="82"/>
      <c r="G357" s="83"/>
      <c r="H357" s="58"/>
      <c r="I357" s="58"/>
      <c r="J357" s="58"/>
      <c r="K357" s="58"/>
      <c r="L357" s="58"/>
      <c r="M357" s="58"/>
      <c r="N357" s="58"/>
      <c r="O357" s="58"/>
      <c r="P357" s="58"/>
      <c r="Q357" s="58"/>
      <c r="R357" s="58"/>
      <c r="S357" s="58"/>
      <c r="T357" s="58"/>
      <c r="U357" s="58"/>
      <c r="V357" s="58"/>
      <c r="W357" s="58"/>
      <c r="X357" s="58"/>
      <c r="Y357" s="62"/>
      <c r="Z357" s="62"/>
      <c r="AA357" s="58"/>
      <c r="AB357" s="58"/>
      <c r="AC357" s="61"/>
      <c r="AD357" s="58"/>
      <c r="AE357" s="29"/>
      <c r="AF357" s="44"/>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c r="BM357" s="29"/>
      <c r="BN357" s="29"/>
      <c r="BO357" s="29"/>
      <c r="BP357" s="29"/>
      <c r="BQ357" s="29"/>
      <c r="BR357" s="29"/>
      <c r="BS357" s="29"/>
      <c r="BT357" s="29"/>
      <c r="BU357" s="29"/>
      <c r="XEU357" s="6" t="str">
        <f t="shared" si="7"/>
        <v/>
      </c>
    </row>
    <row r="358" spans="1:73 16375:16375" x14ac:dyDescent="0.2">
      <c r="A358" s="29"/>
      <c r="B358" s="29"/>
      <c r="C358" s="81"/>
      <c r="D358" s="81"/>
      <c r="E358" s="81"/>
      <c r="F358" s="82"/>
      <c r="G358" s="83"/>
      <c r="H358" s="58"/>
      <c r="I358" s="58"/>
      <c r="J358" s="58"/>
      <c r="K358" s="58"/>
      <c r="L358" s="58"/>
      <c r="M358" s="58"/>
      <c r="N358" s="58"/>
      <c r="O358" s="58"/>
      <c r="P358" s="58"/>
      <c r="Q358" s="58"/>
      <c r="R358" s="58"/>
      <c r="S358" s="58"/>
      <c r="T358" s="58"/>
      <c r="U358" s="58"/>
      <c r="V358" s="58"/>
      <c r="W358" s="58"/>
      <c r="X358" s="58"/>
      <c r="Y358" s="62"/>
      <c r="Z358" s="62"/>
      <c r="AA358" s="58"/>
      <c r="AB358" s="58"/>
      <c r="AC358" s="61"/>
      <c r="AD358" s="58"/>
      <c r="AE358" s="29"/>
      <c r="AF358" s="44"/>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29"/>
      <c r="BQ358" s="29"/>
      <c r="BR358" s="29"/>
      <c r="BS358" s="29"/>
      <c r="BT358" s="29"/>
      <c r="BU358" s="29"/>
      <c r="XEU358" s="6" t="str">
        <f t="shared" si="7"/>
        <v/>
      </c>
    </row>
    <row r="359" spans="1:73 16375:16375" x14ac:dyDescent="0.2">
      <c r="A359" s="29"/>
      <c r="B359" s="29"/>
      <c r="C359" s="81"/>
      <c r="D359" s="81"/>
      <c r="E359" s="81"/>
      <c r="F359" s="82"/>
      <c r="G359" s="83"/>
      <c r="H359" s="58"/>
      <c r="I359" s="58"/>
      <c r="J359" s="58"/>
      <c r="K359" s="58"/>
      <c r="L359" s="58"/>
      <c r="M359" s="58"/>
      <c r="N359" s="58"/>
      <c r="O359" s="58"/>
      <c r="P359" s="58"/>
      <c r="Q359" s="58"/>
      <c r="R359" s="58"/>
      <c r="S359" s="58"/>
      <c r="T359" s="58"/>
      <c r="U359" s="58"/>
      <c r="V359" s="58"/>
      <c r="W359" s="58"/>
      <c r="X359" s="58"/>
      <c r="Y359" s="62"/>
      <c r="Z359" s="62"/>
      <c r="AA359" s="58"/>
      <c r="AB359" s="58"/>
      <c r="AC359" s="61"/>
      <c r="AD359" s="58"/>
      <c r="AE359" s="29"/>
      <c r="AF359" s="44"/>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29"/>
      <c r="BQ359" s="29"/>
      <c r="BR359" s="29"/>
      <c r="BS359" s="29"/>
      <c r="BT359" s="29"/>
      <c r="BU359" s="29"/>
      <c r="XEU359" s="6" t="str">
        <f t="shared" si="7"/>
        <v/>
      </c>
    </row>
    <row r="360" spans="1:73 16375:16375" x14ac:dyDescent="0.2">
      <c r="A360" s="29"/>
      <c r="B360" s="29"/>
      <c r="C360" s="81"/>
      <c r="D360" s="81"/>
      <c r="E360" s="81"/>
      <c r="F360" s="82"/>
      <c r="G360" s="83"/>
      <c r="H360" s="58"/>
      <c r="I360" s="58"/>
      <c r="J360" s="58"/>
      <c r="K360" s="58"/>
      <c r="L360" s="58"/>
      <c r="M360" s="58"/>
      <c r="N360" s="58"/>
      <c r="O360" s="58"/>
      <c r="P360" s="58"/>
      <c r="Q360" s="58"/>
      <c r="R360" s="58"/>
      <c r="S360" s="58"/>
      <c r="T360" s="58"/>
      <c r="U360" s="58"/>
      <c r="V360" s="58"/>
      <c r="W360" s="58"/>
      <c r="X360" s="58"/>
      <c r="Y360" s="62"/>
      <c r="Z360" s="62"/>
      <c r="AA360" s="58"/>
      <c r="AB360" s="58"/>
      <c r="AC360" s="61"/>
      <c r="AD360" s="58"/>
      <c r="AE360" s="29"/>
      <c r="AF360" s="44"/>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c r="BG360" s="29"/>
      <c r="BH360" s="29"/>
      <c r="BI360" s="29"/>
      <c r="BJ360" s="29"/>
      <c r="BK360" s="29"/>
      <c r="BL360" s="29"/>
      <c r="BM360" s="29"/>
      <c r="BN360" s="29"/>
      <c r="BO360" s="29"/>
      <c r="BP360" s="29"/>
      <c r="BQ360" s="29"/>
      <c r="BR360" s="29"/>
      <c r="BS360" s="29"/>
      <c r="BT360" s="29"/>
      <c r="BU360" s="29"/>
      <c r="XEU360" s="6" t="str">
        <f t="shared" si="7"/>
        <v/>
      </c>
    </row>
    <row r="361" spans="1:73 16375:16375" x14ac:dyDescent="0.2">
      <c r="A361" s="29"/>
      <c r="B361" s="29"/>
      <c r="C361" s="81"/>
      <c r="D361" s="81"/>
      <c r="E361" s="81"/>
      <c r="F361" s="82"/>
      <c r="G361" s="83"/>
      <c r="H361" s="58"/>
      <c r="I361" s="58"/>
      <c r="J361" s="58"/>
      <c r="K361" s="58"/>
      <c r="L361" s="58"/>
      <c r="M361" s="58"/>
      <c r="N361" s="58"/>
      <c r="O361" s="58"/>
      <c r="P361" s="58"/>
      <c r="Q361" s="58"/>
      <c r="R361" s="58"/>
      <c r="S361" s="58"/>
      <c r="T361" s="58"/>
      <c r="U361" s="58"/>
      <c r="V361" s="58"/>
      <c r="W361" s="58"/>
      <c r="X361" s="58"/>
      <c r="Y361" s="62"/>
      <c r="Z361" s="62"/>
      <c r="AA361" s="58"/>
      <c r="AB361" s="58"/>
      <c r="AC361" s="61"/>
      <c r="AD361" s="58"/>
      <c r="AE361" s="29"/>
      <c r="AF361" s="44"/>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c r="BG361" s="29"/>
      <c r="BH361" s="29"/>
      <c r="BI361" s="29"/>
      <c r="BJ361" s="29"/>
      <c r="BK361" s="29"/>
      <c r="BL361" s="29"/>
      <c r="BM361" s="29"/>
      <c r="BN361" s="29"/>
      <c r="BO361" s="29"/>
      <c r="BP361" s="29"/>
      <c r="BQ361" s="29"/>
      <c r="BR361" s="29"/>
      <c r="BS361" s="29"/>
      <c r="BT361" s="29"/>
      <c r="BU361" s="29"/>
      <c r="XEU361" s="6" t="str">
        <f t="shared" si="7"/>
        <v/>
      </c>
    </row>
    <row r="362" spans="1:73 16375:16375" x14ac:dyDescent="0.2">
      <c r="A362" s="29"/>
      <c r="B362" s="29"/>
      <c r="C362" s="81"/>
      <c r="D362" s="81"/>
      <c r="E362" s="81"/>
      <c r="F362" s="82"/>
      <c r="G362" s="83"/>
      <c r="H362" s="58"/>
      <c r="I362" s="58"/>
      <c r="J362" s="58"/>
      <c r="K362" s="58"/>
      <c r="L362" s="58"/>
      <c r="M362" s="58"/>
      <c r="N362" s="58"/>
      <c r="O362" s="58"/>
      <c r="P362" s="58"/>
      <c r="Q362" s="58"/>
      <c r="R362" s="58"/>
      <c r="S362" s="58"/>
      <c r="T362" s="58"/>
      <c r="U362" s="58"/>
      <c r="V362" s="58"/>
      <c r="W362" s="58"/>
      <c r="X362" s="58"/>
      <c r="Y362" s="62"/>
      <c r="Z362" s="62"/>
      <c r="AA362" s="58"/>
      <c r="AB362" s="58"/>
      <c r="AC362" s="61"/>
      <c r="AD362" s="58"/>
      <c r="AE362" s="29"/>
      <c r="AF362" s="44"/>
      <c r="AG362" s="29"/>
      <c r="AH362" s="29"/>
      <c r="AI362" s="29"/>
      <c r="AJ362" s="29"/>
      <c r="AK362" s="29"/>
      <c r="AL362" s="29"/>
      <c r="AM362" s="29"/>
      <c r="AN362" s="29"/>
      <c r="AO362" s="29"/>
      <c r="AP362" s="29"/>
      <c r="AQ362" s="29"/>
      <c r="AR362" s="29"/>
      <c r="AS362" s="29"/>
      <c r="AT362" s="29"/>
      <c r="AU362" s="29"/>
      <c r="AV362" s="29"/>
      <c r="AW362" s="29"/>
      <c r="AX362" s="29"/>
      <c r="AY362" s="29"/>
      <c r="AZ362" s="29"/>
      <c r="BA362" s="29"/>
      <c r="BB362" s="29"/>
      <c r="BC362" s="29"/>
      <c r="BD362" s="29"/>
      <c r="BE362" s="29"/>
      <c r="BF362" s="29"/>
      <c r="BG362" s="29"/>
      <c r="BH362" s="29"/>
      <c r="BI362" s="29"/>
      <c r="BJ362" s="29"/>
      <c r="BK362" s="29"/>
      <c r="BL362" s="29"/>
      <c r="BM362" s="29"/>
      <c r="BN362" s="29"/>
      <c r="BO362" s="29"/>
      <c r="BP362" s="29"/>
      <c r="BQ362" s="29"/>
      <c r="BR362" s="29"/>
      <c r="BS362" s="29"/>
      <c r="BT362" s="29"/>
      <c r="BU362" s="29"/>
      <c r="XEU362" s="6" t="str">
        <f t="shared" si="7"/>
        <v/>
      </c>
    </row>
    <row r="363" spans="1:73 16375:16375" x14ac:dyDescent="0.2">
      <c r="A363" s="29"/>
      <c r="B363" s="29"/>
      <c r="C363" s="81"/>
      <c r="D363" s="81"/>
      <c r="E363" s="81"/>
      <c r="F363" s="82"/>
      <c r="G363" s="83"/>
      <c r="H363" s="58"/>
      <c r="I363" s="58"/>
      <c r="J363" s="58"/>
      <c r="K363" s="58"/>
      <c r="L363" s="58"/>
      <c r="M363" s="58"/>
      <c r="N363" s="58"/>
      <c r="O363" s="58"/>
      <c r="P363" s="58"/>
      <c r="Q363" s="58"/>
      <c r="R363" s="58"/>
      <c r="S363" s="58"/>
      <c r="T363" s="58"/>
      <c r="U363" s="58"/>
      <c r="V363" s="58"/>
      <c r="W363" s="58"/>
      <c r="X363" s="58"/>
      <c r="Y363" s="62"/>
      <c r="Z363" s="62"/>
      <c r="AA363" s="58"/>
      <c r="AB363" s="58"/>
      <c r="AC363" s="61"/>
      <c r="AD363" s="58"/>
      <c r="AE363" s="29"/>
      <c r="AF363" s="44"/>
      <c r="AG363" s="29"/>
      <c r="AH363" s="29"/>
      <c r="AI363" s="29"/>
      <c r="AJ363" s="29"/>
      <c r="AK363" s="29"/>
      <c r="AL363" s="29"/>
      <c r="AM363" s="29"/>
      <c r="AN363" s="29"/>
      <c r="AO363" s="29"/>
      <c r="AP363" s="29"/>
      <c r="AQ363" s="29"/>
      <c r="AR363" s="29"/>
      <c r="AS363" s="29"/>
      <c r="AT363" s="29"/>
      <c r="AU363" s="29"/>
      <c r="AV363" s="29"/>
      <c r="AW363" s="29"/>
      <c r="AX363" s="29"/>
      <c r="AY363" s="29"/>
      <c r="AZ363" s="29"/>
      <c r="BA363" s="29"/>
      <c r="BB363" s="29"/>
      <c r="BC363" s="29"/>
      <c r="BD363" s="29"/>
      <c r="BE363" s="29"/>
      <c r="BF363" s="29"/>
      <c r="BG363" s="29"/>
      <c r="BH363" s="29"/>
      <c r="BI363" s="29"/>
      <c r="BJ363" s="29"/>
      <c r="BK363" s="29"/>
      <c r="BL363" s="29"/>
      <c r="BM363" s="29"/>
      <c r="BN363" s="29"/>
      <c r="BO363" s="29"/>
      <c r="BP363" s="29"/>
      <c r="BQ363" s="29"/>
      <c r="BR363" s="29"/>
      <c r="BS363" s="29"/>
      <c r="BT363" s="29"/>
      <c r="BU363" s="29"/>
      <c r="XEU363" s="6" t="str">
        <f t="shared" si="7"/>
        <v/>
      </c>
    </row>
    <row r="364" spans="1:73 16375:16375" x14ac:dyDescent="0.2">
      <c r="A364" s="29"/>
      <c r="B364" s="29"/>
      <c r="C364" s="81"/>
      <c r="D364" s="81"/>
      <c r="E364" s="81"/>
      <c r="F364" s="82"/>
      <c r="G364" s="83"/>
      <c r="H364" s="58"/>
      <c r="I364" s="58"/>
      <c r="J364" s="58"/>
      <c r="K364" s="58"/>
      <c r="L364" s="58"/>
      <c r="M364" s="58"/>
      <c r="N364" s="58"/>
      <c r="O364" s="58"/>
      <c r="P364" s="58"/>
      <c r="Q364" s="58"/>
      <c r="R364" s="58"/>
      <c r="S364" s="58"/>
      <c r="T364" s="58"/>
      <c r="U364" s="58"/>
      <c r="V364" s="58"/>
      <c r="W364" s="58"/>
      <c r="X364" s="58"/>
      <c r="Y364" s="62"/>
      <c r="Z364" s="62"/>
      <c r="AA364" s="58"/>
      <c r="AB364" s="58"/>
      <c r="AC364" s="61"/>
      <c r="AD364" s="58"/>
      <c r="AE364" s="29"/>
      <c r="AF364" s="44"/>
      <c r="AG364" s="29"/>
      <c r="AH364" s="29"/>
      <c r="AI364" s="29"/>
      <c r="AJ364" s="29"/>
      <c r="AK364" s="29"/>
      <c r="AL364" s="29"/>
      <c r="AM364" s="29"/>
      <c r="AN364" s="29"/>
      <c r="AO364" s="29"/>
      <c r="AP364" s="29"/>
      <c r="AQ364" s="29"/>
      <c r="AR364" s="29"/>
      <c r="AS364" s="29"/>
      <c r="AT364" s="29"/>
      <c r="AU364" s="29"/>
      <c r="AV364" s="29"/>
      <c r="AW364" s="29"/>
      <c r="AX364" s="29"/>
      <c r="AY364" s="29"/>
      <c r="AZ364" s="29"/>
      <c r="BA364" s="29"/>
      <c r="BB364" s="29"/>
      <c r="BC364" s="29"/>
      <c r="BD364" s="29"/>
      <c r="BE364" s="29"/>
      <c r="BF364" s="29"/>
      <c r="BG364" s="29"/>
      <c r="BH364" s="29"/>
      <c r="BI364" s="29"/>
      <c r="BJ364" s="29"/>
      <c r="BK364" s="29"/>
      <c r="BL364" s="29"/>
      <c r="BM364" s="29"/>
      <c r="BN364" s="29"/>
      <c r="BO364" s="29"/>
      <c r="BP364" s="29"/>
      <c r="BQ364" s="29"/>
      <c r="BR364" s="29"/>
      <c r="BS364" s="29"/>
      <c r="BT364" s="29"/>
      <c r="BU364" s="29"/>
      <c r="XEU364" s="6" t="str">
        <f t="shared" si="7"/>
        <v/>
      </c>
    </row>
    <row r="365" spans="1:73 16375:16375" x14ac:dyDescent="0.2">
      <c r="A365" s="29"/>
      <c r="B365" s="29"/>
      <c r="C365" s="81"/>
      <c r="D365" s="81"/>
      <c r="E365" s="81"/>
      <c r="F365" s="82"/>
      <c r="G365" s="83"/>
      <c r="H365" s="58"/>
      <c r="I365" s="58"/>
      <c r="J365" s="58"/>
      <c r="K365" s="58"/>
      <c r="L365" s="58"/>
      <c r="M365" s="58"/>
      <c r="N365" s="58"/>
      <c r="O365" s="58"/>
      <c r="P365" s="58"/>
      <c r="Q365" s="58"/>
      <c r="R365" s="58"/>
      <c r="S365" s="58"/>
      <c r="T365" s="58"/>
      <c r="U365" s="58"/>
      <c r="V365" s="58"/>
      <c r="W365" s="58"/>
      <c r="X365" s="58"/>
      <c r="Y365" s="62"/>
      <c r="Z365" s="62"/>
      <c r="AA365" s="58"/>
      <c r="AB365" s="58"/>
      <c r="AC365" s="61"/>
      <c r="AD365" s="58"/>
      <c r="AE365" s="29"/>
      <c r="AF365" s="44"/>
      <c r="AG365" s="29"/>
      <c r="AH365" s="29"/>
      <c r="AI365" s="29"/>
      <c r="AJ365" s="29"/>
      <c r="AK365" s="29"/>
      <c r="AL365" s="29"/>
      <c r="AM365" s="29"/>
      <c r="AN365" s="29"/>
      <c r="AO365" s="29"/>
      <c r="AP365" s="29"/>
      <c r="AQ365" s="29"/>
      <c r="AR365" s="29"/>
      <c r="AS365" s="29"/>
      <c r="AT365" s="29"/>
      <c r="AU365" s="29"/>
      <c r="AV365" s="29"/>
      <c r="AW365" s="29"/>
      <c r="AX365" s="29"/>
      <c r="AY365" s="29"/>
      <c r="AZ365" s="29"/>
      <c r="BA365" s="29"/>
      <c r="BB365" s="29"/>
      <c r="BC365" s="29"/>
      <c r="BD365" s="29"/>
      <c r="BE365" s="29"/>
      <c r="BF365" s="29"/>
      <c r="BG365" s="29"/>
      <c r="BH365" s="29"/>
      <c r="BI365" s="29"/>
      <c r="BJ365" s="29"/>
      <c r="BK365" s="29"/>
      <c r="BL365" s="29"/>
      <c r="BM365" s="29"/>
      <c r="BN365" s="29"/>
      <c r="BO365" s="29"/>
      <c r="BP365" s="29"/>
      <c r="BQ365" s="29"/>
      <c r="BR365" s="29"/>
      <c r="BS365" s="29"/>
      <c r="BT365" s="29"/>
      <c r="BU365" s="29"/>
      <c r="XEU365" s="6" t="str">
        <f t="shared" si="7"/>
        <v/>
      </c>
    </row>
    <row r="366" spans="1:73 16375:16375" x14ac:dyDescent="0.2">
      <c r="A366" s="29"/>
      <c r="B366" s="29"/>
      <c r="C366" s="81"/>
      <c r="D366" s="81"/>
      <c r="E366" s="81"/>
      <c r="F366" s="82"/>
      <c r="G366" s="83"/>
      <c r="H366" s="58"/>
      <c r="I366" s="58"/>
      <c r="J366" s="58"/>
      <c r="K366" s="58"/>
      <c r="L366" s="58"/>
      <c r="M366" s="58"/>
      <c r="N366" s="58"/>
      <c r="O366" s="58"/>
      <c r="P366" s="58"/>
      <c r="Q366" s="58"/>
      <c r="R366" s="58"/>
      <c r="S366" s="58"/>
      <c r="T366" s="58"/>
      <c r="U366" s="58"/>
      <c r="V366" s="58"/>
      <c r="W366" s="58"/>
      <c r="X366" s="58"/>
      <c r="Y366" s="62"/>
      <c r="Z366" s="62"/>
      <c r="AA366" s="58"/>
      <c r="AB366" s="58"/>
      <c r="AC366" s="61"/>
      <c r="AD366" s="58"/>
      <c r="AE366" s="29"/>
      <c r="AF366" s="44"/>
      <c r="AG366" s="29"/>
      <c r="AH366" s="29"/>
      <c r="AI366" s="29"/>
      <c r="AJ366" s="29"/>
      <c r="AK366" s="29"/>
      <c r="AL366" s="29"/>
      <c r="AM366" s="29"/>
      <c r="AN366" s="29"/>
      <c r="AO366" s="29"/>
      <c r="AP366" s="29"/>
      <c r="AQ366" s="29"/>
      <c r="AR366" s="29"/>
      <c r="AS366" s="29"/>
      <c r="AT366" s="29"/>
      <c r="AU366" s="29"/>
      <c r="AV366" s="29"/>
      <c r="AW366" s="29"/>
      <c r="AX366" s="29"/>
      <c r="AY366" s="29"/>
      <c r="AZ366" s="29"/>
      <c r="BA366" s="29"/>
      <c r="BB366" s="29"/>
      <c r="BC366" s="29"/>
      <c r="BD366" s="29"/>
      <c r="BE366" s="29"/>
      <c r="BF366" s="29"/>
      <c r="BG366" s="29"/>
      <c r="BH366" s="29"/>
      <c r="BI366" s="29"/>
      <c r="BJ366" s="29"/>
      <c r="BK366" s="29"/>
      <c r="BL366" s="29"/>
      <c r="BM366" s="29"/>
      <c r="BN366" s="29"/>
      <c r="BO366" s="29"/>
      <c r="BP366" s="29"/>
      <c r="BQ366" s="29"/>
      <c r="BR366" s="29"/>
      <c r="BS366" s="29"/>
      <c r="BT366" s="29"/>
      <c r="BU366" s="29"/>
      <c r="XEU366" s="6" t="str">
        <f t="shared" si="7"/>
        <v/>
      </c>
    </row>
    <row r="367" spans="1:73 16375:16375" x14ac:dyDescent="0.2">
      <c r="A367" s="29"/>
      <c r="B367" s="29"/>
      <c r="C367" s="81"/>
      <c r="D367" s="81"/>
      <c r="E367" s="81"/>
      <c r="F367" s="82"/>
      <c r="G367" s="83"/>
      <c r="H367" s="58"/>
      <c r="I367" s="58"/>
      <c r="J367" s="58"/>
      <c r="K367" s="58"/>
      <c r="L367" s="58"/>
      <c r="M367" s="58"/>
      <c r="N367" s="58"/>
      <c r="O367" s="58"/>
      <c r="P367" s="58"/>
      <c r="Q367" s="58"/>
      <c r="R367" s="58"/>
      <c r="S367" s="58"/>
      <c r="T367" s="58"/>
      <c r="U367" s="58"/>
      <c r="V367" s="58"/>
      <c r="W367" s="58"/>
      <c r="X367" s="58"/>
      <c r="Y367" s="62"/>
      <c r="Z367" s="62"/>
      <c r="AA367" s="58"/>
      <c r="AB367" s="58"/>
      <c r="AC367" s="61"/>
      <c r="AD367" s="58"/>
      <c r="AE367" s="29"/>
      <c r="AF367" s="44"/>
      <c r="AG367" s="29"/>
      <c r="AH367" s="29"/>
      <c r="AI367" s="29"/>
      <c r="AJ367" s="29"/>
      <c r="AK367" s="29"/>
      <c r="AL367" s="29"/>
      <c r="AM367" s="29"/>
      <c r="AN367" s="29"/>
      <c r="AO367" s="29"/>
      <c r="AP367" s="29"/>
      <c r="AQ367" s="29"/>
      <c r="AR367" s="29"/>
      <c r="AS367" s="29"/>
      <c r="AT367" s="29"/>
      <c r="AU367" s="29"/>
      <c r="AV367" s="29"/>
      <c r="AW367" s="29"/>
      <c r="AX367" s="29"/>
      <c r="AY367" s="29"/>
      <c r="AZ367" s="29"/>
      <c r="BA367" s="29"/>
      <c r="BB367" s="29"/>
      <c r="BC367" s="29"/>
      <c r="BD367" s="29"/>
      <c r="BE367" s="29"/>
      <c r="BF367" s="29"/>
      <c r="BG367" s="29"/>
      <c r="BH367" s="29"/>
      <c r="BI367" s="29"/>
      <c r="BJ367" s="29"/>
      <c r="BK367" s="29"/>
      <c r="BL367" s="29"/>
      <c r="BM367" s="29"/>
      <c r="BN367" s="29"/>
      <c r="BO367" s="29"/>
      <c r="BP367" s="29"/>
      <c r="BQ367" s="29"/>
      <c r="BR367" s="29"/>
      <c r="BS367" s="29"/>
      <c r="BT367" s="29"/>
      <c r="BU367" s="29"/>
      <c r="XEU367" s="6" t="str">
        <f t="shared" si="7"/>
        <v/>
      </c>
    </row>
    <row r="368" spans="1:73 16375:16375" x14ac:dyDescent="0.2">
      <c r="A368" s="29"/>
      <c r="B368" s="29"/>
      <c r="C368" s="81"/>
      <c r="D368" s="81"/>
      <c r="E368" s="81"/>
      <c r="F368" s="82"/>
      <c r="G368" s="83"/>
      <c r="H368" s="58"/>
      <c r="I368" s="58"/>
      <c r="J368" s="58"/>
      <c r="K368" s="58"/>
      <c r="L368" s="58"/>
      <c r="M368" s="58"/>
      <c r="N368" s="58"/>
      <c r="O368" s="58"/>
      <c r="P368" s="58"/>
      <c r="Q368" s="58"/>
      <c r="R368" s="58"/>
      <c r="S368" s="58"/>
      <c r="T368" s="58"/>
      <c r="U368" s="58"/>
      <c r="V368" s="58"/>
      <c r="W368" s="58"/>
      <c r="X368" s="58"/>
      <c r="Y368" s="62"/>
      <c r="Z368" s="62"/>
      <c r="AA368" s="58"/>
      <c r="AB368" s="58"/>
      <c r="AC368" s="61"/>
      <c r="AD368" s="58"/>
      <c r="AE368" s="29"/>
      <c r="AF368" s="44"/>
      <c r="AG368" s="29"/>
      <c r="AH368" s="29"/>
      <c r="AI368" s="29"/>
      <c r="AJ368" s="29"/>
      <c r="AK368" s="29"/>
      <c r="AL368" s="29"/>
      <c r="AM368" s="29"/>
      <c r="AN368" s="29"/>
      <c r="AO368" s="29"/>
      <c r="AP368" s="29"/>
      <c r="AQ368" s="29"/>
      <c r="AR368" s="29"/>
      <c r="AS368" s="29"/>
      <c r="AT368" s="29"/>
      <c r="AU368" s="29"/>
      <c r="AV368" s="29"/>
      <c r="AW368" s="29"/>
      <c r="AX368" s="29"/>
      <c r="AY368" s="29"/>
      <c r="AZ368" s="29"/>
      <c r="BA368" s="29"/>
      <c r="BB368" s="29"/>
      <c r="BC368" s="29"/>
      <c r="BD368" s="29"/>
      <c r="BE368" s="29"/>
      <c r="BF368" s="29"/>
      <c r="BG368" s="29"/>
      <c r="BH368" s="29"/>
      <c r="BI368" s="29"/>
      <c r="BJ368" s="29"/>
      <c r="BK368" s="29"/>
      <c r="BL368" s="29"/>
      <c r="BM368" s="29"/>
      <c r="BN368" s="29"/>
      <c r="BO368" s="29"/>
      <c r="BP368" s="29"/>
      <c r="BQ368" s="29"/>
      <c r="BR368" s="29"/>
      <c r="BS368" s="29"/>
      <c r="BT368" s="29"/>
      <c r="BU368" s="29"/>
      <c r="XEU368" s="6" t="str">
        <f t="shared" si="7"/>
        <v/>
      </c>
    </row>
    <row r="369" spans="1:73 16375:16375" x14ac:dyDescent="0.2">
      <c r="A369" s="29"/>
      <c r="B369" s="29"/>
      <c r="C369" s="81"/>
      <c r="D369" s="81"/>
      <c r="E369" s="81"/>
      <c r="F369" s="82"/>
      <c r="G369" s="83"/>
      <c r="H369" s="58"/>
      <c r="I369" s="58"/>
      <c r="J369" s="58"/>
      <c r="K369" s="58"/>
      <c r="L369" s="58"/>
      <c r="M369" s="58"/>
      <c r="N369" s="58"/>
      <c r="O369" s="58"/>
      <c r="P369" s="58"/>
      <c r="Q369" s="58"/>
      <c r="R369" s="58"/>
      <c r="S369" s="58"/>
      <c r="T369" s="58"/>
      <c r="U369" s="58"/>
      <c r="V369" s="58"/>
      <c r="W369" s="58"/>
      <c r="X369" s="58"/>
      <c r="Y369" s="62"/>
      <c r="Z369" s="62"/>
      <c r="AA369" s="58"/>
      <c r="AB369" s="58"/>
      <c r="AC369" s="61"/>
      <c r="AD369" s="58"/>
      <c r="AE369" s="29"/>
      <c r="AF369" s="44"/>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c r="BC369" s="29"/>
      <c r="BD369" s="29"/>
      <c r="BE369" s="29"/>
      <c r="BF369" s="29"/>
      <c r="BG369" s="29"/>
      <c r="BH369" s="29"/>
      <c r="BI369" s="29"/>
      <c r="BJ369" s="29"/>
      <c r="BK369" s="29"/>
      <c r="BL369" s="29"/>
      <c r="BM369" s="29"/>
      <c r="BN369" s="29"/>
      <c r="BO369" s="29"/>
      <c r="BP369" s="29"/>
      <c r="BQ369" s="29"/>
      <c r="BR369" s="29"/>
      <c r="BS369" s="29"/>
      <c r="BT369" s="29"/>
      <c r="BU369" s="29"/>
      <c r="XEU369" s="6" t="str">
        <f t="shared" si="7"/>
        <v/>
      </c>
    </row>
    <row r="370" spans="1:73 16375:16375" x14ac:dyDescent="0.2">
      <c r="A370" s="29"/>
      <c r="B370" s="29"/>
      <c r="C370" s="81"/>
      <c r="D370" s="81"/>
      <c r="E370" s="81"/>
      <c r="F370" s="82"/>
      <c r="G370" s="83"/>
      <c r="H370" s="58"/>
      <c r="I370" s="58"/>
      <c r="J370" s="58"/>
      <c r="K370" s="58"/>
      <c r="L370" s="58"/>
      <c r="M370" s="58"/>
      <c r="N370" s="58"/>
      <c r="O370" s="58"/>
      <c r="P370" s="58"/>
      <c r="Q370" s="58"/>
      <c r="R370" s="58"/>
      <c r="S370" s="58"/>
      <c r="T370" s="58"/>
      <c r="U370" s="58"/>
      <c r="V370" s="58"/>
      <c r="W370" s="58"/>
      <c r="X370" s="58"/>
      <c r="Y370" s="62"/>
      <c r="Z370" s="62"/>
      <c r="AA370" s="58"/>
      <c r="AB370" s="58"/>
      <c r="AC370" s="61"/>
      <c r="AD370" s="58"/>
      <c r="AE370" s="29"/>
      <c r="AF370" s="44"/>
      <c r="AG370" s="29"/>
      <c r="AH370" s="29"/>
      <c r="AI370" s="29"/>
      <c r="AJ370" s="29"/>
      <c r="AK370" s="29"/>
      <c r="AL370" s="29"/>
      <c r="AM370" s="29"/>
      <c r="AN370" s="29"/>
      <c r="AO370" s="29"/>
      <c r="AP370" s="29"/>
      <c r="AQ370" s="29"/>
      <c r="AR370" s="29"/>
      <c r="AS370" s="29"/>
      <c r="AT370" s="29"/>
      <c r="AU370" s="29"/>
      <c r="AV370" s="29"/>
      <c r="AW370" s="29"/>
      <c r="AX370" s="29"/>
      <c r="AY370" s="29"/>
      <c r="AZ370" s="29"/>
      <c r="BA370" s="29"/>
      <c r="BB370" s="29"/>
      <c r="BC370" s="29"/>
      <c r="BD370" s="29"/>
      <c r="BE370" s="29"/>
      <c r="BF370" s="29"/>
      <c r="BG370" s="29"/>
      <c r="BH370" s="29"/>
      <c r="BI370" s="29"/>
      <c r="BJ370" s="29"/>
      <c r="BK370" s="29"/>
      <c r="BL370" s="29"/>
      <c r="BM370" s="29"/>
      <c r="BN370" s="29"/>
      <c r="BO370" s="29"/>
      <c r="BP370" s="29"/>
      <c r="BQ370" s="29"/>
      <c r="BR370" s="29"/>
      <c r="BS370" s="29"/>
      <c r="BT370" s="29"/>
      <c r="BU370" s="29"/>
      <c r="XEU370" s="6" t="str">
        <f t="shared" si="7"/>
        <v/>
      </c>
    </row>
    <row r="371" spans="1:73 16375:16375" x14ac:dyDescent="0.2">
      <c r="A371" s="29"/>
      <c r="B371" s="29"/>
      <c r="C371" s="81"/>
      <c r="D371" s="81"/>
      <c r="E371" s="81"/>
      <c r="F371" s="82"/>
      <c r="G371" s="83"/>
      <c r="H371" s="58"/>
      <c r="I371" s="58"/>
      <c r="J371" s="58"/>
      <c r="K371" s="58"/>
      <c r="L371" s="58"/>
      <c r="M371" s="58"/>
      <c r="N371" s="58"/>
      <c r="O371" s="58"/>
      <c r="P371" s="58"/>
      <c r="Q371" s="58"/>
      <c r="R371" s="58"/>
      <c r="S371" s="58"/>
      <c r="T371" s="58"/>
      <c r="U371" s="58"/>
      <c r="V371" s="58"/>
      <c r="W371" s="58"/>
      <c r="X371" s="58"/>
      <c r="Y371" s="62"/>
      <c r="Z371" s="62"/>
      <c r="AA371" s="58"/>
      <c r="AB371" s="58"/>
      <c r="AC371" s="61"/>
      <c r="AD371" s="58"/>
      <c r="AE371" s="29"/>
      <c r="AF371" s="44"/>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c r="BC371" s="29"/>
      <c r="BD371" s="29"/>
      <c r="BE371" s="29"/>
      <c r="BF371" s="29"/>
      <c r="BG371" s="29"/>
      <c r="BH371" s="29"/>
      <c r="BI371" s="29"/>
      <c r="BJ371" s="29"/>
      <c r="BK371" s="29"/>
      <c r="BL371" s="29"/>
      <c r="BM371" s="29"/>
      <c r="BN371" s="29"/>
      <c r="BO371" s="29"/>
      <c r="BP371" s="29"/>
      <c r="BQ371" s="29"/>
      <c r="BR371" s="29"/>
      <c r="BS371" s="29"/>
      <c r="BT371" s="29"/>
      <c r="BU371" s="29"/>
      <c r="XEU371" s="6" t="str">
        <f t="shared" si="7"/>
        <v/>
      </c>
    </row>
    <row r="372" spans="1:73 16375:16375" x14ac:dyDescent="0.2">
      <c r="A372" s="29"/>
      <c r="B372" s="29"/>
      <c r="C372" s="81"/>
      <c r="D372" s="81"/>
      <c r="E372" s="81"/>
      <c r="F372" s="82"/>
      <c r="G372" s="83"/>
      <c r="H372" s="58"/>
      <c r="I372" s="58"/>
      <c r="J372" s="58"/>
      <c r="K372" s="58"/>
      <c r="L372" s="58"/>
      <c r="M372" s="58"/>
      <c r="N372" s="58"/>
      <c r="O372" s="58"/>
      <c r="P372" s="58"/>
      <c r="Q372" s="58"/>
      <c r="R372" s="58"/>
      <c r="S372" s="58"/>
      <c r="T372" s="58"/>
      <c r="U372" s="58"/>
      <c r="V372" s="58"/>
      <c r="W372" s="58"/>
      <c r="X372" s="58"/>
      <c r="Y372" s="62"/>
      <c r="Z372" s="62"/>
      <c r="AA372" s="58"/>
      <c r="AB372" s="58"/>
      <c r="AC372" s="61"/>
      <c r="AD372" s="58"/>
      <c r="AE372" s="29"/>
      <c r="AF372" s="44"/>
      <c r="AG372" s="29"/>
      <c r="AH372" s="29"/>
      <c r="AI372" s="29"/>
      <c r="AJ372" s="29"/>
      <c r="AK372" s="29"/>
      <c r="AL372" s="29"/>
      <c r="AM372" s="29"/>
      <c r="AN372" s="29"/>
      <c r="AO372" s="29"/>
      <c r="AP372" s="29"/>
      <c r="AQ372" s="29"/>
      <c r="AR372" s="29"/>
      <c r="AS372" s="29"/>
      <c r="AT372" s="29"/>
      <c r="AU372" s="29"/>
      <c r="AV372" s="29"/>
      <c r="AW372" s="29"/>
      <c r="AX372" s="29"/>
      <c r="AY372" s="29"/>
      <c r="AZ372" s="29"/>
      <c r="BA372" s="29"/>
      <c r="BB372" s="29"/>
      <c r="BC372" s="29"/>
      <c r="BD372" s="29"/>
      <c r="BE372" s="29"/>
      <c r="BF372" s="29"/>
      <c r="BG372" s="29"/>
      <c r="BH372" s="29"/>
      <c r="BI372" s="29"/>
      <c r="BJ372" s="29"/>
      <c r="BK372" s="29"/>
      <c r="BL372" s="29"/>
      <c r="BM372" s="29"/>
      <c r="BN372" s="29"/>
      <c r="BO372" s="29"/>
      <c r="BP372" s="29"/>
      <c r="BQ372" s="29"/>
      <c r="BR372" s="29"/>
      <c r="BS372" s="29"/>
      <c r="BT372" s="29"/>
      <c r="BU372" s="29"/>
      <c r="XEU372" s="6" t="str">
        <f t="shared" si="7"/>
        <v/>
      </c>
    </row>
    <row r="373" spans="1:73 16375:16375" x14ac:dyDescent="0.2">
      <c r="A373" s="29"/>
      <c r="B373" s="29"/>
      <c r="C373" s="81"/>
      <c r="D373" s="81"/>
      <c r="E373" s="81"/>
      <c r="F373" s="82"/>
      <c r="G373" s="83"/>
      <c r="H373" s="58"/>
      <c r="I373" s="58"/>
      <c r="J373" s="58"/>
      <c r="K373" s="58"/>
      <c r="L373" s="58"/>
      <c r="M373" s="58"/>
      <c r="N373" s="58"/>
      <c r="O373" s="58"/>
      <c r="P373" s="58"/>
      <c r="Q373" s="58"/>
      <c r="R373" s="58"/>
      <c r="S373" s="58"/>
      <c r="T373" s="58"/>
      <c r="U373" s="58"/>
      <c r="V373" s="58"/>
      <c r="W373" s="58"/>
      <c r="X373" s="58"/>
      <c r="Y373" s="62"/>
      <c r="Z373" s="62"/>
      <c r="AA373" s="58"/>
      <c r="AB373" s="58"/>
      <c r="AC373" s="61"/>
      <c r="AD373" s="58"/>
      <c r="AE373" s="29"/>
      <c r="AF373" s="44"/>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c r="BC373" s="29"/>
      <c r="BD373" s="29"/>
      <c r="BE373" s="29"/>
      <c r="BF373" s="29"/>
      <c r="BG373" s="29"/>
      <c r="BH373" s="29"/>
      <c r="BI373" s="29"/>
      <c r="BJ373" s="29"/>
      <c r="BK373" s="29"/>
      <c r="BL373" s="29"/>
      <c r="BM373" s="29"/>
      <c r="BN373" s="29"/>
      <c r="BO373" s="29"/>
      <c r="BP373" s="29"/>
      <c r="BQ373" s="29"/>
      <c r="BR373" s="29"/>
      <c r="BS373" s="29"/>
      <c r="BT373" s="29"/>
      <c r="BU373" s="29"/>
      <c r="XEU373" s="6" t="str">
        <f t="shared" si="7"/>
        <v/>
      </c>
    </row>
    <row r="374" spans="1:73 16375:16375" x14ac:dyDescent="0.2">
      <c r="A374" s="29"/>
      <c r="B374" s="29"/>
      <c r="C374" s="81"/>
      <c r="D374" s="81"/>
      <c r="E374" s="81"/>
      <c r="F374" s="82"/>
      <c r="G374" s="83"/>
      <c r="H374" s="58"/>
      <c r="I374" s="58"/>
      <c r="J374" s="58"/>
      <c r="K374" s="58"/>
      <c r="L374" s="58"/>
      <c r="M374" s="58"/>
      <c r="N374" s="58"/>
      <c r="O374" s="58"/>
      <c r="P374" s="58"/>
      <c r="Q374" s="58"/>
      <c r="R374" s="58"/>
      <c r="S374" s="58"/>
      <c r="T374" s="58"/>
      <c r="U374" s="58"/>
      <c r="V374" s="58"/>
      <c r="W374" s="58"/>
      <c r="X374" s="58"/>
      <c r="Y374" s="62"/>
      <c r="Z374" s="62"/>
      <c r="AA374" s="58"/>
      <c r="AB374" s="58"/>
      <c r="AC374" s="61"/>
      <c r="AD374" s="58"/>
      <c r="AE374" s="29"/>
      <c r="AF374" s="44"/>
      <c r="AG374" s="29"/>
      <c r="AH374" s="29"/>
      <c r="AI374" s="29"/>
      <c r="AJ374" s="29"/>
      <c r="AK374" s="29"/>
      <c r="AL374" s="29"/>
      <c r="AM374" s="29"/>
      <c r="AN374" s="29"/>
      <c r="AO374" s="29"/>
      <c r="AP374" s="29"/>
      <c r="AQ374" s="29"/>
      <c r="AR374" s="29"/>
      <c r="AS374" s="29"/>
      <c r="AT374" s="29"/>
      <c r="AU374" s="29"/>
      <c r="AV374" s="29"/>
      <c r="AW374" s="29"/>
      <c r="AX374" s="29"/>
      <c r="AY374" s="29"/>
      <c r="AZ374" s="29"/>
      <c r="BA374" s="29"/>
      <c r="BB374" s="29"/>
      <c r="BC374" s="29"/>
      <c r="BD374" s="29"/>
      <c r="BE374" s="29"/>
      <c r="BF374" s="29"/>
      <c r="BG374" s="29"/>
      <c r="BH374" s="29"/>
      <c r="BI374" s="29"/>
      <c r="BJ374" s="29"/>
      <c r="BK374" s="29"/>
      <c r="BL374" s="29"/>
      <c r="BM374" s="29"/>
      <c r="BN374" s="29"/>
      <c r="BO374" s="29"/>
      <c r="BP374" s="29"/>
      <c r="BQ374" s="29"/>
      <c r="BR374" s="29"/>
      <c r="BS374" s="29"/>
      <c r="BT374" s="29"/>
      <c r="BU374" s="29"/>
      <c r="XEU374" s="6" t="str">
        <f t="shared" si="7"/>
        <v/>
      </c>
    </row>
    <row r="375" spans="1:73 16375:16375" x14ac:dyDescent="0.2">
      <c r="A375" s="29"/>
      <c r="B375" s="29"/>
      <c r="C375" s="81"/>
      <c r="D375" s="81"/>
      <c r="E375" s="81"/>
      <c r="F375" s="82"/>
      <c r="G375" s="83"/>
      <c r="H375" s="58"/>
      <c r="I375" s="58"/>
      <c r="J375" s="58"/>
      <c r="K375" s="58"/>
      <c r="L375" s="58"/>
      <c r="M375" s="58"/>
      <c r="N375" s="58"/>
      <c r="O375" s="58"/>
      <c r="P375" s="58"/>
      <c r="Q375" s="58"/>
      <c r="R375" s="58"/>
      <c r="S375" s="58"/>
      <c r="T375" s="58"/>
      <c r="U375" s="58"/>
      <c r="V375" s="58"/>
      <c r="W375" s="58"/>
      <c r="X375" s="58"/>
      <c r="Y375" s="62"/>
      <c r="Z375" s="62"/>
      <c r="AA375" s="58"/>
      <c r="AB375" s="58"/>
      <c r="AC375" s="61"/>
      <c r="AD375" s="58"/>
      <c r="AE375" s="29"/>
      <c r="AF375" s="44"/>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c r="BF375" s="29"/>
      <c r="BG375" s="29"/>
      <c r="BH375" s="29"/>
      <c r="BI375" s="29"/>
      <c r="BJ375" s="29"/>
      <c r="BK375" s="29"/>
      <c r="BL375" s="29"/>
      <c r="BM375" s="29"/>
      <c r="BN375" s="29"/>
      <c r="BO375" s="29"/>
      <c r="BP375" s="29"/>
      <c r="BQ375" s="29"/>
      <c r="BR375" s="29"/>
      <c r="BS375" s="29"/>
      <c r="BT375" s="29"/>
      <c r="BU375" s="29"/>
      <c r="XEU375" s="6" t="str">
        <f t="shared" si="7"/>
        <v/>
      </c>
    </row>
    <row r="376" spans="1:73 16375:16375" x14ac:dyDescent="0.2">
      <c r="A376" s="29"/>
      <c r="B376" s="29"/>
      <c r="C376" s="81"/>
      <c r="D376" s="81"/>
      <c r="E376" s="81"/>
      <c r="F376" s="82"/>
      <c r="G376" s="83"/>
      <c r="H376" s="58"/>
      <c r="I376" s="58"/>
      <c r="J376" s="58"/>
      <c r="K376" s="58"/>
      <c r="L376" s="58"/>
      <c r="M376" s="58"/>
      <c r="N376" s="58"/>
      <c r="O376" s="58"/>
      <c r="P376" s="58"/>
      <c r="Q376" s="58"/>
      <c r="R376" s="58"/>
      <c r="S376" s="58"/>
      <c r="T376" s="58"/>
      <c r="U376" s="58"/>
      <c r="V376" s="58"/>
      <c r="W376" s="58"/>
      <c r="X376" s="58"/>
      <c r="Y376" s="62"/>
      <c r="Z376" s="62"/>
      <c r="AA376" s="58"/>
      <c r="AB376" s="58"/>
      <c r="AC376" s="61"/>
      <c r="AD376" s="58"/>
      <c r="AE376" s="29"/>
      <c r="AF376" s="44"/>
      <c r="AG376" s="29"/>
      <c r="AH376" s="29"/>
      <c r="AI376" s="29"/>
      <c r="AJ376" s="29"/>
      <c r="AK376" s="29"/>
      <c r="AL376" s="29"/>
      <c r="AM376" s="29"/>
      <c r="AN376" s="29"/>
      <c r="AO376" s="29"/>
      <c r="AP376" s="29"/>
      <c r="AQ376" s="29"/>
      <c r="AR376" s="29"/>
      <c r="AS376" s="29"/>
      <c r="AT376" s="29"/>
      <c r="AU376" s="29"/>
      <c r="AV376" s="29"/>
      <c r="AW376" s="29"/>
      <c r="AX376" s="29"/>
      <c r="AY376" s="29"/>
      <c r="AZ376" s="29"/>
      <c r="BA376" s="29"/>
      <c r="BB376" s="29"/>
      <c r="BC376" s="29"/>
      <c r="BD376" s="29"/>
      <c r="BE376" s="29"/>
      <c r="BF376" s="29"/>
      <c r="BG376" s="29"/>
      <c r="BH376" s="29"/>
      <c r="BI376" s="29"/>
      <c r="BJ376" s="29"/>
      <c r="BK376" s="29"/>
      <c r="BL376" s="29"/>
      <c r="BM376" s="29"/>
      <c r="BN376" s="29"/>
      <c r="BO376" s="29"/>
      <c r="BP376" s="29"/>
      <c r="BQ376" s="29"/>
      <c r="BR376" s="29"/>
      <c r="BS376" s="29"/>
      <c r="BT376" s="29"/>
      <c r="BU376" s="29"/>
      <c r="XEU376" s="6" t="str">
        <f t="shared" si="7"/>
        <v/>
      </c>
    </row>
    <row r="377" spans="1:73 16375:16375" x14ac:dyDescent="0.2">
      <c r="A377" s="29"/>
      <c r="B377" s="29"/>
      <c r="C377" s="81"/>
      <c r="D377" s="81"/>
      <c r="E377" s="81"/>
      <c r="F377" s="82"/>
      <c r="G377" s="83"/>
      <c r="H377" s="58"/>
      <c r="I377" s="58"/>
      <c r="J377" s="58"/>
      <c r="K377" s="58"/>
      <c r="L377" s="58"/>
      <c r="M377" s="58"/>
      <c r="N377" s="58"/>
      <c r="O377" s="58"/>
      <c r="P377" s="58"/>
      <c r="Q377" s="58"/>
      <c r="R377" s="58"/>
      <c r="S377" s="58"/>
      <c r="T377" s="58"/>
      <c r="U377" s="58"/>
      <c r="V377" s="58"/>
      <c r="W377" s="58"/>
      <c r="X377" s="58"/>
      <c r="Y377" s="62"/>
      <c r="Z377" s="62"/>
      <c r="AA377" s="58"/>
      <c r="AB377" s="58"/>
      <c r="AC377" s="61"/>
      <c r="AD377" s="58"/>
      <c r="AE377" s="29"/>
      <c r="AF377" s="44"/>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c r="BO377" s="29"/>
      <c r="BP377" s="29"/>
      <c r="BQ377" s="29"/>
      <c r="BR377" s="29"/>
      <c r="BS377" s="29"/>
      <c r="BT377" s="29"/>
      <c r="BU377" s="29"/>
      <c r="XEU377" s="6" t="str">
        <f t="shared" si="7"/>
        <v/>
      </c>
    </row>
    <row r="378" spans="1:73 16375:16375" x14ac:dyDescent="0.2">
      <c r="A378" s="29"/>
      <c r="B378" s="29"/>
      <c r="C378" s="81"/>
      <c r="D378" s="81"/>
      <c r="E378" s="81"/>
      <c r="F378" s="82"/>
      <c r="G378" s="83"/>
      <c r="H378" s="58"/>
      <c r="I378" s="58"/>
      <c r="J378" s="58"/>
      <c r="K378" s="58"/>
      <c r="L378" s="58"/>
      <c r="M378" s="58"/>
      <c r="N378" s="58"/>
      <c r="O378" s="58"/>
      <c r="P378" s="58"/>
      <c r="Q378" s="58"/>
      <c r="R378" s="58"/>
      <c r="S378" s="58"/>
      <c r="T378" s="58"/>
      <c r="U378" s="58"/>
      <c r="V378" s="58"/>
      <c r="W378" s="58"/>
      <c r="X378" s="58"/>
      <c r="Y378" s="62"/>
      <c r="Z378" s="62"/>
      <c r="AA378" s="58"/>
      <c r="AB378" s="58"/>
      <c r="AC378" s="61"/>
      <c r="AD378" s="58"/>
      <c r="AE378" s="29"/>
      <c r="AF378" s="44"/>
      <c r="AG378" s="29"/>
      <c r="AH378" s="29"/>
      <c r="AI378" s="29"/>
      <c r="AJ378" s="29"/>
      <c r="AK378" s="29"/>
      <c r="AL378" s="29"/>
      <c r="AM378" s="29"/>
      <c r="AN378" s="29"/>
      <c r="AO378" s="29"/>
      <c r="AP378" s="29"/>
      <c r="AQ378" s="29"/>
      <c r="AR378" s="29"/>
      <c r="AS378" s="29"/>
      <c r="AT378" s="29"/>
      <c r="AU378" s="29"/>
      <c r="AV378" s="29"/>
      <c r="AW378" s="29"/>
      <c r="AX378" s="29"/>
      <c r="AY378" s="29"/>
      <c r="AZ378" s="29"/>
      <c r="BA378" s="29"/>
      <c r="BB378" s="29"/>
      <c r="BC378" s="29"/>
      <c r="BD378" s="29"/>
      <c r="BE378" s="29"/>
      <c r="BF378" s="29"/>
      <c r="BG378" s="29"/>
      <c r="BH378" s="29"/>
      <c r="BI378" s="29"/>
      <c r="BJ378" s="29"/>
      <c r="BK378" s="29"/>
      <c r="BL378" s="29"/>
      <c r="BM378" s="29"/>
      <c r="BN378" s="29"/>
      <c r="BO378" s="29"/>
      <c r="BP378" s="29"/>
      <c r="BQ378" s="29"/>
      <c r="BR378" s="29"/>
      <c r="BS378" s="29"/>
      <c r="BT378" s="29"/>
      <c r="BU378" s="29"/>
      <c r="XEU378" s="6" t="str">
        <f t="shared" si="7"/>
        <v/>
      </c>
    </row>
    <row r="379" spans="1:73 16375:16375" x14ac:dyDescent="0.2">
      <c r="A379" s="29"/>
      <c r="B379" s="29"/>
      <c r="C379" s="81"/>
      <c r="D379" s="81"/>
      <c r="E379" s="81"/>
      <c r="F379" s="82"/>
      <c r="G379" s="83"/>
      <c r="H379" s="58"/>
      <c r="I379" s="58"/>
      <c r="J379" s="58"/>
      <c r="K379" s="58"/>
      <c r="L379" s="58"/>
      <c r="M379" s="58"/>
      <c r="N379" s="58"/>
      <c r="O379" s="58"/>
      <c r="P379" s="58"/>
      <c r="Q379" s="58"/>
      <c r="R379" s="58"/>
      <c r="S379" s="58"/>
      <c r="T379" s="58"/>
      <c r="U379" s="58"/>
      <c r="V379" s="58"/>
      <c r="W379" s="58"/>
      <c r="X379" s="58"/>
      <c r="Y379" s="62"/>
      <c r="Z379" s="62"/>
      <c r="AA379" s="58"/>
      <c r="AB379" s="58"/>
      <c r="AC379" s="61"/>
      <c r="AD379" s="58"/>
      <c r="AE379" s="29"/>
      <c r="AF379" s="44"/>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c r="BM379" s="29"/>
      <c r="BN379" s="29"/>
      <c r="BO379" s="29"/>
      <c r="BP379" s="29"/>
      <c r="BQ379" s="29"/>
      <c r="BR379" s="29"/>
      <c r="BS379" s="29"/>
      <c r="BT379" s="29"/>
      <c r="BU379" s="29"/>
      <c r="XEU379" s="6" t="str">
        <f t="shared" si="7"/>
        <v/>
      </c>
    </row>
    <row r="380" spans="1:73 16375:16375" x14ac:dyDescent="0.2">
      <c r="A380" s="29"/>
      <c r="B380" s="29"/>
      <c r="C380" s="81"/>
      <c r="D380" s="81"/>
      <c r="E380" s="81"/>
      <c r="F380" s="82"/>
      <c r="G380" s="83"/>
      <c r="H380" s="58"/>
      <c r="I380" s="58"/>
      <c r="J380" s="58"/>
      <c r="K380" s="58"/>
      <c r="L380" s="58"/>
      <c r="M380" s="58"/>
      <c r="N380" s="58"/>
      <c r="O380" s="58"/>
      <c r="P380" s="58"/>
      <c r="Q380" s="58"/>
      <c r="R380" s="58"/>
      <c r="S380" s="58"/>
      <c r="T380" s="58"/>
      <c r="U380" s="58"/>
      <c r="V380" s="58"/>
      <c r="W380" s="58"/>
      <c r="X380" s="58"/>
      <c r="Y380" s="62"/>
      <c r="Z380" s="62"/>
      <c r="AA380" s="58"/>
      <c r="AB380" s="58"/>
      <c r="AC380" s="61"/>
      <c r="AD380" s="58"/>
      <c r="AE380" s="29"/>
      <c r="AF380" s="44"/>
      <c r="AG380" s="29"/>
      <c r="AH380" s="29"/>
      <c r="AI380" s="29"/>
      <c r="AJ380" s="29"/>
      <c r="AK380" s="29"/>
      <c r="AL380" s="29"/>
      <c r="AM380" s="29"/>
      <c r="AN380" s="29"/>
      <c r="AO380" s="29"/>
      <c r="AP380" s="29"/>
      <c r="AQ380" s="29"/>
      <c r="AR380" s="29"/>
      <c r="AS380" s="29"/>
      <c r="AT380" s="29"/>
      <c r="AU380" s="29"/>
      <c r="AV380" s="29"/>
      <c r="AW380" s="29"/>
      <c r="AX380" s="29"/>
      <c r="AY380" s="29"/>
      <c r="AZ380" s="29"/>
      <c r="BA380" s="29"/>
      <c r="BB380" s="29"/>
      <c r="BC380" s="29"/>
      <c r="BD380" s="29"/>
      <c r="BE380" s="29"/>
      <c r="BF380" s="29"/>
      <c r="BG380" s="29"/>
      <c r="BH380" s="29"/>
      <c r="BI380" s="29"/>
      <c r="BJ380" s="29"/>
      <c r="BK380" s="29"/>
      <c r="BL380" s="29"/>
      <c r="BM380" s="29"/>
      <c r="BN380" s="29"/>
      <c r="BO380" s="29"/>
      <c r="BP380" s="29"/>
      <c r="BQ380" s="29"/>
      <c r="BR380" s="29"/>
      <c r="BS380" s="29"/>
      <c r="BT380" s="29"/>
      <c r="BU380" s="29"/>
      <c r="XEU380" s="6" t="str">
        <f t="shared" si="7"/>
        <v/>
      </c>
    </row>
    <row r="381" spans="1:73 16375:16375" x14ac:dyDescent="0.2">
      <c r="A381" s="29"/>
      <c r="B381" s="29"/>
      <c r="C381" s="81"/>
      <c r="D381" s="81"/>
      <c r="E381" s="81"/>
      <c r="F381" s="82"/>
      <c r="G381" s="83"/>
      <c r="H381" s="58"/>
      <c r="I381" s="58"/>
      <c r="J381" s="58"/>
      <c r="K381" s="58"/>
      <c r="L381" s="58"/>
      <c r="M381" s="58"/>
      <c r="N381" s="58"/>
      <c r="O381" s="58"/>
      <c r="P381" s="58"/>
      <c r="Q381" s="58"/>
      <c r="R381" s="58"/>
      <c r="S381" s="58"/>
      <c r="T381" s="58"/>
      <c r="U381" s="58"/>
      <c r="V381" s="58"/>
      <c r="W381" s="58"/>
      <c r="X381" s="58"/>
      <c r="Y381" s="62"/>
      <c r="Z381" s="62"/>
      <c r="AA381" s="58"/>
      <c r="AB381" s="58"/>
      <c r="AC381" s="61"/>
      <c r="AD381" s="58"/>
      <c r="AE381" s="29"/>
      <c r="AF381" s="44"/>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c r="BF381" s="29"/>
      <c r="BG381" s="29"/>
      <c r="BH381" s="29"/>
      <c r="BI381" s="29"/>
      <c r="BJ381" s="29"/>
      <c r="BK381" s="29"/>
      <c r="BL381" s="29"/>
      <c r="BM381" s="29"/>
      <c r="BN381" s="29"/>
      <c r="BO381" s="29"/>
      <c r="BP381" s="29"/>
      <c r="BQ381" s="29"/>
      <c r="BR381" s="29"/>
      <c r="BS381" s="29"/>
      <c r="BT381" s="29"/>
      <c r="BU381" s="29"/>
      <c r="XEU381" s="6" t="str">
        <f t="shared" si="7"/>
        <v/>
      </c>
    </row>
    <row r="382" spans="1:73 16375:16375" x14ac:dyDescent="0.2">
      <c r="A382" s="29"/>
      <c r="B382" s="29"/>
      <c r="C382" s="81"/>
      <c r="D382" s="81"/>
      <c r="E382" s="81"/>
      <c r="F382" s="82"/>
      <c r="G382" s="83"/>
      <c r="H382" s="58"/>
      <c r="I382" s="58"/>
      <c r="J382" s="58"/>
      <c r="K382" s="58"/>
      <c r="L382" s="58"/>
      <c r="M382" s="58"/>
      <c r="N382" s="58"/>
      <c r="O382" s="58"/>
      <c r="P382" s="58"/>
      <c r="Q382" s="58"/>
      <c r="R382" s="58"/>
      <c r="S382" s="58"/>
      <c r="T382" s="58"/>
      <c r="U382" s="58"/>
      <c r="V382" s="58"/>
      <c r="W382" s="58"/>
      <c r="X382" s="58"/>
      <c r="Y382" s="62"/>
      <c r="Z382" s="62"/>
      <c r="AA382" s="58"/>
      <c r="AB382" s="58"/>
      <c r="AC382" s="61"/>
      <c r="AD382" s="58"/>
      <c r="AE382" s="29"/>
      <c r="AF382" s="44"/>
      <c r="AG382" s="29"/>
      <c r="AH382" s="29"/>
      <c r="AI382" s="29"/>
      <c r="AJ382" s="29"/>
      <c r="AK382" s="29"/>
      <c r="AL382" s="29"/>
      <c r="AM382" s="29"/>
      <c r="AN382" s="29"/>
      <c r="AO382" s="29"/>
      <c r="AP382" s="29"/>
      <c r="AQ382" s="29"/>
      <c r="AR382" s="29"/>
      <c r="AS382" s="29"/>
      <c r="AT382" s="29"/>
      <c r="AU382" s="29"/>
      <c r="AV382" s="29"/>
      <c r="AW382" s="29"/>
      <c r="AX382" s="29"/>
      <c r="AY382" s="29"/>
      <c r="AZ382" s="29"/>
      <c r="BA382" s="29"/>
      <c r="BB382" s="29"/>
      <c r="BC382" s="29"/>
      <c r="BD382" s="29"/>
      <c r="BE382" s="29"/>
      <c r="BF382" s="29"/>
      <c r="BG382" s="29"/>
      <c r="BH382" s="29"/>
      <c r="BI382" s="29"/>
      <c r="BJ382" s="29"/>
      <c r="BK382" s="29"/>
      <c r="BL382" s="29"/>
      <c r="BM382" s="29"/>
      <c r="BN382" s="29"/>
      <c r="BO382" s="29"/>
      <c r="BP382" s="29"/>
      <c r="BQ382" s="29"/>
      <c r="BR382" s="29"/>
      <c r="BS382" s="29"/>
      <c r="BT382" s="29"/>
      <c r="BU382" s="29"/>
      <c r="XEU382" s="6" t="str">
        <f t="shared" ref="XEU382:XEU445" si="8">(IF(RIGHT(SUBSTITUTE(SUBSTITUTE(SUBSTITUTE(SUBSTITUTE(SUBSTITUTE(SUBSTITUTE(SUBSTITUTE(SUBSTITUTE(SUBSTITUTE(D382," ","_"),"/","_"),"&amp;","_"),"(","_"),")","_"),",","_"),"-","_"),".","_"),"'","_"))="_",LEFT(SUBSTITUTE(SUBSTITUTE(SUBSTITUTE(SUBSTITUTE(SUBSTITUTE(SUBSTITUTE(SUBSTITUTE(SUBSTITUTE(SUBSTITUTE(D382," ","_"),"/","_"),"&amp;","_"),"(","_"),")","_"),",","_"),"-","_"),".","_"),"'","_"),LEN(SUBSTITUTE(SUBSTITUTE(SUBSTITUTE(SUBSTITUTE(SUBSTITUTE(SUBSTITUTE(SUBSTITUTE(SUBSTITUTE(SUBSTITUTE(D382," ","_"),"/","_"),"&amp;","_"),"(","_"),")","_"),",","_"),"-","_"),".","_"),"'","_"))-1),SUBSTITUTE(SUBSTITUTE(SUBSTITUTE(SUBSTITUTE(SUBSTITUTE(SUBSTITUTE(SUBSTITUTE(SUBSTITUTE(SUBSTITUTE(D382," ","_"),"/","_"),"&amp;","_"),"(","_"),")","_"),",","_"),"-","_"),".","_"),"'","_")))</f>
        <v/>
      </c>
    </row>
    <row r="383" spans="1:73 16375:16375" x14ac:dyDescent="0.2">
      <c r="A383" s="29"/>
      <c r="B383" s="29"/>
      <c r="C383" s="81"/>
      <c r="D383" s="81"/>
      <c r="E383" s="81"/>
      <c r="F383" s="82"/>
      <c r="G383" s="83"/>
      <c r="H383" s="58"/>
      <c r="I383" s="58"/>
      <c r="J383" s="58"/>
      <c r="K383" s="58"/>
      <c r="L383" s="58"/>
      <c r="M383" s="58"/>
      <c r="N383" s="58"/>
      <c r="O383" s="58"/>
      <c r="P383" s="58"/>
      <c r="Q383" s="58"/>
      <c r="R383" s="58"/>
      <c r="S383" s="58"/>
      <c r="T383" s="58"/>
      <c r="U383" s="58"/>
      <c r="V383" s="58"/>
      <c r="W383" s="58"/>
      <c r="X383" s="58"/>
      <c r="Y383" s="62"/>
      <c r="Z383" s="62"/>
      <c r="AA383" s="58"/>
      <c r="AB383" s="58"/>
      <c r="AC383" s="61"/>
      <c r="AD383" s="58"/>
      <c r="AE383" s="29"/>
      <c r="AF383" s="44"/>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c r="BC383" s="29"/>
      <c r="BD383" s="29"/>
      <c r="BE383" s="29"/>
      <c r="BF383" s="29"/>
      <c r="BG383" s="29"/>
      <c r="BH383" s="29"/>
      <c r="BI383" s="29"/>
      <c r="BJ383" s="29"/>
      <c r="BK383" s="29"/>
      <c r="BL383" s="29"/>
      <c r="BM383" s="29"/>
      <c r="BN383" s="29"/>
      <c r="BO383" s="29"/>
      <c r="BP383" s="29"/>
      <c r="BQ383" s="29"/>
      <c r="BR383" s="29"/>
      <c r="BS383" s="29"/>
      <c r="BT383" s="29"/>
      <c r="BU383" s="29"/>
      <c r="XEU383" s="6" t="str">
        <f t="shared" si="8"/>
        <v/>
      </c>
    </row>
    <row r="384" spans="1:73 16375:16375" x14ac:dyDescent="0.2">
      <c r="A384" s="29"/>
      <c r="B384" s="29"/>
      <c r="C384" s="81"/>
      <c r="D384" s="81"/>
      <c r="E384" s="81"/>
      <c r="F384" s="82"/>
      <c r="G384" s="83"/>
      <c r="H384" s="58"/>
      <c r="I384" s="58"/>
      <c r="J384" s="58"/>
      <c r="K384" s="58"/>
      <c r="L384" s="58"/>
      <c r="M384" s="58"/>
      <c r="N384" s="58"/>
      <c r="O384" s="58"/>
      <c r="P384" s="58"/>
      <c r="Q384" s="58"/>
      <c r="R384" s="58"/>
      <c r="S384" s="58"/>
      <c r="T384" s="58"/>
      <c r="U384" s="58"/>
      <c r="V384" s="58"/>
      <c r="W384" s="58"/>
      <c r="X384" s="58"/>
      <c r="Y384" s="62"/>
      <c r="Z384" s="62"/>
      <c r="AA384" s="58"/>
      <c r="AB384" s="58"/>
      <c r="AC384" s="61"/>
      <c r="AD384" s="58"/>
      <c r="AE384" s="29"/>
      <c r="AF384" s="44"/>
      <c r="AG384" s="29"/>
      <c r="AH384" s="29"/>
      <c r="AI384" s="29"/>
      <c r="AJ384" s="29"/>
      <c r="AK384" s="29"/>
      <c r="AL384" s="29"/>
      <c r="AM384" s="29"/>
      <c r="AN384" s="29"/>
      <c r="AO384" s="29"/>
      <c r="AP384" s="29"/>
      <c r="AQ384" s="29"/>
      <c r="AR384" s="29"/>
      <c r="AS384" s="29"/>
      <c r="AT384" s="29"/>
      <c r="AU384" s="29"/>
      <c r="AV384" s="29"/>
      <c r="AW384" s="29"/>
      <c r="AX384" s="29"/>
      <c r="AY384" s="29"/>
      <c r="AZ384" s="29"/>
      <c r="BA384" s="29"/>
      <c r="BB384" s="29"/>
      <c r="BC384" s="29"/>
      <c r="BD384" s="29"/>
      <c r="BE384" s="29"/>
      <c r="BF384" s="29"/>
      <c r="BG384" s="29"/>
      <c r="BH384" s="29"/>
      <c r="BI384" s="29"/>
      <c r="BJ384" s="29"/>
      <c r="BK384" s="29"/>
      <c r="BL384" s="29"/>
      <c r="BM384" s="29"/>
      <c r="BN384" s="29"/>
      <c r="BO384" s="29"/>
      <c r="BP384" s="29"/>
      <c r="BQ384" s="29"/>
      <c r="BR384" s="29"/>
      <c r="BS384" s="29"/>
      <c r="BT384" s="29"/>
      <c r="BU384" s="29"/>
      <c r="XEU384" s="6" t="str">
        <f t="shared" si="8"/>
        <v/>
      </c>
    </row>
    <row r="385" spans="1:73 16375:16375" x14ac:dyDescent="0.2">
      <c r="A385" s="29"/>
      <c r="B385" s="29"/>
      <c r="C385" s="81"/>
      <c r="D385" s="81"/>
      <c r="E385" s="81"/>
      <c r="F385" s="82"/>
      <c r="G385" s="83"/>
      <c r="H385" s="58"/>
      <c r="I385" s="58"/>
      <c r="J385" s="58"/>
      <c r="K385" s="58"/>
      <c r="L385" s="58"/>
      <c r="M385" s="58"/>
      <c r="N385" s="58"/>
      <c r="O385" s="58"/>
      <c r="P385" s="58"/>
      <c r="Q385" s="58"/>
      <c r="R385" s="58"/>
      <c r="S385" s="58"/>
      <c r="T385" s="58"/>
      <c r="U385" s="58"/>
      <c r="V385" s="58"/>
      <c r="W385" s="58"/>
      <c r="X385" s="58"/>
      <c r="Y385" s="62"/>
      <c r="Z385" s="62"/>
      <c r="AA385" s="58"/>
      <c r="AB385" s="58"/>
      <c r="AC385" s="61"/>
      <c r="AD385" s="58"/>
      <c r="AE385" s="29"/>
      <c r="AF385" s="44"/>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c r="BF385" s="29"/>
      <c r="BG385" s="29"/>
      <c r="BH385" s="29"/>
      <c r="BI385" s="29"/>
      <c r="BJ385" s="29"/>
      <c r="BK385" s="29"/>
      <c r="BL385" s="29"/>
      <c r="BM385" s="29"/>
      <c r="BN385" s="29"/>
      <c r="BO385" s="29"/>
      <c r="BP385" s="29"/>
      <c r="BQ385" s="29"/>
      <c r="BR385" s="29"/>
      <c r="BS385" s="29"/>
      <c r="BT385" s="29"/>
      <c r="BU385" s="29"/>
      <c r="XEU385" s="6" t="str">
        <f t="shared" si="8"/>
        <v/>
      </c>
    </row>
    <row r="386" spans="1:73 16375:16375" x14ac:dyDescent="0.2">
      <c r="A386" s="29"/>
      <c r="B386" s="29"/>
      <c r="C386" s="81"/>
      <c r="D386" s="81"/>
      <c r="E386" s="81"/>
      <c r="F386" s="82"/>
      <c r="G386" s="83"/>
      <c r="H386" s="58"/>
      <c r="I386" s="58"/>
      <c r="J386" s="58"/>
      <c r="K386" s="58"/>
      <c r="L386" s="58"/>
      <c r="M386" s="58"/>
      <c r="N386" s="58"/>
      <c r="O386" s="58"/>
      <c r="P386" s="58"/>
      <c r="Q386" s="58"/>
      <c r="R386" s="58"/>
      <c r="S386" s="58"/>
      <c r="T386" s="58"/>
      <c r="U386" s="58"/>
      <c r="V386" s="58"/>
      <c r="W386" s="58"/>
      <c r="X386" s="58"/>
      <c r="Y386" s="62"/>
      <c r="Z386" s="62"/>
      <c r="AA386" s="58"/>
      <c r="AB386" s="58"/>
      <c r="AC386" s="61"/>
      <c r="AD386" s="58"/>
      <c r="AE386" s="29"/>
      <c r="AF386" s="44"/>
      <c r="AG386" s="29"/>
      <c r="AH386" s="29"/>
      <c r="AI386" s="29"/>
      <c r="AJ386" s="29"/>
      <c r="AK386" s="29"/>
      <c r="AL386" s="29"/>
      <c r="AM386" s="29"/>
      <c r="AN386" s="29"/>
      <c r="AO386" s="29"/>
      <c r="AP386" s="29"/>
      <c r="AQ386" s="29"/>
      <c r="AR386" s="29"/>
      <c r="AS386" s="29"/>
      <c r="AT386" s="29"/>
      <c r="AU386" s="29"/>
      <c r="AV386" s="29"/>
      <c r="AW386" s="29"/>
      <c r="AX386" s="29"/>
      <c r="AY386" s="29"/>
      <c r="AZ386" s="29"/>
      <c r="BA386" s="29"/>
      <c r="BB386" s="29"/>
      <c r="BC386" s="29"/>
      <c r="BD386" s="29"/>
      <c r="BE386" s="29"/>
      <c r="BF386" s="29"/>
      <c r="BG386" s="29"/>
      <c r="BH386" s="29"/>
      <c r="BI386" s="29"/>
      <c r="BJ386" s="29"/>
      <c r="BK386" s="29"/>
      <c r="BL386" s="29"/>
      <c r="BM386" s="29"/>
      <c r="BN386" s="29"/>
      <c r="BO386" s="29"/>
      <c r="BP386" s="29"/>
      <c r="BQ386" s="29"/>
      <c r="BR386" s="29"/>
      <c r="BS386" s="29"/>
      <c r="BT386" s="29"/>
      <c r="BU386" s="29"/>
      <c r="XEU386" s="6" t="str">
        <f t="shared" si="8"/>
        <v/>
      </c>
    </row>
    <row r="387" spans="1:73 16375:16375" x14ac:dyDescent="0.2">
      <c r="A387" s="29"/>
      <c r="B387" s="29"/>
      <c r="C387" s="81"/>
      <c r="D387" s="81"/>
      <c r="E387" s="81"/>
      <c r="F387" s="82"/>
      <c r="G387" s="83"/>
      <c r="H387" s="58"/>
      <c r="I387" s="58"/>
      <c r="J387" s="58"/>
      <c r="K387" s="58"/>
      <c r="L387" s="58"/>
      <c r="M387" s="58"/>
      <c r="N387" s="58"/>
      <c r="O387" s="58"/>
      <c r="P387" s="58"/>
      <c r="Q387" s="58"/>
      <c r="R387" s="58"/>
      <c r="S387" s="58"/>
      <c r="T387" s="58"/>
      <c r="U387" s="58"/>
      <c r="V387" s="58"/>
      <c r="W387" s="58"/>
      <c r="X387" s="58"/>
      <c r="Y387" s="62"/>
      <c r="Z387" s="62"/>
      <c r="AA387" s="58"/>
      <c r="AB387" s="58"/>
      <c r="AC387" s="61"/>
      <c r="AD387" s="58"/>
      <c r="AE387" s="29"/>
      <c r="AF387" s="44"/>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c r="BC387" s="29"/>
      <c r="BD387" s="29"/>
      <c r="BE387" s="29"/>
      <c r="BF387" s="29"/>
      <c r="BG387" s="29"/>
      <c r="BH387" s="29"/>
      <c r="BI387" s="29"/>
      <c r="BJ387" s="29"/>
      <c r="BK387" s="29"/>
      <c r="BL387" s="29"/>
      <c r="BM387" s="29"/>
      <c r="BN387" s="29"/>
      <c r="BO387" s="29"/>
      <c r="BP387" s="29"/>
      <c r="BQ387" s="29"/>
      <c r="BR387" s="29"/>
      <c r="BS387" s="29"/>
      <c r="BT387" s="29"/>
      <c r="BU387" s="29"/>
      <c r="XEU387" s="6" t="str">
        <f t="shared" si="8"/>
        <v/>
      </c>
    </row>
    <row r="388" spans="1:73 16375:16375" x14ac:dyDescent="0.2">
      <c r="A388" s="29"/>
      <c r="B388" s="29"/>
      <c r="C388" s="81"/>
      <c r="D388" s="81"/>
      <c r="E388" s="81"/>
      <c r="F388" s="82"/>
      <c r="G388" s="83"/>
      <c r="H388" s="58"/>
      <c r="I388" s="58"/>
      <c r="J388" s="58"/>
      <c r="K388" s="58"/>
      <c r="L388" s="58"/>
      <c r="M388" s="58"/>
      <c r="N388" s="58"/>
      <c r="O388" s="58"/>
      <c r="P388" s="58"/>
      <c r="Q388" s="58"/>
      <c r="R388" s="58"/>
      <c r="S388" s="58"/>
      <c r="T388" s="58"/>
      <c r="U388" s="58"/>
      <c r="V388" s="58"/>
      <c r="W388" s="58"/>
      <c r="X388" s="58"/>
      <c r="Y388" s="62"/>
      <c r="Z388" s="62"/>
      <c r="AA388" s="58"/>
      <c r="AB388" s="58"/>
      <c r="AC388" s="61"/>
      <c r="AD388" s="58"/>
      <c r="AE388" s="29"/>
      <c r="AF388" s="44"/>
      <c r="AG388" s="29"/>
      <c r="AH388" s="29"/>
      <c r="AI388" s="29"/>
      <c r="AJ388" s="29"/>
      <c r="AK388" s="29"/>
      <c r="AL388" s="29"/>
      <c r="AM388" s="29"/>
      <c r="AN388" s="29"/>
      <c r="AO388" s="29"/>
      <c r="AP388" s="29"/>
      <c r="AQ388" s="29"/>
      <c r="AR388" s="29"/>
      <c r="AS388" s="29"/>
      <c r="AT388" s="29"/>
      <c r="AU388" s="29"/>
      <c r="AV388" s="29"/>
      <c r="AW388" s="29"/>
      <c r="AX388" s="29"/>
      <c r="AY388" s="29"/>
      <c r="AZ388" s="29"/>
      <c r="BA388" s="29"/>
      <c r="BB388" s="29"/>
      <c r="BC388" s="29"/>
      <c r="BD388" s="29"/>
      <c r="BE388" s="29"/>
      <c r="BF388" s="29"/>
      <c r="BG388" s="29"/>
      <c r="BH388" s="29"/>
      <c r="BI388" s="29"/>
      <c r="BJ388" s="29"/>
      <c r="BK388" s="29"/>
      <c r="BL388" s="29"/>
      <c r="BM388" s="29"/>
      <c r="BN388" s="29"/>
      <c r="BO388" s="29"/>
      <c r="BP388" s="29"/>
      <c r="BQ388" s="29"/>
      <c r="BR388" s="29"/>
      <c r="BS388" s="29"/>
      <c r="BT388" s="29"/>
      <c r="BU388" s="29"/>
      <c r="XEU388" s="6" t="str">
        <f t="shared" si="8"/>
        <v/>
      </c>
    </row>
    <row r="389" spans="1:73 16375:16375" x14ac:dyDescent="0.2">
      <c r="A389" s="29"/>
      <c r="B389" s="29"/>
      <c r="C389" s="81"/>
      <c r="D389" s="81"/>
      <c r="E389" s="81"/>
      <c r="F389" s="82"/>
      <c r="G389" s="83"/>
      <c r="H389" s="58"/>
      <c r="I389" s="58"/>
      <c r="J389" s="58"/>
      <c r="K389" s="58"/>
      <c r="L389" s="58"/>
      <c r="M389" s="58"/>
      <c r="N389" s="58"/>
      <c r="O389" s="58"/>
      <c r="P389" s="58"/>
      <c r="Q389" s="58"/>
      <c r="R389" s="58"/>
      <c r="S389" s="58"/>
      <c r="T389" s="58"/>
      <c r="U389" s="58"/>
      <c r="V389" s="58"/>
      <c r="W389" s="58"/>
      <c r="X389" s="58"/>
      <c r="Y389" s="62"/>
      <c r="Z389" s="62"/>
      <c r="AA389" s="58"/>
      <c r="AB389" s="58"/>
      <c r="AC389" s="61"/>
      <c r="AD389" s="58"/>
      <c r="AE389" s="29"/>
      <c r="AF389" s="44"/>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c r="BF389" s="29"/>
      <c r="BG389" s="29"/>
      <c r="BH389" s="29"/>
      <c r="BI389" s="29"/>
      <c r="BJ389" s="29"/>
      <c r="BK389" s="29"/>
      <c r="BL389" s="29"/>
      <c r="BM389" s="29"/>
      <c r="BN389" s="29"/>
      <c r="BO389" s="29"/>
      <c r="BP389" s="29"/>
      <c r="BQ389" s="29"/>
      <c r="BR389" s="29"/>
      <c r="BS389" s="29"/>
      <c r="BT389" s="29"/>
      <c r="BU389" s="29"/>
      <c r="XEU389" s="6" t="str">
        <f t="shared" si="8"/>
        <v/>
      </c>
    </row>
    <row r="390" spans="1:73 16375:16375" x14ac:dyDescent="0.2">
      <c r="A390" s="29"/>
      <c r="B390" s="29"/>
      <c r="C390" s="81"/>
      <c r="D390" s="81"/>
      <c r="E390" s="81"/>
      <c r="F390" s="82"/>
      <c r="G390" s="83"/>
      <c r="H390" s="58"/>
      <c r="I390" s="58"/>
      <c r="J390" s="58"/>
      <c r="K390" s="58"/>
      <c r="L390" s="58"/>
      <c r="M390" s="58"/>
      <c r="N390" s="58"/>
      <c r="O390" s="58"/>
      <c r="P390" s="58"/>
      <c r="Q390" s="58"/>
      <c r="R390" s="58"/>
      <c r="S390" s="58"/>
      <c r="T390" s="58"/>
      <c r="U390" s="58"/>
      <c r="V390" s="58"/>
      <c r="W390" s="58"/>
      <c r="X390" s="58"/>
      <c r="Y390" s="62"/>
      <c r="Z390" s="62"/>
      <c r="AA390" s="58"/>
      <c r="AB390" s="58"/>
      <c r="AC390" s="61"/>
      <c r="AD390" s="58"/>
      <c r="AE390" s="29"/>
      <c r="AF390" s="44"/>
      <c r="AG390" s="29"/>
      <c r="AH390" s="29"/>
      <c r="AI390" s="29"/>
      <c r="AJ390" s="29"/>
      <c r="AK390" s="29"/>
      <c r="AL390" s="29"/>
      <c r="AM390" s="29"/>
      <c r="AN390" s="29"/>
      <c r="AO390" s="29"/>
      <c r="AP390" s="29"/>
      <c r="AQ390" s="29"/>
      <c r="AR390" s="29"/>
      <c r="AS390" s="29"/>
      <c r="AT390" s="29"/>
      <c r="AU390" s="29"/>
      <c r="AV390" s="29"/>
      <c r="AW390" s="29"/>
      <c r="AX390" s="29"/>
      <c r="AY390" s="29"/>
      <c r="AZ390" s="29"/>
      <c r="BA390" s="29"/>
      <c r="BB390" s="29"/>
      <c r="BC390" s="29"/>
      <c r="BD390" s="29"/>
      <c r="BE390" s="29"/>
      <c r="BF390" s="29"/>
      <c r="BG390" s="29"/>
      <c r="BH390" s="29"/>
      <c r="BI390" s="29"/>
      <c r="BJ390" s="29"/>
      <c r="BK390" s="29"/>
      <c r="BL390" s="29"/>
      <c r="BM390" s="29"/>
      <c r="BN390" s="29"/>
      <c r="BO390" s="29"/>
      <c r="BP390" s="29"/>
      <c r="BQ390" s="29"/>
      <c r="BR390" s="29"/>
      <c r="BS390" s="29"/>
      <c r="BT390" s="29"/>
      <c r="BU390" s="29"/>
      <c r="XEU390" s="6" t="str">
        <f t="shared" si="8"/>
        <v/>
      </c>
    </row>
    <row r="391" spans="1:73 16375:16375" x14ac:dyDescent="0.2">
      <c r="A391" s="29"/>
      <c r="B391" s="29"/>
      <c r="C391" s="81"/>
      <c r="D391" s="81"/>
      <c r="E391" s="81"/>
      <c r="F391" s="82"/>
      <c r="G391" s="83"/>
      <c r="H391" s="58"/>
      <c r="I391" s="58"/>
      <c r="J391" s="58"/>
      <c r="K391" s="58"/>
      <c r="L391" s="58"/>
      <c r="M391" s="58"/>
      <c r="N391" s="58"/>
      <c r="O391" s="58"/>
      <c r="P391" s="58"/>
      <c r="Q391" s="58"/>
      <c r="R391" s="58"/>
      <c r="S391" s="58"/>
      <c r="T391" s="58"/>
      <c r="U391" s="58"/>
      <c r="V391" s="58"/>
      <c r="W391" s="58"/>
      <c r="X391" s="58"/>
      <c r="Y391" s="62"/>
      <c r="Z391" s="62"/>
      <c r="AA391" s="58"/>
      <c r="AB391" s="58"/>
      <c r="AC391" s="61"/>
      <c r="AD391" s="58"/>
      <c r="AE391" s="29"/>
      <c r="AF391" s="44"/>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c r="BC391" s="29"/>
      <c r="BD391" s="29"/>
      <c r="BE391" s="29"/>
      <c r="BF391" s="29"/>
      <c r="BG391" s="29"/>
      <c r="BH391" s="29"/>
      <c r="BI391" s="29"/>
      <c r="BJ391" s="29"/>
      <c r="BK391" s="29"/>
      <c r="BL391" s="29"/>
      <c r="BM391" s="29"/>
      <c r="BN391" s="29"/>
      <c r="BO391" s="29"/>
      <c r="BP391" s="29"/>
      <c r="BQ391" s="29"/>
      <c r="BR391" s="29"/>
      <c r="BS391" s="29"/>
      <c r="BT391" s="29"/>
      <c r="BU391" s="29"/>
      <c r="XEU391" s="6" t="str">
        <f t="shared" si="8"/>
        <v/>
      </c>
    </row>
    <row r="392" spans="1:73 16375:16375" x14ac:dyDescent="0.2">
      <c r="A392" s="29"/>
      <c r="B392" s="29"/>
      <c r="C392" s="81"/>
      <c r="D392" s="81"/>
      <c r="E392" s="81"/>
      <c r="F392" s="82"/>
      <c r="G392" s="83"/>
      <c r="H392" s="58"/>
      <c r="I392" s="58"/>
      <c r="J392" s="58"/>
      <c r="K392" s="58"/>
      <c r="L392" s="58"/>
      <c r="M392" s="58"/>
      <c r="N392" s="58"/>
      <c r="O392" s="58"/>
      <c r="P392" s="58"/>
      <c r="Q392" s="58"/>
      <c r="R392" s="58"/>
      <c r="S392" s="58"/>
      <c r="T392" s="58"/>
      <c r="U392" s="58"/>
      <c r="V392" s="58"/>
      <c r="W392" s="58"/>
      <c r="X392" s="58"/>
      <c r="Y392" s="62"/>
      <c r="Z392" s="62"/>
      <c r="AA392" s="58"/>
      <c r="AB392" s="58"/>
      <c r="AC392" s="61"/>
      <c r="AD392" s="58"/>
      <c r="AE392" s="29"/>
      <c r="AF392" s="44"/>
      <c r="AG392" s="29"/>
      <c r="AH392" s="29"/>
      <c r="AI392" s="29"/>
      <c r="AJ392" s="29"/>
      <c r="AK392" s="29"/>
      <c r="AL392" s="29"/>
      <c r="AM392" s="29"/>
      <c r="AN392" s="29"/>
      <c r="AO392" s="29"/>
      <c r="AP392" s="29"/>
      <c r="AQ392" s="29"/>
      <c r="AR392" s="29"/>
      <c r="AS392" s="29"/>
      <c r="AT392" s="29"/>
      <c r="AU392" s="29"/>
      <c r="AV392" s="29"/>
      <c r="AW392" s="29"/>
      <c r="AX392" s="29"/>
      <c r="AY392" s="29"/>
      <c r="AZ392" s="29"/>
      <c r="BA392" s="29"/>
      <c r="BB392" s="29"/>
      <c r="BC392" s="29"/>
      <c r="BD392" s="29"/>
      <c r="BE392" s="29"/>
      <c r="BF392" s="29"/>
      <c r="BG392" s="29"/>
      <c r="BH392" s="29"/>
      <c r="BI392" s="29"/>
      <c r="BJ392" s="29"/>
      <c r="BK392" s="29"/>
      <c r="BL392" s="29"/>
      <c r="BM392" s="29"/>
      <c r="BN392" s="29"/>
      <c r="BO392" s="29"/>
      <c r="BP392" s="29"/>
      <c r="BQ392" s="29"/>
      <c r="BR392" s="29"/>
      <c r="BS392" s="29"/>
      <c r="BT392" s="29"/>
      <c r="BU392" s="29"/>
      <c r="XEU392" s="6" t="str">
        <f t="shared" si="8"/>
        <v/>
      </c>
    </row>
    <row r="393" spans="1:73 16375:16375" x14ac:dyDescent="0.2">
      <c r="A393" s="29"/>
      <c r="B393" s="29"/>
      <c r="C393" s="81"/>
      <c r="D393" s="81"/>
      <c r="E393" s="81"/>
      <c r="F393" s="82"/>
      <c r="G393" s="83"/>
      <c r="H393" s="58"/>
      <c r="I393" s="58"/>
      <c r="J393" s="58"/>
      <c r="K393" s="58"/>
      <c r="L393" s="58"/>
      <c r="M393" s="58"/>
      <c r="N393" s="58"/>
      <c r="O393" s="58"/>
      <c r="P393" s="58"/>
      <c r="Q393" s="58"/>
      <c r="R393" s="58"/>
      <c r="S393" s="58"/>
      <c r="T393" s="58"/>
      <c r="U393" s="58"/>
      <c r="V393" s="58"/>
      <c r="W393" s="58"/>
      <c r="X393" s="58"/>
      <c r="Y393" s="62"/>
      <c r="Z393" s="62"/>
      <c r="AA393" s="58"/>
      <c r="AB393" s="58"/>
      <c r="AC393" s="61"/>
      <c r="AD393" s="58"/>
      <c r="AE393" s="29"/>
      <c r="AF393" s="44"/>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c r="BO393" s="29"/>
      <c r="BP393" s="29"/>
      <c r="BQ393" s="29"/>
      <c r="BR393" s="29"/>
      <c r="BS393" s="29"/>
      <c r="BT393" s="29"/>
      <c r="BU393" s="29"/>
      <c r="XEU393" s="6" t="str">
        <f t="shared" si="8"/>
        <v/>
      </c>
    </row>
    <row r="394" spans="1:73 16375:16375" x14ac:dyDescent="0.2">
      <c r="A394" s="29"/>
      <c r="B394" s="29"/>
      <c r="C394" s="81"/>
      <c r="D394" s="81"/>
      <c r="E394" s="81"/>
      <c r="F394" s="82"/>
      <c r="G394" s="83"/>
      <c r="H394" s="58"/>
      <c r="I394" s="58"/>
      <c r="J394" s="58"/>
      <c r="K394" s="58"/>
      <c r="L394" s="58"/>
      <c r="M394" s="58"/>
      <c r="N394" s="58"/>
      <c r="O394" s="58"/>
      <c r="P394" s="58"/>
      <c r="Q394" s="58"/>
      <c r="R394" s="58"/>
      <c r="S394" s="58"/>
      <c r="T394" s="58"/>
      <c r="U394" s="58"/>
      <c r="V394" s="58"/>
      <c r="W394" s="58"/>
      <c r="X394" s="58"/>
      <c r="Y394" s="62"/>
      <c r="Z394" s="62"/>
      <c r="AA394" s="58"/>
      <c r="AB394" s="58"/>
      <c r="AC394" s="61"/>
      <c r="AD394" s="58"/>
      <c r="AE394" s="29"/>
      <c r="AF394" s="44"/>
      <c r="AG394" s="29"/>
      <c r="AH394" s="29"/>
      <c r="AI394" s="29"/>
      <c r="AJ394" s="29"/>
      <c r="AK394" s="29"/>
      <c r="AL394" s="29"/>
      <c r="AM394" s="29"/>
      <c r="AN394" s="29"/>
      <c r="AO394" s="29"/>
      <c r="AP394" s="29"/>
      <c r="AQ394" s="29"/>
      <c r="AR394" s="29"/>
      <c r="AS394" s="29"/>
      <c r="AT394" s="29"/>
      <c r="AU394" s="29"/>
      <c r="AV394" s="29"/>
      <c r="AW394" s="29"/>
      <c r="AX394" s="29"/>
      <c r="AY394" s="29"/>
      <c r="AZ394" s="29"/>
      <c r="BA394" s="29"/>
      <c r="BB394" s="29"/>
      <c r="BC394" s="29"/>
      <c r="BD394" s="29"/>
      <c r="BE394" s="29"/>
      <c r="BF394" s="29"/>
      <c r="BG394" s="29"/>
      <c r="BH394" s="29"/>
      <c r="BI394" s="29"/>
      <c r="BJ394" s="29"/>
      <c r="BK394" s="29"/>
      <c r="BL394" s="29"/>
      <c r="BM394" s="29"/>
      <c r="BN394" s="29"/>
      <c r="BO394" s="29"/>
      <c r="BP394" s="29"/>
      <c r="BQ394" s="29"/>
      <c r="BR394" s="29"/>
      <c r="BS394" s="29"/>
      <c r="BT394" s="29"/>
      <c r="BU394" s="29"/>
      <c r="XEU394" s="6" t="str">
        <f t="shared" si="8"/>
        <v/>
      </c>
    </row>
    <row r="395" spans="1:73 16375:16375" x14ac:dyDescent="0.2">
      <c r="A395" s="29"/>
      <c r="B395" s="29"/>
      <c r="C395" s="81"/>
      <c r="D395" s="81"/>
      <c r="E395" s="81"/>
      <c r="F395" s="82"/>
      <c r="G395" s="83"/>
      <c r="H395" s="58"/>
      <c r="I395" s="58"/>
      <c r="J395" s="58"/>
      <c r="K395" s="58"/>
      <c r="L395" s="58"/>
      <c r="M395" s="58"/>
      <c r="N395" s="58"/>
      <c r="O395" s="58"/>
      <c r="P395" s="58"/>
      <c r="Q395" s="58"/>
      <c r="R395" s="58"/>
      <c r="S395" s="58"/>
      <c r="T395" s="58"/>
      <c r="U395" s="58"/>
      <c r="V395" s="58"/>
      <c r="W395" s="58"/>
      <c r="X395" s="58"/>
      <c r="Y395" s="62"/>
      <c r="Z395" s="62"/>
      <c r="AA395" s="58"/>
      <c r="AB395" s="58"/>
      <c r="AC395" s="61"/>
      <c r="AD395" s="58"/>
      <c r="AE395" s="29"/>
      <c r="AF395" s="44"/>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c r="BO395" s="29"/>
      <c r="BP395" s="29"/>
      <c r="BQ395" s="29"/>
      <c r="BR395" s="29"/>
      <c r="BS395" s="29"/>
      <c r="BT395" s="29"/>
      <c r="BU395" s="29"/>
      <c r="XEU395" s="6" t="str">
        <f t="shared" si="8"/>
        <v/>
      </c>
    </row>
    <row r="396" spans="1:73 16375:16375" x14ac:dyDescent="0.2">
      <c r="A396" s="29"/>
      <c r="B396" s="29"/>
      <c r="C396" s="81"/>
      <c r="D396" s="81"/>
      <c r="E396" s="81"/>
      <c r="F396" s="82"/>
      <c r="G396" s="83"/>
      <c r="H396" s="58"/>
      <c r="I396" s="58"/>
      <c r="J396" s="58"/>
      <c r="K396" s="58"/>
      <c r="L396" s="58"/>
      <c r="M396" s="58"/>
      <c r="N396" s="58"/>
      <c r="O396" s="58"/>
      <c r="P396" s="58"/>
      <c r="Q396" s="58"/>
      <c r="R396" s="58"/>
      <c r="S396" s="58"/>
      <c r="T396" s="58"/>
      <c r="U396" s="58"/>
      <c r="V396" s="58"/>
      <c r="W396" s="58"/>
      <c r="X396" s="58"/>
      <c r="Y396" s="62"/>
      <c r="Z396" s="62"/>
      <c r="AA396" s="58"/>
      <c r="AB396" s="58"/>
      <c r="AC396" s="61"/>
      <c r="AD396" s="58"/>
      <c r="AE396" s="29"/>
      <c r="AF396" s="44"/>
      <c r="AG396" s="29"/>
      <c r="AH396" s="29"/>
      <c r="AI396" s="29"/>
      <c r="AJ396" s="29"/>
      <c r="AK396" s="29"/>
      <c r="AL396" s="29"/>
      <c r="AM396" s="29"/>
      <c r="AN396" s="29"/>
      <c r="AO396" s="29"/>
      <c r="AP396" s="29"/>
      <c r="AQ396" s="29"/>
      <c r="AR396" s="29"/>
      <c r="AS396" s="29"/>
      <c r="AT396" s="29"/>
      <c r="AU396" s="29"/>
      <c r="AV396" s="29"/>
      <c r="AW396" s="29"/>
      <c r="AX396" s="29"/>
      <c r="AY396" s="29"/>
      <c r="AZ396" s="29"/>
      <c r="BA396" s="29"/>
      <c r="BB396" s="29"/>
      <c r="BC396" s="29"/>
      <c r="BD396" s="29"/>
      <c r="BE396" s="29"/>
      <c r="BF396" s="29"/>
      <c r="BG396" s="29"/>
      <c r="BH396" s="29"/>
      <c r="BI396" s="29"/>
      <c r="BJ396" s="29"/>
      <c r="BK396" s="29"/>
      <c r="BL396" s="29"/>
      <c r="BM396" s="29"/>
      <c r="BN396" s="29"/>
      <c r="BO396" s="29"/>
      <c r="BP396" s="29"/>
      <c r="BQ396" s="29"/>
      <c r="BR396" s="29"/>
      <c r="BS396" s="29"/>
      <c r="BT396" s="29"/>
      <c r="BU396" s="29"/>
      <c r="XEU396" s="6" t="str">
        <f t="shared" si="8"/>
        <v/>
      </c>
    </row>
    <row r="397" spans="1:73 16375:16375" x14ac:dyDescent="0.2">
      <c r="A397" s="29"/>
      <c r="B397" s="29"/>
      <c r="C397" s="81"/>
      <c r="D397" s="81"/>
      <c r="E397" s="81"/>
      <c r="F397" s="82"/>
      <c r="G397" s="83"/>
      <c r="H397" s="58"/>
      <c r="I397" s="58"/>
      <c r="J397" s="58"/>
      <c r="K397" s="58"/>
      <c r="L397" s="58"/>
      <c r="M397" s="58"/>
      <c r="N397" s="58"/>
      <c r="O397" s="58"/>
      <c r="P397" s="58"/>
      <c r="Q397" s="58"/>
      <c r="R397" s="58"/>
      <c r="S397" s="58"/>
      <c r="T397" s="58"/>
      <c r="U397" s="58"/>
      <c r="V397" s="58"/>
      <c r="W397" s="58"/>
      <c r="X397" s="58"/>
      <c r="Y397" s="62"/>
      <c r="Z397" s="62"/>
      <c r="AA397" s="58"/>
      <c r="AB397" s="58"/>
      <c r="AC397" s="61"/>
      <c r="AD397" s="58"/>
      <c r="AE397" s="29"/>
      <c r="AF397" s="44"/>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c r="BO397" s="29"/>
      <c r="BP397" s="29"/>
      <c r="BQ397" s="29"/>
      <c r="BR397" s="29"/>
      <c r="BS397" s="29"/>
      <c r="BT397" s="29"/>
      <c r="BU397" s="29"/>
      <c r="XEU397" s="6" t="str">
        <f t="shared" si="8"/>
        <v/>
      </c>
    </row>
    <row r="398" spans="1:73 16375:16375" x14ac:dyDescent="0.2">
      <c r="A398" s="29"/>
      <c r="B398" s="29"/>
      <c r="C398" s="81"/>
      <c r="D398" s="81"/>
      <c r="E398" s="81"/>
      <c r="F398" s="82"/>
      <c r="G398" s="83"/>
      <c r="H398" s="58"/>
      <c r="I398" s="58"/>
      <c r="J398" s="58"/>
      <c r="K398" s="58"/>
      <c r="L398" s="58"/>
      <c r="M398" s="58"/>
      <c r="N398" s="58"/>
      <c r="O398" s="58"/>
      <c r="P398" s="58"/>
      <c r="Q398" s="58"/>
      <c r="R398" s="58"/>
      <c r="S398" s="58"/>
      <c r="T398" s="58"/>
      <c r="U398" s="58"/>
      <c r="V398" s="58"/>
      <c r="W398" s="58"/>
      <c r="X398" s="58"/>
      <c r="Y398" s="62"/>
      <c r="Z398" s="62"/>
      <c r="AA398" s="58"/>
      <c r="AB398" s="58"/>
      <c r="AC398" s="61"/>
      <c r="AD398" s="58"/>
      <c r="AE398" s="29"/>
      <c r="AF398" s="44"/>
      <c r="AG398" s="29"/>
      <c r="AH398" s="29"/>
      <c r="AI398" s="29"/>
      <c r="AJ398" s="29"/>
      <c r="AK398" s="29"/>
      <c r="AL398" s="29"/>
      <c r="AM398" s="29"/>
      <c r="AN398" s="29"/>
      <c r="AO398" s="29"/>
      <c r="AP398" s="29"/>
      <c r="AQ398" s="29"/>
      <c r="AR398" s="29"/>
      <c r="AS398" s="29"/>
      <c r="AT398" s="29"/>
      <c r="AU398" s="29"/>
      <c r="AV398" s="29"/>
      <c r="AW398" s="29"/>
      <c r="AX398" s="29"/>
      <c r="AY398" s="29"/>
      <c r="AZ398" s="29"/>
      <c r="BA398" s="29"/>
      <c r="BB398" s="29"/>
      <c r="BC398" s="29"/>
      <c r="BD398" s="29"/>
      <c r="BE398" s="29"/>
      <c r="BF398" s="29"/>
      <c r="BG398" s="29"/>
      <c r="BH398" s="29"/>
      <c r="BI398" s="29"/>
      <c r="BJ398" s="29"/>
      <c r="BK398" s="29"/>
      <c r="BL398" s="29"/>
      <c r="BM398" s="29"/>
      <c r="BN398" s="29"/>
      <c r="BO398" s="29"/>
      <c r="BP398" s="29"/>
      <c r="BQ398" s="29"/>
      <c r="BR398" s="29"/>
      <c r="BS398" s="29"/>
      <c r="BT398" s="29"/>
      <c r="BU398" s="29"/>
      <c r="XEU398" s="6" t="str">
        <f t="shared" si="8"/>
        <v/>
      </c>
    </row>
    <row r="399" spans="1:73 16375:16375" x14ac:dyDescent="0.2">
      <c r="A399" s="29"/>
      <c r="B399" s="29"/>
      <c r="C399" s="81"/>
      <c r="D399" s="81"/>
      <c r="E399" s="81"/>
      <c r="F399" s="82"/>
      <c r="G399" s="83"/>
      <c r="H399" s="58"/>
      <c r="I399" s="58"/>
      <c r="J399" s="58"/>
      <c r="K399" s="58"/>
      <c r="L399" s="58"/>
      <c r="M399" s="58"/>
      <c r="N399" s="58"/>
      <c r="O399" s="58"/>
      <c r="P399" s="58"/>
      <c r="Q399" s="58"/>
      <c r="R399" s="58"/>
      <c r="S399" s="58"/>
      <c r="T399" s="58"/>
      <c r="U399" s="58"/>
      <c r="V399" s="58"/>
      <c r="W399" s="58"/>
      <c r="X399" s="58"/>
      <c r="Y399" s="62"/>
      <c r="Z399" s="62"/>
      <c r="AA399" s="58"/>
      <c r="AB399" s="58"/>
      <c r="AC399" s="61"/>
      <c r="AD399" s="58"/>
      <c r="AE399" s="29"/>
      <c r="AF399" s="44"/>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c r="BC399" s="29"/>
      <c r="BD399" s="29"/>
      <c r="BE399" s="29"/>
      <c r="BF399" s="29"/>
      <c r="BG399" s="29"/>
      <c r="BH399" s="29"/>
      <c r="BI399" s="29"/>
      <c r="BJ399" s="29"/>
      <c r="BK399" s="29"/>
      <c r="BL399" s="29"/>
      <c r="BM399" s="29"/>
      <c r="BN399" s="29"/>
      <c r="BO399" s="29"/>
      <c r="BP399" s="29"/>
      <c r="BQ399" s="29"/>
      <c r="BR399" s="29"/>
      <c r="BS399" s="29"/>
      <c r="BT399" s="29"/>
      <c r="BU399" s="29"/>
      <c r="XEU399" s="6" t="str">
        <f t="shared" si="8"/>
        <v/>
      </c>
    </row>
    <row r="400" spans="1:73 16375:16375" x14ac:dyDescent="0.2">
      <c r="A400" s="29"/>
      <c r="B400" s="29"/>
      <c r="C400" s="81"/>
      <c r="D400" s="81"/>
      <c r="E400" s="81"/>
      <c r="F400" s="82"/>
      <c r="G400" s="83"/>
      <c r="H400" s="58"/>
      <c r="I400" s="58"/>
      <c r="J400" s="58"/>
      <c r="K400" s="58"/>
      <c r="L400" s="58"/>
      <c r="M400" s="58"/>
      <c r="N400" s="58"/>
      <c r="O400" s="58"/>
      <c r="P400" s="58"/>
      <c r="Q400" s="58"/>
      <c r="R400" s="58"/>
      <c r="S400" s="58"/>
      <c r="T400" s="58"/>
      <c r="U400" s="58"/>
      <c r="V400" s="58"/>
      <c r="W400" s="58"/>
      <c r="X400" s="58"/>
      <c r="Y400" s="62"/>
      <c r="Z400" s="62"/>
      <c r="AA400" s="58"/>
      <c r="AB400" s="58"/>
      <c r="AC400" s="61"/>
      <c r="AD400" s="58"/>
      <c r="AE400" s="29"/>
      <c r="AF400" s="44"/>
      <c r="AG400" s="29"/>
      <c r="AH400" s="29"/>
      <c r="AI400" s="29"/>
      <c r="AJ400" s="29"/>
      <c r="AK400" s="29"/>
      <c r="AL400" s="29"/>
      <c r="AM400" s="29"/>
      <c r="AN400" s="29"/>
      <c r="AO400" s="29"/>
      <c r="AP400" s="29"/>
      <c r="AQ400" s="29"/>
      <c r="AR400" s="29"/>
      <c r="AS400" s="29"/>
      <c r="AT400" s="29"/>
      <c r="AU400" s="29"/>
      <c r="AV400" s="29"/>
      <c r="AW400" s="29"/>
      <c r="AX400" s="29"/>
      <c r="AY400" s="29"/>
      <c r="AZ400" s="29"/>
      <c r="BA400" s="29"/>
      <c r="BB400" s="29"/>
      <c r="BC400" s="29"/>
      <c r="BD400" s="29"/>
      <c r="BE400" s="29"/>
      <c r="BF400" s="29"/>
      <c r="BG400" s="29"/>
      <c r="BH400" s="29"/>
      <c r="BI400" s="29"/>
      <c r="BJ400" s="29"/>
      <c r="BK400" s="29"/>
      <c r="BL400" s="29"/>
      <c r="BM400" s="29"/>
      <c r="BN400" s="29"/>
      <c r="BO400" s="29"/>
      <c r="BP400" s="29"/>
      <c r="BQ400" s="29"/>
      <c r="BR400" s="29"/>
      <c r="BS400" s="29"/>
      <c r="BT400" s="29"/>
      <c r="BU400" s="29"/>
      <c r="XEU400" s="6" t="str">
        <f t="shared" si="8"/>
        <v/>
      </c>
    </row>
    <row r="401" spans="1:73 16375:16375" x14ac:dyDescent="0.2">
      <c r="A401" s="29"/>
      <c r="B401" s="29"/>
      <c r="C401" s="81"/>
      <c r="D401" s="81"/>
      <c r="E401" s="81"/>
      <c r="F401" s="82"/>
      <c r="G401" s="83"/>
      <c r="H401" s="58"/>
      <c r="I401" s="58"/>
      <c r="J401" s="58"/>
      <c r="K401" s="58"/>
      <c r="L401" s="58"/>
      <c r="M401" s="58"/>
      <c r="N401" s="58"/>
      <c r="O401" s="58"/>
      <c r="P401" s="58"/>
      <c r="Q401" s="58"/>
      <c r="R401" s="58"/>
      <c r="S401" s="58"/>
      <c r="T401" s="58"/>
      <c r="U401" s="58"/>
      <c r="V401" s="58"/>
      <c r="W401" s="58"/>
      <c r="X401" s="58"/>
      <c r="Y401" s="62"/>
      <c r="Z401" s="62"/>
      <c r="AA401" s="58"/>
      <c r="AB401" s="58"/>
      <c r="AC401" s="61"/>
      <c r="AD401" s="58"/>
      <c r="AE401" s="29"/>
      <c r="AF401" s="44"/>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c r="BF401" s="29"/>
      <c r="BG401" s="29"/>
      <c r="BH401" s="29"/>
      <c r="BI401" s="29"/>
      <c r="BJ401" s="29"/>
      <c r="BK401" s="29"/>
      <c r="BL401" s="29"/>
      <c r="BM401" s="29"/>
      <c r="BN401" s="29"/>
      <c r="BO401" s="29"/>
      <c r="BP401" s="29"/>
      <c r="BQ401" s="29"/>
      <c r="BR401" s="29"/>
      <c r="BS401" s="29"/>
      <c r="BT401" s="29"/>
      <c r="BU401" s="29"/>
      <c r="XEU401" s="6" t="str">
        <f t="shared" si="8"/>
        <v/>
      </c>
    </row>
    <row r="402" spans="1:73 16375:16375" x14ac:dyDescent="0.2">
      <c r="A402" s="29"/>
      <c r="B402" s="29"/>
      <c r="C402" s="81"/>
      <c r="D402" s="81"/>
      <c r="E402" s="81"/>
      <c r="F402" s="82"/>
      <c r="G402" s="83"/>
      <c r="H402" s="58"/>
      <c r="I402" s="58"/>
      <c r="J402" s="58"/>
      <c r="K402" s="58"/>
      <c r="L402" s="58"/>
      <c r="M402" s="58"/>
      <c r="N402" s="58"/>
      <c r="O402" s="58"/>
      <c r="P402" s="58"/>
      <c r="Q402" s="58"/>
      <c r="R402" s="58"/>
      <c r="S402" s="58"/>
      <c r="T402" s="58"/>
      <c r="U402" s="58"/>
      <c r="V402" s="58"/>
      <c r="W402" s="58"/>
      <c r="X402" s="58"/>
      <c r="Y402" s="62"/>
      <c r="Z402" s="62"/>
      <c r="AA402" s="58"/>
      <c r="AB402" s="58"/>
      <c r="AC402" s="61"/>
      <c r="AD402" s="58"/>
      <c r="AE402" s="29"/>
      <c r="AF402" s="44"/>
      <c r="AG402" s="29"/>
      <c r="AH402" s="29"/>
      <c r="AI402" s="29"/>
      <c r="AJ402" s="29"/>
      <c r="AK402" s="29"/>
      <c r="AL402" s="29"/>
      <c r="AM402" s="29"/>
      <c r="AN402" s="29"/>
      <c r="AO402" s="29"/>
      <c r="AP402" s="29"/>
      <c r="AQ402" s="29"/>
      <c r="AR402" s="29"/>
      <c r="AS402" s="29"/>
      <c r="AT402" s="29"/>
      <c r="AU402" s="29"/>
      <c r="AV402" s="29"/>
      <c r="AW402" s="29"/>
      <c r="AX402" s="29"/>
      <c r="AY402" s="29"/>
      <c r="AZ402" s="29"/>
      <c r="BA402" s="29"/>
      <c r="BB402" s="29"/>
      <c r="BC402" s="29"/>
      <c r="BD402" s="29"/>
      <c r="BE402" s="29"/>
      <c r="BF402" s="29"/>
      <c r="BG402" s="29"/>
      <c r="BH402" s="29"/>
      <c r="BI402" s="29"/>
      <c r="BJ402" s="29"/>
      <c r="BK402" s="29"/>
      <c r="BL402" s="29"/>
      <c r="BM402" s="29"/>
      <c r="BN402" s="29"/>
      <c r="BO402" s="29"/>
      <c r="BP402" s="29"/>
      <c r="BQ402" s="29"/>
      <c r="BR402" s="29"/>
      <c r="BS402" s="29"/>
      <c r="BT402" s="29"/>
      <c r="BU402" s="29"/>
      <c r="XEU402" s="6" t="str">
        <f t="shared" si="8"/>
        <v/>
      </c>
    </row>
    <row r="403" spans="1:73 16375:16375" x14ac:dyDescent="0.2">
      <c r="A403" s="29"/>
      <c r="B403" s="29"/>
      <c r="C403" s="81"/>
      <c r="D403" s="81"/>
      <c r="E403" s="81"/>
      <c r="F403" s="82"/>
      <c r="G403" s="83"/>
      <c r="H403" s="58"/>
      <c r="I403" s="58"/>
      <c r="J403" s="58"/>
      <c r="K403" s="58"/>
      <c r="L403" s="58"/>
      <c r="M403" s="58"/>
      <c r="N403" s="58"/>
      <c r="O403" s="58"/>
      <c r="P403" s="58"/>
      <c r="Q403" s="58"/>
      <c r="R403" s="58"/>
      <c r="S403" s="58"/>
      <c r="T403" s="58"/>
      <c r="U403" s="58"/>
      <c r="V403" s="58"/>
      <c r="W403" s="58"/>
      <c r="X403" s="58"/>
      <c r="Y403" s="62"/>
      <c r="Z403" s="62"/>
      <c r="AA403" s="58"/>
      <c r="AB403" s="58"/>
      <c r="AC403" s="61"/>
      <c r="AD403" s="58"/>
      <c r="AE403" s="29"/>
      <c r="AF403" s="44"/>
      <c r="AG403" s="29"/>
      <c r="AH403" s="29"/>
      <c r="AI403" s="29"/>
      <c r="AJ403" s="29"/>
      <c r="AK403" s="29"/>
      <c r="AL403" s="29"/>
      <c r="AM403" s="29"/>
      <c r="AN403" s="29"/>
      <c r="AO403" s="29"/>
      <c r="AP403" s="29"/>
      <c r="AQ403" s="29"/>
      <c r="AR403" s="29"/>
      <c r="AS403" s="29"/>
      <c r="AT403" s="29"/>
      <c r="AU403" s="29"/>
      <c r="AV403" s="29"/>
      <c r="AW403" s="29"/>
      <c r="AX403" s="29"/>
      <c r="AY403" s="29"/>
      <c r="AZ403" s="29"/>
      <c r="BA403" s="29"/>
      <c r="BB403" s="29"/>
      <c r="BC403" s="29"/>
      <c r="BD403" s="29"/>
      <c r="BE403" s="29"/>
      <c r="BF403" s="29"/>
      <c r="BG403" s="29"/>
      <c r="BH403" s="29"/>
      <c r="BI403" s="29"/>
      <c r="BJ403" s="29"/>
      <c r="BK403" s="29"/>
      <c r="BL403" s="29"/>
      <c r="BM403" s="29"/>
      <c r="BN403" s="29"/>
      <c r="BO403" s="29"/>
      <c r="BP403" s="29"/>
      <c r="BQ403" s="29"/>
      <c r="BR403" s="29"/>
      <c r="BS403" s="29"/>
      <c r="BT403" s="29"/>
      <c r="BU403" s="29"/>
      <c r="XEU403" s="6" t="str">
        <f t="shared" si="8"/>
        <v/>
      </c>
    </row>
    <row r="404" spans="1:73 16375:16375" x14ac:dyDescent="0.2">
      <c r="A404" s="29"/>
      <c r="B404" s="29"/>
      <c r="C404" s="81"/>
      <c r="D404" s="81"/>
      <c r="E404" s="81"/>
      <c r="F404" s="82"/>
      <c r="G404" s="83"/>
      <c r="H404" s="58"/>
      <c r="I404" s="58"/>
      <c r="J404" s="58"/>
      <c r="K404" s="58"/>
      <c r="L404" s="58"/>
      <c r="M404" s="58"/>
      <c r="N404" s="58"/>
      <c r="O404" s="58"/>
      <c r="P404" s="58"/>
      <c r="Q404" s="58"/>
      <c r="R404" s="58"/>
      <c r="S404" s="58"/>
      <c r="T404" s="58"/>
      <c r="U404" s="58"/>
      <c r="V404" s="58"/>
      <c r="W404" s="58"/>
      <c r="X404" s="58"/>
      <c r="Y404" s="62"/>
      <c r="Z404" s="62"/>
      <c r="AA404" s="58"/>
      <c r="AB404" s="58"/>
      <c r="AC404" s="61"/>
      <c r="AD404" s="58"/>
      <c r="AE404" s="29"/>
      <c r="AF404" s="44"/>
      <c r="AG404" s="29"/>
      <c r="AH404" s="29"/>
      <c r="AI404" s="29"/>
      <c r="AJ404" s="29"/>
      <c r="AK404" s="29"/>
      <c r="AL404" s="29"/>
      <c r="AM404" s="29"/>
      <c r="AN404" s="29"/>
      <c r="AO404" s="29"/>
      <c r="AP404" s="29"/>
      <c r="AQ404" s="29"/>
      <c r="AR404" s="29"/>
      <c r="AS404" s="29"/>
      <c r="AT404" s="29"/>
      <c r="AU404" s="29"/>
      <c r="AV404" s="29"/>
      <c r="AW404" s="29"/>
      <c r="AX404" s="29"/>
      <c r="AY404" s="29"/>
      <c r="AZ404" s="29"/>
      <c r="BA404" s="29"/>
      <c r="BB404" s="29"/>
      <c r="BC404" s="29"/>
      <c r="BD404" s="29"/>
      <c r="BE404" s="29"/>
      <c r="BF404" s="29"/>
      <c r="BG404" s="29"/>
      <c r="BH404" s="29"/>
      <c r="BI404" s="29"/>
      <c r="BJ404" s="29"/>
      <c r="BK404" s="29"/>
      <c r="BL404" s="29"/>
      <c r="BM404" s="29"/>
      <c r="BN404" s="29"/>
      <c r="BO404" s="29"/>
      <c r="BP404" s="29"/>
      <c r="BQ404" s="29"/>
      <c r="BR404" s="29"/>
      <c r="BS404" s="29"/>
      <c r="BT404" s="29"/>
      <c r="BU404" s="29"/>
      <c r="XEU404" s="6" t="str">
        <f t="shared" si="8"/>
        <v/>
      </c>
    </row>
    <row r="405" spans="1:73 16375:16375" x14ac:dyDescent="0.2">
      <c r="A405" s="29"/>
      <c r="B405" s="29"/>
      <c r="C405" s="81"/>
      <c r="D405" s="81"/>
      <c r="E405" s="81"/>
      <c r="F405" s="82"/>
      <c r="G405" s="83"/>
      <c r="H405" s="58"/>
      <c r="I405" s="58"/>
      <c r="J405" s="58"/>
      <c r="K405" s="58"/>
      <c r="L405" s="58"/>
      <c r="M405" s="58"/>
      <c r="N405" s="58"/>
      <c r="O405" s="58"/>
      <c r="P405" s="58"/>
      <c r="Q405" s="58"/>
      <c r="R405" s="58"/>
      <c r="S405" s="58"/>
      <c r="T405" s="58"/>
      <c r="U405" s="58"/>
      <c r="V405" s="58"/>
      <c r="W405" s="58"/>
      <c r="X405" s="58"/>
      <c r="Y405" s="62"/>
      <c r="Z405" s="62"/>
      <c r="AA405" s="58"/>
      <c r="AB405" s="58"/>
      <c r="AC405" s="61"/>
      <c r="AD405" s="58"/>
      <c r="AE405" s="29"/>
      <c r="AF405" s="44"/>
      <c r="AG405" s="29"/>
      <c r="AH405" s="29"/>
      <c r="AI405" s="29"/>
      <c r="AJ405" s="29"/>
      <c r="AK405" s="29"/>
      <c r="AL405" s="29"/>
      <c r="AM405" s="29"/>
      <c r="AN405" s="29"/>
      <c r="AO405" s="29"/>
      <c r="AP405" s="29"/>
      <c r="AQ405" s="29"/>
      <c r="AR405" s="29"/>
      <c r="AS405" s="29"/>
      <c r="AT405" s="29"/>
      <c r="AU405" s="29"/>
      <c r="AV405" s="29"/>
      <c r="AW405" s="29"/>
      <c r="AX405" s="29"/>
      <c r="AY405" s="29"/>
      <c r="AZ405" s="29"/>
      <c r="BA405" s="29"/>
      <c r="BB405" s="29"/>
      <c r="BC405" s="29"/>
      <c r="BD405" s="29"/>
      <c r="BE405" s="29"/>
      <c r="BF405" s="29"/>
      <c r="BG405" s="29"/>
      <c r="BH405" s="29"/>
      <c r="BI405" s="29"/>
      <c r="BJ405" s="29"/>
      <c r="BK405" s="29"/>
      <c r="BL405" s="29"/>
      <c r="BM405" s="29"/>
      <c r="BN405" s="29"/>
      <c r="BO405" s="29"/>
      <c r="BP405" s="29"/>
      <c r="BQ405" s="29"/>
      <c r="BR405" s="29"/>
      <c r="BS405" s="29"/>
      <c r="BT405" s="29"/>
      <c r="BU405" s="29"/>
      <c r="XEU405" s="6" t="str">
        <f t="shared" si="8"/>
        <v/>
      </c>
    </row>
    <row r="406" spans="1:73 16375:16375" x14ac:dyDescent="0.2">
      <c r="A406" s="29"/>
      <c r="B406" s="29"/>
      <c r="C406" s="81"/>
      <c r="D406" s="81"/>
      <c r="E406" s="81"/>
      <c r="F406" s="82"/>
      <c r="G406" s="83"/>
      <c r="H406" s="58"/>
      <c r="I406" s="58"/>
      <c r="J406" s="58"/>
      <c r="K406" s="58"/>
      <c r="L406" s="58"/>
      <c r="M406" s="58"/>
      <c r="N406" s="58"/>
      <c r="O406" s="58"/>
      <c r="P406" s="58"/>
      <c r="Q406" s="58"/>
      <c r="R406" s="58"/>
      <c r="S406" s="58"/>
      <c r="T406" s="58"/>
      <c r="U406" s="58"/>
      <c r="V406" s="58"/>
      <c r="W406" s="58"/>
      <c r="X406" s="58"/>
      <c r="Y406" s="62"/>
      <c r="Z406" s="62"/>
      <c r="AA406" s="58"/>
      <c r="AB406" s="58"/>
      <c r="AC406" s="61"/>
      <c r="AD406" s="58"/>
      <c r="AE406" s="29"/>
      <c r="AF406" s="44"/>
      <c r="AG406" s="29"/>
      <c r="AH406" s="29"/>
      <c r="AI406" s="29"/>
      <c r="AJ406" s="29"/>
      <c r="AK406" s="29"/>
      <c r="AL406" s="29"/>
      <c r="AM406" s="29"/>
      <c r="AN406" s="29"/>
      <c r="AO406" s="29"/>
      <c r="AP406" s="29"/>
      <c r="AQ406" s="29"/>
      <c r="AR406" s="29"/>
      <c r="AS406" s="29"/>
      <c r="AT406" s="29"/>
      <c r="AU406" s="29"/>
      <c r="AV406" s="29"/>
      <c r="AW406" s="29"/>
      <c r="AX406" s="29"/>
      <c r="AY406" s="29"/>
      <c r="AZ406" s="29"/>
      <c r="BA406" s="29"/>
      <c r="BB406" s="29"/>
      <c r="BC406" s="29"/>
      <c r="BD406" s="29"/>
      <c r="BE406" s="29"/>
      <c r="BF406" s="29"/>
      <c r="BG406" s="29"/>
      <c r="BH406" s="29"/>
      <c r="BI406" s="29"/>
      <c r="BJ406" s="29"/>
      <c r="BK406" s="29"/>
      <c r="BL406" s="29"/>
      <c r="BM406" s="29"/>
      <c r="BN406" s="29"/>
      <c r="BO406" s="29"/>
      <c r="BP406" s="29"/>
      <c r="BQ406" s="29"/>
      <c r="BR406" s="29"/>
      <c r="BS406" s="29"/>
      <c r="BT406" s="29"/>
      <c r="BU406" s="29"/>
      <c r="XEU406" s="6" t="str">
        <f t="shared" si="8"/>
        <v/>
      </c>
    </row>
    <row r="407" spans="1:73 16375:16375" x14ac:dyDescent="0.2">
      <c r="A407" s="29"/>
      <c r="B407" s="29"/>
      <c r="C407" s="81"/>
      <c r="D407" s="81"/>
      <c r="E407" s="81"/>
      <c r="F407" s="82"/>
      <c r="G407" s="83"/>
      <c r="H407" s="58"/>
      <c r="I407" s="58"/>
      <c r="J407" s="58"/>
      <c r="K407" s="58"/>
      <c r="L407" s="58"/>
      <c r="M407" s="58"/>
      <c r="N407" s="58"/>
      <c r="O407" s="58"/>
      <c r="P407" s="58"/>
      <c r="Q407" s="58"/>
      <c r="R407" s="58"/>
      <c r="S407" s="58"/>
      <c r="T407" s="58"/>
      <c r="U407" s="58"/>
      <c r="V407" s="58"/>
      <c r="W407" s="58"/>
      <c r="X407" s="58"/>
      <c r="Y407" s="62"/>
      <c r="Z407" s="62"/>
      <c r="AA407" s="58"/>
      <c r="AB407" s="58"/>
      <c r="AC407" s="61"/>
      <c r="AD407" s="58"/>
      <c r="AE407" s="29"/>
      <c r="AF407" s="44"/>
      <c r="AG407" s="29"/>
      <c r="AH407" s="29"/>
      <c r="AI407" s="29"/>
      <c r="AJ407" s="29"/>
      <c r="AK407" s="29"/>
      <c r="AL407" s="29"/>
      <c r="AM407" s="29"/>
      <c r="AN407" s="29"/>
      <c r="AO407" s="29"/>
      <c r="AP407" s="29"/>
      <c r="AQ407" s="29"/>
      <c r="AR407" s="29"/>
      <c r="AS407" s="29"/>
      <c r="AT407" s="29"/>
      <c r="AU407" s="29"/>
      <c r="AV407" s="29"/>
      <c r="AW407" s="29"/>
      <c r="AX407" s="29"/>
      <c r="AY407" s="29"/>
      <c r="AZ407" s="29"/>
      <c r="BA407" s="29"/>
      <c r="BB407" s="29"/>
      <c r="BC407" s="29"/>
      <c r="BD407" s="29"/>
      <c r="BE407" s="29"/>
      <c r="BF407" s="29"/>
      <c r="BG407" s="29"/>
      <c r="BH407" s="29"/>
      <c r="BI407" s="29"/>
      <c r="BJ407" s="29"/>
      <c r="BK407" s="29"/>
      <c r="BL407" s="29"/>
      <c r="BM407" s="29"/>
      <c r="BN407" s="29"/>
      <c r="BO407" s="29"/>
      <c r="BP407" s="29"/>
      <c r="BQ407" s="29"/>
      <c r="BR407" s="29"/>
      <c r="BS407" s="29"/>
      <c r="BT407" s="29"/>
      <c r="BU407" s="29"/>
      <c r="XEU407" s="6" t="str">
        <f t="shared" si="8"/>
        <v/>
      </c>
    </row>
    <row r="408" spans="1:73 16375:16375" x14ac:dyDescent="0.2">
      <c r="A408" s="29"/>
      <c r="B408" s="29"/>
      <c r="C408" s="81"/>
      <c r="D408" s="81"/>
      <c r="E408" s="81"/>
      <c r="F408" s="82"/>
      <c r="G408" s="83"/>
      <c r="H408" s="58"/>
      <c r="I408" s="58"/>
      <c r="J408" s="58"/>
      <c r="K408" s="58"/>
      <c r="L408" s="58"/>
      <c r="M408" s="58"/>
      <c r="N408" s="58"/>
      <c r="O408" s="58"/>
      <c r="P408" s="58"/>
      <c r="Q408" s="58"/>
      <c r="R408" s="58"/>
      <c r="S408" s="58"/>
      <c r="T408" s="58"/>
      <c r="U408" s="58"/>
      <c r="V408" s="58"/>
      <c r="W408" s="58"/>
      <c r="X408" s="58"/>
      <c r="Y408" s="62"/>
      <c r="Z408" s="62"/>
      <c r="AA408" s="58"/>
      <c r="AB408" s="58"/>
      <c r="AC408" s="61"/>
      <c r="AD408" s="58"/>
      <c r="AE408" s="29"/>
      <c r="AF408" s="44"/>
      <c r="AG408" s="29"/>
      <c r="AH408" s="29"/>
      <c r="AI408" s="29"/>
      <c r="AJ408" s="29"/>
      <c r="AK408" s="29"/>
      <c r="AL408" s="29"/>
      <c r="AM408" s="29"/>
      <c r="AN408" s="29"/>
      <c r="AO408" s="29"/>
      <c r="AP408" s="29"/>
      <c r="AQ408" s="29"/>
      <c r="AR408" s="29"/>
      <c r="AS408" s="29"/>
      <c r="AT408" s="29"/>
      <c r="AU408" s="29"/>
      <c r="AV408" s="29"/>
      <c r="AW408" s="29"/>
      <c r="AX408" s="29"/>
      <c r="AY408" s="29"/>
      <c r="AZ408" s="29"/>
      <c r="BA408" s="29"/>
      <c r="BB408" s="29"/>
      <c r="BC408" s="29"/>
      <c r="BD408" s="29"/>
      <c r="BE408" s="29"/>
      <c r="BF408" s="29"/>
      <c r="BG408" s="29"/>
      <c r="BH408" s="29"/>
      <c r="BI408" s="29"/>
      <c r="BJ408" s="29"/>
      <c r="BK408" s="29"/>
      <c r="BL408" s="29"/>
      <c r="BM408" s="29"/>
      <c r="BN408" s="29"/>
      <c r="BO408" s="29"/>
      <c r="BP408" s="29"/>
      <c r="BQ408" s="29"/>
      <c r="BR408" s="29"/>
      <c r="BS408" s="29"/>
      <c r="BT408" s="29"/>
      <c r="BU408" s="29"/>
      <c r="XEU408" s="6" t="str">
        <f t="shared" si="8"/>
        <v/>
      </c>
    </row>
    <row r="409" spans="1:73 16375:16375" x14ac:dyDescent="0.2">
      <c r="A409" s="29"/>
      <c r="B409" s="29"/>
      <c r="C409" s="81"/>
      <c r="D409" s="81"/>
      <c r="E409" s="81"/>
      <c r="F409" s="82"/>
      <c r="G409" s="83"/>
      <c r="H409" s="58"/>
      <c r="I409" s="58"/>
      <c r="J409" s="58"/>
      <c r="K409" s="58"/>
      <c r="L409" s="58"/>
      <c r="M409" s="58"/>
      <c r="N409" s="58"/>
      <c r="O409" s="58"/>
      <c r="P409" s="58"/>
      <c r="Q409" s="58"/>
      <c r="R409" s="58"/>
      <c r="S409" s="58"/>
      <c r="T409" s="58"/>
      <c r="U409" s="58"/>
      <c r="V409" s="58"/>
      <c r="W409" s="58"/>
      <c r="X409" s="58"/>
      <c r="Y409" s="62"/>
      <c r="Z409" s="62"/>
      <c r="AA409" s="58"/>
      <c r="AB409" s="58"/>
      <c r="AC409" s="61"/>
      <c r="AD409" s="58"/>
      <c r="AE409" s="29"/>
      <c r="AF409" s="44"/>
      <c r="AG409" s="29"/>
      <c r="AH409" s="29"/>
      <c r="AI409" s="29"/>
      <c r="AJ409" s="29"/>
      <c r="AK409" s="29"/>
      <c r="AL409" s="29"/>
      <c r="AM409" s="29"/>
      <c r="AN409" s="29"/>
      <c r="AO409" s="29"/>
      <c r="AP409" s="29"/>
      <c r="AQ409" s="29"/>
      <c r="AR409" s="29"/>
      <c r="AS409" s="29"/>
      <c r="AT409" s="29"/>
      <c r="AU409" s="29"/>
      <c r="AV409" s="29"/>
      <c r="AW409" s="29"/>
      <c r="AX409" s="29"/>
      <c r="AY409" s="29"/>
      <c r="AZ409" s="29"/>
      <c r="BA409" s="29"/>
      <c r="BB409" s="29"/>
      <c r="BC409" s="29"/>
      <c r="BD409" s="29"/>
      <c r="BE409" s="29"/>
      <c r="BF409" s="29"/>
      <c r="BG409" s="29"/>
      <c r="BH409" s="29"/>
      <c r="BI409" s="29"/>
      <c r="BJ409" s="29"/>
      <c r="BK409" s="29"/>
      <c r="BL409" s="29"/>
      <c r="BM409" s="29"/>
      <c r="BN409" s="29"/>
      <c r="BO409" s="29"/>
      <c r="BP409" s="29"/>
      <c r="BQ409" s="29"/>
      <c r="BR409" s="29"/>
      <c r="BS409" s="29"/>
      <c r="BT409" s="29"/>
      <c r="BU409" s="29"/>
      <c r="XEU409" s="6" t="str">
        <f t="shared" si="8"/>
        <v/>
      </c>
    </row>
    <row r="410" spans="1:73 16375:16375" x14ac:dyDescent="0.2">
      <c r="A410" s="29"/>
      <c r="B410" s="29"/>
      <c r="C410" s="81"/>
      <c r="D410" s="81"/>
      <c r="E410" s="81"/>
      <c r="F410" s="82"/>
      <c r="G410" s="83"/>
      <c r="H410" s="58"/>
      <c r="I410" s="58"/>
      <c r="J410" s="58"/>
      <c r="K410" s="58"/>
      <c r="L410" s="58"/>
      <c r="M410" s="58"/>
      <c r="N410" s="58"/>
      <c r="O410" s="58"/>
      <c r="P410" s="58"/>
      <c r="Q410" s="58"/>
      <c r="R410" s="58"/>
      <c r="S410" s="58"/>
      <c r="T410" s="58"/>
      <c r="U410" s="58"/>
      <c r="V410" s="58"/>
      <c r="W410" s="58"/>
      <c r="X410" s="58"/>
      <c r="Y410" s="62"/>
      <c r="Z410" s="62"/>
      <c r="AA410" s="58"/>
      <c r="AB410" s="58"/>
      <c r="AC410" s="61"/>
      <c r="AD410" s="58"/>
      <c r="AE410" s="29"/>
      <c r="AF410" s="44"/>
      <c r="AG410" s="29"/>
      <c r="AH410" s="29"/>
      <c r="AI410" s="29"/>
      <c r="AJ410" s="29"/>
      <c r="AK410" s="29"/>
      <c r="AL410" s="29"/>
      <c r="AM410" s="29"/>
      <c r="AN410" s="29"/>
      <c r="AO410" s="29"/>
      <c r="AP410" s="29"/>
      <c r="AQ410" s="29"/>
      <c r="AR410" s="29"/>
      <c r="AS410" s="29"/>
      <c r="AT410" s="29"/>
      <c r="AU410" s="29"/>
      <c r="AV410" s="29"/>
      <c r="AW410" s="29"/>
      <c r="AX410" s="29"/>
      <c r="AY410" s="29"/>
      <c r="AZ410" s="29"/>
      <c r="BA410" s="29"/>
      <c r="BB410" s="29"/>
      <c r="BC410" s="29"/>
      <c r="BD410" s="29"/>
      <c r="BE410" s="29"/>
      <c r="BF410" s="29"/>
      <c r="BG410" s="29"/>
      <c r="BH410" s="29"/>
      <c r="BI410" s="29"/>
      <c r="BJ410" s="29"/>
      <c r="BK410" s="29"/>
      <c r="BL410" s="29"/>
      <c r="BM410" s="29"/>
      <c r="BN410" s="29"/>
      <c r="BO410" s="29"/>
      <c r="BP410" s="29"/>
      <c r="BQ410" s="29"/>
      <c r="BR410" s="29"/>
      <c r="BS410" s="29"/>
      <c r="BT410" s="29"/>
      <c r="BU410" s="29"/>
      <c r="XEU410" s="6" t="str">
        <f t="shared" si="8"/>
        <v/>
      </c>
    </row>
    <row r="411" spans="1:73 16375:16375" x14ac:dyDescent="0.2">
      <c r="A411" s="29"/>
      <c r="B411" s="29"/>
      <c r="C411" s="81"/>
      <c r="D411" s="81"/>
      <c r="E411" s="81"/>
      <c r="F411" s="82"/>
      <c r="G411" s="83"/>
      <c r="H411" s="58"/>
      <c r="I411" s="58"/>
      <c r="J411" s="58"/>
      <c r="K411" s="58"/>
      <c r="L411" s="58"/>
      <c r="M411" s="58"/>
      <c r="N411" s="58"/>
      <c r="O411" s="58"/>
      <c r="P411" s="58"/>
      <c r="Q411" s="58"/>
      <c r="R411" s="58"/>
      <c r="S411" s="58"/>
      <c r="T411" s="58"/>
      <c r="U411" s="58"/>
      <c r="V411" s="58"/>
      <c r="W411" s="58"/>
      <c r="X411" s="58"/>
      <c r="Y411" s="62"/>
      <c r="Z411" s="62"/>
      <c r="AA411" s="58"/>
      <c r="AB411" s="58"/>
      <c r="AC411" s="61"/>
      <c r="AD411" s="58"/>
      <c r="AE411" s="29"/>
      <c r="AF411" s="44"/>
      <c r="AG411" s="29"/>
      <c r="AH411" s="29"/>
      <c r="AI411" s="29"/>
      <c r="AJ411" s="29"/>
      <c r="AK411" s="29"/>
      <c r="AL411" s="29"/>
      <c r="AM411" s="29"/>
      <c r="AN411" s="29"/>
      <c r="AO411" s="29"/>
      <c r="AP411" s="29"/>
      <c r="AQ411" s="29"/>
      <c r="AR411" s="29"/>
      <c r="AS411" s="29"/>
      <c r="AT411" s="29"/>
      <c r="AU411" s="29"/>
      <c r="AV411" s="29"/>
      <c r="AW411" s="29"/>
      <c r="AX411" s="29"/>
      <c r="AY411" s="29"/>
      <c r="AZ411" s="29"/>
      <c r="BA411" s="29"/>
      <c r="BB411" s="29"/>
      <c r="BC411" s="29"/>
      <c r="BD411" s="29"/>
      <c r="BE411" s="29"/>
      <c r="BF411" s="29"/>
      <c r="BG411" s="29"/>
      <c r="BH411" s="29"/>
      <c r="BI411" s="29"/>
      <c r="BJ411" s="29"/>
      <c r="BK411" s="29"/>
      <c r="BL411" s="29"/>
      <c r="BM411" s="29"/>
      <c r="BN411" s="29"/>
      <c r="BO411" s="29"/>
      <c r="BP411" s="29"/>
      <c r="BQ411" s="29"/>
      <c r="BR411" s="29"/>
      <c r="BS411" s="29"/>
      <c r="BT411" s="29"/>
      <c r="BU411" s="29"/>
      <c r="XEU411" s="6" t="str">
        <f t="shared" si="8"/>
        <v/>
      </c>
    </row>
    <row r="412" spans="1:73 16375:16375" x14ac:dyDescent="0.2">
      <c r="A412" s="29"/>
      <c r="B412" s="29"/>
      <c r="C412" s="81"/>
      <c r="D412" s="81"/>
      <c r="E412" s="81"/>
      <c r="F412" s="82"/>
      <c r="G412" s="83"/>
      <c r="H412" s="58"/>
      <c r="I412" s="58"/>
      <c r="J412" s="58"/>
      <c r="K412" s="58"/>
      <c r="L412" s="58"/>
      <c r="M412" s="58"/>
      <c r="N412" s="58"/>
      <c r="O412" s="58"/>
      <c r="P412" s="58"/>
      <c r="Q412" s="58"/>
      <c r="R412" s="58"/>
      <c r="S412" s="58"/>
      <c r="T412" s="58"/>
      <c r="U412" s="58"/>
      <c r="V412" s="58"/>
      <c r="W412" s="58"/>
      <c r="X412" s="58"/>
      <c r="Y412" s="62"/>
      <c r="Z412" s="62"/>
      <c r="AA412" s="58"/>
      <c r="AB412" s="58"/>
      <c r="AC412" s="61"/>
      <c r="AD412" s="58"/>
      <c r="AE412" s="29"/>
      <c r="AF412" s="44"/>
      <c r="AG412" s="29"/>
      <c r="AH412" s="29"/>
      <c r="AI412" s="29"/>
      <c r="AJ412" s="29"/>
      <c r="AK412" s="29"/>
      <c r="AL412" s="29"/>
      <c r="AM412" s="29"/>
      <c r="AN412" s="29"/>
      <c r="AO412" s="29"/>
      <c r="AP412" s="29"/>
      <c r="AQ412" s="29"/>
      <c r="AR412" s="29"/>
      <c r="AS412" s="29"/>
      <c r="AT412" s="29"/>
      <c r="AU412" s="29"/>
      <c r="AV412" s="29"/>
      <c r="AW412" s="29"/>
      <c r="AX412" s="29"/>
      <c r="AY412" s="29"/>
      <c r="AZ412" s="29"/>
      <c r="BA412" s="29"/>
      <c r="BB412" s="29"/>
      <c r="BC412" s="29"/>
      <c r="BD412" s="29"/>
      <c r="BE412" s="29"/>
      <c r="BF412" s="29"/>
      <c r="BG412" s="29"/>
      <c r="BH412" s="29"/>
      <c r="BI412" s="29"/>
      <c r="BJ412" s="29"/>
      <c r="BK412" s="29"/>
      <c r="BL412" s="29"/>
      <c r="BM412" s="29"/>
      <c r="BN412" s="29"/>
      <c r="BO412" s="29"/>
      <c r="BP412" s="29"/>
      <c r="BQ412" s="29"/>
      <c r="BR412" s="29"/>
      <c r="BS412" s="29"/>
      <c r="BT412" s="29"/>
      <c r="BU412" s="29"/>
      <c r="XEU412" s="6" t="str">
        <f t="shared" si="8"/>
        <v/>
      </c>
    </row>
    <row r="413" spans="1:73 16375:16375" x14ac:dyDescent="0.2">
      <c r="A413" s="29"/>
      <c r="B413" s="29"/>
      <c r="C413" s="81"/>
      <c r="D413" s="81"/>
      <c r="E413" s="81"/>
      <c r="F413" s="82"/>
      <c r="G413" s="83"/>
      <c r="H413" s="58"/>
      <c r="I413" s="58"/>
      <c r="J413" s="58"/>
      <c r="K413" s="58"/>
      <c r="L413" s="58"/>
      <c r="M413" s="58"/>
      <c r="N413" s="58"/>
      <c r="O413" s="58"/>
      <c r="P413" s="58"/>
      <c r="Q413" s="58"/>
      <c r="R413" s="58"/>
      <c r="S413" s="58"/>
      <c r="T413" s="58"/>
      <c r="U413" s="58"/>
      <c r="V413" s="58"/>
      <c r="W413" s="58"/>
      <c r="X413" s="58"/>
      <c r="Y413" s="62"/>
      <c r="Z413" s="62"/>
      <c r="AA413" s="58"/>
      <c r="AB413" s="58"/>
      <c r="AC413" s="61"/>
      <c r="AD413" s="58"/>
      <c r="AE413" s="29"/>
      <c r="AF413" s="44"/>
      <c r="AG413" s="29"/>
      <c r="AH413" s="29"/>
      <c r="AI413" s="29"/>
      <c r="AJ413" s="29"/>
      <c r="AK413" s="29"/>
      <c r="AL413" s="29"/>
      <c r="AM413" s="29"/>
      <c r="AN413" s="29"/>
      <c r="AO413" s="29"/>
      <c r="AP413" s="29"/>
      <c r="AQ413" s="29"/>
      <c r="AR413" s="29"/>
      <c r="AS413" s="29"/>
      <c r="AT413" s="29"/>
      <c r="AU413" s="29"/>
      <c r="AV413" s="29"/>
      <c r="AW413" s="29"/>
      <c r="AX413" s="29"/>
      <c r="AY413" s="29"/>
      <c r="AZ413" s="29"/>
      <c r="BA413" s="29"/>
      <c r="BB413" s="29"/>
      <c r="BC413" s="29"/>
      <c r="BD413" s="29"/>
      <c r="BE413" s="29"/>
      <c r="BF413" s="29"/>
      <c r="BG413" s="29"/>
      <c r="BH413" s="29"/>
      <c r="BI413" s="29"/>
      <c r="BJ413" s="29"/>
      <c r="BK413" s="29"/>
      <c r="BL413" s="29"/>
      <c r="BM413" s="29"/>
      <c r="BN413" s="29"/>
      <c r="BO413" s="29"/>
      <c r="BP413" s="29"/>
      <c r="BQ413" s="29"/>
      <c r="BR413" s="29"/>
      <c r="BS413" s="29"/>
      <c r="BT413" s="29"/>
      <c r="BU413" s="29"/>
      <c r="XEU413" s="6" t="str">
        <f t="shared" si="8"/>
        <v/>
      </c>
    </row>
    <row r="414" spans="1:73 16375:16375" x14ac:dyDescent="0.2">
      <c r="A414" s="29"/>
      <c r="B414" s="29"/>
      <c r="C414" s="81"/>
      <c r="D414" s="81"/>
      <c r="E414" s="81"/>
      <c r="F414" s="82"/>
      <c r="G414" s="83"/>
      <c r="H414" s="58"/>
      <c r="I414" s="58"/>
      <c r="J414" s="58"/>
      <c r="K414" s="58"/>
      <c r="L414" s="58"/>
      <c r="M414" s="58"/>
      <c r="N414" s="58"/>
      <c r="O414" s="58"/>
      <c r="P414" s="58"/>
      <c r="Q414" s="58"/>
      <c r="R414" s="58"/>
      <c r="S414" s="58"/>
      <c r="T414" s="58"/>
      <c r="U414" s="58"/>
      <c r="V414" s="58"/>
      <c r="W414" s="58"/>
      <c r="X414" s="58"/>
      <c r="Y414" s="62"/>
      <c r="Z414" s="62"/>
      <c r="AA414" s="58"/>
      <c r="AB414" s="58"/>
      <c r="AC414" s="61"/>
      <c r="AD414" s="58"/>
      <c r="AE414" s="29"/>
      <c r="AF414" s="44"/>
      <c r="AG414" s="29"/>
      <c r="AH414" s="29"/>
      <c r="AI414" s="29"/>
      <c r="AJ414" s="29"/>
      <c r="AK414" s="29"/>
      <c r="AL414" s="29"/>
      <c r="AM414" s="29"/>
      <c r="AN414" s="29"/>
      <c r="AO414" s="29"/>
      <c r="AP414" s="29"/>
      <c r="AQ414" s="29"/>
      <c r="AR414" s="29"/>
      <c r="AS414" s="29"/>
      <c r="AT414" s="29"/>
      <c r="AU414" s="29"/>
      <c r="AV414" s="29"/>
      <c r="AW414" s="29"/>
      <c r="AX414" s="29"/>
      <c r="AY414" s="29"/>
      <c r="AZ414" s="29"/>
      <c r="BA414" s="29"/>
      <c r="BB414" s="29"/>
      <c r="BC414" s="29"/>
      <c r="BD414" s="29"/>
      <c r="BE414" s="29"/>
      <c r="BF414" s="29"/>
      <c r="BG414" s="29"/>
      <c r="BH414" s="29"/>
      <c r="BI414" s="29"/>
      <c r="BJ414" s="29"/>
      <c r="BK414" s="29"/>
      <c r="BL414" s="29"/>
      <c r="BM414" s="29"/>
      <c r="BN414" s="29"/>
      <c r="BO414" s="29"/>
      <c r="BP414" s="29"/>
      <c r="BQ414" s="29"/>
      <c r="BR414" s="29"/>
      <c r="BS414" s="29"/>
      <c r="BT414" s="29"/>
      <c r="BU414" s="29"/>
      <c r="XEU414" s="6" t="str">
        <f t="shared" si="8"/>
        <v/>
      </c>
    </row>
    <row r="415" spans="1:73 16375:16375" x14ac:dyDescent="0.2">
      <c r="A415" s="29"/>
      <c r="B415" s="29"/>
      <c r="C415" s="81"/>
      <c r="D415" s="81"/>
      <c r="E415" s="81"/>
      <c r="F415" s="82"/>
      <c r="G415" s="83"/>
      <c r="H415" s="58"/>
      <c r="I415" s="58"/>
      <c r="J415" s="58"/>
      <c r="K415" s="58"/>
      <c r="L415" s="58"/>
      <c r="M415" s="58"/>
      <c r="N415" s="58"/>
      <c r="O415" s="58"/>
      <c r="P415" s="58"/>
      <c r="Q415" s="58"/>
      <c r="R415" s="58"/>
      <c r="S415" s="58"/>
      <c r="T415" s="58"/>
      <c r="U415" s="58"/>
      <c r="V415" s="58"/>
      <c r="W415" s="58"/>
      <c r="X415" s="58"/>
      <c r="Y415" s="62"/>
      <c r="Z415" s="62"/>
      <c r="AA415" s="58"/>
      <c r="AB415" s="58"/>
      <c r="AC415" s="61"/>
      <c r="AD415" s="58"/>
      <c r="AE415" s="29"/>
      <c r="AF415" s="44"/>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c r="BC415" s="29"/>
      <c r="BD415" s="29"/>
      <c r="BE415" s="29"/>
      <c r="BF415" s="29"/>
      <c r="BG415" s="29"/>
      <c r="BH415" s="29"/>
      <c r="BI415" s="29"/>
      <c r="BJ415" s="29"/>
      <c r="BK415" s="29"/>
      <c r="BL415" s="29"/>
      <c r="BM415" s="29"/>
      <c r="BN415" s="29"/>
      <c r="BO415" s="29"/>
      <c r="BP415" s="29"/>
      <c r="BQ415" s="29"/>
      <c r="BR415" s="29"/>
      <c r="BS415" s="29"/>
      <c r="BT415" s="29"/>
      <c r="BU415" s="29"/>
      <c r="XEU415" s="6" t="str">
        <f t="shared" si="8"/>
        <v/>
      </c>
    </row>
    <row r="416" spans="1:73 16375:16375" x14ac:dyDescent="0.2">
      <c r="A416" s="29"/>
      <c r="B416" s="29"/>
      <c r="C416" s="81"/>
      <c r="D416" s="81"/>
      <c r="E416" s="81"/>
      <c r="F416" s="82"/>
      <c r="G416" s="83"/>
      <c r="H416" s="58"/>
      <c r="I416" s="58"/>
      <c r="J416" s="58"/>
      <c r="K416" s="58"/>
      <c r="L416" s="58"/>
      <c r="M416" s="58"/>
      <c r="N416" s="58"/>
      <c r="O416" s="58"/>
      <c r="P416" s="58"/>
      <c r="Q416" s="58"/>
      <c r="R416" s="58"/>
      <c r="S416" s="58"/>
      <c r="T416" s="58"/>
      <c r="U416" s="58"/>
      <c r="V416" s="58"/>
      <c r="W416" s="58"/>
      <c r="X416" s="58"/>
      <c r="Y416" s="62"/>
      <c r="Z416" s="62"/>
      <c r="AA416" s="58"/>
      <c r="AB416" s="58"/>
      <c r="AC416" s="61"/>
      <c r="AD416" s="58"/>
      <c r="AE416" s="29"/>
      <c r="AF416" s="44"/>
      <c r="AG416" s="29"/>
      <c r="AH416" s="29"/>
      <c r="AI416" s="29"/>
      <c r="AJ416" s="29"/>
      <c r="AK416" s="29"/>
      <c r="AL416" s="29"/>
      <c r="AM416" s="29"/>
      <c r="AN416" s="29"/>
      <c r="AO416" s="29"/>
      <c r="AP416" s="29"/>
      <c r="AQ416" s="29"/>
      <c r="AR416" s="29"/>
      <c r="AS416" s="29"/>
      <c r="AT416" s="29"/>
      <c r="AU416" s="29"/>
      <c r="AV416" s="29"/>
      <c r="AW416" s="29"/>
      <c r="AX416" s="29"/>
      <c r="AY416" s="29"/>
      <c r="AZ416" s="29"/>
      <c r="BA416" s="29"/>
      <c r="BB416" s="29"/>
      <c r="BC416" s="29"/>
      <c r="BD416" s="29"/>
      <c r="BE416" s="29"/>
      <c r="BF416" s="29"/>
      <c r="BG416" s="29"/>
      <c r="BH416" s="29"/>
      <c r="BI416" s="29"/>
      <c r="BJ416" s="29"/>
      <c r="BK416" s="29"/>
      <c r="BL416" s="29"/>
      <c r="BM416" s="29"/>
      <c r="BN416" s="29"/>
      <c r="BO416" s="29"/>
      <c r="BP416" s="29"/>
      <c r="BQ416" s="29"/>
      <c r="BR416" s="29"/>
      <c r="BS416" s="29"/>
      <c r="BT416" s="29"/>
      <c r="BU416" s="29"/>
      <c r="XEU416" s="6" t="str">
        <f t="shared" si="8"/>
        <v/>
      </c>
    </row>
    <row r="417" spans="1:73 16375:16375" x14ac:dyDescent="0.2">
      <c r="A417" s="29"/>
      <c r="B417" s="29"/>
      <c r="C417" s="81"/>
      <c r="D417" s="81"/>
      <c r="E417" s="81"/>
      <c r="F417" s="82"/>
      <c r="G417" s="83"/>
      <c r="H417" s="58"/>
      <c r="I417" s="58"/>
      <c r="J417" s="58"/>
      <c r="K417" s="58"/>
      <c r="L417" s="58"/>
      <c r="M417" s="58"/>
      <c r="N417" s="58"/>
      <c r="O417" s="58"/>
      <c r="P417" s="58"/>
      <c r="Q417" s="58"/>
      <c r="R417" s="58"/>
      <c r="S417" s="58"/>
      <c r="T417" s="58"/>
      <c r="U417" s="58"/>
      <c r="V417" s="58"/>
      <c r="W417" s="58"/>
      <c r="X417" s="58"/>
      <c r="Y417" s="62"/>
      <c r="Z417" s="62"/>
      <c r="AA417" s="58"/>
      <c r="AB417" s="58"/>
      <c r="AC417" s="61"/>
      <c r="AD417" s="58"/>
      <c r="AE417" s="29"/>
      <c r="AF417" s="44"/>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c r="BF417" s="29"/>
      <c r="BG417" s="29"/>
      <c r="BH417" s="29"/>
      <c r="BI417" s="29"/>
      <c r="BJ417" s="29"/>
      <c r="BK417" s="29"/>
      <c r="BL417" s="29"/>
      <c r="BM417" s="29"/>
      <c r="BN417" s="29"/>
      <c r="BO417" s="29"/>
      <c r="BP417" s="29"/>
      <c r="BQ417" s="29"/>
      <c r="BR417" s="29"/>
      <c r="BS417" s="29"/>
      <c r="BT417" s="29"/>
      <c r="BU417" s="29"/>
      <c r="XEU417" s="6" t="str">
        <f t="shared" si="8"/>
        <v/>
      </c>
    </row>
    <row r="418" spans="1:73 16375:16375" x14ac:dyDescent="0.2">
      <c r="A418" s="29"/>
      <c r="B418" s="29"/>
      <c r="C418" s="81"/>
      <c r="D418" s="81"/>
      <c r="E418" s="81"/>
      <c r="F418" s="82"/>
      <c r="G418" s="83"/>
      <c r="H418" s="58"/>
      <c r="I418" s="58"/>
      <c r="J418" s="58"/>
      <c r="K418" s="58"/>
      <c r="L418" s="58"/>
      <c r="M418" s="58"/>
      <c r="N418" s="58"/>
      <c r="O418" s="58"/>
      <c r="P418" s="58"/>
      <c r="Q418" s="58"/>
      <c r="R418" s="58"/>
      <c r="S418" s="58"/>
      <c r="T418" s="58"/>
      <c r="U418" s="58"/>
      <c r="V418" s="58"/>
      <c r="W418" s="58"/>
      <c r="X418" s="58"/>
      <c r="Y418" s="62"/>
      <c r="Z418" s="62"/>
      <c r="AA418" s="58"/>
      <c r="AB418" s="58"/>
      <c r="AC418" s="61"/>
      <c r="AD418" s="58"/>
      <c r="AE418" s="29"/>
      <c r="AF418" s="44"/>
      <c r="AG418" s="29"/>
      <c r="AH418" s="29"/>
      <c r="AI418" s="29"/>
      <c r="AJ418" s="29"/>
      <c r="AK418" s="29"/>
      <c r="AL418" s="29"/>
      <c r="AM418" s="29"/>
      <c r="AN418" s="29"/>
      <c r="AO418" s="29"/>
      <c r="AP418" s="29"/>
      <c r="AQ418" s="29"/>
      <c r="AR418" s="29"/>
      <c r="AS418" s="29"/>
      <c r="AT418" s="29"/>
      <c r="AU418" s="29"/>
      <c r="AV418" s="29"/>
      <c r="AW418" s="29"/>
      <c r="AX418" s="29"/>
      <c r="AY418" s="29"/>
      <c r="AZ418" s="29"/>
      <c r="BA418" s="29"/>
      <c r="BB418" s="29"/>
      <c r="BC418" s="29"/>
      <c r="BD418" s="29"/>
      <c r="BE418" s="29"/>
      <c r="BF418" s="29"/>
      <c r="BG418" s="29"/>
      <c r="BH418" s="29"/>
      <c r="BI418" s="29"/>
      <c r="BJ418" s="29"/>
      <c r="BK418" s="29"/>
      <c r="BL418" s="29"/>
      <c r="BM418" s="29"/>
      <c r="BN418" s="29"/>
      <c r="BO418" s="29"/>
      <c r="BP418" s="29"/>
      <c r="BQ418" s="29"/>
      <c r="BR418" s="29"/>
      <c r="BS418" s="29"/>
      <c r="BT418" s="29"/>
      <c r="BU418" s="29"/>
      <c r="XEU418" s="6" t="str">
        <f t="shared" si="8"/>
        <v/>
      </c>
    </row>
    <row r="419" spans="1:73 16375:16375" x14ac:dyDescent="0.2">
      <c r="A419" s="29"/>
      <c r="B419" s="29"/>
      <c r="C419" s="81"/>
      <c r="D419" s="81"/>
      <c r="E419" s="81"/>
      <c r="F419" s="82"/>
      <c r="G419" s="83"/>
      <c r="H419" s="58"/>
      <c r="I419" s="58"/>
      <c r="J419" s="58"/>
      <c r="K419" s="58"/>
      <c r="L419" s="58"/>
      <c r="M419" s="58"/>
      <c r="N419" s="58"/>
      <c r="O419" s="58"/>
      <c r="P419" s="58"/>
      <c r="Q419" s="58"/>
      <c r="R419" s="58"/>
      <c r="S419" s="58"/>
      <c r="T419" s="58"/>
      <c r="U419" s="58"/>
      <c r="V419" s="58"/>
      <c r="W419" s="58"/>
      <c r="X419" s="58"/>
      <c r="Y419" s="62"/>
      <c r="Z419" s="62"/>
      <c r="AA419" s="58"/>
      <c r="AB419" s="58"/>
      <c r="AC419" s="61"/>
      <c r="AD419" s="58"/>
      <c r="AE419" s="29"/>
      <c r="AF419" s="44"/>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c r="BF419" s="29"/>
      <c r="BG419" s="29"/>
      <c r="BH419" s="29"/>
      <c r="BI419" s="29"/>
      <c r="BJ419" s="29"/>
      <c r="BK419" s="29"/>
      <c r="BL419" s="29"/>
      <c r="BM419" s="29"/>
      <c r="BN419" s="29"/>
      <c r="BO419" s="29"/>
      <c r="BP419" s="29"/>
      <c r="BQ419" s="29"/>
      <c r="BR419" s="29"/>
      <c r="BS419" s="29"/>
      <c r="BT419" s="29"/>
      <c r="BU419" s="29"/>
      <c r="XEU419" s="6" t="str">
        <f t="shared" si="8"/>
        <v/>
      </c>
    </row>
    <row r="420" spans="1:73 16375:16375" x14ac:dyDescent="0.2">
      <c r="A420" s="29"/>
      <c r="B420" s="29"/>
      <c r="C420" s="81"/>
      <c r="D420" s="81"/>
      <c r="E420" s="81"/>
      <c r="F420" s="82"/>
      <c r="G420" s="83"/>
      <c r="H420" s="58"/>
      <c r="I420" s="58"/>
      <c r="J420" s="58"/>
      <c r="K420" s="58"/>
      <c r="L420" s="58"/>
      <c r="M420" s="58"/>
      <c r="N420" s="58"/>
      <c r="O420" s="58"/>
      <c r="P420" s="58"/>
      <c r="Q420" s="58"/>
      <c r="R420" s="58"/>
      <c r="S420" s="58"/>
      <c r="T420" s="58"/>
      <c r="U420" s="58"/>
      <c r="V420" s="58"/>
      <c r="W420" s="58"/>
      <c r="X420" s="58"/>
      <c r="Y420" s="62"/>
      <c r="Z420" s="62"/>
      <c r="AA420" s="58"/>
      <c r="AB420" s="58"/>
      <c r="AC420" s="61"/>
      <c r="AD420" s="58"/>
      <c r="AE420" s="29"/>
      <c r="AF420" s="44"/>
      <c r="AG420" s="29"/>
      <c r="AH420" s="29"/>
      <c r="AI420" s="29"/>
      <c r="AJ420" s="29"/>
      <c r="AK420" s="29"/>
      <c r="AL420" s="29"/>
      <c r="AM420" s="29"/>
      <c r="AN420" s="29"/>
      <c r="AO420" s="29"/>
      <c r="AP420" s="29"/>
      <c r="AQ420" s="29"/>
      <c r="AR420" s="29"/>
      <c r="AS420" s="29"/>
      <c r="AT420" s="29"/>
      <c r="AU420" s="29"/>
      <c r="AV420" s="29"/>
      <c r="AW420" s="29"/>
      <c r="AX420" s="29"/>
      <c r="AY420" s="29"/>
      <c r="AZ420" s="29"/>
      <c r="BA420" s="29"/>
      <c r="BB420" s="29"/>
      <c r="BC420" s="29"/>
      <c r="BD420" s="29"/>
      <c r="BE420" s="29"/>
      <c r="BF420" s="29"/>
      <c r="BG420" s="29"/>
      <c r="BH420" s="29"/>
      <c r="BI420" s="29"/>
      <c r="BJ420" s="29"/>
      <c r="BK420" s="29"/>
      <c r="BL420" s="29"/>
      <c r="BM420" s="29"/>
      <c r="BN420" s="29"/>
      <c r="BO420" s="29"/>
      <c r="BP420" s="29"/>
      <c r="BQ420" s="29"/>
      <c r="BR420" s="29"/>
      <c r="BS420" s="29"/>
      <c r="BT420" s="29"/>
      <c r="BU420" s="29"/>
      <c r="XEU420" s="6" t="str">
        <f t="shared" si="8"/>
        <v/>
      </c>
    </row>
    <row r="421" spans="1:73 16375:16375" x14ac:dyDescent="0.2">
      <c r="A421" s="29"/>
      <c r="B421" s="29"/>
      <c r="C421" s="81"/>
      <c r="D421" s="81"/>
      <c r="E421" s="81"/>
      <c r="F421" s="82"/>
      <c r="G421" s="83"/>
      <c r="H421" s="58"/>
      <c r="I421" s="58"/>
      <c r="J421" s="58"/>
      <c r="K421" s="58"/>
      <c r="L421" s="58"/>
      <c r="M421" s="58"/>
      <c r="N421" s="58"/>
      <c r="O421" s="58"/>
      <c r="P421" s="58"/>
      <c r="Q421" s="58"/>
      <c r="R421" s="58"/>
      <c r="S421" s="58"/>
      <c r="T421" s="58"/>
      <c r="U421" s="58"/>
      <c r="V421" s="58"/>
      <c r="W421" s="58"/>
      <c r="X421" s="58"/>
      <c r="Y421" s="62"/>
      <c r="Z421" s="62"/>
      <c r="AA421" s="58"/>
      <c r="AB421" s="58"/>
      <c r="AC421" s="61"/>
      <c r="AD421" s="58"/>
      <c r="AE421" s="29"/>
      <c r="AF421" s="44"/>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c r="BC421" s="29"/>
      <c r="BD421" s="29"/>
      <c r="BE421" s="29"/>
      <c r="BF421" s="29"/>
      <c r="BG421" s="29"/>
      <c r="BH421" s="29"/>
      <c r="BI421" s="29"/>
      <c r="BJ421" s="29"/>
      <c r="BK421" s="29"/>
      <c r="BL421" s="29"/>
      <c r="BM421" s="29"/>
      <c r="BN421" s="29"/>
      <c r="BO421" s="29"/>
      <c r="BP421" s="29"/>
      <c r="BQ421" s="29"/>
      <c r="BR421" s="29"/>
      <c r="BS421" s="29"/>
      <c r="BT421" s="29"/>
      <c r="BU421" s="29"/>
      <c r="XEU421" s="6" t="str">
        <f t="shared" si="8"/>
        <v/>
      </c>
    </row>
    <row r="422" spans="1:73 16375:16375" x14ac:dyDescent="0.2">
      <c r="A422" s="29"/>
      <c r="B422" s="29"/>
      <c r="C422" s="81"/>
      <c r="D422" s="81"/>
      <c r="E422" s="81"/>
      <c r="F422" s="82"/>
      <c r="G422" s="83"/>
      <c r="H422" s="58"/>
      <c r="I422" s="58"/>
      <c r="J422" s="58"/>
      <c r="K422" s="58"/>
      <c r="L422" s="58"/>
      <c r="M422" s="58"/>
      <c r="N422" s="58"/>
      <c r="O422" s="58"/>
      <c r="P422" s="58"/>
      <c r="Q422" s="58"/>
      <c r="R422" s="58"/>
      <c r="S422" s="58"/>
      <c r="T422" s="58"/>
      <c r="U422" s="58"/>
      <c r="V422" s="58"/>
      <c r="W422" s="58"/>
      <c r="X422" s="58"/>
      <c r="Y422" s="62"/>
      <c r="Z422" s="62"/>
      <c r="AA422" s="58"/>
      <c r="AB422" s="58"/>
      <c r="AC422" s="61"/>
      <c r="AD422" s="58"/>
      <c r="AE422" s="29"/>
      <c r="AF422" s="44"/>
      <c r="AG422" s="29"/>
      <c r="AH422" s="29"/>
      <c r="AI422" s="29"/>
      <c r="AJ422" s="29"/>
      <c r="AK422" s="29"/>
      <c r="AL422" s="29"/>
      <c r="AM422" s="29"/>
      <c r="AN422" s="29"/>
      <c r="AO422" s="29"/>
      <c r="AP422" s="29"/>
      <c r="AQ422" s="29"/>
      <c r="AR422" s="29"/>
      <c r="AS422" s="29"/>
      <c r="AT422" s="29"/>
      <c r="AU422" s="29"/>
      <c r="AV422" s="29"/>
      <c r="AW422" s="29"/>
      <c r="AX422" s="29"/>
      <c r="AY422" s="29"/>
      <c r="AZ422" s="29"/>
      <c r="BA422" s="29"/>
      <c r="BB422" s="29"/>
      <c r="BC422" s="29"/>
      <c r="BD422" s="29"/>
      <c r="BE422" s="29"/>
      <c r="BF422" s="29"/>
      <c r="BG422" s="29"/>
      <c r="BH422" s="29"/>
      <c r="BI422" s="29"/>
      <c r="BJ422" s="29"/>
      <c r="BK422" s="29"/>
      <c r="BL422" s="29"/>
      <c r="BM422" s="29"/>
      <c r="BN422" s="29"/>
      <c r="BO422" s="29"/>
      <c r="BP422" s="29"/>
      <c r="BQ422" s="29"/>
      <c r="BR422" s="29"/>
      <c r="BS422" s="29"/>
      <c r="BT422" s="29"/>
      <c r="BU422" s="29"/>
      <c r="XEU422" s="6" t="str">
        <f t="shared" si="8"/>
        <v/>
      </c>
    </row>
    <row r="423" spans="1:73 16375:16375" x14ac:dyDescent="0.2">
      <c r="A423" s="29"/>
      <c r="B423" s="29"/>
      <c r="C423" s="81"/>
      <c r="D423" s="81"/>
      <c r="E423" s="81"/>
      <c r="F423" s="82"/>
      <c r="G423" s="83"/>
      <c r="H423" s="58"/>
      <c r="I423" s="58"/>
      <c r="J423" s="58"/>
      <c r="K423" s="58"/>
      <c r="L423" s="58"/>
      <c r="M423" s="58"/>
      <c r="N423" s="58"/>
      <c r="O423" s="58"/>
      <c r="P423" s="58"/>
      <c r="Q423" s="58"/>
      <c r="R423" s="58"/>
      <c r="S423" s="58"/>
      <c r="T423" s="58"/>
      <c r="U423" s="58"/>
      <c r="V423" s="58"/>
      <c r="W423" s="58"/>
      <c r="X423" s="58"/>
      <c r="Y423" s="62"/>
      <c r="Z423" s="62"/>
      <c r="AA423" s="58"/>
      <c r="AB423" s="58"/>
      <c r="AC423" s="61"/>
      <c r="AD423" s="58"/>
      <c r="AE423" s="29"/>
      <c r="AF423" s="44"/>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c r="BC423" s="29"/>
      <c r="BD423" s="29"/>
      <c r="BE423" s="29"/>
      <c r="BF423" s="29"/>
      <c r="BG423" s="29"/>
      <c r="BH423" s="29"/>
      <c r="BI423" s="29"/>
      <c r="BJ423" s="29"/>
      <c r="BK423" s="29"/>
      <c r="BL423" s="29"/>
      <c r="BM423" s="29"/>
      <c r="BN423" s="29"/>
      <c r="BO423" s="29"/>
      <c r="BP423" s="29"/>
      <c r="BQ423" s="29"/>
      <c r="BR423" s="29"/>
      <c r="BS423" s="29"/>
      <c r="BT423" s="29"/>
      <c r="BU423" s="29"/>
      <c r="XEU423" s="6" t="str">
        <f t="shared" si="8"/>
        <v/>
      </c>
    </row>
    <row r="424" spans="1:73 16375:16375" x14ac:dyDescent="0.2">
      <c r="A424" s="29"/>
      <c r="B424" s="29"/>
      <c r="C424" s="81"/>
      <c r="D424" s="81"/>
      <c r="E424" s="81"/>
      <c r="F424" s="82"/>
      <c r="G424" s="83"/>
      <c r="H424" s="58"/>
      <c r="I424" s="58"/>
      <c r="J424" s="58"/>
      <c r="K424" s="58"/>
      <c r="L424" s="58"/>
      <c r="M424" s="58"/>
      <c r="N424" s="58"/>
      <c r="O424" s="58"/>
      <c r="P424" s="58"/>
      <c r="Q424" s="58"/>
      <c r="R424" s="58"/>
      <c r="S424" s="58"/>
      <c r="T424" s="58"/>
      <c r="U424" s="58"/>
      <c r="V424" s="58"/>
      <c r="W424" s="58"/>
      <c r="X424" s="58"/>
      <c r="Y424" s="62"/>
      <c r="Z424" s="62"/>
      <c r="AA424" s="58"/>
      <c r="AB424" s="58"/>
      <c r="AC424" s="61"/>
      <c r="AD424" s="58"/>
      <c r="AE424" s="29"/>
      <c r="AF424" s="44"/>
      <c r="AG424" s="29"/>
      <c r="AH424" s="29"/>
      <c r="AI424" s="29"/>
      <c r="AJ424" s="29"/>
      <c r="AK424" s="29"/>
      <c r="AL424" s="29"/>
      <c r="AM424" s="29"/>
      <c r="AN424" s="29"/>
      <c r="AO424" s="29"/>
      <c r="AP424" s="29"/>
      <c r="AQ424" s="29"/>
      <c r="AR424" s="29"/>
      <c r="AS424" s="29"/>
      <c r="AT424" s="29"/>
      <c r="AU424" s="29"/>
      <c r="AV424" s="29"/>
      <c r="AW424" s="29"/>
      <c r="AX424" s="29"/>
      <c r="AY424" s="29"/>
      <c r="AZ424" s="29"/>
      <c r="BA424" s="29"/>
      <c r="BB424" s="29"/>
      <c r="BC424" s="29"/>
      <c r="BD424" s="29"/>
      <c r="BE424" s="29"/>
      <c r="BF424" s="29"/>
      <c r="BG424" s="29"/>
      <c r="BH424" s="29"/>
      <c r="BI424" s="29"/>
      <c r="BJ424" s="29"/>
      <c r="BK424" s="29"/>
      <c r="BL424" s="29"/>
      <c r="BM424" s="29"/>
      <c r="BN424" s="29"/>
      <c r="BO424" s="29"/>
      <c r="BP424" s="29"/>
      <c r="BQ424" s="29"/>
      <c r="BR424" s="29"/>
      <c r="BS424" s="29"/>
      <c r="BT424" s="29"/>
      <c r="BU424" s="29"/>
      <c r="XEU424" s="6" t="str">
        <f t="shared" si="8"/>
        <v/>
      </c>
    </row>
    <row r="425" spans="1:73 16375:16375" x14ac:dyDescent="0.2">
      <c r="A425" s="29"/>
      <c r="B425" s="29"/>
      <c r="C425" s="81"/>
      <c r="D425" s="81"/>
      <c r="E425" s="81"/>
      <c r="F425" s="82"/>
      <c r="G425" s="83"/>
      <c r="H425" s="58"/>
      <c r="I425" s="58"/>
      <c r="J425" s="58"/>
      <c r="K425" s="58"/>
      <c r="L425" s="58"/>
      <c r="M425" s="58"/>
      <c r="N425" s="58"/>
      <c r="O425" s="58"/>
      <c r="P425" s="58"/>
      <c r="Q425" s="58"/>
      <c r="R425" s="58"/>
      <c r="S425" s="58"/>
      <c r="T425" s="58"/>
      <c r="U425" s="58"/>
      <c r="V425" s="58"/>
      <c r="W425" s="58"/>
      <c r="X425" s="58"/>
      <c r="Y425" s="62"/>
      <c r="Z425" s="62"/>
      <c r="AA425" s="58"/>
      <c r="AB425" s="58"/>
      <c r="AC425" s="61"/>
      <c r="AD425" s="58"/>
      <c r="AE425" s="29"/>
      <c r="AF425" s="44"/>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c r="BF425" s="29"/>
      <c r="BG425" s="29"/>
      <c r="BH425" s="29"/>
      <c r="BI425" s="29"/>
      <c r="BJ425" s="29"/>
      <c r="BK425" s="29"/>
      <c r="BL425" s="29"/>
      <c r="BM425" s="29"/>
      <c r="BN425" s="29"/>
      <c r="BO425" s="29"/>
      <c r="BP425" s="29"/>
      <c r="BQ425" s="29"/>
      <c r="BR425" s="29"/>
      <c r="BS425" s="29"/>
      <c r="BT425" s="29"/>
      <c r="BU425" s="29"/>
      <c r="XEU425" s="6" t="str">
        <f t="shared" si="8"/>
        <v/>
      </c>
    </row>
    <row r="426" spans="1:73 16375:16375" x14ac:dyDescent="0.2">
      <c r="A426" s="29"/>
      <c r="B426" s="29"/>
      <c r="C426" s="81"/>
      <c r="D426" s="81"/>
      <c r="E426" s="81"/>
      <c r="F426" s="82"/>
      <c r="G426" s="83"/>
      <c r="H426" s="58"/>
      <c r="I426" s="58"/>
      <c r="J426" s="58"/>
      <c r="K426" s="58"/>
      <c r="L426" s="58"/>
      <c r="M426" s="58"/>
      <c r="N426" s="58"/>
      <c r="O426" s="58"/>
      <c r="P426" s="58"/>
      <c r="Q426" s="58"/>
      <c r="R426" s="58"/>
      <c r="S426" s="58"/>
      <c r="T426" s="58"/>
      <c r="U426" s="58"/>
      <c r="V426" s="58"/>
      <c r="W426" s="58"/>
      <c r="X426" s="58"/>
      <c r="Y426" s="62"/>
      <c r="Z426" s="62"/>
      <c r="AA426" s="58"/>
      <c r="AB426" s="58"/>
      <c r="AC426" s="61"/>
      <c r="AD426" s="58"/>
      <c r="AE426" s="29"/>
      <c r="AF426" s="44"/>
      <c r="AG426" s="29"/>
      <c r="AH426" s="29"/>
      <c r="AI426" s="29"/>
      <c r="AJ426" s="29"/>
      <c r="AK426" s="29"/>
      <c r="AL426" s="29"/>
      <c r="AM426" s="29"/>
      <c r="AN426" s="29"/>
      <c r="AO426" s="29"/>
      <c r="AP426" s="29"/>
      <c r="AQ426" s="29"/>
      <c r="AR426" s="29"/>
      <c r="AS426" s="29"/>
      <c r="AT426" s="29"/>
      <c r="AU426" s="29"/>
      <c r="AV426" s="29"/>
      <c r="AW426" s="29"/>
      <c r="AX426" s="29"/>
      <c r="AY426" s="29"/>
      <c r="AZ426" s="29"/>
      <c r="BA426" s="29"/>
      <c r="BB426" s="29"/>
      <c r="BC426" s="29"/>
      <c r="BD426" s="29"/>
      <c r="BE426" s="29"/>
      <c r="BF426" s="29"/>
      <c r="BG426" s="29"/>
      <c r="BH426" s="29"/>
      <c r="BI426" s="29"/>
      <c r="BJ426" s="29"/>
      <c r="BK426" s="29"/>
      <c r="BL426" s="29"/>
      <c r="BM426" s="29"/>
      <c r="BN426" s="29"/>
      <c r="BO426" s="29"/>
      <c r="BP426" s="29"/>
      <c r="BQ426" s="29"/>
      <c r="BR426" s="29"/>
      <c r="BS426" s="29"/>
      <c r="BT426" s="29"/>
      <c r="BU426" s="29"/>
      <c r="XEU426" s="6" t="str">
        <f t="shared" si="8"/>
        <v/>
      </c>
    </row>
    <row r="427" spans="1:73 16375:16375" x14ac:dyDescent="0.2">
      <c r="A427" s="29"/>
      <c r="B427" s="29"/>
      <c r="C427" s="81"/>
      <c r="D427" s="81"/>
      <c r="E427" s="81"/>
      <c r="F427" s="82"/>
      <c r="G427" s="83"/>
      <c r="H427" s="58"/>
      <c r="I427" s="58"/>
      <c r="J427" s="58"/>
      <c r="K427" s="58"/>
      <c r="L427" s="58"/>
      <c r="M427" s="58"/>
      <c r="N427" s="58"/>
      <c r="O427" s="58"/>
      <c r="P427" s="58"/>
      <c r="Q427" s="58"/>
      <c r="R427" s="58"/>
      <c r="S427" s="58"/>
      <c r="T427" s="58"/>
      <c r="U427" s="58"/>
      <c r="V427" s="58"/>
      <c r="W427" s="58"/>
      <c r="X427" s="58"/>
      <c r="Y427" s="62"/>
      <c r="Z427" s="62"/>
      <c r="AA427" s="58"/>
      <c r="AB427" s="58"/>
      <c r="AC427" s="61"/>
      <c r="AD427" s="58"/>
      <c r="AE427" s="29"/>
      <c r="AF427" s="44"/>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c r="BF427" s="29"/>
      <c r="BG427" s="29"/>
      <c r="BH427" s="29"/>
      <c r="BI427" s="29"/>
      <c r="BJ427" s="29"/>
      <c r="BK427" s="29"/>
      <c r="BL427" s="29"/>
      <c r="BM427" s="29"/>
      <c r="BN427" s="29"/>
      <c r="BO427" s="29"/>
      <c r="BP427" s="29"/>
      <c r="BQ427" s="29"/>
      <c r="BR427" s="29"/>
      <c r="BS427" s="29"/>
      <c r="BT427" s="29"/>
      <c r="BU427" s="29"/>
      <c r="XEU427" s="6" t="str">
        <f t="shared" si="8"/>
        <v/>
      </c>
    </row>
    <row r="428" spans="1:73 16375:16375" x14ac:dyDescent="0.2">
      <c r="A428" s="29"/>
      <c r="B428" s="29"/>
      <c r="C428" s="81"/>
      <c r="D428" s="81"/>
      <c r="E428" s="81"/>
      <c r="F428" s="82"/>
      <c r="G428" s="83"/>
      <c r="H428" s="58"/>
      <c r="I428" s="58"/>
      <c r="J428" s="58"/>
      <c r="K428" s="58"/>
      <c r="L428" s="58"/>
      <c r="M428" s="58"/>
      <c r="N428" s="58"/>
      <c r="O428" s="58"/>
      <c r="P428" s="58"/>
      <c r="Q428" s="58"/>
      <c r="R428" s="58"/>
      <c r="S428" s="58"/>
      <c r="T428" s="58"/>
      <c r="U428" s="58"/>
      <c r="V428" s="58"/>
      <c r="W428" s="58"/>
      <c r="X428" s="58"/>
      <c r="Y428" s="62"/>
      <c r="Z428" s="62"/>
      <c r="AA428" s="58"/>
      <c r="AB428" s="58"/>
      <c r="AC428" s="61"/>
      <c r="AD428" s="58"/>
      <c r="AE428" s="29"/>
      <c r="AF428" s="44"/>
      <c r="AG428" s="29"/>
      <c r="AH428" s="29"/>
      <c r="AI428" s="29"/>
      <c r="AJ428" s="29"/>
      <c r="AK428" s="29"/>
      <c r="AL428" s="29"/>
      <c r="AM428" s="29"/>
      <c r="AN428" s="29"/>
      <c r="AO428" s="29"/>
      <c r="AP428" s="29"/>
      <c r="AQ428" s="29"/>
      <c r="AR428" s="29"/>
      <c r="AS428" s="29"/>
      <c r="AT428" s="29"/>
      <c r="AU428" s="29"/>
      <c r="AV428" s="29"/>
      <c r="AW428" s="29"/>
      <c r="AX428" s="29"/>
      <c r="AY428" s="29"/>
      <c r="AZ428" s="29"/>
      <c r="BA428" s="29"/>
      <c r="BB428" s="29"/>
      <c r="BC428" s="29"/>
      <c r="BD428" s="29"/>
      <c r="BE428" s="29"/>
      <c r="BF428" s="29"/>
      <c r="BG428" s="29"/>
      <c r="BH428" s="29"/>
      <c r="BI428" s="29"/>
      <c r="BJ428" s="29"/>
      <c r="BK428" s="29"/>
      <c r="BL428" s="29"/>
      <c r="BM428" s="29"/>
      <c r="BN428" s="29"/>
      <c r="BO428" s="29"/>
      <c r="BP428" s="29"/>
      <c r="BQ428" s="29"/>
      <c r="BR428" s="29"/>
      <c r="BS428" s="29"/>
      <c r="BT428" s="29"/>
      <c r="BU428" s="29"/>
      <c r="XEU428" s="6" t="str">
        <f t="shared" si="8"/>
        <v/>
      </c>
    </row>
    <row r="429" spans="1:73 16375:16375" x14ac:dyDescent="0.2">
      <c r="A429" s="29"/>
      <c r="B429" s="29"/>
      <c r="C429" s="81"/>
      <c r="D429" s="81"/>
      <c r="E429" s="81"/>
      <c r="F429" s="82"/>
      <c r="G429" s="83"/>
      <c r="H429" s="58"/>
      <c r="I429" s="58"/>
      <c r="J429" s="58"/>
      <c r="K429" s="58"/>
      <c r="L429" s="58"/>
      <c r="M429" s="58"/>
      <c r="N429" s="58"/>
      <c r="O429" s="58"/>
      <c r="P429" s="58"/>
      <c r="Q429" s="58"/>
      <c r="R429" s="58"/>
      <c r="S429" s="58"/>
      <c r="T429" s="58"/>
      <c r="U429" s="58"/>
      <c r="V429" s="58"/>
      <c r="W429" s="58"/>
      <c r="X429" s="58"/>
      <c r="Y429" s="62"/>
      <c r="Z429" s="62"/>
      <c r="AA429" s="58"/>
      <c r="AB429" s="58"/>
      <c r="AC429" s="61"/>
      <c r="AD429" s="58"/>
      <c r="AE429" s="29"/>
      <c r="AF429" s="44"/>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c r="BC429" s="29"/>
      <c r="BD429" s="29"/>
      <c r="BE429" s="29"/>
      <c r="BF429" s="29"/>
      <c r="BG429" s="29"/>
      <c r="BH429" s="29"/>
      <c r="BI429" s="29"/>
      <c r="BJ429" s="29"/>
      <c r="BK429" s="29"/>
      <c r="BL429" s="29"/>
      <c r="BM429" s="29"/>
      <c r="BN429" s="29"/>
      <c r="BO429" s="29"/>
      <c r="BP429" s="29"/>
      <c r="BQ429" s="29"/>
      <c r="BR429" s="29"/>
      <c r="BS429" s="29"/>
      <c r="BT429" s="29"/>
      <c r="BU429" s="29"/>
      <c r="XEU429" s="6" t="str">
        <f t="shared" si="8"/>
        <v/>
      </c>
    </row>
    <row r="430" spans="1:73 16375:16375" x14ac:dyDescent="0.2">
      <c r="A430" s="29"/>
      <c r="B430" s="29"/>
      <c r="C430" s="81"/>
      <c r="D430" s="81"/>
      <c r="E430" s="81"/>
      <c r="F430" s="82"/>
      <c r="G430" s="83"/>
      <c r="H430" s="58"/>
      <c r="I430" s="58"/>
      <c r="J430" s="58"/>
      <c r="K430" s="58"/>
      <c r="L430" s="58"/>
      <c r="M430" s="58"/>
      <c r="N430" s="58"/>
      <c r="O430" s="58"/>
      <c r="P430" s="58"/>
      <c r="Q430" s="58"/>
      <c r="R430" s="58"/>
      <c r="S430" s="58"/>
      <c r="T430" s="58"/>
      <c r="U430" s="58"/>
      <c r="V430" s="58"/>
      <c r="W430" s="58"/>
      <c r="X430" s="58"/>
      <c r="Y430" s="62"/>
      <c r="Z430" s="62"/>
      <c r="AA430" s="58"/>
      <c r="AB430" s="58"/>
      <c r="AC430" s="61"/>
      <c r="AD430" s="58"/>
      <c r="AE430" s="29"/>
      <c r="AF430" s="44"/>
      <c r="AG430" s="29"/>
      <c r="AH430" s="29"/>
      <c r="AI430" s="29"/>
      <c r="AJ430" s="29"/>
      <c r="AK430" s="29"/>
      <c r="AL430" s="29"/>
      <c r="AM430" s="29"/>
      <c r="AN430" s="29"/>
      <c r="AO430" s="29"/>
      <c r="AP430" s="29"/>
      <c r="AQ430" s="29"/>
      <c r="AR430" s="29"/>
      <c r="AS430" s="29"/>
      <c r="AT430" s="29"/>
      <c r="AU430" s="29"/>
      <c r="AV430" s="29"/>
      <c r="AW430" s="29"/>
      <c r="AX430" s="29"/>
      <c r="AY430" s="29"/>
      <c r="AZ430" s="29"/>
      <c r="BA430" s="29"/>
      <c r="BB430" s="29"/>
      <c r="BC430" s="29"/>
      <c r="BD430" s="29"/>
      <c r="BE430" s="29"/>
      <c r="BF430" s="29"/>
      <c r="BG430" s="29"/>
      <c r="BH430" s="29"/>
      <c r="BI430" s="29"/>
      <c r="BJ430" s="29"/>
      <c r="BK430" s="29"/>
      <c r="BL430" s="29"/>
      <c r="BM430" s="29"/>
      <c r="BN430" s="29"/>
      <c r="BO430" s="29"/>
      <c r="BP430" s="29"/>
      <c r="BQ430" s="29"/>
      <c r="BR430" s="29"/>
      <c r="BS430" s="29"/>
      <c r="BT430" s="29"/>
      <c r="BU430" s="29"/>
      <c r="XEU430" s="6" t="str">
        <f t="shared" si="8"/>
        <v/>
      </c>
    </row>
    <row r="431" spans="1:73 16375:16375" x14ac:dyDescent="0.2">
      <c r="A431" s="29"/>
      <c r="B431" s="29"/>
      <c r="C431" s="81"/>
      <c r="D431" s="81"/>
      <c r="E431" s="81"/>
      <c r="F431" s="82"/>
      <c r="G431" s="83"/>
      <c r="H431" s="58"/>
      <c r="I431" s="58"/>
      <c r="J431" s="58"/>
      <c r="K431" s="58"/>
      <c r="L431" s="58"/>
      <c r="M431" s="58"/>
      <c r="N431" s="58"/>
      <c r="O431" s="58"/>
      <c r="P431" s="58"/>
      <c r="Q431" s="58"/>
      <c r="R431" s="58"/>
      <c r="S431" s="58"/>
      <c r="T431" s="58"/>
      <c r="U431" s="58"/>
      <c r="V431" s="58"/>
      <c r="W431" s="58"/>
      <c r="X431" s="58"/>
      <c r="Y431" s="62"/>
      <c r="Z431" s="62"/>
      <c r="AA431" s="58"/>
      <c r="AB431" s="58"/>
      <c r="AC431" s="61"/>
      <c r="AD431" s="58"/>
      <c r="AE431" s="29"/>
      <c r="AF431" s="44"/>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c r="BC431" s="29"/>
      <c r="BD431" s="29"/>
      <c r="BE431" s="29"/>
      <c r="BF431" s="29"/>
      <c r="BG431" s="29"/>
      <c r="BH431" s="29"/>
      <c r="BI431" s="29"/>
      <c r="BJ431" s="29"/>
      <c r="BK431" s="29"/>
      <c r="BL431" s="29"/>
      <c r="BM431" s="29"/>
      <c r="BN431" s="29"/>
      <c r="BO431" s="29"/>
      <c r="BP431" s="29"/>
      <c r="BQ431" s="29"/>
      <c r="BR431" s="29"/>
      <c r="BS431" s="29"/>
      <c r="BT431" s="29"/>
      <c r="BU431" s="29"/>
      <c r="XEU431" s="6" t="str">
        <f t="shared" si="8"/>
        <v/>
      </c>
    </row>
    <row r="432" spans="1:73 16375:16375" x14ac:dyDescent="0.2">
      <c r="A432" s="29"/>
      <c r="B432" s="29"/>
      <c r="C432" s="81"/>
      <c r="D432" s="81"/>
      <c r="E432" s="81"/>
      <c r="F432" s="82"/>
      <c r="G432" s="83"/>
      <c r="H432" s="58"/>
      <c r="I432" s="58"/>
      <c r="J432" s="58"/>
      <c r="K432" s="58"/>
      <c r="L432" s="58"/>
      <c r="M432" s="58"/>
      <c r="N432" s="58"/>
      <c r="O432" s="58"/>
      <c r="P432" s="58"/>
      <c r="Q432" s="58"/>
      <c r="R432" s="58"/>
      <c r="S432" s="58"/>
      <c r="T432" s="58"/>
      <c r="U432" s="58"/>
      <c r="V432" s="58"/>
      <c r="W432" s="58"/>
      <c r="X432" s="58"/>
      <c r="Y432" s="62"/>
      <c r="Z432" s="62"/>
      <c r="AA432" s="58"/>
      <c r="AB432" s="58"/>
      <c r="AC432" s="61"/>
      <c r="AD432" s="58"/>
      <c r="AE432" s="29"/>
      <c r="AF432" s="44"/>
      <c r="AG432" s="29"/>
      <c r="AH432" s="29"/>
      <c r="AI432" s="29"/>
      <c r="AJ432" s="29"/>
      <c r="AK432" s="29"/>
      <c r="AL432" s="29"/>
      <c r="AM432" s="29"/>
      <c r="AN432" s="29"/>
      <c r="AO432" s="29"/>
      <c r="AP432" s="29"/>
      <c r="AQ432" s="29"/>
      <c r="AR432" s="29"/>
      <c r="AS432" s="29"/>
      <c r="AT432" s="29"/>
      <c r="AU432" s="29"/>
      <c r="AV432" s="29"/>
      <c r="AW432" s="29"/>
      <c r="AX432" s="29"/>
      <c r="AY432" s="29"/>
      <c r="AZ432" s="29"/>
      <c r="BA432" s="29"/>
      <c r="BB432" s="29"/>
      <c r="BC432" s="29"/>
      <c r="BD432" s="29"/>
      <c r="BE432" s="29"/>
      <c r="BF432" s="29"/>
      <c r="BG432" s="29"/>
      <c r="BH432" s="29"/>
      <c r="BI432" s="29"/>
      <c r="BJ432" s="29"/>
      <c r="BK432" s="29"/>
      <c r="BL432" s="29"/>
      <c r="BM432" s="29"/>
      <c r="BN432" s="29"/>
      <c r="BO432" s="29"/>
      <c r="BP432" s="29"/>
      <c r="BQ432" s="29"/>
      <c r="BR432" s="29"/>
      <c r="BS432" s="29"/>
      <c r="BT432" s="29"/>
      <c r="BU432" s="29"/>
      <c r="XEU432" s="6" t="str">
        <f t="shared" si="8"/>
        <v/>
      </c>
    </row>
    <row r="433" spans="1:73 16375:16375" x14ac:dyDescent="0.2">
      <c r="A433" s="29"/>
      <c r="B433" s="29"/>
      <c r="C433" s="81"/>
      <c r="D433" s="81"/>
      <c r="E433" s="81"/>
      <c r="F433" s="82"/>
      <c r="G433" s="83"/>
      <c r="H433" s="58"/>
      <c r="I433" s="58"/>
      <c r="J433" s="58"/>
      <c r="K433" s="58"/>
      <c r="L433" s="58"/>
      <c r="M433" s="58"/>
      <c r="N433" s="58"/>
      <c r="O433" s="58"/>
      <c r="P433" s="58"/>
      <c r="Q433" s="58"/>
      <c r="R433" s="58"/>
      <c r="S433" s="58"/>
      <c r="T433" s="58"/>
      <c r="U433" s="58"/>
      <c r="V433" s="58"/>
      <c r="W433" s="58"/>
      <c r="X433" s="58"/>
      <c r="Y433" s="62"/>
      <c r="Z433" s="62"/>
      <c r="AA433" s="58"/>
      <c r="AB433" s="58"/>
      <c r="AC433" s="61"/>
      <c r="AD433" s="58"/>
      <c r="AE433" s="29"/>
      <c r="AF433" s="44"/>
      <c r="AG433" s="29"/>
      <c r="AH433" s="29"/>
      <c r="AI433" s="29"/>
      <c r="AJ433" s="29"/>
      <c r="AK433" s="29"/>
      <c r="AL433" s="29"/>
      <c r="AM433" s="29"/>
      <c r="AN433" s="29"/>
      <c r="AO433" s="29"/>
      <c r="AP433" s="29"/>
      <c r="AQ433" s="29"/>
      <c r="AR433" s="29"/>
      <c r="AS433" s="29"/>
      <c r="AT433" s="29"/>
      <c r="AU433" s="29"/>
      <c r="AV433" s="29"/>
      <c r="AW433" s="29"/>
      <c r="AX433" s="29"/>
      <c r="AY433" s="29"/>
      <c r="AZ433" s="29"/>
      <c r="BA433" s="29"/>
      <c r="BB433" s="29"/>
      <c r="BC433" s="29"/>
      <c r="BD433" s="29"/>
      <c r="BE433" s="29"/>
      <c r="BF433" s="29"/>
      <c r="BG433" s="29"/>
      <c r="BH433" s="29"/>
      <c r="BI433" s="29"/>
      <c r="BJ433" s="29"/>
      <c r="BK433" s="29"/>
      <c r="BL433" s="29"/>
      <c r="BM433" s="29"/>
      <c r="BN433" s="29"/>
      <c r="BO433" s="29"/>
      <c r="BP433" s="29"/>
      <c r="BQ433" s="29"/>
      <c r="BR433" s="29"/>
      <c r="BS433" s="29"/>
      <c r="BT433" s="29"/>
      <c r="BU433" s="29"/>
      <c r="XEU433" s="6" t="str">
        <f t="shared" si="8"/>
        <v/>
      </c>
    </row>
    <row r="434" spans="1:73 16375:16375" x14ac:dyDescent="0.2">
      <c r="A434" s="29"/>
      <c r="B434" s="29"/>
      <c r="C434" s="81"/>
      <c r="D434" s="81"/>
      <c r="E434" s="81"/>
      <c r="F434" s="82"/>
      <c r="G434" s="83"/>
      <c r="H434" s="58"/>
      <c r="I434" s="58"/>
      <c r="J434" s="58"/>
      <c r="K434" s="58"/>
      <c r="L434" s="58"/>
      <c r="M434" s="58"/>
      <c r="N434" s="58"/>
      <c r="O434" s="58"/>
      <c r="P434" s="58"/>
      <c r="Q434" s="58"/>
      <c r="R434" s="58"/>
      <c r="S434" s="58"/>
      <c r="T434" s="58"/>
      <c r="U434" s="58"/>
      <c r="V434" s="58"/>
      <c r="W434" s="58"/>
      <c r="X434" s="58"/>
      <c r="Y434" s="62"/>
      <c r="Z434" s="62"/>
      <c r="AA434" s="58"/>
      <c r="AB434" s="58"/>
      <c r="AC434" s="61"/>
      <c r="AD434" s="58"/>
      <c r="AE434" s="29"/>
      <c r="AF434" s="44"/>
      <c r="AG434" s="29"/>
      <c r="AH434" s="29"/>
      <c r="AI434" s="29"/>
      <c r="AJ434" s="29"/>
      <c r="AK434" s="29"/>
      <c r="AL434" s="29"/>
      <c r="AM434" s="29"/>
      <c r="AN434" s="29"/>
      <c r="AO434" s="29"/>
      <c r="AP434" s="29"/>
      <c r="AQ434" s="29"/>
      <c r="AR434" s="29"/>
      <c r="AS434" s="29"/>
      <c r="AT434" s="29"/>
      <c r="AU434" s="29"/>
      <c r="AV434" s="29"/>
      <c r="AW434" s="29"/>
      <c r="AX434" s="29"/>
      <c r="AY434" s="29"/>
      <c r="AZ434" s="29"/>
      <c r="BA434" s="29"/>
      <c r="BB434" s="29"/>
      <c r="BC434" s="29"/>
      <c r="BD434" s="29"/>
      <c r="BE434" s="29"/>
      <c r="BF434" s="29"/>
      <c r="BG434" s="29"/>
      <c r="BH434" s="29"/>
      <c r="BI434" s="29"/>
      <c r="BJ434" s="29"/>
      <c r="BK434" s="29"/>
      <c r="BL434" s="29"/>
      <c r="BM434" s="29"/>
      <c r="BN434" s="29"/>
      <c r="BO434" s="29"/>
      <c r="BP434" s="29"/>
      <c r="BQ434" s="29"/>
      <c r="BR434" s="29"/>
      <c r="BS434" s="29"/>
      <c r="BT434" s="29"/>
      <c r="BU434" s="29"/>
      <c r="XEU434" s="6" t="str">
        <f t="shared" si="8"/>
        <v/>
      </c>
    </row>
    <row r="435" spans="1:73 16375:16375" x14ac:dyDescent="0.2">
      <c r="A435" s="29"/>
      <c r="B435" s="29"/>
      <c r="C435" s="81"/>
      <c r="D435" s="81"/>
      <c r="E435" s="81"/>
      <c r="F435" s="82"/>
      <c r="G435" s="83"/>
      <c r="H435" s="58"/>
      <c r="I435" s="58"/>
      <c r="J435" s="58"/>
      <c r="K435" s="58"/>
      <c r="L435" s="58"/>
      <c r="M435" s="58"/>
      <c r="N435" s="58"/>
      <c r="O435" s="58"/>
      <c r="P435" s="58"/>
      <c r="Q435" s="58"/>
      <c r="R435" s="58"/>
      <c r="S435" s="58"/>
      <c r="T435" s="58"/>
      <c r="U435" s="58"/>
      <c r="V435" s="58"/>
      <c r="W435" s="58"/>
      <c r="X435" s="58"/>
      <c r="Y435" s="62"/>
      <c r="Z435" s="62"/>
      <c r="AA435" s="58"/>
      <c r="AB435" s="58"/>
      <c r="AC435" s="61"/>
      <c r="AD435" s="58"/>
      <c r="AE435" s="29"/>
      <c r="AF435" s="44"/>
      <c r="AG435" s="29"/>
      <c r="AH435" s="29"/>
      <c r="AI435" s="29"/>
      <c r="AJ435" s="29"/>
      <c r="AK435" s="29"/>
      <c r="AL435" s="29"/>
      <c r="AM435" s="29"/>
      <c r="AN435" s="29"/>
      <c r="AO435" s="29"/>
      <c r="AP435" s="29"/>
      <c r="AQ435" s="29"/>
      <c r="AR435" s="29"/>
      <c r="AS435" s="29"/>
      <c r="AT435" s="29"/>
      <c r="AU435" s="29"/>
      <c r="AV435" s="29"/>
      <c r="AW435" s="29"/>
      <c r="AX435" s="29"/>
      <c r="AY435" s="29"/>
      <c r="AZ435" s="29"/>
      <c r="BA435" s="29"/>
      <c r="BB435" s="29"/>
      <c r="BC435" s="29"/>
      <c r="BD435" s="29"/>
      <c r="BE435" s="29"/>
      <c r="BF435" s="29"/>
      <c r="BG435" s="29"/>
      <c r="BH435" s="29"/>
      <c r="BI435" s="29"/>
      <c r="BJ435" s="29"/>
      <c r="BK435" s="29"/>
      <c r="BL435" s="29"/>
      <c r="BM435" s="29"/>
      <c r="BN435" s="29"/>
      <c r="BO435" s="29"/>
      <c r="BP435" s="29"/>
      <c r="BQ435" s="29"/>
      <c r="BR435" s="29"/>
      <c r="BS435" s="29"/>
      <c r="BT435" s="29"/>
      <c r="BU435" s="29"/>
      <c r="XEU435" s="6" t="str">
        <f t="shared" si="8"/>
        <v/>
      </c>
    </row>
    <row r="436" spans="1:73 16375:16375" x14ac:dyDescent="0.2">
      <c r="A436" s="29"/>
      <c r="B436" s="29"/>
      <c r="C436" s="81"/>
      <c r="D436" s="81"/>
      <c r="E436" s="81"/>
      <c r="F436" s="82"/>
      <c r="G436" s="83"/>
      <c r="H436" s="58"/>
      <c r="I436" s="58"/>
      <c r="J436" s="58"/>
      <c r="K436" s="58"/>
      <c r="L436" s="58"/>
      <c r="M436" s="58"/>
      <c r="N436" s="58"/>
      <c r="O436" s="58"/>
      <c r="P436" s="58"/>
      <c r="Q436" s="58"/>
      <c r="R436" s="58"/>
      <c r="S436" s="58"/>
      <c r="T436" s="58"/>
      <c r="U436" s="58"/>
      <c r="V436" s="58"/>
      <c r="W436" s="58"/>
      <c r="X436" s="58"/>
      <c r="Y436" s="62"/>
      <c r="Z436" s="62"/>
      <c r="AA436" s="58"/>
      <c r="AB436" s="58"/>
      <c r="AC436" s="61"/>
      <c r="AD436" s="58"/>
      <c r="AE436" s="29"/>
      <c r="AF436" s="44"/>
      <c r="AG436" s="29"/>
      <c r="AH436" s="29"/>
      <c r="AI436" s="29"/>
      <c r="AJ436" s="29"/>
      <c r="AK436" s="29"/>
      <c r="AL436" s="29"/>
      <c r="AM436" s="29"/>
      <c r="AN436" s="29"/>
      <c r="AO436" s="29"/>
      <c r="AP436" s="29"/>
      <c r="AQ436" s="29"/>
      <c r="AR436" s="29"/>
      <c r="AS436" s="29"/>
      <c r="AT436" s="29"/>
      <c r="AU436" s="29"/>
      <c r="AV436" s="29"/>
      <c r="AW436" s="29"/>
      <c r="AX436" s="29"/>
      <c r="AY436" s="29"/>
      <c r="AZ436" s="29"/>
      <c r="BA436" s="29"/>
      <c r="BB436" s="29"/>
      <c r="BC436" s="29"/>
      <c r="BD436" s="29"/>
      <c r="BE436" s="29"/>
      <c r="BF436" s="29"/>
      <c r="BG436" s="29"/>
      <c r="BH436" s="29"/>
      <c r="BI436" s="29"/>
      <c r="BJ436" s="29"/>
      <c r="BK436" s="29"/>
      <c r="BL436" s="29"/>
      <c r="BM436" s="29"/>
      <c r="BN436" s="29"/>
      <c r="BO436" s="29"/>
      <c r="BP436" s="29"/>
      <c r="BQ436" s="29"/>
      <c r="BR436" s="29"/>
      <c r="BS436" s="29"/>
      <c r="BT436" s="29"/>
      <c r="BU436" s="29"/>
      <c r="XEU436" s="6" t="str">
        <f t="shared" si="8"/>
        <v/>
      </c>
    </row>
    <row r="437" spans="1:73 16375:16375" x14ac:dyDescent="0.2">
      <c r="A437" s="29"/>
      <c r="B437" s="29"/>
      <c r="C437" s="81"/>
      <c r="D437" s="81"/>
      <c r="E437" s="81"/>
      <c r="F437" s="82"/>
      <c r="G437" s="83"/>
      <c r="H437" s="58"/>
      <c r="I437" s="58"/>
      <c r="J437" s="58"/>
      <c r="K437" s="58"/>
      <c r="L437" s="58"/>
      <c r="M437" s="58"/>
      <c r="N437" s="58"/>
      <c r="O437" s="58"/>
      <c r="P437" s="58"/>
      <c r="Q437" s="58"/>
      <c r="R437" s="58"/>
      <c r="S437" s="58"/>
      <c r="T437" s="58"/>
      <c r="U437" s="58"/>
      <c r="V437" s="58"/>
      <c r="W437" s="58"/>
      <c r="X437" s="58"/>
      <c r="Y437" s="62"/>
      <c r="Z437" s="62"/>
      <c r="AA437" s="58"/>
      <c r="AB437" s="58"/>
      <c r="AC437" s="61"/>
      <c r="AD437" s="58"/>
      <c r="AE437" s="29"/>
      <c r="AF437" s="44"/>
      <c r="AG437" s="29"/>
      <c r="AH437" s="29"/>
      <c r="AI437" s="29"/>
      <c r="AJ437" s="29"/>
      <c r="AK437" s="29"/>
      <c r="AL437" s="29"/>
      <c r="AM437" s="29"/>
      <c r="AN437" s="29"/>
      <c r="AO437" s="29"/>
      <c r="AP437" s="29"/>
      <c r="AQ437" s="29"/>
      <c r="AR437" s="29"/>
      <c r="AS437" s="29"/>
      <c r="AT437" s="29"/>
      <c r="AU437" s="29"/>
      <c r="AV437" s="29"/>
      <c r="AW437" s="29"/>
      <c r="AX437" s="29"/>
      <c r="AY437" s="29"/>
      <c r="AZ437" s="29"/>
      <c r="BA437" s="29"/>
      <c r="BB437" s="29"/>
      <c r="BC437" s="29"/>
      <c r="BD437" s="29"/>
      <c r="BE437" s="29"/>
      <c r="BF437" s="29"/>
      <c r="BG437" s="29"/>
      <c r="BH437" s="29"/>
      <c r="BI437" s="29"/>
      <c r="BJ437" s="29"/>
      <c r="BK437" s="29"/>
      <c r="BL437" s="29"/>
      <c r="BM437" s="29"/>
      <c r="BN437" s="29"/>
      <c r="BO437" s="29"/>
      <c r="BP437" s="29"/>
      <c r="BQ437" s="29"/>
      <c r="BR437" s="29"/>
      <c r="BS437" s="29"/>
      <c r="BT437" s="29"/>
      <c r="BU437" s="29"/>
      <c r="XEU437" s="6" t="str">
        <f t="shared" si="8"/>
        <v/>
      </c>
    </row>
    <row r="438" spans="1:73 16375:16375" x14ac:dyDescent="0.2">
      <c r="A438" s="29"/>
      <c r="B438" s="29"/>
      <c r="C438" s="81"/>
      <c r="D438" s="81"/>
      <c r="E438" s="81"/>
      <c r="F438" s="82"/>
      <c r="G438" s="83"/>
      <c r="H438" s="58"/>
      <c r="I438" s="58"/>
      <c r="J438" s="58"/>
      <c r="K438" s="58"/>
      <c r="L438" s="58"/>
      <c r="M438" s="58"/>
      <c r="N438" s="58"/>
      <c r="O438" s="58"/>
      <c r="P438" s="58"/>
      <c r="Q438" s="58"/>
      <c r="R438" s="58"/>
      <c r="S438" s="58"/>
      <c r="T438" s="58"/>
      <c r="U438" s="58"/>
      <c r="V438" s="58"/>
      <c r="W438" s="58"/>
      <c r="X438" s="58"/>
      <c r="Y438" s="62"/>
      <c r="Z438" s="62"/>
      <c r="AA438" s="58"/>
      <c r="AB438" s="58"/>
      <c r="AC438" s="61"/>
      <c r="AD438" s="58"/>
      <c r="AE438" s="29"/>
      <c r="AF438" s="44"/>
      <c r="AG438" s="29"/>
      <c r="AH438" s="29"/>
      <c r="AI438" s="29"/>
      <c r="AJ438" s="29"/>
      <c r="AK438" s="29"/>
      <c r="AL438" s="29"/>
      <c r="AM438" s="29"/>
      <c r="AN438" s="29"/>
      <c r="AO438" s="29"/>
      <c r="AP438" s="29"/>
      <c r="AQ438" s="29"/>
      <c r="AR438" s="29"/>
      <c r="AS438" s="29"/>
      <c r="AT438" s="29"/>
      <c r="AU438" s="29"/>
      <c r="AV438" s="29"/>
      <c r="AW438" s="29"/>
      <c r="AX438" s="29"/>
      <c r="AY438" s="29"/>
      <c r="AZ438" s="29"/>
      <c r="BA438" s="29"/>
      <c r="BB438" s="29"/>
      <c r="BC438" s="29"/>
      <c r="BD438" s="29"/>
      <c r="BE438" s="29"/>
      <c r="BF438" s="29"/>
      <c r="BG438" s="29"/>
      <c r="BH438" s="29"/>
      <c r="BI438" s="29"/>
      <c r="BJ438" s="29"/>
      <c r="BK438" s="29"/>
      <c r="BL438" s="29"/>
      <c r="BM438" s="29"/>
      <c r="BN438" s="29"/>
      <c r="BO438" s="29"/>
      <c r="BP438" s="29"/>
      <c r="BQ438" s="29"/>
      <c r="BR438" s="29"/>
      <c r="BS438" s="29"/>
      <c r="BT438" s="29"/>
      <c r="BU438" s="29"/>
      <c r="XEU438" s="6" t="str">
        <f t="shared" si="8"/>
        <v/>
      </c>
    </row>
    <row r="439" spans="1:73 16375:16375" x14ac:dyDescent="0.2">
      <c r="A439" s="29"/>
      <c r="B439" s="29"/>
      <c r="C439" s="81"/>
      <c r="D439" s="81"/>
      <c r="E439" s="81"/>
      <c r="F439" s="82"/>
      <c r="G439" s="83"/>
      <c r="H439" s="58"/>
      <c r="I439" s="58"/>
      <c r="J439" s="58"/>
      <c r="K439" s="58"/>
      <c r="L439" s="58"/>
      <c r="M439" s="58"/>
      <c r="N439" s="58"/>
      <c r="O439" s="58"/>
      <c r="P439" s="58"/>
      <c r="Q439" s="58"/>
      <c r="R439" s="58"/>
      <c r="S439" s="58"/>
      <c r="T439" s="58"/>
      <c r="U439" s="58"/>
      <c r="V439" s="58"/>
      <c r="W439" s="58"/>
      <c r="X439" s="58"/>
      <c r="Y439" s="62"/>
      <c r="Z439" s="62"/>
      <c r="AA439" s="58"/>
      <c r="AB439" s="58"/>
      <c r="AC439" s="61"/>
      <c r="AD439" s="58"/>
      <c r="AE439" s="29"/>
      <c r="AF439" s="44"/>
      <c r="AG439" s="29"/>
      <c r="AH439" s="29"/>
      <c r="AI439" s="29"/>
      <c r="AJ439" s="29"/>
      <c r="AK439" s="29"/>
      <c r="AL439" s="29"/>
      <c r="AM439" s="29"/>
      <c r="AN439" s="29"/>
      <c r="AO439" s="29"/>
      <c r="AP439" s="29"/>
      <c r="AQ439" s="29"/>
      <c r="AR439" s="29"/>
      <c r="AS439" s="29"/>
      <c r="AT439" s="29"/>
      <c r="AU439" s="29"/>
      <c r="AV439" s="29"/>
      <c r="AW439" s="29"/>
      <c r="AX439" s="29"/>
      <c r="AY439" s="29"/>
      <c r="AZ439" s="29"/>
      <c r="BA439" s="29"/>
      <c r="BB439" s="29"/>
      <c r="BC439" s="29"/>
      <c r="BD439" s="29"/>
      <c r="BE439" s="29"/>
      <c r="BF439" s="29"/>
      <c r="BG439" s="29"/>
      <c r="BH439" s="29"/>
      <c r="BI439" s="29"/>
      <c r="BJ439" s="29"/>
      <c r="BK439" s="29"/>
      <c r="BL439" s="29"/>
      <c r="BM439" s="29"/>
      <c r="BN439" s="29"/>
      <c r="BO439" s="29"/>
      <c r="BP439" s="29"/>
      <c r="BQ439" s="29"/>
      <c r="BR439" s="29"/>
      <c r="BS439" s="29"/>
      <c r="BT439" s="29"/>
      <c r="BU439" s="29"/>
      <c r="XEU439" s="6" t="str">
        <f t="shared" si="8"/>
        <v/>
      </c>
    </row>
    <row r="440" spans="1:73 16375:16375" x14ac:dyDescent="0.2">
      <c r="A440" s="29"/>
      <c r="B440" s="29"/>
      <c r="C440" s="81"/>
      <c r="D440" s="81"/>
      <c r="E440" s="81"/>
      <c r="F440" s="82"/>
      <c r="G440" s="83"/>
      <c r="H440" s="58"/>
      <c r="I440" s="58"/>
      <c r="J440" s="58"/>
      <c r="K440" s="58"/>
      <c r="L440" s="58"/>
      <c r="M440" s="58"/>
      <c r="N440" s="58"/>
      <c r="O440" s="58"/>
      <c r="P440" s="58"/>
      <c r="Q440" s="58"/>
      <c r="R440" s="58"/>
      <c r="S440" s="58"/>
      <c r="T440" s="58"/>
      <c r="U440" s="58"/>
      <c r="V440" s="58"/>
      <c r="W440" s="58"/>
      <c r="X440" s="58"/>
      <c r="Y440" s="62"/>
      <c r="Z440" s="62"/>
      <c r="AA440" s="58"/>
      <c r="AB440" s="58"/>
      <c r="AC440" s="61"/>
      <c r="AD440" s="58"/>
      <c r="AE440" s="29"/>
      <c r="AF440" s="44"/>
      <c r="AG440" s="29"/>
      <c r="AH440" s="29"/>
      <c r="AI440" s="29"/>
      <c r="AJ440" s="29"/>
      <c r="AK440" s="29"/>
      <c r="AL440" s="29"/>
      <c r="AM440" s="29"/>
      <c r="AN440" s="29"/>
      <c r="AO440" s="29"/>
      <c r="AP440" s="29"/>
      <c r="AQ440" s="29"/>
      <c r="AR440" s="29"/>
      <c r="AS440" s="29"/>
      <c r="AT440" s="29"/>
      <c r="AU440" s="29"/>
      <c r="AV440" s="29"/>
      <c r="AW440" s="29"/>
      <c r="AX440" s="29"/>
      <c r="AY440" s="29"/>
      <c r="AZ440" s="29"/>
      <c r="BA440" s="29"/>
      <c r="BB440" s="29"/>
      <c r="BC440" s="29"/>
      <c r="BD440" s="29"/>
      <c r="BE440" s="29"/>
      <c r="BF440" s="29"/>
      <c r="BG440" s="29"/>
      <c r="BH440" s="29"/>
      <c r="BI440" s="29"/>
      <c r="BJ440" s="29"/>
      <c r="BK440" s="29"/>
      <c r="BL440" s="29"/>
      <c r="BM440" s="29"/>
      <c r="BN440" s="29"/>
      <c r="BO440" s="29"/>
      <c r="BP440" s="29"/>
      <c r="BQ440" s="29"/>
      <c r="BR440" s="29"/>
      <c r="BS440" s="29"/>
      <c r="BT440" s="29"/>
      <c r="BU440" s="29"/>
      <c r="XEU440" s="6" t="str">
        <f t="shared" si="8"/>
        <v/>
      </c>
    </row>
    <row r="441" spans="1:73 16375:16375" x14ac:dyDescent="0.2">
      <c r="A441" s="29"/>
      <c r="B441" s="29"/>
      <c r="C441" s="81"/>
      <c r="D441" s="81"/>
      <c r="E441" s="81"/>
      <c r="F441" s="82"/>
      <c r="G441" s="83"/>
      <c r="H441" s="58"/>
      <c r="I441" s="58"/>
      <c r="J441" s="58"/>
      <c r="K441" s="58"/>
      <c r="L441" s="58"/>
      <c r="M441" s="58"/>
      <c r="N441" s="58"/>
      <c r="O441" s="58"/>
      <c r="P441" s="58"/>
      <c r="Q441" s="58"/>
      <c r="R441" s="58"/>
      <c r="S441" s="58"/>
      <c r="T441" s="58"/>
      <c r="U441" s="58"/>
      <c r="V441" s="58"/>
      <c r="W441" s="58"/>
      <c r="X441" s="58"/>
      <c r="Y441" s="62"/>
      <c r="Z441" s="62"/>
      <c r="AA441" s="58"/>
      <c r="AB441" s="58"/>
      <c r="AC441" s="61"/>
      <c r="AD441" s="58"/>
      <c r="AE441" s="29"/>
      <c r="AF441" s="44"/>
      <c r="AG441" s="29"/>
      <c r="AH441" s="29"/>
      <c r="AI441" s="29"/>
      <c r="AJ441" s="29"/>
      <c r="AK441" s="29"/>
      <c r="AL441" s="29"/>
      <c r="AM441" s="29"/>
      <c r="AN441" s="29"/>
      <c r="AO441" s="29"/>
      <c r="AP441" s="29"/>
      <c r="AQ441" s="29"/>
      <c r="AR441" s="29"/>
      <c r="AS441" s="29"/>
      <c r="AT441" s="29"/>
      <c r="AU441" s="29"/>
      <c r="AV441" s="29"/>
      <c r="AW441" s="29"/>
      <c r="AX441" s="29"/>
      <c r="AY441" s="29"/>
      <c r="AZ441" s="29"/>
      <c r="BA441" s="29"/>
      <c r="BB441" s="29"/>
      <c r="BC441" s="29"/>
      <c r="BD441" s="29"/>
      <c r="BE441" s="29"/>
      <c r="BF441" s="29"/>
      <c r="BG441" s="29"/>
      <c r="BH441" s="29"/>
      <c r="BI441" s="29"/>
      <c r="BJ441" s="29"/>
      <c r="BK441" s="29"/>
      <c r="BL441" s="29"/>
      <c r="BM441" s="29"/>
      <c r="BN441" s="29"/>
      <c r="BO441" s="29"/>
      <c r="BP441" s="29"/>
      <c r="BQ441" s="29"/>
      <c r="BR441" s="29"/>
      <c r="BS441" s="29"/>
      <c r="BT441" s="29"/>
      <c r="BU441" s="29"/>
      <c r="XEU441" s="6" t="str">
        <f t="shared" si="8"/>
        <v/>
      </c>
    </row>
    <row r="442" spans="1:73 16375:16375" x14ac:dyDescent="0.2">
      <c r="A442" s="29"/>
      <c r="B442" s="29"/>
      <c r="C442" s="81"/>
      <c r="D442" s="81"/>
      <c r="E442" s="81"/>
      <c r="F442" s="82"/>
      <c r="G442" s="83"/>
      <c r="H442" s="58"/>
      <c r="I442" s="58"/>
      <c r="J442" s="58"/>
      <c r="K442" s="58"/>
      <c r="L442" s="58"/>
      <c r="M442" s="58"/>
      <c r="N442" s="58"/>
      <c r="O442" s="58"/>
      <c r="P442" s="58"/>
      <c r="Q442" s="58"/>
      <c r="R442" s="58"/>
      <c r="S442" s="58"/>
      <c r="T442" s="58"/>
      <c r="U442" s="58"/>
      <c r="V442" s="58"/>
      <c r="W442" s="58"/>
      <c r="X442" s="58"/>
      <c r="Y442" s="62"/>
      <c r="Z442" s="62"/>
      <c r="AA442" s="58"/>
      <c r="AB442" s="58"/>
      <c r="AC442" s="61"/>
      <c r="AD442" s="58"/>
      <c r="AE442" s="29"/>
      <c r="AF442" s="44"/>
      <c r="AG442" s="29"/>
      <c r="AH442" s="29"/>
      <c r="AI442" s="29"/>
      <c r="AJ442" s="29"/>
      <c r="AK442" s="29"/>
      <c r="AL442" s="29"/>
      <c r="AM442" s="29"/>
      <c r="AN442" s="29"/>
      <c r="AO442" s="29"/>
      <c r="AP442" s="29"/>
      <c r="AQ442" s="29"/>
      <c r="AR442" s="29"/>
      <c r="AS442" s="29"/>
      <c r="AT442" s="29"/>
      <c r="AU442" s="29"/>
      <c r="AV442" s="29"/>
      <c r="AW442" s="29"/>
      <c r="AX442" s="29"/>
      <c r="AY442" s="29"/>
      <c r="AZ442" s="29"/>
      <c r="BA442" s="29"/>
      <c r="BB442" s="29"/>
      <c r="BC442" s="29"/>
      <c r="BD442" s="29"/>
      <c r="BE442" s="29"/>
      <c r="BF442" s="29"/>
      <c r="BG442" s="29"/>
      <c r="BH442" s="29"/>
      <c r="BI442" s="29"/>
      <c r="BJ442" s="29"/>
      <c r="BK442" s="29"/>
      <c r="BL442" s="29"/>
      <c r="BM442" s="29"/>
      <c r="BN442" s="29"/>
      <c r="BO442" s="29"/>
      <c r="BP442" s="29"/>
      <c r="BQ442" s="29"/>
      <c r="BR442" s="29"/>
      <c r="BS442" s="29"/>
      <c r="BT442" s="29"/>
      <c r="BU442" s="29"/>
      <c r="XEU442" s="6" t="str">
        <f t="shared" si="8"/>
        <v/>
      </c>
    </row>
    <row r="443" spans="1:73 16375:16375" x14ac:dyDescent="0.2">
      <c r="A443" s="29"/>
      <c r="B443" s="29"/>
      <c r="C443" s="81"/>
      <c r="D443" s="81"/>
      <c r="E443" s="81"/>
      <c r="F443" s="82"/>
      <c r="G443" s="83"/>
      <c r="H443" s="58"/>
      <c r="I443" s="58"/>
      <c r="J443" s="58"/>
      <c r="K443" s="58"/>
      <c r="L443" s="58"/>
      <c r="M443" s="58"/>
      <c r="N443" s="58"/>
      <c r="O443" s="58"/>
      <c r="P443" s="58"/>
      <c r="Q443" s="58"/>
      <c r="R443" s="58"/>
      <c r="S443" s="58"/>
      <c r="T443" s="58"/>
      <c r="U443" s="58"/>
      <c r="V443" s="58"/>
      <c r="W443" s="58"/>
      <c r="X443" s="58"/>
      <c r="Y443" s="62"/>
      <c r="Z443" s="62"/>
      <c r="AA443" s="58"/>
      <c r="AB443" s="58"/>
      <c r="AC443" s="61"/>
      <c r="AD443" s="58"/>
      <c r="AE443" s="29"/>
      <c r="AF443" s="44"/>
      <c r="AG443" s="29"/>
      <c r="AH443" s="29"/>
      <c r="AI443" s="29"/>
      <c r="AJ443" s="29"/>
      <c r="AK443" s="29"/>
      <c r="AL443" s="29"/>
      <c r="AM443" s="29"/>
      <c r="AN443" s="29"/>
      <c r="AO443" s="29"/>
      <c r="AP443" s="29"/>
      <c r="AQ443" s="29"/>
      <c r="AR443" s="29"/>
      <c r="AS443" s="29"/>
      <c r="AT443" s="29"/>
      <c r="AU443" s="29"/>
      <c r="AV443" s="29"/>
      <c r="AW443" s="29"/>
      <c r="AX443" s="29"/>
      <c r="AY443" s="29"/>
      <c r="AZ443" s="29"/>
      <c r="BA443" s="29"/>
      <c r="BB443" s="29"/>
      <c r="BC443" s="29"/>
      <c r="BD443" s="29"/>
      <c r="BE443" s="29"/>
      <c r="BF443" s="29"/>
      <c r="BG443" s="29"/>
      <c r="BH443" s="29"/>
      <c r="BI443" s="29"/>
      <c r="BJ443" s="29"/>
      <c r="BK443" s="29"/>
      <c r="BL443" s="29"/>
      <c r="BM443" s="29"/>
      <c r="BN443" s="29"/>
      <c r="BO443" s="29"/>
      <c r="BP443" s="29"/>
      <c r="BQ443" s="29"/>
      <c r="BR443" s="29"/>
      <c r="BS443" s="29"/>
      <c r="BT443" s="29"/>
      <c r="BU443" s="29"/>
      <c r="XEU443" s="6" t="str">
        <f t="shared" si="8"/>
        <v/>
      </c>
    </row>
    <row r="444" spans="1:73 16375:16375" x14ac:dyDescent="0.2">
      <c r="A444" s="29"/>
      <c r="B444" s="29"/>
      <c r="C444" s="81"/>
      <c r="D444" s="81"/>
      <c r="E444" s="81"/>
      <c r="F444" s="82"/>
      <c r="G444" s="83"/>
      <c r="H444" s="58"/>
      <c r="I444" s="58"/>
      <c r="J444" s="58"/>
      <c r="K444" s="58"/>
      <c r="L444" s="58"/>
      <c r="M444" s="58"/>
      <c r="N444" s="58"/>
      <c r="O444" s="58"/>
      <c r="P444" s="58"/>
      <c r="Q444" s="58"/>
      <c r="R444" s="58"/>
      <c r="S444" s="58"/>
      <c r="T444" s="58"/>
      <c r="U444" s="58"/>
      <c r="V444" s="58"/>
      <c r="W444" s="58"/>
      <c r="X444" s="58"/>
      <c r="Y444" s="62"/>
      <c r="Z444" s="62"/>
      <c r="AA444" s="58"/>
      <c r="AB444" s="58"/>
      <c r="AC444" s="61"/>
      <c r="AD444" s="58"/>
      <c r="AE444" s="29"/>
      <c r="AF444" s="44"/>
      <c r="AG444" s="29"/>
      <c r="AH444" s="29"/>
      <c r="AI444" s="29"/>
      <c r="AJ444" s="29"/>
      <c r="AK444" s="29"/>
      <c r="AL444" s="29"/>
      <c r="AM444" s="29"/>
      <c r="AN444" s="29"/>
      <c r="AO444" s="29"/>
      <c r="AP444" s="29"/>
      <c r="AQ444" s="29"/>
      <c r="AR444" s="29"/>
      <c r="AS444" s="29"/>
      <c r="AT444" s="29"/>
      <c r="AU444" s="29"/>
      <c r="AV444" s="29"/>
      <c r="AW444" s="29"/>
      <c r="AX444" s="29"/>
      <c r="AY444" s="29"/>
      <c r="AZ444" s="29"/>
      <c r="BA444" s="29"/>
      <c r="BB444" s="29"/>
      <c r="BC444" s="29"/>
      <c r="BD444" s="29"/>
      <c r="BE444" s="29"/>
      <c r="BF444" s="29"/>
      <c r="BG444" s="29"/>
      <c r="BH444" s="29"/>
      <c r="BI444" s="29"/>
      <c r="BJ444" s="29"/>
      <c r="BK444" s="29"/>
      <c r="BL444" s="29"/>
      <c r="BM444" s="29"/>
      <c r="BN444" s="29"/>
      <c r="BO444" s="29"/>
      <c r="BP444" s="29"/>
      <c r="BQ444" s="29"/>
      <c r="BR444" s="29"/>
      <c r="BS444" s="29"/>
      <c r="BT444" s="29"/>
      <c r="BU444" s="29"/>
      <c r="XEU444" s="6" t="str">
        <f t="shared" si="8"/>
        <v/>
      </c>
    </row>
    <row r="445" spans="1:73 16375:16375" x14ac:dyDescent="0.2">
      <c r="A445" s="29"/>
      <c r="B445" s="29"/>
      <c r="C445" s="81"/>
      <c r="D445" s="81"/>
      <c r="E445" s="81"/>
      <c r="F445" s="82"/>
      <c r="G445" s="83"/>
      <c r="H445" s="58"/>
      <c r="I445" s="58"/>
      <c r="J445" s="58"/>
      <c r="K445" s="58"/>
      <c r="L445" s="58"/>
      <c r="M445" s="58"/>
      <c r="N445" s="58"/>
      <c r="O445" s="58"/>
      <c r="P445" s="58"/>
      <c r="Q445" s="58"/>
      <c r="R445" s="58"/>
      <c r="S445" s="58"/>
      <c r="T445" s="58"/>
      <c r="U445" s="58"/>
      <c r="V445" s="58"/>
      <c r="W445" s="58"/>
      <c r="X445" s="58"/>
      <c r="Y445" s="62"/>
      <c r="Z445" s="62"/>
      <c r="AA445" s="58"/>
      <c r="AB445" s="58"/>
      <c r="AC445" s="61"/>
      <c r="AD445" s="58"/>
      <c r="AE445" s="29"/>
      <c r="AF445" s="44"/>
      <c r="AG445" s="29"/>
      <c r="AH445" s="29"/>
      <c r="AI445" s="29"/>
      <c r="AJ445" s="29"/>
      <c r="AK445" s="29"/>
      <c r="AL445" s="29"/>
      <c r="AM445" s="29"/>
      <c r="AN445" s="29"/>
      <c r="AO445" s="29"/>
      <c r="AP445" s="29"/>
      <c r="AQ445" s="29"/>
      <c r="AR445" s="29"/>
      <c r="AS445" s="29"/>
      <c r="AT445" s="29"/>
      <c r="AU445" s="29"/>
      <c r="AV445" s="29"/>
      <c r="AW445" s="29"/>
      <c r="AX445" s="29"/>
      <c r="AY445" s="29"/>
      <c r="AZ445" s="29"/>
      <c r="BA445" s="29"/>
      <c r="BB445" s="29"/>
      <c r="BC445" s="29"/>
      <c r="BD445" s="29"/>
      <c r="BE445" s="29"/>
      <c r="BF445" s="29"/>
      <c r="BG445" s="29"/>
      <c r="BH445" s="29"/>
      <c r="BI445" s="29"/>
      <c r="BJ445" s="29"/>
      <c r="BK445" s="29"/>
      <c r="BL445" s="29"/>
      <c r="BM445" s="29"/>
      <c r="BN445" s="29"/>
      <c r="BO445" s="29"/>
      <c r="BP445" s="29"/>
      <c r="BQ445" s="29"/>
      <c r="BR445" s="29"/>
      <c r="BS445" s="29"/>
      <c r="BT445" s="29"/>
      <c r="BU445" s="29"/>
      <c r="XEU445" s="6" t="str">
        <f t="shared" si="8"/>
        <v/>
      </c>
    </row>
    <row r="446" spans="1:73 16375:16375" x14ac:dyDescent="0.2">
      <c r="A446" s="29"/>
      <c r="B446" s="29"/>
      <c r="C446" s="81"/>
      <c r="D446" s="81"/>
      <c r="E446" s="81"/>
      <c r="F446" s="82"/>
      <c r="G446" s="83"/>
      <c r="H446" s="58"/>
      <c r="I446" s="58"/>
      <c r="J446" s="58"/>
      <c r="K446" s="58"/>
      <c r="L446" s="58"/>
      <c r="M446" s="58"/>
      <c r="N446" s="58"/>
      <c r="O446" s="58"/>
      <c r="P446" s="58"/>
      <c r="Q446" s="58"/>
      <c r="R446" s="58"/>
      <c r="S446" s="58"/>
      <c r="T446" s="58"/>
      <c r="U446" s="58"/>
      <c r="V446" s="58"/>
      <c r="W446" s="58"/>
      <c r="X446" s="58"/>
      <c r="Y446" s="62"/>
      <c r="Z446" s="62"/>
      <c r="AA446" s="58"/>
      <c r="AB446" s="58"/>
      <c r="AC446" s="61"/>
      <c r="AD446" s="58"/>
      <c r="AE446" s="29"/>
      <c r="AF446" s="44"/>
      <c r="AG446" s="29"/>
      <c r="AH446" s="29"/>
      <c r="AI446" s="29"/>
      <c r="AJ446" s="29"/>
      <c r="AK446" s="29"/>
      <c r="AL446" s="29"/>
      <c r="AM446" s="29"/>
      <c r="AN446" s="29"/>
      <c r="AO446" s="29"/>
      <c r="AP446" s="29"/>
      <c r="AQ446" s="29"/>
      <c r="AR446" s="29"/>
      <c r="AS446" s="29"/>
      <c r="AT446" s="29"/>
      <c r="AU446" s="29"/>
      <c r="AV446" s="29"/>
      <c r="AW446" s="29"/>
      <c r="AX446" s="29"/>
      <c r="AY446" s="29"/>
      <c r="AZ446" s="29"/>
      <c r="BA446" s="29"/>
      <c r="BB446" s="29"/>
      <c r="BC446" s="29"/>
      <c r="BD446" s="29"/>
      <c r="BE446" s="29"/>
      <c r="BF446" s="29"/>
      <c r="BG446" s="29"/>
      <c r="BH446" s="29"/>
      <c r="BI446" s="29"/>
      <c r="BJ446" s="29"/>
      <c r="BK446" s="29"/>
      <c r="BL446" s="29"/>
      <c r="BM446" s="29"/>
      <c r="BN446" s="29"/>
      <c r="BO446" s="29"/>
      <c r="BP446" s="29"/>
      <c r="BQ446" s="29"/>
      <c r="BR446" s="29"/>
      <c r="BS446" s="29"/>
      <c r="BT446" s="29"/>
      <c r="BU446" s="29"/>
      <c r="XEU446" s="6" t="str">
        <f t="shared" ref="XEU446:XEU509" si="9">(IF(RIGHT(SUBSTITUTE(SUBSTITUTE(SUBSTITUTE(SUBSTITUTE(SUBSTITUTE(SUBSTITUTE(SUBSTITUTE(SUBSTITUTE(SUBSTITUTE(D446," ","_"),"/","_"),"&amp;","_"),"(","_"),")","_"),",","_"),"-","_"),".","_"),"'","_"))="_",LEFT(SUBSTITUTE(SUBSTITUTE(SUBSTITUTE(SUBSTITUTE(SUBSTITUTE(SUBSTITUTE(SUBSTITUTE(SUBSTITUTE(SUBSTITUTE(D446," ","_"),"/","_"),"&amp;","_"),"(","_"),")","_"),",","_"),"-","_"),".","_"),"'","_"),LEN(SUBSTITUTE(SUBSTITUTE(SUBSTITUTE(SUBSTITUTE(SUBSTITUTE(SUBSTITUTE(SUBSTITUTE(SUBSTITUTE(SUBSTITUTE(D446," ","_"),"/","_"),"&amp;","_"),"(","_"),")","_"),",","_"),"-","_"),".","_"),"'","_"))-1),SUBSTITUTE(SUBSTITUTE(SUBSTITUTE(SUBSTITUTE(SUBSTITUTE(SUBSTITUTE(SUBSTITUTE(SUBSTITUTE(SUBSTITUTE(D446," ","_"),"/","_"),"&amp;","_"),"(","_"),")","_"),",","_"),"-","_"),".","_"),"'","_")))</f>
        <v/>
      </c>
    </row>
    <row r="447" spans="1:73 16375:16375" x14ac:dyDescent="0.2">
      <c r="A447" s="29"/>
      <c r="B447" s="29"/>
      <c r="C447" s="81"/>
      <c r="D447" s="81"/>
      <c r="E447" s="81"/>
      <c r="F447" s="82"/>
      <c r="G447" s="83"/>
      <c r="H447" s="58"/>
      <c r="I447" s="58"/>
      <c r="J447" s="58"/>
      <c r="K447" s="58"/>
      <c r="L447" s="58"/>
      <c r="M447" s="58"/>
      <c r="N447" s="58"/>
      <c r="O447" s="58"/>
      <c r="P447" s="58"/>
      <c r="Q447" s="58"/>
      <c r="R447" s="58"/>
      <c r="S447" s="58"/>
      <c r="T447" s="58"/>
      <c r="U447" s="58"/>
      <c r="V447" s="58"/>
      <c r="W447" s="58"/>
      <c r="X447" s="58"/>
      <c r="Y447" s="62"/>
      <c r="Z447" s="62"/>
      <c r="AA447" s="58"/>
      <c r="AB447" s="58"/>
      <c r="AC447" s="61"/>
      <c r="AD447" s="58"/>
      <c r="AE447" s="29"/>
      <c r="AF447" s="44"/>
      <c r="AG447" s="29"/>
      <c r="AH447" s="29"/>
      <c r="AI447" s="29"/>
      <c r="AJ447" s="29"/>
      <c r="AK447" s="29"/>
      <c r="AL447" s="29"/>
      <c r="AM447" s="29"/>
      <c r="AN447" s="29"/>
      <c r="AO447" s="29"/>
      <c r="AP447" s="29"/>
      <c r="AQ447" s="29"/>
      <c r="AR447" s="29"/>
      <c r="AS447" s="29"/>
      <c r="AT447" s="29"/>
      <c r="AU447" s="29"/>
      <c r="AV447" s="29"/>
      <c r="AW447" s="29"/>
      <c r="AX447" s="29"/>
      <c r="AY447" s="29"/>
      <c r="AZ447" s="29"/>
      <c r="BA447" s="29"/>
      <c r="BB447" s="29"/>
      <c r="BC447" s="29"/>
      <c r="BD447" s="29"/>
      <c r="BE447" s="29"/>
      <c r="BF447" s="29"/>
      <c r="BG447" s="29"/>
      <c r="BH447" s="29"/>
      <c r="BI447" s="29"/>
      <c r="BJ447" s="29"/>
      <c r="BK447" s="29"/>
      <c r="BL447" s="29"/>
      <c r="BM447" s="29"/>
      <c r="BN447" s="29"/>
      <c r="BO447" s="29"/>
      <c r="BP447" s="29"/>
      <c r="BQ447" s="29"/>
      <c r="BR447" s="29"/>
      <c r="BS447" s="29"/>
      <c r="BT447" s="29"/>
      <c r="BU447" s="29"/>
      <c r="XEU447" s="6" t="str">
        <f t="shared" si="9"/>
        <v/>
      </c>
    </row>
    <row r="448" spans="1:73 16375:16375" x14ac:dyDescent="0.2">
      <c r="A448" s="29"/>
      <c r="B448" s="29"/>
      <c r="C448" s="81"/>
      <c r="D448" s="81"/>
      <c r="E448" s="81"/>
      <c r="F448" s="82"/>
      <c r="G448" s="83"/>
      <c r="H448" s="58"/>
      <c r="I448" s="58"/>
      <c r="J448" s="58"/>
      <c r="K448" s="58"/>
      <c r="L448" s="58"/>
      <c r="M448" s="58"/>
      <c r="N448" s="58"/>
      <c r="O448" s="58"/>
      <c r="P448" s="58"/>
      <c r="Q448" s="58"/>
      <c r="R448" s="58"/>
      <c r="S448" s="58"/>
      <c r="T448" s="58"/>
      <c r="U448" s="58"/>
      <c r="V448" s="58"/>
      <c r="W448" s="58"/>
      <c r="X448" s="58"/>
      <c r="Y448" s="62"/>
      <c r="Z448" s="62"/>
      <c r="AA448" s="58"/>
      <c r="AB448" s="58"/>
      <c r="AC448" s="61"/>
      <c r="AD448" s="58"/>
      <c r="AE448" s="29"/>
      <c r="AF448" s="44"/>
      <c r="AG448" s="29"/>
      <c r="AH448" s="29"/>
      <c r="AI448" s="29"/>
      <c r="AJ448" s="29"/>
      <c r="AK448" s="29"/>
      <c r="AL448" s="29"/>
      <c r="AM448" s="29"/>
      <c r="AN448" s="29"/>
      <c r="AO448" s="29"/>
      <c r="AP448" s="29"/>
      <c r="AQ448" s="29"/>
      <c r="AR448" s="29"/>
      <c r="AS448" s="29"/>
      <c r="AT448" s="29"/>
      <c r="AU448" s="29"/>
      <c r="AV448" s="29"/>
      <c r="AW448" s="29"/>
      <c r="AX448" s="29"/>
      <c r="AY448" s="29"/>
      <c r="AZ448" s="29"/>
      <c r="BA448" s="29"/>
      <c r="BB448" s="29"/>
      <c r="BC448" s="29"/>
      <c r="BD448" s="29"/>
      <c r="BE448" s="29"/>
      <c r="BF448" s="29"/>
      <c r="BG448" s="29"/>
      <c r="BH448" s="29"/>
      <c r="BI448" s="29"/>
      <c r="BJ448" s="29"/>
      <c r="BK448" s="29"/>
      <c r="BL448" s="29"/>
      <c r="BM448" s="29"/>
      <c r="BN448" s="29"/>
      <c r="BO448" s="29"/>
      <c r="BP448" s="29"/>
      <c r="BQ448" s="29"/>
      <c r="BR448" s="29"/>
      <c r="BS448" s="29"/>
      <c r="BT448" s="29"/>
      <c r="BU448" s="29"/>
      <c r="XEU448" s="6" t="str">
        <f t="shared" si="9"/>
        <v/>
      </c>
    </row>
    <row r="449" spans="1:73 16375:16375" x14ac:dyDescent="0.2">
      <c r="A449" s="29"/>
      <c r="B449" s="29"/>
      <c r="C449" s="81"/>
      <c r="D449" s="81"/>
      <c r="E449" s="81"/>
      <c r="F449" s="82"/>
      <c r="G449" s="83"/>
      <c r="H449" s="58"/>
      <c r="I449" s="58"/>
      <c r="J449" s="58"/>
      <c r="K449" s="58"/>
      <c r="L449" s="58"/>
      <c r="M449" s="58"/>
      <c r="N449" s="58"/>
      <c r="O449" s="58"/>
      <c r="P449" s="58"/>
      <c r="Q449" s="58"/>
      <c r="R449" s="58"/>
      <c r="S449" s="58"/>
      <c r="T449" s="58"/>
      <c r="U449" s="58"/>
      <c r="V449" s="58"/>
      <c r="W449" s="58"/>
      <c r="X449" s="58"/>
      <c r="Y449" s="62"/>
      <c r="Z449" s="62"/>
      <c r="AA449" s="58"/>
      <c r="AB449" s="58"/>
      <c r="AC449" s="61"/>
      <c r="AD449" s="58"/>
      <c r="AE449" s="29"/>
      <c r="AF449" s="44"/>
      <c r="AG449" s="29"/>
      <c r="AH449" s="29"/>
      <c r="AI449" s="29"/>
      <c r="AJ449" s="29"/>
      <c r="AK449" s="29"/>
      <c r="AL449" s="29"/>
      <c r="AM449" s="29"/>
      <c r="AN449" s="29"/>
      <c r="AO449" s="29"/>
      <c r="AP449" s="29"/>
      <c r="AQ449" s="29"/>
      <c r="AR449" s="29"/>
      <c r="AS449" s="29"/>
      <c r="AT449" s="29"/>
      <c r="AU449" s="29"/>
      <c r="AV449" s="29"/>
      <c r="AW449" s="29"/>
      <c r="AX449" s="29"/>
      <c r="AY449" s="29"/>
      <c r="AZ449" s="29"/>
      <c r="BA449" s="29"/>
      <c r="BB449" s="29"/>
      <c r="BC449" s="29"/>
      <c r="BD449" s="29"/>
      <c r="BE449" s="29"/>
      <c r="BF449" s="29"/>
      <c r="BG449" s="29"/>
      <c r="BH449" s="29"/>
      <c r="BI449" s="29"/>
      <c r="BJ449" s="29"/>
      <c r="BK449" s="29"/>
      <c r="BL449" s="29"/>
      <c r="BM449" s="29"/>
      <c r="BN449" s="29"/>
      <c r="BO449" s="29"/>
      <c r="BP449" s="29"/>
      <c r="BQ449" s="29"/>
      <c r="BR449" s="29"/>
      <c r="BS449" s="29"/>
      <c r="BT449" s="29"/>
      <c r="BU449" s="29"/>
      <c r="XEU449" s="6" t="str">
        <f t="shared" si="9"/>
        <v/>
      </c>
    </row>
    <row r="450" spans="1:73 16375:16375" x14ac:dyDescent="0.2">
      <c r="A450" s="29"/>
      <c r="B450" s="29"/>
      <c r="C450" s="81"/>
      <c r="D450" s="81"/>
      <c r="E450" s="81"/>
      <c r="F450" s="82"/>
      <c r="G450" s="83"/>
      <c r="H450" s="58"/>
      <c r="I450" s="58"/>
      <c r="J450" s="58"/>
      <c r="K450" s="58"/>
      <c r="L450" s="58"/>
      <c r="M450" s="58"/>
      <c r="N450" s="58"/>
      <c r="O450" s="58"/>
      <c r="P450" s="58"/>
      <c r="Q450" s="58"/>
      <c r="R450" s="58"/>
      <c r="S450" s="58"/>
      <c r="T450" s="58"/>
      <c r="U450" s="58"/>
      <c r="V450" s="58"/>
      <c r="W450" s="58"/>
      <c r="X450" s="58"/>
      <c r="Y450" s="62"/>
      <c r="Z450" s="62"/>
      <c r="AA450" s="58"/>
      <c r="AB450" s="58"/>
      <c r="AC450" s="61"/>
      <c r="AD450" s="58"/>
      <c r="AE450" s="29"/>
      <c r="AF450" s="44"/>
      <c r="AG450" s="29"/>
      <c r="AH450" s="29"/>
      <c r="AI450" s="29"/>
      <c r="AJ450" s="29"/>
      <c r="AK450" s="29"/>
      <c r="AL450" s="29"/>
      <c r="AM450" s="29"/>
      <c r="AN450" s="29"/>
      <c r="AO450" s="29"/>
      <c r="AP450" s="29"/>
      <c r="AQ450" s="29"/>
      <c r="AR450" s="29"/>
      <c r="AS450" s="29"/>
      <c r="AT450" s="29"/>
      <c r="AU450" s="29"/>
      <c r="AV450" s="29"/>
      <c r="AW450" s="29"/>
      <c r="AX450" s="29"/>
      <c r="AY450" s="29"/>
      <c r="AZ450" s="29"/>
      <c r="BA450" s="29"/>
      <c r="BB450" s="29"/>
      <c r="BC450" s="29"/>
      <c r="BD450" s="29"/>
      <c r="BE450" s="29"/>
      <c r="BF450" s="29"/>
      <c r="BG450" s="29"/>
      <c r="BH450" s="29"/>
      <c r="BI450" s="29"/>
      <c r="BJ450" s="29"/>
      <c r="BK450" s="29"/>
      <c r="BL450" s="29"/>
      <c r="BM450" s="29"/>
      <c r="BN450" s="29"/>
      <c r="BO450" s="29"/>
      <c r="BP450" s="29"/>
      <c r="BQ450" s="29"/>
      <c r="BR450" s="29"/>
      <c r="BS450" s="29"/>
      <c r="BT450" s="29"/>
      <c r="BU450" s="29"/>
      <c r="XEU450" s="6" t="str">
        <f t="shared" si="9"/>
        <v/>
      </c>
    </row>
    <row r="451" spans="1:73 16375:16375" x14ac:dyDescent="0.2">
      <c r="A451" s="29"/>
      <c r="B451" s="29"/>
      <c r="C451" s="81"/>
      <c r="D451" s="81"/>
      <c r="E451" s="81"/>
      <c r="F451" s="82"/>
      <c r="G451" s="83"/>
      <c r="H451" s="58"/>
      <c r="I451" s="58"/>
      <c r="J451" s="58"/>
      <c r="K451" s="58"/>
      <c r="L451" s="58"/>
      <c r="M451" s="58"/>
      <c r="N451" s="58"/>
      <c r="O451" s="58"/>
      <c r="P451" s="58"/>
      <c r="Q451" s="58"/>
      <c r="R451" s="58"/>
      <c r="S451" s="58"/>
      <c r="T451" s="58"/>
      <c r="U451" s="58"/>
      <c r="V451" s="58"/>
      <c r="W451" s="58"/>
      <c r="X451" s="58"/>
      <c r="Y451" s="62"/>
      <c r="Z451" s="62"/>
      <c r="AA451" s="58"/>
      <c r="AB451" s="58"/>
      <c r="AC451" s="61"/>
      <c r="AD451" s="58"/>
      <c r="AE451" s="29"/>
      <c r="AF451" s="44"/>
      <c r="AG451" s="29"/>
      <c r="AH451" s="29"/>
      <c r="AI451" s="29"/>
      <c r="AJ451" s="29"/>
      <c r="AK451" s="29"/>
      <c r="AL451" s="29"/>
      <c r="AM451" s="29"/>
      <c r="AN451" s="29"/>
      <c r="AO451" s="29"/>
      <c r="AP451" s="29"/>
      <c r="AQ451" s="29"/>
      <c r="AR451" s="29"/>
      <c r="AS451" s="29"/>
      <c r="AT451" s="29"/>
      <c r="AU451" s="29"/>
      <c r="AV451" s="29"/>
      <c r="AW451" s="29"/>
      <c r="AX451" s="29"/>
      <c r="AY451" s="29"/>
      <c r="AZ451" s="29"/>
      <c r="BA451" s="29"/>
      <c r="BB451" s="29"/>
      <c r="BC451" s="29"/>
      <c r="BD451" s="29"/>
      <c r="BE451" s="29"/>
      <c r="BF451" s="29"/>
      <c r="BG451" s="29"/>
      <c r="BH451" s="29"/>
      <c r="BI451" s="29"/>
      <c r="BJ451" s="29"/>
      <c r="BK451" s="29"/>
      <c r="BL451" s="29"/>
      <c r="BM451" s="29"/>
      <c r="BN451" s="29"/>
      <c r="BO451" s="29"/>
      <c r="BP451" s="29"/>
      <c r="BQ451" s="29"/>
      <c r="BR451" s="29"/>
      <c r="BS451" s="29"/>
      <c r="BT451" s="29"/>
      <c r="BU451" s="29"/>
      <c r="XEU451" s="6" t="str">
        <f t="shared" si="9"/>
        <v/>
      </c>
    </row>
    <row r="452" spans="1:73 16375:16375" x14ac:dyDescent="0.2">
      <c r="A452" s="29"/>
      <c r="B452" s="29"/>
      <c r="C452" s="81"/>
      <c r="D452" s="81"/>
      <c r="E452" s="81"/>
      <c r="F452" s="82"/>
      <c r="G452" s="83"/>
      <c r="H452" s="58"/>
      <c r="I452" s="58"/>
      <c r="J452" s="58"/>
      <c r="K452" s="58"/>
      <c r="L452" s="58"/>
      <c r="M452" s="58"/>
      <c r="N452" s="58"/>
      <c r="O452" s="58"/>
      <c r="P452" s="58"/>
      <c r="Q452" s="58"/>
      <c r="R452" s="58"/>
      <c r="S452" s="58"/>
      <c r="T452" s="58"/>
      <c r="U452" s="58"/>
      <c r="V452" s="58"/>
      <c r="W452" s="58"/>
      <c r="X452" s="58"/>
      <c r="Y452" s="62"/>
      <c r="Z452" s="62"/>
      <c r="AA452" s="58"/>
      <c r="AB452" s="58"/>
      <c r="AC452" s="61"/>
      <c r="AD452" s="58"/>
      <c r="AE452" s="29"/>
      <c r="AF452" s="44"/>
      <c r="AG452" s="29"/>
      <c r="AH452" s="29"/>
      <c r="AI452" s="29"/>
      <c r="AJ452" s="29"/>
      <c r="AK452" s="29"/>
      <c r="AL452" s="29"/>
      <c r="AM452" s="29"/>
      <c r="AN452" s="29"/>
      <c r="AO452" s="29"/>
      <c r="AP452" s="29"/>
      <c r="AQ452" s="29"/>
      <c r="AR452" s="29"/>
      <c r="AS452" s="29"/>
      <c r="AT452" s="29"/>
      <c r="AU452" s="29"/>
      <c r="AV452" s="29"/>
      <c r="AW452" s="29"/>
      <c r="AX452" s="29"/>
      <c r="AY452" s="29"/>
      <c r="AZ452" s="29"/>
      <c r="BA452" s="29"/>
      <c r="BB452" s="29"/>
      <c r="BC452" s="29"/>
      <c r="BD452" s="29"/>
      <c r="BE452" s="29"/>
      <c r="BF452" s="29"/>
      <c r="BG452" s="29"/>
      <c r="BH452" s="29"/>
      <c r="BI452" s="29"/>
      <c r="BJ452" s="29"/>
      <c r="BK452" s="29"/>
      <c r="BL452" s="29"/>
      <c r="BM452" s="29"/>
      <c r="BN452" s="29"/>
      <c r="BO452" s="29"/>
      <c r="BP452" s="29"/>
      <c r="BQ452" s="29"/>
      <c r="BR452" s="29"/>
      <c r="BS452" s="29"/>
      <c r="BT452" s="29"/>
      <c r="BU452" s="29"/>
      <c r="XEU452" s="6" t="str">
        <f t="shared" si="9"/>
        <v/>
      </c>
    </row>
    <row r="453" spans="1:73 16375:16375" x14ac:dyDescent="0.2">
      <c r="A453" s="29"/>
      <c r="B453" s="29"/>
      <c r="C453" s="81"/>
      <c r="D453" s="81"/>
      <c r="E453" s="81"/>
      <c r="F453" s="82"/>
      <c r="G453" s="83"/>
      <c r="H453" s="58"/>
      <c r="I453" s="58"/>
      <c r="J453" s="58"/>
      <c r="K453" s="58"/>
      <c r="L453" s="58"/>
      <c r="M453" s="58"/>
      <c r="N453" s="58"/>
      <c r="O453" s="58"/>
      <c r="P453" s="58"/>
      <c r="Q453" s="58"/>
      <c r="R453" s="58"/>
      <c r="S453" s="58"/>
      <c r="T453" s="58"/>
      <c r="U453" s="58"/>
      <c r="V453" s="58"/>
      <c r="W453" s="58"/>
      <c r="X453" s="58"/>
      <c r="Y453" s="62"/>
      <c r="Z453" s="62"/>
      <c r="AA453" s="58"/>
      <c r="AB453" s="58"/>
      <c r="AC453" s="61"/>
      <c r="AD453" s="58"/>
      <c r="AE453" s="29"/>
      <c r="AF453" s="44"/>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c r="BF453" s="29"/>
      <c r="BG453" s="29"/>
      <c r="BH453" s="29"/>
      <c r="BI453" s="29"/>
      <c r="BJ453" s="29"/>
      <c r="BK453" s="29"/>
      <c r="BL453" s="29"/>
      <c r="BM453" s="29"/>
      <c r="BN453" s="29"/>
      <c r="BO453" s="29"/>
      <c r="BP453" s="29"/>
      <c r="BQ453" s="29"/>
      <c r="BR453" s="29"/>
      <c r="BS453" s="29"/>
      <c r="BT453" s="29"/>
      <c r="BU453" s="29"/>
      <c r="XEU453" s="6" t="str">
        <f t="shared" si="9"/>
        <v/>
      </c>
    </row>
    <row r="454" spans="1:73 16375:16375" x14ac:dyDescent="0.2">
      <c r="A454" s="29"/>
      <c r="B454" s="29"/>
      <c r="C454" s="81"/>
      <c r="D454" s="81"/>
      <c r="E454" s="81"/>
      <c r="F454" s="82"/>
      <c r="G454" s="83"/>
      <c r="H454" s="58"/>
      <c r="I454" s="58"/>
      <c r="J454" s="58"/>
      <c r="K454" s="58"/>
      <c r="L454" s="58"/>
      <c r="M454" s="58"/>
      <c r="N454" s="58"/>
      <c r="O454" s="58"/>
      <c r="P454" s="58"/>
      <c r="Q454" s="58"/>
      <c r="R454" s="58"/>
      <c r="S454" s="58"/>
      <c r="T454" s="58"/>
      <c r="U454" s="58"/>
      <c r="V454" s="58"/>
      <c r="W454" s="58"/>
      <c r="X454" s="58"/>
      <c r="Y454" s="62"/>
      <c r="Z454" s="62"/>
      <c r="AA454" s="58"/>
      <c r="AB454" s="58"/>
      <c r="AC454" s="61"/>
      <c r="AD454" s="58"/>
      <c r="AE454" s="29"/>
      <c r="AF454" s="44"/>
      <c r="AG454" s="29"/>
      <c r="AH454" s="29"/>
      <c r="AI454" s="29"/>
      <c r="AJ454" s="29"/>
      <c r="AK454" s="29"/>
      <c r="AL454" s="29"/>
      <c r="AM454" s="29"/>
      <c r="AN454" s="29"/>
      <c r="AO454" s="29"/>
      <c r="AP454" s="29"/>
      <c r="AQ454" s="29"/>
      <c r="AR454" s="29"/>
      <c r="AS454" s="29"/>
      <c r="AT454" s="29"/>
      <c r="AU454" s="29"/>
      <c r="AV454" s="29"/>
      <c r="AW454" s="29"/>
      <c r="AX454" s="29"/>
      <c r="AY454" s="29"/>
      <c r="AZ454" s="29"/>
      <c r="BA454" s="29"/>
      <c r="BB454" s="29"/>
      <c r="BC454" s="29"/>
      <c r="BD454" s="29"/>
      <c r="BE454" s="29"/>
      <c r="BF454" s="29"/>
      <c r="BG454" s="29"/>
      <c r="BH454" s="29"/>
      <c r="BI454" s="29"/>
      <c r="BJ454" s="29"/>
      <c r="BK454" s="29"/>
      <c r="BL454" s="29"/>
      <c r="BM454" s="29"/>
      <c r="BN454" s="29"/>
      <c r="BO454" s="29"/>
      <c r="BP454" s="29"/>
      <c r="BQ454" s="29"/>
      <c r="BR454" s="29"/>
      <c r="BS454" s="29"/>
      <c r="BT454" s="29"/>
      <c r="BU454" s="29"/>
      <c r="XEU454" s="6" t="str">
        <f t="shared" si="9"/>
        <v/>
      </c>
    </row>
    <row r="455" spans="1:73 16375:16375" x14ac:dyDescent="0.2">
      <c r="A455" s="29"/>
      <c r="B455" s="29"/>
      <c r="C455" s="81"/>
      <c r="D455" s="81"/>
      <c r="E455" s="81"/>
      <c r="F455" s="82"/>
      <c r="G455" s="83"/>
      <c r="H455" s="58"/>
      <c r="I455" s="58"/>
      <c r="J455" s="58"/>
      <c r="K455" s="58"/>
      <c r="L455" s="58"/>
      <c r="M455" s="58"/>
      <c r="N455" s="58"/>
      <c r="O455" s="58"/>
      <c r="P455" s="58"/>
      <c r="Q455" s="58"/>
      <c r="R455" s="58"/>
      <c r="S455" s="58"/>
      <c r="T455" s="58"/>
      <c r="U455" s="58"/>
      <c r="V455" s="58"/>
      <c r="W455" s="58"/>
      <c r="X455" s="58"/>
      <c r="Y455" s="62"/>
      <c r="Z455" s="62"/>
      <c r="AA455" s="58"/>
      <c r="AB455" s="58"/>
      <c r="AC455" s="61"/>
      <c r="AD455" s="58"/>
      <c r="AE455" s="29"/>
      <c r="AF455" s="44"/>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9"/>
      <c r="BH455" s="29"/>
      <c r="BI455" s="29"/>
      <c r="BJ455" s="29"/>
      <c r="BK455" s="29"/>
      <c r="BL455" s="29"/>
      <c r="BM455" s="29"/>
      <c r="BN455" s="29"/>
      <c r="BO455" s="29"/>
      <c r="BP455" s="29"/>
      <c r="BQ455" s="29"/>
      <c r="BR455" s="29"/>
      <c r="BS455" s="29"/>
      <c r="BT455" s="29"/>
      <c r="BU455" s="29"/>
      <c r="XEU455" s="6" t="str">
        <f t="shared" si="9"/>
        <v/>
      </c>
    </row>
    <row r="456" spans="1:73 16375:16375" x14ac:dyDescent="0.2">
      <c r="A456" s="29"/>
      <c r="B456" s="29"/>
      <c r="C456" s="81"/>
      <c r="D456" s="81"/>
      <c r="E456" s="81"/>
      <c r="F456" s="82"/>
      <c r="G456" s="83"/>
      <c r="H456" s="58"/>
      <c r="I456" s="58"/>
      <c r="J456" s="58"/>
      <c r="K456" s="58"/>
      <c r="L456" s="58"/>
      <c r="M456" s="58"/>
      <c r="N456" s="58"/>
      <c r="O456" s="58"/>
      <c r="P456" s="58"/>
      <c r="Q456" s="58"/>
      <c r="R456" s="58"/>
      <c r="S456" s="58"/>
      <c r="T456" s="58"/>
      <c r="U456" s="58"/>
      <c r="V456" s="58"/>
      <c r="W456" s="58"/>
      <c r="X456" s="58"/>
      <c r="Y456" s="62"/>
      <c r="Z456" s="62"/>
      <c r="AA456" s="58"/>
      <c r="AB456" s="58"/>
      <c r="AC456" s="61"/>
      <c r="AD456" s="58"/>
      <c r="AE456" s="29"/>
      <c r="AF456" s="44"/>
      <c r="AG456" s="29"/>
      <c r="AH456" s="29"/>
      <c r="AI456" s="29"/>
      <c r="AJ456" s="29"/>
      <c r="AK456" s="29"/>
      <c r="AL456" s="29"/>
      <c r="AM456" s="29"/>
      <c r="AN456" s="29"/>
      <c r="AO456" s="29"/>
      <c r="AP456" s="29"/>
      <c r="AQ456" s="29"/>
      <c r="AR456" s="29"/>
      <c r="AS456" s="29"/>
      <c r="AT456" s="29"/>
      <c r="AU456" s="29"/>
      <c r="AV456" s="29"/>
      <c r="AW456" s="29"/>
      <c r="AX456" s="29"/>
      <c r="AY456" s="29"/>
      <c r="AZ456" s="29"/>
      <c r="BA456" s="29"/>
      <c r="BB456" s="29"/>
      <c r="BC456" s="29"/>
      <c r="BD456" s="29"/>
      <c r="BE456" s="29"/>
      <c r="BF456" s="29"/>
      <c r="BG456" s="29"/>
      <c r="BH456" s="29"/>
      <c r="BI456" s="29"/>
      <c r="BJ456" s="29"/>
      <c r="BK456" s="29"/>
      <c r="BL456" s="29"/>
      <c r="BM456" s="29"/>
      <c r="BN456" s="29"/>
      <c r="BO456" s="29"/>
      <c r="BP456" s="29"/>
      <c r="BQ456" s="29"/>
      <c r="BR456" s="29"/>
      <c r="BS456" s="29"/>
      <c r="BT456" s="29"/>
      <c r="BU456" s="29"/>
      <c r="XEU456" s="6" t="str">
        <f t="shared" si="9"/>
        <v/>
      </c>
    </row>
    <row r="457" spans="1:73 16375:16375" x14ac:dyDescent="0.2">
      <c r="A457" s="29"/>
      <c r="B457" s="29"/>
      <c r="C457" s="81"/>
      <c r="D457" s="81"/>
      <c r="E457" s="81"/>
      <c r="F457" s="82"/>
      <c r="G457" s="83"/>
      <c r="H457" s="58"/>
      <c r="I457" s="58"/>
      <c r="J457" s="58"/>
      <c r="K457" s="58"/>
      <c r="L457" s="58"/>
      <c r="M457" s="58"/>
      <c r="N457" s="58"/>
      <c r="O457" s="58"/>
      <c r="P457" s="58"/>
      <c r="Q457" s="58"/>
      <c r="R457" s="58"/>
      <c r="S457" s="58"/>
      <c r="T457" s="58"/>
      <c r="U457" s="58"/>
      <c r="V457" s="58"/>
      <c r="W457" s="58"/>
      <c r="X457" s="58"/>
      <c r="Y457" s="62"/>
      <c r="Z457" s="62"/>
      <c r="AA457" s="58"/>
      <c r="AB457" s="58"/>
      <c r="AC457" s="61"/>
      <c r="AD457" s="58"/>
      <c r="AE457" s="29"/>
      <c r="AF457" s="44"/>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c r="BF457" s="29"/>
      <c r="BG457" s="29"/>
      <c r="BH457" s="29"/>
      <c r="BI457" s="29"/>
      <c r="BJ457" s="29"/>
      <c r="BK457" s="29"/>
      <c r="BL457" s="29"/>
      <c r="BM457" s="29"/>
      <c r="BN457" s="29"/>
      <c r="BO457" s="29"/>
      <c r="BP457" s="29"/>
      <c r="BQ457" s="29"/>
      <c r="BR457" s="29"/>
      <c r="BS457" s="29"/>
      <c r="BT457" s="29"/>
      <c r="BU457" s="29"/>
      <c r="XEU457" s="6" t="str">
        <f t="shared" si="9"/>
        <v/>
      </c>
    </row>
    <row r="458" spans="1:73 16375:16375" x14ac:dyDescent="0.2">
      <c r="A458" s="29"/>
      <c r="B458" s="29"/>
      <c r="C458" s="81"/>
      <c r="D458" s="81"/>
      <c r="E458" s="81"/>
      <c r="F458" s="82"/>
      <c r="G458" s="83"/>
      <c r="H458" s="58"/>
      <c r="I458" s="58"/>
      <c r="J458" s="58"/>
      <c r="K458" s="58"/>
      <c r="L458" s="58"/>
      <c r="M458" s="58"/>
      <c r="N458" s="58"/>
      <c r="O458" s="58"/>
      <c r="P458" s="58"/>
      <c r="Q458" s="58"/>
      <c r="R458" s="58"/>
      <c r="S458" s="58"/>
      <c r="T458" s="58"/>
      <c r="U458" s="58"/>
      <c r="V458" s="58"/>
      <c r="W458" s="58"/>
      <c r="X458" s="58"/>
      <c r="Y458" s="62"/>
      <c r="Z458" s="62"/>
      <c r="AA458" s="58"/>
      <c r="AB458" s="58"/>
      <c r="AC458" s="61"/>
      <c r="AD458" s="58"/>
      <c r="AE458" s="29"/>
      <c r="AF458" s="44"/>
      <c r="AG458" s="29"/>
      <c r="AH458" s="29"/>
      <c r="AI458" s="29"/>
      <c r="AJ458" s="29"/>
      <c r="AK458" s="29"/>
      <c r="AL458" s="29"/>
      <c r="AM458" s="29"/>
      <c r="AN458" s="29"/>
      <c r="AO458" s="29"/>
      <c r="AP458" s="29"/>
      <c r="AQ458" s="29"/>
      <c r="AR458" s="29"/>
      <c r="AS458" s="29"/>
      <c r="AT458" s="29"/>
      <c r="AU458" s="29"/>
      <c r="AV458" s="29"/>
      <c r="AW458" s="29"/>
      <c r="AX458" s="29"/>
      <c r="AY458" s="29"/>
      <c r="AZ458" s="29"/>
      <c r="BA458" s="29"/>
      <c r="BB458" s="29"/>
      <c r="BC458" s="29"/>
      <c r="BD458" s="29"/>
      <c r="BE458" s="29"/>
      <c r="BF458" s="29"/>
      <c r="BG458" s="29"/>
      <c r="BH458" s="29"/>
      <c r="BI458" s="29"/>
      <c r="BJ458" s="29"/>
      <c r="BK458" s="29"/>
      <c r="BL458" s="29"/>
      <c r="BM458" s="29"/>
      <c r="BN458" s="29"/>
      <c r="BO458" s="29"/>
      <c r="BP458" s="29"/>
      <c r="BQ458" s="29"/>
      <c r="BR458" s="29"/>
      <c r="BS458" s="29"/>
      <c r="BT458" s="29"/>
      <c r="BU458" s="29"/>
      <c r="XEU458" s="6" t="str">
        <f t="shared" si="9"/>
        <v/>
      </c>
    </row>
    <row r="459" spans="1:73 16375:16375" x14ac:dyDescent="0.2">
      <c r="A459" s="29"/>
      <c r="B459" s="29"/>
      <c r="C459" s="81"/>
      <c r="D459" s="81"/>
      <c r="E459" s="81"/>
      <c r="F459" s="82"/>
      <c r="G459" s="83"/>
      <c r="H459" s="58"/>
      <c r="I459" s="58"/>
      <c r="J459" s="58"/>
      <c r="K459" s="58"/>
      <c r="L459" s="58"/>
      <c r="M459" s="58"/>
      <c r="N459" s="58"/>
      <c r="O459" s="58"/>
      <c r="P459" s="58"/>
      <c r="Q459" s="58"/>
      <c r="R459" s="58"/>
      <c r="S459" s="58"/>
      <c r="T459" s="58"/>
      <c r="U459" s="58"/>
      <c r="V459" s="58"/>
      <c r="W459" s="58"/>
      <c r="X459" s="58"/>
      <c r="Y459" s="62"/>
      <c r="Z459" s="62"/>
      <c r="AA459" s="58"/>
      <c r="AB459" s="58"/>
      <c r="AC459" s="61"/>
      <c r="AD459" s="58"/>
      <c r="AE459" s="29"/>
      <c r="AF459" s="44"/>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c r="BC459" s="29"/>
      <c r="BD459" s="29"/>
      <c r="BE459" s="29"/>
      <c r="BF459" s="29"/>
      <c r="BG459" s="29"/>
      <c r="BH459" s="29"/>
      <c r="BI459" s="29"/>
      <c r="BJ459" s="29"/>
      <c r="BK459" s="29"/>
      <c r="BL459" s="29"/>
      <c r="BM459" s="29"/>
      <c r="BN459" s="29"/>
      <c r="BO459" s="29"/>
      <c r="BP459" s="29"/>
      <c r="BQ459" s="29"/>
      <c r="BR459" s="29"/>
      <c r="BS459" s="29"/>
      <c r="BT459" s="29"/>
      <c r="BU459" s="29"/>
      <c r="XEU459" s="6" t="str">
        <f t="shared" si="9"/>
        <v/>
      </c>
    </row>
    <row r="460" spans="1:73 16375:16375" x14ac:dyDescent="0.2">
      <c r="A460" s="29"/>
      <c r="B460" s="29"/>
      <c r="C460" s="81"/>
      <c r="D460" s="81"/>
      <c r="E460" s="81"/>
      <c r="F460" s="82"/>
      <c r="G460" s="83"/>
      <c r="H460" s="58"/>
      <c r="I460" s="58"/>
      <c r="J460" s="58"/>
      <c r="K460" s="58"/>
      <c r="L460" s="58"/>
      <c r="M460" s="58"/>
      <c r="N460" s="58"/>
      <c r="O460" s="58"/>
      <c r="P460" s="58"/>
      <c r="Q460" s="58"/>
      <c r="R460" s="58"/>
      <c r="S460" s="58"/>
      <c r="T460" s="58"/>
      <c r="U460" s="58"/>
      <c r="V460" s="58"/>
      <c r="W460" s="58"/>
      <c r="X460" s="58"/>
      <c r="Y460" s="62"/>
      <c r="Z460" s="62"/>
      <c r="AA460" s="58"/>
      <c r="AB460" s="58"/>
      <c r="AC460" s="61"/>
      <c r="AD460" s="58"/>
      <c r="AE460" s="29"/>
      <c r="AF460" s="44"/>
      <c r="AG460" s="29"/>
      <c r="AH460" s="29"/>
      <c r="AI460" s="29"/>
      <c r="AJ460" s="29"/>
      <c r="AK460" s="29"/>
      <c r="AL460" s="29"/>
      <c r="AM460" s="29"/>
      <c r="AN460" s="29"/>
      <c r="AO460" s="29"/>
      <c r="AP460" s="29"/>
      <c r="AQ460" s="29"/>
      <c r="AR460" s="29"/>
      <c r="AS460" s="29"/>
      <c r="AT460" s="29"/>
      <c r="AU460" s="29"/>
      <c r="AV460" s="29"/>
      <c r="AW460" s="29"/>
      <c r="AX460" s="29"/>
      <c r="AY460" s="29"/>
      <c r="AZ460" s="29"/>
      <c r="BA460" s="29"/>
      <c r="BB460" s="29"/>
      <c r="BC460" s="29"/>
      <c r="BD460" s="29"/>
      <c r="BE460" s="29"/>
      <c r="BF460" s="29"/>
      <c r="BG460" s="29"/>
      <c r="BH460" s="29"/>
      <c r="BI460" s="29"/>
      <c r="BJ460" s="29"/>
      <c r="BK460" s="29"/>
      <c r="BL460" s="29"/>
      <c r="BM460" s="29"/>
      <c r="BN460" s="29"/>
      <c r="BO460" s="29"/>
      <c r="BP460" s="29"/>
      <c r="BQ460" s="29"/>
      <c r="BR460" s="29"/>
      <c r="BS460" s="29"/>
      <c r="BT460" s="29"/>
      <c r="BU460" s="29"/>
      <c r="XEU460" s="6" t="str">
        <f t="shared" si="9"/>
        <v/>
      </c>
    </row>
    <row r="461" spans="1:73 16375:16375" x14ac:dyDescent="0.2">
      <c r="A461" s="29"/>
      <c r="B461" s="29"/>
      <c r="C461" s="81"/>
      <c r="D461" s="81"/>
      <c r="E461" s="81"/>
      <c r="F461" s="82"/>
      <c r="G461" s="83"/>
      <c r="H461" s="58"/>
      <c r="I461" s="58"/>
      <c r="J461" s="58"/>
      <c r="K461" s="58"/>
      <c r="L461" s="58"/>
      <c r="M461" s="58"/>
      <c r="N461" s="58"/>
      <c r="O461" s="58"/>
      <c r="P461" s="58"/>
      <c r="Q461" s="58"/>
      <c r="R461" s="58"/>
      <c r="S461" s="58"/>
      <c r="T461" s="58"/>
      <c r="U461" s="58"/>
      <c r="V461" s="58"/>
      <c r="W461" s="58"/>
      <c r="X461" s="58"/>
      <c r="Y461" s="62"/>
      <c r="Z461" s="62"/>
      <c r="AA461" s="58"/>
      <c r="AB461" s="58"/>
      <c r="AC461" s="61"/>
      <c r="AD461" s="58"/>
      <c r="AE461" s="29"/>
      <c r="AF461" s="44"/>
      <c r="AG461" s="29"/>
      <c r="AH461" s="29"/>
      <c r="AI461" s="29"/>
      <c r="AJ461" s="29"/>
      <c r="AK461" s="29"/>
      <c r="AL461" s="29"/>
      <c r="AM461" s="29"/>
      <c r="AN461" s="29"/>
      <c r="AO461" s="29"/>
      <c r="AP461" s="29"/>
      <c r="AQ461" s="29"/>
      <c r="AR461" s="29"/>
      <c r="AS461" s="29"/>
      <c r="AT461" s="29"/>
      <c r="AU461" s="29"/>
      <c r="AV461" s="29"/>
      <c r="AW461" s="29"/>
      <c r="AX461" s="29"/>
      <c r="AY461" s="29"/>
      <c r="AZ461" s="29"/>
      <c r="BA461" s="29"/>
      <c r="BB461" s="29"/>
      <c r="BC461" s="29"/>
      <c r="BD461" s="29"/>
      <c r="BE461" s="29"/>
      <c r="BF461" s="29"/>
      <c r="BG461" s="29"/>
      <c r="BH461" s="29"/>
      <c r="BI461" s="29"/>
      <c r="BJ461" s="29"/>
      <c r="BK461" s="29"/>
      <c r="BL461" s="29"/>
      <c r="BM461" s="29"/>
      <c r="BN461" s="29"/>
      <c r="BO461" s="29"/>
      <c r="BP461" s="29"/>
      <c r="BQ461" s="29"/>
      <c r="BR461" s="29"/>
      <c r="BS461" s="29"/>
      <c r="BT461" s="29"/>
      <c r="BU461" s="29"/>
      <c r="XEU461" s="6" t="str">
        <f t="shared" si="9"/>
        <v/>
      </c>
    </row>
    <row r="462" spans="1:73 16375:16375" x14ac:dyDescent="0.2">
      <c r="A462" s="29"/>
      <c r="B462" s="29"/>
      <c r="C462" s="81"/>
      <c r="D462" s="81"/>
      <c r="E462" s="81"/>
      <c r="F462" s="82"/>
      <c r="G462" s="83"/>
      <c r="H462" s="58"/>
      <c r="I462" s="58"/>
      <c r="J462" s="58"/>
      <c r="K462" s="58"/>
      <c r="L462" s="58"/>
      <c r="M462" s="58"/>
      <c r="N462" s="58"/>
      <c r="O462" s="58"/>
      <c r="P462" s="58"/>
      <c r="Q462" s="58"/>
      <c r="R462" s="58"/>
      <c r="S462" s="58"/>
      <c r="T462" s="58"/>
      <c r="U462" s="58"/>
      <c r="V462" s="58"/>
      <c r="W462" s="58"/>
      <c r="X462" s="58"/>
      <c r="Y462" s="62"/>
      <c r="Z462" s="62"/>
      <c r="AA462" s="58"/>
      <c r="AB462" s="58"/>
      <c r="AC462" s="61"/>
      <c r="AD462" s="58"/>
      <c r="AE462" s="29"/>
      <c r="AF462" s="44"/>
      <c r="AG462" s="29"/>
      <c r="AH462" s="29"/>
      <c r="AI462" s="29"/>
      <c r="AJ462" s="29"/>
      <c r="AK462" s="29"/>
      <c r="AL462" s="29"/>
      <c r="AM462" s="29"/>
      <c r="AN462" s="29"/>
      <c r="AO462" s="29"/>
      <c r="AP462" s="29"/>
      <c r="AQ462" s="29"/>
      <c r="AR462" s="29"/>
      <c r="AS462" s="29"/>
      <c r="AT462" s="29"/>
      <c r="AU462" s="29"/>
      <c r="AV462" s="29"/>
      <c r="AW462" s="29"/>
      <c r="AX462" s="29"/>
      <c r="AY462" s="29"/>
      <c r="AZ462" s="29"/>
      <c r="BA462" s="29"/>
      <c r="BB462" s="29"/>
      <c r="BC462" s="29"/>
      <c r="BD462" s="29"/>
      <c r="BE462" s="29"/>
      <c r="BF462" s="29"/>
      <c r="BG462" s="29"/>
      <c r="BH462" s="29"/>
      <c r="BI462" s="29"/>
      <c r="BJ462" s="29"/>
      <c r="BK462" s="29"/>
      <c r="BL462" s="29"/>
      <c r="BM462" s="29"/>
      <c r="BN462" s="29"/>
      <c r="BO462" s="29"/>
      <c r="BP462" s="29"/>
      <c r="BQ462" s="29"/>
      <c r="BR462" s="29"/>
      <c r="BS462" s="29"/>
      <c r="BT462" s="29"/>
      <c r="BU462" s="29"/>
      <c r="XEU462" s="6" t="str">
        <f t="shared" si="9"/>
        <v/>
      </c>
    </row>
    <row r="463" spans="1:73 16375:16375" x14ac:dyDescent="0.2">
      <c r="A463" s="29"/>
      <c r="B463" s="29"/>
      <c r="C463" s="81"/>
      <c r="D463" s="81"/>
      <c r="E463" s="81"/>
      <c r="F463" s="82"/>
      <c r="G463" s="83"/>
      <c r="H463" s="58"/>
      <c r="I463" s="58"/>
      <c r="J463" s="58"/>
      <c r="K463" s="58"/>
      <c r="L463" s="58"/>
      <c r="M463" s="58"/>
      <c r="N463" s="58"/>
      <c r="O463" s="58"/>
      <c r="P463" s="58"/>
      <c r="Q463" s="58"/>
      <c r="R463" s="58"/>
      <c r="S463" s="58"/>
      <c r="T463" s="58"/>
      <c r="U463" s="58"/>
      <c r="V463" s="58"/>
      <c r="W463" s="58"/>
      <c r="X463" s="58"/>
      <c r="Y463" s="62"/>
      <c r="Z463" s="62"/>
      <c r="AA463" s="58"/>
      <c r="AB463" s="58"/>
      <c r="AC463" s="61"/>
      <c r="AD463" s="58"/>
      <c r="AE463" s="29"/>
      <c r="AF463" s="44"/>
      <c r="AG463" s="29"/>
      <c r="AH463" s="29"/>
      <c r="AI463" s="29"/>
      <c r="AJ463" s="29"/>
      <c r="AK463" s="29"/>
      <c r="AL463" s="29"/>
      <c r="AM463" s="29"/>
      <c r="AN463" s="29"/>
      <c r="AO463" s="29"/>
      <c r="AP463" s="29"/>
      <c r="AQ463" s="29"/>
      <c r="AR463" s="29"/>
      <c r="AS463" s="29"/>
      <c r="AT463" s="29"/>
      <c r="AU463" s="29"/>
      <c r="AV463" s="29"/>
      <c r="AW463" s="29"/>
      <c r="AX463" s="29"/>
      <c r="AY463" s="29"/>
      <c r="AZ463" s="29"/>
      <c r="BA463" s="29"/>
      <c r="BB463" s="29"/>
      <c r="BC463" s="29"/>
      <c r="BD463" s="29"/>
      <c r="BE463" s="29"/>
      <c r="BF463" s="29"/>
      <c r="BG463" s="29"/>
      <c r="BH463" s="29"/>
      <c r="BI463" s="29"/>
      <c r="BJ463" s="29"/>
      <c r="BK463" s="29"/>
      <c r="BL463" s="29"/>
      <c r="BM463" s="29"/>
      <c r="BN463" s="29"/>
      <c r="BO463" s="29"/>
      <c r="BP463" s="29"/>
      <c r="BQ463" s="29"/>
      <c r="BR463" s="29"/>
      <c r="BS463" s="29"/>
      <c r="BT463" s="29"/>
      <c r="BU463" s="29"/>
      <c r="XEU463" s="6" t="str">
        <f t="shared" si="9"/>
        <v/>
      </c>
    </row>
    <row r="464" spans="1:73 16375:16375" x14ac:dyDescent="0.2">
      <c r="A464" s="29"/>
      <c r="B464" s="29"/>
      <c r="C464" s="81"/>
      <c r="D464" s="81"/>
      <c r="E464" s="81"/>
      <c r="F464" s="82"/>
      <c r="G464" s="83"/>
      <c r="H464" s="58"/>
      <c r="I464" s="58"/>
      <c r="J464" s="58"/>
      <c r="K464" s="58"/>
      <c r="L464" s="58"/>
      <c r="M464" s="58"/>
      <c r="N464" s="58"/>
      <c r="O464" s="58"/>
      <c r="P464" s="58"/>
      <c r="Q464" s="58"/>
      <c r="R464" s="58"/>
      <c r="S464" s="58"/>
      <c r="T464" s="58"/>
      <c r="U464" s="58"/>
      <c r="V464" s="58"/>
      <c r="W464" s="58"/>
      <c r="X464" s="58"/>
      <c r="Y464" s="62"/>
      <c r="Z464" s="62"/>
      <c r="AA464" s="58"/>
      <c r="AB464" s="58"/>
      <c r="AC464" s="61"/>
      <c r="AD464" s="58"/>
      <c r="AE464" s="29"/>
      <c r="AF464" s="44"/>
      <c r="AG464" s="29"/>
      <c r="AH464" s="29"/>
      <c r="AI464" s="29"/>
      <c r="AJ464" s="29"/>
      <c r="AK464" s="29"/>
      <c r="AL464" s="29"/>
      <c r="AM464" s="29"/>
      <c r="AN464" s="29"/>
      <c r="AO464" s="29"/>
      <c r="AP464" s="29"/>
      <c r="AQ464" s="29"/>
      <c r="AR464" s="29"/>
      <c r="AS464" s="29"/>
      <c r="AT464" s="29"/>
      <c r="AU464" s="29"/>
      <c r="AV464" s="29"/>
      <c r="AW464" s="29"/>
      <c r="AX464" s="29"/>
      <c r="AY464" s="29"/>
      <c r="AZ464" s="29"/>
      <c r="BA464" s="29"/>
      <c r="BB464" s="29"/>
      <c r="BC464" s="29"/>
      <c r="BD464" s="29"/>
      <c r="BE464" s="29"/>
      <c r="BF464" s="29"/>
      <c r="BG464" s="29"/>
      <c r="BH464" s="29"/>
      <c r="BI464" s="29"/>
      <c r="BJ464" s="29"/>
      <c r="BK464" s="29"/>
      <c r="BL464" s="29"/>
      <c r="BM464" s="29"/>
      <c r="BN464" s="29"/>
      <c r="BO464" s="29"/>
      <c r="BP464" s="29"/>
      <c r="BQ464" s="29"/>
      <c r="BR464" s="29"/>
      <c r="BS464" s="29"/>
      <c r="BT464" s="29"/>
      <c r="BU464" s="29"/>
      <c r="XEU464" s="6" t="str">
        <f t="shared" si="9"/>
        <v/>
      </c>
    </row>
    <row r="465" spans="1:73 16375:16375" x14ac:dyDescent="0.2">
      <c r="A465" s="29"/>
      <c r="B465" s="29"/>
      <c r="C465" s="81"/>
      <c r="D465" s="81"/>
      <c r="E465" s="81"/>
      <c r="F465" s="82"/>
      <c r="G465" s="83"/>
      <c r="H465" s="58"/>
      <c r="I465" s="58"/>
      <c r="J465" s="58"/>
      <c r="K465" s="58"/>
      <c r="L465" s="58"/>
      <c r="M465" s="58"/>
      <c r="N465" s="58"/>
      <c r="O465" s="58"/>
      <c r="P465" s="58"/>
      <c r="Q465" s="58"/>
      <c r="R465" s="58"/>
      <c r="S465" s="58"/>
      <c r="T465" s="58"/>
      <c r="U465" s="58"/>
      <c r="V465" s="58"/>
      <c r="W465" s="58"/>
      <c r="X465" s="58"/>
      <c r="Y465" s="62"/>
      <c r="Z465" s="62"/>
      <c r="AA465" s="58"/>
      <c r="AB465" s="58"/>
      <c r="AC465" s="61"/>
      <c r="AD465" s="58"/>
      <c r="AE465" s="29"/>
      <c r="AF465" s="44"/>
      <c r="AG465" s="29"/>
      <c r="AH465" s="29"/>
      <c r="AI465" s="29"/>
      <c r="AJ465" s="29"/>
      <c r="AK465" s="29"/>
      <c r="AL465" s="29"/>
      <c r="AM465" s="29"/>
      <c r="AN465" s="29"/>
      <c r="AO465" s="29"/>
      <c r="AP465" s="29"/>
      <c r="AQ465" s="29"/>
      <c r="AR465" s="29"/>
      <c r="AS465" s="29"/>
      <c r="AT465" s="29"/>
      <c r="AU465" s="29"/>
      <c r="AV465" s="29"/>
      <c r="AW465" s="29"/>
      <c r="AX465" s="29"/>
      <c r="AY465" s="29"/>
      <c r="AZ465" s="29"/>
      <c r="BA465" s="29"/>
      <c r="BB465" s="29"/>
      <c r="BC465" s="29"/>
      <c r="BD465" s="29"/>
      <c r="BE465" s="29"/>
      <c r="BF465" s="29"/>
      <c r="BG465" s="29"/>
      <c r="BH465" s="29"/>
      <c r="BI465" s="29"/>
      <c r="BJ465" s="29"/>
      <c r="BK465" s="29"/>
      <c r="BL465" s="29"/>
      <c r="BM465" s="29"/>
      <c r="BN465" s="29"/>
      <c r="BO465" s="29"/>
      <c r="BP465" s="29"/>
      <c r="BQ465" s="29"/>
      <c r="BR465" s="29"/>
      <c r="BS465" s="29"/>
      <c r="BT465" s="29"/>
      <c r="BU465" s="29"/>
      <c r="XEU465" s="6" t="str">
        <f t="shared" si="9"/>
        <v/>
      </c>
    </row>
    <row r="466" spans="1:73 16375:16375" x14ac:dyDescent="0.2">
      <c r="A466" s="29"/>
      <c r="B466" s="29"/>
      <c r="C466" s="81"/>
      <c r="D466" s="81"/>
      <c r="E466" s="81"/>
      <c r="F466" s="82"/>
      <c r="G466" s="83"/>
      <c r="H466" s="58"/>
      <c r="I466" s="58"/>
      <c r="J466" s="58"/>
      <c r="K466" s="58"/>
      <c r="L466" s="58"/>
      <c r="M466" s="58"/>
      <c r="N466" s="58"/>
      <c r="O466" s="58"/>
      <c r="P466" s="58"/>
      <c r="Q466" s="58"/>
      <c r="R466" s="58"/>
      <c r="S466" s="58"/>
      <c r="T466" s="58"/>
      <c r="U466" s="58"/>
      <c r="V466" s="58"/>
      <c r="W466" s="58"/>
      <c r="X466" s="58"/>
      <c r="Y466" s="62"/>
      <c r="Z466" s="62"/>
      <c r="AA466" s="58"/>
      <c r="AB466" s="58"/>
      <c r="AC466" s="61"/>
      <c r="AD466" s="58"/>
      <c r="AE466" s="29"/>
      <c r="AF466" s="44"/>
      <c r="AG466" s="29"/>
      <c r="AH466" s="29"/>
      <c r="AI466" s="29"/>
      <c r="AJ466" s="29"/>
      <c r="AK466" s="29"/>
      <c r="AL466" s="29"/>
      <c r="AM466" s="29"/>
      <c r="AN466" s="29"/>
      <c r="AO466" s="29"/>
      <c r="AP466" s="29"/>
      <c r="AQ466" s="29"/>
      <c r="AR466" s="29"/>
      <c r="AS466" s="29"/>
      <c r="AT466" s="29"/>
      <c r="AU466" s="29"/>
      <c r="AV466" s="29"/>
      <c r="AW466" s="29"/>
      <c r="AX466" s="29"/>
      <c r="AY466" s="29"/>
      <c r="AZ466" s="29"/>
      <c r="BA466" s="29"/>
      <c r="BB466" s="29"/>
      <c r="BC466" s="29"/>
      <c r="BD466" s="29"/>
      <c r="BE466" s="29"/>
      <c r="BF466" s="29"/>
      <c r="BG466" s="29"/>
      <c r="BH466" s="29"/>
      <c r="BI466" s="29"/>
      <c r="BJ466" s="29"/>
      <c r="BK466" s="29"/>
      <c r="BL466" s="29"/>
      <c r="BM466" s="29"/>
      <c r="BN466" s="29"/>
      <c r="BO466" s="29"/>
      <c r="BP466" s="29"/>
      <c r="BQ466" s="29"/>
      <c r="BR466" s="29"/>
      <c r="BS466" s="29"/>
      <c r="BT466" s="29"/>
      <c r="BU466" s="29"/>
      <c r="XEU466" s="6" t="str">
        <f t="shared" si="9"/>
        <v/>
      </c>
    </row>
    <row r="467" spans="1:73 16375:16375" x14ac:dyDescent="0.2">
      <c r="A467" s="29"/>
      <c r="B467" s="29"/>
      <c r="C467" s="81"/>
      <c r="D467" s="81"/>
      <c r="E467" s="81"/>
      <c r="F467" s="82"/>
      <c r="G467" s="83"/>
      <c r="H467" s="58"/>
      <c r="I467" s="58"/>
      <c r="J467" s="58"/>
      <c r="K467" s="58"/>
      <c r="L467" s="58"/>
      <c r="M467" s="58"/>
      <c r="N467" s="58"/>
      <c r="O467" s="58"/>
      <c r="P467" s="58"/>
      <c r="Q467" s="58"/>
      <c r="R467" s="58"/>
      <c r="S467" s="58"/>
      <c r="T467" s="58"/>
      <c r="U467" s="58"/>
      <c r="V467" s="58"/>
      <c r="W467" s="58"/>
      <c r="X467" s="58"/>
      <c r="Y467" s="62"/>
      <c r="Z467" s="62"/>
      <c r="AA467" s="58"/>
      <c r="AB467" s="58"/>
      <c r="AC467" s="61"/>
      <c r="AD467" s="58"/>
      <c r="AE467" s="29"/>
      <c r="AF467" s="44"/>
      <c r="AG467" s="29"/>
      <c r="AH467" s="29"/>
      <c r="AI467" s="29"/>
      <c r="AJ467" s="29"/>
      <c r="AK467" s="29"/>
      <c r="AL467" s="29"/>
      <c r="AM467" s="29"/>
      <c r="AN467" s="29"/>
      <c r="AO467" s="29"/>
      <c r="AP467" s="29"/>
      <c r="AQ467" s="29"/>
      <c r="AR467" s="29"/>
      <c r="AS467" s="29"/>
      <c r="AT467" s="29"/>
      <c r="AU467" s="29"/>
      <c r="AV467" s="29"/>
      <c r="AW467" s="29"/>
      <c r="AX467" s="29"/>
      <c r="AY467" s="29"/>
      <c r="AZ467" s="29"/>
      <c r="BA467" s="29"/>
      <c r="BB467" s="29"/>
      <c r="BC467" s="29"/>
      <c r="BD467" s="29"/>
      <c r="BE467" s="29"/>
      <c r="BF467" s="29"/>
      <c r="BG467" s="29"/>
      <c r="BH467" s="29"/>
      <c r="BI467" s="29"/>
      <c r="BJ467" s="29"/>
      <c r="BK467" s="29"/>
      <c r="BL467" s="29"/>
      <c r="BM467" s="29"/>
      <c r="BN467" s="29"/>
      <c r="BO467" s="29"/>
      <c r="BP467" s="29"/>
      <c r="BQ467" s="29"/>
      <c r="BR467" s="29"/>
      <c r="BS467" s="29"/>
      <c r="BT467" s="29"/>
      <c r="BU467" s="29"/>
      <c r="XEU467" s="6" t="str">
        <f t="shared" si="9"/>
        <v/>
      </c>
    </row>
    <row r="468" spans="1:73 16375:16375" x14ac:dyDescent="0.2">
      <c r="A468" s="29"/>
      <c r="B468" s="29"/>
      <c r="C468" s="81"/>
      <c r="D468" s="81"/>
      <c r="E468" s="81"/>
      <c r="F468" s="82"/>
      <c r="G468" s="83"/>
      <c r="H468" s="58"/>
      <c r="I468" s="58"/>
      <c r="J468" s="58"/>
      <c r="K468" s="58"/>
      <c r="L468" s="58"/>
      <c r="M468" s="58"/>
      <c r="N468" s="58"/>
      <c r="O468" s="58"/>
      <c r="P468" s="58"/>
      <c r="Q468" s="58"/>
      <c r="R468" s="58"/>
      <c r="S468" s="58"/>
      <c r="T468" s="58"/>
      <c r="U468" s="58"/>
      <c r="V468" s="58"/>
      <c r="W468" s="58"/>
      <c r="X468" s="58"/>
      <c r="Y468" s="62"/>
      <c r="Z468" s="62"/>
      <c r="AA468" s="58"/>
      <c r="AB468" s="58"/>
      <c r="AC468" s="61"/>
      <c r="AD468" s="58"/>
      <c r="AE468" s="29"/>
      <c r="AF468" s="44"/>
      <c r="AG468" s="29"/>
      <c r="AH468" s="29"/>
      <c r="AI468" s="29"/>
      <c r="AJ468" s="29"/>
      <c r="AK468" s="29"/>
      <c r="AL468" s="29"/>
      <c r="AM468" s="29"/>
      <c r="AN468" s="29"/>
      <c r="AO468" s="29"/>
      <c r="AP468" s="29"/>
      <c r="AQ468" s="29"/>
      <c r="AR468" s="29"/>
      <c r="AS468" s="29"/>
      <c r="AT468" s="29"/>
      <c r="AU468" s="29"/>
      <c r="AV468" s="29"/>
      <c r="AW468" s="29"/>
      <c r="AX468" s="29"/>
      <c r="AY468" s="29"/>
      <c r="AZ468" s="29"/>
      <c r="BA468" s="29"/>
      <c r="BB468" s="29"/>
      <c r="BC468" s="29"/>
      <c r="BD468" s="29"/>
      <c r="BE468" s="29"/>
      <c r="BF468" s="29"/>
      <c r="BG468" s="29"/>
      <c r="BH468" s="29"/>
      <c r="BI468" s="29"/>
      <c r="BJ468" s="29"/>
      <c r="BK468" s="29"/>
      <c r="BL468" s="29"/>
      <c r="BM468" s="29"/>
      <c r="BN468" s="29"/>
      <c r="BO468" s="29"/>
      <c r="BP468" s="29"/>
      <c r="BQ468" s="29"/>
      <c r="BR468" s="29"/>
      <c r="BS468" s="29"/>
      <c r="BT468" s="29"/>
      <c r="BU468" s="29"/>
      <c r="XEU468" s="6" t="str">
        <f t="shared" si="9"/>
        <v/>
      </c>
    </row>
    <row r="469" spans="1:73 16375:16375" x14ac:dyDescent="0.2">
      <c r="A469" s="29"/>
      <c r="B469" s="29"/>
      <c r="C469" s="81"/>
      <c r="D469" s="81"/>
      <c r="E469" s="81"/>
      <c r="F469" s="82"/>
      <c r="G469" s="83"/>
      <c r="H469" s="58"/>
      <c r="I469" s="58"/>
      <c r="J469" s="58"/>
      <c r="K469" s="58"/>
      <c r="L469" s="58"/>
      <c r="M469" s="58"/>
      <c r="N469" s="58"/>
      <c r="O469" s="58"/>
      <c r="P469" s="58"/>
      <c r="Q469" s="58"/>
      <c r="R469" s="58"/>
      <c r="S469" s="58"/>
      <c r="T469" s="58"/>
      <c r="U469" s="58"/>
      <c r="V469" s="58"/>
      <c r="W469" s="58"/>
      <c r="X469" s="58"/>
      <c r="Y469" s="62"/>
      <c r="Z469" s="62"/>
      <c r="AA469" s="58"/>
      <c r="AB469" s="58"/>
      <c r="AC469" s="61"/>
      <c r="AD469" s="58"/>
      <c r="AE469" s="29"/>
      <c r="AF469" s="44"/>
      <c r="AG469" s="29"/>
      <c r="AH469" s="29"/>
      <c r="AI469" s="29"/>
      <c r="AJ469" s="29"/>
      <c r="AK469" s="29"/>
      <c r="AL469" s="29"/>
      <c r="AM469" s="29"/>
      <c r="AN469" s="29"/>
      <c r="AO469" s="29"/>
      <c r="AP469" s="29"/>
      <c r="AQ469" s="29"/>
      <c r="AR469" s="29"/>
      <c r="AS469" s="29"/>
      <c r="AT469" s="29"/>
      <c r="AU469" s="29"/>
      <c r="AV469" s="29"/>
      <c r="AW469" s="29"/>
      <c r="AX469" s="29"/>
      <c r="AY469" s="29"/>
      <c r="AZ469" s="29"/>
      <c r="BA469" s="29"/>
      <c r="BB469" s="29"/>
      <c r="BC469" s="29"/>
      <c r="BD469" s="29"/>
      <c r="BE469" s="29"/>
      <c r="BF469" s="29"/>
      <c r="BG469" s="29"/>
      <c r="BH469" s="29"/>
      <c r="BI469" s="29"/>
      <c r="BJ469" s="29"/>
      <c r="BK469" s="29"/>
      <c r="BL469" s="29"/>
      <c r="BM469" s="29"/>
      <c r="BN469" s="29"/>
      <c r="BO469" s="29"/>
      <c r="BP469" s="29"/>
      <c r="BQ469" s="29"/>
      <c r="BR469" s="29"/>
      <c r="BS469" s="29"/>
      <c r="BT469" s="29"/>
      <c r="BU469" s="29"/>
      <c r="XEU469" s="6" t="str">
        <f t="shared" si="9"/>
        <v/>
      </c>
    </row>
    <row r="470" spans="1:73 16375:16375" x14ac:dyDescent="0.2">
      <c r="A470" s="29"/>
      <c r="B470" s="29"/>
      <c r="C470" s="81"/>
      <c r="D470" s="81"/>
      <c r="E470" s="81"/>
      <c r="F470" s="82"/>
      <c r="G470" s="83"/>
      <c r="H470" s="58"/>
      <c r="I470" s="58"/>
      <c r="J470" s="58"/>
      <c r="K470" s="58"/>
      <c r="L470" s="58"/>
      <c r="M470" s="58"/>
      <c r="N470" s="58"/>
      <c r="O470" s="58"/>
      <c r="P470" s="58"/>
      <c r="Q470" s="58"/>
      <c r="R470" s="58"/>
      <c r="S470" s="58"/>
      <c r="T470" s="58"/>
      <c r="U470" s="58"/>
      <c r="V470" s="58"/>
      <c r="W470" s="58"/>
      <c r="X470" s="58"/>
      <c r="Y470" s="62"/>
      <c r="Z470" s="62"/>
      <c r="AA470" s="58"/>
      <c r="AB470" s="58"/>
      <c r="AC470" s="61"/>
      <c r="AD470" s="58"/>
      <c r="AE470" s="29"/>
      <c r="AF470" s="44"/>
      <c r="AG470" s="29"/>
      <c r="AH470" s="29"/>
      <c r="AI470" s="29"/>
      <c r="AJ470" s="29"/>
      <c r="AK470" s="29"/>
      <c r="AL470" s="29"/>
      <c r="AM470" s="29"/>
      <c r="AN470" s="29"/>
      <c r="AO470" s="29"/>
      <c r="AP470" s="29"/>
      <c r="AQ470" s="29"/>
      <c r="AR470" s="29"/>
      <c r="AS470" s="29"/>
      <c r="AT470" s="29"/>
      <c r="AU470" s="29"/>
      <c r="AV470" s="29"/>
      <c r="AW470" s="29"/>
      <c r="AX470" s="29"/>
      <c r="AY470" s="29"/>
      <c r="AZ470" s="29"/>
      <c r="BA470" s="29"/>
      <c r="BB470" s="29"/>
      <c r="BC470" s="29"/>
      <c r="BD470" s="29"/>
      <c r="BE470" s="29"/>
      <c r="BF470" s="29"/>
      <c r="BG470" s="29"/>
      <c r="BH470" s="29"/>
      <c r="BI470" s="29"/>
      <c r="BJ470" s="29"/>
      <c r="BK470" s="29"/>
      <c r="BL470" s="29"/>
      <c r="BM470" s="29"/>
      <c r="BN470" s="29"/>
      <c r="BO470" s="29"/>
      <c r="BP470" s="29"/>
      <c r="BQ470" s="29"/>
      <c r="BR470" s="29"/>
      <c r="BS470" s="29"/>
      <c r="BT470" s="29"/>
      <c r="BU470" s="29"/>
      <c r="XEU470" s="6" t="str">
        <f t="shared" si="9"/>
        <v/>
      </c>
    </row>
    <row r="471" spans="1:73 16375:16375" x14ac:dyDescent="0.2">
      <c r="A471" s="29"/>
      <c r="B471" s="29"/>
      <c r="C471" s="81"/>
      <c r="D471" s="81"/>
      <c r="E471" s="81"/>
      <c r="F471" s="82"/>
      <c r="G471" s="83"/>
      <c r="H471" s="58"/>
      <c r="I471" s="58"/>
      <c r="J471" s="58"/>
      <c r="K471" s="58"/>
      <c r="L471" s="58"/>
      <c r="M471" s="58"/>
      <c r="N471" s="58"/>
      <c r="O471" s="58"/>
      <c r="P471" s="58"/>
      <c r="Q471" s="58"/>
      <c r="R471" s="58"/>
      <c r="S471" s="58"/>
      <c r="T471" s="58"/>
      <c r="U471" s="58"/>
      <c r="V471" s="58"/>
      <c r="W471" s="58"/>
      <c r="X471" s="58"/>
      <c r="Y471" s="62"/>
      <c r="Z471" s="62"/>
      <c r="AA471" s="58"/>
      <c r="AB471" s="58"/>
      <c r="AC471" s="61"/>
      <c r="AD471" s="58"/>
      <c r="AE471" s="29"/>
      <c r="AF471" s="44"/>
      <c r="AG471" s="29"/>
      <c r="AH471" s="29"/>
      <c r="AI471" s="29"/>
      <c r="AJ471" s="29"/>
      <c r="AK471" s="29"/>
      <c r="AL471" s="29"/>
      <c r="AM471" s="29"/>
      <c r="AN471" s="29"/>
      <c r="AO471" s="29"/>
      <c r="AP471" s="29"/>
      <c r="AQ471" s="29"/>
      <c r="AR471" s="29"/>
      <c r="AS471" s="29"/>
      <c r="AT471" s="29"/>
      <c r="AU471" s="29"/>
      <c r="AV471" s="29"/>
      <c r="AW471" s="29"/>
      <c r="AX471" s="29"/>
      <c r="AY471" s="29"/>
      <c r="AZ471" s="29"/>
      <c r="BA471" s="29"/>
      <c r="BB471" s="29"/>
      <c r="BC471" s="29"/>
      <c r="BD471" s="29"/>
      <c r="BE471" s="29"/>
      <c r="BF471" s="29"/>
      <c r="BG471" s="29"/>
      <c r="BH471" s="29"/>
      <c r="BI471" s="29"/>
      <c r="BJ471" s="29"/>
      <c r="BK471" s="29"/>
      <c r="BL471" s="29"/>
      <c r="BM471" s="29"/>
      <c r="BN471" s="29"/>
      <c r="BO471" s="29"/>
      <c r="BP471" s="29"/>
      <c r="BQ471" s="29"/>
      <c r="BR471" s="29"/>
      <c r="BS471" s="29"/>
      <c r="BT471" s="29"/>
      <c r="BU471" s="29"/>
      <c r="XEU471" s="6" t="str">
        <f t="shared" si="9"/>
        <v/>
      </c>
    </row>
    <row r="472" spans="1:73 16375:16375" x14ac:dyDescent="0.2">
      <c r="A472" s="29"/>
      <c r="B472" s="29"/>
      <c r="C472" s="81"/>
      <c r="D472" s="81"/>
      <c r="E472" s="81"/>
      <c r="F472" s="82"/>
      <c r="G472" s="83"/>
      <c r="H472" s="58"/>
      <c r="I472" s="58"/>
      <c r="J472" s="58"/>
      <c r="K472" s="58"/>
      <c r="L472" s="58"/>
      <c r="M472" s="58"/>
      <c r="N472" s="58"/>
      <c r="O472" s="58"/>
      <c r="P472" s="58"/>
      <c r="Q472" s="58"/>
      <c r="R472" s="58"/>
      <c r="S472" s="58"/>
      <c r="T472" s="58"/>
      <c r="U472" s="58"/>
      <c r="V472" s="58"/>
      <c r="W472" s="58"/>
      <c r="X472" s="58"/>
      <c r="Y472" s="62"/>
      <c r="Z472" s="62"/>
      <c r="AA472" s="58"/>
      <c r="AB472" s="58"/>
      <c r="AC472" s="61"/>
      <c r="AD472" s="58"/>
      <c r="AE472" s="29"/>
      <c r="AF472" s="44"/>
      <c r="AG472" s="29"/>
      <c r="AH472" s="29"/>
      <c r="AI472" s="29"/>
      <c r="AJ472" s="29"/>
      <c r="AK472" s="29"/>
      <c r="AL472" s="29"/>
      <c r="AM472" s="29"/>
      <c r="AN472" s="29"/>
      <c r="AO472" s="29"/>
      <c r="AP472" s="29"/>
      <c r="AQ472" s="29"/>
      <c r="AR472" s="29"/>
      <c r="AS472" s="29"/>
      <c r="AT472" s="29"/>
      <c r="AU472" s="29"/>
      <c r="AV472" s="29"/>
      <c r="AW472" s="29"/>
      <c r="AX472" s="29"/>
      <c r="AY472" s="29"/>
      <c r="AZ472" s="29"/>
      <c r="BA472" s="29"/>
      <c r="BB472" s="29"/>
      <c r="BC472" s="29"/>
      <c r="BD472" s="29"/>
      <c r="BE472" s="29"/>
      <c r="BF472" s="29"/>
      <c r="BG472" s="29"/>
      <c r="BH472" s="29"/>
      <c r="BI472" s="29"/>
      <c r="BJ472" s="29"/>
      <c r="BK472" s="29"/>
      <c r="BL472" s="29"/>
      <c r="BM472" s="29"/>
      <c r="BN472" s="29"/>
      <c r="BO472" s="29"/>
      <c r="BP472" s="29"/>
      <c r="BQ472" s="29"/>
      <c r="BR472" s="29"/>
      <c r="BS472" s="29"/>
      <c r="BT472" s="29"/>
      <c r="BU472" s="29"/>
      <c r="XEU472" s="6" t="str">
        <f t="shared" si="9"/>
        <v/>
      </c>
    </row>
    <row r="473" spans="1:73 16375:16375" x14ac:dyDescent="0.2">
      <c r="A473" s="29"/>
      <c r="B473" s="29"/>
      <c r="C473" s="81"/>
      <c r="D473" s="81"/>
      <c r="E473" s="81"/>
      <c r="F473" s="82"/>
      <c r="G473" s="83"/>
      <c r="H473" s="58"/>
      <c r="I473" s="58"/>
      <c r="J473" s="58"/>
      <c r="K473" s="58"/>
      <c r="L473" s="58"/>
      <c r="M473" s="58"/>
      <c r="N473" s="58"/>
      <c r="O473" s="58"/>
      <c r="P473" s="58"/>
      <c r="Q473" s="58"/>
      <c r="R473" s="58"/>
      <c r="S473" s="58"/>
      <c r="T473" s="58"/>
      <c r="U473" s="58"/>
      <c r="V473" s="58"/>
      <c r="W473" s="58"/>
      <c r="X473" s="58"/>
      <c r="Y473" s="62"/>
      <c r="Z473" s="62"/>
      <c r="AA473" s="58"/>
      <c r="AB473" s="58"/>
      <c r="AC473" s="61"/>
      <c r="AD473" s="58"/>
      <c r="AE473" s="29"/>
      <c r="AF473" s="44"/>
      <c r="AG473" s="29"/>
      <c r="AH473" s="29"/>
      <c r="AI473" s="29"/>
      <c r="AJ473" s="29"/>
      <c r="AK473" s="29"/>
      <c r="AL473" s="29"/>
      <c r="AM473" s="29"/>
      <c r="AN473" s="29"/>
      <c r="AO473" s="29"/>
      <c r="AP473" s="29"/>
      <c r="AQ473" s="29"/>
      <c r="AR473" s="29"/>
      <c r="AS473" s="29"/>
      <c r="AT473" s="29"/>
      <c r="AU473" s="29"/>
      <c r="AV473" s="29"/>
      <c r="AW473" s="29"/>
      <c r="AX473" s="29"/>
      <c r="AY473" s="29"/>
      <c r="AZ473" s="29"/>
      <c r="BA473" s="29"/>
      <c r="BB473" s="29"/>
      <c r="BC473" s="29"/>
      <c r="BD473" s="29"/>
      <c r="BE473" s="29"/>
      <c r="BF473" s="29"/>
      <c r="BG473" s="29"/>
      <c r="BH473" s="29"/>
      <c r="BI473" s="29"/>
      <c r="BJ473" s="29"/>
      <c r="BK473" s="29"/>
      <c r="BL473" s="29"/>
      <c r="BM473" s="29"/>
      <c r="BN473" s="29"/>
      <c r="BO473" s="29"/>
      <c r="BP473" s="29"/>
      <c r="BQ473" s="29"/>
      <c r="BR473" s="29"/>
      <c r="BS473" s="29"/>
      <c r="BT473" s="29"/>
      <c r="BU473" s="29"/>
      <c r="XEU473" s="6" t="str">
        <f t="shared" si="9"/>
        <v/>
      </c>
    </row>
    <row r="474" spans="1:73 16375:16375" x14ac:dyDescent="0.2">
      <c r="A474" s="29"/>
      <c r="B474" s="29"/>
      <c r="C474" s="81"/>
      <c r="D474" s="81"/>
      <c r="E474" s="81"/>
      <c r="F474" s="82"/>
      <c r="G474" s="83"/>
      <c r="H474" s="58"/>
      <c r="I474" s="58"/>
      <c r="J474" s="58"/>
      <c r="K474" s="58"/>
      <c r="L474" s="58"/>
      <c r="M474" s="58"/>
      <c r="N474" s="58"/>
      <c r="O474" s="58"/>
      <c r="P474" s="58"/>
      <c r="Q474" s="58"/>
      <c r="R474" s="58"/>
      <c r="S474" s="58"/>
      <c r="T474" s="58"/>
      <c r="U474" s="58"/>
      <c r="V474" s="58"/>
      <c r="W474" s="58"/>
      <c r="X474" s="58"/>
      <c r="Y474" s="62"/>
      <c r="Z474" s="62"/>
      <c r="AA474" s="58"/>
      <c r="AB474" s="58"/>
      <c r="AC474" s="61"/>
      <c r="AD474" s="58"/>
      <c r="AE474" s="29"/>
      <c r="AF474" s="44"/>
      <c r="AG474" s="29"/>
      <c r="AH474" s="29"/>
      <c r="AI474" s="29"/>
      <c r="AJ474" s="29"/>
      <c r="AK474" s="29"/>
      <c r="AL474" s="29"/>
      <c r="AM474" s="29"/>
      <c r="AN474" s="29"/>
      <c r="AO474" s="29"/>
      <c r="AP474" s="29"/>
      <c r="AQ474" s="29"/>
      <c r="AR474" s="29"/>
      <c r="AS474" s="29"/>
      <c r="AT474" s="29"/>
      <c r="AU474" s="29"/>
      <c r="AV474" s="29"/>
      <c r="AW474" s="29"/>
      <c r="AX474" s="29"/>
      <c r="AY474" s="29"/>
      <c r="AZ474" s="29"/>
      <c r="BA474" s="29"/>
      <c r="BB474" s="29"/>
      <c r="BC474" s="29"/>
      <c r="BD474" s="29"/>
      <c r="BE474" s="29"/>
      <c r="BF474" s="29"/>
      <c r="BG474" s="29"/>
      <c r="BH474" s="29"/>
      <c r="BI474" s="29"/>
      <c r="BJ474" s="29"/>
      <c r="BK474" s="29"/>
      <c r="BL474" s="29"/>
      <c r="BM474" s="29"/>
      <c r="BN474" s="29"/>
      <c r="BO474" s="29"/>
      <c r="BP474" s="29"/>
      <c r="BQ474" s="29"/>
      <c r="BR474" s="29"/>
      <c r="BS474" s="29"/>
      <c r="BT474" s="29"/>
      <c r="BU474" s="29"/>
      <c r="XEU474" s="6" t="str">
        <f t="shared" si="9"/>
        <v/>
      </c>
    </row>
    <row r="475" spans="1:73 16375:16375" x14ac:dyDescent="0.2">
      <c r="A475" s="29"/>
      <c r="B475" s="29"/>
      <c r="C475" s="81"/>
      <c r="D475" s="81"/>
      <c r="E475" s="81"/>
      <c r="F475" s="82"/>
      <c r="G475" s="83"/>
      <c r="H475" s="58"/>
      <c r="I475" s="58"/>
      <c r="J475" s="58"/>
      <c r="K475" s="58"/>
      <c r="L475" s="58"/>
      <c r="M475" s="58"/>
      <c r="N475" s="58"/>
      <c r="O475" s="58"/>
      <c r="P475" s="58"/>
      <c r="Q475" s="58"/>
      <c r="R475" s="58"/>
      <c r="S475" s="58"/>
      <c r="T475" s="58"/>
      <c r="U475" s="58"/>
      <c r="V475" s="58"/>
      <c r="W475" s="58"/>
      <c r="X475" s="58"/>
      <c r="Y475" s="62"/>
      <c r="Z475" s="62"/>
      <c r="AA475" s="58"/>
      <c r="AB475" s="58"/>
      <c r="AC475" s="61"/>
      <c r="AD475" s="58"/>
      <c r="AE475" s="29"/>
      <c r="AF475" s="44"/>
      <c r="AG475" s="29"/>
      <c r="AH475" s="29"/>
      <c r="AI475" s="29"/>
      <c r="AJ475" s="29"/>
      <c r="AK475" s="29"/>
      <c r="AL475" s="29"/>
      <c r="AM475" s="29"/>
      <c r="AN475" s="29"/>
      <c r="AO475" s="29"/>
      <c r="AP475" s="29"/>
      <c r="AQ475" s="29"/>
      <c r="AR475" s="29"/>
      <c r="AS475" s="29"/>
      <c r="AT475" s="29"/>
      <c r="AU475" s="29"/>
      <c r="AV475" s="29"/>
      <c r="AW475" s="29"/>
      <c r="AX475" s="29"/>
      <c r="AY475" s="29"/>
      <c r="AZ475" s="29"/>
      <c r="BA475" s="29"/>
      <c r="BB475" s="29"/>
      <c r="BC475" s="29"/>
      <c r="BD475" s="29"/>
      <c r="BE475" s="29"/>
      <c r="BF475" s="29"/>
      <c r="BG475" s="29"/>
      <c r="BH475" s="29"/>
      <c r="BI475" s="29"/>
      <c r="BJ475" s="29"/>
      <c r="BK475" s="29"/>
      <c r="BL475" s="29"/>
      <c r="BM475" s="29"/>
      <c r="BN475" s="29"/>
      <c r="BO475" s="29"/>
      <c r="BP475" s="29"/>
      <c r="BQ475" s="29"/>
      <c r="BR475" s="29"/>
      <c r="BS475" s="29"/>
      <c r="BT475" s="29"/>
      <c r="BU475" s="29"/>
      <c r="XEU475" s="6" t="str">
        <f t="shared" si="9"/>
        <v/>
      </c>
    </row>
    <row r="476" spans="1:73 16375:16375" x14ac:dyDescent="0.2">
      <c r="A476" s="29"/>
      <c r="B476" s="29"/>
      <c r="C476" s="81"/>
      <c r="D476" s="81"/>
      <c r="E476" s="81"/>
      <c r="F476" s="82"/>
      <c r="G476" s="83"/>
      <c r="H476" s="58"/>
      <c r="I476" s="58"/>
      <c r="J476" s="58"/>
      <c r="K476" s="58"/>
      <c r="L476" s="58"/>
      <c r="M476" s="58"/>
      <c r="N476" s="58"/>
      <c r="O476" s="58"/>
      <c r="P476" s="58"/>
      <c r="Q476" s="58"/>
      <c r="R476" s="58"/>
      <c r="S476" s="58"/>
      <c r="T476" s="58"/>
      <c r="U476" s="58"/>
      <c r="V476" s="58"/>
      <c r="W476" s="58"/>
      <c r="X476" s="58"/>
      <c r="Y476" s="62"/>
      <c r="Z476" s="62"/>
      <c r="AA476" s="58"/>
      <c r="AB476" s="58"/>
      <c r="AC476" s="61"/>
      <c r="AD476" s="58"/>
      <c r="AE476" s="29"/>
      <c r="AF476" s="44"/>
      <c r="AG476" s="29"/>
      <c r="AH476" s="29"/>
      <c r="AI476" s="29"/>
      <c r="AJ476" s="29"/>
      <c r="AK476" s="29"/>
      <c r="AL476" s="29"/>
      <c r="AM476" s="29"/>
      <c r="AN476" s="29"/>
      <c r="AO476" s="29"/>
      <c r="AP476" s="29"/>
      <c r="AQ476" s="29"/>
      <c r="AR476" s="29"/>
      <c r="AS476" s="29"/>
      <c r="AT476" s="29"/>
      <c r="AU476" s="29"/>
      <c r="AV476" s="29"/>
      <c r="AW476" s="29"/>
      <c r="AX476" s="29"/>
      <c r="AY476" s="29"/>
      <c r="AZ476" s="29"/>
      <c r="BA476" s="29"/>
      <c r="BB476" s="29"/>
      <c r="BC476" s="29"/>
      <c r="BD476" s="29"/>
      <c r="BE476" s="29"/>
      <c r="BF476" s="29"/>
      <c r="BG476" s="29"/>
      <c r="BH476" s="29"/>
      <c r="BI476" s="29"/>
      <c r="BJ476" s="29"/>
      <c r="BK476" s="29"/>
      <c r="BL476" s="29"/>
      <c r="BM476" s="29"/>
      <c r="BN476" s="29"/>
      <c r="BO476" s="29"/>
      <c r="BP476" s="29"/>
      <c r="BQ476" s="29"/>
      <c r="BR476" s="29"/>
      <c r="BS476" s="29"/>
      <c r="BT476" s="29"/>
      <c r="BU476" s="29"/>
      <c r="XEU476" s="6" t="str">
        <f t="shared" si="9"/>
        <v/>
      </c>
    </row>
    <row r="477" spans="1:73 16375:16375" x14ac:dyDescent="0.2">
      <c r="A477" s="29"/>
      <c r="B477" s="29"/>
      <c r="C477" s="81"/>
      <c r="D477" s="81"/>
      <c r="E477" s="81"/>
      <c r="F477" s="82"/>
      <c r="G477" s="83"/>
      <c r="H477" s="58"/>
      <c r="I477" s="58"/>
      <c r="J477" s="58"/>
      <c r="K477" s="58"/>
      <c r="L477" s="58"/>
      <c r="M477" s="58"/>
      <c r="N477" s="58"/>
      <c r="O477" s="58"/>
      <c r="P477" s="58"/>
      <c r="Q477" s="58"/>
      <c r="R477" s="58"/>
      <c r="S477" s="58"/>
      <c r="T477" s="58"/>
      <c r="U477" s="58"/>
      <c r="V477" s="58"/>
      <c r="W477" s="58"/>
      <c r="X477" s="58"/>
      <c r="Y477" s="62"/>
      <c r="Z477" s="62"/>
      <c r="AA477" s="58"/>
      <c r="AB477" s="58"/>
      <c r="AC477" s="61"/>
      <c r="AD477" s="58"/>
      <c r="AE477" s="29"/>
      <c r="AF477" s="44"/>
      <c r="AG477" s="29"/>
      <c r="AH477" s="29"/>
      <c r="AI477" s="29"/>
      <c r="AJ477" s="29"/>
      <c r="AK477" s="29"/>
      <c r="AL477" s="29"/>
      <c r="AM477" s="29"/>
      <c r="AN477" s="29"/>
      <c r="AO477" s="29"/>
      <c r="AP477" s="29"/>
      <c r="AQ477" s="29"/>
      <c r="AR477" s="29"/>
      <c r="AS477" s="29"/>
      <c r="AT477" s="29"/>
      <c r="AU477" s="29"/>
      <c r="AV477" s="29"/>
      <c r="AW477" s="29"/>
      <c r="AX477" s="29"/>
      <c r="AY477" s="29"/>
      <c r="AZ477" s="29"/>
      <c r="BA477" s="29"/>
      <c r="BB477" s="29"/>
      <c r="BC477" s="29"/>
      <c r="BD477" s="29"/>
      <c r="BE477" s="29"/>
      <c r="BF477" s="29"/>
      <c r="BG477" s="29"/>
      <c r="BH477" s="29"/>
      <c r="BI477" s="29"/>
      <c r="BJ477" s="29"/>
      <c r="BK477" s="29"/>
      <c r="BL477" s="29"/>
      <c r="BM477" s="29"/>
      <c r="BN477" s="29"/>
      <c r="BO477" s="29"/>
      <c r="BP477" s="29"/>
      <c r="BQ477" s="29"/>
      <c r="BR477" s="29"/>
      <c r="BS477" s="29"/>
      <c r="BT477" s="29"/>
      <c r="BU477" s="29"/>
      <c r="XEU477" s="6" t="str">
        <f t="shared" si="9"/>
        <v/>
      </c>
    </row>
    <row r="478" spans="1:73 16375:16375" x14ac:dyDescent="0.2">
      <c r="A478" s="29"/>
      <c r="B478" s="29"/>
      <c r="C478" s="81"/>
      <c r="D478" s="81"/>
      <c r="E478" s="81"/>
      <c r="F478" s="82"/>
      <c r="G478" s="83"/>
      <c r="H478" s="58"/>
      <c r="I478" s="58"/>
      <c r="J478" s="58"/>
      <c r="K478" s="58"/>
      <c r="L478" s="58"/>
      <c r="M478" s="58"/>
      <c r="N478" s="58"/>
      <c r="O478" s="58"/>
      <c r="P478" s="58"/>
      <c r="Q478" s="58"/>
      <c r="R478" s="58"/>
      <c r="S478" s="58"/>
      <c r="T478" s="58"/>
      <c r="U478" s="58"/>
      <c r="V478" s="58"/>
      <c r="W478" s="58"/>
      <c r="X478" s="58"/>
      <c r="Y478" s="62"/>
      <c r="Z478" s="62"/>
      <c r="AA478" s="58"/>
      <c r="AB478" s="58"/>
      <c r="AC478" s="61"/>
      <c r="AD478" s="58"/>
      <c r="AE478" s="29"/>
      <c r="AF478" s="44"/>
      <c r="AG478" s="29"/>
      <c r="AH478" s="29"/>
      <c r="AI478" s="29"/>
      <c r="AJ478" s="29"/>
      <c r="AK478" s="29"/>
      <c r="AL478" s="29"/>
      <c r="AM478" s="29"/>
      <c r="AN478" s="29"/>
      <c r="AO478" s="29"/>
      <c r="AP478" s="29"/>
      <c r="AQ478" s="29"/>
      <c r="AR478" s="29"/>
      <c r="AS478" s="29"/>
      <c r="AT478" s="29"/>
      <c r="AU478" s="29"/>
      <c r="AV478" s="29"/>
      <c r="AW478" s="29"/>
      <c r="AX478" s="29"/>
      <c r="AY478" s="29"/>
      <c r="AZ478" s="29"/>
      <c r="BA478" s="29"/>
      <c r="BB478" s="29"/>
      <c r="BC478" s="29"/>
      <c r="BD478" s="29"/>
      <c r="BE478" s="29"/>
      <c r="BF478" s="29"/>
      <c r="BG478" s="29"/>
      <c r="BH478" s="29"/>
      <c r="BI478" s="29"/>
      <c r="BJ478" s="29"/>
      <c r="BK478" s="29"/>
      <c r="BL478" s="29"/>
      <c r="BM478" s="29"/>
      <c r="BN478" s="29"/>
      <c r="BO478" s="29"/>
      <c r="BP478" s="29"/>
      <c r="BQ478" s="29"/>
      <c r="BR478" s="29"/>
      <c r="BS478" s="29"/>
      <c r="BT478" s="29"/>
      <c r="BU478" s="29"/>
      <c r="XEU478" s="6" t="str">
        <f t="shared" si="9"/>
        <v/>
      </c>
    </row>
    <row r="479" spans="1:73 16375:16375" x14ac:dyDescent="0.2">
      <c r="A479" s="29"/>
      <c r="B479" s="29"/>
      <c r="C479" s="81"/>
      <c r="D479" s="81"/>
      <c r="E479" s="81"/>
      <c r="F479" s="82"/>
      <c r="G479" s="83"/>
      <c r="H479" s="58"/>
      <c r="I479" s="58"/>
      <c r="J479" s="58"/>
      <c r="K479" s="58"/>
      <c r="L479" s="58"/>
      <c r="M479" s="58"/>
      <c r="N479" s="58"/>
      <c r="O479" s="58"/>
      <c r="P479" s="58"/>
      <c r="Q479" s="58"/>
      <c r="R479" s="58"/>
      <c r="S479" s="58"/>
      <c r="T479" s="58"/>
      <c r="U479" s="58"/>
      <c r="V479" s="58"/>
      <c r="W479" s="58"/>
      <c r="X479" s="58"/>
      <c r="Y479" s="62"/>
      <c r="Z479" s="62"/>
      <c r="AA479" s="58"/>
      <c r="AB479" s="58"/>
      <c r="AC479" s="61"/>
      <c r="AD479" s="58"/>
      <c r="AE479" s="29"/>
      <c r="AF479" s="44"/>
      <c r="AG479" s="29"/>
      <c r="AH479" s="29"/>
      <c r="AI479" s="29"/>
      <c r="AJ479" s="29"/>
      <c r="AK479" s="29"/>
      <c r="AL479" s="29"/>
      <c r="AM479" s="29"/>
      <c r="AN479" s="29"/>
      <c r="AO479" s="29"/>
      <c r="AP479" s="29"/>
      <c r="AQ479" s="29"/>
      <c r="AR479" s="29"/>
      <c r="AS479" s="29"/>
      <c r="AT479" s="29"/>
      <c r="AU479" s="29"/>
      <c r="AV479" s="29"/>
      <c r="AW479" s="29"/>
      <c r="AX479" s="29"/>
      <c r="AY479" s="29"/>
      <c r="AZ479" s="29"/>
      <c r="BA479" s="29"/>
      <c r="BB479" s="29"/>
      <c r="BC479" s="29"/>
      <c r="BD479" s="29"/>
      <c r="BE479" s="29"/>
      <c r="BF479" s="29"/>
      <c r="BG479" s="29"/>
      <c r="BH479" s="29"/>
      <c r="BI479" s="29"/>
      <c r="BJ479" s="29"/>
      <c r="BK479" s="29"/>
      <c r="BL479" s="29"/>
      <c r="BM479" s="29"/>
      <c r="BN479" s="29"/>
      <c r="BO479" s="29"/>
      <c r="BP479" s="29"/>
      <c r="BQ479" s="29"/>
      <c r="BR479" s="29"/>
      <c r="BS479" s="29"/>
      <c r="BT479" s="29"/>
      <c r="BU479" s="29"/>
      <c r="XEU479" s="6" t="str">
        <f t="shared" si="9"/>
        <v/>
      </c>
    </row>
    <row r="480" spans="1:73 16375:16375" x14ac:dyDescent="0.2">
      <c r="A480" s="29"/>
      <c r="B480" s="29"/>
      <c r="C480" s="81"/>
      <c r="D480" s="81"/>
      <c r="E480" s="81"/>
      <c r="F480" s="82"/>
      <c r="G480" s="83"/>
      <c r="H480" s="58"/>
      <c r="I480" s="58"/>
      <c r="J480" s="58"/>
      <c r="K480" s="58"/>
      <c r="L480" s="58"/>
      <c r="M480" s="58"/>
      <c r="N480" s="58"/>
      <c r="O480" s="58"/>
      <c r="P480" s="58"/>
      <c r="Q480" s="58"/>
      <c r="R480" s="58"/>
      <c r="S480" s="58"/>
      <c r="T480" s="58"/>
      <c r="U480" s="58"/>
      <c r="V480" s="58"/>
      <c r="W480" s="58"/>
      <c r="X480" s="58"/>
      <c r="Y480" s="62"/>
      <c r="Z480" s="62"/>
      <c r="AA480" s="58"/>
      <c r="AB480" s="58"/>
      <c r="AC480" s="61"/>
      <c r="AD480" s="58"/>
      <c r="AE480" s="29"/>
      <c r="AF480" s="44"/>
      <c r="AG480" s="29"/>
      <c r="AH480" s="29"/>
      <c r="AI480" s="29"/>
      <c r="AJ480" s="29"/>
      <c r="AK480" s="29"/>
      <c r="AL480" s="29"/>
      <c r="AM480" s="29"/>
      <c r="AN480" s="29"/>
      <c r="AO480" s="29"/>
      <c r="AP480" s="29"/>
      <c r="AQ480" s="29"/>
      <c r="AR480" s="29"/>
      <c r="AS480" s="29"/>
      <c r="AT480" s="29"/>
      <c r="AU480" s="29"/>
      <c r="AV480" s="29"/>
      <c r="AW480" s="29"/>
      <c r="AX480" s="29"/>
      <c r="AY480" s="29"/>
      <c r="AZ480" s="29"/>
      <c r="BA480" s="29"/>
      <c r="BB480" s="29"/>
      <c r="BC480" s="29"/>
      <c r="BD480" s="29"/>
      <c r="BE480" s="29"/>
      <c r="BF480" s="29"/>
      <c r="BG480" s="29"/>
      <c r="BH480" s="29"/>
      <c r="BI480" s="29"/>
      <c r="BJ480" s="29"/>
      <c r="BK480" s="29"/>
      <c r="BL480" s="29"/>
      <c r="BM480" s="29"/>
      <c r="BN480" s="29"/>
      <c r="BO480" s="29"/>
      <c r="BP480" s="29"/>
      <c r="BQ480" s="29"/>
      <c r="BR480" s="29"/>
      <c r="BS480" s="29"/>
      <c r="BT480" s="29"/>
      <c r="BU480" s="29"/>
      <c r="XEU480" s="6" t="str">
        <f t="shared" si="9"/>
        <v/>
      </c>
    </row>
    <row r="481" spans="1:73 16375:16375" x14ac:dyDescent="0.2">
      <c r="A481" s="29"/>
      <c r="B481" s="29"/>
      <c r="C481" s="81"/>
      <c r="D481" s="81"/>
      <c r="E481" s="81"/>
      <c r="F481" s="82"/>
      <c r="G481" s="83"/>
      <c r="H481" s="58"/>
      <c r="I481" s="58"/>
      <c r="J481" s="58"/>
      <c r="K481" s="58"/>
      <c r="L481" s="58"/>
      <c r="M481" s="58"/>
      <c r="N481" s="58"/>
      <c r="O481" s="58"/>
      <c r="P481" s="58"/>
      <c r="Q481" s="58"/>
      <c r="R481" s="58"/>
      <c r="S481" s="58"/>
      <c r="T481" s="58"/>
      <c r="U481" s="58"/>
      <c r="V481" s="58"/>
      <c r="W481" s="58"/>
      <c r="X481" s="58"/>
      <c r="Y481" s="62"/>
      <c r="Z481" s="62"/>
      <c r="AA481" s="58"/>
      <c r="AB481" s="58"/>
      <c r="AC481" s="61"/>
      <c r="AD481" s="58"/>
      <c r="AE481" s="29"/>
      <c r="AF481" s="44"/>
      <c r="AG481" s="29"/>
      <c r="AH481" s="29"/>
      <c r="AI481" s="29"/>
      <c r="AJ481" s="29"/>
      <c r="AK481" s="29"/>
      <c r="AL481" s="29"/>
      <c r="AM481" s="29"/>
      <c r="AN481" s="29"/>
      <c r="AO481" s="29"/>
      <c r="AP481" s="29"/>
      <c r="AQ481" s="29"/>
      <c r="AR481" s="29"/>
      <c r="AS481" s="29"/>
      <c r="AT481" s="29"/>
      <c r="AU481" s="29"/>
      <c r="AV481" s="29"/>
      <c r="AW481" s="29"/>
      <c r="AX481" s="29"/>
      <c r="AY481" s="29"/>
      <c r="AZ481" s="29"/>
      <c r="BA481" s="29"/>
      <c r="BB481" s="29"/>
      <c r="BC481" s="29"/>
      <c r="BD481" s="29"/>
      <c r="BE481" s="29"/>
      <c r="BF481" s="29"/>
      <c r="BG481" s="29"/>
      <c r="BH481" s="29"/>
      <c r="BI481" s="29"/>
      <c r="BJ481" s="29"/>
      <c r="BK481" s="29"/>
      <c r="BL481" s="29"/>
      <c r="BM481" s="29"/>
      <c r="BN481" s="29"/>
      <c r="BO481" s="29"/>
      <c r="BP481" s="29"/>
      <c r="BQ481" s="29"/>
      <c r="BR481" s="29"/>
      <c r="BS481" s="29"/>
      <c r="BT481" s="29"/>
      <c r="BU481" s="29"/>
      <c r="XEU481" s="6" t="str">
        <f t="shared" si="9"/>
        <v/>
      </c>
    </row>
    <row r="482" spans="1:73 16375:16375" x14ac:dyDescent="0.2">
      <c r="A482" s="29"/>
      <c r="B482" s="29"/>
      <c r="C482" s="81"/>
      <c r="D482" s="81"/>
      <c r="E482" s="81"/>
      <c r="F482" s="82"/>
      <c r="G482" s="83"/>
      <c r="H482" s="58"/>
      <c r="I482" s="58"/>
      <c r="J482" s="58"/>
      <c r="K482" s="58"/>
      <c r="L482" s="58"/>
      <c r="M482" s="58"/>
      <c r="N482" s="58"/>
      <c r="O482" s="58"/>
      <c r="P482" s="58"/>
      <c r="Q482" s="58"/>
      <c r="R482" s="58"/>
      <c r="S482" s="58"/>
      <c r="T482" s="58"/>
      <c r="U482" s="58"/>
      <c r="V482" s="58"/>
      <c r="W482" s="58"/>
      <c r="X482" s="58"/>
      <c r="Y482" s="62"/>
      <c r="Z482" s="62"/>
      <c r="AA482" s="58"/>
      <c r="AB482" s="58"/>
      <c r="AC482" s="61"/>
      <c r="AD482" s="58"/>
      <c r="AE482" s="29"/>
      <c r="AF482" s="44"/>
      <c r="AG482" s="29"/>
      <c r="AH482" s="29"/>
      <c r="AI482" s="29"/>
      <c r="AJ482" s="29"/>
      <c r="AK482" s="29"/>
      <c r="AL482" s="29"/>
      <c r="AM482" s="29"/>
      <c r="AN482" s="29"/>
      <c r="AO482" s="29"/>
      <c r="AP482" s="29"/>
      <c r="AQ482" s="29"/>
      <c r="AR482" s="29"/>
      <c r="AS482" s="29"/>
      <c r="AT482" s="29"/>
      <c r="AU482" s="29"/>
      <c r="AV482" s="29"/>
      <c r="AW482" s="29"/>
      <c r="AX482" s="29"/>
      <c r="AY482" s="29"/>
      <c r="AZ482" s="29"/>
      <c r="BA482" s="29"/>
      <c r="BB482" s="29"/>
      <c r="BC482" s="29"/>
      <c r="BD482" s="29"/>
      <c r="BE482" s="29"/>
      <c r="BF482" s="29"/>
      <c r="BG482" s="29"/>
      <c r="BH482" s="29"/>
      <c r="BI482" s="29"/>
      <c r="BJ482" s="29"/>
      <c r="BK482" s="29"/>
      <c r="BL482" s="29"/>
      <c r="BM482" s="29"/>
      <c r="BN482" s="29"/>
      <c r="BO482" s="29"/>
      <c r="BP482" s="29"/>
      <c r="BQ482" s="29"/>
      <c r="BR482" s="29"/>
      <c r="BS482" s="29"/>
      <c r="BT482" s="29"/>
      <c r="BU482" s="29"/>
      <c r="XEU482" s="6" t="str">
        <f t="shared" si="9"/>
        <v/>
      </c>
    </row>
    <row r="483" spans="1:73 16375:16375" x14ac:dyDescent="0.2">
      <c r="A483" s="29"/>
      <c r="B483" s="29"/>
      <c r="C483" s="81"/>
      <c r="D483" s="81"/>
      <c r="E483" s="81"/>
      <c r="F483" s="82"/>
      <c r="G483" s="83"/>
      <c r="H483" s="58"/>
      <c r="I483" s="58"/>
      <c r="J483" s="58"/>
      <c r="K483" s="58"/>
      <c r="L483" s="58"/>
      <c r="M483" s="58"/>
      <c r="N483" s="58"/>
      <c r="O483" s="58"/>
      <c r="P483" s="58"/>
      <c r="Q483" s="58"/>
      <c r="R483" s="58"/>
      <c r="S483" s="58"/>
      <c r="T483" s="58"/>
      <c r="U483" s="58"/>
      <c r="V483" s="58"/>
      <c r="W483" s="58"/>
      <c r="X483" s="58"/>
      <c r="Y483" s="62"/>
      <c r="Z483" s="62"/>
      <c r="AA483" s="58"/>
      <c r="AB483" s="58"/>
      <c r="AC483" s="61"/>
      <c r="AD483" s="58"/>
      <c r="AE483" s="29"/>
      <c r="AF483" s="44"/>
      <c r="AG483" s="29"/>
      <c r="AH483" s="29"/>
      <c r="AI483" s="29"/>
      <c r="AJ483" s="29"/>
      <c r="AK483" s="29"/>
      <c r="AL483" s="29"/>
      <c r="AM483" s="29"/>
      <c r="AN483" s="29"/>
      <c r="AO483" s="29"/>
      <c r="AP483" s="29"/>
      <c r="AQ483" s="29"/>
      <c r="AR483" s="29"/>
      <c r="AS483" s="29"/>
      <c r="AT483" s="29"/>
      <c r="AU483" s="29"/>
      <c r="AV483" s="29"/>
      <c r="AW483" s="29"/>
      <c r="AX483" s="29"/>
      <c r="AY483" s="29"/>
      <c r="AZ483" s="29"/>
      <c r="BA483" s="29"/>
      <c r="BB483" s="29"/>
      <c r="BC483" s="29"/>
      <c r="BD483" s="29"/>
      <c r="BE483" s="29"/>
      <c r="BF483" s="29"/>
      <c r="BG483" s="29"/>
      <c r="BH483" s="29"/>
      <c r="BI483" s="29"/>
      <c r="BJ483" s="29"/>
      <c r="BK483" s="29"/>
      <c r="BL483" s="29"/>
      <c r="BM483" s="29"/>
      <c r="BN483" s="29"/>
      <c r="BO483" s="29"/>
      <c r="BP483" s="29"/>
      <c r="BQ483" s="29"/>
      <c r="BR483" s="29"/>
      <c r="BS483" s="29"/>
      <c r="BT483" s="29"/>
      <c r="BU483" s="29"/>
      <c r="XEU483" s="6" t="str">
        <f t="shared" si="9"/>
        <v/>
      </c>
    </row>
    <row r="484" spans="1:73 16375:16375" x14ac:dyDescent="0.2">
      <c r="A484" s="29"/>
      <c r="B484" s="29"/>
      <c r="C484" s="81"/>
      <c r="D484" s="81"/>
      <c r="E484" s="81"/>
      <c r="F484" s="82"/>
      <c r="G484" s="83"/>
      <c r="H484" s="58"/>
      <c r="I484" s="58"/>
      <c r="J484" s="58"/>
      <c r="K484" s="58"/>
      <c r="L484" s="58"/>
      <c r="M484" s="58"/>
      <c r="N484" s="58"/>
      <c r="O484" s="58"/>
      <c r="P484" s="58"/>
      <c r="Q484" s="58"/>
      <c r="R484" s="58"/>
      <c r="S484" s="58"/>
      <c r="T484" s="58"/>
      <c r="U484" s="58"/>
      <c r="V484" s="58"/>
      <c r="W484" s="58"/>
      <c r="X484" s="58"/>
      <c r="Y484" s="62"/>
      <c r="Z484" s="62"/>
      <c r="AA484" s="58"/>
      <c r="AB484" s="58"/>
      <c r="AC484" s="61"/>
      <c r="AD484" s="58"/>
      <c r="AE484" s="29"/>
      <c r="AF484" s="44"/>
      <c r="AG484" s="29"/>
      <c r="AH484" s="29"/>
      <c r="AI484" s="29"/>
      <c r="AJ484" s="29"/>
      <c r="AK484" s="29"/>
      <c r="AL484" s="29"/>
      <c r="AM484" s="29"/>
      <c r="AN484" s="29"/>
      <c r="AO484" s="29"/>
      <c r="AP484" s="29"/>
      <c r="AQ484" s="29"/>
      <c r="AR484" s="29"/>
      <c r="AS484" s="29"/>
      <c r="AT484" s="29"/>
      <c r="AU484" s="29"/>
      <c r="AV484" s="29"/>
      <c r="AW484" s="29"/>
      <c r="AX484" s="29"/>
      <c r="AY484" s="29"/>
      <c r="AZ484" s="29"/>
      <c r="BA484" s="29"/>
      <c r="BB484" s="29"/>
      <c r="BC484" s="29"/>
      <c r="BD484" s="29"/>
      <c r="BE484" s="29"/>
      <c r="BF484" s="29"/>
      <c r="BG484" s="29"/>
      <c r="BH484" s="29"/>
      <c r="BI484" s="29"/>
      <c r="BJ484" s="29"/>
      <c r="BK484" s="29"/>
      <c r="BL484" s="29"/>
      <c r="BM484" s="29"/>
      <c r="BN484" s="29"/>
      <c r="BO484" s="29"/>
      <c r="BP484" s="29"/>
      <c r="BQ484" s="29"/>
      <c r="BR484" s="29"/>
      <c r="BS484" s="29"/>
      <c r="BT484" s="29"/>
      <c r="BU484" s="29"/>
      <c r="XEU484" s="6" t="str">
        <f t="shared" si="9"/>
        <v/>
      </c>
    </row>
    <row r="485" spans="1:73 16375:16375" x14ac:dyDescent="0.2">
      <c r="A485" s="29"/>
      <c r="B485" s="29"/>
      <c r="C485" s="81"/>
      <c r="D485" s="81"/>
      <c r="E485" s="81"/>
      <c r="F485" s="82"/>
      <c r="G485" s="83"/>
      <c r="H485" s="58"/>
      <c r="I485" s="58"/>
      <c r="J485" s="58"/>
      <c r="K485" s="58"/>
      <c r="L485" s="58"/>
      <c r="M485" s="58"/>
      <c r="N485" s="58"/>
      <c r="O485" s="58"/>
      <c r="P485" s="58"/>
      <c r="Q485" s="58"/>
      <c r="R485" s="58"/>
      <c r="S485" s="58"/>
      <c r="T485" s="58"/>
      <c r="U485" s="58"/>
      <c r="V485" s="58"/>
      <c r="W485" s="58"/>
      <c r="X485" s="58"/>
      <c r="Y485" s="62"/>
      <c r="Z485" s="62"/>
      <c r="AA485" s="58"/>
      <c r="AB485" s="58"/>
      <c r="AC485" s="61"/>
      <c r="AD485" s="58"/>
      <c r="AE485" s="29"/>
      <c r="AF485" s="44"/>
      <c r="AG485" s="29"/>
      <c r="AH485" s="29"/>
      <c r="AI485" s="29"/>
      <c r="AJ485" s="29"/>
      <c r="AK485" s="29"/>
      <c r="AL485" s="29"/>
      <c r="AM485" s="29"/>
      <c r="AN485" s="29"/>
      <c r="AO485" s="29"/>
      <c r="AP485" s="29"/>
      <c r="AQ485" s="29"/>
      <c r="AR485" s="29"/>
      <c r="AS485" s="29"/>
      <c r="AT485" s="29"/>
      <c r="AU485" s="29"/>
      <c r="AV485" s="29"/>
      <c r="AW485" s="29"/>
      <c r="AX485" s="29"/>
      <c r="AY485" s="29"/>
      <c r="AZ485" s="29"/>
      <c r="BA485" s="29"/>
      <c r="BB485" s="29"/>
      <c r="BC485" s="29"/>
      <c r="BD485" s="29"/>
      <c r="BE485" s="29"/>
      <c r="BF485" s="29"/>
      <c r="BG485" s="29"/>
      <c r="BH485" s="29"/>
      <c r="BI485" s="29"/>
      <c r="BJ485" s="29"/>
      <c r="BK485" s="29"/>
      <c r="BL485" s="29"/>
      <c r="BM485" s="29"/>
      <c r="BN485" s="29"/>
      <c r="BO485" s="29"/>
      <c r="BP485" s="29"/>
      <c r="BQ485" s="29"/>
      <c r="BR485" s="29"/>
      <c r="BS485" s="29"/>
      <c r="BT485" s="29"/>
      <c r="BU485" s="29"/>
      <c r="XEU485" s="6" t="str">
        <f t="shared" si="9"/>
        <v/>
      </c>
    </row>
    <row r="486" spans="1:73 16375:16375" x14ac:dyDescent="0.2">
      <c r="A486" s="29"/>
      <c r="B486" s="29"/>
      <c r="C486" s="81"/>
      <c r="D486" s="81"/>
      <c r="E486" s="81"/>
      <c r="F486" s="82"/>
      <c r="G486" s="83"/>
      <c r="H486" s="58"/>
      <c r="I486" s="58"/>
      <c r="J486" s="58"/>
      <c r="K486" s="58"/>
      <c r="L486" s="58"/>
      <c r="M486" s="58"/>
      <c r="N486" s="58"/>
      <c r="O486" s="58"/>
      <c r="P486" s="58"/>
      <c r="Q486" s="58"/>
      <c r="R486" s="58"/>
      <c r="S486" s="58"/>
      <c r="T486" s="58"/>
      <c r="U486" s="58"/>
      <c r="V486" s="58"/>
      <c r="W486" s="58"/>
      <c r="X486" s="58"/>
      <c r="Y486" s="62"/>
      <c r="Z486" s="62"/>
      <c r="AA486" s="58"/>
      <c r="AB486" s="58"/>
      <c r="AC486" s="61"/>
      <c r="AD486" s="58"/>
      <c r="AE486" s="29"/>
      <c r="AF486" s="44"/>
      <c r="AG486" s="29"/>
      <c r="AH486" s="29"/>
      <c r="AI486" s="29"/>
      <c r="AJ486" s="29"/>
      <c r="AK486" s="29"/>
      <c r="AL486" s="29"/>
      <c r="AM486" s="29"/>
      <c r="AN486" s="29"/>
      <c r="AO486" s="29"/>
      <c r="AP486" s="29"/>
      <c r="AQ486" s="29"/>
      <c r="AR486" s="29"/>
      <c r="AS486" s="29"/>
      <c r="AT486" s="29"/>
      <c r="AU486" s="29"/>
      <c r="AV486" s="29"/>
      <c r="AW486" s="29"/>
      <c r="AX486" s="29"/>
      <c r="AY486" s="29"/>
      <c r="AZ486" s="29"/>
      <c r="BA486" s="29"/>
      <c r="BB486" s="29"/>
      <c r="BC486" s="29"/>
      <c r="BD486" s="29"/>
      <c r="BE486" s="29"/>
      <c r="BF486" s="29"/>
      <c r="BG486" s="29"/>
      <c r="BH486" s="29"/>
      <c r="BI486" s="29"/>
      <c r="BJ486" s="29"/>
      <c r="BK486" s="29"/>
      <c r="BL486" s="29"/>
      <c r="BM486" s="29"/>
      <c r="BN486" s="29"/>
      <c r="BO486" s="29"/>
      <c r="BP486" s="29"/>
      <c r="BQ486" s="29"/>
      <c r="BR486" s="29"/>
      <c r="BS486" s="29"/>
      <c r="BT486" s="29"/>
      <c r="BU486" s="29"/>
      <c r="XEU486" s="6" t="str">
        <f t="shared" si="9"/>
        <v/>
      </c>
    </row>
    <row r="487" spans="1:73 16375:16375" x14ac:dyDescent="0.2">
      <c r="A487" s="29"/>
      <c r="B487" s="29"/>
      <c r="C487" s="81"/>
      <c r="D487" s="81"/>
      <c r="E487" s="81"/>
      <c r="F487" s="82"/>
      <c r="G487" s="83"/>
      <c r="H487" s="58"/>
      <c r="I487" s="58"/>
      <c r="J487" s="58"/>
      <c r="K487" s="58"/>
      <c r="L487" s="58"/>
      <c r="M487" s="58"/>
      <c r="N487" s="58"/>
      <c r="O487" s="58"/>
      <c r="P487" s="58"/>
      <c r="Q487" s="58"/>
      <c r="R487" s="58"/>
      <c r="S487" s="58"/>
      <c r="T487" s="58"/>
      <c r="U487" s="58"/>
      <c r="V487" s="58"/>
      <c r="W487" s="58"/>
      <c r="X487" s="58"/>
      <c r="Y487" s="62"/>
      <c r="Z487" s="62"/>
      <c r="AA487" s="58"/>
      <c r="AB487" s="58"/>
      <c r="AC487" s="61"/>
      <c r="AD487" s="58"/>
      <c r="AE487" s="29"/>
      <c r="AF487" s="44"/>
      <c r="AG487" s="29"/>
      <c r="AH487" s="29"/>
      <c r="AI487" s="29"/>
      <c r="AJ487" s="29"/>
      <c r="AK487" s="29"/>
      <c r="AL487" s="29"/>
      <c r="AM487" s="29"/>
      <c r="AN487" s="29"/>
      <c r="AO487" s="29"/>
      <c r="AP487" s="29"/>
      <c r="AQ487" s="29"/>
      <c r="AR487" s="29"/>
      <c r="AS487" s="29"/>
      <c r="AT487" s="29"/>
      <c r="AU487" s="29"/>
      <c r="AV487" s="29"/>
      <c r="AW487" s="29"/>
      <c r="AX487" s="29"/>
      <c r="AY487" s="29"/>
      <c r="AZ487" s="29"/>
      <c r="BA487" s="29"/>
      <c r="BB487" s="29"/>
      <c r="BC487" s="29"/>
      <c r="BD487" s="29"/>
      <c r="BE487" s="29"/>
      <c r="BF487" s="29"/>
      <c r="BG487" s="29"/>
      <c r="BH487" s="29"/>
      <c r="BI487" s="29"/>
      <c r="BJ487" s="29"/>
      <c r="BK487" s="29"/>
      <c r="BL487" s="29"/>
      <c r="BM487" s="29"/>
      <c r="BN487" s="29"/>
      <c r="BO487" s="29"/>
      <c r="BP487" s="29"/>
      <c r="BQ487" s="29"/>
      <c r="BR487" s="29"/>
      <c r="BS487" s="29"/>
      <c r="BT487" s="29"/>
      <c r="BU487" s="29"/>
      <c r="XEU487" s="6" t="str">
        <f t="shared" si="9"/>
        <v/>
      </c>
    </row>
    <row r="488" spans="1:73 16375:16375" x14ac:dyDescent="0.2">
      <c r="A488" s="29"/>
      <c r="B488" s="29"/>
      <c r="C488" s="81"/>
      <c r="D488" s="81"/>
      <c r="E488" s="81"/>
      <c r="F488" s="82"/>
      <c r="G488" s="83"/>
      <c r="H488" s="58"/>
      <c r="I488" s="58"/>
      <c r="J488" s="58"/>
      <c r="K488" s="58"/>
      <c r="L488" s="58"/>
      <c r="M488" s="58"/>
      <c r="N488" s="58"/>
      <c r="O488" s="58"/>
      <c r="P488" s="58"/>
      <c r="Q488" s="58"/>
      <c r="R488" s="58"/>
      <c r="S488" s="58"/>
      <c r="T488" s="58"/>
      <c r="U488" s="58"/>
      <c r="V488" s="58"/>
      <c r="W488" s="58"/>
      <c r="X488" s="58"/>
      <c r="Y488" s="62"/>
      <c r="Z488" s="62"/>
      <c r="AA488" s="58"/>
      <c r="AB488" s="58"/>
      <c r="AC488" s="61"/>
      <c r="AD488" s="58"/>
      <c r="AE488" s="29"/>
      <c r="AF488" s="44"/>
      <c r="AG488" s="29"/>
      <c r="AH488" s="29"/>
      <c r="AI488" s="29"/>
      <c r="AJ488" s="29"/>
      <c r="AK488" s="29"/>
      <c r="AL488" s="29"/>
      <c r="AM488" s="29"/>
      <c r="AN488" s="29"/>
      <c r="AO488" s="29"/>
      <c r="AP488" s="29"/>
      <c r="AQ488" s="29"/>
      <c r="AR488" s="29"/>
      <c r="AS488" s="29"/>
      <c r="AT488" s="29"/>
      <c r="AU488" s="29"/>
      <c r="AV488" s="29"/>
      <c r="AW488" s="29"/>
      <c r="AX488" s="29"/>
      <c r="AY488" s="29"/>
      <c r="AZ488" s="29"/>
      <c r="BA488" s="29"/>
      <c r="BB488" s="29"/>
      <c r="BC488" s="29"/>
      <c r="BD488" s="29"/>
      <c r="BE488" s="29"/>
      <c r="BF488" s="29"/>
      <c r="BG488" s="29"/>
      <c r="BH488" s="29"/>
      <c r="BI488" s="29"/>
      <c r="BJ488" s="29"/>
      <c r="BK488" s="29"/>
      <c r="BL488" s="29"/>
      <c r="BM488" s="29"/>
      <c r="BN488" s="29"/>
      <c r="BO488" s="29"/>
      <c r="BP488" s="29"/>
      <c r="BQ488" s="29"/>
      <c r="BR488" s="29"/>
      <c r="BS488" s="29"/>
      <c r="BT488" s="29"/>
      <c r="BU488" s="29"/>
      <c r="XEU488" s="6" t="str">
        <f t="shared" si="9"/>
        <v/>
      </c>
    </row>
    <row r="489" spans="1:73 16375:16375" x14ac:dyDescent="0.2">
      <c r="A489" s="29"/>
      <c r="B489" s="29"/>
      <c r="C489" s="81"/>
      <c r="D489" s="81"/>
      <c r="E489" s="81"/>
      <c r="F489" s="82"/>
      <c r="G489" s="83"/>
      <c r="H489" s="58"/>
      <c r="I489" s="58"/>
      <c r="J489" s="58"/>
      <c r="K489" s="58"/>
      <c r="L489" s="58"/>
      <c r="M489" s="58"/>
      <c r="N489" s="58"/>
      <c r="O489" s="58"/>
      <c r="P489" s="58"/>
      <c r="Q489" s="58"/>
      <c r="R489" s="58"/>
      <c r="S489" s="58"/>
      <c r="T489" s="58"/>
      <c r="U489" s="58"/>
      <c r="V489" s="58"/>
      <c r="W489" s="58"/>
      <c r="X489" s="58"/>
      <c r="Y489" s="62"/>
      <c r="Z489" s="62"/>
      <c r="AA489" s="58"/>
      <c r="AB489" s="58"/>
      <c r="AC489" s="61"/>
      <c r="AD489" s="58"/>
      <c r="AE489" s="29"/>
      <c r="AF489" s="44"/>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c r="BC489" s="29"/>
      <c r="BD489" s="29"/>
      <c r="BE489" s="29"/>
      <c r="BF489" s="29"/>
      <c r="BG489" s="29"/>
      <c r="BH489" s="29"/>
      <c r="BI489" s="29"/>
      <c r="BJ489" s="29"/>
      <c r="BK489" s="29"/>
      <c r="BL489" s="29"/>
      <c r="BM489" s="29"/>
      <c r="BN489" s="29"/>
      <c r="BO489" s="29"/>
      <c r="BP489" s="29"/>
      <c r="BQ489" s="29"/>
      <c r="BR489" s="29"/>
      <c r="BS489" s="29"/>
      <c r="BT489" s="29"/>
      <c r="BU489" s="29"/>
      <c r="XEU489" s="6" t="str">
        <f t="shared" si="9"/>
        <v/>
      </c>
    </row>
    <row r="490" spans="1:73 16375:16375" x14ac:dyDescent="0.2">
      <c r="A490" s="29"/>
      <c r="B490" s="29"/>
      <c r="C490" s="81"/>
      <c r="D490" s="81"/>
      <c r="E490" s="81"/>
      <c r="F490" s="82"/>
      <c r="G490" s="83"/>
      <c r="H490" s="58"/>
      <c r="I490" s="58"/>
      <c r="J490" s="58"/>
      <c r="K490" s="58"/>
      <c r="L490" s="58"/>
      <c r="M490" s="58"/>
      <c r="N490" s="58"/>
      <c r="O490" s="58"/>
      <c r="P490" s="58"/>
      <c r="Q490" s="58"/>
      <c r="R490" s="58"/>
      <c r="S490" s="58"/>
      <c r="T490" s="58"/>
      <c r="U490" s="58"/>
      <c r="V490" s="58"/>
      <c r="W490" s="58"/>
      <c r="X490" s="58"/>
      <c r="Y490" s="62"/>
      <c r="Z490" s="62"/>
      <c r="AA490" s="58"/>
      <c r="AB490" s="58"/>
      <c r="AC490" s="61"/>
      <c r="AD490" s="58"/>
      <c r="AE490" s="29"/>
      <c r="AF490" s="44"/>
      <c r="AG490" s="29"/>
      <c r="AH490" s="29"/>
      <c r="AI490" s="29"/>
      <c r="AJ490" s="29"/>
      <c r="AK490" s="29"/>
      <c r="AL490" s="29"/>
      <c r="AM490" s="29"/>
      <c r="AN490" s="29"/>
      <c r="AO490" s="29"/>
      <c r="AP490" s="29"/>
      <c r="AQ490" s="29"/>
      <c r="AR490" s="29"/>
      <c r="AS490" s="29"/>
      <c r="AT490" s="29"/>
      <c r="AU490" s="29"/>
      <c r="AV490" s="29"/>
      <c r="AW490" s="29"/>
      <c r="AX490" s="29"/>
      <c r="AY490" s="29"/>
      <c r="AZ490" s="29"/>
      <c r="BA490" s="29"/>
      <c r="BB490" s="29"/>
      <c r="BC490" s="29"/>
      <c r="BD490" s="29"/>
      <c r="BE490" s="29"/>
      <c r="BF490" s="29"/>
      <c r="BG490" s="29"/>
      <c r="BH490" s="29"/>
      <c r="BI490" s="29"/>
      <c r="BJ490" s="29"/>
      <c r="BK490" s="29"/>
      <c r="BL490" s="29"/>
      <c r="BM490" s="29"/>
      <c r="BN490" s="29"/>
      <c r="BO490" s="29"/>
      <c r="BP490" s="29"/>
      <c r="BQ490" s="29"/>
      <c r="BR490" s="29"/>
      <c r="BS490" s="29"/>
      <c r="BT490" s="29"/>
      <c r="BU490" s="29"/>
      <c r="XEU490" s="6" t="str">
        <f t="shared" si="9"/>
        <v/>
      </c>
    </row>
    <row r="491" spans="1:73 16375:16375" x14ac:dyDescent="0.2">
      <c r="A491" s="29"/>
      <c r="B491" s="29"/>
      <c r="C491" s="81"/>
      <c r="D491" s="81"/>
      <c r="E491" s="81"/>
      <c r="F491" s="82"/>
      <c r="G491" s="83"/>
      <c r="H491" s="58"/>
      <c r="I491" s="58"/>
      <c r="J491" s="58"/>
      <c r="K491" s="58"/>
      <c r="L491" s="58"/>
      <c r="M491" s="58"/>
      <c r="N491" s="58"/>
      <c r="O491" s="58"/>
      <c r="P491" s="58"/>
      <c r="Q491" s="58"/>
      <c r="R491" s="58"/>
      <c r="S491" s="58"/>
      <c r="T491" s="58"/>
      <c r="U491" s="58"/>
      <c r="V491" s="58"/>
      <c r="W491" s="58"/>
      <c r="X491" s="58"/>
      <c r="Y491" s="62"/>
      <c r="Z491" s="62"/>
      <c r="AA491" s="58"/>
      <c r="AB491" s="58"/>
      <c r="AC491" s="61"/>
      <c r="AD491" s="58"/>
      <c r="AE491" s="29"/>
      <c r="AF491" s="44"/>
      <c r="AG491" s="29"/>
      <c r="AH491" s="29"/>
      <c r="AI491" s="29"/>
      <c r="AJ491" s="29"/>
      <c r="AK491" s="29"/>
      <c r="AL491" s="29"/>
      <c r="AM491" s="29"/>
      <c r="AN491" s="29"/>
      <c r="AO491" s="29"/>
      <c r="AP491" s="29"/>
      <c r="AQ491" s="29"/>
      <c r="AR491" s="29"/>
      <c r="AS491" s="29"/>
      <c r="AT491" s="29"/>
      <c r="AU491" s="29"/>
      <c r="AV491" s="29"/>
      <c r="AW491" s="29"/>
      <c r="AX491" s="29"/>
      <c r="AY491" s="29"/>
      <c r="AZ491" s="29"/>
      <c r="BA491" s="29"/>
      <c r="BB491" s="29"/>
      <c r="BC491" s="29"/>
      <c r="BD491" s="29"/>
      <c r="BE491" s="29"/>
      <c r="BF491" s="29"/>
      <c r="BG491" s="29"/>
      <c r="BH491" s="29"/>
      <c r="BI491" s="29"/>
      <c r="BJ491" s="29"/>
      <c r="BK491" s="29"/>
      <c r="BL491" s="29"/>
      <c r="BM491" s="29"/>
      <c r="BN491" s="29"/>
      <c r="BO491" s="29"/>
      <c r="BP491" s="29"/>
      <c r="BQ491" s="29"/>
      <c r="BR491" s="29"/>
      <c r="BS491" s="29"/>
      <c r="BT491" s="29"/>
      <c r="BU491" s="29"/>
      <c r="XEU491" s="6" t="str">
        <f t="shared" si="9"/>
        <v/>
      </c>
    </row>
    <row r="492" spans="1:73 16375:16375" x14ac:dyDescent="0.2">
      <c r="A492" s="29"/>
      <c r="B492" s="29"/>
      <c r="C492" s="81"/>
      <c r="D492" s="81"/>
      <c r="E492" s="81"/>
      <c r="F492" s="82"/>
      <c r="G492" s="83"/>
      <c r="H492" s="58"/>
      <c r="I492" s="58"/>
      <c r="J492" s="58"/>
      <c r="K492" s="58"/>
      <c r="L492" s="58"/>
      <c r="M492" s="58"/>
      <c r="N492" s="58"/>
      <c r="O492" s="58"/>
      <c r="P492" s="58"/>
      <c r="Q492" s="58"/>
      <c r="R492" s="58"/>
      <c r="S492" s="58"/>
      <c r="T492" s="58"/>
      <c r="U492" s="58"/>
      <c r="V492" s="58"/>
      <c r="W492" s="58"/>
      <c r="X492" s="58"/>
      <c r="Y492" s="62"/>
      <c r="Z492" s="62"/>
      <c r="AA492" s="58"/>
      <c r="AB492" s="58"/>
      <c r="AC492" s="61"/>
      <c r="AD492" s="58"/>
      <c r="AE492" s="29"/>
      <c r="AF492" s="44"/>
      <c r="AG492" s="29"/>
      <c r="AH492" s="29"/>
      <c r="AI492" s="29"/>
      <c r="AJ492" s="29"/>
      <c r="AK492" s="29"/>
      <c r="AL492" s="29"/>
      <c r="AM492" s="29"/>
      <c r="AN492" s="29"/>
      <c r="AO492" s="29"/>
      <c r="AP492" s="29"/>
      <c r="AQ492" s="29"/>
      <c r="AR492" s="29"/>
      <c r="AS492" s="29"/>
      <c r="AT492" s="29"/>
      <c r="AU492" s="29"/>
      <c r="AV492" s="29"/>
      <c r="AW492" s="29"/>
      <c r="AX492" s="29"/>
      <c r="AY492" s="29"/>
      <c r="AZ492" s="29"/>
      <c r="BA492" s="29"/>
      <c r="BB492" s="29"/>
      <c r="BC492" s="29"/>
      <c r="BD492" s="29"/>
      <c r="BE492" s="29"/>
      <c r="BF492" s="29"/>
      <c r="BG492" s="29"/>
      <c r="BH492" s="29"/>
      <c r="BI492" s="29"/>
      <c r="BJ492" s="29"/>
      <c r="BK492" s="29"/>
      <c r="BL492" s="29"/>
      <c r="BM492" s="29"/>
      <c r="BN492" s="29"/>
      <c r="BO492" s="29"/>
      <c r="BP492" s="29"/>
      <c r="BQ492" s="29"/>
      <c r="BR492" s="29"/>
      <c r="BS492" s="29"/>
      <c r="BT492" s="29"/>
      <c r="BU492" s="29"/>
      <c r="XEU492" s="6" t="str">
        <f t="shared" si="9"/>
        <v/>
      </c>
    </row>
    <row r="493" spans="1:73 16375:16375" x14ac:dyDescent="0.2">
      <c r="A493" s="29"/>
      <c r="B493" s="29"/>
      <c r="C493" s="81"/>
      <c r="D493" s="81"/>
      <c r="E493" s="81"/>
      <c r="F493" s="82"/>
      <c r="G493" s="83"/>
      <c r="H493" s="58"/>
      <c r="I493" s="58"/>
      <c r="J493" s="58"/>
      <c r="K493" s="58"/>
      <c r="L493" s="58"/>
      <c r="M493" s="58"/>
      <c r="N493" s="58"/>
      <c r="O493" s="58"/>
      <c r="P493" s="58"/>
      <c r="Q493" s="58"/>
      <c r="R493" s="58"/>
      <c r="S493" s="58"/>
      <c r="T493" s="58"/>
      <c r="U493" s="58"/>
      <c r="V493" s="58"/>
      <c r="W493" s="58"/>
      <c r="X493" s="58"/>
      <c r="Y493" s="62"/>
      <c r="Z493" s="62"/>
      <c r="AA493" s="58"/>
      <c r="AB493" s="58"/>
      <c r="AC493" s="61"/>
      <c r="AD493" s="58"/>
      <c r="AE493" s="29"/>
      <c r="AF493" s="44"/>
      <c r="AG493" s="29"/>
      <c r="AH493" s="29"/>
      <c r="AI493" s="29"/>
      <c r="AJ493" s="29"/>
      <c r="AK493" s="29"/>
      <c r="AL493" s="29"/>
      <c r="AM493" s="29"/>
      <c r="AN493" s="29"/>
      <c r="AO493" s="29"/>
      <c r="AP493" s="29"/>
      <c r="AQ493" s="29"/>
      <c r="AR493" s="29"/>
      <c r="AS493" s="29"/>
      <c r="AT493" s="29"/>
      <c r="AU493" s="29"/>
      <c r="AV493" s="29"/>
      <c r="AW493" s="29"/>
      <c r="AX493" s="29"/>
      <c r="AY493" s="29"/>
      <c r="AZ493" s="29"/>
      <c r="BA493" s="29"/>
      <c r="BB493" s="29"/>
      <c r="BC493" s="29"/>
      <c r="BD493" s="29"/>
      <c r="BE493" s="29"/>
      <c r="BF493" s="29"/>
      <c r="BG493" s="29"/>
      <c r="BH493" s="29"/>
      <c r="BI493" s="29"/>
      <c r="BJ493" s="29"/>
      <c r="BK493" s="29"/>
      <c r="BL493" s="29"/>
      <c r="BM493" s="29"/>
      <c r="BN493" s="29"/>
      <c r="BO493" s="29"/>
      <c r="BP493" s="29"/>
      <c r="BQ493" s="29"/>
      <c r="BR493" s="29"/>
      <c r="BS493" s="29"/>
      <c r="BT493" s="29"/>
      <c r="BU493" s="29"/>
      <c r="XEU493" s="6" t="str">
        <f t="shared" si="9"/>
        <v/>
      </c>
    </row>
    <row r="494" spans="1:73 16375:16375" x14ac:dyDescent="0.2">
      <c r="A494" s="29"/>
      <c r="B494" s="29"/>
      <c r="C494" s="81"/>
      <c r="D494" s="81"/>
      <c r="E494" s="81"/>
      <c r="F494" s="82"/>
      <c r="G494" s="83"/>
      <c r="H494" s="58"/>
      <c r="I494" s="58"/>
      <c r="J494" s="58"/>
      <c r="K494" s="58"/>
      <c r="L494" s="58"/>
      <c r="M494" s="58"/>
      <c r="N494" s="58"/>
      <c r="O494" s="58"/>
      <c r="P494" s="58"/>
      <c r="Q494" s="58"/>
      <c r="R494" s="58"/>
      <c r="S494" s="58"/>
      <c r="T494" s="58"/>
      <c r="U494" s="58"/>
      <c r="V494" s="58"/>
      <c r="W494" s="58"/>
      <c r="X494" s="58"/>
      <c r="Y494" s="62"/>
      <c r="Z494" s="62"/>
      <c r="AA494" s="58"/>
      <c r="AB494" s="58"/>
      <c r="AC494" s="61"/>
      <c r="AD494" s="58"/>
      <c r="AE494" s="29"/>
      <c r="AF494" s="44"/>
      <c r="AG494" s="29"/>
      <c r="AH494" s="29"/>
      <c r="AI494" s="29"/>
      <c r="AJ494" s="29"/>
      <c r="AK494" s="29"/>
      <c r="AL494" s="29"/>
      <c r="AM494" s="29"/>
      <c r="AN494" s="29"/>
      <c r="AO494" s="29"/>
      <c r="AP494" s="29"/>
      <c r="AQ494" s="29"/>
      <c r="AR494" s="29"/>
      <c r="AS494" s="29"/>
      <c r="AT494" s="29"/>
      <c r="AU494" s="29"/>
      <c r="AV494" s="29"/>
      <c r="AW494" s="29"/>
      <c r="AX494" s="29"/>
      <c r="AY494" s="29"/>
      <c r="AZ494" s="29"/>
      <c r="BA494" s="29"/>
      <c r="BB494" s="29"/>
      <c r="BC494" s="29"/>
      <c r="BD494" s="29"/>
      <c r="BE494" s="29"/>
      <c r="BF494" s="29"/>
      <c r="BG494" s="29"/>
      <c r="BH494" s="29"/>
      <c r="BI494" s="29"/>
      <c r="BJ494" s="29"/>
      <c r="BK494" s="29"/>
      <c r="BL494" s="29"/>
      <c r="BM494" s="29"/>
      <c r="BN494" s="29"/>
      <c r="BO494" s="29"/>
      <c r="BP494" s="29"/>
      <c r="BQ494" s="29"/>
      <c r="BR494" s="29"/>
      <c r="BS494" s="29"/>
      <c r="BT494" s="29"/>
      <c r="BU494" s="29"/>
      <c r="XEU494" s="6" t="str">
        <f t="shared" si="9"/>
        <v/>
      </c>
    </row>
    <row r="495" spans="1:73 16375:16375" x14ac:dyDescent="0.2">
      <c r="A495" s="29"/>
      <c r="B495" s="29"/>
      <c r="C495" s="81"/>
      <c r="D495" s="81"/>
      <c r="E495" s="81"/>
      <c r="F495" s="82"/>
      <c r="G495" s="83"/>
      <c r="H495" s="58"/>
      <c r="I495" s="58"/>
      <c r="J495" s="58"/>
      <c r="K495" s="58"/>
      <c r="L495" s="58"/>
      <c r="M495" s="58"/>
      <c r="N495" s="58"/>
      <c r="O495" s="58"/>
      <c r="P495" s="58"/>
      <c r="Q495" s="58"/>
      <c r="R495" s="58"/>
      <c r="S495" s="58"/>
      <c r="T495" s="58"/>
      <c r="U495" s="58"/>
      <c r="V495" s="58"/>
      <c r="W495" s="58"/>
      <c r="X495" s="58"/>
      <c r="Y495" s="62"/>
      <c r="Z495" s="62"/>
      <c r="AA495" s="58"/>
      <c r="AB495" s="58"/>
      <c r="AC495" s="61"/>
      <c r="AD495" s="58"/>
      <c r="AE495" s="29"/>
      <c r="AF495" s="44"/>
      <c r="AG495" s="29"/>
      <c r="AH495" s="29"/>
      <c r="AI495" s="29"/>
      <c r="AJ495" s="29"/>
      <c r="AK495" s="29"/>
      <c r="AL495" s="29"/>
      <c r="AM495" s="29"/>
      <c r="AN495" s="29"/>
      <c r="AO495" s="29"/>
      <c r="AP495" s="29"/>
      <c r="AQ495" s="29"/>
      <c r="AR495" s="29"/>
      <c r="AS495" s="29"/>
      <c r="AT495" s="29"/>
      <c r="AU495" s="29"/>
      <c r="AV495" s="29"/>
      <c r="AW495" s="29"/>
      <c r="AX495" s="29"/>
      <c r="AY495" s="29"/>
      <c r="AZ495" s="29"/>
      <c r="BA495" s="29"/>
      <c r="BB495" s="29"/>
      <c r="BC495" s="29"/>
      <c r="BD495" s="29"/>
      <c r="BE495" s="29"/>
      <c r="BF495" s="29"/>
      <c r="BG495" s="29"/>
      <c r="BH495" s="29"/>
      <c r="BI495" s="29"/>
      <c r="BJ495" s="29"/>
      <c r="BK495" s="29"/>
      <c r="BL495" s="29"/>
      <c r="BM495" s="29"/>
      <c r="BN495" s="29"/>
      <c r="BO495" s="29"/>
      <c r="BP495" s="29"/>
      <c r="BQ495" s="29"/>
      <c r="BR495" s="29"/>
      <c r="BS495" s="29"/>
      <c r="BT495" s="29"/>
      <c r="BU495" s="29"/>
      <c r="XEU495" s="6" t="str">
        <f t="shared" si="9"/>
        <v/>
      </c>
    </row>
    <row r="496" spans="1:73 16375:16375" x14ac:dyDescent="0.2">
      <c r="A496" s="29"/>
      <c r="B496" s="29"/>
      <c r="C496" s="81"/>
      <c r="D496" s="81"/>
      <c r="E496" s="81"/>
      <c r="F496" s="82"/>
      <c r="G496" s="83"/>
      <c r="H496" s="58"/>
      <c r="I496" s="58"/>
      <c r="J496" s="58"/>
      <c r="K496" s="58"/>
      <c r="L496" s="58"/>
      <c r="M496" s="58"/>
      <c r="N496" s="58"/>
      <c r="O496" s="58"/>
      <c r="P496" s="58"/>
      <c r="Q496" s="58"/>
      <c r="R496" s="58"/>
      <c r="S496" s="58"/>
      <c r="T496" s="58"/>
      <c r="U496" s="58"/>
      <c r="V496" s="58"/>
      <c r="W496" s="58"/>
      <c r="X496" s="58"/>
      <c r="Y496" s="62"/>
      <c r="Z496" s="62"/>
      <c r="AA496" s="58"/>
      <c r="AB496" s="58"/>
      <c r="AC496" s="61"/>
      <c r="AD496" s="58"/>
      <c r="AE496" s="29"/>
      <c r="AF496" s="44"/>
      <c r="AG496" s="29"/>
      <c r="AH496" s="29"/>
      <c r="AI496" s="29"/>
      <c r="AJ496" s="29"/>
      <c r="AK496" s="29"/>
      <c r="AL496" s="29"/>
      <c r="AM496" s="29"/>
      <c r="AN496" s="29"/>
      <c r="AO496" s="29"/>
      <c r="AP496" s="29"/>
      <c r="AQ496" s="29"/>
      <c r="AR496" s="29"/>
      <c r="AS496" s="29"/>
      <c r="AT496" s="29"/>
      <c r="AU496" s="29"/>
      <c r="AV496" s="29"/>
      <c r="AW496" s="29"/>
      <c r="AX496" s="29"/>
      <c r="AY496" s="29"/>
      <c r="AZ496" s="29"/>
      <c r="BA496" s="29"/>
      <c r="BB496" s="29"/>
      <c r="BC496" s="29"/>
      <c r="BD496" s="29"/>
      <c r="BE496" s="29"/>
      <c r="BF496" s="29"/>
      <c r="BG496" s="29"/>
      <c r="BH496" s="29"/>
      <c r="BI496" s="29"/>
      <c r="BJ496" s="29"/>
      <c r="BK496" s="29"/>
      <c r="BL496" s="29"/>
      <c r="BM496" s="29"/>
      <c r="BN496" s="29"/>
      <c r="BO496" s="29"/>
      <c r="BP496" s="29"/>
      <c r="BQ496" s="29"/>
      <c r="BR496" s="29"/>
      <c r="BS496" s="29"/>
      <c r="BT496" s="29"/>
      <c r="BU496" s="29"/>
      <c r="XEU496" s="6" t="str">
        <f t="shared" si="9"/>
        <v/>
      </c>
    </row>
    <row r="497" spans="1:73 16375:16375" x14ac:dyDescent="0.2">
      <c r="A497" s="29"/>
      <c r="B497" s="29"/>
      <c r="C497" s="81"/>
      <c r="D497" s="81"/>
      <c r="E497" s="81"/>
      <c r="F497" s="82"/>
      <c r="G497" s="83"/>
      <c r="H497" s="58"/>
      <c r="I497" s="58"/>
      <c r="J497" s="58"/>
      <c r="K497" s="58"/>
      <c r="L497" s="58"/>
      <c r="M497" s="58"/>
      <c r="N497" s="58"/>
      <c r="O497" s="58"/>
      <c r="P497" s="58"/>
      <c r="Q497" s="58"/>
      <c r="R497" s="58"/>
      <c r="S497" s="58"/>
      <c r="T497" s="58"/>
      <c r="U497" s="58"/>
      <c r="V497" s="58"/>
      <c r="W497" s="58"/>
      <c r="X497" s="58"/>
      <c r="Y497" s="62"/>
      <c r="Z497" s="62"/>
      <c r="AA497" s="58"/>
      <c r="AB497" s="58"/>
      <c r="AC497" s="61"/>
      <c r="AD497" s="58"/>
      <c r="AE497" s="29"/>
      <c r="AF497" s="44"/>
      <c r="AG497" s="29"/>
      <c r="AH497" s="29"/>
      <c r="AI497" s="29"/>
      <c r="AJ497" s="29"/>
      <c r="AK497" s="29"/>
      <c r="AL497" s="29"/>
      <c r="AM497" s="29"/>
      <c r="AN497" s="29"/>
      <c r="AO497" s="29"/>
      <c r="AP497" s="29"/>
      <c r="AQ497" s="29"/>
      <c r="AR497" s="29"/>
      <c r="AS497" s="29"/>
      <c r="AT497" s="29"/>
      <c r="AU497" s="29"/>
      <c r="AV497" s="29"/>
      <c r="AW497" s="29"/>
      <c r="AX497" s="29"/>
      <c r="AY497" s="29"/>
      <c r="AZ497" s="29"/>
      <c r="BA497" s="29"/>
      <c r="BB497" s="29"/>
      <c r="BC497" s="29"/>
      <c r="BD497" s="29"/>
      <c r="BE497" s="29"/>
      <c r="BF497" s="29"/>
      <c r="BG497" s="29"/>
      <c r="BH497" s="29"/>
      <c r="BI497" s="29"/>
      <c r="BJ497" s="29"/>
      <c r="BK497" s="29"/>
      <c r="BL497" s="29"/>
      <c r="BM497" s="29"/>
      <c r="BN497" s="29"/>
      <c r="BO497" s="29"/>
      <c r="BP497" s="29"/>
      <c r="BQ497" s="29"/>
      <c r="BR497" s="29"/>
      <c r="BS497" s="29"/>
      <c r="BT497" s="29"/>
      <c r="BU497" s="29"/>
      <c r="XEU497" s="6" t="str">
        <f t="shared" si="9"/>
        <v/>
      </c>
    </row>
    <row r="498" spans="1:73 16375:16375" x14ac:dyDescent="0.2">
      <c r="A498" s="29"/>
      <c r="B498" s="29"/>
      <c r="C498" s="81"/>
      <c r="D498" s="81"/>
      <c r="E498" s="81"/>
      <c r="F498" s="82"/>
      <c r="G498" s="83"/>
      <c r="H498" s="58"/>
      <c r="I498" s="58"/>
      <c r="J498" s="58"/>
      <c r="K498" s="58"/>
      <c r="L498" s="58"/>
      <c r="M498" s="58"/>
      <c r="N498" s="58"/>
      <c r="O498" s="58"/>
      <c r="P498" s="58"/>
      <c r="Q498" s="58"/>
      <c r="R498" s="58"/>
      <c r="S498" s="58"/>
      <c r="T498" s="58"/>
      <c r="U498" s="58"/>
      <c r="V498" s="58"/>
      <c r="W498" s="58"/>
      <c r="X498" s="58"/>
      <c r="Y498" s="62"/>
      <c r="Z498" s="62"/>
      <c r="AA498" s="58"/>
      <c r="AB498" s="58"/>
      <c r="AC498" s="61"/>
      <c r="AD498" s="58"/>
      <c r="AE498" s="29"/>
      <c r="AF498" s="44"/>
      <c r="AG498" s="29"/>
      <c r="AH498" s="29"/>
      <c r="AI498" s="29"/>
      <c r="AJ498" s="29"/>
      <c r="AK498" s="29"/>
      <c r="AL498" s="29"/>
      <c r="AM498" s="29"/>
      <c r="AN498" s="29"/>
      <c r="AO498" s="29"/>
      <c r="AP498" s="29"/>
      <c r="AQ498" s="29"/>
      <c r="AR498" s="29"/>
      <c r="AS498" s="29"/>
      <c r="AT498" s="29"/>
      <c r="AU498" s="29"/>
      <c r="AV498" s="29"/>
      <c r="AW498" s="29"/>
      <c r="AX498" s="29"/>
      <c r="AY498" s="29"/>
      <c r="AZ498" s="29"/>
      <c r="BA498" s="29"/>
      <c r="BB498" s="29"/>
      <c r="BC498" s="29"/>
      <c r="BD498" s="29"/>
      <c r="BE498" s="29"/>
      <c r="BF498" s="29"/>
      <c r="BG498" s="29"/>
      <c r="BH498" s="29"/>
      <c r="BI498" s="29"/>
      <c r="BJ498" s="29"/>
      <c r="BK498" s="29"/>
      <c r="BL498" s="29"/>
      <c r="BM498" s="29"/>
      <c r="BN498" s="29"/>
      <c r="BO498" s="29"/>
      <c r="BP498" s="29"/>
      <c r="BQ498" s="29"/>
      <c r="BR498" s="29"/>
      <c r="BS498" s="29"/>
      <c r="BT498" s="29"/>
      <c r="BU498" s="29"/>
      <c r="XEU498" s="6" t="str">
        <f t="shared" si="9"/>
        <v/>
      </c>
    </row>
    <row r="499" spans="1:73 16375:16375" x14ac:dyDescent="0.2">
      <c r="A499" s="29"/>
      <c r="B499" s="29"/>
      <c r="C499" s="81"/>
      <c r="D499" s="81"/>
      <c r="E499" s="81"/>
      <c r="F499" s="82"/>
      <c r="G499" s="83"/>
      <c r="H499" s="58"/>
      <c r="I499" s="58"/>
      <c r="J499" s="58"/>
      <c r="K499" s="58"/>
      <c r="L499" s="58"/>
      <c r="M499" s="58"/>
      <c r="N499" s="58"/>
      <c r="O499" s="58"/>
      <c r="P499" s="58"/>
      <c r="Q499" s="58"/>
      <c r="R499" s="58"/>
      <c r="S499" s="58"/>
      <c r="T499" s="58"/>
      <c r="U499" s="58"/>
      <c r="V499" s="58"/>
      <c r="W499" s="58"/>
      <c r="X499" s="58"/>
      <c r="Y499" s="62"/>
      <c r="Z499" s="62"/>
      <c r="AA499" s="58"/>
      <c r="AB499" s="58"/>
      <c r="AC499" s="61"/>
      <c r="AD499" s="58"/>
      <c r="AE499" s="29"/>
      <c r="AF499" s="44"/>
      <c r="AG499" s="29"/>
      <c r="AH499" s="29"/>
      <c r="AI499" s="29"/>
      <c r="AJ499" s="29"/>
      <c r="AK499" s="29"/>
      <c r="AL499" s="29"/>
      <c r="AM499" s="29"/>
      <c r="AN499" s="29"/>
      <c r="AO499" s="29"/>
      <c r="AP499" s="29"/>
      <c r="AQ499" s="29"/>
      <c r="AR499" s="29"/>
      <c r="AS499" s="29"/>
      <c r="AT499" s="29"/>
      <c r="AU499" s="29"/>
      <c r="AV499" s="29"/>
      <c r="AW499" s="29"/>
      <c r="AX499" s="29"/>
      <c r="AY499" s="29"/>
      <c r="AZ499" s="29"/>
      <c r="BA499" s="29"/>
      <c r="BB499" s="29"/>
      <c r="BC499" s="29"/>
      <c r="BD499" s="29"/>
      <c r="BE499" s="29"/>
      <c r="BF499" s="29"/>
      <c r="BG499" s="29"/>
      <c r="BH499" s="29"/>
      <c r="BI499" s="29"/>
      <c r="BJ499" s="29"/>
      <c r="BK499" s="29"/>
      <c r="BL499" s="29"/>
      <c r="BM499" s="29"/>
      <c r="BN499" s="29"/>
      <c r="BO499" s="29"/>
      <c r="BP499" s="29"/>
      <c r="BQ499" s="29"/>
      <c r="BR499" s="29"/>
      <c r="BS499" s="29"/>
      <c r="BT499" s="29"/>
      <c r="BU499" s="29"/>
      <c r="XEU499" s="6" t="str">
        <f t="shared" si="9"/>
        <v/>
      </c>
    </row>
    <row r="500" spans="1:73 16375:16375" x14ac:dyDescent="0.2">
      <c r="A500" s="29"/>
      <c r="B500" s="29"/>
      <c r="C500" s="81"/>
      <c r="D500" s="81"/>
      <c r="E500" s="81"/>
      <c r="F500" s="82"/>
      <c r="G500" s="83"/>
      <c r="H500" s="58"/>
      <c r="I500" s="58"/>
      <c r="J500" s="58"/>
      <c r="K500" s="58"/>
      <c r="L500" s="58"/>
      <c r="M500" s="58"/>
      <c r="N500" s="58"/>
      <c r="O500" s="58"/>
      <c r="P500" s="58"/>
      <c r="Q500" s="58"/>
      <c r="R500" s="58"/>
      <c r="S500" s="58"/>
      <c r="T500" s="58"/>
      <c r="U500" s="58"/>
      <c r="V500" s="58"/>
      <c r="W500" s="58"/>
      <c r="X500" s="58"/>
      <c r="Y500" s="62"/>
      <c r="Z500" s="62"/>
      <c r="AA500" s="58"/>
      <c r="AB500" s="58"/>
      <c r="AC500" s="61"/>
      <c r="AD500" s="58"/>
      <c r="AE500" s="29"/>
      <c r="AF500" s="44"/>
      <c r="AG500" s="29"/>
      <c r="AH500" s="29"/>
      <c r="AI500" s="29"/>
      <c r="AJ500" s="29"/>
      <c r="AK500" s="29"/>
      <c r="AL500" s="29"/>
      <c r="AM500" s="29"/>
      <c r="AN500" s="29"/>
      <c r="AO500" s="29"/>
      <c r="AP500" s="29"/>
      <c r="AQ500" s="29"/>
      <c r="AR500" s="29"/>
      <c r="AS500" s="29"/>
      <c r="AT500" s="29"/>
      <c r="AU500" s="29"/>
      <c r="AV500" s="29"/>
      <c r="AW500" s="29"/>
      <c r="AX500" s="29"/>
      <c r="AY500" s="29"/>
      <c r="AZ500" s="29"/>
      <c r="BA500" s="29"/>
      <c r="BB500" s="29"/>
      <c r="BC500" s="29"/>
      <c r="BD500" s="29"/>
      <c r="BE500" s="29"/>
      <c r="BF500" s="29"/>
      <c r="BG500" s="29"/>
      <c r="BH500" s="29"/>
      <c r="BI500" s="29"/>
      <c r="BJ500" s="29"/>
      <c r="BK500" s="29"/>
      <c r="BL500" s="29"/>
      <c r="BM500" s="29"/>
      <c r="BN500" s="29"/>
      <c r="BO500" s="29"/>
      <c r="BP500" s="29"/>
      <c r="BQ500" s="29"/>
      <c r="BR500" s="29"/>
      <c r="BS500" s="29"/>
      <c r="BT500" s="29"/>
      <c r="BU500" s="29"/>
      <c r="XEU500" s="6" t="str">
        <f t="shared" si="9"/>
        <v/>
      </c>
    </row>
    <row r="501" spans="1:73 16375:16375" x14ac:dyDescent="0.2">
      <c r="A501" s="29"/>
      <c r="B501" s="29"/>
      <c r="C501" s="81"/>
      <c r="D501" s="81"/>
      <c r="E501" s="81"/>
      <c r="F501" s="82"/>
      <c r="G501" s="83"/>
      <c r="H501" s="58"/>
      <c r="I501" s="58"/>
      <c r="J501" s="58"/>
      <c r="K501" s="58"/>
      <c r="L501" s="58"/>
      <c r="M501" s="58"/>
      <c r="N501" s="58"/>
      <c r="O501" s="58"/>
      <c r="P501" s="58"/>
      <c r="Q501" s="58"/>
      <c r="R501" s="58"/>
      <c r="S501" s="58"/>
      <c r="T501" s="58"/>
      <c r="U501" s="58"/>
      <c r="V501" s="58"/>
      <c r="W501" s="58"/>
      <c r="X501" s="58"/>
      <c r="Y501" s="62"/>
      <c r="Z501" s="62"/>
      <c r="AA501" s="58"/>
      <c r="AB501" s="58"/>
      <c r="AC501" s="61"/>
      <c r="AD501" s="58"/>
      <c r="AE501" s="29"/>
      <c r="AF501" s="44"/>
      <c r="AG501" s="29"/>
      <c r="AH501" s="29"/>
      <c r="AI501" s="29"/>
      <c r="AJ501" s="29"/>
      <c r="AK501" s="29"/>
      <c r="AL501" s="29"/>
      <c r="AM501" s="29"/>
      <c r="AN501" s="29"/>
      <c r="AO501" s="29"/>
      <c r="AP501" s="29"/>
      <c r="AQ501" s="29"/>
      <c r="AR501" s="29"/>
      <c r="AS501" s="29"/>
      <c r="AT501" s="29"/>
      <c r="AU501" s="29"/>
      <c r="AV501" s="29"/>
      <c r="AW501" s="29"/>
      <c r="AX501" s="29"/>
      <c r="AY501" s="29"/>
      <c r="AZ501" s="29"/>
      <c r="BA501" s="29"/>
      <c r="BB501" s="29"/>
      <c r="BC501" s="29"/>
      <c r="BD501" s="29"/>
      <c r="BE501" s="29"/>
      <c r="BF501" s="29"/>
      <c r="BG501" s="29"/>
      <c r="BH501" s="29"/>
      <c r="BI501" s="29"/>
      <c r="BJ501" s="29"/>
      <c r="BK501" s="29"/>
      <c r="BL501" s="29"/>
      <c r="BM501" s="29"/>
      <c r="BN501" s="29"/>
      <c r="BO501" s="29"/>
      <c r="BP501" s="29"/>
      <c r="BQ501" s="29"/>
      <c r="BR501" s="29"/>
      <c r="BS501" s="29"/>
      <c r="BT501" s="29"/>
      <c r="BU501" s="29"/>
      <c r="XEU501" s="6" t="str">
        <f t="shared" si="9"/>
        <v/>
      </c>
    </row>
    <row r="502" spans="1:73 16375:16375" x14ac:dyDescent="0.2">
      <c r="A502" s="29"/>
      <c r="B502" s="29"/>
      <c r="C502" s="81"/>
      <c r="D502" s="81"/>
      <c r="E502" s="81"/>
      <c r="F502" s="82"/>
      <c r="G502" s="83"/>
      <c r="H502" s="58"/>
      <c r="I502" s="58"/>
      <c r="J502" s="58"/>
      <c r="K502" s="58"/>
      <c r="L502" s="58"/>
      <c r="M502" s="58"/>
      <c r="N502" s="58"/>
      <c r="O502" s="58"/>
      <c r="P502" s="58"/>
      <c r="Q502" s="58"/>
      <c r="R502" s="58"/>
      <c r="S502" s="58"/>
      <c r="T502" s="58"/>
      <c r="U502" s="58"/>
      <c r="V502" s="58"/>
      <c r="W502" s="58"/>
      <c r="X502" s="58"/>
      <c r="Y502" s="62"/>
      <c r="Z502" s="62"/>
      <c r="AA502" s="58"/>
      <c r="AB502" s="58"/>
      <c r="AC502" s="61"/>
      <c r="AD502" s="58"/>
      <c r="AE502" s="29"/>
      <c r="AF502" s="44"/>
      <c r="AG502" s="29"/>
      <c r="AH502" s="29"/>
      <c r="AI502" s="29"/>
      <c r="AJ502" s="29"/>
      <c r="AK502" s="29"/>
      <c r="AL502" s="29"/>
      <c r="AM502" s="29"/>
      <c r="AN502" s="29"/>
      <c r="AO502" s="29"/>
      <c r="AP502" s="29"/>
      <c r="AQ502" s="29"/>
      <c r="AR502" s="29"/>
      <c r="AS502" s="29"/>
      <c r="AT502" s="29"/>
      <c r="AU502" s="29"/>
      <c r="AV502" s="29"/>
      <c r="AW502" s="29"/>
      <c r="AX502" s="29"/>
      <c r="AY502" s="29"/>
      <c r="AZ502" s="29"/>
      <c r="BA502" s="29"/>
      <c r="BB502" s="29"/>
      <c r="BC502" s="29"/>
      <c r="BD502" s="29"/>
      <c r="BE502" s="29"/>
      <c r="BF502" s="29"/>
      <c r="BG502" s="29"/>
      <c r="BH502" s="29"/>
      <c r="BI502" s="29"/>
      <c r="BJ502" s="29"/>
      <c r="BK502" s="29"/>
      <c r="BL502" s="29"/>
      <c r="BM502" s="29"/>
      <c r="BN502" s="29"/>
      <c r="BO502" s="29"/>
      <c r="BP502" s="29"/>
      <c r="BQ502" s="29"/>
      <c r="BR502" s="29"/>
      <c r="BS502" s="29"/>
      <c r="BT502" s="29"/>
      <c r="BU502" s="29"/>
      <c r="XEU502" s="6" t="str">
        <f t="shared" si="9"/>
        <v/>
      </c>
    </row>
    <row r="503" spans="1:73 16375:16375" x14ac:dyDescent="0.2">
      <c r="A503" s="29"/>
      <c r="B503" s="29"/>
      <c r="C503" s="81"/>
      <c r="D503" s="81"/>
      <c r="E503" s="81"/>
      <c r="F503" s="82"/>
      <c r="G503" s="83"/>
      <c r="H503" s="58"/>
      <c r="I503" s="58"/>
      <c r="J503" s="58"/>
      <c r="K503" s="58"/>
      <c r="L503" s="58"/>
      <c r="M503" s="58"/>
      <c r="N503" s="58"/>
      <c r="O503" s="58"/>
      <c r="P503" s="58"/>
      <c r="Q503" s="58"/>
      <c r="R503" s="58"/>
      <c r="S503" s="58"/>
      <c r="T503" s="58"/>
      <c r="U503" s="58"/>
      <c r="V503" s="58"/>
      <c r="W503" s="58"/>
      <c r="X503" s="58"/>
      <c r="Y503" s="62"/>
      <c r="Z503" s="62"/>
      <c r="AA503" s="58"/>
      <c r="AB503" s="58"/>
      <c r="AC503" s="61"/>
      <c r="AD503" s="58"/>
      <c r="AE503" s="29"/>
      <c r="AF503" s="44"/>
      <c r="AG503" s="29"/>
      <c r="AH503" s="29"/>
      <c r="AI503" s="29"/>
      <c r="AJ503" s="29"/>
      <c r="AK503" s="29"/>
      <c r="AL503" s="29"/>
      <c r="AM503" s="29"/>
      <c r="AN503" s="29"/>
      <c r="AO503" s="29"/>
      <c r="AP503" s="29"/>
      <c r="AQ503" s="29"/>
      <c r="AR503" s="29"/>
      <c r="AS503" s="29"/>
      <c r="AT503" s="29"/>
      <c r="AU503" s="29"/>
      <c r="AV503" s="29"/>
      <c r="AW503" s="29"/>
      <c r="AX503" s="29"/>
      <c r="AY503" s="29"/>
      <c r="AZ503" s="29"/>
      <c r="BA503" s="29"/>
      <c r="BB503" s="29"/>
      <c r="BC503" s="29"/>
      <c r="BD503" s="29"/>
      <c r="BE503" s="29"/>
      <c r="BF503" s="29"/>
      <c r="BG503" s="29"/>
      <c r="BH503" s="29"/>
      <c r="BI503" s="29"/>
      <c r="BJ503" s="29"/>
      <c r="BK503" s="29"/>
      <c r="BL503" s="29"/>
      <c r="BM503" s="29"/>
      <c r="BN503" s="29"/>
      <c r="BO503" s="29"/>
      <c r="BP503" s="29"/>
      <c r="BQ503" s="29"/>
      <c r="BR503" s="29"/>
      <c r="BS503" s="29"/>
      <c r="BT503" s="29"/>
      <c r="BU503" s="29"/>
      <c r="XEU503" s="6" t="str">
        <f t="shared" si="9"/>
        <v/>
      </c>
    </row>
    <row r="504" spans="1:73 16375:16375" x14ac:dyDescent="0.2">
      <c r="A504" s="29"/>
      <c r="B504" s="29"/>
      <c r="C504" s="81"/>
      <c r="D504" s="81"/>
      <c r="E504" s="81"/>
      <c r="F504" s="82"/>
      <c r="G504" s="83"/>
      <c r="H504" s="58"/>
      <c r="I504" s="58"/>
      <c r="J504" s="58"/>
      <c r="K504" s="58"/>
      <c r="L504" s="58"/>
      <c r="M504" s="58"/>
      <c r="N504" s="58"/>
      <c r="O504" s="58"/>
      <c r="P504" s="58"/>
      <c r="Q504" s="58"/>
      <c r="R504" s="58"/>
      <c r="S504" s="58"/>
      <c r="T504" s="58"/>
      <c r="U504" s="58"/>
      <c r="V504" s="58"/>
      <c r="W504" s="58"/>
      <c r="X504" s="58"/>
      <c r="Y504" s="62"/>
      <c r="Z504" s="62"/>
      <c r="AA504" s="58"/>
      <c r="AB504" s="58"/>
      <c r="AC504" s="61"/>
      <c r="AD504" s="58"/>
      <c r="AE504" s="29"/>
      <c r="AF504" s="44"/>
      <c r="AG504" s="29"/>
      <c r="AH504" s="29"/>
      <c r="AI504" s="29"/>
      <c r="AJ504" s="29"/>
      <c r="AK504" s="29"/>
      <c r="AL504" s="29"/>
      <c r="AM504" s="29"/>
      <c r="AN504" s="29"/>
      <c r="AO504" s="29"/>
      <c r="AP504" s="29"/>
      <c r="AQ504" s="29"/>
      <c r="AR504" s="29"/>
      <c r="AS504" s="29"/>
      <c r="AT504" s="29"/>
      <c r="AU504" s="29"/>
      <c r="AV504" s="29"/>
      <c r="AW504" s="29"/>
      <c r="AX504" s="29"/>
      <c r="AY504" s="29"/>
      <c r="AZ504" s="29"/>
      <c r="BA504" s="29"/>
      <c r="BB504" s="29"/>
      <c r="BC504" s="29"/>
      <c r="BD504" s="29"/>
      <c r="BE504" s="29"/>
      <c r="BF504" s="29"/>
      <c r="BG504" s="29"/>
      <c r="BH504" s="29"/>
      <c r="BI504" s="29"/>
      <c r="BJ504" s="29"/>
      <c r="BK504" s="29"/>
      <c r="BL504" s="29"/>
      <c r="BM504" s="29"/>
      <c r="BN504" s="29"/>
      <c r="BO504" s="29"/>
      <c r="BP504" s="29"/>
      <c r="BQ504" s="29"/>
      <c r="BR504" s="29"/>
      <c r="BS504" s="29"/>
      <c r="BT504" s="29"/>
      <c r="BU504" s="29"/>
      <c r="XEU504" s="6" t="str">
        <f t="shared" si="9"/>
        <v/>
      </c>
    </row>
    <row r="505" spans="1:73 16375:16375" x14ac:dyDescent="0.2">
      <c r="A505" s="29"/>
      <c r="B505" s="29"/>
      <c r="C505" s="81"/>
      <c r="D505" s="81"/>
      <c r="E505" s="81"/>
      <c r="F505" s="82"/>
      <c r="G505" s="83"/>
      <c r="H505" s="58"/>
      <c r="I505" s="58"/>
      <c r="J505" s="58"/>
      <c r="K505" s="58"/>
      <c r="L505" s="58"/>
      <c r="M505" s="58"/>
      <c r="N505" s="58"/>
      <c r="O505" s="58"/>
      <c r="P505" s="58"/>
      <c r="Q505" s="58"/>
      <c r="R505" s="58"/>
      <c r="S505" s="58"/>
      <c r="T505" s="58"/>
      <c r="U505" s="58"/>
      <c r="V505" s="58"/>
      <c r="W505" s="58"/>
      <c r="X505" s="58"/>
      <c r="Y505" s="62"/>
      <c r="Z505" s="62"/>
      <c r="AA505" s="58"/>
      <c r="AB505" s="58"/>
      <c r="AC505" s="61"/>
      <c r="AD505" s="58"/>
      <c r="AE505" s="29"/>
      <c r="AF505" s="44"/>
      <c r="AG505" s="29"/>
      <c r="AH505" s="29"/>
      <c r="AI505" s="29"/>
      <c r="AJ505" s="29"/>
      <c r="AK505" s="29"/>
      <c r="AL505" s="29"/>
      <c r="AM505" s="29"/>
      <c r="AN505" s="29"/>
      <c r="AO505" s="29"/>
      <c r="AP505" s="29"/>
      <c r="AQ505" s="29"/>
      <c r="AR505" s="29"/>
      <c r="AS505" s="29"/>
      <c r="AT505" s="29"/>
      <c r="AU505" s="29"/>
      <c r="AV505" s="29"/>
      <c r="AW505" s="29"/>
      <c r="AX505" s="29"/>
      <c r="AY505" s="29"/>
      <c r="AZ505" s="29"/>
      <c r="BA505" s="29"/>
      <c r="BB505" s="29"/>
      <c r="BC505" s="29"/>
      <c r="BD505" s="29"/>
      <c r="BE505" s="29"/>
      <c r="BF505" s="29"/>
      <c r="BG505" s="29"/>
      <c r="BH505" s="29"/>
      <c r="BI505" s="29"/>
      <c r="BJ505" s="29"/>
      <c r="BK505" s="29"/>
      <c r="BL505" s="29"/>
      <c r="BM505" s="29"/>
      <c r="BN505" s="29"/>
      <c r="BO505" s="29"/>
      <c r="BP505" s="29"/>
      <c r="BQ505" s="29"/>
      <c r="BR505" s="29"/>
      <c r="BS505" s="29"/>
      <c r="BT505" s="29"/>
      <c r="BU505" s="29"/>
      <c r="XEU505" s="6" t="str">
        <f t="shared" si="9"/>
        <v/>
      </c>
    </row>
    <row r="506" spans="1:73 16375:16375" x14ac:dyDescent="0.2">
      <c r="A506" s="29"/>
      <c r="B506" s="29"/>
      <c r="C506" s="81"/>
      <c r="D506" s="81"/>
      <c r="E506" s="81"/>
      <c r="F506" s="82"/>
      <c r="G506" s="83"/>
      <c r="H506" s="58"/>
      <c r="I506" s="58"/>
      <c r="J506" s="58"/>
      <c r="K506" s="58"/>
      <c r="L506" s="58"/>
      <c r="M506" s="58"/>
      <c r="N506" s="58"/>
      <c r="O506" s="58"/>
      <c r="P506" s="58"/>
      <c r="Q506" s="58"/>
      <c r="R506" s="58"/>
      <c r="S506" s="58"/>
      <c r="T506" s="58"/>
      <c r="U506" s="58"/>
      <c r="V506" s="58"/>
      <c r="W506" s="58"/>
      <c r="X506" s="58"/>
      <c r="Y506" s="62"/>
      <c r="Z506" s="62"/>
      <c r="AA506" s="58"/>
      <c r="AB506" s="58"/>
      <c r="AC506" s="61"/>
      <c r="AD506" s="58"/>
      <c r="AE506" s="29"/>
      <c r="AF506" s="44"/>
      <c r="AG506" s="29"/>
      <c r="AH506" s="29"/>
      <c r="AI506" s="29"/>
      <c r="AJ506" s="29"/>
      <c r="AK506" s="29"/>
      <c r="AL506" s="29"/>
      <c r="AM506" s="29"/>
      <c r="AN506" s="29"/>
      <c r="AO506" s="29"/>
      <c r="AP506" s="29"/>
      <c r="AQ506" s="29"/>
      <c r="AR506" s="29"/>
      <c r="AS506" s="29"/>
      <c r="AT506" s="29"/>
      <c r="AU506" s="29"/>
      <c r="AV506" s="29"/>
      <c r="AW506" s="29"/>
      <c r="AX506" s="29"/>
      <c r="AY506" s="29"/>
      <c r="AZ506" s="29"/>
      <c r="BA506" s="29"/>
      <c r="BB506" s="29"/>
      <c r="BC506" s="29"/>
      <c r="BD506" s="29"/>
      <c r="BE506" s="29"/>
      <c r="BF506" s="29"/>
      <c r="BG506" s="29"/>
      <c r="BH506" s="29"/>
      <c r="BI506" s="29"/>
      <c r="BJ506" s="29"/>
      <c r="BK506" s="29"/>
      <c r="BL506" s="29"/>
      <c r="BM506" s="29"/>
      <c r="BN506" s="29"/>
      <c r="BO506" s="29"/>
      <c r="BP506" s="29"/>
      <c r="BQ506" s="29"/>
      <c r="BR506" s="29"/>
      <c r="BS506" s="29"/>
      <c r="BT506" s="29"/>
      <c r="BU506" s="29"/>
      <c r="XEU506" s="6" t="str">
        <f t="shared" si="9"/>
        <v/>
      </c>
    </row>
    <row r="507" spans="1:73 16375:16375" x14ac:dyDescent="0.2">
      <c r="A507" s="29"/>
      <c r="B507" s="29"/>
      <c r="C507" s="81"/>
      <c r="D507" s="81"/>
      <c r="E507" s="81"/>
      <c r="F507" s="82"/>
      <c r="G507" s="83"/>
      <c r="H507" s="58"/>
      <c r="I507" s="58"/>
      <c r="J507" s="58"/>
      <c r="K507" s="58"/>
      <c r="L507" s="58"/>
      <c r="M507" s="58"/>
      <c r="N507" s="58"/>
      <c r="O507" s="58"/>
      <c r="P507" s="58"/>
      <c r="Q507" s="58"/>
      <c r="R507" s="58"/>
      <c r="S507" s="58"/>
      <c r="T507" s="58"/>
      <c r="U507" s="58"/>
      <c r="V507" s="58"/>
      <c r="W507" s="58"/>
      <c r="X507" s="58"/>
      <c r="Y507" s="62"/>
      <c r="Z507" s="62"/>
      <c r="AA507" s="58"/>
      <c r="AB507" s="58"/>
      <c r="AC507" s="61"/>
      <c r="AD507" s="58"/>
      <c r="AE507" s="29"/>
      <c r="AF507" s="44"/>
      <c r="AG507" s="29"/>
      <c r="AH507" s="29"/>
      <c r="AI507" s="29"/>
      <c r="AJ507" s="29"/>
      <c r="AK507" s="29"/>
      <c r="AL507" s="29"/>
      <c r="AM507" s="29"/>
      <c r="AN507" s="29"/>
      <c r="AO507" s="29"/>
      <c r="AP507" s="29"/>
      <c r="AQ507" s="29"/>
      <c r="AR507" s="29"/>
      <c r="AS507" s="29"/>
      <c r="AT507" s="29"/>
      <c r="AU507" s="29"/>
      <c r="AV507" s="29"/>
      <c r="AW507" s="29"/>
      <c r="AX507" s="29"/>
      <c r="AY507" s="29"/>
      <c r="AZ507" s="29"/>
      <c r="BA507" s="29"/>
      <c r="BB507" s="29"/>
      <c r="BC507" s="29"/>
      <c r="BD507" s="29"/>
      <c r="BE507" s="29"/>
      <c r="BF507" s="29"/>
      <c r="BG507" s="29"/>
      <c r="BH507" s="29"/>
      <c r="BI507" s="29"/>
      <c r="BJ507" s="29"/>
      <c r="BK507" s="29"/>
      <c r="BL507" s="29"/>
      <c r="BM507" s="29"/>
      <c r="BN507" s="29"/>
      <c r="BO507" s="29"/>
      <c r="BP507" s="29"/>
      <c r="BQ507" s="29"/>
      <c r="BR507" s="29"/>
      <c r="BS507" s="29"/>
      <c r="BT507" s="29"/>
      <c r="BU507" s="29"/>
      <c r="XEU507" s="6" t="str">
        <f t="shared" si="9"/>
        <v/>
      </c>
    </row>
    <row r="508" spans="1:73 16375:16375" x14ac:dyDescent="0.2">
      <c r="A508" s="29"/>
      <c r="B508" s="29"/>
      <c r="C508" s="81"/>
      <c r="D508" s="81"/>
      <c r="E508" s="81"/>
      <c r="F508" s="82"/>
      <c r="G508" s="83"/>
      <c r="H508" s="58"/>
      <c r="I508" s="58"/>
      <c r="J508" s="58"/>
      <c r="K508" s="58"/>
      <c r="L508" s="58"/>
      <c r="M508" s="58"/>
      <c r="N508" s="58"/>
      <c r="O508" s="58"/>
      <c r="P508" s="58"/>
      <c r="Q508" s="58"/>
      <c r="R508" s="58"/>
      <c r="S508" s="58"/>
      <c r="T508" s="58"/>
      <c r="U508" s="58"/>
      <c r="V508" s="58"/>
      <c r="W508" s="58"/>
      <c r="X508" s="58"/>
      <c r="Y508" s="62"/>
      <c r="Z508" s="62"/>
      <c r="AA508" s="58"/>
      <c r="AB508" s="58"/>
      <c r="AC508" s="61"/>
      <c r="AD508" s="58"/>
      <c r="AE508" s="29"/>
      <c r="AF508" s="44"/>
      <c r="AG508" s="29"/>
      <c r="AH508" s="29"/>
      <c r="AI508" s="29"/>
      <c r="AJ508" s="29"/>
      <c r="AK508" s="29"/>
      <c r="AL508" s="29"/>
      <c r="AM508" s="29"/>
      <c r="AN508" s="29"/>
      <c r="AO508" s="29"/>
      <c r="AP508" s="29"/>
      <c r="AQ508" s="29"/>
      <c r="AR508" s="29"/>
      <c r="AS508" s="29"/>
      <c r="AT508" s="29"/>
      <c r="AU508" s="29"/>
      <c r="AV508" s="29"/>
      <c r="AW508" s="29"/>
      <c r="AX508" s="29"/>
      <c r="AY508" s="29"/>
      <c r="AZ508" s="29"/>
      <c r="BA508" s="29"/>
      <c r="BB508" s="29"/>
      <c r="BC508" s="29"/>
      <c r="BD508" s="29"/>
      <c r="BE508" s="29"/>
      <c r="BF508" s="29"/>
      <c r="BG508" s="29"/>
      <c r="BH508" s="29"/>
      <c r="BI508" s="29"/>
      <c r="BJ508" s="29"/>
      <c r="BK508" s="29"/>
      <c r="BL508" s="29"/>
      <c r="BM508" s="29"/>
      <c r="BN508" s="29"/>
      <c r="BO508" s="29"/>
      <c r="BP508" s="29"/>
      <c r="BQ508" s="29"/>
      <c r="BR508" s="29"/>
      <c r="BS508" s="29"/>
      <c r="BT508" s="29"/>
      <c r="BU508" s="29"/>
      <c r="XEU508" s="6" t="str">
        <f t="shared" si="9"/>
        <v/>
      </c>
    </row>
    <row r="509" spans="1:73 16375:16375" x14ac:dyDescent="0.2">
      <c r="A509" s="29"/>
      <c r="B509" s="29"/>
      <c r="C509" s="81"/>
      <c r="D509" s="81"/>
      <c r="E509" s="81"/>
      <c r="F509" s="82"/>
      <c r="G509" s="83"/>
      <c r="H509" s="58"/>
      <c r="I509" s="58"/>
      <c r="J509" s="58"/>
      <c r="K509" s="58"/>
      <c r="L509" s="58"/>
      <c r="M509" s="58"/>
      <c r="N509" s="58"/>
      <c r="O509" s="58"/>
      <c r="P509" s="58"/>
      <c r="Q509" s="58"/>
      <c r="R509" s="58"/>
      <c r="S509" s="58"/>
      <c r="T509" s="58"/>
      <c r="U509" s="58"/>
      <c r="V509" s="58"/>
      <c r="W509" s="58"/>
      <c r="X509" s="58"/>
      <c r="Y509" s="62"/>
      <c r="Z509" s="62"/>
      <c r="AA509" s="58"/>
      <c r="AB509" s="58"/>
      <c r="AC509" s="61"/>
      <c r="AD509" s="58"/>
      <c r="AE509" s="29"/>
      <c r="AF509" s="44"/>
      <c r="AG509" s="29"/>
      <c r="AH509" s="29"/>
      <c r="AI509" s="29"/>
      <c r="AJ509" s="29"/>
      <c r="AK509" s="29"/>
      <c r="AL509" s="29"/>
      <c r="AM509" s="29"/>
      <c r="AN509" s="29"/>
      <c r="AO509" s="29"/>
      <c r="AP509" s="29"/>
      <c r="AQ509" s="29"/>
      <c r="AR509" s="29"/>
      <c r="AS509" s="29"/>
      <c r="AT509" s="29"/>
      <c r="AU509" s="29"/>
      <c r="AV509" s="29"/>
      <c r="AW509" s="29"/>
      <c r="AX509" s="29"/>
      <c r="AY509" s="29"/>
      <c r="AZ509" s="29"/>
      <c r="BA509" s="29"/>
      <c r="BB509" s="29"/>
      <c r="BC509" s="29"/>
      <c r="BD509" s="29"/>
      <c r="BE509" s="29"/>
      <c r="BF509" s="29"/>
      <c r="BG509" s="29"/>
      <c r="BH509" s="29"/>
      <c r="BI509" s="29"/>
      <c r="BJ509" s="29"/>
      <c r="BK509" s="29"/>
      <c r="BL509" s="29"/>
      <c r="BM509" s="29"/>
      <c r="BN509" s="29"/>
      <c r="BO509" s="29"/>
      <c r="BP509" s="29"/>
      <c r="BQ509" s="29"/>
      <c r="BR509" s="29"/>
      <c r="BS509" s="29"/>
      <c r="BT509" s="29"/>
      <c r="BU509" s="29"/>
      <c r="XEU509" s="6" t="str">
        <f t="shared" si="9"/>
        <v/>
      </c>
    </row>
    <row r="510" spans="1:73 16375:16375" x14ac:dyDescent="0.2">
      <c r="A510" s="29"/>
      <c r="B510" s="29"/>
      <c r="C510" s="81"/>
      <c r="D510" s="81"/>
      <c r="E510" s="81"/>
      <c r="F510" s="82"/>
      <c r="G510" s="83"/>
      <c r="H510" s="58"/>
      <c r="I510" s="58"/>
      <c r="J510" s="58"/>
      <c r="K510" s="58"/>
      <c r="L510" s="58"/>
      <c r="M510" s="58"/>
      <c r="N510" s="58"/>
      <c r="O510" s="58"/>
      <c r="P510" s="58"/>
      <c r="Q510" s="58"/>
      <c r="R510" s="58"/>
      <c r="S510" s="58"/>
      <c r="T510" s="58"/>
      <c r="U510" s="58"/>
      <c r="V510" s="58"/>
      <c r="W510" s="58"/>
      <c r="X510" s="58"/>
      <c r="Y510" s="62"/>
      <c r="Z510" s="62"/>
      <c r="AA510" s="58"/>
      <c r="AB510" s="58"/>
      <c r="AC510" s="61"/>
      <c r="AD510" s="58"/>
      <c r="AE510" s="29"/>
      <c r="AF510" s="44"/>
      <c r="AG510" s="29"/>
      <c r="AH510" s="29"/>
      <c r="AI510" s="29"/>
      <c r="AJ510" s="29"/>
      <c r="AK510" s="29"/>
      <c r="AL510" s="29"/>
      <c r="AM510" s="29"/>
      <c r="AN510" s="29"/>
      <c r="AO510" s="29"/>
      <c r="AP510" s="29"/>
      <c r="AQ510" s="29"/>
      <c r="AR510" s="29"/>
      <c r="AS510" s="29"/>
      <c r="AT510" s="29"/>
      <c r="AU510" s="29"/>
      <c r="AV510" s="29"/>
      <c r="AW510" s="29"/>
      <c r="AX510" s="29"/>
      <c r="AY510" s="29"/>
      <c r="AZ510" s="29"/>
      <c r="BA510" s="29"/>
      <c r="BB510" s="29"/>
      <c r="BC510" s="29"/>
      <c r="BD510" s="29"/>
      <c r="BE510" s="29"/>
      <c r="BF510" s="29"/>
      <c r="BG510" s="29"/>
      <c r="BH510" s="29"/>
      <c r="BI510" s="29"/>
      <c r="BJ510" s="29"/>
      <c r="BK510" s="29"/>
      <c r="BL510" s="29"/>
      <c r="BM510" s="29"/>
      <c r="BN510" s="29"/>
      <c r="BO510" s="29"/>
      <c r="BP510" s="29"/>
      <c r="BQ510" s="29"/>
      <c r="BR510" s="29"/>
      <c r="BS510" s="29"/>
      <c r="BT510" s="29"/>
      <c r="BU510" s="29"/>
      <c r="XEU510" s="6" t="str">
        <f t="shared" ref="XEU510:XEU573" si="10">(IF(RIGHT(SUBSTITUTE(SUBSTITUTE(SUBSTITUTE(SUBSTITUTE(SUBSTITUTE(SUBSTITUTE(SUBSTITUTE(SUBSTITUTE(SUBSTITUTE(D510," ","_"),"/","_"),"&amp;","_"),"(","_"),")","_"),",","_"),"-","_"),".","_"),"'","_"))="_",LEFT(SUBSTITUTE(SUBSTITUTE(SUBSTITUTE(SUBSTITUTE(SUBSTITUTE(SUBSTITUTE(SUBSTITUTE(SUBSTITUTE(SUBSTITUTE(D510," ","_"),"/","_"),"&amp;","_"),"(","_"),")","_"),",","_"),"-","_"),".","_"),"'","_"),LEN(SUBSTITUTE(SUBSTITUTE(SUBSTITUTE(SUBSTITUTE(SUBSTITUTE(SUBSTITUTE(SUBSTITUTE(SUBSTITUTE(SUBSTITUTE(D510," ","_"),"/","_"),"&amp;","_"),"(","_"),")","_"),",","_"),"-","_"),".","_"),"'","_"))-1),SUBSTITUTE(SUBSTITUTE(SUBSTITUTE(SUBSTITUTE(SUBSTITUTE(SUBSTITUTE(SUBSTITUTE(SUBSTITUTE(SUBSTITUTE(D510," ","_"),"/","_"),"&amp;","_"),"(","_"),")","_"),",","_"),"-","_"),".","_"),"'","_")))</f>
        <v/>
      </c>
    </row>
    <row r="511" spans="1:73 16375:16375" x14ac:dyDescent="0.2">
      <c r="A511" s="29"/>
      <c r="B511" s="29"/>
      <c r="C511" s="81"/>
      <c r="D511" s="81"/>
      <c r="E511" s="81"/>
      <c r="F511" s="82"/>
      <c r="G511" s="83"/>
      <c r="H511" s="58"/>
      <c r="I511" s="58"/>
      <c r="J511" s="58"/>
      <c r="K511" s="58"/>
      <c r="L511" s="58"/>
      <c r="M511" s="58"/>
      <c r="N511" s="58"/>
      <c r="O511" s="58"/>
      <c r="P511" s="58"/>
      <c r="Q511" s="58"/>
      <c r="R511" s="58"/>
      <c r="S511" s="58"/>
      <c r="T511" s="58"/>
      <c r="U511" s="58"/>
      <c r="V511" s="58"/>
      <c r="W511" s="58"/>
      <c r="X511" s="58"/>
      <c r="Y511" s="62"/>
      <c r="Z511" s="62"/>
      <c r="AA511" s="58"/>
      <c r="AB511" s="58"/>
      <c r="AC511" s="61"/>
      <c r="AD511" s="58"/>
      <c r="AE511" s="29"/>
      <c r="AF511" s="44"/>
      <c r="AG511" s="29"/>
      <c r="AH511" s="29"/>
      <c r="AI511" s="29"/>
      <c r="AJ511" s="29"/>
      <c r="AK511" s="29"/>
      <c r="AL511" s="29"/>
      <c r="AM511" s="29"/>
      <c r="AN511" s="29"/>
      <c r="AO511" s="29"/>
      <c r="AP511" s="29"/>
      <c r="AQ511" s="29"/>
      <c r="AR511" s="29"/>
      <c r="AS511" s="29"/>
      <c r="AT511" s="29"/>
      <c r="AU511" s="29"/>
      <c r="AV511" s="29"/>
      <c r="AW511" s="29"/>
      <c r="AX511" s="29"/>
      <c r="AY511" s="29"/>
      <c r="AZ511" s="29"/>
      <c r="BA511" s="29"/>
      <c r="BB511" s="29"/>
      <c r="BC511" s="29"/>
      <c r="BD511" s="29"/>
      <c r="BE511" s="29"/>
      <c r="BF511" s="29"/>
      <c r="BG511" s="29"/>
      <c r="BH511" s="29"/>
      <c r="BI511" s="29"/>
      <c r="BJ511" s="29"/>
      <c r="BK511" s="29"/>
      <c r="BL511" s="29"/>
      <c r="BM511" s="29"/>
      <c r="BN511" s="29"/>
      <c r="BO511" s="29"/>
      <c r="BP511" s="29"/>
      <c r="BQ511" s="29"/>
      <c r="BR511" s="29"/>
      <c r="BS511" s="29"/>
      <c r="BT511" s="29"/>
      <c r="BU511" s="29"/>
      <c r="XEU511" s="6" t="str">
        <f t="shared" si="10"/>
        <v/>
      </c>
    </row>
    <row r="512" spans="1:73 16375:16375" x14ac:dyDescent="0.2">
      <c r="A512" s="29"/>
      <c r="B512" s="29"/>
      <c r="C512" s="81"/>
      <c r="D512" s="81"/>
      <c r="E512" s="81"/>
      <c r="F512" s="82"/>
      <c r="G512" s="83"/>
      <c r="H512" s="58"/>
      <c r="I512" s="58"/>
      <c r="J512" s="58"/>
      <c r="K512" s="58"/>
      <c r="L512" s="58"/>
      <c r="M512" s="58"/>
      <c r="N512" s="58"/>
      <c r="O512" s="58"/>
      <c r="P512" s="58"/>
      <c r="Q512" s="58"/>
      <c r="R512" s="58"/>
      <c r="S512" s="58"/>
      <c r="T512" s="58"/>
      <c r="U512" s="58"/>
      <c r="V512" s="58"/>
      <c r="W512" s="58"/>
      <c r="X512" s="58"/>
      <c r="Y512" s="62"/>
      <c r="Z512" s="62"/>
      <c r="AA512" s="58"/>
      <c r="AB512" s="58"/>
      <c r="AC512" s="61"/>
      <c r="AD512" s="58"/>
      <c r="AE512" s="29"/>
      <c r="AF512" s="44"/>
      <c r="AG512" s="29"/>
      <c r="AH512" s="29"/>
      <c r="AI512" s="29"/>
      <c r="AJ512" s="29"/>
      <c r="AK512" s="29"/>
      <c r="AL512" s="29"/>
      <c r="AM512" s="29"/>
      <c r="AN512" s="29"/>
      <c r="AO512" s="29"/>
      <c r="AP512" s="29"/>
      <c r="AQ512" s="29"/>
      <c r="AR512" s="29"/>
      <c r="AS512" s="29"/>
      <c r="AT512" s="29"/>
      <c r="AU512" s="29"/>
      <c r="AV512" s="29"/>
      <c r="AW512" s="29"/>
      <c r="AX512" s="29"/>
      <c r="AY512" s="29"/>
      <c r="AZ512" s="29"/>
      <c r="BA512" s="29"/>
      <c r="BB512" s="29"/>
      <c r="BC512" s="29"/>
      <c r="BD512" s="29"/>
      <c r="BE512" s="29"/>
      <c r="BF512" s="29"/>
      <c r="BG512" s="29"/>
      <c r="BH512" s="29"/>
      <c r="BI512" s="29"/>
      <c r="BJ512" s="29"/>
      <c r="BK512" s="29"/>
      <c r="BL512" s="29"/>
      <c r="BM512" s="29"/>
      <c r="BN512" s="29"/>
      <c r="BO512" s="29"/>
      <c r="BP512" s="29"/>
      <c r="BQ512" s="29"/>
      <c r="BR512" s="29"/>
      <c r="BS512" s="29"/>
      <c r="BT512" s="29"/>
      <c r="BU512" s="29"/>
      <c r="XEU512" s="6" t="str">
        <f t="shared" si="10"/>
        <v/>
      </c>
    </row>
    <row r="513" spans="1:73 16375:16375" x14ac:dyDescent="0.2">
      <c r="A513" s="29"/>
      <c r="B513" s="29"/>
      <c r="C513" s="81"/>
      <c r="D513" s="81"/>
      <c r="E513" s="81"/>
      <c r="F513" s="82"/>
      <c r="G513" s="83"/>
      <c r="H513" s="58"/>
      <c r="I513" s="58"/>
      <c r="J513" s="58"/>
      <c r="K513" s="58"/>
      <c r="L513" s="58"/>
      <c r="M513" s="58"/>
      <c r="N513" s="58"/>
      <c r="O513" s="58"/>
      <c r="P513" s="58"/>
      <c r="Q513" s="58"/>
      <c r="R513" s="58"/>
      <c r="S513" s="58"/>
      <c r="T513" s="58"/>
      <c r="U513" s="58"/>
      <c r="V513" s="58"/>
      <c r="W513" s="58"/>
      <c r="X513" s="58"/>
      <c r="Y513" s="62"/>
      <c r="Z513" s="62"/>
      <c r="AA513" s="58"/>
      <c r="AB513" s="58"/>
      <c r="AC513" s="61"/>
      <c r="AD513" s="58"/>
      <c r="AE513" s="29"/>
      <c r="AF513" s="44"/>
      <c r="AG513" s="29"/>
      <c r="AH513" s="29"/>
      <c r="AI513" s="29"/>
      <c r="AJ513" s="29"/>
      <c r="AK513" s="29"/>
      <c r="AL513" s="29"/>
      <c r="AM513" s="29"/>
      <c r="AN513" s="29"/>
      <c r="AO513" s="29"/>
      <c r="AP513" s="29"/>
      <c r="AQ513" s="29"/>
      <c r="AR513" s="29"/>
      <c r="AS513" s="29"/>
      <c r="AT513" s="29"/>
      <c r="AU513" s="29"/>
      <c r="AV513" s="29"/>
      <c r="AW513" s="29"/>
      <c r="AX513" s="29"/>
      <c r="AY513" s="29"/>
      <c r="AZ513" s="29"/>
      <c r="BA513" s="29"/>
      <c r="BB513" s="29"/>
      <c r="BC513" s="29"/>
      <c r="BD513" s="29"/>
      <c r="BE513" s="29"/>
      <c r="BF513" s="29"/>
      <c r="BG513" s="29"/>
      <c r="BH513" s="29"/>
      <c r="BI513" s="29"/>
      <c r="BJ513" s="29"/>
      <c r="BK513" s="29"/>
      <c r="BL513" s="29"/>
      <c r="BM513" s="29"/>
      <c r="BN513" s="29"/>
      <c r="BO513" s="29"/>
      <c r="BP513" s="29"/>
      <c r="BQ513" s="29"/>
      <c r="BR513" s="29"/>
      <c r="BS513" s="29"/>
      <c r="BT513" s="29"/>
      <c r="BU513" s="29"/>
      <c r="XEU513" s="6" t="str">
        <f t="shared" si="10"/>
        <v/>
      </c>
    </row>
    <row r="514" spans="1:73 16375:16375" x14ac:dyDescent="0.2">
      <c r="A514" s="29"/>
      <c r="B514" s="29"/>
      <c r="C514" s="81"/>
      <c r="D514" s="81"/>
      <c r="E514" s="81"/>
      <c r="F514" s="82"/>
      <c r="G514" s="83"/>
      <c r="H514" s="58"/>
      <c r="I514" s="58"/>
      <c r="J514" s="58"/>
      <c r="K514" s="58"/>
      <c r="L514" s="58"/>
      <c r="M514" s="58"/>
      <c r="N514" s="58"/>
      <c r="O514" s="58"/>
      <c r="P514" s="58"/>
      <c r="Q514" s="58"/>
      <c r="R514" s="58"/>
      <c r="S514" s="58"/>
      <c r="T514" s="58"/>
      <c r="U514" s="58"/>
      <c r="V514" s="58"/>
      <c r="W514" s="58"/>
      <c r="X514" s="58"/>
      <c r="Y514" s="62"/>
      <c r="Z514" s="62"/>
      <c r="AA514" s="58"/>
      <c r="AB514" s="58"/>
      <c r="AC514" s="61"/>
      <c r="AD514" s="58"/>
      <c r="AE514" s="29"/>
      <c r="AF514" s="44"/>
      <c r="AG514" s="29"/>
      <c r="AH514" s="29"/>
      <c r="AI514" s="29"/>
      <c r="AJ514" s="29"/>
      <c r="AK514" s="29"/>
      <c r="AL514" s="29"/>
      <c r="AM514" s="29"/>
      <c r="AN514" s="29"/>
      <c r="AO514" s="29"/>
      <c r="AP514" s="29"/>
      <c r="AQ514" s="29"/>
      <c r="AR514" s="29"/>
      <c r="AS514" s="29"/>
      <c r="AT514" s="29"/>
      <c r="AU514" s="29"/>
      <c r="AV514" s="29"/>
      <c r="AW514" s="29"/>
      <c r="AX514" s="29"/>
      <c r="AY514" s="29"/>
      <c r="AZ514" s="29"/>
      <c r="BA514" s="29"/>
      <c r="BB514" s="29"/>
      <c r="BC514" s="29"/>
      <c r="BD514" s="29"/>
      <c r="BE514" s="29"/>
      <c r="BF514" s="29"/>
      <c r="BG514" s="29"/>
      <c r="BH514" s="29"/>
      <c r="BI514" s="29"/>
      <c r="BJ514" s="29"/>
      <c r="BK514" s="29"/>
      <c r="BL514" s="29"/>
      <c r="BM514" s="29"/>
      <c r="BN514" s="29"/>
      <c r="BO514" s="29"/>
      <c r="BP514" s="29"/>
      <c r="BQ514" s="29"/>
      <c r="BR514" s="29"/>
      <c r="BS514" s="29"/>
      <c r="BT514" s="29"/>
      <c r="BU514" s="29"/>
      <c r="XEU514" s="6" t="str">
        <f t="shared" si="10"/>
        <v/>
      </c>
    </row>
    <row r="515" spans="1:73 16375:16375" x14ac:dyDescent="0.2">
      <c r="A515" s="29"/>
      <c r="B515" s="29"/>
      <c r="C515" s="81"/>
      <c r="D515" s="81"/>
      <c r="E515" s="81"/>
      <c r="F515" s="82"/>
      <c r="G515" s="83"/>
      <c r="H515" s="58"/>
      <c r="I515" s="58"/>
      <c r="J515" s="58"/>
      <c r="K515" s="58"/>
      <c r="L515" s="58"/>
      <c r="M515" s="58"/>
      <c r="N515" s="58"/>
      <c r="O515" s="58"/>
      <c r="P515" s="58"/>
      <c r="Q515" s="58"/>
      <c r="R515" s="58"/>
      <c r="S515" s="58"/>
      <c r="T515" s="58"/>
      <c r="U515" s="58"/>
      <c r="V515" s="58"/>
      <c r="W515" s="58"/>
      <c r="X515" s="58"/>
      <c r="Y515" s="62"/>
      <c r="Z515" s="62"/>
      <c r="AA515" s="58"/>
      <c r="AB515" s="58"/>
      <c r="AC515" s="61"/>
      <c r="AD515" s="58"/>
      <c r="AE515" s="29"/>
      <c r="AF515" s="44"/>
      <c r="AG515" s="29"/>
      <c r="AH515" s="29"/>
      <c r="AI515" s="29"/>
      <c r="AJ515" s="29"/>
      <c r="AK515" s="29"/>
      <c r="AL515" s="29"/>
      <c r="AM515" s="29"/>
      <c r="AN515" s="29"/>
      <c r="AO515" s="29"/>
      <c r="AP515" s="29"/>
      <c r="AQ515" s="29"/>
      <c r="AR515" s="29"/>
      <c r="AS515" s="29"/>
      <c r="AT515" s="29"/>
      <c r="AU515" s="29"/>
      <c r="AV515" s="29"/>
      <c r="AW515" s="29"/>
      <c r="AX515" s="29"/>
      <c r="AY515" s="29"/>
      <c r="AZ515" s="29"/>
      <c r="BA515" s="29"/>
      <c r="BB515" s="29"/>
      <c r="BC515" s="29"/>
      <c r="BD515" s="29"/>
      <c r="BE515" s="29"/>
      <c r="BF515" s="29"/>
      <c r="BG515" s="29"/>
      <c r="BH515" s="29"/>
      <c r="BI515" s="29"/>
      <c r="BJ515" s="29"/>
      <c r="BK515" s="29"/>
      <c r="BL515" s="29"/>
      <c r="BM515" s="29"/>
      <c r="BN515" s="29"/>
      <c r="BO515" s="29"/>
      <c r="BP515" s="29"/>
      <c r="BQ515" s="29"/>
      <c r="BR515" s="29"/>
      <c r="BS515" s="29"/>
      <c r="BT515" s="29"/>
      <c r="BU515" s="29"/>
      <c r="XEU515" s="6" t="str">
        <f t="shared" si="10"/>
        <v/>
      </c>
    </row>
    <row r="516" spans="1:73 16375:16375" x14ac:dyDescent="0.2">
      <c r="A516" s="29"/>
      <c r="B516" s="29"/>
      <c r="C516" s="81"/>
      <c r="D516" s="81"/>
      <c r="E516" s="81"/>
      <c r="F516" s="82"/>
      <c r="G516" s="83"/>
      <c r="H516" s="58"/>
      <c r="I516" s="58"/>
      <c r="J516" s="58"/>
      <c r="K516" s="58"/>
      <c r="L516" s="58"/>
      <c r="M516" s="58"/>
      <c r="N516" s="58"/>
      <c r="O516" s="58"/>
      <c r="P516" s="58"/>
      <c r="Q516" s="58"/>
      <c r="R516" s="58"/>
      <c r="S516" s="58"/>
      <c r="T516" s="58"/>
      <c r="U516" s="58"/>
      <c r="V516" s="58"/>
      <c r="W516" s="58"/>
      <c r="X516" s="58"/>
      <c r="Y516" s="62"/>
      <c r="Z516" s="62"/>
      <c r="AA516" s="58"/>
      <c r="AB516" s="58"/>
      <c r="AC516" s="61"/>
      <c r="AD516" s="58"/>
      <c r="AE516" s="29"/>
      <c r="AF516" s="44"/>
      <c r="AG516" s="29"/>
      <c r="AH516" s="29"/>
      <c r="AI516" s="29"/>
      <c r="AJ516" s="29"/>
      <c r="AK516" s="29"/>
      <c r="AL516" s="29"/>
      <c r="AM516" s="29"/>
      <c r="AN516" s="29"/>
      <c r="AO516" s="29"/>
      <c r="AP516" s="29"/>
      <c r="AQ516" s="29"/>
      <c r="AR516" s="29"/>
      <c r="AS516" s="29"/>
      <c r="AT516" s="29"/>
      <c r="AU516" s="29"/>
      <c r="AV516" s="29"/>
      <c r="AW516" s="29"/>
      <c r="AX516" s="29"/>
      <c r="AY516" s="29"/>
      <c r="AZ516" s="29"/>
      <c r="BA516" s="29"/>
      <c r="BB516" s="29"/>
      <c r="BC516" s="29"/>
      <c r="BD516" s="29"/>
      <c r="BE516" s="29"/>
      <c r="BF516" s="29"/>
      <c r="BG516" s="29"/>
      <c r="BH516" s="29"/>
      <c r="BI516" s="29"/>
      <c r="BJ516" s="29"/>
      <c r="BK516" s="29"/>
      <c r="BL516" s="29"/>
      <c r="BM516" s="29"/>
      <c r="BN516" s="29"/>
      <c r="BO516" s="29"/>
      <c r="BP516" s="29"/>
      <c r="BQ516" s="29"/>
      <c r="BR516" s="29"/>
      <c r="BS516" s="29"/>
      <c r="BT516" s="29"/>
      <c r="BU516" s="29"/>
      <c r="XEU516" s="6" t="str">
        <f t="shared" si="10"/>
        <v/>
      </c>
    </row>
    <row r="517" spans="1:73 16375:16375" x14ac:dyDescent="0.2">
      <c r="A517" s="29"/>
      <c r="B517" s="29"/>
      <c r="C517" s="81"/>
      <c r="D517" s="81"/>
      <c r="E517" s="81"/>
      <c r="F517" s="82"/>
      <c r="G517" s="83"/>
      <c r="H517" s="58"/>
      <c r="I517" s="58"/>
      <c r="J517" s="58"/>
      <c r="K517" s="58"/>
      <c r="L517" s="58"/>
      <c r="M517" s="58"/>
      <c r="N517" s="58"/>
      <c r="O517" s="58"/>
      <c r="P517" s="58"/>
      <c r="Q517" s="58"/>
      <c r="R517" s="58"/>
      <c r="S517" s="58"/>
      <c r="T517" s="58"/>
      <c r="U517" s="58"/>
      <c r="V517" s="58"/>
      <c r="W517" s="58"/>
      <c r="X517" s="58"/>
      <c r="Y517" s="62"/>
      <c r="Z517" s="62"/>
      <c r="AA517" s="58"/>
      <c r="AB517" s="58"/>
      <c r="AC517" s="61"/>
      <c r="AD517" s="58"/>
      <c r="AE517" s="29"/>
      <c r="AF517" s="44"/>
      <c r="AG517" s="29"/>
      <c r="AH517" s="29"/>
      <c r="AI517" s="29"/>
      <c r="AJ517" s="29"/>
      <c r="AK517" s="29"/>
      <c r="AL517" s="29"/>
      <c r="AM517" s="29"/>
      <c r="AN517" s="29"/>
      <c r="AO517" s="29"/>
      <c r="AP517" s="29"/>
      <c r="AQ517" s="29"/>
      <c r="AR517" s="29"/>
      <c r="AS517" s="29"/>
      <c r="AT517" s="29"/>
      <c r="AU517" s="29"/>
      <c r="AV517" s="29"/>
      <c r="AW517" s="29"/>
      <c r="AX517" s="29"/>
      <c r="AY517" s="29"/>
      <c r="AZ517" s="29"/>
      <c r="BA517" s="29"/>
      <c r="BB517" s="29"/>
      <c r="BC517" s="29"/>
      <c r="BD517" s="29"/>
      <c r="BE517" s="29"/>
      <c r="BF517" s="29"/>
      <c r="BG517" s="29"/>
      <c r="BH517" s="29"/>
      <c r="BI517" s="29"/>
      <c r="BJ517" s="29"/>
      <c r="BK517" s="29"/>
      <c r="BL517" s="29"/>
      <c r="BM517" s="29"/>
      <c r="BN517" s="29"/>
      <c r="BO517" s="29"/>
      <c r="BP517" s="29"/>
      <c r="BQ517" s="29"/>
      <c r="BR517" s="29"/>
      <c r="BS517" s="29"/>
      <c r="BT517" s="29"/>
      <c r="BU517" s="29"/>
      <c r="XEU517" s="6" t="str">
        <f t="shared" si="10"/>
        <v/>
      </c>
    </row>
    <row r="518" spans="1:73 16375:16375" x14ac:dyDescent="0.2">
      <c r="A518" s="29"/>
      <c r="B518" s="29"/>
      <c r="C518" s="81"/>
      <c r="D518" s="81"/>
      <c r="E518" s="81"/>
      <c r="F518" s="82"/>
      <c r="G518" s="83"/>
      <c r="H518" s="58"/>
      <c r="I518" s="58"/>
      <c r="J518" s="58"/>
      <c r="K518" s="58"/>
      <c r="L518" s="58"/>
      <c r="M518" s="58"/>
      <c r="N518" s="58"/>
      <c r="O518" s="58"/>
      <c r="P518" s="58"/>
      <c r="Q518" s="58"/>
      <c r="R518" s="58"/>
      <c r="S518" s="58"/>
      <c r="T518" s="58"/>
      <c r="U518" s="58"/>
      <c r="V518" s="58"/>
      <c r="W518" s="58"/>
      <c r="X518" s="58"/>
      <c r="Y518" s="62"/>
      <c r="Z518" s="62"/>
      <c r="AA518" s="58"/>
      <c r="AB518" s="58"/>
      <c r="AC518" s="61"/>
      <c r="AD518" s="58"/>
      <c r="AE518" s="29"/>
      <c r="AF518" s="44"/>
      <c r="AG518" s="29"/>
      <c r="AH518" s="29"/>
      <c r="AI518" s="29"/>
      <c r="AJ518" s="29"/>
      <c r="AK518" s="29"/>
      <c r="AL518" s="29"/>
      <c r="AM518" s="29"/>
      <c r="AN518" s="29"/>
      <c r="AO518" s="29"/>
      <c r="AP518" s="29"/>
      <c r="AQ518" s="29"/>
      <c r="AR518" s="29"/>
      <c r="AS518" s="29"/>
      <c r="AT518" s="29"/>
      <c r="AU518" s="29"/>
      <c r="AV518" s="29"/>
      <c r="AW518" s="29"/>
      <c r="AX518" s="29"/>
      <c r="AY518" s="29"/>
      <c r="AZ518" s="29"/>
      <c r="BA518" s="29"/>
      <c r="BB518" s="29"/>
      <c r="BC518" s="29"/>
      <c r="BD518" s="29"/>
      <c r="BE518" s="29"/>
      <c r="BF518" s="29"/>
      <c r="BG518" s="29"/>
      <c r="BH518" s="29"/>
      <c r="BI518" s="29"/>
      <c r="BJ518" s="29"/>
      <c r="BK518" s="29"/>
      <c r="BL518" s="29"/>
      <c r="BM518" s="29"/>
      <c r="BN518" s="29"/>
      <c r="BO518" s="29"/>
      <c r="BP518" s="29"/>
      <c r="BQ518" s="29"/>
      <c r="BR518" s="29"/>
      <c r="BS518" s="29"/>
      <c r="BT518" s="29"/>
      <c r="BU518" s="29"/>
      <c r="XEU518" s="6" t="str">
        <f t="shared" si="10"/>
        <v/>
      </c>
    </row>
    <row r="519" spans="1:73 16375:16375" x14ac:dyDescent="0.2">
      <c r="A519" s="29"/>
      <c r="B519" s="29"/>
      <c r="C519" s="81"/>
      <c r="D519" s="81"/>
      <c r="E519" s="81"/>
      <c r="F519" s="82"/>
      <c r="G519" s="83"/>
      <c r="H519" s="58"/>
      <c r="I519" s="58"/>
      <c r="J519" s="58"/>
      <c r="K519" s="58"/>
      <c r="L519" s="58"/>
      <c r="M519" s="58"/>
      <c r="N519" s="58"/>
      <c r="O519" s="58"/>
      <c r="P519" s="58"/>
      <c r="Q519" s="58"/>
      <c r="R519" s="58"/>
      <c r="S519" s="58"/>
      <c r="T519" s="58"/>
      <c r="U519" s="58"/>
      <c r="V519" s="58"/>
      <c r="W519" s="58"/>
      <c r="X519" s="58"/>
      <c r="Y519" s="62"/>
      <c r="Z519" s="62"/>
      <c r="AA519" s="58"/>
      <c r="AB519" s="58"/>
      <c r="AC519" s="61"/>
      <c r="AD519" s="58"/>
      <c r="AE519" s="29"/>
      <c r="AF519" s="44"/>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c r="BC519" s="29"/>
      <c r="BD519" s="29"/>
      <c r="BE519" s="29"/>
      <c r="BF519" s="29"/>
      <c r="BG519" s="29"/>
      <c r="BH519" s="29"/>
      <c r="BI519" s="29"/>
      <c r="BJ519" s="29"/>
      <c r="BK519" s="29"/>
      <c r="BL519" s="29"/>
      <c r="BM519" s="29"/>
      <c r="BN519" s="29"/>
      <c r="BO519" s="29"/>
      <c r="BP519" s="29"/>
      <c r="BQ519" s="29"/>
      <c r="BR519" s="29"/>
      <c r="BS519" s="29"/>
      <c r="BT519" s="29"/>
      <c r="BU519" s="29"/>
      <c r="XEU519" s="6" t="str">
        <f t="shared" si="10"/>
        <v/>
      </c>
    </row>
    <row r="520" spans="1:73 16375:16375" x14ac:dyDescent="0.2">
      <c r="A520" s="29"/>
      <c r="B520" s="29"/>
      <c r="C520" s="81"/>
      <c r="D520" s="81"/>
      <c r="E520" s="81"/>
      <c r="F520" s="82"/>
      <c r="G520" s="83"/>
      <c r="H520" s="58"/>
      <c r="I520" s="58"/>
      <c r="J520" s="58"/>
      <c r="K520" s="58"/>
      <c r="L520" s="58"/>
      <c r="M520" s="58"/>
      <c r="N520" s="58"/>
      <c r="O520" s="58"/>
      <c r="P520" s="58"/>
      <c r="Q520" s="58"/>
      <c r="R520" s="58"/>
      <c r="S520" s="58"/>
      <c r="T520" s="58"/>
      <c r="U520" s="58"/>
      <c r="V520" s="58"/>
      <c r="W520" s="58"/>
      <c r="X520" s="58"/>
      <c r="Y520" s="62"/>
      <c r="Z520" s="62"/>
      <c r="AA520" s="58"/>
      <c r="AB520" s="58"/>
      <c r="AC520" s="61"/>
      <c r="AD520" s="58"/>
      <c r="AE520" s="29"/>
      <c r="AF520" s="44"/>
      <c r="AG520" s="29"/>
      <c r="AH520" s="29"/>
      <c r="AI520" s="29"/>
      <c r="AJ520" s="29"/>
      <c r="AK520" s="29"/>
      <c r="AL520" s="29"/>
      <c r="AM520" s="29"/>
      <c r="AN520" s="29"/>
      <c r="AO520" s="29"/>
      <c r="AP520" s="29"/>
      <c r="AQ520" s="29"/>
      <c r="AR520" s="29"/>
      <c r="AS520" s="29"/>
      <c r="AT520" s="29"/>
      <c r="AU520" s="29"/>
      <c r="AV520" s="29"/>
      <c r="AW520" s="29"/>
      <c r="AX520" s="29"/>
      <c r="AY520" s="29"/>
      <c r="AZ520" s="29"/>
      <c r="BA520" s="29"/>
      <c r="BB520" s="29"/>
      <c r="BC520" s="29"/>
      <c r="BD520" s="29"/>
      <c r="BE520" s="29"/>
      <c r="BF520" s="29"/>
      <c r="BG520" s="29"/>
      <c r="BH520" s="29"/>
      <c r="BI520" s="29"/>
      <c r="BJ520" s="29"/>
      <c r="BK520" s="29"/>
      <c r="BL520" s="29"/>
      <c r="BM520" s="29"/>
      <c r="BN520" s="29"/>
      <c r="BO520" s="29"/>
      <c r="BP520" s="29"/>
      <c r="BQ520" s="29"/>
      <c r="BR520" s="29"/>
      <c r="BS520" s="29"/>
      <c r="BT520" s="29"/>
      <c r="BU520" s="29"/>
      <c r="XEU520" s="6" t="str">
        <f t="shared" si="10"/>
        <v/>
      </c>
    </row>
    <row r="521" spans="1:73 16375:16375" x14ac:dyDescent="0.2">
      <c r="A521" s="29"/>
      <c r="B521" s="29"/>
      <c r="C521" s="81"/>
      <c r="D521" s="81"/>
      <c r="E521" s="81"/>
      <c r="F521" s="82"/>
      <c r="G521" s="83"/>
      <c r="H521" s="58"/>
      <c r="I521" s="58"/>
      <c r="J521" s="58"/>
      <c r="K521" s="58"/>
      <c r="L521" s="58"/>
      <c r="M521" s="58"/>
      <c r="N521" s="58"/>
      <c r="O521" s="58"/>
      <c r="P521" s="58"/>
      <c r="Q521" s="58"/>
      <c r="R521" s="58"/>
      <c r="S521" s="58"/>
      <c r="T521" s="58"/>
      <c r="U521" s="58"/>
      <c r="V521" s="58"/>
      <c r="W521" s="58"/>
      <c r="X521" s="58"/>
      <c r="Y521" s="62"/>
      <c r="Z521" s="62"/>
      <c r="AA521" s="58"/>
      <c r="AB521" s="58"/>
      <c r="AC521" s="61"/>
      <c r="AD521" s="58"/>
      <c r="AE521" s="29"/>
      <c r="AF521" s="44"/>
      <c r="AG521" s="29"/>
      <c r="AH521" s="29"/>
      <c r="AI521" s="29"/>
      <c r="AJ521" s="29"/>
      <c r="AK521" s="29"/>
      <c r="AL521" s="29"/>
      <c r="AM521" s="29"/>
      <c r="AN521" s="29"/>
      <c r="AO521" s="29"/>
      <c r="AP521" s="29"/>
      <c r="AQ521" s="29"/>
      <c r="AR521" s="29"/>
      <c r="AS521" s="29"/>
      <c r="AT521" s="29"/>
      <c r="AU521" s="29"/>
      <c r="AV521" s="29"/>
      <c r="AW521" s="29"/>
      <c r="AX521" s="29"/>
      <c r="AY521" s="29"/>
      <c r="AZ521" s="29"/>
      <c r="BA521" s="29"/>
      <c r="BB521" s="29"/>
      <c r="BC521" s="29"/>
      <c r="BD521" s="29"/>
      <c r="BE521" s="29"/>
      <c r="BF521" s="29"/>
      <c r="BG521" s="29"/>
      <c r="BH521" s="29"/>
      <c r="BI521" s="29"/>
      <c r="BJ521" s="29"/>
      <c r="BK521" s="29"/>
      <c r="BL521" s="29"/>
      <c r="BM521" s="29"/>
      <c r="BN521" s="29"/>
      <c r="BO521" s="29"/>
      <c r="BP521" s="29"/>
      <c r="BQ521" s="29"/>
      <c r="BR521" s="29"/>
      <c r="BS521" s="29"/>
      <c r="BT521" s="29"/>
      <c r="BU521" s="29"/>
      <c r="XEU521" s="6" t="str">
        <f t="shared" si="10"/>
        <v/>
      </c>
    </row>
    <row r="522" spans="1:73 16375:16375" x14ac:dyDescent="0.2">
      <c r="A522" s="29"/>
      <c r="B522" s="29"/>
      <c r="C522" s="81"/>
      <c r="D522" s="81"/>
      <c r="E522" s="81"/>
      <c r="F522" s="82"/>
      <c r="G522" s="83"/>
      <c r="H522" s="58"/>
      <c r="I522" s="58"/>
      <c r="J522" s="58"/>
      <c r="K522" s="58"/>
      <c r="L522" s="58"/>
      <c r="M522" s="58"/>
      <c r="N522" s="58"/>
      <c r="O522" s="58"/>
      <c r="P522" s="58"/>
      <c r="Q522" s="58"/>
      <c r="R522" s="58"/>
      <c r="S522" s="58"/>
      <c r="T522" s="58"/>
      <c r="U522" s="58"/>
      <c r="V522" s="58"/>
      <c r="W522" s="58"/>
      <c r="X522" s="58"/>
      <c r="Y522" s="62"/>
      <c r="Z522" s="62"/>
      <c r="AA522" s="58"/>
      <c r="AB522" s="58"/>
      <c r="AC522" s="61"/>
      <c r="AD522" s="58"/>
      <c r="AE522" s="29"/>
      <c r="AF522" s="44"/>
      <c r="AG522" s="29"/>
      <c r="AH522" s="29"/>
      <c r="AI522" s="29"/>
      <c r="AJ522" s="29"/>
      <c r="AK522" s="29"/>
      <c r="AL522" s="29"/>
      <c r="AM522" s="29"/>
      <c r="AN522" s="29"/>
      <c r="AO522" s="29"/>
      <c r="AP522" s="29"/>
      <c r="AQ522" s="29"/>
      <c r="AR522" s="29"/>
      <c r="AS522" s="29"/>
      <c r="AT522" s="29"/>
      <c r="AU522" s="29"/>
      <c r="AV522" s="29"/>
      <c r="AW522" s="29"/>
      <c r="AX522" s="29"/>
      <c r="AY522" s="29"/>
      <c r="AZ522" s="29"/>
      <c r="BA522" s="29"/>
      <c r="BB522" s="29"/>
      <c r="BC522" s="29"/>
      <c r="BD522" s="29"/>
      <c r="BE522" s="29"/>
      <c r="BF522" s="29"/>
      <c r="BG522" s="29"/>
      <c r="BH522" s="29"/>
      <c r="BI522" s="29"/>
      <c r="BJ522" s="29"/>
      <c r="BK522" s="29"/>
      <c r="BL522" s="29"/>
      <c r="BM522" s="29"/>
      <c r="BN522" s="29"/>
      <c r="BO522" s="29"/>
      <c r="BP522" s="29"/>
      <c r="BQ522" s="29"/>
      <c r="BR522" s="29"/>
      <c r="BS522" s="29"/>
      <c r="BT522" s="29"/>
      <c r="BU522" s="29"/>
      <c r="XEU522" s="6" t="str">
        <f t="shared" si="10"/>
        <v/>
      </c>
    </row>
    <row r="523" spans="1:73 16375:16375" x14ac:dyDescent="0.2">
      <c r="A523" s="29"/>
      <c r="B523" s="29"/>
      <c r="C523" s="81"/>
      <c r="D523" s="81"/>
      <c r="E523" s="81"/>
      <c r="F523" s="82"/>
      <c r="G523" s="83"/>
      <c r="H523" s="58"/>
      <c r="I523" s="58"/>
      <c r="J523" s="58"/>
      <c r="K523" s="58"/>
      <c r="L523" s="58"/>
      <c r="M523" s="58"/>
      <c r="N523" s="58"/>
      <c r="O523" s="58"/>
      <c r="P523" s="58"/>
      <c r="Q523" s="58"/>
      <c r="R523" s="58"/>
      <c r="S523" s="58"/>
      <c r="T523" s="58"/>
      <c r="U523" s="58"/>
      <c r="V523" s="58"/>
      <c r="W523" s="58"/>
      <c r="X523" s="58"/>
      <c r="Y523" s="62"/>
      <c r="Z523" s="62"/>
      <c r="AA523" s="58"/>
      <c r="AB523" s="58"/>
      <c r="AC523" s="61"/>
      <c r="AD523" s="58"/>
      <c r="AE523" s="29"/>
      <c r="AF523" s="44"/>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c r="BF523" s="29"/>
      <c r="BG523" s="29"/>
      <c r="BH523" s="29"/>
      <c r="BI523" s="29"/>
      <c r="BJ523" s="29"/>
      <c r="BK523" s="29"/>
      <c r="BL523" s="29"/>
      <c r="BM523" s="29"/>
      <c r="BN523" s="29"/>
      <c r="BO523" s="29"/>
      <c r="BP523" s="29"/>
      <c r="BQ523" s="29"/>
      <c r="BR523" s="29"/>
      <c r="BS523" s="29"/>
      <c r="BT523" s="29"/>
      <c r="BU523" s="29"/>
      <c r="XEU523" s="6" t="str">
        <f t="shared" si="10"/>
        <v/>
      </c>
    </row>
    <row r="524" spans="1:73 16375:16375" x14ac:dyDescent="0.2">
      <c r="A524" s="29"/>
      <c r="B524" s="29"/>
      <c r="C524" s="81"/>
      <c r="D524" s="81"/>
      <c r="E524" s="81"/>
      <c r="F524" s="82"/>
      <c r="G524" s="83"/>
      <c r="H524" s="58"/>
      <c r="I524" s="58"/>
      <c r="J524" s="58"/>
      <c r="K524" s="58"/>
      <c r="L524" s="58"/>
      <c r="M524" s="58"/>
      <c r="N524" s="58"/>
      <c r="O524" s="58"/>
      <c r="P524" s="58"/>
      <c r="Q524" s="58"/>
      <c r="R524" s="58"/>
      <c r="S524" s="58"/>
      <c r="T524" s="58"/>
      <c r="U524" s="58"/>
      <c r="V524" s="58"/>
      <c r="W524" s="58"/>
      <c r="X524" s="58"/>
      <c r="Y524" s="62"/>
      <c r="Z524" s="62"/>
      <c r="AA524" s="58"/>
      <c r="AB524" s="58"/>
      <c r="AC524" s="61"/>
      <c r="AD524" s="58"/>
      <c r="AE524" s="29"/>
      <c r="AF524" s="44"/>
      <c r="AG524" s="29"/>
      <c r="AH524" s="29"/>
      <c r="AI524" s="29"/>
      <c r="AJ524" s="29"/>
      <c r="AK524" s="29"/>
      <c r="AL524" s="29"/>
      <c r="AM524" s="29"/>
      <c r="AN524" s="29"/>
      <c r="AO524" s="29"/>
      <c r="AP524" s="29"/>
      <c r="AQ524" s="29"/>
      <c r="AR524" s="29"/>
      <c r="AS524" s="29"/>
      <c r="AT524" s="29"/>
      <c r="AU524" s="29"/>
      <c r="AV524" s="29"/>
      <c r="AW524" s="29"/>
      <c r="AX524" s="29"/>
      <c r="AY524" s="29"/>
      <c r="AZ524" s="29"/>
      <c r="BA524" s="29"/>
      <c r="BB524" s="29"/>
      <c r="BC524" s="29"/>
      <c r="BD524" s="29"/>
      <c r="BE524" s="29"/>
      <c r="BF524" s="29"/>
      <c r="BG524" s="29"/>
      <c r="BH524" s="29"/>
      <c r="BI524" s="29"/>
      <c r="BJ524" s="29"/>
      <c r="BK524" s="29"/>
      <c r="BL524" s="29"/>
      <c r="BM524" s="29"/>
      <c r="BN524" s="29"/>
      <c r="BO524" s="29"/>
      <c r="BP524" s="29"/>
      <c r="BQ524" s="29"/>
      <c r="BR524" s="29"/>
      <c r="BS524" s="29"/>
      <c r="BT524" s="29"/>
      <c r="BU524" s="29"/>
      <c r="XEU524" s="6" t="str">
        <f t="shared" si="10"/>
        <v/>
      </c>
    </row>
    <row r="525" spans="1:73 16375:16375" x14ac:dyDescent="0.2">
      <c r="A525" s="29"/>
      <c r="B525" s="29"/>
      <c r="C525" s="81"/>
      <c r="D525" s="81"/>
      <c r="E525" s="81"/>
      <c r="F525" s="82"/>
      <c r="G525" s="83"/>
      <c r="H525" s="58"/>
      <c r="I525" s="58"/>
      <c r="J525" s="58"/>
      <c r="K525" s="58"/>
      <c r="L525" s="58"/>
      <c r="M525" s="58"/>
      <c r="N525" s="58"/>
      <c r="O525" s="58"/>
      <c r="P525" s="58"/>
      <c r="Q525" s="58"/>
      <c r="R525" s="58"/>
      <c r="S525" s="58"/>
      <c r="T525" s="58"/>
      <c r="U525" s="58"/>
      <c r="V525" s="58"/>
      <c r="W525" s="58"/>
      <c r="X525" s="58"/>
      <c r="Y525" s="62"/>
      <c r="Z525" s="62"/>
      <c r="AA525" s="58"/>
      <c r="AB525" s="58"/>
      <c r="AC525" s="61"/>
      <c r="AD525" s="58"/>
      <c r="AE525" s="29"/>
      <c r="AF525" s="44"/>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c r="BF525" s="29"/>
      <c r="BG525" s="29"/>
      <c r="BH525" s="29"/>
      <c r="BI525" s="29"/>
      <c r="BJ525" s="29"/>
      <c r="BK525" s="29"/>
      <c r="BL525" s="29"/>
      <c r="BM525" s="29"/>
      <c r="BN525" s="29"/>
      <c r="BO525" s="29"/>
      <c r="BP525" s="29"/>
      <c r="BQ525" s="29"/>
      <c r="BR525" s="29"/>
      <c r="BS525" s="29"/>
      <c r="BT525" s="29"/>
      <c r="BU525" s="29"/>
      <c r="XEU525" s="6" t="str">
        <f t="shared" si="10"/>
        <v/>
      </c>
    </row>
    <row r="526" spans="1:73 16375:16375" x14ac:dyDescent="0.2">
      <c r="A526" s="29"/>
      <c r="B526" s="29"/>
      <c r="C526" s="81"/>
      <c r="D526" s="81"/>
      <c r="E526" s="81"/>
      <c r="F526" s="82"/>
      <c r="G526" s="83"/>
      <c r="H526" s="58"/>
      <c r="I526" s="58"/>
      <c r="J526" s="58"/>
      <c r="K526" s="58"/>
      <c r="L526" s="58"/>
      <c r="M526" s="58"/>
      <c r="N526" s="58"/>
      <c r="O526" s="58"/>
      <c r="P526" s="58"/>
      <c r="Q526" s="58"/>
      <c r="R526" s="58"/>
      <c r="S526" s="58"/>
      <c r="T526" s="58"/>
      <c r="U526" s="58"/>
      <c r="V526" s="58"/>
      <c r="W526" s="58"/>
      <c r="X526" s="58"/>
      <c r="Y526" s="62"/>
      <c r="Z526" s="62"/>
      <c r="AA526" s="58"/>
      <c r="AB526" s="58"/>
      <c r="AC526" s="61"/>
      <c r="AD526" s="58"/>
      <c r="AE526" s="29"/>
      <c r="AF526" s="44"/>
      <c r="AG526" s="29"/>
      <c r="AH526" s="29"/>
      <c r="AI526" s="29"/>
      <c r="AJ526" s="29"/>
      <c r="AK526" s="29"/>
      <c r="AL526" s="29"/>
      <c r="AM526" s="29"/>
      <c r="AN526" s="29"/>
      <c r="AO526" s="29"/>
      <c r="AP526" s="29"/>
      <c r="AQ526" s="29"/>
      <c r="AR526" s="29"/>
      <c r="AS526" s="29"/>
      <c r="AT526" s="29"/>
      <c r="AU526" s="29"/>
      <c r="AV526" s="29"/>
      <c r="AW526" s="29"/>
      <c r="AX526" s="29"/>
      <c r="AY526" s="29"/>
      <c r="AZ526" s="29"/>
      <c r="BA526" s="29"/>
      <c r="BB526" s="29"/>
      <c r="BC526" s="29"/>
      <c r="BD526" s="29"/>
      <c r="BE526" s="29"/>
      <c r="BF526" s="29"/>
      <c r="BG526" s="29"/>
      <c r="BH526" s="29"/>
      <c r="BI526" s="29"/>
      <c r="BJ526" s="29"/>
      <c r="BK526" s="29"/>
      <c r="BL526" s="29"/>
      <c r="BM526" s="29"/>
      <c r="BN526" s="29"/>
      <c r="BO526" s="29"/>
      <c r="BP526" s="29"/>
      <c r="BQ526" s="29"/>
      <c r="BR526" s="29"/>
      <c r="BS526" s="29"/>
      <c r="BT526" s="29"/>
      <c r="BU526" s="29"/>
      <c r="XEU526" s="6" t="str">
        <f t="shared" si="10"/>
        <v/>
      </c>
    </row>
    <row r="527" spans="1:73 16375:16375" x14ac:dyDescent="0.2">
      <c r="A527" s="29"/>
      <c r="B527" s="29"/>
      <c r="C527" s="81"/>
      <c r="D527" s="81"/>
      <c r="E527" s="81"/>
      <c r="F527" s="82"/>
      <c r="G527" s="83"/>
      <c r="H527" s="58"/>
      <c r="I527" s="58"/>
      <c r="J527" s="58"/>
      <c r="K527" s="58"/>
      <c r="L527" s="58"/>
      <c r="M527" s="58"/>
      <c r="N527" s="58"/>
      <c r="O527" s="58"/>
      <c r="P527" s="58"/>
      <c r="Q527" s="58"/>
      <c r="R527" s="58"/>
      <c r="S527" s="58"/>
      <c r="T527" s="58"/>
      <c r="U527" s="58"/>
      <c r="V527" s="58"/>
      <c r="W527" s="58"/>
      <c r="X527" s="58"/>
      <c r="Y527" s="62"/>
      <c r="Z527" s="62"/>
      <c r="AA527" s="58"/>
      <c r="AB527" s="58"/>
      <c r="AC527" s="61"/>
      <c r="AD527" s="58"/>
      <c r="AE527" s="29"/>
      <c r="AF527" s="44"/>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c r="BC527" s="29"/>
      <c r="BD527" s="29"/>
      <c r="BE527" s="29"/>
      <c r="BF527" s="29"/>
      <c r="BG527" s="29"/>
      <c r="BH527" s="29"/>
      <c r="BI527" s="29"/>
      <c r="BJ527" s="29"/>
      <c r="BK527" s="29"/>
      <c r="BL527" s="29"/>
      <c r="BM527" s="29"/>
      <c r="BN527" s="29"/>
      <c r="BO527" s="29"/>
      <c r="BP527" s="29"/>
      <c r="BQ527" s="29"/>
      <c r="BR527" s="29"/>
      <c r="BS527" s="29"/>
      <c r="BT527" s="29"/>
      <c r="BU527" s="29"/>
      <c r="XEU527" s="6" t="str">
        <f t="shared" si="10"/>
        <v/>
      </c>
    </row>
    <row r="528" spans="1:73 16375:16375" x14ac:dyDescent="0.2">
      <c r="A528" s="29"/>
      <c r="B528" s="29"/>
      <c r="C528" s="81"/>
      <c r="D528" s="81"/>
      <c r="E528" s="81"/>
      <c r="F528" s="82"/>
      <c r="G528" s="83"/>
      <c r="H528" s="58"/>
      <c r="I528" s="58"/>
      <c r="J528" s="58"/>
      <c r="K528" s="58"/>
      <c r="L528" s="58"/>
      <c r="M528" s="58"/>
      <c r="N528" s="58"/>
      <c r="O528" s="58"/>
      <c r="P528" s="58"/>
      <c r="Q528" s="58"/>
      <c r="R528" s="58"/>
      <c r="S528" s="58"/>
      <c r="T528" s="58"/>
      <c r="U528" s="58"/>
      <c r="V528" s="58"/>
      <c r="W528" s="58"/>
      <c r="X528" s="58"/>
      <c r="Y528" s="62"/>
      <c r="Z528" s="62"/>
      <c r="AA528" s="58"/>
      <c r="AB528" s="58"/>
      <c r="AC528" s="61"/>
      <c r="AD528" s="58"/>
      <c r="AE528" s="29"/>
      <c r="AF528" s="44"/>
      <c r="AG528" s="29"/>
      <c r="AH528" s="29"/>
      <c r="AI528" s="29"/>
      <c r="AJ528" s="29"/>
      <c r="AK528" s="29"/>
      <c r="AL528" s="29"/>
      <c r="AM528" s="29"/>
      <c r="AN528" s="29"/>
      <c r="AO528" s="29"/>
      <c r="AP528" s="29"/>
      <c r="AQ528" s="29"/>
      <c r="AR528" s="29"/>
      <c r="AS528" s="29"/>
      <c r="AT528" s="29"/>
      <c r="AU528" s="29"/>
      <c r="AV528" s="29"/>
      <c r="AW528" s="29"/>
      <c r="AX528" s="29"/>
      <c r="AY528" s="29"/>
      <c r="AZ528" s="29"/>
      <c r="BA528" s="29"/>
      <c r="BB528" s="29"/>
      <c r="BC528" s="29"/>
      <c r="BD528" s="29"/>
      <c r="BE528" s="29"/>
      <c r="BF528" s="29"/>
      <c r="BG528" s="29"/>
      <c r="BH528" s="29"/>
      <c r="BI528" s="29"/>
      <c r="BJ528" s="29"/>
      <c r="BK528" s="29"/>
      <c r="BL528" s="29"/>
      <c r="BM528" s="29"/>
      <c r="BN528" s="29"/>
      <c r="BO528" s="29"/>
      <c r="BP528" s="29"/>
      <c r="BQ528" s="29"/>
      <c r="BR528" s="29"/>
      <c r="BS528" s="29"/>
      <c r="BT528" s="29"/>
      <c r="BU528" s="29"/>
      <c r="XEU528" s="6" t="str">
        <f t="shared" si="10"/>
        <v/>
      </c>
    </row>
    <row r="529" spans="1:73 16375:16375" x14ac:dyDescent="0.2">
      <c r="A529" s="29"/>
      <c r="B529" s="29"/>
      <c r="C529" s="81"/>
      <c r="D529" s="81"/>
      <c r="E529" s="81"/>
      <c r="F529" s="82"/>
      <c r="G529" s="83"/>
      <c r="H529" s="58"/>
      <c r="I529" s="58"/>
      <c r="J529" s="58"/>
      <c r="K529" s="58"/>
      <c r="L529" s="58"/>
      <c r="M529" s="58"/>
      <c r="N529" s="58"/>
      <c r="O529" s="58"/>
      <c r="P529" s="58"/>
      <c r="Q529" s="58"/>
      <c r="R529" s="58"/>
      <c r="S529" s="58"/>
      <c r="T529" s="58"/>
      <c r="U529" s="58"/>
      <c r="V529" s="58"/>
      <c r="W529" s="58"/>
      <c r="X529" s="58"/>
      <c r="Y529" s="62"/>
      <c r="Z529" s="62"/>
      <c r="AA529" s="58"/>
      <c r="AB529" s="58"/>
      <c r="AC529" s="61"/>
      <c r="AD529" s="58"/>
      <c r="AE529" s="29"/>
      <c r="AF529" s="44"/>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c r="BC529" s="29"/>
      <c r="BD529" s="29"/>
      <c r="BE529" s="29"/>
      <c r="BF529" s="29"/>
      <c r="BG529" s="29"/>
      <c r="BH529" s="29"/>
      <c r="BI529" s="29"/>
      <c r="BJ529" s="29"/>
      <c r="BK529" s="29"/>
      <c r="BL529" s="29"/>
      <c r="BM529" s="29"/>
      <c r="BN529" s="29"/>
      <c r="BO529" s="29"/>
      <c r="BP529" s="29"/>
      <c r="BQ529" s="29"/>
      <c r="BR529" s="29"/>
      <c r="BS529" s="29"/>
      <c r="BT529" s="29"/>
      <c r="BU529" s="29"/>
      <c r="XEU529" s="6" t="str">
        <f t="shared" si="10"/>
        <v/>
      </c>
    </row>
    <row r="530" spans="1:73 16375:16375" x14ac:dyDescent="0.2">
      <c r="A530" s="29"/>
      <c r="B530" s="29"/>
      <c r="C530" s="81"/>
      <c r="D530" s="81"/>
      <c r="E530" s="81"/>
      <c r="F530" s="82"/>
      <c r="G530" s="83"/>
      <c r="H530" s="58"/>
      <c r="I530" s="58"/>
      <c r="J530" s="58"/>
      <c r="K530" s="58"/>
      <c r="L530" s="58"/>
      <c r="M530" s="58"/>
      <c r="N530" s="58"/>
      <c r="O530" s="58"/>
      <c r="P530" s="58"/>
      <c r="Q530" s="58"/>
      <c r="R530" s="58"/>
      <c r="S530" s="58"/>
      <c r="T530" s="58"/>
      <c r="U530" s="58"/>
      <c r="V530" s="58"/>
      <c r="W530" s="58"/>
      <c r="X530" s="58"/>
      <c r="Y530" s="62"/>
      <c r="Z530" s="62"/>
      <c r="AA530" s="58"/>
      <c r="AB530" s="58"/>
      <c r="AC530" s="61"/>
      <c r="AD530" s="58"/>
      <c r="AE530" s="29"/>
      <c r="AF530" s="44"/>
      <c r="AG530" s="29"/>
      <c r="AH530" s="29"/>
      <c r="AI530" s="29"/>
      <c r="AJ530" s="29"/>
      <c r="AK530" s="29"/>
      <c r="AL530" s="29"/>
      <c r="AM530" s="29"/>
      <c r="AN530" s="29"/>
      <c r="AO530" s="29"/>
      <c r="AP530" s="29"/>
      <c r="AQ530" s="29"/>
      <c r="AR530" s="29"/>
      <c r="AS530" s="29"/>
      <c r="AT530" s="29"/>
      <c r="AU530" s="29"/>
      <c r="AV530" s="29"/>
      <c r="AW530" s="29"/>
      <c r="AX530" s="29"/>
      <c r="AY530" s="29"/>
      <c r="AZ530" s="29"/>
      <c r="BA530" s="29"/>
      <c r="BB530" s="29"/>
      <c r="BC530" s="29"/>
      <c r="BD530" s="29"/>
      <c r="BE530" s="29"/>
      <c r="BF530" s="29"/>
      <c r="BG530" s="29"/>
      <c r="BH530" s="29"/>
      <c r="BI530" s="29"/>
      <c r="BJ530" s="29"/>
      <c r="BK530" s="29"/>
      <c r="BL530" s="29"/>
      <c r="BM530" s="29"/>
      <c r="BN530" s="29"/>
      <c r="BO530" s="29"/>
      <c r="BP530" s="29"/>
      <c r="BQ530" s="29"/>
      <c r="BR530" s="29"/>
      <c r="BS530" s="29"/>
      <c r="BT530" s="29"/>
      <c r="BU530" s="29"/>
      <c r="XEU530" s="6" t="str">
        <f t="shared" si="10"/>
        <v/>
      </c>
    </row>
    <row r="531" spans="1:73 16375:16375" x14ac:dyDescent="0.2">
      <c r="A531" s="29"/>
      <c r="B531" s="29"/>
      <c r="C531" s="81"/>
      <c r="D531" s="81"/>
      <c r="E531" s="81"/>
      <c r="F531" s="82"/>
      <c r="G531" s="83"/>
      <c r="H531" s="58"/>
      <c r="I531" s="58"/>
      <c r="J531" s="58"/>
      <c r="K531" s="58"/>
      <c r="L531" s="58"/>
      <c r="M531" s="58"/>
      <c r="N531" s="58"/>
      <c r="O531" s="58"/>
      <c r="P531" s="58"/>
      <c r="Q531" s="58"/>
      <c r="R531" s="58"/>
      <c r="S531" s="58"/>
      <c r="T531" s="58"/>
      <c r="U531" s="58"/>
      <c r="V531" s="58"/>
      <c r="W531" s="58"/>
      <c r="X531" s="58"/>
      <c r="Y531" s="62"/>
      <c r="Z531" s="62"/>
      <c r="AA531" s="58"/>
      <c r="AB531" s="58"/>
      <c r="AC531" s="61"/>
      <c r="AD531" s="58"/>
      <c r="AE531" s="29"/>
      <c r="AF531" s="44"/>
      <c r="AG531" s="29"/>
      <c r="AH531" s="29"/>
      <c r="AI531" s="29"/>
      <c r="AJ531" s="29"/>
      <c r="AK531" s="29"/>
      <c r="AL531" s="29"/>
      <c r="AM531" s="29"/>
      <c r="AN531" s="29"/>
      <c r="AO531" s="29"/>
      <c r="AP531" s="29"/>
      <c r="AQ531" s="29"/>
      <c r="AR531" s="29"/>
      <c r="AS531" s="29"/>
      <c r="AT531" s="29"/>
      <c r="AU531" s="29"/>
      <c r="AV531" s="29"/>
      <c r="AW531" s="29"/>
      <c r="AX531" s="29"/>
      <c r="AY531" s="29"/>
      <c r="AZ531" s="29"/>
      <c r="BA531" s="29"/>
      <c r="BB531" s="29"/>
      <c r="BC531" s="29"/>
      <c r="BD531" s="29"/>
      <c r="BE531" s="29"/>
      <c r="BF531" s="29"/>
      <c r="BG531" s="29"/>
      <c r="BH531" s="29"/>
      <c r="BI531" s="29"/>
      <c r="BJ531" s="29"/>
      <c r="BK531" s="29"/>
      <c r="BL531" s="29"/>
      <c r="BM531" s="29"/>
      <c r="BN531" s="29"/>
      <c r="BO531" s="29"/>
      <c r="BP531" s="29"/>
      <c r="BQ531" s="29"/>
      <c r="BR531" s="29"/>
      <c r="BS531" s="29"/>
      <c r="BT531" s="29"/>
      <c r="BU531" s="29"/>
      <c r="XEU531" s="6" t="str">
        <f t="shared" si="10"/>
        <v/>
      </c>
    </row>
    <row r="532" spans="1:73 16375:16375" x14ac:dyDescent="0.2">
      <c r="A532" s="29"/>
      <c r="B532" s="29"/>
      <c r="C532" s="81"/>
      <c r="D532" s="81"/>
      <c r="E532" s="81"/>
      <c r="F532" s="82"/>
      <c r="G532" s="83"/>
      <c r="H532" s="58"/>
      <c r="I532" s="58"/>
      <c r="J532" s="58"/>
      <c r="K532" s="58"/>
      <c r="L532" s="58"/>
      <c r="M532" s="58"/>
      <c r="N532" s="58"/>
      <c r="O532" s="58"/>
      <c r="P532" s="58"/>
      <c r="Q532" s="58"/>
      <c r="R532" s="58"/>
      <c r="S532" s="58"/>
      <c r="T532" s="58"/>
      <c r="U532" s="58"/>
      <c r="V532" s="58"/>
      <c r="W532" s="58"/>
      <c r="X532" s="58"/>
      <c r="Y532" s="62"/>
      <c r="Z532" s="62"/>
      <c r="AA532" s="58"/>
      <c r="AB532" s="58"/>
      <c r="AC532" s="61"/>
      <c r="AD532" s="58"/>
      <c r="AE532" s="29"/>
      <c r="AF532" s="44"/>
      <c r="AG532" s="29"/>
      <c r="AH532" s="29"/>
      <c r="AI532" s="29"/>
      <c r="AJ532" s="29"/>
      <c r="AK532" s="29"/>
      <c r="AL532" s="29"/>
      <c r="AM532" s="29"/>
      <c r="AN532" s="29"/>
      <c r="AO532" s="29"/>
      <c r="AP532" s="29"/>
      <c r="AQ532" s="29"/>
      <c r="AR532" s="29"/>
      <c r="AS532" s="29"/>
      <c r="AT532" s="29"/>
      <c r="AU532" s="29"/>
      <c r="AV532" s="29"/>
      <c r="AW532" s="29"/>
      <c r="AX532" s="29"/>
      <c r="AY532" s="29"/>
      <c r="AZ532" s="29"/>
      <c r="BA532" s="29"/>
      <c r="BB532" s="29"/>
      <c r="BC532" s="29"/>
      <c r="BD532" s="29"/>
      <c r="BE532" s="29"/>
      <c r="BF532" s="29"/>
      <c r="BG532" s="29"/>
      <c r="BH532" s="29"/>
      <c r="BI532" s="29"/>
      <c r="BJ532" s="29"/>
      <c r="BK532" s="29"/>
      <c r="BL532" s="29"/>
      <c r="BM532" s="29"/>
      <c r="BN532" s="29"/>
      <c r="BO532" s="29"/>
      <c r="BP532" s="29"/>
      <c r="BQ532" s="29"/>
      <c r="BR532" s="29"/>
      <c r="BS532" s="29"/>
      <c r="BT532" s="29"/>
      <c r="BU532" s="29"/>
      <c r="XEU532" s="6" t="str">
        <f t="shared" si="10"/>
        <v/>
      </c>
    </row>
    <row r="533" spans="1:73 16375:16375" x14ac:dyDescent="0.2">
      <c r="A533" s="29"/>
      <c r="B533" s="29"/>
      <c r="C533" s="81"/>
      <c r="D533" s="81"/>
      <c r="E533" s="81"/>
      <c r="F533" s="82"/>
      <c r="G533" s="83"/>
      <c r="H533" s="58"/>
      <c r="I533" s="58"/>
      <c r="J533" s="58"/>
      <c r="K533" s="58"/>
      <c r="L533" s="58"/>
      <c r="M533" s="58"/>
      <c r="N533" s="58"/>
      <c r="O533" s="58"/>
      <c r="P533" s="58"/>
      <c r="Q533" s="58"/>
      <c r="R533" s="58"/>
      <c r="S533" s="58"/>
      <c r="T533" s="58"/>
      <c r="U533" s="58"/>
      <c r="V533" s="58"/>
      <c r="W533" s="58"/>
      <c r="X533" s="58"/>
      <c r="Y533" s="62"/>
      <c r="Z533" s="62"/>
      <c r="AA533" s="58"/>
      <c r="AB533" s="58"/>
      <c r="AC533" s="61"/>
      <c r="AD533" s="58"/>
      <c r="AE533" s="29"/>
      <c r="AF533" s="44"/>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c r="BF533" s="29"/>
      <c r="BG533" s="29"/>
      <c r="BH533" s="29"/>
      <c r="BI533" s="29"/>
      <c r="BJ533" s="29"/>
      <c r="BK533" s="29"/>
      <c r="BL533" s="29"/>
      <c r="BM533" s="29"/>
      <c r="BN533" s="29"/>
      <c r="BO533" s="29"/>
      <c r="BP533" s="29"/>
      <c r="BQ533" s="29"/>
      <c r="BR533" s="29"/>
      <c r="BS533" s="29"/>
      <c r="BT533" s="29"/>
      <c r="BU533" s="29"/>
      <c r="XEU533" s="6" t="str">
        <f t="shared" si="10"/>
        <v/>
      </c>
    </row>
    <row r="534" spans="1:73 16375:16375" x14ac:dyDescent="0.2">
      <c r="A534" s="29"/>
      <c r="B534" s="29"/>
      <c r="C534" s="81"/>
      <c r="D534" s="81"/>
      <c r="E534" s="81"/>
      <c r="F534" s="82"/>
      <c r="G534" s="83"/>
      <c r="H534" s="58"/>
      <c r="I534" s="58"/>
      <c r="J534" s="58"/>
      <c r="K534" s="58"/>
      <c r="L534" s="58"/>
      <c r="M534" s="58"/>
      <c r="N534" s="58"/>
      <c r="O534" s="58"/>
      <c r="P534" s="58"/>
      <c r="Q534" s="58"/>
      <c r="R534" s="58"/>
      <c r="S534" s="58"/>
      <c r="T534" s="58"/>
      <c r="U534" s="58"/>
      <c r="V534" s="58"/>
      <c r="W534" s="58"/>
      <c r="X534" s="58"/>
      <c r="Y534" s="62"/>
      <c r="Z534" s="62"/>
      <c r="AA534" s="58"/>
      <c r="AB534" s="58"/>
      <c r="AC534" s="61"/>
      <c r="AD534" s="58"/>
      <c r="AE534" s="29"/>
      <c r="AF534" s="44"/>
      <c r="AG534" s="29"/>
      <c r="AH534" s="29"/>
      <c r="AI534" s="29"/>
      <c r="AJ534" s="29"/>
      <c r="AK534" s="29"/>
      <c r="AL534" s="29"/>
      <c r="AM534" s="29"/>
      <c r="AN534" s="29"/>
      <c r="AO534" s="29"/>
      <c r="AP534" s="29"/>
      <c r="AQ534" s="29"/>
      <c r="AR534" s="29"/>
      <c r="AS534" s="29"/>
      <c r="AT534" s="29"/>
      <c r="AU534" s="29"/>
      <c r="AV534" s="29"/>
      <c r="AW534" s="29"/>
      <c r="AX534" s="29"/>
      <c r="AY534" s="29"/>
      <c r="AZ534" s="29"/>
      <c r="BA534" s="29"/>
      <c r="BB534" s="29"/>
      <c r="BC534" s="29"/>
      <c r="BD534" s="29"/>
      <c r="BE534" s="29"/>
      <c r="BF534" s="29"/>
      <c r="BG534" s="29"/>
      <c r="BH534" s="29"/>
      <c r="BI534" s="29"/>
      <c r="BJ534" s="29"/>
      <c r="BK534" s="29"/>
      <c r="BL534" s="29"/>
      <c r="BM534" s="29"/>
      <c r="BN534" s="29"/>
      <c r="BO534" s="29"/>
      <c r="BP534" s="29"/>
      <c r="BQ534" s="29"/>
      <c r="BR534" s="29"/>
      <c r="BS534" s="29"/>
      <c r="BT534" s="29"/>
      <c r="BU534" s="29"/>
      <c r="XEU534" s="6" t="str">
        <f t="shared" si="10"/>
        <v/>
      </c>
    </row>
    <row r="535" spans="1:73 16375:16375" x14ac:dyDescent="0.2">
      <c r="A535" s="29"/>
      <c r="B535" s="29"/>
      <c r="C535" s="81"/>
      <c r="D535" s="81"/>
      <c r="E535" s="81"/>
      <c r="F535" s="82"/>
      <c r="G535" s="83"/>
      <c r="H535" s="58"/>
      <c r="I535" s="58"/>
      <c r="J535" s="58"/>
      <c r="K535" s="58"/>
      <c r="L535" s="58"/>
      <c r="M535" s="58"/>
      <c r="N535" s="58"/>
      <c r="O535" s="58"/>
      <c r="P535" s="58"/>
      <c r="Q535" s="58"/>
      <c r="R535" s="58"/>
      <c r="S535" s="58"/>
      <c r="T535" s="58"/>
      <c r="U535" s="58"/>
      <c r="V535" s="58"/>
      <c r="W535" s="58"/>
      <c r="X535" s="58"/>
      <c r="Y535" s="62"/>
      <c r="Z535" s="62"/>
      <c r="AA535" s="58"/>
      <c r="AB535" s="58"/>
      <c r="AC535" s="61"/>
      <c r="AD535" s="58"/>
      <c r="AE535" s="29"/>
      <c r="AF535" s="44"/>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c r="BC535" s="29"/>
      <c r="BD535" s="29"/>
      <c r="BE535" s="29"/>
      <c r="BF535" s="29"/>
      <c r="BG535" s="29"/>
      <c r="BH535" s="29"/>
      <c r="BI535" s="29"/>
      <c r="BJ535" s="29"/>
      <c r="BK535" s="29"/>
      <c r="BL535" s="29"/>
      <c r="BM535" s="29"/>
      <c r="BN535" s="29"/>
      <c r="BO535" s="29"/>
      <c r="BP535" s="29"/>
      <c r="BQ535" s="29"/>
      <c r="BR535" s="29"/>
      <c r="BS535" s="29"/>
      <c r="BT535" s="29"/>
      <c r="BU535" s="29"/>
      <c r="XEU535" s="6" t="str">
        <f t="shared" si="10"/>
        <v/>
      </c>
    </row>
    <row r="536" spans="1:73 16375:16375" x14ac:dyDescent="0.2">
      <c r="A536" s="29"/>
      <c r="B536" s="29"/>
      <c r="C536" s="81"/>
      <c r="D536" s="81"/>
      <c r="E536" s="81"/>
      <c r="F536" s="82"/>
      <c r="G536" s="83"/>
      <c r="H536" s="58"/>
      <c r="I536" s="58"/>
      <c r="J536" s="58"/>
      <c r="K536" s="58"/>
      <c r="L536" s="58"/>
      <c r="M536" s="58"/>
      <c r="N536" s="58"/>
      <c r="O536" s="58"/>
      <c r="P536" s="58"/>
      <c r="Q536" s="58"/>
      <c r="R536" s="58"/>
      <c r="S536" s="58"/>
      <c r="T536" s="58"/>
      <c r="U536" s="58"/>
      <c r="V536" s="58"/>
      <c r="W536" s="58"/>
      <c r="X536" s="58"/>
      <c r="Y536" s="62"/>
      <c r="Z536" s="62"/>
      <c r="AA536" s="58"/>
      <c r="AB536" s="58"/>
      <c r="AC536" s="61"/>
      <c r="AD536" s="58"/>
      <c r="AE536" s="29"/>
      <c r="AF536" s="44"/>
      <c r="AG536" s="29"/>
      <c r="AH536" s="29"/>
      <c r="AI536" s="29"/>
      <c r="AJ536" s="29"/>
      <c r="AK536" s="29"/>
      <c r="AL536" s="29"/>
      <c r="AM536" s="29"/>
      <c r="AN536" s="29"/>
      <c r="AO536" s="29"/>
      <c r="AP536" s="29"/>
      <c r="AQ536" s="29"/>
      <c r="AR536" s="29"/>
      <c r="AS536" s="29"/>
      <c r="AT536" s="29"/>
      <c r="AU536" s="29"/>
      <c r="AV536" s="29"/>
      <c r="AW536" s="29"/>
      <c r="AX536" s="29"/>
      <c r="AY536" s="29"/>
      <c r="AZ536" s="29"/>
      <c r="BA536" s="29"/>
      <c r="BB536" s="29"/>
      <c r="BC536" s="29"/>
      <c r="BD536" s="29"/>
      <c r="BE536" s="29"/>
      <c r="BF536" s="29"/>
      <c r="BG536" s="29"/>
      <c r="BH536" s="29"/>
      <c r="BI536" s="29"/>
      <c r="BJ536" s="29"/>
      <c r="BK536" s="29"/>
      <c r="BL536" s="29"/>
      <c r="BM536" s="29"/>
      <c r="BN536" s="29"/>
      <c r="BO536" s="29"/>
      <c r="BP536" s="29"/>
      <c r="BQ536" s="29"/>
      <c r="BR536" s="29"/>
      <c r="BS536" s="29"/>
      <c r="BT536" s="29"/>
      <c r="BU536" s="29"/>
      <c r="XEU536" s="6" t="str">
        <f t="shared" si="10"/>
        <v/>
      </c>
    </row>
    <row r="537" spans="1:73 16375:16375" x14ac:dyDescent="0.2">
      <c r="A537" s="29"/>
      <c r="B537" s="29"/>
      <c r="C537" s="81"/>
      <c r="D537" s="81"/>
      <c r="E537" s="81"/>
      <c r="F537" s="82"/>
      <c r="G537" s="83"/>
      <c r="H537" s="58"/>
      <c r="I537" s="58"/>
      <c r="J537" s="58"/>
      <c r="K537" s="58"/>
      <c r="L537" s="58"/>
      <c r="M537" s="58"/>
      <c r="N537" s="58"/>
      <c r="O537" s="58"/>
      <c r="P537" s="58"/>
      <c r="Q537" s="58"/>
      <c r="R537" s="58"/>
      <c r="S537" s="58"/>
      <c r="T537" s="58"/>
      <c r="U537" s="58"/>
      <c r="V537" s="58"/>
      <c r="W537" s="58"/>
      <c r="X537" s="58"/>
      <c r="Y537" s="62"/>
      <c r="Z537" s="62"/>
      <c r="AA537" s="58"/>
      <c r="AB537" s="58"/>
      <c r="AC537" s="61"/>
      <c r="AD537" s="58"/>
      <c r="AE537" s="29"/>
      <c r="AF537" s="44"/>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c r="BF537" s="29"/>
      <c r="BG537" s="29"/>
      <c r="BH537" s="29"/>
      <c r="BI537" s="29"/>
      <c r="BJ537" s="29"/>
      <c r="BK537" s="29"/>
      <c r="BL537" s="29"/>
      <c r="BM537" s="29"/>
      <c r="BN537" s="29"/>
      <c r="BO537" s="29"/>
      <c r="BP537" s="29"/>
      <c r="BQ537" s="29"/>
      <c r="BR537" s="29"/>
      <c r="BS537" s="29"/>
      <c r="BT537" s="29"/>
      <c r="BU537" s="29"/>
      <c r="XEU537" s="6" t="str">
        <f t="shared" si="10"/>
        <v/>
      </c>
    </row>
    <row r="538" spans="1:73 16375:16375" x14ac:dyDescent="0.2">
      <c r="A538" s="29"/>
      <c r="B538" s="29"/>
      <c r="C538" s="81"/>
      <c r="D538" s="81"/>
      <c r="E538" s="81"/>
      <c r="F538" s="82"/>
      <c r="G538" s="83"/>
      <c r="H538" s="58"/>
      <c r="I538" s="58"/>
      <c r="J538" s="58"/>
      <c r="K538" s="58"/>
      <c r="L538" s="58"/>
      <c r="M538" s="58"/>
      <c r="N538" s="58"/>
      <c r="O538" s="58"/>
      <c r="P538" s="58"/>
      <c r="Q538" s="58"/>
      <c r="R538" s="58"/>
      <c r="S538" s="58"/>
      <c r="T538" s="58"/>
      <c r="U538" s="58"/>
      <c r="V538" s="58"/>
      <c r="W538" s="58"/>
      <c r="X538" s="58"/>
      <c r="Y538" s="62"/>
      <c r="Z538" s="62"/>
      <c r="AA538" s="58"/>
      <c r="AB538" s="58"/>
      <c r="AC538" s="61"/>
      <c r="AD538" s="58"/>
      <c r="AE538" s="29"/>
      <c r="AF538" s="44"/>
      <c r="AG538" s="29"/>
      <c r="AH538" s="29"/>
      <c r="AI538" s="29"/>
      <c r="AJ538" s="29"/>
      <c r="AK538" s="29"/>
      <c r="AL538" s="29"/>
      <c r="AM538" s="29"/>
      <c r="AN538" s="29"/>
      <c r="AO538" s="29"/>
      <c r="AP538" s="29"/>
      <c r="AQ538" s="29"/>
      <c r="AR538" s="29"/>
      <c r="AS538" s="29"/>
      <c r="AT538" s="29"/>
      <c r="AU538" s="29"/>
      <c r="AV538" s="29"/>
      <c r="AW538" s="29"/>
      <c r="AX538" s="29"/>
      <c r="AY538" s="29"/>
      <c r="AZ538" s="29"/>
      <c r="BA538" s="29"/>
      <c r="BB538" s="29"/>
      <c r="BC538" s="29"/>
      <c r="BD538" s="29"/>
      <c r="BE538" s="29"/>
      <c r="BF538" s="29"/>
      <c r="BG538" s="29"/>
      <c r="BH538" s="29"/>
      <c r="BI538" s="29"/>
      <c r="BJ538" s="29"/>
      <c r="BK538" s="29"/>
      <c r="BL538" s="29"/>
      <c r="BM538" s="29"/>
      <c r="BN538" s="29"/>
      <c r="BO538" s="29"/>
      <c r="BP538" s="29"/>
      <c r="BQ538" s="29"/>
      <c r="BR538" s="29"/>
      <c r="BS538" s="29"/>
      <c r="BT538" s="29"/>
      <c r="BU538" s="29"/>
      <c r="XEU538" s="6" t="str">
        <f t="shared" si="10"/>
        <v/>
      </c>
    </row>
    <row r="539" spans="1:73 16375:16375" x14ac:dyDescent="0.2">
      <c r="A539" s="29"/>
      <c r="B539" s="29"/>
      <c r="C539" s="81"/>
      <c r="D539" s="81"/>
      <c r="E539" s="81"/>
      <c r="F539" s="82"/>
      <c r="G539" s="83"/>
      <c r="H539" s="58"/>
      <c r="I539" s="58"/>
      <c r="J539" s="58"/>
      <c r="K539" s="58"/>
      <c r="L539" s="58"/>
      <c r="M539" s="58"/>
      <c r="N539" s="58"/>
      <c r="O539" s="58"/>
      <c r="P539" s="58"/>
      <c r="Q539" s="58"/>
      <c r="R539" s="58"/>
      <c r="S539" s="58"/>
      <c r="T539" s="58"/>
      <c r="U539" s="58"/>
      <c r="V539" s="58"/>
      <c r="W539" s="58"/>
      <c r="X539" s="58"/>
      <c r="Y539" s="62"/>
      <c r="Z539" s="62"/>
      <c r="AA539" s="58"/>
      <c r="AB539" s="58"/>
      <c r="AC539" s="61"/>
      <c r="AD539" s="58"/>
      <c r="AE539" s="29"/>
      <c r="AF539" s="44"/>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c r="BO539" s="29"/>
      <c r="BP539" s="29"/>
      <c r="BQ539" s="29"/>
      <c r="BR539" s="29"/>
      <c r="BS539" s="29"/>
      <c r="BT539" s="29"/>
      <c r="BU539" s="29"/>
      <c r="XEU539" s="6" t="str">
        <f t="shared" si="10"/>
        <v/>
      </c>
    </row>
    <row r="540" spans="1:73 16375:16375" x14ac:dyDescent="0.2">
      <c r="A540" s="29"/>
      <c r="B540" s="29"/>
      <c r="C540" s="81"/>
      <c r="D540" s="81"/>
      <c r="E540" s="81"/>
      <c r="F540" s="82"/>
      <c r="G540" s="83"/>
      <c r="H540" s="58"/>
      <c r="I540" s="58"/>
      <c r="J540" s="58"/>
      <c r="K540" s="58"/>
      <c r="L540" s="58"/>
      <c r="M540" s="58"/>
      <c r="N540" s="58"/>
      <c r="O540" s="58"/>
      <c r="P540" s="58"/>
      <c r="Q540" s="58"/>
      <c r="R540" s="58"/>
      <c r="S540" s="58"/>
      <c r="T540" s="58"/>
      <c r="U540" s="58"/>
      <c r="V540" s="58"/>
      <c r="W540" s="58"/>
      <c r="X540" s="58"/>
      <c r="Y540" s="62"/>
      <c r="Z540" s="62"/>
      <c r="AA540" s="58"/>
      <c r="AB540" s="58"/>
      <c r="AC540" s="61"/>
      <c r="AD540" s="58"/>
      <c r="AE540" s="29"/>
      <c r="AF540" s="44"/>
      <c r="AG540" s="29"/>
      <c r="AH540" s="29"/>
      <c r="AI540" s="29"/>
      <c r="AJ540" s="29"/>
      <c r="AK540" s="29"/>
      <c r="AL540" s="29"/>
      <c r="AM540" s="29"/>
      <c r="AN540" s="29"/>
      <c r="AO540" s="29"/>
      <c r="AP540" s="29"/>
      <c r="AQ540" s="29"/>
      <c r="AR540" s="29"/>
      <c r="AS540" s="29"/>
      <c r="AT540" s="29"/>
      <c r="AU540" s="29"/>
      <c r="AV540" s="29"/>
      <c r="AW540" s="29"/>
      <c r="AX540" s="29"/>
      <c r="AY540" s="29"/>
      <c r="AZ540" s="29"/>
      <c r="BA540" s="29"/>
      <c r="BB540" s="29"/>
      <c r="BC540" s="29"/>
      <c r="BD540" s="29"/>
      <c r="BE540" s="29"/>
      <c r="BF540" s="29"/>
      <c r="BG540" s="29"/>
      <c r="BH540" s="29"/>
      <c r="BI540" s="29"/>
      <c r="BJ540" s="29"/>
      <c r="BK540" s="29"/>
      <c r="BL540" s="29"/>
      <c r="BM540" s="29"/>
      <c r="BN540" s="29"/>
      <c r="BO540" s="29"/>
      <c r="BP540" s="29"/>
      <c r="BQ540" s="29"/>
      <c r="BR540" s="29"/>
      <c r="BS540" s="29"/>
      <c r="BT540" s="29"/>
      <c r="BU540" s="29"/>
      <c r="XEU540" s="6" t="str">
        <f t="shared" si="10"/>
        <v/>
      </c>
    </row>
    <row r="541" spans="1:73 16375:16375" x14ac:dyDescent="0.2">
      <c r="A541" s="29"/>
      <c r="B541" s="29"/>
      <c r="C541" s="81"/>
      <c r="D541" s="81"/>
      <c r="E541" s="81"/>
      <c r="F541" s="82"/>
      <c r="G541" s="83"/>
      <c r="H541" s="58"/>
      <c r="I541" s="58"/>
      <c r="J541" s="58"/>
      <c r="K541" s="58"/>
      <c r="L541" s="58"/>
      <c r="M541" s="58"/>
      <c r="N541" s="58"/>
      <c r="O541" s="58"/>
      <c r="P541" s="58"/>
      <c r="Q541" s="58"/>
      <c r="R541" s="58"/>
      <c r="S541" s="58"/>
      <c r="T541" s="58"/>
      <c r="U541" s="58"/>
      <c r="V541" s="58"/>
      <c r="W541" s="58"/>
      <c r="X541" s="58"/>
      <c r="Y541" s="62"/>
      <c r="Z541" s="62"/>
      <c r="AA541" s="58"/>
      <c r="AB541" s="58"/>
      <c r="AC541" s="61"/>
      <c r="AD541" s="58"/>
      <c r="AE541" s="29"/>
      <c r="AF541" s="44"/>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c r="BC541" s="29"/>
      <c r="BD541" s="29"/>
      <c r="BE541" s="29"/>
      <c r="BF541" s="29"/>
      <c r="BG541" s="29"/>
      <c r="BH541" s="29"/>
      <c r="BI541" s="29"/>
      <c r="BJ541" s="29"/>
      <c r="BK541" s="29"/>
      <c r="BL541" s="29"/>
      <c r="BM541" s="29"/>
      <c r="BN541" s="29"/>
      <c r="BO541" s="29"/>
      <c r="BP541" s="29"/>
      <c r="BQ541" s="29"/>
      <c r="BR541" s="29"/>
      <c r="BS541" s="29"/>
      <c r="BT541" s="29"/>
      <c r="BU541" s="29"/>
      <c r="XEU541" s="6" t="str">
        <f t="shared" si="10"/>
        <v/>
      </c>
    </row>
    <row r="542" spans="1:73 16375:16375" x14ac:dyDescent="0.2">
      <c r="A542" s="29"/>
      <c r="B542" s="29"/>
      <c r="C542" s="81"/>
      <c r="D542" s="81"/>
      <c r="E542" s="81"/>
      <c r="F542" s="82"/>
      <c r="G542" s="83"/>
      <c r="H542" s="58"/>
      <c r="I542" s="58"/>
      <c r="J542" s="58"/>
      <c r="K542" s="58"/>
      <c r="L542" s="58"/>
      <c r="M542" s="58"/>
      <c r="N542" s="58"/>
      <c r="O542" s="58"/>
      <c r="P542" s="58"/>
      <c r="Q542" s="58"/>
      <c r="R542" s="58"/>
      <c r="S542" s="58"/>
      <c r="T542" s="58"/>
      <c r="U542" s="58"/>
      <c r="V542" s="58"/>
      <c r="W542" s="58"/>
      <c r="X542" s="58"/>
      <c r="Y542" s="62"/>
      <c r="Z542" s="62"/>
      <c r="AA542" s="58"/>
      <c r="AB542" s="58"/>
      <c r="AC542" s="61"/>
      <c r="AD542" s="58"/>
      <c r="AE542" s="29"/>
      <c r="AF542" s="44"/>
      <c r="AG542" s="29"/>
      <c r="AH542" s="29"/>
      <c r="AI542" s="29"/>
      <c r="AJ542" s="29"/>
      <c r="AK542" s="29"/>
      <c r="AL542" s="29"/>
      <c r="AM542" s="29"/>
      <c r="AN542" s="29"/>
      <c r="AO542" s="29"/>
      <c r="AP542" s="29"/>
      <c r="AQ542" s="29"/>
      <c r="AR542" s="29"/>
      <c r="AS542" s="29"/>
      <c r="AT542" s="29"/>
      <c r="AU542" s="29"/>
      <c r="AV542" s="29"/>
      <c r="AW542" s="29"/>
      <c r="AX542" s="29"/>
      <c r="AY542" s="29"/>
      <c r="AZ542" s="29"/>
      <c r="BA542" s="29"/>
      <c r="BB542" s="29"/>
      <c r="BC542" s="29"/>
      <c r="BD542" s="29"/>
      <c r="BE542" s="29"/>
      <c r="BF542" s="29"/>
      <c r="BG542" s="29"/>
      <c r="BH542" s="29"/>
      <c r="BI542" s="29"/>
      <c r="BJ542" s="29"/>
      <c r="BK542" s="29"/>
      <c r="BL542" s="29"/>
      <c r="BM542" s="29"/>
      <c r="BN542" s="29"/>
      <c r="BO542" s="29"/>
      <c r="BP542" s="29"/>
      <c r="BQ542" s="29"/>
      <c r="BR542" s="29"/>
      <c r="BS542" s="29"/>
      <c r="BT542" s="29"/>
      <c r="BU542" s="29"/>
      <c r="XEU542" s="6" t="str">
        <f t="shared" si="10"/>
        <v/>
      </c>
    </row>
    <row r="543" spans="1:73 16375:16375" x14ac:dyDescent="0.2">
      <c r="A543" s="29"/>
      <c r="B543" s="29"/>
      <c r="C543" s="81"/>
      <c r="D543" s="81"/>
      <c r="E543" s="81"/>
      <c r="F543" s="82"/>
      <c r="G543" s="83"/>
      <c r="H543" s="58"/>
      <c r="I543" s="58"/>
      <c r="J543" s="58"/>
      <c r="K543" s="58"/>
      <c r="L543" s="58"/>
      <c r="M543" s="58"/>
      <c r="N543" s="58"/>
      <c r="O543" s="58"/>
      <c r="P543" s="58"/>
      <c r="Q543" s="58"/>
      <c r="R543" s="58"/>
      <c r="S543" s="58"/>
      <c r="T543" s="58"/>
      <c r="U543" s="58"/>
      <c r="V543" s="58"/>
      <c r="W543" s="58"/>
      <c r="X543" s="58"/>
      <c r="Y543" s="62"/>
      <c r="Z543" s="62"/>
      <c r="AA543" s="58"/>
      <c r="AB543" s="58"/>
      <c r="AC543" s="61"/>
      <c r="AD543" s="58"/>
      <c r="AE543" s="29"/>
      <c r="AF543" s="44"/>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c r="BC543" s="29"/>
      <c r="BD543" s="29"/>
      <c r="BE543" s="29"/>
      <c r="BF543" s="29"/>
      <c r="BG543" s="29"/>
      <c r="BH543" s="29"/>
      <c r="BI543" s="29"/>
      <c r="BJ543" s="29"/>
      <c r="BK543" s="29"/>
      <c r="BL543" s="29"/>
      <c r="BM543" s="29"/>
      <c r="BN543" s="29"/>
      <c r="BO543" s="29"/>
      <c r="BP543" s="29"/>
      <c r="BQ543" s="29"/>
      <c r="BR543" s="29"/>
      <c r="BS543" s="29"/>
      <c r="BT543" s="29"/>
      <c r="BU543" s="29"/>
      <c r="XEU543" s="6" t="str">
        <f t="shared" si="10"/>
        <v/>
      </c>
    </row>
    <row r="544" spans="1:73 16375:16375" x14ac:dyDescent="0.2">
      <c r="A544" s="29"/>
      <c r="B544" s="29"/>
      <c r="C544" s="81"/>
      <c r="D544" s="81"/>
      <c r="E544" s="81"/>
      <c r="F544" s="82"/>
      <c r="G544" s="83"/>
      <c r="H544" s="58"/>
      <c r="I544" s="58"/>
      <c r="J544" s="58"/>
      <c r="K544" s="58"/>
      <c r="L544" s="58"/>
      <c r="M544" s="58"/>
      <c r="N544" s="58"/>
      <c r="O544" s="58"/>
      <c r="P544" s="58"/>
      <c r="Q544" s="58"/>
      <c r="R544" s="58"/>
      <c r="S544" s="58"/>
      <c r="T544" s="58"/>
      <c r="U544" s="58"/>
      <c r="V544" s="58"/>
      <c r="W544" s="58"/>
      <c r="X544" s="58"/>
      <c r="Y544" s="62"/>
      <c r="Z544" s="62"/>
      <c r="AA544" s="58"/>
      <c r="AB544" s="58"/>
      <c r="AC544" s="61"/>
      <c r="AD544" s="58"/>
      <c r="AE544" s="29"/>
      <c r="AF544" s="44"/>
      <c r="AG544" s="29"/>
      <c r="AH544" s="29"/>
      <c r="AI544" s="29"/>
      <c r="AJ544" s="29"/>
      <c r="AK544" s="29"/>
      <c r="AL544" s="29"/>
      <c r="AM544" s="29"/>
      <c r="AN544" s="29"/>
      <c r="AO544" s="29"/>
      <c r="AP544" s="29"/>
      <c r="AQ544" s="29"/>
      <c r="AR544" s="29"/>
      <c r="AS544" s="29"/>
      <c r="AT544" s="29"/>
      <c r="AU544" s="29"/>
      <c r="AV544" s="29"/>
      <c r="AW544" s="29"/>
      <c r="AX544" s="29"/>
      <c r="AY544" s="29"/>
      <c r="AZ544" s="29"/>
      <c r="BA544" s="29"/>
      <c r="BB544" s="29"/>
      <c r="BC544" s="29"/>
      <c r="BD544" s="29"/>
      <c r="BE544" s="29"/>
      <c r="BF544" s="29"/>
      <c r="BG544" s="29"/>
      <c r="BH544" s="29"/>
      <c r="BI544" s="29"/>
      <c r="BJ544" s="29"/>
      <c r="BK544" s="29"/>
      <c r="BL544" s="29"/>
      <c r="BM544" s="29"/>
      <c r="BN544" s="29"/>
      <c r="BO544" s="29"/>
      <c r="BP544" s="29"/>
      <c r="BQ544" s="29"/>
      <c r="BR544" s="29"/>
      <c r="BS544" s="29"/>
      <c r="BT544" s="29"/>
      <c r="BU544" s="29"/>
      <c r="XEU544" s="6" t="str">
        <f t="shared" si="10"/>
        <v/>
      </c>
    </row>
    <row r="545" spans="1:73 16375:16375" x14ac:dyDescent="0.2">
      <c r="A545" s="29"/>
      <c r="B545" s="29"/>
      <c r="C545" s="81"/>
      <c r="D545" s="81"/>
      <c r="E545" s="81"/>
      <c r="F545" s="82"/>
      <c r="G545" s="83"/>
      <c r="H545" s="58"/>
      <c r="I545" s="58"/>
      <c r="J545" s="58"/>
      <c r="K545" s="58"/>
      <c r="L545" s="58"/>
      <c r="M545" s="58"/>
      <c r="N545" s="58"/>
      <c r="O545" s="58"/>
      <c r="P545" s="58"/>
      <c r="Q545" s="58"/>
      <c r="R545" s="58"/>
      <c r="S545" s="58"/>
      <c r="T545" s="58"/>
      <c r="U545" s="58"/>
      <c r="V545" s="58"/>
      <c r="W545" s="58"/>
      <c r="X545" s="58"/>
      <c r="Y545" s="62"/>
      <c r="Z545" s="62"/>
      <c r="AA545" s="58"/>
      <c r="AB545" s="58"/>
      <c r="AC545" s="61"/>
      <c r="AD545" s="58"/>
      <c r="AE545" s="29"/>
      <c r="AF545" s="44"/>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c r="BC545" s="29"/>
      <c r="BD545" s="29"/>
      <c r="BE545" s="29"/>
      <c r="BF545" s="29"/>
      <c r="BG545" s="29"/>
      <c r="BH545" s="29"/>
      <c r="BI545" s="29"/>
      <c r="BJ545" s="29"/>
      <c r="BK545" s="29"/>
      <c r="BL545" s="29"/>
      <c r="BM545" s="29"/>
      <c r="BN545" s="29"/>
      <c r="BO545" s="29"/>
      <c r="BP545" s="29"/>
      <c r="BQ545" s="29"/>
      <c r="BR545" s="29"/>
      <c r="BS545" s="29"/>
      <c r="BT545" s="29"/>
      <c r="BU545" s="29"/>
      <c r="XEU545" s="6" t="str">
        <f t="shared" si="10"/>
        <v/>
      </c>
    </row>
    <row r="546" spans="1:73 16375:16375" x14ac:dyDescent="0.2">
      <c r="A546" s="29"/>
      <c r="B546" s="29"/>
      <c r="C546" s="81"/>
      <c r="D546" s="81"/>
      <c r="E546" s="81"/>
      <c r="F546" s="82"/>
      <c r="G546" s="83"/>
      <c r="H546" s="58"/>
      <c r="I546" s="58"/>
      <c r="J546" s="58"/>
      <c r="K546" s="58"/>
      <c r="L546" s="58"/>
      <c r="M546" s="58"/>
      <c r="N546" s="58"/>
      <c r="O546" s="58"/>
      <c r="P546" s="58"/>
      <c r="Q546" s="58"/>
      <c r="R546" s="58"/>
      <c r="S546" s="58"/>
      <c r="T546" s="58"/>
      <c r="U546" s="58"/>
      <c r="V546" s="58"/>
      <c r="W546" s="58"/>
      <c r="X546" s="58"/>
      <c r="Y546" s="62"/>
      <c r="Z546" s="62"/>
      <c r="AA546" s="58"/>
      <c r="AB546" s="58"/>
      <c r="AC546" s="61"/>
      <c r="AD546" s="58"/>
      <c r="AE546" s="29"/>
      <c r="AF546" s="44"/>
      <c r="AG546" s="29"/>
      <c r="AH546" s="29"/>
      <c r="AI546" s="29"/>
      <c r="AJ546" s="29"/>
      <c r="AK546" s="29"/>
      <c r="AL546" s="29"/>
      <c r="AM546" s="29"/>
      <c r="AN546" s="29"/>
      <c r="AO546" s="29"/>
      <c r="AP546" s="29"/>
      <c r="AQ546" s="29"/>
      <c r="AR546" s="29"/>
      <c r="AS546" s="29"/>
      <c r="AT546" s="29"/>
      <c r="AU546" s="29"/>
      <c r="AV546" s="29"/>
      <c r="AW546" s="29"/>
      <c r="AX546" s="29"/>
      <c r="AY546" s="29"/>
      <c r="AZ546" s="29"/>
      <c r="BA546" s="29"/>
      <c r="BB546" s="29"/>
      <c r="BC546" s="29"/>
      <c r="BD546" s="29"/>
      <c r="BE546" s="29"/>
      <c r="BF546" s="29"/>
      <c r="BG546" s="29"/>
      <c r="BH546" s="29"/>
      <c r="BI546" s="29"/>
      <c r="BJ546" s="29"/>
      <c r="BK546" s="29"/>
      <c r="BL546" s="29"/>
      <c r="BM546" s="29"/>
      <c r="BN546" s="29"/>
      <c r="BO546" s="29"/>
      <c r="BP546" s="29"/>
      <c r="BQ546" s="29"/>
      <c r="BR546" s="29"/>
      <c r="BS546" s="29"/>
      <c r="BT546" s="29"/>
      <c r="BU546" s="29"/>
      <c r="XEU546" s="6" t="str">
        <f t="shared" si="10"/>
        <v/>
      </c>
    </row>
    <row r="547" spans="1:73 16375:16375" x14ac:dyDescent="0.2">
      <c r="A547" s="29"/>
      <c r="B547" s="29"/>
      <c r="C547" s="81"/>
      <c r="D547" s="81"/>
      <c r="E547" s="81"/>
      <c r="F547" s="82"/>
      <c r="G547" s="83"/>
      <c r="H547" s="58"/>
      <c r="I547" s="58"/>
      <c r="J547" s="58"/>
      <c r="K547" s="58"/>
      <c r="L547" s="58"/>
      <c r="M547" s="58"/>
      <c r="N547" s="58"/>
      <c r="O547" s="58"/>
      <c r="P547" s="58"/>
      <c r="Q547" s="58"/>
      <c r="R547" s="58"/>
      <c r="S547" s="58"/>
      <c r="T547" s="58"/>
      <c r="U547" s="58"/>
      <c r="V547" s="58"/>
      <c r="W547" s="58"/>
      <c r="X547" s="58"/>
      <c r="Y547" s="62"/>
      <c r="Z547" s="62"/>
      <c r="AA547" s="58"/>
      <c r="AB547" s="58"/>
      <c r="AC547" s="61"/>
      <c r="AD547" s="58"/>
      <c r="AE547" s="29"/>
      <c r="AF547" s="44"/>
      <c r="AG547" s="29"/>
      <c r="AH547" s="29"/>
      <c r="AI547" s="29"/>
      <c r="AJ547" s="29"/>
      <c r="AK547" s="29"/>
      <c r="AL547" s="29"/>
      <c r="AM547" s="29"/>
      <c r="AN547" s="29"/>
      <c r="AO547" s="29"/>
      <c r="AP547" s="29"/>
      <c r="AQ547" s="29"/>
      <c r="AR547" s="29"/>
      <c r="AS547" s="29"/>
      <c r="AT547" s="29"/>
      <c r="AU547" s="29"/>
      <c r="AV547" s="29"/>
      <c r="AW547" s="29"/>
      <c r="AX547" s="29"/>
      <c r="AY547" s="29"/>
      <c r="AZ547" s="29"/>
      <c r="BA547" s="29"/>
      <c r="BB547" s="29"/>
      <c r="BC547" s="29"/>
      <c r="BD547" s="29"/>
      <c r="BE547" s="29"/>
      <c r="BF547" s="29"/>
      <c r="BG547" s="29"/>
      <c r="BH547" s="29"/>
      <c r="BI547" s="29"/>
      <c r="BJ547" s="29"/>
      <c r="BK547" s="29"/>
      <c r="BL547" s="29"/>
      <c r="BM547" s="29"/>
      <c r="BN547" s="29"/>
      <c r="BO547" s="29"/>
      <c r="BP547" s="29"/>
      <c r="BQ547" s="29"/>
      <c r="BR547" s="29"/>
      <c r="BS547" s="29"/>
      <c r="BT547" s="29"/>
      <c r="BU547" s="29"/>
      <c r="XEU547" s="6" t="str">
        <f t="shared" si="10"/>
        <v/>
      </c>
    </row>
    <row r="548" spans="1:73 16375:16375" x14ac:dyDescent="0.2">
      <c r="A548" s="29"/>
      <c r="B548" s="29"/>
      <c r="C548" s="81"/>
      <c r="D548" s="81"/>
      <c r="E548" s="81"/>
      <c r="F548" s="82"/>
      <c r="G548" s="83"/>
      <c r="H548" s="58"/>
      <c r="I548" s="58"/>
      <c r="J548" s="58"/>
      <c r="K548" s="58"/>
      <c r="L548" s="58"/>
      <c r="M548" s="58"/>
      <c r="N548" s="58"/>
      <c r="O548" s="58"/>
      <c r="P548" s="58"/>
      <c r="Q548" s="58"/>
      <c r="R548" s="58"/>
      <c r="S548" s="58"/>
      <c r="T548" s="58"/>
      <c r="U548" s="58"/>
      <c r="V548" s="58"/>
      <c r="W548" s="58"/>
      <c r="X548" s="58"/>
      <c r="Y548" s="62"/>
      <c r="Z548" s="62"/>
      <c r="AA548" s="58"/>
      <c r="AB548" s="58"/>
      <c r="AC548" s="61"/>
      <c r="AD548" s="58"/>
      <c r="AE548" s="29"/>
      <c r="AF548" s="44"/>
      <c r="AG548" s="29"/>
      <c r="AH548" s="29"/>
      <c r="AI548" s="29"/>
      <c r="AJ548" s="29"/>
      <c r="AK548" s="29"/>
      <c r="AL548" s="29"/>
      <c r="AM548" s="29"/>
      <c r="AN548" s="29"/>
      <c r="AO548" s="29"/>
      <c r="AP548" s="29"/>
      <c r="AQ548" s="29"/>
      <c r="AR548" s="29"/>
      <c r="AS548" s="29"/>
      <c r="AT548" s="29"/>
      <c r="AU548" s="29"/>
      <c r="AV548" s="29"/>
      <c r="AW548" s="29"/>
      <c r="AX548" s="29"/>
      <c r="AY548" s="29"/>
      <c r="AZ548" s="29"/>
      <c r="BA548" s="29"/>
      <c r="BB548" s="29"/>
      <c r="BC548" s="29"/>
      <c r="BD548" s="29"/>
      <c r="BE548" s="29"/>
      <c r="BF548" s="29"/>
      <c r="BG548" s="29"/>
      <c r="BH548" s="29"/>
      <c r="BI548" s="29"/>
      <c r="BJ548" s="29"/>
      <c r="BK548" s="29"/>
      <c r="BL548" s="29"/>
      <c r="BM548" s="29"/>
      <c r="BN548" s="29"/>
      <c r="BO548" s="29"/>
      <c r="BP548" s="29"/>
      <c r="BQ548" s="29"/>
      <c r="BR548" s="29"/>
      <c r="BS548" s="29"/>
      <c r="BT548" s="29"/>
      <c r="BU548" s="29"/>
      <c r="XEU548" s="6" t="str">
        <f t="shared" si="10"/>
        <v/>
      </c>
    </row>
    <row r="549" spans="1:73 16375:16375" x14ac:dyDescent="0.2">
      <c r="A549" s="29"/>
      <c r="B549" s="29"/>
      <c r="C549" s="81"/>
      <c r="D549" s="81"/>
      <c r="E549" s="81"/>
      <c r="F549" s="82"/>
      <c r="G549" s="83"/>
      <c r="H549" s="58"/>
      <c r="I549" s="58"/>
      <c r="J549" s="58"/>
      <c r="K549" s="58"/>
      <c r="L549" s="58"/>
      <c r="M549" s="58"/>
      <c r="N549" s="58"/>
      <c r="O549" s="58"/>
      <c r="P549" s="58"/>
      <c r="Q549" s="58"/>
      <c r="R549" s="58"/>
      <c r="S549" s="58"/>
      <c r="T549" s="58"/>
      <c r="U549" s="58"/>
      <c r="V549" s="58"/>
      <c r="W549" s="58"/>
      <c r="X549" s="58"/>
      <c r="Y549" s="62"/>
      <c r="Z549" s="62"/>
      <c r="AA549" s="58"/>
      <c r="AB549" s="58"/>
      <c r="AC549" s="61"/>
      <c r="AD549" s="58"/>
      <c r="AE549" s="29"/>
      <c r="AF549" s="44"/>
      <c r="AG549" s="29"/>
      <c r="AH549" s="29"/>
      <c r="AI549" s="29"/>
      <c r="AJ549" s="29"/>
      <c r="AK549" s="29"/>
      <c r="AL549" s="29"/>
      <c r="AM549" s="29"/>
      <c r="AN549" s="29"/>
      <c r="AO549" s="29"/>
      <c r="AP549" s="29"/>
      <c r="AQ549" s="29"/>
      <c r="AR549" s="29"/>
      <c r="AS549" s="29"/>
      <c r="AT549" s="29"/>
      <c r="AU549" s="29"/>
      <c r="AV549" s="29"/>
      <c r="AW549" s="29"/>
      <c r="AX549" s="29"/>
      <c r="AY549" s="29"/>
      <c r="AZ549" s="29"/>
      <c r="BA549" s="29"/>
      <c r="BB549" s="29"/>
      <c r="BC549" s="29"/>
      <c r="BD549" s="29"/>
      <c r="BE549" s="29"/>
      <c r="BF549" s="29"/>
      <c r="BG549" s="29"/>
      <c r="BH549" s="29"/>
      <c r="BI549" s="29"/>
      <c r="BJ549" s="29"/>
      <c r="BK549" s="29"/>
      <c r="BL549" s="29"/>
      <c r="BM549" s="29"/>
      <c r="BN549" s="29"/>
      <c r="BO549" s="29"/>
      <c r="BP549" s="29"/>
      <c r="BQ549" s="29"/>
      <c r="BR549" s="29"/>
      <c r="BS549" s="29"/>
      <c r="BT549" s="29"/>
      <c r="BU549" s="29"/>
      <c r="XEU549" s="6" t="str">
        <f t="shared" si="10"/>
        <v/>
      </c>
    </row>
    <row r="550" spans="1:73 16375:16375" x14ac:dyDescent="0.2">
      <c r="A550" s="29"/>
      <c r="B550" s="29"/>
      <c r="C550" s="81"/>
      <c r="D550" s="81"/>
      <c r="E550" s="81"/>
      <c r="F550" s="82"/>
      <c r="G550" s="83"/>
      <c r="H550" s="58"/>
      <c r="I550" s="58"/>
      <c r="J550" s="58"/>
      <c r="K550" s="58"/>
      <c r="L550" s="58"/>
      <c r="M550" s="58"/>
      <c r="N550" s="58"/>
      <c r="O550" s="58"/>
      <c r="P550" s="58"/>
      <c r="Q550" s="58"/>
      <c r="R550" s="58"/>
      <c r="S550" s="58"/>
      <c r="T550" s="58"/>
      <c r="U550" s="58"/>
      <c r="V550" s="58"/>
      <c r="W550" s="58"/>
      <c r="X550" s="58"/>
      <c r="Y550" s="62"/>
      <c r="Z550" s="62"/>
      <c r="AA550" s="58"/>
      <c r="AB550" s="58"/>
      <c r="AC550" s="61"/>
      <c r="AD550" s="58"/>
      <c r="AE550" s="29"/>
      <c r="AF550" s="44"/>
      <c r="AG550" s="29"/>
      <c r="AH550" s="29"/>
      <c r="AI550" s="29"/>
      <c r="AJ550" s="29"/>
      <c r="AK550" s="29"/>
      <c r="AL550" s="29"/>
      <c r="AM550" s="29"/>
      <c r="AN550" s="29"/>
      <c r="AO550" s="29"/>
      <c r="AP550" s="29"/>
      <c r="AQ550" s="29"/>
      <c r="AR550" s="29"/>
      <c r="AS550" s="29"/>
      <c r="AT550" s="29"/>
      <c r="AU550" s="29"/>
      <c r="AV550" s="29"/>
      <c r="AW550" s="29"/>
      <c r="AX550" s="29"/>
      <c r="AY550" s="29"/>
      <c r="AZ550" s="29"/>
      <c r="BA550" s="29"/>
      <c r="BB550" s="29"/>
      <c r="BC550" s="29"/>
      <c r="BD550" s="29"/>
      <c r="BE550" s="29"/>
      <c r="BF550" s="29"/>
      <c r="BG550" s="29"/>
      <c r="BH550" s="29"/>
      <c r="BI550" s="29"/>
      <c r="BJ550" s="29"/>
      <c r="BK550" s="29"/>
      <c r="BL550" s="29"/>
      <c r="BM550" s="29"/>
      <c r="BN550" s="29"/>
      <c r="BO550" s="29"/>
      <c r="BP550" s="29"/>
      <c r="BQ550" s="29"/>
      <c r="BR550" s="29"/>
      <c r="BS550" s="29"/>
      <c r="BT550" s="29"/>
      <c r="BU550" s="29"/>
      <c r="XEU550" s="6" t="str">
        <f t="shared" si="10"/>
        <v/>
      </c>
    </row>
    <row r="551" spans="1:73 16375:16375" x14ac:dyDescent="0.2">
      <c r="A551" s="29"/>
      <c r="B551" s="29"/>
      <c r="C551" s="81"/>
      <c r="D551" s="81"/>
      <c r="E551" s="81"/>
      <c r="F551" s="82"/>
      <c r="G551" s="83"/>
      <c r="H551" s="58"/>
      <c r="I551" s="58"/>
      <c r="J551" s="58"/>
      <c r="K551" s="58"/>
      <c r="L551" s="58"/>
      <c r="M551" s="58"/>
      <c r="N551" s="58"/>
      <c r="O551" s="58"/>
      <c r="P551" s="58"/>
      <c r="Q551" s="58"/>
      <c r="R551" s="58"/>
      <c r="S551" s="58"/>
      <c r="T551" s="58"/>
      <c r="U551" s="58"/>
      <c r="V551" s="58"/>
      <c r="W551" s="58"/>
      <c r="X551" s="58"/>
      <c r="Y551" s="62"/>
      <c r="Z551" s="62"/>
      <c r="AA551" s="58"/>
      <c r="AB551" s="58"/>
      <c r="AC551" s="61"/>
      <c r="AD551" s="58"/>
      <c r="AE551" s="29"/>
      <c r="AF551" s="44"/>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c r="BF551" s="29"/>
      <c r="BG551" s="29"/>
      <c r="BH551" s="29"/>
      <c r="BI551" s="29"/>
      <c r="BJ551" s="29"/>
      <c r="BK551" s="29"/>
      <c r="BL551" s="29"/>
      <c r="BM551" s="29"/>
      <c r="BN551" s="29"/>
      <c r="BO551" s="29"/>
      <c r="BP551" s="29"/>
      <c r="BQ551" s="29"/>
      <c r="BR551" s="29"/>
      <c r="BS551" s="29"/>
      <c r="BT551" s="29"/>
      <c r="BU551" s="29"/>
      <c r="XEU551" s="6" t="str">
        <f t="shared" si="10"/>
        <v/>
      </c>
    </row>
    <row r="552" spans="1:73 16375:16375" x14ac:dyDescent="0.2">
      <c r="A552" s="29"/>
      <c r="B552" s="29"/>
      <c r="C552" s="81"/>
      <c r="D552" s="81"/>
      <c r="E552" s="81"/>
      <c r="F552" s="82"/>
      <c r="G552" s="83"/>
      <c r="H552" s="58"/>
      <c r="I552" s="58"/>
      <c r="J552" s="58"/>
      <c r="K552" s="58"/>
      <c r="L552" s="58"/>
      <c r="M552" s="58"/>
      <c r="N552" s="58"/>
      <c r="O552" s="58"/>
      <c r="P552" s="58"/>
      <c r="Q552" s="58"/>
      <c r="R552" s="58"/>
      <c r="S552" s="58"/>
      <c r="T552" s="58"/>
      <c r="U552" s="58"/>
      <c r="V552" s="58"/>
      <c r="W552" s="58"/>
      <c r="X552" s="58"/>
      <c r="Y552" s="62"/>
      <c r="Z552" s="62"/>
      <c r="AA552" s="58"/>
      <c r="AB552" s="58"/>
      <c r="AC552" s="61"/>
      <c r="AD552" s="58"/>
      <c r="AE552" s="29"/>
      <c r="AF552" s="44"/>
      <c r="AG552" s="29"/>
      <c r="AH552" s="29"/>
      <c r="AI552" s="29"/>
      <c r="AJ552" s="29"/>
      <c r="AK552" s="29"/>
      <c r="AL552" s="29"/>
      <c r="AM552" s="29"/>
      <c r="AN552" s="29"/>
      <c r="AO552" s="29"/>
      <c r="AP552" s="29"/>
      <c r="AQ552" s="29"/>
      <c r="AR552" s="29"/>
      <c r="AS552" s="29"/>
      <c r="AT552" s="29"/>
      <c r="AU552" s="29"/>
      <c r="AV552" s="29"/>
      <c r="AW552" s="29"/>
      <c r="AX552" s="29"/>
      <c r="AY552" s="29"/>
      <c r="AZ552" s="29"/>
      <c r="BA552" s="29"/>
      <c r="BB552" s="29"/>
      <c r="BC552" s="29"/>
      <c r="BD552" s="29"/>
      <c r="BE552" s="29"/>
      <c r="BF552" s="29"/>
      <c r="BG552" s="29"/>
      <c r="BH552" s="29"/>
      <c r="BI552" s="29"/>
      <c r="BJ552" s="29"/>
      <c r="BK552" s="29"/>
      <c r="BL552" s="29"/>
      <c r="BM552" s="29"/>
      <c r="BN552" s="29"/>
      <c r="BO552" s="29"/>
      <c r="BP552" s="29"/>
      <c r="BQ552" s="29"/>
      <c r="BR552" s="29"/>
      <c r="BS552" s="29"/>
      <c r="BT552" s="29"/>
      <c r="BU552" s="29"/>
      <c r="XEU552" s="6" t="str">
        <f t="shared" si="10"/>
        <v/>
      </c>
    </row>
    <row r="553" spans="1:73 16375:16375" x14ac:dyDescent="0.2">
      <c r="A553" s="29"/>
      <c r="B553" s="29"/>
      <c r="C553" s="81"/>
      <c r="D553" s="81"/>
      <c r="E553" s="81"/>
      <c r="F553" s="82"/>
      <c r="G553" s="83"/>
      <c r="H553" s="58"/>
      <c r="I553" s="58"/>
      <c r="J553" s="58"/>
      <c r="K553" s="58"/>
      <c r="L553" s="58"/>
      <c r="M553" s="58"/>
      <c r="N553" s="58"/>
      <c r="O553" s="58"/>
      <c r="P553" s="58"/>
      <c r="Q553" s="58"/>
      <c r="R553" s="58"/>
      <c r="S553" s="58"/>
      <c r="T553" s="58"/>
      <c r="U553" s="58"/>
      <c r="V553" s="58"/>
      <c r="W553" s="58"/>
      <c r="X553" s="58"/>
      <c r="Y553" s="62"/>
      <c r="Z553" s="62"/>
      <c r="AA553" s="58"/>
      <c r="AB553" s="58"/>
      <c r="AC553" s="61"/>
      <c r="AD553" s="58"/>
      <c r="AE553" s="29"/>
      <c r="AF553" s="44"/>
      <c r="AG553" s="29"/>
      <c r="AH553" s="29"/>
      <c r="AI553" s="29"/>
      <c r="AJ553" s="29"/>
      <c r="AK553" s="29"/>
      <c r="AL553" s="29"/>
      <c r="AM553" s="29"/>
      <c r="AN553" s="29"/>
      <c r="AO553" s="29"/>
      <c r="AP553" s="29"/>
      <c r="AQ553" s="29"/>
      <c r="AR553" s="29"/>
      <c r="AS553" s="29"/>
      <c r="AT553" s="29"/>
      <c r="AU553" s="29"/>
      <c r="AV553" s="29"/>
      <c r="AW553" s="29"/>
      <c r="AX553" s="29"/>
      <c r="AY553" s="29"/>
      <c r="AZ553" s="29"/>
      <c r="BA553" s="29"/>
      <c r="BB553" s="29"/>
      <c r="BC553" s="29"/>
      <c r="BD553" s="29"/>
      <c r="BE553" s="29"/>
      <c r="BF553" s="29"/>
      <c r="BG553" s="29"/>
      <c r="BH553" s="29"/>
      <c r="BI553" s="29"/>
      <c r="BJ553" s="29"/>
      <c r="BK553" s="29"/>
      <c r="BL553" s="29"/>
      <c r="BM553" s="29"/>
      <c r="BN553" s="29"/>
      <c r="BO553" s="29"/>
      <c r="BP553" s="29"/>
      <c r="BQ553" s="29"/>
      <c r="BR553" s="29"/>
      <c r="BS553" s="29"/>
      <c r="BT553" s="29"/>
      <c r="BU553" s="29"/>
      <c r="XEU553" s="6" t="str">
        <f t="shared" si="10"/>
        <v/>
      </c>
    </row>
    <row r="554" spans="1:73 16375:16375" x14ac:dyDescent="0.2">
      <c r="A554" s="29"/>
      <c r="B554" s="29"/>
      <c r="C554" s="81"/>
      <c r="D554" s="81"/>
      <c r="E554" s="81"/>
      <c r="F554" s="82"/>
      <c r="G554" s="83"/>
      <c r="H554" s="58"/>
      <c r="I554" s="58"/>
      <c r="J554" s="58"/>
      <c r="K554" s="58"/>
      <c r="L554" s="58"/>
      <c r="M554" s="58"/>
      <c r="N554" s="58"/>
      <c r="O554" s="58"/>
      <c r="P554" s="58"/>
      <c r="Q554" s="58"/>
      <c r="R554" s="58"/>
      <c r="S554" s="58"/>
      <c r="T554" s="58"/>
      <c r="U554" s="58"/>
      <c r="V554" s="58"/>
      <c r="W554" s="58"/>
      <c r="X554" s="58"/>
      <c r="Y554" s="62"/>
      <c r="Z554" s="62"/>
      <c r="AA554" s="58"/>
      <c r="AB554" s="58"/>
      <c r="AC554" s="61"/>
      <c r="AD554" s="58"/>
      <c r="AE554" s="29"/>
      <c r="AF554" s="44"/>
      <c r="AG554" s="29"/>
      <c r="AH554" s="29"/>
      <c r="AI554" s="29"/>
      <c r="AJ554" s="29"/>
      <c r="AK554" s="29"/>
      <c r="AL554" s="29"/>
      <c r="AM554" s="29"/>
      <c r="AN554" s="29"/>
      <c r="AO554" s="29"/>
      <c r="AP554" s="29"/>
      <c r="AQ554" s="29"/>
      <c r="AR554" s="29"/>
      <c r="AS554" s="29"/>
      <c r="AT554" s="29"/>
      <c r="AU554" s="29"/>
      <c r="AV554" s="29"/>
      <c r="AW554" s="29"/>
      <c r="AX554" s="29"/>
      <c r="AY554" s="29"/>
      <c r="AZ554" s="29"/>
      <c r="BA554" s="29"/>
      <c r="BB554" s="29"/>
      <c r="BC554" s="29"/>
      <c r="BD554" s="29"/>
      <c r="BE554" s="29"/>
      <c r="BF554" s="29"/>
      <c r="BG554" s="29"/>
      <c r="BH554" s="29"/>
      <c r="BI554" s="29"/>
      <c r="BJ554" s="29"/>
      <c r="BK554" s="29"/>
      <c r="BL554" s="29"/>
      <c r="BM554" s="29"/>
      <c r="BN554" s="29"/>
      <c r="BO554" s="29"/>
      <c r="BP554" s="29"/>
      <c r="BQ554" s="29"/>
      <c r="BR554" s="29"/>
      <c r="BS554" s="29"/>
      <c r="BT554" s="29"/>
      <c r="BU554" s="29"/>
      <c r="XEU554" s="6" t="str">
        <f t="shared" si="10"/>
        <v/>
      </c>
    </row>
    <row r="555" spans="1:73 16375:16375" x14ac:dyDescent="0.2">
      <c r="A555" s="29"/>
      <c r="B555" s="29"/>
      <c r="C555" s="81"/>
      <c r="D555" s="81"/>
      <c r="E555" s="81"/>
      <c r="F555" s="82"/>
      <c r="G555" s="83"/>
      <c r="H555" s="58"/>
      <c r="I555" s="58"/>
      <c r="J555" s="58"/>
      <c r="K555" s="58"/>
      <c r="L555" s="58"/>
      <c r="M555" s="58"/>
      <c r="N555" s="58"/>
      <c r="O555" s="58"/>
      <c r="P555" s="58"/>
      <c r="Q555" s="58"/>
      <c r="R555" s="58"/>
      <c r="S555" s="58"/>
      <c r="T555" s="58"/>
      <c r="U555" s="58"/>
      <c r="V555" s="58"/>
      <c r="W555" s="58"/>
      <c r="X555" s="58"/>
      <c r="Y555" s="62"/>
      <c r="Z555" s="62"/>
      <c r="AA555" s="58"/>
      <c r="AB555" s="58"/>
      <c r="AC555" s="61"/>
      <c r="AD555" s="58"/>
      <c r="AE555" s="29"/>
      <c r="AF555" s="44"/>
      <c r="AG555" s="29"/>
      <c r="AH555" s="29"/>
      <c r="AI555" s="29"/>
      <c r="AJ555" s="29"/>
      <c r="AK555" s="29"/>
      <c r="AL555" s="29"/>
      <c r="AM555" s="29"/>
      <c r="AN555" s="29"/>
      <c r="AO555" s="29"/>
      <c r="AP555" s="29"/>
      <c r="AQ555" s="29"/>
      <c r="AR555" s="29"/>
      <c r="AS555" s="29"/>
      <c r="AT555" s="29"/>
      <c r="AU555" s="29"/>
      <c r="AV555" s="29"/>
      <c r="AW555" s="29"/>
      <c r="AX555" s="29"/>
      <c r="AY555" s="29"/>
      <c r="AZ555" s="29"/>
      <c r="BA555" s="29"/>
      <c r="BB555" s="29"/>
      <c r="BC555" s="29"/>
      <c r="BD555" s="29"/>
      <c r="BE555" s="29"/>
      <c r="BF555" s="29"/>
      <c r="BG555" s="29"/>
      <c r="BH555" s="29"/>
      <c r="BI555" s="29"/>
      <c r="BJ555" s="29"/>
      <c r="BK555" s="29"/>
      <c r="BL555" s="29"/>
      <c r="BM555" s="29"/>
      <c r="BN555" s="29"/>
      <c r="BO555" s="29"/>
      <c r="BP555" s="29"/>
      <c r="BQ555" s="29"/>
      <c r="BR555" s="29"/>
      <c r="BS555" s="29"/>
      <c r="BT555" s="29"/>
      <c r="BU555" s="29"/>
      <c r="XEU555" s="6" t="str">
        <f t="shared" si="10"/>
        <v/>
      </c>
    </row>
    <row r="556" spans="1:73 16375:16375" x14ac:dyDescent="0.2">
      <c r="A556" s="29"/>
      <c r="B556" s="29"/>
      <c r="C556" s="81"/>
      <c r="D556" s="81"/>
      <c r="E556" s="81"/>
      <c r="F556" s="82"/>
      <c r="G556" s="83"/>
      <c r="H556" s="58"/>
      <c r="I556" s="58"/>
      <c r="J556" s="58"/>
      <c r="K556" s="58"/>
      <c r="L556" s="58"/>
      <c r="M556" s="58"/>
      <c r="N556" s="58"/>
      <c r="O556" s="58"/>
      <c r="P556" s="58"/>
      <c r="Q556" s="58"/>
      <c r="R556" s="58"/>
      <c r="S556" s="58"/>
      <c r="T556" s="58"/>
      <c r="U556" s="58"/>
      <c r="V556" s="58"/>
      <c r="W556" s="58"/>
      <c r="X556" s="58"/>
      <c r="Y556" s="62"/>
      <c r="Z556" s="62"/>
      <c r="AA556" s="58"/>
      <c r="AB556" s="58"/>
      <c r="AC556" s="61"/>
      <c r="AD556" s="58"/>
      <c r="AE556" s="29"/>
      <c r="AF556" s="44"/>
      <c r="AG556" s="29"/>
      <c r="AH556" s="29"/>
      <c r="AI556" s="29"/>
      <c r="AJ556" s="29"/>
      <c r="AK556" s="29"/>
      <c r="AL556" s="29"/>
      <c r="AM556" s="29"/>
      <c r="AN556" s="29"/>
      <c r="AO556" s="29"/>
      <c r="AP556" s="29"/>
      <c r="AQ556" s="29"/>
      <c r="AR556" s="29"/>
      <c r="AS556" s="29"/>
      <c r="AT556" s="29"/>
      <c r="AU556" s="29"/>
      <c r="AV556" s="29"/>
      <c r="AW556" s="29"/>
      <c r="AX556" s="29"/>
      <c r="AY556" s="29"/>
      <c r="AZ556" s="29"/>
      <c r="BA556" s="29"/>
      <c r="BB556" s="29"/>
      <c r="BC556" s="29"/>
      <c r="BD556" s="29"/>
      <c r="BE556" s="29"/>
      <c r="BF556" s="29"/>
      <c r="BG556" s="29"/>
      <c r="BH556" s="29"/>
      <c r="BI556" s="29"/>
      <c r="BJ556" s="29"/>
      <c r="BK556" s="29"/>
      <c r="BL556" s="29"/>
      <c r="BM556" s="29"/>
      <c r="BN556" s="29"/>
      <c r="BO556" s="29"/>
      <c r="BP556" s="29"/>
      <c r="BQ556" s="29"/>
      <c r="BR556" s="29"/>
      <c r="BS556" s="29"/>
      <c r="BT556" s="29"/>
      <c r="BU556" s="29"/>
      <c r="XEU556" s="6" t="str">
        <f t="shared" si="10"/>
        <v/>
      </c>
    </row>
    <row r="557" spans="1:73 16375:16375" x14ac:dyDescent="0.2">
      <c r="A557" s="29"/>
      <c r="B557" s="29"/>
      <c r="C557" s="81"/>
      <c r="D557" s="81"/>
      <c r="E557" s="81"/>
      <c r="F557" s="82"/>
      <c r="G557" s="83"/>
      <c r="H557" s="58"/>
      <c r="I557" s="58"/>
      <c r="J557" s="58"/>
      <c r="K557" s="58"/>
      <c r="L557" s="58"/>
      <c r="M557" s="58"/>
      <c r="N557" s="58"/>
      <c r="O557" s="58"/>
      <c r="P557" s="58"/>
      <c r="Q557" s="58"/>
      <c r="R557" s="58"/>
      <c r="S557" s="58"/>
      <c r="T557" s="58"/>
      <c r="U557" s="58"/>
      <c r="V557" s="58"/>
      <c r="W557" s="58"/>
      <c r="X557" s="58"/>
      <c r="Y557" s="62"/>
      <c r="Z557" s="62"/>
      <c r="AA557" s="58"/>
      <c r="AB557" s="58"/>
      <c r="AC557" s="61"/>
      <c r="AD557" s="58"/>
      <c r="AE557" s="29"/>
      <c r="AF557" s="44"/>
      <c r="AG557" s="29"/>
      <c r="AH557" s="29"/>
      <c r="AI557" s="29"/>
      <c r="AJ557" s="29"/>
      <c r="AK557" s="29"/>
      <c r="AL557" s="29"/>
      <c r="AM557" s="29"/>
      <c r="AN557" s="29"/>
      <c r="AO557" s="29"/>
      <c r="AP557" s="29"/>
      <c r="AQ557" s="29"/>
      <c r="AR557" s="29"/>
      <c r="AS557" s="29"/>
      <c r="AT557" s="29"/>
      <c r="AU557" s="29"/>
      <c r="AV557" s="29"/>
      <c r="AW557" s="29"/>
      <c r="AX557" s="29"/>
      <c r="AY557" s="29"/>
      <c r="AZ557" s="29"/>
      <c r="BA557" s="29"/>
      <c r="BB557" s="29"/>
      <c r="BC557" s="29"/>
      <c r="BD557" s="29"/>
      <c r="BE557" s="29"/>
      <c r="BF557" s="29"/>
      <c r="BG557" s="29"/>
      <c r="BH557" s="29"/>
      <c r="BI557" s="29"/>
      <c r="BJ557" s="29"/>
      <c r="BK557" s="29"/>
      <c r="BL557" s="29"/>
      <c r="BM557" s="29"/>
      <c r="BN557" s="29"/>
      <c r="BO557" s="29"/>
      <c r="BP557" s="29"/>
      <c r="BQ557" s="29"/>
      <c r="BR557" s="29"/>
      <c r="BS557" s="29"/>
      <c r="BT557" s="29"/>
      <c r="BU557" s="29"/>
      <c r="XEU557" s="6" t="str">
        <f t="shared" si="10"/>
        <v/>
      </c>
    </row>
    <row r="558" spans="1:73 16375:16375" x14ac:dyDescent="0.2">
      <c r="A558" s="29"/>
      <c r="B558" s="29"/>
      <c r="C558" s="81"/>
      <c r="D558" s="81"/>
      <c r="E558" s="81"/>
      <c r="F558" s="82"/>
      <c r="G558" s="83"/>
      <c r="H558" s="58"/>
      <c r="I558" s="58"/>
      <c r="J558" s="58"/>
      <c r="K558" s="58"/>
      <c r="L558" s="58"/>
      <c r="M558" s="58"/>
      <c r="N558" s="58"/>
      <c r="O558" s="58"/>
      <c r="P558" s="58"/>
      <c r="Q558" s="58"/>
      <c r="R558" s="58"/>
      <c r="S558" s="58"/>
      <c r="T558" s="58"/>
      <c r="U558" s="58"/>
      <c r="V558" s="58"/>
      <c r="W558" s="58"/>
      <c r="X558" s="58"/>
      <c r="Y558" s="62"/>
      <c r="Z558" s="62"/>
      <c r="AA558" s="58"/>
      <c r="AB558" s="58"/>
      <c r="AC558" s="61"/>
      <c r="AD558" s="58"/>
      <c r="AE558" s="29"/>
      <c r="AF558" s="44"/>
      <c r="AG558" s="29"/>
      <c r="AH558" s="29"/>
      <c r="AI558" s="29"/>
      <c r="AJ558" s="29"/>
      <c r="AK558" s="29"/>
      <c r="AL558" s="29"/>
      <c r="AM558" s="29"/>
      <c r="AN558" s="29"/>
      <c r="AO558" s="29"/>
      <c r="AP558" s="29"/>
      <c r="AQ558" s="29"/>
      <c r="AR558" s="29"/>
      <c r="AS558" s="29"/>
      <c r="AT558" s="29"/>
      <c r="AU558" s="29"/>
      <c r="AV558" s="29"/>
      <c r="AW558" s="29"/>
      <c r="AX558" s="29"/>
      <c r="AY558" s="29"/>
      <c r="AZ558" s="29"/>
      <c r="BA558" s="29"/>
      <c r="BB558" s="29"/>
      <c r="BC558" s="29"/>
      <c r="BD558" s="29"/>
      <c r="BE558" s="29"/>
      <c r="BF558" s="29"/>
      <c r="BG558" s="29"/>
      <c r="BH558" s="29"/>
      <c r="BI558" s="29"/>
      <c r="BJ558" s="29"/>
      <c r="BK558" s="29"/>
      <c r="BL558" s="29"/>
      <c r="BM558" s="29"/>
      <c r="BN558" s="29"/>
      <c r="BO558" s="29"/>
      <c r="BP558" s="29"/>
      <c r="BQ558" s="29"/>
      <c r="BR558" s="29"/>
      <c r="BS558" s="29"/>
      <c r="BT558" s="29"/>
      <c r="BU558" s="29"/>
      <c r="XEU558" s="6" t="str">
        <f t="shared" si="10"/>
        <v/>
      </c>
    </row>
    <row r="559" spans="1:73 16375:16375" x14ac:dyDescent="0.2">
      <c r="A559" s="29"/>
      <c r="B559" s="29"/>
      <c r="C559" s="81"/>
      <c r="D559" s="81"/>
      <c r="E559" s="81"/>
      <c r="F559" s="82"/>
      <c r="G559" s="83"/>
      <c r="H559" s="58"/>
      <c r="I559" s="58"/>
      <c r="J559" s="58"/>
      <c r="K559" s="58"/>
      <c r="L559" s="58"/>
      <c r="M559" s="58"/>
      <c r="N559" s="58"/>
      <c r="O559" s="58"/>
      <c r="P559" s="58"/>
      <c r="Q559" s="58"/>
      <c r="R559" s="58"/>
      <c r="S559" s="58"/>
      <c r="T559" s="58"/>
      <c r="U559" s="58"/>
      <c r="V559" s="58"/>
      <c r="W559" s="58"/>
      <c r="X559" s="58"/>
      <c r="Y559" s="62"/>
      <c r="Z559" s="62"/>
      <c r="AA559" s="58"/>
      <c r="AB559" s="58"/>
      <c r="AC559" s="61"/>
      <c r="AD559" s="58"/>
      <c r="AE559" s="29"/>
      <c r="AF559" s="44"/>
      <c r="AG559" s="29"/>
      <c r="AH559" s="29"/>
      <c r="AI559" s="29"/>
      <c r="AJ559" s="29"/>
      <c r="AK559" s="29"/>
      <c r="AL559" s="29"/>
      <c r="AM559" s="29"/>
      <c r="AN559" s="29"/>
      <c r="AO559" s="29"/>
      <c r="AP559" s="29"/>
      <c r="AQ559" s="29"/>
      <c r="AR559" s="29"/>
      <c r="AS559" s="29"/>
      <c r="AT559" s="29"/>
      <c r="AU559" s="29"/>
      <c r="AV559" s="29"/>
      <c r="AW559" s="29"/>
      <c r="AX559" s="29"/>
      <c r="AY559" s="29"/>
      <c r="AZ559" s="29"/>
      <c r="BA559" s="29"/>
      <c r="BB559" s="29"/>
      <c r="BC559" s="29"/>
      <c r="BD559" s="29"/>
      <c r="BE559" s="29"/>
      <c r="BF559" s="29"/>
      <c r="BG559" s="29"/>
      <c r="BH559" s="29"/>
      <c r="BI559" s="29"/>
      <c r="BJ559" s="29"/>
      <c r="BK559" s="29"/>
      <c r="BL559" s="29"/>
      <c r="BM559" s="29"/>
      <c r="BN559" s="29"/>
      <c r="BO559" s="29"/>
      <c r="BP559" s="29"/>
      <c r="BQ559" s="29"/>
      <c r="BR559" s="29"/>
      <c r="BS559" s="29"/>
      <c r="BT559" s="29"/>
      <c r="BU559" s="29"/>
      <c r="XEU559" s="6" t="str">
        <f t="shared" si="10"/>
        <v/>
      </c>
    </row>
    <row r="560" spans="1:73 16375:16375" x14ac:dyDescent="0.2">
      <c r="A560" s="29"/>
      <c r="B560" s="29"/>
      <c r="C560" s="81"/>
      <c r="D560" s="81"/>
      <c r="E560" s="81"/>
      <c r="F560" s="82"/>
      <c r="G560" s="83"/>
      <c r="H560" s="58"/>
      <c r="I560" s="58"/>
      <c r="J560" s="58"/>
      <c r="K560" s="58"/>
      <c r="L560" s="58"/>
      <c r="M560" s="58"/>
      <c r="N560" s="58"/>
      <c r="O560" s="58"/>
      <c r="P560" s="58"/>
      <c r="Q560" s="58"/>
      <c r="R560" s="58"/>
      <c r="S560" s="58"/>
      <c r="T560" s="58"/>
      <c r="U560" s="58"/>
      <c r="V560" s="58"/>
      <c r="W560" s="58"/>
      <c r="X560" s="58"/>
      <c r="Y560" s="62"/>
      <c r="Z560" s="62"/>
      <c r="AA560" s="58"/>
      <c r="AB560" s="58"/>
      <c r="AC560" s="61"/>
      <c r="AD560" s="58"/>
      <c r="AE560" s="29"/>
      <c r="AF560" s="44"/>
      <c r="AG560" s="29"/>
      <c r="AH560" s="29"/>
      <c r="AI560" s="29"/>
      <c r="AJ560" s="29"/>
      <c r="AK560" s="29"/>
      <c r="AL560" s="29"/>
      <c r="AM560" s="29"/>
      <c r="AN560" s="29"/>
      <c r="AO560" s="29"/>
      <c r="AP560" s="29"/>
      <c r="AQ560" s="29"/>
      <c r="AR560" s="29"/>
      <c r="AS560" s="29"/>
      <c r="AT560" s="29"/>
      <c r="AU560" s="29"/>
      <c r="AV560" s="29"/>
      <c r="AW560" s="29"/>
      <c r="AX560" s="29"/>
      <c r="AY560" s="29"/>
      <c r="AZ560" s="29"/>
      <c r="BA560" s="29"/>
      <c r="BB560" s="29"/>
      <c r="BC560" s="29"/>
      <c r="BD560" s="29"/>
      <c r="BE560" s="29"/>
      <c r="BF560" s="29"/>
      <c r="BG560" s="29"/>
      <c r="BH560" s="29"/>
      <c r="BI560" s="29"/>
      <c r="BJ560" s="29"/>
      <c r="BK560" s="29"/>
      <c r="BL560" s="29"/>
      <c r="BM560" s="29"/>
      <c r="BN560" s="29"/>
      <c r="BO560" s="29"/>
      <c r="BP560" s="29"/>
      <c r="BQ560" s="29"/>
      <c r="BR560" s="29"/>
      <c r="BS560" s="29"/>
      <c r="BT560" s="29"/>
      <c r="BU560" s="29"/>
      <c r="XEU560" s="6" t="str">
        <f t="shared" si="10"/>
        <v/>
      </c>
    </row>
    <row r="561" spans="1:73 16375:16375" x14ac:dyDescent="0.2">
      <c r="A561" s="29"/>
      <c r="B561" s="29"/>
      <c r="C561" s="81"/>
      <c r="D561" s="81"/>
      <c r="E561" s="81"/>
      <c r="F561" s="82"/>
      <c r="G561" s="83"/>
      <c r="H561" s="58"/>
      <c r="I561" s="58"/>
      <c r="J561" s="58"/>
      <c r="K561" s="58"/>
      <c r="L561" s="58"/>
      <c r="M561" s="58"/>
      <c r="N561" s="58"/>
      <c r="O561" s="58"/>
      <c r="P561" s="58"/>
      <c r="Q561" s="58"/>
      <c r="R561" s="58"/>
      <c r="S561" s="58"/>
      <c r="T561" s="58"/>
      <c r="U561" s="58"/>
      <c r="V561" s="58"/>
      <c r="W561" s="58"/>
      <c r="X561" s="58"/>
      <c r="Y561" s="62"/>
      <c r="Z561" s="62"/>
      <c r="AA561" s="58"/>
      <c r="AB561" s="58"/>
      <c r="AC561" s="61"/>
      <c r="AD561" s="58"/>
      <c r="AE561" s="29"/>
      <c r="AF561" s="44"/>
      <c r="AG561" s="29"/>
      <c r="AH561" s="29"/>
      <c r="AI561" s="29"/>
      <c r="AJ561" s="29"/>
      <c r="AK561" s="29"/>
      <c r="AL561" s="29"/>
      <c r="AM561" s="29"/>
      <c r="AN561" s="29"/>
      <c r="AO561" s="29"/>
      <c r="AP561" s="29"/>
      <c r="AQ561" s="29"/>
      <c r="AR561" s="29"/>
      <c r="AS561" s="29"/>
      <c r="AT561" s="29"/>
      <c r="AU561" s="29"/>
      <c r="AV561" s="29"/>
      <c r="AW561" s="29"/>
      <c r="AX561" s="29"/>
      <c r="AY561" s="29"/>
      <c r="AZ561" s="29"/>
      <c r="BA561" s="29"/>
      <c r="BB561" s="29"/>
      <c r="BC561" s="29"/>
      <c r="BD561" s="29"/>
      <c r="BE561" s="29"/>
      <c r="BF561" s="29"/>
      <c r="BG561" s="29"/>
      <c r="BH561" s="29"/>
      <c r="BI561" s="29"/>
      <c r="BJ561" s="29"/>
      <c r="BK561" s="29"/>
      <c r="BL561" s="29"/>
      <c r="BM561" s="29"/>
      <c r="BN561" s="29"/>
      <c r="BO561" s="29"/>
      <c r="BP561" s="29"/>
      <c r="BQ561" s="29"/>
      <c r="BR561" s="29"/>
      <c r="BS561" s="29"/>
      <c r="BT561" s="29"/>
      <c r="BU561" s="29"/>
      <c r="XEU561" s="6" t="str">
        <f t="shared" si="10"/>
        <v/>
      </c>
    </row>
    <row r="562" spans="1:73 16375:16375" x14ac:dyDescent="0.2">
      <c r="A562" s="29"/>
      <c r="B562" s="29"/>
      <c r="C562" s="81"/>
      <c r="D562" s="81"/>
      <c r="E562" s="81"/>
      <c r="F562" s="82"/>
      <c r="G562" s="83"/>
      <c r="H562" s="58"/>
      <c r="I562" s="58"/>
      <c r="J562" s="58"/>
      <c r="K562" s="58"/>
      <c r="L562" s="58"/>
      <c r="M562" s="58"/>
      <c r="N562" s="58"/>
      <c r="O562" s="58"/>
      <c r="P562" s="58"/>
      <c r="Q562" s="58"/>
      <c r="R562" s="58"/>
      <c r="S562" s="58"/>
      <c r="T562" s="58"/>
      <c r="U562" s="58"/>
      <c r="V562" s="58"/>
      <c r="W562" s="58"/>
      <c r="X562" s="58"/>
      <c r="Y562" s="62"/>
      <c r="Z562" s="62"/>
      <c r="AA562" s="58"/>
      <c r="AB562" s="58"/>
      <c r="AC562" s="61"/>
      <c r="AD562" s="58"/>
      <c r="AE562" s="29"/>
      <c r="AF562" s="44"/>
      <c r="AG562" s="29"/>
      <c r="AH562" s="29"/>
      <c r="AI562" s="29"/>
      <c r="AJ562" s="29"/>
      <c r="AK562" s="29"/>
      <c r="AL562" s="29"/>
      <c r="AM562" s="29"/>
      <c r="AN562" s="29"/>
      <c r="AO562" s="29"/>
      <c r="AP562" s="29"/>
      <c r="AQ562" s="29"/>
      <c r="AR562" s="29"/>
      <c r="AS562" s="29"/>
      <c r="AT562" s="29"/>
      <c r="AU562" s="29"/>
      <c r="AV562" s="29"/>
      <c r="AW562" s="29"/>
      <c r="AX562" s="29"/>
      <c r="AY562" s="29"/>
      <c r="AZ562" s="29"/>
      <c r="BA562" s="29"/>
      <c r="BB562" s="29"/>
      <c r="BC562" s="29"/>
      <c r="BD562" s="29"/>
      <c r="BE562" s="29"/>
      <c r="BF562" s="29"/>
      <c r="BG562" s="29"/>
      <c r="BH562" s="29"/>
      <c r="BI562" s="29"/>
      <c r="BJ562" s="29"/>
      <c r="BK562" s="29"/>
      <c r="BL562" s="29"/>
      <c r="BM562" s="29"/>
      <c r="BN562" s="29"/>
      <c r="BO562" s="29"/>
      <c r="BP562" s="29"/>
      <c r="BQ562" s="29"/>
      <c r="BR562" s="29"/>
      <c r="BS562" s="29"/>
      <c r="BT562" s="29"/>
      <c r="BU562" s="29"/>
      <c r="XEU562" s="6" t="str">
        <f t="shared" si="10"/>
        <v/>
      </c>
    </row>
    <row r="563" spans="1:73 16375:16375" x14ac:dyDescent="0.2">
      <c r="A563" s="29"/>
      <c r="B563" s="29"/>
      <c r="C563" s="81"/>
      <c r="D563" s="81"/>
      <c r="E563" s="81"/>
      <c r="F563" s="82"/>
      <c r="G563" s="83"/>
      <c r="H563" s="58"/>
      <c r="I563" s="58"/>
      <c r="J563" s="58"/>
      <c r="K563" s="58"/>
      <c r="L563" s="58"/>
      <c r="M563" s="58"/>
      <c r="N563" s="58"/>
      <c r="O563" s="58"/>
      <c r="P563" s="58"/>
      <c r="Q563" s="58"/>
      <c r="R563" s="58"/>
      <c r="S563" s="58"/>
      <c r="T563" s="58"/>
      <c r="U563" s="58"/>
      <c r="V563" s="58"/>
      <c r="W563" s="58"/>
      <c r="X563" s="58"/>
      <c r="Y563" s="62"/>
      <c r="Z563" s="62"/>
      <c r="AA563" s="58"/>
      <c r="AB563" s="58"/>
      <c r="AC563" s="61"/>
      <c r="AD563" s="58"/>
      <c r="AE563" s="29"/>
      <c r="AF563" s="44"/>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c r="BF563" s="29"/>
      <c r="BG563" s="29"/>
      <c r="BH563" s="29"/>
      <c r="BI563" s="29"/>
      <c r="BJ563" s="29"/>
      <c r="BK563" s="29"/>
      <c r="BL563" s="29"/>
      <c r="BM563" s="29"/>
      <c r="BN563" s="29"/>
      <c r="BO563" s="29"/>
      <c r="BP563" s="29"/>
      <c r="BQ563" s="29"/>
      <c r="BR563" s="29"/>
      <c r="BS563" s="29"/>
      <c r="BT563" s="29"/>
      <c r="BU563" s="29"/>
      <c r="XEU563" s="6" t="str">
        <f t="shared" si="10"/>
        <v/>
      </c>
    </row>
    <row r="564" spans="1:73 16375:16375" x14ac:dyDescent="0.2">
      <c r="A564" s="29"/>
      <c r="B564" s="29"/>
      <c r="C564" s="81"/>
      <c r="D564" s="81"/>
      <c r="E564" s="81"/>
      <c r="F564" s="82"/>
      <c r="G564" s="83"/>
      <c r="H564" s="58"/>
      <c r="I564" s="58"/>
      <c r="J564" s="58"/>
      <c r="K564" s="58"/>
      <c r="L564" s="58"/>
      <c r="M564" s="58"/>
      <c r="N564" s="58"/>
      <c r="O564" s="58"/>
      <c r="P564" s="58"/>
      <c r="Q564" s="58"/>
      <c r="R564" s="58"/>
      <c r="S564" s="58"/>
      <c r="T564" s="58"/>
      <c r="U564" s="58"/>
      <c r="V564" s="58"/>
      <c r="W564" s="58"/>
      <c r="X564" s="58"/>
      <c r="Y564" s="62"/>
      <c r="Z564" s="62"/>
      <c r="AA564" s="58"/>
      <c r="AB564" s="58"/>
      <c r="AC564" s="61"/>
      <c r="AD564" s="58"/>
      <c r="AE564" s="29"/>
      <c r="AF564" s="44"/>
      <c r="AG564" s="29"/>
      <c r="AH564" s="29"/>
      <c r="AI564" s="29"/>
      <c r="AJ564" s="29"/>
      <c r="AK564" s="29"/>
      <c r="AL564" s="29"/>
      <c r="AM564" s="29"/>
      <c r="AN564" s="29"/>
      <c r="AO564" s="29"/>
      <c r="AP564" s="29"/>
      <c r="AQ564" s="29"/>
      <c r="AR564" s="29"/>
      <c r="AS564" s="29"/>
      <c r="AT564" s="29"/>
      <c r="AU564" s="29"/>
      <c r="AV564" s="29"/>
      <c r="AW564" s="29"/>
      <c r="AX564" s="29"/>
      <c r="AY564" s="29"/>
      <c r="AZ564" s="29"/>
      <c r="BA564" s="29"/>
      <c r="BB564" s="29"/>
      <c r="BC564" s="29"/>
      <c r="BD564" s="29"/>
      <c r="BE564" s="29"/>
      <c r="BF564" s="29"/>
      <c r="BG564" s="29"/>
      <c r="BH564" s="29"/>
      <c r="BI564" s="29"/>
      <c r="BJ564" s="29"/>
      <c r="BK564" s="29"/>
      <c r="BL564" s="29"/>
      <c r="BM564" s="29"/>
      <c r="BN564" s="29"/>
      <c r="BO564" s="29"/>
      <c r="BP564" s="29"/>
      <c r="BQ564" s="29"/>
      <c r="BR564" s="29"/>
      <c r="BS564" s="29"/>
      <c r="BT564" s="29"/>
      <c r="BU564" s="29"/>
      <c r="XEU564" s="6" t="str">
        <f t="shared" si="10"/>
        <v/>
      </c>
    </row>
    <row r="565" spans="1:73 16375:16375" x14ac:dyDescent="0.2">
      <c r="A565" s="29"/>
      <c r="B565" s="29"/>
      <c r="C565" s="81"/>
      <c r="D565" s="81"/>
      <c r="E565" s="81"/>
      <c r="F565" s="82"/>
      <c r="G565" s="83"/>
      <c r="H565" s="58"/>
      <c r="I565" s="58"/>
      <c r="J565" s="58"/>
      <c r="K565" s="58"/>
      <c r="L565" s="58"/>
      <c r="M565" s="58"/>
      <c r="N565" s="58"/>
      <c r="O565" s="58"/>
      <c r="P565" s="58"/>
      <c r="Q565" s="58"/>
      <c r="R565" s="58"/>
      <c r="S565" s="58"/>
      <c r="T565" s="58"/>
      <c r="U565" s="58"/>
      <c r="V565" s="58"/>
      <c r="W565" s="58"/>
      <c r="X565" s="58"/>
      <c r="Y565" s="62"/>
      <c r="Z565" s="62"/>
      <c r="AA565" s="58"/>
      <c r="AB565" s="58"/>
      <c r="AC565" s="61"/>
      <c r="AD565" s="58"/>
      <c r="AE565" s="29"/>
      <c r="AF565" s="44"/>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c r="BF565" s="29"/>
      <c r="BG565" s="29"/>
      <c r="BH565" s="29"/>
      <c r="BI565" s="29"/>
      <c r="BJ565" s="29"/>
      <c r="BK565" s="29"/>
      <c r="BL565" s="29"/>
      <c r="BM565" s="29"/>
      <c r="BN565" s="29"/>
      <c r="BO565" s="29"/>
      <c r="BP565" s="29"/>
      <c r="BQ565" s="29"/>
      <c r="BR565" s="29"/>
      <c r="BS565" s="29"/>
      <c r="BT565" s="29"/>
      <c r="BU565" s="29"/>
      <c r="XEU565" s="6" t="str">
        <f t="shared" si="10"/>
        <v/>
      </c>
    </row>
    <row r="566" spans="1:73 16375:16375" x14ac:dyDescent="0.2">
      <c r="A566" s="29"/>
      <c r="B566" s="29"/>
      <c r="C566" s="81"/>
      <c r="D566" s="81"/>
      <c r="E566" s="81"/>
      <c r="F566" s="82"/>
      <c r="G566" s="83"/>
      <c r="H566" s="58"/>
      <c r="I566" s="58"/>
      <c r="J566" s="58"/>
      <c r="K566" s="58"/>
      <c r="L566" s="58"/>
      <c r="M566" s="58"/>
      <c r="N566" s="58"/>
      <c r="O566" s="58"/>
      <c r="P566" s="58"/>
      <c r="Q566" s="58"/>
      <c r="R566" s="58"/>
      <c r="S566" s="58"/>
      <c r="T566" s="58"/>
      <c r="U566" s="58"/>
      <c r="V566" s="58"/>
      <c r="W566" s="58"/>
      <c r="X566" s="58"/>
      <c r="Y566" s="62"/>
      <c r="Z566" s="62"/>
      <c r="AA566" s="58"/>
      <c r="AB566" s="58"/>
      <c r="AC566" s="61"/>
      <c r="AD566" s="58"/>
      <c r="AE566" s="29"/>
      <c r="AF566" s="44"/>
      <c r="AG566" s="29"/>
      <c r="AH566" s="29"/>
      <c r="AI566" s="29"/>
      <c r="AJ566" s="29"/>
      <c r="AK566" s="29"/>
      <c r="AL566" s="29"/>
      <c r="AM566" s="29"/>
      <c r="AN566" s="29"/>
      <c r="AO566" s="29"/>
      <c r="AP566" s="29"/>
      <c r="AQ566" s="29"/>
      <c r="AR566" s="29"/>
      <c r="AS566" s="29"/>
      <c r="AT566" s="29"/>
      <c r="AU566" s="29"/>
      <c r="AV566" s="29"/>
      <c r="AW566" s="29"/>
      <c r="AX566" s="29"/>
      <c r="AY566" s="29"/>
      <c r="AZ566" s="29"/>
      <c r="BA566" s="29"/>
      <c r="BB566" s="29"/>
      <c r="BC566" s="29"/>
      <c r="BD566" s="29"/>
      <c r="BE566" s="29"/>
      <c r="BF566" s="29"/>
      <c r="BG566" s="29"/>
      <c r="BH566" s="29"/>
      <c r="BI566" s="29"/>
      <c r="BJ566" s="29"/>
      <c r="BK566" s="29"/>
      <c r="BL566" s="29"/>
      <c r="BM566" s="29"/>
      <c r="BN566" s="29"/>
      <c r="BO566" s="29"/>
      <c r="BP566" s="29"/>
      <c r="BQ566" s="29"/>
      <c r="BR566" s="29"/>
      <c r="BS566" s="29"/>
      <c r="BT566" s="29"/>
      <c r="BU566" s="29"/>
      <c r="XEU566" s="6" t="str">
        <f t="shared" si="10"/>
        <v/>
      </c>
    </row>
    <row r="567" spans="1:73 16375:16375" x14ac:dyDescent="0.2">
      <c r="A567" s="29"/>
      <c r="B567" s="29"/>
      <c r="C567" s="81"/>
      <c r="D567" s="81"/>
      <c r="E567" s="81"/>
      <c r="F567" s="82"/>
      <c r="G567" s="83"/>
      <c r="H567" s="58"/>
      <c r="I567" s="58"/>
      <c r="J567" s="58"/>
      <c r="K567" s="58"/>
      <c r="L567" s="58"/>
      <c r="M567" s="58"/>
      <c r="N567" s="58"/>
      <c r="O567" s="58"/>
      <c r="P567" s="58"/>
      <c r="Q567" s="58"/>
      <c r="R567" s="58"/>
      <c r="S567" s="58"/>
      <c r="T567" s="58"/>
      <c r="U567" s="58"/>
      <c r="V567" s="58"/>
      <c r="W567" s="58"/>
      <c r="X567" s="58"/>
      <c r="Y567" s="62"/>
      <c r="Z567" s="62"/>
      <c r="AA567" s="58"/>
      <c r="AB567" s="58"/>
      <c r="AC567" s="61"/>
      <c r="AD567" s="58"/>
      <c r="AE567" s="29"/>
      <c r="AF567" s="44"/>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9"/>
      <c r="BH567" s="29"/>
      <c r="BI567" s="29"/>
      <c r="BJ567" s="29"/>
      <c r="BK567" s="29"/>
      <c r="BL567" s="29"/>
      <c r="BM567" s="29"/>
      <c r="BN567" s="29"/>
      <c r="BO567" s="29"/>
      <c r="BP567" s="29"/>
      <c r="BQ567" s="29"/>
      <c r="BR567" s="29"/>
      <c r="BS567" s="29"/>
      <c r="BT567" s="29"/>
      <c r="BU567" s="29"/>
      <c r="XEU567" s="6" t="str">
        <f t="shared" si="10"/>
        <v/>
      </c>
    </row>
    <row r="568" spans="1:73 16375:16375" x14ac:dyDescent="0.2">
      <c r="A568" s="29"/>
      <c r="B568" s="29"/>
      <c r="C568" s="81"/>
      <c r="D568" s="81"/>
      <c r="E568" s="81"/>
      <c r="F568" s="82"/>
      <c r="G568" s="83"/>
      <c r="H568" s="58"/>
      <c r="I568" s="58"/>
      <c r="J568" s="58"/>
      <c r="K568" s="58"/>
      <c r="L568" s="58"/>
      <c r="M568" s="58"/>
      <c r="N568" s="58"/>
      <c r="O568" s="58"/>
      <c r="P568" s="58"/>
      <c r="Q568" s="58"/>
      <c r="R568" s="58"/>
      <c r="S568" s="58"/>
      <c r="T568" s="58"/>
      <c r="U568" s="58"/>
      <c r="V568" s="58"/>
      <c r="W568" s="58"/>
      <c r="X568" s="58"/>
      <c r="Y568" s="62"/>
      <c r="Z568" s="62"/>
      <c r="AA568" s="58"/>
      <c r="AB568" s="58"/>
      <c r="AC568" s="61"/>
      <c r="AD568" s="58"/>
      <c r="AE568" s="29"/>
      <c r="AF568" s="44"/>
      <c r="AG568" s="29"/>
      <c r="AH568" s="29"/>
      <c r="AI568" s="29"/>
      <c r="AJ568" s="29"/>
      <c r="AK568" s="29"/>
      <c r="AL568" s="29"/>
      <c r="AM568" s="29"/>
      <c r="AN568" s="29"/>
      <c r="AO568" s="29"/>
      <c r="AP568" s="29"/>
      <c r="AQ568" s="29"/>
      <c r="AR568" s="29"/>
      <c r="AS568" s="29"/>
      <c r="AT568" s="29"/>
      <c r="AU568" s="29"/>
      <c r="AV568" s="29"/>
      <c r="AW568" s="29"/>
      <c r="AX568" s="29"/>
      <c r="AY568" s="29"/>
      <c r="AZ568" s="29"/>
      <c r="BA568" s="29"/>
      <c r="BB568" s="29"/>
      <c r="BC568" s="29"/>
      <c r="BD568" s="29"/>
      <c r="BE568" s="29"/>
      <c r="BF568" s="29"/>
      <c r="BG568" s="29"/>
      <c r="BH568" s="29"/>
      <c r="BI568" s="29"/>
      <c r="BJ568" s="29"/>
      <c r="BK568" s="29"/>
      <c r="BL568" s="29"/>
      <c r="BM568" s="29"/>
      <c r="BN568" s="29"/>
      <c r="BO568" s="29"/>
      <c r="BP568" s="29"/>
      <c r="BQ568" s="29"/>
      <c r="BR568" s="29"/>
      <c r="BS568" s="29"/>
      <c r="BT568" s="29"/>
      <c r="BU568" s="29"/>
      <c r="XEU568" s="6" t="str">
        <f t="shared" si="10"/>
        <v/>
      </c>
    </row>
    <row r="569" spans="1:73 16375:16375" x14ac:dyDescent="0.2">
      <c r="A569" s="29"/>
      <c r="B569" s="29"/>
      <c r="C569" s="81"/>
      <c r="D569" s="81"/>
      <c r="E569" s="81"/>
      <c r="F569" s="82"/>
      <c r="G569" s="83"/>
      <c r="H569" s="58"/>
      <c r="I569" s="58"/>
      <c r="J569" s="58"/>
      <c r="K569" s="58"/>
      <c r="L569" s="58"/>
      <c r="M569" s="58"/>
      <c r="N569" s="58"/>
      <c r="O569" s="58"/>
      <c r="P569" s="58"/>
      <c r="Q569" s="58"/>
      <c r="R569" s="58"/>
      <c r="S569" s="58"/>
      <c r="T569" s="58"/>
      <c r="U569" s="58"/>
      <c r="V569" s="58"/>
      <c r="W569" s="58"/>
      <c r="X569" s="58"/>
      <c r="Y569" s="62"/>
      <c r="Z569" s="62"/>
      <c r="AA569" s="58"/>
      <c r="AB569" s="58"/>
      <c r="AC569" s="61"/>
      <c r="AD569" s="58"/>
      <c r="AE569" s="29"/>
      <c r="AF569" s="44"/>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9"/>
      <c r="BH569" s="29"/>
      <c r="BI569" s="29"/>
      <c r="BJ569" s="29"/>
      <c r="BK569" s="29"/>
      <c r="BL569" s="29"/>
      <c r="BM569" s="29"/>
      <c r="BN569" s="29"/>
      <c r="BO569" s="29"/>
      <c r="BP569" s="29"/>
      <c r="BQ569" s="29"/>
      <c r="BR569" s="29"/>
      <c r="BS569" s="29"/>
      <c r="BT569" s="29"/>
      <c r="BU569" s="29"/>
      <c r="XEU569" s="6" t="str">
        <f t="shared" si="10"/>
        <v/>
      </c>
    </row>
    <row r="570" spans="1:73 16375:16375" x14ac:dyDescent="0.2">
      <c r="A570" s="29"/>
      <c r="B570" s="29"/>
      <c r="C570" s="81"/>
      <c r="D570" s="81"/>
      <c r="E570" s="81"/>
      <c r="F570" s="82"/>
      <c r="G570" s="83"/>
      <c r="H570" s="58"/>
      <c r="I570" s="58"/>
      <c r="J570" s="58"/>
      <c r="K570" s="58"/>
      <c r="L570" s="58"/>
      <c r="M570" s="58"/>
      <c r="N570" s="58"/>
      <c r="O570" s="58"/>
      <c r="P570" s="58"/>
      <c r="Q570" s="58"/>
      <c r="R570" s="58"/>
      <c r="S570" s="58"/>
      <c r="T570" s="58"/>
      <c r="U570" s="58"/>
      <c r="V570" s="58"/>
      <c r="W570" s="58"/>
      <c r="X570" s="58"/>
      <c r="Y570" s="62"/>
      <c r="Z570" s="62"/>
      <c r="AA570" s="58"/>
      <c r="AB570" s="58"/>
      <c r="AC570" s="61"/>
      <c r="AD570" s="58"/>
      <c r="AE570" s="29"/>
      <c r="AF570" s="44"/>
      <c r="AG570" s="29"/>
      <c r="AH570" s="29"/>
      <c r="AI570" s="29"/>
      <c r="AJ570" s="29"/>
      <c r="AK570" s="29"/>
      <c r="AL570" s="29"/>
      <c r="AM570" s="29"/>
      <c r="AN570" s="29"/>
      <c r="AO570" s="29"/>
      <c r="AP570" s="29"/>
      <c r="AQ570" s="29"/>
      <c r="AR570" s="29"/>
      <c r="AS570" s="29"/>
      <c r="AT570" s="29"/>
      <c r="AU570" s="29"/>
      <c r="AV570" s="29"/>
      <c r="AW570" s="29"/>
      <c r="AX570" s="29"/>
      <c r="AY570" s="29"/>
      <c r="AZ570" s="29"/>
      <c r="BA570" s="29"/>
      <c r="BB570" s="29"/>
      <c r="BC570" s="29"/>
      <c r="BD570" s="29"/>
      <c r="BE570" s="29"/>
      <c r="BF570" s="29"/>
      <c r="BG570" s="29"/>
      <c r="BH570" s="29"/>
      <c r="BI570" s="29"/>
      <c r="BJ570" s="29"/>
      <c r="BK570" s="29"/>
      <c r="BL570" s="29"/>
      <c r="BM570" s="29"/>
      <c r="BN570" s="29"/>
      <c r="BO570" s="29"/>
      <c r="BP570" s="29"/>
      <c r="BQ570" s="29"/>
      <c r="BR570" s="29"/>
      <c r="BS570" s="29"/>
      <c r="BT570" s="29"/>
      <c r="BU570" s="29"/>
      <c r="XEU570" s="6" t="str">
        <f t="shared" si="10"/>
        <v/>
      </c>
    </row>
    <row r="571" spans="1:73 16375:16375" x14ac:dyDescent="0.2">
      <c r="A571" s="29"/>
      <c r="B571" s="29"/>
      <c r="C571" s="81"/>
      <c r="D571" s="81"/>
      <c r="E571" s="81"/>
      <c r="F571" s="82"/>
      <c r="G571" s="83"/>
      <c r="H571" s="58"/>
      <c r="I571" s="58"/>
      <c r="J571" s="58"/>
      <c r="K571" s="58"/>
      <c r="L571" s="58"/>
      <c r="M571" s="58"/>
      <c r="N571" s="58"/>
      <c r="O571" s="58"/>
      <c r="P571" s="58"/>
      <c r="Q571" s="58"/>
      <c r="R571" s="58"/>
      <c r="S571" s="58"/>
      <c r="T571" s="58"/>
      <c r="U571" s="58"/>
      <c r="V571" s="58"/>
      <c r="W571" s="58"/>
      <c r="X571" s="58"/>
      <c r="Y571" s="62"/>
      <c r="Z571" s="62"/>
      <c r="AA571" s="58"/>
      <c r="AB571" s="58"/>
      <c r="AC571" s="61"/>
      <c r="AD571" s="58"/>
      <c r="AE571" s="29"/>
      <c r="AF571" s="44"/>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9"/>
      <c r="BH571" s="29"/>
      <c r="BI571" s="29"/>
      <c r="BJ571" s="29"/>
      <c r="BK571" s="29"/>
      <c r="BL571" s="29"/>
      <c r="BM571" s="29"/>
      <c r="BN571" s="29"/>
      <c r="BO571" s="29"/>
      <c r="BP571" s="29"/>
      <c r="BQ571" s="29"/>
      <c r="BR571" s="29"/>
      <c r="BS571" s="29"/>
      <c r="BT571" s="29"/>
      <c r="BU571" s="29"/>
      <c r="XEU571" s="6" t="str">
        <f t="shared" si="10"/>
        <v/>
      </c>
    </row>
    <row r="572" spans="1:73 16375:16375" x14ac:dyDescent="0.2">
      <c r="A572" s="29"/>
      <c r="B572" s="29"/>
      <c r="C572" s="81"/>
      <c r="D572" s="81"/>
      <c r="E572" s="81"/>
      <c r="F572" s="82"/>
      <c r="G572" s="83"/>
      <c r="H572" s="58"/>
      <c r="I572" s="58"/>
      <c r="J572" s="58"/>
      <c r="K572" s="58"/>
      <c r="L572" s="58"/>
      <c r="M572" s="58"/>
      <c r="N572" s="58"/>
      <c r="O572" s="58"/>
      <c r="P572" s="58"/>
      <c r="Q572" s="58"/>
      <c r="R572" s="58"/>
      <c r="S572" s="58"/>
      <c r="T572" s="58"/>
      <c r="U572" s="58"/>
      <c r="V572" s="58"/>
      <c r="W572" s="58"/>
      <c r="X572" s="58"/>
      <c r="Y572" s="62"/>
      <c r="Z572" s="62"/>
      <c r="AA572" s="58"/>
      <c r="AB572" s="58"/>
      <c r="AC572" s="61"/>
      <c r="AD572" s="58"/>
      <c r="AE572" s="29"/>
      <c r="AF572" s="44"/>
      <c r="AG572" s="29"/>
      <c r="AH572" s="29"/>
      <c r="AI572" s="29"/>
      <c r="AJ572" s="29"/>
      <c r="AK572" s="29"/>
      <c r="AL572" s="29"/>
      <c r="AM572" s="29"/>
      <c r="AN572" s="29"/>
      <c r="AO572" s="29"/>
      <c r="AP572" s="29"/>
      <c r="AQ572" s="29"/>
      <c r="AR572" s="29"/>
      <c r="AS572" s="29"/>
      <c r="AT572" s="29"/>
      <c r="AU572" s="29"/>
      <c r="AV572" s="29"/>
      <c r="AW572" s="29"/>
      <c r="AX572" s="29"/>
      <c r="AY572" s="29"/>
      <c r="AZ572" s="29"/>
      <c r="BA572" s="29"/>
      <c r="BB572" s="29"/>
      <c r="BC572" s="29"/>
      <c r="BD572" s="29"/>
      <c r="BE572" s="29"/>
      <c r="BF572" s="29"/>
      <c r="BG572" s="29"/>
      <c r="BH572" s="29"/>
      <c r="BI572" s="29"/>
      <c r="BJ572" s="29"/>
      <c r="BK572" s="29"/>
      <c r="BL572" s="29"/>
      <c r="BM572" s="29"/>
      <c r="BN572" s="29"/>
      <c r="BO572" s="29"/>
      <c r="BP572" s="29"/>
      <c r="BQ572" s="29"/>
      <c r="BR572" s="29"/>
      <c r="BS572" s="29"/>
      <c r="BT572" s="29"/>
      <c r="BU572" s="29"/>
      <c r="XEU572" s="6" t="str">
        <f t="shared" si="10"/>
        <v/>
      </c>
    </row>
    <row r="573" spans="1:73 16375:16375" x14ac:dyDescent="0.2">
      <c r="A573" s="29"/>
      <c r="B573" s="29"/>
      <c r="C573" s="81"/>
      <c r="D573" s="81"/>
      <c r="E573" s="81"/>
      <c r="F573" s="82"/>
      <c r="G573" s="83"/>
      <c r="H573" s="58"/>
      <c r="I573" s="58"/>
      <c r="J573" s="58"/>
      <c r="K573" s="58"/>
      <c r="L573" s="58"/>
      <c r="M573" s="58"/>
      <c r="N573" s="58"/>
      <c r="O573" s="58"/>
      <c r="P573" s="58"/>
      <c r="Q573" s="58"/>
      <c r="R573" s="58"/>
      <c r="S573" s="58"/>
      <c r="T573" s="58"/>
      <c r="U573" s="58"/>
      <c r="V573" s="58"/>
      <c r="W573" s="58"/>
      <c r="X573" s="58"/>
      <c r="Y573" s="62"/>
      <c r="Z573" s="62"/>
      <c r="AA573" s="58"/>
      <c r="AB573" s="58"/>
      <c r="AC573" s="61"/>
      <c r="AD573" s="58"/>
      <c r="AE573" s="29"/>
      <c r="AF573" s="44"/>
      <c r="AG573" s="29"/>
      <c r="AH573" s="29"/>
      <c r="AI573" s="29"/>
      <c r="AJ573" s="29"/>
      <c r="AK573" s="29"/>
      <c r="AL573" s="29"/>
      <c r="AM573" s="29"/>
      <c r="AN573" s="29"/>
      <c r="AO573" s="29"/>
      <c r="AP573" s="29"/>
      <c r="AQ573" s="29"/>
      <c r="AR573" s="29"/>
      <c r="AS573" s="29"/>
      <c r="AT573" s="29"/>
      <c r="AU573" s="29"/>
      <c r="AV573" s="29"/>
      <c r="AW573" s="29"/>
      <c r="AX573" s="29"/>
      <c r="AY573" s="29"/>
      <c r="AZ573" s="29"/>
      <c r="BA573" s="29"/>
      <c r="BB573" s="29"/>
      <c r="BC573" s="29"/>
      <c r="BD573" s="29"/>
      <c r="BE573" s="29"/>
      <c r="BF573" s="29"/>
      <c r="BG573" s="29"/>
      <c r="BH573" s="29"/>
      <c r="BI573" s="29"/>
      <c r="BJ573" s="29"/>
      <c r="BK573" s="29"/>
      <c r="BL573" s="29"/>
      <c r="BM573" s="29"/>
      <c r="BN573" s="29"/>
      <c r="BO573" s="29"/>
      <c r="BP573" s="29"/>
      <c r="BQ573" s="29"/>
      <c r="BR573" s="29"/>
      <c r="BS573" s="29"/>
      <c r="BT573" s="29"/>
      <c r="BU573" s="29"/>
      <c r="XEU573" s="6" t="str">
        <f t="shared" si="10"/>
        <v/>
      </c>
    </row>
    <row r="574" spans="1:73 16375:16375" x14ac:dyDescent="0.2">
      <c r="A574" s="29"/>
      <c r="B574" s="29"/>
      <c r="C574" s="81"/>
      <c r="D574" s="81"/>
      <c r="E574" s="81"/>
      <c r="F574" s="82"/>
      <c r="G574" s="83"/>
      <c r="H574" s="58"/>
      <c r="I574" s="58"/>
      <c r="J574" s="58"/>
      <c r="K574" s="58"/>
      <c r="L574" s="58"/>
      <c r="M574" s="58"/>
      <c r="N574" s="58"/>
      <c r="O574" s="58"/>
      <c r="P574" s="58"/>
      <c r="Q574" s="58"/>
      <c r="R574" s="58"/>
      <c r="S574" s="58"/>
      <c r="T574" s="58"/>
      <c r="U574" s="58"/>
      <c r="V574" s="58"/>
      <c r="W574" s="58"/>
      <c r="X574" s="58"/>
      <c r="Y574" s="62"/>
      <c r="Z574" s="62"/>
      <c r="AA574" s="58"/>
      <c r="AB574" s="58"/>
      <c r="AC574" s="61"/>
      <c r="AD574" s="58"/>
      <c r="AE574" s="29"/>
      <c r="AF574" s="44"/>
      <c r="AG574" s="29"/>
      <c r="AH574" s="29"/>
      <c r="AI574" s="29"/>
      <c r="AJ574" s="29"/>
      <c r="AK574" s="29"/>
      <c r="AL574" s="29"/>
      <c r="AM574" s="29"/>
      <c r="AN574" s="29"/>
      <c r="AO574" s="29"/>
      <c r="AP574" s="29"/>
      <c r="AQ574" s="29"/>
      <c r="AR574" s="29"/>
      <c r="AS574" s="29"/>
      <c r="AT574" s="29"/>
      <c r="AU574" s="29"/>
      <c r="AV574" s="29"/>
      <c r="AW574" s="29"/>
      <c r="AX574" s="29"/>
      <c r="AY574" s="29"/>
      <c r="AZ574" s="29"/>
      <c r="BA574" s="29"/>
      <c r="BB574" s="29"/>
      <c r="BC574" s="29"/>
      <c r="BD574" s="29"/>
      <c r="BE574" s="29"/>
      <c r="BF574" s="29"/>
      <c r="BG574" s="29"/>
      <c r="BH574" s="29"/>
      <c r="BI574" s="29"/>
      <c r="BJ574" s="29"/>
      <c r="BK574" s="29"/>
      <c r="BL574" s="29"/>
      <c r="BM574" s="29"/>
      <c r="BN574" s="29"/>
      <c r="BO574" s="29"/>
      <c r="BP574" s="29"/>
      <c r="BQ574" s="29"/>
      <c r="BR574" s="29"/>
      <c r="BS574" s="29"/>
      <c r="BT574" s="29"/>
      <c r="BU574" s="29"/>
      <c r="XEU574" s="6" t="str">
        <f t="shared" ref="XEU574:XEU637" si="11">(IF(RIGHT(SUBSTITUTE(SUBSTITUTE(SUBSTITUTE(SUBSTITUTE(SUBSTITUTE(SUBSTITUTE(SUBSTITUTE(SUBSTITUTE(SUBSTITUTE(D574," ","_"),"/","_"),"&amp;","_"),"(","_"),")","_"),",","_"),"-","_"),".","_"),"'","_"))="_",LEFT(SUBSTITUTE(SUBSTITUTE(SUBSTITUTE(SUBSTITUTE(SUBSTITUTE(SUBSTITUTE(SUBSTITUTE(SUBSTITUTE(SUBSTITUTE(D574," ","_"),"/","_"),"&amp;","_"),"(","_"),")","_"),",","_"),"-","_"),".","_"),"'","_"),LEN(SUBSTITUTE(SUBSTITUTE(SUBSTITUTE(SUBSTITUTE(SUBSTITUTE(SUBSTITUTE(SUBSTITUTE(SUBSTITUTE(SUBSTITUTE(D574," ","_"),"/","_"),"&amp;","_"),"(","_"),")","_"),",","_"),"-","_"),".","_"),"'","_"))-1),SUBSTITUTE(SUBSTITUTE(SUBSTITUTE(SUBSTITUTE(SUBSTITUTE(SUBSTITUTE(SUBSTITUTE(SUBSTITUTE(SUBSTITUTE(D574," ","_"),"/","_"),"&amp;","_"),"(","_"),")","_"),",","_"),"-","_"),".","_"),"'","_")))</f>
        <v/>
      </c>
    </row>
    <row r="575" spans="1:73 16375:16375" x14ac:dyDescent="0.2">
      <c r="A575" s="29"/>
      <c r="B575" s="29"/>
      <c r="C575" s="81"/>
      <c r="D575" s="81"/>
      <c r="E575" s="81"/>
      <c r="F575" s="82"/>
      <c r="G575" s="83"/>
      <c r="H575" s="58"/>
      <c r="I575" s="58"/>
      <c r="J575" s="58"/>
      <c r="K575" s="58"/>
      <c r="L575" s="58"/>
      <c r="M575" s="58"/>
      <c r="N575" s="58"/>
      <c r="O575" s="58"/>
      <c r="P575" s="58"/>
      <c r="Q575" s="58"/>
      <c r="R575" s="58"/>
      <c r="S575" s="58"/>
      <c r="T575" s="58"/>
      <c r="U575" s="58"/>
      <c r="V575" s="58"/>
      <c r="W575" s="58"/>
      <c r="X575" s="58"/>
      <c r="Y575" s="62"/>
      <c r="Z575" s="62"/>
      <c r="AA575" s="58"/>
      <c r="AB575" s="58"/>
      <c r="AC575" s="61"/>
      <c r="AD575" s="58"/>
      <c r="AE575" s="29"/>
      <c r="AF575" s="44"/>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c r="BO575" s="29"/>
      <c r="BP575" s="29"/>
      <c r="BQ575" s="29"/>
      <c r="BR575" s="29"/>
      <c r="BS575" s="29"/>
      <c r="BT575" s="29"/>
      <c r="BU575" s="29"/>
      <c r="XEU575" s="6" t="str">
        <f t="shared" si="11"/>
        <v/>
      </c>
    </row>
    <row r="576" spans="1:73 16375:16375" x14ac:dyDescent="0.2">
      <c r="A576" s="29"/>
      <c r="B576" s="29"/>
      <c r="C576" s="81"/>
      <c r="D576" s="81"/>
      <c r="E576" s="81"/>
      <c r="F576" s="82"/>
      <c r="G576" s="83"/>
      <c r="H576" s="58"/>
      <c r="I576" s="58"/>
      <c r="J576" s="58"/>
      <c r="K576" s="58"/>
      <c r="L576" s="58"/>
      <c r="M576" s="58"/>
      <c r="N576" s="58"/>
      <c r="O576" s="58"/>
      <c r="P576" s="58"/>
      <c r="Q576" s="58"/>
      <c r="R576" s="58"/>
      <c r="S576" s="58"/>
      <c r="T576" s="58"/>
      <c r="U576" s="58"/>
      <c r="V576" s="58"/>
      <c r="W576" s="58"/>
      <c r="X576" s="58"/>
      <c r="Y576" s="62"/>
      <c r="Z576" s="62"/>
      <c r="AA576" s="58"/>
      <c r="AB576" s="58"/>
      <c r="AC576" s="61"/>
      <c r="AD576" s="58"/>
      <c r="AE576" s="29"/>
      <c r="AF576" s="44"/>
      <c r="AG576" s="29"/>
      <c r="AH576" s="29"/>
      <c r="AI576" s="29"/>
      <c r="AJ576" s="29"/>
      <c r="AK576" s="29"/>
      <c r="AL576" s="29"/>
      <c r="AM576" s="29"/>
      <c r="AN576" s="29"/>
      <c r="AO576" s="29"/>
      <c r="AP576" s="29"/>
      <c r="AQ576" s="29"/>
      <c r="AR576" s="29"/>
      <c r="AS576" s="29"/>
      <c r="AT576" s="29"/>
      <c r="AU576" s="29"/>
      <c r="AV576" s="29"/>
      <c r="AW576" s="29"/>
      <c r="AX576" s="29"/>
      <c r="AY576" s="29"/>
      <c r="AZ576" s="29"/>
      <c r="BA576" s="29"/>
      <c r="BB576" s="29"/>
      <c r="BC576" s="29"/>
      <c r="BD576" s="29"/>
      <c r="BE576" s="29"/>
      <c r="BF576" s="29"/>
      <c r="BG576" s="29"/>
      <c r="BH576" s="29"/>
      <c r="BI576" s="29"/>
      <c r="BJ576" s="29"/>
      <c r="BK576" s="29"/>
      <c r="BL576" s="29"/>
      <c r="BM576" s="29"/>
      <c r="BN576" s="29"/>
      <c r="BO576" s="29"/>
      <c r="BP576" s="29"/>
      <c r="BQ576" s="29"/>
      <c r="BR576" s="29"/>
      <c r="BS576" s="29"/>
      <c r="BT576" s="29"/>
      <c r="BU576" s="29"/>
      <c r="XEU576" s="6" t="str">
        <f t="shared" si="11"/>
        <v/>
      </c>
    </row>
    <row r="577" spans="1:73 16375:16375" x14ac:dyDescent="0.2">
      <c r="A577" s="29"/>
      <c r="B577" s="29"/>
      <c r="C577" s="81"/>
      <c r="D577" s="81"/>
      <c r="E577" s="81"/>
      <c r="F577" s="82"/>
      <c r="G577" s="83"/>
      <c r="H577" s="58"/>
      <c r="I577" s="58"/>
      <c r="J577" s="58"/>
      <c r="K577" s="58"/>
      <c r="L577" s="58"/>
      <c r="M577" s="58"/>
      <c r="N577" s="58"/>
      <c r="O577" s="58"/>
      <c r="P577" s="58"/>
      <c r="Q577" s="58"/>
      <c r="R577" s="58"/>
      <c r="S577" s="58"/>
      <c r="T577" s="58"/>
      <c r="U577" s="58"/>
      <c r="V577" s="58"/>
      <c r="W577" s="58"/>
      <c r="X577" s="58"/>
      <c r="Y577" s="62"/>
      <c r="Z577" s="62"/>
      <c r="AA577" s="58"/>
      <c r="AB577" s="58"/>
      <c r="AC577" s="61"/>
      <c r="AD577" s="58"/>
      <c r="AE577" s="29"/>
      <c r="AF577" s="44"/>
      <c r="AG577" s="29"/>
      <c r="AH577" s="29"/>
      <c r="AI577" s="29"/>
      <c r="AJ577" s="29"/>
      <c r="AK577" s="29"/>
      <c r="AL577" s="29"/>
      <c r="AM577" s="29"/>
      <c r="AN577" s="29"/>
      <c r="AO577" s="29"/>
      <c r="AP577" s="29"/>
      <c r="AQ577" s="29"/>
      <c r="AR577" s="29"/>
      <c r="AS577" s="29"/>
      <c r="AT577" s="29"/>
      <c r="AU577" s="29"/>
      <c r="AV577" s="29"/>
      <c r="AW577" s="29"/>
      <c r="AX577" s="29"/>
      <c r="AY577" s="29"/>
      <c r="AZ577" s="29"/>
      <c r="BA577" s="29"/>
      <c r="BB577" s="29"/>
      <c r="BC577" s="29"/>
      <c r="BD577" s="29"/>
      <c r="BE577" s="29"/>
      <c r="BF577" s="29"/>
      <c r="BG577" s="29"/>
      <c r="BH577" s="29"/>
      <c r="BI577" s="29"/>
      <c r="BJ577" s="29"/>
      <c r="BK577" s="29"/>
      <c r="BL577" s="29"/>
      <c r="BM577" s="29"/>
      <c r="BN577" s="29"/>
      <c r="BO577" s="29"/>
      <c r="BP577" s="29"/>
      <c r="BQ577" s="29"/>
      <c r="BR577" s="29"/>
      <c r="BS577" s="29"/>
      <c r="BT577" s="29"/>
      <c r="BU577" s="29"/>
      <c r="XEU577" s="6" t="str">
        <f t="shared" si="11"/>
        <v/>
      </c>
    </row>
    <row r="578" spans="1:73 16375:16375" x14ac:dyDescent="0.2">
      <c r="A578" s="29"/>
      <c r="B578" s="29"/>
      <c r="C578" s="81"/>
      <c r="D578" s="81"/>
      <c r="E578" s="81"/>
      <c r="F578" s="82"/>
      <c r="G578" s="83"/>
      <c r="H578" s="58"/>
      <c r="I578" s="58"/>
      <c r="J578" s="58"/>
      <c r="K578" s="58"/>
      <c r="L578" s="58"/>
      <c r="M578" s="58"/>
      <c r="N578" s="58"/>
      <c r="O578" s="58"/>
      <c r="P578" s="58"/>
      <c r="Q578" s="58"/>
      <c r="R578" s="58"/>
      <c r="S578" s="58"/>
      <c r="T578" s="58"/>
      <c r="U578" s="58"/>
      <c r="V578" s="58"/>
      <c r="W578" s="58"/>
      <c r="X578" s="58"/>
      <c r="Y578" s="62"/>
      <c r="Z578" s="62"/>
      <c r="AA578" s="58"/>
      <c r="AB578" s="58"/>
      <c r="AC578" s="61"/>
      <c r="AD578" s="58"/>
      <c r="AE578" s="29"/>
      <c r="AF578" s="44"/>
      <c r="AG578" s="29"/>
      <c r="AH578" s="29"/>
      <c r="AI578" s="29"/>
      <c r="AJ578" s="29"/>
      <c r="AK578" s="29"/>
      <c r="AL578" s="29"/>
      <c r="AM578" s="29"/>
      <c r="AN578" s="29"/>
      <c r="AO578" s="29"/>
      <c r="AP578" s="29"/>
      <c r="AQ578" s="29"/>
      <c r="AR578" s="29"/>
      <c r="AS578" s="29"/>
      <c r="AT578" s="29"/>
      <c r="AU578" s="29"/>
      <c r="AV578" s="29"/>
      <c r="AW578" s="29"/>
      <c r="AX578" s="29"/>
      <c r="AY578" s="29"/>
      <c r="AZ578" s="29"/>
      <c r="BA578" s="29"/>
      <c r="BB578" s="29"/>
      <c r="BC578" s="29"/>
      <c r="BD578" s="29"/>
      <c r="BE578" s="29"/>
      <c r="BF578" s="29"/>
      <c r="BG578" s="29"/>
      <c r="BH578" s="29"/>
      <c r="BI578" s="29"/>
      <c r="BJ578" s="29"/>
      <c r="BK578" s="29"/>
      <c r="BL578" s="29"/>
      <c r="BM578" s="29"/>
      <c r="BN578" s="29"/>
      <c r="BO578" s="29"/>
      <c r="BP578" s="29"/>
      <c r="BQ578" s="29"/>
      <c r="BR578" s="29"/>
      <c r="BS578" s="29"/>
      <c r="BT578" s="29"/>
      <c r="BU578" s="29"/>
      <c r="XEU578" s="6" t="str">
        <f t="shared" si="11"/>
        <v/>
      </c>
    </row>
    <row r="579" spans="1:73 16375:16375" x14ac:dyDescent="0.2">
      <c r="A579" s="29"/>
      <c r="B579" s="29"/>
      <c r="C579" s="81"/>
      <c r="D579" s="81"/>
      <c r="E579" s="81"/>
      <c r="F579" s="82"/>
      <c r="G579" s="83"/>
      <c r="H579" s="58"/>
      <c r="I579" s="58"/>
      <c r="J579" s="58"/>
      <c r="K579" s="58"/>
      <c r="L579" s="58"/>
      <c r="M579" s="58"/>
      <c r="N579" s="58"/>
      <c r="O579" s="58"/>
      <c r="P579" s="58"/>
      <c r="Q579" s="58"/>
      <c r="R579" s="58"/>
      <c r="S579" s="58"/>
      <c r="T579" s="58"/>
      <c r="U579" s="58"/>
      <c r="V579" s="58"/>
      <c r="W579" s="58"/>
      <c r="X579" s="58"/>
      <c r="Y579" s="62"/>
      <c r="Z579" s="62"/>
      <c r="AA579" s="58"/>
      <c r="AB579" s="58"/>
      <c r="AC579" s="61"/>
      <c r="AD579" s="58"/>
      <c r="AE579" s="29"/>
      <c r="AF579" s="44"/>
      <c r="AG579" s="29"/>
      <c r="AH579" s="29"/>
      <c r="AI579" s="29"/>
      <c r="AJ579" s="29"/>
      <c r="AK579" s="29"/>
      <c r="AL579" s="29"/>
      <c r="AM579" s="29"/>
      <c r="AN579" s="29"/>
      <c r="AO579" s="29"/>
      <c r="AP579" s="29"/>
      <c r="AQ579" s="29"/>
      <c r="AR579" s="29"/>
      <c r="AS579" s="29"/>
      <c r="AT579" s="29"/>
      <c r="AU579" s="29"/>
      <c r="AV579" s="29"/>
      <c r="AW579" s="29"/>
      <c r="AX579" s="29"/>
      <c r="AY579" s="29"/>
      <c r="AZ579" s="29"/>
      <c r="BA579" s="29"/>
      <c r="BB579" s="29"/>
      <c r="BC579" s="29"/>
      <c r="BD579" s="29"/>
      <c r="BE579" s="29"/>
      <c r="BF579" s="29"/>
      <c r="BG579" s="29"/>
      <c r="BH579" s="29"/>
      <c r="BI579" s="29"/>
      <c r="BJ579" s="29"/>
      <c r="BK579" s="29"/>
      <c r="BL579" s="29"/>
      <c r="BM579" s="29"/>
      <c r="BN579" s="29"/>
      <c r="BO579" s="29"/>
      <c r="BP579" s="29"/>
      <c r="BQ579" s="29"/>
      <c r="BR579" s="29"/>
      <c r="BS579" s="29"/>
      <c r="BT579" s="29"/>
      <c r="BU579" s="29"/>
      <c r="XEU579" s="6" t="str">
        <f t="shared" si="11"/>
        <v/>
      </c>
    </row>
    <row r="580" spans="1:73 16375:16375" x14ac:dyDescent="0.2">
      <c r="A580" s="29"/>
      <c r="B580" s="29"/>
      <c r="C580" s="81"/>
      <c r="D580" s="81"/>
      <c r="E580" s="81"/>
      <c r="F580" s="82"/>
      <c r="G580" s="83"/>
      <c r="H580" s="58"/>
      <c r="I580" s="58"/>
      <c r="J580" s="58"/>
      <c r="K580" s="58"/>
      <c r="L580" s="58"/>
      <c r="M580" s="58"/>
      <c r="N580" s="58"/>
      <c r="O580" s="58"/>
      <c r="P580" s="58"/>
      <c r="Q580" s="58"/>
      <c r="R580" s="58"/>
      <c r="S580" s="58"/>
      <c r="T580" s="58"/>
      <c r="U580" s="58"/>
      <c r="V580" s="58"/>
      <c r="W580" s="58"/>
      <c r="X580" s="58"/>
      <c r="Y580" s="62"/>
      <c r="Z580" s="62"/>
      <c r="AA580" s="58"/>
      <c r="AB580" s="58"/>
      <c r="AC580" s="61"/>
      <c r="AD580" s="58"/>
      <c r="AE580" s="29"/>
      <c r="AF580" s="44"/>
      <c r="AG580" s="29"/>
      <c r="AH580" s="29"/>
      <c r="AI580" s="29"/>
      <c r="AJ580" s="29"/>
      <c r="AK580" s="29"/>
      <c r="AL580" s="29"/>
      <c r="AM580" s="29"/>
      <c r="AN580" s="29"/>
      <c r="AO580" s="29"/>
      <c r="AP580" s="29"/>
      <c r="AQ580" s="29"/>
      <c r="AR580" s="29"/>
      <c r="AS580" s="29"/>
      <c r="AT580" s="29"/>
      <c r="AU580" s="29"/>
      <c r="AV580" s="29"/>
      <c r="AW580" s="29"/>
      <c r="AX580" s="29"/>
      <c r="AY580" s="29"/>
      <c r="AZ580" s="29"/>
      <c r="BA580" s="29"/>
      <c r="BB580" s="29"/>
      <c r="BC580" s="29"/>
      <c r="BD580" s="29"/>
      <c r="BE580" s="29"/>
      <c r="BF580" s="29"/>
      <c r="BG580" s="29"/>
      <c r="BH580" s="29"/>
      <c r="BI580" s="29"/>
      <c r="BJ580" s="29"/>
      <c r="BK580" s="29"/>
      <c r="BL580" s="29"/>
      <c r="BM580" s="29"/>
      <c r="BN580" s="29"/>
      <c r="BO580" s="29"/>
      <c r="BP580" s="29"/>
      <c r="BQ580" s="29"/>
      <c r="BR580" s="29"/>
      <c r="BS580" s="29"/>
      <c r="BT580" s="29"/>
      <c r="BU580" s="29"/>
      <c r="XEU580" s="6" t="str">
        <f t="shared" si="11"/>
        <v/>
      </c>
    </row>
    <row r="581" spans="1:73 16375:16375" x14ac:dyDescent="0.2">
      <c r="A581" s="29"/>
      <c r="B581" s="29"/>
      <c r="C581" s="81"/>
      <c r="D581" s="81"/>
      <c r="E581" s="81"/>
      <c r="F581" s="82"/>
      <c r="G581" s="83"/>
      <c r="H581" s="58"/>
      <c r="I581" s="58"/>
      <c r="J581" s="58"/>
      <c r="K581" s="58"/>
      <c r="L581" s="58"/>
      <c r="M581" s="58"/>
      <c r="N581" s="58"/>
      <c r="O581" s="58"/>
      <c r="P581" s="58"/>
      <c r="Q581" s="58"/>
      <c r="R581" s="58"/>
      <c r="S581" s="58"/>
      <c r="T581" s="58"/>
      <c r="U581" s="58"/>
      <c r="V581" s="58"/>
      <c r="W581" s="58"/>
      <c r="X581" s="58"/>
      <c r="Y581" s="62"/>
      <c r="Z581" s="62"/>
      <c r="AA581" s="58"/>
      <c r="AB581" s="58"/>
      <c r="AC581" s="61"/>
      <c r="AD581" s="58"/>
      <c r="AE581" s="29"/>
      <c r="AF581" s="44"/>
      <c r="AG581" s="29"/>
      <c r="AH581" s="29"/>
      <c r="AI581" s="29"/>
      <c r="AJ581" s="29"/>
      <c r="AK581" s="29"/>
      <c r="AL581" s="29"/>
      <c r="AM581" s="29"/>
      <c r="AN581" s="29"/>
      <c r="AO581" s="29"/>
      <c r="AP581" s="29"/>
      <c r="AQ581" s="29"/>
      <c r="AR581" s="29"/>
      <c r="AS581" s="29"/>
      <c r="AT581" s="29"/>
      <c r="AU581" s="29"/>
      <c r="AV581" s="29"/>
      <c r="AW581" s="29"/>
      <c r="AX581" s="29"/>
      <c r="AY581" s="29"/>
      <c r="AZ581" s="29"/>
      <c r="BA581" s="29"/>
      <c r="BB581" s="29"/>
      <c r="BC581" s="29"/>
      <c r="BD581" s="29"/>
      <c r="BE581" s="29"/>
      <c r="BF581" s="29"/>
      <c r="BG581" s="29"/>
      <c r="BH581" s="29"/>
      <c r="BI581" s="29"/>
      <c r="BJ581" s="29"/>
      <c r="BK581" s="29"/>
      <c r="BL581" s="29"/>
      <c r="BM581" s="29"/>
      <c r="BN581" s="29"/>
      <c r="BO581" s="29"/>
      <c r="BP581" s="29"/>
      <c r="BQ581" s="29"/>
      <c r="BR581" s="29"/>
      <c r="BS581" s="29"/>
      <c r="BT581" s="29"/>
      <c r="BU581" s="29"/>
      <c r="XEU581" s="6" t="str">
        <f t="shared" si="11"/>
        <v/>
      </c>
    </row>
    <row r="582" spans="1:73 16375:16375" x14ac:dyDescent="0.2">
      <c r="A582" s="29"/>
      <c r="B582" s="29"/>
      <c r="C582" s="81"/>
      <c r="D582" s="81"/>
      <c r="E582" s="81"/>
      <c r="F582" s="82"/>
      <c r="G582" s="83"/>
      <c r="H582" s="58"/>
      <c r="I582" s="58"/>
      <c r="J582" s="58"/>
      <c r="K582" s="58"/>
      <c r="L582" s="58"/>
      <c r="M582" s="58"/>
      <c r="N582" s="58"/>
      <c r="O582" s="58"/>
      <c r="P582" s="58"/>
      <c r="Q582" s="58"/>
      <c r="R582" s="58"/>
      <c r="S582" s="58"/>
      <c r="T582" s="58"/>
      <c r="U582" s="58"/>
      <c r="V582" s="58"/>
      <c r="W582" s="58"/>
      <c r="X582" s="58"/>
      <c r="Y582" s="62"/>
      <c r="Z582" s="62"/>
      <c r="AA582" s="58"/>
      <c r="AB582" s="58"/>
      <c r="AC582" s="61"/>
      <c r="AD582" s="58"/>
      <c r="AE582" s="29"/>
      <c r="AF582" s="44"/>
      <c r="AG582" s="29"/>
      <c r="AH582" s="29"/>
      <c r="AI582" s="29"/>
      <c r="AJ582" s="29"/>
      <c r="AK582" s="29"/>
      <c r="AL582" s="29"/>
      <c r="AM582" s="29"/>
      <c r="AN582" s="29"/>
      <c r="AO582" s="29"/>
      <c r="AP582" s="29"/>
      <c r="AQ582" s="29"/>
      <c r="AR582" s="29"/>
      <c r="AS582" s="29"/>
      <c r="AT582" s="29"/>
      <c r="AU582" s="29"/>
      <c r="AV582" s="29"/>
      <c r="AW582" s="29"/>
      <c r="AX582" s="29"/>
      <c r="AY582" s="29"/>
      <c r="AZ582" s="29"/>
      <c r="BA582" s="29"/>
      <c r="BB582" s="29"/>
      <c r="BC582" s="29"/>
      <c r="BD582" s="29"/>
      <c r="BE582" s="29"/>
      <c r="BF582" s="29"/>
      <c r="BG582" s="29"/>
      <c r="BH582" s="29"/>
      <c r="BI582" s="29"/>
      <c r="BJ582" s="29"/>
      <c r="BK582" s="29"/>
      <c r="BL582" s="29"/>
      <c r="BM582" s="29"/>
      <c r="BN582" s="29"/>
      <c r="BO582" s="29"/>
      <c r="BP582" s="29"/>
      <c r="BQ582" s="29"/>
      <c r="BR582" s="29"/>
      <c r="BS582" s="29"/>
      <c r="BT582" s="29"/>
      <c r="BU582" s="29"/>
      <c r="XEU582" s="6" t="str">
        <f t="shared" si="11"/>
        <v/>
      </c>
    </row>
    <row r="583" spans="1:73 16375:16375" x14ac:dyDescent="0.2">
      <c r="A583" s="29"/>
      <c r="B583" s="29"/>
      <c r="C583" s="81"/>
      <c r="D583" s="81"/>
      <c r="E583" s="81"/>
      <c r="F583" s="82"/>
      <c r="G583" s="83"/>
      <c r="H583" s="58"/>
      <c r="I583" s="58"/>
      <c r="J583" s="58"/>
      <c r="K583" s="58"/>
      <c r="L583" s="58"/>
      <c r="M583" s="58"/>
      <c r="N583" s="58"/>
      <c r="O583" s="58"/>
      <c r="P583" s="58"/>
      <c r="Q583" s="58"/>
      <c r="R583" s="58"/>
      <c r="S583" s="58"/>
      <c r="T583" s="58"/>
      <c r="U583" s="58"/>
      <c r="V583" s="58"/>
      <c r="W583" s="58"/>
      <c r="X583" s="58"/>
      <c r="Y583" s="62"/>
      <c r="Z583" s="62"/>
      <c r="AA583" s="58"/>
      <c r="AB583" s="58"/>
      <c r="AC583" s="61"/>
      <c r="AD583" s="58"/>
      <c r="AE583" s="29"/>
      <c r="AF583" s="44"/>
      <c r="AG583" s="29"/>
      <c r="AH583" s="29"/>
      <c r="AI583" s="29"/>
      <c r="AJ583" s="29"/>
      <c r="AK583" s="29"/>
      <c r="AL583" s="29"/>
      <c r="AM583" s="29"/>
      <c r="AN583" s="29"/>
      <c r="AO583" s="29"/>
      <c r="AP583" s="29"/>
      <c r="AQ583" s="29"/>
      <c r="AR583" s="29"/>
      <c r="AS583" s="29"/>
      <c r="AT583" s="29"/>
      <c r="AU583" s="29"/>
      <c r="AV583" s="29"/>
      <c r="AW583" s="29"/>
      <c r="AX583" s="29"/>
      <c r="AY583" s="29"/>
      <c r="AZ583" s="29"/>
      <c r="BA583" s="29"/>
      <c r="BB583" s="29"/>
      <c r="BC583" s="29"/>
      <c r="BD583" s="29"/>
      <c r="BE583" s="29"/>
      <c r="BF583" s="29"/>
      <c r="BG583" s="29"/>
      <c r="BH583" s="29"/>
      <c r="BI583" s="29"/>
      <c r="BJ583" s="29"/>
      <c r="BK583" s="29"/>
      <c r="BL583" s="29"/>
      <c r="BM583" s="29"/>
      <c r="BN583" s="29"/>
      <c r="BO583" s="29"/>
      <c r="BP583" s="29"/>
      <c r="BQ583" s="29"/>
      <c r="BR583" s="29"/>
      <c r="BS583" s="29"/>
      <c r="BT583" s="29"/>
      <c r="BU583" s="29"/>
      <c r="XEU583" s="6" t="str">
        <f t="shared" si="11"/>
        <v/>
      </c>
    </row>
    <row r="584" spans="1:73 16375:16375" x14ac:dyDescent="0.2">
      <c r="A584" s="29"/>
      <c r="B584" s="29"/>
      <c r="C584" s="81"/>
      <c r="D584" s="81"/>
      <c r="E584" s="81"/>
      <c r="F584" s="82"/>
      <c r="G584" s="83"/>
      <c r="H584" s="58"/>
      <c r="I584" s="58"/>
      <c r="J584" s="58"/>
      <c r="K584" s="58"/>
      <c r="L584" s="58"/>
      <c r="M584" s="58"/>
      <c r="N584" s="58"/>
      <c r="O584" s="58"/>
      <c r="P584" s="58"/>
      <c r="Q584" s="58"/>
      <c r="R584" s="58"/>
      <c r="S584" s="58"/>
      <c r="T584" s="58"/>
      <c r="U584" s="58"/>
      <c r="V584" s="58"/>
      <c r="W584" s="58"/>
      <c r="X584" s="58"/>
      <c r="Y584" s="62"/>
      <c r="Z584" s="62"/>
      <c r="AA584" s="58"/>
      <c r="AB584" s="58"/>
      <c r="AC584" s="61"/>
      <c r="AD584" s="58"/>
      <c r="AE584" s="29"/>
      <c r="AF584" s="44"/>
      <c r="AG584" s="29"/>
      <c r="AH584" s="29"/>
      <c r="AI584" s="29"/>
      <c r="AJ584" s="29"/>
      <c r="AK584" s="29"/>
      <c r="AL584" s="29"/>
      <c r="AM584" s="29"/>
      <c r="AN584" s="29"/>
      <c r="AO584" s="29"/>
      <c r="AP584" s="29"/>
      <c r="AQ584" s="29"/>
      <c r="AR584" s="29"/>
      <c r="AS584" s="29"/>
      <c r="AT584" s="29"/>
      <c r="AU584" s="29"/>
      <c r="AV584" s="29"/>
      <c r="AW584" s="29"/>
      <c r="AX584" s="29"/>
      <c r="AY584" s="29"/>
      <c r="AZ584" s="29"/>
      <c r="BA584" s="29"/>
      <c r="BB584" s="29"/>
      <c r="BC584" s="29"/>
      <c r="BD584" s="29"/>
      <c r="BE584" s="29"/>
      <c r="BF584" s="29"/>
      <c r="BG584" s="29"/>
      <c r="BH584" s="29"/>
      <c r="BI584" s="29"/>
      <c r="BJ584" s="29"/>
      <c r="BK584" s="29"/>
      <c r="BL584" s="29"/>
      <c r="BM584" s="29"/>
      <c r="BN584" s="29"/>
      <c r="BO584" s="29"/>
      <c r="BP584" s="29"/>
      <c r="BQ584" s="29"/>
      <c r="BR584" s="29"/>
      <c r="BS584" s="29"/>
      <c r="BT584" s="29"/>
      <c r="BU584" s="29"/>
      <c r="XEU584" s="6" t="str">
        <f t="shared" si="11"/>
        <v/>
      </c>
    </row>
    <row r="585" spans="1:73 16375:16375" x14ac:dyDescent="0.2">
      <c r="A585" s="29"/>
      <c r="B585" s="29"/>
      <c r="C585" s="81"/>
      <c r="D585" s="81"/>
      <c r="E585" s="81"/>
      <c r="F585" s="82"/>
      <c r="G585" s="83"/>
      <c r="H585" s="58"/>
      <c r="I585" s="58"/>
      <c r="J585" s="58"/>
      <c r="K585" s="58"/>
      <c r="L585" s="58"/>
      <c r="M585" s="58"/>
      <c r="N585" s="58"/>
      <c r="O585" s="58"/>
      <c r="P585" s="58"/>
      <c r="Q585" s="58"/>
      <c r="R585" s="58"/>
      <c r="S585" s="58"/>
      <c r="T585" s="58"/>
      <c r="U585" s="58"/>
      <c r="V585" s="58"/>
      <c r="W585" s="58"/>
      <c r="X585" s="58"/>
      <c r="Y585" s="62"/>
      <c r="Z585" s="62"/>
      <c r="AA585" s="58"/>
      <c r="AB585" s="58"/>
      <c r="AC585" s="61"/>
      <c r="AD585" s="58"/>
      <c r="AE585" s="29"/>
      <c r="AF585" s="44"/>
      <c r="AG585" s="29"/>
      <c r="AH585" s="29"/>
      <c r="AI585" s="29"/>
      <c r="AJ585" s="29"/>
      <c r="AK585" s="29"/>
      <c r="AL585" s="29"/>
      <c r="AM585" s="29"/>
      <c r="AN585" s="29"/>
      <c r="AO585" s="29"/>
      <c r="AP585" s="29"/>
      <c r="AQ585" s="29"/>
      <c r="AR585" s="29"/>
      <c r="AS585" s="29"/>
      <c r="AT585" s="29"/>
      <c r="AU585" s="29"/>
      <c r="AV585" s="29"/>
      <c r="AW585" s="29"/>
      <c r="AX585" s="29"/>
      <c r="AY585" s="29"/>
      <c r="AZ585" s="29"/>
      <c r="BA585" s="29"/>
      <c r="BB585" s="29"/>
      <c r="BC585" s="29"/>
      <c r="BD585" s="29"/>
      <c r="BE585" s="29"/>
      <c r="BF585" s="29"/>
      <c r="BG585" s="29"/>
      <c r="BH585" s="29"/>
      <c r="BI585" s="29"/>
      <c r="BJ585" s="29"/>
      <c r="BK585" s="29"/>
      <c r="BL585" s="29"/>
      <c r="BM585" s="29"/>
      <c r="BN585" s="29"/>
      <c r="BO585" s="29"/>
      <c r="BP585" s="29"/>
      <c r="BQ585" s="29"/>
      <c r="BR585" s="29"/>
      <c r="BS585" s="29"/>
      <c r="BT585" s="29"/>
      <c r="BU585" s="29"/>
      <c r="XEU585" s="6" t="str">
        <f t="shared" si="11"/>
        <v/>
      </c>
    </row>
    <row r="586" spans="1:73 16375:16375" x14ac:dyDescent="0.2">
      <c r="A586" s="29"/>
      <c r="B586" s="29"/>
      <c r="C586" s="81"/>
      <c r="D586" s="81"/>
      <c r="E586" s="81"/>
      <c r="F586" s="82"/>
      <c r="G586" s="83"/>
      <c r="H586" s="58"/>
      <c r="I586" s="58"/>
      <c r="J586" s="58"/>
      <c r="K586" s="58"/>
      <c r="L586" s="58"/>
      <c r="M586" s="58"/>
      <c r="N586" s="58"/>
      <c r="O586" s="58"/>
      <c r="P586" s="58"/>
      <c r="Q586" s="58"/>
      <c r="R586" s="58"/>
      <c r="S586" s="58"/>
      <c r="T586" s="58"/>
      <c r="U586" s="58"/>
      <c r="V586" s="58"/>
      <c r="W586" s="58"/>
      <c r="X586" s="58"/>
      <c r="Y586" s="62"/>
      <c r="Z586" s="62"/>
      <c r="AA586" s="58"/>
      <c r="AB586" s="58"/>
      <c r="AC586" s="61"/>
      <c r="AD586" s="58"/>
      <c r="AE586" s="29"/>
      <c r="AF586" s="44"/>
      <c r="AG586" s="29"/>
      <c r="AH586" s="29"/>
      <c r="AI586" s="29"/>
      <c r="AJ586" s="29"/>
      <c r="AK586" s="29"/>
      <c r="AL586" s="29"/>
      <c r="AM586" s="29"/>
      <c r="AN586" s="29"/>
      <c r="AO586" s="29"/>
      <c r="AP586" s="29"/>
      <c r="AQ586" s="29"/>
      <c r="AR586" s="29"/>
      <c r="AS586" s="29"/>
      <c r="AT586" s="29"/>
      <c r="AU586" s="29"/>
      <c r="AV586" s="29"/>
      <c r="AW586" s="29"/>
      <c r="AX586" s="29"/>
      <c r="AY586" s="29"/>
      <c r="AZ586" s="29"/>
      <c r="BA586" s="29"/>
      <c r="BB586" s="29"/>
      <c r="BC586" s="29"/>
      <c r="BD586" s="29"/>
      <c r="BE586" s="29"/>
      <c r="BF586" s="29"/>
      <c r="BG586" s="29"/>
      <c r="BH586" s="29"/>
      <c r="BI586" s="29"/>
      <c r="BJ586" s="29"/>
      <c r="BK586" s="29"/>
      <c r="BL586" s="29"/>
      <c r="BM586" s="29"/>
      <c r="BN586" s="29"/>
      <c r="BO586" s="29"/>
      <c r="BP586" s="29"/>
      <c r="BQ586" s="29"/>
      <c r="BR586" s="29"/>
      <c r="BS586" s="29"/>
      <c r="BT586" s="29"/>
      <c r="BU586" s="29"/>
      <c r="XEU586" s="6" t="str">
        <f t="shared" si="11"/>
        <v/>
      </c>
    </row>
    <row r="587" spans="1:73 16375:16375" x14ac:dyDescent="0.2">
      <c r="A587" s="29"/>
      <c r="B587" s="29"/>
      <c r="C587" s="81"/>
      <c r="D587" s="81"/>
      <c r="E587" s="81"/>
      <c r="F587" s="82"/>
      <c r="G587" s="83"/>
      <c r="H587" s="58"/>
      <c r="I587" s="58"/>
      <c r="J587" s="58"/>
      <c r="K587" s="58"/>
      <c r="L587" s="58"/>
      <c r="M587" s="58"/>
      <c r="N587" s="58"/>
      <c r="O587" s="58"/>
      <c r="P587" s="58"/>
      <c r="Q587" s="58"/>
      <c r="R587" s="58"/>
      <c r="S587" s="58"/>
      <c r="T587" s="58"/>
      <c r="U587" s="58"/>
      <c r="V587" s="58"/>
      <c r="W587" s="58"/>
      <c r="X587" s="58"/>
      <c r="Y587" s="62"/>
      <c r="Z587" s="62"/>
      <c r="AA587" s="58"/>
      <c r="AB587" s="58"/>
      <c r="AC587" s="61"/>
      <c r="AD587" s="58"/>
      <c r="AE587" s="29"/>
      <c r="AF587" s="44"/>
      <c r="AG587" s="29"/>
      <c r="AH587" s="29"/>
      <c r="AI587" s="29"/>
      <c r="AJ587" s="29"/>
      <c r="AK587" s="29"/>
      <c r="AL587" s="29"/>
      <c r="AM587" s="29"/>
      <c r="AN587" s="29"/>
      <c r="AO587" s="29"/>
      <c r="AP587" s="29"/>
      <c r="AQ587" s="29"/>
      <c r="AR587" s="29"/>
      <c r="AS587" s="29"/>
      <c r="AT587" s="29"/>
      <c r="AU587" s="29"/>
      <c r="AV587" s="29"/>
      <c r="AW587" s="29"/>
      <c r="AX587" s="29"/>
      <c r="AY587" s="29"/>
      <c r="AZ587" s="29"/>
      <c r="BA587" s="29"/>
      <c r="BB587" s="29"/>
      <c r="BC587" s="29"/>
      <c r="BD587" s="29"/>
      <c r="BE587" s="29"/>
      <c r="BF587" s="29"/>
      <c r="BG587" s="29"/>
      <c r="BH587" s="29"/>
      <c r="BI587" s="29"/>
      <c r="BJ587" s="29"/>
      <c r="BK587" s="29"/>
      <c r="BL587" s="29"/>
      <c r="BM587" s="29"/>
      <c r="BN587" s="29"/>
      <c r="BO587" s="29"/>
      <c r="BP587" s="29"/>
      <c r="BQ587" s="29"/>
      <c r="BR587" s="29"/>
      <c r="BS587" s="29"/>
      <c r="BT587" s="29"/>
      <c r="BU587" s="29"/>
      <c r="XEU587" s="6" t="str">
        <f t="shared" si="11"/>
        <v/>
      </c>
    </row>
    <row r="588" spans="1:73 16375:16375" x14ac:dyDescent="0.2">
      <c r="A588" s="29"/>
      <c r="B588" s="29"/>
      <c r="C588" s="81"/>
      <c r="D588" s="81"/>
      <c r="E588" s="81"/>
      <c r="F588" s="82"/>
      <c r="G588" s="83"/>
      <c r="H588" s="58"/>
      <c r="I588" s="58"/>
      <c r="J588" s="58"/>
      <c r="K588" s="58"/>
      <c r="L588" s="58"/>
      <c r="M588" s="58"/>
      <c r="N588" s="58"/>
      <c r="O588" s="58"/>
      <c r="P588" s="58"/>
      <c r="Q588" s="58"/>
      <c r="R588" s="58"/>
      <c r="S588" s="58"/>
      <c r="T588" s="58"/>
      <c r="U588" s="58"/>
      <c r="V588" s="58"/>
      <c r="W588" s="58"/>
      <c r="X588" s="58"/>
      <c r="Y588" s="62"/>
      <c r="Z588" s="62"/>
      <c r="AA588" s="58"/>
      <c r="AB588" s="58"/>
      <c r="AC588" s="61"/>
      <c r="AD588" s="58"/>
      <c r="AE588" s="29"/>
      <c r="AF588" s="44"/>
      <c r="AG588" s="29"/>
      <c r="AH588" s="29"/>
      <c r="AI588" s="29"/>
      <c r="AJ588" s="29"/>
      <c r="AK588" s="29"/>
      <c r="AL588" s="29"/>
      <c r="AM588" s="29"/>
      <c r="AN588" s="29"/>
      <c r="AO588" s="29"/>
      <c r="AP588" s="29"/>
      <c r="AQ588" s="29"/>
      <c r="AR588" s="29"/>
      <c r="AS588" s="29"/>
      <c r="AT588" s="29"/>
      <c r="AU588" s="29"/>
      <c r="AV588" s="29"/>
      <c r="AW588" s="29"/>
      <c r="AX588" s="29"/>
      <c r="AY588" s="29"/>
      <c r="AZ588" s="29"/>
      <c r="BA588" s="29"/>
      <c r="BB588" s="29"/>
      <c r="BC588" s="29"/>
      <c r="BD588" s="29"/>
      <c r="BE588" s="29"/>
      <c r="BF588" s="29"/>
      <c r="BG588" s="29"/>
      <c r="BH588" s="29"/>
      <c r="BI588" s="29"/>
      <c r="BJ588" s="29"/>
      <c r="BK588" s="29"/>
      <c r="BL588" s="29"/>
      <c r="BM588" s="29"/>
      <c r="BN588" s="29"/>
      <c r="BO588" s="29"/>
      <c r="BP588" s="29"/>
      <c r="BQ588" s="29"/>
      <c r="BR588" s="29"/>
      <c r="BS588" s="29"/>
      <c r="BT588" s="29"/>
      <c r="BU588" s="29"/>
      <c r="XEU588" s="6" t="str">
        <f t="shared" si="11"/>
        <v/>
      </c>
    </row>
    <row r="589" spans="1:73 16375:16375" x14ac:dyDescent="0.2">
      <c r="A589" s="29"/>
      <c r="B589" s="29"/>
      <c r="C589" s="81"/>
      <c r="D589" s="81"/>
      <c r="E589" s="81"/>
      <c r="F589" s="82"/>
      <c r="G589" s="83"/>
      <c r="H589" s="58"/>
      <c r="I589" s="58"/>
      <c r="J589" s="58"/>
      <c r="K589" s="58"/>
      <c r="L589" s="58"/>
      <c r="M589" s="58"/>
      <c r="N589" s="58"/>
      <c r="O589" s="58"/>
      <c r="P589" s="58"/>
      <c r="Q589" s="58"/>
      <c r="R589" s="58"/>
      <c r="S589" s="58"/>
      <c r="T589" s="58"/>
      <c r="U589" s="58"/>
      <c r="V589" s="58"/>
      <c r="W589" s="58"/>
      <c r="X589" s="58"/>
      <c r="Y589" s="62"/>
      <c r="Z589" s="62"/>
      <c r="AA589" s="58"/>
      <c r="AB589" s="58"/>
      <c r="AC589" s="61"/>
      <c r="AD589" s="58"/>
      <c r="AE589" s="29"/>
      <c r="AF589" s="44"/>
      <c r="AG589" s="29"/>
      <c r="AH589" s="29"/>
      <c r="AI589" s="29"/>
      <c r="AJ589" s="29"/>
      <c r="AK589" s="29"/>
      <c r="AL589" s="29"/>
      <c r="AM589" s="29"/>
      <c r="AN589" s="29"/>
      <c r="AO589" s="29"/>
      <c r="AP589" s="29"/>
      <c r="AQ589" s="29"/>
      <c r="AR589" s="29"/>
      <c r="AS589" s="29"/>
      <c r="AT589" s="29"/>
      <c r="AU589" s="29"/>
      <c r="AV589" s="29"/>
      <c r="AW589" s="29"/>
      <c r="AX589" s="29"/>
      <c r="AY589" s="29"/>
      <c r="AZ589" s="29"/>
      <c r="BA589" s="29"/>
      <c r="BB589" s="29"/>
      <c r="BC589" s="29"/>
      <c r="BD589" s="29"/>
      <c r="BE589" s="29"/>
      <c r="BF589" s="29"/>
      <c r="BG589" s="29"/>
      <c r="BH589" s="29"/>
      <c r="BI589" s="29"/>
      <c r="BJ589" s="29"/>
      <c r="BK589" s="29"/>
      <c r="BL589" s="29"/>
      <c r="BM589" s="29"/>
      <c r="BN589" s="29"/>
      <c r="BO589" s="29"/>
      <c r="BP589" s="29"/>
      <c r="BQ589" s="29"/>
      <c r="BR589" s="29"/>
      <c r="BS589" s="29"/>
      <c r="BT589" s="29"/>
      <c r="BU589" s="29"/>
      <c r="XEU589" s="6" t="str">
        <f t="shared" si="11"/>
        <v/>
      </c>
    </row>
    <row r="590" spans="1:73 16375:16375" x14ac:dyDescent="0.2">
      <c r="A590" s="29"/>
      <c r="B590" s="29"/>
      <c r="C590" s="81"/>
      <c r="D590" s="81"/>
      <c r="E590" s="81"/>
      <c r="F590" s="82"/>
      <c r="G590" s="83"/>
      <c r="H590" s="58"/>
      <c r="I590" s="58"/>
      <c r="J590" s="58"/>
      <c r="K590" s="58"/>
      <c r="L590" s="58"/>
      <c r="M590" s="58"/>
      <c r="N590" s="58"/>
      <c r="O590" s="58"/>
      <c r="P590" s="58"/>
      <c r="Q590" s="58"/>
      <c r="R590" s="58"/>
      <c r="S590" s="58"/>
      <c r="T590" s="58"/>
      <c r="U590" s="58"/>
      <c r="V590" s="58"/>
      <c r="W590" s="58"/>
      <c r="X590" s="58"/>
      <c r="Y590" s="62"/>
      <c r="Z590" s="62"/>
      <c r="AA590" s="58"/>
      <c r="AB590" s="58"/>
      <c r="AC590" s="61"/>
      <c r="AD590" s="58"/>
      <c r="AE590" s="29"/>
      <c r="AF590" s="44"/>
      <c r="AG590" s="29"/>
      <c r="AH590" s="29"/>
      <c r="AI590" s="29"/>
      <c r="AJ590" s="29"/>
      <c r="AK590" s="29"/>
      <c r="AL590" s="29"/>
      <c r="AM590" s="29"/>
      <c r="AN590" s="29"/>
      <c r="AO590" s="29"/>
      <c r="AP590" s="29"/>
      <c r="AQ590" s="29"/>
      <c r="AR590" s="29"/>
      <c r="AS590" s="29"/>
      <c r="AT590" s="29"/>
      <c r="AU590" s="29"/>
      <c r="AV590" s="29"/>
      <c r="AW590" s="29"/>
      <c r="AX590" s="29"/>
      <c r="AY590" s="29"/>
      <c r="AZ590" s="29"/>
      <c r="BA590" s="29"/>
      <c r="BB590" s="29"/>
      <c r="BC590" s="29"/>
      <c r="BD590" s="29"/>
      <c r="BE590" s="29"/>
      <c r="BF590" s="29"/>
      <c r="BG590" s="29"/>
      <c r="BH590" s="29"/>
      <c r="BI590" s="29"/>
      <c r="BJ590" s="29"/>
      <c r="BK590" s="29"/>
      <c r="BL590" s="29"/>
      <c r="BM590" s="29"/>
      <c r="BN590" s="29"/>
      <c r="BO590" s="29"/>
      <c r="BP590" s="29"/>
      <c r="BQ590" s="29"/>
      <c r="BR590" s="29"/>
      <c r="BS590" s="29"/>
      <c r="BT590" s="29"/>
      <c r="BU590" s="29"/>
      <c r="XEU590" s="6" t="str">
        <f t="shared" si="11"/>
        <v/>
      </c>
    </row>
    <row r="591" spans="1:73 16375:16375" x14ac:dyDescent="0.2">
      <c r="A591" s="29"/>
      <c r="B591" s="29"/>
      <c r="C591" s="81"/>
      <c r="D591" s="81"/>
      <c r="E591" s="81"/>
      <c r="F591" s="82"/>
      <c r="G591" s="83"/>
      <c r="H591" s="58"/>
      <c r="I591" s="58"/>
      <c r="J591" s="58"/>
      <c r="K591" s="58"/>
      <c r="L591" s="58"/>
      <c r="M591" s="58"/>
      <c r="N591" s="58"/>
      <c r="O591" s="58"/>
      <c r="P591" s="58"/>
      <c r="Q591" s="58"/>
      <c r="R591" s="58"/>
      <c r="S591" s="58"/>
      <c r="T591" s="58"/>
      <c r="U591" s="58"/>
      <c r="V591" s="58"/>
      <c r="W591" s="58"/>
      <c r="X591" s="58"/>
      <c r="Y591" s="62"/>
      <c r="Z591" s="62"/>
      <c r="AA591" s="58"/>
      <c r="AB591" s="58"/>
      <c r="AC591" s="61"/>
      <c r="AD591" s="58"/>
      <c r="AE591" s="29"/>
      <c r="AF591" s="44"/>
      <c r="AG591" s="29"/>
      <c r="AH591" s="29"/>
      <c r="AI591" s="29"/>
      <c r="AJ591" s="29"/>
      <c r="AK591" s="29"/>
      <c r="AL591" s="29"/>
      <c r="AM591" s="29"/>
      <c r="AN591" s="29"/>
      <c r="AO591" s="29"/>
      <c r="AP591" s="29"/>
      <c r="AQ591" s="29"/>
      <c r="AR591" s="29"/>
      <c r="AS591" s="29"/>
      <c r="AT591" s="29"/>
      <c r="AU591" s="29"/>
      <c r="AV591" s="29"/>
      <c r="AW591" s="29"/>
      <c r="AX591" s="29"/>
      <c r="AY591" s="29"/>
      <c r="AZ591" s="29"/>
      <c r="BA591" s="29"/>
      <c r="BB591" s="29"/>
      <c r="BC591" s="29"/>
      <c r="BD591" s="29"/>
      <c r="BE591" s="29"/>
      <c r="BF591" s="29"/>
      <c r="BG591" s="29"/>
      <c r="BH591" s="29"/>
      <c r="BI591" s="29"/>
      <c r="BJ591" s="29"/>
      <c r="BK591" s="29"/>
      <c r="BL591" s="29"/>
      <c r="BM591" s="29"/>
      <c r="BN591" s="29"/>
      <c r="BO591" s="29"/>
      <c r="BP591" s="29"/>
      <c r="BQ591" s="29"/>
      <c r="BR591" s="29"/>
      <c r="BS591" s="29"/>
      <c r="BT591" s="29"/>
      <c r="BU591" s="29"/>
      <c r="XEU591" s="6" t="str">
        <f t="shared" si="11"/>
        <v/>
      </c>
    </row>
    <row r="592" spans="1:73 16375:16375" x14ac:dyDescent="0.2">
      <c r="A592" s="29"/>
      <c r="B592" s="29"/>
      <c r="C592" s="81"/>
      <c r="D592" s="81"/>
      <c r="E592" s="81"/>
      <c r="F592" s="82"/>
      <c r="G592" s="83"/>
      <c r="H592" s="58"/>
      <c r="I592" s="58"/>
      <c r="J592" s="58"/>
      <c r="K592" s="58"/>
      <c r="L592" s="58"/>
      <c r="M592" s="58"/>
      <c r="N592" s="58"/>
      <c r="O592" s="58"/>
      <c r="P592" s="58"/>
      <c r="Q592" s="58"/>
      <c r="R592" s="58"/>
      <c r="S592" s="58"/>
      <c r="T592" s="58"/>
      <c r="U592" s="58"/>
      <c r="V592" s="58"/>
      <c r="W592" s="58"/>
      <c r="X592" s="58"/>
      <c r="Y592" s="62"/>
      <c r="Z592" s="62"/>
      <c r="AA592" s="58"/>
      <c r="AB592" s="58"/>
      <c r="AC592" s="61"/>
      <c r="AD592" s="58"/>
      <c r="AE592" s="29"/>
      <c r="AF592" s="44"/>
      <c r="AG592" s="29"/>
      <c r="AH592" s="29"/>
      <c r="AI592" s="29"/>
      <c r="AJ592" s="29"/>
      <c r="AK592" s="29"/>
      <c r="AL592" s="29"/>
      <c r="AM592" s="29"/>
      <c r="AN592" s="29"/>
      <c r="AO592" s="29"/>
      <c r="AP592" s="29"/>
      <c r="AQ592" s="29"/>
      <c r="AR592" s="29"/>
      <c r="AS592" s="29"/>
      <c r="AT592" s="29"/>
      <c r="AU592" s="29"/>
      <c r="AV592" s="29"/>
      <c r="AW592" s="29"/>
      <c r="AX592" s="29"/>
      <c r="AY592" s="29"/>
      <c r="AZ592" s="29"/>
      <c r="BA592" s="29"/>
      <c r="BB592" s="29"/>
      <c r="BC592" s="29"/>
      <c r="BD592" s="29"/>
      <c r="BE592" s="29"/>
      <c r="BF592" s="29"/>
      <c r="BG592" s="29"/>
      <c r="BH592" s="29"/>
      <c r="BI592" s="29"/>
      <c r="BJ592" s="29"/>
      <c r="BK592" s="29"/>
      <c r="BL592" s="29"/>
      <c r="BM592" s="29"/>
      <c r="BN592" s="29"/>
      <c r="BO592" s="29"/>
      <c r="BP592" s="29"/>
      <c r="BQ592" s="29"/>
      <c r="BR592" s="29"/>
      <c r="BS592" s="29"/>
      <c r="BT592" s="29"/>
      <c r="BU592" s="29"/>
      <c r="XEU592" s="6" t="str">
        <f t="shared" si="11"/>
        <v/>
      </c>
    </row>
    <row r="593" spans="1:73 16375:16375" x14ac:dyDescent="0.2">
      <c r="A593" s="29"/>
      <c r="B593" s="29"/>
      <c r="C593" s="81"/>
      <c r="D593" s="81"/>
      <c r="E593" s="81"/>
      <c r="F593" s="82"/>
      <c r="G593" s="83"/>
      <c r="H593" s="58"/>
      <c r="I593" s="58"/>
      <c r="J593" s="58"/>
      <c r="K593" s="58"/>
      <c r="L593" s="58"/>
      <c r="M593" s="58"/>
      <c r="N593" s="58"/>
      <c r="O593" s="58"/>
      <c r="P593" s="58"/>
      <c r="Q593" s="58"/>
      <c r="R593" s="58"/>
      <c r="S593" s="58"/>
      <c r="T593" s="58"/>
      <c r="U593" s="58"/>
      <c r="V593" s="58"/>
      <c r="W593" s="58"/>
      <c r="X593" s="58"/>
      <c r="Y593" s="62"/>
      <c r="Z593" s="62"/>
      <c r="AA593" s="58"/>
      <c r="AB593" s="58"/>
      <c r="AC593" s="61"/>
      <c r="AD593" s="58"/>
      <c r="AE593" s="29"/>
      <c r="AF593" s="44"/>
      <c r="AG593" s="29"/>
      <c r="AH593" s="29"/>
      <c r="AI593" s="29"/>
      <c r="AJ593" s="29"/>
      <c r="AK593" s="29"/>
      <c r="AL593" s="29"/>
      <c r="AM593" s="29"/>
      <c r="AN593" s="29"/>
      <c r="AO593" s="29"/>
      <c r="AP593" s="29"/>
      <c r="AQ593" s="29"/>
      <c r="AR593" s="29"/>
      <c r="AS593" s="29"/>
      <c r="AT593" s="29"/>
      <c r="AU593" s="29"/>
      <c r="AV593" s="29"/>
      <c r="AW593" s="29"/>
      <c r="AX593" s="29"/>
      <c r="AY593" s="29"/>
      <c r="AZ593" s="29"/>
      <c r="BA593" s="29"/>
      <c r="BB593" s="29"/>
      <c r="BC593" s="29"/>
      <c r="BD593" s="29"/>
      <c r="BE593" s="29"/>
      <c r="BF593" s="29"/>
      <c r="BG593" s="29"/>
      <c r="BH593" s="29"/>
      <c r="BI593" s="29"/>
      <c r="BJ593" s="29"/>
      <c r="BK593" s="29"/>
      <c r="BL593" s="29"/>
      <c r="BM593" s="29"/>
      <c r="BN593" s="29"/>
      <c r="BO593" s="29"/>
      <c r="BP593" s="29"/>
      <c r="BQ593" s="29"/>
      <c r="BR593" s="29"/>
      <c r="BS593" s="29"/>
      <c r="BT593" s="29"/>
      <c r="BU593" s="29"/>
      <c r="XEU593" s="6" t="str">
        <f t="shared" si="11"/>
        <v/>
      </c>
    </row>
    <row r="594" spans="1:73 16375:16375" x14ac:dyDescent="0.2">
      <c r="A594" s="29"/>
      <c r="B594" s="29"/>
      <c r="C594" s="81"/>
      <c r="D594" s="81"/>
      <c r="E594" s="81"/>
      <c r="F594" s="82"/>
      <c r="G594" s="83"/>
      <c r="H594" s="58"/>
      <c r="I594" s="58"/>
      <c r="J594" s="58"/>
      <c r="K594" s="58"/>
      <c r="L594" s="58"/>
      <c r="M594" s="58"/>
      <c r="N594" s="58"/>
      <c r="O594" s="58"/>
      <c r="P594" s="58"/>
      <c r="Q594" s="58"/>
      <c r="R594" s="58"/>
      <c r="S594" s="58"/>
      <c r="T594" s="58"/>
      <c r="U594" s="58"/>
      <c r="V594" s="58"/>
      <c r="W594" s="58"/>
      <c r="X594" s="58"/>
      <c r="Y594" s="62"/>
      <c r="Z594" s="62"/>
      <c r="AA594" s="58"/>
      <c r="AB594" s="58"/>
      <c r="AC594" s="61"/>
      <c r="AD594" s="58"/>
      <c r="AE594" s="29"/>
      <c r="AF594" s="44"/>
      <c r="AG594" s="29"/>
      <c r="AH594" s="29"/>
      <c r="AI594" s="29"/>
      <c r="AJ594" s="29"/>
      <c r="AK594" s="29"/>
      <c r="AL594" s="29"/>
      <c r="AM594" s="29"/>
      <c r="AN594" s="29"/>
      <c r="AO594" s="29"/>
      <c r="AP594" s="29"/>
      <c r="AQ594" s="29"/>
      <c r="AR594" s="29"/>
      <c r="AS594" s="29"/>
      <c r="AT594" s="29"/>
      <c r="AU594" s="29"/>
      <c r="AV594" s="29"/>
      <c r="AW594" s="29"/>
      <c r="AX594" s="29"/>
      <c r="AY594" s="29"/>
      <c r="AZ594" s="29"/>
      <c r="BA594" s="29"/>
      <c r="BB594" s="29"/>
      <c r="BC594" s="29"/>
      <c r="BD594" s="29"/>
      <c r="BE594" s="29"/>
      <c r="BF594" s="29"/>
      <c r="BG594" s="29"/>
      <c r="BH594" s="29"/>
      <c r="BI594" s="29"/>
      <c r="BJ594" s="29"/>
      <c r="BK594" s="29"/>
      <c r="BL594" s="29"/>
      <c r="BM594" s="29"/>
      <c r="BN594" s="29"/>
      <c r="BO594" s="29"/>
      <c r="BP594" s="29"/>
      <c r="BQ594" s="29"/>
      <c r="BR594" s="29"/>
      <c r="BS594" s="29"/>
      <c r="BT594" s="29"/>
      <c r="BU594" s="29"/>
      <c r="XEU594" s="6" t="str">
        <f t="shared" si="11"/>
        <v/>
      </c>
    </row>
    <row r="595" spans="1:73 16375:16375" x14ac:dyDescent="0.2">
      <c r="A595" s="29"/>
      <c r="B595" s="29"/>
      <c r="C595" s="81"/>
      <c r="D595" s="81"/>
      <c r="E595" s="81"/>
      <c r="F595" s="82"/>
      <c r="G595" s="83"/>
      <c r="H595" s="58"/>
      <c r="I595" s="58"/>
      <c r="J595" s="58"/>
      <c r="K595" s="58"/>
      <c r="L595" s="58"/>
      <c r="M595" s="58"/>
      <c r="N595" s="58"/>
      <c r="O595" s="58"/>
      <c r="P595" s="58"/>
      <c r="Q595" s="58"/>
      <c r="R595" s="58"/>
      <c r="S595" s="58"/>
      <c r="T595" s="58"/>
      <c r="U595" s="58"/>
      <c r="V595" s="58"/>
      <c r="W595" s="58"/>
      <c r="X595" s="58"/>
      <c r="Y595" s="62"/>
      <c r="Z595" s="62"/>
      <c r="AA595" s="58"/>
      <c r="AB595" s="58"/>
      <c r="AC595" s="61"/>
      <c r="AD595" s="58"/>
      <c r="AE595" s="29"/>
      <c r="AF595" s="44"/>
      <c r="AG595" s="29"/>
      <c r="AH595" s="29"/>
      <c r="AI595" s="29"/>
      <c r="AJ595" s="29"/>
      <c r="AK595" s="29"/>
      <c r="AL595" s="29"/>
      <c r="AM595" s="29"/>
      <c r="AN595" s="29"/>
      <c r="AO595" s="29"/>
      <c r="AP595" s="29"/>
      <c r="AQ595" s="29"/>
      <c r="AR595" s="29"/>
      <c r="AS595" s="29"/>
      <c r="AT595" s="29"/>
      <c r="AU595" s="29"/>
      <c r="AV595" s="29"/>
      <c r="AW595" s="29"/>
      <c r="AX595" s="29"/>
      <c r="AY595" s="29"/>
      <c r="AZ595" s="29"/>
      <c r="BA595" s="29"/>
      <c r="BB595" s="29"/>
      <c r="BC595" s="29"/>
      <c r="BD595" s="29"/>
      <c r="BE595" s="29"/>
      <c r="BF595" s="29"/>
      <c r="BG595" s="29"/>
      <c r="BH595" s="29"/>
      <c r="BI595" s="29"/>
      <c r="BJ595" s="29"/>
      <c r="BK595" s="29"/>
      <c r="BL595" s="29"/>
      <c r="BM595" s="29"/>
      <c r="BN595" s="29"/>
      <c r="BO595" s="29"/>
      <c r="BP595" s="29"/>
      <c r="BQ595" s="29"/>
      <c r="BR595" s="29"/>
      <c r="BS595" s="29"/>
      <c r="BT595" s="29"/>
      <c r="BU595" s="29"/>
      <c r="XEU595" s="6" t="str">
        <f t="shared" si="11"/>
        <v/>
      </c>
    </row>
    <row r="596" spans="1:73 16375:16375" x14ac:dyDescent="0.2">
      <c r="A596" s="29"/>
      <c r="B596" s="29"/>
      <c r="C596" s="81"/>
      <c r="D596" s="81"/>
      <c r="E596" s="81"/>
      <c r="F596" s="82"/>
      <c r="G596" s="83"/>
      <c r="H596" s="58"/>
      <c r="I596" s="58"/>
      <c r="J596" s="58"/>
      <c r="K596" s="58"/>
      <c r="L596" s="58"/>
      <c r="M596" s="58"/>
      <c r="N596" s="58"/>
      <c r="O596" s="58"/>
      <c r="P596" s="58"/>
      <c r="Q596" s="58"/>
      <c r="R596" s="58"/>
      <c r="S596" s="58"/>
      <c r="T596" s="58"/>
      <c r="U596" s="58"/>
      <c r="V596" s="58"/>
      <c r="W596" s="58"/>
      <c r="X596" s="58"/>
      <c r="Y596" s="62"/>
      <c r="Z596" s="62"/>
      <c r="AA596" s="58"/>
      <c r="AB596" s="58"/>
      <c r="AC596" s="61"/>
      <c r="AD596" s="58"/>
      <c r="AE596" s="29"/>
      <c r="AF596" s="44"/>
      <c r="AG596" s="29"/>
      <c r="AH596" s="29"/>
      <c r="AI596" s="29"/>
      <c r="AJ596" s="29"/>
      <c r="AK596" s="29"/>
      <c r="AL596" s="29"/>
      <c r="AM596" s="29"/>
      <c r="AN596" s="29"/>
      <c r="AO596" s="29"/>
      <c r="AP596" s="29"/>
      <c r="AQ596" s="29"/>
      <c r="AR596" s="29"/>
      <c r="AS596" s="29"/>
      <c r="AT596" s="29"/>
      <c r="AU596" s="29"/>
      <c r="AV596" s="29"/>
      <c r="AW596" s="29"/>
      <c r="AX596" s="29"/>
      <c r="AY596" s="29"/>
      <c r="AZ596" s="29"/>
      <c r="BA596" s="29"/>
      <c r="BB596" s="29"/>
      <c r="BC596" s="29"/>
      <c r="BD596" s="29"/>
      <c r="BE596" s="29"/>
      <c r="BF596" s="29"/>
      <c r="BG596" s="29"/>
      <c r="BH596" s="29"/>
      <c r="BI596" s="29"/>
      <c r="BJ596" s="29"/>
      <c r="BK596" s="29"/>
      <c r="BL596" s="29"/>
      <c r="BM596" s="29"/>
      <c r="BN596" s="29"/>
      <c r="BO596" s="29"/>
      <c r="BP596" s="29"/>
      <c r="BQ596" s="29"/>
      <c r="BR596" s="29"/>
      <c r="BS596" s="29"/>
      <c r="BT596" s="29"/>
      <c r="BU596" s="29"/>
      <c r="XEU596" s="6" t="str">
        <f t="shared" si="11"/>
        <v/>
      </c>
    </row>
    <row r="597" spans="1:73 16375:16375" x14ac:dyDescent="0.2">
      <c r="A597" s="29"/>
      <c r="B597" s="29"/>
      <c r="C597" s="81"/>
      <c r="D597" s="81"/>
      <c r="E597" s="81"/>
      <c r="F597" s="82"/>
      <c r="G597" s="83"/>
      <c r="H597" s="58"/>
      <c r="I597" s="58"/>
      <c r="J597" s="58"/>
      <c r="K597" s="58"/>
      <c r="L597" s="58"/>
      <c r="M597" s="58"/>
      <c r="N597" s="58"/>
      <c r="O597" s="58"/>
      <c r="P597" s="58"/>
      <c r="Q597" s="58"/>
      <c r="R597" s="58"/>
      <c r="S597" s="58"/>
      <c r="T597" s="58"/>
      <c r="U597" s="58"/>
      <c r="V597" s="58"/>
      <c r="W597" s="58"/>
      <c r="X597" s="58"/>
      <c r="Y597" s="62"/>
      <c r="Z597" s="62"/>
      <c r="AA597" s="58"/>
      <c r="AB597" s="58"/>
      <c r="AC597" s="61"/>
      <c r="AD597" s="58"/>
      <c r="AE597" s="29"/>
      <c r="AF597" s="44"/>
      <c r="AG597" s="29"/>
      <c r="AH597" s="29"/>
      <c r="AI597" s="29"/>
      <c r="AJ597" s="29"/>
      <c r="AK597" s="29"/>
      <c r="AL597" s="29"/>
      <c r="AM597" s="29"/>
      <c r="AN597" s="29"/>
      <c r="AO597" s="29"/>
      <c r="AP597" s="29"/>
      <c r="AQ597" s="29"/>
      <c r="AR597" s="29"/>
      <c r="AS597" s="29"/>
      <c r="AT597" s="29"/>
      <c r="AU597" s="29"/>
      <c r="AV597" s="29"/>
      <c r="AW597" s="29"/>
      <c r="AX597" s="29"/>
      <c r="AY597" s="29"/>
      <c r="AZ597" s="29"/>
      <c r="BA597" s="29"/>
      <c r="BB597" s="29"/>
      <c r="BC597" s="29"/>
      <c r="BD597" s="29"/>
      <c r="BE597" s="29"/>
      <c r="BF597" s="29"/>
      <c r="BG597" s="29"/>
      <c r="BH597" s="29"/>
      <c r="BI597" s="29"/>
      <c r="BJ597" s="29"/>
      <c r="BK597" s="29"/>
      <c r="BL597" s="29"/>
      <c r="BM597" s="29"/>
      <c r="BN597" s="29"/>
      <c r="BO597" s="29"/>
      <c r="BP597" s="29"/>
      <c r="BQ597" s="29"/>
      <c r="BR597" s="29"/>
      <c r="BS597" s="29"/>
      <c r="BT597" s="29"/>
      <c r="BU597" s="29"/>
      <c r="XEU597" s="6" t="str">
        <f t="shared" si="11"/>
        <v/>
      </c>
    </row>
    <row r="598" spans="1:73 16375:16375" x14ac:dyDescent="0.2">
      <c r="A598" s="29"/>
      <c r="B598" s="29"/>
      <c r="C598" s="81"/>
      <c r="D598" s="81"/>
      <c r="E598" s="81"/>
      <c r="F598" s="82"/>
      <c r="G598" s="83"/>
      <c r="H598" s="58"/>
      <c r="I598" s="58"/>
      <c r="J598" s="58"/>
      <c r="K598" s="58"/>
      <c r="L598" s="58"/>
      <c r="M598" s="58"/>
      <c r="N598" s="58"/>
      <c r="O598" s="58"/>
      <c r="P598" s="58"/>
      <c r="Q598" s="58"/>
      <c r="R598" s="58"/>
      <c r="S598" s="58"/>
      <c r="T598" s="58"/>
      <c r="U598" s="58"/>
      <c r="V598" s="58"/>
      <c r="W598" s="58"/>
      <c r="X598" s="58"/>
      <c r="Y598" s="62"/>
      <c r="Z598" s="62"/>
      <c r="AA598" s="58"/>
      <c r="AB598" s="58"/>
      <c r="AC598" s="61"/>
      <c r="AD598" s="58"/>
      <c r="AE598" s="29"/>
      <c r="AF598" s="44"/>
      <c r="AG598" s="29"/>
      <c r="AH598" s="29"/>
      <c r="AI598" s="29"/>
      <c r="AJ598" s="29"/>
      <c r="AK598" s="29"/>
      <c r="AL598" s="29"/>
      <c r="AM598" s="29"/>
      <c r="AN598" s="29"/>
      <c r="AO598" s="29"/>
      <c r="AP598" s="29"/>
      <c r="AQ598" s="29"/>
      <c r="AR598" s="29"/>
      <c r="AS598" s="29"/>
      <c r="AT598" s="29"/>
      <c r="AU598" s="29"/>
      <c r="AV598" s="29"/>
      <c r="AW598" s="29"/>
      <c r="AX598" s="29"/>
      <c r="AY598" s="29"/>
      <c r="AZ598" s="29"/>
      <c r="BA598" s="29"/>
      <c r="BB598" s="29"/>
      <c r="BC598" s="29"/>
      <c r="BD598" s="29"/>
      <c r="BE598" s="29"/>
      <c r="BF598" s="29"/>
      <c r="BG598" s="29"/>
      <c r="BH598" s="29"/>
      <c r="BI598" s="29"/>
      <c r="BJ598" s="29"/>
      <c r="BK598" s="29"/>
      <c r="BL598" s="29"/>
      <c r="BM598" s="29"/>
      <c r="BN598" s="29"/>
      <c r="BO598" s="29"/>
      <c r="BP598" s="29"/>
      <c r="BQ598" s="29"/>
      <c r="BR598" s="29"/>
      <c r="BS598" s="29"/>
      <c r="BT598" s="29"/>
      <c r="BU598" s="29"/>
      <c r="XEU598" s="6" t="str">
        <f t="shared" si="11"/>
        <v/>
      </c>
    </row>
    <row r="599" spans="1:73 16375:16375" x14ac:dyDescent="0.2">
      <c r="A599" s="29"/>
      <c r="B599" s="29"/>
      <c r="C599" s="81"/>
      <c r="D599" s="81"/>
      <c r="E599" s="81"/>
      <c r="F599" s="82"/>
      <c r="G599" s="83"/>
      <c r="H599" s="58"/>
      <c r="I599" s="58"/>
      <c r="J599" s="58"/>
      <c r="K599" s="58"/>
      <c r="L599" s="58"/>
      <c r="M599" s="58"/>
      <c r="N599" s="58"/>
      <c r="O599" s="58"/>
      <c r="P599" s="58"/>
      <c r="Q599" s="58"/>
      <c r="R599" s="58"/>
      <c r="S599" s="58"/>
      <c r="T599" s="58"/>
      <c r="U599" s="58"/>
      <c r="V599" s="58"/>
      <c r="W599" s="58"/>
      <c r="X599" s="58"/>
      <c r="Y599" s="62"/>
      <c r="Z599" s="62"/>
      <c r="AA599" s="58"/>
      <c r="AB599" s="58"/>
      <c r="AC599" s="61"/>
      <c r="AD599" s="58"/>
      <c r="AE599" s="29"/>
      <c r="AF599" s="44"/>
      <c r="AG599" s="29"/>
      <c r="AH599" s="29"/>
      <c r="AI599" s="29"/>
      <c r="AJ599" s="29"/>
      <c r="AK599" s="29"/>
      <c r="AL599" s="29"/>
      <c r="AM599" s="29"/>
      <c r="AN599" s="29"/>
      <c r="AO599" s="29"/>
      <c r="AP599" s="29"/>
      <c r="AQ599" s="29"/>
      <c r="AR599" s="29"/>
      <c r="AS599" s="29"/>
      <c r="AT599" s="29"/>
      <c r="AU599" s="29"/>
      <c r="AV599" s="29"/>
      <c r="AW599" s="29"/>
      <c r="AX599" s="29"/>
      <c r="AY599" s="29"/>
      <c r="AZ599" s="29"/>
      <c r="BA599" s="29"/>
      <c r="BB599" s="29"/>
      <c r="BC599" s="29"/>
      <c r="BD599" s="29"/>
      <c r="BE599" s="29"/>
      <c r="BF599" s="29"/>
      <c r="BG599" s="29"/>
      <c r="BH599" s="29"/>
      <c r="BI599" s="29"/>
      <c r="BJ599" s="29"/>
      <c r="BK599" s="29"/>
      <c r="BL599" s="29"/>
      <c r="BM599" s="29"/>
      <c r="BN599" s="29"/>
      <c r="BO599" s="29"/>
      <c r="BP599" s="29"/>
      <c r="BQ599" s="29"/>
      <c r="BR599" s="29"/>
      <c r="BS599" s="29"/>
      <c r="BT599" s="29"/>
      <c r="BU599" s="29"/>
      <c r="XEU599" s="6" t="str">
        <f t="shared" si="11"/>
        <v/>
      </c>
    </row>
    <row r="600" spans="1:73 16375:16375" x14ac:dyDescent="0.2">
      <c r="A600" s="29"/>
      <c r="B600" s="29"/>
      <c r="C600" s="81"/>
      <c r="D600" s="81"/>
      <c r="E600" s="81"/>
      <c r="F600" s="82"/>
      <c r="G600" s="83"/>
      <c r="H600" s="58"/>
      <c r="I600" s="58"/>
      <c r="J600" s="58"/>
      <c r="K600" s="58"/>
      <c r="L600" s="58"/>
      <c r="M600" s="58"/>
      <c r="N600" s="58"/>
      <c r="O600" s="58"/>
      <c r="P600" s="58"/>
      <c r="Q600" s="58"/>
      <c r="R600" s="58"/>
      <c r="S600" s="58"/>
      <c r="T600" s="58"/>
      <c r="U600" s="58"/>
      <c r="V600" s="58"/>
      <c r="W600" s="58"/>
      <c r="X600" s="58"/>
      <c r="Y600" s="62"/>
      <c r="Z600" s="62"/>
      <c r="AA600" s="58"/>
      <c r="AB600" s="58"/>
      <c r="AC600" s="61"/>
      <c r="AD600" s="58"/>
      <c r="AE600" s="29"/>
      <c r="AF600" s="44"/>
      <c r="AG600" s="29"/>
      <c r="AH600" s="29"/>
      <c r="AI600" s="29"/>
      <c r="AJ600" s="29"/>
      <c r="AK600" s="29"/>
      <c r="AL600" s="29"/>
      <c r="AM600" s="29"/>
      <c r="AN600" s="29"/>
      <c r="AO600" s="29"/>
      <c r="AP600" s="29"/>
      <c r="AQ600" s="29"/>
      <c r="AR600" s="29"/>
      <c r="AS600" s="29"/>
      <c r="AT600" s="29"/>
      <c r="AU600" s="29"/>
      <c r="AV600" s="29"/>
      <c r="AW600" s="29"/>
      <c r="AX600" s="29"/>
      <c r="AY600" s="29"/>
      <c r="AZ600" s="29"/>
      <c r="BA600" s="29"/>
      <c r="BB600" s="29"/>
      <c r="BC600" s="29"/>
      <c r="BD600" s="29"/>
      <c r="BE600" s="29"/>
      <c r="BF600" s="29"/>
      <c r="BG600" s="29"/>
      <c r="BH600" s="29"/>
      <c r="BI600" s="29"/>
      <c r="BJ600" s="29"/>
      <c r="BK600" s="29"/>
      <c r="BL600" s="29"/>
      <c r="BM600" s="29"/>
      <c r="BN600" s="29"/>
      <c r="BO600" s="29"/>
      <c r="BP600" s="29"/>
      <c r="BQ600" s="29"/>
      <c r="BR600" s="29"/>
      <c r="BS600" s="29"/>
      <c r="BT600" s="29"/>
      <c r="BU600" s="29"/>
      <c r="XEU600" s="6" t="str">
        <f t="shared" si="11"/>
        <v/>
      </c>
    </row>
    <row r="601" spans="1:73 16375:16375" x14ac:dyDescent="0.2">
      <c r="A601" s="29"/>
      <c r="B601" s="29"/>
      <c r="C601" s="81"/>
      <c r="D601" s="81"/>
      <c r="E601" s="81"/>
      <c r="F601" s="82"/>
      <c r="G601" s="83"/>
      <c r="H601" s="58"/>
      <c r="I601" s="58"/>
      <c r="J601" s="58"/>
      <c r="K601" s="58"/>
      <c r="L601" s="58"/>
      <c r="M601" s="58"/>
      <c r="N601" s="58"/>
      <c r="O601" s="58"/>
      <c r="P601" s="58"/>
      <c r="Q601" s="58"/>
      <c r="R601" s="58"/>
      <c r="S601" s="58"/>
      <c r="T601" s="58"/>
      <c r="U601" s="58"/>
      <c r="V601" s="58"/>
      <c r="W601" s="58"/>
      <c r="X601" s="58"/>
      <c r="Y601" s="62"/>
      <c r="Z601" s="62"/>
      <c r="AA601" s="58"/>
      <c r="AB601" s="58"/>
      <c r="AC601" s="61"/>
      <c r="AD601" s="58"/>
      <c r="AE601" s="29"/>
      <c r="AF601" s="44"/>
      <c r="AG601" s="29"/>
      <c r="AH601" s="29"/>
      <c r="AI601" s="29"/>
      <c r="AJ601" s="29"/>
      <c r="AK601" s="29"/>
      <c r="AL601" s="29"/>
      <c r="AM601" s="29"/>
      <c r="AN601" s="29"/>
      <c r="AO601" s="29"/>
      <c r="AP601" s="29"/>
      <c r="AQ601" s="29"/>
      <c r="AR601" s="29"/>
      <c r="AS601" s="29"/>
      <c r="AT601" s="29"/>
      <c r="AU601" s="29"/>
      <c r="AV601" s="29"/>
      <c r="AW601" s="29"/>
      <c r="AX601" s="29"/>
      <c r="AY601" s="29"/>
      <c r="AZ601" s="29"/>
      <c r="BA601" s="29"/>
      <c r="BB601" s="29"/>
      <c r="BC601" s="29"/>
      <c r="BD601" s="29"/>
      <c r="BE601" s="29"/>
      <c r="BF601" s="29"/>
      <c r="BG601" s="29"/>
      <c r="BH601" s="29"/>
      <c r="BI601" s="29"/>
      <c r="BJ601" s="29"/>
      <c r="BK601" s="29"/>
      <c r="BL601" s="29"/>
      <c r="BM601" s="29"/>
      <c r="BN601" s="29"/>
      <c r="BO601" s="29"/>
      <c r="BP601" s="29"/>
      <c r="BQ601" s="29"/>
      <c r="BR601" s="29"/>
      <c r="BS601" s="29"/>
      <c r="BT601" s="29"/>
      <c r="BU601" s="29"/>
      <c r="XEU601" s="6" t="str">
        <f t="shared" si="11"/>
        <v/>
      </c>
    </row>
    <row r="602" spans="1:73 16375:16375" x14ac:dyDescent="0.2">
      <c r="A602" s="29"/>
      <c r="B602" s="29"/>
      <c r="C602" s="81"/>
      <c r="D602" s="81"/>
      <c r="E602" s="81"/>
      <c r="F602" s="82"/>
      <c r="G602" s="83"/>
      <c r="H602" s="58"/>
      <c r="I602" s="58"/>
      <c r="J602" s="58"/>
      <c r="K602" s="58"/>
      <c r="L602" s="58"/>
      <c r="M602" s="58"/>
      <c r="N602" s="58"/>
      <c r="O602" s="58"/>
      <c r="P602" s="58"/>
      <c r="Q602" s="58"/>
      <c r="R602" s="58"/>
      <c r="S602" s="58"/>
      <c r="T602" s="58"/>
      <c r="U602" s="58"/>
      <c r="V602" s="58"/>
      <c r="W602" s="58"/>
      <c r="X602" s="58"/>
      <c r="Y602" s="62"/>
      <c r="Z602" s="62"/>
      <c r="AA602" s="58"/>
      <c r="AB602" s="58"/>
      <c r="AC602" s="61"/>
      <c r="AD602" s="58"/>
      <c r="AE602" s="29"/>
      <c r="AF602" s="44"/>
      <c r="AG602" s="29"/>
      <c r="AH602" s="29"/>
      <c r="AI602" s="29"/>
      <c r="AJ602" s="29"/>
      <c r="AK602" s="29"/>
      <c r="AL602" s="29"/>
      <c r="AM602" s="29"/>
      <c r="AN602" s="29"/>
      <c r="AO602" s="29"/>
      <c r="AP602" s="29"/>
      <c r="AQ602" s="29"/>
      <c r="AR602" s="29"/>
      <c r="AS602" s="29"/>
      <c r="AT602" s="29"/>
      <c r="AU602" s="29"/>
      <c r="AV602" s="29"/>
      <c r="AW602" s="29"/>
      <c r="AX602" s="29"/>
      <c r="AY602" s="29"/>
      <c r="AZ602" s="29"/>
      <c r="BA602" s="29"/>
      <c r="BB602" s="29"/>
      <c r="BC602" s="29"/>
      <c r="BD602" s="29"/>
      <c r="BE602" s="29"/>
      <c r="BF602" s="29"/>
      <c r="BG602" s="29"/>
      <c r="BH602" s="29"/>
      <c r="BI602" s="29"/>
      <c r="BJ602" s="29"/>
      <c r="BK602" s="29"/>
      <c r="BL602" s="29"/>
      <c r="BM602" s="29"/>
      <c r="BN602" s="29"/>
      <c r="BO602" s="29"/>
      <c r="BP602" s="29"/>
      <c r="BQ602" s="29"/>
      <c r="BR602" s="29"/>
      <c r="BS602" s="29"/>
      <c r="BT602" s="29"/>
      <c r="BU602" s="29"/>
      <c r="XEU602" s="6" t="str">
        <f t="shared" si="11"/>
        <v/>
      </c>
    </row>
    <row r="603" spans="1:73 16375:16375" x14ac:dyDescent="0.2">
      <c r="A603" s="29"/>
      <c r="B603" s="29"/>
      <c r="C603" s="81"/>
      <c r="D603" s="81"/>
      <c r="E603" s="81"/>
      <c r="F603" s="82"/>
      <c r="G603" s="83"/>
      <c r="H603" s="58"/>
      <c r="I603" s="58"/>
      <c r="J603" s="58"/>
      <c r="K603" s="58"/>
      <c r="L603" s="58"/>
      <c r="M603" s="58"/>
      <c r="N603" s="58"/>
      <c r="O603" s="58"/>
      <c r="P603" s="58"/>
      <c r="Q603" s="58"/>
      <c r="R603" s="58"/>
      <c r="S603" s="58"/>
      <c r="T603" s="58"/>
      <c r="U603" s="58"/>
      <c r="V603" s="58"/>
      <c r="W603" s="58"/>
      <c r="X603" s="58"/>
      <c r="Y603" s="62"/>
      <c r="Z603" s="62"/>
      <c r="AA603" s="58"/>
      <c r="AB603" s="58"/>
      <c r="AC603" s="61"/>
      <c r="AD603" s="58"/>
      <c r="AE603" s="29"/>
      <c r="AF603" s="44"/>
      <c r="AG603" s="29"/>
      <c r="AH603" s="29"/>
      <c r="AI603" s="29"/>
      <c r="AJ603" s="29"/>
      <c r="AK603" s="29"/>
      <c r="AL603" s="29"/>
      <c r="AM603" s="29"/>
      <c r="AN603" s="29"/>
      <c r="AO603" s="29"/>
      <c r="AP603" s="29"/>
      <c r="AQ603" s="29"/>
      <c r="AR603" s="29"/>
      <c r="AS603" s="29"/>
      <c r="AT603" s="29"/>
      <c r="AU603" s="29"/>
      <c r="AV603" s="29"/>
      <c r="AW603" s="29"/>
      <c r="AX603" s="29"/>
      <c r="AY603" s="29"/>
      <c r="AZ603" s="29"/>
      <c r="BA603" s="29"/>
      <c r="BB603" s="29"/>
      <c r="BC603" s="29"/>
      <c r="BD603" s="29"/>
      <c r="BE603" s="29"/>
      <c r="BF603" s="29"/>
      <c r="BG603" s="29"/>
      <c r="BH603" s="29"/>
      <c r="BI603" s="29"/>
      <c r="BJ603" s="29"/>
      <c r="BK603" s="29"/>
      <c r="BL603" s="29"/>
      <c r="BM603" s="29"/>
      <c r="BN603" s="29"/>
      <c r="BO603" s="29"/>
      <c r="BP603" s="29"/>
      <c r="BQ603" s="29"/>
      <c r="BR603" s="29"/>
      <c r="BS603" s="29"/>
      <c r="BT603" s="29"/>
      <c r="BU603" s="29"/>
      <c r="XEU603" s="6" t="str">
        <f t="shared" si="11"/>
        <v/>
      </c>
    </row>
    <row r="604" spans="1:73 16375:16375" x14ac:dyDescent="0.2">
      <c r="A604" s="29"/>
      <c r="B604" s="29"/>
      <c r="C604" s="81"/>
      <c r="D604" s="81"/>
      <c r="E604" s="81"/>
      <c r="F604" s="82"/>
      <c r="G604" s="83"/>
      <c r="H604" s="58"/>
      <c r="I604" s="58"/>
      <c r="J604" s="58"/>
      <c r="K604" s="58"/>
      <c r="L604" s="58"/>
      <c r="M604" s="58"/>
      <c r="N604" s="58"/>
      <c r="O604" s="58"/>
      <c r="P604" s="58"/>
      <c r="Q604" s="58"/>
      <c r="R604" s="58"/>
      <c r="S604" s="58"/>
      <c r="T604" s="58"/>
      <c r="U604" s="58"/>
      <c r="V604" s="58"/>
      <c r="W604" s="58"/>
      <c r="X604" s="58"/>
      <c r="Y604" s="62"/>
      <c r="Z604" s="62"/>
      <c r="AA604" s="58"/>
      <c r="AB604" s="58"/>
      <c r="AC604" s="61"/>
      <c r="AD604" s="58"/>
      <c r="AE604" s="29"/>
      <c r="AF604" s="44"/>
      <c r="AG604" s="29"/>
      <c r="AH604" s="29"/>
      <c r="AI604" s="29"/>
      <c r="AJ604" s="29"/>
      <c r="AK604" s="29"/>
      <c r="AL604" s="29"/>
      <c r="AM604" s="29"/>
      <c r="AN604" s="29"/>
      <c r="AO604" s="29"/>
      <c r="AP604" s="29"/>
      <c r="AQ604" s="29"/>
      <c r="AR604" s="29"/>
      <c r="AS604" s="29"/>
      <c r="AT604" s="29"/>
      <c r="AU604" s="29"/>
      <c r="AV604" s="29"/>
      <c r="AW604" s="29"/>
      <c r="AX604" s="29"/>
      <c r="AY604" s="29"/>
      <c r="AZ604" s="29"/>
      <c r="BA604" s="29"/>
      <c r="BB604" s="29"/>
      <c r="BC604" s="29"/>
      <c r="BD604" s="29"/>
      <c r="BE604" s="29"/>
      <c r="BF604" s="29"/>
      <c r="BG604" s="29"/>
      <c r="BH604" s="29"/>
      <c r="BI604" s="29"/>
      <c r="BJ604" s="29"/>
      <c r="BK604" s="29"/>
      <c r="BL604" s="29"/>
      <c r="BM604" s="29"/>
      <c r="BN604" s="29"/>
      <c r="BO604" s="29"/>
      <c r="BP604" s="29"/>
      <c r="BQ604" s="29"/>
      <c r="BR604" s="29"/>
      <c r="BS604" s="29"/>
      <c r="BT604" s="29"/>
      <c r="BU604" s="29"/>
      <c r="XEU604" s="6" t="str">
        <f t="shared" si="11"/>
        <v/>
      </c>
    </row>
    <row r="605" spans="1:73 16375:16375" x14ac:dyDescent="0.2">
      <c r="A605" s="29"/>
      <c r="B605" s="29"/>
      <c r="C605" s="81"/>
      <c r="D605" s="81"/>
      <c r="E605" s="81"/>
      <c r="F605" s="82"/>
      <c r="G605" s="83"/>
      <c r="H605" s="58"/>
      <c r="I605" s="58"/>
      <c r="J605" s="58"/>
      <c r="K605" s="58"/>
      <c r="L605" s="58"/>
      <c r="M605" s="58"/>
      <c r="N605" s="58"/>
      <c r="O605" s="58"/>
      <c r="P605" s="58"/>
      <c r="Q605" s="58"/>
      <c r="R605" s="58"/>
      <c r="S605" s="58"/>
      <c r="T605" s="58"/>
      <c r="U605" s="58"/>
      <c r="V605" s="58"/>
      <c r="W605" s="58"/>
      <c r="X605" s="58"/>
      <c r="Y605" s="62"/>
      <c r="Z605" s="62"/>
      <c r="AA605" s="58"/>
      <c r="AB605" s="58"/>
      <c r="AC605" s="61"/>
      <c r="AD605" s="58"/>
      <c r="AE605" s="29"/>
      <c r="AF605" s="44"/>
      <c r="AG605" s="29"/>
      <c r="AH605" s="29"/>
      <c r="AI605" s="29"/>
      <c r="AJ605" s="29"/>
      <c r="AK605" s="29"/>
      <c r="AL605" s="29"/>
      <c r="AM605" s="29"/>
      <c r="AN605" s="29"/>
      <c r="AO605" s="29"/>
      <c r="AP605" s="29"/>
      <c r="AQ605" s="29"/>
      <c r="AR605" s="29"/>
      <c r="AS605" s="29"/>
      <c r="AT605" s="29"/>
      <c r="AU605" s="29"/>
      <c r="AV605" s="29"/>
      <c r="AW605" s="29"/>
      <c r="AX605" s="29"/>
      <c r="AY605" s="29"/>
      <c r="AZ605" s="29"/>
      <c r="BA605" s="29"/>
      <c r="BB605" s="29"/>
      <c r="BC605" s="29"/>
      <c r="BD605" s="29"/>
      <c r="BE605" s="29"/>
      <c r="BF605" s="29"/>
      <c r="BG605" s="29"/>
      <c r="BH605" s="29"/>
      <c r="BI605" s="29"/>
      <c r="BJ605" s="29"/>
      <c r="BK605" s="29"/>
      <c r="BL605" s="29"/>
      <c r="BM605" s="29"/>
      <c r="BN605" s="29"/>
      <c r="BO605" s="29"/>
      <c r="BP605" s="29"/>
      <c r="BQ605" s="29"/>
      <c r="BR605" s="29"/>
      <c r="BS605" s="29"/>
      <c r="BT605" s="29"/>
      <c r="BU605" s="29"/>
      <c r="XEU605" s="6" t="str">
        <f t="shared" si="11"/>
        <v/>
      </c>
    </row>
    <row r="606" spans="1:73 16375:16375" x14ac:dyDescent="0.2">
      <c r="A606" s="29"/>
      <c r="B606" s="29"/>
      <c r="C606" s="81"/>
      <c r="D606" s="81"/>
      <c r="E606" s="81"/>
      <c r="F606" s="82"/>
      <c r="G606" s="83"/>
      <c r="H606" s="58"/>
      <c r="I606" s="58"/>
      <c r="J606" s="58"/>
      <c r="K606" s="58"/>
      <c r="L606" s="58"/>
      <c r="M606" s="58"/>
      <c r="N606" s="58"/>
      <c r="O606" s="58"/>
      <c r="P606" s="58"/>
      <c r="Q606" s="58"/>
      <c r="R606" s="58"/>
      <c r="S606" s="58"/>
      <c r="T606" s="58"/>
      <c r="U606" s="58"/>
      <c r="V606" s="58"/>
      <c r="W606" s="58"/>
      <c r="X606" s="58"/>
      <c r="Y606" s="62"/>
      <c r="Z606" s="62"/>
      <c r="AA606" s="58"/>
      <c r="AB606" s="58"/>
      <c r="AC606" s="61"/>
      <c r="AD606" s="58"/>
      <c r="AE606" s="29"/>
      <c r="AF606" s="44"/>
      <c r="AG606" s="29"/>
      <c r="AH606" s="29"/>
      <c r="AI606" s="29"/>
      <c r="AJ606" s="29"/>
      <c r="AK606" s="29"/>
      <c r="AL606" s="29"/>
      <c r="AM606" s="29"/>
      <c r="AN606" s="29"/>
      <c r="AO606" s="29"/>
      <c r="AP606" s="29"/>
      <c r="AQ606" s="29"/>
      <c r="AR606" s="29"/>
      <c r="AS606" s="29"/>
      <c r="AT606" s="29"/>
      <c r="AU606" s="29"/>
      <c r="AV606" s="29"/>
      <c r="AW606" s="29"/>
      <c r="AX606" s="29"/>
      <c r="AY606" s="29"/>
      <c r="AZ606" s="29"/>
      <c r="BA606" s="29"/>
      <c r="BB606" s="29"/>
      <c r="BC606" s="29"/>
      <c r="BD606" s="29"/>
      <c r="BE606" s="29"/>
      <c r="BF606" s="29"/>
      <c r="BG606" s="29"/>
      <c r="BH606" s="29"/>
      <c r="BI606" s="29"/>
      <c r="BJ606" s="29"/>
      <c r="BK606" s="29"/>
      <c r="BL606" s="29"/>
      <c r="BM606" s="29"/>
      <c r="BN606" s="29"/>
      <c r="BO606" s="29"/>
      <c r="BP606" s="29"/>
      <c r="BQ606" s="29"/>
      <c r="BR606" s="29"/>
      <c r="BS606" s="29"/>
      <c r="BT606" s="29"/>
      <c r="BU606" s="29"/>
      <c r="XEU606" s="6" t="str">
        <f t="shared" si="11"/>
        <v/>
      </c>
    </row>
    <row r="607" spans="1:73 16375:16375" x14ac:dyDescent="0.2">
      <c r="A607" s="29"/>
      <c r="B607" s="29"/>
      <c r="C607" s="81"/>
      <c r="D607" s="81"/>
      <c r="E607" s="81"/>
      <c r="F607" s="82"/>
      <c r="G607" s="83"/>
      <c r="H607" s="58"/>
      <c r="I607" s="58"/>
      <c r="J607" s="58"/>
      <c r="K607" s="58"/>
      <c r="L607" s="58"/>
      <c r="M607" s="58"/>
      <c r="N607" s="58"/>
      <c r="O607" s="58"/>
      <c r="P607" s="58"/>
      <c r="Q607" s="58"/>
      <c r="R607" s="58"/>
      <c r="S607" s="58"/>
      <c r="T607" s="58"/>
      <c r="U607" s="58"/>
      <c r="V607" s="58"/>
      <c r="W607" s="58"/>
      <c r="X607" s="58"/>
      <c r="Y607" s="62"/>
      <c r="Z607" s="62"/>
      <c r="AA607" s="58"/>
      <c r="AB607" s="58"/>
      <c r="AC607" s="61"/>
      <c r="AD607" s="58"/>
      <c r="AE607" s="29"/>
      <c r="AF607" s="44"/>
      <c r="AG607" s="29"/>
      <c r="AH607" s="29"/>
      <c r="AI607" s="29"/>
      <c r="AJ607" s="29"/>
      <c r="AK607" s="29"/>
      <c r="AL607" s="29"/>
      <c r="AM607" s="29"/>
      <c r="AN607" s="29"/>
      <c r="AO607" s="29"/>
      <c r="AP607" s="29"/>
      <c r="AQ607" s="29"/>
      <c r="AR607" s="29"/>
      <c r="AS607" s="29"/>
      <c r="AT607" s="29"/>
      <c r="AU607" s="29"/>
      <c r="AV607" s="29"/>
      <c r="AW607" s="29"/>
      <c r="AX607" s="29"/>
      <c r="AY607" s="29"/>
      <c r="AZ607" s="29"/>
      <c r="BA607" s="29"/>
      <c r="BB607" s="29"/>
      <c r="BC607" s="29"/>
      <c r="BD607" s="29"/>
      <c r="BE607" s="29"/>
      <c r="BF607" s="29"/>
      <c r="BG607" s="29"/>
      <c r="BH607" s="29"/>
      <c r="BI607" s="29"/>
      <c r="BJ607" s="29"/>
      <c r="BK607" s="29"/>
      <c r="BL607" s="29"/>
      <c r="BM607" s="29"/>
      <c r="BN607" s="29"/>
      <c r="BO607" s="29"/>
      <c r="BP607" s="29"/>
      <c r="BQ607" s="29"/>
      <c r="BR607" s="29"/>
      <c r="BS607" s="29"/>
      <c r="BT607" s="29"/>
      <c r="BU607" s="29"/>
      <c r="XEU607" s="6" t="str">
        <f t="shared" si="11"/>
        <v/>
      </c>
    </row>
    <row r="608" spans="1:73 16375:16375" x14ac:dyDescent="0.2">
      <c r="A608" s="29"/>
      <c r="B608" s="29"/>
      <c r="C608" s="81"/>
      <c r="D608" s="81"/>
      <c r="E608" s="81"/>
      <c r="F608" s="82"/>
      <c r="G608" s="83"/>
      <c r="H608" s="58"/>
      <c r="I608" s="58"/>
      <c r="J608" s="58"/>
      <c r="K608" s="58"/>
      <c r="L608" s="58"/>
      <c r="M608" s="58"/>
      <c r="N608" s="58"/>
      <c r="O608" s="58"/>
      <c r="P608" s="58"/>
      <c r="Q608" s="58"/>
      <c r="R608" s="58"/>
      <c r="S608" s="58"/>
      <c r="T608" s="58"/>
      <c r="U608" s="58"/>
      <c r="V608" s="58"/>
      <c r="W608" s="58"/>
      <c r="X608" s="58"/>
      <c r="Y608" s="62"/>
      <c r="Z608" s="62"/>
      <c r="AA608" s="58"/>
      <c r="AB608" s="58"/>
      <c r="AC608" s="61"/>
      <c r="AD608" s="58"/>
      <c r="AE608" s="29"/>
      <c r="AF608" s="44"/>
      <c r="AG608" s="29"/>
      <c r="AH608" s="29"/>
      <c r="AI608" s="29"/>
      <c r="AJ608" s="29"/>
      <c r="AK608" s="29"/>
      <c r="AL608" s="29"/>
      <c r="AM608" s="29"/>
      <c r="AN608" s="29"/>
      <c r="AO608" s="29"/>
      <c r="AP608" s="29"/>
      <c r="AQ608" s="29"/>
      <c r="AR608" s="29"/>
      <c r="AS608" s="29"/>
      <c r="AT608" s="29"/>
      <c r="AU608" s="29"/>
      <c r="AV608" s="29"/>
      <c r="AW608" s="29"/>
      <c r="AX608" s="29"/>
      <c r="AY608" s="29"/>
      <c r="AZ608" s="29"/>
      <c r="BA608" s="29"/>
      <c r="BB608" s="29"/>
      <c r="BC608" s="29"/>
      <c r="BD608" s="29"/>
      <c r="BE608" s="29"/>
      <c r="BF608" s="29"/>
      <c r="BG608" s="29"/>
      <c r="BH608" s="29"/>
      <c r="BI608" s="29"/>
      <c r="BJ608" s="29"/>
      <c r="BK608" s="29"/>
      <c r="BL608" s="29"/>
      <c r="BM608" s="29"/>
      <c r="BN608" s="29"/>
      <c r="BO608" s="29"/>
      <c r="BP608" s="29"/>
      <c r="BQ608" s="29"/>
      <c r="BR608" s="29"/>
      <c r="BS608" s="29"/>
      <c r="BT608" s="29"/>
      <c r="BU608" s="29"/>
      <c r="XEU608" s="6" t="str">
        <f t="shared" si="11"/>
        <v/>
      </c>
    </row>
    <row r="609" spans="1:73 16375:16375" x14ac:dyDescent="0.2">
      <c r="A609" s="29"/>
      <c r="B609" s="29"/>
      <c r="C609" s="81"/>
      <c r="D609" s="81"/>
      <c r="E609" s="81"/>
      <c r="F609" s="82"/>
      <c r="G609" s="83"/>
      <c r="H609" s="58"/>
      <c r="I609" s="58"/>
      <c r="J609" s="58"/>
      <c r="K609" s="58"/>
      <c r="L609" s="58"/>
      <c r="M609" s="58"/>
      <c r="N609" s="58"/>
      <c r="O609" s="58"/>
      <c r="P609" s="58"/>
      <c r="Q609" s="58"/>
      <c r="R609" s="58"/>
      <c r="S609" s="58"/>
      <c r="T609" s="58"/>
      <c r="U609" s="58"/>
      <c r="V609" s="58"/>
      <c r="W609" s="58"/>
      <c r="X609" s="58"/>
      <c r="Y609" s="62"/>
      <c r="Z609" s="62"/>
      <c r="AA609" s="58"/>
      <c r="AB609" s="58"/>
      <c r="AC609" s="61"/>
      <c r="AD609" s="58"/>
      <c r="AE609" s="29"/>
      <c r="AF609" s="44"/>
      <c r="AG609" s="29"/>
      <c r="AH609" s="29"/>
      <c r="AI609" s="29"/>
      <c r="AJ609" s="29"/>
      <c r="AK609" s="29"/>
      <c r="AL609" s="29"/>
      <c r="AM609" s="29"/>
      <c r="AN609" s="29"/>
      <c r="AO609" s="29"/>
      <c r="AP609" s="29"/>
      <c r="AQ609" s="29"/>
      <c r="AR609" s="29"/>
      <c r="AS609" s="29"/>
      <c r="AT609" s="29"/>
      <c r="AU609" s="29"/>
      <c r="AV609" s="29"/>
      <c r="AW609" s="29"/>
      <c r="AX609" s="29"/>
      <c r="AY609" s="29"/>
      <c r="AZ609" s="29"/>
      <c r="BA609" s="29"/>
      <c r="BB609" s="29"/>
      <c r="BC609" s="29"/>
      <c r="BD609" s="29"/>
      <c r="BE609" s="29"/>
      <c r="BF609" s="29"/>
      <c r="BG609" s="29"/>
      <c r="BH609" s="29"/>
      <c r="BI609" s="29"/>
      <c r="BJ609" s="29"/>
      <c r="BK609" s="29"/>
      <c r="BL609" s="29"/>
      <c r="BM609" s="29"/>
      <c r="BN609" s="29"/>
      <c r="BO609" s="29"/>
      <c r="BP609" s="29"/>
      <c r="BQ609" s="29"/>
      <c r="BR609" s="29"/>
      <c r="BS609" s="29"/>
      <c r="BT609" s="29"/>
      <c r="BU609" s="29"/>
      <c r="XEU609" s="6" t="str">
        <f t="shared" si="11"/>
        <v/>
      </c>
    </row>
    <row r="610" spans="1:73 16375:16375" x14ac:dyDescent="0.2">
      <c r="A610" s="29"/>
      <c r="B610" s="29"/>
      <c r="C610" s="81"/>
      <c r="D610" s="81"/>
      <c r="E610" s="81"/>
      <c r="F610" s="82"/>
      <c r="G610" s="83"/>
      <c r="H610" s="58"/>
      <c r="I610" s="58"/>
      <c r="J610" s="58"/>
      <c r="K610" s="58"/>
      <c r="L610" s="58"/>
      <c r="M610" s="58"/>
      <c r="N610" s="58"/>
      <c r="O610" s="58"/>
      <c r="P610" s="58"/>
      <c r="Q610" s="58"/>
      <c r="R610" s="58"/>
      <c r="S610" s="58"/>
      <c r="T610" s="58"/>
      <c r="U610" s="58"/>
      <c r="V610" s="58"/>
      <c r="W610" s="58"/>
      <c r="X610" s="58"/>
      <c r="Y610" s="62"/>
      <c r="Z610" s="62"/>
      <c r="AA610" s="58"/>
      <c r="AB610" s="58"/>
      <c r="AC610" s="61"/>
      <c r="AD610" s="58"/>
      <c r="AE610" s="29"/>
      <c r="AF610" s="44"/>
      <c r="AG610" s="29"/>
      <c r="AH610" s="29"/>
      <c r="AI610" s="29"/>
      <c r="AJ610" s="29"/>
      <c r="AK610" s="29"/>
      <c r="AL610" s="29"/>
      <c r="AM610" s="29"/>
      <c r="AN610" s="29"/>
      <c r="AO610" s="29"/>
      <c r="AP610" s="29"/>
      <c r="AQ610" s="29"/>
      <c r="AR610" s="29"/>
      <c r="AS610" s="29"/>
      <c r="AT610" s="29"/>
      <c r="AU610" s="29"/>
      <c r="AV610" s="29"/>
      <c r="AW610" s="29"/>
      <c r="AX610" s="29"/>
      <c r="AY610" s="29"/>
      <c r="AZ610" s="29"/>
      <c r="BA610" s="29"/>
      <c r="BB610" s="29"/>
      <c r="BC610" s="29"/>
      <c r="BD610" s="29"/>
      <c r="BE610" s="29"/>
      <c r="BF610" s="29"/>
      <c r="BG610" s="29"/>
      <c r="BH610" s="29"/>
      <c r="BI610" s="29"/>
      <c r="BJ610" s="29"/>
      <c r="BK610" s="29"/>
      <c r="BL610" s="29"/>
      <c r="BM610" s="29"/>
      <c r="BN610" s="29"/>
      <c r="BO610" s="29"/>
      <c r="BP610" s="29"/>
      <c r="BQ610" s="29"/>
      <c r="BR610" s="29"/>
      <c r="BS610" s="29"/>
      <c r="BT610" s="29"/>
      <c r="BU610" s="29"/>
      <c r="XEU610" s="6" t="str">
        <f t="shared" si="11"/>
        <v/>
      </c>
    </row>
    <row r="611" spans="1:73 16375:16375" x14ac:dyDescent="0.2">
      <c r="A611" s="29"/>
      <c r="B611" s="29"/>
      <c r="C611" s="81"/>
      <c r="D611" s="81"/>
      <c r="E611" s="81"/>
      <c r="F611" s="82"/>
      <c r="G611" s="83"/>
      <c r="H611" s="58"/>
      <c r="I611" s="58"/>
      <c r="J611" s="58"/>
      <c r="K611" s="58"/>
      <c r="L611" s="58"/>
      <c r="M611" s="58"/>
      <c r="N611" s="58"/>
      <c r="O611" s="58"/>
      <c r="P611" s="58"/>
      <c r="Q611" s="58"/>
      <c r="R611" s="58"/>
      <c r="S611" s="58"/>
      <c r="T611" s="58"/>
      <c r="U611" s="58"/>
      <c r="V611" s="58"/>
      <c r="W611" s="58"/>
      <c r="X611" s="58"/>
      <c r="Y611" s="62"/>
      <c r="Z611" s="62"/>
      <c r="AA611" s="58"/>
      <c r="AB611" s="58"/>
      <c r="AC611" s="61"/>
      <c r="AD611" s="58"/>
      <c r="AE611" s="29"/>
      <c r="AF611" s="44"/>
      <c r="AG611" s="29"/>
      <c r="AH611" s="29"/>
      <c r="AI611" s="29"/>
      <c r="AJ611" s="29"/>
      <c r="AK611" s="29"/>
      <c r="AL611" s="29"/>
      <c r="AM611" s="29"/>
      <c r="AN611" s="29"/>
      <c r="AO611" s="29"/>
      <c r="AP611" s="29"/>
      <c r="AQ611" s="29"/>
      <c r="AR611" s="29"/>
      <c r="AS611" s="29"/>
      <c r="AT611" s="29"/>
      <c r="AU611" s="29"/>
      <c r="AV611" s="29"/>
      <c r="AW611" s="29"/>
      <c r="AX611" s="29"/>
      <c r="AY611" s="29"/>
      <c r="AZ611" s="29"/>
      <c r="BA611" s="29"/>
      <c r="BB611" s="29"/>
      <c r="BC611" s="29"/>
      <c r="BD611" s="29"/>
      <c r="BE611" s="29"/>
      <c r="BF611" s="29"/>
      <c r="BG611" s="29"/>
      <c r="BH611" s="29"/>
      <c r="BI611" s="29"/>
      <c r="BJ611" s="29"/>
      <c r="BK611" s="29"/>
      <c r="BL611" s="29"/>
      <c r="BM611" s="29"/>
      <c r="BN611" s="29"/>
      <c r="BO611" s="29"/>
      <c r="BP611" s="29"/>
      <c r="BQ611" s="29"/>
      <c r="BR611" s="29"/>
      <c r="BS611" s="29"/>
      <c r="BT611" s="29"/>
      <c r="BU611" s="29"/>
      <c r="XEU611" s="6" t="str">
        <f t="shared" si="11"/>
        <v/>
      </c>
    </row>
    <row r="612" spans="1:73 16375:16375" x14ac:dyDescent="0.2">
      <c r="A612" s="29"/>
      <c r="B612" s="29"/>
      <c r="C612" s="81"/>
      <c r="D612" s="81"/>
      <c r="E612" s="81"/>
      <c r="F612" s="82"/>
      <c r="G612" s="83"/>
      <c r="H612" s="58"/>
      <c r="I612" s="58"/>
      <c r="J612" s="58"/>
      <c r="K612" s="58"/>
      <c r="L612" s="58"/>
      <c r="M612" s="58"/>
      <c r="N612" s="58"/>
      <c r="O612" s="58"/>
      <c r="P612" s="58"/>
      <c r="Q612" s="58"/>
      <c r="R612" s="58"/>
      <c r="S612" s="58"/>
      <c r="T612" s="58"/>
      <c r="U612" s="58"/>
      <c r="V612" s="58"/>
      <c r="W612" s="58"/>
      <c r="X612" s="58"/>
      <c r="Y612" s="62"/>
      <c r="Z612" s="62"/>
      <c r="AA612" s="58"/>
      <c r="AB612" s="58"/>
      <c r="AC612" s="61"/>
      <c r="AD612" s="58"/>
      <c r="AE612" s="29"/>
      <c r="AF612" s="44"/>
      <c r="AG612" s="29"/>
      <c r="AH612" s="29"/>
      <c r="AI612" s="29"/>
      <c r="AJ612" s="29"/>
      <c r="AK612" s="29"/>
      <c r="AL612" s="29"/>
      <c r="AM612" s="29"/>
      <c r="AN612" s="29"/>
      <c r="AO612" s="29"/>
      <c r="AP612" s="29"/>
      <c r="AQ612" s="29"/>
      <c r="AR612" s="29"/>
      <c r="AS612" s="29"/>
      <c r="AT612" s="29"/>
      <c r="AU612" s="29"/>
      <c r="AV612" s="29"/>
      <c r="AW612" s="29"/>
      <c r="AX612" s="29"/>
      <c r="AY612" s="29"/>
      <c r="AZ612" s="29"/>
      <c r="BA612" s="29"/>
      <c r="BB612" s="29"/>
      <c r="BC612" s="29"/>
      <c r="BD612" s="29"/>
      <c r="BE612" s="29"/>
      <c r="BF612" s="29"/>
      <c r="BG612" s="29"/>
      <c r="BH612" s="29"/>
      <c r="BI612" s="29"/>
      <c r="BJ612" s="29"/>
      <c r="BK612" s="29"/>
      <c r="BL612" s="29"/>
      <c r="BM612" s="29"/>
      <c r="BN612" s="29"/>
      <c r="BO612" s="29"/>
      <c r="BP612" s="29"/>
      <c r="BQ612" s="29"/>
      <c r="BR612" s="29"/>
      <c r="BS612" s="29"/>
      <c r="BT612" s="29"/>
      <c r="BU612" s="29"/>
      <c r="XEU612" s="6" t="str">
        <f t="shared" si="11"/>
        <v/>
      </c>
    </row>
    <row r="613" spans="1:73 16375:16375" x14ac:dyDescent="0.2">
      <c r="A613" s="29"/>
      <c r="B613" s="29"/>
      <c r="C613" s="81"/>
      <c r="D613" s="81"/>
      <c r="E613" s="81"/>
      <c r="F613" s="82"/>
      <c r="G613" s="83"/>
      <c r="H613" s="58"/>
      <c r="I613" s="58"/>
      <c r="J613" s="58"/>
      <c r="K613" s="58"/>
      <c r="L613" s="58"/>
      <c r="M613" s="58"/>
      <c r="N613" s="58"/>
      <c r="O613" s="58"/>
      <c r="P613" s="58"/>
      <c r="Q613" s="58"/>
      <c r="R613" s="58"/>
      <c r="S613" s="58"/>
      <c r="T613" s="58"/>
      <c r="U613" s="58"/>
      <c r="V613" s="58"/>
      <c r="W613" s="58"/>
      <c r="X613" s="58"/>
      <c r="Y613" s="62"/>
      <c r="Z613" s="62"/>
      <c r="AA613" s="58"/>
      <c r="AB613" s="58"/>
      <c r="AC613" s="61"/>
      <c r="AD613" s="58"/>
      <c r="AE613" s="29"/>
      <c r="AF613" s="44"/>
      <c r="AG613" s="29"/>
      <c r="AH613" s="29"/>
      <c r="AI613" s="29"/>
      <c r="AJ613" s="29"/>
      <c r="AK613" s="29"/>
      <c r="AL613" s="29"/>
      <c r="AM613" s="29"/>
      <c r="AN613" s="29"/>
      <c r="AO613" s="29"/>
      <c r="AP613" s="29"/>
      <c r="AQ613" s="29"/>
      <c r="AR613" s="29"/>
      <c r="AS613" s="29"/>
      <c r="AT613" s="29"/>
      <c r="AU613" s="29"/>
      <c r="AV613" s="29"/>
      <c r="AW613" s="29"/>
      <c r="AX613" s="29"/>
      <c r="AY613" s="29"/>
      <c r="AZ613" s="29"/>
      <c r="BA613" s="29"/>
      <c r="BB613" s="29"/>
      <c r="BC613" s="29"/>
      <c r="BD613" s="29"/>
      <c r="BE613" s="29"/>
      <c r="BF613" s="29"/>
      <c r="BG613" s="29"/>
      <c r="BH613" s="29"/>
      <c r="BI613" s="29"/>
      <c r="BJ613" s="29"/>
      <c r="BK613" s="29"/>
      <c r="BL613" s="29"/>
      <c r="BM613" s="29"/>
      <c r="BN613" s="29"/>
      <c r="BO613" s="29"/>
      <c r="BP613" s="29"/>
      <c r="BQ613" s="29"/>
      <c r="BR613" s="29"/>
      <c r="BS613" s="29"/>
      <c r="BT613" s="29"/>
      <c r="BU613" s="29"/>
      <c r="XEU613" s="6" t="str">
        <f t="shared" si="11"/>
        <v/>
      </c>
    </row>
    <row r="614" spans="1:73 16375:16375" x14ac:dyDescent="0.2">
      <c r="A614" s="29"/>
      <c r="B614" s="29"/>
      <c r="C614" s="81"/>
      <c r="D614" s="81"/>
      <c r="E614" s="81"/>
      <c r="F614" s="82"/>
      <c r="G614" s="83"/>
      <c r="H614" s="58"/>
      <c r="I614" s="58"/>
      <c r="J614" s="58"/>
      <c r="K614" s="58"/>
      <c r="L614" s="58"/>
      <c r="M614" s="58"/>
      <c r="N614" s="58"/>
      <c r="O614" s="58"/>
      <c r="P614" s="58"/>
      <c r="Q614" s="58"/>
      <c r="R614" s="58"/>
      <c r="S614" s="58"/>
      <c r="T614" s="58"/>
      <c r="U614" s="58"/>
      <c r="V614" s="58"/>
      <c r="W614" s="58"/>
      <c r="X614" s="58"/>
      <c r="Y614" s="62"/>
      <c r="Z614" s="62"/>
      <c r="AA614" s="58"/>
      <c r="AB614" s="58"/>
      <c r="AC614" s="61"/>
      <c r="AD614" s="58"/>
      <c r="AE614" s="29"/>
      <c r="AF614" s="44"/>
      <c r="AG614" s="29"/>
      <c r="AH614" s="29"/>
      <c r="AI614" s="29"/>
      <c r="AJ614" s="29"/>
      <c r="AK614" s="29"/>
      <c r="AL614" s="29"/>
      <c r="AM614" s="29"/>
      <c r="AN614" s="29"/>
      <c r="AO614" s="29"/>
      <c r="AP614" s="29"/>
      <c r="AQ614" s="29"/>
      <c r="AR614" s="29"/>
      <c r="AS614" s="29"/>
      <c r="AT614" s="29"/>
      <c r="AU614" s="29"/>
      <c r="AV614" s="29"/>
      <c r="AW614" s="29"/>
      <c r="AX614" s="29"/>
      <c r="AY614" s="29"/>
      <c r="AZ614" s="29"/>
      <c r="BA614" s="29"/>
      <c r="BB614" s="29"/>
      <c r="BC614" s="29"/>
      <c r="BD614" s="29"/>
      <c r="BE614" s="29"/>
      <c r="BF614" s="29"/>
      <c r="BG614" s="29"/>
      <c r="BH614" s="29"/>
      <c r="BI614" s="29"/>
      <c r="BJ614" s="29"/>
      <c r="BK614" s="29"/>
      <c r="BL614" s="29"/>
      <c r="BM614" s="29"/>
      <c r="BN614" s="29"/>
      <c r="BO614" s="29"/>
      <c r="BP614" s="29"/>
      <c r="BQ614" s="29"/>
      <c r="BR614" s="29"/>
      <c r="BS614" s="29"/>
      <c r="BT614" s="29"/>
      <c r="BU614" s="29"/>
      <c r="XEU614" s="6" t="str">
        <f t="shared" si="11"/>
        <v/>
      </c>
    </row>
    <row r="615" spans="1:73 16375:16375" x14ac:dyDescent="0.2">
      <c r="A615" s="29"/>
      <c r="B615" s="29"/>
      <c r="C615" s="81"/>
      <c r="D615" s="81"/>
      <c r="E615" s="81"/>
      <c r="F615" s="82"/>
      <c r="G615" s="83"/>
      <c r="H615" s="58"/>
      <c r="I615" s="58"/>
      <c r="J615" s="58"/>
      <c r="K615" s="58"/>
      <c r="L615" s="58"/>
      <c r="M615" s="58"/>
      <c r="N615" s="58"/>
      <c r="O615" s="58"/>
      <c r="P615" s="58"/>
      <c r="Q615" s="58"/>
      <c r="R615" s="58"/>
      <c r="S615" s="58"/>
      <c r="T615" s="58"/>
      <c r="U615" s="58"/>
      <c r="V615" s="58"/>
      <c r="W615" s="58"/>
      <c r="X615" s="58"/>
      <c r="Y615" s="62"/>
      <c r="Z615" s="62"/>
      <c r="AA615" s="58"/>
      <c r="AB615" s="58"/>
      <c r="AC615" s="61"/>
      <c r="AD615" s="58"/>
      <c r="AE615" s="29"/>
      <c r="AF615" s="44"/>
      <c r="AG615" s="29"/>
      <c r="AH615" s="29"/>
      <c r="AI615" s="29"/>
      <c r="AJ615" s="29"/>
      <c r="AK615" s="29"/>
      <c r="AL615" s="29"/>
      <c r="AM615" s="29"/>
      <c r="AN615" s="29"/>
      <c r="AO615" s="29"/>
      <c r="AP615" s="29"/>
      <c r="AQ615" s="29"/>
      <c r="AR615" s="29"/>
      <c r="AS615" s="29"/>
      <c r="AT615" s="29"/>
      <c r="AU615" s="29"/>
      <c r="AV615" s="29"/>
      <c r="AW615" s="29"/>
      <c r="AX615" s="29"/>
      <c r="AY615" s="29"/>
      <c r="AZ615" s="29"/>
      <c r="BA615" s="29"/>
      <c r="BB615" s="29"/>
      <c r="BC615" s="29"/>
      <c r="BD615" s="29"/>
      <c r="BE615" s="29"/>
      <c r="BF615" s="29"/>
      <c r="BG615" s="29"/>
      <c r="BH615" s="29"/>
      <c r="BI615" s="29"/>
      <c r="BJ615" s="29"/>
      <c r="BK615" s="29"/>
      <c r="BL615" s="29"/>
      <c r="BM615" s="29"/>
      <c r="BN615" s="29"/>
      <c r="BO615" s="29"/>
      <c r="BP615" s="29"/>
      <c r="BQ615" s="29"/>
      <c r="BR615" s="29"/>
      <c r="BS615" s="29"/>
      <c r="BT615" s="29"/>
      <c r="BU615" s="29"/>
      <c r="XEU615" s="6" t="str">
        <f t="shared" si="11"/>
        <v/>
      </c>
    </row>
    <row r="616" spans="1:73 16375:16375" x14ac:dyDescent="0.2">
      <c r="A616" s="29"/>
      <c r="B616" s="29"/>
      <c r="C616" s="81"/>
      <c r="D616" s="81"/>
      <c r="E616" s="81"/>
      <c r="F616" s="82"/>
      <c r="G616" s="83"/>
      <c r="H616" s="58"/>
      <c r="I616" s="58"/>
      <c r="J616" s="58"/>
      <c r="K616" s="58"/>
      <c r="L616" s="58"/>
      <c r="M616" s="58"/>
      <c r="N616" s="58"/>
      <c r="O616" s="58"/>
      <c r="P616" s="58"/>
      <c r="Q616" s="58"/>
      <c r="R616" s="58"/>
      <c r="S616" s="58"/>
      <c r="T616" s="58"/>
      <c r="U616" s="58"/>
      <c r="V616" s="58"/>
      <c r="W616" s="58"/>
      <c r="X616" s="58"/>
      <c r="Y616" s="62"/>
      <c r="Z616" s="62"/>
      <c r="AA616" s="58"/>
      <c r="AB616" s="58"/>
      <c r="AC616" s="61"/>
      <c r="AD616" s="58"/>
      <c r="AE616" s="29"/>
      <c r="AF616" s="44"/>
      <c r="AG616" s="29"/>
      <c r="AH616" s="29"/>
      <c r="AI616" s="29"/>
      <c r="AJ616" s="29"/>
      <c r="AK616" s="29"/>
      <c r="AL616" s="29"/>
      <c r="AM616" s="29"/>
      <c r="AN616" s="29"/>
      <c r="AO616" s="29"/>
      <c r="AP616" s="29"/>
      <c r="AQ616" s="29"/>
      <c r="AR616" s="29"/>
      <c r="AS616" s="29"/>
      <c r="AT616" s="29"/>
      <c r="AU616" s="29"/>
      <c r="AV616" s="29"/>
      <c r="AW616" s="29"/>
      <c r="AX616" s="29"/>
      <c r="AY616" s="29"/>
      <c r="AZ616" s="29"/>
      <c r="BA616" s="29"/>
      <c r="BB616" s="29"/>
      <c r="BC616" s="29"/>
      <c r="BD616" s="29"/>
      <c r="BE616" s="29"/>
      <c r="BF616" s="29"/>
      <c r="BG616" s="29"/>
      <c r="BH616" s="29"/>
      <c r="BI616" s="29"/>
      <c r="BJ616" s="29"/>
      <c r="BK616" s="29"/>
      <c r="BL616" s="29"/>
      <c r="BM616" s="29"/>
      <c r="BN616" s="29"/>
      <c r="BO616" s="29"/>
      <c r="BP616" s="29"/>
      <c r="BQ616" s="29"/>
      <c r="BR616" s="29"/>
      <c r="BS616" s="29"/>
      <c r="BT616" s="29"/>
      <c r="BU616" s="29"/>
      <c r="XEU616" s="6" t="str">
        <f t="shared" si="11"/>
        <v/>
      </c>
    </row>
    <row r="617" spans="1:73 16375:16375" x14ac:dyDescent="0.2">
      <c r="A617" s="29"/>
      <c r="B617" s="29"/>
      <c r="C617" s="81"/>
      <c r="D617" s="81"/>
      <c r="E617" s="81"/>
      <c r="F617" s="82"/>
      <c r="G617" s="83"/>
      <c r="H617" s="58"/>
      <c r="I617" s="58"/>
      <c r="J617" s="58"/>
      <c r="K617" s="58"/>
      <c r="L617" s="58"/>
      <c r="M617" s="58"/>
      <c r="N617" s="58"/>
      <c r="O617" s="58"/>
      <c r="P617" s="58"/>
      <c r="Q617" s="58"/>
      <c r="R617" s="58"/>
      <c r="S617" s="58"/>
      <c r="T617" s="58"/>
      <c r="U617" s="58"/>
      <c r="V617" s="58"/>
      <c r="W617" s="58"/>
      <c r="X617" s="58"/>
      <c r="Y617" s="62"/>
      <c r="Z617" s="62"/>
      <c r="AA617" s="58"/>
      <c r="AB617" s="58"/>
      <c r="AC617" s="61"/>
      <c r="AD617" s="58"/>
      <c r="AE617" s="29"/>
      <c r="AF617" s="44"/>
      <c r="AG617" s="29"/>
      <c r="AH617" s="29"/>
      <c r="AI617" s="29"/>
      <c r="AJ617" s="29"/>
      <c r="AK617" s="29"/>
      <c r="AL617" s="29"/>
      <c r="AM617" s="29"/>
      <c r="AN617" s="29"/>
      <c r="AO617" s="29"/>
      <c r="AP617" s="29"/>
      <c r="AQ617" s="29"/>
      <c r="AR617" s="29"/>
      <c r="AS617" s="29"/>
      <c r="AT617" s="29"/>
      <c r="AU617" s="29"/>
      <c r="AV617" s="29"/>
      <c r="AW617" s="29"/>
      <c r="AX617" s="29"/>
      <c r="AY617" s="29"/>
      <c r="AZ617" s="29"/>
      <c r="BA617" s="29"/>
      <c r="BB617" s="29"/>
      <c r="BC617" s="29"/>
      <c r="BD617" s="29"/>
      <c r="BE617" s="29"/>
      <c r="BF617" s="29"/>
      <c r="BG617" s="29"/>
      <c r="BH617" s="29"/>
      <c r="BI617" s="29"/>
      <c r="BJ617" s="29"/>
      <c r="BK617" s="29"/>
      <c r="BL617" s="29"/>
      <c r="BM617" s="29"/>
      <c r="BN617" s="29"/>
      <c r="BO617" s="29"/>
      <c r="BP617" s="29"/>
      <c r="BQ617" s="29"/>
      <c r="BR617" s="29"/>
      <c r="BS617" s="29"/>
      <c r="BT617" s="29"/>
      <c r="BU617" s="29"/>
      <c r="XEU617" s="6" t="str">
        <f t="shared" si="11"/>
        <v/>
      </c>
    </row>
    <row r="618" spans="1:73 16375:16375" x14ac:dyDescent="0.2">
      <c r="A618" s="29"/>
      <c r="B618" s="29"/>
      <c r="C618" s="81"/>
      <c r="D618" s="81"/>
      <c r="E618" s="81"/>
      <c r="F618" s="82"/>
      <c r="G618" s="83"/>
      <c r="H618" s="58"/>
      <c r="I618" s="58"/>
      <c r="J618" s="58"/>
      <c r="K618" s="58"/>
      <c r="L618" s="58"/>
      <c r="M618" s="58"/>
      <c r="N618" s="58"/>
      <c r="O618" s="58"/>
      <c r="P618" s="58"/>
      <c r="Q618" s="58"/>
      <c r="R618" s="58"/>
      <c r="S618" s="58"/>
      <c r="T618" s="58"/>
      <c r="U618" s="58"/>
      <c r="V618" s="58"/>
      <c r="W618" s="58"/>
      <c r="X618" s="58"/>
      <c r="Y618" s="62"/>
      <c r="Z618" s="62"/>
      <c r="AA618" s="58"/>
      <c r="AB618" s="58"/>
      <c r="AC618" s="61"/>
      <c r="AD618" s="58"/>
      <c r="AE618" s="29"/>
      <c r="AF618" s="44"/>
      <c r="AG618" s="29"/>
      <c r="AH618" s="29"/>
      <c r="AI618" s="29"/>
      <c r="AJ618" s="29"/>
      <c r="AK618" s="29"/>
      <c r="AL618" s="29"/>
      <c r="AM618" s="29"/>
      <c r="AN618" s="29"/>
      <c r="AO618" s="29"/>
      <c r="AP618" s="29"/>
      <c r="AQ618" s="29"/>
      <c r="AR618" s="29"/>
      <c r="AS618" s="29"/>
      <c r="AT618" s="29"/>
      <c r="AU618" s="29"/>
      <c r="AV618" s="29"/>
      <c r="AW618" s="29"/>
      <c r="AX618" s="29"/>
      <c r="AY618" s="29"/>
      <c r="AZ618" s="29"/>
      <c r="BA618" s="29"/>
      <c r="BB618" s="29"/>
      <c r="BC618" s="29"/>
      <c r="BD618" s="29"/>
      <c r="BE618" s="29"/>
      <c r="BF618" s="29"/>
      <c r="BG618" s="29"/>
      <c r="BH618" s="29"/>
      <c r="BI618" s="29"/>
      <c r="BJ618" s="29"/>
      <c r="BK618" s="29"/>
      <c r="BL618" s="29"/>
      <c r="BM618" s="29"/>
      <c r="BN618" s="29"/>
      <c r="BO618" s="29"/>
      <c r="BP618" s="29"/>
      <c r="BQ618" s="29"/>
      <c r="BR618" s="29"/>
      <c r="BS618" s="29"/>
      <c r="BT618" s="29"/>
      <c r="BU618" s="29"/>
      <c r="XEU618" s="6" t="str">
        <f t="shared" si="11"/>
        <v/>
      </c>
    </row>
    <row r="619" spans="1:73 16375:16375" x14ac:dyDescent="0.2">
      <c r="A619" s="29"/>
      <c r="B619" s="29"/>
      <c r="C619" s="81"/>
      <c r="D619" s="81"/>
      <c r="E619" s="81"/>
      <c r="F619" s="82"/>
      <c r="G619" s="83"/>
      <c r="H619" s="58"/>
      <c r="I619" s="58"/>
      <c r="J619" s="58"/>
      <c r="K619" s="58"/>
      <c r="L619" s="58"/>
      <c r="M619" s="58"/>
      <c r="N619" s="58"/>
      <c r="O619" s="58"/>
      <c r="P619" s="58"/>
      <c r="Q619" s="58"/>
      <c r="R619" s="58"/>
      <c r="S619" s="58"/>
      <c r="T619" s="58"/>
      <c r="U619" s="58"/>
      <c r="V619" s="58"/>
      <c r="W619" s="58"/>
      <c r="X619" s="58"/>
      <c r="Y619" s="62"/>
      <c r="Z619" s="62"/>
      <c r="AA619" s="58"/>
      <c r="AB619" s="58"/>
      <c r="AC619" s="61"/>
      <c r="AD619" s="58"/>
      <c r="AE619" s="29"/>
      <c r="AF619" s="44"/>
      <c r="AG619" s="29"/>
      <c r="AH619" s="29"/>
      <c r="AI619" s="29"/>
      <c r="AJ619" s="29"/>
      <c r="AK619" s="29"/>
      <c r="AL619" s="29"/>
      <c r="AM619" s="29"/>
      <c r="AN619" s="29"/>
      <c r="AO619" s="29"/>
      <c r="AP619" s="29"/>
      <c r="AQ619" s="29"/>
      <c r="AR619" s="29"/>
      <c r="AS619" s="29"/>
      <c r="AT619" s="29"/>
      <c r="AU619" s="29"/>
      <c r="AV619" s="29"/>
      <c r="AW619" s="29"/>
      <c r="AX619" s="29"/>
      <c r="AY619" s="29"/>
      <c r="AZ619" s="29"/>
      <c r="BA619" s="29"/>
      <c r="BB619" s="29"/>
      <c r="BC619" s="29"/>
      <c r="BD619" s="29"/>
      <c r="BE619" s="29"/>
      <c r="BF619" s="29"/>
      <c r="BG619" s="29"/>
      <c r="BH619" s="29"/>
      <c r="BI619" s="29"/>
      <c r="BJ619" s="29"/>
      <c r="BK619" s="29"/>
      <c r="BL619" s="29"/>
      <c r="BM619" s="29"/>
      <c r="BN619" s="29"/>
      <c r="BO619" s="29"/>
      <c r="BP619" s="29"/>
      <c r="BQ619" s="29"/>
      <c r="BR619" s="29"/>
      <c r="BS619" s="29"/>
      <c r="BT619" s="29"/>
      <c r="BU619" s="29"/>
      <c r="XEU619" s="6" t="str">
        <f t="shared" si="11"/>
        <v/>
      </c>
    </row>
    <row r="620" spans="1:73 16375:16375" x14ac:dyDescent="0.2">
      <c r="A620" s="29"/>
      <c r="B620" s="29"/>
      <c r="C620" s="81"/>
      <c r="D620" s="81"/>
      <c r="E620" s="81"/>
      <c r="F620" s="82"/>
      <c r="G620" s="83"/>
      <c r="H620" s="58"/>
      <c r="I620" s="58"/>
      <c r="J620" s="58"/>
      <c r="K620" s="58"/>
      <c r="L620" s="58"/>
      <c r="M620" s="58"/>
      <c r="N620" s="58"/>
      <c r="O620" s="58"/>
      <c r="P620" s="58"/>
      <c r="Q620" s="58"/>
      <c r="R620" s="58"/>
      <c r="S620" s="58"/>
      <c r="T620" s="58"/>
      <c r="U620" s="58"/>
      <c r="V620" s="58"/>
      <c r="W620" s="58"/>
      <c r="X620" s="58"/>
      <c r="Y620" s="62"/>
      <c r="Z620" s="62"/>
      <c r="AA620" s="58"/>
      <c r="AB620" s="58"/>
      <c r="AC620" s="61"/>
      <c r="AD620" s="58"/>
      <c r="AE620" s="29"/>
      <c r="AF620" s="44"/>
      <c r="AG620" s="29"/>
      <c r="AH620" s="29"/>
      <c r="AI620" s="29"/>
      <c r="AJ620" s="29"/>
      <c r="AK620" s="29"/>
      <c r="AL620" s="29"/>
      <c r="AM620" s="29"/>
      <c r="AN620" s="29"/>
      <c r="AO620" s="29"/>
      <c r="AP620" s="29"/>
      <c r="AQ620" s="29"/>
      <c r="AR620" s="29"/>
      <c r="AS620" s="29"/>
      <c r="AT620" s="29"/>
      <c r="AU620" s="29"/>
      <c r="AV620" s="29"/>
      <c r="AW620" s="29"/>
      <c r="AX620" s="29"/>
      <c r="AY620" s="29"/>
      <c r="AZ620" s="29"/>
      <c r="BA620" s="29"/>
      <c r="BB620" s="29"/>
      <c r="BC620" s="29"/>
      <c r="BD620" s="29"/>
      <c r="BE620" s="29"/>
      <c r="BF620" s="29"/>
      <c r="BG620" s="29"/>
      <c r="BH620" s="29"/>
      <c r="BI620" s="29"/>
      <c r="BJ620" s="29"/>
      <c r="BK620" s="29"/>
      <c r="BL620" s="29"/>
      <c r="BM620" s="29"/>
      <c r="BN620" s="29"/>
      <c r="BO620" s="29"/>
      <c r="BP620" s="29"/>
      <c r="BQ620" s="29"/>
      <c r="BR620" s="29"/>
      <c r="BS620" s="29"/>
      <c r="BT620" s="29"/>
      <c r="BU620" s="29"/>
      <c r="XEU620" s="6" t="str">
        <f t="shared" si="11"/>
        <v/>
      </c>
    </row>
    <row r="621" spans="1:73 16375:16375" x14ac:dyDescent="0.2">
      <c r="A621" s="29"/>
      <c r="B621" s="29"/>
      <c r="C621" s="81"/>
      <c r="D621" s="81"/>
      <c r="E621" s="81"/>
      <c r="F621" s="82"/>
      <c r="G621" s="83"/>
      <c r="H621" s="58"/>
      <c r="I621" s="58"/>
      <c r="J621" s="58"/>
      <c r="K621" s="58"/>
      <c r="L621" s="58"/>
      <c r="M621" s="58"/>
      <c r="N621" s="58"/>
      <c r="O621" s="58"/>
      <c r="P621" s="58"/>
      <c r="Q621" s="58"/>
      <c r="R621" s="58"/>
      <c r="S621" s="58"/>
      <c r="T621" s="58"/>
      <c r="U621" s="58"/>
      <c r="V621" s="58"/>
      <c r="W621" s="58"/>
      <c r="X621" s="58"/>
      <c r="Y621" s="62"/>
      <c r="Z621" s="62"/>
      <c r="AA621" s="58"/>
      <c r="AB621" s="58"/>
      <c r="AC621" s="61"/>
      <c r="AD621" s="58"/>
      <c r="AE621" s="29"/>
      <c r="AF621" s="44"/>
      <c r="AG621" s="29"/>
      <c r="AH621" s="29"/>
      <c r="AI621" s="29"/>
      <c r="AJ621" s="29"/>
      <c r="AK621" s="29"/>
      <c r="AL621" s="29"/>
      <c r="AM621" s="29"/>
      <c r="AN621" s="29"/>
      <c r="AO621" s="29"/>
      <c r="AP621" s="29"/>
      <c r="AQ621" s="29"/>
      <c r="AR621" s="29"/>
      <c r="AS621" s="29"/>
      <c r="AT621" s="29"/>
      <c r="AU621" s="29"/>
      <c r="AV621" s="29"/>
      <c r="AW621" s="29"/>
      <c r="AX621" s="29"/>
      <c r="AY621" s="29"/>
      <c r="AZ621" s="29"/>
      <c r="BA621" s="29"/>
      <c r="BB621" s="29"/>
      <c r="BC621" s="29"/>
      <c r="BD621" s="29"/>
      <c r="BE621" s="29"/>
      <c r="BF621" s="29"/>
      <c r="BG621" s="29"/>
      <c r="BH621" s="29"/>
      <c r="BI621" s="29"/>
      <c r="BJ621" s="29"/>
      <c r="BK621" s="29"/>
      <c r="BL621" s="29"/>
      <c r="BM621" s="29"/>
      <c r="BN621" s="29"/>
      <c r="BO621" s="29"/>
      <c r="BP621" s="29"/>
      <c r="BQ621" s="29"/>
      <c r="BR621" s="29"/>
      <c r="BS621" s="29"/>
      <c r="BT621" s="29"/>
      <c r="BU621" s="29"/>
      <c r="XEU621" s="6" t="str">
        <f t="shared" si="11"/>
        <v/>
      </c>
    </row>
    <row r="622" spans="1:73 16375:16375" x14ac:dyDescent="0.2">
      <c r="A622" s="29"/>
      <c r="B622" s="29"/>
      <c r="C622" s="81"/>
      <c r="D622" s="81"/>
      <c r="E622" s="81"/>
      <c r="F622" s="82"/>
      <c r="G622" s="83"/>
      <c r="H622" s="58"/>
      <c r="I622" s="58"/>
      <c r="J622" s="58"/>
      <c r="K622" s="58"/>
      <c r="L622" s="58"/>
      <c r="M622" s="58"/>
      <c r="N622" s="58"/>
      <c r="O622" s="58"/>
      <c r="P622" s="58"/>
      <c r="Q622" s="58"/>
      <c r="R622" s="58"/>
      <c r="S622" s="58"/>
      <c r="T622" s="58"/>
      <c r="U622" s="58"/>
      <c r="V622" s="58"/>
      <c r="W622" s="58"/>
      <c r="X622" s="58"/>
      <c r="Y622" s="62"/>
      <c r="Z622" s="62"/>
      <c r="AA622" s="58"/>
      <c r="AB622" s="58"/>
      <c r="AC622" s="61"/>
      <c r="AD622" s="58"/>
      <c r="AE622" s="29"/>
      <c r="AF622" s="44"/>
      <c r="AG622" s="29"/>
      <c r="AH622" s="29"/>
      <c r="AI622" s="29"/>
      <c r="AJ622" s="29"/>
      <c r="AK622" s="29"/>
      <c r="AL622" s="29"/>
      <c r="AM622" s="29"/>
      <c r="AN622" s="29"/>
      <c r="AO622" s="29"/>
      <c r="AP622" s="29"/>
      <c r="AQ622" s="29"/>
      <c r="AR622" s="29"/>
      <c r="AS622" s="29"/>
      <c r="AT622" s="29"/>
      <c r="AU622" s="29"/>
      <c r="AV622" s="29"/>
      <c r="AW622" s="29"/>
      <c r="AX622" s="29"/>
      <c r="AY622" s="29"/>
      <c r="AZ622" s="29"/>
      <c r="BA622" s="29"/>
      <c r="BB622" s="29"/>
      <c r="BC622" s="29"/>
      <c r="BD622" s="29"/>
      <c r="BE622" s="29"/>
      <c r="BF622" s="29"/>
      <c r="BG622" s="29"/>
      <c r="BH622" s="29"/>
      <c r="BI622" s="29"/>
      <c r="BJ622" s="29"/>
      <c r="BK622" s="29"/>
      <c r="BL622" s="29"/>
      <c r="BM622" s="29"/>
      <c r="BN622" s="29"/>
      <c r="BO622" s="29"/>
      <c r="BP622" s="29"/>
      <c r="BQ622" s="29"/>
      <c r="BR622" s="29"/>
      <c r="BS622" s="29"/>
      <c r="BT622" s="29"/>
      <c r="BU622" s="29"/>
      <c r="XEU622" s="6" t="str">
        <f t="shared" si="11"/>
        <v/>
      </c>
    </row>
    <row r="623" spans="1:73 16375:16375" x14ac:dyDescent="0.2">
      <c r="A623" s="29"/>
      <c r="B623" s="29"/>
      <c r="C623" s="81"/>
      <c r="D623" s="81"/>
      <c r="E623" s="81"/>
      <c r="F623" s="82"/>
      <c r="G623" s="83"/>
      <c r="H623" s="58"/>
      <c r="I623" s="58"/>
      <c r="J623" s="58"/>
      <c r="K623" s="58"/>
      <c r="L623" s="58"/>
      <c r="M623" s="58"/>
      <c r="N623" s="58"/>
      <c r="O623" s="58"/>
      <c r="P623" s="58"/>
      <c r="Q623" s="58"/>
      <c r="R623" s="58"/>
      <c r="S623" s="58"/>
      <c r="T623" s="58"/>
      <c r="U623" s="58"/>
      <c r="V623" s="58"/>
      <c r="W623" s="58"/>
      <c r="X623" s="58"/>
      <c r="Y623" s="62"/>
      <c r="Z623" s="62"/>
      <c r="AA623" s="58"/>
      <c r="AB623" s="58"/>
      <c r="AC623" s="61"/>
      <c r="AD623" s="58"/>
      <c r="AE623" s="29"/>
      <c r="AF623" s="44"/>
      <c r="AG623" s="29"/>
      <c r="AH623" s="29"/>
      <c r="AI623" s="29"/>
      <c r="AJ623" s="29"/>
      <c r="AK623" s="29"/>
      <c r="AL623" s="29"/>
      <c r="AM623" s="29"/>
      <c r="AN623" s="29"/>
      <c r="AO623" s="29"/>
      <c r="AP623" s="29"/>
      <c r="AQ623" s="29"/>
      <c r="AR623" s="29"/>
      <c r="AS623" s="29"/>
      <c r="AT623" s="29"/>
      <c r="AU623" s="29"/>
      <c r="AV623" s="29"/>
      <c r="AW623" s="29"/>
      <c r="AX623" s="29"/>
      <c r="AY623" s="29"/>
      <c r="AZ623" s="29"/>
      <c r="BA623" s="29"/>
      <c r="BB623" s="29"/>
      <c r="BC623" s="29"/>
      <c r="BD623" s="29"/>
      <c r="BE623" s="29"/>
      <c r="BF623" s="29"/>
      <c r="BG623" s="29"/>
      <c r="BH623" s="29"/>
      <c r="BI623" s="29"/>
      <c r="BJ623" s="29"/>
      <c r="BK623" s="29"/>
      <c r="BL623" s="29"/>
      <c r="BM623" s="29"/>
      <c r="BN623" s="29"/>
      <c r="BO623" s="29"/>
      <c r="BP623" s="29"/>
      <c r="BQ623" s="29"/>
      <c r="BR623" s="29"/>
      <c r="BS623" s="29"/>
      <c r="BT623" s="29"/>
      <c r="BU623" s="29"/>
      <c r="XEU623" s="6" t="str">
        <f t="shared" si="11"/>
        <v/>
      </c>
    </row>
    <row r="624" spans="1:73 16375:16375" x14ac:dyDescent="0.2">
      <c r="A624" s="29"/>
      <c r="B624" s="29"/>
      <c r="C624" s="81"/>
      <c r="D624" s="81"/>
      <c r="E624" s="81"/>
      <c r="F624" s="82"/>
      <c r="G624" s="83"/>
      <c r="H624" s="58"/>
      <c r="I624" s="58"/>
      <c r="J624" s="58"/>
      <c r="K624" s="58"/>
      <c r="L624" s="58"/>
      <c r="M624" s="58"/>
      <c r="N624" s="58"/>
      <c r="O624" s="58"/>
      <c r="P624" s="58"/>
      <c r="Q624" s="58"/>
      <c r="R624" s="58"/>
      <c r="S624" s="58"/>
      <c r="T624" s="58"/>
      <c r="U624" s="58"/>
      <c r="V624" s="58"/>
      <c r="W624" s="58"/>
      <c r="X624" s="58"/>
      <c r="Y624" s="62"/>
      <c r="Z624" s="62"/>
      <c r="AA624" s="58"/>
      <c r="AB624" s="58"/>
      <c r="AC624" s="61"/>
      <c r="AD624" s="58"/>
      <c r="AE624" s="29"/>
      <c r="AF624" s="44"/>
      <c r="AG624" s="29"/>
      <c r="AH624" s="29"/>
      <c r="AI624" s="29"/>
      <c r="AJ624" s="29"/>
      <c r="AK624" s="29"/>
      <c r="AL624" s="29"/>
      <c r="AM624" s="29"/>
      <c r="AN624" s="29"/>
      <c r="AO624" s="29"/>
      <c r="AP624" s="29"/>
      <c r="AQ624" s="29"/>
      <c r="AR624" s="29"/>
      <c r="AS624" s="29"/>
      <c r="AT624" s="29"/>
      <c r="AU624" s="29"/>
      <c r="AV624" s="29"/>
      <c r="AW624" s="29"/>
      <c r="AX624" s="29"/>
      <c r="AY624" s="29"/>
      <c r="AZ624" s="29"/>
      <c r="BA624" s="29"/>
      <c r="BB624" s="29"/>
      <c r="BC624" s="29"/>
      <c r="BD624" s="29"/>
      <c r="BE624" s="29"/>
      <c r="BF624" s="29"/>
      <c r="BG624" s="29"/>
      <c r="BH624" s="29"/>
      <c r="BI624" s="29"/>
      <c r="BJ624" s="29"/>
      <c r="BK624" s="29"/>
      <c r="BL624" s="29"/>
      <c r="BM624" s="29"/>
      <c r="BN624" s="29"/>
      <c r="BO624" s="29"/>
      <c r="BP624" s="29"/>
      <c r="BQ624" s="29"/>
      <c r="BR624" s="29"/>
      <c r="BS624" s="29"/>
      <c r="BT624" s="29"/>
      <c r="BU624" s="29"/>
      <c r="XEU624" s="6" t="str">
        <f t="shared" si="11"/>
        <v/>
      </c>
    </row>
    <row r="625" spans="1:73 16375:16375" x14ac:dyDescent="0.2">
      <c r="A625" s="29"/>
      <c r="B625" s="29"/>
      <c r="C625" s="81"/>
      <c r="D625" s="81"/>
      <c r="E625" s="81"/>
      <c r="F625" s="82"/>
      <c r="G625" s="83"/>
      <c r="H625" s="58"/>
      <c r="I625" s="58"/>
      <c r="J625" s="58"/>
      <c r="K625" s="58"/>
      <c r="L625" s="58"/>
      <c r="M625" s="58"/>
      <c r="N625" s="58"/>
      <c r="O625" s="58"/>
      <c r="P625" s="58"/>
      <c r="Q625" s="58"/>
      <c r="R625" s="58"/>
      <c r="S625" s="58"/>
      <c r="T625" s="58"/>
      <c r="U625" s="58"/>
      <c r="V625" s="58"/>
      <c r="W625" s="58"/>
      <c r="X625" s="58"/>
      <c r="Y625" s="62"/>
      <c r="Z625" s="62"/>
      <c r="AA625" s="58"/>
      <c r="AB625" s="58"/>
      <c r="AC625" s="61"/>
      <c r="AD625" s="58"/>
      <c r="AE625" s="29"/>
      <c r="AF625" s="44"/>
      <c r="AG625" s="29"/>
      <c r="AH625" s="29"/>
      <c r="AI625" s="29"/>
      <c r="AJ625" s="29"/>
      <c r="AK625" s="29"/>
      <c r="AL625" s="29"/>
      <c r="AM625" s="29"/>
      <c r="AN625" s="29"/>
      <c r="AO625" s="29"/>
      <c r="AP625" s="29"/>
      <c r="AQ625" s="29"/>
      <c r="AR625" s="29"/>
      <c r="AS625" s="29"/>
      <c r="AT625" s="29"/>
      <c r="AU625" s="29"/>
      <c r="AV625" s="29"/>
      <c r="AW625" s="29"/>
      <c r="AX625" s="29"/>
      <c r="AY625" s="29"/>
      <c r="AZ625" s="29"/>
      <c r="BA625" s="29"/>
      <c r="BB625" s="29"/>
      <c r="BC625" s="29"/>
      <c r="BD625" s="29"/>
      <c r="BE625" s="29"/>
      <c r="BF625" s="29"/>
      <c r="BG625" s="29"/>
      <c r="BH625" s="29"/>
      <c r="BI625" s="29"/>
      <c r="BJ625" s="29"/>
      <c r="BK625" s="29"/>
      <c r="BL625" s="29"/>
      <c r="BM625" s="29"/>
      <c r="BN625" s="29"/>
      <c r="BO625" s="29"/>
      <c r="BP625" s="29"/>
      <c r="BQ625" s="29"/>
      <c r="BR625" s="29"/>
      <c r="BS625" s="29"/>
      <c r="BT625" s="29"/>
      <c r="BU625" s="29"/>
      <c r="XEU625" s="6" t="str">
        <f t="shared" si="11"/>
        <v/>
      </c>
    </row>
    <row r="626" spans="1:73 16375:16375" x14ac:dyDescent="0.2">
      <c r="A626" s="29"/>
      <c r="B626" s="29"/>
      <c r="C626" s="81"/>
      <c r="D626" s="81"/>
      <c r="E626" s="81"/>
      <c r="F626" s="82"/>
      <c r="G626" s="83"/>
      <c r="H626" s="58"/>
      <c r="I626" s="58"/>
      <c r="J626" s="58"/>
      <c r="K626" s="58"/>
      <c r="L626" s="58"/>
      <c r="M626" s="58"/>
      <c r="N626" s="58"/>
      <c r="O626" s="58"/>
      <c r="P626" s="58"/>
      <c r="Q626" s="58"/>
      <c r="R626" s="58"/>
      <c r="S626" s="58"/>
      <c r="T626" s="58"/>
      <c r="U626" s="58"/>
      <c r="V626" s="58"/>
      <c r="W626" s="58"/>
      <c r="X626" s="58"/>
      <c r="Y626" s="62"/>
      <c r="Z626" s="62"/>
      <c r="AA626" s="58"/>
      <c r="AB626" s="58"/>
      <c r="AC626" s="61"/>
      <c r="AD626" s="58"/>
      <c r="AE626" s="29"/>
      <c r="AF626" s="44"/>
      <c r="AG626" s="29"/>
      <c r="AH626" s="29"/>
      <c r="AI626" s="29"/>
      <c r="AJ626" s="29"/>
      <c r="AK626" s="29"/>
      <c r="AL626" s="29"/>
      <c r="AM626" s="29"/>
      <c r="AN626" s="29"/>
      <c r="AO626" s="29"/>
      <c r="AP626" s="29"/>
      <c r="AQ626" s="29"/>
      <c r="AR626" s="29"/>
      <c r="AS626" s="29"/>
      <c r="AT626" s="29"/>
      <c r="AU626" s="29"/>
      <c r="AV626" s="29"/>
      <c r="AW626" s="29"/>
      <c r="AX626" s="29"/>
      <c r="AY626" s="29"/>
      <c r="AZ626" s="29"/>
      <c r="BA626" s="29"/>
      <c r="BB626" s="29"/>
      <c r="BC626" s="29"/>
      <c r="BD626" s="29"/>
      <c r="BE626" s="29"/>
      <c r="BF626" s="29"/>
      <c r="BG626" s="29"/>
      <c r="BH626" s="29"/>
      <c r="BI626" s="29"/>
      <c r="BJ626" s="29"/>
      <c r="BK626" s="29"/>
      <c r="BL626" s="29"/>
      <c r="BM626" s="29"/>
      <c r="BN626" s="29"/>
      <c r="BO626" s="29"/>
      <c r="BP626" s="29"/>
      <c r="BQ626" s="29"/>
      <c r="BR626" s="29"/>
      <c r="BS626" s="29"/>
      <c r="BT626" s="29"/>
      <c r="BU626" s="29"/>
      <c r="XEU626" s="6" t="str">
        <f t="shared" si="11"/>
        <v/>
      </c>
    </row>
    <row r="627" spans="1:73 16375:16375" x14ac:dyDescent="0.2">
      <c r="A627" s="29"/>
      <c r="B627" s="29"/>
      <c r="C627" s="81"/>
      <c r="D627" s="81"/>
      <c r="E627" s="81"/>
      <c r="F627" s="82"/>
      <c r="G627" s="83"/>
      <c r="H627" s="58"/>
      <c r="I627" s="58"/>
      <c r="J627" s="58"/>
      <c r="K627" s="58"/>
      <c r="L627" s="58"/>
      <c r="M627" s="58"/>
      <c r="N627" s="58"/>
      <c r="O627" s="58"/>
      <c r="P627" s="58"/>
      <c r="Q627" s="58"/>
      <c r="R627" s="58"/>
      <c r="S627" s="58"/>
      <c r="T627" s="58"/>
      <c r="U627" s="58"/>
      <c r="V627" s="58"/>
      <c r="W627" s="58"/>
      <c r="X627" s="58"/>
      <c r="Y627" s="62"/>
      <c r="Z627" s="62"/>
      <c r="AA627" s="58"/>
      <c r="AB627" s="58"/>
      <c r="AC627" s="61"/>
      <c r="AD627" s="58"/>
      <c r="AE627" s="29"/>
      <c r="AF627" s="44"/>
      <c r="AG627" s="29"/>
      <c r="AH627" s="29"/>
      <c r="AI627" s="29"/>
      <c r="AJ627" s="29"/>
      <c r="AK627" s="29"/>
      <c r="AL627" s="29"/>
      <c r="AM627" s="29"/>
      <c r="AN627" s="29"/>
      <c r="AO627" s="29"/>
      <c r="AP627" s="29"/>
      <c r="AQ627" s="29"/>
      <c r="AR627" s="29"/>
      <c r="AS627" s="29"/>
      <c r="AT627" s="29"/>
      <c r="AU627" s="29"/>
      <c r="AV627" s="29"/>
      <c r="AW627" s="29"/>
      <c r="AX627" s="29"/>
      <c r="AY627" s="29"/>
      <c r="AZ627" s="29"/>
      <c r="BA627" s="29"/>
      <c r="BB627" s="29"/>
      <c r="BC627" s="29"/>
      <c r="BD627" s="29"/>
      <c r="BE627" s="29"/>
      <c r="BF627" s="29"/>
      <c r="BG627" s="29"/>
      <c r="BH627" s="29"/>
      <c r="BI627" s="29"/>
      <c r="BJ627" s="29"/>
      <c r="BK627" s="29"/>
      <c r="BL627" s="29"/>
      <c r="BM627" s="29"/>
      <c r="BN627" s="29"/>
      <c r="BO627" s="29"/>
      <c r="BP627" s="29"/>
      <c r="BQ627" s="29"/>
      <c r="BR627" s="29"/>
      <c r="BS627" s="29"/>
      <c r="BT627" s="29"/>
      <c r="BU627" s="29"/>
      <c r="XEU627" s="6" t="str">
        <f t="shared" si="11"/>
        <v/>
      </c>
    </row>
    <row r="628" spans="1:73 16375:16375" x14ac:dyDescent="0.2">
      <c r="A628" s="29"/>
      <c r="B628" s="29"/>
      <c r="C628" s="81"/>
      <c r="D628" s="81"/>
      <c r="E628" s="81"/>
      <c r="F628" s="82"/>
      <c r="G628" s="83"/>
      <c r="H628" s="58"/>
      <c r="I628" s="58"/>
      <c r="J628" s="58"/>
      <c r="K628" s="58"/>
      <c r="L628" s="58"/>
      <c r="M628" s="58"/>
      <c r="N628" s="58"/>
      <c r="O628" s="58"/>
      <c r="P628" s="58"/>
      <c r="Q628" s="58"/>
      <c r="R628" s="58"/>
      <c r="S628" s="58"/>
      <c r="T628" s="58"/>
      <c r="U628" s="58"/>
      <c r="V628" s="58"/>
      <c r="W628" s="58"/>
      <c r="X628" s="58"/>
      <c r="Y628" s="62"/>
      <c r="Z628" s="62"/>
      <c r="AA628" s="58"/>
      <c r="AB628" s="58"/>
      <c r="AC628" s="61"/>
      <c r="AD628" s="58"/>
      <c r="AE628" s="29"/>
      <c r="AF628" s="44"/>
      <c r="AG628" s="29"/>
      <c r="AH628" s="29"/>
      <c r="AI628" s="29"/>
      <c r="AJ628" s="29"/>
      <c r="AK628" s="29"/>
      <c r="AL628" s="29"/>
      <c r="AM628" s="29"/>
      <c r="AN628" s="29"/>
      <c r="AO628" s="29"/>
      <c r="AP628" s="29"/>
      <c r="AQ628" s="29"/>
      <c r="AR628" s="29"/>
      <c r="AS628" s="29"/>
      <c r="AT628" s="29"/>
      <c r="AU628" s="29"/>
      <c r="AV628" s="29"/>
      <c r="AW628" s="29"/>
      <c r="AX628" s="29"/>
      <c r="AY628" s="29"/>
      <c r="AZ628" s="29"/>
      <c r="BA628" s="29"/>
      <c r="BB628" s="29"/>
      <c r="BC628" s="29"/>
      <c r="BD628" s="29"/>
      <c r="BE628" s="29"/>
      <c r="BF628" s="29"/>
      <c r="BG628" s="29"/>
      <c r="BH628" s="29"/>
      <c r="BI628" s="29"/>
      <c r="BJ628" s="29"/>
      <c r="BK628" s="29"/>
      <c r="BL628" s="29"/>
      <c r="BM628" s="29"/>
      <c r="BN628" s="29"/>
      <c r="BO628" s="29"/>
      <c r="BP628" s="29"/>
      <c r="BQ628" s="29"/>
      <c r="BR628" s="29"/>
      <c r="BS628" s="29"/>
      <c r="BT628" s="29"/>
      <c r="BU628" s="29"/>
      <c r="XEU628" s="6" t="str">
        <f t="shared" si="11"/>
        <v/>
      </c>
    </row>
    <row r="629" spans="1:73 16375:16375" x14ac:dyDescent="0.2">
      <c r="A629" s="29"/>
      <c r="B629" s="29"/>
      <c r="C629" s="81"/>
      <c r="D629" s="81"/>
      <c r="E629" s="81"/>
      <c r="F629" s="82"/>
      <c r="G629" s="83"/>
      <c r="H629" s="58"/>
      <c r="I629" s="58"/>
      <c r="J629" s="58"/>
      <c r="K629" s="58"/>
      <c r="L629" s="58"/>
      <c r="M629" s="58"/>
      <c r="N629" s="58"/>
      <c r="O629" s="58"/>
      <c r="P629" s="58"/>
      <c r="Q629" s="58"/>
      <c r="R629" s="58"/>
      <c r="S629" s="58"/>
      <c r="T629" s="58"/>
      <c r="U629" s="58"/>
      <c r="V629" s="58"/>
      <c r="W629" s="58"/>
      <c r="X629" s="58"/>
      <c r="Y629" s="62"/>
      <c r="Z629" s="62"/>
      <c r="AA629" s="58"/>
      <c r="AB629" s="58"/>
      <c r="AC629" s="61"/>
      <c r="AD629" s="58"/>
      <c r="AE629" s="29"/>
      <c r="AF629" s="44"/>
      <c r="AG629" s="29"/>
      <c r="AH629" s="29"/>
      <c r="AI629" s="29"/>
      <c r="AJ629" s="29"/>
      <c r="AK629" s="29"/>
      <c r="AL629" s="29"/>
      <c r="AM629" s="29"/>
      <c r="AN629" s="29"/>
      <c r="AO629" s="29"/>
      <c r="AP629" s="29"/>
      <c r="AQ629" s="29"/>
      <c r="AR629" s="29"/>
      <c r="AS629" s="29"/>
      <c r="AT629" s="29"/>
      <c r="AU629" s="29"/>
      <c r="AV629" s="29"/>
      <c r="AW629" s="29"/>
      <c r="AX629" s="29"/>
      <c r="AY629" s="29"/>
      <c r="AZ629" s="29"/>
      <c r="BA629" s="29"/>
      <c r="BB629" s="29"/>
      <c r="BC629" s="29"/>
      <c r="BD629" s="29"/>
      <c r="BE629" s="29"/>
      <c r="BF629" s="29"/>
      <c r="BG629" s="29"/>
      <c r="BH629" s="29"/>
      <c r="BI629" s="29"/>
      <c r="BJ629" s="29"/>
      <c r="BK629" s="29"/>
      <c r="BL629" s="29"/>
      <c r="BM629" s="29"/>
      <c r="BN629" s="29"/>
      <c r="BO629" s="29"/>
      <c r="BP629" s="29"/>
      <c r="BQ629" s="29"/>
      <c r="BR629" s="29"/>
      <c r="BS629" s="29"/>
      <c r="BT629" s="29"/>
      <c r="BU629" s="29"/>
      <c r="XEU629" s="6" t="str">
        <f t="shared" si="11"/>
        <v/>
      </c>
    </row>
    <row r="630" spans="1:73 16375:16375" x14ac:dyDescent="0.2">
      <c r="A630" s="29"/>
      <c r="B630" s="29"/>
      <c r="C630" s="81"/>
      <c r="D630" s="81"/>
      <c r="E630" s="81"/>
      <c r="F630" s="82"/>
      <c r="G630" s="83"/>
      <c r="H630" s="58"/>
      <c r="I630" s="58"/>
      <c r="J630" s="58"/>
      <c r="K630" s="58"/>
      <c r="L630" s="58"/>
      <c r="M630" s="58"/>
      <c r="N630" s="58"/>
      <c r="O630" s="58"/>
      <c r="P630" s="58"/>
      <c r="Q630" s="58"/>
      <c r="R630" s="58"/>
      <c r="S630" s="58"/>
      <c r="T630" s="58"/>
      <c r="U630" s="58"/>
      <c r="V630" s="58"/>
      <c r="W630" s="58"/>
      <c r="X630" s="58"/>
      <c r="Y630" s="62"/>
      <c r="Z630" s="62"/>
      <c r="AA630" s="58"/>
      <c r="AB630" s="58"/>
      <c r="AC630" s="61"/>
      <c r="AD630" s="58"/>
      <c r="AE630" s="29"/>
      <c r="AF630" s="44"/>
      <c r="AG630" s="29"/>
      <c r="AH630" s="29"/>
      <c r="AI630" s="29"/>
      <c r="AJ630" s="29"/>
      <c r="AK630" s="29"/>
      <c r="AL630" s="29"/>
      <c r="AM630" s="29"/>
      <c r="AN630" s="29"/>
      <c r="AO630" s="29"/>
      <c r="AP630" s="29"/>
      <c r="AQ630" s="29"/>
      <c r="AR630" s="29"/>
      <c r="AS630" s="29"/>
      <c r="AT630" s="29"/>
      <c r="AU630" s="29"/>
      <c r="AV630" s="29"/>
      <c r="AW630" s="29"/>
      <c r="AX630" s="29"/>
      <c r="AY630" s="29"/>
      <c r="AZ630" s="29"/>
      <c r="BA630" s="29"/>
      <c r="BB630" s="29"/>
      <c r="BC630" s="29"/>
      <c r="BD630" s="29"/>
      <c r="BE630" s="29"/>
      <c r="BF630" s="29"/>
      <c r="BG630" s="29"/>
      <c r="BH630" s="29"/>
      <c r="BI630" s="29"/>
      <c r="BJ630" s="29"/>
      <c r="BK630" s="29"/>
      <c r="BL630" s="29"/>
      <c r="BM630" s="29"/>
      <c r="BN630" s="29"/>
      <c r="BO630" s="29"/>
      <c r="BP630" s="29"/>
      <c r="BQ630" s="29"/>
      <c r="BR630" s="29"/>
      <c r="BS630" s="29"/>
      <c r="BT630" s="29"/>
      <c r="BU630" s="29"/>
      <c r="XEU630" s="6" t="str">
        <f t="shared" si="11"/>
        <v/>
      </c>
    </row>
    <row r="631" spans="1:73 16375:16375" x14ac:dyDescent="0.2">
      <c r="A631" s="29"/>
      <c r="B631" s="29"/>
      <c r="C631" s="81"/>
      <c r="D631" s="81"/>
      <c r="E631" s="81"/>
      <c r="F631" s="82"/>
      <c r="G631" s="83"/>
      <c r="H631" s="58"/>
      <c r="I631" s="58"/>
      <c r="J631" s="58"/>
      <c r="K631" s="58"/>
      <c r="L631" s="58"/>
      <c r="M631" s="58"/>
      <c r="N631" s="58"/>
      <c r="O631" s="58"/>
      <c r="P631" s="58"/>
      <c r="Q631" s="58"/>
      <c r="R631" s="58"/>
      <c r="S631" s="58"/>
      <c r="T631" s="58"/>
      <c r="U631" s="58"/>
      <c r="V631" s="58"/>
      <c r="W631" s="58"/>
      <c r="X631" s="58"/>
      <c r="Y631" s="62"/>
      <c r="Z631" s="62"/>
      <c r="AA631" s="58"/>
      <c r="AB631" s="58"/>
      <c r="AC631" s="61"/>
      <c r="AD631" s="58"/>
      <c r="AE631" s="29"/>
      <c r="AF631" s="44"/>
      <c r="AG631" s="29"/>
      <c r="AH631" s="29"/>
      <c r="AI631" s="29"/>
      <c r="AJ631" s="29"/>
      <c r="AK631" s="29"/>
      <c r="AL631" s="29"/>
      <c r="AM631" s="29"/>
      <c r="AN631" s="29"/>
      <c r="AO631" s="29"/>
      <c r="AP631" s="29"/>
      <c r="AQ631" s="29"/>
      <c r="AR631" s="29"/>
      <c r="AS631" s="29"/>
      <c r="AT631" s="29"/>
      <c r="AU631" s="29"/>
      <c r="AV631" s="29"/>
      <c r="AW631" s="29"/>
      <c r="AX631" s="29"/>
      <c r="AY631" s="29"/>
      <c r="AZ631" s="29"/>
      <c r="BA631" s="29"/>
      <c r="BB631" s="29"/>
      <c r="BC631" s="29"/>
      <c r="BD631" s="29"/>
      <c r="BE631" s="29"/>
      <c r="BF631" s="29"/>
      <c r="BG631" s="29"/>
      <c r="BH631" s="29"/>
      <c r="BI631" s="29"/>
      <c r="BJ631" s="29"/>
      <c r="BK631" s="29"/>
      <c r="BL631" s="29"/>
      <c r="BM631" s="29"/>
      <c r="BN631" s="29"/>
      <c r="BO631" s="29"/>
      <c r="BP631" s="29"/>
      <c r="BQ631" s="29"/>
      <c r="BR631" s="29"/>
      <c r="BS631" s="29"/>
      <c r="BT631" s="29"/>
      <c r="BU631" s="29"/>
      <c r="XEU631" s="6" t="str">
        <f t="shared" si="11"/>
        <v/>
      </c>
    </row>
    <row r="632" spans="1:73 16375:16375" x14ac:dyDescent="0.2">
      <c r="A632" s="29"/>
      <c r="B632" s="29"/>
      <c r="C632" s="81"/>
      <c r="D632" s="81"/>
      <c r="E632" s="81"/>
      <c r="F632" s="82"/>
      <c r="G632" s="83"/>
      <c r="H632" s="58"/>
      <c r="I632" s="58"/>
      <c r="J632" s="58"/>
      <c r="K632" s="58"/>
      <c r="L632" s="58"/>
      <c r="M632" s="58"/>
      <c r="N632" s="58"/>
      <c r="O632" s="58"/>
      <c r="P632" s="58"/>
      <c r="Q632" s="58"/>
      <c r="R632" s="58"/>
      <c r="S632" s="58"/>
      <c r="T632" s="58"/>
      <c r="U632" s="58"/>
      <c r="V632" s="58"/>
      <c r="W632" s="58"/>
      <c r="X632" s="58"/>
      <c r="Y632" s="62"/>
      <c r="Z632" s="62"/>
      <c r="AA632" s="58"/>
      <c r="AB632" s="58"/>
      <c r="AC632" s="61"/>
      <c r="AD632" s="58"/>
      <c r="AE632" s="29"/>
      <c r="AF632" s="44"/>
      <c r="AG632" s="29"/>
      <c r="AH632" s="29"/>
      <c r="AI632" s="29"/>
      <c r="AJ632" s="29"/>
      <c r="AK632" s="29"/>
      <c r="AL632" s="29"/>
      <c r="AM632" s="29"/>
      <c r="AN632" s="29"/>
      <c r="AO632" s="29"/>
      <c r="AP632" s="29"/>
      <c r="AQ632" s="29"/>
      <c r="AR632" s="29"/>
      <c r="AS632" s="29"/>
      <c r="AT632" s="29"/>
      <c r="AU632" s="29"/>
      <c r="AV632" s="29"/>
      <c r="AW632" s="29"/>
      <c r="AX632" s="29"/>
      <c r="AY632" s="29"/>
      <c r="AZ632" s="29"/>
      <c r="BA632" s="29"/>
      <c r="BB632" s="29"/>
      <c r="BC632" s="29"/>
      <c r="BD632" s="29"/>
      <c r="BE632" s="29"/>
      <c r="BF632" s="29"/>
      <c r="BG632" s="29"/>
      <c r="BH632" s="29"/>
      <c r="BI632" s="29"/>
      <c r="BJ632" s="29"/>
      <c r="BK632" s="29"/>
      <c r="BL632" s="29"/>
      <c r="BM632" s="29"/>
      <c r="BN632" s="29"/>
      <c r="BO632" s="29"/>
      <c r="BP632" s="29"/>
      <c r="BQ632" s="29"/>
      <c r="BR632" s="29"/>
      <c r="BS632" s="29"/>
      <c r="BT632" s="29"/>
      <c r="BU632" s="29"/>
      <c r="XEU632" s="6" t="str">
        <f t="shared" si="11"/>
        <v/>
      </c>
    </row>
    <row r="633" spans="1:73 16375:16375" x14ac:dyDescent="0.2">
      <c r="A633" s="29"/>
      <c r="B633" s="29"/>
      <c r="C633" s="81"/>
      <c r="D633" s="81"/>
      <c r="E633" s="81"/>
      <c r="F633" s="82"/>
      <c r="G633" s="83"/>
      <c r="H633" s="58"/>
      <c r="I633" s="58"/>
      <c r="J633" s="58"/>
      <c r="K633" s="58"/>
      <c r="L633" s="58"/>
      <c r="M633" s="58"/>
      <c r="N633" s="58"/>
      <c r="O633" s="58"/>
      <c r="P633" s="58"/>
      <c r="Q633" s="58"/>
      <c r="R633" s="58"/>
      <c r="S633" s="58"/>
      <c r="T633" s="58"/>
      <c r="U633" s="58"/>
      <c r="V633" s="58"/>
      <c r="W633" s="58"/>
      <c r="X633" s="58"/>
      <c r="Y633" s="62"/>
      <c r="Z633" s="62"/>
      <c r="AA633" s="58"/>
      <c r="AB633" s="58"/>
      <c r="AC633" s="61"/>
      <c r="AD633" s="58"/>
      <c r="AE633" s="29"/>
      <c r="AF633" s="44"/>
      <c r="AG633" s="29"/>
      <c r="AH633" s="29"/>
      <c r="AI633" s="29"/>
      <c r="AJ633" s="29"/>
      <c r="AK633" s="29"/>
      <c r="AL633" s="29"/>
      <c r="AM633" s="29"/>
      <c r="AN633" s="29"/>
      <c r="AO633" s="29"/>
      <c r="AP633" s="29"/>
      <c r="AQ633" s="29"/>
      <c r="AR633" s="29"/>
      <c r="AS633" s="29"/>
      <c r="AT633" s="29"/>
      <c r="AU633" s="29"/>
      <c r="AV633" s="29"/>
      <c r="AW633" s="29"/>
      <c r="AX633" s="29"/>
      <c r="AY633" s="29"/>
      <c r="AZ633" s="29"/>
      <c r="BA633" s="29"/>
      <c r="BB633" s="29"/>
      <c r="BC633" s="29"/>
      <c r="BD633" s="29"/>
      <c r="BE633" s="29"/>
      <c r="BF633" s="29"/>
      <c r="BG633" s="29"/>
      <c r="BH633" s="29"/>
      <c r="BI633" s="29"/>
      <c r="BJ633" s="29"/>
      <c r="BK633" s="29"/>
      <c r="BL633" s="29"/>
      <c r="BM633" s="29"/>
      <c r="BN633" s="29"/>
      <c r="BO633" s="29"/>
      <c r="BP633" s="29"/>
      <c r="BQ633" s="29"/>
      <c r="BR633" s="29"/>
      <c r="BS633" s="29"/>
      <c r="BT633" s="29"/>
      <c r="BU633" s="29"/>
      <c r="XEU633" s="6" t="str">
        <f t="shared" si="11"/>
        <v/>
      </c>
    </row>
    <row r="634" spans="1:73 16375:16375" x14ac:dyDescent="0.2">
      <c r="A634" s="29"/>
      <c r="B634" s="29"/>
      <c r="C634" s="81"/>
      <c r="D634" s="81"/>
      <c r="E634" s="81"/>
      <c r="F634" s="82"/>
      <c r="G634" s="83"/>
      <c r="H634" s="58"/>
      <c r="I634" s="58"/>
      <c r="J634" s="58"/>
      <c r="K634" s="58"/>
      <c r="L634" s="58"/>
      <c r="M634" s="58"/>
      <c r="N634" s="58"/>
      <c r="O634" s="58"/>
      <c r="P634" s="58"/>
      <c r="Q634" s="58"/>
      <c r="R634" s="58"/>
      <c r="S634" s="58"/>
      <c r="T634" s="58"/>
      <c r="U634" s="58"/>
      <c r="V634" s="58"/>
      <c r="W634" s="58"/>
      <c r="X634" s="58"/>
      <c r="Y634" s="62"/>
      <c r="Z634" s="62"/>
      <c r="AA634" s="58"/>
      <c r="AB634" s="58"/>
      <c r="AC634" s="61"/>
      <c r="AD634" s="58"/>
      <c r="AE634" s="29"/>
      <c r="AF634" s="44"/>
      <c r="AG634" s="29"/>
      <c r="AH634" s="29"/>
      <c r="AI634" s="29"/>
      <c r="AJ634" s="29"/>
      <c r="AK634" s="29"/>
      <c r="AL634" s="29"/>
      <c r="AM634" s="29"/>
      <c r="AN634" s="29"/>
      <c r="AO634" s="29"/>
      <c r="AP634" s="29"/>
      <c r="AQ634" s="29"/>
      <c r="AR634" s="29"/>
      <c r="AS634" s="29"/>
      <c r="AT634" s="29"/>
      <c r="AU634" s="29"/>
      <c r="AV634" s="29"/>
      <c r="AW634" s="29"/>
      <c r="AX634" s="29"/>
      <c r="AY634" s="29"/>
      <c r="AZ634" s="29"/>
      <c r="BA634" s="29"/>
      <c r="BB634" s="29"/>
      <c r="BC634" s="29"/>
      <c r="BD634" s="29"/>
      <c r="BE634" s="29"/>
      <c r="BF634" s="29"/>
      <c r="BG634" s="29"/>
      <c r="BH634" s="29"/>
      <c r="BI634" s="29"/>
      <c r="BJ634" s="29"/>
      <c r="BK634" s="29"/>
      <c r="BL634" s="29"/>
      <c r="BM634" s="29"/>
      <c r="BN634" s="29"/>
      <c r="BO634" s="29"/>
      <c r="BP634" s="29"/>
      <c r="BQ634" s="29"/>
      <c r="BR634" s="29"/>
      <c r="BS634" s="29"/>
      <c r="BT634" s="29"/>
      <c r="BU634" s="29"/>
      <c r="XEU634" s="6" t="str">
        <f t="shared" si="11"/>
        <v/>
      </c>
    </row>
    <row r="635" spans="1:73 16375:16375" x14ac:dyDescent="0.2">
      <c r="A635" s="29"/>
      <c r="B635" s="29"/>
      <c r="C635" s="81"/>
      <c r="D635" s="81"/>
      <c r="E635" s="81"/>
      <c r="F635" s="82"/>
      <c r="G635" s="83"/>
      <c r="H635" s="58"/>
      <c r="I635" s="58"/>
      <c r="J635" s="58"/>
      <c r="K635" s="58"/>
      <c r="L635" s="58"/>
      <c r="M635" s="58"/>
      <c r="N635" s="58"/>
      <c r="O635" s="58"/>
      <c r="P635" s="58"/>
      <c r="Q635" s="58"/>
      <c r="R635" s="58"/>
      <c r="S635" s="58"/>
      <c r="T635" s="58"/>
      <c r="U635" s="58"/>
      <c r="V635" s="58"/>
      <c r="W635" s="58"/>
      <c r="X635" s="58"/>
      <c r="Y635" s="62"/>
      <c r="Z635" s="62"/>
      <c r="AA635" s="58"/>
      <c r="AB635" s="58"/>
      <c r="AC635" s="61"/>
      <c r="AD635" s="58"/>
      <c r="AE635" s="29"/>
      <c r="AF635" s="44"/>
      <c r="AG635" s="29"/>
      <c r="AH635" s="29"/>
      <c r="AI635" s="29"/>
      <c r="AJ635" s="29"/>
      <c r="AK635" s="29"/>
      <c r="AL635" s="29"/>
      <c r="AM635" s="29"/>
      <c r="AN635" s="29"/>
      <c r="AO635" s="29"/>
      <c r="AP635" s="29"/>
      <c r="AQ635" s="29"/>
      <c r="AR635" s="29"/>
      <c r="AS635" s="29"/>
      <c r="AT635" s="29"/>
      <c r="AU635" s="29"/>
      <c r="AV635" s="29"/>
      <c r="AW635" s="29"/>
      <c r="AX635" s="29"/>
      <c r="AY635" s="29"/>
      <c r="AZ635" s="29"/>
      <c r="BA635" s="29"/>
      <c r="BB635" s="29"/>
      <c r="BC635" s="29"/>
      <c r="BD635" s="29"/>
      <c r="BE635" s="29"/>
      <c r="BF635" s="29"/>
      <c r="BG635" s="29"/>
      <c r="BH635" s="29"/>
      <c r="BI635" s="29"/>
      <c r="BJ635" s="29"/>
      <c r="BK635" s="29"/>
      <c r="BL635" s="29"/>
      <c r="BM635" s="29"/>
      <c r="BN635" s="29"/>
      <c r="BO635" s="29"/>
      <c r="BP635" s="29"/>
      <c r="BQ635" s="29"/>
      <c r="BR635" s="29"/>
      <c r="BS635" s="29"/>
      <c r="BT635" s="29"/>
      <c r="BU635" s="29"/>
      <c r="XEU635" s="6" t="str">
        <f t="shared" si="11"/>
        <v/>
      </c>
    </row>
    <row r="636" spans="1:73 16375:16375" x14ac:dyDescent="0.2">
      <c r="A636" s="29"/>
      <c r="B636" s="29"/>
      <c r="C636" s="81"/>
      <c r="D636" s="81"/>
      <c r="E636" s="81"/>
      <c r="F636" s="82"/>
      <c r="G636" s="83"/>
      <c r="H636" s="58"/>
      <c r="I636" s="58"/>
      <c r="J636" s="58"/>
      <c r="K636" s="58"/>
      <c r="L636" s="58"/>
      <c r="M636" s="58"/>
      <c r="N636" s="58"/>
      <c r="O636" s="58"/>
      <c r="P636" s="58"/>
      <c r="Q636" s="58"/>
      <c r="R636" s="58"/>
      <c r="S636" s="58"/>
      <c r="T636" s="58"/>
      <c r="U636" s="58"/>
      <c r="V636" s="58"/>
      <c r="W636" s="58"/>
      <c r="X636" s="58"/>
      <c r="Y636" s="62"/>
      <c r="Z636" s="62"/>
      <c r="AA636" s="58"/>
      <c r="AB636" s="58"/>
      <c r="AC636" s="61"/>
      <c r="AD636" s="58"/>
      <c r="AE636" s="29"/>
      <c r="AF636" s="44"/>
      <c r="AG636" s="29"/>
      <c r="AH636" s="29"/>
      <c r="AI636" s="29"/>
      <c r="AJ636" s="29"/>
      <c r="AK636" s="29"/>
      <c r="AL636" s="29"/>
      <c r="AM636" s="29"/>
      <c r="AN636" s="29"/>
      <c r="AO636" s="29"/>
      <c r="AP636" s="29"/>
      <c r="AQ636" s="29"/>
      <c r="AR636" s="29"/>
      <c r="AS636" s="29"/>
      <c r="AT636" s="29"/>
      <c r="AU636" s="29"/>
      <c r="AV636" s="29"/>
      <c r="AW636" s="29"/>
      <c r="AX636" s="29"/>
      <c r="AY636" s="29"/>
      <c r="AZ636" s="29"/>
      <c r="BA636" s="29"/>
      <c r="BB636" s="29"/>
      <c r="BC636" s="29"/>
      <c r="BD636" s="29"/>
      <c r="BE636" s="29"/>
      <c r="BF636" s="29"/>
      <c r="BG636" s="29"/>
      <c r="BH636" s="29"/>
      <c r="BI636" s="29"/>
      <c r="BJ636" s="29"/>
      <c r="BK636" s="29"/>
      <c r="BL636" s="29"/>
      <c r="BM636" s="29"/>
      <c r="BN636" s="29"/>
      <c r="BO636" s="29"/>
      <c r="BP636" s="29"/>
      <c r="BQ636" s="29"/>
      <c r="BR636" s="29"/>
      <c r="BS636" s="29"/>
      <c r="BT636" s="29"/>
      <c r="BU636" s="29"/>
      <c r="XEU636" s="6" t="str">
        <f t="shared" si="11"/>
        <v/>
      </c>
    </row>
    <row r="637" spans="1:73 16375:16375" x14ac:dyDescent="0.2">
      <c r="A637" s="29"/>
      <c r="B637" s="29"/>
      <c r="C637" s="81"/>
      <c r="D637" s="81"/>
      <c r="E637" s="81"/>
      <c r="F637" s="82"/>
      <c r="G637" s="83"/>
      <c r="H637" s="58"/>
      <c r="I637" s="58"/>
      <c r="J637" s="58"/>
      <c r="K637" s="58"/>
      <c r="L637" s="58"/>
      <c r="M637" s="58"/>
      <c r="N637" s="58"/>
      <c r="O637" s="58"/>
      <c r="P637" s="58"/>
      <c r="Q637" s="58"/>
      <c r="R637" s="58"/>
      <c r="S637" s="58"/>
      <c r="T637" s="58"/>
      <c r="U637" s="58"/>
      <c r="V637" s="58"/>
      <c r="W637" s="58"/>
      <c r="X637" s="58"/>
      <c r="Y637" s="62"/>
      <c r="Z637" s="62"/>
      <c r="AA637" s="58"/>
      <c r="AB637" s="58"/>
      <c r="AC637" s="61"/>
      <c r="AD637" s="58"/>
      <c r="AE637" s="29"/>
      <c r="AF637" s="44"/>
      <c r="AG637" s="29"/>
      <c r="AH637" s="29"/>
      <c r="AI637" s="29"/>
      <c r="AJ637" s="29"/>
      <c r="AK637" s="29"/>
      <c r="AL637" s="29"/>
      <c r="AM637" s="29"/>
      <c r="AN637" s="29"/>
      <c r="AO637" s="29"/>
      <c r="AP637" s="29"/>
      <c r="AQ637" s="29"/>
      <c r="AR637" s="29"/>
      <c r="AS637" s="29"/>
      <c r="AT637" s="29"/>
      <c r="AU637" s="29"/>
      <c r="AV637" s="29"/>
      <c r="AW637" s="29"/>
      <c r="AX637" s="29"/>
      <c r="AY637" s="29"/>
      <c r="AZ637" s="29"/>
      <c r="BA637" s="29"/>
      <c r="BB637" s="29"/>
      <c r="BC637" s="29"/>
      <c r="BD637" s="29"/>
      <c r="BE637" s="29"/>
      <c r="BF637" s="29"/>
      <c r="BG637" s="29"/>
      <c r="BH637" s="29"/>
      <c r="BI637" s="29"/>
      <c r="BJ637" s="29"/>
      <c r="BK637" s="29"/>
      <c r="BL637" s="29"/>
      <c r="BM637" s="29"/>
      <c r="BN637" s="29"/>
      <c r="BO637" s="29"/>
      <c r="BP637" s="29"/>
      <c r="BQ637" s="29"/>
      <c r="BR637" s="29"/>
      <c r="BS637" s="29"/>
      <c r="BT637" s="29"/>
      <c r="BU637" s="29"/>
      <c r="XEU637" s="6" t="str">
        <f t="shared" si="11"/>
        <v/>
      </c>
    </row>
    <row r="638" spans="1:73 16375:16375" x14ac:dyDescent="0.2">
      <c r="A638" s="29"/>
      <c r="B638" s="29"/>
      <c r="C638" s="81"/>
      <c r="D638" s="81"/>
      <c r="E638" s="81"/>
      <c r="F638" s="82"/>
      <c r="G638" s="83"/>
      <c r="H638" s="58"/>
      <c r="I638" s="58"/>
      <c r="J638" s="58"/>
      <c r="K638" s="58"/>
      <c r="L638" s="58"/>
      <c r="M638" s="58"/>
      <c r="N638" s="58"/>
      <c r="O638" s="58"/>
      <c r="P638" s="58"/>
      <c r="Q638" s="58"/>
      <c r="R638" s="58"/>
      <c r="S638" s="58"/>
      <c r="T638" s="58"/>
      <c r="U638" s="58"/>
      <c r="V638" s="58"/>
      <c r="W638" s="58"/>
      <c r="X638" s="58"/>
      <c r="Y638" s="62"/>
      <c r="Z638" s="62"/>
      <c r="AA638" s="58"/>
      <c r="AB638" s="58"/>
      <c r="AC638" s="61"/>
      <c r="AD638" s="58"/>
      <c r="AE638" s="29"/>
      <c r="AF638" s="44"/>
      <c r="AG638" s="29"/>
      <c r="AH638" s="29"/>
      <c r="AI638" s="29"/>
      <c r="AJ638" s="29"/>
      <c r="AK638" s="29"/>
      <c r="AL638" s="29"/>
      <c r="AM638" s="29"/>
      <c r="AN638" s="29"/>
      <c r="AO638" s="29"/>
      <c r="AP638" s="29"/>
      <c r="AQ638" s="29"/>
      <c r="AR638" s="29"/>
      <c r="AS638" s="29"/>
      <c r="AT638" s="29"/>
      <c r="AU638" s="29"/>
      <c r="AV638" s="29"/>
      <c r="AW638" s="29"/>
      <c r="AX638" s="29"/>
      <c r="AY638" s="29"/>
      <c r="AZ638" s="29"/>
      <c r="BA638" s="29"/>
      <c r="BB638" s="29"/>
      <c r="BC638" s="29"/>
      <c r="BD638" s="29"/>
      <c r="BE638" s="29"/>
      <c r="BF638" s="29"/>
      <c r="BG638" s="29"/>
      <c r="BH638" s="29"/>
      <c r="BI638" s="29"/>
      <c r="BJ638" s="29"/>
      <c r="BK638" s="29"/>
      <c r="BL638" s="29"/>
      <c r="BM638" s="29"/>
      <c r="BN638" s="29"/>
      <c r="BO638" s="29"/>
      <c r="BP638" s="29"/>
      <c r="BQ638" s="29"/>
      <c r="BR638" s="29"/>
      <c r="BS638" s="29"/>
      <c r="BT638" s="29"/>
      <c r="BU638" s="29"/>
      <c r="XEU638" s="6" t="str">
        <f t="shared" ref="XEU638:XEU701" si="12">(IF(RIGHT(SUBSTITUTE(SUBSTITUTE(SUBSTITUTE(SUBSTITUTE(SUBSTITUTE(SUBSTITUTE(SUBSTITUTE(SUBSTITUTE(SUBSTITUTE(D638," ","_"),"/","_"),"&amp;","_"),"(","_"),")","_"),",","_"),"-","_"),".","_"),"'","_"))="_",LEFT(SUBSTITUTE(SUBSTITUTE(SUBSTITUTE(SUBSTITUTE(SUBSTITUTE(SUBSTITUTE(SUBSTITUTE(SUBSTITUTE(SUBSTITUTE(D638," ","_"),"/","_"),"&amp;","_"),"(","_"),")","_"),",","_"),"-","_"),".","_"),"'","_"),LEN(SUBSTITUTE(SUBSTITUTE(SUBSTITUTE(SUBSTITUTE(SUBSTITUTE(SUBSTITUTE(SUBSTITUTE(SUBSTITUTE(SUBSTITUTE(D638," ","_"),"/","_"),"&amp;","_"),"(","_"),")","_"),",","_"),"-","_"),".","_"),"'","_"))-1),SUBSTITUTE(SUBSTITUTE(SUBSTITUTE(SUBSTITUTE(SUBSTITUTE(SUBSTITUTE(SUBSTITUTE(SUBSTITUTE(SUBSTITUTE(D638," ","_"),"/","_"),"&amp;","_"),"(","_"),")","_"),",","_"),"-","_"),".","_"),"'","_")))</f>
        <v/>
      </c>
    </row>
    <row r="639" spans="1:73 16375:16375" x14ac:dyDescent="0.2">
      <c r="A639" s="29"/>
      <c r="B639" s="29"/>
      <c r="C639" s="81"/>
      <c r="D639" s="81"/>
      <c r="E639" s="81"/>
      <c r="F639" s="82"/>
      <c r="G639" s="83"/>
      <c r="H639" s="58"/>
      <c r="I639" s="58"/>
      <c r="J639" s="58"/>
      <c r="K639" s="58"/>
      <c r="L639" s="58"/>
      <c r="M639" s="58"/>
      <c r="N639" s="58"/>
      <c r="O639" s="58"/>
      <c r="P639" s="58"/>
      <c r="Q639" s="58"/>
      <c r="R639" s="58"/>
      <c r="S639" s="58"/>
      <c r="T639" s="58"/>
      <c r="U639" s="58"/>
      <c r="V639" s="58"/>
      <c r="W639" s="58"/>
      <c r="X639" s="58"/>
      <c r="Y639" s="62"/>
      <c r="Z639" s="62"/>
      <c r="AA639" s="58"/>
      <c r="AB639" s="58"/>
      <c r="AC639" s="61"/>
      <c r="AD639" s="58"/>
      <c r="AE639" s="29"/>
      <c r="AF639" s="44"/>
      <c r="AG639" s="29"/>
      <c r="AH639" s="29"/>
      <c r="AI639" s="29"/>
      <c r="AJ639" s="29"/>
      <c r="AK639" s="29"/>
      <c r="AL639" s="29"/>
      <c r="AM639" s="29"/>
      <c r="AN639" s="29"/>
      <c r="AO639" s="29"/>
      <c r="AP639" s="29"/>
      <c r="AQ639" s="29"/>
      <c r="AR639" s="29"/>
      <c r="AS639" s="29"/>
      <c r="AT639" s="29"/>
      <c r="AU639" s="29"/>
      <c r="AV639" s="29"/>
      <c r="AW639" s="29"/>
      <c r="AX639" s="29"/>
      <c r="AY639" s="29"/>
      <c r="AZ639" s="29"/>
      <c r="BA639" s="29"/>
      <c r="BB639" s="29"/>
      <c r="BC639" s="29"/>
      <c r="BD639" s="29"/>
      <c r="BE639" s="29"/>
      <c r="BF639" s="29"/>
      <c r="BG639" s="29"/>
      <c r="BH639" s="29"/>
      <c r="BI639" s="29"/>
      <c r="BJ639" s="29"/>
      <c r="BK639" s="29"/>
      <c r="BL639" s="29"/>
      <c r="BM639" s="29"/>
      <c r="BN639" s="29"/>
      <c r="BO639" s="29"/>
      <c r="BP639" s="29"/>
      <c r="BQ639" s="29"/>
      <c r="BR639" s="29"/>
      <c r="BS639" s="29"/>
      <c r="BT639" s="29"/>
      <c r="BU639" s="29"/>
      <c r="XEU639" s="6" t="str">
        <f t="shared" si="12"/>
        <v/>
      </c>
    </row>
    <row r="640" spans="1:73 16375:16375" x14ac:dyDescent="0.2">
      <c r="A640" s="29"/>
      <c r="B640" s="29"/>
      <c r="C640" s="81"/>
      <c r="D640" s="81"/>
      <c r="E640" s="81"/>
      <c r="F640" s="82"/>
      <c r="G640" s="83"/>
      <c r="H640" s="58"/>
      <c r="I640" s="58"/>
      <c r="J640" s="58"/>
      <c r="K640" s="58"/>
      <c r="L640" s="58"/>
      <c r="M640" s="58"/>
      <c r="N640" s="58"/>
      <c r="O640" s="58"/>
      <c r="P640" s="58"/>
      <c r="Q640" s="58"/>
      <c r="R640" s="58"/>
      <c r="S640" s="58"/>
      <c r="T640" s="58"/>
      <c r="U640" s="58"/>
      <c r="V640" s="58"/>
      <c r="W640" s="58"/>
      <c r="X640" s="58"/>
      <c r="Y640" s="62"/>
      <c r="Z640" s="62"/>
      <c r="AA640" s="58"/>
      <c r="AB640" s="58"/>
      <c r="AC640" s="61"/>
      <c r="AD640" s="58"/>
      <c r="AE640" s="29"/>
      <c r="AF640" s="44"/>
      <c r="AG640" s="29"/>
      <c r="AH640" s="29"/>
      <c r="AI640" s="29"/>
      <c r="AJ640" s="29"/>
      <c r="AK640" s="29"/>
      <c r="AL640" s="29"/>
      <c r="AM640" s="29"/>
      <c r="AN640" s="29"/>
      <c r="AO640" s="29"/>
      <c r="AP640" s="29"/>
      <c r="AQ640" s="29"/>
      <c r="AR640" s="29"/>
      <c r="AS640" s="29"/>
      <c r="AT640" s="29"/>
      <c r="AU640" s="29"/>
      <c r="AV640" s="29"/>
      <c r="AW640" s="29"/>
      <c r="AX640" s="29"/>
      <c r="AY640" s="29"/>
      <c r="AZ640" s="29"/>
      <c r="BA640" s="29"/>
      <c r="BB640" s="29"/>
      <c r="BC640" s="29"/>
      <c r="BD640" s="29"/>
      <c r="BE640" s="29"/>
      <c r="BF640" s="29"/>
      <c r="BG640" s="29"/>
      <c r="BH640" s="29"/>
      <c r="BI640" s="29"/>
      <c r="BJ640" s="29"/>
      <c r="BK640" s="29"/>
      <c r="BL640" s="29"/>
      <c r="BM640" s="29"/>
      <c r="BN640" s="29"/>
      <c r="BO640" s="29"/>
      <c r="BP640" s="29"/>
      <c r="BQ640" s="29"/>
      <c r="BR640" s="29"/>
      <c r="BS640" s="29"/>
      <c r="BT640" s="29"/>
      <c r="BU640" s="29"/>
      <c r="XEU640" s="6" t="str">
        <f t="shared" si="12"/>
        <v/>
      </c>
    </row>
    <row r="641" spans="1:73 16375:16375" x14ac:dyDescent="0.2">
      <c r="A641" s="29"/>
      <c r="B641" s="29"/>
      <c r="C641" s="81"/>
      <c r="D641" s="81"/>
      <c r="E641" s="81"/>
      <c r="F641" s="82"/>
      <c r="G641" s="83"/>
      <c r="H641" s="58"/>
      <c r="I641" s="58"/>
      <c r="J641" s="58"/>
      <c r="K641" s="58"/>
      <c r="L641" s="58"/>
      <c r="M641" s="58"/>
      <c r="N641" s="58"/>
      <c r="O641" s="58"/>
      <c r="P641" s="58"/>
      <c r="Q641" s="58"/>
      <c r="R641" s="58"/>
      <c r="S641" s="58"/>
      <c r="T641" s="58"/>
      <c r="U641" s="58"/>
      <c r="V641" s="58"/>
      <c r="W641" s="58"/>
      <c r="X641" s="58"/>
      <c r="Y641" s="62"/>
      <c r="Z641" s="62"/>
      <c r="AA641" s="58"/>
      <c r="AB641" s="58"/>
      <c r="AC641" s="61"/>
      <c r="AD641" s="58"/>
      <c r="AE641" s="29"/>
      <c r="AF641" s="44"/>
      <c r="AG641" s="29"/>
      <c r="AH641" s="29"/>
      <c r="AI641" s="29"/>
      <c r="AJ641" s="29"/>
      <c r="AK641" s="29"/>
      <c r="AL641" s="29"/>
      <c r="AM641" s="29"/>
      <c r="AN641" s="29"/>
      <c r="AO641" s="29"/>
      <c r="AP641" s="29"/>
      <c r="AQ641" s="29"/>
      <c r="AR641" s="29"/>
      <c r="AS641" s="29"/>
      <c r="AT641" s="29"/>
      <c r="AU641" s="29"/>
      <c r="AV641" s="29"/>
      <c r="AW641" s="29"/>
      <c r="AX641" s="29"/>
      <c r="AY641" s="29"/>
      <c r="AZ641" s="29"/>
      <c r="BA641" s="29"/>
      <c r="BB641" s="29"/>
      <c r="BC641" s="29"/>
      <c r="BD641" s="29"/>
      <c r="BE641" s="29"/>
      <c r="BF641" s="29"/>
      <c r="BG641" s="29"/>
      <c r="BH641" s="29"/>
      <c r="BI641" s="29"/>
      <c r="BJ641" s="29"/>
      <c r="BK641" s="29"/>
      <c r="BL641" s="29"/>
      <c r="BM641" s="29"/>
      <c r="BN641" s="29"/>
      <c r="BO641" s="29"/>
      <c r="BP641" s="29"/>
      <c r="BQ641" s="29"/>
      <c r="BR641" s="29"/>
      <c r="BS641" s="29"/>
      <c r="BT641" s="29"/>
      <c r="BU641" s="29"/>
      <c r="XEU641" s="6" t="str">
        <f t="shared" si="12"/>
        <v/>
      </c>
    </row>
    <row r="642" spans="1:73 16375:16375" x14ac:dyDescent="0.2">
      <c r="A642" s="29"/>
      <c r="B642" s="29"/>
      <c r="C642" s="81"/>
      <c r="D642" s="81"/>
      <c r="E642" s="81"/>
      <c r="F642" s="82"/>
      <c r="G642" s="83"/>
      <c r="H642" s="58"/>
      <c r="I642" s="58"/>
      <c r="J642" s="58"/>
      <c r="K642" s="58"/>
      <c r="L642" s="58"/>
      <c r="M642" s="58"/>
      <c r="N642" s="58"/>
      <c r="O642" s="58"/>
      <c r="P642" s="58"/>
      <c r="Q642" s="58"/>
      <c r="R642" s="58"/>
      <c r="S642" s="58"/>
      <c r="T642" s="58"/>
      <c r="U642" s="58"/>
      <c r="V642" s="58"/>
      <c r="W642" s="58"/>
      <c r="X642" s="58"/>
      <c r="Y642" s="62"/>
      <c r="Z642" s="62"/>
      <c r="AA642" s="58"/>
      <c r="AB642" s="58"/>
      <c r="AC642" s="61"/>
      <c r="AD642" s="58"/>
      <c r="AE642" s="29"/>
      <c r="AF642" s="44"/>
      <c r="AG642" s="29"/>
      <c r="AH642" s="29"/>
      <c r="AI642" s="29"/>
      <c r="AJ642" s="29"/>
      <c r="AK642" s="29"/>
      <c r="AL642" s="29"/>
      <c r="AM642" s="29"/>
      <c r="AN642" s="29"/>
      <c r="AO642" s="29"/>
      <c r="AP642" s="29"/>
      <c r="AQ642" s="29"/>
      <c r="AR642" s="29"/>
      <c r="AS642" s="29"/>
      <c r="AT642" s="29"/>
      <c r="AU642" s="29"/>
      <c r="AV642" s="29"/>
      <c r="AW642" s="29"/>
      <c r="AX642" s="29"/>
      <c r="AY642" s="29"/>
      <c r="AZ642" s="29"/>
      <c r="BA642" s="29"/>
      <c r="BB642" s="29"/>
      <c r="BC642" s="29"/>
      <c r="BD642" s="29"/>
      <c r="BE642" s="29"/>
      <c r="BF642" s="29"/>
      <c r="BG642" s="29"/>
      <c r="BH642" s="29"/>
      <c r="BI642" s="29"/>
      <c r="BJ642" s="29"/>
      <c r="BK642" s="29"/>
      <c r="BL642" s="29"/>
      <c r="BM642" s="29"/>
      <c r="BN642" s="29"/>
      <c r="BO642" s="29"/>
      <c r="BP642" s="29"/>
      <c r="BQ642" s="29"/>
      <c r="BR642" s="29"/>
      <c r="BS642" s="29"/>
      <c r="BT642" s="29"/>
      <c r="BU642" s="29"/>
      <c r="XEU642" s="6" t="str">
        <f t="shared" si="12"/>
        <v/>
      </c>
    </row>
    <row r="643" spans="1:73 16375:16375" x14ac:dyDescent="0.2">
      <c r="A643" s="29"/>
      <c r="B643" s="29"/>
      <c r="C643" s="81"/>
      <c r="D643" s="81"/>
      <c r="E643" s="81"/>
      <c r="F643" s="82"/>
      <c r="G643" s="83"/>
      <c r="H643" s="58"/>
      <c r="I643" s="58"/>
      <c r="J643" s="58"/>
      <c r="K643" s="58"/>
      <c r="L643" s="58"/>
      <c r="M643" s="58"/>
      <c r="N643" s="58"/>
      <c r="O643" s="58"/>
      <c r="P643" s="58"/>
      <c r="Q643" s="58"/>
      <c r="R643" s="58"/>
      <c r="S643" s="58"/>
      <c r="T643" s="58"/>
      <c r="U643" s="58"/>
      <c r="V643" s="58"/>
      <c r="W643" s="58"/>
      <c r="X643" s="58"/>
      <c r="Y643" s="62"/>
      <c r="Z643" s="62"/>
      <c r="AA643" s="58"/>
      <c r="AB643" s="58"/>
      <c r="AC643" s="61"/>
      <c r="AD643" s="58"/>
      <c r="AE643" s="29"/>
      <c r="AF643" s="44"/>
      <c r="AG643" s="29"/>
      <c r="AH643" s="29"/>
      <c r="AI643" s="29"/>
      <c r="AJ643" s="29"/>
      <c r="AK643" s="29"/>
      <c r="AL643" s="29"/>
      <c r="AM643" s="29"/>
      <c r="AN643" s="29"/>
      <c r="AO643" s="29"/>
      <c r="AP643" s="29"/>
      <c r="AQ643" s="29"/>
      <c r="AR643" s="29"/>
      <c r="AS643" s="29"/>
      <c r="AT643" s="29"/>
      <c r="AU643" s="29"/>
      <c r="AV643" s="29"/>
      <c r="AW643" s="29"/>
      <c r="AX643" s="29"/>
      <c r="AY643" s="29"/>
      <c r="AZ643" s="29"/>
      <c r="BA643" s="29"/>
      <c r="BB643" s="29"/>
      <c r="BC643" s="29"/>
      <c r="BD643" s="29"/>
      <c r="BE643" s="29"/>
      <c r="BF643" s="29"/>
      <c r="BG643" s="29"/>
      <c r="BH643" s="29"/>
      <c r="BI643" s="29"/>
      <c r="BJ643" s="29"/>
      <c r="BK643" s="29"/>
      <c r="BL643" s="29"/>
      <c r="BM643" s="29"/>
      <c r="BN643" s="29"/>
      <c r="BO643" s="29"/>
      <c r="BP643" s="29"/>
      <c r="BQ643" s="29"/>
      <c r="BR643" s="29"/>
      <c r="BS643" s="29"/>
      <c r="BT643" s="29"/>
      <c r="BU643" s="29"/>
      <c r="XEU643" s="6" t="str">
        <f t="shared" si="12"/>
        <v/>
      </c>
    </row>
    <row r="644" spans="1:73 16375:16375" x14ac:dyDescent="0.2">
      <c r="A644" s="29"/>
      <c r="B644" s="29"/>
      <c r="C644" s="81"/>
      <c r="D644" s="81"/>
      <c r="E644" s="81"/>
      <c r="F644" s="82"/>
      <c r="G644" s="83"/>
      <c r="H644" s="58"/>
      <c r="I644" s="58"/>
      <c r="J644" s="58"/>
      <c r="K644" s="58"/>
      <c r="L644" s="58"/>
      <c r="M644" s="58"/>
      <c r="N644" s="58"/>
      <c r="O644" s="58"/>
      <c r="P644" s="58"/>
      <c r="Q644" s="58"/>
      <c r="R644" s="58"/>
      <c r="S644" s="58"/>
      <c r="T644" s="58"/>
      <c r="U644" s="58"/>
      <c r="V644" s="58"/>
      <c r="W644" s="58"/>
      <c r="X644" s="58"/>
      <c r="Y644" s="62"/>
      <c r="Z644" s="62"/>
      <c r="AA644" s="58"/>
      <c r="AB644" s="58"/>
      <c r="AC644" s="61"/>
      <c r="AD644" s="58"/>
      <c r="AE644" s="29"/>
      <c r="AF644" s="44"/>
      <c r="AG644" s="29"/>
      <c r="AH644" s="29"/>
      <c r="AI644" s="29"/>
      <c r="AJ644" s="29"/>
      <c r="AK644" s="29"/>
      <c r="AL644" s="29"/>
      <c r="AM644" s="29"/>
      <c r="AN644" s="29"/>
      <c r="AO644" s="29"/>
      <c r="AP644" s="29"/>
      <c r="AQ644" s="29"/>
      <c r="AR644" s="29"/>
      <c r="AS644" s="29"/>
      <c r="AT644" s="29"/>
      <c r="AU644" s="29"/>
      <c r="AV644" s="29"/>
      <c r="AW644" s="29"/>
      <c r="AX644" s="29"/>
      <c r="AY644" s="29"/>
      <c r="AZ644" s="29"/>
      <c r="BA644" s="29"/>
      <c r="BB644" s="29"/>
      <c r="BC644" s="29"/>
      <c r="BD644" s="29"/>
      <c r="BE644" s="29"/>
      <c r="BF644" s="29"/>
      <c r="BG644" s="29"/>
      <c r="BH644" s="29"/>
      <c r="BI644" s="29"/>
      <c r="BJ644" s="29"/>
      <c r="BK644" s="29"/>
      <c r="BL644" s="29"/>
      <c r="BM644" s="29"/>
      <c r="BN644" s="29"/>
      <c r="BO644" s="29"/>
      <c r="BP644" s="29"/>
      <c r="BQ644" s="29"/>
      <c r="BR644" s="29"/>
      <c r="BS644" s="29"/>
      <c r="BT644" s="29"/>
      <c r="BU644" s="29"/>
      <c r="XEU644" s="6" t="str">
        <f t="shared" si="12"/>
        <v/>
      </c>
    </row>
    <row r="645" spans="1:73 16375:16375" x14ac:dyDescent="0.2">
      <c r="A645" s="29"/>
      <c r="B645" s="29"/>
      <c r="C645" s="81"/>
      <c r="D645" s="81"/>
      <c r="E645" s="81"/>
      <c r="F645" s="82"/>
      <c r="G645" s="83"/>
      <c r="H645" s="58"/>
      <c r="I645" s="58"/>
      <c r="J645" s="58"/>
      <c r="K645" s="58"/>
      <c r="L645" s="58"/>
      <c r="M645" s="58"/>
      <c r="N645" s="58"/>
      <c r="O645" s="58"/>
      <c r="P645" s="58"/>
      <c r="Q645" s="58"/>
      <c r="R645" s="58"/>
      <c r="S645" s="58"/>
      <c r="T645" s="58"/>
      <c r="U645" s="58"/>
      <c r="V645" s="58"/>
      <c r="W645" s="58"/>
      <c r="X645" s="58"/>
      <c r="Y645" s="62"/>
      <c r="Z645" s="62"/>
      <c r="AA645" s="58"/>
      <c r="AB645" s="58"/>
      <c r="AC645" s="61"/>
      <c r="AD645" s="58"/>
      <c r="AE645" s="29"/>
      <c r="AF645" s="44"/>
      <c r="AG645" s="29"/>
      <c r="AH645" s="29"/>
      <c r="AI645" s="29"/>
      <c r="AJ645" s="29"/>
      <c r="AK645" s="29"/>
      <c r="AL645" s="29"/>
      <c r="AM645" s="29"/>
      <c r="AN645" s="29"/>
      <c r="AO645" s="29"/>
      <c r="AP645" s="29"/>
      <c r="AQ645" s="29"/>
      <c r="AR645" s="29"/>
      <c r="AS645" s="29"/>
      <c r="AT645" s="29"/>
      <c r="AU645" s="29"/>
      <c r="AV645" s="29"/>
      <c r="AW645" s="29"/>
      <c r="AX645" s="29"/>
      <c r="AY645" s="29"/>
      <c r="AZ645" s="29"/>
      <c r="BA645" s="29"/>
      <c r="BB645" s="29"/>
      <c r="BC645" s="29"/>
      <c r="BD645" s="29"/>
      <c r="BE645" s="29"/>
      <c r="BF645" s="29"/>
      <c r="BG645" s="29"/>
      <c r="BH645" s="29"/>
      <c r="BI645" s="29"/>
      <c r="BJ645" s="29"/>
      <c r="BK645" s="29"/>
      <c r="BL645" s="29"/>
      <c r="BM645" s="29"/>
      <c r="BN645" s="29"/>
      <c r="BO645" s="29"/>
      <c r="BP645" s="29"/>
      <c r="BQ645" s="29"/>
      <c r="BR645" s="29"/>
      <c r="BS645" s="29"/>
      <c r="BT645" s="29"/>
      <c r="BU645" s="29"/>
      <c r="XEU645" s="6" t="str">
        <f t="shared" si="12"/>
        <v/>
      </c>
    </row>
    <row r="646" spans="1:73 16375:16375" x14ac:dyDescent="0.2">
      <c r="A646" s="29"/>
      <c r="B646" s="29"/>
      <c r="C646" s="81"/>
      <c r="D646" s="81"/>
      <c r="E646" s="81"/>
      <c r="F646" s="82"/>
      <c r="G646" s="83"/>
      <c r="H646" s="58"/>
      <c r="I646" s="58"/>
      <c r="J646" s="58"/>
      <c r="K646" s="58"/>
      <c r="L646" s="58"/>
      <c r="M646" s="58"/>
      <c r="N646" s="58"/>
      <c r="O646" s="58"/>
      <c r="P646" s="58"/>
      <c r="Q646" s="58"/>
      <c r="R646" s="58"/>
      <c r="S646" s="58"/>
      <c r="T646" s="58"/>
      <c r="U646" s="58"/>
      <c r="V646" s="58"/>
      <c r="W646" s="58"/>
      <c r="X646" s="58"/>
      <c r="Y646" s="62"/>
      <c r="Z646" s="62"/>
      <c r="AA646" s="58"/>
      <c r="AB646" s="58"/>
      <c r="AC646" s="61"/>
      <c r="AD646" s="58"/>
      <c r="AE646" s="29"/>
      <c r="AF646" s="44"/>
      <c r="AG646" s="29"/>
      <c r="AH646" s="29"/>
      <c r="AI646" s="29"/>
      <c r="AJ646" s="29"/>
      <c r="AK646" s="29"/>
      <c r="AL646" s="29"/>
      <c r="AM646" s="29"/>
      <c r="AN646" s="29"/>
      <c r="AO646" s="29"/>
      <c r="AP646" s="29"/>
      <c r="AQ646" s="29"/>
      <c r="AR646" s="29"/>
      <c r="AS646" s="29"/>
      <c r="AT646" s="29"/>
      <c r="AU646" s="29"/>
      <c r="AV646" s="29"/>
      <c r="AW646" s="29"/>
      <c r="AX646" s="29"/>
      <c r="AY646" s="29"/>
      <c r="AZ646" s="29"/>
      <c r="BA646" s="29"/>
      <c r="BB646" s="29"/>
      <c r="BC646" s="29"/>
      <c r="BD646" s="29"/>
      <c r="BE646" s="29"/>
      <c r="BF646" s="29"/>
      <c r="BG646" s="29"/>
      <c r="BH646" s="29"/>
      <c r="BI646" s="29"/>
      <c r="BJ646" s="29"/>
      <c r="BK646" s="29"/>
      <c r="BL646" s="29"/>
      <c r="BM646" s="29"/>
      <c r="BN646" s="29"/>
      <c r="BO646" s="29"/>
      <c r="BP646" s="29"/>
      <c r="BQ646" s="29"/>
      <c r="BR646" s="29"/>
      <c r="BS646" s="29"/>
      <c r="BT646" s="29"/>
      <c r="BU646" s="29"/>
      <c r="XEU646" s="6" t="str">
        <f t="shared" si="12"/>
        <v/>
      </c>
    </row>
    <row r="647" spans="1:73 16375:16375" x14ac:dyDescent="0.2">
      <c r="A647" s="29"/>
      <c r="B647" s="29"/>
      <c r="C647" s="81"/>
      <c r="D647" s="81"/>
      <c r="E647" s="81"/>
      <c r="F647" s="82"/>
      <c r="G647" s="83"/>
      <c r="H647" s="58"/>
      <c r="I647" s="58"/>
      <c r="J647" s="58"/>
      <c r="K647" s="58"/>
      <c r="L647" s="58"/>
      <c r="M647" s="58"/>
      <c r="N647" s="58"/>
      <c r="O647" s="58"/>
      <c r="P647" s="58"/>
      <c r="Q647" s="58"/>
      <c r="R647" s="58"/>
      <c r="S647" s="58"/>
      <c r="T647" s="58"/>
      <c r="U647" s="58"/>
      <c r="V647" s="58"/>
      <c r="W647" s="58"/>
      <c r="X647" s="58"/>
      <c r="Y647" s="62"/>
      <c r="Z647" s="62"/>
      <c r="AA647" s="58"/>
      <c r="AB647" s="58"/>
      <c r="AC647" s="61"/>
      <c r="AD647" s="58"/>
      <c r="AE647" s="29"/>
      <c r="AF647" s="44"/>
      <c r="AG647" s="29"/>
      <c r="AH647" s="29"/>
      <c r="AI647" s="29"/>
      <c r="AJ647" s="29"/>
      <c r="AK647" s="29"/>
      <c r="AL647" s="29"/>
      <c r="AM647" s="29"/>
      <c r="AN647" s="29"/>
      <c r="AO647" s="29"/>
      <c r="AP647" s="29"/>
      <c r="AQ647" s="29"/>
      <c r="AR647" s="29"/>
      <c r="AS647" s="29"/>
      <c r="AT647" s="29"/>
      <c r="AU647" s="29"/>
      <c r="AV647" s="29"/>
      <c r="AW647" s="29"/>
      <c r="AX647" s="29"/>
      <c r="AY647" s="29"/>
      <c r="AZ647" s="29"/>
      <c r="BA647" s="29"/>
      <c r="BB647" s="29"/>
      <c r="BC647" s="29"/>
      <c r="BD647" s="29"/>
      <c r="BE647" s="29"/>
      <c r="BF647" s="29"/>
      <c r="BG647" s="29"/>
      <c r="BH647" s="29"/>
      <c r="BI647" s="29"/>
      <c r="BJ647" s="29"/>
      <c r="BK647" s="29"/>
      <c r="BL647" s="29"/>
      <c r="BM647" s="29"/>
      <c r="BN647" s="29"/>
      <c r="BO647" s="29"/>
      <c r="BP647" s="29"/>
      <c r="BQ647" s="29"/>
      <c r="BR647" s="29"/>
      <c r="BS647" s="29"/>
      <c r="BT647" s="29"/>
      <c r="BU647" s="29"/>
      <c r="XEU647" s="6" t="str">
        <f t="shared" si="12"/>
        <v/>
      </c>
    </row>
    <row r="648" spans="1:73 16375:16375" x14ac:dyDescent="0.2">
      <c r="A648" s="29"/>
      <c r="B648" s="29"/>
      <c r="C648" s="81"/>
      <c r="D648" s="81"/>
      <c r="E648" s="81"/>
      <c r="F648" s="82"/>
      <c r="G648" s="83"/>
      <c r="H648" s="58"/>
      <c r="I648" s="58"/>
      <c r="J648" s="58"/>
      <c r="K648" s="58"/>
      <c r="L648" s="58"/>
      <c r="M648" s="58"/>
      <c r="N648" s="58"/>
      <c r="O648" s="58"/>
      <c r="P648" s="58"/>
      <c r="Q648" s="58"/>
      <c r="R648" s="58"/>
      <c r="S648" s="58"/>
      <c r="T648" s="58"/>
      <c r="U648" s="58"/>
      <c r="V648" s="58"/>
      <c r="W648" s="58"/>
      <c r="X648" s="58"/>
      <c r="Y648" s="62"/>
      <c r="Z648" s="62"/>
      <c r="AA648" s="58"/>
      <c r="AB648" s="58"/>
      <c r="AC648" s="61"/>
      <c r="AD648" s="58"/>
      <c r="AE648" s="29"/>
      <c r="AF648" s="44"/>
      <c r="AG648" s="29"/>
      <c r="AH648" s="29"/>
      <c r="AI648" s="29"/>
      <c r="AJ648" s="29"/>
      <c r="AK648" s="29"/>
      <c r="AL648" s="29"/>
      <c r="AM648" s="29"/>
      <c r="AN648" s="29"/>
      <c r="AO648" s="29"/>
      <c r="AP648" s="29"/>
      <c r="AQ648" s="29"/>
      <c r="AR648" s="29"/>
      <c r="AS648" s="29"/>
      <c r="AT648" s="29"/>
      <c r="AU648" s="29"/>
      <c r="AV648" s="29"/>
      <c r="AW648" s="29"/>
      <c r="AX648" s="29"/>
      <c r="AY648" s="29"/>
      <c r="AZ648" s="29"/>
      <c r="BA648" s="29"/>
      <c r="BB648" s="29"/>
      <c r="BC648" s="29"/>
      <c r="BD648" s="29"/>
      <c r="BE648" s="29"/>
      <c r="BF648" s="29"/>
      <c r="BG648" s="29"/>
      <c r="BH648" s="29"/>
      <c r="BI648" s="29"/>
      <c r="BJ648" s="29"/>
      <c r="BK648" s="29"/>
      <c r="BL648" s="29"/>
      <c r="BM648" s="29"/>
      <c r="BN648" s="29"/>
      <c r="BO648" s="29"/>
      <c r="BP648" s="29"/>
      <c r="BQ648" s="29"/>
      <c r="BR648" s="29"/>
      <c r="BS648" s="29"/>
      <c r="BT648" s="29"/>
      <c r="BU648" s="29"/>
      <c r="XEU648" s="6" t="str">
        <f t="shared" si="12"/>
        <v/>
      </c>
    </row>
    <row r="649" spans="1:73 16375:16375" x14ac:dyDescent="0.2">
      <c r="A649" s="29"/>
      <c r="B649" s="29"/>
      <c r="C649" s="81"/>
      <c r="D649" s="81"/>
      <c r="E649" s="81"/>
      <c r="F649" s="82"/>
      <c r="G649" s="83"/>
      <c r="H649" s="58"/>
      <c r="I649" s="58"/>
      <c r="J649" s="58"/>
      <c r="K649" s="58"/>
      <c r="L649" s="58"/>
      <c r="M649" s="58"/>
      <c r="N649" s="58"/>
      <c r="O649" s="58"/>
      <c r="P649" s="58"/>
      <c r="Q649" s="58"/>
      <c r="R649" s="58"/>
      <c r="S649" s="58"/>
      <c r="T649" s="58"/>
      <c r="U649" s="58"/>
      <c r="V649" s="58"/>
      <c r="W649" s="58"/>
      <c r="X649" s="58"/>
      <c r="Y649" s="62"/>
      <c r="Z649" s="62"/>
      <c r="AA649" s="58"/>
      <c r="AB649" s="58"/>
      <c r="AC649" s="61"/>
      <c r="AD649" s="58"/>
      <c r="AE649" s="29"/>
      <c r="AF649" s="44"/>
      <c r="AG649" s="29"/>
      <c r="AH649" s="29"/>
      <c r="AI649" s="29"/>
      <c r="AJ649" s="29"/>
      <c r="AK649" s="29"/>
      <c r="AL649" s="29"/>
      <c r="AM649" s="29"/>
      <c r="AN649" s="29"/>
      <c r="AO649" s="29"/>
      <c r="AP649" s="29"/>
      <c r="AQ649" s="29"/>
      <c r="AR649" s="29"/>
      <c r="AS649" s="29"/>
      <c r="AT649" s="29"/>
      <c r="AU649" s="29"/>
      <c r="AV649" s="29"/>
      <c r="AW649" s="29"/>
      <c r="AX649" s="29"/>
      <c r="AY649" s="29"/>
      <c r="AZ649" s="29"/>
      <c r="BA649" s="29"/>
      <c r="BB649" s="29"/>
      <c r="BC649" s="29"/>
      <c r="BD649" s="29"/>
      <c r="BE649" s="29"/>
      <c r="BF649" s="29"/>
      <c r="BG649" s="29"/>
      <c r="BH649" s="29"/>
      <c r="BI649" s="29"/>
      <c r="BJ649" s="29"/>
      <c r="BK649" s="29"/>
      <c r="BL649" s="29"/>
      <c r="BM649" s="29"/>
      <c r="BN649" s="29"/>
      <c r="BO649" s="29"/>
      <c r="BP649" s="29"/>
      <c r="BQ649" s="29"/>
      <c r="BR649" s="29"/>
      <c r="BS649" s="29"/>
      <c r="BT649" s="29"/>
      <c r="BU649" s="29"/>
      <c r="XEU649" s="6" t="str">
        <f t="shared" si="12"/>
        <v/>
      </c>
    </row>
    <row r="650" spans="1:73 16375:16375" x14ac:dyDescent="0.2">
      <c r="A650" s="29"/>
      <c r="B650" s="29"/>
      <c r="C650" s="81"/>
      <c r="D650" s="81"/>
      <c r="E650" s="81"/>
      <c r="F650" s="82"/>
      <c r="G650" s="83"/>
      <c r="H650" s="58"/>
      <c r="I650" s="58"/>
      <c r="J650" s="58"/>
      <c r="K650" s="58"/>
      <c r="L650" s="58"/>
      <c r="M650" s="58"/>
      <c r="N650" s="58"/>
      <c r="O650" s="58"/>
      <c r="P650" s="58"/>
      <c r="Q650" s="58"/>
      <c r="R650" s="58"/>
      <c r="S650" s="58"/>
      <c r="T650" s="58"/>
      <c r="U650" s="58"/>
      <c r="V650" s="58"/>
      <c r="W650" s="58"/>
      <c r="X650" s="58"/>
      <c r="Y650" s="62"/>
      <c r="Z650" s="62"/>
      <c r="AA650" s="58"/>
      <c r="AB650" s="58"/>
      <c r="AC650" s="61"/>
      <c r="AD650" s="58"/>
      <c r="AE650" s="29"/>
      <c r="AF650" s="44"/>
      <c r="AG650" s="29"/>
      <c r="AH650" s="29"/>
      <c r="AI650" s="29"/>
      <c r="AJ650" s="29"/>
      <c r="AK650" s="29"/>
      <c r="AL650" s="29"/>
      <c r="AM650" s="29"/>
      <c r="AN650" s="29"/>
      <c r="AO650" s="29"/>
      <c r="AP650" s="29"/>
      <c r="AQ650" s="29"/>
      <c r="AR650" s="29"/>
      <c r="AS650" s="29"/>
      <c r="AT650" s="29"/>
      <c r="AU650" s="29"/>
      <c r="AV650" s="29"/>
      <c r="AW650" s="29"/>
      <c r="AX650" s="29"/>
      <c r="AY650" s="29"/>
      <c r="AZ650" s="29"/>
      <c r="BA650" s="29"/>
      <c r="BB650" s="29"/>
      <c r="BC650" s="29"/>
      <c r="BD650" s="29"/>
      <c r="BE650" s="29"/>
      <c r="BF650" s="29"/>
      <c r="BG650" s="29"/>
      <c r="BH650" s="29"/>
      <c r="BI650" s="29"/>
      <c r="BJ650" s="29"/>
      <c r="BK650" s="29"/>
      <c r="BL650" s="29"/>
      <c r="BM650" s="29"/>
      <c r="BN650" s="29"/>
      <c r="BO650" s="29"/>
      <c r="BP650" s="29"/>
      <c r="BQ650" s="29"/>
      <c r="BR650" s="29"/>
      <c r="BS650" s="29"/>
      <c r="BT650" s="29"/>
      <c r="BU650" s="29"/>
      <c r="XEU650" s="6" t="str">
        <f t="shared" si="12"/>
        <v/>
      </c>
    </row>
    <row r="651" spans="1:73 16375:16375" x14ac:dyDescent="0.2">
      <c r="A651" s="29"/>
      <c r="B651" s="29"/>
      <c r="C651" s="81"/>
      <c r="D651" s="81"/>
      <c r="E651" s="81"/>
      <c r="F651" s="82"/>
      <c r="G651" s="83"/>
      <c r="H651" s="58"/>
      <c r="I651" s="58"/>
      <c r="J651" s="58"/>
      <c r="K651" s="58"/>
      <c r="L651" s="58"/>
      <c r="M651" s="58"/>
      <c r="N651" s="58"/>
      <c r="O651" s="58"/>
      <c r="P651" s="58"/>
      <c r="Q651" s="58"/>
      <c r="R651" s="58"/>
      <c r="S651" s="58"/>
      <c r="T651" s="58"/>
      <c r="U651" s="58"/>
      <c r="V651" s="58"/>
      <c r="W651" s="58"/>
      <c r="X651" s="58"/>
      <c r="Y651" s="62"/>
      <c r="Z651" s="62"/>
      <c r="AA651" s="58"/>
      <c r="AB651" s="58"/>
      <c r="AC651" s="61"/>
      <c r="AD651" s="58"/>
      <c r="AE651" s="29"/>
      <c r="AF651" s="44"/>
      <c r="AG651" s="29"/>
      <c r="AH651" s="29"/>
      <c r="AI651" s="29"/>
      <c r="AJ651" s="29"/>
      <c r="AK651" s="29"/>
      <c r="AL651" s="29"/>
      <c r="AM651" s="29"/>
      <c r="AN651" s="29"/>
      <c r="AO651" s="29"/>
      <c r="AP651" s="29"/>
      <c r="AQ651" s="29"/>
      <c r="AR651" s="29"/>
      <c r="AS651" s="29"/>
      <c r="AT651" s="29"/>
      <c r="AU651" s="29"/>
      <c r="AV651" s="29"/>
      <c r="AW651" s="29"/>
      <c r="AX651" s="29"/>
      <c r="AY651" s="29"/>
      <c r="AZ651" s="29"/>
      <c r="BA651" s="29"/>
      <c r="BB651" s="29"/>
      <c r="BC651" s="29"/>
      <c r="BD651" s="29"/>
      <c r="BE651" s="29"/>
      <c r="BF651" s="29"/>
      <c r="BG651" s="29"/>
      <c r="BH651" s="29"/>
      <c r="BI651" s="29"/>
      <c r="BJ651" s="29"/>
      <c r="BK651" s="29"/>
      <c r="BL651" s="29"/>
      <c r="BM651" s="29"/>
      <c r="BN651" s="29"/>
      <c r="BO651" s="29"/>
      <c r="BP651" s="29"/>
      <c r="BQ651" s="29"/>
      <c r="BR651" s="29"/>
      <c r="BS651" s="29"/>
      <c r="BT651" s="29"/>
      <c r="BU651" s="29"/>
      <c r="XEU651" s="6" t="str">
        <f t="shared" si="12"/>
        <v/>
      </c>
    </row>
    <row r="652" spans="1:73 16375:16375" x14ac:dyDescent="0.2">
      <c r="A652" s="29"/>
      <c r="B652" s="29"/>
      <c r="C652" s="81"/>
      <c r="D652" s="81"/>
      <c r="E652" s="81"/>
      <c r="F652" s="82"/>
      <c r="G652" s="83"/>
      <c r="H652" s="58"/>
      <c r="I652" s="58"/>
      <c r="J652" s="58"/>
      <c r="K652" s="58"/>
      <c r="L652" s="58"/>
      <c r="M652" s="58"/>
      <c r="N652" s="58"/>
      <c r="O652" s="58"/>
      <c r="P652" s="58"/>
      <c r="Q652" s="58"/>
      <c r="R652" s="58"/>
      <c r="S652" s="58"/>
      <c r="T652" s="58"/>
      <c r="U652" s="58"/>
      <c r="V652" s="58"/>
      <c r="W652" s="58"/>
      <c r="X652" s="58"/>
      <c r="Y652" s="62"/>
      <c r="Z652" s="62"/>
      <c r="AA652" s="58"/>
      <c r="AB652" s="58"/>
      <c r="AC652" s="61"/>
      <c r="AD652" s="58"/>
      <c r="AE652" s="29"/>
      <c r="AF652" s="44"/>
      <c r="AG652" s="29"/>
      <c r="AH652" s="29"/>
      <c r="AI652" s="29"/>
      <c r="AJ652" s="29"/>
      <c r="AK652" s="29"/>
      <c r="AL652" s="29"/>
      <c r="AM652" s="29"/>
      <c r="AN652" s="29"/>
      <c r="AO652" s="29"/>
      <c r="AP652" s="29"/>
      <c r="AQ652" s="29"/>
      <c r="AR652" s="29"/>
      <c r="AS652" s="29"/>
      <c r="AT652" s="29"/>
      <c r="AU652" s="29"/>
      <c r="AV652" s="29"/>
      <c r="AW652" s="29"/>
      <c r="AX652" s="29"/>
      <c r="AY652" s="29"/>
      <c r="AZ652" s="29"/>
      <c r="BA652" s="29"/>
      <c r="BB652" s="29"/>
      <c r="BC652" s="29"/>
      <c r="BD652" s="29"/>
      <c r="BE652" s="29"/>
      <c r="BF652" s="29"/>
      <c r="BG652" s="29"/>
      <c r="BH652" s="29"/>
      <c r="BI652" s="29"/>
      <c r="BJ652" s="29"/>
      <c r="BK652" s="29"/>
      <c r="BL652" s="29"/>
      <c r="BM652" s="29"/>
      <c r="BN652" s="29"/>
      <c r="BO652" s="29"/>
      <c r="BP652" s="29"/>
      <c r="BQ652" s="29"/>
      <c r="BR652" s="29"/>
      <c r="BS652" s="29"/>
      <c r="BT652" s="29"/>
      <c r="BU652" s="29"/>
      <c r="XEU652" s="6" t="str">
        <f t="shared" si="12"/>
        <v/>
      </c>
    </row>
    <row r="653" spans="1:73 16375:16375" x14ac:dyDescent="0.2">
      <c r="A653" s="29"/>
      <c r="B653" s="29"/>
      <c r="C653" s="81"/>
      <c r="D653" s="81"/>
      <c r="E653" s="81"/>
      <c r="F653" s="82"/>
      <c r="G653" s="83"/>
      <c r="H653" s="58"/>
      <c r="I653" s="58"/>
      <c r="J653" s="58"/>
      <c r="K653" s="58"/>
      <c r="L653" s="58"/>
      <c r="M653" s="58"/>
      <c r="N653" s="58"/>
      <c r="O653" s="58"/>
      <c r="P653" s="58"/>
      <c r="Q653" s="58"/>
      <c r="R653" s="58"/>
      <c r="S653" s="58"/>
      <c r="T653" s="58"/>
      <c r="U653" s="58"/>
      <c r="V653" s="58"/>
      <c r="W653" s="58"/>
      <c r="X653" s="58"/>
      <c r="Y653" s="62"/>
      <c r="Z653" s="62"/>
      <c r="AA653" s="58"/>
      <c r="AB653" s="58"/>
      <c r="AC653" s="61"/>
      <c r="AD653" s="58"/>
      <c r="AE653" s="29"/>
      <c r="AF653" s="44"/>
      <c r="AG653" s="29"/>
      <c r="AH653" s="29"/>
      <c r="AI653" s="29"/>
      <c r="AJ653" s="29"/>
      <c r="AK653" s="29"/>
      <c r="AL653" s="29"/>
      <c r="AM653" s="29"/>
      <c r="AN653" s="29"/>
      <c r="AO653" s="29"/>
      <c r="AP653" s="29"/>
      <c r="AQ653" s="29"/>
      <c r="AR653" s="29"/>
      <c r="AS653" s="29"/>
      <c r="AT653" s="29"/>
      <c r="AU653" s="29"/>
      <c r="AV653" s="29"/>
      <c r="AW653" s="29"/>
      <c r="AX653" s="29"/>
      <c r="AY653" s="29"/>
      <c r="AZ653" s="29"/>
      <c r="BA653" s="29"/>
      <c r="BB653" s="29"/>
      <c r="BC653" s="29"/>
      <c r="BD653" s="29"/>
      <c r="BE653" s="29"/>
      <c r="BF653" s="29"/>
      <c r="BG653" s="29"/>
      <c r="BH653" s="29"/>
      <c r="BI653" s="29"/>
      <c r="BJ653" s="29"/>
      <c r="BK653" s="29"/>
      <c r="BL653" s="29"/>
      <c r="BM653" s="29"/>
      <c r="BN653" s="29"/>
      <c r="BO653" s="29"/>
      <c r="BP653" s="29"/>
      <c r="BQ653" s="29"/>
      <c r="BR653" s="29"/>
      <c r="BS653" s="29"/>
      <c r="BT653" s="29"/>
      <c r="BU653" s="29"/>
      <c r="XEU653" s="6" t="str">
        <f t="shared" si="12"/>
        <v/>
      </c>
    </row>
    <row r="654" spans="1:73 16375:16375" x14ac:dyDescent="0.2">
      <c r="A654" s="29"/>
      <c r="B654" s="29"/>
      <c r="C654" s="81"/>
      <c r="D654" s="81"/>
      <c r="E654" s="81"/>
      <c r="F654" s="82"/>
      <c r="G654" s="83"/>
      <c r="H654" s="58"/>
      <c r="I654" s="58"/>
      <c r="J654" s="58"/>
      <c r="K654" s="58"/>
      <c r="L654" s="58"/>
      <c r="M654" s="58"/>
      <c r="N654" s="58"/>
      <c r="O654" s="58"/>
      <c r="P654" s="58"/>
      <c r="Q654" s="58"/>
      <c r="R654" s="58"/>
      <c r="S654" s="58"/>
      <c r="T654" s="58"/>
      <c r="U654" s="58"/>
      <c r="V654" s="58"/>
      <c r="W654" s="58"/>
      <c r="X654" s="58"/>
      <c r="Y654" s="62"/>
      <c r="Z654" s="62"/>
      <c r="AA654" s="58"/>
      <c r="AB654" s="58"/>
      <c r="AC654" s="61"/>
      <c r="AD654" s="58"/>
      <c r="AE654" s="29"/>
      <c r="AF654" s="44"/>
      <c r="AG654" s="29"/>
      <c r="AH654" s="29"/>
      <c r="AI654" s="29"/>
      <c r="AJ654" s="29"/>
      <c r="AK654" s="29"/>
      <c r="AL654" s="29"/>
      <c r="AM654" s="29"/>
      <c r="AN654" s="29"/>
      <c r="AO654" s="29"/>
      <c r="AP654" s="29"/>
      <c r="AQ654" s="29"/>
      <c r="AR654" s="29"/>
      <c r="AS654" s="29"/>
      <c r="AT654" s="29"/>
      <c r="AU654" s="29"/>
      <c r="AV654" s="29"/>
      <c r="AW654" s="29"/>
      <c r="AX654" s="29"/>
      <c r="AY654" s="29"/>
      <c r="AZ654" s="29"/>
      <c r="BA654" s="29"/>
      <c r="BB654" s="29"/>
      <c r="BC654" s="29"/>
      <c r="BD654" s="29"/>
      <c r="BE654" s="29"/>
      <c r="BF654" s="29"/>
      <c r="BG654" s="29"/>
      <c r="BH654" s="29"/>
      <c r="BI654" s="29"/>
      <c r="BJ654" s="29"/>
      <c r="BK654" s="29"/>
      <c r="BL654" s="29"/>
      <c r="BM654" s="29"/>
      <c r="BN654" s="29"/>
      <c r="BO654" s="29"/>
      <c r="BP654" s="29"/>
      <c r="BQ654" s="29"/>
      <c r="BR654" s="29"/>
      <c r="BS654" s="29"/>
      <c r="BT654" s="29"/>
      <c r="BU654" s="29"/>
      <c r="XEU654" s="6" t="str">
        <f t="shared" si="12"/>
        <v/>
      </c>
    </row>
    <row r="655" spans="1:73 16375:16375" x14ac:dyDescent="0.2">
      <c r="A655" s="29"/>
      <c r="B655" s="29"/>
      <c r="C655" s="81"/>
      <c r="D655" s="81"/>
      <c r="E655" s="81"/>
      <c r="F655" s="82"/>
      <c r="G655" s="83"/>
      <c r="H655" s="58"/>
      <c r="I655" s="58"/>
      <c r="J655" s="58"/>
      <c r="K655" s="58"/>
      <c r="L655" s="58"/>
      <c r="M655" s="58"/>
      <c r="N655" s="58"/>
      <c r="O655" s="58"/>
      <c r="P655" s="58"/>
      <c r="Q655" s="58"/>
      <c r="R655" s="58"/>
      <c r="S655" s="58"/>
      <c r="T655" s="58"/>
      <c r="U655" s="58"/>
      <c r="V655" s="58"/>
      <c r="W655" s="58"/>
      <c r="X655" s="58"/>
      <c r="Y655" s="62"/>
      <c r="Z655" s="62"/>
      <c r="AA655" s="58"/>
      <c r="AB655" s="58"/>
      <c r="AC655" s="61"/>
      <c r="AD655" s="58"/>
      <c r="AE655" s="29"/>
      <c r="AF655" s="44"/>
      <c r="AG655" s="29"/>
      <c r="AH655" s="29"/>
      <c r="AI655" s="29"/>
      <c r="AJ655" s="29"/>
      <c r="AK655" s="29"/>
      <c r="AL655" s="29"/>
      <c r="AM655" s="29"/>
      <c r="AN655" s="29"/>
      <c r="AO655" s="29"/>
      <c r="AP655" s="29"/>
      <c r="AQ655" s="29"/>
      <c r="AR655" s="29"/>
      <c r="AS655" s="29"/>
      <c r="AT655" s="29"/>
      <c r="AU655" s="29"/>
      <c r="AV655" s="29"/>
      <c r="AW655" s="29"/>
      <c r="AX655" s="29"/>
      <c r="AY655" s="29"/>
      <c r="AZ655" s="29"/>
      <c r="BA655" s="29"/>
      <c r="BB655" s="29"/>
      <c r="BC655" s="29"/>
      <c r="BD655" s="29"/>
      <c r="BE655" s="29"/>
      <c r="BF655" s="29"/>
      <c r="BG655" s="29"/>
      <c r="BH655" s="29"/>
      <c r="BI655" s="29"/>
      <c r="BJ655" s="29"/>
      <c r="BK655" s="29"/>
      <c r="BL655" s="29"/>
      <c r="BM655" s="29"/>
      <c r="BN655" s="29"/>
      <c r="BO655" s="29"/>
      <c r="BP655" s="29"/>
      <c r="BQ655" s="29"/>
      <c r="BR655" s="29"/>
      <c r="BS655" s="29"/>
      <c r="BT655" s="29"/>
      <c r="BU655" s="29"/>
      <c r="XEU655" s="6" t="str">
        <f t="shared" si="12"/>
        <v/>
      </c>
    </row>
    <row r="656" spans="1:73 16375:16375" x14ac:dyDescent="0.2">
      <c r="A656" s="29"/>
      <c r="B656" s="29"/>
      <c r="C656" s="81"/>
      <c r="D656" s="81"/>
      <c r="E656" s="81"/>
      <c r="F656" s="82"/>
      <c r="G656" s="83"/>
      <c r="H656" s="58"/>
      <c r="I656" s="58"/>
      <c r="J656" s="58"/>
      <c r="K656" s="58"/>
      <c r="L656" s="58"/>
      <c r="M656" s="58"/>
      <c r="N656" s="58"/>
      <c r="O656" s="58"/>
      <c r="P656" s="58"/>
      <c r="Q656" s="58"/>
      <c r="R656" s="58"/>
      <c r="S656" s="58"/>
      <c r="T656" s="58"/>
      <c r="U656" s="58"/>
      <c r="V656" s="58"/>
      <c r="W656" s="58"/>
      <c r="X656" s="58"/>
      <c r="Y656" s="62"/>
      <c r="Z656" s="62"/>
      <c r="AA656" s="58"/>
      <c r="AB656" s="58"/>
      <c r="AC656" s="61"/>
      <c r="AD656" s="58"/>
      <c r="AE656" s="29"/>
      <c r="AF656" s="44"/>
      <c r="AG656" s="29"/>
      <c r="AH656" s="29"/>
      <c r="AI656" s="29"/>
      <c r="AJ656" s="29"/>
      <c r="AK656" s="29"/>
      <c r="AL656" s="29"/>
      <c r="AM656" s="29"/>
      <c r="AN656" s="29"/>
      <c r="AO656" s="29"/>
      <c r="AP656" s="29"/>
      <c r="AQ656" s="29"/>
      <c r="AR656" s="29"/>
      <c r="AS656" s="29"/>
      <c r="AT656" s="29"/>
      <c r="AU656" s="29"/>
      <c r="AV656" s="29"/>
      <c r="AW656" s="29"/>
      <c r="AX656" s="29"/>
      <c r="AY656" s="29"/>
      <c r="AZ656" s="29"/>
      <c r="BA656" s="29"/>
      <c r="BB656" s="29"/>
      <c r="BC656" s="29"/>
      <c r="BD656" s="29"/>
      <c r="BE656" s="29"/>
      <c r="BF656" s="29"/>
      <c r="BG656" s="29"/>
      <c r="BH656" s="29"/>
      <c r="BI656" s="29"/>
      <c r="BJ656" s="29"/>
      <c r="BK656" s="29"/>
      <c r="BL656" s="29"/>
      <c r="BM656" s="29"/>
      <c r="BN656" s="29"/>
      <c r="BO656" s="29"/>
      <c r="BP656" s="29"/>
      <c r="BQ656" s="29"/>
      <c r="BR656" s="29"/>
      <c r="BS656" s="29"/>
      <c r="BT656" s="29"/>
      <c r="BU656" s="29"/>
      <c r="XEU656" s="6" t="str">
        <f t="shared" si="12"/>
        <v/>
      </c>
    </row>
    <row r="657" spans="1:73 16375:16375" x14ac:dyDescent="0.2">
      <c r="A657" s="29"/>
      <c r="B657" s="29"/>
      <c r="C657" s="81"/>
      <c r="D657" s="81"/>
      <c r="E657" s="81"/>
      <c r="F657" s="82"/>
      <c r="G657" s="83"/>
      <c r="H657" s="58"/>
      <c r="I657" s="58"/>
      <c r="J657" s="58"/>
      <c r="K657" s="58"/>
      <c r="L657" s="58"/>
      <c r="M657" s="58"/>
      <c r="N657" s="58"/>
      <c r="O657" s="58"/>
      <c r="P657" s="58"/>
      <c r="Q657" s="58"/>
      <c r="R657" s="58"/>
      <c r="S657" s="58"/>
      <c r="T657" s="58"/>
      <c r="U657" s="58"/>
      <c r="V657" s="58"/>
      <c r="W657" s="58"/>
      <c r="X657" s="58"/>
      <c r="Y657" s="62"/>
      <c r="Z657" s="62"/>
      <c r="AA657" s="58"/>
      <c r="AB657" s="58"/>
      <c r="AC657" s="61"/>
      <c r="AD657" s="58"/>
      <c r="AE657" s="29"/>
      <c r="AF657" s="44"/>
      <c r="AG657" s="29"/>
      <c r="AH657" s="29"/>
      <c r="AI657" s="29"/>
      <c r="AJ657" s="29"/>
      <c r="AK657" s="29"/>
      <c r="AL657" s="29"/>
      <c r="AM657" s="29"/>
      <c r="AN657" s="29"/>
      <c r="AO657" s="29"/>
      <c r="AP657" s="29"/>
      <c r="AQ657" s="29"/>
      <c r="AR657" s="29"/>
      <c r="AS657" s="29"/>
      <c r="AT657" s="29"/>
      <c r="AU657" s="29"/>
      <c r="AV657" s="29"/>
      <c r="AW657" s="29"/>
      <c r="AX657" s="29"/>
      <c r="AY657" s="29"/>
      <c r="AZ657" s="29"/>
      <c r="BA657" s="29"/>
      <c r="BB657" s="29"/>
      <c r="BC657" s="29"/>
      <c r="BD657" s="29"/>
      <c r="BE657" s="29"/>
      <c r="BF657" s="29"/>
      <c r="BG657" s="29"/>
      <c r="BH657" s="29"/>
      <c r="BI657" s="29"/>
      <c r="BJ657" s="29"/>
      <c r="BK657" s="29"/>
      <c r="BL657" s="29"/>
      <c r="BM657" s="29"/>
      <c r="BN657" s="29"/>
      <c r="BO657" s="29"/>
      <c r="BP657" s="29"/>
      <c r="BQ657" s="29"/>
      <c r="BR657" s="29"/>
      <c r="BS657" s="29"/>
      <c r="BT657" s="29"/>
      <c r="BU657" s="29"/>
      <c r="XEU657" s="6" t="str">
        <f t="shared" si="12"/>
        <v/>
      </c>
    </row>
    <row r="658" spans="1:73 16375:16375" x14ac:dyDescent="0.2">
      <c r="A658" s="29"/>
      <c r="B658" s="29"/>
      <c r="C658" s="81"/>
      <c r="D658" s="81"/>
      <c r="E658" s="81"/>
      <c r="F658" s="82"/>
      <c r="G658" s="83"/>
      <c r="H658" s="58"/>
      <c r="I658" s="58"/>
      <c r="J658" s="58"/>
      <c r="K658" s="58"/>
      <c r="L658" s="58"/>
      <c r="M658" s="58"/>
      <c r="N658" s="58"/>
      <c r="O658" s="58"/>
      <c r="P658" s="58"/>
      <c r="Q658" s="58"/>
      <c r="R658" s="58"/>
      <c r="S658" s="58"/>
      <c r="T658" s="58"/>
      <c r="U658" s="58"/>
      <c r="V658" s="58"/>
      <c r="W658" s="58"/>
      <c r="X658" s="58"/>
      <c r="Y658" s="62"/>
      <c r="Z658" s="62"/>
      <c r="AA658" s="58"/>
      <c r="AB658" s="58"/>
      <c r="AC658" s="61"/>
      <c r="AD658" s="58"/>
      <c r="AE658" s="29"/>
      <c r="AF658" s="44"/>
      <c r="AG658" s="29"/>
      <c r="AH658" s="29"/>
      <c r="AI658" s="29"/>
      <c r="AJ658" s="29"/>
      <c r="AK658" s="29"/>
      <c r="AL658" s="29"/>
      <c r="AM658" s="29"/>
      <c r="AN658" s="29"/>
      <c r="AO658" s="29"/>
      <c r="AP658" s="29"/>
      <c r="AQ658" s="29"/>
      <c r="AR658" s="29"/>
      <c r="AS658" s="29"/>
      <c r="AT658" s="29"/>
      <c r="AU658" s="29"/>
      <c r="AV658" s="29"/>
      <c r="AW658" s="29"/>
      <c r="AX658" s="29"/>
      <c r="AY658" s="29"/>
      <c r="AZ658" s="29"/>
      <c r="BA658" s="29"/>
      <c r="BB658" s="29"/>
      <c r="BC658" s="29"/>
      <c r="BD658" s="29"/>
      <c r="BE658" s="29"/>
      <c r="BF658" s="29"/>
      <c r="BG658" s="29"/>
      <c r="BH658" s="29"/>
      <c r="BI658" s="29"/>
      <c r="BJ658" s="29"/>
      <c r="BK658" s="29"/>
      <c r="BL658" s="29"/>
      <c r="BM658" s="29"/>
      <c r="BN658" s="29"/>
      <c r="BO658" s="29"/>
      <c r="BP658" s="29"/>
      <c r="BQ658" s="29"/>
      <c r="BR658" s="29"/>
      <c r="BS658" s="29"/>
      <c r="BT658" s="29"/>
      <c r="BU658" s="29"/>
      <c r="XEU658" s="6" t="str">
        <f t="shared" si="12"/>
        <v/>
      </c>
    </row>
    <row r="659" spans="1:73 16375:16375" x14ac:dyDescent="0.2">
      <c r="A659" s="29"/>
      <c r="B659" s="29"/>
      <c r="C659" s="81"/>
      <c r="D659" s="81"/>
      <c r="E659" s="81"/>
      <c r="F659" s="82"/>
      <c r="G659" s="83"/>
      <c r="H659" s="58"/>
      <c r="I659" s="58"/>
      <c r="J659" s="58"/>
      <c r="K659" s="58"/>
      <c r="L659" s="58"/>
      <c r="M659" s="58"/>
      <c r="N659" s="58"/>
      <c r="O659" s="58"/>
      <c r="P659" s="58"/>
      <c r="Q659" s="58"/>
      <c r="R659" s="58"/>
      <c r="S659" s="58"/>
      <c r="T659" s="58"/>
      <c r="U659" s="58"/>
      <c r="V659" s="58"/>
      <c r="W659" s="58"/>
      <c r="X659" s="58"/>
      <c r="Y659" s="62"/>
      <c r="Z659" s="62"/>
      <c r="AA659" s="58"/>
      <c r="AB659" s="58"/>
      <c r="AC659" s="61"/>
      <c r="AD659" s="58"/>
      <c r="AE659" s="29"/>
      <c r="AF659" s="44"/>
      <c r="AG659" s="29"/>
      <c r="AH659" s="29"/>
      <c r="AI659" s="29"/>
      <c r="AJ659" s="29"/>
      <c r="AK659" s="29"/>
      <c r="AL659" s="29"/>
      <c r="AM659" s="29"/>
      <c r="AN659" s="29"/>
      <c r="AO659" s="29"/>
      <c r="AP659" s="29"/>
      <c r="AQ659" s="29"/>
      <c r="AR659" s="29"/>
      <c r="AS659" s="29"/>
      <c r="AT659" s="29"/>
      <c r="AU659" s="29"/>
      <c r="AV659" s="29"/>
      <c r="AW659" s="29"/>
      <c r="AX659" s="29"/>
      <c r="AY659" s="29"/>
      <c r="AZ659" s="29"/>
      <c r="BA659" s="29"/>
      <c r="BB659" s="29"/>
      <c r="BC659" s="29"/>
      <c r="BD659" s="29"/>
      <c r="BE659" s="29"/>
      <c r="BF659" s="29"/>
      <c r="BG659" s="29"/>
      <c r="BH659" s="29"/>
      <c r="BI659" s="29"/>
      <c r="BJ659" s="29"/>
      <c r="BK659" s="29"/>
      <c r="BL659" s="29"/>
      <c r="BM659" s="29"/>
      <c r="BN659" s="29"/>
      <c r="BO659" s="29"/>
      <c r="BP659" s="29"/>
      <c r="BQ659" s="29"/>
      <c r="BR659" s="29"/>
      <c r="BS659" s="29"/>
      <c r="BT659" s="29"/>
      <c r="BU659" s="29"/>
      <c r="XEU659" s="6" t="str">
        <f t="shared" si="12"/>
        <v/>
      </c>
    </row>
    <row r="660" spans="1:73 16375:16375" x14ac:dyDescent="0.2">
      <c r="A660" s="29"/>
      <c r="B660" s="29"/>
      <c r="C660" s="81"/>
      <c r="D660" s="81"/>
      <c r="E660" s="81"/>
      <c r="F660" s="82"/>
      <c r="G660" s="83"/>
      <c r="H660" s="58"/>
      <c r="I660" s="58"/>
      <c r="J660" s="58"/>
      <c r="K660" s="58"/>
      <c r="L660" s="58"/>
      <c r="M660" s="58"/>
      <c r="N660" s="58"/>
      <c r="O660" s="58"/>
      <c r="P660" s="58"/>
      <c r="Q660" s="58"/>
      <c r="R660" s="58"/>
      <c r="S660" s="58"/>
      <c r="T660" s="58"/>
      <c r="U660" s="58"/>
      <c r="V660" s="58"/>
      <c r="W660" s="58"/>
      <c r="X660" s="58"/>
      <c r="Y660" s="62"/>
      <c r="Z660" s="62"/>
      <c r="AA660" s="58"/>
      <c r="AB660" s="58"/>
      <c r="AC660" s="61"/>
      <c r="AD660" s="58"/>
      <c r="AE660" s="29"/>
      <c r="AF660" s="44"/>
      <c r="AG660" s="29"/>
      <c r="AH660" s="29"/>
      <c r="AI660" s="29"/>
      <c r="AJ660" s="29"/>
      <c r="AK660" s="29"/>
      <c r="AL660" s="29"/>
      <c r="AM660" s="29"/>
      <c r="AN660" s="29"/>
      <c r="AO660" s="29"/>
      <c r="AP660" s="29"/>
      <c r="AQ660" s="29"/>
      <c r="AR660" s="29"/>
      <c r="AS660" s="29"/>
      <c r="AT660" s="29"/>
      <c r="AU660" s="29"/>
      <c r="AV660" s="29"/>
      <c r="AW660" s="29"/>
      <c r="AX660" s="29"/>
      <c r="AY660" s="29"/>
      <c r="AZ660" s="29"/>
      <c r="BA660" s="29"/>
      <c r="BB660" s="29"/>
      <c r="BC660" s="29"/>
      <c r="BD660" s="29"/>
      <c r="BE660" s="29"/>
      <c r="BF660" s="29"/>
      <c r="BG660" s="29"/>
      <c r="BH660" s="29"/>
      <c r="BI660" s="29"/>
      <c r="BJ660" s="29"/>
      <c r="BK660" s="29"/>
      <c r="BL660" s="29"/>
      <c r="BM660" s="29"/>
      <c r="BN660" s="29"/>
      <c r="BO660" s="29"/>
      <c r="BP660" s="29"/>
      <c r="BQ660" s="29"/>
      <c r="BR660" s="29"/>
      <c r="BS660" s="29"/>
      <c r="BT660" s="29"/>
      <c r="BU660" s="29"/>
      <c r="XEU660" s="6" t="str">
        <f t="shared" si="12"/>
        <v/>
      </c>
    </row>
    <row r="661" spans="1:73 16375:16375" x14ac:dyDescent="0.2">
      <c r="A661" s="29"/>
      <c r="B661" s="29"/>
      <c r="C661" s="81"/>
      <c r="D661" s="81"/>
      <c r="E661" s="81"/>
      <c r="F661" s="82"/>
      <c r="G661" s="83"/>
      <c r="H661" s="58"/>
      <c r="I661" s="58"/>
      <c r="J661" s="58"/>
      <c r="K661" s="58"/>
      <c r="L661" s="58"/>
      <c r="M661" s="58"/>
      <c r="N661" s="58"/>
      <c r="O661" s="58"/>
      <c r="P661" s="58"/>
      <c r="Q661" s="58"/>
      <c r="R661" s="58"/>
      <c r="S661" s="58"/>
      <c r="T661" s="58"/>
      <c r="U661" s="58"/>
      <c r="V661" s="58"/>
      <c r="W661" s="58"/>
      <c r="X661" s="58"/>
      <c r="Y661" s="62"/>
      <c r="Z661" s="62"/>
      <c r="AA661" s="58"/>
      <c r="AB661" s="58"/>
      <c r="AC661" s="61"/>
      <c r="AD661" s="58"/>
      <c r="AE661" s="29"/>
      <c r="AF661" s="44"/>
      <c r="AG661" s="29"/>
      <c r="AH661" s="29"/>
      <c r="AI661" s="29"/>
      <c r="AJ661" s="29"/>
      <c r="AK661" s="29"/>
      <c r="AL661" s="29"/>
      <c r="AM661" s="29"/>
      <c r="AN661" s="29"/>
      <c r="AO661" s="29"/>
      <c r="AP661" s="29"/>
      <c r="AQ661" s="29"/>
      <c r="AR661" s="29"/>
      <c r="AS661" s="29"/>
      <c r="AT661" s="29"/>
      <c r="AU661" s="29"/>
      <c r="AV661" s="29"/>
      <c r="AW661" s="29"/>
      <c r="AX661" s="29"/>
      <c r="AY661" s="29"/>
      <c r="AZ661" s="29"/>
      <c r="BA661" s="29"/>
      <c r="BB661" s="29"/>
      <c r="BC661" s="29"/>
      <c r="BD661" s="29"/>
      <c r="BE661" s="29"/>
      <c r="BF661" s="29"/>
      <c r="BG661" s="29"/>
      <c r="BH661" s="29"/>
      <c r="BI661" s="29"/>
      <c r="BJ661" s="29"/>
      <c r="BK661" s="29"/>
      <c r="BL661" s="29"/>
      <c r="BM661" s="29"/>
      <c r="BN661" s="29"/>
      <c r="BO661" s="29"/>
      <c r="BP661" s="29"/>
      <c r="BQ661" s="29"/>
      <c r="BR661" s="29"/>
      <c r="BS661" s="29"/>
      <c r="BT661" s="29"/>
      <c r="BU661" s="29"/>
      <c r="XEU661" s="6" t="str">
        <f t="shared" si="12"/>
        <v/>
      </c>
    </row>
    <row r="662" spans="1:73 16375:16375" x14ac:dyDescent="0.2">
      <c r="A662" s="29"/>
      <c r="B662" s="29"/>
      <c r="C662" s="81"/>
      <c r="D662" s="81"/>
      <c r="E662" s="81"/>
      <c r="F662" s="82"/>
      <c r="G662" s="83"/>
      <c r="H662" s="58"/>
      <c r="I662" s="58"/>
      <c r="J662" s="58"/>
      <c r="K662" s="58"/>
      <c r="L662" s="58"/>
      <c r="M662" s="58"/>
      <c r="N662" s="58"/>
      <c r="O662" s="58"/>
      <c r="P662" s="58"/>
      <c r="Q662" s="58"/>
      <c r="R662" s="58"/>
      <c r="S662" s="58"/>
      <c r="T662" s="58"/>
      <c r="U662" s="58"/>
      <c r="V662" s="58"/>
      <c r="W662" s="58"/>
      <c r="X662" s="58"/>
      <c r="Y662" s="62"/>
      <c r="Z662" s="62"/>
      <c r="AA662" s="58"/>
      <c r="AB662" s="58"/>
      <c r="AC662" s="61"/>
      <c r="AD662" s="58"/>
      <c r="AE662" s="29"/>
      <c r="AF662" s="44"/>
      <c r="AG662" s="29"/>
      <c r="AH662" s="29"/>
      <c r="AI662" s="29"/>
      <c r="AJ662" s="29"/>
      <c r="AK662" s="29"/>
      <c r="AL662" s="29"/>
      <c r="AM662" s="29"/>
      <c r="AN662" s="29"/>
      <c r="AO662" s="29"/>
      <c r="AP662" s="29"/>
      <c r="AQ662" s="29"/>
      <c r="AR662" s="29"/>
      <c r="AS662" s="29"/>
      <c r="AT662" s="29"/>
      <c r="AU662" s="29"/>
      <c r="AV662" s="29"/>
      <c r="AW662" s="29"/>
      <c r="AX662" s="29"/>
      <c r="AY662" s="29"/>
      <c r="AZ662" s="29"/>
      <c r="BA662" s="29"/>
      <c r="BB662" s="29"/>
      <c r="BC662" s="29"/>
      <c r="BD662" s="29"/>
      <c r="BE662" s="29"/>
      <c r="BF662" s="29"/>
      <c r="BG662" s="29"/>
      <c r="BH662" s="29"/>
      <c r="BI662" s="29"/>
      <c r="BJ662" s="29"/>
      <c r="BK662" s="29"/>
      <c r="BL662" s="29"/>
      <c r="BM662" s="29"/>
      <c r="BN662" s="29"/>
      <c r="BO662" s="29"/>
      <c r="BP662" s="29"/>
      <c r="BQ662" s="29"/>
      <c r="BR662" s="29"/>
      <c r="BS662" s="29"/>
      <c r="BT662" s="29"/>
      <c r="BU662" s="29"/>
      <c r="XEU662" s="6" t="str">
        <f t="shared" si="12"/>
        <v/>
      </c>
    </row>
    <row r="663" spans="1:73 16375:16375" x14ac:dyDescent="0.2">
      <c r="A663" s="29"/>
      <c r="B663" s="29"/>
      <c r="C663" s="81"/>
      <c r="D663" s="81"/>
      <c r="E663" s="81"/>
      <c r="F663" s="82"/>
      <c r="G663" s="83"/>
      <c r="H663" s="58"/>
      <c r="I663" s="58"/>
      <c r="J663" s="58"/>
      <c r="K663" s="58"/>
      <c r="L663" s="58"/>
      <c r="M663" s="58"/>
      <c r="N663" s="58"/>
      <c r="O663" s="58"/>
      <c r="P663" s="58"/>
      <c r="Q663" s="58"/>
      <c r="R663" s="58"/>
      <c r="S663" s="58"/>
      <c r="T663" s="58"/>
      <c r="U663" s="58"/>
      <c r="V663" s="58"/>
      <c r="W663" s="58"/>
      <c r="X663" s="58"/>
      <c r="Y663" s="62"/>
      <c r="Z663" s="62"/>
      <c r="AA663" s="58"/>
      <c r="AB663" s="58"/>
      <c r="AC663" s="61"/>
      <c r="AD663" s="58"/>
      <c r="AE663" s="29"/>
      <c r="AF663" s="44"/>
      <c r="AG663" s="29"/>
      <c r="AH663" s="29"/>
      <c r="AI663" s="29"/>
      <c r="AJ663" s="29"/>
      <c r="AK663" s="29"/>
      <c r="AL663" s="29"/>
      <c r="AM663" s="29"/>
      <c r="AN663" s="29"/>
      <c r="AO663" s="29"/>
      <c r="AP663" s="29"/>
      <c r="AQ663" s="29"/>
      <c r="AR663" s="29"/>
      <c r="AS663" s="29"/>
      <c r="AT663" s="29"/>
      <c r="AU663" s="29"/>
      <c r="AV663" s="29"/>
      <c r="AW663" s="29"/>
      <c r="AX663" s="29"/>
      <c r="AY663" s="29"/>
      <c r="AZ663" s="29"/>
      <c r="BA663" s="29"/>
      <c r="BB663" s="29"/>
      <c r="BC663" s="29"/>
      <c r="BD663" s="29"/>
      <c r="BE663" s="29"/>
      <c r="BF663" s="29"/>
      <c r="BG663" s="29"/>
      <c r="BH663" s="29"/>
      <c r="BI663" s="29"/>
      <c r="BJ663" s="29"/>
      <c r="BK663" s="29"/>
      <c r="BL663" s="29"/>
      <c r="BM663" s="29"/>
      <c r="BN663" s="29"/>
      <c r="BO663" s="29"/>
      <c r="BP663" s="29"/>
      <c r="BQ663" s="29"/>
      <c r="BR663" s="29"/>
      <c r="BS663" s="29"/>
      <c r="BT663" s="29"/>
      <c r="BU663" s="29"/>
      <c r="XEU663" s="6" t="str">
        <f t="shared" si="12"/>
        <v/>
      </c>
    </row>
    <row r="664" spans="1:73 16375:16375" x14ac:dyDescent="0.2">
      <c r="A664" s="29"/>
      <c r="B664" s="29"/>
      <c r="C664" s="81"/>
      <c r="D664" s="81"/>
      <c r="E664" s="81"/>
      <c r="F664" s="82"/>
      <c r="G664" s="83"/>
      <c r="H664" s="58"/>
      <c r="I664" s="58"/>
      <c r="J664" s="58"/>
      <c r="K664" s="58"/>
      <c r="L664" s="58"/>
      <c r="M664" s="58"/>
      <c r="N664" s="58"/>
      <c r="O664" s="58"/>
      <c r="P664" s="58"/>
      <c r="Q664" s="58"/>
      <c r="R664" s="58"/>
      <c r="S664" s="58"/>
      <c r="T664" s="58"/>
      <c r="U664" s="58"/>
      <c r="V664" s="58"/>
      <c r="W664" s="58"/>
      <c r="X664" s="58"/>
      <c r="Y664" s="62"/>
      <c r="Z664" s="62"/>
      <c r="AA664" s="58"/>
      <c r="AB664" s="58"/>
      <c r="AC664" s="61"/>
      <c r="AD664" s="58"/>
      <c r="AE664" s="29"/>
      <c r="AF664" s="44"/>
      <c r="AG664" s="29"/>
      <c r="AH664" s="29"/>
      <c r="AI664" s="29"/>
      <c r="AJ664" s="29"/>
      <c r="AK664" s="29"/>
      <c r="AL664" s="29"/>
      <c r="AM664" s="29"/>
      <c r="AN664" s="29"/>
      <c r="AO664" s="29"/>
      <c r="AP664" s="29"/>
      <c r="AQ664" s="29"/>
      <c r="AR664" s="29"/>
      <c r="AS664" s="29"/>
      <c r="AT664" s="29"/>
      <c r="AU664" s="29"/>
      <c r="AV664" s="29"/>
      <c r="AW664" s="29"/>
      <c r="AX664" s="29"/>
      <c r="AY664" s="29"/>
      <c r="AZ664" s="29"/>
      <c r="BA664" s="29"/>
      <c r="BB664" s="29"/>
      <c r="BC664" s="29"/>
      <c r="BD664" s="29"/>
      <c r="BE664" s="29"/>
      <c r="BF664" s="29"/>
      <c r="BG664" s="29"/>
      <c r="BH664" s="29"/>
      <c r="BI664" s="29"/>
      <c r="BJ664" s="29"/>
      <c r="BK664" s="29"/>
      <c r="BL664" s="29"/>
      <c r="BM664" s="29"/>
      <c r="BN664" s="29"/>
      <c r="BO664" s="29"/>
      <c r="BP664" s="29"/>
      <c r="BQ664" s="29"/>
      <c r="BR664" s="29"/>
      <c r="BS664" s="29"/>
      <c r="BT664" s="29"/>
      <c r="BU664" s="29"/>
      <c r="XEU664" s="6" t="str">
        <f t="shared" si="12"/>
        <v/>
      </c>
    </row>
    <row r="665" spans="1:73 16375:16375" x14ac:dyDescent="0.2">
      <c r="A665" s="29"/>
      <c r="B665" s="29"/>
      <c r="C665" s="81"/>
      <c r="D665" s="81"/>
      <c r="E665" s="81"/>
      <c r="F665" s="82"/>
      <c r="G665" s="83"/>
      <c r="H665" s="58"/>
      <c r="I665" s="58"/>
      <c r="J665" s="58"/>
      <c r="K665" s="58"/>
      <c r="L665" s="58"/>
      <c r="M665" s="58"/>
      <c r="N665" s="58"/>
      <c r="O665" s="58"/>
      <c r="P665" s="58"/>
      <c r="Q665" s="58"/>
      <c r="R665" s="58"/>
      <c r="S665" s="58"/>
      <c r="T665" s="58"/>
      <c r="U665" s="58"/>
      <c r="V665" s="58"/>
      <c r="W665" s="58"/>
      <c r="X665" s="58"/>
      <c r="Y665" s="62"/>
      <c r="Z665" s="62"/>
      <c r="AA665" s="58"/>
      <c r="AB665" s="58"/>
      <c r="AC665" s="61"/>
      <c r="AD665" s="58"/>
      <c r="AE665" s="29"/>
      <c r="AF665" s="44"/>
      <c r="AG665" s="29"/>
      <c r="AH665" s="29"/>
      <c r="AI665" s="29"/>
      <c r="AJ665" s="29"/>
      <c r="AK665" s="29"/>
      <c r="AL665" s="29"/>
      <c r="AM665" s="29"/>
      <c r="AN665" s="29"/>
      <c r="AO665" s="29"/>
      <c r="AP665" s="29"/>
      <c r="AQ665" s="29"/>
      <c r="AR665" s="29"/>
      <c r="AS665" s="29"/>
      <c r="AT665" s="29"/>
      <c r="AU665" s="29"/>
      <c r="AV665" s="29"/>
      <c r="AW665" s="29"/>
      <c r="AX665" s="29"/>
      <c r="AY665" s="29"/>
      <c r="AZ665" s="29"/>
      <c r="BA665" s="29"/>
      <c r="BB665" s="29"/>
      <c r="BC665" s="29"/>
      <c r="BD665" s="29"/>
      <c r="BE665" s="29"/>
      <c r="BF665" s="29"/>
      <c r="BG665" s="29"/>
      <c r="BH665" s="29"/>
      <c r="BI665" s="29"/>
      <c r="BJ665" s="29"/>
      <c r="BK665" s="29"/>
      <c r="BL665" s="29"/>
      <c r="BM665" s="29"/>
      <c r="BN665" s="29"/>
      <c r="BO665" s="29"/>
      <c r="BP665" s="29"/>
      <c r="BQ665" s="29"/>
      <c r="BR665" s="29"/>
      <c r="BS665" s="29"/>
      <c r="BT665" s="29"/>
      <c r="BU665" s="29"/>
      <c r="XEU665" s="6" t="str">
        <f t="shared" si="12"/>
        <v/>
      </c>
    </row>
    <row r="666" spans="1:73 16375:16375" x14ac:dyDescent="0.2">
      <c r="A666" s="29"/>
      <c r="B666" s="29"/>
      <c r="C666" s="81"/>
      <c r="D666" s="81"/>
      <c r="E666" s="81"/>
      <c r="F666" s="82"/>
      <c r="G666" s="83"/>
      <c r="H666" s="58"/>
      <c r="I666" s="58"/>
      <c r="J666" s="58"/>
      <c r="K666" s="58"/>
      <c r="L666" s="58"/>
      <c r="M666" s="58"/>
      <c r="N666" s="58"/>
      <c r="O666" s="58"/>
      <c r="P666" s="58"/>
      <c r="Q666" s="58"/>
      <c r="R666" s="58"/>
      <c r="S666" s="58"/>
      <c r="T666" s="58"/>
      <c r="U666" s="58"/>
      <c r="V666" s="58"/>
      <c r="W666" s="58"/>
      <c r="X666" s="58"/>
      <c r="Y666" s="62"/>
      <c r="Z666" s="62"/>
      <c r="AA666" s="58"/>
      <c r="AB666" s="58"/>
      <c r="AC666" s="61"/>
      <c r="AD666" s="58"/>
      <c r="AE666" s="29"/>
      <c r="AF666" s="44"/>
      <c r="AG666" s="29"/>
      <c r="AH666" s="29"/>
      <c r="AI666" s="29"/>
      <c r="AJ666" s="29"/>
      <c r="AK666" s="29"/>
      <c r="AL666" s="29"/>
      <c r="AM666" s="29"/>
      <c r="AN666" s="29"/>
      <c r="AO666" s="29"/>
      <c r="AP666" s="29"/>
      <c r="AQ666" s="29"/>
      <c r="AR666" s="29"/>
      <c r="AS666" s="29"/>
      <c r="AT666" s="29"/>
      <c r="AU666" s="29"/>
      <c r="AV666" s="29"/>
      <c r="AW666" s="29"/>
      <c r="AX666" s="29"/>
      <c r="AY666" s="29"/>
      <c r="AZ666" s="29"/>
      <c r="BA666" s="29"/>
      <c r="BB666" s="29"/>
      <c r="BC666" s="29"/>
      <c r="BD666" s="29"/>
      <c r="BE666" s="29"/>
      <c r="BF666" s="29"/>
      <c r="BG666" s="29"/>
      <c r="BH666" s="29"/>
      <c r="BI666" s="29"/>
      <c r="BJ666" s="29"/>
      <c r="BK666" s="29"/>
      <c r="BL666" s="29"/>
      <c r="BM666" s="29"/>
      <c r="BN666" s="29"/>
      <c r="BO666" s="29"/>
      <c r="BP666" s="29"/>
      <c r="BQ666" s="29"/>
      <c r="BR666" s="29"/>
      <c r="BS666" s="29"/>
      <c r="BT666" s="29"/>
      <c r="BU666" s="29"/>
      <c r="XEU666" s="6" t="str">
        <f t="shared" si="12"/>
        <v/>
      </c>
    </row>
    <row r="667" spans="1:73 16375:16375" x14ac:dyDescent="0.2">
      <c r="A667" s="29"/>
      <c r="B667" s="29"/>
      <c r="C667" s="81"/>
      <c r="D667" s="81"/>
      <c r="E667" s="81"/>
      <c r="F667" s="82"/>
      <c r="G667" s="83"/>
      <c r="H667" s="58"/>
      <c r="I667" s="58"/>
      <c r="J667" s="58"/>
      <c r="K667" s="58"/>
      <c r="L667" s="58"/>
      <c r="M667" s="58"/>
      <c r="N667" s="58"/>
      <c r="O667" s="58"/>
      <c r="P667" s="58"/>
      <c r="Q667" s="58"/>
      <c r="R667" s="58"/>
      <c r="S667" s="58"/>
      <c r="T667" s="58"/>
      <c r="U667" s="58"/>
      <c r="V667" s="58"/>
      <c r="W667" s="58"/>
      <c r="X667" s="58"/>
      <c r="Y667" s="62"/>
      <c r="Z667" s="62"/>
      <c r="AA667" s="58"/>
      <c r="AB667" s="58"/>
      <c r="AC667" s="61"/>
      <c r="AD667" s="58"/>
      <c r="AE667" s="29"/>
      <c r="AF667" s="44"/>
      <c r="AG667" s="29"/>
      <c r="AH667" s="29"/>
      <c r="AI667" s="29"/>
      <c r="AJ667" s="29"/>
      <c r="AK667" s="29"/>
      <c r="AL667" s="29"/>
      <c r="AM667" s="29"/>
      <c r="AN667" s="29"/>
      <c r="AO667" s="29"/>
      <c r="AP667" s="29"/>
      <c r="AQ667" s="29"/>
      <c r="AR667" s="29"/>
      <c r="AS667" s="29"/>
      <c r="AT667" s="29"/>
      <c r="AU667" s="29"/>
      <c r="AV667" s="29"/>
      <c r="AW667" s="29"/>
      <c r="AX667" s="29"/>
      <c r="AY667" s="29"/>
      <c r="AZ667" s="29"/>
      <c r="BA667" s="29"/>
      <c r="BB667" s="29"/>
      <c r="BC667" s="29"/>
      <c r="BD667" s="29"/>
      <c r="BE667" s="29"/>
      <c r="BF667" s="29"/>
      <c r="BG667" s="29"/>
      <c r="BH667" s="29"/>
      <c r="BI667" s="29"/>
      <c r="BJ667" s="29"/>
      <c r="BK667" s="29"/>
      <c r="BL667" s="29"/>
      <c r="BM667" s="29"/>
      <c r="BN667" s="29"/>
      <c r="BO667" s="29"/>
      <c r="BP667" s="29"/>
      <c r="BQ667" s="29"/>
      <c r="BR667" s="29"/>
      <c r="BS667" s="29"/>
      <c r="BT667" s="29"/>
      <c r="BU667" s="29"/>
      <c r="XEU667" s="6" t="str">
        <f t="shared" si="12"/>
        <v/>
      </c>
    </row>
    <row r="668" spans="1:73 16375:16375" x14ac:dyDescent="0.2">
      <c r="A668" s="29"/>
      <c r="B668" s="29"/>
      <c r="C668" s="81"/>
      <c r="D668" s="81"/>
      <c r="E668" s="81"/>
      <c r="F668" s="82"/>
      <c r="G668" s="83"/>
      <c r="H668" s="58"/>
      <c r="I668" s="58"/>
      <c r="J668" s="58"/>
      <c r="K668" s="58"/>
      <c r="L668" s="58"/>
      <c r="M668" s="58"/>
      <c r="N668" s="58"/>
      <c r="O668" s="58"/>
      <c r="P668" s="58"/>
      <c r="Q668" s="58"/>
      <c r="R668" s="58"/>
      <c r="S668" s="58"/>
      <c r="T668" s="58"/>
      <c r="U668" s="58"/>
      <c r="V668" s="58"/>
      <c r="W668" s="58"/>
      <c r="X668" s="58"/>
      <c r="Y668" s="62"/>
      <c r="Z668" s="62"/>
      <c r="AA668" s="58"/>
      <c r="AB668" s="58"/>
      <c r="AC668" s="61"/>
      <c r="AD668" s="58"/>
      <c r="AE668" s="29"/>
      <c r="AF668" s="44"/>
      <c r="AG668" s="29"/>
      <c r="AH668" s="29"/>
      <c r="AI668" s="29"/>
      <c r="AJ668" s="29"/>
      <c r="AK668" s="29"/>
      <c r="AL668" s="29"/>
      <c r="AM668" s="29"/>
      <c r="AN668" s="29"/>
      <c r="AO668" s="29"/>
      <c r="AP668" s="29"/>
      <c r="AQ668" s="29"/>
      <c r="AR668" s="29"/>
      <c r="AS668" s="29"/>
      <c r="AT668" s="29"/>
      <c r="AU668" s="29"/>
      <c r="AV668" s="29"/>
      <c r="AW668" s="29"/>
      <c r="AX668" s="29"/>
      <c r="AY668" s="29"/>
      <c r="AZ668" s="29"/>
      <c r="BA668" s="29"/>
      <c r="BB668" s="29"/>
      <c r="BC668" s="29"/>
      <c r="BD668" s="29"/>
      <c r="BE668" s="29"/>
      <c r="BF668" s="29"/>
      <c r="BG668" s="29"/>
      <c r="BH668" s="29"/>
      <c r="BI668" s="29"/>
      <c r="BJ668" s="29"/>
      <c r="BK668" s="29"/>
      <c r="BL668" s="29"/>
      <c r="BM668" s="29"/>
      <c r="BN668" s="29"/>
      <c r="BO668" s="29"/>
      <c r="BP668" s="29"/>
      <c r="BQ668" s="29"/>
      <c r="BR668" s="29"/>
      <c r="BS668" s="29"/>
      <c r="BT668" s="29"/>
      <c r="BU668" s="29"/>
      <c r="XEU668" s="6" t="str">
        <f t="shared" si="12"/>
        <v/>
      </c>
    </row>
    <row r="669" spans="1:73 16375:16375" x14ac:dyDescent="0.2">
      <c r="A669" s="29"/>
      <c r="B669" s="29"/>
      <c r="C669" s="81"/>
      <c r="D669" s="81"/>
      <c r="E669" s="81"/>
      <c r="F669" s="82"/>
      <c r="G669" s="83"/>
      <c r="H669" s="58"/>
      <c r="I669" s="58"/>
      <c r="J669" s="58"/>
      <c r="K669" s="58"/>
      <c r="L669" s="58"/>
      <c r="M669" s="58"/>
      <c r="N669" s="58"/>
      <c r="O669" s="58"/>
      <c r="P669" s="58"/>
      <c r="Q669" s="58"/>
      <c r="R669" s="58"/>
      <c r="S669" s="58"/>
      <c r="T669" s="58"/>
      <c r="U669" s="58"/>
      <c r="V669" s="58"/>
      <c r="W669" s="58"/>
      <c r="X669" s="58"/>
      <c r="Y669" s="62"/>
      <c r="Z669" s="62"/>
      <c r="AA669" s="58"/>
      <c r="AB669" s="58"/>
      <c r="AC669" s="61"/>
      <c r="AD669" s="58"/>
      <c r="AE669" s="29"/>
      <c r="AF669" s="44"/>
      <c r="AG669" s="29"/>
      <c r="AH669" s="29"/>
      <c r="AI669" s="29"/>
      <c r="AJ669" s="29"/>
      <c r="AK669" s="29"/>
      <c r="AL669" s="29"/>
      <c r="AM669" s="29"/>
      <c r="AN669" s="29"/>
      <c r="AO669" s="29"/>
      <c r="AP669" s="29"/>
      <c r="AQ669" s="29"/>
      <c r="AR669" s="29"/>
      <c r="AS669" s="29"/>
      <c r="AT669" s="29"/>
      <c r="AU669" s="29"/>
      <c r="AV669" s="29"/>
      <c r="AW669" s="29"/>
      <c r="AX669" s="29"/>
      <c r="AY669" s="29"/>
      <c r="AZ669" s="29"/>
      <c r="BA669" s="29"/>
      <c r="BB669" s="29"/>
      <c r="BC669" s="29"/>
      <c r="BD669" s="29"/>
      <c r="BE669" s="29"/>
      <c r="BF669" s="29"/>
      <c r="BG669" s="29"/>
      <c r="BH669" s="29"/>
      <c r="BI669" s="29"/>
      <c r="BJ669" s="29"/>
      <c r="BK669" s="29"/>
      <c r="BL669" s="29"/>
      <c r="BM669" s="29"/>
      <c r="BN669" s="29"/>
      <c r="BO669" s="29"/>
      <c r="BP669" s="29"/>
      <c r="BQ669" s="29"/>
      <c r="BR669" s="29"/>
      <c r="BS669" s="29"/>
      <c r="BT669" s="29"/>
      <c r="BU669" s="29"/>
      <c r="XEU669" s="6" t="str">
        <f t="shared" si="12"/>
        <v/>
      </c>
    </row>
    <row r="670" spans="1:73 16375:16375" x14ac:dyDescent="0.2">
      <c r="A670" s="29"/>
      <c r="B670" s="29"/>
      <c r="C670" s="81"/>
      <c r="D670" s="81"/>
      <c r="E670" s="81"/>
      <c r="F670" s="82"/>
      <c r="G670" s="83"/>
      <c r="H670" s="58"/>
      <c r="I670" s="58"/>
      <c r="J670" s="58"/>
      <c r="K670" s="58"/>
      <c r="L670" s="58"/>
      <c r="M670" s="58"/>
      <c r="N670" s="58"/>
      <c r="O670" s="58"/>
      <c r="P670" s="58"/>
      <c r="Q670" s="58"/>
      <c r="R670" s="58"/>
      <c r="S670" s="58"/>
      <c r="T670" s="58"/>
      <c r="U670" s="58"/>
      <c r="V670" s="58"/>
      <c r="W670" s="58"/>
      <c r="X670" s="58"/>
      <c r="Y670" s="62"/>
      <c r="Z670" s="62"/>
      <c r="AA670" s="58"/>
      <c r="AB670" s="58"/>
      <c r="AC670" s="61"/>
      <c r="AD670" s="58"/>
      <c r="AE670" s="29"/>
      <c r="AF670" s="44"/>
      <c r="AG670" s="29"/>
      <c r="AH670" s="29"/>
      <c r="AI670" s="29"/>
      <c r="AJ670" s="29"/>
      <c r="AK670" s="29"/>
      <c r="AL670" s="29"/>
      <c r="AM670" s="29"/>
      <c r="AN670" s="29"/>
      <c r="AO670" s="29"/>
      <c r="AP670" s="29"/>
      <c r="AQ670" s="29"/>
      <c r="AR670" s="29"/>
      <c r="AS670" s="29"/>
      <c r="AT670" s="29"/>
      <c r="AU670" s="29"/>
      <c r="AV670" s="29"/>
      <c r="AW670" s="29"/>
      <c r="AX670" s="29"/>
      <c r="AY670" s="29"/>
      <c r="AZ670" s="29"/>
      <c r="BA670" s="29"/>
      <c r="BB670" s="29"/>
      <c r="BC670" s="29"/>
      <c r="BD670" s="29"/>
      <c r="BE670" s="29"/>
      <c r="BF670" s="29"/>
      <c r="BG670" s="29"/>
      <c r="BH670" s="29"/>
      <c r="BI670" s="29"/>
      <c r="BJ670" s="29"/>
      <c r="BK670" s="29"/>
      <c r="BL670" s="29"/>
      <c r="BM670" s="29"/>
      <c r="BN670" s="29"/>
      <c r="BO670" s="29"/>
      <c r="BP670" s="29"/>
      <c r="BQ670" s="29"/>
      <c r="BR670" s="29"/>
      <c r="BS670" s="29"/>
      <c r="BT670" s="29"/>
      <c r="BU670" s="29"/>
      <c r="XEU670" s="6" t="str">
        <f t="shared" si="12"/>
        <v/>
      </c>
    </row>
    <row r="671" spans="1:73 16375:16375" x14ac:dyDescent="0.2">
      <c r="A671" s="29"/>
      <c r="B671" s="29"/>
      <c r="C671" s="81"/>
      <c r="D671" s="81"/>
      <c r="E671" s="81"/>
      <c r="F671" s="82"/>
      <c r="G671" s="83"/>
      <c r="H671" s="58"/>
      <c r="I671" s="58"/>
      <c r="J671" s="58"/>
      <c r="K671" s="58"/>
      <c r="L671" s="58"/>
      <c r="M671" s="58"/>
      <c r="N671" s="58"/>
      <c r="O671" s="58"/>
      <c r="P671" s="58"/>
      <c r="Q671" s="58"/>
      <c r="R671" s="58"/>
      <c r="S671" s="58"/>
      <c r="T671" s="58"/>
      <c r="U671" s="58"/>
      <c r="V671" s="58"/>
      <c r="W671" s="58"/>
      <c r="X671" s="58"/>
      <c r="Y671" s="62"/>
      <c r="Z671" s="62"/>
      <c r="AA671" s="58"/>
      <c r="AB671" s="58"/>
      <c r="AC671" s="61"/>
      <c r="AD671" s="58"/>
      <c r="AE671" s="29"/>
      <c r="AF671" s="44"/>
      <c r="AG671" s="29"/>
      <c r="AH671" s="29"/>
      <c r="AI671" s="29"/>
      <c r="AJ671" s="29"/>
      <c r="AK671" s="29"/>
      <c r="AL671" s="29"/>
      <c r="AM671" s="29"/>
      <c r="AN671" s="29"/>
      <c r="AO671" s="29"/>
      <c r="AP671" s="29"/>
      <c r="AQ671" s="29"/>
      <c r="AR671" s="29"/>
      <c r="AS671" s="29"/>
      <c r="AT671" s="29"/>
      <c r="AU671" s="29"/>
      <c r="AV671" s="29"/>
      <c r="AW671" s="29"/>
      <c r="AX671" s="29"/>
      <c r="AY671" s="29"/>
      <c r="AZ671" s="29"/>
      <c r="BA671" s="29"/>
      <c r="BB671" s="29"/>
      <c r="BC671" s="29"/>
      <c r="BD671" s="29"/>
      <c r="BE671" s="29"/>
      <c r="BF671" s="29"/>
      <c r="BG671" s="29"/>
      <c r="BH671" s="29"/>
      <c r="BI671" s="29"/>
      <c r="BJ671" s="29"/>
      <c r="BK671" s="29"/>
      <c r="BL671" s="29"/>
      <c r="BM671" s="29"/>
      <c r="BN671" s="29"/>
      <c r="BO671" s="29"/>
      <c r="BP671" s="29"/>
      <c r="BQ671" s="29"/>
      <c r="BR671" s="29"/>
      <c r="BS671" s="29"/>
      <c r="BT671" s="29"/>
      <c r="BU671" s="29"/>
      <c r="XEU671" s="6" t="str">
        <f t="shared" si="12"/>
        <v/>
      </c>
    </row>
    <row r="672" spans="1:73 16375:16375" x14ac:dyDescent="0.2">
      <c r="A672" s="29"/>
      <c r="B672" s="29"/>
      <c r="C672" s="81"/>
      <c r="D672" s="81"/>
      <c r="E672" s="81"/>
      <c r="F672" s="82"/>
      <c r="G672" s="83"/>
      <c r="H672" s="58"/>
      <c r="I672" s="58"/>
      <c r="J672" s="58"/>
      <c r="K672" s="58"/>
      <c r="L672" s="58"/>
      <c r="M672" s="58"/>
      <c r="N672" s="58"/>
      <c r="O672" s="58"/>
      <c r="P672" s="58"/>
      <c r="Q672" s="58"/>
      <c r="R672" s="58"/>
      <c r="S672" s="58"/>
      <c r="T672" s="58"/>
      <c r="U672" s="58"/>
      <c r="V672" s="58"/>
      <c r="W672" s="58"/>
      <c r="X672" s="58"/>
      <c r="Y672" s="62"/>
      <c r="Z672" s="62"/>
      <c r="AA672" s="58"/>
      <c r="AB672" s="58"/>
      <c r="AC672" s="61"/>
      <c r="AD672" s="58"/>
      <c r="AE672" s="29"/>
      <c r="AF672" s="44"/>
      <c r="AG672" s="29"/>
      <c r="AH672" s="29"/>
      <c r="AI672" s="29"/>
      <c r="AJ672" s="29"/>
      <c r="AK672" s="29"/>
      <c r="AL672" s="29"/>
      <c r="AM672" s="29"/>
      <c r="AN672" s="29"/>
      <c r="AO672" s="29"/>
      <c r="AP672" s="29"/>
      <c r="AQ672" s="29"/>
      <c r="AR672" s="29"/>
      <c r="AS672" s="29"/>
      <c r="AT672" s="29"/>
      <c r="AU672" s="29"/>
      <c r="AV672" s="29"/>
      <c r="AW672" s="29"/>
      <c r="AX672" s="29"/>
      <c r="AY672" s="29"/>
      <c r="AZ672" s="29"/>
      <c r="BA672" s="29"/>
      <c r="BB672" s="29"/>
      <c r="BC672" s="29"/>
      <c r="BD672" s="29"/>
      <c r="BE672" s="29"/>
      <c r="BF672" s="29"/>
      <c r="BG672" s="29"/>
      <c r="BH672" s="29"/>
      <c r="BI672" s="29"/>
      <c r="BJ672" s="29"/>
      <c r="BK672" s="29"/>
      <c r="BL672" s="29"/>
      <c r="BM672" s="29"/>
      <c r="BN672" s="29"/>
      <c r="BO672" s="29"/>
      <c r="BP672" s="29"/>
      <c r="BQ672" s="29"/>
      <c r="BR672" s="29"/>
      <c r="BS672" s="29"/>
      <c r="BT672" s="29"/>
      <c r="BU672" s="29"/>
      <c r="XEU672" s="6" t="str">
        <f t="shared" si="12"/>
        <v/>
      </c>
    </row>
    <row r="673" spans="1:73 16375:16375" x14ac:dyDescent="0.2">
      <c r="A673" s="29"/>
      <c r="B673" s="29"/>
      <c r="C673" s="81"/>
      <c r="D673" s="81"/>
      <c r="E673" s="81"/>
      <c r="F673" s="82"/>
      <c r="G673" s="83"/>
      <c r="H673" s="58"/>
      <c r="I673" s="58"/>
      <c r="J673" s="58"/>
      <c r="K673" s="58"/>
      <c r="L673" s="58"/>
      <c r="M673" s="58"/>
      <c r="N673" s="58"/>
      <c r="O673" s="58"/>
      <c r="P673" s="58"/>
      <c r="Q673" s="58"/>
      <c r="R673" s="58"/>
      <c r="S673" s="58"/>
      <c r="T673" s="58"/>
      <c r="U673" s="58"/>
      <c r="V673" s="58"/>
      <c r="W673" s="58"/>
      <c r="X673" s="58"/>
      <c r="Y673" s="62"/>
      <c r="Z673" s="62"/>
      <c r="AA673" s="58"/>
      <c r="AB673" s="58"/>
      <c r="AC673" s="61"/>
      <c r="AD673" s="58"/>
      <c r="AE673" s="29"/>
      <c r="AF673" s="44"/>
      <c r="AG673" s="29"/>
      <c r="AH673" s="29"/>
      <c r="AI673" s="29"/>
      <c r="AJ673" s="29"/>
      <c r="AK673" s="29"/>
      <c r="AL673" s="29"/>
      <c r="AM673" s="29"/>
      <c r="AN673" s="29"/>
      <c r="AO673" s="29"/>
      <c r="AP673" s="29"/>
      <c r="AQ673" s="29"/>
      <c r="AR673" s="29"/>
      <c r="AS673" s="29"/>
      <c r="AT673" s="29"/>
      <c r="AU673" s="29"/>
      <c r="AV673" s="29"/>
      <c r="AW673" s="29"/>
      <c r="AX673" s="29"/>
      <c r="AY673" s="29"/>
      <c r="AZ673" s="29"/>
      <c r="BA673" s="29"/>
      <c r="BB673" s="29"/>
      <c r="BC673" s="29"/>
      <c r="BD673" s="29"/>
      <c r="BE673" s="29"/>
      <c r="BF673" s="29"/>
      <c r="BG673" s="29"/>
      <c r="BH673" s="29"/>
      <c r="BI673" s="29"/>
      <c r="BJ673" s="29"/>
      <c r="BK673" s="29"/>
      <c r="BL673" s="29"/>
      <c r="BM673" s="29"/>
      <c r="BN673" s="29"/>
      <c r="BO673" s="29"/>
      <c r="BP673" s="29"/>
      <c r="BQ673" s="29"/>
      <c r="BR673" s="29"/>
      <c r="BS673" s="29"/>
      <c r="BT673" s="29"/>
      <c r="BU673" s="29"/>
      <c r="XEU673" s="6" t="str">
        <f t="shared" si="12"/>
        <v/>
      </c>
    </row>
    <row r="674" spans="1:73 16375:16375" x14ac:dyDescent="0.2">
      <c r="A674" s="29"/>
      <c r="B674" s="29"/>
      <c r="C674" s="81"/>
      <c r="D674" s="81"/>
      <c r="E674" s="81"/>
      <c r="F674" s="82"/>
      <c r="G674" s="83"/>
      <c r="H674" s="58"/>
      <c r="I674" s="58"/>
      <c r="J674" s="58"/>
      <c r="K674" s="58"/>
      <c r="L674" s="58"/>
      <c r="M674" s="58"/>
      <c r="N674" s="58"/>
      <c r="O674" s="58"/>
      <c r="P674" s="58"/>
      <c r="Q674" s="58"/>
      <c r="R674" s="58"/>
      <c r="S674" s="58"/>
      <c r="T674" s="58"/>
      <c r="U674" s="58"/>
      <c r="V674" s="58"/>
      <c r="W674" s="58"/>
      <c r="X674" s="58"/>
      <c r="Y674" s="62"/>
      <c r="Z674" s="62"/>
      <c r="AA674" s="58"/>
      <c r="AB674" s="58"/>
      <c r="AC674" s="61"/>
      <c r="AD674" s="58"/>
      <c r="AE674" s="29"/>
      <c r="AF674" s="44"/>
      <c r="AG674" s="29"/>
      <c r="AH674" s="29"/>
      <c r="AI674" s="29"/>
      <c r="AJ674" s="29"/>
      <c r="AK674" s="29"/>
      <c r="AL674" s="29"/>
      <c r="AM674" s="29"/>
      <c r="AN674" s="29"/>
      <c r="AO674" s="29"/>
      <c r="AP674" s="29"/>
      <c r="AQ674" s="29"/>
      <c r="AR674" s="29"/>
      <c r="AS674" s="29"/>
      <c r="AT674" s="29"/>
      <c r="AU674" s="29"/>
      <c r="AV674" s="29"/>
      <c r="AW674" s="29"/>
      <c r="AX674" s="29"/>
      <c r="AY674" s="29"/>
      <c r="AZ674" s="29"/>
      <c r="BA674" s="29"/>
      <c r="BB674" s="29"/>
      <c r="BC674" s="29"/>
      <c r="BD674" s="29"/>
      <c r="BE674" s="29"/>
      <c r="BF674" s="29"/>
      <c r="BG674" s="29"/>
      <c r="BH674" s="29"/>
      <c r="BI674" s="29"/>
      <c r="BJ674" s="29"/>
      <c r="BK674" s="29"/>
      <c r="BL674" s="29"/>
      <c r="BM674" s="29"/>
      <c r="BN674" s="29"/>
      <c r="BO674" s="29"/>
      <c r="BP674" s="29"/>
      <c r="BQ674" s="29"/>
      <c r="BR674" s="29"/>
      <c r="BS674" s="29"/>
      <c r="BT674" s="29"/>
      <c r="BU674" s="29"/>
      <c r="XEU674" s="6" t="str">
        <f t="shared" si="12"/>
        <v/>
      </c>
    </row>
    <row r="675" spans="1:73 16375:16375" x14ac:dyDescent="0.2">
      <c r="A675" s="29"/>
      <c r="B675" s="29"/>
      <c r="C675" s="81"/>
      <c r="D675" s="81"/>
      <c r="E675" s="81"/>
      <c r="F675" s="82"/>
      <c r="G675" s="83"/>
      <c r="H675" s="58"/>
      <c r="I675" s="58"/>
      <c r="J675" s="58"/>
      <c r="K675" s="58"/>
      <c r="L675" s="58"/>
      <c r="M675" s="58"/>
      <c r="N675" s="58"/>
      <c r="O675" s="58"/>
      <c r="P675" s="58"/>
      <c r="Q675" s="58"/>
      <c r="R675" s="58"/>
      <c r="S675" s="58"/>
      <c r="T675" s="58"/>
      <c r="U675" s="58"/>
      <c r="V675" s="58"/>
      <c r="W675" s="58"/>
      <c r="X675" s="58"/>
      <c r="Y675" s="62"/>
      <c r="Z675" s="62"/>
      <c r="AA675" s="58"/>
      <c r="AB675" s="58"/>
      <c r="AC675" s="61"/>
      <c r="AD675" s="58"/>
      <c r="AE675" s="29"/>
      <c r="AF675" s="44"/>
      <c r="AG675" s="29"/>
      <c r="AH675" s="29"/>
      <c r="AI675" s="29"/>
      <c r="AJ675" s="29"/>
      <c r="AK675" s="29"/>
      <c r="AL675" s="29"/>
      <c r="AM675" s="29"/>
      <c r="AN675" s="29"/>
      <c r="AO675" s="29"/>
      <c r="AP675" s="29"/>
      <c r="AQ675" s="29"/>
      <c r="AR675" s="29"/>
      <c r="AS675" s="29"/>
      <c r="AT675" s="29"/>
      <c r="AU675" s="29"/>
      <c r="AV675" s="29"/>
      <c r="AW675" s="29"/>
      <c r="AX675" s="29"/>
      <c r="AY675" s="29"/>
      <c r="AZ675" s="29"/>
      <c r="BA675" s="29"/>
      <c r="BB675" s="29"/>
      <c r="BC675" s="29"/>
      <c r="BD675" s="29"/>
      <c r="BE675" s="29"/>
      <c r="BF675" s="29"/>
      <c r="BG675" s="29"/>
      <c r="BH675" s="29"/>
      <c r="BI675" s="29"/>
      <c r="BJ675" s="29"/>
      <c r="BK675" s="29"/>
      <c r="BL675" s="29"/>
      <c r="BM675" s="29"/>
      <c r="BN675" s="29"/>
      <c r="BO675" s="29"/>
      <c r="BP675" s="29"/>
      <c r="BQ675" s="29"/>
      <c r="BR675" s="29"/>
      <c r="BS675" s="29"/>
      <c r="BT675" s="29"/>
      <c r="BU675" s="29"/>
      <c r="XEU675" s="6" t="str">
        <f t="shared" si="12"/>
        <v/>
      </c>
    </row>
    <row r="676" spans="1:73 16375:16375" x14ac:dyDescent="0.2">
      <c r="A676" s="29"/>
      <c r="B676" s="29"/>
      <c r="C676" s="81"/>
      <c r="D676" s="81"/>
      <c r="E676" s="81"/>
      <c r="F676" s="82"/>
      <c r="G676" s="83"/>
      <c r="H676" s="58"/>
      <c r="I676" s="58"/>
      <c r="J676" s="58"/>
      <c r="K676" s="58"/>
      <c r="L676" s="58"/>
      <c r="M676" s="58"/>
      <c r="N676" s="58"/>
      <c r="O676" s="58"/>
      <c r="P676" s="58"/>
      <c r="Q676" s="58"/>
      <c r="R676" s="58"/>
      <c r="S676" s="58"/>
      <c r="T676" s="58"/>
      <c r="U676" s="58"/>
      <c r="V676" s="58"/>
      <c r="W676" s="58"/>
      <c r="X676" s="58"/>
      <c r="Y676" s="62"/>
      <c r="Z676" s="62"/>
      <c r="AA676" s="58"/>
      <c r="AB676" s="58"/>
      <c r="AC676" s="61"/>
      <c r="AD676" s="58"/>
      <c r="AE676" s="29"/>
      <c r="AF676" s="44"/>
      <c r="AG676" s="29"/>
      <c r="AH676" s="29"/>
      <c r="AI676" s="29"/>
      <c r="AJ676" s="29"/>
      <c r="AK676" s="29"/>
      <c r="AL676" s="29"/>
      <c r="AM676" s="29"/>
      <c r="AN676" s="29"/>
      <c r="AO676" s="29"/>
      <c r="AP676" s="29"/>
      <c r="AQ676" s="29"/>
      <c r="AR676" s="29"/>
      <c r="AS676" s="29"/>
      <c r="AT676" s="29"/>
      <c r="AU676" s="29"/>
      <c r="AV676" s="29"/>
      <c r="AW676" s="29"/>
      <c r="AX676" s="29"/>
      <c r="AY676" s="29"/>
      <c r="AZ676" s="29"/>
      <c r="BA676" s="29"/>
      <c r="BB676" s="29"/>
      <c r="BC676" s="29"/>
      <c r="BD676" s="29"/>
      <c r="BE676" s="29"/>
      <c r="BF676" s="29"/>
      <c r="BG676" s="29"/>
      <c r="BH676" s="29"/>
      <c r="BI676" s="29"/>
      <c r="BJ676" s="29"/>
      <c r="BK676" s="29"/>
      <c r="BL676" s="29"/>
      <c r="BM676" s="29"/>
      <c r="BN676" s="29"/>
      <c r="BO676" s="29"/>
      <c r="BP676" s="29"/>
      <c r="BQ676" s="29"/>
      <c r="BR676" s="29"/>
      <c r="BS676" s="29"/>
      <c r="BT676" s="29"/>
      <c r="BU676" s="29"/>
      <c r="XEU676" s="6" t="str">
        <f t="shared" si="12"/>
        <v/>
      </c>
    </row>
    <row r="677" spans="1:73 16375:16375" x14ac:dyDescent="0.2">
      <c r="A677" s="29"/>
      <c r="B677" s="29"/>
      <c r="C677" s="81"/>
      <c r="D677" s="81"/>
      <c r="E677" s="81"/>
      <c r="F677" s="82"/>
      <c r="G677" s="83"/>
      <c r="H677" s="58"/>
      <c r="I677" s="58"/>
      <c r="J677" s="58"/>
      <c r="K677" s="58"/>
      <c r="L677" s="58"/>
      <c r="M677" s="58"/>
      <c r="N677" s="58"/>
      <c r="O677" s="58"/>
      <c r="P677" s="58"/>
      <c r="Q677" s="58"/>
      <c r="R677" s="58"/>
      <c r="S677" s="58"/>
      <c r="T677" s="58"/>
      <c r="U677" s="58"/>
      <c r="V677" s="58"/>
      <c r="W677" s="58"/>
      <c r="X677" s="58"/>
      <c r="Y677" s="62"/>
      <c r="Z677" s="62"/>
      <c r="AA677" s="58"/>
      <c r="AB677" s="58"/>
      <c r="AC677" s="61"/>
      <c r="AD677" s="58"/>
      <c r="AE677" s="29"/>
      <c r="AF677" s="44"/>
      <c r="AG677" s="29"/>
      <c r="AH677" s="29"/>
      <c r="AI677" s="29"/>
      <c r="AJ677" s="29"/>
      <c r="AK677" s="29"/>
      <c r="AL677" s="29"/>
      <c r="AM677" s="29"/>
      <c r="AN677" s="29"/>
      <c r="AO677" s="29"/>
      <c r="AP677" s="29"/>
      <c r="AQ677" s="29"/>
      <c r="AR677" s="29"/>
      <c r="AS677" s="29"/>
      <c r="AT677" s="29"/>
      <c r="AU677" s="29"/>
      <c r="AV677" s="29"/>
      <c r="AW677" s="29"/>
      <c r="AX677" s="29"/>
      <c r="AY677" s="29"/>
      <c r="AZ677" s="29"/>
      <c r="BA677" s="29"/>
      <c r="BB677" s="29"/>
      <c r="BC677" s="29"/>
      <c r="BD677" s="29"/>
      <c r="BE677" s="29"/>
      <c r="BF677" s="29"/>
      <c r="BG677" s="29"/>
      <c r="BH677" s="29"/>
      <c r="BI677" s="29"/>
      <c r="BJ677" s="29"/>
      <c r="BK677" s="29"/>
      <c r="BL677" s="29"/>
      <c r="BM677" s="29"/>
      <c r="BN677" s="29"/>
      <c r="BO677" s="29"/>
      <c r="BP677" s="29"/>
      <c r="BQ677" s="29"/>
      <c r="BR677" s="29"/>
      <c r="BS677" s="29"/>
      <c r="BT677" s="29"/>
      <c r="BU677" s="29"/>
      <c r="XEU677" s="6" t="str">
        <f t="shared" si="12"/>
        <v/>
      </c>
    </row>
    <row r="678" spans="1:73 16375:16375" x14ac:dyDescent="0.2">
      <c r="A678" s="29"/>
      <c r="B678" s="29"/>
      <c r="C678" s="81"/>
      <c r="D678" s="81"/>
      <c r="E678" s="81"/>
      <c r="F678" s="82"/>
      <c r="G678" s="83"/>
      <c r="H678" s="58"/>
      <c r="I678" s="58"/>
      <c r="J678" s="58"/>
      <c r="K678" s="58"/>
      <c r="L678" s="58"/>
      <c r="M678" s="58"/>
      <c r="N678" s="58"/>
      <c r="O678" s="58"/>
      <c r="P678" s="58"/>
      <c r="Q678" s="58"/>
      <c r="R678" s="58"/>
      <c r="S678" s="58"/>
      <c r="T678" s="58"/>
      <c r="U678" s="58"/>
      <c r="V678" s="58"/>
      <c r="W678" s="58"/>
      <c r="X678" s="58"/>
      <c r="Y678" s="62"/>
      <c r="Z678" s="62"/>
      <c r="AA678" s="58"/>
      <c r="AB678" s="58"/>
      <c r="AC678" s="61"/>
      <c r="AD678" s="58"/>
      <c r="AE678" s="29"/>
      <c r="AF678" s="44"/>
      <c r="AG678" s="29"/>
      <c r="AH678" s="29"/>
      <c r="AI678" s="29"/>
      <c r="AJ678" s="29"/>
      <c r="AK678" s="29"/>
      <c r="AL678" s="29"/>
      <c r="AM678" s="29"/>
      <c r="AN678" s="29"/>
      <c r="AO678" s="29"/>
      <c r="AP678" s="29"/>
      <c r="AQ678" s="29"/>
      <c r="AR678" s="29"/>
      <c r="AS678" s="29"/>
      <c r="AT678" s="29"/>
      <c r="AU678" s="29"/>
      <c r="AV678" s="29"/>
      <c r="AW678" s="29"/>
      <c r="AX678" s="29"/>
      <c r="AY678" s="29"/>
      <c r="AZ678" s="29"/>
      <c r="BA678" s="29"/>
      <c r="BB678" s="29"/>
      <c r="BC678" s="29"/>
      <c r="BD678" s="29"/>
      <c r="BE678" s="29"/>
      <c r="BF678" s="29"/>
      <c r="BG678" s="29"/>
      <c r="BH678" s="29"/>
      <c r="BI678" s="29"/>
      <c r="BJ678" s="29"/>
      <c r="BK678" s="29"/>
      <c r="BL678" s="29"/>
      <c r="BM678" s="29"/>
      <c r="BN678" s="29"/>
      <c r="BO678" s="29"/>
      <c r="BP678" s="29"/>
      <c r="BQ678" s="29"/>
      <c r="BR678" s="29"/>
      <c r="BS678" s="29"/>
      <c r="BT678" s="29"/>
      <c r="BU678" s="29"/>
      <c r="XEU678" s="6" t="str">
        <f t="shared" si="12"/>
        <v/>
      </c>
    </row>
    <row r="679" spans="1:73 16375:16375" x14ac:dyDescent="0.2">
      <c r="A679" s="29"/>
      <c r="B679" s="29"/>
      <c r="C679" s="81"/>
      <c r="D679" s="81"/>
      <c r="E679" s="81"/>
      <c r="F679" s="82"/>
      <c r="G679" s="83"/>
      <c r="H679" s="58"/>
      <c r="I679" s="58"/>
      <c r="J679" s="58"/>
      <c r="K679" s="58"/>
      <c r="L679" s="58"/>
      <c r="M679" s="58"/>
      <c r="N679" s="58"/>
      <c r="O679" s="58"/>
      <c r="P679" s="58"/>
      <c r="Q679" s="58"/>
      <c r="R679" s="58"/>
      <c r="S679" s="58"/>
      <c r="T679" s="58"/>
      <c r="U679" s="58"/>
      <c r="V679" s="58"/>
      <c r="W679" s="58"/>
      <c r="X679" s="58"/>
      <c r="Y679" s="62"/>
      <c r="Z679" s="62"/>
      <c r="AA679" s="58"/>
      <c r="AB679" s="58"/>
      <c r="AC679" s="61"/>
      <c r="AD679" s="58"/>
      <c r="AE679" s="29"/>
      <c r="AF679" s="44"/>
      <c r="AG679" s="29"/>
      <c r="AH679" s="29"/>
      <c r="AI679" s="29"/>
      <c r="AJ679" s="29"/>
      <c r="AK679" s="29"/>
      <c r="AL679" s="29"/>
      <c r="AM679" s="29"/>
      <c r="AN679" s="29"/>
      <c r="AO679" s="29"/>
      <c r="AP679" s="29"/>
      <c r="AQ679" s="29"/>
      <c r="AR679" s="29"/>
      <c r="AS679" s="29"/>
      <c r="AT679" s="29"/>
      <c r="AU679" s="29"/>
      <c r="AV679" s="29"/>
      <c r="AW679" s="29"/>
      <c r="AX679" s="29"/>
      <c r="AY679" s="29"/>
      <c r="AZ679" s="29"/>
      <c r="BA679" s="29"/>
      <c r="BB679" s="29"/>
      <c r="BC679" s="29"/>
      <c r="BD679" s="29"/>
      <c r="BE679" s="29"/>
      <c r="BF679" s="29"/>
      <c r="BG679" s="29"/>
      <c r="BH679" s="29"/>
      <c r="BI679" s="29"/>
      <c r="BJ679" s="29"/>
      <c r="BK679" s="29"/>
      <c r="BL679" s="29"/>
      <c r="BM679" s="29"/>
      <c r="BN679" s="29"/>
      <c r="BO679" s="29"/>
      <c r="BP679" s="29"/>
      <c r="BQ679" s="29"/>
      <c r="BR679" s="29"/>
      <c r="BS679" s="29"/>
      <c r="BT679" s="29"/>
      <c r="BU679" s="29"/>
      <c r="XEU679" s="6" t="str">
        <f t="shared" si="12"/>
        <v/>
      </c>
    </row>
    <row r="680" spans="1:73 16375:16375" x14ac:dyDescent="0.2">
      <c r="A680" s="29"/>
      <c r="B680" s="29"/>
      <c r="C680" s="81"/>
      <c r="D680" s="81"/>
      <c r="E680" s="81"/>
      <c r="F680" s="82"/>
      <c r="G680" s="83"/>
      <c r="H680" s="58"/>
      <c r="I680" s="58"/>
      <c r="J680" s="58"/>
      <c r="K680" s="58"/>
      <c r="L680" s="58"/>
      <c r="M680" s="58"/>
      <c r="N680" s="58"/>
      <c r="O680" s="58"/>
      <c r="P680" s="58"/>
      <c r="Q680" s="58"/>
      <c r="R680" s="58"/>
      <c r="S680" s="58"/>
      <c r="T680" s="58"/>
      <c r="U680" s="58"/>
      <c r="V680" s="58"/>
      <c r="W680" s="58"/>
      <c r="X680" s="58"/>
      <c r="Y680" s="62"/>
      <c r="Z680" s="62"/>
      <c r="AA680" s="58"/>
      <c r="AB680" s="58"/>
      <c r="AC680" s="61"/>
      <c r="AD680" s="58"/>
      <c r="AE680" s="29"/>
      <c r="AF680" s="44"/>
      <c r="AG680" s="29"/>
      <c r="AH680" s="29"/>
      <c r="AI680" s="29"/>
      <c r="AJ680" s="29"/>
      <c r="AK680" s="29"/>
      <c r="AL680" s="29"/>
      <c r="AM680" s="29"/>
      <c r="AN680" s="29"/>
      <c r="AO680" s="29"/>
      <c r="AP680" s="29"/>
      <c r="AQ680" s="29"/>
      <c r="AR680" s="29"/>
      <c r="AS680" s="29"/>
      <c r="AT680" s="29"/>
      <c r="AU680" s="29"/>
      <c r="AV680" s="29"/>
      <c r="AW680" s="29"/>
      <c r="AX680" s="29"/>
      <c r="AY680" s="29"/>
      <c r="AZ680" s="29"/>
      <c r="BA680" s="29"/>
      <c r="BB680" s="29"/>
      <c r="BC680" s="29"/>
      <c r="BD680" s="29"/>
      <c r="BE680" s="29"/>
      <c r="BF680" s="29"/>
      <c r="BG680" s="29"/>
      <c r="BH680" s="29"/>
      <c r="BI680" s="29"/>
      <c r="BJ680" s="29"/>
      <c r="BK680" s="29"/>
      <c r="BL680" s="29"/>
      <c r="BM680" s="29"/>
      <c r="BN680" s="29"/>
      <c r="BO680" s="29"/>
      <c r="BP680" s="29"/>
      <c r="BQ680" s="29"/>
      <c r="BR680" s="29"/>
      <c r="BS680" s="29"/>
      <c r="BT680" s="29"/>
      <c r="BU680" s="29"/>
      <c r="XEU680" s="6" t="str">
        <f t="shared" si="12"/>
        <v/>
      </c>
    </row>
    <row r="681" spans="1:73 16375:16375" x14ac:dyDescent="0.2">
      <c r="A681" s="29"/>
      <c r="B681" s="29"/>
      <c r="C681" s="81"/>
      <c r="D681" s="81"/>
      <c r="E681" s="81"/>
      <c r="F681" s="82"/>
      <c r="G681" s="83"/>
      <c r="H681" s="58"/>
      <c r="I681" s="58"/>
      <c r="J681" s="58"/>
      <c r="K681" s="58"/>
      <c r="L681" s="58"/>
      <c r="M681" s="58"/>
      <c r="N681" s="58"/>
      <c r="O681" s="58"/>
      <c r="P681" s="58"/>
      <c r="Q681" s="58"/>
      <c r="R681" s="58"/>
      <c r="S681" s="58"/>
      <c r="T681" s="58"/>
      <c r="U681" s="58"/>
      <c r="V681" s="58"/>
      <c r="W681" s="58"/>
      <c r="X681" s="58"/>
      <c r="Y681" s="62"/>
      <c r="Z681" s="62"/>
      <c r="AA681" s="58"/>
      <c r="AB681" s="58"/>
      <c r="AC681" s="61"/>
      <c r="AD681" s="58"/>
      <c r="AE681" s="29"/>
      <c r="AF681" s="44"/>
      <c r="AG681" s="29"/>
      <c r="AH681" s="29"/>
      <c r="AI681" s="29"/>
      <c r="AJ681" s="29"/>
      <c r="AK681" s="29"/>
      <c r="AL681" s="29"/>
      <c r="AM681" s="29"/>
      <c r="AN681" s="29"/>
      <c r="AO681" s="29"/>
      <c r="AP681" s="29"/>
      <c r="AQ681" s="29"/>
      <c r="AR681" s="29"/>
      <c r="AS681" s="29"/>
      <c r="AT681" s="29"/>
      <c r="AU681" s="29"/>
      <c r="AV681" s="29"/>
      <c r="AW681" s="29"/>
      <c r="AX681" s="29"/>
      <c r="AY681" s="29"/>
      <c r="AZ681" s="29"/>
      <c r="BA681" s="29"/>
      <c r="BB681" s="29"/>
      <c r="BC681" s="29"/>
      <c r="BD681" s="29"/>
      <c r="BE681" s="29"/>
      <c r="BF681" s="29"/>
      <c r="BG681" s="29"/>
      <c r="BH681" s="29"/>
      <c r="BI681" s="29"/>
      <c r="BJ681" s="29"/>
      <c r="BK681" s="29"/>
      <c r="BL681" s="29"/>
      <c r="BM681" s="29"/>
      <c r="BN681" s="29"/>
      <c r="BO681" s="29"/>
      <c r="BP681" s="29"/>
      <c r="BQ681" s="29"/>
      <c r="BR681" s="29"/>
      <c r="BS681" s="29"/>
      <c r="BT681" s="29"/>
      <c r="BU681" s="29"/>
      <c r="XEU681" s="6" t="str">
        <f t="shared" si="12"/>
        <v/>
      </c>
    </row>
    <row r="682" spans="1:73 16375:16375" x14ac:dyDescent="0.2">
      <c r="A682" s="29"/>
      <c r="B682" s="29"/>
      <c r="C682" s="81"/>
      <c r="D682" s="81"/>
      <c r="E682" s="81"/>
      <c r="F682" s="82"/>
      <c r="G682" s="83"/>
      <c r="H682" s="58"/>
      <c r="I682" s="58"/>
      <c r="J682" s="58"/>
      <c r="K682" s="58"/>
      <c r="L682" s="58"/>
      <c r="M682" s="58"/>
      <c r="N682" s="58"/>
      <c r="O682" s="58"/>
      <c r="P682" s="58"/>
      <c r="Q682" s="58"/>
      <c r="R682" s="58"/>
      <c r="S682" s="58"/>
      <c r="T682" s="58"/>
      <c r="U682" s="58"/>
      <c r="V682" s="58"/>
      <c r="W682" s="58"/>
      <c r="X682" s="58"/>
      <c r="Y682" s="62"/>
      <c r="Z682" s="62"/>
      <c r="AA682" s="58"/>
      <c r="AB682" s="58"/>
      <c r="AC682" s="61"/>
      <c r="AD682" s="58"/>
      <c r="AE682" s="29"/>
      <c r="AF682" s="44"/>
      <c r="AG682" s="29"/>
      <c r="AH682" s="29"/>
      <c r="AI682" s="29"/>
      <c r="AJ682" s="29"/>
      <c r="AK682" s="29"/>
      <c r="AL682" s="29"/>
      <c r="AM682" s="29"/>
      <c r="AN682" s="29"/>
      <c r="AO682" s="29"/>
      <c r="AP682" s="29"/>
      <c r="AQ682" s="29"/>
      <c r="AR682" s="29"/>
      <c r="AS682" s="29"/>
      <c r="AT682" s="29"/>
      <c r="AU682" s="29"/>
      <c r="AV682" s="29"/>
      <c r="AW682" s="29"/>
      <c r="AX682" s="29"/>
      <c r="AY682" s="29"/>
      <c r="AZ682" s="29"/>
      <c r="BA682" s="29"/>
      <c r="BB682" s="29"/>
      <c r="BC682" s="29"/>
      <c r="BD682" s="29"/>
      <c r="BE682" s="29"/>
      <c r="BF682" s="29"/>
      <c r="BG682" s="29"/>
      <c r="BH682" s="29"/>
      <c r="BI682" s="29"/>
      <c r="BJ682" s="29"/>
      <c r="BK682" s="29"/>
      <c r="BL682" s="29"/>
      <c r="BM682" s="29"/>
      <c r="BN682" s="29"/>
      <c r="BO682" s="29"/>
      <c r="BP682" s="29"/>
      <c r="BQ682" s="29"/>
      <c r="BR682" s="29"/>
      <c r="BS682" s="29"/>
      <c r="BT682" s="29"/>
      <c r="BU682" s="29"/>
      <c r="XEU682" s="6" t="str">
        <f t="shared" si="12"/>
        <v/>
      </c>
    </row>
    <row r="683" spans="1:73 16375:16375" x14ac:dyDescent="0.2">
      <c r="A683" s="29"/>
      <c r="B683" s="29"/>
      <c r="C683" s="81"/>
      <c r="D683" s="81"/>
      <c r="E683" s="81"/>
      <c r="F683" s="82"/>
      <c r="G683" s="83"/>
      <c r="H683" s="58"/>
      <c r="I683" s="58"/>
      <c r="J683" s="58"/>
      <c r="K683" s="58"/>
      <c r="L683" s="58"/>
      <c r="M683" s="58"/>
      <c r="N683" s="58"/>
      <c r="O683" s="58"/>
      <c r="P683" s="58"/>
      <c r="Q683" s="58"/>
      <c r="R683" s="58"/>
      <c r="S683" s="58"/>
      <c r="T683" s="58"/>
      <c r="U683" s="58"/>
      <c r="V683" s="58"/>
      <c r="W683" s="58"/>
      <c r="X683" s="58"/>
      <c r="Y683" s="62"/>
      <c r="Z683" s="62"/>
      <c r="AA683" s="58"/>
      <c r="AB683" s="58"/>
      <c r="AC683" s="61"/>
      <c r="AD683" s="58"/>
      <c r="AE683" s="29"/>
      <c r="AF683" s="44"/>
      <c r="AG683" s="29"/>
      <c r="AH683" s="29"/>
      <c r="AI683" s="29"/>
      <c r="AJ683" s="29"/>
      <c r="AK683" s="29"/>
      <c r="AL683" s="29"/>
      <c r="AM683" s="29"/>
      <c r="AN683" s="29"/>
      <c r="AO683" s="29"/>
      <c r="AP683" s="29"/>
      <c r="AQ683" s="29"/>
      <c r="AR683" s="29"/>
      <c r="AS683" s="29"/>
      <c r="AT683" s="29"/>
      <c r="AU683" s="29"/>
      <c r="AV683" s="29"/>
      <c r="AW683" s="29"/>
      <c r="AX683" s="29"/>
      <c r="AY683" s="29"/>
      <c r="AZ683" s="29"/>
      <c r="BA683" s="29"/>
      <c r="BB683" s="29"/>
      <c r="BC683" s="29"/>
      <c r="BD683" s="29"/>
      <c r="BE683" s="29"/>
      <c r="BF683" s="29"/>
      <c r="BG683" s="29"/>
      <c r="BH683" s="29"/>
      <c r="BI683" s="29"/>
      <c r="BJ683" s="29"/>
      <c r="BK683" s="29"/>
      <c r="BL683" s="29"/>
      <c r="BM683" s="29"/>
      <c r="BN683" s="29"/>
      <c r="BO683" s="29"/>
      <c r="BP683" s="29"/>
      <c r="BQ683" s="29"/>
      <c r="BR683" s="29"/>
      <c r="BS683" s="29"/>
      <c r="BT683" s="29"/>
      <c r="BU683" s="29"/>
      <c r="XEU683" s="6" t="str">
        <f t="shared" si="12"/>
        <v/>
      </c>
    </row>
    <row r="684" spans="1:73 16375:16375" x14ac:dyDescent="0.2">
      <c r="A684" s="29"/>
      <c r="B684" s="29"/>
      <c r="C684" s="81"/>
      <c r="D684" s="81"/>
      <c r="E684" s="81"/>
      <c r="F684" s="82"/>
      <c r="G684" s="83"/>
      <c r="H684" s="58"/>
      <c r="I684" s="58"/>
      <c r="J684" s="58"/>
      <c r="K684" s="58"/>
      <c r="L684" s="58"/>
      <c r="M684" s="58"/>
      <c r="N684" s="58"/>
      <c r="O684" s="58"/>
      <c r="P684" s="58"/>
      <c r="Q684" s="58"/>
      <c r="R684" s="58"/>
      <c r="S684" s="58"/>
      <c r="T684" s="58"/>
      <c r="U684" s="58"/>
      <c r="V684" s="58"/>
      <c r="W684" s="58"/>
      <c r="X684" s="58"/>
      <c r="Y684" s="62"/>
      <c r="Z684" s="62"/>
      <c r="AA684" s="58"/>
      <c r="AB684" s="58"/>
      <c r="AC684" s="61"/>
      <c r="AD684" s="58"/>
      <c r="AE684" s="29"/>
      <c r="AF684" s="44"/>
      <c r="AG684" s="29"/>
      <c r="AH684" s="29"/>
      <c r="AI684" s="29"/>
      <c r="AJ684" s="29"/>
      <c r="AK684" s="29"/>
      <c r="AL684" s="29"/>
      <c r="AM684" s="29"/>
      <c r="AN684" s="29"/>
      <c r="AO684" s="29"/>
      <c r="AP684" s="29"/>
      <c r="AQ684" s="29"/>
      <c r="AR684" s="29"/>
      <c r="AS684" s="29"/>
      <c r="AT684" s="29"/>
      <c r="AU684" s="29"/>
      <c r="AV684" s="29"/>
      <c r="AW684" s="29"/>
      <c r="AX684" s="29"/>
      <c r="AY684" s="29"/>
      <c r="AZ684" s="29"/>
      <c r="BA684" s="29"/>
      <c r="BB684" s="29"/>
      <c r="BC684" s="29"/>
      <c r="BD684" s="29"/>
      <c r="BE684" s="29"/>
      <c r="BF684" s="29"/>
      <c r="BG684" s="29"/>
      <c r="BH684" s="29"/>
      <c r="BI684" s="29"/>
      <c r="BJ684" s="29"/>
      <c r="BK684" s="29"/>
      <c r="BL684" s="29"/>
      <c r="BM684" s="29"/>
      <c r="BN684" s="29"/>
      <c r="BO684" s="29"/>
      <c r="BP684" s="29"/>
      <c r="BQ684" s="29"/>
      <c r="BR684" s="29"/>
      <c r="BS684" s="29"/>
      <c r="BT684" s="29"/>
      <c r="BU684" s="29"/>
      <c r="XEU684" s="6" t="str">
        <f t="shared" si="12"/>
        <v/>
      </c>
    </row>
    <row r="685" spans="1:73 16375:16375" x14ac:dyDescent="0.2">
      <c r="A685" s="29"/>
      <c r="B685" s="29"/>
      <c r="C685" s="81"/>
      <c r="D685" s="81"/>
      <c r="E685" s="81"/>
      <c r="F685" s="82"/>
      <c r="G685" s="83"/>
      <c r="H685" s="58"/>
      <c r="I685" s="58"/>
      <c r="J685" s="58"/>
      <c r="K685" s="58"/>
      <c r="L685" s="58"/>
      <c r="M685" s="58"/>
      <c r="N685" s="58"/>
      <c r="O685" s="58"/>
      <c r="P685" s="58"/>
      <c r="Q685" s="58"/>
      <c r="R685" s="58"/>
      <c r="S685" s="58"/>
      <c r="T685" s="58"/>
      <c r="U685" s="58"/>
      <c r="V685" s="58"/>
      <c r="W685" s="58"/>
      <c r="X685" s="58"/>
      <c r="Y685" s="62"/>
      <c r="Z685" s="62"/>
      <c r="AA685" s="58"/>
      <c r="AB685" s="58"/>
      <c r="AC685" s="61"/>
      <c r="AD685" s="58"/>
      <c r="AE685" s="29"/>
      <c r="AF685" s="44"/>
      <c r="AG685" s="29"/>
      <c r="AH685" s="29"/>
      <c r="AI685" s="29"/>
      <c r="AJ685" s="29"/>
      <c r="AK685" s="29"/>
      <c r="AL685" s="29"/>
      <c r="AM685" s="29"/>
      <c r="AN685" s="29"/>
      <c r="AO685" s="29"/>
      <c r="AP685" s="29"/>
      <c r="AQ685" s="29"/>
      <c r="AR685" s="29"/>
      <c r="AS685" s="29"/>
      <c r="AT685" s="29"/>
      <c r="AU685" s="29"/>
      <c r="AV685" s="29"/>
      <c r="AW685" s="29"/>
      <c r="AX685" s="29"/>
      <c r="AY685" s="29"/>
      <c r="AZ685" s="29"/>
      <c r="BA685" s="29"/>
      <c r="BB685" s="29"/>
      <c r="BC685" s="29"/>
      <c r="BD685" s="29"/>
      <c r="BE685" s="29"/>
      <c r="BF685" s="29"/>
      <c r="BG685" s="29"/>
      <c r="BH685" s="29"/>
      <c r="BI685" s="29"/>
      <c r="BJ685" s="29"/>
      <c r="BK685" s="29"/>
      <c r="BL685" s="29"/>
      <c r="BM685" s="29"/>
      <c r="BN685" s="29"/>
      <c r="BO685" s="29"/>
      <c r="BP685" s="29"/>
      <c r="BQ685" s="29"/>
      <c r="BR685" s="29"/>
      <c r="BS685" s="29"/>
      <c r="BT685" s="29"/>
      <c r="BU685" s="29"/>
      <c r="XEU685" s="6" t="str">
        <f t="shared" si="12"/>
        <v/>
      </c>
    </row>
    <row r="686" spans="1:73 16375:16375" x14ac:dyDescent="0.2">
      <c r="A686" s="29"/>
      <c r="B686" s="29"/>
      <c r="C686" s="81"/>
      <c r="D686" s="81"/>
      <c r="E686" s="81"/>
      <c r="F686" s="82"/>
      <c r="G686" s="83"/>
      <c r="H686" s="58"/>
      <c r="I686" s="58"/>
      <c r="J686" s="58"/>
      <c r="K686" s="58"/>
      <c r="L686" s="58"/>
      <c r="M686" s="58"/>
      <c r="N686" s="58"/>
      <c r="O686" s="58"/>
      <c r="P686" s="58"/>
      <c r="Q686" s="58"/>
      <c r="R686" s="58"/>
      <c r="S686" s="58"/>
      <c r="T686" s="58"/>
      <c r="U686" s="58"/>
      <c r="V686" s="58"/>
      <c r="W686" s="58"/>
      <c r="X686" s="58"/>
      <c r="Y686" s="62"/>
      <c r="Z686" s="62"/>
      <c r="AA686" s="58"/>
      <c r="AB686" s="58"/>
      <c r="AC686" s="61"/>
      <c r="AD686" s="58"/>
      <c r="AE686" s="29"/>
      <c r="AF686" s="44"/>
      <c r="AG686" s="29"/>
      <c r="AH686" s="29"/>
      <c r="AI686" s="29"/>
      <c r="AJ686" s="29"/>
      <c r="AK686" s="29"/>
      <c r="AL686" s="29"/>
      <c r="AM686" s="29"/>
      <c r="AN686" s="29"/>
      <c r="AO686" s="29"/>
      <c r="AP686" s="29"/>
      <c r="AQ686" s="29"/>
      <c r="AR686" s="29"/>
      <c r="AS686" s="29"/>
      <c r="AT686" s="29"/>
      <c r="AU686" s="29"/>
      <c r="AV686" s="29"/>
      <c r="AW686" s="29"/>
      <c r="AX686" s="29"/>
      <c r="AY686" s="29"/>
      <c r="AZ686" s="29"/>
      <c r="BA686" s="29"/>
      <c r="BB686" s="29"/>
      <c r="BC686" s="29"/>
      <c r="BD686" s="29"/>
      <c r="BE686" s="29"/>
      <c r="BF686" s="29"/>
      <c r="BG686" s="29"/>
      <c r="BH686" s="29"/>
      <c r="BI686" s="29"/>
      <c r="BJ686" s="29"/>
      <c r="BK686" s="29"/>
      <c r="BL686" s="29"/>
      <c r="BM686" s="29"/>
      <c r="BN686" s="29"/>
      <c r="BO686" s="29"/>
      <c r="BP686" s="29"/>
      <c r="BQ686" s="29"/>
      <c r="BR686" s="29"/>
      <c r="BS686" s="29"/>
      <c r="BT686" s="29"/>
      <c r="BU686" s="29"/>
      <c r="XEU686" s="6" t="str">
        <f t="shared" si="12"/>
        <v/>
      </c>
    </row>
    <row r="687" spans="1:73 16375:16375" x14ac:dyDescent="0.2">
      <c r="A687" s="29"/>
      <c r="B687" s="29"/>
      <c r="C687" s="81"/>
      <c r="D687" s="81"/>
      <c r="E687" s="81"/>
      <c r="F687" s="82"/>
      <c r="G687" s="83"/>
      <c r="H687" s="58"/>
      <c r="I687" s="58"/>
      <c r="J687" s="58"/>
      <c r="K687" s="58"/>
      <c r="L687" s="58"/>
      <c r="M687" s="58"/>
      <c r="N687" s="58"/>
      <c r="O687" s="58"/>
      <c r="P687" s="58"/>
      <c r="Q687" s="58"/>
      <c r="R687" s="58"/>
      <c r="S687" s="58"/>
      <c r="T687" s="58"/>
      <c r="U687" s="58"/>
      <c r="V687" s="58"/>
      <c r="W687" s="58"/>
      <c r="X687" s="58"/>
      <c r="Y687" s="62"/>
      <c r="Z687" s="62"/>
      <c r="AA687" s="58"/>
      <c r="AB687" s="58"/>
      <c r="AC687" s="61"/>
      <c r="AD687" s="58"/>
      <c r="AE687" s="29"/>
      <c r="AF687" s="44"/>
      <c r="AG687" s="29"/>
      <c r="AH687" s="29"/>
      <c r="AI687" s="29"/>
      <c r="AJ687" s="29"/>
      <c r="AK687" s="29"/>
      <c r="AL687" s="29"/>
      <c r="AM687" s="29"/>
      <c r="AN687" s="29"/>
      <c r="AO687" s="29"/>
      <c r="AP687" s="29"/>
      <c r="AQ687" s="29"/>
      <c r="AR687" s="29"/>
      <c r="AS687" s="29"/>
      <c r="AT687" s="29"/>
      <c r="AU687" s="29"/>
      <c r="AV687" s="29"/>
      <c r="AW687" s="29"/>
      <c r="AX687" s="29"/>
      <c r="AY687" s="29"/>
      <c r="AZ687" s="29"/>
      <c r="BA687" s="29"/>
      <c r="BB687" s="29"/>
      <c r="BC687" s="29"/>
      <c r="BD687" s="29"/>
      <c r="BE687" s="29"/>
      <c r="BF687" s="29"/>
      <c r="BG687" s="29"/>
      <c r="BH687" s="29"/>
      <c r="BI687" s="29"/>
      <c r="BJ687" s="29"/>
      <c r="BK687" s="29"/>
      <c r="BL687" s="29"/>
      <c r="BM687" s="29"/>
      <c r="BN687" s="29"/>
      <c r="BO687" s="29"/>
      <c r="BP687" s="29"/>
      <c r="BQ687" s="29"/>
      <c r="BR687" s="29"/>
      <c r="BS687" s="29"/>
      <c r="BT687" s="29"/>
      <c r="BU687" s="29"/>
      <c r="XEU687" s="6" t="str">
        <f t="shared" si="12"/>
        <v/>
      </c>
    </row>
    <row r="688" spans="1:73 16375:16375" x14ac:dyDescent="0.2">
      <c r="A688" s="29"/>
      <c r="B688" s="29"/>
      <c r="C688" s="81"/>
      <c r="D688" s="81"/>
      <c r="E688" s="81"/>
      <c r="F688" s="82"/>
      <c r="G688" s="83"/>
      <c r="H688" s="58"/>
      <c r="I688" s="58"/>
      <c r="J688" s="58"/>
      <c r="K688" s="58"/>
      <c r="L688" s="58"/>
      <c r="M688" s="58"/>
      <c r="N688" s="58"/>
      <c r="O688" s="58"/>
      <c r="P688" s="58"/>
      <c r="Q688" s="58"/>
      <c r="R688" s="58"/>
      <c r="S688" s="58"/>
      <c r="T688" s="58"/>
      <c r="U688" s="58"/>
      <c r="V688" s="58"/>
      <c r="W688" s="58"/>
      <c r="X688" s="58"/>
      <c r="Y688" s="62"/>
      <c r="Z688" s="62"/>
      <c r="AA688" s="58"/>
      <c r="AB688" s="58"/>
      <c r="AC688" s="61"/>
      <c r="AD688" s="58"/>
      <c r="AE688" s="29"/>
      <c r="AF688" s="44"/>
      <c r="AG688" s="29"/>
      <c r="AH688" s="29"/>
      <c r="AI688" s="29"/>
      <c r="AJ688" s="29"/>
      <c r="AK688" s="29"/>
      <c r="AL688" s="29"/>
      <c r="AM688" s="29"/>
      <c r="AN688" s="29"/>
      <c r="AO688" s="29"/>
      <c r="AP688" s="29"/>
      <c r="AQ688" s="29"/>
      <c r="AR688" s="29"/>
      <c r="AS688" s="29"/>
      <c r="AT688" s="29"/>
      <c r="AU688" s="29"/>
      <c r="AV688" s="29"/>
      <c r="AW688" s="29"/>
      <c r="AX688" s="29"/>
      <c r="AY688" s="29"/>
      <c r="AZ688" s="29"/>
      <c r="BA688" s="29"/>
      <c r="BB688" s="29"/>
      <c r="BC688" s="29"/>
      <c r="BD688" s="29"/>
      <c r="BE688" s="29"/>
      <c r="BF688" s="29"/>
      <c r="BG688" s="29"/>
      <c r="BH688" s="29"/>
      <c r="BI688" s="29"/>
      <c r="BJ688" s="29"/>
      <c r="BK688" s="29"/>
      <c r="BL688" s="29"/>
      <c r="BM688" s="29"/>
      <c r="BN688" s="29"/>
      <c r="BO688" s="29"/>
      <c r="BP688" s="29"/>
      <c r="BQ688" s="29"/>
      <c r="BR688" s="29"/>
      <c r="BS688" s="29"/>
      <c r="BT688" s="29"/>
      <c r="BU688" s="29"/>
      <c r="XEU688" s="6" t="str">
        <f t="shared" si="12"/>
        <v/>
      </c>
    </row>
    <row r="689" spans="1:73 16375:16375" x14ac:dyDescent="0.2">
      <c r="A689" s="29"/>
      <c r="B689" s="29"/>
      <c r="C689" s="81"/>
      <c r="D689" s="81"/>
      <c r="E689" s="81"/>
      <c r="F689" s="82"/>
      <c r="G689" s="83"/>
      <c r="H689" s="58"/>
      <c r="I689" s="58"/>
      <c r="J689" s="58"/>
      <c r="K689" s="58"/>
      <c r="L689" s="58"/>
      <c r="M689" s="58"/>
      <c r="N689" s="58"/>
      <c r="O689" s="58"/>
      <c r="P689" s="58"/>
      <c r="Q689" s="58"/>
      <c r="R689" s="58"/>
      <c r="S689" s="58"/>
      <c r="T689" s="58"/>
      <c r="U689" s="58"/>
      <c r="V689" s="58"/>
      <c r="W689" s="58"/>
      <c r="X689" s="58"/>
      <c r="Y689" s="62"/>
      <c r="Z689" s="62"/>
      <c r="AA689" s="58"/>
      <c r="AB689" s="58"/>
      <c r="AC689" s="61"/>
      <c r="AD689" s="58"/>
      <c r="AE689" s="29"/>
      <c r="AF689" s="44"/>
      <c r="AG689" s="29"/>
      <c r="AH689" s="29"/>
      <c r="AI689" s="29"/>
      <c r="AJ689" s="29"/>
      <c r="AK689" s="29"/>
      <c r="AL689" s="29"/>
      <c r="AM689" s="29"/>
      <c r="AN689" s="29"/>
      <c r="AO689" s="29"/>
      <c r="AP689" s="29"/>
      <c r="AQ689" s="29"/>
      <c r="AR689" s="29"/>
      <c r="AS689" s="29"/>
      <c r="AT689" s="29"/>
      <c r="AU689" s="29"/>
      <c r="AV689" s="29"/>
      <c r="AW689" s="29"/>
      <c r="AX689" s="29"/>
      <c r="AY689" s="29"/>
      <c r="AZ689" s="29"/>
      <c r="BA689" s="29"/>
      <c r="BB689" s="29"/>
      <c r="BC689" s="29"/>
      <c r="BD689" s="29"/>
      <c r="BE689" s="29"/>
      <c r="BF689" s="29"/>
      <c r="BG689" s="29"/>
      <c r="BH689" s="29"/>
      <c r="BI689" s="29"/>
      <c r="BJ689" s="29"/>
      <c r="BK689" s="29"/>
      <c r="BL689" s="29"/>
      <c r="BM689" s="29"/>
      <c r="BN689" s="29"/>
      <c r="BO689" s="29"/>
      <c r="BP689" s="29"/>
      <c r="BQ689" s="29"/>
      <c r="BR689" s="29"/>
      <c r="BS689" s="29"/>
      <c r="BT689" s="29"/>
      <c r="BU689" s="29"/>
      <c r="XEU689" s="6" t="str">
        <f t="shared" si="12"/>
        <v/>
      </c>
    </row>
    <row r="690" spans="1:73 16375:16375" x14ac:dyDescent="0.2">
      <c r="A690" s="29"/>
      <c r="B690" s="29"/>
      <c r="C690" s="81"/>
      <c r="D690" s="81"/>
      <c r="E690" s="81"/>
      <c r="F690" s="82"/>
      <c r="G690" s="83"/>
      <c r="H690" s="58"/>
      <c r="I690" s="58"/>
      <c r="J690" s="58"/>
      <c r="K690" s="58"/>
      <c r="L690" s="58"/>
      <c r="M690" s="58"/>
      <c r="N690" s="58"/>
      <c r="O690" s="58"/>
      <c r="P690" s="58"/>
      <c r="Q690" s="58"/>
      <c r="R690" s="58"/>
      <c r="S690" s="58"/>
      <c r="T690" s="58"/>
      <c r="U690" s="58"/>
      <c r="V690" s="58"/>
      <c r="W690" s="58"/>
      <c r="X690" s="58"/>
      <c r="Y690" s="62"/>
      <c r="Z690" s="62"/>
      <c r="AA690" s="58"/>
      <c r="AB690" s="58"/>
      <c r="AC690" s="61"/>
      <c r="AD690" s="58"/>
      <c r="AE690" s="29"/>
      <c r="AF690" s="44"/>
      <c r="AG690" s="29"/>
      <c r="AH690" s="29"/>
      <c r="AI690" s="29"/>
      <c r="AJ690" s="29"/>
      <c r="AK690" s="29"/>
      <c r="AL690" s="29"/>
      <c r="AM690" s="29"/>
      <c r="AN690" s="29"/>
      <c r="AO690" s="29"/>
      <c r="AP690" s="29"/>
      <c r="AQ690" s="29"/>
      <c r="AR690" s="29"/>
      <c r="AS690" s="29"/>
      <c r="AT690" s="29"/>
      <c r="AU690" s="29"/>
      <c r="AV690" s="29"/>
      <c r="AW690" s="29"/>
      <c r="AX690" s="29"/>
      <c r="AY690" s="29"/>
      <c r="AZ690" s="29"/>
      <c r="BA690" s="29"/>
      <c r="BB690" s="29"/>
      <c r="BC690" s="29"/>
      <c r="BD690" s="29"/>
      <c r="BE690" s="29"/>
      <c r="BF690" s="29"/>
      <c r="BG690" s="29"/>
      <c r="BH690" s="29"/>
      <c r="BI690" s="29"/>
      <c r="BJ690" s="29"/>
      <c r="BK690" s="29"/>
      <c r="BL690" s="29"/>
      <c r="BM690" s="29"/>
      <c r="BN690" s="29"/>
      <c r="BO690" s="29"/>
      <c r="BP690" s="29"/>
      <c r="BQ690" s="29"/>
      <c r="BR690" s="29"/>
      <c r="BS690" s="29"/>
      <c r="BT690" s="29"/>
      <c r="BU690" s="29"/>
      <c r="XEU690" s="6" t="str">
        <f t="shared" si="12"/>
        <v/>
      </c>
    </row>
    <row r="691" spans="1:73 16375:16375" x14ac:dyDescent="0.2">
      <c r="A691" s="29"/>
      <c r="B691" s="29"/>
      <c r="C691" s="81"/>
      <c r="D691" s="81"/>
      <c r="E691" s="81"/>
      <c r="F691" s="82"/>
      <c r="G691" s="83"/>
      <c r="H691" s="58"/>
      <c r="I691" s="58"/>
      <c r="J691" s="58"/>
      <c r="K691" s="58"/>
      <c r="L691" s="58"/>
      <c r="M691" s="58"/>
      <c r="N691" s="58"/>
      <c r="O691" s="58"/>
      <c r="P691" s="58"/>
      <c r="Q691" s="58"/>
      <c r="R691" s="58"/>
      <c r="S691" s="58"/>
      <c r="T691" s="58"/>
      <c r="U691" s="58"/>
      <c r="V691" s="58"/>
      <c r="W691" s="58"/>
      <c r="X691" s="58"/>
      <c r="Y691" s="62"/>
      <c r="Z691" s="62"/>
      <c r="AA691" s="58"/>
      <c r="AB691" s="58"/>
      <c r="AC691" s="61"/>
      <c r="AD691" s="58"/>
      <c r="AE691" s="29"/>
      <c r="AF691" s="44"/>
      <c r="AG691" s="29"/>
      <c r="AH691" s="29"/>
      <c r="AI691" s="29"/>
      <c r="AJ691" s="29"/>
      <c r="AK691" s="29"/>
      <c r="AL691" s="29"/>
      <c r="AM691" s="29"/>
      <c r="AN691" s="29"/>
      <c r="AO691" s="29"/>
      <c r="AP691" s="29"/>
      <c r="AQ691" s="29"/>
      <c r="AR691" s="29"/>
      <c r="AS691" s="29"/>
      <c r="AT691" s="29"/>
      <c r="AU691" s="29"/>
      <c r="AV691" s="29"/>
      <c r="AW691" s="29"/>
      <c r="AX691" s="29"/>
      <c r="AY691" s="29"/>
      <c r="AZ691" s="29"/>
      <c r="BA691" s="29"/>
      <c r="BB691" s="29"/>
      <c r="BC691" s="29"/>
      <c r="BD691" s="29"/>
      <c r="BE691" s="29"/>
      <c r="BF691" s="29"/>
      <c r="BG691" s="29"/>
      <c r="BH691" s="29"/>
      <c r="BI691" s="29"/>
      <c r="BJ691" s="29"/>
      <c r="BK691" s="29"/>
      <c r="BL691" s="29"/>
      <c r="BM691" s="29"/>
      <c r="BN691" s="29"/>
      <c r="BO691" s="29"/>
      <c r="BP691" s="29"/>
      <c r="BQ691" s="29"/>
      <c r="BR691" s="29"/>
      <c r="BS691" s="29"/>
      <c r="BT691" s="29"/>
      <c r="BU691" s="29"/>
      <c r="XEU691" s="6" t="str">
        <f t="shared" si="12"/>
        <v/>
      </c>
    </row>
    <row r="692" spans="1:73 16375:16375" x14ac:dyDescent="0.2">
      <c r="A692" s="29"/>
      <c r="B692" s="29"/>
      <c r="C692" s="81"/>
      <c r="D692" s="81"/>
      <c r="E692" s="81"/>
      <c r="F692" s="82"/>
      <c r="G692" s="83"/>
      <c r="H692" s="58"/>
      <c r="I692" s="58"/>
      <c r="J692" s="58"/>
      <c r="K692" s="58"/>
      <c r="L692" s="58"/>
      <c r="M692" s="58"/>
      <c r="N692" s="58"/>
      <c r="O692" s="58"/>
      <c r="P692" s="58"/>
      <c r="Q692" s="58"/>
      <c r="R692" s="58"/>
      <c r="S692" s="58"/>
      <c r="T692" s="58"/>
      <c r="U692" s="58"/>
      <c r="V692" s="58"/>
      <c r="W692" s="58"/>
      <c r="X692" s="58"/>
      <c r="Y692" s="62"/>
      <c r="Z692" s="62"/>
      <c r="AA692" s="58"/>
      <c r="AB692" s="58"/>
      <c r="AC692" s="61"/>
      <c r="AD692" s="58"/>
      <c r="AE692" s="29"/>
      <c r="AF692" s="44"/>
      <c r="AG692" s="29"/>
      <c r="AH692" s="29"/>
      <c r="AI692" s="29"/>
      <c r="AJ692" s="29"/>
      <c r="AK692" s="29"/>
      <c r="AL692" s="29"/>
      <c r="AM692" s="29"/>
      <c r="AN692" s="29"/>
      <c r="AO692" s="29"/>
      <c r="AP692" s="29"/>
      <c r="AQ692" s="29"/>
      <c r="AR692" s="29"/>
      <c r="AS692" s="29"/>
      <c r="AT692" s="29"/>
      <c r="AU692" s="29"/>
      <c r="AV692" s="29"/>
      <c r="AW692" s="29"/>
      <c r="AX692" s="29"/>
      <c r="AY692" s="29"/>
      <c r="AZ692" s="29"/>
      <c r="BA692" s="29"/>
      <c r="BB692" s="29"/>
      <c r="BC692" s="29"/>
      <c r="BD692" s="29"/>
      <c r="BE692" s="29"/>
      <c r="BF692" s="29"/>
      <c r="BG692" s="29"/>
      <c r="BH692" s="29"/>
      <c r="BI692" s="29"/>
      <c r="BJ692" s="29"/>
      <c r="BK692" s="29"/>
      <c r="BL692" s="29"/>
      <c r="BM692" s="29"/>
      <c r="BN692" s="29"/>
      <c r="BO692" s="29"/>
      <c r="BP692" s="29"/>
      <c r="BQ692" s="29"/>
      <c r="BR692" s="29"/>
      <c r="BS692" s="29"/>
      <c r="BT692" s="29"/>
      <c r="BU692" s="29"/>
      <c r="XEU692" s="6" t="str">
        <f t="shared" si="12"/>
        <v/>
      </c>
    </row>
    <row r="693" spans="1:73 16375:16375" x14ac:dyDescent="0.2">
      <c r="A693" s="29"/>
      <c r="B693" s="29"/>
      <c r="C693" s="81"/>
      <c r="D693" s="81"/>
      <c r="E693" s="81"/>
      <c r="F693" s="82"/>
      <c r="G693" s="83"/>
      <c r="H693" s="58"/>
      <c r="I693" s="58"/>
      <c r="J693" s="58"/>
      <c r="K693" s="58"/>
      <c r="L693" s="58"/>
      <c r="M693" s="58"/>
      <c r="N693" s="58"/>
      <c r="O693" s="58"/>
      <c r="P693" s="58"/>
      <c r="Q693" s="58"/>
      <c r="R693" s="58"/>
      <c r="S693" s="58"/>
      <c r="T693" s="58"/>
      <c r="U693" s="58"/>
      <c r="V693" s="58"/>
      <c r="W693" s="58"/>
      <c r="X693" s="58"/>
      <c r="Y693" s="62"/>
      <c r="Z693" s="62"/>
      <c r="AA693" s="58"/>
      <c r="AB693" s="58"/>
      <c r="AC693" s="61"/>
      <c r="AD693" s="58"/>
      <c r="AE693" s="29"/>
      <c r="AF693" s="44"/>
      <c r="AG693" s="29"/>
      <c r="AH693" s="29"/>
      <c r="AI693" s="29"/>
      <c r="AJ693" s="29"/>
      <c r="AK693" s="29"/>
      <c r="AL693" s="29"/>
      <c r="AM693" s="29"/>
      <c r="AN693" s="29"/>
      <c r="AO693" s="29"/>
      <c r="AP693" s="29"/>
      <c r="AQ693" s="29"/>
      <c r="AR693" s="29"/>
      <c r="AS693" s="29"/>
      <c r="AT693" s="29"/>
      <c r="AU693" s="29"/>
      <c r="AV693" s="29"/>
      <c r="AW693" s="29"/>
      <c r="AX693" s="29"/>
      <c r="AY693" s="29"/>
      <c r="AZ693" s="29"/>
      <c r="BA693" s="29"/>
      <c r="BB693" s="29"/>
      <c r="BC693" s="29"/>
      <c r="BD693" s="29"/>
      <c r="BE693" s="29"/>
      <c r="BF693" s="29"/>
      <c r="BG693" s="29"/>
      <c r="BH693" s="29"/>
      <c r="BI693" s="29"/>
      <c r="BJ693" s="29"/>
      <c r="BK693" s="29"/>
      <c r="BL693" s="29"/>
      <c r="BM693" s="29"/>
      <c r="BN693" s="29"/>
      <c r="BO693" s="29"/>
      <c r="BP693" s="29"/>
      <c r="BQ693" s="29"/>
      <c r="BR693" s="29"/>
      <c r="BS693" s="29"/>
      <c r="BT693" s="29"/>
      <c r="BU693" s="29"/>
      <c r="XEU693" s="6" t="str">
        <f t="shared" si="12"/>
        <v/>
      </c>
    </row>
    <row r="694" spans="1:73 16375:16375" x14ac:dyDescent="0.2">
      <c r="A694" s="29"/>
      <c r="B694" s="29"/>
      <c r="C694" s="81"/>
      <c r="D694" s="81"/>
      <c r="E694" s="81"/>
      <c r="F694" s="82"/>
      <c r="G694" s="83"/>
      <c r="H694" s="58"/>
      <c r="I694" s="58"/>
      <c r="J694" s="58"/>
      <c r="K694" s="58"/>
      <c r="L694" s="58"/>
      <c r="M694" s="58"/>
      <c r="N694" s="58"/>
      <c r="O694" s="58"/>
      <c r="P694" s="58"/>
      <c r="Q694" s="58"/>
      <c r="R694" s="58"/>
      <c r="S694" s="58"/>
      <c r="T694" s="58"/>
      <c r="U694" s="58"/>
      <c r="V694" s="58"/>
      <c r="W694" s="58"/>
      <c r="X694" s="58"/>
      <c r="Y694" s="62"/>
      <c r="Z694" s="62"/>
      <c r="AA694" s="58"/>
      <c r="AB694" s="58"/>
      <c r="AC694" s="61"/>
      <c r="AD694" s="58"/>
      <c r="AE694" s="29"/>
      <c r="AF694" s="44"/>
      <c r="AG694" s="29"/>
      <c r="AH694" s="29"/>
      <c r="AI694" s="29"/>
      <c r="AJ694" s="29"/>
      <c r="AK694" s="29"/>
      <c r="AL694" s="29"/>
      <c r="AM694" s="29"/>
      <c r="AN694" s="29"/>
      <c r="AO694" s="29"/>
      <c r="AP694" s="29"/>
      <c r="AQ694" s="29"/>
      <c r="AR694" s="29"/>
      <c r="AS694" s="29"/>
      <c r="AT694" s="29"/>
      <c r="AU694" s="29"/>
      <c r="AV694" s="29"/>
      <c r="AW694" s="29"/>
      <c r="AX694" s="29"/>
      <c r="AY694" s="29"/>
      <c r="AZ694" s="29"/>
      <c r="BA694" s="29"/>
      <c r="BB694" s="29"/>
      <c r="BC694" s="29"/>
      <c r="BD694" s="29"/>
      <c r="BE694" s="29"/>
      <c r="BF694" s="29"/>
      <c r="BG694" s="29"/>
      <c r="BH694" s="29"/>
      <c r="BI694" s="29"/>
      <c r="BJ694" s="29"/>
      <c r="BK694" s="29"/>
      <c r="BL694" s="29"/>
      <c r="BM694" s="29"/>
      <c r="BN694" s="29"/>
      <c r="BO694" s="29"/>
      <c r="BP694" s="29"/>
      <c r="BQ694" s="29"/>
      <c r="BR694" s="29"/>
      <c r="BS694" s="29"/>
      <c r="BT694" s="29"/>
      <c r="BU694" s="29"/>
      <c r="XEU694" s="6" t="str">
        <f t="shared" si="12"/>
        <v/>
      </c>
    </row>
    <row r="695" spans="1:73 16375:16375" x14ac:dyDescent="0.2">
      <c r="A695" s="29"/>
      <c r="B695" s="29"/>
      <c r="C695" s="81"/>
      <c r="D695" s="81"/>
      <c r="E695" s="81"/>
      <c r="F695" s="82"/>
      <c r="G695" s="83"/>
      <c r="H695" s="58"/>
      <c r="I695" s="58"/>
      <c r="J695" s="58"/>
      <c r="K695" s="58"/>
      <c r="L695" s="58"/>
      <c r="M695" s="58"/>
      <c r="N695" s="58"/>
      <c r="O695" s="58"/>
      <c r="P695" s="58"/>
      <c r="Q695" s="58"/>
      <c r="R695" s="58"/>
      <c r="S695" s="58"/>
      <c r="T695" s="58"/>
      <c r="U695" s="58"/>
      <c r="V695" s="58"/>
      <c r="W695" s="58"/>
      <c r="X695" s="58"/>
      <c r="Y695" s="62"/>
      <c r="Z695" s="62"/>
      <c r="AA695" s="58"/>
      <c r="AB695" s="58"/>
      <c r="AC695" s="61"/>
      <c r="AD695" s="58"/>
      <c r="AE695" s="29"/>
      <c r="AF695" s="44"/>
      <c r="AG695" s="29"/>
      <c r="AH695" s="29"/>
      <c r="AI695" s="29"/>
      <c r="AJ695" s="29"/>
      <c r="AK695" s="29"/>
      <c r="AL695" s="29"/>
      <c r="AM695" s="29"/>
      <c r="AN695" s="29"/>
      <c r="AO695" s="29"/>
      <c r="AP695" s="29"/>
      <c r="AQ695" s="29"/>
      <c r="AR695" s="29"/>
      <c r="AS695" s="29"/>
      <c r="AT695" s="29"/>
      <c r="AU695" s="29"/>
      <c r="AV695" s="29"/>
      <c r="AW695" s="29"/>
      <c r="AX695" s="29"/>
      <c r="AY695" s="29"/>
      <c r="AZ695" s="29"/>
      <c r="BA695" s="29"/>
      <c r="BB695" s="29"/>
      <c r="BC695" s="29"/>
      <c r="BD695" s="29"/>
      <c r="BE695" s="29"/>
      <c r="BF695" s="29"/>
      <c r="BG695" s="29"/>
      <c r="BH695" s="29"/>
      <c r="BI695" s="29"/>
      <c r="BJ695" s="29"/>
      <c r="BK695" s="29"/>
      <c r="BL695" s="29"/>
      <c r="BM695" s="29"/>
      <c r="BN695" s="29"/>
      <c r="BO695" s="29"/>
      <c r="BP695" s="29"/>
      <c r="BQ695" s="29"/>
      <c r="BR695" s="29"/>
      <c r="BS695" s="29"/>
      <c r="BT695" s="29"/>
      <c r="BU695" s="29"/>
      <c r="XEU695" s="6" t="str">
        <f t="shared" si="12"/>
        <v/>
      </c>
    </row>
    <row r="696" spans="1:73 16375:16375" x14ac:dyDescent="0.2">
      <c r="A696" s="29"/>
      <c r="B696" s="29"/>
      <c r="C696" s="81"/>
      <c r="D696" s="81"/>
      <c r="E696" s="81"/>
      <c r="F696" s="82"/>
      <c r="G696" s="83"/>
      <c r="H696" s="58"/>
      <c r="I696" s="58"/>
      <c r="J696" s="58"/>
      <c r="K696" s="58"/>
      <c r="L696" s="58"/>
      <c r="M696" s="58"/>
      <c r="N696" s="58"/>
      <c r="O696" s="58"/>
      <c r="P696" s="58"/>
      <c r="Q696" s="58"/>
      <c r="R696" s="58"/>
      <c r="S696" s="58"/>
      <c r="T696" s="58"/>
      <c r="U696" s="58"/>
      <c r="V696" s="58"/>
      <c r="W696" s="58"/>
      <c r="X696" s="58"/>
      <c r="Y696" s="62"/>
      <c r="Z696" s="62"/>
      <c r="AA696" s="58"/>
      <c r="AB696" s="58"/>
      <c r="AC696" s="61"/>
      <c r="AD696" s="58"/>
      <c r="AE696" s="29"/>
      <c r="AF696" s="44"/>
      <c r="AG696" s="29"/>
      <c r="AH696" s="29"/>
      <c r="AI696" s="29"/>
      <c r="AJ696" s="29"/>
      <c r="AK696" s="29"/>
      <c r="AL696" s="29"/>
      <c r="AM696" s="29"/>
      <c r="AN696" s="29"/>
      <c r="AO696" s="29"/>
      <c r="AP696" s="29"/>
      <c r="AQ696" s="29"/>
      <c r="AR696" s="29"/>
      <c r="AS696" s="29"/>
      <c r="AT696" s="29"/>
      <c r="AU696" s="29"/>
      <c r="AV696" s="29"/>
      <c r="AW696" s="29"/>
      <c r="AX696" s="29"/>
      <c r="AY696" s="29"/>
      <c r="AZ696" s="29"/>
      <c r="BA696" s="29"/>
      <c r="BB696" s="29"/>
      <c r="BC696" s="29"/>
      <c r="BD696" s="29"/>
      <c r="BE696" s="29"/>
      <c r="BF696" s="29"/>
      <c r="BG696" s="29"/>
      <c r="BH696" s="29"/>
      <c r="BI696" s="29"/>
      <c r="BJ696" s="29"/>
      <c r="BK696" s="29"/>
      <c r="BL696" s="29"/>
      <c r="BM696" s="29"/>
      <c r="BN696" s="29"/>
      <c r="BO696" s="29"/>
      <c r="BP696" s="29"/>
      <c r="BQ696" s="29"/>
      <c r="BR696" s="29"/>
      <c r="BS696" s="29"/>
      <c r="BT696" s="29"/>
      <c r="BU696" s="29"/>
      <c r="XEU696" s="6" t="str">
        <f t="shared" si="12"/>
        <v/>
      </c>
    </row>
    <row r="697" spans="1:73 16375:16375" x14ac:dyDescent="0.2">
      <c r="A697" s="29"/>
      <c r="B697" s="29"/>
      <c r="C697" s="81"/>
      <c r="D697" s="81"/>
      <c r="E697" s="81"/>
      <c r="F697" s="82"/>
      <c r="G697" s="83"/>
      <c r="H697" s="58"/>
      <c r="I697" s="58"/>
      <c r="J697" s="58"/>
      <c r="K697" s="58"/>
      <c r="L697" s="58"/>
      <c r="M697" s="58"/>
      <c r="N697" s="58"/>
      <c r="O697" s="58"/>
      <c r="P697" s="58"/>
      <c r="Q697" s="58"/>
      <c r="R697" s="58"/>
      <c r="S697" s="58"/>
      <c r="T697" s="58"/>
      <c r="U697" s="58"/>
      <c r="V697" s="58"/>
      <c r="W697" s="58"/>
      <c r="X697" s="58"/>
      <c r="Y697" s="62"/>
      <c r="Z697" s="62"/>
      <c r="AA697" s="58"/>
      <c r="AB697" s="58"/>
      <c r="AC697" s="61"/>
      <c r="AD697" s="58"/>
      <c r="AE697" s="29"/>
      <c r="AF697" s="44"/>
      <c r="AG697" s="29"/>
      <c r="AH697" s="29"/>
      <c r="AI697" s="29"/>
      <c r="AJ697" s="29"/>
      <c r="AK697" s="29"/>
      <c r="AL697" s="29"/>
      <c r="AM697" s="29"/>
      <c r="AN697" s="29"/>
      <c r="AO697" s="29"/>
      <c r="AP697" s="29"/>
      <c r="AQ697" s="29"/>
      <c r="AR697" s="29"/>
      <c r="AS697" s="29"/>
      <c r="AT697" s="29"/>
      <c r="AU697" s="29"/>
      <c r="AV697" s="29"/>
      <c r="AW697" s="29"/>
      <c r="AX697" s="29"/>
      <c r="AY697" s="29"/>
      <c r="AZ697" s="29"/>
      <c r="BA697" s="29"/>
      <c r="BB697" s="29"/>
      <c r="BC697" s="29"/>
      <c r="BD697" s="29"/>
      <c r="BE697" s="29"/>
      <c r="BF697" s="29"/>
      <c r="BG697" s="29"/>
      <c r="BH697" s="29"/>
      <c r="BI697" s="29"/>
      <c r="BJ697" s="29"/>
      <c r="BK697" s="29"/>
      <c r="BL697" s="29"/>
      <c r="BM697" s="29"/>
      <c r="BN697" s="29"/>
      <c r="BO697" s="29"/>
      <c r="BP697" s="29"/>
      <c r="BQ697" s="29"/>
      <c r="BR697" s="29"/>
      <c r="BS697" s="29"/>
      <c r="BT697" s="29"/>
      <c r="BU697" s="29"/>
      <c r="XEU697" s="6" t="str">
        <f t="shared" si="12"/>
        <v/>
      </c>
    </row>
    <row r="698" spans="1:73 16375:16375" x14ac:dyDescent="0.2">
      <c r="A698" s="29"/>
      <c r="B698" s="29"/>
      <c r="C698" s="81"/>
      <c r="D698" s="81"/>
      <c r="E698" s="81"/>
      <c r="F698" s="82"/>
      <c r="G698" s="83"/>
      <c r="H698" s="58"/>
      <c r="I698" s="58"/>
      <c r="J698" s="58"/>
      <c r="K698" s="58"/>
      <c r="L698" s="58"/>
      <c r="M698" s="58"/>
      <c r="N698" s="58"/>
      <c r="O698" s="58"/>
      <c r="P698" s="58"/>
      <c r="Q698" s="58"/>
      <c r="R698" s="58"/>
      <c r="S698" s="58"/>
      <c r="T698" s="58"/>
      <c r="U698" s="58"/>
      <c r="V698" s="58"/>
      <c r="W698" s="58"/>
      <c r="X698" s="58"/>
      <c r="Y698" s="62"/>
      <c r="Z698" s="62"/>
      <c r="AA698" s="58"/>
      <c r="AB698" s="58"/>
      <c r="AC698" s="61"/>
      <c r="AD698" s="58"/>
      <c r="AE698" s="29"/>
      <c r="AF698" s="44"/>
      <c r="AG698" s="29"/>
      <c r="AH698" s="29"/>
      <c r="AI698" s="29"/>
      <c r="AJ698" s="29"/>
      <c r="AK698" s="29"/>
      <c r="AL698" s="29"/>
      <c r="AM698" s="29"/>
      <c r="AN698" s="29"/>
      <c r="AO698" s="29"/>
      <c r="AP698" s="29"/>
      <c r="AQ698" s="29"/>
      <c r="AR698" s="29"/>
      <c r="AS698" s="29"/>
      <c r="AT698" s="29"/>
      <c r="AU698" s="29"/>
      <c r="AV698" s="29"/>
      <c r="AW698" s="29"/>
      <c r="AX698" s="29"/>
      <c r="AY698" s="29"/>
      <c r="AZ698" s="29"/>
      <c r="BA698" s="29"/>
      <c r="BB698" s="29"/>
      <c r="BC698" s="29"/>
      <c r="BD698" s="29"/>
      <c r="BE698" s="29"/>
      <c r="BF698" s="29"/>
      <c r="BG698" s="29"/>
      <c r="BH698" s="29"/>
      <c r="BI698" s="29"/>
      <c r="BJ698" s="29"/>
      <c r="BK698" s="29"/>
      <c r="BL698" s="29"/>
      <c r="BM698" s="29"/>
      <c r="BN698" s="29"/>
      <c r="BO698" s="29"/>
      <c r="BP698" s="29"/>
      <c r="BQ698" s="29"/>
      <c r="BR698" s="29"/>
      <c r="BS698" s="29"/>
      <c r="BT698" s="29"/>
      <c r="BU698" s="29"/>
      <c r="XEU698" s="6" t="str">
        <f t="shared" si="12"/>
        <v/>
      </c>
    </row>
    <row r="699" spans="1:73 16375:16375" x14ac:dyDescent="0.2">
      <c r="A699" s="29"/>
      <c r="B699" s="29"/>
      <c r="C699" s="81"/>
      <c r="D699" s="81"/>
      <c r="E699" s="81"/>
      <c r="F699" s="82"/>
      <c r="G699" s="83"/>
      <c r="H699" s="58"/>
      <c r="I699" s="58"/>
      <c r="J699" s="58"/>
      <c r="K699" s="58"/>
      <c r="L699" s="58"/>
      <c r="M699" s="58"/>
      <c r="N699" s="58"/>
      <c r="O699" s="58"/>
      <c r="P699" s="58"/>
      <c r="Q699" s="58"/>
      <c r="R699" s="58"/>
      <c r="S699" s="58"/>
      <c r="T699" s="58"/>
      <c r="U699" s="58"/>
      <c r="V699" s="58"/>
      <c r="W699" s="58"/>
      <c r="X699" s="58"/>
      <c r="Y699" s="62"/>
      <c r="Z699" s="62"/>
      <c r="AA699" s="58"/>
      <c r="AB699" s="58"/>
      <c r="AC699" s="61"/>
      <c r="AD699" s="58"/>
      <c r="AE699" s="29"/>
      <c r="AF699" s="44"/>
      <c r="AG699" s="29"/>
      <c r="AH699" s="29"/>
      <c r="AI699" s="29"/>
      <c r="AJ699" s="29"/>
      <c r="AK699" s="29"/>
      <c r="AL699" s="29"/>
      <c r="AM699" s="29"/>
      <c r="AN699" s="29"/>
      <c r="AO699" s="29"/>
      <c r="AP699" s="29"/>
      <c r="AQ699" s="29"/>
      <c r="AR699" s="29"/>
      <c r="AS699" s="29"/>
      <c r="AT699" s="29"/>
      <c r="AU699" s="29"/>
      <c r="AV699" s="29"/>
      <c r="AW699" s="29"/>
      <c r="AX699" s="29"/>
      <c r="AY699" s="29"/>
      <c r="AZ699" s="29"/>
      <c r="BA699" s="29"/>
      <c r="BB699" s="29"/>
      <c r="BC699" s="29"/>
      <c r="BD699" s="29"/>
      <c r="BE699" s="29"/>
      <c r="BF699" s="29"/>
      <c r="BG699" s="29"/>
      <c r="BH699" s="29"/>
      <c r="BI699" s="29"/>
      <c r="BJ699" s="29"/>
      <c r="BK699" s="29"/>
      <c r="BL699" s="29"/>
      <c r="BM699" s="29"/>
      <c r="BN699" s="29"/>
      <c r="BO699" s="29"/>
      <c r="BP699" s="29"/>
      <c r="BQ699" s="29"/>
      <c r="BR699" s="29"/>
      <c r="BS699" s="29"/>
      <c r="BT699" s="29"/>
      <c r="BU699" s="29"/>
      <c r="XEU699" s="6" t="str">
        <f t="shared" si="12"/>
        <v/>
      </c>
    </row>
    <row r="700" spans="1:73 16375:16375" x14ac:dyDescent="0.2">
      <c r="A700" s="29"/>
      <c r="B700" s="29"/>
      <c r="C700" s="81"/>
      <c r="D700" s="81"/>
      <c r="E700" s="81"/>
      <c r="F700" s="82"/>
      <c r="G700" s="83"/>
      <c r="H700" s="58"/>
      <c r="I700" s="58"/>
      <c r="J700" s="58"/>
      <c r="K700" s="58"/>
      <c r="L700" s="58"/>
      <c r="M700" s="58"/>
      <c r="N700" s="58"/>
      <c r="O700" s="58"/>
      <c r="P700" s="58"/>
      <c r="Q700" s="58"/>
      <c r="R700" s="58"/>
      <c r="S700" s="58"/>
      <c r="T700" s="58"/>
      <c r="U700" s="58"/>
      <c r="V700" s="58"/>
      <c r="W700" s="58"/>
      <c r="X700" s="58"/>
      <c r="Y700" s="62"/>
      <c r="Z700" s="62"/>
      <c r="AA700" s="58"/>
      <c r="AB700" s="58"/>
      <c r="AC700" s="61"/>
      <c r="AD700" s="58"/>
      <c r="AE700" s="29"/>
      <c r="AF700" s="44"/>
      <c r="AG700" s="29"/>
      <c r="AH700" s="29"/>
      <c r="AI700" s="29"/>
      <c r="AJ700" s="29"/>
      <c r="AK700" s="29"/>
      <c r="AL700" s="29"/>
      <c r="AM700" s="29"/>
      <c r="AN700" s="29"/>
      <c r="AO700" s="29"/>
      <c r="AP700" s="29"/>
      <c r="AQ700" s="29"/>
      <c r="AR700" s="29"/>
      <c r="AS700" s="29"/>
      <c r="AT700" s="29"/>
      <c r="AU700" s="29"/>
      <c r="AV700" s="29"/>
      <c r="AW700" s="29"/>
      <c r="AX700" s="29"/>
      <c r="AY700" s="29"/>
      <c r="AZ700" s="29"/>
      <c r="BA700" s="29"/>
      <c r="BB700" s="29"/>
      <c r="BC700" s="29"/>
      <c r="BD700" s="29"/>
      <c r="BE700" s="29"/>
      <c r="BF700" s="29"/>
      <c r="BG700" s="29"/>
      <c r="BH700" s="29"/>
      <c r="BI700" s="29"/>
      <c r="BJ700" s="29"/>
      <c r="BK700" s="29"/>
      <c r="BL700" s="29"/>
      <c r="BM700" s="29"/>
      <c r="BN700" s="29"/>
      <c r="BO700" s="29"/>
      <c r="BP700" s="29"/>
      <c r="BQ700" s="29"/>
      <c r="BR700" s="29"/>
      <c r="BS700" s="29"/>
      <c r="BT700" s="29"/>
      <c r="BU700" s="29"/>
      <c r="XEU700" s="6" t="str">
        <f t="shared" si="12"/>
        <v/>
      </c>
    </row>
    <row r="701" spans="1:73 16375:16375" x14ac:dyDescent="0.2">
      <c r="A701" s="29"/>
      <c r="B701" s="29"/>
      <c r="C701" s="81"/>
      <c r="D701" s="81"/>
      <c r="E701" s="81"/>
      <c r="F701" s="82"/>
      <c r="G701" s="83"/>
      <c r="H701" s="58"/>
      <c r="I701" s="58"/>
      <c r="J701" s="58"/>
      <c r="K701" s="58"/>
      <c r="L701" s="58"/>
      <c r="M701" s="58"/>
      <c r="N701" s="58"/>
      <c r="O701" s="58"/>
      <c r="P701" s="58"/>
      <c r="Q701" s="58"/>
      <c r="R701" s="58"/>
      <c r="S701" s="58"/>
      <c r="T701" s="58"/>
      <c r="U701" s="58"/>
      <c r="V701" s="58"/>
      <c r="W701" s="58"/>
      <c r="X701" s="58"/>
      <c r="Y701" s="62"/>
      <c r="Z701" s="62"/>
      <c r="AA701" s="58"/>
      <c r="AB701" s="58"/>
      <c r="AC701" s="61"/>
      <c r="AD701" s="58"/>
      <c r="AE701" s="29"/>
      <c r="AF701" s="44"/>
      <c r="AG701" s="29"/>
      <c r="AH701" s="29"/>
      <c r="AI701" s="29"/>
      <c r="AJ701" s="29"/>
      <c r="AK701" s="29"/>
      <c r="AL701" s="29"/>
      <c r="AM701" s="29"/>
      <c r="AN701" s="29"/>
      <c r="AO701" s="29"/>
      <c r="AP701" s="29"/>
      <c r="AQ701" s="29"/>
      <c r="AR701" s="29"/>
      <c r="AS701" s="29"/>
      <c r="AT701" s="29"/>
      <c r="AU701" s="29"/>
      <c r="AV701" s="29"/>
      <c r="AW701" s="29"/>
      <c r="AX701" s="29"/>
      <c r="AY701" s="29"/>
      <c r="AZ701" s="29"/>
      <c r="BA701" s="29"/>
      <c r="BB701" s="29"/>
      <c r="BC701" s="29"/>
      <c r="BD701" s="29"/>
      <c r="BE701" s="29"/>
      <c r="BF701" s="29"/>
      <c r="BG701" s="29"/>
      <c r="BH701" s="29"/>
      <c r="BI701" s="29"/>
      <c r="BJ701" s="29"/>
      <c r="BK701" s="29"/>
      <c r="BL701" s="29"/>
      <c r="BM701" s="29"/>
      <c r="BN701" s="29"/>
      <c r="BO701" s="29"/>
      <c r="BP701" s="29"/>
      <c r="BQ701" s="29"/>
      <c r="BR701" s="29"/>
      <c r="BS701" s="29"/>
      <c r="BT701" s="29"/>
      <c r="BU701" s="29"/>
      <c r="XEU701" s="6" t="str">
        <f t="shared" si="12"/>
        <v/>
      </c>
    </row>
    <row r="702" spans="1:73 16375:16375" x14ac:dyDescent="0.2">
      <c r="A702" s="29"/>
      <c r="B702" s="29"/>
      <c r="C702" s="81"/>
      <c r="D702" s="81"/>
      <c r="E702" s="81"/>
      <c r="F702" s="82"/>
      <c r="G702" s="83"/>
      <c r="H702" s="58"/>
      <c r="I702" s="58"/>
      <c r="J702" s="58"/>
      <c r="K702" s="58"/>
      <c r="L702" s="58"/>
      <c r="M702" s="58"/>
      <c r="N702" s="58"/>
      <c r="O702" s="58"/>
      <c r="P702" s="58"/>
      <c r="Q702" s="58"/>
      <c r="R702" s="58"/>
      <c r="S702" s="58"/>
      <c r="T702" s="58"/>
      <c r="U702" s="58"/>
      <c r="V702" s="58"/>
      <c r="W702" s="58"/>
      <c r="X702" s="58"/>
      <c r="Y702" s="62"/>
      <c r="Z702" s="62"/>
      <c r="AA702" s="58"/>
      <c r="AB702" s="58"/>
      <c r="AC702" s="61"/>
      <c r="AD702" s="58"/>
      <c r="AE702" s="29"/>
      <c r="AF702" s="44"/>
      <c r="AG702" s="29"/>
      <c r="AH702" s="29"/>
      <c r="AI702" s="29"/>
      <c r="AJ702" s="29"/>
      <c r="AK702" s="29"/>
      <c r="AL702" s="29"/>
      <c r="AM702" s="29"/>
      <c r="AN702" s="29"/>
      <c r="AO702" s="29"/>
      <c r="AP702" s="29"/>
      <c r="AQ702" s="29"/>
      <c r="AR702" s="29"/>
      <c r="AS702" s="29"/>
      <c r="AT702" s="29"/>
      <c r="AU702" s="29"/>
      <c r="AV702" s="29"/>
      <c r="AW702" s="29"/>
      <c r="AX702" s="29"/>
      <c r="AY702" s="29"/>
      <c r="AZ702" s="29"/>
      <c r="BA702" s="29"/>
      <c r="BB702" s="29"/>
      <c r="BC702" s="29"/>
      <c r="BD702" s="29"/>
      <c r="BE702" s="29"/>
      <c r="BF702" s="29"/>
      <c r="BG702" s="29"/>
      <c r="BH702" s="29"/>
      <c r="BI702" s="29"/>
      <c r="BJ702" s="29"/>
      <c r="BK702" s="29"/>
      <c r="BL702" s="29"/>
      <c r="BM702" s="29"/>
      <c r="BN702" s="29"/>
      <c r="BO702" s="29"/>
      <c r="BP702" s="29"/>
      <c r="BQ702" s="29"/>
      <c r="BR702" s="29"/>
      <c r="BS702" s="29"/>
      <c r="BT702" s="29"/>
      <c r="BU702" s="29"/>
      <c r="XEU702" s="6" t="str">
        <f t="shared" ref="XEU702:XEU765" si="13">(IF(RIGHT(SUBSTITUTE(SUBSTITUTE(SUBSTITUTE(SUBSTITUTE(SUBSTITUTE(SUBSTITUTE(SUBSTITUTE(SUBSTITUTE(SUBSTITUTE(D702," ","_"),"/","_"),"&amp;","_"),"(","_"),")","_"),",","_"),"-","_"),".","_"),"'","_"))="_",LEFT(SUBSTITUTE(SUBSTITUTE(SUBSTITUTE(SUBSTITUTE(SUBSTITUTE(SUBSTITUTE(SUBSTITUTE(SUBSTITUTE(SUBSTITUTE(D702," ","_"),"/","_"),"&amp;","_"),"(","_"),")","_"),",","_"),"-","_"),".","_"),"'","_"),LEN(SUBSTITUTE(SUBSTITUTE(SUBSTITUTE(SUBSTITUTE(SUBSTITUTE(SUBSTITUTE(SUBSTITUTE(SUBSTITUTE(SUBSTITUTE(D702," ","_"),"/","_"),"&amp;","_"),"(","_"),")","_"),",","_"),"-","_"),".","_"),"'","_"))-1),SUBSTITUTE(SUBSTITUTE(SUBSTITUTE(SUBSTITUTE(SUBSTITUTE(SUBSTITUTE(SUBSTITUTE(SUBSTITUTE(SUBSTITUTE(D702," ","_"),"/","_"),"&amp;","_"),"(","_"),")","_"),",","_"),"-","_"),".","_"),"'","_")))</f>
        <v/>
      </c>
    </row>
    <row r="703" spans="1:73 16375:16375" x14ac:dyDescent="0.2">
      <c r="A703" s="29"/>
      <c r="B703" s="29"/>
      <c r="C703" s="81"/>
      <c r="D703" s="81"/>
      <c r="E703" s="81"/>
      <c r="F703" s="82"/>
      <c r="G703" s="83"/>
      <c r="H703" s="58"/>
      <c r="I703" s="58"/>
      <c r="J703" s="58"/>
      <c r="K703" s="58"/>
      <c r="L703" s="58"/>
      <c r="M703" s="58"/>
      <c r="N703" s="58"/>
      <c r="O703" s="58"/>
      <c r="P703" s="58"/>
      <c r="Q703" s="58"/>
      <c r="R703" s="58"/>
      <c r="S703" s="58"/>
      <c r="T703" s="58"/>
      <c r="U703" s="58"/>
      <c r="V703" s="58"/>
      <c r="W703" s="58"/>
      <c r="X703" s="58"/>
      <c r="Y703" s="62"/>
      <c r="Z703" s="62"/>
      <c r="AA703" s="58"/>
      <c r="AB703" s="58"/>
      <c r="AC703" s="61"/>
      <c r="AD703" s="58"/>
      <c r="AE703" s="29"/>
      <c r="AF703" s="44"/>
      <c r="AG703" s="29"/>
      <c r="AH703" s="29"/>
      <c r="AI703" s="29"/>
      <c r="AJ703" s="29"/>
      <c r="AK703" s="29"/>
      <c r="AL703" s="29"/>
      <c r="AM703" s="29"/>
      <c r="AN703" s="29"/>
      <c r="AO703" s="29"/>
      <c r="AP703" s="29"/>
      <c r="AQ703" s="29"/>
      <c r="AR703" s="29"/>
      <c r="AS703" s="29"/>
      <c r="AT703" s="29"/>
      <c r="AU703" s="29"/>
      <c r="AV703" s="29"/>
      <c r="AW703" s="29"/>
      <c r="AX703" s="29"/>
      <c r="AY703" s="29"/>
      <c r="AZ703" s="29"/>
      <c r="BA703" s="29"/>
      <c r="BB703" s="29"/>
      <c r="BC703" s="29"/>
      <c r="BD703" s="29"/>
      <c r="BE703" s="29"/>
      <c r="BF703" s="29"/>
      <c r="BG703" s="29"/>
      <c r="BH703" s="29"/>
      <c r="BI703" s="29"/>
      <c r="BJ703" s="29"/>
      <c r="BK703" s="29"/>
      <c r="BL703" s="29"/>
      <c r="BM703" s="29"/>
      <c r="BN703" s="29"/>
      <c r="BO703" s="29"/>
      <c r="BP703" s="29"/>
      <c r="BQ703" s="29"/>
      <c r="BR703" s="29"/>
      <c r="BS703" s="29"/>
      <c r="BT703" s="29"/>
      <c r="BU703" s="29"/>
      <c r="XEU703" s="6" t="str">
        <f t="shared" si="13"/>
        <v/>
      </c>
    </row>
    <row r="704" spans="1:73 16375:16375" x14ac:dyDescent="0.2">
      <c r="A704" s="29"/>
      <c r="B704" s="29"/>
      <c r="C704" s="81"/>
      <c r="D704" s="81"/>
      <c r="E704" s="81"/>
      <c r="F704" s="82"/>
      <c r="G704" s="83"/>
      <c r="H704" s="58"/>
      <c r="I704" s="58"/>
      <c r="J704" s="58"/>
      <c r="K704" s="58"/>
      <c r="L704" s="58"/>
      <c r="M704" s="58"/>
      <c r="N704" s="58"/>
      <c r="O704" s="58"/>
      <c r="P704" s="58"/>
      <c r="Q704" s="58"/>
      <c r="R704" s="58"/>
      <c r="S704" s="58"/>
      <c r="T704" s="58"/>
      <c r="U704" s="58"/>
      <c r="V704" s="58"/>
      <c r="W704" s="58"/>
      <c r="X704" s="58"/>
      <c r="Y704" s="62"/>
      <c r="Z704" s="62"/>
      <c r="AA704" s="58"/>
      <c r="AB704" s="58"/>
      <c r="AC704" s="61"/>
      <c r="AD704" s="58"/>
      <c r="AE704" s="29"/>
      <c r="AF704" s="44"/>
      <c r="AG704" s="29"/>
      <c r="AH704" s="29"/>
      <c r="AI704" s="29"/>
      <c r="AJ704" s="29"/>
      <c r="AK704" s="29"/>
      <c r="AL704" s="29"/>
      <c r="AM704" s="29"/>
      <c r="AN704" s="29"/>
      <c r="AO704" s="29"/>
      <c r="AP704" s="29"/>
      <c r="AQ704" s="29"/>
      <c r="AR704" s="29"/>
      <c r="AS704" s="29"/>
      <c r="AT704" s="29"/>
      <c r="AU704" s="29"/>
      <c r="AV704" s="29"/>
      <c r="AW704" s="29"/>
      <c r="AX704" s="29"/>
      <c r="AY704" s="29"/>
      <c r="AZ704" s="29"/>
      <c r="BA704" s="29"/>
      <c r="BB704" s="29"/>
      <c r="BC704" s="29"/>
      <c r="BD704" s="29"/>
      <c r="BE704" s="29"/>
      <c r="BF704" s="29"/>
      <c r="BG704" s="29"/>
      <c r="BH704" s="29"/>
      <c r="BI704" s="29"/>
      <c r="BJ704" s="29"/>
      <c r="BK704" s="29"/>
      <c r="BL704" s="29"/>
      <c r="BM704" s="29"/>
      <c r="BN704" s="29"/>
      <c r="BO704" s="29"/>
      <c r="BP704" s="29"/>
      <c r="BQ704" s="29"/>
      <c r="BR704" s="29"/>
      <c r="BS704" s="29"/>
      <c r="BT704" s="29"/>
      <c r="BU704" s="29"/>
      <c r="XEU704" s="6" t="str">
        <f t="shared" si="13"/>
        <v/>
      </c>
    </row>
    <row r="705" spans="1:73 16375:16375" x14ac:dyDescent="0.2">
      <c r="A705" s="29"/>
      <c r="B705" s="29"/>
      <c r="C705" s="81"/>
      <c r="D705" s="81"/>
      <c r="E705" s="81"/>
      <c r="F705" s="82"/>
      <c r="G705" s="83"/>
      <c r="H705" s="58"/>
      <c r="I705" s="58"/>
      <c r="J705" s="58"/>
      <c r="K705" s="58"/>
      <c r="L705" s="58"/>
      <c r="M705" s="58"/>
      <c r="N705" s="58"/>
      <c r="O705" s="58"/>
      <c r="P705" s="58"/>
      <c r="Q705" s="58"/>
      <c r="R705" s="58"/>
      <c r="S705" s="58"/>
      <c r="T705" s="58"/>
      <c r="U705" s="58"/>
      <c r="V705" s="58"/>
      <c r="W705" s="58"/>
      <c r="X705" s="58"/>
      <c r="Y705" s="62"/>
      <c r="Z705" s="62"/>
      <c r="AA705" s="58"/>
      <c r="AB705" s="58"/>
      <c r="AC705" s="61"/>
      <c r="AD705" s="58"/>
      <c r="AE705" s="29"/>
      <c r="AF705" s="44"/>
      <c r="AG705" s="29"/>
      <c r="AH705" s="29"/>
      <c r="AI705" s="29"/>
      <c r="AJ705" s="29"/>
      <c r="AK705" s="29"/>
      <c r="AL705" s="29"/>
      <c r="AM705" s="29"/>
      <c r="AN705" s="29"/>
      <c r="AO705" s="29"/>
      <c r="AP705" s="29"/>
      <c r="AQ705" s="29"/>
      <c r="AR705" s="29"/>
      <c r="AS705" s="29"/>
      <c r="AT705" s="29"/>
      <c r="AU705" s="29"/>
      <c r="AV705" s="29"/>
      <c r="AW705" s="29"/>
      <c r="AX705" s="29"/>
      <c r="AY705" s="29"/>
      <c r="AZ705" s="29"/>
      <c r="BA705" s="29"/>
      <c r="BB705" s="29"/>
      <c r="BC705" s="29"/>
      <c r="BD705" s="29"/>
      <c r="BE705" s="29"/>
      <c r="BF705" s="29"/>
      <c r="BG705" s="29"/>
      <c r="BH705" s="29"/>
      <c r="BI705" s="29"/>
      <c r="BJ705" s="29"/>
      <c r="BK705" s="29"/>
      <c r="BL705" s="29"/>
      <c r="BM705" s="29"/>
      <c r="BN705" s="29"/>
      <c r="BO705" s="29"/>
      <c r="BP705" s="29"/>
      <c r="BQ705" s="29"/>
      <c r="BR705" s="29"/>
      <c r="BS705" s="29"/>
      <c r="BT705" s="29"/>
      <c r="BU705" s="29"/>
      <c r="XEU705" s="6" t="str">
        <f t="shared" si="13"/>
        <v/>
      </c>
    </row>
    <row r="706" spans="1:73 16375:16375" x14ac:dyDescent="0.2">
      <c r="A706" s="29"/>
      <c r="B706" s="29"/>
      <c r="C706" s="81"/>
      <c r="D706" s="81"/>
      <c r="E706" s="81"/>
      <c r="F706" s="82"/>
      <c r="G706" s="83"/>
      <c r="H706" s="58"/>
      <c r="I706" s="58"/>
      <c r="J706" s="58"/>
      <c r="K706" s="58"/>
      <c r="L706" s="58"/>
      <c r="M706" s="58"/>
      <c r="N706" s="58"/>
      <c r="O706" s="58"/>
      <c r="P706" s="58"/>
      <c r="Q706" s="58"/>
      <c r="R706" s="58"/>
      <c r="S706" s="58"/>
      <c r="T706" s="58"/>
      <c r="U706" s="58"/>
      <c r="V706" s="58"/>
      <c r="W706" s="58"/>
      <c r="X706" s="58"/>
      <c r="Y706" s="62"/>
      <c r="Z706" s="62"/>
      <c r="AA706" s="58"/>
      <c r="AB706" s="58"/>
      <c r="AC706" s="61"/>
      <c r="AD706" s="58"/>
      <c r="AE706" s="29"/>
      <c r="AF706" s="44"/>
      <c r="AG706" s="29"/>
      <c r="AH706" s="29"/>
      <c r="AI706" s="29"/>
      <c r="AJ706" s="29"/>
      <c r="AK706" s="29"/>
      <c r="AL706" s="29"/>
      <c r="AM706" s="29"/>
      <c r="AN706" s="29"/>
      <c r="AO706" s="29"/>
      <c r="AP706" s="29"/>
      <c r="AQ706" s="29"/>
      <c r="AR706" s="29"/>
      <c r="AS706" s="29"/>
      <c r="AT706" s="29"/>
      <c r="AU706" s="29"/>
      <c r="AV706" s="29"/>
      <c r="AW706" s="29"/>
      <c r="AX706" s="29"/>
      <c r="AY706" s="29"/>
      <c r="AZ706" s="29"/>
      <c r="BA706" s="29"/>
      <c r="BB706" s="29"/>
      <c r="BC706" s="29"/>
      <c r="BD706" s="29"/>
      <c r="BE706" s="29"/>
      <c r="BF706" s="29"/>
      <c r="BG706" s="29"/>
      <c r="BH706" s="29"/>
      <c r="BI706" s="29"/>
      <c r="BJ706" s="29"/>
      <c r="BK706" s="29"/>
      <c r="BL706" s="29"/>
      <c r="BM706" s="29"/>
      <c r="BN706" s="29"/>
      <c r="BO706" s="29"/>
      <c r="BP706" s="29"/>
      <c r="BQ706" s="29"/>
      <c r="BR706" s="29"/>
      <c r="BS706" s="29"/>
      <c r="BT706" s="29"/>
      <c r="BU706" s="29"/>
      <c r="XEU706" s="6" t="str">
        <f t="shared" si="13"/>
        <v/>
      </c>
    </row>
    <row r="707" spans="1:73 16375:16375" x14ac:dyDescent="0.2">
      <c r="A707" s="29"/>
      <c r="B707" s="29"/>
      <c r="C707" s="81"/>
      <c r="D707" s="81"/>
      <c r="E707" s="81"/>
      <c r="F707" s="82"/>
      <c r="G707" s="83"/>
      <c r="H707" s="58"/>
      <c r="I707" s="58"/>
      <c r="J707" s="58"/>
      <c r="K707" s="58"/>
      <c r="L707" s="58"/>
      <c r="M707" s="58"/>
      <c r="N707" s="58"/>
      <c r="O707" s="58"/>
      <c r="P707" s="58"/>
      <c r="Q707" s="58"/>
      <c r="R707" s="58"/>
      <c r="S707" s="58"/>
      <c r="T707" s="58"/>
      <c r="U707" s="58"/>
      <c r="V707" s="58"/>
      <c r="W707" s="58"/>
      <c r="X707" s="58"/>
      <c r="Y707" s="62"/>
      <c r="Z707" s="62"/>
      <c r="AA707" s="58"/>
      <c r="AB707" s="58"/>
      <c r="AC707" s="61"/>
      <c r="AD707" s="58"/>
      <c r="AE707" s="29"/>
      <c r="AF707" s="44"/>
      <c r="AG707" s="29"/>
      <c r="AH707" s="29"/>
      <c r="AI707" s="29"/>
      <c r="AJ707" s="29"/>
      <c r="AK707" s="29"/>
      <c r="AL707" s="29"/>
      <c r="AM707" s="29"/>
      <c r="AN707" s="29"/>
      <c r="AO707" s="29"/>
      <c r="AP707" s="29"/>
      <c r="AQ707" s="29"/>
      <c r="AR707" s="29"/>
      <c r="AS707" s="29"/>
      <c r="AT707" s="29"/>
      <c r="AU707" s="29"/>
      <c r="AV707" s="29"/>
      <c r="AW707" s="29"/>
      <c r="AX707" s="29"/>
      <c r="AY707" s="29"/>
      <c r="AZ707" s="29"/>
      <c r="BA707" s="29"/>
      <c r="BB707" s="29"/>
      <c r="BC707" s="29"/>
      <c r="BD707" s="29"/>
      <c r="BE707" s="29"/>
      <c r="BF707" s="29"/>
      <c r="BG707" s="29"/>
      <c r="BH707" s="29"/>
      <c r="BI707" s="29"/>
      <c r="BJ707" s="29"/>
      <c r="BK707" s="29"/>
      <c r="BL707" s="29"/>
      <c r="BM707" s="29"/>
      <c r="BN707" s="29"/>
      <c r="BO707" s="29"/>
      <c r="BP707" s="29"/>
      <c r="BQ707" s="29"/>
      <c r="BR707" s="29"/>
      <c r="BS707" s="29"/>
      <c r="BT707" s="29"/>
      <c r="BU707" s="29"/>
      <c r="XEU707" s="6" t="str">
        <f t="shared" si="13"/>
        <v/>
      </c>
    </row>
    <row r="708" spans="1:73 16375:16375" x14ac:dyDescent="0.2">
      <c r="A708" s="29"/>
      <c r="B708" s="29"/>
      <c r="C708" s="81"/>
      <c r="D708" s="81"/>
      <c r="E708" s="81"/>
      <c r="F708" s="82"/>
      <c r="G708" s="83"/>
      <c r="H708" s="58"/>
      <c r="I708" s="58"/>
      <c r="J708" s="58"/>
      <c r="K708" s="58"/>
      <c r="L708" s="58"/>
      <c r="M708" s="58"/>
      <c r="N708" s="58"/>
      <c r="O708" s="58"/>
      <c r="P708" s="58"/>
      <c r="Q708" s="58"/>
      <c r="R708" s="58"/>
      <c r="S708" s="58"/>
      <c r="T708" s="58"/>
      <c r="U708" s="58"/>
      <c r="V708" s="58"/>
      <c r="W708" s="58"/>
      <c r="X708" s="58"/>
      <c r="Y708" s="62"/>
      <c r="Z708" s="62"/>
      <c r="AA708" s="58"/>
      <c r="AB708" s="58"/>
      <c r="AC708" s="61"/>
      <c r="AD708" s="58"/>
      <c r="AE708" s="29"/>
      <c r="AF708" s="44"/>
      <c r="AG708" s="29"/>
      <c r="AH708" s="29"/>
      <c r="AI708" s="29"/>
      <c r="AJ708" s="29"/>
      <c r="AK708" s="29"/>
      <c r="AL708" s="29"/>
      <c r="AM708" s="29"/>
      <c r="AN708" s="29"/>
      <c r="AO708" s="29"/>
      <c r="AP708" s="29"/>
      <c r="AQ708" s="29"/>
      <c r="AR708" s="29"/>
      <c r="AS708" s="29"/>
      <c r="AT708" s="29"/>
      <c r="AU708" s="29"/>
      <c r="AV708" s="29"/>
      <c r="AW708" s="29"/>
      <c r="AX708" s="29"/>
      <c r="AY708" s="29"/>
      <c r="AZ708" s="29"/>
      <c r="BA708" s="29"/>
      <c r="BB708" s="29"/>
      <c r="BC708" s="29"/>
      <c r="BD708" s="29"/>
      <c r="BE708" s="29"/>
      <c r="BF708" s="29"/>
      <c r="BG708" s="29"/>
      <c r="BH708" s="29"/>
      <c r="BI708" s="29"/>
      <c r="BJ708" s="29"/>
      <c r="BK708" s="29"/>
      <c r="BL708" s="29"/>
      <c r="BM708" s="29"/>
      <c r="BN708" s="29"/>
      <c r="BO708" s="29"/>
      <c r="BP708" s="29"/>
      <c r="BQ708" s="29"/>
      <c r="BR708" s="29"/>
      <c r="BS708" s="29"/>
      <c r="BT708" s="29"/>
      <c r="BU708" s="29"/>
      <c r="XEU708" s="6" t="str">
        <f t="shared" si="13"/>
        <v/>
      </c>
    </row>
    <row r="709" spans="1:73 16375:16375" x14ac:dyDescent="0.2">
      <c r="A709" s="29"/>
      <c r="B709" s="29"/>
      <c r="C709" s="81"/>
      <c r="D709" s="81"/>
      <c r="E709" s="81"/>
      <c r="F709" s="82"/>
      <c r="G709" s="83"/>
      <c r="H709" s="58"/>
      <c r="I709" s="58"/>
      <c r="J709" s="58"/>
      <c r="K709" s="58"/>
      <c r="L709" s="58"/>
      <c r="M709" s="58"/>
      <c r="N709" s="58"/>
      <c r="O709" s="58"/>
      <c r="P709" s="58"/>
      <c r="Q709" s="58"/>
      <c r="R709" s="58"/>
      <c r="S709" s="58"/>
      <c r="T709" s="58"/>
      <c r="U709" s="58"/>
      <c r="V709" s="58"/>
      <c r="W709" s="58"/>
      <c r="X709" s="58"/>
      <c r="Y709" s="62"/>
      <c r="Z709" s="62"/>
      <c r="AA709" s="58"/>
      <c r="AB709" s="58"/>
      <c r="AC709" s="61"/>
      <c r="AD709" s="58"/>
      <c r="AE709" s="29"/>
      <c r="AF709" s="44"/>
      <c r="AG709" s="29"/>
      <c r="AH709" s="29"/>
      <c r="AI709" s="29"/>
      <c r="AJ709" s="29"/>
      <c r="AK709" s="29"/>
      <c r="AL709" s="29"/>
      <c r="AM709" s="29"/>
      <c r="AN709" s="29"/>
      <c r="AO709" s="29"/>
      <c r="AP709" s="29"/>
      <c r="AQ709" s="29"/>
      <c r="AR709" s="29"/>
      <c r="AS709" s="29"/>
      <c r="AT709" s="29"/>
      <c r="AU709" s="29"/>
      <c r="AV709" s="29"/>
      <c r="AW709" s="29"/>
      <c r="AX709" s="29"/>
      <c r="AY709" s="29"/>
      <c r="AZ709" s="29"/>
      <c r="BA709" s="29"/>
      <c r="BB709" s="29"/>
      <c r="BC709" s="29"/>
      <c r="BD709" s="29"/>
      <c r="BE709" s="29"/>
      <c r="BF709" s="29"/>
      <c r="BG709" s="29"/>
      <c r="BH709" s="29"/>
      <c r="BI709" s="29"/>
      <c r="BJ709" s="29"/>
      <c r="BK709" s="29"/>
      <c r="BL709" s="29"/>
      <c r="BM709" s="29"/>
      <c r="BN709" s="29"/>
      <c r="BO709" s="29"/>
      <c r="BP709" s="29"/>
      <c r="BQ709" s="29"/>
      <c r="BR709" s="29"/>
      <c r="BS709" s="29"/>
      <c r="BT709" s="29"/>
      <c r="BU709" s="29"/>
      <c r="XEU709" s="6" t="str">
        <f t="shared" si="13"/>
        <v/>
      </c>
    </row>
    <row r="710" spans="1:73 16375:16375" x14ac:dyDescent="0.2">
      <c r="A710" s="29"/>
      <c r="B710" s="29"/>
      <c r="C710" s="81"/>
      <c r="D710" s="81"/>
      <c r="E710" s="81"/>
      <c r="F710" s="82"/>
      <c r="G710" s="83"/>
      <c r="H710" s="58"/>
      <c r="I710" s="58"/>
      <c r="J710" s="58"/>
      <c r="K710" s="58"/>
      <c r="L710" s="58"/>
      <c r="M710" s="58"/>
      <c r="N710" s="58"/>
      <c r="O710" s="58"/>
      <c r="P710" s="58"/>
      <c r="Q710" s="58"/>
      <c r="R710" s="58"/>
      <c r="S710" s="58"/>
      <c r="T710" s="58"/>
      <c r="U710" s="58"/>
      <c r="V710" s="58"/>
      <c r="W710" s="58"/>
      <c r="X710" s="58"/>
      <c r="Y710" s="62"/>
      <c r="Z710" s="62"/>
      <c r="AA710" s="58"/>
      <c r="AB710" s="58"/>
      <c r="AC710" s="61"/>
      <c r="AD710" s="58"/>
      <c r="AE710" s="29"/>
      <c r="AF710" s="44"/>
      <c r="AG710" s="29"/>
      <c r="AH710" s="29"/>
      <c r="AI710" s="29"/>
      <c r="AJ710" s="29"/>
      <c r="AK710" s="29"/>
      <c r="AL710" s="29"/>
      <c r="AM710" s="29"/>
      <c r="AN710" s="29"/>
      <c r="AO710" s="29"/>
      <c r="AP710" s="29"/>
      <c r="AQ710" s="29"/>
      <c r="AR710" s="29"/>
      <c r="AS710" s="29"/>
      <c r="AT710" s="29"/>
      <c r="AU710" s="29"/>
      <c r="AV710" s="29"/>
      <c r="AW710" s="29"/>
      <c r="AX710" s="29"/>
      <c r="AY710" s="29"/>
      <c r="AZ710" s="29"/>
      <c r="BA710" s="29"/>
      <c r="BB710" s="29"/>
      <c r="BC710" s="29"/>
      <c r="BD710" s="29"/>
      <c r="BE710" s="29"/>
      <c r="BF710" s="29"/>
      <c r="BG710" s="29"/>
      <c r="BH710" s="29"/>
      <c r="BI710" s="29"/>
      <c r="BJ710" s="29"/>
      <c r="BK710" s="29"/>
      <c r="BL710" s="29"/>
      <c r="BM710" s="29"/>
      <c r="BN710" s="29"/>
      <c r="BO710" s="29"/>
      <c r="BP710" s="29"/>
      <c r="BQ710" s="29"/>
      <c r="BR710" s="29"/>
      <c r="BS710" s="29"/>
      <c r="BT710" s="29"/>
      <c r="BU710" s="29"/>
      <c r="XEU710" s="6" t="str">
        <f t="shared" si="13"/>
        <v/>
      </c>
    </row>
    <row r="711" spans="1:73 16375:16375" x14ac:dyDescent="0.2">
      <c r="A711" s="29"/>
      <c r="B711" s="29"/>
      <c r="C711" s="81"/>
      <c r="D711" s="81"/>
      <c r="E711" s="81"/>
      <c r="F711" s="82"/>
      <c r="G711" s="83"/>
      <c r="H711" s="58"/>
      <c r="I711" s="58"/>
      <c r="J711" s="58"/>
      <c r="K711" s="58"/>
      <c r="L711" s="58"/>
      <c r="M711" s="58"/>
      <c r="N711" s="58"/>
      <c r="O711" s="58"/>
      <c r="P711" s="58"/>
      <c r="Q711" s="58"/>
      <c r="R711" s="58"/>
      <c r="S711" s="58"/>
      <c r="T711" s="58"/>
      <c r="U711" s="58"/>
      <c r="V711" s="58"/>
      <c r="W711" s="58"/>
      <c r="X711" s="58"/>
      <c r="Y711" s="62"/>
      <c r="Z711" s="62"/>
      <c r="AA711" s="58"/>
      <c r="AB711" s="58"/>
      <c r="AC711" s="61"/>
      <c r="AD711" s="58"/>
      <c r="AE711" s="29"/>
      <c r="AF711" s="44"/>
      <c r="AG711" s="29"/>
      <c r="AH711" s="29"/>
      <c r="AI711" s="29"/>
      <c r="AJ711" s="29"/>
      <c r="AK711" s="29"/>
      <c r="AL711" s="29"/>
      <c r="AM711" s="29"/>
      <c r="AN711" s="29"/>
      <c r="AO711" s="29"/>
      <c r="AP711" s="29"/>
      <c r="AQ711" s="29"/>
      <c r="AR711" s="29"/>
      <c r="AS711" s="29"/>
      <c r="AT711" s="29"/>
      <c r="AU711" s="29"/>
      <c r="AV711" s="29"/>
      <c r="AW711" s="29"/>
      <c r="AX711" s="29"/>
      <c r="AY711" s="29"/>
      <c r="AZ711" s="29"/>
      <c r="BA711" s="29"/>
      <c r="BB711" s="29"/>
      <c r="BC711" s="29"/>
      <c r="BD711" s="29"/>
      <c r="BE711" s="29"/>
      <c r="BF711" s="29"/>
      <c r="BG711" s="29"/>
      <c r="BH711" s="29"/>
      <c r="BI711" s="29"/>
      <c r="BJ711" s="29"/>
      <c r="BK711" s="29"/>
      <c r="BL711" s="29"/>
      <c r="BM711" s="29"/>
      <c r="BN711" s="29"/>
      <c r="BO711" s="29"/>
      <c r="BP711" s="29"/>
      <c r="BQ711" s="29"/>
      <c r="BR711" s="29"/>
      <c r="BS711" s="29"/>
      <c r="BT711" s="29"/>
      <c r="BU711" s="29"/>
      <c r="XEU711" s="6" t="str">
        <f t="shared" si="13"/>
        <v/>
      </c>
    </row>
    <row r="712" spans="1:73 16375:16375" x14ac:dyDescent="0.2">
      <c r="A712" s="29"/>
      <c r="B712" s="29"/>
      <c r="C712" s="81"/>
      <c r="D712" s="81"/>
      <c r="E712" s="81"/>
      <c r="F712" s="82"/>
      <c r="G712" s="83"/>
      <c r="H712" s="58"/>
      <c r="I712" s="58"/>
      <c r="J712" s="58"/>
      <c r="K712" s="58"/>
      <c r="L712" s="58"/>
      <c r="M712" s="58"/>
      <c r="N712" s="58"/>
      <c r="O712" s="58"/>
      <c r="P712" s="58"/>
      <c r="Q712" s="58"/>
      <c r="R712" s="58"/>
      <c r="S712" s="58"/>
      <c r="T712" s="58"/>
      <c r="U712" s="58"/>
      <c r="V712" s="58"/>
      <c r="W712" s="58"/>
      <c r="X712" s="58"/>
      <c r="Y712" s="62"/>
      <c r="Z712" s="62"/>
      <c r="AA712" s="58"/>
      <c r="AB712" s="58"/>
      <c r="AC712" s="61"/>
      <c r="AD712" s="58"/>
      <c r="AE712" s="29"/>
      <c r="AF712" s="44"/>
      <c r="AG712" s="29"/>
      <c r="AH712" s="29"/>
      <c r="AI712" s="29"/>
      <c r="AJ712" s="29"/>
      <c r="AK712" s="29"/>
      <c r="AL712" s="29"/>
      <c r="AM712" s="29"/>
      <c r="AN712" s="29"/>
      <c r="AO712" s="29"/>
      <c r="AP712" s="29"/>
      <c r="AQ712" s="29"/>
      <c r="AR712" s="29"/>
      <c r="AS712" s="29"/>
      <c r="AT712" s="29"/>
      <c r="AU712" s="29"/>
      <c r="AV712" s="29"/>
      <c r="AW712" s="29"/>
      <c r="AX712" s="29"/>
      <c r="AY712" s="29"/>
      <c r="AZ712" s="29"/>
      <c r="BA712" s="29"/>
      <c r="BB712" s="29"/>
      <c r="BC712" s="29"/>
      <c r="BD712" s="29"/>
      <c r="BE712" s="29"/>
      <c r="BF712" s="29"/>
      <c r="BG712" s="29"/>
      <c r="BH712" s="29"/>
      <c r="BI712" s="29"/>
      <c r="BJ712" s="29"/>
      <c r="BK712" s="29"/>
      <c r="BL712" s="29"/>
      <c r="BM712" s="29"/>
      <c r="BN712" s="29"/>
      <c r="BO712" s="29"/>
      <c r="BP712" s="29"/>
      <c r="BQ712" s="29"/>
      <c r="BR712" s="29"/>
      <c r="BS712" s="29"/>
      <c r="BT712" s="29"/>
      <c r="BU712" s="29"/>
      <c r="XEU712" s="6" t="str">
        <f t="shared" si="13"/>
        <v/>
      </c>
    </row>
    <row r="713" spans="1:73 16375:16375" x14ac:dyDescent="0.2">
      <c r="A713" s="29"/>
      <c r="B713" s="29"/>
      <c r="C713" s="81"/>
      <c r="D713" s="81"/>
      <c r="E713" s="81"/>
      <c r="F713" s="82"/>
      <c r="G713" s="83"/>
      <c r="H713" s="58"/>
      <c r="I713" s="58"/>
      <c r="J713" s="58"/>
      <c r="K713" s="58"/>
      <c r="L713" s="58"/>
      <c r="M713" s="58"/>
      <c r="N713" s="58"/>
      <c r="O713" s="58"/>
      <c r="P713" s="58"/>
      <c r="Q713" s="58"/>
      <c r="R713" s="58"/>
      <c r="S713" s="58"/>
      <c r="T713" s="58"/>
      <c r="U713" s="58"/>
      <c r="V713" s="58"/>
      <c r="W713" s="58"/>
      <c r="X713" s="58"/>
      <c r="Y713" s="62"/>
      <c r="Z713" s="62"/>
      <c r="AA713" s="58"/>
      <c r="AB713" s="58"/>
      <c r="AC713" s="61"/>
      <c r="AD713" s="58"/>
      <c r="AE713" s="29"/>
      <c r="AF713" s="44"/>
      <c r="AG713" s="29"/>
      <c r="AH713" s="29"/>
      <c r="AI713" s="29"/>
      <c r="AJ713" s="29"/>
      <c r="AK713" s="29"/>
      <c r="AL713" s="29"/>
      <c r="AM713" s="29"/>
      <c r="AN713" s="29"/>
      <c r="AO713" s="29"/>
      <c r="AP713" s="29"/>
      <c r="AQ713" s="29"/>
      <c r="AR713" s="29"/>
      <c r="AS713" s="29"/>
      <c r="AT713" s="29"/>
      <c r="AU713" s="29"/>
      <c r="AV713" s="29"/>
      <c r="AW713" s="29"/>
      <c r="AX713" s="29"/>
      <c r="AY713" s="29"/>
      <c r="AZ713" s="29"/>
      <c r="BA713" s="29"/>
      <c r="BB713" s="29"/>
      <c r="BC713" s="29"/>
      <c r="BD713" s="29"/>
      <c r="BE713" s="29"/>
      <c r="BF713" s="29"/>
      <c r="BG713" s="29"/>
      <c r="BH713" s="29"/>
      <c r="BI713" s="29"/>
      <c r="BJ713" s="29"/>
      <c r="BK713" s="29"/>
      <c r="BL713" s="29"/>
      <c r="BM713" s="29"/>
      <c r="BN713" s="29"/>
      <c r="BO713" s="29"/>
      <c r="BP713" s="29"/>
      <c r="BQ713" s="29"/>
      <c r="BR713" s="29"/>
      <c r="BS713" s="29"/>
      <c r="BT713" s="29"/>
      <c r="BU713" s="29"/>
      <c r="XEU713" s="6" t="str">
        <f t="shared" si="13"/>
        <v/>
      </c>
    </row>
    <row r="714" spans="1:73 16375:16375" x14ac:dyDescent="0.2">
      <c r="A714" s="29"/>
      <c r="B714" s="29"/>
      <c r="C714" s="81"/>
      <c r="D714" s="81"/>
      <c r="E714" s="81"/>
      <c r="F714" s="82"/>
      <c r="G714" s="83"/>
      <c r="H714" s="58"/>
      <c r="I714" s="58"/>
      <c r="J714" s="58"/>
      <c r="K714" s="58"/>
      <c r="L714" s="58"/>
      <c r="M714" s="58"/>
      <c r="N714" s="58"/>
      <c r="O714" s="58"/>
      <c r="P714" s="58"/>
      <c r="Q714" s="58"/>
      <c r="R714" s="58"/>
      <c r="S714" s="58"/>
      <c r="T714" s="58"/>
      <c r="U714" s="58"/>
      <c r="V714" s="58"/>
      <c r="W714" s="58"/>
      <c r="X714" s="58"/>
      <c r="Y714" s="62"/>
      <c r="Z714" s="62"/>
      <c r="AA714" s="58"/>
      <c r="AB714" s="58"/>
      <c r="AC714" s="61"/>
      <c r="AD714" s="58"/>
      <c r="AE714" s="29"/>
      <c r="AF714" s="44"/>
      <c r="AG714" s="29"/>
      <c r="AH714" s="29"/>
      <c r="AI714" s="29"/>
      <c r="AJ714" s="29"/>
      <c r="AK714" s="29"/>
      <c r="AL714" s="29"/>
      <c r="AM714" s="29"/>
      <c r="AN714" s="29"/>
      <c r="AO714" s="29"/>
      <c r="AP714" s="29"/>
      <c r="AQ714" s="29"/>
      <c r="AR714" s="29"/>
      <c r="AS714" s="29"/>
      <c r="AT714" s="29"/>
      <c r="AU714" s="29"/>
      <c r="AV714" s="29"/>
      <c r="AW714" s="29"/>
      <c r="AX714" s="29"/>
      <c r="AY714" s="29"/>
      <c r="AZ714" s="29"/>
      <c r="BA714" s="29"/>
      <c r="BB714" s="29"/>
      <c r="BC714" s="29"/>
      <c r="BD714" s="29"/>
      <c r="BE714" s="29"/>
      <c r="BF714" s="29"/>
      <c r="BG714" s="29"/>
      <c r="BH714" s="29"/>
      <c r="BI714" s="29"/>
      <c r="BJ714" s="29"/>
      <c r="BK714" s="29"/>
      <c r="BL714" s="29"/>
      <c r="BM714" s="29"/>
      <c r="BN714" s="29"/>
      <c r="BO714" s="29"/>
      <c r="BP714" s="29"/>
      <c r="BQ714" s="29"/>
      <c r="BR714" s="29"/>
      <c r="BS714" s="29"/>
      <c r="BT714" s="29"/>
      <c r="BU714" s="29"/>
      <c r="XEU714" s="6" t="str">
        <f t="shared" si="13"/>
        <v/>
      </c>
    </row>
    <row r="715" spans="1:73 16375:16375" x14ac:dyDescent="0.2">
      <c r="A715" s="29"/>
      <c r="B715" s="29"/>
      <c r="C715" s="81"/>
      <c r="D715" s="81"/>
      <c r="E715" s="81"/>
      <c r="F715" s="82"/>
      <c r="G715" s="83"/>
      <c r="H715" s="58"/>
      <c r="I715" s="58"/>
      <c r="J715" s="58"/>
      <c r="K715" s="58"/>
      <c r="L715" s="58"/>
      <c r="M715" s="58"/>
      <c r="N715" s="58"/>
      <c r="O715" s="58"/>
      <c r="P715" s="58"/>
      <c r="Q715" s="58"/>
      <c r="R715" s="58"/>
      <c r="S715" s="58"/>
      <c r="T715" s="58"/>
      <c r="U715" s="58"/>
      <c r="V715" s="58"/>
      <c r="W715" s="58"/>
      <c r="X715" s="58"/>
      <c r="Y715" s="62"/>
      <c r="Z715" s="62"/>
      <c r="AA715" s="58"/>
      <c r="AB715" s="58"/>
      <c r="AC715" s="61"/>
      <c r="AD715" s="58"/>
      <c r="AE715" s="29"/>
      <c r="AF715" s="44"/>
      <c r="AG715" s="29"/>
      <c r="AH715" s="29"/>
      <c r="AI715" s="29"/>
      <c r="AJ715" s="29"/>
      <c r="AK715" s="29"/>
      <c r="AL715" s="29"/>
      <c r="AM715" s="29"/>
      <c r="AN715" s="29"/>
      <c r="AO715" s="29"/>
      <c r="AP715" s="29"/>
      <c r="AQ715" s="29"/>
      <c r="AR715" s="29"/>
      <c r="AS715" s="29"/>
      <c r="AT715" s="29"/>
      <c r="AU715" s="29"/>
      <c r="AV715" s="29"/>
      <c r="AW715" s="29"/>
      <c r="AX715" s="29"/>
      <c r="AY715" s="29"/>
      <c r="AZ715" s="29"/>
      <c r="BA715" s="29"/>
      <c r="BB715" s="29"/>
      <c r="BC715" s="29"/>
      <c r="BD715" s="29"/>
      <c r="BE715" s="29"/>
      <c r="BF715" s="29"/>
      <c r="BG715" s="29"/>
      <c r="BH715" s="29"/>
      <c r="BI715" s="29"/>
      <c r="BJ715" s="29"/>
      <c r="BK715" s="29"/>
      <c r="BL715" s="29"/>
      <c r="BM715" s="29"/>
      <c r="BN715" s="29"/>
      <c r="BO715" s="29"/>
      <c r="BP715" s="29"/>
      <c r="BQ715" s="29"/>
      <c r="BR715" s="29"/>
      <c r="BS715" s="29"/>
      <c r="BT715" s="29"/>
      <c r="BU715" s="29"/>
      <c r="XEU715" s="6" t="str">
        <f t="shared" si="13"/>
        <v/>
      </c>
    </row>
    <row r="716" spans="1:73 16375:16375" x14ac:dyDescent="0.2">
      <c r="A716" s="29"/>
      <c r="B716" s="29"/>
      <c r="C716" s="81"/>
      <c r="D716" s="81"/>
      <c r="E716" s="81"/>
      <c r="F716" s="82"/>
      <c r="G716" s="83"/>
      <c r="H716" s="58"/>
      <c r="I716" s="58"/>
      <c r="J716" s="58"/>
      <c r="K716" s="58"/>
      <c r="L716" s="58"/>
      <c r="M716" s="58"/>
      <c r="N716" s="58"/>
      <c r="O716" s="58"/>
      <c r="P716" s="58"/>
      <c r="Q716" s="58"/>
      <c r="R716" s="58"/>
      <c r="S716" s="58"/>
      <c r="T716" s="58"/>
      <c r="U716" s="58"/>
      <c r="V716" s="58"/>
      <c r="W716" s="58"/>
      <c r="X716" s="58"/>
      <c r="Y716" s="62"/>
      <c r="Z716" s="62"/>
      <c r="AA716" s="58"/>
      <c r="AB716" s="58"/>
      <c r="AC716" s="61"/>
      <c r="AD716" s="58"/>
      <c r="AE716" s="29"/>
      <c r="AF716" s="44"/>
      <c r="AG716" s="29"/>
      <c r="AH716" s="29"/>
      <c r="AI716" s="29"/>
      <c r="AJ716" s="29"/>
      <c r="AK716" s="29"/>
      <c r="AL716" s="29"/>
      <c r="AM716" s="29"/>
      <c r="AN716" s="29"/>
      <c r="AO716" s="29"/>
      <c r="AP716" s="29"/>
      <c r="AQ716" s="29"/>
      <c r="AR716" s="29"/>
      <c r="AS716" s="29"/>
      <c r="AT716" s="29"/>
      <c r="AU716" s="29"/>
      <c r="AV716" s="29"/>
      <c r="AW716" s="29"/>
      <c r="AX716" s="29"/>
      <c r="AY716" s="29"/>
      <c r="AZ716" s="29"/>
      <c r="BA716" s="29"/>
      <c r="BB716" s="29"/>
      <c r="BC716" s="29"/>
      <c r="BD716" s="29"/>
      <c r="BE716" s="29"/>
      <c r="BF716" s="29"/>
      <c r="BG716" s="29"/>
      <c r="BH716" s="29"/>
      <c r="BI716" s="29"/>
      <c r="BJ716" s="29"/>
      <c r="BK716" s="29"/>
      <c r="BL716" s="29"/>
      <c r="BM716" s="29"/>
      <c r="BN716" s="29"/>
      <c r="BO716" s="29"/>
      <c r="BP716" s="29"/>
      <c r="BQ716" s="29"/>
      <c r="BR716" s="29"/>
      <c r="BS716" s="29"/>
      <c r="BT716" s="29"/>
      <c r="BU716" s="29"/>
      <c r="XEU716" s="6" t="str">
        <f t="shared" si="13"/>
        <v/>
      </c>
    </row>
    <row r="717" spans="1:73 16375:16375" x14ac:dyDescent="0.2">
      <c r="A717" s="29"/>
      <c r="B717" s="29"/>
      <c r="C717" s="81"/>
      <c r="D717" s="81"/>
      <c r="E717" s="81"/>
      <c r="F717" s="82"/>
      <c r="G717" s="83"/>
      <c r="H717" s="58"/>
      <c r="I717" s="58"/>
      <c r="J717" s="58"/>
      <c r="K717" s="58"/>
      <c r="L717" s="58"/>
      <c r="M717" s="58"/>
      <c r="N717" s="58"/>
      <c r="O717" s="58"/>
      <c r="P717" s="58"/>
      <c r="Q717" s="58"/>
      <c r="R717" s="58"/>
      <c r="S717" s="58"/>
      <c r="T717" s="58"/>
      <c r="U717" s="58"/>
      <c r="V717" s="58"/>
      <c r="W717" s="58"/>
      <c r="X717" s="58"/>
      <c r="Y717" s="62"/>
      <c r="Z717" s="62"/>
      <c r="AA717" s="58"/>
      <c r="AB717" s="58"/>
      <c r="AC717" s="61"/>
      <c r="AD717" s="58"/>
      <c r="AE717" s="29"/>
      <c r="AF717" s="44"/>
      <c r="AG717" s="29"/>
      <c r="AH717" s="29"/>
      <c r="AI717" s="29"/>
      <c r="AJ717" s="29"/>
      <c r="AK717" s="29"/>
      <c r="AL717" s="29"/>
      <c r="AM717" s="29"/>
      <c r="AN717" s="29"/>
      <c r="AO717" s="29"/>
      <c r="AP717" s="29"/>
      <c r="AQ717" s="29"/>
      <c r="AR717" s="29"/>
      <c r="AS717" s="29"/>
      <c r="AT717" s="29"/>
      <c r="AU717" s="29"/>
      <c r="AV717" s="29"/>
      <c r="AW717" s="29"/>
      <c r="AX717" s="29"/>
      <c r="AY717" s="29"/>
      <c r="AZ717" s="29"/>
      <c r="BA717" s="29"/>
      <c r="BB717" s="29"/>
      <c r="BC717" s="29"/>
      <c r="BD717" s="29"/>
      <c r="BE717" s="29"/>
      <c r="BF717" s="29"/>
      <c r="BG717" s="29"/>
      <c r="BH717" s="29"/>
      <c r="BI717" s="29"/>
      <c r="BJ717" s="29"/>
      <c r="BK717" s="29"/>
      <c r="BL717" s="29"/>
      <c r="BM717" s="29"/>
      <c r="BN717" s="29"/>
      <c r="BO717" s="29"/>
      <c r="BP717" s="29"/>
      <c r="BQ717" s="29"/>
      <c r="BR717" s="29"/>
      <c r="BS717" s="29"/>
      <c r="BT717" s="29"/>
      <c r="BU717" s="29"/>
      <c r="XEU717" s="6" t="str">
        <f t="shared" si="13"/>
        <v/>
      </c>
    </row>
    <row r="718" spans="1:73 16375:16375" x14ac:dyDescent="0.2">
      <c r="A718" s="29"/>
      <c r="B718" s="29"/>
      <c r="C718" s="81"/>
      <c r="D718" s="81"/>
      <c r="E718" s="81"/>
      <c r="F718" s="82"/>
      <c r="G718" s="83"/>
      <c r="H718" s="58"/>
      <c r="I718" s="58"/>
      <c r="J718" s="58"/>
      <c r="K718" s="58"/>
      <c r="L718" s="58"/>
      <c r="M718" s="58"/>
      <c r="N718" s="58"/>
      <c r="O718" s="58"/>
      <c r="P718" s="58"/>
      <c r="Q718" s="58"/>
      <c r="R718" s="58"/>
      <c r="S718" s="58"/>
      <c r="T718" s="58"/>
      <c r="U718" s="58"/>
      <c r="V718" s="58"/>
      <c r="W718" s="58"/>
      <c r="X718" s="58"/>
      <c r="Y718" s="62"/>
      <c r="Z718" s="62"/>
      <c r="AA718" s="58"/>
      <c r="AB718" s="58"/>
      <c r="AC718" s="61"/>
      <c r="AD718" s="58"/>
      <c r="AE718" s="29"/>
      <c r="AF718" s="44"/>
      <c r="AG718" s="29"/>
      <c r="AH718" s="29"/>
      <c r="AI718" s="29"/>
      <c r="AJ718" s="29"/>
      <c r="AK718" s="29"/>
      <c r="AL718" s="29"/>
      <c r="AM718" s="29"/>
      <c r="AN718" s="29"/>
      <c r="AO718" s="29"/>
      <c r="AP718" s="29"/>
      <c r="AQ718" s="29"/>
      <c r="AR718" s="29"/>
      <c r="AS718" s="29"/>
      <c r="AT718" s="29"/>
      <c r="AU718" s="29"/>
      <c r="AV718" s="29"/>
      <c r="AW718" s="29"/>
      <c r="AX718" s="29"/>
      <c r="AY718" s="29"/>
      <c r="AZ718" s="29"/>
      <c r="BA718" s="29"/>
      <c r="BB718" s="29"/>
      <c r="BC718" s="29"/>
      <c r="BD718" s="29"/>
      <c r="BE718" s="29"/>
      <c r="BF718" s="29"/>
      <c r="BG718" s="29"/>
      <c r="BH718" s="29"/>
      <c r="BI718" s="29"/>
      <c r="BJ718" s="29"/>
      <c r="BK718" s="29"/>
      <c r="BL718" s="29"/>
      <c r="BM718" s="29"/>
      <c r="BN718" s="29"/>
      <c r="BO718" s="29"/>
      <c r="BP718" s="29"/>
      <c r="BQ718" s="29"/>
      <c r="BR718" s="29"/>
      <c r="BS718" s="29"/>
      <c r="BT718" s="29"/>
      <c r="BU718" s="29"/>
      <c r="XEU718" s="6" t="str">
        <f t="shared" si="13"/>
        <v/>
      </c>
    </row>
    <row r="719" spans="1:73 16375:16375" x14ac:dyDescent="0.2">
      <c r="A719" s="29"/>
      <c r="B719" s="29"/>
      <c r="C719" s="81"/>
      <c r="D719" s="81"/>
      <c r="E719" s="81"/>
      <c r="F719" s="82"/>
      <c r="G719" s="83"/>
      <c r="H719" s="58"/>
      <c r="I719" s="58"/>
      <c r="J719" s="58"/>
      <c r="K719" s="58"/>
      <c r="L719" s="58"/>
      <c r="M719" s="58"/>
      <c r="N719" s="58"/>
      <c r="O719" s="58"/>
      <c r="P719" s="58"/>
      <c r="Q719" s="58"/>
      <c r="R719" s="58"/>
      <c r="S719" s="58"/>
      <c r="T719" s="58"/>
      <c r="U719" s="58"/>
      <c r="V719" s="58"/>
      <c r="W719" s="58"/>
      <c r="X719" s="58"/>
      <c r="Y719" s="62"/>
      <c r="Z719" s="62"/>
      <c r="AA719" s="58"/>
      <c r="AB719" s="58"/>
      <c r="AC719" s="61"/>
      <c r="AD719" s="58"/>
      <c r="AE719" s="29"/>
      <c r="AF719" s="44"/>
      <c r="AG719" s="29"/>
      <c r="AH719" s="29"/>
      <c r="AI719" s="29"/>
      <c r="AJ719" s="29"/>
      <c r="AK719" s="29"/>
      <c r="AL719" s="29"/>
      <c r="AM719" s="29"/>
      <c r="AN719" s="29"/>
      <c r="AO719" s="29"/>
      <c r="AP719" s="29"/>
      <c r="AQ719" s="29"/>
      <c r="AR719" s="29"/>
      <c r="AS719" s="29"/>
      <c r="AT719" s="29"/>
      <c r="AU719" s="29"/>
      <c r="AV719" s="29"/>
      <c r="AW719" s="29"/>
      <c r="AX719" s="29"/>
      <c r="AY719" s="29"/>
      <c r="AZ719" s="29"/>
      <c r="BA719" s="29"/>
      <c r="BB719" s="29"/>
      <c r="BC719" s="29"/>
      <c r="BD719" s="29"/>
      <c r="BE719" s="29"/>
      <c r="BF719" s="29"/>
      <c r="BG719" s="29"/>
      <c r="BH719" s="29"/>
      <c r="BI719" s="29"/>
      <c r="BJ719" s="29"/>
      <c r="BK719" s="29"/>
      <c r="BL719" s="29"/>
      <c r="BM719" s="29"/>
      <c r="BN719" s="29"/>
      <c r="BO719" s="29"/>
      <c r="BP719" s="29"/>
      <c r="BQ719" s="29"/>
      <c r="BR719" s="29"/>
      <c r="BS719" s="29"/>
      <c r="BT719" s="29"/>
      <c r="BU719" s="29"/>
      <c r="XEU719" s="6" t="str">
        <f t="shared" si="13"/>
        <v/>
      </c>
    </row>
    <row r="720" spans="1:73 16375:16375" x14ac:dyDescent="0.2">
      <c r="A720" s="29"/>
      <c r="B720" s="29"/>
      <c r="C720" s="81"/>
      <c r="D720" s="81"/>
      <c r="E720" s="81"/>
      <c r="F720" s="82"/>
      <c r="G720" s="83"/>
      <c r="H720" s="58"/>
      <c r="I720" s="58"/>
      <c r="J720" s="58"/>
      <c r="K720" s="58"/>
      <c r="L720" s="58"/>
      <c r="M720" s="58"/>
      <c r="N720" s="58"/>
      <c r="O720" s="58"/>
      <c r="P720" s="58"/>
      <c r="Q720" s="58"/>
      <c r="R720" s="58"/>
      <c r="S720" s="58"/>
      <c r="T720" s="58"/>
      <c r="U720" s="58"/>
      <c r="V720" s="58"/>
      <c r="W720" s="58"/>
      <c r="X720" s="58"/>
      <c r="Y720" s="62"/>
      <c r="Z720" s="62"/>
      <c r="AA720" s="58"/>
      <c r="AB720" s="58"/>
      <c r="AC720" s="61"/>
      <c r="AD720" s="58"/>
      <c r="AE720" s="29"/>
      <c r="AF720" s="44"/>
      <c r="AG720" s="29"/>
      <c r="AH720" s="29"/>
      <c r="AI720" s="29"/>
      <c r="AJ720" s="29"/>
      <c r="AK720" s="29"/>
      <c r="AL720" s="29"/>
      <c r="AM720" s="29"/>
      <c r="AN720" s="29"/>
      <c r="AO720" s="29"/>
      <c r="AP720" s="29"/>
      <c r="AQ720" s="29"/>
      <c r="AR720" s="29"/>
      <c r="AS720" s="29"/>
      <c r="AT720" s="29"/>
      <c r="AU720" s="29"/>
      <c r="AV720" s="29"/>
      <c r="AW720" s="29"/>
      <c r="AX720" s="29"/>
      <c r="AY720" s="29"/>
      <c r="AZ720" s="29"/>
      <c r="BA720" s="29"/>
      <c r="BB720" s="29"/>
      <c r="BC720" s="29"/>
      <c r="BD720" s="29"/>
      <c r="BE720" s="29"/>
      <c r="BF720" s="29"/>
      <c r="BG720" s="29"/>
      <c r="BH720" s="29"/>
      <c r="BI720" s="29"/>
      <c r="BJ720" s="29"/>
      <c r="BK720" s="29"/>
      <c r="BL720" s="29"/>
      <c r="BM720" s="29"/>
      <c r="BN720" s="29"/>
      <c r="BO720" s="29"/>
      <c r="BP720" s="29"/>
      <c r="BQ720" s="29"/>
      <c r="BR720" s="29"/>
      <c r="BS720" s="29"/>
      <c r="BT720" s="29"/>
      <c r="BU720" s="29"/>
      <c r="XEU720" s="6" t="str">
        <f t="shared" si="13"/>
        <v/>
      </c>
    </row>
    <row r="721" spans="1:73 16375:16375" x14ac:dyDescent="0.2">
      <c r="A721" s="29"/>
      <c r="B721" s="29"/>
      <c r="C721" s="81"/>
      <c r="D721" s="81"/>
      <c r="E721" s="81"/>
      <c r="F721" s="82"/>
      <c r="G721" s="83"/>
      <c r="H721" s="58"/>
      <c r="I721" s="58"/>
      <c r="J721" s="58"/>
      <c r="K721" s="58"/>
      <c r="L721" s="58"/>
      <c r="M721" s="58"/>
      <c r="N721" s="58"/>
      <c r="O721" s="58"/>
      <c r="P721" s="58"/>
      <c r="Q721" s="58"/>
      <c r="R721" s="58"/>
      <c r="S721" s="58"/>
      <c r="T721" s="58"/>
      <c r="U721" s="58"/>
      <c r="V721" s="58"/>
      <c r="W721" s="58"/>
      <c r="X721" s="58"/>
      <c r="Y721" s="62"/>
      <c r="Z721" s="62"/>
      <c r="AA721" s="58"/>
      <c r="AB721" s="58"/>
      <c r="AC721" s="61"/>
      <c r="AD721" s="58"/>
      <c r="AE721" s="29"/>
      <c r="AF721" s="44"/>
      <c r="AG721" s="29"/>
      <c r="AH721" s="29"/>
      <c r="AI721" s="29"/>
      <c r="AJ721" s="29"/>
      <c r="AK721" s="29"/>
      <c r="AL721" s="29"/>
      <c r="AM721" s="29"/>
      <c r="AN721" s="29"/>
      <c r="AO721" s="29"/>
      <c r="AP721" s="29"/>
      <c r="AQ721" s="29"/>
      <c r="AR721" s="29"/>
      <c r="AS721" s="29"/>
      <c r="AT721" s="29"/>
      <c r="AU721" s="29"/>
      <c r="AV721" s="29"/>
      <c r="AW721" s="29"/>
      <c r="AX721" s="29"/>
      <c r="AY721" s="29"/>
      <c r="AZ721" s="29"/>
      <c r="BA721" s="29"/>
      <c r="BB721" s="29"/>
      <c r="BC721" s="29"/>
      <c r="BD721" s="29"/>
      <c r="BE721" s="29"/>
      <c r="BF721" s="29"/>
      <c r="BG721" s="29"/>
      <c r="BH721" s="29"/>
      <c r="BI721" s="29"/>
      <c r="BJ721" s="29"/>
      <c r="BK721" s="29"/>
      <c r="BL721" s="29"/>
      <c r="BM721" s="29"/>
      <c r="BN721" s="29"/>
      <c r="BO721" s="29"/>
      <c r="BP721" s="29"/>
      <c r="BQ721" s="29"/>
      <c r="BR721" s="29"/>
      <c r="BS721" s="29"/>
      <c r="BT721" s="29"/>
      <c r="BU721" s="29"/>
      <c r="XEU721" s="6" t="str">
        <f t="shared" si="13"/>
        <v/>
      </c>
    </row>
    <row r="722" spans="1:73 16375:16375" x14ac:dyDescent="0.2">
      <c r="A722" s="29"/>
      <c r="B722" s="29"/>
      <c r="C722" s="81"/>
      <c r="D722" s="81"/>
      <c r="E722" s="81"/>
      <c r="F722" s="82"/>
      <c r="G722" s="83"/>
      <c r="H722" s="58"/>
      <c r="I722" s="58"/>
      <c r="J722" s="58"/>
      <c r="K722" s="58"/>
      <c r="L722" s="58"/>
      <c r="M722" s="58"/>
      <c r="N722" s="58"/>
      <c r="O722" s="58"/>
      <c r="P722" s="58"/>
      <c r="Q722" s="58"/>
      <c r="R722" s="58"/>
      <c r="S722" s="58"/>
      <c r="T722" s="58"/>
      <c r="U722" s="58"/>
      <c r="V722" s="58"/>
      <c r="W722" s="58"/>
      <c r="X722" s="58"/>
      <c r="Y722" s="62"/>
      <c r="Z722" s="62"/>
      <c r="AA722" s="58"/>
      <c r="AB722" s="58"/>
      <c r="AC722" s="61"/>
      <c r="AD722" s="58"/>
      <c r="AE722" s="29"/>
      <c r="AF722" s="44"/>
      <c r="AG722" s="29"/>
      <c r="AH722" s="29"/>
      <c r="AI722" s="29"/>
      <c r="AJ722" s="29"/>
      <c r="AK722" s="29"/>
      <c r="AL722" s="29"/>
      <c r="AM722" s="29"/>
      <c r="AN722" s="29"/>
      <c r="AO722" s="29"/>
      <c r="AP722" s="29"/>
      <c r="AQ722" s="29"/>
      <c r="AR722" s="29"/>
      <c r="AS722" s="29"/>
      <c r="AT722" s="29"/>
      <c r="AU722" s="29"/>
      <c r="AV722" s="29"/>
      <c r="AW722" s="29"/>
      <c r="AX722" s="29"/>
      <c r="AY722" s="29"/>
      <c r="AZ722" s="29"/>
      <c r="BA722" s="29"/>
      <c r="BB722" s="29"/>
      <c r="BC722" s="29"/>
      <c r="BD722" s="29"/>
      <c r="BE722" s="29"/>
      <c r="BF722" s="29"/>
      <c r="BG722" s="29"/>
      <c r="BH722" s="29"/>
      <c r="BI722" s="29"/>
      <c r="BJ722" s="29"/>
      <c r="BK722" s="29"/>
      <c r="BL722" s="29"/>
      <c r="BM722" s="29"/>
      <c r="BN722" s="29"/>
      <c r="BO722" s="29"/>
      <c r="BP722" s="29"/>
      <c r="BQ722" s="29"/>
      <c r="BR722" s="29"/>
      <c r="BS722" s="29"/>
      <c r="BT722" s="29"/>
      <c r="BU722" s="29"/>
      <c r="XEU722" s="6" t="str">
        <f t="shared" si="13"/>
        <v/>
      </c>
    </row>
    <row r="723" spans="1:73 16375:16375" x14ac:dyDescent="0.2">
      <c r="A723" s="29"/>
      <c r="B723" s="29"/>
      <c r="C723" s="81"/>
      <c r="D723" s="81"/>
      <c r="E723" s="81"/>
      <c r="F723" s="82"/>
      <c r="G723" s="83"/>
      <c r="H723" s="58"/>
      <c r="I723" s="58"/>
      <c r="J723" s="58"/>
      <c r="K723" s="58"/>
      <c r="L723" s="58"/>
      <c r="M723" s="58"/>
      <c r="N723" s="58"/>
      <c r="O723" s="58"/>
      <c r="P723" s="58"/>
      <c r="Q723" s="58"/>
      <c r="R723" s="58"/>
      <c r="S723" s="58"/>
      <c r="T723" s="58"/>
      <c r="U723" s="58"/>
      <c r="V723" s="58"/>
      <c r="W723" s="58"/>
      <c r="X723" s="58"/>
      <c r="Y723" s="62"/>
      <c r="Z723" s="62"/>
      <c r="AA723" s="58"/>
      <c r="AB723" s="58"/>
      <c r="AC723" s="61"/>
      <c r="AD723" s="58"/>
      <c r="AE723" s="29"/>
      <c r="AF723" s="44"/>
      <c r="AG723" s="29"/>
      <c r="AH723" s="29"/>
      <c r="AI723" s="29"/>
      <c r="AJ723" s="29"/>
      <c r="AK723" s="29"/>
      <c r="AL723" s="29"/>
      <c r="AM723" s="29"/>
      <c r="AN723" s="29"/>
      <c r="AO723" s="29"/>
      <c r="AP723" s="29"/>
      <c r="AQ723" s="29"/>
      <c r="AR723" s="29"/>
      <c r="AS723" s="29"/>
      <c r="AT723" s="29"/>
      <c r="AU723" s="29"/>
      <c r="AV723" s="29"/>
      <c r="AW723" s="29"/>
      <c r="AX723" s="29"/>
      <c r="AY723" s="29"/>
      <c r="AZ723" s="29"/>
      <c r="BA723" s="29"/>
      <c r="BB723" s="29"/>
      <c r="BC723" s="29"/>
      <c r="BD723" s="29"/>
      <c r="BE723" s="29"/>
      <c r="BF723" s="29"/>
      <c r="BG723" s="29"/>
      <c r="BH723" s="29"/>
      <c r="BI723" s="29"/>
      <c r="BJ723" s="29"/>
      <c r="BK723" s="29"/>
      <c r="BL723" s="29"/>
      <c r="BM723" s="29"/>
      <c r="BN723" s="29"/>
      <c r="BO723" s="29"/>
      <c r="BP723" s="29"/>
      <c r="BQ723" s="29"/>
      <c r="BR723" s="29"/>
      <c r="BS723" s="29"/>
      <c r="BT723" s="29"/>
      <c r="BU723" s="29"/>
      <c r="XEU723" s="6" t="str">
        <f t="shared" si="13"/>
        <v/>
      </c>
    </row>
    <row r="724" spans="1:73 16375:16375" x14ac:dyDescent="0.2">
      <c r="A724" s="29"/>
      <c r="B724" s="29"/>
      <c r="C724" s="81"/>
      <c r="D724" s="81"/>
      <c r="E724" s="81"/>
      <c r="F724" s="82"/>
      <c r="G724" s="83"/>
      <c r="H724" s="58"/>
      <c r="I724" s="58"/>
      <c r="J724" s="58"/>
      <c r="K724" s="58"/>
      <c r="L724" s="58"/>
      <c r="M724" s="58"/>
      <c r="N724" s="58"/>
      <c r="O724" s="58"/>
      <c r="P724" s="58"/>
      <c r="Q724" s="58"/>
      <c r="R724" s="58"/>
      <c r="S724" s="58"/>
      <c r="T724" s="58"/>
      <c r="U724" s="58"/>
      <c r="V724" s="58"/>
      <c r="W724" s="58"/>
      <c r="X724" s="58"/>
      <c r="Y724" s="62"/>
      <c r="Z724" s="62"/>
      <c r="AA724" s="58"/>
      <c r="AB724" s="58"/>
      <c r="AC724" s="61"/>
      <c r="AD724" s="58"/>
      <c r="AE724" s="29"/>
      <c r="AF724" s="44"/>
      <c r="AG724" s="29"/>
      <c r="AH724" s="29"/>
      <c r="AI724" s="29"/>
      <c r="AJ724" s="29"/>
      <c r="AK724" s="29"/>
      <c r="AL724" s="29"/>
      <c r="AM724" s="29"/>
      <c r="AN724" s="29"/>
      <c r="AO724" s="29"/>
      <c r="AP724" s="29"/>
      <c r="AQ724" s="29"/>
      <c r="AR724" s="29"/>
      <c r="AS724" s="29"/>
      <c r="AT724" s="29"/>
      <c r="AU724" s="29"/>
      <c r="AV724" s="29"/>
      <c r="AW724" s="29"/>
      <c r="AX724" s="29"/>
      <c r="AY724" s="29"/>
      <c r="AZ724" s="29"/>
      <c r="BA724" s="29"/>
      <c r="BB724" s="29"/>
      <c r="BC724" s="29"/>
      <c r="BD724" s="29"/>
      <c r="BE724" s="29"/>
      <c r="BF724" s="29"/>
      <c r="BG724" s="29"/>
      <c r="BH724" s="29"/>
      <c r="BI724" s="29"/>
      <c r="BJ724" s="29"/>
      <c r="BK724" s="29"/>
      <c r="BL724" s="29"/>
      <c r="BM724" s="29"/>
      <c r="BN724" s="29"/>
      <c r="BO724" s="29"/>
      <c r="BP724" s="29"/>
      <c r="BQ724" s="29"/>
      <c r="BR724" s="29"/>
      <c r="BS724" s="29"/>
      <c r="BT724" s="29"/>
      <c r="BU724" s="29"/>
      <c r="XEU724" s="6" t="str">
        <f t="shared" si="13"/>
        <v/>
      </c>
    </row>
    <row r="725" spans="1:73 16375:16375" x14ac:dyDescent="0.2">
      <c r="A725" s="29"/>
      <c r="B725" s="29"/>
      <c r="C725" s="81"/>
      <c r="D725" s="81"/>
      <c r="E725" s="81"/>
      <c r="F725" s="82"/>
      <c r="G725" s="83"/>
      <c r="H725" s="58"/>
      <c r="I725" s="58"/>
      <c r="J725" s="58"/>
      <c r="K725" s="58"/>
      <c r="L725" s="58"/>
      <c r="M725" s="58"/>
      <c r="N725" s="58"/>
      <c r="O725" s="58"/>
      <c r="P725" s="58"/>
      <c r="Q725" s="58"/>
      <c r="R725" s="58"/>
      <c r="S725" s="58"/>
      <c r="T725" s="58"/>
      <c r="U725" s="58"/>
      <c r="V725" s="58"/>
      <c r="W725" s="58"/>
      <c r="X725" s="58"/>
      <c r="Y725" s="62"/>
      <c r="Z725" s="62"/>
      <c r="AA725" s="58"/>
      <c r="AB725" s="58"/>
      <c r="AC725" s="61"/>
      <c r="AD725" s="58"/>
      <c r="AE725" s="29"/>
      <c r="AF725" s="44"/>
      <c r="AG725" s="29"/>
      <c r="AH725" s="29"/>
      <c r="AI725" s="29"/>
      <c r="AJ725" s="29"/>
      <c r="AK725" s="29"/>
      <c r="AL725" s="29"/>
      <c r="AM725" s="29"/>
      <c r="AN725" s="29"/>
      <c r="AO725" s="29"/>
      <c r="AP725" s="29"/>
      <c r="AQ725" s="29"/>
      <c r="AR725" s="29"/>
      <c r="AS725" s="29"/>
      <c r="AT725" s="29"/>
      <c r="AU725" s="29"/>
      <c r="AV725" s="29"/>
      <c r="AW725" s="29"/>
      <c r="AX725" s="29"/>
      <c r="AY725" s="29"/>
      <c r="AZ725" s="29"/>
      <c r="BA725" s="29"/>
      <c r="BB725" s="29"/>
      <c r="BC725" s="29"/>
      <c r="BD725" s="29"/>
      <c r="BE725" s="29"/>
      <c r="BF725" s="29"/>
      <c r="BG725" s="29"/>
      <c r="BH725" s="29"/>
      <c r="BI725" s="29"/>
      <c r="BJ725" s="29"/>
      <c r="BK725" s="29"/>
      <c r="BL725" s="29"/>
      <c r="BM725" s="29"/>
      <c r="BN725" s="29"/>
      <c r="BO725" s="29"/>
      <c r="BP725" s="29"/>
      <c r="BQ725" s="29"/>
      <c r="BR725" s="29"/>
      <c r="BS725" s="29"/>
      <c r="BT725" s="29"/>
      <c r="BU725" s="29"/>
      <c r="XEU725" s="6" t="str">
        <f t="shared" si="13"/>
        <v/>
      </c>
    </row>
    <row r="726" spans="1:73 16375:16375" x14ac:dyDescent="0.2">
      <c r="A726" s="29"/>
      <c r="B726" s="29"/>
      <c r="C726" s="81"/>
      <c r="D726" s="81"/>
      <c r="E726" s="81"/>
      <c r="F726" s="82"/>
      <c r="G726" s="83"/>
      <c r="H726" s="58"/>
      <c r="I726" s="58"/>
      <c r="J726" s="58"/>
      <c r="K726" s="58"/>
      <c r="L726" s="58"/>
      <c r="M726" s="58"/>
      <c r="N726" s="58"/>
      <c r="O726" s="58"/>
      <c r="P726" s="58"/>
      <c r="Q726" s="58"/>
      <c r="R726" s="58"/>
      <c r="S726" s="58"/>
      <c r="T726" s="58"/>
      <c r="U726" s="58"/>
      <c r="V726" s="58"/>
      <c r="W726" s="58"/>
      <c r="X726" s="58"/>
      <c r="Y726" s="62"/>
      <c r="Z726" s="62"/>
      <c r="AA726" s="58"/>
      <c r="AB726" s="58"/>
      <c r="AC726" s="61"/>
      <c r="AD726" s="58"/>
      <c r="AE726" s="29"/>
      <c r="AF726" s="44"/>
      <c r="AG726" s="29"/>
      <c r="AH726" s="29"/>
      <c r="AI726" s="29"/>
      <c r="AJ726" s="29"/>
      <c r="AK726" s="29"/>
      <c r="AL726" s="29"/>
      <c r="AM726" s="29"/>
      <c r="AN726" s="29"/>
      <c r="AO726" s="29"/>
      <c r="AP726" s="29"/>
      <c r="AQ726" s="29"/>
      <c r="AR726" s="29"/>
      <c r="AS726" s="29"/>
      <c r="AT726" s="29"/>
      <c r="AU726" s="29"/>
      <c r="AV726" s="29"/>
      <c r="AW726" s="29"/>
      <c r="AX726" s="29"/>
      <c r="AY726" s="29"/>
      <c r="AZ726" s="29"/>
      <c r="BA726" s="29"/>
      <c r="BB726" s="29"/>
      <c r="BC726" s="29"/>
      <c r="BD726" s="29"/>
      <c r="BE726" s="29"/>
      <c r="BF726" s="29"/>
      <c r="BG726" s="29"/>
      <c r="BH726" s="29"/>
      <c r="BI726" s="29"/>
      <c r="BJ726" s="29"/>
      <c r="BK726" s="29"/>
      <c r="BL726" s="29"/>
      <c r="BM726" s="29"/>
      <c r="BN726" s="29"/>
      <c r="BO726" s="29"/>
      <c r="BP726" s="29"/>
      <c r="BQ726" s="29"/>
      <c r="BR726" s="29"/>
      <c r="BS726" s="29"/>
      <c r="BT726" s="29"/>
      <c r="BU726" s="29"/>
      <c r="XEU726" s="6" t="str">
        <f t="shared" si="13"/>
        <v/>
      </c>
    </row>
    <row r="727" spans="1:73 16375:16375" x14ac:dyDescent="0.2">
      <c r="A727" s="29"/>
      <c r="B727" s="29"/>
      <c r="C727" s="81"/>
      <c r="D727" s="81"/>
      <c r="E727" s="81"/>
      <c r="F727" s="82"/>
      <c r="G727" s="83"/>
      <c r="H727" s="58"/>
      <c r="I727" s="58"/>
      <c r="J727" s="58"/>
      <c r="K727" s="58"/>
      <c r="L727" s="58"/>
      <c r="M727" s="58"/>
      <c r="N727" s="58"/>
      <c r="O727" s="58"/>
      <c r="P727" s="58"/>
      <c r="Q727" s="58"/>
      <c r="R727" s="58"/>
      <c r="S727" s="58"/>
      <c r="T727" s="58"/>
      <c r="U727" s="58"/>
      <c r="V727" s="58"/>
      <c r="W727" s="58"/>
      <c r="X727" s="58"/>
      <c r="Y727" s="62"/>
      <c r="Z727" s="62"/>
      <c r="AA727" s="58"/>
      <c r="AB727" s="58"/>
      <c r="AC727" s="61"/>
      <c r="AD727" s="58"/>
      <c r="AE727" s="29"/>
      <c r="AF727" s="44"/>
      <c r="AG727" s="29"/>
      <c r="AH727" s="29"/>
      <c r="AI727" s="29"/>
      <c r="AJ727" s="29"/>
      <c r="AK727" s="29"/>
      <c r="AL727" s="29"/>
      <c r="AM727" s="29"/>
      <c r="AN727" s="29"/>
      <c r="AO727" s="29"/>
      <c r="AP727" s="29"/>
      <c r="AQ727" s="29"/>
      <c r="AR727" s="29"/>
      <c r="AS727" s="29"/>
      <c r="AT727" s="29"/>
      <c r="AU727" s="29"/>
      <c r="AV727" s="29"/>
      <c r="AW727" s="29"/>
      <c r="AX727" s="29"/>
      <c r="AY727" s="29"/>
      <c r="AZ727" s="29"/>
      <c r="BA727" s="29"/>
      <c r="BB727" s="29"/>
      <c r="BC727" s="29"/>
      <c r="BD727" s="29"/>
      <c r="BE727" s="29"/>
      <c r="BF727" s="29"/>
      <c r="BG727" s="29"/>
      <c r="BH727" s="29"/>
      <c r="BI727" s="29"/>
      <c r="BJ727" s="29"/>
      <c r="BK727" s="29"/>
      <c r="BL727" s="29"/>
      <c r="BM727" s="29"/>
      <c r="BN727" s="29"/>
      <c r="BO727" s="29"/>
      <c r="BP727" s="29"/>
      <c r="BQ727" s="29"/>
      <c r="BR727" s="29"/>
      <c r="BS727" s="29"/>
      <c r="BT727" s="29"/>
      <c r="BU727" s="29"/>
      <c r="XEU727" s="6" t="str">
        <f t="shared" si="13"/>
        <v/>
      </c>
    </row>
    <row r="728" spans="1:73 16375:16375" x14ac:dyDescent="0.2">
      <c r="A728" s="29"/>
      <c r="B728" s="29"/>
      <c r="C728" s="81"/>
      <c r="D728" s="81"/>
      <c r="E728" s="81"/>
      <c r="F728" s="82"/>
      <c r="G728" s="83"/>
      <c r="H728" s="58"/>
      <c r="I728" s="58"/>
      <c r="J728" s="58"/>
      <c r="K728" s="58"/>
      <c r="L728" s="58"/>
      <c r="M728" s="58"/>
      <c r="N728" s="58"/>
      <c r="O728" s="58"/>
      <c r="P728" s="58"/>
      <c r="Q728" s="58"/>
      <c r="R728" s="58"/>
      <c r="S728" s="58"/>
      <c r="T728" s="58"/>
      <c r="U728" s="58"/>
      <c r="V728" s="58"/>
      <c r="W728" s="58"/>
      <c r="X728" s="58"/>
      <c r="Y728" s="62"/>
      <c r="Z728" s="62"/>
      <c r="AA728" s="58"/>
      <c r="AB728" s="58"/>
      <c r="AC728" s="61"/>
      <c r="AD728" s="58"/>
      <c r="AE728" s="29"/>
      <c r="AF728" s="44"/>
      <c r="AG728" s="29"/>
      <c r="AH728" s="29"/>
      <c r="AI728" s="29"/>
      <c r="AJ728" s="29"/>
      <c r="AK728" s="29"/>
      <c r="AL728" s="29"/>
      <c r="AM728" s="29"/>
      <c r="AN728" s="29"/>
      <c r="AO728" s="29"/>
      <c r="AP728" s="29"/>
      <c r="AQ728" s="29"/>
      <c r="AR728" s="29"/>
      <c r="AS728" s="29"/>
      <c r="AT728" s="29"/>
      <c r="AU728" s="29"/>
      <c r="AV728" s="29"/>
      <c r="AW728" s="29"/>
      <c r="AX728" s="29"/>
      <c r="AY728" s="29"/>
      <c r="AZ728" s="29"/>
      <c r="BA728" s="29"/>
      <c r="BB728" s="29"/>
      <c r="BC728" s="29"/>
      <c r="BD728" s="29"/>
      <c r="BE728" s="29"/>
      <c r="BF728" s="29"/>
      <c r="BG728" s="29"/>
      <c r="BH728" s="29"/>
      <c r="BI728" s="29"/>
      <c r="BJ728" s="29"/>
      <c r="BK728" s="29"/>
      <c r="BL728" s="29"/>
      <c r="BM728" s="29"/>
      <c r="BN728" s="29"/>
      <c r="BO728" s="29"/>
      <c r="BP728" s="29"/>
      <c r="BQ728" s="29"/>
      <c r="BR728" s="29"/>
      <c r="BS728" s="29"/>
      <c r="BT728" s="29"/>
      <c r="BU728" s="29"/>
      <c r="XEU728" s="6" t="str">
        <f t="shared" si="13"/>
        <v/>
      </c>
    </row>
    <row r="729" spans="1:73 16375:16375" x14ac:dyDescent="0.2">
      <c r="A729" s="29"/>
      <c r="B729" s="29"/>
      <c r="C729" s="81"/>
      <c r="D729" s="81"/>
      <c r="E729" s="81"/>
      <c r="F729" s="82"/>
      <c r="G729" s="83"/>
      <c r="H729" s="58"/>
      <c r="I729" s="58"/>
      <c r="J729" s="58"/>
      <c r="K729" s="58"/>
      <c r="L729" s="58"/>
      <c r="M729" s="58"/>
      <c r="N729" s="58"/>
      <c r="O729" s="58"/>
      <c r="P729" s="58"/>
      <c r="Q729" s="58"/>
      <c r="R729" s="58"/>
      <c r="S729" s="58"/>
      <c r="T729" s="58"/>
      <c r="U729" s="58"/>
      <c r="V729" s="58"/>
      <c r="W729" s="58"/>
      <c r="X729" s="58"/>
      <c r="Y729" s="62"/>
      <c r="Z729" s="62"/>
      <c r="AA729" s="58"/>
      <c r="AB729" s="58"/>
      <c r="AC729" s="61"/>
      <c r="AD729" s="58"/>
      <c r="AE729" s="29"/>
      <c r="AF729" s="44"/>
      <c r="AG729" s="29"/>
      <c r="AH729" s="29"/>
      <c r="AI729" s="29"/>
      <c r="AJ729" s="29"/>
      <c r="AK729" s="29"/>
      <c r="AL729" s="29"/>
      <c r="AM729" s="29"/>
      <c r="AN729" s="29"/>
      <c r="AO729" s="29"/>
      <c r="AP729" s="29"/>
      <c r="AQ729" s="29"/>
      <c r="AR729" s="29"/>
      <c r="AS729" s="29"/>
      <c r="AT729" s="29"/>
      <c r="AU729" s="29"/>
      <c r="AV729" s="29"/>
      <c r="AW729" s="29"/>
      <c r="AX729" s="29"/>
      <c r="AY729" s="29"/>
      <c r="AZ729" s="29"/>
      <c r="BA729" s="29"/>
      <c r="BB729" s="29"/>
      <c r="BC729" s="29"/>
      <c r="BD729" s="29"/>
      <c r="BE729" s="29"/>
      <c r="BF729" s="29"/>
      <c r="BG729" s="29"/>
      <c r="BH729" s="29"/>
      <c r="BI729" s="29"/>
      <c r="BJ729" s="29"/>
      <c r="BK729" s="29"/>
      <c r="BL729" s="29"/>
      <c r="BM729" s="29"/>
      <c r="BN729" s="29"/>
      <c r="BO729" s="29"/>
      <c r="BP729" s="29"/>
      <c r="BQ729" s="29"/>
      <c r="BR729" s="29"/>
      <c r="BS729" s="29"/>
      <c r="BT729" s="29"/>
      <c r="BU729" s="29"/>
      <c r="XEU729" s="6" t="str">
        <f t="shared" si="13"/>
        <v/>
      </c>
    </row>
    <row r="730" spans="1:73 16375:16375" x14ac:dyDescent="0.2">
      <c r="A730" s="29"/>
      <c r="B730" s="29"/>
      <c r="C730" s="81"/>
      <c r="D730" s="81"/>
      <c r="E730" s="81"/>
      <c r="F730" s="82"/>
      <c r="G730" s="83"/>
      <c r="H730" s="58"/>
      <c r="I730" s="58"/>
      <c r="J730" s="58"/>
      <c r="K730" s="58"/>
      <c r="L730" s="58"/>
      <c r="M730" s="58"/>
      <c r="N730" s="58"/>
      <c r="O730" s="58"/>
      <c r="P730" s="58"/>
      <c r="Q730" s="58"/>
      <c r="R730" s="58"/>
      <c r="S730" s="58"/>
      <c r="T730" s="58"/>
      <c r="U730" s="58"/>
      <c r="V730" s="58"/>
      <c r="W730" s="58"/>
      <c r="X730" s="58"/>
      <c r="Y730" s="62"/>
      <c r="Z730" s="62"/>
      <c r="AA730" s="58"/>
      <c r="AB730" s="58"/>
      <c r="AC730" s="61"/>
      <c r="AD730" s="58"/>
      <c r="AE730" s="29"/>
      <c r="AF730" s="44"/>
      <c r="AG730" s="29"/>
      <c r="AH730" s="29"/>
      <c r="AI730" s="29"/>
      <c r="AJ730" s="29"/>
      <c r="AK730" s="29"/>
      <c r="AL730" s="29"/>
      <c r="AM730" s="29"/>
      <c r="AN730" s="29"/>
      <c r="AO730" s="29"/>
      <c r="AP730" s="29"/>
      <c r="AQ730" s="29"/>
      <c r="AR730" s="29"/>
      <c r="AS730" s="29"/>
      <c r="AT730" s="29"/>
      <c r="AU730" s="29"/>
      <c r="AV730" s="29"/>
      <c r="AW730" s="29"/>
      <c r="AX730" s="29"/>
      <c r="AY730" s="29"/>
      <c r="AZ730" s="29"/>
      <c r="BA730" s="29"/>
      <c r="BB730" s="29"/>
      <c r="BC730" s="29"/>
      <c r="BD730" s="29"/>
      <c r="BE730" s="29"/>
      <c r="BF730" s="29"/>
      <c r="BG730" s="29"/>
      <c r="BH730" s="29"/>
      <c r="BI730" s="29"/>
      <c r="BJ730" s="29"/>
      <c r="BK730" s="29"/>
      <c r="BL730" s="29"/>
      <c r="BM730" s="29"/>
      <c r="BN730" s="29"/>
      <c r="BO730" s="29"/>
      <c r="BP730" s="29"/>
      <c r="BQ730" s="29"/>
      <c r="BR730" s="29"/>
      <c r="BS730" s="29"/>
      <c r="BT730" s="29"/>
      <c r="BU730" s="29"/>
      <c r="XEU730" s="6" t="str">
        <f t="shared" si="13"/>
        <v/>
      </c>
    </row>
    <row r="731" spans="1:73 16375:16375" x14ac:dyDescent="0.2">
      <c r="A731" s="29"/>
      <c r="B731" s="29"/>
      <c r="C731" s="81"/>
      <c r="D731" s="81"/>
      <c r="E731" s="81"/>
      <c r="F731" s="82"/>
      <c r="G731" s="83"/>
      <c r="H731" s="58"/>
      <c r="I731" s="58"/>
      <c r="J731" s="58"/>
      <c r="K731" s="58"/>
      <c r="L731" s="58"/>
      <c r="M731" s="58"/>
      <c r="N731" s="58"/>
      <c r="O731" s="58"/>
      <c r="P731" s="58"/>
      <c r="Q731" s="58"/>
      <c r="R731" s="58"/>
      <c r="S731" s="58"/>
      <c r="T731" s="58"/>
      <c r="U731" s="58"/>
      <c r="V731" s="58"/>
      <c r="W731" s="58"/>
      <c r="X731" s="58"/>
      <c r="Y731" s="62"/>
      <c r="Z731" s="62"/>
      <c r="AA731" s="58"/>
      <c r="AB731" s="58"/>
      <c r="AC731" s="61"/>
      <c r="AD731" s="58"/>
      <c r="AE731" s="29"/>
      <c r="AF731" s="44"/>
      <c r="AG731" s="29"/>
      <c r="AH731" s="29"/>
      <c r="AI731" s="29"/>
      <c r="AJ731" s="29"/>
      <c r="AK731" s="29"/>
      <c r="AL731" s="29"/>
      <c r="AM731" s="29"/>
      <c r="AN731" s="29"/>
      <c r="AO731" s="29"/>
      <c r="AP731" s="29"/>
      <c r="AQ731" s="29"/>
      <c r="AR731" s="29"/>
      <c r="AS731" s="29"/>
      <c r="AT731" s="29"/>
      <c r="AU731" s="29"/>
      <c r="AV731" s="29"/>
      <c r="AW731" s="29"/>
      <c r="AX731" s="29"/>
      <c r="AY731" s="29"/>
      <c r="AZ731" s="29"/>
      <c r="BA731" s="29"/>
      <c r="BB731" s="29"/>
      <c r="BC731" s="29"/>
      <c r="BD731" s="29"/>
      <c r="BE731" s="29"/>
      <c r="BF731" s="29"/>
      <c r="BG731" s="29"/>
      <c r="BH731" s="29"/>
      <c r="BI731" s="29"/>
      <c r="BJ731" s="29"/>
      <c r="BK731" s="29"/>
      <c r="BL731" s="29"/>
      <c r="BM731" s="29"/>
      <c r="BN731" s="29"/>
      <c r="BO731" s="29"/>
      <c r="BP731" s="29"/>
      <c r="BQ731" s="29"/>
      <c r="BR731" s="29"/>
      <c r="BS731" s="29"/>
      <c r="BT731" s="29"/>
      <c r="BU731" s="29"/>
      <c r="XEU731" s="6" t="str">
        <f t="shared" si="13"/>
        <v/>
      </c>
    </row>
    <row r="732" spans="1:73 16375:16375" x14ac:dyDescent="0.2">
      <c r="A732" s="29"/>
      <c r="B732" s="29"/>
      <c r="C732" s="81"/>
      <c r="D732" s="81"/>
      <c r="E732" s="81"/>
      <c r="F732" s="82"/>
      <c r="G732" s="83"/>
      <c r="H732" s="58"/>
      <c r="I732" s="58"/>
      <c r="J732" s="58"/>
      <c r="K732" s="58"/>
      <c r="L732" s="58"/>
      <c r="M732" s="58"/>
      <c r="N732" s="58"/>
      <c r="O732" s="58"/>
      <c r="P732" s="58"/>
      <c r="Q732" s="58"/>
      <c r="R732" s="58"/>
      <c r="S732" s="58"/>
      <c r="T732" s="58"/>
      <c r="U732" s="58"/>
      <c r="V732" s="58"/>
      <c r="W732" s="58"/>
      <c r="X732" s="58"/>
      <c r="Y732" s="62"/>
      <c r="Z732" s="62"/>
      <c r="AA732" s="58"/>
      <c r="AB732" s="58"/>
      <c r="AC732" s="61"/>
      <c r="AD732" s="58"/>
      <c r="AE732" s="29"/>
      <c r="AF732" s="44"/>
      <c r="AG732" s="29"/>
      <c r="AH732" s="29"/>
      <c r="AI732" s="29"/>
      <c r="AJ732" s="29"/>
      <c r="AK732" s="29"/>
      <c r="AL732" s="29"/>
      <c r="AM732" s="29"/>
      <c r="AN732" s="29"/>
      <c r="AO732" s="29"/>
      <c r="AP732" s="29"/>
      <c r="AQ732" s="29"/>
      <c r="AR732" s="29"/>
      <c r="AS732" s="29"/>
      <c r="AT732" s="29"/>
      <c r="AU732" s="29"/>
      <c r="AV732" s="29"/>
      <c r="AW732" s="29"/>
      <c r="AX732" s="29"/>
      <c r="AY732" s="29"/>
      <c r="AZ732" s="29"/>
      <c r="BA732" s="29"/>
      <c r="BB732" s="29"/>
      <c r="BC732" s="29"/>
      <c r="BD732" s="29"/>
      <c r="BE732" s="29"/>
      <c r="BF732" s="29"/>
      <c r="BG732" s="29"/>
      <c r="BH732" s="29"/>
      <c r="BI732" s="29"/>
      <c r="BJ732" s="29"/>
      <c r="BK732" s="29"/>
      <c r="BL732" s="29"/>
      <c r="BM732" s="29"/>
      <c r="BN732" s="29"/>
      <c r="BO732" s="29"/>
      <c r="BP732" s="29"/>
      <c r="BQ732" s="29"/>
      <c r="BR732" s="29"/>
      <c r="BS732" s="29"/>
      <c r="BT732" s="29"/>
      <c r="BU732" s="29"/>
      <c r="XEU732" s="6" t="str">
        <f t="shared" si="13"/>
        <v/>
      </c>
    </row>
    <row r="733" spans="1:73 16375:16375" x14ac:dyDescent="0.2">
      <c r="A733" s="29"/>
      <c r="B733" s="29"/>
      <c r="C733" s="81"/>
      <c r="D733" s="81"/>
      <c r="E733" s="81"/>
      <c r="F733" s="82"/>
      <c r="G733" s="83"/>
      <c r="H733" s="58"/>
      <c r="I733" s="58"/>
      <c r="J733" s="58"/>
      <c r="K733" s="58"/>
      <c r="L733" s="58"/>
      <c r="M733" s="58"/>
      <c r="N733" s="58"/>
      <c r="O733" s="58"/>
      <c r="P733" s="58"/>
      <c r="Q733" s="58"/>
      <c r="R733" s="58"/>
      <c r="S733" s="58"/>
      <c r="T733" s="58"/>
      <c r="U733" s="58"/>
      <c r="V733" s="58"/>
      <c r="W733" s="58"/>
      <c r="X733" s="58"/>
      <c r="Y733" s="62"/>
      <c r="Z733" s="62"/>
      <c r="AA733" s="58"/>
      <c r="AB733" s="58"/>
      <c r="AC733" s="61"/>
      <c r="AD733" s="58"/>
      <c r="AE733" s="29"/>
      <c r="AF733" s="44"/>
      <c r="AG733" s="29"/>
      <c r="AH733" s="29"/>
      <c r="AI733" s="29"/>
      <c r="AJ733" s="29"/>
      <c r="AK733" s="29"/>
      <c r="AL733" s="29"/>
      <c r="AM733" s="29"/>
      <c r="AN733" s="29"/>
      <c r="AO733" s="29"/>
      <c r="AP733" s="29"/>
      <c r="AQ733" s="29"/>
      <c r="AR733" s="29"/>
      <c r="AS733" s="29"/>
      <c r="AT733" s="29"/>
      <c r="AU733" s="29"/>
      <c r="AV733" s="29"/>
      <c r="AW733" s="29"/>
      <c r="AX733" s="29"/>
      <c r="AY733" s="29"/>
      <c r="AZ733" s="29"/>
      <c r="BA733" s="29"/>
      <c r="BB733" s="29"/>
      <c r="BC733" s="29"/>
      <c r="BD733" s="29"/>
      <c r="BE733" s="29"/>
      <c r="BF733" s="29"/>
      <c r="BG733" s="29"/>
      <c r="BH733" s="29"/>
      <c r="BI733" s="29"/>
      <c r="BJ733" s="29"/>
      <c r="BK733" s="29"/>
      <c r="BL733" s="29"/>
      <c r="BM733" s="29"/>
      <c r="BN733" s="29"/>
      <c r="BO733" s="29"/>
      <c r="BP733" s="29"/>
      <c r="BQ733" s="29"/>
      <c r="BR733" s="29"/>
      <c r="BS733" s="29"/>
      <c r="BT733" s="29"/>
      <c r="BU733" s="29"/>
      <c r="XEU733" s="6" t="str">
        <f t="shared" si="13"/>
        <v/>
      </c>
    </row>
    <row r="734" spans="1:73 16375:16375" x14ac:dyDescent="0.2">
      <c r="A734" s="29"/>
      <c r="B734" s="29"/>
      <c r="C734" s="81"/>
      <c r="D734" s="81"/>
      <c r="E734" s="81"/>
      <c r="F734" s="82"/>
      <c r="G734" s="83"/>
      <c r="H734" s="58"/>
      <c r="I734" s="58"/>
      <c r="J734" s="58"/>
      <c r="K734" s="58"/>
      <c r="L734" s="58"/>
      <c r="M734" s="58"/>
      <c r="N734" s="58"/>
      <c r="O734" s="58"/>
      <c r="P734" s="58"/>
      <c r="Q734" s="58"/>
      <c r="R734" s="58"/>
      <c r="S734" s="58"/>
      <c r="T734" s="58"/>
      <c r="U734" s="58"/>
      <c r="V734" s="58"/>
      <c r="W734" s="58"/>
      <c r="X734" s="58"/>
      <c r="Y734" s="62"/>
      <c r="Z734" s="62"/>
      <c r="AA734" s="58"/>
      <c r="AB734" s="58"/>
      <c r="AC734" s="61"/>
      <c r="AD734" s="58"/>
      <c r="AE734" s="29"/>
      <c r="AF734" s="44"/>
      <c r="AG734" s="29"/>
      <c r="AH734" s="29"/>
      <c r="AI734" s="29"/>
      <c r="AJ734" s="29"/>
      <c r="AK734" s="29"/>
      <c r="AL734" s="29"/>
      <c r="AM734" s="29"/>
      <c r="AN734" s="29"/>
      <c r="AO734" s="29"/>
      <c r="AP734" s="29"/>
      <c r="AQ734" s="29"/>
      <c r="AR734" s="29"/>
      <c r="AS734" s="29"/>
      <c r="AT734" s="29"/>
      <c r="AU734" s="29"/>
      <c r="AV734" s="29"/>
      <c r="AW734" s="29"/>
      <c r="AX734" s="29"/>
      <c r="AY734" s="29"/>
      <c r="AZ734" s="29"/>
      <c r="BA734" s="29"/>
      <c r="BB734" s="29"/>
      <c r="BC734" s="29"/>
      <c r="BD734" s="29"/>
      <c r="BE734" s="29"/>
      <c r="BF734" s="29"/>
      <c r="BG734" s="29"/>
      <c r="BH734" s="29"/>
      <c r="BI734" s="29"/>
      <c r="BJ734" s="29"/>
      <c r="BK734" s="29"/>
      <c r="BL734" s="29"/>
      <c r="BM734" s="29"/>
      <c r="BN734" s="29"/>
      <c r="BO734" s="29"/>
      <c r="BP734" s="29"/>
      <c r="BQ734" s="29"/>
      <c r="BR734" s="29"/>
      <c r="BS734" s="29"/>
      <c r="BT734" s="29"/>
      <c r="BU734" s="29"/>
      <c r="XEU734" s="6" t="str">
        <f t="shared" si="13"/>
        <v/>
      </c>
    </row>
    <row r="735" spans="1:73 16375:16375" x14ac:dyDescent="0.2">
      <c r="A735" s="29"/>
      <c r="B735" s="29"/>
      <c r="C735" s="81"/>
      <c r="D735" s="81"/>
      <c r="E735" s="81"/>
      <c r="F735" s="82"/>
      <c r="G735" s="83"/>
      <c r="H735" s="58"/>
      <c r="I735" s="58"/>
      <c r="J735" s="58"/>
      <c r="K735" s="58"/>
      <c r="L735" s="58"/>
      <c r="M735" s="58"/>
      <c r="N735" s="58"/>
      <c r="O735" s="58"/>
      <c r="P735" s="58"/>
      <c r="Q735" s="58"/>
      <c r="R735" s="58"/>
      <c r="S735" s="58"/>
      <c r="T735" s="58"/>
      <c r="U735" s="58"/>
      <c r="V735" s="58"/>
      <c r="W735" s="58"/>
      <c r="X735" s="58"/>
      <c r="Y735" s="62"/>
      <c r="Z735" s="62"/>
      <c r="AA735" s="58"/>
      <c r="AB735" s="58"/>
      <c r="AC735" s="61"/>
      <c r="AD735" s="58"/>
      <c r="AE735" s="29"/>
      <c r="AF735" s="44"/>
      <c r="AG735" s="29"/>
      <c r="AH735" s="29"/>
      <c r="AI735" s="29"/>
      <c r="AJ735" s="29"/>
      <c r="AK735" s="29"/>
      <c r="AL735" s="29"/>
      <c r="AM735" s="29"/>
      <c r="AN735" s="29"/>
      <c r="AO735" s="29"/>
      <c r="AP735" s="29"/>
      <c r="AQ735" s="29"/>
      <c r="AR735" s="29"/>
      <c r="AS735" s="29"/>
      <c r="AT735" s="29"/>
      <c r="AU735" s="29"/>
      <c r="AV735" s="29"/>
      <c r="AW735" s="29"/>
      <c r="AX735" s="29"/>
      <c r="AY735" s="29"/>
      <c r="AZ735" s="29"/>
      <c r="BA735" s="29"/>
      <c r="BB735" s="29"/>
      <c r="BC735" s="29"/>
      <c r="BD735" s="29"/>
      <c r="BE735" s="29"/>
      <c r="BF735" s="29"/>
      <c r="BG735" s="29"/>
      <c r="BH735" s="29"/>
      <c r="BI735" s="29"/>
      <c r="BJ735" s="29"/>
      <c r="BK735" s="29"/>
      <c r="BL735" s="29"/>
      <c r="BM735" s="29"/>
      <c r="BN735" s="29"/>
      <c r="BO735" s="29"/>
      <c r="BP735" s="29"/>
      <c r="BQ735" s="29"/>
      <c r="BR735" s="29"/>
      <c r="BS735" s="29"/>
      <c r="BT735" s="29"/>
      <c r="BU735" s="29"/>
      <c r="XEU735" s="6" t="str">
        <f t="shared" si="13"/>
        <v/>
      </c>
    </row>
    <row r="736" spans="1:73 16375:16375" x14ac:dyDescent="0.2">
      <c r="A736" s="29"/>
      <c r="B736" s="29"/>
      <c r="C736" s="81"/>
      <c r="D736" s="81"/>
      <c r="E736" s="81"/>
      <c r="F736" s="82"/>
      <c r="G736" s="83"/>
      <c r="H736" s="58"/>
      <c r="I736" s="58"/>
      <c r="J736" s="58"/>
      <c r="K736" s="58"/>
      <c r="L736" s="58"/>
      <c r="M736" s="58"/>
      <c r="N736" s="58"/>
      <c r="O736" s="58"/>
      <c r="P736" s="58"/>
      <c r="Q736" s="58"/>
      <c r="R736" s="58"/>
      <c r="S736" s="58"/>
      <c r="T736" s="58"/>
      <c r="U736" s="58"/>
      <c r="V736" s="58"/>
      <c r="W736" s="58"/>
      <c r="X736" s="58"/>
      <c r="Y736" s="62"/>
      <c r="Z736" s="62"/>
      <c r="AA736" s="58"/>
      <c r="AB736" s="58"/>
      <c r="AC736" s="61"/>
      <c r="AD736" s="58"/>
      <c r="AE736" s="29"/>
      <c r="AF736" s="44"/>
      <c r="AG736" s="29"/>
      <c r="AH736" s="29"/>
      <c r="AI736" s="29"/>
      <c r="AJ736" s="29"/>
      <c r="AK736" s="29"/>
      <c r="AL736" s="29"/>
      <c r="AM736" s="29"/>
      <c r="AN736" s="29"/>
      <c r="AO736" s="29"/>
      <c r="AP736" s="29"/>
      <c r="AQ736" s="29"/>
      <c r="AR736" s="29"/>
      <c r="AS736" s="29"/>
      <c r="AT736" s="29"/>
      <c r="AU736" s="29"/>
      <c r="AV736" s="29"/>
      <c r="AW736" s="29"/>
      <c r="AX736" s="29"/>
      <c r="AY736" s="29"/>
      <c r="AZ736" s="29"/>
      <c r="BA736" s="29"/>
      <c r="BB736" s="29"/>
      <c r="BC736" s="29"/>
      <c r="BD736" s="29"/>
      <c r="BE736" s="29"/>
      <c r="BF736" s="29"/>
      <c r="BG736" s="29"/>
      <c r="BH736" s="29"/>
      <c r="BI736" s="29"/>
      <c r="BJ736" s="29"/>
      <c r="BK736" s="29"/>
      <c r="BL736" s="29"/>
      <c r="BM736" s="29"/>
      <c r="BN736" s="29"/>
      <c r="BO736" s="29"/>
      <c r="BP736" s="29"/>
      <c r="BQ736" s="29"/>
      <c r="BR736" s="29"/>
      <c r="BS736" s="29"/>
      <c r="BT736" s="29"/>
      <c r="BU736" s="29"/>
      <c r="XEU736" s="6" t="str">
        <f t="shared" si="13"/>
        <v/>
      </c>
    </row>
    <row r="737" spans="1:73 16375:16375" x14ac:dyDescent="0.2">
      <c r="A737" s="29"/>
      <c r="B737" s="29"/>
      <c r="C737" s="81"/>
      <c r="D737" s="81"/>
      <c r="E737" s="81"/>
      <c r="F737" s="82"/>
      <c r="G737" s="83"/>
      <c r="H737" s="58"/>
      <c r="I737" s="58"/>
      <c r="J737" s="58"/>
      <c r="K737" s="58"/>
      <c r="L737" s="58"/>
      <c r="M737" s="58"/>
      <c r="N737" s="58"/>
      <c r="O737" s="58"/>
      <c r="P737" s="58"/>
      <c r="Q737" s="58"/>
      <c r="R737" s="58"/>
      <c r="S737" s="58"/>
      <c r="T737" s="58"/>
      <c r="U737" s="58"/>
      <c r="V737" s="58"/>
      <c r="W737" s="58"/>
      <c r="X737" s="58"/>
      <c r="Y737" s="62"/>
      <c r="Z737" s="62"/>
      <c r="AA737" s="58"/>
      <c r="AB737" s="58"/>
      <c r="AC737" s="61"/>
      <c r="AD737" s="58"/>
      <c r="AE737" s="29"/>
      <c r="AF737" s="44"/>
      <c r="AG737" s="29"/>
      <c r="AH737" s="29"/>
      <c r="AI737" s="29"/>
      <c r="AJ737" s="29"/>
      <c r="AK737" s="29"/>
      <c r="AL737" s="29"/>
      <c r="AM737" s="29"/>
      <c r="AN737" s="29"/>
      <c r="AO737" s="29"/>
      <c r="AP737" s="29"/>
      <c r="AQ737" s="29"/>
      <c r="AR737" s="29"/>
      <c r="AS737" s="29"/>
      <c r="AT737" s="29"/>
      <c r="AU737" s="29"/>
      <c r="AV737" s="29"/>
      <c r="AW737" s="29"/>
      <c r="AX737" s="29"/>
      <c r="AY737" s="29"/>
      <c r="AZ737" s="29"/>
      <c r="BA737" s="29"/>
      <c r="BB737" s="29"/>
      <c r="BC737" s="29"/>
      <c r="BD737" s="29"/>
      <c r="BE737" s="29"/>
      <c r="BF737" s="29"/>
      <c r="BG737" s="29"/>
      <c r="BH737" s="29"/>
      <c r="BI737" s="29"/>
      <c r="BJ737" s="29"/>
      <c r="BK737" s="29"/>
      <c r="BL737" s="29"/>
      <c r="BM737" s="29"/>
      <c r="BN737" s="29"/>
      <c r="BO737" s="29"/>
      <c r="BP737" s="29"/>
      <c r="BQ737" s="29"/>
      <c r="BR737" s="29"/>
      <c r="BS737" s="29"/>
      <c r="BT737" s="29"/>
      <c r="BU737" s="29"/>
      <c r="XEU737" s="6" t="str">
        <f t="shared" si="13"/>
        <v/>
      </c>
    </row>
    <row r="738" spans="1:73 16375:16375" x14ac:dyDescent="0.2">
      <c r="A738" s="29"/>
      <c r="B738" s="29"/>
      <c r="C738" s="81"/>
      <c r="D738" s="81"/>
      <c r="E738" s="81"/>
      <c r="F738" s="82"/>
      <c r="G738" s="83"/>
      <c r="H738" s="58"/>
      <c r="I738" s="58"/>
      <c r="J738" s="58"/>
      <c r="K738" s="58"/>
      <c r="L738" s="58"/>
      <c r="M738" s="58"/>
      <c r="N738" s="58"/>
      <c r="O738" s="58"/>
      <c r="P738" s="58"/>
      <c r="Q738" s="58"/>
      <c r="R738" s="58"/>
      <c r="S738" s="58"/>
      <c r="T738" s="58"/>
      <c r="U738" s="58"/>
      <c r="V738" s="58"/>
      <c r="W738" s="58"/>
      <c r="X738" s="58"/>
      <c r="Y738" s="62"/>
      <c r="Z738" s="62"/>
      <c r="AA738" s="58"/>
      <c r="AB738" s="58"/>
      <c r="AC738" s="61"/>
      <c r="AD738" s="58"/>
      <c r="AE738" s="29"/>
      <c r="AF738" s="44"/>
      <c r="AG738" s="29"/>
      <c r="AH738" s="29"/>
      <c r="AI738" s="29"/>
      <c r="AJ738" s="29"/>
      <c r="AK738" s="29"/>
      <c r="AL738" s="29"/>
      <c r="AM738" s="29"/>
      <c r="AN738" s="29"/>
      <c r="AO738" s="29"/>
      <c r="AP738" s="29"/>
      <c r="AQ738" s="29"/>
      <c r="AR738" s="29"/>
      <c r="AS738" s="29"/>
      <c r="AT738" s="29"/>
      <c r="AU738" s="29"/>
      <c r="AV738" s="29"/>
      <c r="AW738" s="29"/>
      <c r="AX738" s="29"/>
      <c r="AY738" s="29"/>
      <c r="AZ738" s="29"/>
      <c r="BA738" s="29"/>
      <c r="BB738" s="29"/>
      <c r="BC738" s="29"/>
      <c r="BD738" s="29"/>
      <c r="BE738" s="29"/>
      <c r="BF738" s="29"/>
      <c r="BG738" s="29"/>
      <c r="BH738" s="29"/>
      <c r="BI738" s="29"/>
      <c r="BJ738" s="29"/>
      <c r="BK738" s="29"/>
      <c r="BL738" s="29"/>
      <c r="BM738" s="29"/>
      <c r="BN738" s="29"/>
      <c r="BO738" s="29"/>
      <c r="BP738" s="29"/>
      <c r="BQ738" s="29"/>
      <c r="BR738" s="29"/>
      <c r="BS738" s="29"/>
      <c r="BT738" s="29"/>
      <c r="BU738" s="29"/>
      <c r="XEU738" s="6" t="str">
        <f t="shared" si="13"/>
        <v/>
      </c>
    </row>
    <row r="739" spans="1:73 16375:16375" x14ac:dyDescent="0.2">
      <c r="A739" s="29"/>
      <c r="B739" s="29"/>
      <c r="C739" s="81"/>
      <c r="D739" s="81"/>
      <c r="E739" s="81"/>
      <c r="F739" s="82"/>
      <c r="G739" s="83"/>
      <c r="H739" s="58"/>
      <c r="I739" s="58"/>
      <c r="J739" s="58"/>
      <c r="K739" s="58"/>
      <c r="L739" s="58"/>
      <c r="M739" s="58"/>
      <c r="N739" s="58"/>
      <c r="O739" s="58"/>
      <c r="P739" s="58"/>
      <c r="Q739" s="58"/>
      <c r="R739" s="58"/>
      <c r="S739" s="58"/>
      <c r="T739" s="58"/>
      <c r="U739" s="58"/>
      <c r="V739" s="58"/>
      <c r="W739" s="58"/>
      <c r="X739" s="58"/>
      <c r="Y739" s="62"/>
      <c r="Z739" s="62"/>
      <c r="AA739" s="58"/>
      <c r="AB739" s="58"/>
      <c r="AC739" s="61"/>
      <c r="AD739" s="58"/>
      <c r="AE739" s="29"/>
      <c r="AF739" s="44"/>
      <c r="AG739" s="29"/>
      <c r="AH739" s="29"/>
      <c r="AI739" s="29"/>
      <c r="AJ739" s="29"/>
      <c r="AK739" s="29"/>
      <c r="AL739" s="29"/>
      <c r="AM739" s="29"/>
      <c r="AN739" s="29"/>
      <c r="AO739" s="29"/>
      <c r="AP739" s="29"/>
      <c r="AQ739" s="29"/>
      <c r="AR739" s="29"/>
      <c r="AS739" s="29"/>
      <c r="AT739" s="29"/>
      <c r="AU739" s="29"/>
      <c r="AV739" s="29"/>
      <c r="AW739" s="29"/>
      <c r="AX739" s="29"/>
      <c r="AY739" s="29"/>
      <c r="AZ739" s="29"/>
      <c r="BA739" s="29"/>
      <c r="BB739" s="29"/>
      <c r="BC739" s="29"/>
      <c r="BD739" s="29"/>
      <c r="BE739" s="29"/>
      <c r="BF739" s="29"/>
      <c r="BG739" s="29"/>
      <c r="BH739" s="29"/>
      <c r="BI739" s="29"/>
      <c r="BJ739" s="29"/>
      <c r="BK739" s="29"/>
      <c r="BL739" s="29"/>
      <c r="BM739" s="29"/>
      <c r="BN739" s="29"/>
      <c r="BO739" s="29"/>
      <c r="BP739" s="29"/>
      <c r="BQ739" s="29"/>
      <c r="BR739" s="29"/>
      <c r="BS739" s="29"/>
      <c r="BT739" s="29"/>
      <c r="BU739" s="29"/>
      <c r="XEU739" s="6" t="str">
        <f t="shared" si="13"/>
        <v/>
      </c>
    </row>
    <row r="740" spans="1:73 16375:16375" x14ac:dyDescent="0.2">
      <c r="A740" s="29"/>
      <c r="B740" s="29"/>
      <c r="C740" s="81"/>
      <c r="D740" s="81"/>
      <c r="E740" s="81"/>
      <c r="F740" s="82"/>
      <c r="G740" s="83"/>
      <c r="H740" s="58"/>
      <c r="I740" s="58"/>
      <c r="J740" s="58"/>
      <c r="K740" s="58"/>
      <c r="L740" s="58"/>
      <c r="M740" s="58"/>
      <c r="N740" s="58"/>
      <c r="O740" s="58"/>
      <c r="P740" s="58"/>
      <c r="Q740" s="58"/>
      <c r="R740" s="58"/>
      <c r="S740" s="58"/>
      <c r="T740" s="58"/>
      <c r="U740" s="58"/>
      <c r="V740" s="58"/>
      <c r="W740" s="58"/>
      <c r="X740" s="58"/>
      <c r="Y740" s="62"/>
      <c r="Z740" s="62"/>
      <c r="AA740" s="58"/>
      <c r="AB740" s="58"/>
      <c r="AC740" s="61"/>
      <c r="AD740" s="58"/>
      <c r="AE740" s="29"/>
      <c r="AF740" s="44"/>
      <c r="AG740" s="29"/>
      <c r="AH740" s="29"/>
      <c r="AI740" s="29"/>
      <c r="AJ740" s="29"/>
      <c r="AK740" s="29"/>
      <c r="AL740" s="29"/>
      <c r="AM740" s="29"/>
      <c r="AN740" s="29"/>
      <c r="AO740" s="29"/>
      <c r="AP740" s="29"/>
      <c r="AQ740" s="29"/>
      <c r="AR740" s="29"/>
      <c r="AS740" s="29"/>
      <c r="AT740" s="29"/>
      <c r="AU740" s="29"/>
      <c r="AV740" s="29"/>
      <c r="AW740" s="29"/>
      <c r="AX740" s="29"/>
      <c r="AY740" s="29"/>
      <c r="AZ740" s="29"/>
      <c r="BA740" s="29"/>
      <c r="BB740" s="29"/>
      <c r="BC740" s="29"/>
      <c r="BD740" s="29"/>
      <c r="BE740" s="29"/>
      <c r="BF740" s="29"/>
      <c r="BG740" s="29"/>
      <c r="BH740" s="29"/>
      <c r="BI740" s="29"/>
      <c r="BJ740" s="29"/>
      <c r="BK740" s="29"/>
      <c r="BL740" s="29"/>
      <c r="BM740" s="29"/>
      <c r="BN740" s="29"/>
      <c r="BO740" s="29"/>
      <c r="BP740" s="29"/>
      <c r="BQ740" s="29"/>
      <c r="BR740" s="29"/>
      <c r="BS740" s="29"/>
      <c r="BT740" s="29"/>
      <c r="BU740" s="29"/>
      <c r="XEU740" s="6" t="str">
        <f t="shared" si="13"/>
        <v/>
      </c>
    </row>
    <row r="741" spans="1:73 16375:16375" x14ac:dyDescent="0.2">
      <c r="A741" s="29"/>
      <c r="B741" s="29"/>
      <c r="C741" s="81"/>
      <c r="D741" s="81"/>
      <c r="E741" s="81"/>
      <c r="F741" s="82"/>
      <c r="G741" s="83"/>
      <c r="H741" s="58"/>
      <c r="I741" s="58"/>
      <c r="J741" s="58"/>
      <c r="K741" s="58"/>
      <c r="L741" s="58"/>
      <c r="M741" s="58"/>
      <c r="N741" s="58"/>
      <c r="O741" s="58"/>
      <c r="P741" s="58"/>
      <c r="Q741" s="58"/>
      <c r="R741" s="58"/>
      <c r="S741" s="58"/>
      <c r="T741" s="58"/>
      <c r="U741" s="58"/>
      <c r="V741" s="58"/>
      <c r="W741" s="58"/>
      <c r="X741" s="58"/>
      <c r="Y741" s="62"/>
      <c r="Z741" s="62"/>
      <c r="AA741" s="58"/>
      <c r="AB741" s="58"/>
      <c r="AC741" s="61"/>
      <c r="AD741" s="58"/>
      <c r="AE741" s="29"/>
      <c r="AF741" s="44"/>
      <c r="AG741" s="29"/>
      <c r="AH741" s="29"/>
      <c r="AI741" s="29"/>
      <c r="AJ741" s="29"/>
      <c r="AK741" s="29"/>
      <c r="AL741" s="29"/>
      <c r="AM741" s="29"/>
      <c r="AN741" s="29"/>
      <c r="AO741" s="29"/>
      <c r="AP741" s="29"/>
      <c r="AQ741" s="29"/>
      <c r="AR741" s="29"/>
      <c r="AS741" s="29"/>
      <c r="AT741" s="29"/>
      <c r="AU741" s="29"/>
      <c r="AV741" s="29"/>
      <c r="AW741" s="29"/>
      <c r="AX741" s="29"/>
      <c r="AY741" s="29"/>
      <c r="AZ741" s="29"/>
      <c r="BA741" s="29"/>
      <c r="BB741" s="29"/>
      <c r="BC741" s="29"/>
      <c r="BD741" s="29"/>
      <c r="BE741" s="29"/>
      <c r="BF741" s="29"/>
      <c r="BG741" s="29"/>
      <c r="BH741" s="29"/>
      <c r="BI741" s="29"/>
      <c r="BJ741" s="29"/>
      <c r="BK741" s="29"/>
      <c r="BL741" s="29"/>
      <c r="BM741" s="29"/>
      <c r="BN741" s="29"/>
      <c r="BO741" s="29"/>
      <c r="BP741" s="29"/>
      <c r="BQ741" s="29"/>
      <c r="BR741" s="29"/>
      <c r="BS741" s="29"/>
      <c r="BT741" s="29"/>
      <c r="BU741" s="29"/>
      <c r="XEU741" s="6" t="str">
        <f t="shared" si="13"/>
        <v/>
      </c>
    </row>
    <row r="742" spans="1:73 16375:16375" x14ac:dyDescent="0.2">
      <c r="A742" s="29"/>
      <c r="B742" s="29"/>
      <c r="C742" s="81"/>
      <c r="D742" s="81"/>
      <c r="E742" s="81"/>
      <c r="F742" s="82"/>
      <c r="G742" s="83"/>
      <c r="H742" s="58"/>
      <c r="I742" s="58"/>
      <c r="J742" s="58"/>
      <c r="K742" s="58"/>
      <c r="L742" s="58"/>
      <c r="M742" s="58"/>
      <c r="N742" s="58"/>
      <c r="O742" s="58"/>
      <c r="P742" s="58"/>
      <c r="Q742" s="58"/>
      <c r="R742" s="58"/>
      <c r="S742" s="58"/>
      <c r="T742" s="58"/>
      <c r="U742" s="58"/>
      <c r="V742" s="58"/>
      <c r="W742" s="58"/>
      <c r="X742" s="58"/>
      <c r="Y742" s="62"/>
      <c r="Z742" s="62"/>
      <c r="AA742" s="58"/>
      <c r="AB742" s="58"/>
      <c r="AC742" s="61"/>
      <c r="AD742" s="58"/>
      <c r="AE742" s="29"/>
      <c r="AF742" s="44"/>
      <c r="AG742" s="29"/>
      <c r="AH742" s="29"/>
      <c r="AI742" s="29"/>
      <c r="AJ742" s="29"/>
      <c r="AK742" s="29"/>
      <c r="AL742" s="29"/>
      <c r="AM742" s="29"/>
      <c r="AN742" s="29"/>
      <c r="AO742" s="29"/>
      <c r="AP742" s="29"/>
      <c r="AQ742" s="29"/>
      <c r="AR742" s="29"/>
      <c r="AS742" s="29"/>
      <c r="AT742" s="29"/>
      <c r="AU742" s="29"/>
      <c r="AV742" s="29"/>
      <c r="AW742" s="29"/>
      <c r="AX742" s="29"/>
      <c r="AY742" s="29"/>
      <c r="AZ742" s="29"/>
      <c r="BA742" s="29"/>
      <c r="BB742" s="29"/>
      <c r="BC742" s="29"/>
      <c r="BD742" s="29"/>
      <c r="BE742" s="29"/>
      <c r="BF742" s="29"/>
      <c r="BG742" s="29"/>
      <c r="BH742" s="29"/>
      <c r="BI742" s="29"/>
      <c r="BJ742" s="29"/>
      <c r="BK742" s="29"/>
      <c r="BL742" s="29"/>
      <c r="BM742" s="29"/>
      <c r="BN742" s="29"/>
      <c r="BO742" s="29"/>
      <c r="BP742" s="29"/>
      <c r="BQ742" s="29"/>
      <c r="BR742" s="29"/>
      <c r="BS742" s="29"/>
      <c r="BT742" s="29"/>
      <c r="BU742" s="29"/>
      <c r="XEU742" s="6" t="str">
        <f t="shared" si="13"/>
        <v/>
      </c>
    </row>
    <row r="743" spans="1:73 16375:16375" x14ac:dyDescent="0.2">
      <c r="A743" s="29"/>
      <c r="B743" s="29"/>
      <c r="C743" s="81"/>
      <c r="D743" s="81"/>
      <c r="E743" s="81"/>
      <c r="F743" s="82"/>
      <c r="G743" s="83"/>
      <c r="H743" s="58"/>
      <c r="I743" s="58"/>
      <c r="J743" s="58"/>
      <c r="K743" s="58"/>
      <c r="L743" s="58"/>
      <c r="M743" s="58"/>
      <c r="N743" s="58"/>
      <c r="O743" s="58"/>
      <c r="P743" s="58"/>
      <c r="Q743" s="58"/>
      <c r="R743" s="58"/>
      <c r="S743" s="58"/>
      <c r="T743" s="58"/>
      <c r="U743" s="58"/>
      <c r="V743" s="58"/>
      <c r="W743" s="58"/>
      <c r="X743" s="58"/>
      <c r="Y743" s="62"/>
      <c r="Z743" s="62"/>
      <c r="AA743" s="58"/>
      <c r="AB743" s="58"/>
      <c r="AC743" s="61"/>
      <c r="AD743" s="58"/>
      <c r="AE743" s="29"/>
      <c r="AF743" s="44"/>
      <c r="AG743" s="29"/>
      <c r="AH743" s="29"/>
      <c r="AI743" s="29"/>
      <c r="AJ743" s="29"/>
      <c r="AK743" s="29"/>
      <c r="AL743" s="29"/>
      <c r="AM743" s="29"/>
      <c r="AN743" s="29"/>
      <c r="AO743" s="29"/>
      <c r="AP743" s="29"/>
      <c r="AQ743" s="29"/>
      <c r="AR743" s="29"/>
      <c r="AS743" s="29"/>
      <c r="AT743" s="29"/>
      <c r="AU743" s="29"/>
      <c r="AV743" s="29"/>
      <c r="AW743" s="29"/>
      <c r="AX743" s="29"/>
      <c r="AY743" s="29"/>
      <c r="AZ743" s="29"/>
      <c r="BA743" s="29"/>
      <c r="BB743" s="29"/>
      <c r="BC743" s="29"/>
      <c r="BD743" s="29"/>
      <c r="BE743" s="29"/>
      <c r="BF743" s="29"/>
      <c r="BG743" s="29"/>
      <c r="BH743" s="29"/>
      <c r="BI743" s="29"/>
      <c r="BJ743" s="29"/>
      <c r="BK743" s="29"/>
      <c r="BL743" s="29"/>
      <c r="BM743" s="29"/>
      <c r="BN743" s="29"/>
      <c r="BO743" s="29"/>
      <c r="BP743" s="29"/>
      <c r="BQ743" s="29"/>
      <c r="BR743" s="29"/>
      <c r="BS743" s="29"/>
      <c r="BT743" s="29"/>
      <c r="BU743" s="29"/>
      <c r="XEU743" s="6" t="str">
        <f t="shared" si="13"/>
        <v/>
      </c>
    </row>
    <row r="744" spans="1:73 16375:16375" x14ac:dyDescent="0.2">
      <c r="A744" s="29"/>
      <c r="B744" s="29"/>
      <c r="C744" s="81"/>
      <c r="D744" s="81"/>
      <c r="E744" s="81"/>
      <c r="F744" s="82"/>
      <c r="G744" s="83"/>
      <c r="H744" s="58"/>
      <c r="I744" s="58"/>
      <c r="J744" s="58"/>
      <c r="K744" s="58"/>
      <c r="L744" s="58"/>
      <c r="M744" s="58"/>
      <c r="N744" s="58"/>
      <c r="O744" s="58"/>
      <c r="P744" s="58"/>
      <c r="Q744" s="58"/>
      <c r="R744" s="58"/>
      <c r="S744" s="58"/>
      <c r="T744" s="58"/>
      <c r="U744" s="58"/>
      <c r="V744" s="58"/>
      <c r="W744" s="58"/>
      <c r="X744" s="58"/>
      <c r="Y744" s="62"/>
      <c r="Z744" s="62"/>
      <c r="AA744" s="58"/>
      <c r="AB744" s="58"/>
      <c r="AC744" s="61"/>
      <c r="AD744" s="58"/>
      <c r="AE744" s="29"/>
      <c r="AF744" s="44"/>
      <c r="AG744" s="29"/>
      <c r="AH744" s="29"/>
      <c r="AI744" s="29"/>
      <c r="AJ744" s="29"/>
      <c r="AK744" s="29"/>
      <c r="AL744" s="29"/>
      <c r="AM744" s="29"/>
      <c r="AN744" s="29"/>
      <c r="AO744" s="29"/>
      <c r="AP744" s="29"/>
      <c r="AQ744" s="29"/>
      <c r="AR744" s="29"/>
      <c r="AS744" s="29"/>
      <c r="AT744" s="29"/>
      <c r="AU744" s="29"/>
      <c r="AV744" s="29"/>
      <c r="AW744" s="29"/>
      <c r="AX744" s="29"/>
      <c r="AY744" s="29"/>
      <c r="AZ744" s="29"/>
      <c r="BA744" s="29"/>
      <c r="BB744" s="29"/>
      <c r="BC744" s="29"/>
      <c r="BD744" s="29"/>
      <c r="BE744" s="29"/>
      <c r="BF744" s="29"/>
      <c r="BG744" s="29"/>
      <c r="BH744" s="29"/>
      <c r="BI744" s="29"/>
      <c r="BJ744" s="29"/>
      <c r="BK744" s="29"/>
      <c r="BL744" s="29"/>
      <c r="BM744" s="29"/>
      <c r="BN744" s="29"/>
      <c r="BO744" s="29"/>
      <c r="BP744" s="29"/>
      <c r="BQ744" s="29"/>
      <c r="BR744" s="29"/>
      <c r="BS744" s="29"/>
      <c r="BT744" s="29"/>
      <c r="BU744" s="29"/>
      <c r="XEU744" s="6" t="str">
        <f t="shared" si="13"/>
        <v/>
      </c>
    </row>
    <row r="745" spans="1:73 16375:16375" x14ac:dyDescent="0.2">
      <c r="A745" s="29"/>
      <c r="B745" s="29"/>
      <c r="C745" s="81"/>
      <c r="D745" s="81"/>
      <c r="E745" s="81"/>
      <c r="F745" s="82"/>
      <c r="G745" s="83"/>
      <c r="H745" s="58"/>
      <c r="I745" s="58"/>
      <c r="J745" s="58"/>
      <c r="K745" s="58"/>
      <c r="L745" s="58"/>
      <c r="M745" s="58"/>
      <c r="N745" s="58"/>
      <c r="O745" s="58"/>
      <c r="P745" s="58"/>
      <c r="Q745" s="58"/>
      <c r="R745" s="58"/>
      <c r="S745" s="58"/>
      <c r="T745" s="58"/>
      <c r="U745" s="58"/>
      <c r="V745" s="58"/>
      <c r="W745" s="58"/>
      <c r="X745" s="58"/>
      <c r="Y745" s="62"/>
      <c r="Z745" s="62"/>
      <c r="AA745" s="58"/>
      <c r="AB745" s="58"/>
      <c r="AC745" s="61"/>
      <c r="AD745" s="58"/>
      <c r="AE745" s="29"/>
      <c r="AF745" s="44"/>
      <c r="AG745" s="29"/>
      <c r="AH745" s="29"/>
      <c r="AI745" s="29"/>
      <c r="AJ745" s="29"/>
      <c r="AK745" s="29"/>
      <c r="AL745" s="29"/>
      <c r="AM745" s="29"/>
      <c r="AN745" s="29"/>
      <c r="AO745" s="29"/>
      <c r="AP745" s="29"/>
      <c r="AQ745" s="29"/>
      <c r="AR745" s="29"/>
      <c r="AS745" s="29"/>
      <c r="AT745" s="29"/>
      <c r="AU745" s="29"/>
      <c r="AV745" s="29"/>
      <c r="AW745" s="29"/>
      <c r="AX745" s="29"/>
      <c r="AY745" s="29"/>
      <c r="AZ745" s="29"/>
      <c r="BA745" s="29"/>
      <c r="BB745" s="29"/>
      <c r="BC745" s="29"/>
      <c r="BD745" s="29"/>
      <c r="BE745" s="29"/>
      <c r="BF745" s="29"/>
      <c r="BG745" s="29"/>
      <c r="BH745" s="29"/>
      <c r="BI745" s="29"/>
      <c r="BJ745" s="29"/>
      <c r="BK745" s="29"/>
      <c r="BL745" s="29"/>
      <c r="BM745" s="29"/>
      <c r="BN745" s="29"/>
      <c r="BO745" s="29"/>
      <c r="BP745" s="29"/>
      <c r="BQ745" s="29"/>
      <c r="BR745" s="29"/>
      <c r="BS745" s="29"/>
      <c r="BT745" s="29"/>
      <c r="BU745" s="29"/>
      <c r="XEU745" s="6" t="str">
        <f t="shared" si="13"/>
        <v/>
      </c>
    </row>
    <row r="746" spans="1:73 16375:16375" x14ac:dyDescent="0.2">
      <c r="A746" s="29"/>
      <c r="B746" s="29"/>
      <c r="C746" s="81"/>
      <c r="D746" s="81"/>
      <c r="E746" s="81"/>
      <c r="F746" s="82"/>
      <c r="G746" s="83"/>
      <c r="H746" s="58"/>
      <c r="I746" s="58"/>
      <c r="J746" s="58"/>
      <c r="K746" s="58"/>
      <c r="L746" s="58"/>
      <c r="M746" s="58"/>
      <c r="N746" s="58"/>
      <c r="O746" s="58"/>
      <c r="P746" s="58"/>
      <c r="Q746" s="58"/>
      <c r="R746" s="58"/>
      <c r="S746" s="58"/>
      <c r="T746" s="58"/>
      <c r="U746" s="58"/>
      <c r="V746" s="58"/>
      <c r="W746" s="58"/>
      <c r="X746" s="58"/>
      <c r="Y746" s="62"/>
      <c r="Z746" s="62"/>
      <c r="AA746" s="58"/>
      <c r="AB746" s="58"/>
      <c r="AC746" s="61"/>
      <c r="AD746" s="58"/>
      <c r="AE746" s="29"/>
      <c r="AF746" s="44"/>
      <c r="AG746" s="29"/>
      <c r="AH746" s="29"/>
      <c r="AI746" s="29"/>
      <c r="AJ746" s="29"/>
      <c r="AK746" s="29"/>
      <c r="AL746" s="29"/>
      <c r="AM746" s="29"/>
      <c r="AN746" s="29"/>
      <c r="AO746" s="29"/>
      <c r="AP746" s="29"/>
      <c r="AQ746" s="29"/>
      <c r="AR746" s="29"/>
      <c r="AS746" s="29"/>
      <c r="AT746" s="29"/>
      <c r="AU746" s="29"/>
      <c r="AV746" s="29"/>
      <c r="AW746" s="29"/>
      <c r="AX746" s="29"/>
      <c r="AY746" s="29"/>
      <c r="AZ746" s="29"/>
      <c r="BA746" s="29"/>
      <c r="BB746" s="29"/>
      <c r="BC746" s="29"/>
      <c r="BD746" s="29"/>
      <c r="BE746" s="29"/>
      <c r="BF746" s="29"/>
      <c r="BG746" s="29"/>
      <c r="BH746" s="29"/>
      <c r="BI746" s="29"/>
      <c r="BJ746" s="29"/>
      <c r="BK746" s="29"/>
      <c r="BL746" s="29"/>
      <c r="BM746" s="29"/>
      <c r="BN746" s="29"/>
      <c r="BO746" s="29"/>
      <c r="BP746" s="29"/>
      <c r="BQ746" s="29"/>
      <c r="BR746" s="29"/>
      <c r="BS746" s="29"/>
      <c r="BT746" s="29"/>
      <c r="BU746" s="29"/>
      <c r="XEU746" s="6" t="str">
        <f t="shared" si="13"/>
        <v/>
      </c>
    </row>
    <row r="747" spans="1:73 16375:16375" x14ac:dyDescent="0.2">
      <c r="A747" s="29"/>
      <c r="B747" s="29"/>
      <c r="C747" s="81"/>
      <c r="D747" s="81"/>
      <c r="E747" s="81"/>
      <c r="F747" s="82"/>
      <c r="G747" s="83"/>
      <c r="H747" s="58"/>
      <c r="I747" s="58"/>
      <c r="J747" s="58"/>
      <c r="K747" s="58"/>
      <c r="L747" s="58"/>
      <c r="M747" s="58"/>
      <c r="N747" s="58"/>
      <c r="O747" s="58"/>
      <c r="P747" s="58"/>
      <c r="Q747" s="58"/>
      <c r="R747" s="58"/>
      <c r="S747" s="58"/>
      <c r="T747" s="58"/>
      <c r="U747" s="58"/>
      <c r="V747" s="58"/>
      <c r="W747" s="58"/>
      <c r="X747" s="58"/>
      <c r="Y747" s="62"/>
      <c r="Z747" s="62"/>
      <c r="AA747" s="58"/>
      <c r="AB747" s="58"/>
      <c r="AC747" s="61"/>
      <c r="AD747" s="58"/>
      <c r="AE747" s="29"/>
      <c r="AF747" s="44"/>
      <c r="AG747" s="29"/>
      <c r="AH747" s="29"/>
      <c r="AI747" s="29"/>
      <c r="AJ747" s="29"/>
      <c r="AK747" s="29"/>
      <c r="AL747" s="29"/>
      <c r="AM747" s="29"/>
      <c r="AN747" s="29"/>
      <c r="AO747" s="29"/>
      <c r="AP747" s="29"/>
      <c r="AQ747" s="29"/>
      <c r="AR747" s="29"/>
      <c r="AS747" s="29"/>
      <c r="AT747" s="29"/>
      <c r="AU747" s="29"/>
      <c r="AV747" s="29"/>
      <c r="AW747" s="29"/>
      <c r="AX747" s="29"/>
      <c r="AY747" s="29"/>
      <c r="AZ747" s="29"/>
      <c r="BA747" s="29"/>
      <c r="BB747" s="29"/>
      <c r="BC747" s="29"/>
      <c r="BD747" s="29"/>
      <c r="BE747" s="29"/>
      <c r="BF747" s="29"/>
      <c r="BG747" s="29"/>
      <c r="BH747" s="29"/>
      <c r="BI747" s="29"/>
      <c r="BJ747" s="29"/>
      <c r="BK747" s="29"/>
      <c r="BL747" s="29"/>
      <c r="BM747" s="29"/>
      <c r="BN747" s="29"/>
      <c r="BO747" s="29"/>
      <c r="BP747" s="29"/>
      <c r="BQ747" s="29"/>
      <c r="BR747" s="29"/>
      <c r="BS747" s="29"/>
      <c r="BT747" s="29"/>
      <c r="BU747" s="29"/>
      <c r="XEU747" s="6" t="str">
        <f t="shared" si="13"/>
        <v/>
      </c>
    </row>
    <row r="748" spans="1:73 16375:16375" x14ac:dyDescent="0.2">
      <c r="A748" s="29"/>
      <c r="B748" s="29"/>
      <c r="C748" s="81"/>
      <c r="D748" s="81"/>
      <c r="E748" s="81"/>
      <c r="F748" s="82"/>
      <c r="G748" s="83"/>
      <c r="H748" s="58"/>
      <c r="I748" s="58"/>
      <c r="J748" s="58"/>
      <c r="K748" s="58"/>
      <c r="L748" s="58"/>
      <c r="M748" s="58"/>
      <c r="N748" s="58"/>
      <c r="O748" s="58"/>
      <c r="P748" s="58"/>
      <c r="Q748" s="58"/>
      <c r="R748" s="58"/>
      <c r="S748" s="58"/>
      <c r="T748" s="58"/>
      <c r="U748" s="58"/>
      <c r="V748" s="58"/>
      <c r="W748" s="58"/>
      <c r="X748" s="58"/>
      <c r="Y748" s="62"/>
      <c r="Z748" s="62"/>
      <c r="AA748" s="58"/>
      <c r="AB748" s="58"/>
      <c r="AC748" s="61"/>
      <c r="AD748" s="58"/>
      <c r="AE748" s="29"/>
      <c r="AF748" s="44"/>
      <c r="AG748" s="29"/>
      <c r="AH748" s="29"/>
      <c r="AI748" s="29"/>
      <c r="AJ748" s="29"/>
      <c r="AK748" s="29"/>
      <c r="AL748" s="29"/>
      <c r="AM748" s="29"/>
      <c r="AN748" s="29"/>
      <c r="AO748" s="29"/>
      <c r="AP748" s="29"/>
      <c r="AQ748" s="29"/>
      <c r="AR748" s="29"/>
      <c r="AS748" s="29"/>
      <c r="AT748" s="29"/>
      <c r="AU748" s="29"/>
      <c r="AV748" s="29"/>
      <c r="AW748" s="29"/>
      <c r="AX748" s="29"/>
      <c r="AY748" s="29"/>
      <c r="AZ748" s="29"/>
      <c r="BA748" s="29"/>
      <c r="BB748" s="29"/>
      <c r="BC748" s="29"/>
      <c r="BD748" s="29"/>
      <c r="BE748" s="29"/>
      <c r="BF748" s="29"/>
      <c r="BG748" s="29"/>
      <c r="BH748" s="29"/>
      <c r="BI748" s="29"/>
      <c r="BJ748" s="29"/>
      <c r="BK748" s="29"/>
      <c r="BL748" s="29"/>
      <c r="BM748" s="29"/>
      <c r="BN748" s="29"/>
      <c r="BO748" s="29"/>
      <c r="BP748" s="29"/>
      <c r="BQ748" s="29"/>
      <c r="BR748" s="29"/>
      <c r="BS748" s="29"/>
      <c r="BT748" s="29"/>
      <c r="BU748" s="29"/>
      <c r="XEU748" s="6" t="str">
        <f t="shared" si="13"/>
        <v/>
      </c>
    </row>
    <row r="749" spans="1:73 16375:16375" x14ac:dyDescent="0.2">
      <c r="A749" s="29"/>
      <c r="B749" s="29"/>
      <c r="C749" s="81"/>
      <c r="D749" s="81"/>
      <c r="E749" s="81"/>
      <c r="F749" s="82"/>
      <c r="G749" s="83"/>
      <c r="H749" s="58"/>
      <c r="I749" s="58"/>
      <c r="J749" s="58"/>
      <c r="K749" s="58"/>
      <c r="L749" s="58"/>
      <c r="M749" s="58"/>
      <c r="N749" s="58"/>
      <c r="O749" s="58"/>
      <c r="P749" s="58"/>
      <c r="Q749" s="58"/>
      <c r="R749" s="58"/>
      <c r="S749" s="58"/>
      <c r="T749" s="58"/>
      <c r="U749" s="58"/>
      <c r="V749" s="58"/>
      <c r="W749" s="58"/>
      <c r="X749" s="58"/>
      <c r="Y749" s="62"/>
      <c r="Z749" s="62"/>
      <c r="AA749" s="58"/>
      <c r="AB749" s="58"/>
      <c r="AC749" s="61"/>
      <c r="AD749" s="58"/>
      <c r="AE749" s="29"/>
      <c r="AF749" s="44"/>
      <c r="AG749" s="29"/>
      <c r="AH749" s="29"/>
      <c r="AI749" s="29"/>
      <c r="AJ749" s="29"/>
      <c r="AK749" s="29"/>
      <c r="AL749" s="29"/>
      <c r="AM749" s="29"/>
      <c r="AN749" s="29"/>
      <c r="AO749" s="29"/>
      <c r="AP749" s="29"/>
      <c r="AQ749" s="29"/>
      <c r="AR749" s="29"/>
      <c r="AS749" s="29"/>
      <c r="AT749" s="29"/>
      <c r="AU749" s="29"/>
      <c r="AV749" s="29"/>
      <c r="AW749" s="29"/>
      <c r="AX749" s="29"/>
      <c r="AY749" s="29"/>
      <c r="AZ749" s="29"/>
      <c r="BA749" s="29"/>
      <c r="BB749" s="29"/>
      <c r="BC749" s="29"/>
      <c r="BD749" s="29"/>
      <c r="BE749" s="29"/>
      <c r="BF749" s="29"/>
      <c r="BG749" s="29"/>
      <c r="BH749" s="29"/>
      <c r="BI749" s="29"/>
      <c r="BJ749" s="29"/>
      <c r="BK749" s="29"/>
      <c r="BL749" s="29"/>
      <c r="BM749" s="29"/>
      <c r="BN749" s="29"/>
      <c r="BO749" s="29"/>
      <c r="BP749" s="29"/>
      <c r="BQ749" s="29"/>
      <c r="BR749" s="29"/>
      <c r="BS749" s="29"/>
      <c r="BT749" s="29"/>
      <c r="BU749" s="29"/>
      <c r="XEU749" s="6" t="str">
        <f t="shared" si="13"/>
        <v/>
      </c>
    </row>
    <row r="750" spans="1:73 16375:16375" x14ac:dyDescent="0.2">
      <c r="A750" s="29"/>
      <c r="B750" s="29"/>
      <c r="C750" s="81"/>
      <c r="D750" s="81"/>
      <c r="E750" s="81"/>
      <c r="F750" s="82"/>
      <c r="G750" s="83"/>
      <c r="H750" s="58"/>
      <c r="I750" s="58"/>
      <c r="J750" s="58"/>
      <c r="K750" s="58"/>
      <c r="L750" s="58"/>
      <c r="M750" s="58"/>
      <c r="N750" s="58"/>
      <c r="O750" s="58"/>
      <c r="P750" s="58"/>
      <c r="Q750" s="58"/>
      <c r="R750" s="58"/>
      <c r="S750" s="58"/>
      <c r="T750" s="58"/>
      <c r="U750" s="58"/>
      <c r="V750" s="58"/>
      <c r="W750" s="58"/>
      <c r="X750" s="58"/>
      <c r="Y750" s="62"/>
      <c r="Z750" s="62"/>
      <c r="AA750" s="58"/>
      <c r="AB750" s="58"/>
      <c r="AC750" s="61"/>
      <c r="AD750" s="58"/>
      <c r="AE750" s="29"/>
      <c r="AF750" s="44"/>
      <c r="AG750" s="29"/>
      <c r="AH750" s="29"/>
      <c r="AI750" s="29"/>
      <c r="AJ750" s="29"/>
      <c r="AK750" s="29"/>
      <c r="AL750" s="29"/>
      <c r="AM750" s="29"/>
      <c r="AN750" s="29"/>
      <c r="AO750" s="29"/>
      <c r="AP750" s="29"/>
      <c r="AQ750" s="29"/>
      <c r="AR750" s="29"/>
      <c r="AS750" s="29"/>
      <c r="AT750" s="29"/>
      <c r="AU750" s="29"/>
      <c r="AV750" s="29"/>
      <c r="AW750" s="29"/>
      <c r="AX750" s="29"/>
      <c r="AY750" s="29"/>
      <c r="AZ750" s="29"/>
      <c r="BA750" s="29"/>
      <c r="BB750" s="29"/>
      <c r="BC750" s="29"/>
      <c r="BD750" s="29"/>
      <c r="BE750" s="29"/>
      <c r="BF750" s="29"/>
      <c r="BG750" s="29"/>
      <c r="BH750" s="29"/>
      <c r="BI750" s="29"/>
      <c r="BJ750" s="29"/>
      <c r="BK750" s="29"/>
      <c r="BL750" s="29"/>
      <c r="BM750" s="29"/>
      <c r="BN750" s="29"/>
      <c r="BO750" s="29"/>
      <c r="BP750" s="29"/>
      <c r="BQ750" s="29"/>
      <c r="BR750" s="29"/>
      <c r="BS750" s="29"/>
      <c r="BT750" s="29"/>
      <c r="BU750" s="29"/>
      <c r="XEU750" s="6" t="str">
        <f t="shared" si="13"/>
        <v/>
      </c>
    </row>
    <row r="751" spans="1:73 16375:16375" x14ac:dyDescent="0.2">
      <c r="A751" s="29"/>
      <c r="B751" s="29"/>
      <c r="C751" s="81"/>
      <c r="D751" s="81"/>
      <c r="E751" s="81"/>
      <c r="F751" s="82"/>
      <c r="G751" s="83"/>
      <c r="H751" s="58"/>
      <c r="I751" s="58"/>
      <c r="J751" s="58"/>
      <c r="K751" s="58"/>
      <c r="L751" s="58"/>
      <c r="M751" s="58"/>
      <c r="N751" s="58"/>
      <c r="O751" s="58"/>
      <c r="P751" s="58"/>
      <c r="Q751" s="58"/>
      <c r="R751" s="58"/>
      <c r="S751" s="58"/>
      <c r="T751" s="58"/>
      <c r="U751" s="58"/>
      <c r="V751" s="58"/>
      <c r="W751" s="58"/>
      <c r="X751" s="58"/>
      <c r="Y751" s="62"/>
      <c r="Z751" s="62"/>
      <c r="AA751" s="58"/>
      <c r="AB751" s="58"/>
      <c r="AC751" s="61"/>
      <c r="AD751" s="58"/>
      <c r="AE751" s="29"/>
      <c r="AF751" s="44"/>
      <c r="AG751" s="29"/>
      <c r="AH751" s="29"/>
      <c r="AI751" s="29"/>
      <c r="AJ751" s="29"/>
      <c r="AK751" s="29"/>
      <c r="AL751" s="29"/>
      <c r="AM751" s="29"/>
      <c r="AN751" s="29"/>
      <c r="AO751" s="29"/>
      <c r="AP751" s="29"/>
      <c r="AQ751" s="29"/>
      <c r="AR751" s="29"/>
      <c r="AS751" s="29"/>
      <c r="AT751" s="29"/>
      <c r="AU751" s="29"/>
      <c r="AV751" s="29"/>
      <c r="AW751" s="29"/>
      <c r="AX751" s="29"/>
      <c r="AY751" s="29"/>
      <c r="AZ751" s="29"/>
      <c r="BA751" s="29"/>
      <c r="BB751" s="29"/>
      <c r="BC751" s="29"/>
      <c r="BD751" s="29"/>
      <c r="BE751" s="29"/>
      <c r="BF751" s="29"/>
      <c r="BG751" s="29"/>
      <c r="BH751" s="29"/>
      <c r="BI751" s="29"/>
      <c r="BJ751" s="29"/>
      <c r="BK751" s="29"/>
      <c r="BL751" s="29"/>
      <c r="BM751" s="29"/>
      <c r="BN751" s="29"/>
      <c r="BO751" s="29"/>
      <c r="BP751" s="29"/>
      <c r="BQ751" s="29"/>
      <c r="BR751" s="29"/>
      <c r="BS751" s="29"/>
      <c r="BT751" s="29"/>
      <c r="BU751" s="29"/>
      <c r="XEU751" s="6" t="str">
        <f t="shared" si="13"/>
        <v/>
      </c>
    </row>
    <row r="752" spans="1:73 16375:16375" x14ac:dyDescent="0.2">
      <c r="A752" s="29"/>
      <c r="B752" s="29"/>
      <c r="C752" s="81"/>
      <c r="D752" s="81"/>
      <c r="E752" s="81"/>
      <c r="F752" s="82"/>
      <c r="G752" s="83"/>
      <c r="H752" s="58"/>
      <c r="I752" s="58"/>
      <c r="J752" s="58"/>
      <c r="K752" s="58"/>
      <c r="L752" s="58"/>
      <c r="M752" s="58"/>
      <c r="N752" s="58"/>
      <c r="O752" s="58"/>
      <c r="P752" s="58"/>
      <c r="Q752" s="58"/>
      <c r="R752" s="58"/>
      <c r="S752" s="58"/>
      <c r="T752" s="58"/>
      <c r="U752" s="58"/>
      <c r="V752" s="58"/>
      <c r="W752" s="58"/>
      <c r="X752" s="58"/>
      <c r="Y752" s="62"/>
      <c r="Z752" s="62"/>
      <c r="AA752" s="58"/>
      <c r="AB752" s="58"/>
      <c r="AC752" s="61"/>
      <c r="AD752" s="58"/>
      <c r="AE752" s="29"/>
      <c r="AF752" s="44"/>
      <c r="AG752" s="29"/>
      <c r="AH752" s="29"/>
      <c r="AI752" s="29"/>
      <c r="AJ752" s="29"/>
      <c r="AK752" s="29"/>
      <c r="AL752" s="29"/>
      <c r="AM752" s="29"/>
      <c r="AN752" s="29"/>
      <c r="AO752" s="29"/>
      <c r="AP752" s="29"/>
      <c r="AQ752" s="29"/>
      <c r="AR752" s="29"/>
      <c r="AS752" s="29"/>
      <c r="AT752" s="29"/>
      <c r="AU752" s="29"/>
      <c r="AV752" s="29"/>
      <c r="AW752" s="29"/>
      <c r="AX752" s="29"/>
      <c r="AY752" s="29"/>
      <c r="AZ752" s="29"/>
      <c r="BA752" s="29"/>
      <c r="BB752" s="29"/>
      <c r="BC752" s="29"/>
      <c r="BD752" s="29"/>
      <c r="BE752" s="29"/>
      <c r="BF752" s="29"/>
      <c r="BG752" s="29"/>
      <c r="BH752" s="29"/>
      <c r="BI752" s="29"/>
      <c r="BJ752" s="29"/>
      <c r="BK752" s="29"/>
      <c r="BL752" s="29"/>
      <c r="BM752" s="29"/>
      <c r="BN752" s="29"/>
      <c r="BO752" s="29"/>
      <c r="BP752" s="29"/>
      <c r="BQ752" s="29"/>
      <c r="BR752" s="29"/>
      <c r="BS752" s="29"/>
      <c r="BT752" s="29"/>
      <c r="BU752" s="29"/>
      <c r="XEU752" s="6" t="str">
        <f t="shared" si="13"/>
        <v/>
      </c>
    </row>
    <row r="753" spans="1:73 16375:16375" x14ac:dyDescent="0.2">
      <c r="A753" s="29"/>
      <c r="B753" s="29"/>
      <c r="C753" s="81"/>
      <c r="D753" s="81"/>
      <c r="E753" s="81"/>
      <c r="F753" s="82"/>
      <c r="G753" s="83"/>
      <c r="H753" s="58"/>
      <c r="I753" s="58"/>
      <c r="J753" s="58"/>
      <c r="K753" s="58"/>
      <c r="L753" s="58"/>
      <c r="M753" s="58"/>
      <c r="N753" s="58"/>
      <c r="O753" s="58"/>
      <c r="P753" s="58"/>
      <c r="Q753" s="58"/>
      <c r="R753" s="58"/>
      <c r="S753" s="58"/>
      <c r="T753" s="58"/>
      <c r="U753" s="58"/>
      <c r="V753" s="58"/>
      <c r="W753" s="58"/>
      <c r="X753" s="58"/>
      <c r="Y753" s="62"/>
      <c r="Z753" s="62"/>
      <c r="AA753" s="58"/>
      <c r="AB753" s="58"/>
      <c r="AC753" s="61"/>
      <c r="AD753" s="58"/>
      <c r="AE753" s="29"/>
      <c r="AF753" s="44"/>
      <c r="AG753" s="29"/>
      <c r="AH753" s="29"/>
      <c r="AI753" s="29"/>
      <c r="AJ753" s="29"/>
      <c r="AK753" s="29"/>
      <c r="AL753" s="29"/>
      <c r="AM753" s="29"/>
      <c r="AN753" s="29"/>
      <c r="AO753" s="29"/>
      <c r="AP753" s="29"/>
      <c r="AQ753" s="29"/>
      <c r="AR753" s="29"/>
      <c r="AS753" s="29"/>
      <c r="AT753" s="29"/>
      <c r="AU753" s="29"/>
      <c r="AV753" s="29"/>
      <c r="AW753" s="29"/>
      <c r="AX753" s="29"/>
      <c r="AY753" s="29"/>
      <c r="AZ753" s="29"/>
      <c r="BA753" s="29"/>
      <c r="BB753" s="29"/>
      <c r="BC753" s="29"/>
      <c r="BD753" s="29"/>
      <c r="BE753" s="29"/>
      <c r="BF753" s="29"/>
      <c r="BG753" s="29"/>
      <c r="BH753" s="29"/>
      <c r="BI753" s="29"/>
      <c r="BJ753" s="29"/>
      <c r="BK753" s="29"/>
      <c r="BL753" s="29"/>
      <c r="BM753" s="29"/>
      <c r="BN753" s="29"/>
      <c r="BO753" s="29"/>
      <c r="BP753" s="29"/>
      <c r="BQ753" s="29"/>
      <c r="BR753" s="29"/>
      <c r="BS753" s="29"/>
      <c r="BT753" s="29"/>
      <c r="BU753" s="29"/>
      <c r="XEU753" s="6" t="str">
        <f t="shared" si="13"/>
        <v/>
      </c>
    </row>
    <row r="754" spans="1:73 16375:16375" x14ac:dyDescent="0.2">
      <c r="A754" s="29"/>
      <c r="B754" s="29"/>
      <c r="C754" s="81"/>
      <c r="D754" s="81"/>
      <c r="E754" s="81"/>
      <c r="F754" s="82"/>
      <c r="G754" s="83"/>
      <c r="H754" s="58"/>
      <c r="I754" s="58"/>
      <c r="J754" s="58"/>
      <c r="K754" s="58"/>
      <c r="L754" s="58"/>
      <c r="M754" s="58"/>
      <c r="N754" s="58"/>
      <c r="O754" s="58"/>
      <c r="P754" s="58"/>
      <c r="Q754" s="58"/>
      <c r="R754" s="58"/>
      <c r="S754" s="58"/>
      <c r="T754" s="58"/>
      <c r="U754" s="58"/>
      <c r="V754" s="58"/>
      <c r="W754" s="58"/>
      <c r="X754" s="58"/>
      <c r="Y754" s="62"/>
      <c r="Z754" s="62"/>
      <c r="AA754" s="58"/>
      <c r="AB754" s="58"/>
      <c r="AC754" s="61"/>
      <c r="AD754" s="58"/>
      <c r="AE754" s="29"/>
      <c r="AF754" s="44"/>
      <c r="AG754" s="29"/>
      <c r="AH754" s="29"/>
      <c r="AI754" s="29"/>
      <c r="AJ754" s="29"/>
      <c r="AK754" s="29"/>
      <c r="AL754" s="29"/>
      <c r="AM754" s="29"/>
      <c r="AN754" s="29"/>
      <c r="AO754" s="29"/>
      <c r="AP754" s="29"/>
      <c r="AQ754" s="29"/>
      <c r="AR754" s="29"/>
      <c r="AS754" s="29"/>
      <c r="AT754" s="29"/>
      <c r="AU754" s="29"/>
      <c r="AV754" s="29"/>
      <c r="AW754" s="29"/>
      <c r="AX754" s="29"/>
      <c r="AY754" s="29"/>
      <c r="AZ754" s="29"/>
      <c r="BA754" s="29"/>
      <c r="BB754" s="29"/>
      <c r="BC754" s="29"/>
      <c r="BD754" s="29"/>
      <c r="BE754" s="29"/>
      <c r="BF754" s="29"/>
      <c r="BG754" s="29"/>
      <c r="BH754" s="29"/>
      <c r="BI754" s="29"/>
      <c r="BJ754" s="29"/>
      <c r="BK754" s="29"/>
      <c r="BL754" s="29"/>
      <c r="BM754" s="29"/>
      <c r="BN754" s="29"/>
      <c r="BO754" s="29"/>
      <c r="BP754" s="29"/>
      <c r="BQ754" s="29"/>
      <c r="BR754" s="29"/>
      <c r="BS754" s="29"/>
      <c r="BT754" s="29"/>
      <c r="BU754" s="29"/>
      <c r="XEU754" s="6" t="str">
        <f t="shared" si="13"/>
        <v/>
      </c>
    </row>
    <row r="755" spans="1:73 16375:16375" x14ac:dyDescent="0.2">
      <c r="A755" s="29"/>
      <c r="B755" s="29"/>
      <c r="C755" s="81"/>
      <c r="D755" s="81"/>
      <c r="E755" s="81"/>
      <c r="F755" s="82"/>
      <c r="G755" s="83"/>
      <c r="H755" s="58"/>
      <c r="I755" s="58"/>
      <c r="J755" s="58"/>
      <c r="K755" s="58"/>
      <c r="L755" s="58"/>
      <c r="M755" s="58"/>
      <c r="N755" s="58"/>
      <c r="O755" s="58"/>
      <c r="P755" s="58"/>
      <c r="Q755" s="58"/>
      <c r="R755" s="58"/>
      <c r="S755" s="58"/>
      <c r="T755" s="58"/>
      <c r="U755" s="58"/>
      <c r="V755" s="58"/>
      <c r="W755" s="58"/>
      <c r="X755" s="58"/>
      <c r="Y755" s="62"/>
      <c r="Z755" s="62"/>
      <c r="AA755" s="58"/>
      <c r="AB755" s="58"/>
      <c r="AC755" s="61"/>
      <c r="AD755" s="58"/>
      <c r="AE755" s="29"/>
      <c r="AF755" s="44"/>
      <c r="AG755" s="29"/>
      <c r="AH755" s="29"/>
      <c r="AI755" s="29"/>
      <c r="AJ755" s="29"/>
      <c r="AK755" s="29"/>
      <c r="AL755" s="29"/>
      <c r="AM755" s="29"/>
      <c r="AN755" s="29"/>
      <c r="AO755" s="29"/>
      <c r="AP755" s="29"/>
      <c r="AQ755" s="29"/>
      <c r="AR755" s="29"/>
      <c r="AS755" s="29"/>
      <c r="AT755" s="29"/>
      <c r="AU755" s="29"/>
      <c r="AV755" s="29"/>
      <c r="AW755" s="29"/>
      <c r="AX755" s="29"/>
      <c r="AY755" s="29"/>
      <c r="AZ755" s="29"/>
      <c r="BA755" s="29"/>
      <c r="BB755" s="29"/>
      <c r="BC755" s="29"/>
      <c r="BD755" s="29"/>
      <c r="BE755" s="29"/>
      <c r="BF755" s="29"/>
      <c r="BG755" s="29"/>
      <c r="BH755" s="29"/>
      <c r="BI755" s="29"/>
      <c r="BJ755" s="29"/>
      <c r="BK755" s="29"/>
      <c r="BL755" s="29"/>
      <c r="BM755" s="29"/>
      <c r="BN755" s="29"/>
      <c r="BO755" s="29"/>
      <c r="BP755" s="29"/>
      <c r="BQ755" s="29"/>
      <c r="BR755" s="29"/>
      <c r="BS755" s="29"/>
      <c r="BT755" s="29"/>
      <c r="BU755" s="29"/>
      <c r="XEU755" s="6" t="str">
        <f t="shared" si="13"/>
        <v/>
      </c>
    </row>
    <row r="756" spans="1:73 16375:16375" x14ac:dyDescent="0.2">
      <c r="A756" s="29"/>
      <c r="B756" s="29"/>
      <c r="C756" s="81"/>
      <c r="D756" s="81"/>
      <c r="E756" s="81"/>
      <c r="F756" s="82"/>
      <c r="G756" s="83"/>
      <c r="H756" s="58"/>
      <c r="I756" s="58"/>
      <c r="J756" s="58"/>
      <c r="K756" s="58"/>
      <c r="L756" s="58"/>
      <c r="M756" s="58"/>
      <c r="N756" s="58"/>
      <c r="O756" s="58"/>
      <c r="P756" s="58"/>
      <c r="Q756" s="58"/>
      <c r="R756" s="58"/>
      <c r="S756" s="58"/>
      <c r="T756" s="58"/>
      <c r="U756" s="58"/>
      <c r="V756" s="58"/>
      <c r="W756" s="58"/>
      <c r="X756" s="58"/>
      <c r="Y756" s="62"/>
      <c r="Z756" s="62"/>
      <c r="AA756" s="58"/>
      <c r="AB756" s="58"/>
      <c r="AC756" s="61"/>
      <c r="AD756" s="58"/>
      <c r="AE756" s="29"/>
      <c r="AF756" s="44"/>
      <c r="AG756" s="29"/>
      <c r="AH756" s="29"/>
      <c r="AI756" s="29"/>
      <c r="AJ756" s="29"/>
      <c r="AK756" s="29"/>
      <c r="AL756" s="29"/>
      <c r="AM756" s="29"/>
      <c r="AN756" s="29"/>
      <c r="AO756" s="29"/>
      <c r="AP756" s="29"/>
      <c r="AQ756" s="29"/>
      <c r="AR756" s="29"/>
      <c r="AS756" s="29"/>
      <c r="AT756" s="29"/>
      <c r="AU756" s="29"/>
      <c r="AV756" s="29"/>
      <c r="AW756" s="29"/>
      <c r="AX756" s="29"/>
      <c r="AY756" s="29"/>
      <c r="AZ756" s="29"/>
      <c r="BA756" s="29"/>
      <c r="BB756" s="29"/>
      <c r="BC756" s="29"/>
      <c r="BD756" s="29"/>
      <c r="BE756" s="29"/>
      <c r="BF756" s="29"/>
      <c r="BG756" s="29"/>
      <c r="BH756" s="29"/>
      <c r="BI756" s="29"/>
      <c r="BJ756" s="29"/>
      <c r="BK756" s="29"/>
      <c r="BL756" s="29"/>
      <c r="BM756" s="29"/>
      <c r="BN756" s="29"/>
      <c r="BO756" s="29"/>
      <c r="BP756" s="29"/>
      <c r="BQ756" s="29"/>
      <c r="BR756" s="29"/>
      <c r="BS756" s="29"/>
      <c r="BT756" s="29"/>
      <c r="BU756" s="29"/>
      <c r="XEU756" s="6" t="str">
        <f t="shared" si="13"/>
        <v/>
      </c>
    </row>
    <row r="757" spans="1:73 16375:16375" x14ac:dyDescent="0.2">
      <c r="A757" s="29"/>
      <c r="B757" s="29"/>
      <c r="C757" s="81"/>
      <c r="D757" s="81"/>
      <c r="E757" s="81"/>
      <c r="F757" s="82"/>
      <c r="G757" s="83"/>
      <c r="H757" s="58"/>
      <c r="I757" s="58"/>
      <c r="J757" s="58"/>
      <c r="K757" s="58"/>
      <c r="L757" s="58"/>
      <c r="M757" s="58"/>
      <c r="N757" s="58"/>
      <c r="O757" s="58"/>
      <c r="P757" s="58"/>
      <c r="Q757" s="58"/>
      <c r="R757" s="58"/>
      <c r="S757" s="58"/>
      <c r="T757" s="58"/>
      <c r="U757" s="58"/>
      <c r="V757" s="58"/>
      <c r="W757" s="58"/>
      <c r="X757" s="58"/>
      <c r="Y757" s="62"/>
      <c r="Z757" s="62"/>
      <c r="AA757" s="58"/>
      <c r="AB757" s="58"/>
      <c r="AC757" s="61"/>
      <c r="AD757" s="58"/>
      <c r="AE757" s="29"/>
      <c r="AF757" s="44"/>
      <c r="AG757" s="29"/>
      <c r="AH757" s="29"/>
      <c r="AI757" s="29"/>
      <c r="AJ757" s="29"/>
      <c r="AK757" s="29"/>
      <c r="AL757" s="29"/>
      <c r="AM757" s="29"/>
      <c r="AN757" s="29"/>
      <c r="AO757" s="29"/>
      <c r="AP757" s="29"/>
      <c r="AQ757" s="29"/>
      <c r="AR757" s="29"/>
      <c r="AS757" s="29"/>
      <c r="AT757" s="29"/>
      <c r="AU757" s="29"/>
      <c r="AV757" s="29"/>
      <c r="AW757" s="29"/>
      <c r="AX757" s="29"/>
      <c r="AY757" s="29"/>
      <c r="AZ757" s="29"/>
      <c r="BA757" s="29"/>
      <c r="BB757" s="29"/>
      <c r="BC757" s="29"/>
      <c r="BD757" s="29"/>
      <c r="BE757" s="29"/>
      <c r="BF757" s="29"/>
      <c r="BG757" s="29"/>
      <c r="BH757" s="29"/>
      <c r="BI757" s="29"/>
      <c r="BJ757" s="29"/>
      <c r="BK757" s="29"/>
      <c r="BL757" s="29"/>
      <c r="BM757" s="29"/>
      <c r="BN757" s="29"/>
      <c r="BO757" s="29"/>
      <c r="BP757" s="29"/>
      <c r="BQ757" s="29"/>
      <c r="BR757" s="29"/>
      <c r="BS757" s="29"/>
      <c r="BT757" s="29"/>
      <c r="BU757" s="29"/>
      <c r="XEU757" s="6" t="str">
        <f t="shared" si="13"/>
        <v/>
      </c>
    </row>
    <row r="758" spans="1:73 16375:16375" x14ac:dyDescent="0.2">
      <c r="A758" s="29"/>
      <c r="B758" s="29"/>
      <c r="C758" s="81"/>
      <c r="D758" s="81"/>
      <c r="E758" s="81"/>
      <c r="F758" s="82"/>
      <c r="G758" s="83"/>
      <c r="H758" s="58"/>
      <c r="I758" s="58"/>
      <c r="J758" s="58"/>
      <c r="K758" s="58"/>
      <c r="L758" s="58"/>
      <c r="M758" s="58"/>
      <c r="N758" s="58"/>
      <c r="O758" s="58"/>
      <c r="P758" s="58"/>
      <c r="Q758" s="58"/>
      <c r="R758" s="58"/>
      <c r="S758" s="58"/>
      <c r="T758" s="58"/>
      <c r="U758" s="58"/>
      <c r="V758" s="58"/>
      <c r="W758" s="58"/>
      <c r="X758" s="58"/>
      <c r="Y758" s="62"/>
      <c r="Z758" s="62"/>
      <c r="AA758" s="58"/>
      <c r="AB758" s="58"/>
      <c r="AC758" s="61"/>
      <c r="AD758" s="58"/>
      <c r="AE758" s="29"/>
      <c r="AF758" s="44"/>
      <c r="AG758" s="29"/>
      <c r="AH758" s="29"/>
      <c r="AI758" s="29"/>
      <c r="AJ758" s="29"/>
      <c r="AK758" s="29"/>
      <c r="AL758" s="29"/>
      <c r="AM758" s="29"/>
      <c r="AN758" s="29"/>
      <c r="AO758" s="29"/>
      <c r="AP758" s="29"/>
      <c r="AQ758" s="29"/>
      <c r="AR758" s="29"/>
      <c r="AS758" s="29"/>
      <c r="AT758" s="29"/>
      <c r="AU758" s="29"/>
      <c r="AV758" s="29"/>
      <c r="AW758" s="29"/>
      <c r="AX758" s="29"/>
      <c r="AY758" s="29"/>
      <c r="AZ758" s="29"/>
      <c r="BA758" s="29"/>
      <c r="BB758" s="29"/>
      <c r="BC758" s="29"/>
      <c r="BD758" s="29"/>
      <c r="BE758" s="29"/>
      <c r="BF758" s="29"/>
      <c r="BG758" s="29"/>
      <c r="BH758" s="29"/>
      <c r="BI758" s="29"/>
      <c r="BJ758" s="29"/>
      <c r="BK758" s="29"/>
      <c r="BL758" s="29"/>
      <c r="BM758" s="29"/>
      <c r="BN758" s="29"/>
      <c r="BO758" s="29"/>
      <c r="BP758" s="29"/>
      <c r="BQ758" s="29"/>
      <c r="BR758" s="29"/>
      <c r="BS758" s="29"/>
      <c r="BT758" s="29"/>
      <c r="BU758" s="29"/>
      <c r="XEU758" s="6" t="str">
        <f t="shared" si="13"/>
        <v/>
      </c>
    </row>
    <row r="759" spans="1:73 16375:16375" x14ac:dyDescent="0.2">
      <c r="A759" s="29"/>
      <c r="B759" s="29"/>
      <c r="C759" s="81"/>
      <c r="D759" s="81"/>
      <c r="E759" s="81"/>
      <c r="F759" s="82"/>
      <c r="G759" s="83"/>
      <c r="H759" s="58"/>
      <c r="I759" s="58"/>
      <c r="J759" s="58"/>
      <c r="K759" s="58"/>
      <c r="L759" s="58"/>
      <c r="M759" s="58"/>
      <c r="N759" s="58"/>
      <c r="O759" s="58"/>
      <c r="P759" s="58"/>
      <c r="Q759" s="58"/>
      <c r="R759" s="58"/>
      <c r="S759" s="58"/>
      <c r="T759" s="58"/>
      <c r="U759" s="58"/>
      <c r="V759" s="58"/>
      <c r="W759" s="58"/>
      <c r="X759" s="58"/>
      <c r="Y759" s="62"/>
      <c r="Z759" s="62"/>
      <c r="AA759" s="58"/>
      <c r="AB759" s="58"/>
      <c r="AC759" s="61"/>
      <c r="AD759" s="58"/>
      <c r="AE759" s="29"/>
      <c r="AF759" s="44"/>
      <c r="AG759" s="29"/>
      <c r="AH759" s="29"/>
      <c r="AI759" s="29"/>
      <c r="AJ759" s="29"/>
      <c r="AK759" s="29"/>
      <c r="AL759" s="29"/>
      <c r="AM759" s="29"/>
      <c r="AN759" s="29"/>
      <c r="AO759" s="29"/>
      <c r="AP759" s="29"/>
      <c r="AQ759" s="29"/>
      <c r="AR759" s="29"/>
      <c r="AS759" s="29"/>
      <c r="AT759" s="29"/>
      <c r="AU759" s="29"/>
      <c r="AV759" s="29"/>
      <c r="AW759" s="29"/>
      <c r="AX759" s="29"/>
      <c r="AY759" s="29"/>
      <c r="AZ759" s="29"/>
      <c r="BA759" s="29"/>
      <c r="BB759" s="29"/>
      <c r="BC759" s="29"/>
      <c r="BD759" s="29"/>
      <c r="BE759" s="29"/>
      <c r="BF759" s="29"/>
      <c r="BG759" s="29"/>
      <c r="BH759" s="29"/>
      <c r="BI759" s="29"/>
      <c r="BJ759" s="29"/>
      <c r="BK759" s="29"/>
      <c r="BL759" s="29"/>
      <c r="BM759" s="29"/>
      <c r="BN759" s="29"/>
      <c r="BO759" s="29"/>
      <c r="BP759" s="29"/>
      <c r="BQ759" s="29"/>
      <c r="BR759" s="29"/>
      <c r="BS759" s="29"/>
      <c r="BT759" s="29"/>
      <c r="BU759" s="29"/>
      <c r="XEU759" s="6" t="str">
        <f t="shared" si="13"/>
        <v/>
      </c>
    </row>
    <row r="760" spans="1:73 16375:16375" x14ac:dyDescent="0.2">
      <c r="A760" s="29"/>
      <c r="B760" s="29"/>
      <c r="C760" s="81"/>
      <c r="D760" s="81"/>
      <c r="E760" s="81"/>
      <c r="F760" s="82"/>
      <c r="G760" s="83"/>
      <c r="H760" s="58"/>
      <c r="I760" s="58"/>
      <c r="J760" s="58"/>
      <c r="K760" s="58"/>
      <c r="L760" s="58"/>
      <c r="M760" s="58"/>
      <c r="N760" s="58"/>
      <c r="O760" s="58"/>
      <c r="P760" s="58"/>
      <c r="Q760" s="58"/>
      <c r="R760" s="58"/>
      <c r="S760" s="58"/>
      <c r="T760" s="58"/>
      <c r="U760" s="58"/>
      <c r="V760" s="58"/>
      <c r="W760" s="58"/>
      <c r="X760" s="58"/>
      <c r="Y760" s="62"/>
      <c r="Z760" s="62"/>
      <c r="AA760" s="58"/>
      <c r="AB760" s="58"/>
      <c r="AC760" s="61"/>
      <c r="AD760" s="58"/>
      <c r="AE760" s="29"/>
      <c r="AF760" s="44"/>
      <c r="AG760" s="29"/>
      <c r="AH760" s="29"/>
      <c r="AI760" s="29"/>
      <c r="AJ760" s="29"/>
      <c r="AK760" s="29"/>
      <c r="AL760" s="29"/>
      <c r="AM760" s="29"/>
      <c r="AN760" s="29"/>
      <c r="AO760" s="29"/>
      <c r="AP760" s="29"/>
      <c r="AQ760" s="29"/>
      <c r="AR760" s="29"/>
      <c r="AS760" s="29"/>
      <c r="AT760" s="29"/>
      <c r="AU760" s="29"/>
      <c r="AV760" s="29"/>
      <c r="AW760" s="29"/>
      <c r="AX760" s="29"/>
      <c r="AY760" s="29"/>
      <c r="AZ760" s="29"/>
      <c r="BA760" s="29"/>
      <c r="BB760" s="29"/>
      <c r="BC760" s="29"/>
      <c r="BD760" s="29"/>
      <c r="BE760" s="29"/>
      <c r="BF760" s="29"/>
      <c r="BG760" s="29"/>
      <c r="BH760" s="29"/>
      <c r="BI760" s="29"/>
      <c r="BJ760" s="29"/>
      <c r="BK760" s="29"/>
      <c r="BL760" s="29"/>
      <c r="BM760" s="29"/>
      <c r="BN760" s="29"/>
      <c r="BO760" s="29"/>
      <c r="BP760" s="29"/>
      <c r="BQ760" s="29"/>
      <c r="BR760" s="29"/>
      <c r="BS760" s="29"/>
      <c r="BT760" s="29"/>
      <c r="BU760" s="29"/>
      <c r="XEU760" s="6" t="str">
        <f t="shared" si="13"/>
        <v/>
      </c>
    </row>
    <row r="761" spans="1:73 16375:16375" x14ac:dyDescent="0.2">
      <c r="A761" s="29"/>
      <c r="B761" s="29"/>
      <c r="C761" s="81"/>
      <c r="D761" s="81"/>
      <c r="E761" s="81"/>
      <c r="F761" s="82"/>
      <c r="G761" s="83"/>
      <c r="H761" s="58"/>
      <c r="I761" s="58"/>
      <c r="J761" s="58"/>
      <c r="K761" s="58"/>
      <c r="L761" s="58"/>
      <c r="M761" s="58"/>
      <c r="N761" s="58"/>
      <c r="O761" s="58"/>
      <c r="P761" s="58"/>
      <c r="Q761" s="58"/>
      <c r="R761" s="58"/>
      <c r="S761" s="58"/>
      <c r="T761" s="58"/>
      <c r="U761" s="58"/>
      <c r="V761" s="58"/>
      <c r="W761" s="58"/>
      <c r="X761" s="58"/>
      <c r="Y761" s="62"/>
      <c r="Z761" s="62"/>
      <c r="AA761" s="58"/>
      <c r="AB761" s="58"/>
      <c r="AC761" s="61"/>
      <c r="AD761" s="58"/>
      <c r="AE761" s="29"/>
      <c r="AF761" s="44"/>
      <c r="AG761" s="29"/>
      <c r="AH761" s="29"/>
      <c r="AI761" s="29"/>
      <c r="AJ761" s="29"/>
      <c r="AK761" s="29"/>
      <c r="AL761" s="29"/>
      <c r="AM761" s="29"/>
      <c r="AN761" s="29"/>
      <c r="AO761" s="29"/>
      <c r="AP761" s="29"/>
      <c r="AQ761" s="29"/>
      <c r="AR761" s="29"/>
      <c r="AS761" s="29"/>
      <c r="AT761" s="29"/>
      <c r="AU761" s="29"/>
      <c r="AV761" s="29"/>
      <c r="AW761" s="29"/>
      <c r="AX761" s="29"/>
      <c r="AY761" s="29"/>
      <c r="AZ761" s="29"/>
      <c r="BA761" s="29"/>
      <c r="BB761" s="29"/>
      <c r="BC761" s="29"/>
      <c r="BD761" s="29"/>
      <c r="BE761" s="29"/>
      <c r="BF761" s="29"/>
      <c r="BG761" s="29"/>
      <c r="BH761" s="29"/>
      <c r="BI761" s="29"/>
      <c r="BJ761" s="29"/>
      <c r="BK761" s="29"/>
      <c r="BL761" s="29"/>
      <c r="BM761" s="29"/>
      <c r="BN761" s="29"/>
      <c r="BO761" s="29"/>
      <c r="BP761" s="29"/>
      <c r="BQ761" s="29"/>
      <c r="BR761" s="29"/>
      <c r="BS761" s="29"/>
      <c r="BT761" s="29"/>
      <c r="BU761" s="29"/>
      <c r="XEU761" s="6" t="str">
        <f t="shared" si="13"/>
        <v/>
      </c>
    </row>
    <row r="762" spans="1:73 16375:16375" x14ac:dyDescent="0.2">
      <c r="A762" s="29"/>
      <c r="B762" s="29"/>
      <c r="C762" s="81"/>
      <c r="D762" s="81"/>
      <c r="E762" s="81"/>
      <c r="F762" s="82"/>
      <c r="G762" s="83"/>
      <c r="H762" s="58"/>
      <c r="I762" s="58"/>
      <c r="J762" s="58"/>
      <c r="K762" s="58"/>
      <c r="L762" s="58"/>
      <c r="M762" s="58"/>
      <c r="N762" s="58"/>
      <c r="O762" s="58"/>
      <c r="P762" s="58"/>
      <c r="Q762" s="58"/>
      <c r="R762" s="58"/>
      <c r="S762" s="58"/>
      <c r="T762" s="58"/>
      <c r="U762" s="58"/>
      <c r="V762" s="58"/>
      <c r="W762" s="58"/>
      <c r="X762" s="58"/>
      <c r="Y762" s="62"/>
      <c r="Z762" s="62"/>
      <c r="AA762" s="58"/>
      <c r="AB762" s="58"/>
      <c r="AC762" s="61"/>
      <c r="AD762" s="58"/>
      <c r="AE762" s="29"/>
      <c r="AF762" s="44"/>
      <c r="AG762" s="29"/>
      <c r="AH762" s="29"/>
      <c r="AI762" s="29"/>
      <c r="AJ762" s="29"/>
      <c r="AK762" s="29"/>
      <c r="AL762" s="29"/>
      <c r="AM762" s="29"/>
      <c r="AN762" s="29"/>
      <c r="AO762" s="29"/>
      <c r="AP762" s="29"/>
      <c r="AQ762" s="29"/>
      <c r="AR762" s="29"/>
      <c r="AS762" s="29"/>
      <c r="AT762" s="29"/>
      <c r="AU762" s="29"/>
      <c r="AV762" s="29"/>
      <c r="AW762" s="29"/>
      <c r="AX762" s="29"/>
      <c r="AY762" s="29"/>
      <c r="AZ762" s="29"/>
      <c r="BA762" s="29"/>
      <c r="BB762" s="29"/>
      <c r="BC762" s="29"/>
      <c r="BD762" s="29"/>
      <c r="BE762" s="29"/>
      <c r="BF762" s="29"/>
      <c r="BG762" s="29"/>
      <c r="BH762" s="29"/>
      <c r="BI762" s="29"/>
      <c r="BJ762" s="29"/>
      <c r="BK762" s="29"/>
      <c r="BL762" s="29"/>
      <c r="BM762" s="29"/>
      <c r="BN762" s="29"/>
      <c r="BO762" s="29"/>
      <c r="BP762" s="29"/>
      <c r="BQ762" s="29"/>
      <c r="BR762" s="29"/>
      <c r="BS762" s="29"/>
      <c r="BT762" s="29"/>
      <c r="BU762" s="29"/>
      <c r="XEU762" s="6" t="str">
        <f t="shared" si="13"/>
        <v/>
      </c>
    </row>
    <row r="763" spans="1:73 16375:16375" x14ac:dyDescent="0.2">
      <c r="A763" s="29"/>
      <c r="B763" s="29"/>
      <c r="C763" s="81"/>
      <c r="D763" s="81"/>
      <c r="E763" s="81"/>
      <c r="F763" s="82"/>
      <c r="G763" s="83"/>
      <c r="H763" s="58"/>
      <c r="I763" s="58"/>
      <c r="J763" s="58"/>
      <c r="K763" s="58"/>
      <c r="L763" s="58"/>
      <c r="M763" s="58"/>
      <c r="N763" s="58"/>
      <c r="O763" s="58"/>
      <c r="P763" s="58"/>
      <c r="Q763" s="58"/>
      <c r="R763" s="58"/>
      <c r="S763" s="58"/>
      <c r="T763" s="58"/>
      <c r="U763" s="58"/>
      <c r="V763" s="58"/>
      <c r="W763" s="58"/>
      <c r="X763" s="58"/>
      <c r="Y763" s="62"/>
      <c r="Z763" s="62"/>
      <c r="AA763" s="58"/>
      <c r="AB763" s="58"/>
      <c r="AC763" s="61"/>
      <c r="AD763" s="58"/>
      <c r="AE763" s="29"/>
      <c r="AF763" s="44"/>
      <c r="AG763" s="29"/>
      <c r="AH763" s="29"/>
      <c r="AI763" s="29"/>
      <c r="AJ763" s="29"/>
      <c r="AK763" s="29"/>
      <c r="AL763" s="29"/>
      <c r="AM763" s="29"/>
      <c r="AN763" s="29"/>
      <c r="AO763" s="29"/>
      <c r="AP763" s="29"/>
      <c r="AQ763" s="29"/>
      <c r="AR763" s="29"/>
      <c r="AS763" s="29"/>
      <c r="AT763" s="29"/>
      <c r="AU763" s="29"/>
      <c r="AV763" s="29"/>
      <c r="AW763" s="29"/>
      <c r="AX763" s="29"/>
      <c r="AY763" s="29"/>
      <c r="AZ763" s="29"/>
      <c r="BA763" s="29"/>
      <c r="BB763" s="29"/>
      <c r="BC763" s="29"/>
      <c r="BD763" s="29"/>
      <c r="BE763" s="29"/>
      <c r="BF763" s="29"/>
      <c r="BG763" s="29"/>
      <c r="BH763" s="29"/>
      <c r="BI763" s="29"/>
      <c r="BJ763" s="29"/>
      <c r="BK763" s="29"/>
      <c r="BL763" s="29"/>
      <c r="BM763" s="29"/>
      <c r="BN763" s="29"/>
      <c r="BO763" s="29"/>
      <c r="BP763" s="29"/>
      <c r="BQ763" s="29"/>
      <c r="BR763" s="29"/>
      <c r="BS763" s="29"/>
      <c r="BT763" s="29"/>
      <c r="BU763" s="29"/>
      <c r="XEU763" s="6" t="str">
        <f t="shared" si="13"/>
        <v/>
      </c>
    </row>
    <row r="764" spans="1:73 16375:16375" x14ac:dyDescent="0.2">
      <c r="A764" s="29"/>
      <c r="B764" s="29"/>
      <c r="C764" s="81"/>
      <c r="D764" s="81"/>
      <c r="E764" s="81"/>
      <c r="F764" s="82"/>
      <c r="G764" s="83"/>
      <c r="H764" s="58"/>
      <c r="I764" s="58"/>
      <c r="J764" s="58"/>
      <c r="K764" s="58"/>
      <c r="L764" s="58"/>
      <c r="M764" s="58"/>
      <c r="N764" s="58"/>
      <c r="O764" s="58"/>
      <c r="P764" s="58"/>
      <c r="Q764" s="58"/>
      <c r="R764" s="58"/>
      <c r="S764" s="58"/>
      <c r="T764" s="58"/>
      <c r="U764" s="58"/>
      <c r="V764" s="58"/>
      <c r="W764" s="58"/>
      <c r="X764" s="58"/>
      <c r="Y764" s="62"/>
      <c r="Z764" s="62"/>
      <c r="AA764" s="58"/>
      <c r="AB764" s="58"/>
      <c r="AC764" s="61"/>
      <c r="AD764" s="58"/>
      <c r="AE764" s="29"/>
      <c r="AF764" s="44"/>
      <c r="AG764" s="29"/>
      <c r="AH764" s="29"/>
      <c r="AI764" s="29"/>
      <c r="AJ764" s="29"/>
      <c r="AK764" s="29"/>
      <c r="AL764" s="29"/>
      <c r="AM764" s="29"/>
      <c r="AN764" s="29"/>
      <c r="AO764" s="29"/>
      <c r="AP764" s="29"/>
      <c r="AQ764" s="29"/>
      <c r="AR764" s="29"/>
      <c r="AS764" s="29"/>
      <c r="AT764" s="29"/>
      <c r="AU764" s="29"/>
      <c r="AV764" s="29"/>
      <c r="AW764" s="29"/>
      <c r="AX764" s="29"/>
      <c r="AY764" s="29"/>
      <c r="AZ764" s="29"/>
      <c r="BA764" s="29"/>
      <c r="BB764" s="29"/>
      <c r="BC764" s="29"/>
      <c r="BD764" s="29"/>
      <c r="BE764" s="29"/>
      <c r="BF764" s="29"/>
      <c r="BG764" s="29"/>
      <c r="BH764" s="29"/>
      <c r="BI764" s="29"/>
      <c r="BJ764" s="29"/>
      <c r="BK764" s="29"/>
      <c r="BL764" s="29"/>
      <c r="BM764" s="29"/>
      <c r="BN764" s="29"/>
      <c r="BO764" s="29"/>
      <c r="BP764" s="29"/>
      <c r="BQ764" s="29"/>
      <c r="BR764" s="29"/>
      <c r="BS764" s="29"/>
      <c r="BT764" s="29"/>
      <c r="BU764" s="29"/>
      <c r="XEU764" s="6" t="str">
        <f t="shared" si="13"/>
        <v/>
      </c>
    </row>
    <row r="765" spans="1:73 16375:16375" x14ac:dyDescent="0.2">
      <c r="A765" s="29"/>
      <c r="B765" s="29"/>
      <c r="C765" s="81"/>
      <c r="D765" s="81"/>
      <c r="E765" s="81"/>
      <c r="F765" s="82"/>
      <c r="G765" s="83"/>
      <c r="H765" s="58"/>
      <c r="I765" s="58"/>
      <c r="J765" s="58"/>
      <c r="K765" s="58"/>
      <c r="L765" s="58"/>
      <c r="M765" s="58"/>
      <c r="N765" s="58"/>
      <c r="O765" s="58"/>
      <c r="P765" s="58"/>
      <c r="Q765" s="58"/>
      <c r="R765" s="58"/>
      <c r="S765" s="58"/>
      <c r="T765" s="58"/>
      <c r="U765" s="58"/>
      <c r="V765" s="58"/>
      <c r="W765" s="58"/>
      <c r="X765" s="58"/>
      <c r="Y765" s="62"/>
      <c r="Z765" s="62"/>
      <c r="AA765" s="58"/>
      <c r="AB765" s="58"/>
      <c r="AC765" s="61"/>
      <c r="AD765" s="58"/>
      <c r="AE765" s="29"/>
      <c r="AF765" s="44"/>
      <c r="AG765" s="29"/>
      <c r="AH765" s="29"/>
      <c r="AI765" s="29"/>
      <c r="AJ765" s="29"/>
      <c r="AK765" s="29"/>
      <c r="AL765" s="29"/>
      <c r="AM765" s="29"/>
      <c r="AN765" s="29"/>
      <c r="AO765" s="29"/>
      <c r="AP765" s="29"/>
      <c r="AQ765" s="29"/>
      <c r="AR765" s="29"/>
      <c r="AS765" s="29"/>
      <c r="AT765" s="29"/>
      <c r="AU765" s="29"/>
      <c r="AV765" s="29"/>
      <c r="AW765" s="29"/>
      <c r="AX765" s="29"/>
      <c r="AY765" s="29"/>
      <c r="AZ765" s="29"/>
      <c r="BA765" s="29"/>
      <c r="BB765" s="29"/>
      <c r="BC765" s="29"/>
      <c r="BD765" s="29"/>
      <c r="BE765" s="29"/>
      <c r="BF765" s="29"/>
      <c r="BG765" s="29"/>
      <c r="BH765" s="29"/>
      <c r="BI765" s="29"/>
      <c r="BJ765" s="29"/>
      <c r="BK765" s="29"/>
      <c r="BL765" s="29"/>
      <c r="BM765" s="29"/>
      <c r="BN765" s="29"/>
      <c r="BO765" s="29"/>
      <c r="BP765" s="29"/>
      <c r="BQ765" s="29"/>
      <c r="BR765" s="29"/>
      <c r="BS765" s="29"/>
      <c r="BT765" s="29"/>
      <c r="BU765" s="29"/>
      <c r="XEU765" s="6" t="str">
        <f t="shared" si="13"/>
        <v/>
      </c>
    </row>
    <row r="766" spans="1:73 16375:16375" x14ac:dyDescent="0.2">
      <c r="A766" s="29"/>
      <c r="B766" s="29"/>
      <c r="C766" s="81"/>
      <c r="D766" s="81"/>
      <c r="E766" s="81"/>
      <c r="F766" s="82"/>
      <c r="G766" s="83"/>
      <c r="H766" s="58"/>
      <c r="I766" s="58"/>
      <c r="J766" s="58"/>
      <c r="K766" s="58"/>
      <c r="L766" s="58"/>
      <c r="M766" s="58"/>
      <c r="N766" s="58"/>
      <c r="O766" s="58"/>
      <c r="P766" s="58"/>
      <c r="Q766" s="58"/>
      <c r="R766" s="58"/>
      <c r="S766" s="58"/>
      <c r="T766" s="58"/>
      <c r="U766" s="58"/>
      <c r="V766" s="58"/>
      <c r="W766" s="58"/>
      <c r="X766" s="58"/>
      <c r="Y766" s="62"/>
      <c r="Z766" s="62"/>
      <c r="AA766" s="58"/>
      <c r="AB766" s="58"/>
      <c r="AC766" s="61"/>
      <c r="AD766" s="58"/>
      <c r="AE766" s="29"/>
      <c r="AF766" s="44"/>
      <c r="AG766" s="29"/>
      <c r="AH766" s="29"/>
      <c r="AI766" s="29"/>
      <c r="AJ766" s="29"/>
      <c r="AK766" s="29"/>
      <c r="AL766" s="29"/>
      <c r="AM766" s="29"/>
      <c r="AN766" s="29"/>
      <c r="AO766" s="29"/>
      <c r="AP766" s="29"/>
      <c r="AQ766" s="29"/>
      <c r="AR766" s="29"/>
      <c r="AS766" s="29"/>
      <c r="AT766" s="29"/>
      <c r="AU766" s="29"/>
      <c r="AV766" s="29"/>
      <c r="AW766" s="29"/>
      <c r="AX766" s="29"/>
      <c r="AY766" s="29"/>
      <c r="AZ766" s="29"/>
      <c r="BA766" s="29"/>
      <c r="BB766" s="29"/>
      <c r="BC766" s="29"/>
      <c r="BD766" s="29"/>
      <c r="BE766" s="29"/>
      <c r="BF766" s="29"/>
      <c r="BG766" s="29"/>
      <c r="BH766" s="29"/>
      <c r="BI766" s="29"/>
      <c r="BJ766" s="29"/>
      <c r="BK766" s="29"/>
      <c r="BL766" s="29"/>
      <c r="BM766" s="29"/>
      <c r="BN766" s="29"/>
      <c r="BO766" s="29"/>
      <c r="BP766" s="29"/>
      <c r="BQ766" s="29"/>
      <c r="BR766" s="29"/>
      <c r="BS766" s="29"/>
      <c r="BT766" s="29"/>
      <c r="BU766" s="29"/>
      <c r="XEU766" s="6" t="str">
        <f t="shared" ref="XEU766:XEU829" si="14">(IF(RIGHT(SUBSTITUTE(SUBSTITUTE(SUBSTITUTE(SUBSTITUTE(SUBSTITUTE(SUBSTITUTE(SUBSTITUTE(SUBSTITUTE(SUBSTITUTE(D766," ","_"),"/","_"),"&amp;","_"),"(","_"),")","_"),",","_"),"-","_"),".","_"),"'","_"))="_",LEFT(SUBSTITUTE(SUBSTITUTE(SUBSTITUTE(SUBSTITUTE(SUBSTITUTE(SUBSTITUTE(SUBSTITUTE(SUBSTITUTE(SUBSTITUTE(D766," ","_"),"/","_"),"&amp;","_"),"(","_"),")","_"),",","_"),"-","_"),".","_"),"'","_"),LEN(SUBSTITUTE(SUBSTITUTE(SUBSTITUTE(SUBSTITUTE(SUBSTITUTE(SUBSTITUTE(SUBSTITUTE(SUBSTITUTE(SUBSTITUTE(D766," ","_"),"/","_"),"&amp;","_"),"(","_"),")","_"),",","_"),"-","_"),".","_"),"'","_"))-1),SUBSTITUTE(SUBSTITUTE(SUBSTITUTE(SUBSTITUTE(SUBSTITUTE(SUBSTITUTE(SUBSTITUTE(SUBSTITUTE(SUBSTITUTE(D766," ","_"),"/","_"),"&amp;","_"),"(","_"),")","_"),",","_"),"-","_"),".","_"),"'","_")))</f>
        <v/>
      </c>
    </row>
    <row r="767" spans="1:73 16375:16375" x14ac:dyDescent="0.2">
      <c r="A767" s="29"/>
      <c r="B767" s="29"/>
      <c r="C767" s="81"/>
      <c r="D767" s="81"/>
      <c r="E767" s="81"/>
      <c r="F767" s="82"/>
      <c r="G767" s="83"/>
      <c r="H767" s="58"/>
      <c r="I767" s="58"/>
      <c r="J767" s="58"/>
      <c r="K767" s="58"/>
      <c r="L767" s="58"/>
      <c r="M767" s="58"/>
      <c r="N767" s="58"/>
      <c r="O767" s="58"/>
      <c r="P767" s="58"/>
      <c r="Q767" s="58"/>
      <c r="R767" s="58"/>
      <c r="S767" s="58"/>
      <c r="T767" s="58"/>
      <c r="U767" s="58"/>
      <c r="V767" s="58"/>
      <c r="W767" s="58"/>
      <c r="X767" s="58"/>
      <c r="Y767" s="62"/>
      <c r="Z767" s="62"/>
      <c r="AA767" s="58"/>
      <c r="AB767" s="58"/>
      <c r="AC767" s="61"/>
      <c r="AD767" s="58"/>
      <c r="AE767" s="29"/>
      <c r="AF767" s="44"/>
      <c r="AG767" s="29"/>
      <c r="AH767" s="29"/>
      <c r="AI767" s="29"/>
      <c r="AJ767" s="29"/>
      <c r="AK767" s="29"/>
      <c r="AL767" s="29"/>
      <c r="AM767" s="29"/>
      <c r="AN767" s="29"/>
      <c r="AO767" s="29"/>
      <c r="AP767" s="29"/>
      <c r="AQ767" s="29"/>
      <c r="AR767" s="29"/>
      <c r="AS767" s="29"/>
      <c r="AT767" s="29"/>
      <c r="AU767" s="29"/>
      <c r="AV767" s="29"/>
      <c r="AW767" s="29"/>
      <c r="AX767" s="29"/>
      <c r="AY767" s="29"/>
      <c r="AZ767" s="29"/>
      <c r="BA767" s="29"/>
      <c r="BB767" s="29"/>
      <c r="BC767" s="29"/>
      <c r="BD767" s="29"/>
      <c r="BE767" s="29"/>
      <c r="BF767" s="29"/>
      <c r="BG767" s="29"/>
      <c r="BH767" s="29"/>
      <c r="BI767" s="29"/>
      <c r="BJ767" s="29"/>
      <c r="BK767" s="29"/>
      <c r="BL767" s="29"/>
      <c r="BM767" s="29"/>
      <c r="BN767" s="29"/>
      <c r="BO767" s="29"/>
      <c r="BP767" s="29"/>
      <c r="BQ767" s="29"/>
      <c r="BR767" s="29"/>
      <c r="BS767" s="29"/>
      <c r="BT767" s="29"/>
      <c r="BU767" s="29"/>
      <c r="XEU767" s="6" t="str">
        <f t="shared" si="14"/>
        <v/>
      </c>
    </row>
    <row r="768" spans="1:73 16375:16375" x14ac:dyDescent="0.2">
      <c r="A768" s="29"/>
      <c r="B768" s="29"/>
      <c r="C768" s="81"/>
      <c r="D768" s="81"/>
      <c r="E768" s="81"/>
      <c r="F768" s="82"/>
      <c r="G768" s="83"/>
      <c r="H768" s="58"/>
      <c r="I768" s="58"/>
      <c r="J768" s="58"/>
      <c r="K768" s="58"/>
      <c r="L768" s="58"/>
      <c r="M768" s="58"/>
      <c r="N768" s="58"/>
      <c r="O768" s="58"/>
      <c r="P768" s="58"/>
      <c r="Q768" s="58"/>
      <c r="R768" s="58"/>
      <c r="S768" s="58"/>
      <c r="T768" s="58"/>
      <c r="U768" s="58"/>
      <c r="V768" s="58"/>
      <c r="W768" s="58"/>
      <c r="X768" s="58"/>
      <c r="Y768" s="62"/>
      <c r="Z768" s="62"/>
      <c r="AA768" s="58"/>
      <c r="AB768" s="58"/>
      <c r="AC768" s="61"/>
      <c r="AD768" s="58"/>
      <c r="AE768" s="29"/>
      <c r="AF768" s="44"/>
      <c r="AG768" s="29"/>
      <c r="AH768" s="29"/>
      <c r="AI768" s="29"/>
      <c r="AJ768" s="29"/>
      <c r="AK768" s="29"/>
      <c r="AL768" s="29"/>
      <c r="AM768" s="29"/>
      <c r="AN768" s="29"/>
      <c r="AO768" s="29"/>
      <c r="AP768" s="29"/>
      <c r="AQ768" s="29"/>
      <c r="AR768" s="29"/>
      <c r="AS768" s="29"/>
      <c r="AT768" s="29"/>
      <c r="AU768" s="29"/>
      <c r="AV768" s="29"/>
      <c r="AW768" s="29"/>
      <c r="AX768" s="29"/>
      <c r="AY768" s="29"/>
      <c r="AZ768" s="29"/>
      <c r="BA768" s="29"/>
      <c r="BB768" s="29"/>
      <c r="BC768" s="29"/>
      <c r="BD768" s="29"/>
      <c r="BE768" s="29"/>
      <c r="BF768" s="29"/>
      <c r="BG768" s="29"/>
      <c r="BH768" s="29"/>
      <c r="BI768" s="29"/>
      <c r="BJ768" s="29"/>
      <c r="BK768" s="29"/>
      <c r="BL768" s="29"/>
      <c r="BM768" s="29"/>
      <c r="BN768" s="29"/>
      <c r="BO768" s="29"/>
      <c r="BP768" s="29"/>
      <c r="BQ768" s="29"/>
      <c r="BR768" s="29"/>
      <c r="BS768" s="29"/>
      <c r="BT768" s="29"/>
      <c r="BU768" s="29"/>
      <c r="XEU768" s="6" t="str">
        <f t="shared" si="14"/>
        <v/>
      </c>
    </row>
    <row r="769" spans="1:73 16375:16375" x14ac:dyDescent="0.2">
      <c r="A769" s="29"/>
      <c r="B769" s="29"/>
      <c r="C769" s="81"/>
      <c r="D769" s="81"/>
      <c r="E769" s="81"/>
      <c r="F769" s="82"/>
      <c r="G769" s="83"/>
      <c r="H769" s="58"/>
      <c r="I769" s="58"/>
      <c r="J769" s="58"/>
      <c r="K769" s="58"/>
      <c r="L769" s="58"/>
      <c r="M769" s="58"/>
      <c r="N769" s="58"/>
      <c r="O769" s="58"/>
      <c r="P769" s="58"/>
      <c r="Q769" s="58"/>
      <c r="R769" s="58"/>
      <c r="S769" s="58"/>
      <c r="T769" s="58"/>
      <c r="U769" s="58"/>
      <c r="V769" s="58"/>
      <c r="W769" s="58"/>
      <c r="X769" s="58"/>
      <c r="Y769" s="62"/>
      <c r="Z769" s="62"/>
      <c r="AA769" s="58"/>
      <c r="AB769" s="58"/>
      <c r="AC769" s="61"/>
      <c r="AD769" s="58"/>
      <c r="AE769" s="29"/>
      <c r="AF769" s="44"/>
      <c r="AG769" s="29"/>
      <c r="AH769" s="29"/>
      <c r="AI769" s="29"/>
      <c r="AJ769" s="29"/>
      <c r="AK769" s="29"/>
      <c r="AL769" s="29"/>
      <c r="AM769" s="29"/>
      <c r="AN769" s="29"/>
      <c r="AO769" s="29"/>
      <c r="AP769" s="29"/>
      <c r="AQ769" s="29"/>
      <c r="AR769" s="29"/>
      <c r="AS769" s="29"/>
      <c r="AT769" s="29"/>
      <c r="AU769" s="29"/>
      <c r="AV769" s="29"/>
      <c r="AW769" s="29"/>
      <c r="AX769" s="29"/>
      <c r="AY769" s="29"/>
      <c r="AZ769" s="29"/>
      <c r="BA769" s="29"/>
      <c r="BB769" s="29"/>
      <c r="BC769" s="29"/>
      <c r="BD769" s="29"/>
      <c r="BE769" s="29"/>
      <c r="BF769" s="29"/>
      <c r="BG769" s="29"/>
      <c r="BH769" s="29"/>
      <c r="BI769" s="29"/>
      <c r="BJ769" s="29"/>
      <c r="BK769" s="29"/>
      <c r="BL769" s="29"/>
      <c r="BM769" s="29"/>
      <c r="BN769" s="29"/>
      <c r="BO769" s="29"/>
      <c r="BP769" s="29"/>
      <c r="BQ769" s="29"/>
      <c r="BR769" s="29"/>
      <c r="BS769" s="29"/>
      <c r="BT769" s="29"/>
      <c r="BU769" s="29"/>
      <c r="XEU769" s="6" t="str">
        <f t="shared" si="14"/>
        <v/>
      </c>
    </row>
    <row r="770" spans="1:73 16375:16375" x14ac:dyDescent="0.2">
      <c r="A770" s="29"/>
      <c r="B770" s="29"/>
      <c r="C770" s="81"/>
      <c r="D770" s="81"/>
      <c r="E770" s="81"/>
      <c r="F770" s="82"/>
      <c r="G770" s="83"/>
      <c r="H770" s="58"/>
      <c r="I770" s="58"/>
      <c r="J770" s="58"/>
      <c r="K770" s="58"/>
      <c r="L770" s="58"/>
      <c r="M770" s="58"/>
      <c r="N770" s="58"/>
      <c r="O770" s="58"/>
      <c r="P770" s="58"/>
      <c r="Q770" s="58"/>
      <c r="R770" s="58"/>
      <c r="S770" s="58"/>
      <c r="T770" s="58"/>
      <c r="U770" s="58"/>
      <c r="V770" s="58"/>
      <c r="W770" s="58"/>
      <c r="X770" s="58"/>
      <c r="Y770" s="62"/>
      <c r="Z770" s="62"/>
      <c r="AA770" s="58"/>
      <c r="AB770" s="58"/>
      <c r="AC770" s="61"/>
      <c r="AD770" s="58"/>
      <c r="AE770" s="29"/>
      <c r="AF770" s="44"/>
      <c r="AG770" s="29"/>
      <c r="AH770" s="29"/>
      <c r="AI770" s="29"/>
      <c r="AJ770" s="29"/>
      <c r="AK770" s="29"/>
      <c r="AL770" s="29"/>
      <c r="AM770" s="29"/>
      <c r="AN770" s="29"/>
      <c r="AO770" s="29"/>
      <c r="AP770" s="29"/>
      <c r="AQ770" s="29"/>
      <c r="AR770" s="29"/>
      <c r="AS770" s="29"/>
      <c r="AT770" s="29"/>
      <c r="AU770" s="29"/>
      <c r="AV770" s="29"/>
      <c r="AW770" s="29"/>
      <c r="AX770" s="29"/>
      <c r="AY770" s="29"/>
      <c r="AZ770" s="29"/>
      <c r="BA770" s="29"/>
      <c r="BB770" s="29"/>
      <c r="BC770" s="29"/>
      <c r="BD770" s="29"/>
      <c r="BE770" s="29"/>
      <c r="BF770" s="29"/>
      <c r="BG770" s="29"/>
      <c r="BH770" s="29"/>
      <c r="BI770" s="29"/>
      <c r="BJ770" s="29"/>
      <c r="BK770" s="29"/>
      <c r="BL770" s="29"/>
      <c r="BM770" s="29"/>
      <c r="BN770" s="29"/>
      <c r="BO770" s="29"/>
      <c r="BP770" s="29"/>
      <c r="BQ770" s="29"/>
      <c r="BR770" s="29"/>
      <c r="BS770" s="29"/>
      <c r="BT770" s="29"/>
      <c r="BU770" s="29"/>
      <c r="XEU770" s="6" t="str">
        <f t="shared" si="14"/>
        <v/>
      </c>
    </row>
    <row r="771" spans="1:73 16375:16375" x14ac:dyDescent="0.2">
      <c r="A771" s="29"/>
      <c r="B771" s="29"/>
      <c r="C771" s="81"/>
      <c r="D771" s="81"/>
      <c r="E771" s="81"/>
      <c r="F771" s="82"/>
      <c r="G771" s="83"/>
      <c r="H771" s="58"/>
      <c r="I771" s="58"/>
      <c r="J771" s="58"/>
      <c r="K771" s="58"/>
      <c r="L771" s="58"/>
      <c r="M771" s="58"/>
      <c r="N771" s="58"/>
      <c r="O771" s="58"/>
      <c r="P771" s="58"/>
      <c r="Q771" s="58"/>
      <c r="R771" s="58"/>
      <c r="S771" s="58"/>
      <c r="T771" s="58"/>
      <c r="U771" s="58"/>
      <c r="V771" s="58"/>
      <c r="W771" s="58"/>
      <c r="X771" s="58"/>
      <c r="Y771" s="62"/>
      <c r="Z771" s="62"/>
      <c r="AA771" s="58"/>
      <c r="AB771" s="58"/>
      <c r="AC771" s="61"/>
      <c r="AD771" s="58"/>
      <c r="AE771" s="29"/>
      <c r="AF771" s="44"/>
      <c r="AG771" s="29"/>
      <c r="AH771" s="29"/>
      <c r="AI771" s="29"/>
      <c r="AJ771" s="29"/>
      <c r="AK771" s="29"/>
      <c r="AL771" s="29"/>
      <c r="AM771" s="29"/>
      <c r="AN771" s="29"/>
      <c r="AO771" s="29"/>
      <c r="AP771" s="29"/>
      <c r="AQ771" s="29"/>
      <c r="AR771" s="29"/>
      <c r="AS771" s="29"/>
      <c r="AT771" s="29"/>
      <c r="AU771" s="29"/>
      <c r="AV771" s="29"/>
      <c r="AW771" s="29"/>
      <c r="AX771" s="29"/>
      <c r="AY771" s="29"/>
      <c r="AZ771" s="29"/>
      <c r="BA771" s="29"/>
      <c r="BB771" s="29"/>
      <c r="BC771" s="29"/>
      <c r="BD771" s="29"/>
      <c r="BE771" s="29"/>
      <c r="BF771" s="29"/>
      <c r="BG771" s="29"/>
      <c r="BH771" s="29"/>
      <c r="BI771" s="29"/>
      <c r="BJ771" s="29"/>
      <c r="BK771" s="29"/>
      <c r="BL771" s="29"/>
      <c r="BM771" s="29"/>
      <c r="BN771" s="29"/>
      <c r="BO771" s="29"/>
      <c r="BP771" s="29"/>
      <c r="BQ771" s="29"/>
      <c r="BR771" s="29"/>
      <c r="BS771" s="29"/>
      <c r="BT771" s="29"/>
      <c r="BU771" s="29"/>
      <c r="XEU771" s="6" t="str">
        <f t="shared" si="14"/>
        <v/>
      </c>
    </row>
    <row r="772" spans="1:73 16375:16375" x14ac:dyDescent="0.2">
      <c r="A772" s="29"/>
      <c r="B772" s="29"/>
      <c r="C772" s="81"/>
      <c r="D772" s="81"/>
      <c r="E772" s="81"/>
      <c r="F772" s="82"/>
      <c r="G772" s="83"/>
      <c r="H772" s="58"/>
      <c r="I772" s="58"/>
      <c r="J772" s="58"/>
      <c r="K772" s="58"/>
      <c r="L772" s="58"/>
      <c r="M772" s="58"/>
      <c r="N772" s="58"/>
      <c r="O772" s="58"/>
      <c r="P772" s="58"/>
      <c r="Q772" s="58"/>
      <c r="R772" s="58"/>
      <c r="S772" s="58"/>
      <c r="T772" s="58"/>
      <c r="U772" s="58"/>
      <c r="V772" s="58"/>
      <c r="W772" s="58"/>
      <c r="X772" s="58"/>
      <c r="Y772" s="62"/>
      <c r="Z772" s="62"/>
      <c r="AA772" s="58"/>
      <c r="AB772" s="58"/>
      <c r="AC772" s="61"/>
      <c r="AD772" s="58"/>
      <c r="AE772" s="29"/>
      <c r="AF772" s="44"/>
      <c r="AG772" s="29"/>
      <c r="AH772" s="29"/>
      <c r="AI772" s="29"/>
      <c r="AJ772" s="29"/>
      <c r="AK772" s="29"/>
      <c r="AL772" s="29"/>
      <c r="AM772" s="29"/>
      <c r="AN772" s="29"/>
      <c r="AO772" s="29"/>
      <c r="AP772" s="29"/>
      <c r="AQ772" s="29"/>
      <c r="AR772" s="29"/>
      <c r="AS772" s="29"/>
      <c r="AT772" s="29"/>
      <c r="AU772" s="29"/>
      <c r="AV772" s="29"/>
      <c r="AW772" s="29"/>
      <c r="AX772" s="29"/>
      <c r="AY772" s="29"/>
      <c r="AZ772" s="29"/>
      <c r="BA772" s="29"/>
      <c r="BB772" s="29"/>
      <c r="BC772" s="29"/>
      <c r="BD772" s="29"/>
      <c r="BE772" s="29"/>
      <c r="BF772" s="29"/>
      <c r="BG772" s="29"/>
      <c r="BH772" s="29"/>
      <c r="BI772" s="29"/>
      <c r="BJ772" s="29"/>
      <c r="BK772" s="29"/>
      <c r="BL772" s="29"/>
      <c r="BM772" s="29"/>
      <c r="BN772" s="29"/>
      <c r="BO772" s="29"/>
      <c r="BP772" s="29"/>
      <c r="BQ772" s="29"/>
      <c r="BR772" s="29"/>
      <c r="BS772" s="29"/>
      <c r="BT772" s="29"/>
      <c r="BU772" s="29"/>
      <c r="XEU772" s="6" t="str">
        <f t="shared" si="14"/>
        <v/>
      </c>
    </row>
    <row r="773" spans="1:73 16375:16375" x14ac:dyDescent="0.2">
      <c r="A773" s="29"/>
      <c r="B773" s="29"/>
      <c r="C773" s="81"/>
      <c r="D773" s="81"/>
      <c r="E773" s="81"/>
      <c r="F773" s="82"/>
      <c r="G773" s="83"/>
      <c r="H773" s="58"/>
      <c r="I773" s="58"/>
      <c r="J773" s="58"/>
      <c r="K773" s="58"/>
      <c r="L773" s="58"/>
      <c r="M773" s="58"/>
      <c r="N773" s="58"/>
      <c r="O773" s="58"/>
      <c r="P773" s="58"/>
      <c r="Q773" s="58"/>
      <c r="R773" s="58"/>
      <c r="S773" s="58"/>
      <c r="T773" s="58"/>
      <c r="U773" s="58"/>
      <c r="V773" s="58"/>
      <c r="W773" s="58"/>
      <c r="X773" s="58"/>
      <c r="Y773" s="62"/>
      <c r="Z773" s="62"/>
      <c r="AA773" s="58"/>
      <c r="AB773" s="58"/>
      <c r="AC773" s="61"/>
      <c r="AD773" s="58"/>
      <c r="AE773" s="29"/>
      <c r="AF773" s="44"/>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c r="BF773" s="29"/>
      <c r="BG773" s="29"/>
      <c r="BH773" s="29"/>
      <c r="BI773" s="29"/>
      <c r="BJ773" s="29"/>
      <c r="BK773" s="29"/>
      <c r="BL773" s="29"/>
      <c r="BM773" s="29"/>
      <c r="BN773" s="29"/>
      <c r="BO773" s="29"/>
      <c r="BP773" s="29"/>
      <c r="BQ773" s="29"/>
      <c r="BR773" s="29"/>
      <c r="BS773" s="29"/>
      <c r="BT773" s="29"/>
      <c r="BU773" s="29"/>
      <c r="XEU773" s="6" t="str">
        <f t="shared" si="14"/>
        <v/>
      </c>
    </row>
    <row r="774" spans="1:73 16375:16375" x14ac:dyDescent="0.2">
      <c r="A774" s="29"/>
      <c r="B774" s="29"/>
      <c r="C774" s="81"/>
      <c r="D774" s="81"/>
      <c r="E774" s="81"/>
      <c r="F774" s="82"/>
      <c r="G774" s="83"/>
      <c r="H774" s="58"/>
      <c r="I774" s="58"/>
      <c r="J774" s="58"/>
      <c r="K774" s="58"/>
      <c r="L774" s="58"/>
      <c r="M774" s="58"/>
      <c r="N774" s="58"/>
      <c r="O774" s="58"/>
      <c r="P774" s="58"/>
      <c r="Q774" s="58"/>
      <c r="R774" s="58"/>
      <c r="S774" s="58"/>
      <c r="T774" s="58"/>
      <c r="U774" s="58"/>
      <c r="V774" s="58"/>
      <c r="W774" s="58"/>
      <c r="X774" s="58"/>
      <c r="Y774" s="62"/>
      <c r="Z774" s="62"/>
      <c r="AA774" s="58"/>
      <c r="AB774" s="58"/>
      <c r="AC774" s="61"/>
      <c r="AD774" s="58"/>
      <c r="AE774" s="29"/>
      <c r="AF774" s="44"/>
      <c r="AG774" s="29"/>
      <c r="AH774" s="29"/>
      <c r="AI774" s="29"/>
      <c r="AJ774" s="29"/>
      <c r="AK774" s="29"/>
      <c r="AL774" s="29"/>
      <c r="AM774" s="29"/>
      <c r="AN774" s="29"/>
      <c r="AO774" s="29"/>
      <c r="AP774" s="29"/>
      <c r="AQ774" s="29"/>
      <c r="AR774" s="29"/>
      <c r="AS774" s="29"/>
      <c r="AT774" s="29"/>
      <c r="AU774" s="29"/>
      <c r="AV774" s="29"/>
      <c r="AW774" s="29"/>
      <c r="AX774" s="29"/>
      <c r="AY774" s="29"/>
      <c r="AZ774" s="29"/>
      <c r="BA774" s="29"/>
      <c r="BB774" s="29"/>
      <c r="BC774" s="29"/>
      <c r="BD774" s="29"/>
      <c r="BE774" s="29"/>
      <c r="BF774" s="29"/>
      <c r="BG774" s="29"/>
      <c r="BH774" s="29"/>
      <c r="BI774" s="29"/>
      <c r="BJ774" s="29"/>
      <c r="BK774" s="29"/>
      <c r="BL774" s="29"/>
      <c r="BM774" s="29"/>
      <c r="BN774" s="29"/>
      <c r="BO774" s="29"/>
      <c r="BP774" s="29"/>
      <c r="BQ774" s="29"/>
      <c r="BR774" s="29"/>
      <c r="BS774" s="29"/>
      <c r="BT774" s="29"/>
      <c r="BU774" s="29"/>
      <c r="XEU774" s="6" t="str">
        <f t="shared" si="14"/>
        <v/>
      </c>
    </row>
    <row r="775" spans="1:73 16375:16375" x14ac:dyDescent="0.2">
      <c r="A775" s="29"/>
      <c r="B775" s="29"/>
      <c r="C775" s="81"/>
      <c r="D775" s="81"/>
      <c r="E775" s="81"/>
      <c r="F775" s="82"/>
      <c r="G775" s="83"/>
      <c r="H775" s="58"/>
      <c r="I775" s="58"/>
      <c r="J775" s="58"/>
      <c r="K775" s="58"/>
      <c r="L775" s="58"/>
      <c r="M775" s="58"/>
      <c r="N775" s="58"/>
      <c r="O775" s="58"/>
      <c r="P775" s="58"/>
      <c r="Q775" s="58"/>
      <c r="R775" s="58"/>
      <c r="S775" s="58"/>
      <c r="T775" s="58"/>
      <c r="U775" s="58"/>
      <c r="V775" s="58"/>
      <c r="W775" s="58"/>
      <c r="X775" s="58"/>
      <c r="Y775" s="62"/>
      <c r="Z775" s="62"/>
      <c r="AA775" s="58"/>
      <c r="AB775" s="58"/>
      <c r="AC775" s="61"/>
      <c r="AD775" s="58"/>
      <c r="AE775" s="29"/>
      <c r="AF775" s="44"/>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c r="BF775" s="29"/>
      <c r="BG775" s="29"/>
      <c r="BH775" s="29"/>
      <c r="BI775" s="29"/>
      <c r="BJ775" s="29"/>
      <c r="BK775" s="29"/>
      <c r="BL775" s="29"/>
      <c r="BM775" s="29"/>
      <c r="BN775" s="29"/>
      <c r="BO775" s="29"/>
      <c r="BP775" s="29"/>
      <c r="BQ775" s="29"/>
      <c r="BR775" s="29"/>
      <c r="BS775" s="29"/>
      <c r="BT775" s="29"/>
      <c r="BU775" s="29"/>
      <c r="XEU775" s="6" t="str">
        <f t="shared" si="14"/>
        <v/>
      </c>
    </row>
    <row r="776" spans="1:73 16375:16375" x14ac:dyDescent="0.2">
      <c r="A776" s="29"/>
      <c r="B776" s="29"/>
      <c r="C776" s="81"/>
      <c r="D776" s="81"/>
      <c r="E776" s="81"/>
      <c r="F776" s="82"/>
      <c r="G776" s="83"/>
      <c r="H776" s="58"/>
      <c r="I776" s="58"/>
      <c r="J776" s="58"/>
      <c r="K776" s="58"/>
      <c r="L776" s="58"/>
      <c r="M776" s="58"/>
      <c r="N776" s="58"/>
      <c r="O776" s="58"/>
      <c r="P776" s="58"/>
      <c r="Q776" s="58"/>
      <c r="R776" s="58"/>
      <c r="S776" s="58"/>
      <c r="T776" s="58"/>
      <c r="U776" s="58"/>
      <c r="V776" s="58"/>
      <c r="W776" s="58"/>
      <c r="X776" s="58"/>
      <c r="Y776" s="62"/>
      <c r="Z776" s="62"/>
      <c r="AA776" s="58"/>
      <c r="AB776" s="58"/>
      <c r="AC776" s="61"/>
      <c r="AD776" s="58"/>
      <c r="AE776" s="29"/>
      <c r="AF776" s="44"/>
      <c r="AG776" s="29"/>
      <c r="AH776" s="29"/>
      <c r="AI776" s="29"/>
      <c r="AJ776" s="29"/>
      <c r="AK776" s="29"/>
      <c r="AL776" s="29"/>
      <c r="AM776" s="29"/>
      <c r="AN776" s="29"/>
      <c r="AO776" s="29"/>
      <c r="AP776" s="29"/>
      <c r="AQ776" s="29"/>
      <c r="AR776" s="29"/>
      <c r="AS776" s="29"/>
      <c r="AT776" s="29"/>
      <c r="AU776" s="29"/>
      <c r="AV776" s="29"/>
      <c r="AW776" s="29"/>
      <c r="AX776" s="29"/>
      <c r="AY776" s="29"/>
      <c r="AZ776" s="29"/>
      <c r="BA776" s="29"/>
      <c r="BB776" s="29"/>
      <c r="BC776" s="29"/>
      <c r="BD776" s="29"/>
      <c r="BE776" s="29"/>
      <c r="BF776" s="29"/>
      <c r="BG776" s="29"/>
      <c r="BH776" s="29"/>
      <c r="BI776" s="29"/>
      <c r="BJ776" s="29"/>
      <c r="BK776" s="29"/>
      <c r="BL776" s="29"/>
      <c r="BM776" s="29"/>
      <c r="BN776" s="29"/>
      <c r="BO776" s="29"/>
      <c r="BP776" s="29"/>
      <c r="BQ776" s="29"/>
      <c r="BR776" s="29"/>
      <c r="BS776" s="29"/>
      <c r="BT776" s="29"/>
      <c r="BU776" s="29"/>
      <c r="XEU776" s="6" t="str">
        <f t="shared" si="14"/>
        <v/>
      </c>
    </row>
    <row r="777" spans="1:73 16375:16375" x14ac:dyDescent="0.2">
      <c r="A777" s="29"/>
      <c r="B777" s="29"/>
      <c r="C777" s="81"/>
      <c r="D777" s="81"/>
      <c r="E777" s="81"/>
      <c r="F777" s="82"/>
      <c r="G777" s="83"/>
      <c r="H777" s="58"/>
      <c r="I777" s="58"/>
      <c r="J777" s="58"/>
      <c r="K777" s="58"/>
      <c r="L777" s="58"/>
      <c r="M777" s="58"/>
      <c r="N777" s="58"/>
      <c r="O777" s="58"/>
      <c r="P777" s="58"/>
      <c r="Q777" s="58"/>
      <c r="R777" s="58"/>
      <c r="S777" s="58"/>
      <c r="T777" s="58"/>
      <c r="U777" s="58"/>
      <c r="V777" s="58"/>
      <c r="W777" s="58"/>
      <c r="X777" s="58"/>
      <c r="Y777" s="62"/>
      <c r="Z777" s="62"/>
      <c r="AA777" s="58"/>
      <c r="AB777" s="58"/>
      <c r="AC777" s="61"/>
      <c r="AD777" s="58"/>
      <c r="AE777" s="29"/>
      <c r="AF777" s="44"/>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c r="BF777" s="29"/>
      <c r="BG777" s="29"/>
      <c r="BH777" s="29"/>
      <c r="BI777" s="29"/>
      <c r="BJ777" s="29"/>
      <c r="BK777" s="29"/>
      <c r="BL777" s="29"/>
      <c r="BM777" s="29"/>
      <c r="BN777" s="29"/>
      <c r="BO777" s="29"/>
      <c r="BP777" s="29"/>
      <c r="BQ777" s="29"/>
      <c r="BR777" s="29"/>
      <c r="BS777" s="29"/>
      <c r="BT777" s="29"/>
      <c r="BU777" s="29"/>
      <c r="XEU777" s="6" t="str">
        <f t="shared" si="14"/>
        <v/>
      </c>
    </row>
    <row r="778" spans="1:73 16375:16375" x14ac:dyDescent="0.2">
      <c r="A778" s="29"/>
      <c r="B778" s="29"/>
      <c r="C778" s="81"/>
      <c r="D778" s="81"/>
      <c r="E778" s="81"/>
      <c r="F778" s="82"/>
      <c r="G778" s="83"/>
      <c r="H778" s="58"/>
      <c r="I778" s="58"/>
      <c r="J778" s="58"/>
      <c r="K778" s="58"/>
      <c r="L778" s="58"/>
      <c r="M778" s="58"/>
      <c r="N778" s="58"/>
      <c r="O778" s="58"/>
      <c r="P778" s="58"/>
      <c r="Q778" s="58"/>
      <c r="R778" s="58"/>
      <c r="S778" s="58"/>
      <c r="T778" s="58"/>
      <c r="U778" s="58"/>
      <c r="V778" s="58"/>
      <c r="W778" s="58"/>
      <c r="X778" s="58"/>
      <c r="Y778" s="62"/>
      <c r="Z778" s="62"/>
      <c r="AA778" s="58"/>
      <c r="AB778" s="58"/>
      <c r="AC778" s="61"/>
      <c r="AD778" s="58"/>
      <c r="AE778" s="29"/>
      <c r="AF778" s="44"/>
      <c r="AG778" s="29"/>
      <c r="AH778" s="29"/>
      <c r="AI778" s="29"/>
      <c r="AJ778" s="29"/>
      <c r="AK778" s="29"/>
      <c r="AL778" s="29"/>
      <c r="AM778" s="29"/>
      <c r="AN778" s="29"/>
      <c r="AO778" s="29"/>
      <c r="AP778" s="29"/>
      <c r="AQ778" s="29"/>
      <c r="AR778" s="29"/>
      <c r="AS778" s="29"/>
      <c r="AT778" s="29"/>
      <c r="AU778" s="29"/>
      <c r="AV778" s="29"/>
      <c r="AW778" s="29"/>
      <c r="AX778" s="29"/>
      <c r="AY778" s="29"/>
      <c r="AZ778" s="29"/>
      <c r="BA778" s="29"/>
      <c r="BB778" s="29"/>
      <c r="BC778" s="29"/>
      <c r="BD778" s="29"/>
      <c r="BE778" s="29"/>
      <c r="BF778" s="29"/>
      <c r="BG778" s="29"/>
      <c r="BH778" s="29"/>
      <c r="BI778" s="29"/>
      <c r="BJ778" s="29"/>
      <c r="BK778" s="29"/>
      <c r="BL778" s="29"/>
      <c r="BM778" s="29"/>
      <c r="BN778" s="29"/>
      <c r="BO778" s="29"/>
      <c r="BP778" s="29"/>
      <c r="BQ778" s="29"/>
      <c r="BR778" s="29"/>
      <c r="BS778" s="29"/>
      <c r="BT778" s="29"/>
      <c r="BU778" s="29"/>
      <c r="XEU778" s="6" t="str">
        <f t="shared" si="14"/>
        <v/>
      </c>
    </row>
    <row r="779" spans="1:73 16375:16375" x14ac:dyDescent="0.2">
      <c r="A779" s="29"/>
      <c r="B779" s="29"/>
      <c r="C779" s="81"/>
      <c r="D779" s="81"/>
      <c r="E779" s="81"/>
      <c r="F779" s="82"/>
      <c r="G779" s="83"/>
      <c r="H779" s="58"/>
      <c r="I779" s="58"/>
      <c r="J779" s="58"/>
      <c r="K779" s="58"/>
      <c r="L779" s="58"/>
      <c r="M779" s="58"/>
      <c r="N779" s="58"/>
      <c r="O779" s="58"/>
      <c r="P779" s="58"/>
      <c r="Q779" s="58"/>
      <c r="R779" s="58"/>
      <c r="S779" s="58"/>
      <c r="T779" s="58"/>
      <c r="U779" s="58"/>
      <c r="V779" s="58"/>
      <c r="W779" s="58"/>
      <c r="X779" s="58"/>
      <c r="Y779" s="62"/>
      <c r="Z779" s="62"/>
      <c r="AA779" s="58"/>
      <c r="AB779" s="58"/>
      <c r="AC779" s="61"/>
      <c r="AD779" s="58"/>
      <c r="AE779" s="29"/>
      <c r="AF779" s="44"/>
      <c r="AG779" s="29"/>
      <c r="AH779" s="29"/>
      <c r="AI779" s="29"/>
      <c r="AJ779" s="29"/>
      <c r="AK779" s="29"/>
      <c r="AL779" s="29"/>
      <c r="AM779" s="29"/>
      <c r="AN779" s="29"/>
      <c r="AO779" s="29"/>
      <c r="AP779" s="29"/>
      <c r="AQ779" s="29"/>
      <c r="AR779" s="29"/>
      <c r="AS779" s="29"/>
      <c r="AT779" s="29"/>
      <c r="AU779" s="29"/>
      <c r="AV779" s="29"/>
      <c r="AW779" s="29"/>
      <c r="AX779" s="29"/>
      <c r="AY779" s="29"/>
      <c r="AZ779" s="29"/>
      <c r="BA779" s="29"/>
      <c r="BB779" s="29"/>
      <c r="BC779" s="29"/>
      <c r="BD779" s="29"/>
      <c r="BE779" s="29"/>
      <c r="BF779" s="29"/>
      <c r="BG779" s="29"/>
      <c r="BH779" s="29"/>
      <c r="BI779" s="29"/>
      <c r="BJ779" s="29"/>
      <c r="BK779" s="29"/>
      <c r="BL779" s="29"/>
      <c r="BM779" s="29"/>
      <c r="BN779" s="29"/>
      <c r="BO779" s="29"/>
      <c r="BP779" s="29"/>
      <c r="BQ779" s="29"/>
      <c r="BR779" s="29"/>
      <c r="BS779" s="29"/>
      <c r="BT779" s="29"/>
      <c r="BU779" s="29"/>
      <c r="XEU779" s="6" t="str">
        <f t="shared" si="14"/>
        <v/>
      </c>
    </row>
    <row r="780" spans="1:73 16375:16375" x14ac:dyDescent="0.2">
      <c r="A780" s="29"/>
      <c r="B780" s="29"/>
      <c r="C780" s="81"/>
      <c r="D780" s="81"/>
      <c r="E780" s="81"/>
      <c r="F780" s="82"/>
      <c r="G780" s="83"/>
      <c r="H780" s="58"/>
      <c r="I780" s="58"/>
      <c r="J780" s="58"/>
      <c r="K780" s="58"/>
      <c r="L780" s="58"/>
      <c r="M780" s="58"/>
      <c r="N780" s="58"/>
      <c r="O780" s="58"/>
      <c r="P780" s="58"/>
      <c r="Q780" s="58"/>
      <c r="R780" s="58"/>
      <c r="S780" s="58"/>
      <c r="T780" s="58"/>
      <c r="U780" s="58"/>
      <c r="V780" s="58"/>
      <c r="W780" s="58"/>
      <c r="X780" s="58"/>
      <c r="Y780" s="62"/>
      <c r="Z780" s="62"/>
      <c r="AA780" s="58"/>
      <c r="AB780" s="58"/>
      <c r="AC780" s="61"/>
      <c r="AD780" s="58"/>
      <c r="AE780" s="29"/>
      <c r="AF780" s="44"/>
      <c r="AG780" s="29"/>
      <c r="AH780" s="29"/>
      <c r="AI780" s="29"/>
      <c r="AJ780" s="29"/>
      <c r="AK780" s="29"/>
      <c r="AL780" s="29"/>
      <c r="AM780" s="29"/>
      <c r="AN780" s="29"/>
      <c r="AO780" s="29"/>
      <c r="AP780" s="29"/>
      <c r="AQ780" s="29"/>
      <c r="AR780" s="29"/>
      <c r="AS780" s="29"/>
      <c r="AT780" s="29"/>
      <c r="AU780" s="29"/>
      <c r="AV780" s="29"/>
      <c r="AW780" s="29"/>
      <c r="AX780" s="29"/>
      <c r="AY780" s="29"/>
      <c r="AZ780" s="29"/>
      <c r="BA780" s="29"/>
      <c r="BB780" s="29"/>
      <c r="BC780" s="29"/>
      <c r="BD780" s="29"/>
      <c r="BE780" s="29"/>
      <c r="BF780" s="29"/>
      <c r="BG780" s="29"/>
      <c r="BH780" s="29"/>
      <c r="BI780" s="29"/>
      <c r="BJ780" s="29"/>
      <c r="BK780" s="29"/>
      <c r="BL780" s="29"/>
      <c r="BM780" s="29"/>
      <c r="BN780" s="29"/>
      <c r="BO780" s="29"/>
      <c r="BP780" s="29"/>
      <c r="BQ780" s="29"/>
      <c r="BR780" s="29"/>
      <c r="BS780" s="29"/>
      <c r="BT780" s="29"/>
      <c r="BU780" s="29"/>
      <c r="XEU780" s="6" t="str">
        <f t="shared" si="14"/>
        <v/>
      </c>
    </row>
    <row r="781" spans="1:73 16375:16375" x14ac:dyDescent="0.2">
      <c r="A781" s="29"/>
      <c r="B781" s="29"/>
      <c r="C781" s="81"/>
      <c r="D781" s="81"/>
      <c r="E781" s="81"/>
      <c r="F781" s="82"/>
      <c r="G781" s="83"/>
      <c r="H781" s="58"/>
      <c r="I781" s="58"/>
      <c r="J781" s="58"/>
      <c r="K781" s="58"/>
      <c r="L781" s="58"/>
      <c r="M781" s="58"/>
      <c r="N781" s="58"/>
      <c r="O781" s="58"/>
      <c r="P781" s="58"/>
      <c r="Q781" s="58"/>
      <c r="R781" s="58"/>
      <c r="S781" s="58"/>
      <c r="T781" s="58"/>
      <c r="U781" s="58"/>
      <c r="V781" s="58"/>
      <c r="W781" s="58"/>
      <c r="X781" s="58"/>
      <c r="Y781" s="62"/>
      <c r="Z781" s="62"/>
      <c r="AA781" s="58"/>
      <c r="AB781" s="58"/>
      <c r="AC781" s="61"/>
      <c r="AD781" s="58"/>
      <c r="AE781" s="29"/>
      <c r="AF781" s="44"/>
      <c r="AG781" s="29"/>
      <c r="AH781" s="29"/>
      <c r="AI781" s="29"/>
      <c r="AJ781" s="29"/>
      <c r="AK781" s="29"/>
      <c r="AL781" s="29"/>
      <c r="AM781" s="29"/>
      <c r="AN781" s="29"/>
      <c r="AO781" s="29"/>
      <c r="AP781" s="29"/>
      <c r="AQ781" s="29"/>
      <c r="AR781" s="29"/>
      <c r="AS781" s="29"/>
      <c r="AT781" s="29"/>
      <c r="AU781" s="29"/>
      <c r="AV781" s="29"/>
      <c r="AW781" s="29"/>
      <c r="AX781" s="29"/>
      <c r="AY781" s="29"/>
      <c r="AZ781" s="29"/>
      <c r="BA781" s="29"/>
      <c r="BB781" s="29"/>
      <c r="BC781" s="29"/>
      <c r="BD781" s="29"/>
      <c r="BE781" s="29"/>
      <c r="BF781" s="29"/>
      <c r="BG781" s="29"/>
      <c r="BH781" s="29"/>
      <c r="BI781" s="29"/>
      <c r="BJ781" s="29"/>
      <c r="BK781" s="29"/>
      <c r="BL781" s="29"/>
      <c r="BM781" s="29"/>
      <c r="BN781" s="29"/>
      <c r="BO781" s="29"/>
      <c r="BP781" s="29"/>
      <c r="BQ781" s="29"/>
      <c r="BR781" s="29"/>
      <c r="BS781" s="29"/>
      <c r="BT781" s="29"/>
      <c r="BU781" s="29"/>
      <c r="XEU781" s="6" t="str">
        <f t="shared" si="14"/>
        <v/>
      </c>
    </row>
    <row r="782" spans="1:73 16375:16375" x14ac:dyDescent="0.2">
      <c r="A782" s="29"/>
      <c r="B782" s="29"/>
      <c r="C782" s="81"/>
      <c r="D782" s="81"/>
      <c r="E782" s="81"/>
      <c r="F782" s="82"/>
      <c r="G782" s="83"/>
      <c r="H782" s="58"/>
      <c r="I782" s="58"/>
      <c r="J782" s="58"/>
      <c r="K782" s="58"/>
      <c r="L782" s="58"/>
      <c r="M782" s="58"/>
      <c r="N782" s="58"/>
      <c r="O782" s="58"/>
      <c r="P782" s="58"/>
      <c r="Q782" s="58"/>
      <c r="R782" s="58"/>
      <c r="S782" s="58"/>
      <c r="T782" s="58"/>
      <c r="U782" s="58"/>
      <c r="V782" s="58"/>
      <c r="W782" s="58"/>
      <c r="X782" s="58"/>
      <c r="Y782" s="62"/>
      <c r="Z782" s="62"/>
      <c r="AA782" s="58"/>
      <c r="AB782" s="58"/>
      <c r="AC782" s="61"/>
      <c r="AD782" s="58"/>
      <c r="AE782" s="29"/>
      <c r="AF782" s="44"/>
      <c r="AG782" s="29"/>
      <c r="AH782" s="29"/>
      <c r="AI782" s="29"/>
      <c r="AJ782" s="29"/>
      <c r="AK782" s="29"/>
      <c r="AL782" s="29"/>
      <c r="AM782" s="29"/>
      <c r="AN782" s="29"/>
      <c r="AO782" s="29"/>
      <c r="AP782" s="29"/>
      <c r="AQ782" s="29"/>
      <c r="AR782" s="29"/>
      <c r="AS782" s="29"/>
      <c r="AT782" s="29"/>
      <c r="AU782" s="29"/>
      <c r="AV782" s="29"/>
      <c r="AW782" s="29"/>
      <c r="AX782" s="29"/>
      <c r="AY782" s="29"/>
      <c r="AZ782" s="29"/>
      <c r="BA782" s="29"/>
      <c r="BB782" s="29"/>
      <c r="BC782" s="29"/>
      <c r="BD782" s="29"/>
      <c r="BE782" s="29"/>
      <c r="BF782" s="29"/>
      <c r="BG782" s="29"/>
      <c r="BH782" s="29"/>
      <c r="BI782" s="29"/>
      <c r="BJ782" s="29"/>
      <c r="BK782" s="29"/>
      <c r="BL782" s="29"/>
      <c r="BM782" s="29"/>
      <c r="BN782" s="29"/>
      <c r="BO782" s="29"/>
      <c r="BP782" s="29"/>
      <c r="BQ782" s="29"/>
      <c r="BR782" s="29"/>
      <c r="BS782" s="29"/>
      <c r="BT782" s="29"/>
      <c r="BU782" s="29"/>
      <c r="XEU782" s="6" t="str">
        <f t="shared" si="14"/>
        <v/>
      </c>
    </row>
    <row r="783" spans="1:73 16375:16375" x14ac:dyDescent="0.2">
      <c r="A783" s="29"/>
      <c r="B783" s="29"/>
      <c r="C783" s="81"/>
      <c r="D783" s="81"/>
      <c r="E783" s="81"/>
      <c r="F783" s="82"/>
      <c r="G783" s="83"/>
      <c r="H783" s="58"/>
      <c r="I783" s="58"/>
      <c r="J783" s="58"/>
      <c r="K783" s="58"/>
      <c r="L783" s="58"/>
      <c r="M783" s="58"/>
      <c r="N783" s="58"/>
      <c r="O783" s="58"/>
      <c r="P783" s="58"/>
      <c r="Q783" s="58"/>
      <c r="R783" s="58"/>
      <c r="S783" s="58"/>
      <c r="T783" s="58"/>
      <c r="U783" s="58"/>
      <c r="V783" s="58"/>
      <c r="W783" s="58"/>
      <c r="X783" s="58"/>
      <c r="Y783" s="62"/>
      <c r="Z783" s="62"/>
      <c r="AA783" s="58"/>
      <c r="AB783" s="58"/>
      <c r="AC783" s="61"/>
      <c r="AD783" s="58"/>
      <c r="AE783" s="29"/>
      <c r="AF783" s="44"/>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c r="BF783" s="29"/>
      <c r="BG783" s="29"/>
      <c r="BH783" s="29"/>
      <c r="BI783" s="29"/>
      <c r="BJ783" s="29"/>
      <c r="BK783" s="29"/>
      <c r="BL783" s="29"/>
      <c r="BM783" s="29"/>
      <c r="BN783" s="29"/>
      <c r="BO783" s="29"/>
      <c r="BP783" s="29"/>
      <c r="BQ783" s="29"/>
      <c r="BR783" s="29"/>
      <c r="BS783" s="29"/>
      <c r="BT783" s="29"/>
      <c r="BU783" s="29"/>
      <c r="XEU783" s="6" t="str">
        <f t="shared" si="14"/>
        <v/>
      </c>
    </row>
    <row r="784" spans="1:73 16375:16375" x14ac:dyDescent="0.2">
      <c r="A784" s="29"/>
      <c r="B784" s="29"/>
      <c r="C784" s="81"/>
      <c r="D784" s="81"/>
      <c r="E784" s="81"/>
      <c r="F784" s="82"/>
      <c r="G784" s="83"/>
      <c r="H784" s="58"/>
      <c r="I784" s="58"/>
      <c r="J784" s="58"/>
      <c r="K784" s="58"/>
      <c r="L784" s="58"/>
      <c r="M784" s="58"/>
      <c r="N784" s="58"/>
      <c r="O784" s="58"/>
      <c r="P784" s="58"/>
      <c r="Q784" s="58"/>
      <c r="R784" s="58"/>
      <c r="S784" s="58"/>
      <c r="T784" s="58"/>
      <c r="U784" s="58"/>
      <c r="V784" s="58"/>
      <c r="W784" s="58"/>
      <c r="X784" s="58"/>
      <c r="Y784" s="62"/>
      <c r="Z784" s="62"/>
      <c r="AA784" s="58"/>
      <c r="AB784" s="58"/>
      <c r="AC784" s="61"/>
      <c r="AD784" s="58"/>
      <c r="AE784" s="29"/>
      <c r="AF784" s="44"/>
      <c r="AG784" s="29"/>
      <c r="AH784" s="29"/>
      <c r="AI784" s="29"/>
      <c r="AJ784" s="29"/>
      <c r="AK784" s="29"/>
      <c r="AL784" s="29"/>
      <c r="AM784" s="29"/>
      <c r="AN784" s="29"/>
      <c r="AO784" s="29"/>
      <c r="AP784" s="29"/>
      <c r="AQ784" s="29"/>
      <c r="AR784" s="29"/>
      <c r="AS784" s="29"/>
      <c r="AT784" s="29"/>
      <c r="AU784" s="29"/>
      <c r="AV784" s="29"/>
      <c r="AW784" s="29"/>
      <c r="AX784" s="29"/>
      <c r="AY784" s="29"/>
      <c r="AZ784" s="29"/>
      <c r="BA784" s="29"/>
      <c r="BB784" s="29"/>
      <c r="BC784" s="29"/>
      <c r="BD784" s="29"/>
      <c r="BE784" s="29"/>
      <c r="BF784" s="29"/>
      <c r="BG784" s="29"/>
      <c r="BH784" s="29"/>
      <c r="BI784" s="29"/>
      <c r="BJ784" s="29"/>
      <c r="BK784" s="29"/>
      <c r="BL784" s="29"/>
      <c r="BM784" s="29"/>
      <c r="BN784" s="29"/>
      <c r="BO784" s="29"/>
      <c r="BP784" s="29"/>
      <c r="BQ784" s="29"/>
      <c r="BR784" s="29"/>
      <c r="BS784" s="29"/>
      <c r="BT784" s="29"/>
      <c r="BU784" s="29"/>
      <c r="XEU784" s="6" t="str">
        <f t="shared" si="14"/>
        <v/>
      </c>
    </row>
    <row r="785" spans="1:73 16375:16375" x14ac:dyDescent="0.2">
      <c r="A785" s="29"/>
      <c r="B785" s="29"/>
      <c r="C785" s="81"/>
      <c r="D785" s="81"/>
      <c r="E785" s="81"/>
      <c r="F785" s="82"/>
      <c r="G785" s="83"/>
      <c r="H785" s="58"/>
      <c r="I785" s="58"/>
      <c r="J785" s="58"/>
      <c r="K785" s="58"/>
      <c r="L785" s="58"/>
      <c r="M785" s="58"/>
      <c r="N785" s="58"/>
      <c r="O785" s="58"/>
      <c r="P785" s="58"/>
      <c r="Q785" s="58"/>
      <c r="R785" s="58"/>
      <c r="S785" s="58"/>
      <c r="T785" s="58"/>
      <c r="U785" s="58"/>
      <c r="V785" s="58"/>
      <c r="W785" s="58"/>
      <c r="X785" s="58"/>
      <c r="Y785" s="62"/>
      <c r="Z785" s="62"/>
      <c r="AA785" s="58"/>
      <c r="AB785" s="58"/>
      <c r="AC785" s="61"/>
      <c r="AD785" s="58"/>
      <c r="AE785" s="29"/>
      <c r="AF785" s="44"/>
      <c r="AG785" s="29"/>
      <c r="AH785" s="29"/>
      <c r="AI785" s="29"/>
      <c r="AJ785" s="29"/>
      <c r="AK785" s="29"/>
      <c r="AL785" s="29"/>
      <c r="AM785" s="29"/>
      <c r="AN785" s="29"/>
      <c r="AO785" s="29"/>
      <c r="AP785" s="29"/>
      <c r="AQ785" s="29"/>
      <c r="AR785" s="29"/>
      <c r="AS785" s="29"/>
      <c r="AT785" s="29"/>
      <c r="AU785" s="29"/>
      <c r="AV785" s="29"/>
      <c r="AW785" s="29"/>
      <c r="AX785" s="29"/>
      <c r="AY785" s="29"/>
      <c r="AZ785" s="29"/>
      <c r="BA785" s="29"/>
      <c r="BB785" s="29"/>
      <c r="BC785" s="29"/>
      <c r="BD785" s="29"/>
      <c r="BE785" s="29"/>
      <c r="BF785" s="29"/>
      <c r="BG785" s="29"/>
      <c r="BH785" s="29"/>
      <c r="BI785" s="29"/>
      <c r="BJ785" s="29"/>
      <c r="BK785" s="29"/>
      <c r="BL785" s="29"/>
      <c r="BM785" s="29"/>
      <c r="BN785" s="29"/>
      <c r="BO785" s="29"/>
      <c r="BP785" s="29"/>
      <c r="BQ785" s="29"/>
      <c r="BR785" s="29"/>
      <c r="BS785" s="29"/>
      <c r="BT785" s="29"/>
      <c r="BU785" s="29"/>
      <c r="XEU785" s="6" t="str">
        <f t="shared" si="14"/>
        <v/>
      </c>
    </row>
    <row r="786" spans="1:73 16375:16375" x14ac:dyDescent="0.2">
      <c r="A786" s="29"/>
      <c r="B786" s="29"/>
      <c r="C786" s="81"/>
      <c r="D786" s="81"/>
      <c r="E786" s="81"/>
      <c r="F786" s="82"/>
      <c r="G786" s="83"/>
      <c r="H786" s="58"/>
      <c r="I786" s="58"/>
      <c r="J786" s="58"/>
      <c r="K786" s="58"/>
      <c r="L786" s="58"/>
      <c r="M786" s="58"/>
      <c r="N786" s="58"/>
      <c r="O786" s="58"/>
      <c r="P786" s="58"/>
      <c r="Q786" s="58"/>
      <c r="R786" s="58"/>
      <c r="S786" s="58"/>
      <c r="T786" s="58"/>
      <c r="U786" s="58"/>
      <c r="V786" s="58"/>
      <c r="W786" s="58"/>
      <c r="X786" s="58"/>
      <c r="Y786" s="62"/>
      <c r="Z786" s="62"/>
      <c r="AA786" s="58"/>
      <c r="AB786" s="58"/>
      <c r="AC786" s="61"/>
      <c r="AD786" s="58"/>
      <c r="AE786" s="29"/>
      <c r="AF786" s="44"/>
      <c r="AG786" s="29"/>
      <c r="AH786" s="29"/>
      <c r="AI786" s="29"/>
      <c r="AJ786" s="29"/>
      <c r="AK786" s="29"/>
      <c r="AL786" s="29"/>
      <c r="AM786" s="29"/>
      <c r="AN786" s="29"/>
      <c r="AO786" s="29"/>
      <c r="AP786" s="29"/>
      <c r="AQ786" s="29"/>
      <c r="AR786" s="29"/>
      <c r="AS786" s="29"/>
      <c r="AT786" s="29"/>
      <c r="AU786" s="29"/>
      <c r="AV786" s="29"/>
      <c r="AW786" s="29"/>
      <c r="AX786" s="29"/>
      <c r="AY786" s="29"/>
      <c r="AZ786" s="29"/>
      <c r="BA786" s="29"/>
      <c r="BB786" s="29"/>
      <c r="BC786" s="29"/>
      <c r="BD786" s="29"/>
      <c r="BE786" s="29"/>
      <c r="BF786" s="29"/>
      <c r="BG786" s="29"/>
      <c r="BH786" s="29"/>
      <c r="BI786" s="29"/>
      <c r="BJ786" s="29"/>
      <c r="BK786" s="29"/>
      <c r="BL786" s="29"/>
      <c r="BM786" s="29"/>
      <c r="BN786" s="29"/>
      <c r="BO786" s="29"/>
      <c r="BP786" s="29"/>
      <c r="BQ786" s="29"/>
      <c r="BR786" s="29"/>
      <c r="BS786" s="29"/>
      <c r="BT786" s="29"/>
      <c r="BU786" s="29"/>
      <c r="XEU786" s="6" t="str">
        <f t="shared" si="14"/>
        <v/>
      </c>
    </row>
    <row r="787" spans="1:73 16375:16375" x14ac:dyDescent="0.2">
      <c r="A787" s="29"/>
      <c r="B787" s="29"/>
      <c r="C787" s="81"/>
      <c r="D787" s="81"/>
      <c r="E787" s="81"/>
      <c r="F787" s="82"/>
      <c r="G787" s="83"/>
      <c r="H787" s="58"/>
      <c r="I787" s="58"/>
      <c r="J787" s="58"/>
      <c r="K787" s="58"/>
      <c r="L787" s="58"/>
      <c r="M787" s="58"/>
      <c r="N787" s="58"/>
      <c r="O787" s="58"/>
      <c r="P787" s="58"/>
      <c r="Q787" s="58"/>
      <c r="R787" s="58"/>
      <c r="S787" s="58"/>
      <c r="T787" s="58"/>
      <c r="U787" s="58"/>
      <c r="V787" s="58"/>
      <c r="W787" s="58"/>
      <c r="X787" s="58"/>
      <c r="Y787" s="62"/>
      <c r="Z787" s="62"/>
      <c r="AA787" s="58"/>
      <c r="AB787" s="58"/>
      <c r="AC787" s="61"/>
      <c r="AD787" s="58"/>
      <c r="AE787" s="29"/>
      <c r="AF787" s="44"/>
      <c r="AG787" s="29"/>
      <c r="AH787" s="29"/>
      <c r="AI787" s="29"/>
      <c r="AJ787" s="29"/>
      <c r="AK787" s="29"/>
      <c r="AL787" s="29"/>
      <c r="AM787" s="29"/>
      <c r="AN787" s="29"/>
      <c r="AO787" s="29"/>
      <c r="AP787" s="29"/>
      <c r="AQ787" s="29"/>
      <c r="AR787" s="29"/>
      <c r="AS787" s="29"/>
      <c r="AT787" s="29"/>
      <c r="AU787" s="29"/>
      <c r="AV787" s="29"/>
      <c r="AW787" s="29"/>
      <c r="AX787" s="29"/>
      <c r="AY787" s="29"/>
      <c r="AZ787" s="29"/>
      <c r="BA787" s="29"/>
      <c r="BB787" s="29"/>
      <c r="BC787" s="29"/>
      <c r="BD787" s="29"/>
      <c r="BE787" s="29"/>
      <c r="BF787" s="29"/>
      <c r="BG787" s="29"/>
      <c r="BH787" s="29"/>
      <c r="BI787" s="29"/>
      <c r="BJ787" s="29"/>
      <c r="BK787" s="29"/>
      <c r="BL787" s="29"/>
      <c r="BM787" s="29"/>
      <c r="BN787" s="29"/>
      <c r="BO787" s="29"/>
      <c r="BP787" s="29"/>
      <c r="BQ787" s="29"/>
      <c r="BR787" s="29"/>
      <c r="BS787" s="29"/>
      <c r="BT787" s="29"/>
      <c r="BU787" s="29"/>
      <c r="XEU787" s="6" t="str">
        <f t="shared" si="14"/>
        <v/>
      </c>
    </row>
    <row r="788" spans="1:73 16375:16375" x14ac:dyDescent="0.2">
      <c r="A788" s="29"/>
      <c r="B788" s="29"/>
      <c r="C788" s="81"/>
      <c r="D788" s="81"/>
      <c r="E788" s="81"/>
      <c r="F788" s="82"/>
      <c r="G788" s="83"/>
      <c r="H788" s="58"/>
      <c r="I788" s="58"/>
      <c r="J788" s="58"/>
      <c r="K788" s="58"/>
      <c r="L788" s="58"/>
      <c r="M788" s="58"/>
      <c r="N788" s="58"/>
      <c r="O788" s="58"/>
      <c r="P788" s="58"/>
      <c r="Q788" s="58"/>
      <c r="R788" s="58"/>
      <c r="S788" s="58"/>
      <c r="T788" s="58"/>
      <c r="U788" s="58"/>
      <c r="V788" s="58"/>
      <c r="W788" s="58"/>
      <c r="X788" s="58"/>
      <c r="Y788" s="62"/>
      <c r="Z788" s="62"/>
      <c r="AA788" s="58"/>
      <c r="AB788" s="58"/>
      <c r="AC788" s="61"/>
      <c r="AD788" s="58"/>
      <c r="AE788" s="29"/>
      <c r="AF788" s="44"/>
      <c r="AG788" s="29"/>
      <c r="AH788" s="29"/>
      <c r="AI788" s="29"/>
      <c r="AJ788" s="29"/>
      <c r="AK788" s="29"/>
      <c r="AL788" s="29"/>
      <c r="AM788" s="29"/>
      <c r="AN788" s="29"/>
      <c r="AO788" s="29"/>
      <c r="AP788" s="29"/>
      <c r="AQ788" s="29"/>
      <c r="AR788" s="29"/>
      <c r="AS788" s="29"/>
      <c r="AT788" s="29"/>
      <c r="AU788" s="29"/>
      <c r="AV788" s="29"/>
      <c r="AW788" s="29"/>
      <c r="AX788" s="29"/>
      <c r="AY788" s="29"/>
      <c r="AZ788" s="29"/>
      <c r="BA788" s="29"/>
      <c r="BB788" s="29"/>
      <c r="BC788" s="29"/>
      <c r="BD788" s="29"/>
      <c r="BE788" s="29"/>
      <c r="BF788" s="29"/>
      <c r="BG788" s="29"/>
      <c r="BH788" s="29"/>
      <c r="BI788" s="29"/>
      <c r="BJ788" s="29"/>
      <c r="BK788" s="29"/>
      <c r="BL788" s="29"/>
      <c r="BM788" s="29"/>
      <c r="BN788" s="29"/>
      <c r="BO788" s="29"/>
      <c r="BP788" s="29"/>
      <c r="BQ788" s="29"/>
      <c r="BR788" s="29"/>
      <c r="BS788" s="29"/>
      <c r="BT788" s="29"/>
      <c r="BU788" s="29"/>
      <c r="XEU788" s="6" t="str">
        <f t="shared" si="14"/>
        <v/>
      </c>
    </row>
    <row r="789" spans="1:73 16375:16375" x14ac:dyDescent="0.2">
      <c r="A789" s="29"/>
      <c r="B789" s="29"/>
      <c r="C789" s="81"/>
      <c r="D789" s="81"/>
      <c r="E789" s="81"/>
      <c r="F789" s="82"/>
      <c r="G789" s="83"/>
      <c r="H789" s="58"/>
      <c r="I789" s="58"/>
      <c r="J789" s="58"/>
      <c r="K789" s="58"/>
      <c r="L789" s="58"/>
      <c r="M789" s="58"/>
      <c r="N789" s="58"/>
      <c r="O789" s="58"/>
      <c r="P789" s="58"/>
      <c r="Q789" s="58"/>
      <c r="R789" s="58"/>
      <c r="S789" s="58"/>
      <c r="T789" s="58"/>
      <c r="U789" s="58"/>
      <c r="V789" s="58"/>
      <c r="W789" s="58"/>
      <c r="X789" s="58"/>
      <c r="Y789" s="62"/>
      <c r="Z789" s="62"/>
      <c r="AA789" s="58"/>
      <c r="AB789" s="58"/>
      <c r="AC789" s="61"/>
      <c r="AD789" s="58"/>
      <c r="AE789" s="29"/>
      <c r="AF789" s="44"/>
      <c r="AG789" s="29"/>
      <c r="AH789" s="29"/>
      <c r="AI789" s="29"/>
      <c r="AJ789" s="29"/>
      <c r="AK789" s="29"/>
      <c r="AL789" s="29"/>
      <c r="AM789" s="29"/>
      <c r="AN789" s="29"/>
      <c r="AO789" s="29"/>
      <c r="AP789" s="29"/>
      <c r="AQ789" s="29"/>
      <c r="AR789" s="29"/>
      <c r="AS789" s="29"/>
      <c r="AT789" s="29"/>
      <c r="AU789" s="29"/>
      <c r="AV789" s="29"/>
      <c r="AW789" s="29"/>
      <c r="AX789" s="29"/>
      <c r="AY789" s="29"/>
      <c r="AZ789" s="29"/>
      <c r="BA789" s="29"/>
      <c r="BB789" s="29"/>
      <c r="BC789" s="29"/>
      <c r="BD789" s="29"/>
      <c r="BE789" s="29"/>
      <c r="BF789" s="29"/>
      <c r="BG789" s="29"/>
      <c r="BH789" s="29"/>
      <c r="BI789" s="29"/>
      <c r="BJ789" s="29"/>
      <c r="BK789" s="29"/>
      <c r="BL789" s="29"/>
      <c r="BM789" s="29"/>
      <c r="BN789" s="29"/>
      <c r="BO789" s="29"/>
      <c r="BP789" s="29"/>
      <c r="BQ789" s="29"/>
      <c r="BR789" s="29"/>
      <c r="BS789" s="29"/>
      <c r="BT789" s="29"/>
      <c r="BU789" s="29"/>
      <c r="XEU789" s="6" t="str">
        <f t="shared" si="14"/>
        <v/>
      </c>
    </row>
    <row r="790" spans="1:73 16375:16375" x14ac:dyDescent="0.2">
      <c r="A790" s="29"/>
      <c r="B790" s="29"/>
      <c r="C790" s="81"/>
      <c r="D790" s="81"/>
      <c r="E790" s="81"/>
      <c r="F790" s="82"/>
      <c r="G790" s="83"/>
      <c r="H790" s="58"/>
      <c r="I790" s="58"/>
      <c r="J790" s="58"/>
      <c r="K790" s="58"/>
      <c r="L790" s="58"/>
      <c r="M790" s="58"/>
      <c r="N790" s="58"/>
      <c r="O790" s="58"/>
      <c r="P790" s="58"/>
      <c r="Q790" s="58"/>
      <c r="R790" s="58"/>
      <c r="S790" s="58"/>
      <c r="T790" s="58"/>
      <c r="U790" s="58"/>
      <c r="V790" s="58"/>
      <c r="W790" s="58"/>
      <c r="X790" s="58"/>
      <c r="Y790" s="62"/>
      <c r="Z790" s="62"/>
      <c r="AA790" s="58"/>
      <c r="AB790" s="58"/>
      <c r="AC790" s="61"/>
      <c r="AD790" s="58"/>
      <c r="AE790" s="29"/>
      <c r="AF790" s="44"/>
      <c r="AG790" s="29"/>
      <c r="AH790" s="29"/>
      <c r="AI790" s="29"/>
      <c r="AJ790" s="29"/>
      <c r="AK790" s="29"/>
      <c r="AL790" s="29"/>
      <c r="AM790" s="29"/>
      <c r="AN790" s="29"/>
      <c r="AO790" s="29"/>
      <c r="AP790" s="29"/>
      <c r="AQ790" s="29"/>
      <c r="AR790" s="29"/>
      <c r="AS790" s="29"/>
      <c r="AT790" s="29"/>
      <c r="AU790" s="29"/>
      <c r="AV790" s="29"/>
      <c r="AW790" s="29"/>
      <c r="AX790" s="29"/>
      <c r="AY790" s="29"/>
      <c r="AZ790" s="29"/>
      <c r="BA790" s="29"/>
      <c r="BB790" s="29"/>
      <c r="BC790" s="29"/>
      <c r="BD790" s="29"/>
      <c r="BE790" s="29"/>
      <c r="BF790" s="29"/>
      <c r="BG790" s="29"/>
      <c r="BH790" s="29"/>
      <c r="BI790" s="29"/>
      <c r="BJ790" s="29"/>
      <c r="BK790" s="29"/>
      <c r="BL790" s="29"/>
      <c r="BM790" s="29"/>
      <c r="BN790" s="29"/>
      <c r="BO790" s="29"/>
      <c r="BP790" s="29"/>
      <c r="BQ790" s="29"/>
      <c r="BR790" s="29"/>
      <c r="BS790" s="29"/>
      <c r="BT790" s="29"/>
      <c r="BU790" s="29"/>
      <c r="XEU790" s="6" t="str">
        <f t="shared" si="14"/>
        <v/>
      </c>
    </row>
    <row r="791" spans="1:73 16375:16375" x14ac:dyDescent="0.2">
      <c r="A791" s="29"/>
      <c r="B791" s="29"/>
      <c r="C791" s="81"/>
      <c r="D791" s="81"/>
      <c r="E791" s="81"/>
      <c r="F791" s="82"/>
      <c r="G791" s="83"/>
      <c r="H791" s="58"/>
      <c r="I791" s="58"/>
      <c r="J791" s="58"/>
      <c r="K791" s="58"/>
      <c r="L791" s="58"/>
      <c r="M791" s="58"/>
      <c r="N791" s="58"/>
      <c r="O791" s="58"/>
      <c r="P791" s="58"/>
      <c r="Q791" s="58"/>
      <c r="R791" s="58"/>
      <c r="S791" s="58"/>
      <c r="T791" s="58"/>
      <c r="U791" s="58"/>
      <c r="V791" s="58"/>
      <c r="W791" s="58"/>
      <c r="X791" s="58"/>
      <c r="Y791" s="62"/>
      <c r="Z791" s="62"/>
      <c r="AA791" s="58"/>
      <c r="AB791" s="58"/>
      <c r="AC791" s="61"/>
      <c r="AD791" s="58"/>
      <c r="AE791" s="29"/>
      <c r="AF791" s="44"/>
      <c r="AG791" s="29"/>
      <c r="AH791" s="29"/>
      <c r="AI791" s="29"/>
      <c r="AJ791" s="29"/>
      <c r="AK791" s="29"/>
      <c r="AL791" s="29"/>
      <c r="AM791" s="29"/>
      <c r="AN791" s="29"/>
      <c r="AO791" s="29"/>
      <c r="AP791" s="29"/>
      <c r="AQ791" s="29"/>
      <c r="AR791" s="29"/>
      <c r="AS791" s="29"/>
      <c r="AT791" s="29"/>
      <c r="AU791" s="29"/>
      <c r="AV791" s="29"/>
      <c r="AW791" s="29"/>
      <c r="AX791" s="29"/>
      <c r="AY791" s="29"/>
      <c r="AZ791" s="29"/>
      <c r="BA791" s="29"/>
      <c r="BB791" s="29"/>
      <c r="BC791" s="29"/>
      <c r="BD791" s="29"/>
      <c r="BE791" s="29"/>
      <c r="BF791" s="29"/>
      <c r="BG791" s="29"/>
      <c r="BH791" s="29"/>
      <c r="BI791" s="29"/>
      <c r="BJ791" s="29"/>
      <c r="BK791" s="29"/>
      <c r="BL791" s="29"/>
      <c r="BM791" s="29"/>
      <c r="BN791" s="29"/>
      <c r="BO791" s="29"/>
      <c r="BP791" s="29"/>
      <c r="BQ791" s="29"/>
      <c r="BR791" s="29"/>
      <c r="BS791" s="29"/>
      <c r="BT791" s="29"/>
      <c r="BU791" s="29"/>
      <c r="XEU791" s="6" t="str">
        <f t="shared" si="14"/>
        <v/>
      </c>
    </row>
    <row r="792" spans="1:73 16375:16375" x14ac:dyDescent="0.2">
      <c r="A792" s="29"/>
      <c r="B792" s="29"/>
      <c r="C792" s="81"/>
      <c r="D792" s="81"/>
      <c r="E792" s="81"/>
      <c r="F792" s="82"/>
      <c r="G792" s="83"/>
      <c r="H792" s="58"/>
      <c r="I792" s="58"/>
      <c r="J792" s="58"/>
      <c r="K792" s="58"/>
      <c r="L792" s="58"/>
      <c r="M792" s="58"/>
      <c r="N792" s="58"/>
      <c r="O792" s="58"/>
      <c r="P792" s="58"/>
      <c r="Q792" s="58"/>
      <c r="R792" s="58"/>
      <c r="S792" s="58"/>
      <c r="T792" s="58"/>
      <c r="U792" s="58"/>
      <c r="V792" s="58"/>
      <c r="W792" s="58"/>
      <c r="X792" s="58"/>
      <c r="Y792" s="62"/>
      <c r="Z792" s="62"/>
      <c r="AA792" s="58"/>
      <c r="AB792" s="58"/>
      <c r="AC792" s="61"/>
      <c r="AD792" s="58"/>
      <c r="AE792" s="29"/>
      <c r="AF792" s="44"/>
      <c r="AG792" s="29"/>
      <c r="AH792" s="29"/>
      <c r="AI792" s="29"/>
      <c r="AJ792" s="29"/>
      <c r="AK792" s="29"/>
      <c r="AL792" s="29"/>
      <c r="AM792" s="29"/>
      <c r="AN792" s="29"/>
      <c r="AO792" s="29"/>
      <c r="AP792" s="29"/>
      <c r="AQ792" s="29"/>
      <c r="AR792" s="29"/>
      <c r="AS792" s="29"/>
      <c r="AT792" s="29"/>
      <c r="AU792" s="29"/>
      <c r="AV792" s="29"/>
      <c r="AW792" s="29"/>
      <c r="AX792" s="29"/>
      <c r="AY792" s="29"/>
      <c r="AZ792" s="29"/>
      <c r="BA792" s="29"/>
      <c r="BB792" s="29"/>
      <c r="BC792" s="29"/>
      <c r="BD792" s="29"/>
      <c r="BE792" s="29"/>
      <c r="BF792" s="29"/>
      <c r="BG792" s="29"/>
      <c r="BH792" s="29"/>
      <c r="BI792" s="29"/>
      <c r="BJ792" s="29"/>
      <c r="BK792" s="29"/>
      <c r="BL792" s="29"/>
      <c r="BM792" s="29"/>
      <c r="BN792" s="29"/>
      <c r="BO792" s="29"/>
      <c r="BP792" s="29"/>
      <c r="BQ792" s="29"/>
      <c r="BR792" s="29"/>
      <c r="BS792" s="29"/>
      <c r="BT792" s="29"/>
      <c r="BU792" s="29"/>
      <c r="XEU792" s="6" t="str">
        <f t="shared" si="14"/>
        <v/>
      </c>
    </row>
    <row r="793" spans="1:73 16375:16375" x14ac:dyDescent="0.2">
      <c r="A793" s="29"/>
      <c r="B793" s="29"/>
      <c r="C793" s="81"/>
      <c r="D793" s="81"/>
      <c r="E793" s="81"/>
      <c r="F793" s="82"/>
      <c r="G793" s="83"/>
      <c r="H793" s="58"/>
      <c r="I793" s="58"/>
      <c r="J793" s="58"/>
      <c r="K793" s="58"/>
      <c r="L793" s="58"/>
      <c r="M793" s="58"/>
      <c r="N793" s="58"/>
      <c r="O793" s="58"/>
      <c r="P793" s="58"/>
      <c r="Q793" s="58"/>
      <c r="R793" s="58"/>
      <c r="S793" s="58"/>
      <c r="T793" s="58"/>
      <c r="U793" s="58"/>
      <c r="V793" s="58"/>
      <c r="W793" s="58"/>
      <c r="X793" s="58"/>
      <c r="Y793" s="62"/>
      <c r="Z793" s="62"/>
      <c r="AA793" s="58"/>
      <c r="AB793" s="58"/>
      <c r="AC793" s="61"/>
      <c r="AD793" s="58"/>
      <c r="AE793" s="29"/>
      <c r="AF793" s="44"/>
      <c r="AG793" s="29"/>
      <c r="AH793" s="29"/>
      <c r="AI793" s="29"/>
      <c r="AJ793" s="29"/>
      <c r="AK793" s="29"/>
      <c r="AL793" s="29"/>
      <c r="AM793" s="29"/>
      <c r="AN793" s="29"/>
      <c r="AO793" s="29"/>
      <c r="AP793" s="29"/>
      <c r="AQ793" s="29"/>
      <c r="AR793" s="29"/>
      <c r="AS793" s="29"/>
      <c r="AT793" s="29"/>
      <c r="AU793" s="29"/>
      <c r="AV793" s="29"/>
      <c r="AW793" s="29"/>
      <c r="AX793" s="29"/>
      <c r="AY793" s="29"/>
      <c r="AZ793" s="29"/>
      <c r="BA793" s="29"/>
      <c r="BB793" s="29"/>
      <c r="BC793" s="29"/>
      <c r="BD793" s="29"/>
      <c r="BE793" s="29"/>
      <c r="BF793" s="29"/>
      <c r="BG793" s="29"/>
      <c r="BH793" s="29"/>
      <c r="BI793" s="29"/>
      <c r="BJ793" s="29"/>
      <c r="BK793" s="29"/>
      <c r="BL793" s="29"/>
      <c r="BM793" s="29"/>
      <c r="BN793" s="29"/>
      <c r="BO793" s="29"/>
      <c r="BP793" s="29"/>
      <c r="BQ793" s="29"/>
      <c r="BR793" s="29"/>
      <c r="BS793" s="29"/>
      <c r="BT793" s="29"/>
      <c r="BU793" s="29"/>
      <c r="XEU793" s="6" t="str">
        <f t="shared" si="14"/>
        <v/>
      </c>
    </row>
    <row r="794" spans="1:73 16375:16375" x14ac:dyDescent="0.2">
      <c r="A794" s="29"/>
      <c r="B794" s="29"/>
      <c r="C794" s="81"/>
      <c r="D794" s="81"/>
      <c r="E794" s="81"/>
      <c r="F794" s="82"/>
      <c r="G794" s="83"/>
      <c r="H794" s="58"/>
      <c r="I794" s="58"/>
      <c r="J794" s="58"/>
      <c r="K794" s="58"/>
      <c r="L794" s="58"/>
      <c r="M794" s="58"/>
      <c r="N794" s="58"/>
      <c r="O794" s="58"/>
      <c r="P794" s="58"/>
      <c r="Q794" s="58"/>
      <c r="R794" s="58"/>
      <c r="S794" s="58"/>
      <c r="T794" s="58"/>
      <c r="U794" s="58"/>
      <c r="V794" s="58"/>
      <c r="W794" s="58"/>
      <c r="X794" s="58"/>
      <c r="Y794" s="62"/>
      <c r="Z794" s="62"/>
      <c r="AA794" s="58"/>
      <c r="AB794" s="58"/>
      <c r="AC794" s="61"/>
      <c r="AD794" s="58"/>
      <c r="AE794" s="29"/>
      <c r="AF794" s="44"/>
      <c r="AG794" s="29"/>
      <c r="AH794" s="29"/>
      <c r="AI794" s="29"/>
      <c r="AJ794" s="29"/>
      <c r="AK794" s="29"/>
      <c r="AL794" s="29"/>
      <c r="AM794" s="29"/>
      <c r="AN794" s="29"/>
      <c r="AO794" s="29"/>
      <c r="AP794" s="29"/>
      <c r="AQ794" s="29"/>
      <c r="AR794" s="29"/>
      <c r="AS794" s="29"/>
      <c r="AT794" s="29"/>
      <c r="AU794" s="29"/>
      <c r="AV794" s="29"/>
      <c r="AW794" s="29"/>
      <c r="AX794" s="29"/>
      <c r="AY794" s="29"/>
      <c r="AZ794" s="29"/>
      <c r="BA794" s="29"/>
      <c r="BB794" s="29"/>
      <c r="BC794" s="29"/>
      <c r="BD794" s="29"/>
      <c r="BE794" s="29"/>
      <c r="BF794" s="29"/>
      <c r="BG794" s="29"/>
      <c r="BH794" s="29"/>
      <c r="BI794" s="29"/>
      <c r="BJ794" s="29"/>
      <c r="BK794" s="29"/>
      <c r="BL794" s="29"/>
      <c r="BM794" s="29"/>
      <c r="BN794" s="29"/>
      <c r="BO794" s="29"/>
      <c r="BP794" s="29"/>
      <c r="BQ794" s="29"/>
      <c r="BR794" s="29"/>
      <c r="BS794" s="29"/>
      <c r="BT794" s="29"/>
      <c r="BU794" s="29"/>
      <c r="XEU794" s="6" t="str">
        <f t="shared" si="14"/>
        <v/>
      </c>
    </row>
    <row r="795" spans="1:73 16375:16375" x14ac:dyDescent="0.2">
      <c r="A795" s="29"/>
      <c r="B795" s="29"/>
      <c r="C795" s="81"/>
      <c r="D795" s="81"/>
      <c r="E795" s="81"/>
      <c r="F795" s="82"/>
      <c r="G795" s="83"/>
      <c r="H795" s="58"/>
      <c r="I795" s="58"/>
      <c r="J795" s="58"/>
      <c r="K795" s="58"/>
      <c r="L795" s="58"/>
      <c r="M795" s="58"/>
      <c r="N795" s="58"/>
      <c r="O795" s="58"/>
      <c r="P795" s="58"/>
      <c r="Q795" s="58"/>
      <c r="R795" s="58"/>
      <c r="S795" s="58"/>
      <c r="T795" s="58"/>
      <c r="U795" s="58"/>
      <c r="V795" s="58"/>
      <c r="W795" s="58"/>
      <c r="X795" s="58"/>
      <c r="Y795" s="62"/>
      <c r="Z795" s="62"/>
      <c r="AA795" s="58"/>
      <c r="AB795" s="58"/>
      <c r="AC795" s="61"/>
      <c r="AD795" s="58"/>
      <c r="AE795" s="29"/>
      <c r="AF795" s="44"/>
      <c r="AG795" s="29"/>
      <c r="AH795" s="29"/>
      <c r="AI795" s="29"/>
      <c r="AJ795" s="29"/>
      <c r="AK795" s="29"/>
      <c r="AL795" s="29"/>
      <c r="AM795" s="29"/>
      <c r="AN795" s="29"/>
      <c r="AO795" s="29"/>
      <c r="AP795" s="29"/>
      <c r="AQ795" s="29"/>
      <c r="AR795" s="29"/>
      <c r="AS795" s="29"/>
      <c r="AT795" s="29"/>
      <c r="AU795" s="29"/>
      <c r="AV795" s="29"/>
      <c r="AW795" s="29"/>
      <c r="AX795" s="29"/>
      <c r="AY795" s="29"/>
      <c r="AZ795" s="29"/>
      <c r="BA795" s="29"/>
      <c r="BB795" s="29"/>
      <c r="BC795" s="29"/>
      <c r="BD795" s="29"/>
      <c r="BE795" s="29"/>
      <c r="BF795" s="29"/>
      <c r="BG795" s="29"/>
      <c r="BH795" s="29"/>
      <c r="BI795" s="29"/>
      <c r="BJ795" s="29"/>
      <c r="BK795" s="29"/>
      <c r="BL795" s="29"/>
      <c r="BM795" s="29"/>
      <c r="BN795" s="29"/>
      <c r="BO795" s="29"/>
      <c r="BP795" s="29"/>
      <c r="BQ795" s="29"/>
      <c r="BR795" s="29"/>
      <c r="BS795" s="29"/>
      <c r="BT795" s="29"/>
      <c r="BU795" s="29"/>
      <c r="XEU795" s="6" t="str">
        <f t="shared" si="14"/>
        <v/>
      </c>
    </row>
    <row r="796" spans="1:73 16375:16375" x14ac:dyDescent="0.2">
      <c r="A796" s="29"/>
      <c r="B796" s="29"/>
      <c r="C796" s="81"/>
      <c r="D796" s="81"/>
      <c r="E796" s="81"/>
      <c r="F796" s="82"/>
      <c r="G796" s="83"/>
      <c r="H796" s="58"/>
      <c r="I796" s="58"/>
      <c r="J796" s="58"/>
      <c r="K796" s="58"/>
      <c r="L796" s="58"/>
      <c r="M796" s="58"/>
      <c r="N796" s="58"/>
      <c r="O796" s="58"/>
      <c r="P796" s="58"/>
      <c r="Q796" s="58"/>
      <c r="R796" s="58"/>
      <c r="S796" s="58"/>
      <c r="T796" s="58"/>
      <c r="U796" s="58"/>
      <c r="V796" s="58"/>
      <c r="W796" s="58"/>
      <c r="X796" s="58"/>
      <c r="Y796" s="62"/>
      <c r="Z796" s="62"/>
      <c r="AA796" s="58"/>
      <c r="AB796" s="58"/>
      <c r="AC796" s="61"/>
      <c r="AD796" s="58"/>
      <c r="AE796" s="29"/>
      <c r="AF796" s="44"/>
      <c r="AG796" s="29"/>
      <c r="AH796" s="29"/>
      <c r="AI796" s="29"/>
      <c r="AJ796" s="29"/>
      <c r="AK796" s="29"/>
      <c r="AL796" s="29"/>
      <c r="AM796" s="29"/>
      <c r="AN796" s="29"/>
      <c r="AO796" s="29"/>
      <c r="AP796" s="29"/>
      <c r="AQ796" s="29"/>
      <c r="AR796" s="29"/>
      <c r="AS796" s="29"/>
      <c r="AT796" s="29"/>
      <c r="AU796" s="29"/>
      <c r="AV796" s="29"/>
      <c r="AW796" s="29"/>
      <c r="AX796" s="29"/>
      <c r="AY796" s="29"/>
      <c r="AZ796" s="29"/>
      <c r="BA796" s="29"/>
      <c r="BB796" s="29"/>
      <c r="BC796" s="29"/>
      <c r="BD796" s="29"/>
      <c r="BE796" s="29"/>
      <c r="BF796" s="29"/>
      <c r="BG796" s="29"/>
      <c r="BH796" s="29"/>
      <c r="BI796" s="29"/>
      <c r="BJ796" s="29"/>
      <c r="BK796" s="29"/>
      <c r="BL796" s="29"/>
      <c r="BM796" s="29"/>
      <c r="BN796" s="29"/>
      <c r="BO796" s="29"/>
      <c r="BP796" s="29"/>
      <c r="BQ796" s="29"/>
      <c r="BR796" s="29"/>
      <c r="BS796" s="29"/>
      <c r="BT796" s="29"/>
      <c r="BU796" s="29"/>
      <c r="XEU796" s="6" t="str">
        <f t="shared" si="14"/>
        <v/>
      </c>
    </row>
    <row r="797" spans="1:73 16375:16375" x14ac:dyDescent="0.2">
      <c r="A797" s="29"/>
      <c r="B797" s="29"/>
      <c r="C797" s="81"/>
      <c r="D797" s="81"/>
      <c r="E797" s="81"/>
      <c r="F797" s="82"/>
      <c r="G797" s="83"/>
      <c r="H797" s="58"/>
      <c r="I797" s="58"/>
      <c r="J797" s="58"/>
      <c r="K797" s="58"/>
      <c r="L797" s="58"/>
      <c r="M797" s="58"/>
      <c r="N797" s="58"/>
      <c r="O797" s="58"/>
      <c r="P797" s="58"/>
      <c r="Q797" s="58"/>
      <c r="R797" s="58"/>
      <c r="S797" s="58"/>
      <c r="T797" s="58"/>
      <c r="U797" s="58"/>
      <c r="V797" s="58"/>
      <c r="W797" s="58"/>
      <c r="X797" s="58"/>
      <c r="Y797" s="62"/>
      <c r="Z797" s="62"/>
      <c r="AA797" s="58"/>
      <c r="AB797" s="58"/>
      <c r="AC797" s="61"/>
      <c r="AD797" s="58"/>
      <c r="AE797" s="29"/>
      <c r="AF797" s="44"/>
      <c r="AG797" s="29"/>
      <c r="AH797" s="29"/>
      <c r="AI797" s="29"/>
      <c r="AJ797" s="29"/>
      <c r="AK797" s="29"/>
      <c r="AL797" s="29"/>
      <c r="AM797" s="29"/>
      <c r="AN797" s="29"/>
      <c r="AO797" s="29"/>
      <c r="AP797" s="29"/>
      <c r="AQ797" s="29"/>
      <c r="AR797" s="29"/>
      <c r="AS797" s="29"/>
      <c r="AT797" s="29"/>
      <c r="AU797" s="29"/>
      <c r="AV797" s="29"/>
      <c r="AW797" s="29"/>
      <c r="AX797" s="29"/>
      <c r="AY797" s="29"/>
      <c r="AZ797" s="29"/>
      <c r="BA797" s="29"/>
      <c r="BB797" s="29"/>
      <c r="BC797" s="29"/>
      <c r="BD797" s="29"/>
      <c r="BE797" s="29"/>
      <c r="BF797" s="29"/>
      <c r="BG797" s="29"/>
      <c r="BH797" s="29"/>
      <c r="BI797" s="29"/>
      <c r="BJ797" s="29"/>
      <c r="BK797" s="29"/>
      <c r="BL797" s="29"/>
      <c r="BM797" s="29"/>
      <c r="BN797" s="29"/>
      <c r="BO797" s="29"/>
      <c r="BP797" s="29"/>
      <c r="BQ797" s="29"/>
      <c r="BR797" s="29"/>
      <c r="BS797" s="29"/>
      <c r="BT797" s="29"/>
      <c r="BU797" s="29"/>
      <c r="XEU797" s="6" t="str">
        <f t="shared" si="14"/>
        <v/>
      </c>
    </row>
    <row r="798" spans="1:73 16375:16375" x14ac:dyDescent="0.2">
      <c r="A798" s="29"/>
      <c r="B798" s="29"/>
      <c r="C798" s="81"/>
      <c r="D798" s="81"/>
      <c r="E798" s="81"/>
      <c r="F798" s="82"/>
      <c r="G798" s="83"/>
      <c r="H798" s="58"/>
      <c r="I798" s="58"/>
      <c r="J798" s="58"/>
      <c r="K798" s="58"/>
      <c r="L798" s="58"/>
      <c r="M798" s="58"/>
      <c r="N798" s="58"/>
      <c r="O798" s="58"/>
      <c r="P798" s="58"/>
      <c r="Q798" s="58"/>
      <c r="R798" s="58"/>
      <c r="S798" s="58"/>
      <c r="T798" s="58"/>
      <c r="U798" s="58"/>
      <c r="V798" s="58"/>
      <c r="W798" s="58"/>
      <c r="X798" s="58"/>
      <c r="Y798" s="62"/>
      <c r="Z798" s="62"/>
      <c r="AA798" s="58"/>
      <c r="AB798" s="58"/>
      <c r="AC798" s="61"/>
      <c r="AD798" s="58"/>
      <c r="AE798" s="29"/>
      <c r="AF798" s="44"/>
      <c r="AG798" s="29"/>
      <c r="AH798" s="29"/>
      <c r="AI798" s="29"/>
      <c r="AJ798" s="29"/>
      <c r="AK798" s="29"/>
      <c r="AL798" s="29"/>
      <c r="AM798" s="29"/>
      <c r="AN798" s="29"/>
      <c r="AO798" s="29"/>
      <c r="AP798" s="29"/>
      <c r="AQ798" s="29"/>
      <c r="AR798" s="29"/>
      <c r="AS798" s="29"/>
      <c r="AT798" s="29"/>
      <c r="AU798" s="29"/>
      <c r="AV798" s="29"/>
      <c r="AW798" s="29"/>
      <c r="AX798" s="29"/>
      <c r="AY798" s="29"/>
      <c r="AZ798" s="29"/>
      <c r="BA798" s="29"/>
      <c r="BB798" s="29"/>
      <c r="BC798" s="29"/>
      <c r="BD798" s="29"/>
      <c r="BE798" s="29"/>
      <c r="BF798" s="29"/>
      <c r="BG798" s="29"/>
      <c r="BH798" s="29"/>
      <c r="BI798" s="29"/>
      <c r="BJ798" s="29"/>
      <c r="BK798" s="29"/>
      <c r="BL798" s="29"/>
      <c r="BM798" s="29"/>
      <c r="BN798" s="29"/>
      <c r="BO798" s="29"/>
      <c r="BP798" s="29"/>
      <c r="BQ798" s="29"/>
      <c r="BR798" s="29"/>
      <c r="BS798" s="29"/>
      <c r="BT798" s="29"/>
      <c r="BU798" s="29"/>
      <c r="XEU798" s="6" t="str">
        <f t="shared" si="14"/>
        <v/>
      </c>
    </row>
    <row r="799" spans="1:73 16375:16375" x14ac:dyDescent="0.2">
      <c r="A799" s="29"/>
      <c r="B799" s="29"/>
      <c r="C799" s="81"/>
      <c r="D799" s="81"/>
      <c r="E799" s="81"/>
      <c r="F799" s="82"/>
      <c r="G799" s="83"/>
      <c r="H799" s="58"/>
      <c r="I799" s="58"/>
      <c r="J799" s="58"/>
      <c r="K799" s="58"/>
      <c r="L799" s="58"/>
      <c r="M799" s="58"/>
      <c r="N799" s="58"/>
      <c r="O799" s="58"/>
      <c r="P799" s="58"/>
      <c r="Q799" s="58"/>
      <c r="R799" s="58"/>
      <c r="S799" s="58"/>
      <c r="T799" s="58"/>
      <c r="U799" s="58"/>
      <c r="V799" s="58"/>
      <c r="W799" s="58"/>
      <c r="X799" s="58"/>
      <c r="Y799" s="62"/>
      <c r="Z799" s="62"/>
      <c r="AA799" s="58"/>
      <c r="AB799" s="58"/>
      <c r="AC799" s="61"/>
      <c r="AD799" s="58"/>
      <c r="AE799" s="29"/>
      <c r="AF799" s="44"/>
      <c r="AG799" s="29"/>
      <c r="AH799" s="29"/>
      <c r="AI799" s="29"/>
      <c r="AJ799" s="29"/>
      <c r="AK799" s="29"/>
      <c r="AL799" s="29"/>
      <c r="AM799" s="29"/>
      <c r="AN799" s="29"/>
      <c r="AO799" s="29"/>
      <c r="AP799" s="29"/>
      <c r="AQ799" s="29"/>
      <c r="AR799" s="29"/>
      <c r="AS799" s="29"/>
      <c r="AT799" s="29"/>
      <c r="AU799" s="29"/>
      <c r="AV799" s="29"/>
      <c r="AW799" s="29"/>
      <c r="AX799" s="29"/>
      <c r="AY799" s="29"/>
      <c r="AZ799" s="29"/>
      <c r="BA799" s="29"/>
      <c r="BB799" s="29"/>
      <c r="BC799" s="29"/>
      <c r="BD799" s="29"/>
      <c r="BE799" s="29"/>
      <c r="BF799" s="29"/>
      <c r="BG799" s="29"/>
      <c r="BH799" s="29"/>
      <c r="BI799" s="29"/>
      <c r="BJ799" s="29"/>
      <c r="BK799" s="29"/>
      <c r="BL799" s="29"/>
      <c r="BM799" s="29"/>
      <c r="BN799" s="29"/>
      <c r="BO799" s="29"/>
      <c r="BP799" s="29"/>
      <c r="BQ799" s="29"/>
      <c r="BR799" s="29"/>
      <c r="BS799" s="29"/>
      <c r="BT799" s="29"/>
      <c r="BU799" s="29"/>
      <c r="XEU799" s="6" t="str">
        <f t="shared" si="14"/>
        <v/>
      </c>
    </row>
    <row r="800" spans="1:73 16375:16375" x14ac:dyDescent="0.2">
      <c r="A800" s="29"/>
      <c r="B800" s="29"/>
      <c r="C800" s="81"/>
      <c r="D800" s="81"/>
      <c r="E800" s="81"/>
      <c r="F800" s="82"/>
      <c r="G800" s="83"/>
      <c r="H800" s="58"/>
      <c r="I800" s="58"/>
      <c r="J800" s="58"/>
      <c r="K800" s="58"/>
      <c r="L800" s="58"/>
      <c r="M800" s="58"/>
      <c r="N800" s="58"/>
      <c r="O800" s="58"/>
      <c r="P800" s="58"/>
      <c r="Q800" s="58"/>
      <c r="R800" s="58"/>
      <c r="S800" s="58"/>
      <c r="T800" s="58"/>
      <c r="U800" s="58"/>
      <c r="V800" s="58"/>
      <c r="W800" s="58"/>
      <c r="X800" s="58"/>
      <c r="Y800" s="62"/>
      <c r="Z800" s="62"/>
      <c r="AA800" s="58"/>
      <c r="AB800" s="58"/>
      <c r="AC800" s="61"/>
      <c r="AD800" s="58"/>
      <c r="AE800" s="29"/>
      <c r="AF800" s="44"/>
      <c r="AG800" s="29"/>
      <c r="AH800" s="29"/>
      <c r="AI800" s="29"/>
      <c r="AJ800" s="29"/>
      <c r="AK800" s="29"/>
      <c r="AL800" s="29"/>
      <c r="AM800" s="29"/>
      <c r="AN800" s="29"/>
      <c r="AO800" s="29"/>
      <c r="AP800" s="29"/>
      <c r="AQ800" s="29"/>
      <c r="AR800" s="29"/>
      <c r="AS800" s="29"/>
      <c r="AT800" s="29"/>
      <c r="AU800" s="29"/>
      <c r="AV800" s="29"/>
      <c r="AW800" s="29"/>
      <c r="AX800" s="29"/>
      <c r="AY800" s="29"/>
      <c r="AZ800" s="29"/>
      <c r="BA800" s="29"/>
      <c r="BB800" s="29"/>
      <c r="BC800" s="29"/>
      <c r="BD800" s="29"/>
      <c r="BE800" s="29"/>
      <c r="BF800" s="29"/>
      <c r="BG800" s="29"/>
      <c r="BH800" s="29"/>
      <c r="BI800" s="29"/>
      <c r="BJ800" s="29"/>
      <c r="BK800" s="29"/>
      <c r="BL800" s="29"/>
      <c r="BM800" s="29"/>
      <c r="BN800" s="29"/>
      <c r="BO800" s="29"/>
      <c r="BP800" s="29"/>
      <c r="BQ800" s="29"/>
      <c r="BR800" s="29"/>
      <c r="BS800" s="29"/>
      <c r="BT800" s="29"/>
      <c r="BU800" s="29"/>
      <c r="XEU800" s="6" t="str">
        <f t="shared" si="14"/>
        <v/>
      </c>
    </row>
    <row r="801" spans="1:73 16375:16375" x14ac:dyDescent="0.2">
      <c r="A801" s="29"/>
      <c r="B801" s="29"/>
      <c r="C801" s="81"/>
      <c r="D801" s="81"/>
      <c r="E801" s="81"/>
      <c r="F801" s="82"/>
      <c r="G801" s="83"/>
      <c r="H801" s="58"/>
      <c r="I801" s="58"/>
      <c r="J801" s="58"/>
      <c r="K801" s="58"/>
      <c r="L801" s="58"/>
      <c r="M801" s="58"/>
      <c r="N801" s="58"/>
      <c r="O801" s="58"/>
      <c r="P801" s="58"/>
      <c r="Q801" s="58"/>
      <c r="R801" s="58"/>
      <c r="S801" s="58"/>
      <c r="T801" s="58"/>
      <c r="U801" s="58"/>
      <c r="V801" s="58"/>
      <c r="W801" s="58"/>
      <c r="X801" s="58"/>
      <c r="Y801" s="62"/>
      <c r="Z801" s="62"/>
      <c r="AA801" s="58"/>
      <c r="AB801" s="58"/>
      <c r="AC801" s="61"/>
      <c r="AD801" s="58"/>
      <c r="AE801" s="29"/>
      <c r="AF801" s="44"/>
      <c r="AG801" s="29"/>
      <c r="AH801" s="29"/>
      <c r="AI801" s="29"/>
      <c r="AJ801" s="29"/>
      <c r="AK801" s="29"/>
      <c r="AL801" s="29"/>
      <c r="AM801" s="29"/>
      <c r="AN801" s="29"/>
      <c r="AO801" s="29"/>
      <c r="AP801" s="29"/>
      <c r="AQ801" s="29"/>
      <c r="AR801" s="29"/>
      <c r="AS801" s="29"/>
      <c r="AT801" s="29"/>
      <c r="AU801" s="29"/>
      <c r="AV801" s="29"/>
      <c r="AW801" s="29"/>
      <c r="AX801" s="29"/>
      <c r="AY801" s="29"/>
      <c r="AZ801" s="29"/>
      <c r="BA801" s="29"/>
      <c r="BB801" s="29"/>
      <c r="BC801" s="29"/>
      <c r="BD801" s="29"/>
      <c r="BE801" s="29"/>
      <c r="BF801" s="29"/>
      <c r="BG801" s="29"/>
      <c r="BH801" s="29"/>
      <c r="BI801" s="29"/>
      <c r="BJ801" s="29"/>
      <c r="BK801" s="29"/>
      <c r="BL801" s="29"/>
      <c r="BM801" s="29"/>
      <c r="BN801" s="29"/>
      <c r="BO801" s="29"/>
      <c r="BP801" s="29"/>
      <c r="BQ801" s="29"/>
      <c r="BR801" s="29"/>
      <c r="BS801" s="29"/>
      <c r="BT801" s="29"/>
      <c r="BU801" s="29"/>
      <c r="XEU801" s="6" t="str">
        <f t="shared" si="14"/>
        <v/>
      </c>
    </row>
    <row r="802" spans="1:73 16375:16375" x14ac:dyDescent="0.2">
      <c r="A802" s="29"/>
      <c r="B802" s="29"/>
      <c r="C802" s="81"/>
      <c r="D802" s="81"/>
      <c r="E802" s="81"/>
      <c r="F802" s="82"/>
      <c r="G802" s="83"/>
      <c r="H802" s="58"/>
      <c r="I802" s="58"/>
      <c r="J802" s="58"/>
      <c r="K802" s="58"/>
      <c r="L802" s="58"/>
      <c r="M802" s="58"/>
      <c r="N802" s="58"/>
      <c r="O802" s="58"/>
      <c r="P802" s="58"/>
      <c r="Q802" s="58"/>
      <c r="R802" s="58"/>
      <c r="S802" s="58"/>
      <c r="T802" s="58"/>
      <c r="U802" s="58"/>
      <c r="V802" s="58"/>
      <c r="W802" s="58"/>
      <c r="X802" s="58"/>
      <c r="Y802" s="62"/>
      <c r="Z802" s="62"/>
      <c r="AA802" s="58"/>
      <c r="AB802" s="58"/>
      <c r="AC802" s="61"/>
      <c r="AD802" s="58"/>
      <c r="AE802" s="29"/>
      <c r="AF802" s="44"/>
      <c r="AG802" s="29"/>
      <c r="AH802" s="29"/>
      <c r="AI802" s="29"/>
      <c r="AJ802" s="29"/>
      <c r="AK802" s="29"/>
      <c r="AL802" s="29"/>
      <c r="AM802" s="29"/>
      <c r="AN802" s="29"/>
      <c r="AO802" s="29"/>
      <c r="AP802" s="29"/>
      <c r="AQ802" s="29"/>
      <c r="AR802" s="29"/>
      <c r="AS802" s="29"/>
      <c r="AT802" s="29"/>
      <c r="AU802" s="29"/>
      <c r="AV802" s="29"/>
      <c r="AW802" s="29"/>
      <c r="AX802" s="29"/>
      <c r="AY802" s="29"/>
      <c r="AZ802" s="29"/>
      <c r="BA802" s="29"/>
      <c r="BB802" s="29"/>
      <c r="BC802" s="29"/>
      <c r="BD802" s="29"/>
      <c r="BE802" s="29"/>
      <c r="BF802" s="29"/>
      <c r="BG802" s="29"/>
      <c r="BH802" s="29"/>
      <c r="BI802" s="29"/>
      <c r="BJ802" s="29"/>
      <c r="BK802" s="29"/>
      <c r="BL802" s="29"/>
      <c r="BM802" s="29"/>
      <c r="BN802" s="29"/>
      <c r="BO802" s="29"/>
      <c r="BP802" s="29"/>
      <c r="BQ802" s="29"/>
      <c r="BR802" s="29"/>
      <c r="BS802" s="29"/>
      <c r="BT802" s="29"/>
      <c r="BU802" s="29"/>
      <c r="XEU802" s="6" t="str">
        <f t="shared" si="14"/>
        <v/>
      </c>
    </row>
    <row r="803" spans="1:73 16375:16375" x14ac:dyDescent="0.2">
      <c r="A803" s="29"/>
      <c r="B803" s="29"/>
      <c r="C803" s="81"/>
      <c r="D803" s="81"/>
      <c r="E803" s="81"/>
      <c r="F803" s="82"/>
      <c r="G803" s="83"/>
      <c r="H803" s="58"/>
      <c r="I803" s="58"/>
      <c r="J803" s="58"/>
      <c r="K803" s="58"/>
      <c r="L803" s="58"/>
      <c r="M803" s="58"/>
      <c r="N803" s="58"/>
      <c r="O803" s="58"/>
      <c r="P803" s="58"/>
      <c r="Q803" s="58"/>
      <c r="R803" s="58"/>
      <c r="S803" s="58"/>
      <c r="T803" s="58"/>
      <c r="U803" s="58"/>
      <c r="V803" s="58"/>
      <c r="W803" s="58"/>
      <c r="X803" s="58"/>
      <c r="Y803" s="62"/>
      <c r="Z803" s="62"/>
      <c r="AA803" s="58"/>
      <c r="AB803" s="58"/>
      <c r="AC803" s="61"/>
      <c r="AD803" s="58"/>
      <c r="AE803" s="29"/>
      <c r="AF803" s="44"/>
      <c r="AG803" s="29"/>
      <c r="AH803" s="29"/>
      <c r="AI803" s="29"/>
      <c r="AJ803" s="29"/>
      <c r="AK803" s="29"/>
      <c r="AL803" s="29"/>
      <c r="AM803" s="29"/>
      <c r="AN803" s="29"/>
      <c r="AO803" s="29"/>
      <c r="AP803" s="29"/>
      <c r="AQ803" s="29"/>
      <c r="AR803" s="29"/>
      <c r="AS803" s="29"/>
      <c r="AT803" s="29"/>
      <c r="AU803" s="29"/>
      <c r="AV803" s="29"/>
      <c r="AW803" s="29"/>
      <c r="AX803" s="29"/>
      <c r="AY803" s="29"/>
      <c r="AZ803" s="29"/>
      <c r="BA803" s="29"/>
      <c r="BB803" s="29"/>
      <c r="BC803" s="29"/>
      <c r="BD803" s="29"/>
      <c r="BE803" s="29"/>
      <c r="BF803" s="29"/>
      <c r="BG803" s="29"/>
      <c r="BH803" s="29"/>
      <c r="BI803" s="29"/>
      <c r="BJ803" s="29"/>
      <c r="BK803" s="29"/>
      <c r="BL803" s="29"/>
      <c r="BM803" s="29"/>
      <c r="BN803" s="29"/>
      <c r="BO803" s="29"/>
      <c r="BP803" s="29"/>
      <c r="BQ803" s="29"/>
      <c r="BR803" s="29"/>
      <c r="BS803" s="29"/>
      <c r="BT803" s="29"/>
      <c r="BU803" s="29"/>
      <c r="XEU803" s="6" t="str">
        <f t="shared" si="14"/>
        <v/>
      </c>
    </row>
    <row r="804" spans="1:73 16375:16375" x14ac:dyDescent="0.2">
      <c r="A804" s="29"/>
      <c r="B804" s="29"/>
      <c r="C804" s="81"/>
      <c r="D804" s="81"/>
      <c r="E804" s="81"/>
      <c r="F804" s="82"/>
      <c r="G804" s="83"/>
      <c r="H804" s="58"/>
      <c r="I804" s="58"/>
      <c r="J804" s="58"/>
      <c r="K804" s="58"/>
      <c r="L804" s="58"/>
      <c r="M804" s="58"/>
      <c r="N804" s="58"/>
      <c r="O804" s="58"/>
      <c r="P804" s="58"/>
      <c r="Q804" s="58"/>
      <c r="R804" s="58"/>
      <c r="S804" s="58"/>
      <c r="T804" s="58"/>
      <c r="U804" s="58"/>
      <c r="V804" s="58"/>
      <c r="W804" s="58"/>
      <c r="X804" s="58"/>
      <c r="Y804" s="62"/>
      <c r="Z804" s="62"/>
      <c r="AA804" s="58"/>
      <c r="AB804" s="58"/>
      <c r="AC804" s="61"/>
      <c r="AD804" s="58"/>
      <c r="AE804" s="29"/>
      <c r="AF804" s="44"/>
      <c r="AG804" s="29"/>
      <c r="AH804" s="29"/>
      <c r="AI804" s="29"/>
      <c r="AJ804" s="29"/>
      <c r="AK804" s="29"/>
      <c r="AL804" s="29"/>
      <c r="AM804" s="29"/>
      <c r="AN804" s="29"/>
      <c r="AO804" s="29"/>
      <c r="AP804" s="29"/>
      <c r="AQ804" s="29"/>
      <c r="AR804" s="29"/>
      <c r="AS804" s="29"/>
      <c r="AT804" s="29"/>
      <c r="AU804" s="29"/>
      <c r="AV804" s="29"/>
      <c r="AW804" s="29"/>
      <c r="AX804" s="29"/>
      <c r="AY804" s="29"/>
      <c r="AZ804" s="29"/>
      <c r="BA804" s="29"/>
      <c r="BB804" s="29"/>
      <c r="BC804" s="29"/>
      <c r="BD804" s="29"/>
      <c r="BE804" s="29"/>
      <c r="BF804" s="29"/>
      <c r="BG804" s="29"/>
      <c r="BH804" s="29"/>
      <c r="BI804" s="29"/>
      <c r="BJ804" s="29"/>
      <c r="BK804" s="29"/>
      <c r="BL804" s="29"/>
      <c r="BM804" s="29"/>
      <c r="BN804" s="29"/>
      <c r="BO804" s="29"/>
      <c r="BP804" s="29"/>
      <c r="BQ804" s="29"/>
      <c r="BR804" s="29"/>
      <c r="BS804" s="29"/>
      <c r="BT804" s="29"/>
      <c r="BU804" s="29"/>
      <c r="XEU804" s="6" t="str">
        <f t="shared" si="14"/>
        <v/>
      </c>
    </row>
    <row r="805" spans="1:73 16375:16375" x14ac:dyDescent="0.2">
      <c r="A805" s="29"/>
      <c r="B805" s="29"/>
      <c r="C805" s="81"/>
      <c r="D805" s="81"/>
      <c r="E805" s="81"/>
      <c r="F805" s="82"/>
      <c r="G805" s="83"/>
      <c r="H805" s="58"/>
      <c r="I805" s="58"/>
      <c r="J805" s="58"/>
      <c r="K805" s="58"/>
      <c r="L805" s="58"/>
      <c r="M805" s="58"/>
      <c r="N805" s="58"/>
      <c r="O805" s="58"/>
      <c r="P805" s="58"/>
      <c r="Q805" s="58"/>
      <c r="R805" s="58"/>
      <c r="S805" s="58"/>
      <c r="T805" s="58"/>
      <c r="U805" s="58"/>
      <c r="V805" s="58"/>
      <c r="W805" s="58"/>
      <c r="X805" s="58"/>
      <c r="Y805" s="62"/>
      <c r="Z805" s="62"/>
      <c r="AA805" s="58"/>
      <c r="AB805" s="58"/>
      <c r="AC805" s="61"/>
      <c r="AD805" s="58"/>
      <c r="AE805" s="29"/>
      <c r="AF805" s="44"/>
      <c r="AG805" s="29"/>
      <c r="AH805" s="29"/>
      <c r="AI805" s="29"/>
      <c r="AJ805" s="29"/>
      <c r="AK805" s="29"/>
      <c r="AL805" s="29"/>
      <c r="AM805" s="29"/>
      <c r="AN805" s="29"/>
      <c r="AO805" s="29"/>
      <c r="AP805" s="29"/>
      <c r="AQ805" s="29"/>
      <c r="AR805" s="29"/>
      <c r="AS805" s="29"/>
      <c r="AT805" s="29"/>
      <c r="AU805" s="29"/>
      <c r="AV805" s="29"/>
      <c r="AW805" s="29"/>
      <c r="AX805" s="29"/>
      <c r="AY805" s="29"/>
      <c r="AZ805" s="29"/>
      <c r="BA805" s="29"/>
      <c r="BB805" s="29"/>
      <c r="BC805" s="29"/>
      <c r="BD805" s="29"/>
      <c r="BE805" s="29"/>
      <c r="BF805" s="29"/>
      <c r="BG805" s="29"/>
      <c r="BH805" s="29"/>
      <c r="BI805" s="29"/>
      <c r="BJ805" s="29"/>
      <c r="BK805" s="29"/>
      <c r="BL805" s="29"/>
      <c r="BM805" s="29"/>
      <c r="BN805" s="29"/>
      <c r="BO805" s="29"/>
      <c r="BP805" s="29"/>
      <c r="BQ805" s="29"/>
      <c r="BR805" s="29"/>
      <c r="BS805" s="29"/>
      <c r="BT805" s="29"/>
      <c r="BU805" s="29"/>
      <c r="XEU805" s="6" t="str">
        <f t="shared" si="14"/>
        <v/>
      </c>
    </row>
    <row r="806" spans="1:73 16375:16375" x14ac:dyDescent="0.2">
      <c r="A806" s="29"/>
      <c r="B806" s="29"/>
      <c r="C806" s="81"/>
      <c r="D806" s="81"/>
      <c r="E806" s="81"/>
      <c r="F806" s="82"/>
      <c r="G806" s="83"/>
      <c r="H806" s="58"/>
      <c r="I806" s="58"/>
      <c r="J806" s="58"/>
      <c r="K806" s="58"/>
      <c r="L806" s="58"/>
      <c r="M806" s="58"/>
      <c r="N806" s="58"/>
      <c r="O806" s="58"/>
      <c r="P806" s="58"/>
      <c r="Q806" s="58"/>
      <c r="R806" s="58"/>
      <c r="S806" s="58"/>
      <c r="T806" s="58"/>
      <c r="U806" s="58"/>
      <c r="V806" s="58"/>
      <c r="W806" s="58"/>
      <c r="X806" s="58"/>
      <c r="Y806" s="62"/>
      <c r="Z806" s="62"/>
      <c r="AA806" s="58"/>
      <c r="AB806" s="58"/>
      <c r="AC806" s="61"/>
      <c r="AD806" s="58"/>
      <c r="AE806" s="29"/>
      <c r="AF806" s="44"/>
      <c r="AG806" s="29"/>
      <c r="AH806" s="29"/>
      <c r="AI806" s="29"/>
      <c r="AJ806" s="29"/>
      <c r="AK806" s="29"/>
      <c r="AL806" s="29"/>
      <c r="AM806" s="29"/>
      <c r="AN806" s="29"/>
      <c r="AO806" s="29"/>
      <c r="AP806" s="29"/>
      <c r="AQ806" s="29"/>
      <c r="AR806" s="29"/>
      <c r="AS806" s="29"/>
      <c r="AT806" s="29"/>
      <c r="AU806" s="29"/>
      <c r="AV806" s="29"/>
      <c r="AW806" s="29"/>
      <c r="AX806" s="29"/>
      <c r="AY806" s="29"/>
      <c r="AZ806" s="29"/>
      <c r="BA806" s="29"/>
      <c r="BB806" s="29"/>
      <c r="BC806" s="29"/>
      <c r="BD806" s="29"/>
      <c r="BE806" s="29"/>
      <c r="BF806" s="29"/>
      <c r="BG806" s="29"/>
      <c r="BH806" s="29"/>
      <c r="BI806" s="29"/>
      <c r="BJ806" s="29"/>
      <c r="BK806" s="29"/>
      <c r="BL806" s="29"/>
      <c r="BM806" s="29"/>
      <c r="BN806" s="29"/>
      <c r="BO806" s="29"/>
      <c r="BP806" s="29"/>
      <c r="BQ806" s="29"/>
      <c r="BR806" s="29"/>
      <c r="BS806" s="29"/>
      <c r="BT806" s="29"/>
      <c r="BU806" s="29"/>
      <c r="XEU806" s="6" t="str">
        <f t="shared" si="14"/>
        <v/>
      </c>
    </row>
    <row r="807" spans="1:73 16375:16375" x14ac:dyDescent="0.2">
      <c r="A807" s="29"/>
      <c r="B807" s="29"/>
      <c r="C807" s="81"/>
      <c r="D807" s="81"/>
      <c r="E807" s="81"/>
      <c r="F807" s="82"/>
      <c r="G807" s="83"/>
      <c r="H807" s="58"/>
      <c r="I807" s="58"/>
      <c r="J807" s="58"/>
      <c r="K807" s="58"/>
      <c r="L807" s="58"/>
      <c r="M807" s="58"/>
      <c r="N807" s="58"/>
      <c r="O807" s="58"/>
      <c r="P807" s="58"/>
      <c r="Q807" s="58"/>
      <c r="R807" s="58"/>
      <c r="S807" s="58"/>
      <c r="T807" s="58"/>
      <c r="U807" s="58"/>
      <c r="V807" s="58"/>
      <c r="W807" s="58"/>
      <c r="X807" s="58"/>
      <c r="Y807" s="62"/>
      <c r="Z807" s="62"/>
      <c r="AA807" s="58"/>
      <c r="AB807" s="58"/>
      <c r="AC807" s="61"/>
      <c r="AD807" s="58"/>
      <c r="AE807" s="29"/>
      <c r="AF807" s="44"/>
      <c r="AG807" s="29"/>
      <c r="AH807" s="29"/>
      <c r="AI807" s="29"/>
      <c r="AJ807" s="29"/>
      <c r="AK807" s="29"/>
      <c r="AL807" s="29"/>
      <c r="AM807" s="29"/>
      <c r="AN807" s="29"/>
      <c r="AO807" s="29"/>
      <c r="AP807" s="29"/>
      <c r="AQ807" s="29"/>
      <c r="AR807" s="29"/>
      <c r="AS807" s="29"/>
      <c r="AT807" s="29"/>
      <c r="AU807" s="29"/>
      <c r="AV807" s="29"/>
      <c r="AW807" s="29"/>
      <c r="AX807" s="29"/>
      <c r="AY807" s="29"/>
      <c r="AZ807" s="29"/>
      <c r="BA807" s="29"/>
      <c r="BB807" s="29"/>
      <c r="BC807" s="29"/>
      <c r="BD807" s="29"/>
      <c r="BE807" s="29"/>
      <c r="BF807" s="29"/>
      <c r="BG807" s="29"/>
      <c r="BH807" s="29"/>
      <c r="BI807" s="29"/>
      <c r="BJ807" s="29"/>
      <c r="BK807" s="29"/>
      <c r="BL807" s="29"/>
      <c r="BM807" s="29"/>
      <c r="BN807" s="29"/>
      <c r="BO807" s="29"/>
      <c r="BP807" s="29"/>
      <c r="BQ807" s="29"/>
      <c r="BR807" s="29"/>
      <c r="BS807" s="29"/>
      <c r="BT807" s="29"/>
      <c r="BU807" s="29"/>
      <c r="XEU807" s="6" t="str">
        <f t="shared" si="14"/>
        <v/>
      </c>
    </row>
    <row r="808" spans="1:73 16375:16375" x14ac:dyDescent="0.2">
      <c r="A808" s="29"/>
      <c r="B808" s="29"/>
      <c r="C808" s="81"/>
      <c r="D808" s="81"/>
      <c r="E808" s="81"/>
      <c r="F808" s="82"/>
      <c r="G808" s="83"/>
      <c r="H808" s="58"/>
      <c r="I808" s="58"/>
      <c r="J808" s="58"/>
      <c r="K808" s="58"/>
      <c r="L808" s="58"/>
      <c r="M808" s="58"/>
      <c r="N808" s="58"/>
      <c r="O808" s="58"/>
      <c r="P808" s="58"/>
      <c r="Q808" s="58"/>
      <c r="R808" s="58"/>
      <c r="S808" s="58"/>
      <c r="T808" s="58"/>
      <c r="U808" s="58"/>
      <c r="V808" s="58"/>
      <c r="W808" s="58"/>
      <c r="X808" s="58"/>
      <c r="Y808" s="62"/>
      <c r="Z808" s="62"/>
      <c r="AA808" s="58"/>
      <c r="AB808" s="58"/>
      <c r="AC808" s="61"/>
      <c r="AD808" s="58"/>
      <c r="AE808" s="29"/>
      <c r="AF808" s="44"/>
      <c r="AG808" s="29"/>
      <c r="AH808" s="29"/>
      <c r="AI808" s="29"/>
      <c r="AJ808" s="29"/>
      <c r="AK808" s="29"/>
      <c r="AL808" s="29"/>
      <c r="AM808" s="29"/>
      <c r="AN808" s="29"/>
      <c r="AO808" s="29"/>
      <c r="AP808" s="29"/>
      <c r="AQ808" s="29"/>
      <c r="AR808" s="29"/>
      <c r="AS808" s="29"/>
      <c r="AT808" s="29"/>
      <c r="AU808" s="29"/>
      <c r="AV808" s="29"/>
      <c r="AW808" s="29"/>
      <c r="AX808" s="29"/>
      <c r="AY808" s="29"/>
      <c r="AZ808" s="29"/>
      <c r="BA808" s="29"/>
      <c r="BB808" s="29"/>
      <c r="BC808" s="29"/>
      <c r="BD808" s="29"/>
      <c r="BE808" s="29"/>
      <c r="BF808" s="29"/>
      <c r="BG808" s="29"/>
      <c r="BH808" s="29"/>
      <c r="BI808" s="29"/>
      <c r="BJ808" s="29"/>
      <c r="BK808" s="29"/>
      <c r="BL808" s="29"/>
      <c r="BM808" s="29"/>
      <c r="BN808" s="29"/>
      <c r="BO808" s="29"/>
      <c r="BP808" s="29"/>
      <c r="BQ808" s="29"/>
      <c r="BR808" s="29"/>
      <c r="BS808" s="29"/>
      <c r="BT808" s="29"/>
      <c r="BU808" s="29"/>
      <c r="XEU808" s="6" t="str">
        <f t="shared" si="14"/>
        <v/>
      </c>
    </row>
    <row r="809" spans="1:73 16375:16375" x14ac:dyDescent="0.2">
      <c r="A809" s="29"/>
      <c r="B809" s="29"/>
      <c r="C809" s="81"/>
      <c r="D809" s="81"/>
      <c r="E809" s="81"/>
      <c r="F809" s="82"/>
      <c r="G809" s="83"/>
      <c r="H809" s="58"/>
      <c r="I809" s="58"/>
      <c r="J809" s="58"/>
      <c r="K809" s="58"/>
      <c r="L809" s="58"/>
      <c r="M809" s="58"/>
      <c r="N809" s="58"/>
      <c r="O809" s="58"/>
      <c r="P809" s="58"/>
      <c r="Q809" s="58"/>
      <c r="R809" s="58"/>
      <c r="S809" s="58"/>
      <c r="T809" s="58"/>
      <c r="U809" s="58"/>
      <c r="V809" s="58"/>
      <c r="W809" s="58"/>
      <c r="X809" s="58"/>
      <c r="Y809" s="62"/>
      <c r="Z809" s="62"/>
      <c r="AA809" s="58"/>
      <c r="AB809" s="58"/>
      <c r="AC809" s="61"/>
      <c r="AD809" s="58"/>
      <c r="AE809" s="29"/>
      <c r="AF809" s="44"/>
      <c r="AG809" s="29"/>
      <c r="AH809" s="29"/>
      <c r="AI809" s="29"/>
      <c r="AJ809" s="29"/>
      <c r="AK809" s="29"/>
      <c r="AL809" s="29"/>
      <c r="AM809" s="29"/>
      <c r="AN809" s="29"/>
      <c r="AO809" s="29"/>
      <c r="AP809" s="29"/>
      <c r="AQ809" s="29"/>
      <c r="AR809" s="29"/>
      <c r="AS809" s="29"/>
      <c r="AT809" s="29"/>
      <c r="AU809" s="29"/>
      <c r="AV809" s="29"/>
      <c r="AW809" s="29"/>
      <c r="AX809" s="29"/>
      <c r="AY809" s="29"/>
      <c r="AZ809" s="29"/>
      <c r="BA809" s="29"/>
      <c r="BB809" s="29"/>
      <c r="BC809" s="29"/>
      <c r="BD809" s="29"/>
      <c r="BE809" s="29"/>
      <c r="BF809" s="29"/>
      <c r="BG809" s="29"/>
      <c r="BH809" s="29"/>
      <c r="BI809" s="29"/>
      <c r="BJ809" s="29"/>
      <c r="BK809" s="29"/>
      <c r="BL809" s="29"/>
      <c r="BM809" s="29"/>
      <c r="BN809" s="29"/>
      <c r="BO809" s="29"/>
      <c r="BP809" s="29"/>
      <c r="BQ809" s="29"/>
      <c r="BR809" s="29"/>
      <c r="BS809" s="29"/>
      <c r="BT809" s="29"/>
      <c r="BU809" s="29"/>
      <c r="XEU809" s="6" t="str">
        <f t="shared" si="14"/>
        <v/>
      </c>
    </row>
    <row r="810" spans="1:73 16375:16375" x14ac:dyDescent="0.2">
      <c r="A810" s="29"/>
      <c r="B810" s="29"/>
      <c r="C810" s="81"/>
      <c r="D810" s="81"/>
      <c r="E810" s="81"/>
      <c r="F810" s="82"/>
      <c r="G810" s="83"/>
      <c r="H810" s="58"/>
      <c r="I810" s="58"/>
      <c r="J810" s="58"/>
      <c r="K810" s="58"/>
      <c r="L810" s="58"/>
      <c r="M810" s="58"/>
      <c r="N810" s="58"/>
      <c r="O810" s="58"/>
      <c r="P810" s="58"/>
      <c r="Q810" s="58"/>
      <c r="R810" s="58"/>
      <c r="S810" s="58"/>
      <c r="T810" s="58"/>
      <c r="U810" s="58"/>
      <c r="V810" s="58"/>
      <c r="W810" s="58"/>
      <c r="X810" s="58"/>
      <c r="Y810" s="62"/>
      <c r="Z810" s="62"/>
      <c r="AA810" s="58"/>
      <c r="AB810" s="58"/>
      <c r="AC810" s="61"/>
      <c r="AD810" s="58"/>
      <c r="AE810" s="29"/>
      <c r="AF810" s="44"/>
      <c r="AG810" s="29"/>
      <c r="AH810" s="29"/>
      <c r="AI810" s="29"/>
      <c r="AJ810" s="29"/>
      <c r="AK810" s="29"/>
      <c r="AL810" s="29"/>
      <c r="AM810" s="29"/>
      <c r="AN810" s="29"/>
      <c r="AO810" s="29"/>
      <c r="AP810" s="29"/>
      <c r="AQ810" s="29"/>
      <c r="AR810" s="29"/>
      <c r="AS810" s="29"/>
      <c r="AT810" s="29"/>
      <c r="AU810" s="29"/>
      <c r="AV810" s="29"/>
      <c r="AW810" s="29"/>
      <c r="AX810" s="29"/>
      <c r="AY810" s="29"/>
      <c r="AZ810" s="29"/>
      <c r="BA810" s="29"/>
      <c r="BB810" s="29"/>
      <c r="BC810" s="29"/>
      <c r="BD810" s="29"/>
      <c r="BE810" s="29"/>
      <c r="BF810" s="29"/>
      <c r="BG810" s="29"/>
      <c r="BH810" s="29"/>
      <c r="BI810" s="29"/>
      <c r="BJ810" s="29"/>
      <c r="BK810" s="29"/>
      <c r="BL810" s="29"/>
      <c r="BM810" s="29"/>
      <c r="BN810" s="29"/>
      <c r="BO810" s="29"/>
      <c r="BP810" s="29"/>
      <c r="BQ810" s="29"/>
      <c r="BR810" s="29"/>
      <c r="BS810" s="29"/>
      <c r="BT810" s="29"/>
      <c r="BU810" s="29"/>
      <c r="XEU810" s="6" t="str">
        <f t="shared" si="14"/>
        <v/>
      </c>
    </row>
    <row r="811" spans="1:73 16375:16375" x14ac:dyDescent="0.2">
      <c r="A811" s="29"/>
      <c r="B811" s="29"/>
      <c r="C811" s="81"/>
      <c r="D811" s="81"/>
      <c r="E811" s="81"/>
      <c r="F811" s="82"/>
      <c r="G811" s="83"/>
      <c r="H811" s="58"/>
      <c r="I811" s="58"/>
      <c r="J811" s="58"/>
      <c r="K811" s="58"/>
      <c r="L811" s="58"/>
      <c r="M811" s="58"/>
      <c r="N811" s="58"/>
      <c r="O811" s="58"/>
      <c r="P811" s="58"/>
      <c r="Q811" s="58"/>
      <c r="R811" s="58"/>
      <c r="S811" s="58"/>
      <c r="T811" s="58"/>
      <c r="U811" s="58"/>
      <c r="V811" s="58"/>
      <c r="W811" s="58"/>
      <c r="X811" s="58"/>
      <c r="Y811" s="62"/>
      <c r="Z811" s="62"/>
      <c r="AA811" s="58"/>
      <c r="AB811" s="58"/>
      <c r="AC811" s="61"/>
      <c r="AD811" s="58"/>
      <c r="AE811" s="29"/>
      <c r="AF811" s="44"/>
      <c r="AG811" s="29"/>
      <c r="AH811" s="29"/>
      <c r="AI811" s="29"/>
      <c r="AJ811" s="29"/>
      <c r="AK811" s="29"/>
      <c r="AL811" s="29"/>
      <c r="AM811" s="29"/>
      <c r="AN811" s="29"/>
      <c r="AO811" s="29"/>
      <c r="AP811" s="29"/>
      <c r="AQ811" s="29"/>
      <c r="AR811" s="29"/>
      <c r="AS811" s="29"/>
      <c r="AT811" s="29"/>
      <c r="AU811" s="29"/>
      <c r="AV811" s="29"/>
      <c r="AW811" s="29"/>
      <c r="AX811" s="29"/>
      <c r="AY811" s="29"/>
      <c r="AZ811" s="29"/>
      <c r="BA811" s="29"/>
      <c r="BB811" s="29"/>
      <c r="BC811" s="29"/>
      <c r="BD811" s="29"/>
      <c r="BE811" s="29"/>
      <c r="BF811" s="29"/>
      <c r="BG811" s="29"/>
      <c r="BH811" s="29"/>
      <c r="BI811" s="29"/>
      <c r="BJ811" s="29"/>
      <c r="BK811" s="29"/>
      <c r="BL811" s="29"/>
      <c r="BM811" s="29"/>
      <c r="BN811" s="29"/>
      <c r="BO811" s="29"/>
      <c r="BP811" s="29"/>
      <c r="BQ811" s="29"/>
      <c r="BR811" s="29"/>
      <c r="BS811" s="29"/>
      <c r="BT811" s="29"/>
      <c r="BU811" s="29"/>
      <c r="XEU811" s="6" t="str">
        <f t="shared" si="14"/>
        <v/>
      </c>
    </row>
    <row r="812" spans="1:73 16375:16375" x14ac:dyDescent="0.2">
      <c r="A812" s="29"/>
      <c r="B812" s="29"/>
      <c r="C812" s="81"/>
      <c r="D812" s="81"/>
      <c r="E812" s="81"/>
      <c r="F812" s="82"/>
      <c r="G812" s="83"/>
      <c r="H812" s="58"/>
      <c r="I812" s="58"/>
      <c r="J812" s="58"/>
      <c r="K812" s="58"/>
      <c r="L812" s="58"/>
      <c r="M812" s="58"/>
      <c r="N812" s="58"/>
      <c r="O812" s="58"/>
      <c r="P812" s="58"/>
      <c r="Q812" s="58"/>
      <c r="R812" s="58"/>
      <c r="S812" s="58"/>
      <c r="T812" s="58"/>
      <c r="U812" s="58"/>
      <c r="V812" s="58"/>
      <c r="W812" s="58"/>
      <c r="X812" s="58"/>
      <c r="Y812" s="62"/>
      <c r="Z812" s="62"/>
      <c r="AA812" s="58"/>
      <c r="AB812" s="58"/>
      <c r="AC812" s="61"/>
      <c r="AD812" s="58"/>
      <c r="AE812" s="29"/>
      <c r="AF812" s="44"/>
      <c r="AG812" s="29"/>
      <c r="AH812" s="29"/>
      <c r="AI812" s="29"/>
      <c r="AJ812" s="29"/>
      <c r="AK812" s="29"/>
      <c r="AL812" s="29"/>
      <c r="AM812" s="29"/>
      <c r="AN812" s="29"/>
      <c r="AO812" s="29"/>
      <c r="AP812" s="29"/>
      <c r="AQ812" s="29"/>
      <c r="AR812" s="29"/>
      <c r="AS812" s="29"/>
      <c r="AT812" s="29"/>
      <c r="AU812" s="29"/>
      <c r="AV812" s="29"/>
      <c r="AW812" s="29"/>
      <c r="AX812" s="29"/>
      <c r="AY812" s="29"/>
      <c r="AZ812" s="29"/>
      <c r="BA812" s="29"/>
      <c r="BB812" s="29"/>
      <c r="BC812" s="29"/>
      <c r="BD812" s="29"/>
      <c r="BE812" s="29"/>
      <c r="BF812" s="29"/>
      <c r="BG812" s="29"/>
      <c r="BH812" s="29"/>
      <c r="BI812" s="29"/>
      <c r="BJ812" s="29"/>
      <c r="BK812" s="29"/>
      <c r="BL812" s="29"/>
      <c r="BM812" s="29"/>
      <c r="BN812" s="29"/>
      <c r="BO812" s="29"/>
      <c r="BP812" s="29"/>
      <c r="BQ812" s="29"/>
      <c r="BR812" s="29"/>
      <c r="BS812" s="29"/>
      <c r="BT812" s="29"/>
      <c r="BU812" s="29"/>
      <c r="XEU812" s="6" t="str">
        <f t="shared" si="14"/>
        <v/>
      </c>
    </row>
    <row r="813" spans="1:73 16375:16375" x14ac:dyDescent="0.2">
      <c r="A813" s="29"/>
      <c r="B813" s="29"/>
      <c r="C813" s="81"/>
      <c r="D813" s="81"/>
      <c r="E813" s="81"/>
      <c r="F813" s="82"/>
      <c r="G813" s="83"/>
      <c r="H813" s="58"/>
      <c r="I813" s="58"/>
      <c r="J813" s="58"/>
      <c r="K813" s="58"/>
      <c r="L813" s="58"/>
      <c r="M813" s="58"/>
      <c r="N813" s="58"/>
      <c r="O813" s="58"/>
      <c r="P813" s="58"/>
      <c r="Q813" s="58"/>
      <c r="R813" s="58"/>
      <c r="S813" s="58"/>
      <c r="T813" s="58"/>
      <c r="U813" s="58"/>
      <c r="V813" s="58"/>
      <c r="W813" s="58"/>
      <c r="X813" s="58"/>
      <c r="Y813" s="62"/>
      <c r="Z813" s="62"/>
      <c r="AA813" s="58"/>
      <c r="AB813" s="58"/>
      <c r="AC813" s="61"/>
      <c r="AD813" s="58"/>
      <c r="AE813" s="29"/>
      <c r="AF813" s="44"/>
      <c r="AG813" s="29"/>
      <c r="AH813" s="29"/>
      <c r="AI813" s="29"/>
      <c r="AJ813" s="29"/>
      <c r="AK813" s="29"/>
      <c r="AL813" s="29"/>
      <c r="AM813" s="29"/>
      <c r="AN813" s="29"/>
      <c r="AO813" s="29"/>
      <c r="AP813" s="29"/>
      <c r="AQ813" s="29"/>
      <c r="AR813" s="29"/>
      <c r="AS813" s="29"/>
      <c r="AT813" s="29"/>
      <c r="AU813" s="29"/>
      <c r="AV813" s="29"/>
      <c r="AW813" s="29"/>
      <c r="AX813" s="29"/>
      <c r="AY813" s="29"/>
      <c r="AZ813" s="29"/>
      <c r="BA813" s="29"/>
      <c r="BB813" s="29"/>
      <c r="BC813" s="29"/>
      <c r="BD813" s="29"/>
      <c r="BE813" s="29"/>
      <c r="BF813" s="29"/>
      <c r="BG813" s="29"/>
      <c r="BH813" s="29"/>
      <c r="BI813" s="29"/>
      <c r="BJ813" s="29"/>
      <c r="BK813" s="29"/>
      <c r="BL813" s="29"/>
      <c r="BM813" s="29"/>
      <c r="BN813" s="29"/>
      <c r="BO813" s="29"/>
      <c r="BP813" s="29"/>
      <c r="BQ813" s="29"/>
      <c r="BR813" s="29"/>
      <c r="BS813" s="29"/>
      <c r="BT813" s="29"/>
      <c r="BU813" s="29"/>
      <c r="XEU813" s="6" t="str">
        <f t="shared" si="14"/>
        <v/>
      </c>
    </row>
    <row r="814" spans="1:73 16375:16375" x14ac:dyDescent="0.2">
      <c r="A814" s="29"/>
      <c r="B814" s="29"/>
      <c r="C814" s="81"/>
      <c r="D814" s="81"/>
      <c r="E814" s="81"/>
      <c r="F814" s="82"/>
      <c r="G814" s="83"/>
      <c r="H814" s="58"/>
      <c r="I814" s="58"/>
      <c r="J814" s="58"/>
      <c r="K814" s="58"/>
      <c r="L814" s="58"/>
      <c r="M814" s="58"/>
      <c r="N814" s="58"/>
      <c r="O814" s="58"/>
      <c r="P814" s="58"/>
      <c r="Q814" s="58"/>
      <c r="R814" s="58"/>
      <c r="S814" s="58"/>
      <c r="T814" s="58"/>
      <c r="U814" s="58"/>
      <c r="V814" s="58"/>
      <c r="W814" s="58"/>
      <c r="X814" s="58"/>
      <c r="Y814" s="62"/>
      <c r="Z814" s="62"/>
      <c r="AA814" s="58"/>
      <c r="AB814" s="58"/>
      <c r="AC814" s="61"/>
      <c r="AD814" s="58"/>
      <c r="AE814" s="29"/>
      <c r="AF814" s="44"/>
      <c r="AG814" s="29"/>
      <c r="AH814" s="29"/>
      <c r="AI814" s="29"/>
      <c r="AJ814" s="29"/>
      <c r="AK814" s="29"/>
      <c r="AL814" s="29"/>
      <c r="AM814" s="29"/>
      <c r="AN814" s="29"/>
      <c r="AO814" s="29"/>
      <c r="AP814" s="29"/>
      <c r="AQ814" s="29"/>
      <c r="AR814" s="29"/>
      <c r="AS814" s="29"/>
      <c r="AT814" s="29"/>
      <c r="AU814" s="29"/>
      <c r="AV814" s="29"/>
      <c r="AW814" s="29"/>
      <c r="AX814" s="29"/>
      <c r="AY814" s="29"/>
      <c r="AZ814" s="29"/>
      <c r="BA814" s="29"/>
      <c r="BB814" s="29"/>
      <c r="BC814" s="29"/>
      <c r="BD814" s="29"/>
      <c r="BE814" s="29"/>
      <c r="BF814" s="29"/>
      <c r="BG814" s="29"/>
      <c r="BH814" s="29"/>
      <c r="BI814" s="29"/>
      <c r="BJ814" s="29"/>
      <c r="BK814" s="29"/>
      <c r="BL814" s="29"/>
      <c r="BM814" s="29"/>
      <c r="BN814" s="29"/>
      <c r="BO814" s="29"/>
      <c r="BP814" s="29"/>
      <c r="BQ814" s="29"/>
      <c r="BR814" s="29"/>
      <c r="BS814" s="29"/>
      <c r="BT814" s="29"/>
      <c r="BU814" s="29"/>
      <c r="XEU814" s="6" t="str">
        <f t="shared" si="14"/>
        <v/>
      </c>
    </row>
    <row r="815" spans="1:73 16375:16375" x14ac:dyDescent="0.2">
      <c r="A815" s="29"/>
      <c r="B815" s="29"/>
      <c r="C815" s="81"/>
      <c r="D815" s="81"/>
      <c r="E815" s="81"/>
      <c r="F815" s="82"/>
      <c r="G815" s="83"/>
      <c r="H815" s="58"/>
      <c r="I815" s="58"/>
      <c r="J815" s="58"/>
      <c r="K815" s="58"/>
      <c r="L815" s="58"/>
      <c r="M815" s="58"/>
      <c r="N815" s="58"/>
      <c r="O815" s="58"/>
      <c r="P815" s="58"/>
      <c r="Q815" s="58"/>
      <c r="R815" s="58"/>
      <c r="S815" s="58"/>
      <c r="T815" s="58"/>
      <c r="U815" s="58"/>
      <c r="V815" s="58"/>
      <c r="W815" s="58"/>
      <c r="X815" s="58"/>
      <c r="Y815" s="62"/>
      <c r="Z815" s="62"/>
      <c r="AA815" s="58"/>
      <c r="AB815" s="58"/>
      <c r="AC815" s="61"/>
      <c r="AD815" s="58"/>
      <c r="AE815" s="29"/>
      <c r="AF815" s="44"/>
      <c r="AG815" s="29"/>
      <c r="AH815" s="29"/>
      <c r="AI815" s="29"/>
      <c r="AJ815" s="29"/>
      <c r="AK815" s="29"/>
      <c r="AL815" s="29"/>
      <c r="AM815" s="29"/>
      <c r="AN815" s="29"/>
      <c r="AO815" s="29"/>
      <c r="AP815" s="29"/>
      <c r="AQ815" s="29"/>
      <c r="AR815" s="29"/>
      <c r="AS815" s="29"/>
      <c r="AT815" s="29"/>
      <c r="AU815" s="29"/>
      <c r="AV815" s="29"/>
      <c r="AW815" s="29"/>
      <c r="AX815" s="29"/>
      <c r="AY815" s="29"/>
      <c r="AZ815" s="29"/>
      <c r="BA815" s="29"/>
      <c r="BB815" s="29"/>
      <c r="BC815" s="29"/>
      <c r="BD815" s="29"/>
      <c r="BE815" s="29"/>
      <c r="BF815" s="29"/>
      <c r="BG815" s="29"/>
      <c r="BH815" s="29"/>
      <c r="BI815" s="29"/>
      <c r="BJ815" s="29"/>
      <c r="BK815" s="29"/>
      <c r="BL815" s="29"/>
      <c r="BM815" s="29"/>
      <c r="BN815" s="29"/>
      <c r="BO815" s="29"/>
      <c r="BP815" s="29"/>
      <c r="BQ815" s="29"/>
      <c r="BR815" s="29"/>
      <c r="BS815" s="29"/>
      <c r="BT815" s="29"/>
      <c r="BU815" s="29"/>
      <c r="XEU815" s="6" t="str">
        <f t="shared" si="14"/>
        <v/>
      </c>
    </row>
    <row r="816" spans="1:73 16375:16375" x14ac:dyDescent="0.2">
      <c r="A816" s="29"/>
      <c r="B816" s="29"/>
      <c r="C816" s="81"/>
      <c r="D816" s="81"/>
      <c r="E816" s="81"/>
      <c r="F816" s="82"/>
      <c r="G816" s="83"/>
      <c r="H816" s="58"/>
      <c r="I816" s="58"/>
      <c r="J816" s="58"/>
      <c r="K816" s="58"/>
      <c r="L816" s="58"/>
      <c r="M816" s="58"/>
      <c r="N816" s="58"/>
      <c r="O816" s="58"/>
      <c r="P816" s="58"/>
      <c r="Q816" s="58"/>
      <c r="R816" s="58"/>
      <c r="S816" s="58"/>
      <c r="T816" s="58"/>
      <c r="U816" s="58"/>
      <c r="V816" s="58"/>
      <c r="W816" s="58"/>
      <c r="X816" s="58"/>
      <c r="Y816" s="62"/>
      <c r="Z816" s="62"/>
      <c r="AA816" s="58"/>
      <c r="AB816" s="58"/>
      <c r="AC816" s="61"/>
      <c r="AD816" s="58"/>
      <c r="AE816" s="29"/>
      <c r="AF816" s="44"/>
      <c r="AG816" s="29"/>
      <c r="AH816" s="29"/>
      <c r="AI816" s="29"/>
      <c r="AJ816" s="29"/>
      <c r="AK816" s="29"/>
      <c r="AL816" s="29"/>
      <c r="AM816" s="29"/>
      <c r="AN816" s="29"/>
      <c r="AO816" s="29"/>
      <c r="AP816" s="29"/>
      <c r="AQ816" s="29"/>
      <c r="AR816" s="29"/>
      <c r="AS816" s="29"/>
      <c r="AT816" s="29"/>
      <c r="AU816" s="29"/>
      <c r="AV816" s="29"/>
      <c r="AW816" s="29"/>
      <c r="AX816" s="29"/>
      <c r="AY816" s="29"/>
      <c r="AZ816" s="29"/>
      <c r="BA816" s="29"/>
      <c r="BB816" s="29"/>
      <c r="BC816" s="29"/>
      <c r="BD816" s="29"/>
      <c r="BE816" s="29"/>
      <c r="BF816" s="29"/>
      <c r="BG816" s="29"/>
      <c r="BH816" s="29"/>
      <c r="BI816" s="29"/>
      <c r="BJ816" s="29"/>
      <c r="BK816" s="29"/>
      <c r="BL816" s="29"/>
      <c r="BM816" s="29"/>
      <c r="BN816" s="29"/>
      <c r="BO816" s="29"/>
      <c r="BP816" s="29"/>
      <c r="BQ816" s="29"/>
      <c r="BR816" s="29"/>
      <c r="BS816" s="29"/>
      <c r="BT816" s="29"/>
      <c r="BU816" s="29"/>
      <c r="XEU816" s="6" t="str">
        <f t="shared" si="14"/>
        <v/>
      </c>
    </row>
    <row r="817" spans="1:73 16375:16375" x14ac:dyDescent="0.2">
      <c r="A817" s="29"/>
      <c r="B817" s="29"/>
      <c r="C817" s="81"/>
      <c r="D817" s="81"/>
      <c r="E817" s="81"/>
      <c r="F817" s="82"/>
      <c r="G817" s="83"/>
      <c r="H817" s="58"/>
      <c r="I817" s="58"/>
      <c r="J817" s="58"/>
      <c r="K817" s="58"/>
      <c r="L817" s="58"/>
      <c r="M817" s="58"/>
      <c r="N817" s="58"/>
      <c r="O817" s="58"/>
      <c r="P817" s="58"/>
      <c r="Q817" s="58"/>
      <c r="R817" s="58"/>
      <c r="S817" s="58"/>
      <c r="T817" s="58"/>
      <c r="U817" s="58"/>
      <c r="V817" s="58"/>
      <c r="W817" s="58"/>
      <c r="X817" s="58"/>
      <c r="Y817" s="62"/>
      <c r="Z817" s="62"/>
      <c r="AA817" s="58"/>
      <c r="AB817" s="58"/>
      <c r="AC817" s="61"/>
      <c r="AD817" s="58"/>
      <c r="AE817" s="29"/>
      <c r="AF817" s="44"/>
      <c r="AG817" s="29"/>
      <c r="AH817" s="29"/>
      <c r="AI817" s="29"/>
      <c r="AJ817" s="29"/>
      <c r="AK817" s="29"/>
      <c r="AL817" s="29"/>
      <c r="AM817" s="29"/>
      <c r="AN817" s="29"/>
      <c r="AO817" s="29"/>
      <c r="AP817" s="29"/>
      <c r="AQ817" s="29"/>
      <c r="AR817" s="29"/>
      <c r="AS817" s="29"/>
      <c r="AT817" s="29"/>
      <c r="AU817" s="29"/>
      <c r="AV817" s="29"/>
      <c r="AW817" s="29"/>
      <c r="AX817" s="29"/>
      <c r="AY817" s="29"/>
      <c r="AZ817" s="29"/>
      <c r="BA817" s="29"/>
      <c r="BB817" s="29"/>
      <c r="BC817" s="29"/>
      <c r="BD817" s="29"/>
      <c r="BE817" s="29"/>
      <c r="BF817" s="29"/>
      <c r="BG817" s="29"/>
      <c r="BH817" s="29"/>
      <c r="BI817" s="29"/>
      <c r="BJ817" s="29"/>
      <c r="BK817" s="29"/>
      <c r="BL817" s="29"/>
      <c r="BM817" s="29"/>
      <c r="BN817" s="29"/>
      <c r="BO817" s="29"/>
      <c r="BP817" s="29"/>
      <c r="BQ817" s="29"/>
      <c r="BR817" s="29"/>
      <c r="BS817" s="29"/>
      <c r="BT817" s="29"/>
      <c r="BU817" s="29"/>
      <c r="XEU817" s="6" t="str">
        <f t="shared" si="14"/>
        <v/>
      </c>
    </row>
    <row r="818" spans="1:73 16375:16375" x14ac:dyDescent="0.2">
      <c r="A818" s="29"/>
      <c r="B818" s="29"/>
      <c r="C818" s="81"/>
      <c r="D818" s="81"/>
      <c r="E818" s="81"/>
      <c r="F818" s="82"/>
      <c r="G818" s="83"/>
      <c r="H818" s="58"/>
      <c r="I818" s="58"/>
      <c r="J818" s="58"/>
      <c r="K818" s="58"/>
      <c r="L818" s="58"/>
      <c r="M818" s="58"/>
      <c r="N818" s="58"/>
      <c r="O818" s="58"/>
      <c r="P818" s="58"/>
      <c r="Q818" s="58"/>
      <c r="R818" s="58"/>
      <c r="S818" s="58"/>
      <c r="T818" s="58"/>
      <c r="U818" s="58"/>
      <c r="V818" s="58"/>
      <c r="W818" s="58"/>
      <c r="X818" s="58"/>
      <c r="Y818" s="62"/>
      <c r="Z818" s="62"/>
      <c r="AA818" s="58"/>
      <c r="AB818" s="58"/>
      <c r="AC818" s="61"/>
      <c r="AD818" s="58"/>
      <c r="AE818" s="29"/>
      <c r="AF818" s="44"/>
      <c r="AG818" s="29"/>
      <c r="AH818" s="29"/>
      <c r="AI818" s="29"/>
      <c r="AJ818" s="29"/>
      <c r="AK818" s="29"/>
      <c r="AL818" s="29"/>
      <c r="AM818" s="29"/>
      <c r="AN818" s="29"/>
      <c r="AO818" s="29"/>
      <c r="AP818" s="29"/>
      <c r="AQ818" s="29"/>
      <c r="AR818" s="29"/>
      <c r="AS818" s="29"/>
      <c r="AT818" s="29"/>
      <c r="AU818" s="29"/>
      <c r="AV818" s="29"/>
      <c r="AW818" s="29"/>
      <c r="AX818" s="29"/>
      <c r="AY818" s="29"/>
      <c r="AZ818" s="29"/>
      <c r="BA818" s="29"/>
      <c r="BB818" s="29"/>
      <c r="BC818" s="29"/>
      <c r="BD818" s="29"/>
      <c r="BE818" s="29"/>
      <c r="BF818" s="29"/>
      <c r="BG818" s="29"/>
      <c r="BH818" s="29"/>
      <c r="BI818" s="29"/>
      <c r="BJ818" s="29"/>
      <c r="BK818" s="29"/>
      <c r="BL818" s="29"/>
      <c r="BM818" s="29"/>
      <c r="BN818" s="29"/>
      <c r="BO818" s="29"/>
      <c r="BP818" s="29"/>
      <c r="BQ818" s="29"/>
      <c r="BR818" s="29"/>
      <c r="BS818" s="29"/>
      <c r="BT818" s="29"/>
      <c r="BU818" s="29"/>
      <c r="XEU818" s="6" t="str">
        <f t="shared" si="14"/>
        <v/>
      </c>
    </row>
    <row r="819" spans="1:73 16375:16375" x14ac:dyDescent="0.2">
      <c r="A819" s="29"/>
      <c r="B819" s="29"/>
      <c r="C819" s="81"/>
      <c r="D819" s="81"/>
      <c r="E819" s="81"/>
      <c r="F819" s="82"/>
      <c r="G819" s="83"/>
      <c r="H819" s="58"/>
      <c r="I819" s="58"/>
      <c r="J819" s="58"/>
      <c r="K819" s="58"/>
      <c r="L819" s="58"/>
      <c r="M819" s="58"/>
      <c r="N819" s="58"/>
      <c r="O819" s="58"/>
      <c r="P819" s="58"/>
      <c r="Q819" s="58"/>
      <c r="R819" s="58"/>
      <c r="S819" s="58"/>
      <c r="T819" s="58"/>
      <c r="U819" s="58"/>
      <c r="V819" s="58"/>
      <c r="W819" s="58"/>
      <c r="X819" s="58"/>
      <c r="Y819" s="62"/>
      <c r="Z819" s="62"/>
      <c r="AA819" s="58"/>
      <c r="AB819" s="58"/>
      <c r="AC819" s="61"/>
      <c r="AD819" s="58"/>
      <c r="AE819" s="29"/>
      <c r="AF819" s="44"/>
      <c r="AG819" s="29"/>
      <c r="AH819" s="29"/>
      <c r="AI819" s="29"/>
      <c r="AJ819" s="29"/>
      <c r="AK819" s="29"/>
      <c r="AL819" s="29"/>
      <c r="AM819" s="29"/>
      <c r="AN819" s="29"/>
      <c r="AO819" s="29"/>
      <c r="AP819" s="29"/>
      <c r="AQ819" s="29"/>
      <c r="AR819" s="29"/>
      <c r="AS819" s="29"/>
      <c r="AT819" s="29"/>
      <c r="AU819" s="29"/>
      <c r="AV819" s="29"/>
      <c r="AW819" s="29"/>
      <c r="AX819" s="29"/>
      <c r="AY819" s="29"/>
      <c r="AZ819" s="29"/>
      <c r="BA819" s="29"/>
      <c r="BB819" s="29"/>
      <c r="BC819" s="29"/>
      <c r="BD819" s="29"/>
      <c r="BE819" s="29"/>
      <c r="BF819" s="29"/>
      <c r="BG819" s="29"/>
      <c r="BH819" s="29"/>
      <c r="BI819" s="29"/>
      <c r="BJ819" s="29"/>
      <c r="BK819" s="29"/>
      <c r="BL819" s="29"/>
      <c r="BM819" s="29"/>
      <c r="BN819" s="29"/>
      <c r="BO819" s="29"/>
      <c r="BP819" s="29"/>
      <c r="BQ819" s="29"/>
      <c r="BR819" s="29"/>
      <c r="BS819" s="29"/>
      <c r="BT819" s="29"/>
      <c r="BU819" s="29"/>
      <c r="XEU819" s="6" t="str">
        <f t="shared" si="14"/>
        <v/>
      </c>
    </row>
    <row r="820" spans="1:73 16375:16375" x14ac:dyDescent="0.2">
      <c r="A820" s="29"/>
      <c r="B820" s="29"/>
      <c r="C820" s="81"/>
      <c r="D820" s="81"/>
      <c r="E820" s="81"/>
      <c r="F820" s="82"/>
      <c r="G820" s="83"/>
      <c r="H820" s="58"/>
      <c r="I820" s="58"/>
      <c r="J820" s="58"/>
      <c r="K820" s="58"/>
      <c r="L820" s="58"/>
      <c r="M820" s="58"/>
      <c r="N820" s="58"/>
      <c r="O820" s="58"/>
      <c r="P820" s="58"/>
      <c r="Q820" s="58"/>
      <c r="R820" s="58"/>
      <c r="S820" s="58"/>
      <c r="T820" s="58"/>
      <c r="U820" s="58"/>
      <c r="V820" s="58"/>
      <c r="W820" s="58"/>
      <c r="X820" s="58"/>
      <c r="Y820" s="62"/>
      <c r="Z820" s="62"/>
      <c r="AA820" s="58"/>
      <c r="AB820" s="58"/>
      <c r="AC820" s="61"/>
      <c r="AD820" s="58"/>
      <c r="AE820" s="29"/>
      <c r="AF820" s="44"/>
      <c r="AG820" s="29"/>
      <c r="AH820" s="29"/>
      <c r="AI820" s="29"/>
      <c r="AJ820" s="29"/>
      <c r="AK820" s="29"/>
      <c r="AL820" s="29"/>
      <c r="AM820" s="29"/>
      <c r="AN820" s="29"/>
      <c r="AO820" s="29"/>
      <c r="AP820" s="29"/>
      <c r="AQ820" s="29"/>
      <c r="AR820" s="29"/>
      <c r="AS820" s="29"/>
      <c r="AT820" s="29"/>
      <c r="AU820" s="29"/>
      <c r="AV820" s="29"/>
      <c r="AW820" s="29"/>
      <c r="AX820" s="29"/>
      <c r="AY820" s="29"/>
      <c r="AZ820" s="29"/>
      <c r="BA820" s="29"/>
      <c r="BB820" s="29"/>
      <c r="BC820" s="29"/>
      <c r="BD820" s="29"/>
      <c r="BE820" s="29"/>
      <c r="BF820" s="29"/>
      <c r="BG820" s="29"/>
      <c r="BH820" s="29"/>
      <c r="BI820" s="29"/>
      <c r="BJ820" s="29"/>
      <c r="BK820" s="29"/>
      <c r="BL820" s="29"/>
      <c r="BM820" s="29"/>
      <c r="BN820" s="29"/>
      <c r="BO820" s="29"/>
      <c r="BP820" s="29"/>
      <c r="BQ820" s="29"/>
      <c r="BR820" s="29"/>
      <c r="BS820" s="29"/>
      <c r="BT820" s="29"/>
      <c r="BU820" s="29"/>
      <c r="XEU820" s="6" t="str">
        <f t="shared" si="14"/>
        <v/>
      </c>
    </row>
    <row r="821" spans="1:73 16375:16375" x14ac:dyDescent="0.2">
      <c r="A821" s="29"/>
      <c r="B821" s="29"/>
      <c r="C821" s="81"/>
      <c r="D821" s="81"/>
      <c r="E821" s="81"/>
      <c r="F821" s="82"/>
      <c r="G821" s="83"/>
      <c r="H821" s="58"/>
      <c r="I821" s="58"/>
      <c r="J821" s="58"/>
      <c r="K821" s="58"/>
      <c r="L821" s="58"/>
      <c r="M821" s="58"/>
      <c r="N821" s="58"/>
      <c r="O821" s="58"/>
      <c r="P821" s="58"/>
      <c r="Q821" s="58"/>
      <c r="R821" s="58"/>
      <c r="S821" s="58"/>
      <c r="T821" s="58"/>
      <c r="U821" s="58"/>
      <c r="V821" s="58"/>
      <c r="W821" s="58"/>
      <c r="X821" s="58"/>
      <c r="Y821" s="62"/>
      <c r="Z821" s="62"/>
      <c r="AA821" s="58"/>
      <c r="AB821" s="58"/>
      <c r="AC821" s="61"/>
      <c r="AD821" s="58"/>
      <c r="AE821" s="29"/>
      <c r="AF821" s="44"/>
      <c r="AG821" s="29"/>
      <c r="AH821" s="29"/>
      <c r="AI821" s="29"/>
      <c r="AJ821" s="29"/>
      <c r="AK821" s="29"/>
      <c r="AL821" s="29"/>
      <c r="AM821" s="29"/>
      <c r="AN821" s="29"/>
      <c r="AO821" s="29"/>
      <c r="AP821" s="29"/>
      <c r="AQ821" s="29"/>
      <c r="AR821" s="29"/>
      <c r="AS821" s="29"/>
      <c r="AT821" s="29"/>
      <c r="AU821" s="29"/>
      <c r="AV821" s="29"/>
      <c r="AW821" s="29"/>
      <c r="AX821" s="29"/>
      <c r="AY821" s="29"/>
      <c r="AZ821" s="29"/>
      <c r="BA821" s="29"/>
      <c r="BB821" s="29"/>
      <c r="BC821" s="29"/>
      <c r="BD821" s="29"/>
      <c r="BE821" s="29"/>
      <c r="BF821" s="29"/>
      <c r="BG821" s="29"/>
      <c r="BH821" s="29"/>
      <c r="BI821" s="29"/>
      <c r="BJ821" s="29"/>
      <c r="BK821" s="29"/>
      <c r="BL821" s="29"/>
      <c r="BM821" s="29"/>
      <c r="BN821" s="29"/>
      <c r="BO821" s="29"/>
      <c r="BP821" s="29"/>
      <c r="BQ821" s="29"/>
      <c r="BR821" s="29"/>
      <c r="BS821" s="29"/>
      <c r="BT821" s="29"/>
      <c r="BU821" s="29"/>
      <c r="XEU821" s="6" t="str">
        <f t="shared" si="14"/>
        <v/>
      </c>
    </row>
    <row r="822" spans="1:73 16375:16375" x14ac:dyDescent="0.2">
      <c r="A822" s="29"/>
      <c r="B822" s="29"/>
      <c r="C822" s="81"/>
      <c r="D822" s="81"/>
      <c r="E822" s="81"/>
      <c r="F822" s="82"/>
      <c r="G822" s="83"/>
      <c r="H822" s="58"/>
      <c r="I822" s="58"/>
      <c r="J822" s="58"/>
      <c r="K822" s="58"/>
      <c r="L822" s="58"/>
      <c r="M822" s="58"/>
      <c r="N822" s="58"/>
      <c r="O822" s="58"/>
      <c r="P822" s="58"/>
      <c r="Q822" s="58"/>
      <c r="R822" s="58"/>
      <c r="S822" s="58"/>
      <c r="T822" s="58"/>
      <c r="U822" s="58"/>
      <c r="V822" s="58"/>
      <c r="W822" s="58"/>
      <c r="X822" s="58"/>
      <c r="Y822" s="62"/>
      <c r="Z822" s="62"/>
      <c r="AA822" s="58"/>
      <c r="AB822" s="58"/>
      <c r="AC822" s="61"/>
      <c r="AD822" s="58"/>
      <c r="AE822" s="29"/>
      <c r="AF822" s="44"/>
      <c r="AG822" s="29"/>
      <c r="AH822" s="29"/>
      <c r="AI822" s="29"/>
      <c r="AJ822" s="29"/>
      <c r="AK822" s="29"/>
      <c r="AL822" s="29"/>
      <c r="AM822" s="29"/>
      <c r="AN822" s="29"/>
      <c r="AO822" s="29"/>
      <c r="AP822" s="29"/>
      <c r="AQ822" s="29"/>
      <c r="AR822" s="29"/>
      <c r="AS822" s="29"/>
      <c r="AT822" s="29"/>
      <c r="AU822" s="29"/>
      <c r="AV822" s="29"/>
      <c r="AW822" s="29"/>
      <c r="AX822" s="29"/>
      <c r="AY822" s="29"/>
      <c r="AZ822" s="29"/>
      <c r="BA822" s="29"/>
      <c r="BB822" s="29"/>
      <c r="BC822" s="29"/>
      <c r="BD822" s="29"/>
      <c r="BE822" s="29"/>
      <c r="BF822" s="29"/>
      <c r="BG822" s="29"/>
      <c r="BH822" s="29"/>
      <c r="BI822" s="29"/>
      <c r="BJ822" s="29"/>
      <c r="BK822" s="29"/>
      <c r="BL822" s="29"/>
      <c r="BM822" s="29"/>
      <c r="BN822" s="29"/>
      <c r="BO822" s="29"/>
      <c r="BP822" s="29"/>
      <c r="BQ822" s="29"/>
      <c r="BR822" s="29"/>
      <c r="BS822" s="29"/>
      <c r="BT822" s="29"/>
      <c r="BU822" s="29"/>
      <c r="XEU822" s="6" t="str">
        <f t="shared" si="14"/>
        <v/>
      </c>
    </row>
    <row r="823" spans="1:73 16375:16375" x14ac:dyDescent="0.2">
      <c r="A823" s="29"/>
      <c r="B823" s="29"/>
      <c r="C823" s="81"/>
      <c r="D823" s="81"/>
      <c r="E823" s="81"/>
      <c r="F823" s="82"/>
      <c r="G823" s="83"/>
      <c r="H823" s="58"/>
      <c r="I823" s="58"/>
      <c r="J823" s="58"/>
      <c r="K823" s="58"/>
      <c r="L823" s="58"/>
      <c r="M823" s="58"/>
      <c r="N823" s="58"/>
      <c r="O823" s="58"/>
      <c r="P823" s="58"/>
      <c r="Q823" s="58"/>
      <c r="R823" s="58"/>
      <c r="S823" s="58"/>
      <c r="T823" s="58"/>
      <c r="U823" s="58"/>
      <c r="V823" s="58"/>
      <c r="W823" s="58"/>
      <c r="X823" s="58"/>
      <c r="Y823" s="62"/>
      <c r="Z823" s="62"/>
      <c r="AA823" s="58"/>
      <c r="AB823" s="58"/>
      <c r="AC823" s="61"/>
      <c r="AD823" s="58"/>
      <c r="AE823" s="29"/>
      <c r="AF823" s="44"/>
      <c r="AG823" s="29"/>
      <c r="AH823" s="29"/>
      <c r="AI823" s="29"/>
      <c r="AJ823" s="29"/>
      <c r="AK823" s="29"/>
      <c r="AL823" s="29"/>
      <c r="AM823" s="29"/>
      <c r="AN823" s="29"/>
      <c r="AO823" s="29"/>
      <c r="AP823" s="29"/>
      <c r="AQ823" s="29"/>
      <c r="AR823" s="29"/>
      <c r="AS823" s="29"/>
      <c r="AT823" s="29"/>
      <c r="AU823" s="29"/>
      <c r="AV823" s="29"/>
      <c r="AW823" s="29"/>
      <c r="AX823" s="29"/>
      <c r="AY823" s="29"/>
      <c r="AZ823" s="29"/>
      <c r="BA823" s="29"/>
      <c r="BB823" s="29"/>
      <c r="BC823" s="29"/>
      <c r="BD823" s="29"/>
      <c r="BE823" s="29"/>
      <c r="BF823" s="29"/>
      <c r="BG823" s="29"/>
      <c r="BH823" s="29"/>
      <c r="BI823" s="29"/>
      <c r="BJ823" s="29"/>
      <c r="BK823" s="29"/>
      <c r="BL823" s="29"/>
      <c r="BM823" s="29"/>
      <c r="BN823" s="29"/>
      <c r="BO823" s="29"/>
      <c r="BP823" s="29"/>
      <c r="BQ823" s="29"/>
      <c r="BR823" s="29"/>
      <c r="BS823" s="29"/>
      <c r="BT823" s="29"/>
      <c r="BU823" s="29"/>
      <c r="XEU823" s="6" t="str">
        <f t="shared" si="14"/>
        <v/>
      </c>
    </row>
    <row r="824" spans="1:73 16375:16375" x14ac:dyDescent="0.2">
      <c r="A824" s="29"/>
      <c r="B824" s="29"/>
      <c r="C824" s="81"/>
      <c r="D824" s="81"/>
      <c r="E824" s="81"/>
      <c r="F824" s="82"/>
      <c r="G824" s="83"/>
      <c r="H824" s="58"/>
      <c r="I824" s="58"/>
      <c r="J824" s="58"/>
      <c r="K824" s="58"/>
      <c r="L824" s="58"/>
      <c r="M824" s="58"/>
      <c r="N824" s="58"/>
      <c r="O824" s="58"/>
      <c r="P824" s="58"/>
      <c r="Q824" s="58"/>
      <c r="R824" s="58"/>
      <c r="S824" s="58"/>
      <c r="T824" s="58"/>
      <c r="U824" s="58"/>
      <c r="V824" s="58"/>
      <c r="W824" s="58"/>
      <c r="X824" s="58"/>
      <c r="Y824" s="62"/>
      <c r="Z824" s="62"/>
      <c r="AA824" s="58"/>
      <c r="AB824" s="58"/>
      <c r="AC824" s="61"/>
      <c r="AD824" s="58"/>
      <c r="AE824" s="29"/>
      <c r="AF824" s="44"/>
      <c r="AG824" s="29"/>
      <c r="AH824" s="29"/>
      <c r="AI824" s="29"/>
      <c r="AJ824" s="29"/>
      <c r="AK824" s="29"/>
      <c r="AL824" s="29"/>
      <c r="AM824" s="29"/>
      <c r="AN824" s="29"/>
      <c r="AO824" s="29"/>
      <c r="AP824" s="29"/>
      <c r="AQ824" s="29"/>
      <c r="AR824" s="29"/>
      <c r="AS824" s="29"/>
      <c r="AT824" s="29"/>
      <c r="AU824" s="29"/>
      <c r="AV824" s="29"/>
      <c r="AW824" s="29"/>
      <c r="AX824" s="29"/>
      <c r="AY824" s="29"/>
      <c r="AZ824" s="29"/>
      <c r="BA824" s="29"/>
      <c r="BB824" s="29"/>
      <c r="BC824" s="29"/>
      <c r="BD824" s="29"/>
      <c r="BE824" s="29"/>
      <c r="BF824" s="29"/>
      <c r="BG824" s="29"/>
      <c r="BH824" s="29"/>
      <c r="BI824" s="29"/>
      <c r="BJ824" s="29"/>
      <c r="BK824" s="29"/>
      <c r="BL824" s="29"/>
      <c r="BM824" s="29"/>
      <c r="BN824" s="29"/>
      <c r="BO824" s="29"/>
      <c r="BP824" s="29"/>
      <c r="BQ824" s="29"/>
      <c r="BR824" s="29"/>
      <c r="BS824" s="29"/>
      <c r="BT824" s="29"/>
      <c r="BU824" s="29"/>
      <c r="XEU824" s="6" t="str">
        <f t="shared" si="14"/>
        <v/>
      </c>
    </row>
    <row r="825" spans="1:73 16375:16375" x14ac:dyDescent="0.2">
      <c r="A825" s="29"/>
      <c r="B825" s="29"/>
      <c r="C825" s="81"/>
      <c r="D825" s="81"/>
      <c r="E825" s="81"/>
      <c r="F825" s="82"/>
      <c r="G825" s="83"/>
      <c r="H825" s="58"/>
      <c r="I825" s="58"/>
      <c r="J825" s="58"/>
      <c r="K825" s="58"/>
      <c r="L825" s="58"/>
      <c r="M825" s="58"/>
      <c r="N825" s="58"/>
      <c r="O825" s="58"/>
      <c r="P825" s="58"/>
      <c r="Q825" s="58"/>
      <c r="R825" s="58"/>
      <c r="S825" s="58"/>
      <c r="T825" s="58"/>
      <c r="U825" s="58"/>
      <c r="V825" s="58"/>
      <c r="W825" s="58"/>
      <c r="X825" s="58"/>
      <c r="Y825" s="62"/>
      <c r="Z825" s="62"/>
      <c r="AA825" s="58"/>
      <c r="AB825" s="58"/>
      <c r="AC825" s="61"/>
      <c r="AD825" s="58"/>
      <c r="AE825" s="29"/>
      <c r="AF825" s="44"/>
      <c r="AG825" s="29"/>
      <c r="AH825" s="29"/>
      <c r="AI825" s="29"/>
      <c r="AJ825" s="29"/>
      <c r="AK825" s="29"/>
      <c r="AL825" s="29"/>
      <c r="AM825" s="29"/>
      <c r="AN825" s="29"/>
      <c r="AO825" s="29"/>
      <c r="AP825" s="29"/>
      <c r="AQ825" s="29"/>
      <c r="AR825" s="29"/>
      <c r="AS825" s="29"/>
      <c r="AT825" s="29"/>
      <c r="AU825" s="29"/>
      <c r="AV825" s="29"/>
      <c r="AW825" s="29"/>
      <c r="AX825" s="29"/>
      <c r="AY825" s="29"/>
      <c r="AZ825" s="29"/>
      <c r="BA825" s="29"/>
      <c r="BB825" s="29"/>
      <c r="BC825" s="29"/>
      <c r="BD825" s="29"/>
      <c r="BE825" s="29"/>
      <c r="BF825" s="29"/>
      <c r="BG825" s="29"/>
      <c r="BH825" s="29"/>
      <c r="BI825" s="29"/>
      <c r="BJ825" s="29"/>
      <c r="BK825" s="29"/>
      <c r="BL825" s="29"/>
      <c r="BM825" s="29"/>
      <c r="BN825" s="29"/>
      <c r="BO825" s="29"/>
      <c r="BP825" s="29"/>
      <c r="BQ825" s="29"/>
      <c r="BR825" s="29"/>
      <c r="BS825" s="29"/>
      <c r="BT825" s="29"/>
      <c r="BU825" s="29"/>
      <c r="XEU825" s="6" t="str">
        <f t="shared" si="14"/>
        <v/>
      </c>
    </row>
    <row r="826" spans="1:73 16375:16375" x14ac:dyDescent="0.2">
      <c r="A826" s="29"/>
      <c r="B826" s="29"/>
      <c r="C826" s="81"/>
      <c r="D826" s="81"/>
      <c r="E826" s="81"/>
      <c r="F826" s="82"/>
      <c r="G826" s="83"/>
      <c r="H826" s="58"/>
      <c r="I826" s="58"/>
      <c r="J826" s="58"/>
      <c r="K826" s="58"/>
      <c r="L826" s="58"/>
      <c r="M826" s="58"/>
      <c r="N826" s="58"/>
      <c r="O826" s="58"/>
      <c r="P826" s="58"/>
      <c r="Q826" s="58"/>
      <c r="R826" s="58"/>
      <c r="S826" s="58"/>
      <c r="T826" s="58"/>
      <c r="U826" s="58"/>
      <c r="V826" s="58"/>
      <c r="W826" s="58"/>
      <c r="X826" s="58"/>
      <c r="Y826" s="62"/>
      <c r="Z826" s="62"/>
      <c r="AA826" s="58"/>
      <c r="AB826" s="58"/>
      <c r="AC826" s="61"/>
      <c r="AD826" s="58"/>
      <c r="AE826" s="29"/>
      <c r="AF826" s="44"/>
      <c r="AG826" s="29"/>
      <c r="AH826" s="29"/>
      <c r="AI826" s="29"/>
      <c r="AJ826" s="29"/>
      <c r="AK826" s="29"/>
      <c r="AL826" s="29"/>
      <c r="AM826" s="29"/>
      <c r="AN826" s="29"/>
      <c r="AO826" s="29"/>
      <c r="AP826" s="29"/>
      <c r="AQ826" s="29"/>
      <c r="AR826" s="29"/>
      <c r="AS826" s="29"/>
      <c r="AT826" s="29"/>
      <c r="AU826" s="29"/>
      <c r="AV826" s="29"/>
      <c r="AW826" s="29"/>
      <c r="AX826" s="29"/>
      <c r="AY826" s="29"/>
      <c r="AZ826" s="29"/>
      <c r="BA826" s="29"/>
      <c r="BB826" s="29"/>
      <c r="BC826" s="29"/>
      <c r="BD826" s="29"/>
      <c r="BE826" s="29"/>
      <c r="BF826" s="29"/>
      <c r="BG826" s="29"/>
      <c r="BH826" s="29"/>
      <c r="BI826" s="29"/>
      <c r="BJ826" s="29"/>
      <c r="BK826" s="29"/>
      <c r="BL826" s="29"/>
      <c r="BM826" s="29"/>
      <c r="BN826" s="29"/>
      <c r="BO826" s="29"/>
      <c r="BP826" s="29"/>
      <c r="BQ826" s="29"/>
      <c r="BR826" s="29"/>
      <c r="BS826" s="29"/>
      <c r="BT826" s="29"/>
      <c r="BU826" s="29"/>
      <c r="XEU826" s="6" t="str">
        <f t="shared" si="14"/>
        <v/>
      </c>
    </row>
    <row r="827" spans="1:73 16375:16375" x14ac:dyDescent="0.2">
      <c r="A827" s="29"/>
      <c r="B827" s="29"/>
      <c r="C827" s="81"/>
      <c r="D827" s="81"/>
      <c r="E827" s="81"/>
      <c r="F827" s="82"/>
      <c r="G827" s="83"/>
      <c r="H827" s="58"/>
      <c r="I827" s="58"/>
      <c r="J827" s="58"/>
      <c r="K827" s="58"/>
      <c r="L827" s="58"/>
      <c r="M827" s="58"/>
      <c r="N827" s="58"/>
      <c r="O827" s="58"/>
      <c r="P827" s="58"/>
      <c r="Q827" s="58"/>
      <c r="R827" s="58"/>
      <c r="S827" s="58"/>
      <c r="T827" s="58"/>
      <c r="U827" s="58"/>
      <c r="V827" s="58"/>
      <c r="W827" s="58"/>
      <c r="X827" s="58"/>
      <c r="Y827" s="62"/>
      <c r="Z827" s="62"/>
      <c r="AA827" s="58"/>
      <c r="AB827" s="58"/>
      <c r="AC827" s="61"/>
      <c r="AD827" s="58"/>
      <c r="AE827" s="29"/>
      <c r="AF827" s="44"/>
      <c r="AG827" s="29"/>
      <c r="AH827" s="29"/>
      <c r="AI827" s="29"/>
      <c r="AJ827" s="29"/>
      <c r="AK827" s="29"/>
      <c r="AL827" s="29"/>
      <c r="AM827" s="29"/>
      <c r="AN827" s="29"/>
      <c r="AO827" s="29"/>
      <c r="AP827" s="29"/>
      <c r="AQ827" s="29"/>
      <c r="AR827" s="29"/>
      <c r="AS827" s="29"/>
      <c r="AT827" s="29"/>
      <c r="AU827" s="29"/>
      <c r="AV827" s="29"/>
      <c r="AW827" s="29"/>
      <c r="AX827" s="29"/>
      <c r="AY827" s="29"/>
      <c r="AZ827" s="29"/>
      <c r="BA827" s="29"/>
      <c r="BB827" s="29"/>
      <c r="BC827" s="29"/>
      <c r="BD827" s="29"/>
      <c r="BE827" s="29"/>
      <c r="BF827" s="29"/>
      <c r="BG827" s="29"/>
      <c r="BH827" s="29"/>
      <c r="BI827" s="29"/>
      <c r="BJ827" s="29"/>
      <c r="BK827" s="29"/>
      <c r="BL827" s="29"/>
      <c r="BM827" s="29"/>
      <c r="BN827" s="29"/>
      <c r="BO827" s="29"/>
      <c r="BP827" s="29"/>
      <c r="BQ827" s="29"/>
      <c r="BR827" s="29"/>
      <c r="BS827" s="29"/>
      <c r="BT827" s="29"/>
      <c r="BU827" s="29"/>
      <c r="XEU827" s="6" t="str">
        <f t="shared" si="14"/>
        <v/>
      </c>
    </row>
    <row r="828" spans="1:73 16375:16375" x14ac:dyDescent="0.2">
      <c r="A828" s="29"/>
      <c r="B828" s="29"/>
      <c r="C828" s="81"/>
      <c r="D828" s="81"/>
      <c r="E828" s="81"/>
      <c r="F828" s="82"/>
      <c r="G828" s="83"/>
      <c r="H828" s="58"/>
      <c r="I828" s="58"/>
      <c r="J828" s="58"/>
      <c r="K828" s="58"/>
      <c r="L828" s="58"/>
      <c r="M828" s="58"/>
      <c r="N828" s="58"/>
      <c r="O828" s="58"/>
      <c r="P828" s="58"/>
      <c r="Q828" s="58"/>
      <c r="R828" s="58"/>
      <c r="S828" s="58"/>
      <c r="T828" s="58"/>
      <c r="U828" s="58"/>
      <c r="V828" s="58"/>
      <c r="W828" s="58"/>
      <c r="X828" s="58"/>
      <c r="Y828" s="62"/>
      <c r="Z828" s="62"/>
      <c r="AA828" s="58"/>
      <c r="AB828" s="58"/>
      <c r="AC828" s="61"/>
      <c r="AD828" s="58"/>
      <c r="AE828" s="29"/>
      <c r="AF828" s="44"/>
      <c r="AG828" s="29"/>
      <c r="AH828" s="29"/>
      <c r="AI828" s="29"/>
      <c r="AJ828" s="29"/>
      <c r="AK828" s="29"/>
      <c r="AL828" s="29"/>
      <c r="AM828" s="29"/>
      <c r="AN828" s="29"/>
      <c r="AO828" s="29"/>
      <c r="AP828" s="29"/>
      <c r="AQ828" s="29"/>
      <c r="AR828" s="29"/>
      <c r="AS828" s="29"/>
      <c r="AT828" s="29"/>
      <c r="AU828" s="29"/>
      <c r="AV828" s="29"/>
      <c r="AW828" s="29"/>
      <c r="AX828" s="29"/>
      <c r="AY828" s="29"/>
      <c r="AZ828" s="29"/>
      <c r="BA828" s="29"/>
      <c r="BB828" s="29"/>
      <c r="BC828" s="29"/>
      <c r="BD828" s="29"/>
      <c r="BE828" s="29"/>
      <c r="BF828" s="29"/>
      <c r="BG828" s="29"/>
      <c r="BH828" s="29"/>
      <c r="BI828" s="29"/>
      <c r="BJ828" s="29"/>
      <c r="BK828" s="29"/>
      <c r="BL828" s="29"/>
      <c r="BM828" s="29"/>
      <c r="BN828" s="29"/>
      <c r="BO828" s="29"/>
      <c r="BP828" s="29"/>
      <c r="BQ828" s="29"/>
      <c r="BR828" s="29"/>
      <c r="BS828" s="29"/>
      <c r="BT828" s="29"/>
      <c r="BU828" s="29"/>
      <c r="XEU828" s="6" t="str">
        <f t="shared" si="14"/>
        <v/>
      </c>
    </row>
    <row r="829" spans="1:73 16375:16375" x14ac:dyDescent="0.2">
      <c r="A829" s="29"/>
      <c r="B829" s="29"/>
      <c r="C829" s="81"/>
      <c r="D829" s="81"/>
      <c r="E829" s="81"/>
      <c r="F829" s="82"/>
      <c r="G829" s="83"/>
      <c r="H829" s="58"/>
      <c r="I829" s="58"/>
      <c r="J829" s="58"/>
      <c r="K829" s="58"/>
      <c r="L829" s="58"/>
      <c r="M829" s="58"/>
      <c r="N829" s="58"/>
      <c r="O829" s="58"/>
      <c r="P829" s="58"/>
      <c r="Q829" s="58"/>
      <c r="R829" s="58"/>
      <c r="S829" s="58"/>
      <c r="T829" s="58"/>
      <c r="U829" s="58"/>
      <c r="V829" s="58"/>
      <c r="W829" s="58"/>
      <c r="X829" s="58"/>
      <c r="Y829" s="62"/>
      <c r="Z829" s="62"/>
      <c r="AA829" s="58"/>
      <c r="AB829" s="58"/>
      <c r="AC829" s="61"/>
      <c r="AD829" s="58"/>
      <c r="AE829" s="29"/>
      <c r="AF829" s="44"/>
      <c r="AG829" s="29"/>
      <c r="AH829" s="29"/>
      <c r="AI829" s="29"/>
      <c r="AJ829" s="29"/>
      <c r="AK829" s="29"/>
      <c r="AL829" s="29"/>
      <c r="AM829" s="29"/>
      <c r="AN829" s="29"/>
      <c r="AO829" s="29"/>
      <c r="AP829" s="29"/>
      <c r="AQ829" s="29"/>
      <c r="AR829" s="29"/>
      <c r="AS829" s="29"/>
      <c r="AT829" s="29"/>
      <c r="AU829" s="29"/>
      <c r="AV829" s="29"/>
      <c r="AW829" s="29"/>
      <c r="AX829" s="29"/>
      <c r="AY829" s="29"/>
      <c r="AZ829" s="29"/>
      <c r="BA829" s="29"/>
      <c r="BB829" s="29"/>
      <c r="BC829" s="29"/>
      <c r="BD829" s="29"/>
      <c r="BE829" s="29"/>
      <c r="BF829" s="29"/>
      <c r="BG829" s="29"/>
      <c r="BH829" s="29"/>
      <c r="BI829" s="29"/>
      <c r="BJ829" s="29"/>
      <c r="BK829" s="29"/>
      <c r="BL829" s="29"/>
      <c r="BM829" s="29"/>
      <c r="BN829" s="29"/>
      <c r="BO829" s="29"/>
      <c r="BP829" s="29"/>
      <c r="BQ829" s="29"/>
      <c r="BR829" s="29"/>
      <c r="BS829" s="29"/>
      <c r="BT829" s="29"/>
      <c r="BU829" s="29"/>
      <c r="XEU829" s="6" t="str">
        <f t="shared" si="14"/>
        <v/>
      </c>
    </row>
    <row r="830" spans="1:73 16375:16375" x14ac:dyDescent="0.2">
      <c r="A830" s="29"/>
      <c r="B830" s="29"/>
      <c r="C830" s="81"/>
      <c r="D830" s="81"/>
      <c r="E830" s="81"/>
      <c r="F830" s="82"/>
      <c r="G830" s="83"/>
      <c r="H830" s="58"/>
      <c r="I830" s="58"/>
      <c r="J830" s="58"/>
      <c r="K830" s="58"/>
      <c r="L830" s="58"/>
      <c r="M830" s="58"/>
      <c r="N830" s="58"/>
      <c r="O830" s="58"/>
      <c r="P830" s="58"/>
      <c r="Q830" s="58"/>
      <c r="R830" s="58"/>
      <c r="S830" s="58"/>
      <c r="T830" s="58"/>
      <c r="U830" s="58"/>
      <c r="V830" s="58"/>
      <c r="W830" s="58"/>
      <c r="X830" s="58"/>
      <c r="Y830" s="62"/>
      <c r="Z830" s="62"/>
      <c r="AA830" s="58"/>
      <c r="AB830" s="58"/>
      <c r="AC830" s="61"/>
      <c r="AD830" s="58"/>
      <c r="AE830" s="29"/>
      <c r="AF830" s="44"/>
      <c r="AG830" s="29"/>
      <c r="AH830" s="29"/>
      <c r="AI830" s="29"/>
      <c r="AJ830" s="29"/>
      <c r="AK830" s="29"/>
      <c r="AL830" s="29"/>
      <c r="AM830" s="29"/>
      <c r="AN830" s="29"/>
      <c r="AO830" s="29"/>
      <c r="AP830" s="29"/>
      <c r="AQ830" s="29"/>
      <c r="AR830" s="29"/>
      <c r="AS830" s="29"/>
      <c r="AT830" s="29"/>
      <c r="AU830" s="29"/>
      <c r="AV830" s="29"/>
      <c r="AW830" s="29"/>
      <c r="AX830" s="29"/>
      <c r="AY830" s="29"/>
      <c r="AZ830" s="29"/>
      <c r="BA830" s="29"/>
      <c r="BB830" s="29"/>
      <c r="BC830" s="29"/>
      <c r="BD830" s="29"/>
      <c r="BE830" s="29"/>
      <c r="BF830" s="29"/>
      <c r="BG830" s="29"/>
      <c r="BH830" s="29"/>
      <c r="BI830" s="29"/>
      <c r="BJ830" s="29"/>
      <c r="BK830" s="29"/>
      <c r="BL830" s="29"/>
      <c r="BM830" s="29"/>
      <c r="BN830" s="29"/>
      <c r="BO830" s="29"/>
      <c r="BP830" s="29"/>
      <c r="BQ830" s="29"/>
      <c r="BR830" s="29"/>
      <c r="BS830" s="29"/>
      <c r="BT830" s="29"/>
      <c r="BU830" s="29"/>
      <c r="XEU830" s="6" t="str">
        <f t="shared" ref="XEU830:XEU893" si="15">(IF(RIGHT(SUBSTITUTE(SUBSTITUTE(SUBSTITUTE(SUBSTITUTE(SUBSTITUTE(SUBSTITUTE(SUBSTITUTE(SUBSTITUTE(SUBSTITUTE(D830," ","_"),"/","_"),"&amp;","_"),"(","_"),")","_"),",","_"),"-","_"),".","_"),"'","_"))="_",LEFT(SUBSTITUTE(SUBSTITUTE(SUBSTITUTE(SUBSTITUTE(SUBSTITUTE(SUBSTITUTE(SUBSTITUTE(SUBSTITUTE(SUBSTITUTE(D830," ","_"),"/","_"),"&amp;","_"),"(","_"),")","_"),",","_"),"-","_"),".","_"),"'","_"),LEN(SUBSTITUTE(SUBSTITUTE(SUBSTITUTE(SUBSTITUTE(SUBSTITUTE(SUBSTITUTE(SUBSTITUTE(SUBSTITUTE(SUBSTITUTE(D830," ","_"),"/","_"),"&amp;","_"),"(","_"),")","_"),",","_"),"-","_"),".","_"),"'","_"))-1),SUBSTITUTE(SUBSTITUTE(SUBSTITUTE(SUBSTITUTE(SUBSTITUTE(SUBSTITUTE(SUBSTITUTE(SUBSTITUTE(SUBSTITUTE(D830," ","_"),"/","_"),"&amp;","_"),"(","_"),")","_"),",","_"),"-","_"),".","_"),"'","_")))</f>
        <v/>
      </c>
    </row>
    <row r="831" spans="1:73 16375:16375" x14ac:dyDescent="0.2">
      <c r="A831" s="29"/>
      <c r="B831" s="29"/>
      <c r="C831" s="81"/>
      <c r="D831" s="81"/>
      <c r="E831" s="81"/>
      <c r="F831" s="82"/>
      <c r="G831" s="83"/>
      <c r="H831" s="58"/>
      <c r="I831" s="58"/>
      <c r="J831" s="58"/>
      <c r="K831" s="58"/>
      <c r="L831" s="58"/>
      <c r="M831" s="58"/>
      <c r="N831" s="58"/>
      <c r="O831" s="58"/>
      <c r="P831" s="58"/>
      <c r="Q831" s="58"/>
      <c r="R831" s="58"/>
      <c r="S831" s="58"/>
      <c r="T831" s="58"/>
      <c r="U831" s="58"/>
      <c r="V831" s="58"/>
      <c r="W831" s="58"/>
      <c r="X831" s="58"/>
      <c r="Y831" s="62"/>
      <c r="Z831" s="62"/>
      <c r="AA831" s="58"/>
      <c r="AB831" s="58"/>
      <c r="AC831" s="61"/>
      <c r="AD831" s="58"/>
      <c r="AE831" s="29"/>
      <c r="AF831" s="44"/>
      <c r="AG831" s="29"/>
      <c r="AH831" s="29"/>
      <c r="AI831" s="29"/>
      <c r="AJ831" s="29"/>
      <c r="AK831" s="29"/>
      <c r="AL831" s="29"/>
      <c r="AM831" s="29"/>
      <c r="AN831" s="29"/>
      <c r="AO831" s="29"/>
      <c r="AP831" s="29"/>
      <c r="AQ831" s="29"/>
      <c r="AR831" s="29"/>
      <c r="AS831" s="29"/>
      <c r="AT831" s="29"/>
      <c r="AU831" s="29"/>
      <c r="AV831" s="29"/>
      <c r="AW831" s="29"/>
      <c r="AX831" s="29"/>
      <c r="AY831" s="29"/>
      <c r="AZ831" s="29"/>
      <c r="BA831" s="29"/>
      <c r="BB831" s="29"/>
      <c r="BC831" s="29"/>
      <c r="BD831" s="29"/>
      <c r="BE831" s="29"/>
      <c r="BF831" s="29"/>
      <c r="BG831" s="29"/>
      <c r="BH831" s="29"/>
      <c r="BI831" s="29"/>
      <c r="BJ831" s="29"/>
      <c r="BK831" s="29"/>
      <c r="BL831" s="29"/>
      <c r="BM831" s="29"/>
      <c r="BN831" s="29"/>
      <c r="BO831" s="29"/>
      <c r="BP831" s="29"/>
      <c r="BQ831" s="29"/>
      <c r="BR831" s="29"/>
      <c r="BS831" s="29"/>
      <c r="BT831" s="29"/>
      <c r="BU831" s="29"/>
      <c r="XEU831" s="6" t="str">
        <f t="shared" si="15"/>
        <v/>
      </c>
    </row>
    <row r="832" spans="1:73 16375:16375" x14ac:dyDescent="0.2">
      <c r="A832" s="29"/>
      <c r="B832" s="29"/>
      <c r="C832" s="81"/>
      <c r="D832" s="81"/>
      <c r="E832" s="81"/>
      <c r="F832" s="82"/>
      <c r="G832" s="83"/>
      <c r="H832" s="58"/>
      <c r="I832" s="58"/>
      <c r="J832" s="58"/>
      <c r="K832" s="58"/>
      <c r="L832" s="58"/>
      <c r="M832" s="58"/>
      <c r="N832" s="58"/>
      <c r="O832" s="58"/>
      <c r="P832" s="58"/>
      <c r="Q832" s="58"/>
      <c r="R832" s="58"/>
      <c r="S832" s="58"/>
      <c r="T832" s="58"/>
      <c r="U832" s="58"/>
      <c r="V832" s="58"/>
      <c r="W832" s="58"/>
      <c r="X832" s="58"/>
      <c r="Y832" s="62"/>
      <c r="Z832" s="62"/>
      <c r="AA832" s="58"/>
      <c r="AB832" s="58"/>
      <c r="AC832" s="61"/>
      <c r="AD832" s="58"/>
      <c r="AE832" s="29"/>
      <c r="AF832" s="44"/>
      <c r="AG832" s="29"/>
      <c r="AH832" s="29"/>
      <c r="AI832" s="29"/>
      <c r="AJ832" s="29"/>
      <c r="AK832" s="29"/>
      <c r="AL832" s="29"/>
      <c r="AM832" s="29"/>
      <c r="AN832" s="29"/>
      <c r="AO832" s="29"/>
      <c r="AP832" s="29"/>
      <c r="AQ832" s="29"/>
      <c r="AR832" s="29"/>
      <c r="AS832" s="29"/>
      <c r="AT832" s="29"/>
      <c r="AU832" s="29"/>
      <c r="AV832" s="29"/>
      <c r="AW832" s="29"/>
      <c r="AX832" s="29"/>
      <c r="AY832" s="29"/>
      <c r="AZ832" s="29"/>
      <c r="BA832" s="29"/>
      <c r="BB832" s="29"/>
      <c r="BC832" s="29"/>
      <c r="BD832" s="29"/>
      <c r="BE832" s="29"/>
      <c r="BF832" s="29"/>
      <c r="BG832" s="29"/>
      <c r="BH832" s="29"/>
      <c r="BI832" s="29"/>
      <c r="BJ832" s="29"/>
      <c r="BK832" s="29"/>
      <c r="BL832" s="29"/>
      <c r="BM832" s="29"/>
      <c r="BN832" s="29"/>
      <c r="BO832" s="29"/>
      <c r="BP832" s="29"/>
      <c r="BQ832" s="29"/>
      <c r="BR832" s="29"/>
      <c r="BS832" s="29"/>
      <c r="BT832" s="29"/>
      <c r="BU832" s="29"/>
      <c r="XEU832" s="6" t="str">
        <f t="shared" si="15"/>
        <v/>
      </c>
    </row>
    <row r="833" spans="1:73 16375:16375" x14ac:dyDescent="0.2">
      <c r="A833" s="29"/>
      <c r="B833" s="29"/>
      <c r="C833" s="81"/>
      <c r="D833" s="81"/>
      <c r="E833" s="81"/>
      <c r="F833" s="82"/>
      <c r="G833" s="83"/>
      <c r="H833" s="58"/>
      <c r="I833" s="58"/>
      <c r="J833" s="58"/>
      <c r="K833" s="58"/>
      <c r="L833" s="58"/>
      <c r="M833" s="58"/>
      <c r="N833" s="58"/>
      <c r="O833" s="58"/>
      <c r="P833" s="58"/>
      <c r="Q833" s="58"/>
      <c r="R833" s="58"/>
      <c r="S833" s="58"/>
      <c r="T833" s="58"/>
      <c r="U833" s="58"/>
      <c r="V833" s="58"/>
      <c r="W833" s="58"/>
      <c r="X833" s="58"/>
      <c r="Y833" s="62"/>
      <c r="Z833" s="62"/>
      <c r="AA833" s="58"/>
      <c r="AB833" s="58"/>
      <c r="AC833" s="61"/>
      <c r="AD833" s="58"/>
      <c r="AE833" s="29"/>
      <c r="AF833" s="44"/>
      <c r="AG833" s="29"/>
      <c r="AH833" s="29"/>
      <c r="AI833" s="29"/>
      <c r="AJ833" s="29"/>
      <c r="AK833" s="29"/>
      <c r="AL833" s="29"/>
      <c r="AM833" s="29"/>
      <c r="AN833" s="29"/>
      <c r="AO833" s="29"/>
      <c r="AP833" s="29"/>
      <c r="AQ833" s="29"/>
      <c r="AR833" s="29"/>
      <c r="AS833" s="29"/>
      <c r="AT833" s="29"/>
      <c r="AU833" s="29"/>
      <c r="AV833" s="29"/>
      <c r="AW833" s="29"/>
      <c r="AX833" s="29"/>
      <c r="AY833" s="29"/>
      <c r="AZ833" s="29"/>
      <c r="BA833" s="29"/>
      <c r="BB833" s="29"/>
      <c r="BC833" s="29"/>
      <c r="BD833" s="29"/>
      <c r="BE833" s="29"/>
      <c r="BF833" s="29"/>
      <c r="BG833" s="29"/>
      <c r="BH833" s="29"/>
      <c r="BI833" s="29"/>
      <c r="BJ833" s="29"/>
      <c r="BK833" s="29"/>
      <c r="BL833" s="29"/>
      <c r="BM833" s="29"/>
      <c r="BN833" s="29"/>
      <c r="BO833" s="29"/>
      <c r="BP833" s="29"/>
      <c r="BQ833" s="29"/>
      <c r="BR833" s="29"/>
      <c r="BS833" s="29"/>
      <c r="BT833" s="29"/>
      <c r="BU833" s="29"/>
      <c r="XEU833" s="6" t="str">
        <f t="shared" si="15"/>
        <v/>
      </c>
    </row>
    <row r="834" spans="1:73 16375:16375" x14ac:dyDescent="0.2">
      <c r="A834" s="29"/>
      <c r="B834" s="29"/>
      <c r="C834" s="81"/>
      <c r="D834" s="81"/>
      <c r="E834" s="81"/>
      <c r="F834" s="82"/>
      <c r="G834" s="83"/>
      <c r="H834" s="58"/>
      <c r="I834" s="58"/>
      <c r="J834" s="58"/>
      <c r="K834" s="58"/>
      <c r="L834" s="58"/>
      <c r="M834" s="58"/>
      <c r="N834" s="58"/>
      <c r="O834" s="58"/>
      <c r="P834" s="58"/>
      <c r="Q834" s="58"/>
      <c r="R834" s="58"/>
      <c r="S834" s="58"/>
      <c r="T834" s="58"/>
      <c r="U834" s="58"/>
      <c r="V834" s="58"/>
      <c r="W834" s="58"/>
      <c r="X834" s="58"/>
      <c r="Y834" s="62"/>
      <c r="Z834" s="62"/>
      <c r="AA834" s="58"/>
      <c r="AB834" s="58"/>
      <c r="AC834" s="61"/>
      <c r="AD834" s="58"/>
      <c r="AE834" s="29"/>
      <c r="AF834" s="44"/>
      <c r="AG834" s="29"/>
      <c r="AH834" s="29"/>
      <c r="AI834" s="29"/>
      <c r="AJ834" s="29"/>
      <c r="AK834" s="29"/>
      <c r="AL834" s="29"/>
      <c r="AM834" s="29"/>
      <c r="AN834" s="29"/>
      <c r="AO834" s="29"/>
      <c r="AP834" s="29"/>
      <c r="AQ834" s="29"/>
      <c r="AR834" s="29"/>
      <c r="AS834" s="29"/>
      <c r="AT834" s="29"/>
      <c r="AU834" s="29"/>
      <c r="AV834" s="29"/>
      <c r="AW834" s="29"/>
      <c r="AX834" s="29"/>
      <c r="AY834" s="29"/>
      <c r="AZ834" s="29"/>
      <c r="BA834" s="29"/>
      <c r="BB834" s="29"/>
      <c r="BC834" s="29"/>
      <c r="BD834" s="29"/>
      <c r="BE834" s="29"/>
      <c r="BF834" s="29"/>
      <c r="BG834" s="29"/>
      <c r="BH834" s="29"/>
      <c r="BI834" s="29"/>
      <c r="BJ834" s="29"/>
      <c r="BK834" s="29"/>
      <c r="BL834" s="29"/>
      <c r="BM834" s="29"/>
      <c r="BN834" s="29"/>
      <c r="BO834" s="29"/>
      <c r="BP834" s="29"/>
      <c r="BQ834" s="29"/>
      <c r="BR834" s="29"/>
      <c r="BS834" s="29"/>
      <c r="BT834" s="29"/>
      <c r="BU834" s="29"/>
      <c r="XEU834" s="6" t="str">
        <f t="shared" si="15"/>
        <v/>
      </c>
    </row>
    <row r="835" spans="1:73 16375:16375" x14ac:dyDescent="0.2">
      <c r="A835" s="29"/>
      <c r="B835" s="29"/>
      <c r="C835" s="81"/>
      <c r="D835" s="81"/>
      <c r="E835" s="81"/>
      <c r="F835" s="82"/>
      <c r="G835" s="83"/>
      <c r="H835" s="58"/>
      <c r="I835" s="58"/>
      <c r="J835" s="58"/>
      <c r="K835" s="58"/>
      <c r="L835" s="58"/>
      <c r="M835" s="58"/>
      <c r="N835" s="58"/>
      <c r="O835" s="58"/>
      <c r="P835" s="58"/>
      <c r="Q835" s="58"/>
      <c r="R835" s="58"/>
      <c r="S835" s="58"/>
      <c r="T835" s="58"/>
      <c r="U835" s="58"/>
      <c r="V835" s="58"/>
      <c r="W835" s="58"/>
      <c r="X835" s="58"/>
      <c r="Y835" s="62"/>
      <c r="Z835" s="62"/>
      <c r="AA835" s="58"/>
      <c r="AB835" s="58"/>
      <c r="AC835" s="61"/>
      <c r="AD835" s="58"/>
      <c r="AE835" s="29"/>
      <c r="AF835" s="44"/>
      <c r="AG835" s="29"/>
      <c r="AH835" s="29"/>
      <c r="AI835" s="29"/>
      <c r="AJ835" s="29"/>
      <c r="AK835" s="29"/>
      <c r="AL835" s="29"/>
      <c r="AM835" s="29"/>
      <c r="AN835" s="29"/>
      <c r="AO835" s="29"/>
      <c r="AP835" s="29"/>
      <c r="AQ835" s="29"/>
      <c r="AR835" s="29"/>
      <c r="AS835" s="29"/>
      <c r="AT835" s="29"/>
      <c r="AU835" s="29"/>
      <c r="AV835" s="29"/>
      <c r="AW835" s="29"/>
      <c r="AX835" s="29"/>
      <c r="AY835" s="29"/>
      <c r="AZ835" s="29"/>
      <c r="BA835" s="29"/>
      <c r="BB835" s="29"/>
      <c r="BC835" s="29"/>
      <c r="BD835" s="29"/>
      <c r="BE835" s="29"/>
      <c r="BF835" s="29"/>
      <c r="BG835" s="29"/>
      <c r="BH835" s="29"/>
      <c r="BI835" s="29"/>
      <c r="BJ835" s="29"/>
      <c r="BK835" s="29"/>
      <c r="BL835" s="29"/>
      <c r="BM835" s="29"/>
      <c r="BN835" s="29"/>
      <c r="BO835" s="29"/>
      <c r="BP835" s="29"/>
      <c r="BQ835" s="29"/>
      <c r="BR835" s="29"/>
      <c r="BS835" s="29"/>
      <c r="BT835" s="29"/>
      <c r="BU835" s="29"/>
      <c r="XEU835" s="6" t="str">
        <f t="shared" si="15"/>
        <v/>
      </c>
    </row>
    <row r="836" spans="1:73 16375:16375" x14ac:dyDescent="0.2">
      <c r="A836" s="29"/>
      <c r="B836" s="29"/>
      <c r="C836" s="81"/>
      <c r="D836" s="81"/>
      <c r="E836" s="81"/>
      <c r="F836" s="82"/>
      <c r="G836" s="83"/>
      <c r="H836" s="58"/>
      <c r="I836" s="58"/>
      <c r="J836" s="58"/>
      <c r="K836" s="58"/>
      <c r="L836" s="58"/>
      <c r="M836" s="58"/>
      <c r="N836" s="58"/>
      <c r="O836" s="58"/>
      <c r="P836" s="58"/>
      <c r="Q836" s="58"/>
      <c r="R836" s="58"/>
      <c r="S836" s="58"/>
      <c r="T836" s="58"/>
      <c r="U836" s="58"/>
      <c r="V836" s="58"/>
      <c r="W836" s="58"/>
      <c r="X836" s="58"/>
      <c r="Y836" s="62"/>
      <c r="Z836" s="62"/>
      <c r="AA836" s="58"/>
      <c r="AB836" s="58"/>
      <c r="AC836" s="61"/>
      <c r="AD836" s="58"/>
      <c r="AE836" s="29"/>
      <c r="AF836" s="44"/>
      <c r="AG836" s="29"/>
      <c r="AH836" s="29"/>
      <c r="AI836" s="29"/>
      <c r="AJ836" s="29"/>
      <c r="AK836" s="29"/>
      <c r="AL836" s="29"/>
      <c r="AM836" s="29"/>
      <c r="AN836" s="29"/>
      <c r="AO836" s="29"/>
      <c r="AP836" s="29"/>
      <c r="AQ836" s="29"/>
      <c r="AR836" s="29"/>
      <c r="AS836" s="29"/>
      <c r="AT836" s="29"/>
      <c r="AU836" s="29"/>
      <c r="AV836" s="29"/>
      <c r="AW836" s="29"/>
      <c r="AX836" s="29"/>
      <c r="AY836" s="29"/>
      <c r="AZ836" s="29"/>
      <c r="BA836" s="29"/>
      <c r="BB836" s="29"/>
      <c r="BC836" s="29"/>
      <c r="BD836" s="29"/>
      <c r="BE836" s="29"/>
      <c r="BF836" s="29"/>
      <c r="BG836" s="29"/>
      <c r="BH836" s="29"/>
      <c r="BI836" s="29"/>
      <c r="BJ836" s="29"/>
      <c r="BK836" s="29"/>
      <c r="BL836" s="29"/>
      <c r="BM836" s="29"/>
      <c r="BN836" s="29"/>
      <c r="BO836" s="29"/>
      <c r="BP836" s="29"/>
      <c r="BQ836" s="29"/>
      <c r="BR836" s="29"/>
      <c r="BS836" s="29"/>
      <c r="BT836" s="29"/>
      <c r="BU836" s="29"/>
      <c r="XEU836" s="6" t="str">
        <f t="shared" si="15"/>
        <v/>
      </c>
    </row>
    <row r="837" spans="1:73 16375:16375" x14ac:dyDescent="0.2">
      <c r="A837" s="29"/>
      <c r="B837" s="29"/>
      <c r="C837" s="81"/>
      <c r="D837" s="81"/>
      <c r="E837" s="81"/>
      <c r="F837" s="82"/>
      <c r="G837" s="83"/>
      <c r="H837" s="58"/>
      <c r="I837" s="58"/>
      <c r="J837" s="58"/>
      <c r="K837" s="58"/>
      <c r="L837" s="58"/>
      <c r="M837" s="58"/>
      <c r="N837" s="58"/>
      <c r="O837" s="58"/>
      <c r="P837" s="58"/>
      <c r="Q837" s="58"/>
      <c r="R837" s="58"/>
      <c r="S837" s="58"/>
      <c r="T837" s="58"/>
      <c r="U837" s="58"/>
      <c r="V837" s="58"/>
      <c r="W837" s="58"/>
      <c r="X837" s="58"/>
      <c r="Y837" s="62"/>
      <c r="Z837" s="62"/>
      <c r="AA837" s="58"/>
      <c r="AB837" s="58"/>
      <c r="AC837" s="61"/>
      <c r="AD837" s="58"/>
      <c r="AE837" s="29"/>
      <c r="AF837" s="44"/>
      <c r="AG837" s="29"/>
      <c r="AH837" s="29"/>
      <c r="AI837" s="29"/>
      <c r="AJ837" s="29"/>
      <c r="AK837" s="29"/>
      <c r="AL837" s="29"/>
      <c r="AM837" s="29"/>
      <c r="AN837" s="29"/>
      <c r="AO837" s="29"/>
      <c r="AP837" s="29"/>
      <c r="AQ837" s="29"/>
      <c r="AR837" s="29"/>
      <c r="AS837" s="29"/>
      <c r="AT837" s="29"/>
      <c r="AU837" s="29"/>
      <c r="AV837" s="29"/>
      <c r="AW837" s="29"/>
      <c r="AX837" s="29"/>
      <c r="AY837" s="29"/>
      <c r="AZ837" s="29"/>
      <c r="BA837" s="29"/>
      <c r="BB837" s="29"/>
      <c r="BC837" s="29"/>
      <c r="BD837" s="29"/>
      <c r="BE837" s="29"/>
      <c r="BF837" s="29"/>
      <c r="BG837" s="29"/>
      <c r="BH837" s="29"/>
      <c r="BI837" s="29"/>
      <c r="BJ837" s="29"/>
      <c r="BK837" s="29"/>
      <c r="BL837" s="29"/>
      <c r="BM837" s="29"/>
      <c r="BN837" s="29"/>
      <c r="BO837" s="29"/>
      <c r="BP837" s="29"/>
      <c r="BQ837" s="29"/>
      <c r="BR837" s="29"/>
      <c r="BS837" s="29"/>
      <c r="BT837" s="29"/>
      <c r="BU837" s="29"/>
      <c r="XEU837" s="6" t="str">
        <f t="shared" si="15"/>
        <v/>
      </c>
    </row>
    <row r="838" spans="1:73 16375:16375" x14ac:dyDescent="0.2">
      <c r="A838" s="29"/>
      <c r="B838" s="29"/>
      <c r="C838" s="81"/>
      <c r="D838" s="81"/>
      <c r="E838" s="81"/>
      <c r="F838" s="82"/>
      <c r="G838" s="83"/>
      <c r="H838" s="58"/>
      <c r="I838" s="58"/>
      <c r="J838" s="58"/>
      <c r="K838" s="58"/>
      <c r="L838" s="58"/>
      <c r="M838" s="58"/>
      <c r="N838" s="58"/>
      <c r="O838" s="58"/>
      <c r="P838" s="58"/>
      <c r="Q838" s="58"/>
      <c r="R838" s="58"/>
      <c r="S838" s="58"/>
      <c r="T838" s="58"/>
      <c r="U838" s="58"/>
      <c r="V838" s="58"/>
      <c r="W838" s="58"/>
      <c r="X838" s="58"/>
      <c r="Y838" s="62"/>
      <c r="Z838" s="62"/>
      <c r="AA838" s="58"/>
      <c r="AB838" s="58"/>
      <c r="AC838" s="61"/>
      <c r="AD838" s="58"/>
      <c r="AE838" s="29"/>
      <c r="AF838" s="44"/>
      <c r="AG838" s="29"/>
      <c r="AH838" s="29"/>
      <c r="AI838" s="29"/>
      <c r="AJ838" s="29"/>
      <c r="AK838" s="29"/>
      <c r="AL838" s="29"/>
      <c r="AM838" s="29"/>
      <c r="AN838" s="29"/>
      <c r="AO838" s="29"/>
      <c r="AP838" s="29"/>
      <c r="AQ838" s="29"/>
      <c r="AR838" s="29"/>
      <c r="AS838" s="29"/>
      <c r="AT838" s="29"/>
      <c r="AU838" s="29"/>
      <c r="AV838" s="29"/>
      <c r="AW838" s="29"/>
      <c r="AX838" s="29"/>
      <c r="AY838" s="29"/>
      <c r="AZ838" s="29"/>
      <c r="BA838" s="29"/>
      <c r="BB838" s="29"/>
      <c r="BC838" s="29"/>
      <c r="BD838" s="29"/>
      <c r="BE838" s="29"/>
      <c r="BF838" s="29"/>
      <c r="BG838" s="29"/>
      <c r="BH838" s="29"/>
      <c r="BI838" s="29"/>
      <c r="BJ838" s="29"/>
      <c r="BK838" s="29"/>
      <c r="BL838" s="29"/>
      <c r="BM838" s="29"/>
      <c r="BN838" s="29"/>
      <c r="BO838" s="29"/>
      <c r="BP838" s="29"/>
      <c r="BQ838" s="29"/>
      <c r="BR838" s="29"/>
      <c r="BS838" s="29"/>
      <c r="BT838" s="29"/>
      <c r="BU838" s="29"/>
      <c r="XEU838" s="6" t="str">
        <f t="shared" si="15"/>
        <v/>
      </c>
    </row>
    <row r="839" spans="1:73 16375:16375" x14ac:dyDescent="0.2">
      <c r="A839" s="29"/>
      <c r="B839" s="29"/>
      <c r="C839" s="81"/>
      <c r="D839" s="81"/>
      <c r="E839" s="81"/>
      <c r="F839" s="82"/>
      <c r="G839" s="83"/>
      <c r="H839" s="58"/>
      <c r="I839" s="58"/>
      <c r="J839" s="58"/>
      <c r="K839" s="58"/>
      <c r="L839" s="58"/>
      <c r="M839" s="58"/>
      <c r="N839" s="58"/>
      <c r="O839" s="58"/>
      <c r="P839" s="58"/>
      <c r="Q839" s="58"/>
      <c r="R839" s="58"/>
      <c r="S839" s="58"/>
      <c r="T839" s="58"/>
      <c r="U839" s="58"/>
      <c r="V839" s="58"/>
      <c r="W839" s="58"/>
      <c r="X839" s="58"/>
      <c r="Y839" s="62"/>
      <c r="Z839" s="62"/>
      <c r="AA839" s="58"/>
      <c r="AB839" s="58"/>
      <c r="AC839" s="61"/>
      <c r="AD839" s="58"/>
      <c r="AE839" s="29"/>
      <c r="AF839" s="44"/>
      <c r="AG839" s="29"/>
      <c r="AH839" s="29"/>
      <c r="AI839" s="29"/>
      <c r="AJ839" s="29"/>
      <c r="AK839" s="29"/>
      <c r="AL839" s="29"/>
      <c r="AM839" s="29"/>
      <c r="AN839" s="29"/>
      <c r="AO839" s="29"/>
      <c r="AP839" s="29"/>
      <c r="AQ839" s="29"/>
      <c r="AR839" s="29"/>
      <c r="AS839" s="29"/>
      <c r="AT839" s="29"/>
      <c r="AU839" s="29"/>
      <c r="AV839" s="29"/>
      <c r="AW839" s="29"/>
      <c r="AX839" s="29"/>
      <c r="AY839" s="29"/>
      <c r="AZ839" s="29"/>
      <c r="BA839" s="29"/>
      <c r="BB839" s="29"/>
      <c r="BC839" s="29"/>
      <c r="BD839" s="29"/>
      <c r="BE839" s="29"/>
      <c r="BF839" s="29"/>
      <c r="BG839" s="29"/>
      <c r="BH839" s="29"/>
      <c r="BI839" s="29"/>
      <c r="BJ839" s="29"/>
      <c r="BK839" s="29"/>
      <c r="BL839" s="29"/>
      <c r="BM839" s="29"/>
      <c r="BN839" s="29"/>
      <c r="BO839" s="29"/>
      <c r="BP839" s="29"/>
      <c r="BQ839" s="29"/>
      <c r="BR839" s="29"/>
      <c r="BS839" s="29"/>
      <c r="BT839" s="29"/>
      <c r="BU839" s="29"/>
      <c r="XEU839" s="6" t="str">
        <f t="shared" si="15"/>
        <v/>
      </c>
    </row>
    <row r="840" spans="1:73 16375:16375" x14ac:dyDescent="0.2">
      <c r="A840" s="29"/>
      <c r="B840" s="29"/>
      <c r="C840" s="81"/>
      <c r="D840" s="81"/>
      <c r="E840" s="81"/>
      <c r="F840" s="82"/>
      <c r="G840" s="83"/>
      <c r="H840" s="58"/>
      <c r="I840" s="58"/>
      <c r="J840" s="58"/>
      <c r="K840" s="58"/>
      <c r="L840" s="58"/>
      <c r="M840" s="58"/>
      <c r="N840" s="58"/>
      <c r="O840" s="58"/>
      <c r="P840" s="58"/>
      <c r="Q840" s="58"/>
      <c r="R840" s="58"/>
      <c r="S840" s="58"/>
      <c r="T840" s="58"/>
      <c r="U840" s="58"/>
      <c r="V840" s="58"/>
      <c r="W840" s="58"/>
      <c r="X840" s="58"/>
      <c r="Y840" s="62"/>
      <c r="Z840" s="62"/>
      <c r="AA840" s="58"/>
      <c r="AB840" s="58"/>
      <c r="AC840" s="61"/>
      <c r="AD840" s="58"/>
      <c r="AE840" s="29"/>
      <c r="AF840" s="44"/>
      <c r="AG840" s="29"/>
      <c r="AH840" s="29"/>
      <c r="AI840" s="29"/>
      <c r="AJ840" s="29"/>
      <c r="AK840" s="29"/>
      <c r="AL840" s="29"/>
      <c r="AM840" s="29"/>
      <c r="AN840" s="29"/>
      <c r="AO840" s="29"/>
      <c r="AP840" s="29"/>
      <c r="AQ840" s="29"/>
      <c r="AR840" s="29"/>
      <c r="AS840" s="29"/>
      <c r="AT840" s="29"/>
      <c r="AU840" s="29"/>
      <c r="AV840" s="29"/>
      <c r="AW840" s="29"/>
      <c r="AX840" s="29"/>
      <c r="AY840" s="29"/>
      <c r="AZ840" s="29"/>
      <c r="BA840" s="29"/>
      <c r="BB840" s="29"/>
      <c r="BC840" s="29"/>
      <c r="BD840" s="29"/>
      <c r="BE840" s="29"/>
      <c r="BF840" s="29"/>
      <c r="BG840" s="29"/>
      <c r="BH840" s="29"/>
      <c r="BI840" s="29"/>
      <c r="BJ840" s="29"/>
      <c r="BK840" s="29"/>
      <c r="BL840" s="29"/>
      <c r="BM840" s="29"/>
      <c r="BN840" s="29"/>
      <c r="BO840" s="29"/>
      <c r="BP840" s="29"/>
      <c r="BQ840" s="29"/>
      <c r="BR840" s="29"/>
      <c r="BS840" s="29"/>
      <c r="BT840" s="29"/>
      <c r="BU840" s="29"/>
      <c r="XEU840" s="6" t="str">
        <f t="shared" si="15"/>
        <v/>
      </c>
    </row>
    <row r="841" spans="1:73 16375:16375" x14ac:dyDescent="0.2">
      <c r="A841" s="29"/>
      <c r="B841" s="29"/>
      <c r="C841" s="81"/>
      <c r="D841" s="81"/>
      <c r="E841" s="81"/>
      <c r="F841" s="82"/>
      <c r="G841" s="83"/>
      <c r="H841" s="58"/>
      <c r="I841" s="58"/>
      <c r="J841" s="58"/>
      <c r="K841" s="58"/>
      <c r="L841" s="58"/>
      <c r="M841" s="58"/>
      <c r="N841" s="58"/>
      <c r="O841" s="58"/>
      <c r="P841" s="58"/>
      <c r="Q841" s="58"/>
      <c r="R841" s="58"/>
      <c r="S841" s="58"/>
      <c r="T841" s="58"/>
      <c r="U841" s="58"/>
      <c r="V841" s="58"/>
      <c r="W841" s="58"/>
      <c r="X841" s="58"/>
      <c r="Y841" s="62"/>
      <c r="Z841" s="62"/>
      <c r="AA841" s="58"/>
      <c r="AB841" s="58"/>
      <c r="AC841" s="61"/>
      <c r="AD841" s="58"/>
      <c r="AE841" s="29"/>
      <c r="AF841" s="44"/>
      <c r="AG841" s="29"/>
      <c r="AH841" s="29"/>
      <c r="AI841" s="29"/>
      <c r="AJ841" s="29"/>
      <c r="AK841" s="29"/>
      <c r="AL841" s="29"/>
      <c r="AM841" s="29"/>
      <c r="AN841" s="29"/>
      <c r="AO841" s="29"/>
      <c r="AP841" s="29"/>
      <c r="AQ841" s="29"/>
      <c r="AR841" s="29"/>
      <c r="AS841" s="29"/>
      <c r="AT841" s="29"/>
      <c r="AU841" s="29"/>
      <c r="AV841" s="29"/>
      <c r="AW841" s="29"/>
      <c r="AX841" s="29"/>
      <c r="AY841" s="29"/>
      <c r="AZ841" s="29"/>
      <c r="BA841" s="29"/>
      <c r="BB841" s="29"/>
      <c r="BC841" s="29"/>
      <c r="BD841" s="29"/>
      <c r="BE841" s="29"/>
      <c r="BF841" s="29"/>
      <c r="BG841" s="29"/>
      <c r="BH841" s="29"/>
      <c r="BI841" s="29"/>
      <c r="BJ841" s="29"/>
      <c r="BK841" s="29"/>
      <c r="BL841" s="29"/>
      <c r="BM841" s="29"/>
      <c r="BN841" s="29"/>
      <c r="BO841" s="29"/>
      <c r="BP841" s="29"/>
      <c r="BQ841" s="29"/>
      <c r="BR841" s="29"/>
      <c r="BS841" s="29"/>
      <c r="BT841" s="29"/>
      <c r="BU841" s="29"/>
      <c r="XEU841" s="6" t="str">
        <f t="shared" si="15"/>
        <v/>
      </c>
    </row>
    <row r="842" spans="1:73 16375:16375" x14ac:dyDescent="0.2">
      <c r="A842" s="29"/>
      <c r="B842" s="29"/>
      <c r="C842" s="81"/>
      <c r="D842" s="81"/>
      <c r="E842" s="81"/>
      <c r="F842" s="82"/>
      <c r="G842" s="83"/>
      <c r="H842" s="58"/>
      <c r="I842" s="58"/>
      <c r="J842" s="58"/>
      <c r="K842" s="58"/>
      <c r="L842" s="58"/>
      <c r="M842" s="58"/>
      <c r="N842" s="58"/>
      <c r="O842" s="58"/>
      <c r="P842" s="58"/>
      <c r="Q842" s="58"/>
      <c r="R842" s="58"/>
      <c r="S842" s="58"/>
      <c r="T842" s="58"/>
      <c r="U842" s="58"/>
      <c r="V842" s="58"/>
      <c r="W842" s="58"/>
      <c r="X842" s="58"/>
      <c r="Y842" s="62"/>
      <c r="Z842" s="62"/>
      <c r="AA842" s="58"/>
      <c r="AB842" s="58"/>
      <c r="AC842" s="61"/>
      <c r="AD842" s="58"/>
      <c r="AE842" s="29"/>
      <c r="AF842" s="44"/>
      <c r="AG842" s="29"/>
      <c r="AH842" s="29"/>
      <c r="AI842" s="29"/>
      <c r="AJ842" s="29"/>
      <c r="AK842" s="29"/>
      <c r="AL842" s="29"/>
      <c r="AM842" s="29"/>
      <c r="AN842" s="29"/>
      <c r="AO842" s="29"/>
      <c r="AP842" s="29"/>
      <c r="AQ842" s="29"/>
      <c r="AR842" s="29"/>
      <c r="AS842" s="29"/>
      <c r="AT842" s="29"/>
      <c r="AU842" s="29"/>
      <c r="AV842" s="29"/>
      <c r="AW842" s="29"/>
      <c r="AX842" s="29"/>
      <c r="AY842" s="29"/>
      <c r="AZ842" s="29"/>
      <c r="BA842" s="29"/>
      <c r="BB842" s="29"/>
      <c r="BC842" s="29"/>
      <c r="BD842" s="29"/>
      <c r="BE842" s="29"/>
      <c r="BF842" s="29"/>
      <c r="BG842" s="29"/>
      <c r="BH842" s="29"/>
      <c r="BI842" s="29"/>
      <c r="BJ842" s="29"/>
      <c r="BK842" s="29"/>
      <c r="BL842" s="29"/>
      <c r="BM842" s="29"/>
      <c r="BN842" s="29"/>
      <c r="BO842" s="29"/>
      <c r="BP842" s="29"/>
      <c r="BQ842" s="29"/>
      <c r="BR842" s="29"/>
      <c r="BS842" s="29"/>
      <c r="BT842" s="29"/>
      <c r="BU842" s="29"/>
      <c r="XEU842" s="6" t="str">
        <f t="shared" si="15"/>
        <v/>
      </c>
    </row>
    <row r="843" spans="1:73 16375:16375" x14ac:dyDescent="0.2">
      <c r="A843" s="29"/>
      <c r="B843" s="29"/>
      <c r="C843" s="81"/>
      <c r="D843" s="81"/>
      <c r="E843" s="81"/>
      <c r="F843" s="82"/>
      <c r="G843" s="83"/>
      <c r="H843" s="58"/>
      <c r="I843" s="58"/>
      <c r="J843" s="58"/>
      <c r="K843" s="58"/>
      <c r="L843" s="58"/>
      <c r="M843" s="58"/>
      <c r="N843" s="58"/>
      <c r="O843" s="58"/>
      <c r="P843" s="58"/>
      <c r="Q843" s="58"/>
      <c r="R843" s="58"/>
      <c r="S843" s="58"/>
      <c r="T843" s="58"/>
      <c r="U843" s="58"/>
      <c r="V843" s="58"/>
      <c r="W843" s="58"/>
      <c r="X843" s="58"/>
      <c r="Y843" s="62"/>
      <c r="Z843" s="62"/>
      <c r="AA843" s="58"/>
      <c r="AB843" s="58"/>
      <c r="AC843" s="61"/>
      <c r="AD843" s="58"/>
      <c r="AE843" s="29"/>
      <c r="AF843" s="44"/>
      <c r="AG843" s="29"/>
      <c r="AH843" s="29"/>
      <c r="AI843" s="29"/>
      <c r="AJ843" s="29"/>
      <c r="AK843" s="29"/>
      <c r="AL843" s="29"/>
      <c r="AM843" s="29"/>
      <c r="AN843" s="29"/>
      <c r="AO843" s="29"/>
      <c r="AP843" s="29"/>
      <c r="AQ843" s="29"/>
      <c r="AR843" s="29"/>
      <c r="AS843" s="29"/>
      <c r="AT843" s="29"/>
      <c r="AU843" s="29"/>
      <c r="AV843" s="29"/>
      <c r="AW843" s="29"/>
      <c r="AX843" s="29"/>
      <c r="AY843" s="29"/>
      <c r="AZ843" s="29"/>
      <c r="BA843" s="29"/>
      <c r="BB843" s="29"/>
      <c r="BC843" s="29"/>
      <c r="BD843" s="29"/>
      <c r="BE843" s="29"/>
      <c r="BF843" s="29"/>
      <c r="BG843" s="29"/>
      <c r="BH843" s="29"/>
      <c r="BI843" s="29"/>
      <c r="BJ843" s="29"/>
      <c r="BK843" s="29"/>
      <c r="BL843" s="29"/>
      <c r="BM843" s="29"/>
      <c r="BN843" s="29"/>
      <c r="BO843" s="29"/>
      <c r="BP843" s="29"/>
      <c r="BQ843" s="29"/>
      <c r="BR843" s="29"/>
      <c r="BS843" s="29"/>
      <c r="BT843" s="29"/>
      <c r="BU843" s="29"/>
      <c r="XEU843" s="6" t="str">
        <f t="shared" si="15"/>
        <v/>
      </c>
    </row>
    <row r="844" spans="1:73 16375:16375" x14ac:dyDescent="0.2">
      <c r="A844" s="29"/>
      <c r="B844" s="29"/>
      <c r="C844" s="81"/>
      <c r="D844" s="81"/>
      <c r="E844" s="81"/>
      <c r="F844" s="82"/>
      <c r="G844" s="83"/>
      <c r="H844" s="58"/>
      <c r="I844" s="58"/>
      <c r="J844" s="58"/>
      <c r="K844" s="58"/>
      <c r="L844" s="58"/>
      <c r="M844" s="58"/>
      <c r="N844" s="58"/>
      <c r="O844" s="58"/>
      <c r="P844" s="58"/>
      <c r="Q844" s="58"/>
      <c r="R844" s="58"/>
      <c r="S844" s="58"/>
      <c r="T844" s="58"/>
      <c r="U844" s="58"/>
      <c r="V844" s="58"/>
      <c r="W844" s="58"/>
      <c r="X844" s="58"/>
      <c r="Y844" s="62"/>
      <c r="Z844" s="62"/>
      <c r="AA844" s="58"/>
      <c r="AB844" s="58"/>
      <c r="AC844" s="61"/>
      <c r="AD844" s="58"/>
      <c r="AE844" s="29"/>
      <c r="AF844" s="44"/>
      <c r="AG844" s="29"/>
      <c r="AH844" s="29"/>
      <c r="AI844" s="29"/>
      <c r="AJ844" s="29"/>
      <c r="AK844" s="29"/>
      <c r="AL844" s="29"/>
      <c r="AM844" s="29"/>
      <c r="AN844" s="29"/>
      <c r="AO844" s="29"/>
      <c r="AP844" s="29"/>
      <c r="AQ844" s="29"/>
      <c r="AR844" s="29"/>
      <c r="AS844" s="29"/>
      <c r="AT844" s="29"/>
      <c r="AU844" s="29"/>
      <c r="AV844" s="29"/>
      <c r="AW844" s="29"/>
      <c r="AX844" s="29"/>
      <c r="AY844" s="29"/>
      <c r="AZ844" s="29"/>
      <c r="BA844" s="29"/>
      <c r="BB844" s="29"/>
      <c r="BC844" s="29"/>
      <c r="BD844" s="29"/>
      <c r="BE844" s="29"/>
      <c r="BF844" s="29"/>
      <c r="BG844" s="29"/>
      <c r="BH844" s="29"/>
      <c r="BI844" s="29"/>
      <c r="BJ844" s="29"/>
      <c r="BK844" s="29"/>
      <c r="BL844" s="29"/>
      <c r="BM844" s="29"/>
      <c r="BN844" s="29"/>
      <c r="BO844" s="29"/>
      <c r="BP844" s="29"/>
      <c r="BQ844" s="29"/>
      <c r="BR844" s="29"/>
      <c r="BS844" s="29"/>
      <c r="BT844" s="29"/>
      <c r="BU844" s="29"/>
      <c r="XEU844" s="6" t="str">
        <f t="shared" si="15"/>
        <v/>
      </c>
    </row>
    <row r="845" spans="1:73 16375:16375" x14ac:dyDescent="0.2">
      <c r="A845" s="29"/>
      <c r="B845" s="29"/>
      <c r="C845" s="81"/>
      <c r="D845" s="81"/>
      <c r="E845" s="81"/>
      <c r="F845" s="82"/>
      <c r="G845" s="83"/>
      <c r="H845" s="58"/>
      <c r="I845" s="58"/>
      <c r="J845" s="58"/>
      <c r="K845" s="58"/>
      <c r="L845" s="58"/>
      <c r="M845" s="58"/>
      <c r="N845" s="58"/>
      <c r="O845" s="58"/>
      <c r="P845" s="58"/>
      <c r="Q845" s="58"/>
      <c r="R845" s="58"/>
      <c r="S845" s="58"/>
      <c r="T845" s="58"/>
      <c r="U845" s="58"/>
      <c r="V845" s="58"/>
      <c r="W845" s="58"/>
      <c r="X845" s="58"/>
      <c r="Y845" s="62"/>
      <c r="Z845" s="62"/>
      <c r="AA845" s="58"/>
      <c r="AB845" s="58"/>
      <c r="AC845" s="61"/>
      <c r="AD845" s="58"/>
      <c r="AE845" s="29"/>
      <c r="AF845" s="44"/>
      <c r="AG845" s="29"/>
      <c r="AH845" s="29"/>
      <c r="AI845" s="29"/>
      <c r="AJ845" s="29"/>
      <c r="AK845" s="29"/>
      <c r="AL845" s="29"/>
      <c r="AM845" s="29"/>
      <c r="AN845" s="29"/>
      <c r="AO845" s="29"/>
      <c r="AP845" s="29"/>
      <c r="AQ845" s="29"/>
      <c r="AR845" s="29"/>
      <c r="AS845" s="29"/>
      <c r="AT845" s="29"/>
      <c r="AU845" s="29"/>
      <c r="AV845" s="29"/>
      <c r="AW845" s="29"/>
      <c r="AX845" s="29"/>
      <c r="AY845" s="29"/>
      <c r="AZ845" s="29"/>
      <c r="BA845" s="29"/>
      <c r="BB845" s="29"/>
      <c r="BC845" s="29"/>
      <c r="BD845" s="29"/>
      <c r="BE845" s="29"/>
      <c r="BF845" s="29"/>
      <c r="BG845" s="29"/>
      <c r="BH845" s="29"/>
      <c r="BI845" s="29"/>
      <c r="BJ845" s="29"/>
      <c r="BK845" s="29"/>
      <c r="BL845" s="29"/>
      <c r="BM845" s="29"/>
      <c r="BN845" s="29"/>
      <c r="BO845" s="29"/>
      <c r="BP845" s="29"/>
      <c r="BQ845" s="29"/>
      <c r="BR845" s="29"/>
      <c r="BS845" s="29"/>
      <c r="BT845" s="29"/>
      <c r="BU845" s="29"/>
      <c r="XEU845" s="6" t="str">
        <f t="shared" si="15"/>
        <v/>
      </c>
    </row>
    <row r="846" spans="1:73 16375:16375" x14ac:dyDescent="0.2">
      <c r="A846" s="29"/>
      <c r="B846" s="29"/>
      <c r="C846" s="81"/>
      <c r="D846" s="81"/>
      <c r="E846" s="81"/>
      <c r="F846" s="82"/>
      <c r="G846" s="83"/>
      <c r="H846" s="58"/>
      <c r="I846" s="58"/>
      <c r="J846" s="58"/>
      <c r="K846" s="58"/>
      <c r="L846" s="58"/>
      <c r="M846" s="58"/>
      <c r="N846" s="58"/>
      <c r="O846" s="58"/>
      <c r="P846" s="58"/>
      <c r="Q846" s="58"/>
      <c r="R846" s="58"/>
      <c r="S846" s="58"/>
      <c r="T846" s="58"/>
      <c r="U846" s="58"/>
      <c r="V846" s="58"/>
      <c r="W846" s="58"/>
      <c r="X846" s="58"/>
      <c r="Y846" s="62"/>
      <c r="Z846" s="62"/>
      <c r="AA846" s="58"/>
      <c r="AB846" s="58"/>
      <c r="AC846" s="61"/>
      <c r="AD846" s="58"/>
      <c r="AE846" s="29"/>
      <c r="AF846" s="44"/>
      <c r="AG846" s="29"/>
      <c r="AH846" s="29"/>
      <c r="AI846" s="29"/>
      <c r="AJ846" s="29"/>
      <c r="AK846" s="29"/>
      <c r="AL846" s="29"/>
      <c r="AM846" s="29"/>
      <c r="AN846" s="29"/>
      <c r="AO846" s="29"/>
      <c r="AP846" s="29"/>
      <c r="AQ846" s="29"/>
      <c r="AR846" s="29"/>
      <c r="AS846" s="29"/>
      <c r="AT846" s="29"/>
      <c r="AU846" s="29"/>
      <c r="AV846" s="29"/>
      <c r="AW846" s="29"/>
      <c r="AX846" s="29"/>
      <c r="AY846" s="29"/>
      <c r="AZ846" s="29"/>
      <c r="BA846" s="29"/>
      <c r="BB846" s="29"/>
      <c r="BC846" s="29"/>
      <c r="BD846" s="29"/>
      <c r="BE846" s="29"/>
      <c r="BF846" s="29"/>
      <c r="BG846" s="29"/>
      <c r="BH846" s="29"/>
      <c r="BI846" s="29"/>
      <c r="BJ846" s="29"/>
      <c r="BK846" s="29"/>
      <c r="BL846" s="29"/>
      <c r="BM846" s="29"/>
      <c r="BN846" s="29"/>
      <c r="BO846" s="29"/>
      <c r="BP846" s="29"/>
      <c r="BQ846" s="29"/>
      <c r="BR846" s="29"/>
      <c r="BS846" s="29"/>
      <c r="BT846" s="29"/>
      <c r="BU846" s="29"/>
      <c r="XEU846" s="6" t="str">
        <f t="shared" si="15"/>
        <v/>
      </c>
    </row>
    <row r="847" spans="1:73 16375:16375" x14ac:dyDescent="0.2">
      <c r="A847" s="29"/>
      <c r="B847" s="29"/>
      <c r="C847" s="81"/>
      <c r="D847" s="81"/>
      <c r="E847" s="81"/>
      <c r="F847" s="82"/>
      <c r="G847" s="83"/>
      <c r="H847" s="58"/>
      <c r="I847" s="58"/>
      <c r="J847" s="58"/>
      <c r="K847" s="58"/>
      <c r="L847" s="58"/>
      <c r="M847" s="58"/>
      <c r="N847" s="58"/>
      <c r="O847" s="58"/>
      <c r="P847" s="58"/>
      <c r="Q847" s="58"/>
      <c r="R847" s="58"/>
      <c r="S847" s="58"/>
      <c r="T847" s="58"/>
      <c r="U847" s="58"/>
      <c r="V847" s="58"/>
      <c r="W847" s="58"/>
      <c r="X847" s="58"/>
      <c r="Y847" s="62"/>
      <c r="Z847" s="62"/>
      <c r="AA847" s="58"/>
      <c r="AB847" s="58"/>
      <c r="AC847" s="61"/>
      <c r="AD847" s="58"/>
      <c r="AE847" s="29"/>
      <c r="AF847" s="44"/>
      <c r="AG847" s="29"/>
      <c r="AH847" s="29"/>
      <c r="AI847" s="29"/>
      <c r="AJ847" s="29"/>
      <c r="AK847" s="29"/>
      <c r="AL847" s="29"/>
      <c r="AM847" s="29"/>
      <c r="AN847" s="29"/>
      <c r="AO847" s="29"/>
      <c r="AP847" s="29"/>
      <c r="AQ847" s="29"/>
      <c r="AR847" s="29"/>
      <c r="AS847" s="29"/>
      <c r="AT847" s="29"/>
      <c r="AU847" s="29"/>
      <c r="AV847" s="29"/>
      <c r="AW847" s="29"/>
      <c r="AX847" s="29"/>
      <c r="AY847" s="29"/>
      <c r="AZ847" s="29"/>
      <c r="BA847" s="29"/>
      <c r="BB847" s="29"/>
      <c r="BC847" s="29"/>
      <c r="BD847" s="29"/>
      <c r="BE847" s="29"/>
      <c r="BF847" s="29"/>
      <c r="BG847" s="29"/>
      <c r="BH847" s="29"/>
      <c r="BI847" s="29"/>
      <c r="BJ847" s="29"/>
      <c r="BK847" s="29"/>
      <c r="BL847" s="29"/>
      <c r="BM847" s="29"/>
      <c r="BN847" s="29"/>
      <c r="BO847" s="29"/>
      <c r="BP847" s="29"/>
      <c r="BQ847" s="29"/>
      <c r="BR847" s="29"/>
      <c r="BS847" s="29"/>
      <c r="BT847" s="29"/>
      <c r="BU847" s="29"/>
      <c r="XEU847" s="6" t="str">
        <f t="shared" si="15"/>
        <v/>
      </c>
    </row>
    <row r="848" spans="1:73 16375:16375" x14ac:dyDescent="0.2">
      <c r="A848" s="29"/>
      <c r="B848" s="29"/>
      <c r="C848" s="81"/>
      <c r="D848" s="81"/>
      <c r="E848" s="81"/>
      <c r="F848" s="82"/>
      <c r="G848" s="83"/>
      <c r="H848" s="58"/>
      <c r="I848" s="58"/>
      <c r="J848" s="58"/>
      <c r="K848" s="58"/>
      <c r="L848" s="58"/>
      <c r="M848" s="58"/>
      <c r="N848" s="58"/>
      <c r="O848" s="58"/>
      <c r="P848" s="58"/>
      <c r="Q848" s="58"/>
      <c r="R848" s="58"/>
      <c r="S848" s="58"/>
      <c r="T848" s="58"/>
      <c r="U848" s="58"/>
      <c r="V848" s="58"/>
      <c r="W848" s="58"/>
      <c r="X848" s="58"/>
      <c r="Y848" s="62"/>
      <c r="Z848" s="62"/>
      <c r="AA848" s="58"/>
      <c r="AB848" s="58"/>
      <c r="AC848" s="61"/>
      <c r="AD848" s="58"/>
      <c r="AE848" s="29"/>
      <c r="AF848" s="44"/>
      <c r="AG848" s="29"/>
      <c r="AH848" s="29"/>
      <c r="AI848" s="29"/>
      <c r="AJ848" s="29"/>
      <c r="AK848" s="29"/>
      <c r="AL848" s="29"/>
      <c r="AM848" s="29"/>
      <c r="AN848" s="29"/>
      <c r="AO848" s="29"/>
      <c r="AP848" s="29"/>
      <c r="AQ848" s="29"/>
      <c r="AR848" s="29"/>
      <c r="AS848" s="29"/>
      <c r="AT848" s="29"/>
      <c r="AU848" s="29"/>
      <c r="AV848" s="29"/>
      <c r="AW848" s="29"/>
      <c r="AX848" s="29"/>
      <c r="AY848" s="29"/>
      <c r="AZ848" s="29"/>
      <c r="BA848" s="29"/>
      <c r="BB848" s="29"/>
      <c r="BC848" s="29"/>
      <c r="BD848" s="29"/>
      <c r="BE848" s="29"/>
      <c r="BF848" s="29"/>
      <c r="BG848" s="29"/>
      <c r="BH848" s="29"/>
      <c r="BI848" s="29"/>
      <c r="BJ848" s="29"/>
      <c r="BK848" s="29"/>
      <c r="BL848" s="29"/>
      <c r="BM848" s="29"/>
      <c r="BN848" s="29"/>
      <c r="BO848" s="29"/>
      <c r="BP848" s="29"/>
      <c r="BQ848" s="29"/>
      <c r="BR848" s="29"/>
      <c r="BS848" s="29"/>
      <c r="BT848" s="29"/>
      <c r="BU848" s="29"/>
      <c r="XEU848" s="6" t="str">
        <f t="shared" si="15"/>
        <v/>
      </c>
    </row>
    <row r="849" spans="1:73 16375:16375" x14ac:dyDescent="0.2">
      <c r="A849" s="29"/>
      <c r="B849" s="29"/>
      <c r="C849" s="81"/>
      <c r="D849" s="81"/>
      <c r="E849" s="81"/>
      <c r="F849" s="82"/>
      <c r="G849" s="83"/>
      <c r="H849" s="58"/>
      <c r="I849" s="58"/>
      <c r="J849" s="58"/>
      <c r="K849" s="58"/>
      <c r="L849" s="58"/>
      <c r="M849" s="58"/>
      <c r="N849" s="58"/>
      <c r="O849" s="58"/>
      <c r="P849" s="58"/>
      <c r="Q849" s="58"/>
      <c r="R849" s="58"/>
      <c r="S849" s="58"/>
      <c r="T849" s="58"/>
      <c r="U849" s="58"/>
      <c r="V849" s="58"/>
      <c r="W849" s="58"/>
      <c r="X849" s="58"/>
      <c r="Y849" s="62"/>
      <c r="Z849" s="62"/>
      <c r="AA849" s="58"/>
      <c r="AB849" s="58"/>
      <c r="AC849" s="61"/>
      <c r="AD849" s="58"/>
      <c r="AE849" s="29"/>
      <c r="AF849" s="44"/>
      <c r="AG849" s="29"/>
      <c r="AH849" s="29"/>
      <c r="AI849" s="29"/>
      <c r="AJ849" s="29"/>
      <c r="AK849" s="29"/>
      <c r="AL849" s="29"/>
      <c r="AM849" s="29"/>
      <c r="AN849" s="29"/>
      <c r="AO849" s="29"/>
      <c r="AP849" s="29"/>
      <c r="AQ849" s="29"/>
      <c r="AR849" s="29"/>
      <c r="AS849" s="29"/>
      <c r="AT849" s="29"/>
      <c r="AU849" s="29"/>
      <c r="AV849" s="29"/>
      <c r="AW849" s="29"/>
      <c r="AX849" s="29"/>
      <c r="AY849" s="29"/>
      <c r="AZ849" s="29"/>
      <c r="BA849" s="29"/>
      <c r="BB849" s="29"/>
      <c r="BC849" s="29"/>
      <c r="BD849" s="29"/>
      <c r="BE849" s="29"/>
      <c r="BF849" s="29"/>
      <c r="BG849" s="29"/>
      <c r="BH849" s="29"/>
      <c r="BI849" s="29"/>
      <c r="BJ849" s="29"/>
      <c r="BK849" s="29"/>
      <c r="BL849" s="29"/>
      <c r="BM849" s="29"/>
      <c r="BN849" s="29"/>
      <c r="BO849" s="29"/>
      <c r="BP849" s="29"/>
      <c r="BQ849" s="29"/>
      <c r="BR849" s="29"/>
      <c r="BS849" s="29"/>
      <c r="BT849" s="29"/>
      <c r="BU849" s="29"/>
      <c r="XEU849" s="6" t="str">
        <f t="shared" si="15"/>
        <v/>
      </c>
    </row>
    <row r="850" spans="1:73 16375:16375" x14ac:dyDescent="0.2">
      <c r="A850" s="29"/>
      <c r="B850" s="29"/>
      <c r="C850" s="81"/>
      <c r="D850" s="81"/>
      <c r="E850" s="81"/>
      <c r="F850" s="82"/>
      <c r="G850" s="83"/>
      <c r="H850" s="58"/>
      <c r="I850" s="58"/>
      <c r="J850" s="58"/>
      <c r="K850" s="58"/>
      <c r="L850" s="58"/>
      <c r="M850" s="58"/>
      <c r="N850" s="58"/>
      <c r="O850" s="58"/>
      <c r="P850" s="58"/>
      <c r="Q850" s="58"/>
      <c r="R850" s="58"/>
      <c r="S850" s="58"/>
      <c r="T850" s="58"/>
      <c r="U850" s="58"/>
      <c r="V850" s="58"/>
      <c r="W850" s="58"/>
      <c r="X850" s="58"/>
      <c r="Y850" s="62"/>
      <c r="Z850" s="62"/>
      <c r="AA850" s="58"/>
      <c r="AB850" s="58"/>
      <c r="AC850" s="61"/>
      <c r="AD850" s="58"/>
      <c r="AE850" s="29"/>
      <c r="AF850" s="44"/>
      <c r="AG850" s="29"/>
      <c r="AH850" s="29"/>
      <c r="AI850" s="29"/>
      <c r="AJ850" s="29"/>
      <c r="AK850" s="29"/>
      <c r="AL850" s="29"/>
      <c r="AM850" s="29"/>
      <c r="AN850" s="29"/>
      <c r="AO850" s="29"/>
      <c r="AP850" s="29"/>
      <c r="AQ850" s="29"/>
      <c r="AR850" s="29"/>
      <c r="AS850" s="29"/>
      <c r="AT850" s="29"/>
      <c r="AU850" s="29"/>
      <c r="AV850" s="29"/>
      <c r="AW850" s="29"/>
      <c r="AX850" s="29"/>
      <c r="AY850" s="29"/>
      <c r="AZ850" s="29"/>
      <c r="BA850" s="29"/>
      <c r="BB850" s="29"/>
      <c r="BC850" s="29"/>
      <c r="BD850" s="29"/>
      <c r="BE850" s="29"/>
      <c r="BF850" s="29"/>
      <c r="BG850" s="29"/>
      <c r="BH850" s="29"/>
      <c r="BI850" s="29"/>
      <c r="BJ850" s="29"/>
      <c r="BK850" s="29"/>
      <c r="BL850" s="29"/>
      <c r="BM850" s="29"/>
      <c r="BN850" s="29"/>
      <c r="BO850" s="29"/>
      <c r="BP850" s="29"/>
      <c r="BQ850" s="29"/>
      <c r="BR850" s="29"/>
      <c r="BS850" s="29"/>
      <c r="BT850" s="29"/>
      <c r="BU850" s="29"/>
      <c r="XEU850" s="6" t="str">
        <f t="shared" si="15"/>
        <v/>
      </c>
    </row>
    <row r="851" spans="1:73 16375:16375" x14ac:dyDescent="0.2">
      <c r="A851" s="29"/>
      <c r="B851" s="29"/>
      <c r="C851" s="81"/>
      <c r="D851" s="81"/>
      <c r="E851" s="81"/>
      <c r="F851" s="82"/>
      <c r="G851" s="83"/>
      <c r="H851" s="58"/>
      <c r="I851" s="58"/>
      <c r="J851" s="58"/>
      <c r="K851" s="58"/>
      <c r="L851" s="58"/>
      <c r="M851" s="58"/>
      <c r="N851" s="58"/>
      <c r="O851" s="58"/>
      <c r="P851" s="58"/>
      <c r="Q851" s="58"/>
      <c r="R851" s="58"/>
      <c r="S851" s="58"/>
      <c r="T851" s="58"/>
      <c r="U851" s="58"/>
      <c r="V851" s="58"/>
      <c r="W851" s="58"/>
      <c r="X851" s="58"/>
      <c r="Y851" s="62"/>
      <c r="Z851" s="62"/>
      <c r="AA851" s="58"/>
      <c r="AB851" s="58"/>
      <c r="AC851" s="61"/>
      <c r="AD851" s="58"/>
      <c r="AE851" s="29"/>
      <c r="AF851" s="44"/>
      <c r="AG851" s="29"/>
      <c r="AH851" s="29"/>
      <c r="AI851" s="29"/>
      <c r="AJ851" s="29"/>
      <c r="AK851" s="29"/>
      <c r="AL851" s="29"/>
      <c r="AM851" s="29"/>
      <c r="AN851" s="29"/>
      <c r="AO851" s="29"/>
      <c r="AP851" s="29"/>
      <c r="AQ851" s="29"/>
      <c r="AR851" s="29"/>
      <c r="AS851" s="29"/>
      <c r="AT851" s="29"/>
      <c r="AU851" s="29"/>
      <c r="AV851" s="29"/>
      <c r="AW851" s="29"/>
      <c r="AX851" s="29"/>
      <c r="AY851" s="29"/>
      <c r="AZ851" s="29"/>
      <c r="BA851" s="29"/>
      <c r="BB851" s="29"/>
      <c r="BC851" s="29"/>
      <c r="BD851" s="29"/>
      <c r="BE851" s="29"/>
      <c r="BF851" s="29"/>
      <c r="BG851" s="29"/>
      <c r="BH851" s="29"/>
      <c r="BI851" s="29"/>
      <c r="BJ851" s="29"/>
      <c r="BK851" s="29"/>
      <c r="BL851" s="29"/>
      <c r="BM851" s="29"/>
      <c r="BN851" s="29"/>
      <c r="BO851" s="29"/>
      <c r="BP851" s="29"/>
      <c r="BQ851" s="29"/>
      <c r="BR851" s="29"/>
      <c r="BS851" s="29"/>
      <c r="BT851" s="29"/>
      <c r="BU851" s="29"/>
      <c r="XEU851" s="6" t="str">
        <f t="shared" si="15"/>
        <v/>
      </c>
    </row>
    <row r="852" spans="1:73 16375:16375" x14ac:dyDescent="0.2">
      <c r="A852" s="29"/>
      <c r="B852" s="29"/>
      <c r="C852" s="81"/>
      <c r="D852" s="81"/>
      <c r="E852" s="81"/>
      <c r="F852" s="82"/>
      <c r="G852" s="83"/>
      <c r="H852" s="58"/>
      <c r="I852" s="58"/>
      <c r="J852" s="58"/>
      <c r="K852" s="58"/>
      <c r="L852" s="58"/>
      <c r="M852" s="58"/>
      <c r="N852" s="58"/>
      <c r="O852" s="58"/>
      <c r="P852" s="58"/>
      <c r="Q852" s="58"/>
      <c r="R852" s="58"/>
      <c r="S852" s="58"/>
      <c r="T852" s="58"/>
      <c r="U852" s="58"/>
      <c r="V852" s="58"/>
      <c r="W852" s="58"/>
      <c r="X852" s="58"/>
      <c r="Y852" s="62"/>
      <c r="Z852" s="62"/>
      <c r="AA852" s="58"/>
      <c r="AB852" s="58"/>
      <c r="AC852" s="61"/>
      <c r="AD852" s="58"/>
      <c r="AE852" s="29"/>
      <c r="AF852" s="44"/>
      <c r="AG852" s="29"/>
      <c r="AH852" s="29"/>
      <c r="AI852" s="29"/>
      <c r="AJ852" s="29"/>
      <c r="AK852" s="29"/>
      <c r="AL852" s="29"/>
      <c r="AM852" s="29"/>
      <c r="AN852" s="29"/>
      <c r="AO852" s="29"/>
      <c r="AP852" s="29"/>
      <c r="AQ852" s="29"/>
      <c r="AR852" s="29"/>
      <c r="AS852" s="29"/>
      <c r="AT852" s="29"/>
      <c r="AU852" s="29"/>
      <c r="AV852" s="29"/>
      <c r="AW852" s="29"/>
      <c r="AX852" s="29"/>
      <c r="AY852" s="29"/>
      <c r="AZ852" s="29"/>
      <c r="BA852" s="29"/>
      <c r="BB852" s="29"/>
      <c r="BC852" s="29"/>
      <c r="BD852" s="29"/>
      <c r="BE852" s="29"/>
      <c r="BF852" s="29"/>
      <c r="BG852" s="29"/>
      <c r="BH852" s="29"/>
      <c r="BI852" s="29"/>
      <c r="BJ852" s="29"/>
      <c r="BK852" s="29"/>
      <c r="BL852" s="29"/>
      <c r="BM852" s="29"/>
      <c r="BN852" s="29"/>
      <c r="BO852" s="29"/>
      <c r="BP852" s="29"/>
      <c r="BQ852" s="29"/>
      <c r="BR852" s="29"/>
      <c r="BS852" s="29"/>
      <c r="BT852" s="29"/>
      <c r="BU852" s="29"/>
      <c r="XEU852" s="6" t="str">
        <f t="shared" si="15"/>
        <v/>
      </c>
    </row>
    <row r="853" spans="1:73 16375:16375" x14ac:dyDescent="0.2">
      <c r="A853" s="29"/>
      <c r="B853" s="29"/>
      <c r="C853" s="81"/>
      <c r="D853" s="81"/>
      <c r="E853" s="81"/>
      <c r="F853" s="82"/>
      <c r="G853" s="83"/>
      <c r="H853" s="58"/>
      <c r="I853" s="58"/>
      <c r="J853" s="58"/>
      <c r="K853" s="58"/>
      <c r="L853" s="58"/>
      <c r="M853" s="58"/>
      <c r="N853" s="58"/>
      <c r="O853" s="58"/>
      <c r="P853" s="58"/>
      <c r="Q853" s="58"/>
      <c r="R853" s="58"/>
      <c r="S853" s="58"/>
      <c r="T853" s="58"/>
      <c r="U853" s="58"/>
      <c r="V853" s="58"/>
      <c r="W853" s="58"/>
      <c r="X853" s="58"/>
      <c r="Y853" s="62"/>
      <c r="Z853" s="62"/>
      <c r="AA853" s="58"/>
      <c r="AB853" s="58"/>
      <c r="AC853" s="61"/>
      <c r="AD853" s="58"/>
      <c r="AE853" s="29"/>
      <c r="AF853" s="44"/>
      <c r="AG853" s="29"/>
      <c r="AH853" s="29"/>
      <c r="AI853" s="29"/>
      <c r="AJ853" s="29"/>
      <c r="AK853" s="29"/>
      <c r="AL853" s="29"/>
      <c r="AM853" s="29"/>
      <c r="AN853" s="29"/>
      <c r="AO853" s="29"/>
      <c r="AP853" s="29"/>
      <c r="AQ853" s="29"/>
      <c r="AR853" s="29"/>
      <c r="AS853" s="29"/>
      <c r="AT853" s="29"/>
      <c r="AU853" s="29"/>
      <c r="AV853" s="29"/>
      <c r="AW853" s="29"/>
      <c r="AX853" s="29"/>
      <c r="AY853" s="29"/>
      <c r="AZ853" s="29"/>
      <c r="BA853" s="29"/>
      <c r="BB853" s="29"/>
      <c r="BC853" s="29"/>
      <c r="BD853" s="29"/>
      <c r="BE853" s="29"/>
      <c r="BF853" s="29"/>
      <c r="BG853" s="29"/>
      <c r="BH853" s="29"/>
      <c r="BI853" s="29"/>
      <c r="BJ853" s="29"/>
      <c r="BK853" s="29"/>
      <c r="BL853" s="29"/>
      <c r="BM853" s="29"/>
      <c r="BN853" s="29"/>
      <c r="BO853" s="29"/>
      <c r="BP853" s="29"/>
      <c r="BQ853" s="29"/>
      <c r="BR853" s="29"/>
      <c r="BS853" s="29"/>
      <c r="BT853" s="29"/>
      <c r="BU853" s="29"/>
      <c r="XEU853" s="6" t="str">
        <f t="shared" si="15"/>
        <v/>
      </c>
    </row>
    <row r="854" spans="1:73 16375:16375" x14ac:dyDescent="0.2">
      <c r="A854" s="29"/>
      <c r="B854" s="29"/>
      <c r="C854" s="81"/>
      <c r="D854" s="81"/>
      <c r="E854" s="81"/>
      <c r="F854" s="82"/>
      <c r="G854" s="83"/>
      <c r="H854" s="58"/>
      <c r="I854" s="58"/>
      <c r="J854" s="58"/>
      <c r="K854" s="58"/>
      <c r="L854" s="58"/>
      <c r="M854" s="58"/>
      <c r="N854" s="58"/>
      <c r="O854" s="58"/>
      <c r="P854" s="58"/>
      <c r="Q854" s="58"/>
      <c r="R854" s="58"/>
      <c r="S854" s="58"/>
      <c r="T854" s="58"/>
      <c r="U854" s="58"/>
      <c r="V854" s="58"/>
      <c r="W854" s="58"/>
      <c r="X854" s="58"/>
      <c r="Y854" s="62"/>
      <c r="Z854" s="62"/>
      <c r="AA854" s="58"/>
      <c r="AB854" s="58"/>
      <c r="AC854" s="61"/>
      <c r="AD854" s="58"/>
      <c r="AE854" s="29"/>
      <c r="AF854" s="44"/>
      <c r="AG854" s="29"/>
      <c r="AH854" s="29"/>
      <c r="AI854" s="29"/>
      <c r="AJ854" s="29"/>
      <c r="AK854" s="29"/>
      <c r="AL854" s="29"/>
      <c r="AM854" s="29"/>
      <c r="AN854" s="29"/>
      <c r="AO854" s="29"/>
      <c r="AP854" s="29"/>
      <c r="AQ854" s="29"/>
      <c r="AR854" s="29"/>
      <c r="AS854" s="29"/>
      <c r="AT854" s="29"/>
      <c r="AU854" s="29"/>
      <c r="AV854" s="29"/>
      <c r="AW854" s="29"/>
      <c r="AX854" s="29"/>
      <c r="AY854" s="29"/>
      <c r="AZ854" s="29"/>
      <c r="BA854" s="29"/>
      <c r="BB854" s="29"/>
      <c r="BC854" s="29"/>
      <c r="BD854" s="29"/>
      <c r="BE854" s="29"/>
      <c r="BF854" s="29"/>
      <c r="BG854" s="29"/>
      <c r="BH854" s="29"/>
      <c r="BI854" s="29"/>
      <c r="BJ854" s="29"/>
      <c r="BK854" s="29"/>
      <c r="BL854" s="29"/>
      <c r="BM854" s="29"/>
      <c r="BN854" s="29"/>
      <c r="BO854" s="29"/>
      <c r="BP854" s="29"/>
      <c r="BQ854" s="29"/>
      <c r="BR854" s="29"/>
      <c r="BS854" s="29"/>
      <c r="BT854" s="29"/>
      <c r="BU854" s="29"/>
      <c r="XEU854" s="6" t="str">
        <f t="shared" si="15"/>
        <v/>
      </c>
    </row>
    <row r="855" spans="1:73 16375:16375" x14ac:dyDescent="0.2">
      <c r="A855" s="29"/>
      <c r="B855" s="29"/>
      <c r="C855" s="81"/>
      <c r="D855" s="81"/>
      <c r="E855" s="81"/>
      <c r="F855" s="82"/>
      <c r="G855" s="83"/>
      <c r="H855" s="58"/>
      <c r="I855" s="58"/>
      <c r="J855" s="58"/>
      <c r="K855" s="58"/>
      <c r="L855" s="58"/>
      <c r="M855" s="58"/>
      <c r="N855" s="58"/>
      <c r="O855" s="58"/>
      <c r="P855" s="58"/>
      <c r="Q855" s="58"/>
      <c r="R855" s="58"/>
      <c r="S855" s="58"/>
      <c r="T855" s="58"/>
      <c r="U855" s="58"/>
      <c r="V855" s="58"/>
      <c r="W855" s="58"/>
      <c r="X855" s="58"/>
      <c r="Y855" s="62"/>
      <c r="Z855" s="62"/>
      <c r="AA855" s="58"/>
      <c r="AB855" s="58"/>
      <c r="AC855" s="61"/>
      <c r="AD855" s="58"/>
      <c r="AE855" s="29"/>
      <c r="AF855" s="44"/>
      <c r="AG855" s="29"/>
      <c r="AH855" s="29"/>
      <c r="AI855" s="29"/>
      <c r="AJ855" s="29"/>
      <c r="AK855" s="29"/>
      <c r="AL855" s="29"/>
      <c r="AM855" s="29"/>
      <c r="AN855" s="29"/>
      <c r="AO855" s="29"/>
      <c r="AP855" s="29"/>
      <c r="AQ855" s="29"/>
      <c r="AR855" s="29"/>
      <c r="AS855" s="29"/>
      <c r="AT855" s="29"/>
      <c r="AU855" s="29"/>
      <c r="AV855" s="29"/>
      <c r="AW855" s="29"/>
      <c r="AX855" s="29"/>
      <c r="AY855" s="29"/>
      <c r="AZ855" s="29"/>
      <c r="BA855" s="29"/>
      <c r="BB855" s="29"/>
      <c r="BC855" s="29"/>
      <c r="BD855" s="29"/>
      <c r="BE855" s="29"/>
      <c r="BF855" s="29"/>
      <c r="BG855" s="29"/>
      <c r="BH855" s="29"/>
      <c r="BI855" s="29"/>
      <c r="BJ855" s="29"/>
      <c r="BK855" s="29"/>
      <c r="BL855" s="29"/>
      <c r="BM855" s="29"/>
      <c r="BN855" s="29"/>
      <c r="BO855" s="29"/>
      <c r="BP855" s="29"/>
      <c r="BQ855" s="29"/>
      <c r="BR855" s="29"/>
      <c r="BS855" s="29"/>
      <c r="BT855" s="29"/>
      <c r="BU855" s="29"/>
      <c r="XEU855" s="6" t="str">
        <f t="shared" si="15"/>
        <v/>
      </c>
    </row>
    <row r="856" spans="1:73 16375:16375" x14ac:dyDescent="0.2">
      <c r="A856" s="29"/>
      <c r="B856" s="29"/>
      <c r="C856" s="81"/>
      <c r="D856" s="81"/>
      <c r="E856" s="81"/>
      <c r="F856" s="82"/>
      <c r="G856" s="83"/>
      <c r="H856" s="58"/>
      <c r="I856" s="58"/>
      <c r="J856" s="58"/>
      <c r="K856" s="58"/>
      <c r="L856" s="58"/>
      <c r="M856" s="58"/>
      <c r="N856" s="58"/>
      <c r="O856" s="58"/>
      <c r="P856" s="58"/>
      <c r="Q856" s="58"/>
      <c r="R856" s="58"/>
      <c r="S856" s="58"/>
      <c r="T856" s="58"/>
      <c r="U856" s="58"/>
      <c r="V856" s="58"/>
      <c r="W856" s="58"/>
      <c r="X856" s="58"/>
      <c r="Y856" s="62"/>
      <c r="Z856" s="62"/>
      <c r="AA856" s="58"/>
      <c r="AB856" s="58"/>
      <c r="AC856" s="61"/>
      <c r="AD856" s="58"/>
      <c r="AE856" s="29"/>
      <c r="AF856" s="44"/>
      <c r="AG856" s="29"/>
      <c r="AH856" s="29"/>
      <c r="AI856" s="29"/>
      <c r="AJ856" s="29"/>
      <c r="AK856" s="29"/>
      <c r="AL856" s="29"/>
      <c r="AM856" s="29"/>
      <c r="AN856" s="29"/>
      <c r="AO856" s="29"/>
      <c r="AP856" s="29"/>
      <c r="AQ856" s="29"/>
      <c r="AR856" s="29"/>
      <c r="AS856" s="29"/>
      <c r="AT856" s="29"/>
      <c r="AU856" s="29"/>
      <c r="AV856" s="29"/>
      <c r="AW856" s="29"/>
      <c r="AX856" s="29"/>
      <c r="AY856" s="29"/>
      <c r="AZ856" s="29"/>
      <c r="BA856" s="29"/>
      <c r="BB856" s="29"/>
      <c r="BC856" s="29"/>
      <c r="BD856" s="29"/>
      <c r="BE856" s="29"/>
      <c r="BF856" s="29"/>
      <c r="BG856" s="29"/>
      <c r="BH856" s="29"/>
      <c r="BI856" s="29"/>
      <c r="BJ856" s="29"/>
      <c r="BK856" s="29"/>
      <c r="BL856" s="29"/>
      <c r="BM856" s="29"/>
      <c r="BN856" s="29"/>
      <c r="BO856" s="29"/>
      <c r="BP856" s="29"/>
      <c r="BQ856" s="29"/>
      <c r="BR856" s="29"/>
      <c r="BS856" s="29"/>
      <c r="BT856" s="29"/>
      <c r="BU856" s="29"/>
      <c r="XEU856" s="6" t="str">
        <f t="shared" si="15"/>
        <v/>
      </c>
    </row>
    <row r="857" spans="1:73 16375:16375" x14ac:dyDescent="0.2">
      <c r="A857" s="29"/>
      <c r="B857" s="29"/>
      <c r="C857" s="81"/>
      <c r="D857" s="81"/>
      <c r="E857" s="81"/>
      <c r="F857" s="82"/>
      <c r="G857" s="83"/>
      <c r="H857" s="58"/>
      <c r="I857" s="58"/>
      <c r="J857" s="58"/>
      <c r="K857" s="58"/>
      <c r="L857" s="58"/>
      <c r="M857" s="58"/>
      <c r="N857" s="58"/>
      <c r="O857" s="58"/>
      <c r="P857" s="58"/>
      <c r="Q857" s="58"/>
      <c r="R857" s="58"/>
      <c r="S857" s="58"/>
      <c r="T857" s="58"/>
      <c r="U857" s="58"/>
      <c r="V857" s="58"/>
      <c r="W857" s="58"/>
      <c r="X857" s="58"/>
      <c r="Y857" s="62"/>
      <c r="Z857" s="62"/>
      <c r="AA857" s="58"/>
      <c r="AB857" s="58"/>
      <c r="AC857" s="61"/>
      <c r="AD857" s="58"/>
      <c r="AE857" s="29"/>
      <c r="AF857" s="44"/>
      <c r="AG857" s="29"/>
      <c r="AH857" s="29"/>
      <c r="AI857" s="29"/>
      <c r="AJ857" s="29"/>
      <c r="AK857" s="29"/>
      <c r="AL857" s="29"/>
      <c r="AM857" s="29"/>
      <c r="AN857" s="29"/>
      <c r="AO857" s="29"/>
      <c r="AP857" s="29"/>
      <c r="AQ857" s="29"/>
      <c r="AR857" s="29"/>
      <c r="AS857" s="29"/>
      <c r="AT857" s="29"/>
      <c r="AU857" s="29"/>
      <c r="AV857" s="29"/>
      <c r="AW857" s="29"/>
      <c r="AX857" s="29"/>
      <c r="AY857" s="29"/>
      <c r="AZ857" s="29"/>
      <c r="BA857" s="29"/>
      <c r="BB857" s="29"/>
      <c r="BC857" s="29"/>
      <c r="BD857" s="29"/>
      <c r="BE857" s="29"/>
      <c r="BF857" s="29"/>
      <c r="BG857" s="29"/>
      <c r="BH857" s="29"/>
      <c r="BI857" s="29"/>
      <c r="BJ857" s="29"/>
      <c r="BK857" s="29"/>
      <c r="BL857" s="29"/>
      <c r="BM857" s="29"/>
      <c r="BN857" s="29"/>
      <c r="BO857" s="29"/>
      <c r="BP857" s="29"/>
      <c r="BQ857" s="29"/>
      <c r="BR857" s="29"/>
      <c r="BS857" s="29"/>
      <c r="BT857" s="29"/>
      <c r="BU857" s="29"/>
      <c r="XEU857" s="6" t="str">
        <f t="shared" si="15"/>
        <v/>
      </c>
    </row>
    <row r="858" spans="1:73 16375:16375" x14ac:dyDescent="0.2">
      <c r="A858" s="29"/>
      <c r="B858" s="29"/>
      <c r="C858" s="81"/>
      <c r="D858" s="81"/>
      <c r="E858" s="81"/>
      <c r="F858" s="82"/>
      <c r="G858" s="83"/>
      <c r="H858" s="58"/>
      <c r="I858" s="58"/>
      <c r="J858" s="58"/>
      <c r="K858" s="58"/>
      <c r="L858" s="58"/>
      <c r="M858" s="58"/>
      <c r="N858" s="58"/>
      <c r="O858" s="58"/>
      <c r="P858" s="58"/>
      <c r="Q858" s="58"/>
      <c r="R858" s="58"/>
      <c r="S858" s="58"/>
      <c r="T858" s="58"/>
      <c r="U858" s="58"/>
      <c r="V858" s="58"/>
      <c r="W858" s="58"/>
      <c r="X858" s="58"/>
      <c r="Y858" s="62"/>
      <c r="Z858" s="62"/>
      <c r="AA858" s="58"/>
      <c r="AB858" s="58"/>
      <c r="AC858" s="61"/>
      <c r="AD858" s="58"/>
      <c r="AE858" s="29"/>
      <c r="AF858" s="44"/>
      <c r="AG858" s="29"/>
      <c r="AH858" s="29"/>
      <c r="AI858" s="29"/>
      <c r="AJ858" s="29"/>
      <c r="AK858" s="29"/>
      <c r="AL858" s="29"/>
      <c r="AM858" s="29"/>
      <c r="AN858" s="29"/>
      <c r="AO858" s="29"/>
      <c r="AP858" s="29"/>
      <c r="AQ858" s="29"/>
      <c r="AR858" s="29"/>
      <c r="AS858" s="29"/>
      <c r="AT858" s="29"/>
      <c r="AU858" s="29"/>
      <c r="AV858" s="29"/>
      <c r="AW858" s="29"/>
      <c r="AX858" s="29"/>
      <c r="AY858" s="29"/>
      <c r="AZ858" s="29"/>
      <c r="BA858" s="29"/>
      <c r="BB858" s="29"/>
      <c r="BC858" s="29"/>
      <c r="BD858" s="29"/>
      <c r="BE858" s="29"/>
      <c r="BF858" s="29"/>
      <c r="BG858" s="29"/>
      <c r="BH858" s="29"/>
      <c r="BI858" s="29"/>
      <c r="BJ858" s="29"/>
      <c r="BK858" s="29"/>
      <c r="BL858" s="29"/>
      <c r="BM858" s="29"/>
      <c r="BN858" s="29"/>
      <c r="BO858" s="29"/>
      <c r="BP858" s="29"/>
      <c r="BQ858" s="29"/>
      <c r="BR858" s="29"/>
      <c r="BS858" s="29"/>
      <c r="BT858" s="29"/>
      <c r="BU858" s="29"/>
      <c r="XEU858" s="6" t="str">
        <f t="shared" si="15"/>
        <v/>
      </c>
    </row>
    <row r="859" spans="1:73 16375:16375" x14ac:dyDescent="0.2">
      <c r="A859" s="29"/>
      <c r="B859" s="29"/>
      <c r="C859" s="81"/>
      <c r="D859" s="81"/>
      <c r="E859" s="81"/>
      <c r="F859" s="82"/>
      <c r="G859" s="83"/>
      <c r="H859" s="58"/>
      <c r="I859" s="58"/>
      <c r="J859" s="58"/>
      <c r="K859" s="58"/>
      <c r="L859" s="58"/>
      <c r="M859" s="58"/>
      <c r="N859" s="58"/>
      <c r="O859" s="58"/>
      <c r="P859" s="58"/>
      <c r="Q859" s="58"/>
      <c r="R859" s="58"/>
      <c r="S859" s="58"/>
      <c r="T859" s="58"/>
      <c r="U859" s="58"/>
      <c r="V859" s="58"/>
      <c r="W859" s="58"/>
      <c r="X859" s="58"/>
      <c r="Y859" s="62"/>
      <c r="Z859" s="62"/>
      <c r="AA859" s="58"/>
      <c r="AB859" s="58"/>
      <c r="AC859" s="61"/>
      <c r="AD859" s="58"/>
      <c r="AE859" s="29"/>
      <c r="AF859" s="44"/>
      <c r="AG859" s="29"/>
      <c r="AH859" s="29"/>
      <c r="AI859" s="29"/>
      <c r="AJ859" s="29"/>
      <c r="AK859" s="29"/>
      <c r="AL859" s="29"/>
      <c r="AM859" s="29"/>
      <c r="AN859" s="29"/>
      <c r="AO859" s="29"/>
      <c r="AP859" s="29"/>
      <c r="AQ859" s="29"/>
      <c r="AR859" s="29"/>
      <c r="AS859" s="29"/>
      <c r="AT859" s="29"/>
      <c r="AU859" s="29"/>
      <c r="AV859" s="29"/>
      <c r="AW859" s="29"/>
      <c r="AX859" s="29"/>
      <c r="AY859" s="29"/>
      <c r="AZ859" s="29"/>
      <c r="BA859" s="29"/>
      <c r="BB859" s="29"/>
      <c r="BC859" s="29"/>
      <c r="BD859" s="29"/>
      <c r="BE859" s="29"/>
      <c r="BF859" s="29"/>
      <c r="BG859" s="29"/>
      <c r="BH859" s="29"/>
      <c r="BI859" s="29"/>
      <c r="BJ859" s="29"/>
      <c r="BK859" s="29"/>
      <c r="BL859" s="29"/>
      <c r="BM859" s="29"/>
      <c r="BN859" s="29"/>
      <c r="BO859" s="29"/>
      <c r="BP859" s="29"/>
      <c r="BQ859" s="29"/>
      <c r="BR859" s="29"/>
      <c r="BS859" s="29"/>
      <c r="BT859" s="29"/>
      <c r="BU859" s="29"/>
      <c r="XEU859" s="6" t="str">
        <f t="shared" si="15"/>
        <v/>
      </c>
    </row>
    <row r="860" spans="1:73 16375:16375" x14ac:dyDescent="0.2">
      <c r="A860" s="29"/>
      <c r="B860" s="29"/>
      <c r="C860" s="81"/>
      <c r="D860" s="81"/>
      <c r="E860" s="81"/>
      <c r="F860" s="82"/>
      <c r="G860" s="83"/>
      <c r="H860" s="58"/>
      <c r="I860" s="58"/>
      <c r="J860" s="58"/>
      <c r="K860" s="58"/>
      <c r="L860" s="58"/>
      <c r="M860" s="58"/>
      <c r="N860" s="58"/>
      <c r="O860" s="58"/>
      <c r="P860" s="58"/>
      <c r="Q860" s="58"/>
      <c r="R860" s="58"/>
      <c r="S860" s="58"/>
      <c r="T860" s="58"/>
      <c r="U860" s="58"/>
      <c r="V860" s="58"/>
      <c r="W860" s="58"/>
      <c r="X860" s="58"/>
      <c r="Y860" s="62"/>
      <c r="Z860" s="62"/>
      <c r="AA860" s="58"/>
      <c r="AB860" s="58"/>
      <c r="AC860" s="61"/>
      <c r="AD860" s="58"/>
      <c r="AE860" s="29"/>
      <c r="AF860" s="44"/>
      <c r="AG860" s="29"/>
      <c r="AH860" s="29"/>
      <c r="AI860" s="29"/>
      <c r="AJ860" s="29"/>
      <c r="AK860" s="29"/>
      <c r="AL860" s="29"/>
      <c r="AM860" s="29"/>
      <c r="AN860" s="29"/>
      <c r="AO860" s="29"/>
      <c r="AP860" s="29"/>
      <c r="AQ860" s="29"/>
      <c r="AR860" s="29"/>
      <c r="AS860" s="29"/>
      <c r="AT860" s="29"/>
      <c r="AU860" s="29"/>
      <c r="AV860" s="29"/>
      <c r="AW860" s="29"/>
      <c r="AX860" s="29"/>
      <c r="AY860" s="29"/>
      <c r="AZ860" s="29"/>
      <c r="BA860" s="29"/>
      <c r="BB860" s="29"/>
      <c r="BC860" s="29"/>
      <c r="BD860" s="29"/>
      <c r="BE860" s="29"/>
      <c r="BF860" s="29"/>
      <c r="BG860" s="29"/>
      <c r="BH860" s="29"/>
      <c r="BI860" s="29"/>
      <c r="BJ860" s="29"/>
      <c r="BK860" s="29"/>
      <c r="BL860" s="29"/>
      <c r="BM860" s="29"/>
      <c r="BN860" s="29"/>
      <c r="BO860" s="29"/>
      <c r="BP860" s="29"/>
      <c r="BQ860" s="29"/>
      <c r="BR860" s="29"/>
      <c r="BS860" s="29"/>
      <c r="BT860" s="29"/>
      <c r="BU860" s="29"/>
      <c r="XEU860" s="6" t="str">
        <f t="shared" si="15"/>
        <v/>
      </c>
    </row>
    <row r="861" spans="1:73 16375:16375" x14ac:dyDescent="0.2">
      <c r="A861" s="29"/>
      <c r="B861" s="29"/>
      <c r="C861" s="81"/>
      <c r="D861" s="81"/>
      <c r="E861" s="81"/>
      <c r="F861" s="82"/>
      <c r="G861" s="83"/>
      <c r="H861" s="58"/>
      <c r="I861" s="58"/>
      <c r="J861" s="58"/>
      <c r="K861" s="58"/>
      <c r="L861" s="58"/>
      <c r="M861" s="58"/>
      <c r="N861" s="58"/>
      <c r="O861" s="58"/>
      <c r="P861" s="58"/>
      <c r="Q861" s="58"/>
      <c r="R861" s="58"/>
      <c r="S861" s="58"/>
      <c r="T861" s="58"/>
      <c r="U861" s="58"/>
      <c r="V861" s="58"/>
      <c r="W861" s="58"/>
      <c r="X861" s="58"/>
      <c r="Y861" s="62"/>
      <c r="Z861" s="62"/>
      <c r="AA861" s="58"/>
      <c r="AB861" s="58"/>
      <c r="AC861" s="61"/>
      <c r="AD861" s="58"/>
      <c r="AE861" s="29"/>
      <c r="AF861" s="44"/>
      <c r="AG861" s="29"/>
      <c r="AH861" s="29"/>
      <c r="AI861" s="29"/>
      <c r="AJ861" s="29"/>
      <c r="AK861" s="29"/>
      <c r="AL861" s="29"/>
      <c r="AM861" s="29"/>
      <c r="AN861" s="29"/>
      <c r="AO861" s="29"/>
      <c r="AP861" s="29"/>
      <c r="AQ861" s="29"/>
      <c r="AR861" s="29"/>
      <c r="AS861" s="29"/>
      <c r="AT861" s="29"/>
      <c r="AU861" s="29"/>
      <c r="AV861" s="29"/>
      <c r="AW861" s="29"/>
      <c r="AX861" s="29"/>
      <c r="AY861" s="29"/>
      <c r="AZ861" s="29"/>
      <c r="BA861" s="29"/>
      <c r="BB861" s="29"/>
      <c r="BC861" s="29"/>
      <c r="BD861" s="29"/>
      <c r="BE861" s="29"/>
      <c r="BF861" s="29"/>
      <c r="BG861" s="29"/>
      <c r="BH861" s="29"/>
      <c r="BI861" s="29"/>
      <c r="BJ861" s="29"/>
      <c r="BK861" s="29"/>
      <c r="BL861" s="29"/>
      <c r="BM861" s="29"/>
      <c r="BN861" s="29"/>
      <c r="BO861" s="29"/>
      <c r="BP861" s="29"/>
      <c r="BQ861" s="29"/>
      <c r="BR861" s="29"/>
      <c r="BS861" s="29"/>
      <c r="BT861" s="29"/>
      <c r="BU861" s="29"/>
      <c r="XEU861" s="6" t="str">
        <f t="shared" si="15"/>
        <v/>
      </c>
    </row>
    <row r="862" spans="1:73 16375:16375" x14ac:dyDescent="0.2">
      <c r="A862" s="29"/>
      <c r="B862" s="29"/>
      <c r="C862" s="81"/>
      <c r="D862" s="81"/>
      <c r="E862" s="81"/>
      <c r="F862" s="82"/>
      <c r="G862" s="83"/>
      <c r="H862" s="58"/>
      <c r="I862" s="58"/>
      <c r="J862" s="58"/>
      <c r="K862" s="58"/>
      <c r="L862" s="58"/>
      <c r="M862" s="58"/>
      <c r="N862" s="58"/>
      <c r="O862" s="58"/>
      <c r="P862" s="58"/>
      <c r="Q862" s="58"/>
      <c r="R862" s="58"/>
      <c r="S862" s="58"/>
      <c r="T862" s="58"/>
      <c r="U862" s="58"/>
      <c r="V862" s="58"/>
      <c r="W862" s="58"/>
      <c r="X862" s="58"/>
      <c r="Y862" s="62"/>
      <c r="Z862" s="62"/>
      <c r="AA862" s="58"/>
      <c r="AB862" s="58"/>
      <c r="AC862" s="61"/>
      <c r="AD862" s="58"/>
      <c r="AE862" s="29"/>
      <c r="AF862" s="44"/>
      <c r="AG862" s="29"/>
      <c r="AH862" s="29"/>
      <c r="AI862" s="29"/>
      <c r="AJ862" s="29"/>
      <c r="AK862" s="29"/>
      <c r="AL862" s="29"/>
      <c r="AM862" s="29"/>
      <c r="AN862" s="29"/>
      <c r="AO862" s="29"/>
      <c r="AP862" s="29"/>
      <c r="AQ862" s="29"/>
      <c r="AR862" s="29"/>
      <c r="AS862" s="29"/>
      <c r="AT862" s="29"/>
      <c r="AU862" s="29"/>
      <c r="AV862" s="29"/>
      <c r="AW862" s="29"/>
      <c r="AX862" s="29"/>
      <c r="AY862" s="29"/>
      <c r="AZ862" s="29"/>
      <c r="BA862" s="29"/>
      <c r="BB862" s="29"/>
      <c r="BC862" s="29"/>
      <c r="BD862" s="29"/>
      <c r="BE862" s="29"/>
      <c r="BF862" s="29"/>
      <c r="BG862" s="29"/>
      <c r="BH862" s="29"/>
      <c r="BI862" s="29"/>
      <c r="BJ862" s="29"/>
      <c r="BK862" s="29"/>
      <c r="BL862" s="29"/>
      <c r="BM862" s="29"/>
      <c r="BN862" s="29"/>
      <c r="BO862" s="29"/>
      <c r="BP862" s="29"/>
      <c r="BQ862" s="29"/>
      <c r="BR862" s="29"/>
      <c r="BS862" s="29"/>
      <c r="BT862" s="29"/>
      <c r="BU862" s="29"/>
      <c r="XEU862" s="6" t="str">
        <f t="shared" si="15"/>
        <v/>
      </c>
    </row>
    <row r="863" spans="1:73 16375:16375" x14ac:dyDescent="0.2">
      <c r="A863" s="29"/>
      <c r="B863" s="29"/>
      <c r="C863" s="81"/>
      <c r="D863" s="81"/>
      <c r="E863" s="81"/>
      <c r="F863" s="82"/>
      <c r="G863" s="83"/>
      <c r="H863" s="58"/>
      <c r="I863" s="58"/>
      <c r="J863" s="58"/>
      <c r="K863" s="58"/>
      <c r="L863" s="58"/>
      <c r="M863" s="58"/>
      <c r="N863" s="58"/>
      <c r="O863" s="58"/>
      <c r="P863" s="58"/>
      <c r="Q863" s="58"/>
      <c r="R863" s="58"/>
      <c r="S863" s="58"/>
      <c r="T863" s="58"/>
      <c r="U863" s="58"/>
      <c r="V863" s="58"/>
      <c r="W863" s="58"/>
      <c r="X863" s="58"/>
      <c r="Y863" s="62"/>
      <c r="Z863" s="62"/>
      <c r="AA863" s="58"/>
      <c r="AB863" s="58"/>
      <c r="AC863" s="61"/>
      <c r="AD863" s="58"/>
      <c r="AE863" s="29"/>
      <c r="AF863" s="44"/>
      <c r="AG863" s="29"/>
      <c r="AH863" s="29"/>
      <c r="AI863" s="29"/>
      <c r="AJ863" s="29"/>
      <c r="AK863" s="29"/>
      <c r="AL863" s="29"/>
      <c r="AM863" s="29"/>
      <c r="AN863" s="29"/>
      <c r="AO863" s="29"/>
      <c r="AP863" s="29"/>
      <c r="AQ863" s="29"/>
      <c r="AR863" s="29"/>
      <c r="AS863" s="29"/>
      <c r="AT863" s="29"/>
      <c r="AU863" s="29"/>
      <c r="AV863" s="29"/>
      <c r="AW863" s="29"/>
      <c r="AX863" s="29"/>
      <c r="AY863" s="29"/>
      <c r="AZ863" s="29"/>
      <c r="BA863" s="29"/>
      <c r="BB863" s="29"/>
      <c r="BC863" s="29"/>
      <c r="BD863" s="29"/>
      <c r="BE863" s="29"/>
      <c r="BF863" s="29"/>
      <c r="BG863" s="29"/>
      <c r="BH863" s="29"/>
      <c r="BI863" s="29"/>
      <c r="BJ863" s="29"/>
      <c r="BK863" s="29"/>
      <c r="BL863" s="29"/>
      <c r="BM863" s="29"/>
      <c r="BN863" s="29"/>
      <c r="BO863" s="29"/>
      <c r="BP863" s="29"/>
      <c r="BQ863" s="29"/>
      <c r="BR863" s="29"/>
      <c r="BS863" s="29"/>
      <c r="BT863" s="29"/>
      <c r="BU863" s="29"/>
      <c r="XEU863" s="6" t="str">
        <f t="shared" si="15"/>
        <v/>
      </c>
    </row>
    <row r="864" spans="1:73 16375:16375" x14ac:dyDescent="0.2">
      <c r="A864" s="29"/>
      <c r="B864" s="29"/>
      <c r="C864" s="81"/>
      <c r="D864" s="81"/>
      <c r="E864" s="81"/>
      <c r="F864" s="82"/>
      <c r="G864" s="83"/>
      <c r="H864" s="58"/>
      <c r="I864" s="58"/>
      <c r="J864" s="58"/>
      <c r="K864" s="58"/>
      <c r="L864" s="58"/>
      <c r="M864" s="58"/>
      <c r="N864" s="58"/>
      <c r="O864" s="58"/>
      <c r="P864" s="58"/>
      <c r="Q864" s="58"/>
      <c r="R864" s="58"/>
      <c r="S864" s="58"/>
      <c r="T864" s="58"/>
      <c r="U864" s="58"/>
      <c r="V864" s="58"/>
      <c r="W864" s="58"/>
      <c r="X864" s="58"/>
      <c r="Y864" s="62"/>
      <c r="Z864" s="62"/>
      <c r="AA864" s="58"/>
      <c r="AB864" s="58"/>
      <c r="AC864" s="61"/>
      <c r="AD864" s="58"/>
      <c r="AE864" s="29"/>
      <c r="AF864" s="44"/>
      <c r="AG864" s="29"/>
      <c r="AH864" s="29"/>
      <c r="AI864" s="29"/>
      <c r="AJ864" s="29"/>
      <c r="AK864" s="29"/>
      <c r="AL864" s="29"/>
      <c r="AM864" s="29"/>
      <c r="AN864" s="29"/>
      <c r="AO864" s="29"/>
      <c r="AP864" s="29"/>
      <c r="AQ864" s="29"/>
      <c r="AR864" s="29"/>
      <c r="AS864" s="29"/>
      <c r="AT864" s="29"/>
      <c r="AU864" s="29"/>
      <c r="AV864" s="29"/>
      <c r="AW864" s="29"/>
      <c r="AX864" s="29"/>
      <c r="AY864" s="29"/>
      <c r="AZ864" s="29"/>
      <c r="BA864" s="29"/>
      <c r="BB864" s="29"/>
      <c r="BC864" s="29"/>
      <c r="BD864" s="29"/>
      <c r="BE864" s="29"/>
      <c r="BF864" s="29"/>
      <c r="BG864" s="29"/>
      <c r="BH864" s="29"/>
      <c r="BI864" s="29"/>
      <c r="BJ864" s="29"/>
      <c r="BK864" s="29"/>
      <c r="BL864" s="29"/>
      <c r="BM864" s="29"/>
      <c r="BN864" s="29"/>
      <c r="BO864" s="29"/>
      <c r="BP864" s="29"/>
      <c r="BQ864" s="29"/>
      <c r="BR864" s="29"/>
      <c r="BS864" s="29"/>
      <c r="BT864" s="29"/>
      <c r="BU864" s="29"/>
      <c r="XEU864" s="6" t="str">
        <f t="shared" si="15"/>
        <v/>
      </c>
    </row>
    <row r="865" spans="1:73 16375:16375" x14ac:dyDescent="0.2">
      <c r="A865" s="29"/>
      <c r="B865" s="29"/>
      <c r="C865" s="81"/>
      <c r="D865" s="81"/>
      <c r="E865" s="81"/>
      <c r="F865" s="82"/>
      <c r="G865" s="83"/>
      <c r="H865" s="58"/>
      <c r="I865" s="58"/>
      <c r="J865" s="58"/>
      <c r="K865" s="58"/>
      <c r="L865" s="58"/>
      <c r="M865" s="58"/>
      <c r="N865" s="58"/>
      <c r="O865" s="58"/>
      <c r="P865" s="58"/>
      <c r="Q865" s="58"/>
      <c r="R865" s="58"/>
      <c r="S865" s="58"/>
      <c r="T865" s="58"/>
      <c r="U865" s="58"/>
      <c r="V865" s="58"/>
      <c r="W865" s="58"/>
      <c r="X865" s="58"/>
      <c r="Y865" s="62"/>
      <c r="Z865" s="62"/>
      <c r="AA865" s="58"/>
      <c r="AB865" s="58"/>
      <c r="AC865" s="61"/>
      <c r="AD865" s="58"/>
      <c r="AE865" s="29"/>
      <c r="AF865" s="44"/>
      <c r="AG865" s="29"/>
      <c r="AH865" s="29"/>
      <c r="AI865" s="29"/>
      <c r="AJ865" s="29"/>
      <c r="AK865" s="29"/>
      <c r="AL865" s="29"/>
      <c r="AM865" s="29"/>
      <c r="AN865" s="29"/>
      <c r="AO865" s="29"/>
      <c r="AP865" s="29"/>
      <c r="AQ865" s="29"/>
      <c r="AR865" s="29"/>
      <c r="AS865" s="29"/>
      <c r="AT865" s="29"/>
      <c r="AU865" s="29"/>
      <c r="AV865" s="29"/>
      <c r="AW865" s="29"/>
      <c r="AX865" s="29"/>
      <c r="AY865" s="29"/>
      <c r="AZ865" s="29"/>
      <c r="BA865" s="29"/>
      <c r="BB865" s="29"/>
      <c r="BC865" s="29"/>
      <c r="BD865" s="29"/>
      <c r="BE865" s="29"/>
      <c r="BF865" s="29"/>
      <c r="BG865" s="29"/>
      <c r="BH865" s="29"/>
      <c r="BI865" s="29"/>
      <c r="BJ865" s="29"/>
      <c r="BK865" s="29"/>
      <c r="BL865" s="29"/>
      <c r="BM865" s="29"/>
      <c r="BN865" s="29"/>
      <c r="BO865" s="29"/>
      <c r="BP865" s="29"/>
      <c r="BQ865" s="29"/>
      <c r="BR865" s="29"/>
      <c r="BS865" s="29"/>
      <c r="BT865" s="29"/>
      <c r="BU865" s="29"/>
      <c r="XEU865" s="6" t="str">
        <f t="shared" si="15"/>
        <v/>
      </c>
    </row>
    <row r="866" spans="1:73 16375:16375" x14ac:dyDescent="0.2">
      <c r="A866" s="29"/>
      <c r="B866" s="29"/>
      <c r="C866" s="81"/>
      <c r="D866" s="81"/>
      <c r="E866" s="81"/>
      <c r="F866" s="82"/>
      <c r="G866" s="83"/>
      <c r="H866" s="58"/>
      <c r="I866" s="58"/>
      <c r="J866" s="58"/>
      <c r="K866" s="58"/>
      <c r="L866" s="58"/>
      <c r="M866" s="58"/>
      <c r="N866" s="58"/>
      <c r="O866" s="58"/>
      <c r="P866" s="58"/>
      <c r="Q866" s="58"/>
      <c r="R866" s="58"/>
      <c r="S866" s="58"/>
      <c r="T866" s="58"/>
      <c r="U866" s="58"/>
      <c r="V866" s="58"/>
      <c r="W866" s="58"/>
      <c r="X866" s="58"/>
      <c r="Y866" s="62"/>
      <c r="Z866" s="62"/>
      <c r="AA866" s="58"/>
      <c r="AB866" s="58"/>
      <c r="AC866" s="61"/>
      <c r="AD866" s="58"/>
      <c r="AE866" s="29"/>
      <c r="AF866" s="44"/>
      <c r="AG866" s="29"/>
      <c r="AH866" s="29"/>
      <c r="AI866" s="29"/>
      <c r="AJ866" s="29"/>
      <c r="AK866" s="29"/>
      <c r="AL866" s="29"/>
      <c r="AM866" s="29"/>
      <c r="AN866" s="29"/>
      <c r="AO866" s="29"/>
      <c r="AP866" s="29"/>
      <c r="AQ866" s="29"/>
      <c r="AR866" s="29"/>
      <c r="AS866" s="29"/>
      <c r="AT866" s="29"/>
      <c r="AU866" s="29"/>
      <c r="AV866" s="29"/>
      <c r="AW866" s="29"/>
      <c r="AX866" s="29"/>
      <c r="AY866" s="29"/>
      <c r="AZ866" s="29"/>
      <c r="BA866" s="29"/>
      <c r="BB866" s="29"/>
      <c r="BC866" s="29"/>
      <c r="BD866" s="29"/>
      <c r="BE866" s="29"/>
      <c r="BF866" s="29"/>
      <c r="BG866" s="29"/>
      <c r="BH866" s="29"/>
      <c r="BI866" s="29"/>
      <c r="BJ866" s="29"/>
      <c r="BK866" s="29"/>
      <c r="BL866" s="29"/>
      <c r="BM866" s="29"/>
      <c r="BN866" s="29"/>
      <c r="BO866" s="29"/>
      <c r="BP866" s="29"/>
      <c r="BQ866" s="29"/>
      <c r="BR866" s="29"/>
      <c r="BS866" s="29"/>
      <c r="BT866" s="29"/>
      <c r="BU866" s="29"/>
      <c r="XEU866" s="6" t="str">
        <f t="shared" si="15"/>
        <v/>
      </c>
    </row>
    <row r="867" spans="1:73 16375:16375" x14ac:dyDescent="0.2">
      <c r="A867" s="29"/>
      <c r="B867" s="29"/>
      <c r="C867" s="81"/>
      <c r="D867" s="81"/>
      <c r="E867" s="81"/>
      <c r="F867" s="82"/>
      <c r="G867" s="83"/>
      <c r="H867" s="58"/>
      <c r="I867" s="58"/>
      <c r="J867" s="58"/>
      <c r="K867" s="58"/>
      <c r="L867" s="58"/>
      <c r="M867" s="58"/>
      <c r="N867" s="58"/>
      <c r="O867" s="58"/>
      <c r="P867" s="58"/>
      <c r="Q867" s="58"/>
      <c r="R867" s="58"/>
      <c r="S867" s="58"/>
      <c r="T867" s="58"/>
      <c r="U867" s="58"/>
      <c r="V867" s="58"/>
      <c r="W867" s="58"/>
      <c r="X867" s="58"/>
      <c r="Y867" s="62"/>
      <c r="Z867" s="62"/>
      <c r="AA867" s="58"/>
      <c r="AB867" s="58"/>
      <c r="AC867" s="61"/>
      <c r="AD867" s="58"/>
      <c r="AE867" s="29"/>
      <c r="AF867" s="44"/>
      <c r="AG867" s="29"/>
      <c r="AH867" s="29"/>
      <c r="AI867" s="29"/>
      <c r="AJ867" s="29"/>
      <c r="AK867" s="29"/>
      <c r="AL867" s="29"/>
      <c r="AM867" s="29"/>
      <c r="AN867" s="29"/>
      <c r="AO867" s="29"/>
      <c r="AP867" s="29"/>
      <c r="AQ867" s="29"/>
      <c r="AR867" s="29"/>
      <c r="AS867" s="29"/>
      <c r="AT867" s="29"/>
      <c r="AU867" s="29"/>
      <c r="AV867" s="29"/>
      <c r="AW867" s="29"/>
      <c r="AX867" s="29"/>
      <c r="AY867" s="29"/>
      <c r="AZ867" s="29"/>
      <c r="BA867" s="29"/>
      <c r="BB867" s="29"/>
      <c r="BC867" s="29"/>
      <c r="BD867" s="29"/>
      <c r="BE867" s="29"/>
      <c r="BF867" s="29"/>
      <c r="BG867" s="29"/>
      <c r="BH867" s="29"/>
      <c r="BI867" s="29"/>
      <c r="BJ867" s="29"/>
      <c r="BK867" s="29"/>
      <c r="BL867" s="29"/>
      <c r="BM867" s="29"/>
      <c r="BN867" s="29"/>
      <c r="BO867" s="29"/>
      <c r="BP867" s="29"/>
      <c r="BQ867" s="29"/>
      <c r="BR867" s="29"/>
      <c r="BS867" s="29"/>
      <c r="BT867" s="29"/>
      <c r="BU867" s="29"/>
      <c r="XEU867" s="6" t="str">
        <f t="shared" si="15"/>
        <v/>
      </c>
    </row>
    <row r="868" spans="1:73 16375:16375" x14ac:dyDescent="0.2">
      <c r="A868" s="29"/>
      <c r="B868" s="29"/>
      <c r="C868" s="81"/>
      <c r="D868" s="81"/>
      <c r="E868" s="81"/>
      <c r="F868" s="82"/>
      <c r="G868" s="83"/>
      <c r="H868" s="58"/>
      <c r="I868" s="58"/>
      <c r="J868" s="58"/>
      <c r="K868" s="58"/>
      <c r="L868" s="58"/>
      <c r="M868" s="58"/>
      <c r="N868" s="58"/>
      <c r="O868" s="58"/>
      <c r="P868" s="58"/>
      <c r="Q868" s="58"/>
      <c r="R868" s="58"/>
      <c r="S868" s="58"/>
      <c r="T868" s="58"/>
      <c r="U868" s="58"/>
      <c r="V868" s="58"/>
      <c r="W868" s="58"/>
      <c r="X868" s="58"/>
      <c r="Y868" s="62"/>
      <c r="Z868" s="62"/>
      <c r="AA868" s="58"/>
      <c r="AB868" s="58"/>
      <c r="AC868" s="61"/>
      <c r="AD868" s="58"/>
      <c r="AE868" s="29"/>
      <c r="AF868" s="44"/>
      <c r="AG868" s="29"/>
      <c r="AH868" s="29"/>
      <c r="AI868" s="29"/>
      <c r="AJ868" s="29"/>
      <c r="AK868" s="29"/>
      <c r="AL868" s="29"/>
      <c r="AM868" s="29"/>
      <c r="AN868" s="29"/>
      <c r="AO868" s="29"/>
      <c r="AP868" s="29"/>
      <c r="AQ868" s="29"/>
      <c r="AR868" s="29"/>
      <c r="AS868" s="29"/>
      <c r="AT868" s="29"/>
      <c r="AU868" s="29"/>
      <c r="AV868" s="29"/>
      <c r="AW868" s="29"/>
      <c r="AX868" s="29"/>
      <c r="AY868" s="29"/>
      <c r="AZ868" s="29"/>
      <c r="BA868" s="29"/>
      <c r="BB868" s="29"/>
      <c r="BC868" s="29"/>
      <c r="BD868" s="29"/>
      <c r="BE868" s="29"/>
      <c r="BF868" s="29"/>
      <c r="BG868" s="29"/>
      <c r="BH868" s="29"/>
      <c r="BI868" s="29"/>
      <c r="BJ868" s="29"/>
      <c r="BK868" s="29"/>
      <c r="BL868" s="29"/>
      <c r="BM868" s="29"/>
      <c r="BN868" s="29"/>
      <c r="BO868" s="29"/>
      <c r="BP868" s="29"/>
      <c r="BQ868" s="29"/>
      <c r="BR868" s="29"/>
      <c r="BS868" s="29"/>
      <c r="BT868" s="29"/>
      <c r="BU868" s="29"/>
      <c r="XEU868" s="6" t="str">
        <f t="shared" si="15"/>
        <v/>
      </c>
    </row>
    <row r="869" spans="1:73 16375:16375" x14ac:dyDescent="0.2">
      <c r="A869" s="29"/>
      <c r="B869" s="29"/>
      <c r="C869" s="81"/>
      <c r="D869" s="81"/>
      <c r="E869" s="81"/>
      <c r="F869" s="82"/>
      <c r="G869" s="83"/>
      <c r="H869" s="58"/>
      <c r="I869" s="58"/>
      <c r="J869" s="58"/>
      <c r="K869" s="58"/>
      <c r="L869" s="58"/>
      <c r="M869" s="58"/>
      <c r="N869" s="58"/>
      <c r="O869" s="58"/>
      <c r="P869" s="58"/>
      <c r="Q869" s="58"/>
      <c r="R869" s="58"/>
      <c r="S869" s="58"/>
      <c r="T869" s="58"/>
      <c r="U869" s="58"/>
      <c r="V869" s="58"/>
      <c r="W869" s="58"/>
      <c r="X869" s="58"/>
      <c r="Y869" s="62"/>
      <c r="Z869" s="62"/>
      <c r="AA869" s="58"/>
      <c r="AB869" s="58"/>
      <c r="AC869" s="61"/>
      <c r="AD869" s="58"/>
      <c r="AE869" s="29"/>
      <c r="AF869" s="44"/>
      <c r="AG869" s="29"/>
      <c r="AH869" s="29"/>
      <c r="AI869" s="29"/>
      <c r="AJ869" s="29"/>
      <c r="AK869" s="29"/>
      <c r="AL869" s="29"/>
      <c r="AM869" s="29"/>
      <c r="AN869" s="29"/>
      <c r="AO869" s="29"/>
      <c r="AP869" s="29"/>
      <c r="AQ869" s="29"/>
      <c r="AR869" s="29"/>
      <c r="AS869" s="29"/>
      <c r="AT869" s="29"/>
      <c r="AU869" s="29"/>
      <c r="AV869" s="29"/>
      <c r="AW869" s="29"/>
      <c r="AX869" s="29"/>
      <c r="AY869" s="29"/>
      <c r="AZ869" s="29"/>
      <c r="BA869" s="29"/>
      <c r="BB869" s="29"/>
      <c r="BC869" s="29"/>
      <c r="BD869" s="29"/>
      <c r="BE869" s="29"/>
      <c r="BF869" s="29"/>
      <c r="BG869" s="29"/>
      <c r="BH869" s="29"/>
      <c r="BI869" s="29"/>
      <c r="BJ869" s="29"/>
      <c r="BK869" s="29"/>
      <c r="BL869" s="29"/>
      <c r="BM869" s="29"/>
      <c r="BN869" s="29"/>
      <c r="BO869" s="29"/>
      <c r="BP869" s="29"/>
      <c r="BQ869" s="29"/>
      <c r="BR869" s="29"/>
      <c r="BS869" s="29"/>
      <c r="BT869" s="29"/>
      <c r="BU869" s="29"/>
      <c r="XEU869" s="6" t="str">
        <f t="shared" si="15"/>
        <v/>
      </c>
    </row>
    <row r="870" spans="1:73 16375:16375" x14ac:dyDescent="0.2">
      <c r="A870" s="29"/>
      <c r="B870" s="29"/>
      <c r="C870" s="81"/>
      <c r="D870" s="81"/>
      <c r="E870" s="81"/>
      <c r="F870" s="82"/>
      <c r="G870" s="83"/>
      <c r="H870" s="58"/>
      <c r="I870" s="58"/>
      <c r="J870" s="58"/>
      <c r="K870" s="58"/>
      <c r="L870" s="58"/>
      <c r="M870" s="58"/>
      <c r="N870" s="58"/>
      <c r="O870" s="58"/>
      <c r="P870" s="58"/>
      <c r="Q870" s="58"/>
      <c r="R870" s="58"/>
      <c r="S870" s="58"/>
      <c r="T870" s="58"/>
      <c r="U870" s="58"/>
      <c r="V870" s="58"/>
      <c r="W870" s="58"/>
      <c r="X870" s="58"/>
      <c r="Y870" s="62"/>
      <c r="Z870" s="62"/>
      <c r="AA870" s="58"/>
      <c r="AB870" s="58"/>
      <c r="AC870" s="61"/>
      <c r="AD870" s="58"/>
      <c r="AE870" s="29"/>
      <c r="AF870" s="44"/>
      <c r="AG870" s="29"/>
      <c r="AH870" s="29"/>
      <c r="AI870" s="29"/>
      <c r="AJ870" s="29"/>
      <c r="AK870" s="29"/>
      <c r="AL870" s="29"/>
      <c r="AM870" s="29"/>
      <c r="AN870" s="29"/>
      <c r="AO870" s="29"/>
      <c r="AP870" s="29"/>
      <c r="AQ870" s="29"/>
      <c r="AR870" s="29"/>
      <c r="AS870" s="29"/>
      <c r="AT870" s="29"/>
      <c r="AU870" s="29"/>
      <c r="AV870" s="29"/>
      <c r="AW870" s="29"/>
      <c r="AX870" s="29"/>
      <c r="AY870" s="29"/>
      <c r="AZ870" s="29"/>
      <c r="BA870" s="29"/>
      <c r="BB870" s="29"/>
      <c r="BC870" s="29"/>
      <c r="BD870" s="29"/>
      <c r="BE870" s="29"/>
      <c r="BF870" s="29"/>
      <c r="BG870" s="29"/>
      <c r="BH870" s="29"/>
      <c r="BI870" s="29"/>
      <c r="BJ870" s="29"/>
      <c r="BK870" s="29"/>
      <c r="BL870" s="29"/>
      <c r="BM870" s="29"/>
      <c r="BN870" s="29"/>
      <c r="BO870" s="29"/>
      <c r="BP870" s="29"/>
      <c r="BQ870" s="29"/>
      <c r="BR870" s="29"/>
      <c r="BS870" s="29"/>
      <c r="BT870" s="29"/>
      <c r="BU870" s="29"/>
      <c r="XEU870" s="6" t="str">
        <f t="shared" si="15"/>
        <v/>
      </c>
    </row>
    <row r="871" spans="1:73 16375:16375" x14ac:dyDescent="0.2">
      <c r="A871" s="29"/>
      <c r="B871" s="29"/>
      <c r="C871" s="81"/>
      <c r="D871" s="81"/>
      <c r="E871" s="81"/>
      <c r="F871" s="82"/>
      <c r="G871" s="83"/>
      <c r="H871" s="58"/>
      <c r="I871" s="58"/>
      <c r="J871" s="58"/>
      <c r="K871" s="58"/>
      <c r="L871" s="58"/>
      <c r="M871" s="58"/>
      <c r="N871" s="58"/>
      <c r="O871" s="58"/>
      <c r="P871" s="58"/>
      <c r="Q871" s="58"/>
      <c r="R871" s="58"/>
      <c r="S871" s="58"/>
      <c r="T871" s="58"/>
      <c r="U871" s="58"/>
      <c r="V871" s="58"/>
      <c r="W871" s="58"/>
      <c r="X871" s="58"/>
      <c r="Y871" s="62"/>
      <c r="Z871" s="62"/>
      <c r="AA871" s="58"/>
      <c r="AB871" s="58"/>
      <c r="AC871" s="61"/>
      <c r="AD871" s="58"/>
      <c r="AE871" s="29"/>
      <c r="AF871" s="44"/>
      <c r="AG871" s="29"/>
      <c r="AH871" s="29"/>
      <c r="AI871" s="29"/>
      <c r="AJ871" s="29"/>
      <c r="AK871" s="29"/>
      <c r="AL871" s="29"/>
      <c r="AM871" s="29"/>
      <c r="AN871" s="29"/>
      <c r="AO871" s="29"/>
      <c r="AP871" s="29"/>
      <c r="AQ871" s="29"/>
      <c r="AR871" s="29"/>
      <c r="AS871" s="29"/>
      <c r="AT871" s="29"/>
      <c r="AU871" s="29"/>
      <c r="AV871" s="29"/>
      <c r="AW871" s="29"/>
      <c r="AX871" s="29"/>
      <c r="AY871" s="29"/>
      <c r="AZ871" s="29"/>
      <c r="BA871" s="29"/>
      <c r="BB871" s="29"/>
      <c r="BC871" s="29"/>
      <c r="BD871" s="29"/>
      <c r="BE871" s="29"/>
      <c r="BF871" s="29"/>
      <c r="BG871" s="29"/>
      <c r="BH871" s="29"/>
      <c r="BI871" s="29"/>
      <c r="BJ871" s="29"/>
      <c r="BK871" s="29"/>
      <c r="BL871" s="29"/>
      <c r="BM871" s="29"/>
      <c r="BN871" s="29"/>
      <c r="BO871" s="29"/>
      <c r="BP871" s="29"/>
      <c r="BQ871" s="29"/>
      <c r="BR871" s="29"/>
      <c r="BS871" s="29"/>
      <c r="BT871" s="29"/>
      <c r="BU871" s="29"/>
      <c r="XEU871" s="6" t="str">
        <f t="shared" si="15"/>
        <v/>
      </c>
    </row>
    <row r="872" spans="1:73 16375:16375" x14ac:dyDescent="0.2">
      <c r="A872" s="29"/>
      <c r="B872" s="29"/>
      <c r="C872" s="81"/>
      <c r="D872" s="81"/>
      <c r="E872" s="81"/>
      <c r="F872" s="82"/>
      <c r="G872" s="83"/>
      <c r="H872" s="58"/>
      <c r="I872" s="58"/>
      <c r="J872" s="58"/>
      <c r="K872" s="58"/>
      <c r="L872" s="58"/>
      <c r="M872" s="58"/>
      <c r="N872" s="58"/>
      <c r="O872" s="58"/>
      <c r="P872" s="58"/>
      <c r="Q872" s="58"/>
      <c r="R872" s="58"/>
      <c r="S872" s="58"/>
      <c r="T872" s="58"/>
      <c r="U872" s="58"/>
      <c r="V872" s="58"/>
      <c r="W872" s="58"/>
      <c r="X872" s="58"/>
      <c r="Y872" s="62"/>
      <c r="Z872" s="62"/>
      <c r="AA872" s="58"/>
      <c r="AB872" s="58"/>
      <c r="AC872" s="61"/>
      <c r="AD872" s="58"/>
      <c r="AE872" s="29"/>
      <c r="AF872" s="44"/>
      <c r="AG872" s="29"/>
      <c r="AH872" s="29"/>
      <c r="AI872" s="29"/>
      <c r="AJ872" s="29"/>
      <c r="AK872" s="29"/>
      <c r="AL872" s="29"/>
      <c r="AM872" s="29"/>
      <c r="AN872" s="29"/>
      <c r="AO872" s="29"/>
      <c r="AP872" s="29"/>
      <c r="AQ872" s="29"/>
      <c r="AR872" s="29"/>
      <c r="AS872" s="29"/>
      <c r="AT872" s="29"/>
      <c r="AU872" s="29"/>
      <c r="AV872" s="29"/>
      <c r="AW872" s="29"/>
      <c r="AX872" s="29"/>
      <c r="AY872" s="29"/>
      <c r="AZ872" s="29"/>
      <c r="BA872" s="29"/>
      <c r="BB872" s="29"/>
      <c r="BC872" s="29"/>
      <c r="BD872" s="29"/>
      <c r="BE872" s="29"/>
      <c r="BF872" s="29"/>
      <c r="BG872" s="29"/>
      <c r="BH872" s="29"/>
      <c r="BI872" s="29"/>
      <c r="BJ872" s="29"/>
      <c r="BK872" s="29"/>
      <c r="BL872" s="29"/>
      <c r="BM872" s="29"/>
      <c r="BN872" s="29"/>
      <c r="BO872" s="29"/>
      <c r="BP872" s="29"/>
      <c r="BQ872" s="29"/>
      <c r="BR872" s="29"/>
      <c r="BS872" s="29"/>
      <c r="BT872" s="29"/>
      <c r="BU872" s="29"/>
      <c r="XEU872" s="6" t="str">
        <f t="shared" si="15"/>
        <v/>
      </c>
    </row>
    <row r="873" spans="1:73 16375:16375" x14ac:dyDescent="0.2">
      <c r="A873" s="29"/>
      <c r="B873" s="29"/>
      <c r="C873" s="81"/>
      <c r="D873" s="81"/>
      <c r="E873" s="81"/>
      <c r="F873" s="82"/>
      <c r="G873" s="83"/>
      <c r="H873" s="58"/>
      <c r="I873" s="58"/>
      <c r="J873" s="58"/>
      <c r="K873" s="58"/>
      <c r="L873" s="58"/>
      <c r="M873" s="58"/>
      <c r="N873" s="58"/>
      <c r="O873" s="58"/>
      <c r="P873" s="58"/>
      <c r="Q873" s="58"/>
      <c r="R873" s="58"/>
      <c r="S873" s="58"/>
      <c r="T873" s="58"/>
      <c r="U873" s="58"/>
      <c r="V873" s="58"/>
      <c r="W873" s="58"/>
      <c r="X873" s="58"/>
      <c r="Y873" s="62"/>
      <c r="Z873" s="62"/>
      <c r="AA873" s="58"/>
      <c r="AB873" s="58"/>
      <c r="AC873" s="61"/>
      <c r="AD873" s="58"/>
      <c r="AE873" s="29"/>
      <c r="AF873" s="44"/>
      <c r="AG873" s="29"/>
      <c r="AH873" s="29"/>
      <c r="AI873" s="29"/>
      <c r="AJ873" s="29"/>
      <c r="AK873" s="29"/>
      <c r="AL873" s="29"/>
      <c r="AM873" s="29"/>
      <c r="AN873" s="29"/>
      <c r="AO873" s="29"/>
      <c r="AP873" s="29"/>
      <c r="AQ873" s="29"/>
      <c r="AR873" s="29"/>
      <c r="AS873" s="29"/>
      <c r="AT873" s="29"/>
      <c r="AU873" s="29"/>
      <c r="AV873" s="29"/>
      <c r="AW873" s="29"/>
      <c r="AX873" s="29"/>
      <c r="AY873" s="29"/>
      <c r="AZ873" s="29"/>
      <c r="BA873" s="29"/>
      <c r="BB873" s="29"/>
      <c r="BC873" s="29"/>
      <c r="BD873" s="29"/>
      <c r="BE873" s="29"/>
      <c r="BF873" s="29"/>
      <c r="BG873" s="29"/>
      <c r="BH873" s="29"/>
      <c r="BI873" s="29"/>
      <c r="BJ873" s="29"/>
      <c r="BK873" s="29"/>
      <c r="BL873" s="29"/>
      <c r="BM873" s="29"/>
      <c r="BN873" s="29"/>
      <c r="BO873" s="29"/>
      <c r="BP873" s="29"/>
      <c r="BQ873" s="29"/>
      <c r="BR873" s="29"/>
      <c r="BS873" s="29"/>
      <c r="BT873" s="29"/>
      <c r="BU873" s="29"/>
      <c r="XEU873" s="6" t="str">
        <f t="shared" si="15"/>
        <v/>
      </c>
    </row>
    <row r="874" spans="1:73 16375:16375" x14ac:dyDescent="0.2">
      <c r="A874" s="29"/>
      <c r="B874" s="29"/>
      <c r="C874" s="81"/>
      <c r="D874" s="81"/>
      <c r="E874" s="81"/>
      <c r="F874" s="82"/>
      <c r="G874" s="83"/>
      <c r="H874" s="58"/>
      <c r="I874" s="58"/>
      <c r="J874" s="58"/>
      <c r="K874" s="58"/>
      <c r="L874" s="58"/>
      <c r="M874" s="58"/>
      <c r="N874" s="58"/>
      <c r="O874" s="58"/>
      <c r="P874" s="58"/>
      <c r="Q874" s="58"/>
      <c r="R874" s="58"/>
      <c r="S874" s="58"/>
      <c r="T874" s="58"/>
      <c r="U874" s="58"/>
      <c r="V874" s="58"/>
      <c r="W874" s="58"/>
      <c r="X874" s="58"/>
      <c r="Y874" s="62"/>
      <c r="Z874" s="62"/>
      <c r="AA874" s="58"/>
      <c r="AB874" s="58"/>
      <c r="AC874" s="61"/>
      <c r="AD874" s="58"/>
      <c r="AE874" s="29"/>
      <c r="AF874" s="44"/>
      <c r="AG874" s="29"/>
      <c r="AH874" s="29"/>
      <c r="AI874" s="29"/>
      <c r="AJ874" s="29"/>
      <c r="AK874" s="29"/>
      <c r="AL874" s="29"/>
      <c r="AM874" s="29"/>
      <c r="AN874" s="29"/>
      <c r="AO874" s="29"/>
      <c r="AP874" s="29"/>
      <c r="AQ874" s="29"/>
      <c r="AR874" s="29"/>
      <c r="AS874" s="29"/>
      <c r="AT874" s="29"/>
      <c r="AU874" s="29"/>
      <c r="AV874" s="29"/>
      <c r="AW874" s="29"/>
      <c r="AX874" s="29"/>
      <c r="AY874" s="29"/>
      <c r="AZ874" s="29"/>
      <c r="BA874" s="29"/>
      <c r="BB874" s="29"/>
      <c r="BC874" s="29"/>
      <c r="BD874" s="29"/>
      <c r="BE874" s="29"/>
      <c r="BF874" s="29"/>
      <c r="BG874" s="29"/>
      <c r="BH874" s="29"/>
      <c r="BI874" s="29"/>
      <c r="BJ874" s="29"/>
      <c r="BK874" s="29"/>
      <c r="BL874" s="29"/>
      <c r="BM874" s="29"/>
      <c r="BN874" s="29"/>
      <c r="BO874" s="29"/>
      <c r="BP874" s="29"/>
      <c r="BQ874" s="29"/>
      <c r="BR874" s="29"/>
      <c r="BS874" s="29"/>
      <c r="BT874" s="29"/>
      <c r="BU874" s="29"/>
      <c r="XEU874" s="6" t="str">
        <f t="shared" si="15"/>
        <v/>
      </c>
    </row>
    <row r="875" spans="1:73 16375:16375" x14ac:dyDescent="0.2">
      <c r="A875" s="29"/>
      <c r="B875" s="29"/>
      <c r="C875" s="81"/>
      <c r="D875" s="81"/>
      <c r="E875" s="81"/>
      <c r="F875" s="82"/>
      <c r="G875" s="83"/>
      <c r="H875" s="58"/>
      <c r="I875" s="58"/>
      <c r="J875" s="58"/>
      <c r="K875" s="58"/>
      <c r="L875" s="58"/>
      <c r="M875" s="58"/>
      <c r="N875" s="58"/>
      <c r="O875" s="58"/>
      <c r="P875" s="58"/>
      <c r="Q875" s="58"/>
      <c r="R875" s="58"/>
      <c r="S875" s="58"/>
      <c r="T875" s="58"/>
      <c r="U875" s="58"/>
      <c r="V875" s="58"/>
      <c r="W875" s="58"/>
      <c r="X875" s="58"/>
      <c r="Y875" s="62"/>
      <c r="Z875" s="62"/>
      <c r="AA875" s="58"/>
      <c r="AB875" s="58"/>
      <c r="AC875" s="61"/>
      <c r="AD875" s="58"/>
      <c r="AE875" s="29"/>
      <c r="AF875" s="44"/>
      <c r="AG875" s="29"/>
      <c r="AH875" s="29"/>
      <c r="AI875" s="29"/>
      <c r="AJ875" s="29"/>
      <c r="AK875" s="29"/>
      <c r="AL875" s="29"/>
      <c r="AM875" s="29"/>
      <c r="AN875" s="29"/>
      <c r="AO875" s="29"/>
      <c r="AP875" s="29"/>
      <c r="AQ875" s="29"/>
      <c r="AR875" s="29"/>
      <c r="AS875" s="29"/>
      <c r="AT875" s="29"/>
      <c r="AU875" s="29"/>
      <c r="AV875" s="29"/>
      <c r="AW875" s="29"/>
      <c r="AX875" s="29"/>
      <c r="AY875" s="29"/>
      <c r="AZ875" s="29"/>
      <c r="BA875" s="29"/>
      <c r="BB875" s="29"/>
      <c r="BC875" s="29"/>
      <c r="BD875" s="29"/>
      <c r="BE875" s="29"/>
      <c r="BF875" s="29"/>
      <c r="BG875" s="29"/>
      <c r="BH875" s="29"/>
      <c r="BI875" s="29"/>
      <c r="BJ875" s="29"/>
      <c r="BK875" s="29"/>
      <c r="BL875" s="29"/>
      <c r="BM875" s="29"/>
      <c r="BN875" s="29"/>
      <c r="BO875" s="29"/>
      <c r="BP875" s="29"/>
      <c r="BQ875" s="29"/>
      <c r="BR875" s="29"/>
      <c r="BS875" s="29"/>
      <c r="BT875" s="29"/>
      <c r="BU875" s="29"/>
      <c r="XEU875" s="6" t="str">
        <f t="shared" si="15"/>
        <v/>
      </c>
    </row>
    <row r="876" spans="1:73 16375:16375" x14ac:dyDescent="0.2">
      <c r="A876" s="29"/>
      <c r="B876" s="29"/>
      <c r="C876" s="81"/>
      <c r="D876" s="81"/>
      <c r="E876" s="81"/>
      <c r="F876" s="82"/>
      <c r="G876" s="83"/>
      <c r="H876" s="58"/>
      <c r="I876" s="58"/>
      <c r="J876" s="58"/>
      <c r="K876" s="58"/>
      <c r="L876" s="58"/>
      <c r="M876" s="58"/>
      <c r="N876" s="58"/>
      <c r="O876" s="58"/>
      <c r="P876" s="58"/>
      <c r="Q876" s="58"/>
      <c r="R876" s="58"/>
      <c r="S876" s="58"/>
      <c r="T876" s="58"/>
      <c r="U876" s="58"/>
      <c r="V876" s="58"/>
      <c r="W876" s="58"/>
      <c r="X876" s="58"/>
      <c r="Y876" s="62"/>
      <c r="Z876" s="62"/>
      <c r="AA876" s="58"/>
      <c r="AB876" s="58"/>
      <c r="AC876" s="61"/>
      <c r="AD876" s="58"/>
      <c r="AE876" s="29"/>
      <c r="AF876" s="44"/>
      <c r="AG876" s="29"/>
      <c r="AH876" s="29"/>
      <c r="AI876" s="29"/>
      <c r="AJ876" s="29"/>
      <c r="AK876" s="29"/>
      <c r="AL876" s="29"/>
      <c r="AM876" s="29"/>
      <c r="AN876" s="29"/>
      <c r="AO876" s="29"/>
      <c r="AP876" s="29"/>
      <c r="AQ876" s="29"/>
      <c r="AR876" s="29"/>
      <c r="AS876" s="29"/>
      <c r="AT876" s="29"/>
      <c r="AU876" s="29"/>
      <c r="AV876" s="29"/>
      <c r="AW876" s="29"/>
      <c r="AX876" s="29"/>
      <c r="AY876" s="29"/>
      <c r="AZ876" s="29"/>
      <c r="BA876" s="29"/>
      <c r="BB876" s="29"/>
      <c r="BC876" s="29"/>
      <c r="BD876" s="29"/>
      <c r="BE876" s="29"/>
      <c r="BF876" s="29"/>
      <c r="BG876" s="29"/>
      <c r="BH876" s="29"/>
      <c r="BI876" s="29"/>
      <c r="BJ876" s="29"/>
      <c r="BK876" s="29"/>
      <c r="BL876" s="29"/>
      <c r="BM876" s="29"/>
      <c r="BN876" s="29"/>
      <c r="BO876" s="29"/>
      <c r="BP876" s="29"/>
      <c r="BQ876" s="29"/>
      <c r="BR876" s="29"/>
      <c r="BS876" s="29"/>
      <c r="BT876" s="29"/>
      <c r="BU876" s="29"/>
      <c r="XEU876" s="6" t="str">
        <f t="shared" si="15"/>
        <v/>
      </c>
    </row>
    <row r="877" spans="1:73 16375:16375" x14ac:dyDescent="0.2">
      <c r="A877" s="29"/>
      <c r="B877" s="29"/>
      <c r="C877" s="81"/>
      <c r="D877" s="81"/>
      <c r="E877" s="81"/>
      <c r="F877" s="82"/>
      <c r="G877" s="83"/>
      <c r="H877" s="58"/>
      <c r="I877" s="58"/>
      <c r="J877" s="58"/>
      <c r="K877" s="58"/>
      <c r="L877" s="58"/>
      <c r="M877" s="58"/>
      <c r="N877" s="58"/>
      <c r="O877" s="58"/>
      <c r="P877" s="58"/>
      <c r="Q877" s="58"/>
      <c r="R877" s="58"/>
      <c r="S877" s="58"/>
      <c r="T877" s="58"/>
      <c r="U877" s="58"/>
      <c r="V877" s="58"/>
      <c r="W877" s="58"/>
      <c r="X877" s="58"/>
      <c r="Y877" s="62"/>
      <c r="Z877" s="62"/>
      <c r="AA877" s="58"/>
      <c r="AB877" s="58"/>
      <c r="AC877" s="61"/>
      <c r="AD877" s="58"/>
      <c r="AE877" s="29"/>
      <c r="AF877" s="44"/>
      <c r="AG877" s="29"/>
      <c r="AH877" s="29"/>
      <c r="AI877" s="29"/>
      <c r="AJ877" s="29"/>
      <c r="AK877" s="29"/>
      <c r="AL877" s="29"/>
      <c r="AM877" s="29"/>
      <c r="AN877" s="29"/>
      <c r="AO877" s="29"/>
      <c r="AP877" s="29"/>
      <c r="AQ877" s="29"/>
      <c r="AR877" s="29"/>
      <c r="AS877" s="29"/>
      <c r="AT877" s="29"/>
      <c r="AU877" s="29"/>
      <c r="AV877" s="29"/>
      <c r="AW877" s="29"/>
      <c r="AX877" s="29"/>
      <c r="AY877" s="29"/>
      <c r="AZ877" s="29"/>
      <c r="BA877" s="29"/>
      <c r="BB877" s="29"/>
      <c r="BC877" s="29"/>
      <c r="BD877" s="29"/>
      <c r="BE877" s="29"/>
      <c r="BF877" s="29"/>
      <c r="BG877" s="29"/>
      <c r="BH877" s="29"/>
      <c r="BI877" s="29"/>
      <c r="BJ877" s="29"/>
      <c r="BK877" s="29"/>
      <c r="BL877" s="29"/>
      <c r="BM877" s="29"/>
      <c r="BN877" s="29"/>
      <c r="BO877" s="29"/>
      <c r="BP877" s="29"/>
      <c r="BQ877" s="29"/>
      <c r="BR877" s="29"/>
      <c r="BS877" s="29"/>
      <c r="BT877" s="29"/>
      <c r="BU877" s="29"/>
      <c r="XEU877" s="6" t="str">
        <f t="shared" si="15"/>
        <v/>
      </c>
    </row>
    <row r="878" spans="1:73 16375:16375" x14ac:dyDescent="0.2">
      <c r="A878" s="29"/>
      <c r="B878" s="29"/>
      <c r="C878" s="81"/>
      <c r="D878" s="81"/>
      <c r="E878" s="81"/>
      <c r="F878" s="82"/>
      <c r="G878" s="83"/>
      <c r="H878" s="58"/>
      <c r="I878" s="58"/>
      <c r="J878" s="58"/>
      <c r="K878" s="58"/>
      <c r="L878" s="58"/>
      <c r="M878" s="58"/>
      <c r="N878" s="58"/>
      <c r="O878" s="58"/>
      <c r="P878" s="58"/>
      <c r="Q878" s="58"/>
      <c r="R878" s="58"/>
      <c r="S878" s="58"/>
      <c r="T878" s="58"/>
      <c r="U878" s="58"/>
      <c r="V878" s="58"/>
      <c r="W878" s="58"/>
      <c r="X878" s="58"/>
      <c r="Y878" s="62"/>
      <c r="Z878" s="62"/>
      <c r="AA878" s="58"/>
      <c r="AB878" s="58"/>
      <c r="AC878" s="61"/>
      <c r="AD878" s="58"/>
      <c r="AE878" s="29"/>
      <c r="AF878" s="44"/>
      <c r="AG878" s="29"/>
      <c r="AH878" s="29"/>
      <c r="AI878" s="29"/>
      <c r="AJ878" s="29"/>
      <c r="AK878" s="29"/>
      <c r="AL878" s="29"/>
      <c r="AM878" s="29"/>
      <c r="AN878" s="29"/>
      <c r="AO878" s="29"/>
      <c r="AP878" s="29"/>
      <c r="AQ878" s="29"/>
      <c r="AR878" s="29"/>
      <c r="AS878" s="29"/>
      <c r="AT878" s="29"/>
      <c r="AU878" s="29"/>
      <c r="AV878" s="29"/>
      <c r="AW878" s="29"/>
      <c r="AX878" s="29"/>
      <c r="AY878" s="29"/>
      <c r="AZ878" s="29"/>
      <c r="BA878" s="29"/>
      <c r="BB878" s="29"/>
      <c r="BC878" s="29"/>
      <c r="BD878" s="29"/>
      <c r="BE878" s="29"/>
      <c r="BF878" s="29"/>
      <c r="BG878" s="29"/>
      <c r="BH878" s="29"/>
      <c r="BI878" s="29"/>
      <c r="BJ878" s="29"/>
      <c r="BK878" s="29"/>
      <c r="BL878" s="29"/>
      <c r="BM878" s="29"/>
      <c r="BN878" s="29"/>
      <c r="BO878" s="29"/>
      <c r="BP878" s="29"/>
      <c r="BQ878" s="29"/>
      <c r="BR878" s="29"/>
      <c r="BS878" s="29"/>
      <c r="BT878" s="29"/>
      <c r="BU878" s="29"/>
      <c r="XEU878" s="6" t="str">
        <f t="shared" si="15"/>
        <v/>
      </c>
    </row>
    <row r="879" spans="1:73 16375:16375" x14ac:dyDescent="0.2">
      <c r="A879" s="29"/>
      <c r="B879" s="29"/>
      <c r="C879" s="81"/>
      <c r="D879" s="81"/>
      <c r="E879" s="81"/>
      <c r="F879" s="82"/>
      <c r="G879" s="83"/>
      <c r="H879" s="58"/>
      <c r="I879" s="58"/>
      <c r="J879" s="58"/>
      <c r="K879" s="58"/>
      <c r="L879" s="58"/>
      <c r="M879" s="58"/>
      <c r="N879" s="58"/>
      <c r="O879" s="58"/>
      <c r="P879" s="58"/>
      <c r="Q879" s="58"/>
      <c r="R879" s="58"/>
      <c r="S879" s="58"/>
      <c r="T879" s="58"/>
      <c r="U879" s="58"/>
      <c r="V879" s="58"/>
      <c r="W879" s="58"/>
      <c r="X879" s="58"/>
      <c r="Y879" s="62"/>
      <c r="Z879" s="62"/>
      <c r="AA879" s="58"/>
      <c r="AB879" s="58"/>
      <c r="AC879" s="61"/>
      <c r="AD879" s="58"/>
      <c r="AE879" s="29"/>
      <c r="AF879" s="44"/>
      <c r="AG879" s="29"/>
      <c r="AH879" s="29"/>
      <c r="AI879" s="29"/>
      <c r="AJ879" s="29"/>
      <c r="AK879" s="29"/>
      <c r="AL879" s="29"/>
      <c r="AM879" s="29"/>
      <c r="AN879" s="29"/>
      <c r="AO879" s="29"/>
      <c r="AP879" s="29"/>
      <c r="AQ879" s="29"/>
      <c r="AR879" s="29"/>
      <c r="AS879" s="29"/>
      <c r="AT879" s="29"/>
      <c r="AU879" s="29"/>
      <c r="AV879" s="29"/>
      <c r="AW879" s="29"/>
      <c r="AX879" s="29"/>
      <c r="AY879" s="29"/>
      <c r="AZ879" s="29"/>
      <c r="BA879" s="29"/>
      <c r="BB879" s="29"/>
      <c r="BC879" s="29"/>
      <c r="BD879" s="29"/>
      <c r="BE879" s="29"/>
      <c r="BF879" s="29"/>
      <c r="BG879" s="29"/>
      <c r="BH879" s="29"/>
      <c r="BI879" s="29"/>
      <c r="BJ879" s="29"/>
      <c r="BK879" s="29"/>
      <c r="BL879" s="29"/>
      <c r="BM879" s="29"/>
      <c r="BN879" s="29"/>
      <c r="BO879" s="29"/>
      <c r="BP879" s="29"/>
      <c r="BQ879" s="29"/>
      <c r="BR879" s="29"/>
      <c r="BS879" s="29"/>
      <c r="BT879" s="29"/>
      <c r="BU879" s="29"/>
      <c r="XEU879" s="6" t="str">
        <f t="shared" si="15"/>
        <v/>
      </c>
    </row>
    <row r="880" spans="1:73 16375:16375" x14ac:dyDescent="0.2">
      <c r="A880" s="29"/>
      <c r="B880" s="29"/>
      <c r="C880" s="81"/>
      <c r="D880" s="81"/>
      <c r="E880" s="81"/>
      <c r="F880" s="82"/>
      <c r="G880" s="83"/>
      <c r="H880" s="58"/>
      <c r="I880" s="58"/>
      <c r="J880" s="58"/>
      <c r="K880" s="58"/>
      <c r="L880" s="58"/>
      <c r="M880" s="58"/>
      <c r="N880" s="58"/>
      <c r="O880" s="58"/>
      <c r="P880" s="58"/>
      <c r="Q880" s="58"/>
      <c r="R880" s="58"/>
      <c r="S880" s="58"/>
      <c r="T880" s="58"/>
      <c r="U880" s="58"/>
      <c r="V880" s="58"/>
      <c r="W880" s="58"/>
      <c r="X880" s="58"/>
      <c r="Y880" s="62"/>
      <c r="Z880" s="62"/>
      <c r="AA880" s="58"/>
      <c r="AB880" s="58"/>
      <c r="AC880" s="61"/>
      <c r="AD880" s="58"/>
      <c r="AE880" s="29"/>
      <c r="AF880" s="44"/>
      <c r="AG880" s="29"/>
      <c r="AH880" s="29"/>
      <c r="AI880" s="29"/>
      <c r="AJ880" s="29"/>
      <c r="AK880" s="29"/>
      <c r="AL880" s="29"/>
      <c r="AM880" s="29"/>
      <c r="AN880" s="29"/>
      <c r="AO880" s="29"/>
      <c r="AP880" s="29"/>
      <c r="AQ880" s="29"/>
      <c r="AR880" s="29"/>
      <c r="AS880" s="29"/>
      <c r="AT880" s="29"/>
      <c r="AU880" s="29"/>
      <c r="AV880" s="29"/>
      <c r="AW880" s="29"/>
      <c r="AX880" s="29"/>
      <c r="AY880" s="29"/>
      <c r="AZ880" s="29"/>
      <c r="BA880" s="29"/>
      <c r="BB880" s="29"/>
      <c r="BC880" s="29"/>
      <c r="BD880" s="29"/>
      <c r="BE880" s="29"/>
      <c r="BF880" s="29"/>
      <c r="BG880" s="29"/>
      <c r="BH880" s="29"/>
      <c r="BI880" s="29"/>
      <c r="BJ880" s="29"/>
      <c r="BK880" s="29"/>
      <c r="BL880" s="29"/>
      <c r="BM880" s="29"/>
      <c r="BN880" s="29"/>
      <c r="BO880" s="29"/>
      <c r="BP880" s="29"/>
      <c r="BQ880" s="29"/>
      <c r="BR880" s="29"/>
      <c r="BS880" s="29"/>
      <c r="BT880" s="29"/>
      <c r="BU880" s="29"/>
      <c r="XEU880" s="6" t="str">
        <f t="shared" si="15"/>
        <v/>
      </c>
    </row>
    <row r="881" spans="1:73 16375:16375" x14ac:dyDescent="0.2">
      <c r="A881" s="29"/>
      <c r="B881" s="29"/>
      <c r="C881" s="81"/>
      <c r="D881" s="81"/>
      <c r="E881" s="81"/>
      <c r="F881" s="82"/>
      <c r="G881" s="83"/>
      <c r="H881" s="58"/>
      <c r="I881" s="58"/>
      <c r="J881" s="58"/>
      <c r="K881" s="58"/>
      <c r="L881" s="58"/>
      <c r="M881" s="58"/>
      <c r="N881" s="58"/>
      <c r="O881" s="58"/>
      <c r="P881" s="58"/>
      <c r="Q881" s="58"/>
      <c r="R881" s="58"/>
      <c r="S881" s="58"/>
      <c r="T881" s="58"/>
      <c r="U881" s="58"/>
      <c r="V881" s="58"/>
      <c r="W881" s="58"/>
      <c r="X881" s="58"/>
      <c r="Y881" s="62"/>
      <c r="Z881" s="62"/>
      <c r="AA881" s="58"/>
      <c r="AB881" s="58"/>
      <c r="AC881" s="61"/>
      <c r="AD881" s="58"/>
      <c r="AE881" s="29"/>
      <c r="AF881" s="44"/>
      <c r="AG881" s="29"/>
      <c r="AH881" s="29"/>
      <c r="AI881" s="29"/>
      <c r="AJ881" s="29"/>
      <c r="AK881" s="29"/>
      <c r="AL881" s="29"/>
      <c r="AM881" s="29"/>
      <c r="AN881" s="29"/>
      <c r="AO881" s="29"/>
      <c r="AP881" s="29"/>
      <c r="AQ881" s="29"/>
      <c r="AR881" s="29"/>
      <c r="AS881" s="29"/>
      <c r="AT881" s="29"/>
      <c r="AU881" s="29"/>
      <c r="AV881" s="29"/>
      <c r="AW881" s="29"/>
      <c r="AX881" s="29"/>
      <c r="AY881" s="29"/>
      <c r="AZ881" s="29"/>
      <c r="BA881" s="29"/>
      <c r="BB881" s="29"/>
      <c r="BC881" s="29"/>
      <c r="BD881" s="29"/>
      <c r="BE881" s="29"/>
      <c r="BF881" s="29"/>
      <c r="BG881" s="29"/>
      <c r="BH881" s="29"/>
      <c r="BI881" s="29"/>
      <c r="BJ881" s="29"/>
      <c r="BK881" s="29"/>
      <c r="BL881" s="29"/>
      <c r="BM881" s="29"/>
      <c r="BN881" s="29"/>
      <c r="BO881" s="29"/>
      <c r="BP881" s="29"/>
      <c r="BQ881" s="29"/>
      <c r="BR881" s="29"/>
      <c r="BS881" s="29"/>
      <c r="BT881" s="29"/>
      <c r="BU881" s="29"/>
      <c r="XEU881" s="6" t="str">
        <f t="shared" si="15"/>
        <v/>
      </c>
    </row>
    <row r="882" spans="1:73 16375:16375" x14ac:dyDescent="0.2">
      <c r="A882" s="29"/>
      <c r="B882" s="29"/>
      <c r="C882" s="81"/>
      <c r="D882" s="81"/>
      <c r="E882" s="81"/>
      <c r="F882" s="82"/>
      <c r="G882" s="83"/>
      <c r="H882" s="58"/>
      <c r="I882" s="58"/>
      <c r="J882" s="58"/>
      <c r="K882" s="58"/>
      <c r="L882" s="58"/>
      <c r="M882" s="58"/>
      <c r="N882" s="58"/>
      <c r="O882" s="58"/>
      <c r="P882" s="58"/>
      <c r="Q882" s="58"/>
      <c r="R882" s="58"/>
      <c r="S882" s="58"/>
      <c r="T882" s="58"/>
      <c r="U882" s="58"/>
      <c r="V882" s="58"/>
      <c r="W882" s="58"/>
      <c r="X882" s="58"/>
      <c r="Y882" s="62"/>
      <c r="Z882" s="62"/>
      <c r="AA882" s="58"/>
      <c r="AB882" s="58"/>
      <c r="AC882" s="61"/>
      <c r="AD882" s="58"/>
      <c r="AE882" s="29"/>
      <c r="AF882" s="44"/>
      <c r="AG882" s="29"/>
      <c r="AH882" s="29"/>
      <c r="AI882" s="29"/>
      <c r="AJ882" s="29"/>
      <c r="AK882" s="29"/>
      <c r="AL882" s="29"/>
      <c r="AM882" s="29"/>
      <c r="AN882" s="29"/>
      <c r="AO882" s="29"/>
      <c r="AP882" s="29"/>
      <c r="AQ882" s="29"/>
      <c r="AR882" s="29"/>
      <c r="AS882" s="29"/>
      <c r="AT882" s="29"/>
      <c r="AU882" s="29"/>
      <c r="AV882" s="29"/>
      <c r="AW882" s="29"/>
      <c r="AX882" s="29"/>
      <c r="AY882" s="29"/>
      <c r="AZ882" s="29"/>
      <c r="BA882" s="29"/>
      <c r="BB882" s="29"/>
      <c r="BC882" s="29"/>
      <c r="BD882" s="29"/>
      <c r="BE882" s="29"/>
      <c r="BF882" s="29"/>
      <c r="BG882" s="29"/>
      <c r="BH882" s="29"/>
      <c r="BI882" s="29"/>
      <c r="BJ882" s="29"/>
      <c r="BK882" s="29"/>
      <c r="BL882" s="29"/>
      <c r="BM882" s="29"/>
      <c r="BN882" s="29"/>
      <c r="BO882" s="29"/>
      <c r="BP882" s="29"/>
      <c r="BQ882" s="29"/>
      <c r="BR882" s="29"/>
      <c r="BS882" s="29"/>
      <c r="BT882" s="29"/>
      <c r="BU882" s="29"/>
      <c r="XEU882" s="6" t="str">
        <f t="shared" si="15"/>
        <v/>
      </c>
    </row>
    <row r="883" spans="1:73 16375:16375" x14ac:dyDescent="0.2">
      <c r="A883" s="29"/>
      <c r="B883" s="29"/>
      <c r="C883" s="81"/>
      <c r="D883" s="81"/>
      <c r="E883" s="81"/>
      <c r="F883" s="82"/>
      <c r="G883" s="83"/>
      <c r="H883" s="58"/>
      <c r="I883" s="58"/>
      <c r="J883" s="58"/>
      <c r="K883" s="58"/>
      <c r="L883" s="58"/>
      <c r="M883" s="58"/>
      <c r="N883" s="58"/>
      <c r="O883" s="58"/>
      <c r="P883" s="58"/>
      <c r="Q883" s="58"/>
      <c r="R883" s="58"/>
      <c r="S883" s="58"/>
      <c r="T883" s="58"/>
      <c r="U883" s="58"/>
      <c r="V883" s="58"/>
      <c r="W883" s="58"/>
      <c r="X883" s="58"/>
      <c r="Y883" s="62"/>
      <c r="Z883" s="62"/>
      <c r="AA883" s="58"/>
      <c r="AB883" s="58"/>
      <c r="AC883" s="61"/>
      <c r="AD883" s="58"/>
      <c r="AE883" s="29"/>
      <c r="AF883" s="44"/>
      <c r="AG883" s="29"/>
      <c r="AH883" s="29"/>
      <c r="AI883" s="29"/>
      <c r="AJ883" s="29"/>
      <c r="AK883" s="29"/>
      <c r="AL883" s="29"/>
      <c r="AM883" s="29"/>
      <c r="AN883" s="29"/>
      <c r="AO883" s="29"/>
      <c r="AP883" s="29"/>
      <c r="AQ883" s="29"/>
      <c r="AR883" s="29"/>
      <c r="AS883" s="29"/>
      <c r="AT883" s="29"/>
      <c r="AU883" s="29"/>
      <c r="AV883" s="29"/>
      <c r="AW883" s="29"/>
      <c r="AX883" s="29"/>
      <c r="AY883" s="29"/>
      <c r="AZ883" s="29"/>
      <c r="BA883" s="29"/>
      <c r="BB883" s="29"/>
      <c r="BC883" s="29"/>
      <c r="BD883" s="29"/>
      <c r="BE883" s="29"/>
      <c r="BF883" s="29"/>
      <c r="BG883" s="29"/>
      <c r="BH883" s="29"/>
      <c r="BI883" s="29"/>
      <c r="BJ883" s="29"/>
      <c r="BK883" s="29"/>
      <c r="BL883" s="29"/>
      <c r="BM883" s="29"/>
      <c r="BN883" s="29"/>
      <c r="BO883" s="29"/>
      <c r="BP883" s="29"/>
      <c r="BQ883" s="29"/>
      <c r="BR883" s="29"/>
      <c r="BS883" s="29"/>
      <c r="BT883" s="29"/>
      <c r="BU883" s="29"/>
      <c r="XEU883" s="6" t="str">
        <f t="shared" si="15"/>
        <v/>
      </c>
    </row>
    <row r="884" spans="1:73 16375:16375" x14ac:dyDescent="0.2">
      <c r="A884" s="29"/>
      <c r="B884" s="29"/>
      <c r="C884" s="81"/>
      <c r="D884" s="81"/>
      <c r="E884" s="81"/>
      <c r="F884" s="82"/>
      <c r="G884" s="83"/>
      <c r="H884" s="58"/>
      <c r="I884" s="58"/>
      <c r="J884" s="58"/>
      <c r="K884" s="58"/>
      <c r="L884" s="58"/>
      <c r="M884" s="58"/>
      <c r="N884" s="58"/>
      <c r="O884" s="58"/>
      <c r="P884" s="58"/>
      <c r="Q884" s="58"/>
      <c r="R884" s="58"/>
      <c r="S884" s="58"/>
      <c r="T884" s="58"/>
      <c r="U884" s="58"/>
      <c r="V884" s="58"/>
      <c r="W884" s="58"/>
      <c r="X884" s="58"/>
      <c r="Y884" s="62"/>
      <c r="Z884" s="62"/>
      <c r="AA884" s="58"/>
      <c r="AB884" s="58"/>
      <c r="AC884" s="61"/>
      <c r="AD884" s="58"/>
      <c r="AE884" s="29"/>
      <c r="AF884" s="44"/>
      <c r="AG884" s="29"/>
      <c r="AH884" s="29"/>
      <c r="AI884" s="29"/>
      <c r="AJ884" s="29"/>
      <c r="AK884" s="29"/>
      <c r="AL884" s="29"/>
      <c r="AM884" s="29"/>
      <c r="AN884" s="29"/>
      <c r="AO884" s="29"/>
      <c r="AP884" s="29"/>
      <c r="AQ884" s="29"/>
      <c r="AR884" s="29"/>
      <c r="AS884" s="29"/>
      <c r="AT884" s="29"/>
      <c r="AU884" s="29"/>
      <c r="AV884" s="29"/>
      <c r="AW884" s="29"/>
      <c r="AX884" s="29"/>
      <c r="AY884" s="29"/>
      <c r="AZ884" s="29"/>
      <c r="BA884" s="29"/>
      <c r="BB884" s="29"/>
      <c r="BC884" s="29"/>
      <c r="BD884" s="29"/>
      <c r="BE884" s="29"/>
      <c r="BF884" s="29"/>
      <c r="BG884" s="29"/>
      <c r="BH884" s="29"/>
      <c r="BI884" s="29"/>
      <c r="BJ884" s="29"/>
      <c r="BK884" s="29"/>
      <c r="BL884" s="29"/>
      <c r="BM884" s="29"/>
      <c r="BN884" s="29"/>
      <c r="BO884" s="29"/>
      <c r="BP884" s="29"/>
      <c r="BQ884" s="29"/>
      <c r="BR884" s="29"/>
      <c r="BS884" s="29"/>
      <c r="BT884" s="29"/>
      <c r="BU884" s="29"/>
      <c r="XEU884" s="6" t="str">
        <f t="shared" si="15"/>
        <v/>
      </c>
    </row>
    <row r="885" spans="1:73 16375:16375" x14ac:dyDescent="0.2">
      <c r="A885" s="29"/>
      <c r="B885" s="29"/>
      <c r="C885" s="81"/>
      <c r="D885" s="81"/>
      <c r="E885" s="81"/>
      <c r="F885" s="82"/>
      <c r="G885" s="83"/>
      <c r="H885" s="58"/>
      <c r="I885" s="58"/>
      <c r="J885" s="58"/>
      <c r="K885" s="58"/>
      <c r="L885" s="58"/>
      <c r="M885" s="58"/>
      <c r="N885" s="58"/>
      <c r="O885" s="58"/>
      <c r="P885" s="58"/>
      <c r="Q885" s="58"/>
      <c r="R885" s="58"/>
      <c r="S885" s="58"/>
      <c r="T885" s="58"/>
      <c r="U885" s="58"/>
      <c r="V885" s="58"/>
      <c r="W885" s="58"/>
      <c r="X885" s="58"/>
      <c r="Y885" s="62"/>
      <c r="Z885" s="62"/>
      <c r="AA885" s="58"/>
      <c r="AB885" s="58"/>
      <c r="AC885" s="61"/>
      <c r="AD885" s="58"/>
      <c r="AE885" s="29"/>
      <c r="AF885" s="44"/>
      <c r="AG885" s="29"/>
      <c r="AH885" s="29"/>
      <c r="AI885" s="29"/>
      <c r="AJ885" s="29"/>
      <c r="AK885" s="29"/>
      <c r="AL885" s="29"/>
      <c r="AM885" s="29"/>
      <c r="AN885" s="29"/>
      <c r="AO885" s="29"/>
      <c r="AP885" s="29"/>
      <c r="AQ885" s="29"/>
      <c r="AR885" s="29"/>
      <c r="AS885" s="29"/>
      <c r="AT885" s="29"/>
      <c r="AU885" s="29"/>
      <c r="AV885" s="29"/>
      <c r="AW885" s="29"/>
      <c r="AX885" s="29"/>
      <c r="AY885" s="29"/>
      <c r="AZ885" s="29"/>
      <c r="BA885" s="29"/>
      <c r="BB885" s="29"/>
      <c r="BC885" s="29"/>
      <c r="BD885" s="29"/>
      <c r="BE885" s="29"/>
      <c r="BF885" s="29"/>
      <c r="BG885" s="29"/>
      <c r="BH885" s="29"/>
      <c r="BI885" s="29"/>
      <c r="BJ885" s="29"/>
      <c r="BK885" s="29"/>
      <c r="BL885" s="29"/>
      <c r="BM885" s="29"/>
      <c r="BN885" s="29"/>
      <c r="BO885" s="29"/>
      <c r="BP885" s="29"/>
      <c r="BQ885" s="29"/>
      <c r="BR885" s="29"/>
      <c r="BS885" s="29"/>
      <c r="BT885" s="29"/>
      <c r="BU885" s="29"/>
      <c r="XEU885" s="6" t="str">
        <f t="shared" si="15"/>
        <v/>
      </c>
    </row>
    <row r="886" spans="1:73 16375:16375" x14ac:dyDescent="0.2">
      <c r="A886" s="29"/>
      <c r="B886" s="29"/>
      <c r="C886" s="81"/>
      <c r="D886" s="81"/>
      <c r="E886" s="81"/>
      <c r="F886" s="82"/>
      <c r="G886" s="83"/>
      <c r="H886" s="58"/>
      <c r="I886" s="58"/>
      <c r="J886" s="58"/>
      <c r="K886" s="58"/>
      <c r="L886" s="58"/>
      <c r="M886" s="58"/>
      <c r="N886" s="58"/>
      <c r="O886" s="58"/>
      <c r="P886" s="58"/>
      <c r="Q886" s="58"/>
      <c r="R886" s="58"/>
      <c r="S886" s="58"/>
      <c r="T886" s="58"/>
      <c r="U886" s="58"/>
      <c r="V886" s="58"/>
      <c r="W886" s="58"/>
      <c r="X886" s="58"/>
      <c r="Y886" s="62"/>
      <c r="Z886" s="62"/>
      <c r="AA886" s="58"/>
      <c r="AB886" s="58"/>
      <c r="AC886" s="61"/>
      <c r="AD886" s="58"/>
      <c r="AE886" s="29"/>
      <c r="AF886" s="44"/>
      <c r="AG886" s="29"/>
      <c r="AH886" s="29"/>
      <c r="AI886" s="29"/>
      <c r="AJ886" s="29"/>
      <c r="AK886" s="29"/>
      <c r="AL886" s="29"/>
      <c r="AM886" s="29"/>
      <c r="AN886" s="29"/>
      <c r="AO886" s="29"/>
      <c r="AP886" s="29"/>
      <c r="AQ886" s="29"/>
      <c r="AR886" s="29"/>
      <c r="AS886" s="29"/>
      <c r="AT886" s="29"/>
      <c r="AU886" s="29"/>
      <c r="AV886" s="29"/>
      <c r="AW886" s="29"/>
      <c r="AX886" s="29"/>
      <c r="AY886" s="29"/>
      <c r="AZ886" s="29"/>
      <c r="BA886" s="29"/>
      <c r="BB886" s="29"/>
      <c r="BC886" s="29"/>
      <c r="BD886" s="29"/>
      <c r="BE886" s="29"/>
      <c r="BF886" s="29"/>
      <c r="BG886" s="29"/>
      <c r="BH886" s="29"/>
      <c r="BI886" s="29"/>
      <c r="BJ886" s="29"/>
      <c r="BK886" s="29"/>
      <c r="BL886" s="29"/>
      <c r="BM886" s="29"/>
      <c r="BN886" s="29"/>
      <c r="BO886" s="29"/>
      <c r="BP886" s="29"/>
      <c r="BQ886" s="29"/>
      <c r="BR886" s="29"/>
      <c r="BS886" s="29"/>
      <c r="BT886" s="29"/>
      <c r="BU886" s="29"/>
      <c r="XEU886" s="6" t="str">
        <f t="shared" si="15"/>
        <v/>
      </c>
    </row>
    <row r="887" spans="1:73 16375:16375" x14ac:dyDescent="0.2">
      <c r="A887" s="29"/>
      <c r="B887" s="29"/>
      <c r="C887" s="81"/>
      <c r="D887" s="81"/>
      <c r="E887" s="81"/>
      <c r="F887" s="82"/>
      <c r="G887" s="83"/>
      <c r="H887" s="58"/>
      <c r="I887" s="58"/>
      <c r="J887" s="58"/>
      <c r="K887" s="58"/>
      <c r="L887" s="58"/>
      <c r="M887" s="58"/>
      <c r="N887" s="58"/>
      <c r="O887" s="58"/>
      <c r="P887" s="58"/>
      <c r="Q887" s="58"/>
      <c r="R887" s="58"/>
      <c r="S887" s="58"/>
      <c r="T887" s="58"/>
      <c r="U887" s="58"/>
      <c r="V887" s="58"/>
      <c r="W887" s="58"/>
      <c r="X887" s="58"/>
      <c r="Y887" s="62"/>
      <c r="Z887" s="62"/>
      <c r="AA887" s="58"/>
      <c r="AB887" s="58"/>
      <c r="AC887" s="61"/>
      <c r="AD887" s="58"/>
      <c r="AE887" s="29"/>
      <c r="AF887" s="44"/>
      <c r="AG887" s="29"/>
      <c r="AH887" s="29"/>
      <c r="AI887" s="29"/>
      <c r="AJ887" s="29"/>
      <c r="AK887" s="29"/>
      <c r="AL887" s="29"/>
      <c r="AM887" s="29"/>
      <c r="AN887" s="29"/>
      <c r="AO887" s="29"/>
      <c r="AP887" s="29"/>
      <c r="AQ887" s="29"/>
      <c r="AR887" s="29"/>
      <c r="AS887" s="29"/>
      <c r="AT887" s="29"/>
      <c r="AU887" s="29"/>
      <c r="AV887" s="29"/>
      <c r="AW887" s="29"/>
      <c r="AX887" s="29"/>
      <c r="AY887" s="29"/>
      <c r="AZ887" s="29"/>
      <c r="BA887" s="29"/>
      <c r="BB887" s="29"/>
      <c r="BC887" s="29"/>
      <c r="BD887" s="29"/>
      <c r="BE887" s="29"/>
      <c r="BF887" s="29"/>
      <c r="BG887" s="29"/>
      <c r="BH887" s="29"/>
      <c r="BI887" s="29"/>
      <c r="BJ887" s="29"/>
      <c r="BK887" s="29"/>
      <c r="BL887" s="29"/>
      <c r="BM887" s="29"/>
      <c r="BN887" s="29"/>
      <c r="BO887" s="29"/>
      <c r="BP887" s="29"/>
      <c r="BQ887" s="29"/>
      <c r="BR887" s="29"/>
      <c r="BS887" s="29"/>
      <c r="BT887" s="29"/>
      <c r="BU887" s="29"/>
      <c r="XEU887" s="6" t="str">
        <f t="shared" si="15"/>
        <v/>
      </c>
    </row>
    <row r="888" spans="1:73 16375:16375" x14ac:dyDescent="0.2">
      <c r="A888" s="29"/>
      <c r="B888" s="29"/>
      <c r="C888" s="81"/>
      <c r="D888" s="81"/>
      <c r="E888" s="81"/>
      <c r="F888" s="82"/>
      <c r="G888" s="83"/>
      <c r="H888" s="58"/>
      <c r="I888" s="58"/>
      <c r="J888" s="58"/>
      <c r="K888" s="58"/>
      <c r="L888" s="58"/>
      <c r="M888" s="58"/>
      <c r="N888" s="58"/>
      <c r="O888" s="58"/>
      <c r="P888" s="58"/>
      <c r="Q888" s="58"/>
      <c r="R888" s="58"/>
      <c r="S888" s="58"/>
      <c r="T888" s="58"/>
      <c r="U888" s="58"/>
      <c r="V888" s="58"/>
      <c r="W888" s="58"/>
      <c r="X888" s="58"/>
      <c r="Y888" s="62"/>
      <c r="Z888" s="62"/>
      <c r="AA888" s="58"/>
      <c r="AB888" s="58"/>
      <c r="AC888" s="61"/>
      <c r="AD888" s="58"/>
      <c r="AE888" s="29"/>
      <c r="AF888" s="44"/>
      <c r="AG888" s="29"/>
      <c r="AH888" s="29"/>
      <c r="AI888" s="29"/>
      <c r="AJ888" s="29"/>
      <c r="AK888" s="29"/>
      <c r="AL888" s="29"/>
      <c r="AM888" s="29"/>
      <c r="AN888" s="29"/>
      <c r="AO888" s="29"/>
      <c r="AP888" s="29"/>
      <c r="AQ888" s="29"/>
      <c r="AR888" s="29"/>
      <c r="AS888" s="29"/>
      <c r="AT888" s="29"/>
      <c r="AU888" s="29"/>
      <c r="AV888" s="29"/>
      <c r="AW888" s="29"/>
      <c r="AX888" s="29"/>
      <c r="AY888" s="29"/>
      <c r="AZ888" s="29"/>
      <c r="BA888" s="29"/>
      <c r="BB888" s="29"/>
      <c r="BC888" s="29"/>
      <c r="BD888" s="29"/>
      <c r="BE888" s="29"/>
      <c r="BF888" s="29"/>
      <c r="BG888" s="29"/>
      <c r="BH888" s="29"/>
      <c r="BI888" s="29"/>
      <c r="BJ888" s="29"/>
      <c r="BK888" s="29"/>
      <c r="BL888" s="29"/>
      <c r="BM888" s="29"/>
      <c r="BN888" s="29"/>
      <c r="BO888" s="29"/>
      <c r="BP888" s="29"/>
      <c r="BQ888" s="29"/>
      <c r="BR888" s="29"/>
      <c r="BS888" s="29"/>
      <c r="BT888" s="29"/>
      <c r="BU888" s="29"/>
      <c r="XEU888" s="6" t="str">
        <f t="shared" si="15"/>
        <v/>
      </c>
    </row>
    <row r="889" spans="1:73 16375:16375" x14ac:dyDescent="0.2">
      <c r="A889" s="29"/>
      <c r="B889" s="29"/>
      <c r="C889" s="81"/>
      <c r="D889" s="81"/>
      <c r="E889" s="81"/>
      <c r="F889" s="82"/>
      <c r="G889" s="83"/>
      <c r="H889" s="58"/>
      <c r="I889" s="58"/>
      <c r="J889" s="58"/>
      <c r="K889" s="58"/>
      <c r="L889" s="58"/>
      <c r="M889" s="58"/>
      <c r="N889" s="58"/>
      <c r="O889" s="58"/>
      <c r="P889" s="58"/>
      <c r="Q889" s="58"/>
      <c r="R889" s="58"/>
      <c r="S889" s="58"/>
      <c r="T889" s="58"/>
      <c r="U889" s="58"/>
      <c r="V889" s="58"/>
      <c r="W889" s="58"/>
      <c r="X889" s="58"/>
      <c r="Y889" s="62"/>
      <c r="Z889" s="62"/>
      <c r="AA889" s="58"/>
      <c r="AB889" s="58"/>
      <c r="AC889" s="61"/>
      <c r="AD889" s="58"/>
      <c r="AE889" s="29"/>
      <c r="AF889" s="44"/>
      <c r="AG889" s="29"/>
      <c r="AH889" s="29"/>
      <c r="AI889" s="29"/>
      <c r="AJ889" s="29"/>
      <c r="AK889" s="29"/>
      <c r="AL889" s="29"/>
      <c r="AM889" s="29"/>
      <c r="AN889" s="29"/>
      <c r="AO889" s="29"/>
      <c r="AP889" s="29"/>
      <c r="AQ889" s="29"/>
      <c r="AR889" s="29"/>
      <c r="AS889" s="29"/>
      <c r="AT889" s="29"/>
      <c r="AU889" s="29"/>
      <c r="AV889" s="29"/>
      <c r="AW889" s="29"/>
      <c r="AX889" s="29"/>
      <c r="AY889" s="29"/>
      <c r="AZ889" s="29"/>
      <c r="BA889" s="29"/>
      <c r="BB889" s="29"/>
      <c r="BC889" s="29"/>
      <c r="BD889" s="29"/>
      <c r="BE889" s="29"/>
      <c r="BF889" s="29"/>
      <c r="BG889" s="29"/>
      <c r="BH889" s="29"/>
      <c r="BI889" s="29"/>
      <c r="BJ889" s="29"/>
      <c r="BK889" s="29"/>
      <c r="BL889" s="29"/>
      <c r="BM889" s="29"/>
      <c r="BN889" s="29"/>
      <c r="BO889" s="29"/>
      <c r="BP889" s="29"/>
      <c r="BQ889" s="29"/>
      <c r="BR889" s="29"/>
      <c r="BS889" s="29"/>
      <c r="BT889" s="29"/>
      <c r="BU889" s="29"/>
      <c r="XEU889" s="6" t="str">
        <f t="shared" si="15"/>
        <v/>
      </c>
    </row>
    <row r="890" spans="1:73 16375:16375" x14ac:dyDescent="0.2">
      <c r="A890" s="29"/>
      <c r="B890" s="29"/>
      <c r="C890" s="81"/>
      <c r="D890" s="81"/>
      <c r="E890" s="81"/>
      <c r="F890" s="82"/>
      <c r="G890" s="83"/>
      <c r="H890" s="58"/>
      <c r="I890" s="58"/>
      <c r="J890" s="58"/>
      <c r="K890" s="58"/>
      <c r="L890" s="58"/>
      <c r="M890" s="58"/>
      <c r="N890" s="58"/>
      <c r="O890" s="58"/>
      <c r="P890" s="58"/>
      <c r="Q890" s="58"/>
      <c r="R890" s="58"/>
      <c r="S890" s="58"/>
      <c r="T890" s="58"/>
      <c r="U890" s="58"/>
      <c r="V890" s="58"/>
      <c r="W890" s="58"/>
      <c r="X890" s="58"/>
      <c r="Y890" s="62"/>
      <c r="Z890" s="62"/>
      <c r="AA890" s="58"/>
      <c r="AB890" s="58"/>
      <c r="AC890" s="61"/>
      <c r="AD890" s="58"/>
      <c r="AE890" s="29"/>
      <c r="AF890" s="44"/>
      <c r="AG890" s="29"/>
      <c r="AH890" s="29"/>
      <c r="AI890" s="29"/>
      <c r="AJ890" s="29"/>
      <c r="AK890" s="29"/>
      <c r="AL890" s="29"/>
      <c r="AM890" s="29"/>
      <c r="AN890" s="29"/>
      <c r="AO890" s="29"/>
      <c r="AP890" s="29"/>
      <c r="AQ890" s="29"/>
      <c r="AR890" s="29"/>
      <c r="AS890" s="29"/>
      <c r="AT890" s="29"/>
      <c r="AU890" s="29"/>
      <c r="AV890" s="29"/>
      <c r="AW890" s="29"/>
      <c r="AX890" s="29"/>
      <c r="AY890" s="29"/>
      <c r="AZ890" s="29"/>
      <c r="BA890" s="29"/>
      <c r="BB890" s="29"/>
      <c r="BC890" s="29"/>
      <c r="BD890" s="29"/>
      <c r="BE890" s="29"/>
      <c r="BF890" s="29"/>
      <c r="BG890" s="29"/>
      <c r="BH890" s="29"/>
      <c r="BI890" s="29"/>
      <c r="BJ890" s="29"/>
      <c r="BK890" s="29"/>
      <c r="BL890" s="29"/>
      <c r="BM890" s="29"/>
      <c r="BN890" s="29"/>
      <c r="BO890" s="29"/>
      <c r="BP890" s="29"/>
      <c r="BQ890" s="29"/>
      <c r="BR890" s="29"/>
      <c r="BS890" s="29"/>
      <c r="BT890" s="29"/>
      <c r="BU890" s="29"/>
      <c r="XEU890" s="6" t="str">
        <f t="shared" si="15"/>
        <v/>
      </c>
    </row>
    <row r="891" spans="1:73 16375:16375" x14ac:dyDescent="0.2">
      <c r="A891" s="29"/>
      <c r="B891" s="29"/>
      <c r="C891" s="81"/>
      <c r="D891" s="81"/>
      <c r="E891" s="81"/>
      <c r="F891" s="82"/>
      <c r="G891" s="83"/>
      <c r="H891" s="58"/>
      <c r="I891" s="58"/>
      <c r="J891" s="58"/>
      <c r="K891" s="58"/>
      <c r="L891" s="58"/>
      <c r="M891" s="58"/>
      <c r="N891" s="58"/>
      <c r="O891" s="58"/>
      <c r="P891" s="58"/>
      <c r="Q891" s="58"/>
      <c r="R891" s="58"/>
      <c r="S891" s="58"/>
      <c r="T891" s="58"/>
      <c r="U891" s="58"/>
      <c r="V891" s="58"/>
      <c r="W891" s="58"/>
      <c r="X891" s="58"/>
      <c r="Y891" s="62"/>
      <c r="Z891" s="62"/>
      <c r="AA891" s="58"/>
      <c r="AB891" s="58"/>
      <c r="AC891" s="61"/>
      <c r="AD891" s="58"/>
      <c r="AE891" s="29"/>
      <c r="AF891" s="44"/>
      <c r="AG891" s="29"/>
      <c r="AH891" s="29"/>
      <c r="AI891" s="29"/>
      <c r="AJ891" s="29"/>
      <c r="AK891" s="29"/>
      <c r="AL891" s="29"/>
      <c r="AM891" s="29"/>
      <c r="AN891" s="29"/>
      <c r="AO891" s="29"/>
      <c r="AP891" s="29"/>
      <c r="AQ891" s="29"/>
      <c r="AR891" s="29"/>
      <c r="AS891" s="29"/>
      <c r="AT891" s="29"/>
      <c r="AU891" s="29"/>
      <c r="AV891" s="29"/>
      <c r="AW891" s="29"/>
      <c r="AX891" s="29"/>
      <c r="AY891" s="29"/>
      <c r="AZ891" s="29"/>
      <c r="BA891" s="29"/>
      <c r="BB891" s="29"/>
      <c r="BC891" s="29"/>
      <c r="BD891" s="29"/>
      <c r="BE891" s="29"/>
      <c r="BF891" s="29"/>
      <c r="BG891" s="29"/>
      <c r="BH891" s="29"/>
      <c r="BI891" s="29"/>
      <c r="BJ891" s="29"/>
      <c r="BK891" s="29"/>
      <c r="BL891" s="29"/>
      <c r="BM891" s="29"/>
      <c r="BN891" s="29"/>
      <c r="BO891" s="29"/>
      <c r="BP891" s="29"/>
      <c r="BQ891" s="29"/>
      <c r="BR891" s="29"/>
      <c r="BS891" s="29"/>
      <c r="BT891" s="29"/>
      <c r="BU891" s="29"/>
      <c r="XEU891" s="6" t="str">
        <f t="shared" si="15"/>
        <v/>
      </c>
    </row>
    <row r="892" spans="1:73 16375:16375" x14ac:dyDescent="0.2">
      <c r="A892" s="29"/>
      <c r="B892" s="29"/>
      <c r="C892" s="81"/>
      <c r="D892" s="81"/>
      <c r="E892" s="81"/>
      <c r="F892" s="82"/>
      <c r="G892" s="83"/>
      <c r="H892" s="58"/>
      <c r="I892" s="58"/>
      <c r="J892" s="58"/>
      <c r="K892" s="58"/>
      <c r="L892" s="58"/>
      <c r="M892" s="58"/>
      <c r="N892" s="58"/>
      <c r="O892" s="58"/>
      <c r="P892" s="58"/>
      <c r="Q892" s="58"/>
      <c r="R892" s="58"/>
      <c r="S892" s="58"/>
      <c r="T892" s="58"/>
      <c r="U892" s="58"/>
      <c r="V892" s="58"/>
      <c r="W892" s="58"/>
      <c r="X892" s="58"/>
      <c r="Y892" s="62"/>
      <c r="Z892" s="62"/>
      <c r="AA892" s="58"/>
      <c r="AB892" s="58"/>
      <c r="AC892" s="61"/>
      <c r="AD892" s="58"/>
      <c r="AE892" s="29"/>
      <c r="AF892" s="44"/>
      <c r="AG892" s="29"/>
      <c r="AH892" s="29"/>
      <c r="AI892" s="29"/>
      <c r="AJ892" s="29"/>
      <c r="AK892" s="29"/>
      <c r="AL892" s="29"/>
      <c r="AM892" s="29"/>
      <c r="AN892" s="29"/>
      <c r="AO892" s="29"/>
      <c r="AP892" s="29"/>
      <c r="AQ892" s="29"/>
      <c r="AR892" s="29"/>
      <c r="AS892" s="29"/>
      <c r="AT892" s="29"/>
      <c r="AU892" s="29"/>
      <c r="AV892" s="29"/>
      <c r="AW892" s="29"/>
      <c r="AX892" s="29"/>
      <c r="AY892" s="29"/>
      <c r="AZ892" s="29"/>
      <c r="BA892" s="29"/>
      <c r="BB892" s="29"/>
      <c r="BC892" s="29"/>
      <c r="BD892" s="29"/>
      <c r="BE892" s="29"/>
      <c r="BF892" s="29"/>
      <c r="BG892" s="29"/>
      <c r="BH892" s="29"/>
      <c r="BI892" s="29"/>
      <c r="BJ892" s="29"/>
      <c r="BK892" s="29"/>
      <c r="BL892" s="29"/>
      <c r="BM892" s="29"/>
      <c r="BN892" s="29"/>
      <c r="BO892" s="29"/>
      <c r="BP892" s="29"/>
      <c r="BQ892" s="29"/>
      <c r="BR892" s="29"/>
      <c r="BS892" s="29"/>
      <c r="BT892" s="29"/>
      <c r="BU892" s="29"/>
      <c r="XEU892" s="6" t="str">
        <f t="shared" si="15"/>
        <v/>
      </c>
    </row>
    <row r="893" spans="1:73 16375:16375" x14ac:dyDescent="0.2">
      <c r="A893" s="29"/>
      <c r="B893" s="29"/>
      <c r="C893" s="81"/>
      <c r="D893" s="81"/>
      <c r="E893" s="81"/>
      <c r="F893" s="82"/>
      <c r="G893" s="83"/>
      <c r="H893" s="58"/>
      <c r="I893" s="58"/>
      <c r="J893" s="58"/>
      <c r="K893" s="58"/>
      <c r="L893" s="58"/>
      <c r="M893" s="58"/>
      <c r="N893" s="58"/>
      <c r="O893" s="58"/>
      <c r="P893" s="58"/>
      <c r="Q893" s="58"/>
      <c r="R893" s="58"/>
      <c r="S893" s="58"/>
      <c r="T893" s="58"/>
      <c r="U893" s="58"/>
      <c r="V893" s="58"/>
      <c r="W893" s="58"/>
      <c r="X893" s="58"/>
      <c r="Y893" s="62"/>
      <c r="Z893" s="62"/>
      <c r="AA893" s="58"/>
      <c r="AB893" s="58"/>
      <c r="AC893" s="61"/>
      <c r="AD893" s="58"/>
      <c r="AE893" s="29"/>
      <c r="AF893" s="44"/>
      <c r="AG893" s="29"/>
      <c r="AH893" s="29"/>
      <c r="AI893" s="29"/>
      <c r="AJ893" s="29"/>
      <c r="AK893" s="29"/>
      <c r="AL893" s="29"/>
      <c r="AM893" s="29"/>
      <c r="AN893" s="29"/>
      <c r="AO893" s="29"/>
      <c r="AP893" s="29"/>
      <c r="AQ893" s="29"/>
      <c r="AR893" s="29"/>
      <c r="AS893" s="29"/>
      <c r="AT893" s="29"/>
      <c r="AU893" s="29"/>
      <c r="AV893" s="29"/>
      <c r="AW893" s="29"/>
      <c r="AX893" s="29"/>
      <c r="AY893" s="29"/>
      <c r="AZ893" s="29"/>
      <c r="BA893" s="29"/>
      <c r="BB893" s="29"/>
      <c r="BC893" s="29"/>
      <c r="BD893" s="29"/>
      <c r="BE893" s="29"/>
      <c r="BF893" s="29"/>
      <c r="BG893" s="29"/>
      <c r="BH893" s="29"/>
      <c r="BI893" s="29"/>
      <c r="BJ893" s="29"/>
      <c r="BK893" s="29"/>
      <c r="BL893" s="29"/>
      <c r="BM893" s="29"/>
      <c r="BN893" s="29"/>
      <c r="BO893" s="29"/>
      <c r="BP893" s="29"/>
      <c r="BQ893" s="29"/>
      <c r="BR893" s="29"/>
      <c r="BS893" s="29"/>
      <c r="BT893" s="29"/>
      <c r="BU893" s="29"/>
      <c r="XEU893" s="6" t="str">
        <f t="shared" si="15"/>
        <v/>
      </c>
    </row>
    <row r="894" spans="1:73 16375:16375" x14ac:dyDescent="0.2">
      <c r="A894" s="29"/>
      <c r="B894" s="29"/>
      <c r="C894" s="81"/>
      <c r="D894" s="81"/>
      <c r="E894" s="81"/>
      <c r="F894" s="82"/>
      <c r="G894" s="83"/>
      <c r="H894" s="58"/>
      <c r="I894" s="58"/>
      <c r="J894" s="58"/>
      <c r="K894" s="58"/>
      <c r="L894" s="58"/>
      <c r="M894" s="58"/>
      <c r="N894" s="58"/>
      <c r="O894" s="58"/>
      <c r="P894" s="58"/>
      <c r="Q894" s="58"/>
      <c r="R894" s="58"/>
      <c r="S894" s="58"/>
      <c r="T894" s="58"/>
      <c r="U894" s="58"/>
      <c r="V894" s="58"/>
      <c r="W894" s="58"/>
      <c r="X894" s="58"/>
      <c r="Y894" s="62"/>
      <c r="Z894" s="62"/>
      <c r="AA894" s="58"/>
      <c r="AB894" s="58"/>
      <c r="AC894" s="61"/>
      <c r="AD894" s="58"/>
      <c r="AE894" s="29"/>
      <c r="AF894" s="44"/>
      <c r="AG894" s="29"/>
      <c r="AH894" s="29"/>
      <c r="AI894" s="29"/>
      <c r="AJ894" s="29"/>
      <c r="AK894" s="29"/>
      <c r="AL894" s="29"/>
      <c r="AM894" s="29"/>
      <c r="AN894" s="29"/>
      <c r="AO894" s="29"/>
      <c r="AP894" s="29"/>
      <c r="AQ894" s="29"/>
      <c r="AR894" s="29"/>
      <c r="AS894" s="29"/>
      <c r="AT894" s="29"/>
      <c r="AU894" s="29"/>
      <c r="AV894" s="29"/>
      <c r="AW894" s="29"/>
      <c r="AX894" s="29"/>
      <c r="AY894" s="29"/>
      <c r="AZ894" s="29"/>
      <c r="BA894" s="29"/>
      <c r="BB894" s="29"/>
      <c r="BC894" s="29"/>
      <c r="BD894" s="29"/>
      <c r="BE894" s="29"/>
      <c r="BF894" s="29"/>
      <c r="BG894" s="29"/>
      <c r="BH894" s="29"/>
      <c r="BI894" s="29"/>
      <c r="BJ894" s="29"/>
      <c r="BK894" s="29"/>
      <c r="BL894" s="29"/>
      <c r="BM894" s="29"/>
      <c r="BN894" s="29"/>
      <c r="BO894" s="29"/>
      <c r="BP894" s="29"/>
      <c r="BQ894" s="29"/>
      <c r="BR894" s="29"/>
      <c r="BS894" s="29"/>
      <c r="BT894" s="29"/>
      <c r="BU894" s="29"/>
      <c r="XEU894" s="6" t="str">
        <f t="shared" ref="XEU894:XEU939" si="16">(IF(RIGHT(SUBSTITUTE(SUBSTITUTE(SUBSTITUTE(SUBSTITUTE(SUBSTITUTE(SUBSTITUTE(SUBSTITUTE(SUBSTITUTE(SUBSTITUTE(D894," ","_"),"/","_"),"&amp;","_"),"(","_"),")","_"),",","_"),"-","_"),".","_"),"'","_"))="_",LEFT(SUBSTITUTE(SUBSTITUTE(SUBSTITUTE(SUBSTITUTE(SUBSTITUTE(SUBSTITUTE(SUBSTITUTE(SUBSTITUTE(SUBSTITUTE(D894," ","_"),"/","_"),"&amp;","_"),"(","_"),")","_"),",","_"),"-","_"),".","_"),"'","_"),LEN(SUBSTITUTE(SUBSTITUTE(SUBSTITUTE(SUBSTITUTE(SUBSTITUTE(SUBSTITUTE(SUBSTITUTE(SUBSTITUTE(SUBSTITUTE(D894," ","_"),"/","_"),"&amp;","_"),"(","_"),")","_"),",","_"),"-","_"),".","_"),"'","_"))-1),SUBSTITUTE(SUBSTITUTE(SUBSTITUTE(SUBSTITUTE(SUBSTITUTE(SUBSTITUTE(SUBSTITUTE(SUBSTITUTE(SUBSTITUTE(D894," ","_"),"/","_"),"&amp;","_"),"(","_"),")","_"),",","_"),"-","_"),".","_"),"'","_")))</f>
        <v/>
      </c>
    </row>
    <row r="895" spans="1:73 16375:16375" x14ac:dyDescent="0.2">
      <c r="A895" s="29"/>
      <c r="B895" s="29"/>
      <c r="C895" s="81"/>
      <c r="D895" s="81"/>
      <c r="E895" s="81"/>
      <c r="F895" s="82"/>
      <c r="G895" s="83"/>
      <c r="H895" s="58"/>
      <c r="I895" s="58"/>
      <c r="J895" s="58"/>
      <c r="K895" s="58"/>
      <c r="L895" s="58"/>
      <c r="M895" s="58"/>
      <c r="N895" s="58"/>
      <c r="O895" s="58"/>
      <c r="P895" s="58"/>
      <c r="Q895" s="58"/>
      <c r="R895" s="58"/>
      <c r="S895" s="58"/>
      <c r="T895" s="58"/>
      <c r="U895" s="58"/>
      <c r="V895" s="58"/>
      <c r="W895" s="58"/>
      <c r="X895" s="58"/>
      <c r="Y895" s="62"/>
      <c r="Z895" s="62"/>
      <c r="AA895" s="58"/>
      <c r="AB895" s="58"/>
      <c r="AC895" s="61"/>
      <c r="AD895" s="58"/>
      <c r="AE895" s="29"/>
      <c r="AF895" s="44"/>
      <c r="AG895" s="29"/>
      <c r="AH895" s="29"/>
      <c r="AI895" s="29"/>
      <c r="AJ895" s="29"/>
      <c r="AK895" s="29"/>
      <c r="AL895" s="29"/>
      <c r="AM895" s="29"/>
      <c r="AN895" s="29"/>
      <c r="AO895" s="29"/>
      <c r="AP895" s="29"/>
      <c r="AQ895" s="29"/>
      <c r="AR895" s="29"/>
      <c r="AS895" s="29"/>
      <c r="AT895" s="29"/>
      <c r="AU895" s="29"/>
      <c r="AV895" s="29"/>
      <c r="AW895" s="29"/>
      <c r="AX895" s="29"/>
      <c r="AY895" s="29"/>
      <c r="AZ895" s="29"/>
      <c r="BA895" s="29"/>
      <c r="BB895" s="29"/>
      <c r="BC895" s="29"/>
      <c r="BD895" s="29"/>
      <c r="BE895" s="29"/>
      <c r="BF895" s="29"/>
      <c r="BG895" s="29"/>
      <c r="BH895" s="29"/>
      <c r="BI895" s="29"/>
      <c r="BJ895" s="29"/>
      <c r="BK895" s="29"/>
      <c r="BL895" s="29"/>
      <c r="BM895" s="29"/>
      <c r="BN895" s="29"/>
      <c r="BO895" s="29"/>
      <c r="BP895" s="29"/>
      <c r="BQ895" s="29"/>
      <c r="BR895" s="29"/>
      <c r="BS895" s="29"/>
      <c r="BT895" s="29"/>
      <c r="BU895" s="29"/>
      <c r="XEU895" s="6" t="str">
        <f t="shared" si="16"/>
        <v/>
      </c>
    </row>
    <row r="896" spans="1:73 16375:16375" x14ac:dyDescent="0.2">
      <c r="A896" s="29"/>
      <c r="B896" s="29"/>
      <c r="C896" s="81"/>
      <c r="D896" s="81"/>
      <c r="E896" s="81"/>
      <c r="F896" s="82"/>
      <c r="G896" s="83"/>
      <c r="H896" s="58"/>
      <c r="I896" s="58"/>
      <c r="J896" s="58"/>
      <c r="K896" s="58"/>
      <c r="L896" s="58"/>
      <c r="M896" s="58"/>
      <c r="N896" s="58"/>
      <c r="O896" s="58"/>
      <c r="P896" s="58"/>
      <c r="Q896" s="58"/>
      <c r="R896" s="58"/>
      <c r="S896" s="58"/>
      <c r="T896" s="58"/>
      <c r="U896" s="58"/>
      <c r="V896" s="58"/>
      <c r="W896" s="58"/>
      <c r="X896" s="58"/>
      <c r="Y896" s="62"/>
      <c r="Z896" s="62"/>
      <c r="AA896" s="58"/>
      <c r="AB896" s="58"/>
      <c r="AC896" s="61"/>
      <c r="AD896" s="58"/>
      <c r="AE896" s="29"/>
      <c r="AF896" s="44"/>
      <c r="AG896" s="29"/>
      <c r="AH896" s="29"/>
      <c r="AI896" s="29"/>
      <c r="AJ896" s="29"/>
      <c r="AK896" s="29"/>
      <c r="AL896" s="29"/>
      <c r="AM896" s="29"/>
      <c r="AN896" s="29"/>
      <c r="AO896" s="29"/>
      <c r="AP896" s="29"/>
      <c r="AQ896" s="29"/>
      <c r="AR896" s="29"/>
      <c r="AS896" s="29"/>
      <c r="AT896" s="29"/>
      <c r="AU896" s="29"/>
      <c r="AV896" s="29"/>
      <c r="AW896" s="29"/>
      <c r="AX896" s="29"/>
      <c r="AY896" s="29"/>
      <c r="AZ896" s="29"/>
      <c r="BA896" s="29"/>
      <c r="BB896" s="29"/>
      <c r="BC896" s="29"/>
      <c r="BD896" s="29"/>
      <c r="BE896" s="29"/>
      <c r="BF896" s="29"/>
      <c r="BG896" s="29"/>
      <c r="BH896" s="29"/>
      <c r="BI896" s="29"/>
      <c r="BJ896" s="29"/>
      <c r="BK896" s="29"/>
      <c r="BL896" s="29"/>
      <c r="BM896" s="29"/>
      <c r="BN896" s="29"/>
      <c r="BO896" s="29"/>
      <c r="BP896" s="29"/>
      <c r="BQ896" s="29"/>
      <c r="BR896" s="29"/>
      <c r="BS896" s="29"/>
      <c r="BT896" s="29"/>
      <c r="BU896" s="29"/>
      <c r="XEU896" s="6" t="str">
        <f t="shared" si="16"/>
        <v/>
      </c>
    </row>
    <row r="897" spans="1:73 16375:16375" x14ac:dyDescent="0.2">
      <c r="A897" s="29"/>
      <c r="B897" s="29"/>
      <c r="C897" s="81"/>
      <c r="D897" s="81"/>
      <c r="E897" s="81"/>
      <c r="F897" s="82"/>
      <c r="G897" s="83"/>
      <c r="H897" s="58"/>
      <c r="I897" s="58"/>
      <c r="J897" s="58"/>
      <c r="K897" s="58"/>
      <c r="L897" s="58"/>
      <c r="M897" s="58"/>
      <c r="N897" s="58"/>
      <c r="O897" s="58"/>
      <c r="P897" s="58"/>
      <c r="Q897" s="58"/>
      <c r="R897" s="58"/>
      <c r="S897" s="58"/>
      <c r="T897" s="58"/>
      <c r="U897" s="58"/>
      <c r="V897" s="58"/>
      <c r="W897" s="58"/>
      <c r="X897" s="58"/>
      <c r="Y897" s="62"/>
      <c r="Z897" s="62"/>
      <c r="AA897" s="58"/>
      <c r="AB897" s="58"/>
      <c r="AC897" s="61"/>
      <c r="AD897" s="58"/>
      <c r="AE897" s="29"/>
      <c r="AF897" s="44"/>
      <c r="AG897" s="29"/>
      <c r="AH897" s="29"/>
      <c r="AI897" s="29"/>
      <c r="AJ897" s="29"/>
      <c r="AK897" s="29"/>
      <c r="AL897" s="29"/>
      <c r="AM897" s="29"/>
      <c r="AN897" s="29"/>
      <c r="AO897" s="29"/>
      <c r="AP897" s="29"/>
      <c r="AQ897" s="29"/>
      <c r="AR897" s="29"/>
      <c r="AS897" s="29"/>
      <c r="AT897" s="29"/>
      <c r="AU897" s="29"/>
      <c r="AV897" s="29"/>
      <c r="AW897" s="29"/>
      <c r="AX897" s="29"/>
      <c r="AY897" s="29"/>
      <c r="AZ897" s="29"/>
      <c r="BA897" s="29"/>
      <c r="BB897" s="29"/>
      <c r="BC897" s="29"/>
      <c r="BD897" s="29"/>
      <c r="BE897" s="29"/>
      <c r="BF897" s="29"/>
      <c r="BG897" s="29"/>
      <c r="BH897" s="29"/>
      <c r="BI897" s="29"/>
      <c r="BJ897" s="29"/>
      <c r="BK897" s="29"/>
      <c r="BL897" s="29"/>
      <c r="BM897" s="29"/>
      <c r="BN897" s="29"/>
      <c r="BO897" s="29"/>
      <c r="BP897" s="29"/>
      <c r="BQ897" s="29"/>
      <c r="BR897" s="29"/>
      <c r="BS897" s="29"/>
      <c r="BT897" s="29"/>
      <c r="BU897" s="29"/>
      <c r="XEU897" s="6" t="str">
        <f t="shared" si="16"/>
        <v/>
      </c>
    </row>
    <row r="898" spans="1:73 16375:16375" x14ac:dyDescent="0.2">
      <c r="A898" s="29"/>
      <c r="B898" s="29"/>
      <c r="C898" s="81"/>
      <c r="D898" s="81"/>
      <c r="E898" s="81"/>
      <c r="F898" s="82"/>
      <c r="G898" s="83"/>
      <c r="H898" s="58"/>
      <c r="I898" s="58"/>
      <c r="J898" s="58"/>
      <c r="K898" s="58"/>
      <c r="L898" s="58"/>
      <c r="M898" s="58"/>
      <c r="N898" s="58"/>
      <c r="O898" s="58"/>
      <c r="P898" s="58"/>
      <c r="Q898" s="58"/>
      <c r="R898" s="58"/>
      <c r="S898" s="58"/>
      <c r="T898" s="58"/>
      <c r="U898" s="58"/>
      <c r="V898" s="58"/>
      <c r="W898" s="58"/>
      <c r="X898" s="58"/>
      <c r="Y898" s="62"/>
      <c r="Z898" s="62"/>
      <c r="AA898" s="58"/>
      <c r="AB898" s="58"/>
      <c r="AC898" s="61"/>
      <c r="AD898" s="58"/>
      <c r="AE898" s="29"/>
      <c r="AF898" s="44"/>
      <c r="AG898" s="29"/>
      <c r="AH898" s="29"/>
      <c r="AI898" s="29"/>
      <c r="AJ898" s="29"/>
      <c r="AK898" s="29"/>
      <c r="AL898" s="29"/>
      <c r="AM898" s="29"/>
      <c r="AN898" s="29"/>
      <c r="AO898" s="29"/>
      <c r="AP898" s="29"/>
      <c r="AQ898" s="29"/>
      <c r="AR898" s="29"/>
      <c r="AS898" s="29"/>
      <c r="AT898" s="29"/>
      <c r="AU898" s="29"/>
      <c r="AV898" s="29"/>
      <c r="AW898" s="29"/>
      <c r="AX898" s="29"/>
      <c r="AY898" s="29"/>
      <c r="AZ898" s="29"/>
      <c r="BA898" s="29"/>
      <c r="BB898" s="29"/>
      <c r="BC898" s="29"/>
      <c r="BD898" s="29"/>
      <c r="BE898" s="29"/>
      <c r="BF898" s="29"/>
      <c r="BG898" s="29"/>
      <c r="BH898" s="29"/>
      <c r="BI898" s="29"/>
      <c r="BJ898" s="29"/>
      <c r="BK898" s="29"/>
      <c r="BL898" s="29"/>
      <c r="BM898" s="29"/>
      <c r="BN898" s="29"/>
      <c r="BO898" s="29"/>
      <c r="BP898" s="29"/>
      <c r="BQ898" s="29"/>
      <c r="BR898" s="29"/>
      <c r="BS898" s="29"/>
      <c r="BT898" s="29"/>
      <c r="BU898" s="29"/>
      <c r="XEU898" s="6" t="str">
        <f t="shared" si="16"/>
        <v/>
      </c>
    </row>
    <row r="899" spans="1:73 16375:16375" x14ac:dyDescent="0.2">
      <c r="A899" s="29"/>
      <c r="B899" s="29"/>
      <c r="C899" s="81"/>
      <c r="D899" s="81"/>
      <c r="E899" s="81"/>
      <c r="F899" s="82"/>
      <c r="G899" s="83"/>
      <c r="H899" s="58"/>
      <c r="I899" s="58"/>
      <c r="J899" s="58"/>
      <c r="K899" s="58"/>
      <c r="L899" s="58"/>
      <c r="M899" s="58"/>
      <c r="N899" s="58"/>
      <c r="O899" s="58"/>
      <c r="P899" s="58"/>
      <c r="Q899" s="58"/>
      <c r="R899" s="58"/>
      <c r="S899" s="58"/>
      <c r="T899" s="58"/>
      <c r="U899" s="58"/>
      <c r="V899" s="58"/>
      <c r="W899" s="58"/>
      <c r="X899" s="58"/>
      <c r="Y899" s="62"/>
      <c r="Z899" s="62"/>
      <c r="AA899" s="58"/>
      <c r="AB899" s="58"/>
      <c r="AC899" s="61"/>
      <c r="AD899" s="58"/>
      <c r="AE899" s="29"/>
      <c r="AF899" s="44"/>
      <c r="AG899" s="29"/>
      <c r="AH899" s="29"/>
      <c r="AI899" s="29"/>
      <c r="AJ899" s="29"/>
      <c r="AK899" s="29"/>
      <c r="AL899" s="29"/>
      <c r="AM899" s="29"/>
      <c r="AN899" s="29"/>
      <c r="AO899" s="29"/>
      <c r="AP899" s="29"/>
      <c r="AQ899" s="29"/>
      <c r="AR899" s="29"/>
      <c r="AS899" s="29"/>
      <c r="AT899" s="29"/>
      <c r="AU899" s="29"/>
      <c r="AV899" s="29"/>
      <c r="AW899" s="29"/>
      <c r="AX899" s="29"/>
      <c r="AY899" s="29"/>
      <c r="AZ899" s="29"/>
      <c r="BA899" s="29"/>
      <c r="BB899" s="29"/>
      <c r="BC899" s="29"/>
      <c r="BD899" s="29"/>
      <c r="BE899" s="29"/>
      <c r="BF899" s="29"/>
      <c r="BG899" s="29"/>
      <c r="BH899" s="29"/>
      <c r="BI899" s="29"/>
      <c r="BJ899" s="29"/>
      <c r="BK899" s="29"/>
      <c r="BL899" s="29"/>
      <c r="BM899" s="29"/>
      <c r="BN899" s="29"/>
      <c r="BO899" s="29"/>
      <c r="BP899" s="29"/>
      <c r="BQ899" s="29"/>
      <c r="BR899" s="29"/>
      <c r="BS899" s="29"/>
      <c r="BT899" s="29"/>
      <c r="BU899" s="29"/>
      <c r="XEU899" s="6" t="str">
        <f t="shared" si="16"/>
        <v/>
      </c>
    </row>
    <row r="900" spans="1:73 16375:16375" x14ac:dyDescent="0.2">
      <c r="A900" s="29"/>
      <c r="B900" s="29"/>
      <c r="C900" s="81"/>
      <c r="D900" s="81"/>
      <c r="E900" s="81"/>
      <c r="F900" s="82"/>
      <c r="G900" s="83"/>
      <c r="H900" s="58"/>
      <c r="I900" s="58"/>
      <c r="J900" s="58"/>
      <c r="K900" s="58"/>
      <c r="L900" s="58"/>
      <c r="M900" s="58"/>
      <c r="N900" s="58"/>
      <c r="O900" s="58"/>
      <c r="P900" s="58"/>
      <c r="Q900" s="58"/>
      <c r="R900" s="58"/>
      <c r="S900" s="58"/>
      <c r="T900" s="58"/>
      <c r="U900" s="58"/>
      <c r="V900" s="58"/>
      <c r="W900" s="58"/>
      <c r="X900" s="58"/>
      <c r="Y900" s="62"/>
      <c r="Z900" s="62"/>
      <c r="AA900" s="58"/>
      <c r="AB900" s="58"/>
      <c r="AC900" s="61"/>
      <c r="AD900" s="58"/>
      <c r="AE900" s="29"/>
      <c r="AF900" s="44"/>
      <c r="AG900" s="29"/>
      <c r="AH900" s="29"/>
      <c r="AI900" s="29"/>
      <c r="AJ900" s="29"/>
      <c r="AK900" s="29"/>
      <c r="AL900" s="29"/>
      <c r="AM900" s="29"/>
      <c r="AN900" s="29"/>
      <c r="AO900" s="29"/>
      <c r="AP900" s="29"/>
      <c r="AQ900" s="29"/>
      <c r="AR900" s="29"/>
      <c r="AS900" s="29"/>
      <c r="AT900" s="29"/>
      <c r="AU900" s="29"/>
      <c r="AV900" s="29"/>
      <c r="AW900" s="29"/>
      <c r="AX900" s="29"/>
      <c r="AY900" s="29"/>
      <c r="AZ900" s="29"/>
      <c r="BA900" s="29"/>
      <c r="BB900" s="29"/>
      <c r="BC900" s="29"/>
      <c r="BD900" s="29"/>
      <c r="BE900" s="29"/>
      <c r="BF900" s="29"/>
      <c r="BG900" s="29"/>
      <c r="BH900" s="29"/>
      <c r="BI900" s="29"/>
      <c r="BJ900" s="29"/>
      <c r="BK900" s="29"/>
      <c r="BL900" s="29"/>
      <c r="BM900" s="29"/>
      <c r="BN900" s="29"/>
      <c r="BO900" s="29"/>
      <c r="BP900" s="29"/>
      <c r="BQ900" s="29"/>
      <c r="BR900" s="29"/>
      <c r="BS900" s="29"/>
      <c r="BT900" s="29"/>
      <c r="BU900" s="29"/>
      <c r="XEU900" s="6" t="str">
        <f t="shared" si="16"/>
        <v/>
      </c>
    </row>
    <row r="901" spans="1:73 16375:16375" x14ac:dyDescent="0.2">
      <c r="A901" s="29"/>
      <c r="B901" s="29"/>
      <c r="C901" s="81"/>
      <c r="D901" s="81"/>
      <c r="E901" s="81"/>
      <c r="F901" s="82"/>
      <c r="G901" s="83"/>
      <c r="H901" s="58"/>
      <c r="I901" s="58"/>
      <c r="J901" s="58"/>
      <c r="K901" s="58"/>
      <c r="L901" s="58"/>
      <c r="M901" s="58"/>
      <c r="N901" s="58"/>
      <c r="O901" s="58"/>
      <c r="P901" s="58"/>
      <c r="Q901" s="58"/>
      <c r="R901" s="58"/>
      <c r="S901" s="58"/>
      <c r="T901" s="58"/>
      <c r="U901" s="58"/>
      <c r="V901" s="58"/>
      <c r="W901" s="58"/>
      <c r="X901" s="58"/>
      <c r="Y901" s="62"/>
      <c r="Z901" s="62"/>
      <c r="AA901" s="58"/>
      <c r="AB901" s="58"/>
      <c r="AC901" s="61"/>
      <c r="AD901" s="58"/>
      <c r="AE901" s="29"/>
      <c r="AF901" s="44"/>
      <c r="AG901" s="29"/>
      <c r="AH901" s="29"/>
      <c r="AI901" s="29"/>
      <c r="AJ901" s="29"/>
      <c r="AK901" s="29"/>
      <c r="AL901" s="29"/>
      <c r="AM901" s="29"/>
      <c r="AN901" s="29"/>
      <c r="AO901" s="29"/>
      <c r="AP901" s="29"/>
      <c r="AQ901" s="29"/>
      <c r="AR901" s="29"/>
      <c r="AS901" s="29"/>
      <c r="AT901" s="29"/>
      <c r="AU901" s="29"/>
      <c r="AV901" s="29"/>
      <c r="AW901" s="29"/>
      <c r="AX901" s="29"/>
      <c r="AY901" s="29"/>
      <c r="AZ901" s="29"/>
      <c r="BA901" s="29"/>
      <c r="BB901" s="29"/>
      <c r="BC901" s="29"/>
      <c r="BD901" s="29"/>
      <c r="BE901" s="29"/>
      <c r="BF901" s="29"/>
      <c r="BG901" s="29"/>
      <c r="BH901" s="29"/>
      <c r="BI901" s="29"/>
      <c r="BJ901" s="29"/>
      <c r="BK901" s="29"/>
      <c r="BL901" s="29"/>
      <c r="BM901" s="29"/>
      <c r="BN901" s="29"/>
      <c r="BO901" s="29"/>
      <c r="BP901" s="29"/>
      <c r="BQ901" s="29"/>
      <c r="BR901" s="29"/>
      <c r="BS901" s="29"/>
      <c r="BT901" s="29"/>
      <c r="BU901" s="29"/>
      <c r="XEU901" s="6" t="str">
        <f t="shared" si="16"/>
        <v/>
      </c>
    </row>
    <row r="902" spans="1:73 16375:16375" x14ac:dyDescent="0.2">
      <c r="A902" s="29"/>
      <c r="B902" s="29"/>
      <c r="C902" s="81"/>
      <c r="D902" s="81"/>
      <c r="E902" s="81"/>
      <c r="F902" s="82"/>
      <c r="G902" s="83"/>
      <c r="H902" s="58"/>
      <c r="I902" s="58"/>
      <c r="J902" s="58"/>
      <c r="K902" s="58"/>
      <c r="L902" s="58"/>
      <c r="M902" s="58"/>
      <c r="N902" s="58"/>
      <c r="O902" s="58"/>
      <c r="P902" s="58"/>
      <c r="Q902" s="58"/>
      <c r="R902" s="58"/>
      <c r="S902" s="58"/>
      <c r="T902" s="58"/>
      <c r="U902" s="58"/>
      <c r="V902" s="58"/>
      <c r="W902" s="58"/>
      <c r="X902" s="58"/>
      <c r="Y902" s="62"/>
      <c r="Z902" s="62"/>
      <c r="AA902" s="58"/>
      <c r="AB902" s="58"/>
      <c r="AC902" s="61"/>
      <c r="AD902" s="58"/>
      <c r="AE902" s="29"/>
      <c r="AF902" s="44"/>
      <c r="AG902" s="29"/>
      <c r="AH902" s="29"/>
      <c r="AI902" s="29"/>
      <c r="AJ902" s="29"/>
      <c r="AK902" s="29"/>
      <c r="AL902" s="29"/>
      <c r="AM902" s="29"/>
      <c r="AN902" s="29"/>
      <c r="AO902" s="29"/>
      <c r="AP902" s="29"/>
      <c r="AQ902" s="29"/>
      <c r="AR902" s="29"/>
      <c r="AS902" s="29"/>
      <c r="AT902" s="29"/>
      <c r="AU902" s="29"/>
      <c r="AV902" s="29"/>
      <c r="AW902" s="29"/>
      <c r="AX902" s="29"/>
      <c r="AY902" s="29"/>
      <c r="AZ902" s="29"/>
      <c r="BA902" s="29"/>
      <c r="BB902" s="29"/>
      <c r="BC902" s="29"/>
      <c r="BD902" s="29"/>
      <c r="BE902" s="29"/>
      <c r="BF902" s="29"/>
      <c r="BG902" s="29"/>
      <c r="BH902" s="29"/>
      <c r="BI902" s="29"/>
      <c r="BJ902" s="29"/>
      <c r="BK902" s="29"/>
      <c r="BL902" s="29"/>
      <c r="BM902" s="29"/>
      <c r="BN902" s="29"/>
      <c r="BO902" s="29"/>
      <c r="BP902" s="29"/>
      <c r="BQ902" s="29"/>
      <c r="BR902" s="29"/>
      <c r="BS902" s="29"/>
      <c r="BT902" s="29"/>
      <c r="BU902" s="29"/>
      <c r="XEU902" s="6" t="str">
        <f t="shared" si="16"/>
        <v/>
      </c>
    </row>
    <row r="903" spans="1:73 16375:16375" x14ac:dyDescent="0.2">
      <c r="A903" s="29"/>
      <c r="B903" s="29"/>
      <c r="C903" s="81"/>
      <c r="D903" s="81"/>
      <c r="E903" s="81"/>
      <c r="F903" s="82"/>
      <c r="G903" s="83"/>
      <c r="H903" s="58"/>
      <c r="I903" s="58"/>
      <c r="J903" s="58"/>
      <c r="K903" s="58"/>
      <c r="L903" s="58"/>
      <c r="M903" s="58"/>
      <c r="N903" s="58"/>
      <c r="O903" s="58"/>
      <c r="P903" s="58"/>
      <c r="Q903" s="58"/>
      <c r="R903" s="58"/>
      <c r="S903" s="58"/>
      <c r="T903" s="58"/>
      <c r="U903" s="58"/>
      <c r="V903" s="58"/>
      <c r="W903" s="58"/>
      <c r="X903" s="58"/>
      <c r="Y903" s="62"/>
      <c r="Z903" s="62"/>
      <c r="AA903" s="58"/>
      <c r="AB903" s="58"/>
      <c r="AC903" s="61"/>
      <c r="AD903" s="58"/>
      <c r="AE903" s="29"/>
      <c r="AF903" s="44"/>
      <c r="AG903" s="29"/>
      <c r="AH903" s="29"/>
      <c r="AI903" s="29"/>
      <c r="AJ903" s="29"/>
      <c r="AK903" s="29"/>
      <c r="AL903" s="29"/>
      <c r="AM903" s="29"/>
      <c r="AN903" s="29"/>
      <c r="AO903" s="29"/>
      <c r="AP903" s="29"/>
      <c r="AQ903" s="29"/>
      <c r="AR903" s="29"/>
      <c r="AS903" s="29"/>
      <c r="AT903" s="29"/>
      <c r="AU903" s="29"/>
      <c r="AV903" s="29"/>
      <c r="AW903" s="29"/>
      <c r="AX903" s="29"/>
      <c r="AY903" s="29"/>
      <c r="AZ903" s="29"/>
      <c r="BA903" s="29"/>
      <c r="BB903" s="29"/>
      <c r="BC903" s="29"/>
      <c r="BD903" s="29"/>
      <c r="BE903" s="29"/>
      <c r="BF903" s="29"/>
      <c r="BG903" s="29"/>
      <c r="BH903" s="29"/>
      <c r="BI903" s="29"/>
      <c r="BJ903" s="29"/>
      <c r="BK903" s="29"/>
      <c r="BL903" s="29"/>
      <c r="BM903" s="29"/>
      <c r="BN903" s="29"/>
      <c r="BO903" s="29"/>
      <c r="BP903" s="29"/>
      <c r="BQ903" s="29"/>
      <c r="BR903" s="29"/>
      <c r="BS903" s="29"/>
      <c r="BT903" s="29"/>
      <c r="BU903" s="29"/>
      <c r="XEU903" s="6" t="str">
        <f t="shared" si="16"/>
        <v/>
      </c>
    </row>
    <row r="904" spans="1:73 16375:16375" x14ac:dyDescent="0.2">
      <c r="A904" s="29"/>
      <c r="B904" s="29"/>
      <c r="C904" s="81"/>
      <c r="D904" s="81"/>
      <c r="E904" s="81"/>
      <c r="F904" s="82"/>
      <c r="G904" s="83"/>
      <c r="H904" s="58"/>
      <c r="I904" s="58"/>
      <c r="J904" s="58"/>
      <c r="K904" s="58"/>
      <c r="L904" s="58"/>
      <c r="M904" s="58"/>
      <c r="N904" s="58"/>
      <c r="O904" s="58"/>
      <c r="P904" s="58"/>
      <c r="Q904" s="58"/>
      <c r="R904" s="58"/>
      <c r="S904" s="58"/>
      <c r="T904" s="58"/>
      <c r="U904" s="58"/>
      <c r="V904" s="58"/>
      <c r="W904" s="58"/>
      <c r="X904" s="58"/>
      <c r="Y904" s="62"/>
      <c r="Z904" s="62"/>
      <c r="AA904" s="58"/>
      <c r="AB904" s="58"/>
      <c r="AC904" s="61"/>
      <c r="AD904" s="58"/>
      <c r="AE904" s="29"/>
      <c r="AF904" s="44"/>
      <c r="AG904" s="29"/>
      <c r="AH904" s="29"/>
      <c r="AI904" s="29"/>
      <c r="AJ904" s="29"/>
      <c r="AK904" s="29"/>
      <c r="AL904" s="29"/>
      <c r="AM904" s="29"/>
      <c r="AN904" s="29"/>
      <c r="AO904" s="29"/>
      <c r="AP904" s="29"/>
      <c r="AQ904" s="29"/>
      <c r="AR904" s="29"/>
      <c r="AS904" s="29"/>
      <c r="AT904" s="29"/>
      <c r="AU904" s="29"/>
      <c r="AV904" s="29"/>
      <c r="AW904" s="29"/>
      <c r="AX904" s="29"/>
      <c r="AY904" s="29"/>
      <c r="AZ904" s="29"/>
      <c r="BA904" s="29"/>
      <c r="BB904" s="29"/>
      <c r="BC904" s="29"/>
      <c r="BD904" s="29"/>
      <c r="BE904" s="29"/>
      <c r="BF904" s="29"/>
      <c r="BG904" s="29"/>
      <c r="BH904" s="29"/>
      <c r="BI904" s="29"/>
      <c r="BJ904" s="29"/>
      <c r="BK904" s="29"/>
      <c r="BL904" s="29"/>
      <c r="BM904" s="29"/>
      <c r="BN904" s="29"/>
      <c r="BO904" s="29"/>
      <c r="BP904" s="29"/>
      <c r="BQ904" s="29"/>
      <c r="BR904" s="29"/>
      <c r="BS904" s="29"/>
      <c r="BT904" s="29"/>
      <c r="BU904" s="29"/>
      <c r="XEU904" s="6" t="str">
        <f t="shared" si="16"/>
        <v/>
      </c>
    </row>
    <row r="905" spans="1:73 16375:16375" x14ac:dyDescent="0.2">
      <c r="A905" s="29"/>
      <c r="B905" s="29"/>
      <c r="C905" s="81"/>
      <c r="D905" s="81"/>
      <c r="E905" s="81"/>
      <c r="F905" s="82"/>
      <c r="G905" s="83"/>
      <c r="H905" s="58"/>
      <c r="I905" s="58"/>
      <c r="J905" s="58"/>
      <c r="K905" s="58"/>
      <c r="L905" s="58"/>
      <c r="M905" s="58"/>
      <c r="N905" s="58"/>
      <c r="O905" s="58"/>
      <c r="P905" s="58"/>
      <c r="Q905" s="58"/>
      <c r="R905" s="58"/>
      <c r="S905" s="58"/>
      <c r="T905" s="58"/>
      <c r="U905" s="58"/>
      <c r="V905" s="58"/>
      <c r="W905" s="58"/>
      <c r="X905" s="58"/>
      <c r="Y905" s="62"/>
      <c r="Z905" s="62"/>
      <c r="AA905" s="58"/>
      <c r="AB905" s="58"/>
      <c r="AC905" s="61"/>
      <c r="AD905" s="58"/>
      <c r="AE905" s="29"/>
      <c r="AF905" s="44"/>
      <c r="AG905" s="29"/>
      <c r="AH905" s="29"/>
      <c r="AI905" s="29"/>
      <c r="AJ905" s="29"/>
      <c r="AK905" s="29"/>
      <c r="AL905" s="29"/>
      <c r="AM905" s="29"/>
      <c r="AN905" s="29"/>
      <c r="AO905" s="29"/>
      <c r="AP905" s="29"/>
      <c r="AQ905" s="29"/>
      <c r="AR905" s="29"/>
      <c r="AS905" s="29"/>
      <c r="AT905" s="29"/>
      <c r="AU905" s="29"/>
      <c r="AV905" s="29"/>
      <c r="AW905" s="29"/>
      <c r="AX905" s="29"/>
      <c r="AY905" s="29"/>
      <c r="AZ905" s="29"/>
      <c r="BA905" s="29"/>
      <c r="BB905" s="29"/>
      <c r="BC905" s="29"/>
      <c r="BD905" s="29"/>
      <c r="BE905" s="29"/>
      <c r="BF905" s="29"/>
      <c r="BG905" s="29"/>
      <c r="BH905" s="29"/>
      <c r="BI905" s="29"/>
      <c r="BJ905" s="29"/>
      <c r="BK905" s="29"/>
      <c r="BL905" s="29"/>
      <c r="BM905" s="29"/>
      <c r="BN905" s="29"/>
      <c r="BO905" s="29"/>
      <c r="BP905" s="29"/>
      <c r="BQ905" s="29"/>
      <c r="BR905" s="29"/>
      <c r="BS905" s="29"/>
      <c r="BT905" s="29"/>
      <c r="BU905" s="29"/>
      <c r="XEU905" s="6" t="str">
        <f t="shared" si="16"/>
        <v/>
      </c>
    </row>
    <row r="906" spans="1:73 16375:16375" x14ac:dyDescent="0.2">
      <c r="A906" s="29"/>
      <c r="B906" s="29"/>
      <c r="C906" s="81"/>
      <c r="D906" s="81"/>
      <c r="E906" s="81"/>
      <c r="F906" s="82"/>
      <c r="G906" s="83"/>
      <c r="H906" s="58"/>
      <c r="I906" s="58"/>
      <c r="J906" s="58"/>
      <c r="K906" s="58"/>
      <c r="L906" s="58"/>
      <c r="M906" s="58"/>
      <c r="N906" s="58"/>
      <c r="O906" s="58"/>
      <c r="P906" s="58"/>
      <c r="Q906" s="58"/>
      <c r="R906" s="58"/>
      <c r="S906" s="58"/>
      <c r="T906" s="58"/>
      <c r="U906" s="58"/>
      <c r="V906" s="58"/>
      <c r="W906" s="58"/>
      <c r="X906" s="58"/>
      <c r="Y906" s="62"/>
      <c r="Z906" s="62"/>
      <c r="AA906" s="58"/>
      <c r="AB906" s="58"/>
      <c r="AC906" s="61"/>
      <c r="AD906" s="58"/>
      <c r="AE906" s="29"/>
      <c r="AF906" s="44"/>
      <c r="AG906" s="29"/>
      <c r="AH906" s="29"/>
      <c r="AI906" s="29"/>
      <c r="AJ906" s="29"/>
      <c r="AK906" s="29"/>
      <c r="AL906" s="29"/>
      <c r="AM906" s="29"/>
      <c r="AN906" s="29"/>
      <c r="AO906" s="29"/>
      <c r="AP906" s="29"/>
      <c r="AQ906" s="29"/>
      <c r="AR906" s="29"/>
      <c r="AS906" s="29"/>
      <c r="AT906" s="29"/>
      <c r="AU906" s="29"/>
      <c r="AV906" s="29"/>
      <c r="AW906" s="29"/>
      <c r="AX906" s="29"/>
      <c r="AY906" s="29"/>
      <c r="AZ906" s="29"/>
      <c r="BA906" s="29"/>
      <c r="BB906" s="29"/>
      <c r="BC906" s="29"/>
      <c r="BD906" s="29"/>
      <c r="BE906" s="29"/>
      <c r="BF906" s="29"/>
      <c r="BG906" s="29"/>
      <c r="BH906" s="29"/>
      <c r="BI906" s="29"/>
      <c r="BJ906" s="29"/>
      <c r="BK906" s="29"/>
      <c r="BL906" s="29"/>
      <c r="BM906" s="29"/>
      <c r="BN906" s="29"/>
      <c r="BO906" s="29"/>
      <c r="BP906" s="29"/>
      <c r="BQ906" s="29"/>
      <c r="BR906" s="29"/>
      <c r="BS906" s="29"/>
      <c r="BT906" s="29"/>
      <c r="BU906" s="29"/>
      <c r="XEU906" s="6" t="str">
        <f t="shared" si="16"/>
        <v/>
      </c>
    </row>
    <row r="907" spans="1:73 16375:16375" x14ac:dyDescent="0.2">
      <c r="A907" s="29"/>
      <c r="B907" s="29"/>
      <c r="C907" s="81"/>
      <c r="D907" s="81"/>
      <c r="E907" s="81"/>
      <c r="F907" s="82"/>
      <c r="G907" s="83"/>
      <c r="H907" s="58"/>
      <c r="I907" s="58"/>
      <c r="J907" s="58"/>
      <c r="K907" s="58"/>
      <c r="L907" s="58"/>
      <c r="M907" s="58"/>
      <c r="N907" s="58"/>
      <c r="O907" s="58"/>
      <c r="P907" s="58"/>
      <c r="Q907" s="58"/>
      <c r="R907" s="58"/>
      <c r="S907" s="58"/>
      <c r="T907" s="58"/>
      <c r="U907" s="58"/>
      <c r="V907" s="58"/>
      <c r="W907" s="58"/>
      <c r="X907" s="58"/>
      <c r="Y907" s="62"/>
      <c r="Z907" s="62"/>
      <c r="AA907" s="58"/>
      <c r="AB907" s="58"/>
      <c r="AC907" s="61"/>
      <c r="AD907" s="58"/>
      <c r="AE907" s="29"/>
      <c r="AF907" s="44"/>
      <c r="AG907" s="29"/>
      <c r="AH907" s="29"/>
      <c r="AI907" s="29"/>
      <c r="AJ907" s="29"/>
      <c r="AK907" s="29"/>
      <c r="AL907" s="29"/>
      <c r="AM907" s="29"/>
      <c r="AN907" s="29"/>
      <c r="AO907" s="29"/>
      <c r="AP907" s="29"/>
      <c r="AQ907" s="29"/>
      <c r="AR907" s="29"/>
      <c r="AS907" s="29"/>
      <c r="AT907" s="29"/>
      <c r="AU907" s="29"/>
      <c r="AV907" s="29"/>
      <c r="AW907" s="29"/>
      <c r="AX907" s="29"/>
      <c r="AY907" s="29"/>
      <c r="AZ907" s="29"/>
      <c r="BA907" s="29"/>
      <c r="BB907" s="29"/>
      <c r="BC907" s="29"/>
      <c r="BD907" s="29"/>
      <c r="BE907" s="29"/>
      <c r="BF907" s="29"/>
      <c r="BG907" s="29"/>
      <c r="BH907" s="29"/>
      <c r="BI907" s="29"/>
      <c r="BJ907" s="29"/>
      <c r="BK907" s="29"/>
      <c r="BL907" s="29"/>
      <c r="BM907" s="29"/>
      <c r="BN907" s="29"/>
      <c r="BO907" s="29"/>
      <c r="BP907" s="29"/>
      <c r="BQ907" s="29"/>
      <c r="BR907" s="29"/>
      <c r="BS907" s="29"/>
      <c r="BT907" s="29"/>
      <c r="BU907" s="29"/>
      <c r="XEU907" s="6" t="str">
        <f t="shared" si="16"/>
        <v/>
      </c>
    </row>
    <row r="908" spans="1:73 16375:16375" x14ac:dyDescent="0.2">
      <c r="A908" s="29"/>
      <c r="B908" s="29"/>
      <c r="C908" s="81"/>
      <c r="D908" s="81"/>
      <c r="E908" s="81"/>
      <c r="F908" s="82"/>
      <c r="G908" s="83"/>
      <c r="H908" s="58"/>
      <c r="I908" s="58"/>
      <c r="J908" s="58"/>
      <c r="K908" s="58"/>
      <c r="L908" s="58"/>
      <c r="M908" s="58"/>
      <c r="N908" s="58"/>
      <c r="O908" s="58"/>
      <c r="P908" s="58"/>
      <c r="Q908" s="58"/>
      <c r="R908" s="58"/>
      <c r="S908" s="58"/>
      <c r="T908" s="58"/>
      <c r="U908" s="58"/>
      <c r="V908" s="58"/>
      <c r="W908" s="58"/>
      <c r="X908" s="58"/>
      <c r="Y908" s="62"/>
      <c r="Z908" s="62"/>
      <c r="AA908" s="58"/>
      <c r="AB908" s="58"/>
      <c r="AC908" s="61"/>
      <c r="AD908" s="58"/>
      <c r="AE908" s="29"/>
      <c r="AF908" s="44"/>
      <c r="AG908" s="29"/>
      <c r="AH908" s="29"/>
      <c r="AI908" s="29"/>
      <c r="AJ908" s="29"/>
      <c r="AK908" s="29"/>
      <c r="AL908" s="29"/>
      <c r="AM908" s="29"/>
      <c r="AN908" s="29"/>
      <c r="AO908" s="29"/>
      <c r="AP908" s="29"/>
      <c r="AQ908" s="29"/>
      <c r="AR908" s="29"/>
      <c r="AS908" s="29"/>
      <c r="AT908" s="29"/>
      <c r="AU908" s="29"/>
      <c r="AV908" s="29"/>
      <c r="AW908" s="29"/>
      <c r="AX908" s="29"/>
      <c r="AY908" s="29"/>
      <c r="AZ908" s="29"/>
      <c r="BA908" s="29"/>
      <c r="BB908" s="29"/>
      <c r="BC908" s="29"/>
      <c r="BD908" s="29"/>
      <c r="BE908" s="29"/>
      <c r="BF908" s="29"/>
      <c r="BG908" s="29"/>
      <c r="BH908" s="29"/>
      <c r="BI908" s="29"/>
      <c r="BJ908" s="29"/>
      <c r="BK908" s="29"/>
      <c r="BL908" s="29"/>
      <c r="BM908" s="29"/>
      <c r="BN908" s="29"/>
      <c r="BO908" s="29"/>
      <c r="BP908" s="29"/>
      <c r="BQ908" s="29"/>
      <c r="BR908" s="29"/>
      <c r="BS908" s="29"/>
      <c r="BT908" s="29"/>
      <c r="BU908" s="29"/>
      <c r="XEU908" s="6" t="str">
        <f t="shared" si="16"/>
        <v/>
      </c>
    </row>
    <row r="909" spans="1:73 16375:16375" x14ac:dyDescent="0.2">
      <c r="A909" s="29"/>
      <c r="B909" s="29"/>
      <c r="C909" s="81"/>
      <c r="D909" s="81"/>
      <c r="E909" s="81"/>
      <c r="F909" s="82"/>
      <c r="G909" s="83"/>
      <c r="H909" s="58"/>
      <c r="I909" s="58"/>
      <c r="J909" s="58"/>
      <c r="K909" s="58"/>
      <c r="L909" s="58"/>
      <c r="M909" s="58"/>
      <c r="N909" s="58"/>
      <c r="O909" s="58"/>
      <c r="P909" s="58"/>
      <c r="Q909" s="58"/>
      <c r="R909" s="58"/>
      <c r="S909" s="58"/>
      <c r="T909" s="58"/>
      <c r="U909" s="58"/>
      <c r="V909" s="58"/>
      <c r="W909" s="58"/>
      <c r="X909" s="58"/>
      <c r="Y909" s="62"/>
      <c r="Z909" s="62"/>
      <c r="AA909" s="58"/>
      <c r="AB909" s="58"/>
      <c r="AC909" s="61"/>
      <c r="AD909" s="58"/>
      <c r="AE909" s="29"/>
      <c r="AF909" s="44"/>
      <c r="AG909" s="29"/>
      <c r="AH909" s="29"/>
      <c r="AI909" s="29"/>
      <c r="AJ909" s="29"/>
      <c r="AK909" s="29"/>
      <c r="AL909" s="29"/>
      <c r="AM909" s="29"/>
      <c r="AN909" s="29"/>
      <c r="AO909" s="29"/>
      <c r="AP909" s="29"/>
      <c r="AQ909" s="29"/>
      <c r="AR909" s="29"/>
      <c r="AS909" s="29"/>
      <c r="AT909" s="29"/>
      <c r="AU909" s="29"/>
      <c r="AV909" s="29"/>
      <c r="AW909" s="29"/>
      <c r="AX909" s="29"/>
      <c r="AY909" s="29"/>
      <c r="AZ909" s="29"/>
      <c r="BA909" s="29"/>
      <c r="BB909" s="29"/>
      <c r="BC909" s="29"/>
      <c r="BD909" s="29"/>
      <c r="BE909" s="29"/>
      <c r="BF909" s="29"/>
      <c r="BG909" s="29"/>
      <c r="BH909" s="29"/>
      <c r="BI909" s="29"/>
      <c r="BJ909" s="29"/>
      <c r="BK909" s="29"/>
      <c r="BL909" s="29"/>
      <c r="BM909" s="29"/>
      <c r="BN909" s="29"/>
      <c r="BO909" s="29"/>
      <c r="BP909" s="29"/>
      <c r="BQ909" s="29"/>
      <c r="BR909" s="29"/>
      <c r="BS909" s="29"/>
      <c r="BT909" s="29"/>
      <c r="BU909" s="29"/>
      <c r="XEU909" s="6" t="str">
        <f t="shared" si="16"/>
        <v/>
      </c>
    </row>
    <row r="910" spans="1:73 16375:16375" x14ac:dyDescent="0.2">
      <c r="A910" s="29"/>
      <c r="B910" s="29"/>
      <c r="C910" s="81"/>
      <c r="D910" s="81"/>
      <c r="E910" s="81"/>
      <c r="F910" s="82"/>
      <c r="G910" s="83"/>
      <c r="H910" s="58"/>
      <c r="I910" s="58"/>
      <c r="J910" s="58"/>
      <c r="K910" s="58"/>
      <c r="L910" s="58"/>
      <c r="M910" s="58"/>
      <c r="N910" s="58"/>
      <c r="O910" s="58"/>
      <c r="P910" s="58"/>
      <c r="Q910" s="58"/>
      <c r="R910" s="58"/>
      <c r="S910" s="58"/>
      <c r="T910" s="58"/>
      <c r="U910" s="58"/>
      <c r="V910" s="58"/>
      <c r="W910" s="58"/>
      <c r="X910" s="58"/>
      <c r="Y910" s="62"/>
      <c r="Z910" s="62"/>
      <c r="AA910" s="58"/>
      <c r="AB910" s="58"/>
      <c r="AC910" s="61"/>
      <c r="AD910" s="58"/>
      <c r="AE910" s="29"/>
      <c r="AF910" s="44"/>
      <c r="AG910" s="29"/>
      <c r="AH910" s="29"/>
      <c r="AI910" s="29"/>
      <c r="AJ910" s="29"/>
      <c r="AK910" s="29"/>
      <c r="AL910" s="29"/>
      <c r="AM910" s="29"/>
      <c r="AN910" s="29"/>
      <c r="AO910" s="29"/>
      <c r="AP910" s="29"/>
      <c r="AQ910" s="29"/>
      <c r="AR910" s="29"/>
      <c r="AS910" s="29"/>
      <c r="AT910" s="29"/>
      <c r="AU910" s="29"/>
      <c r="AV910" s="29"/>
      <c r="AW910" s="29"/>
      <c r="AX910" s="29"/>
      <c r="AY910" s="29"/>
      <c r="AZ910" s="29"/>
      <c r="BA910" s="29"/>
      <c r="BB910" s="29"/>
      <c r="BC910" s="29"/>
      <c r="BD910" s="29"/>
      <c r="BE910" s="29"/>
      <c r="BF910" s="29"/>
      <c r="BG910" s="29"/>
      <c r="BH910" s="29"/>
      <c r="BI910" s="29"/>
      <c r="BJ910" s="29"/>
      <c r="BK910" s="29"/>
      <c r="BL910" s="29"/>
      <c r="BM910" s="29"/>
      <c r="BN910" s="29"/>
      <c r="BO910" s="29"/>
      <c r="BP910" s="29"/>
      <c r="BQ910" s="29"/>
      <c r="BR910" s="29"/>
      <c r="BS910" s="29"/>
      <c r="BT910" s="29"/>
      <c r="BU910" s="29"/>
      <c r="XEU910" s="6" t="str">
        <f t="shared" si="16"/>
        <v/>
      </c>
    </row>
    <row r="911" spans="1:73 16375:16375" x14ac:dyDescent="0.2">
      <c r="A911" s="29"/>
      <c r="B911" s="29"/>
      <c r="C911" s="81"/>
      <c r="D911" s="81"/>
      <c r="E911" s="81"/>
      <c r="F911" s="82"/>
      <c r="G911" s="83"/>
      <c r="H911" s="58"/>
      <c r="I911" s="58"/>
      <c r="J911" s="58"/>
      <c r="K911" s="58"/>
      <c r="L911" s="58"/>
      <c r="M911" s="58"/>
      <c r="N911" s="58"/>
      <c r="O911" s="58"/>
      <c r="P911" s="58"/>
      <c r="Q911" s="58"/>
      <c r="R911" s="58"/>
      <c r="S911" s="58"/>
      <c r="T911" s="58"/>
      <c r="U911" s="58"/>
      <c r="V911" s="58"/>
      <c r="W911" s="58"/>
      <c r="X911" s="58"/>
      <c r="Y911" s="62"/>
      <c r="Z911" s="62"/>
      <c r="AA911" s="58"/>
      <c r="AB911" s="58"/>
      <c r="AC911" s="61"/>
      <c r="AD911" s="58"/>
      <c r="AE911" s="29"/>
      <c r="AF911" s="44"/>
      <c r="AG911" s="29"/>
      <c r="AH911" s="29"/>
      <c r="AI911" s="29"/>
      <c r="AJ911" s="29"/>
      <c r="AK911" s="29"/>
      <c r="AL911" s="29"/>
      <c r="AM911" s="29"/>
      <c r="AN911" s="29"/>
      <c r="AO911" s="29"/>
      <c r="AP911" s="29"/>
      <c r="AQ911" s="29"/>
      <c r="AR911" s="29"/>
      <c r="AS911" s="29"/>
      <c r="AT911" s="29"/>
      <c r="AU911" s="29"/>
      <c r="AV911" s="29"/>
      <c r="AW911" s="29"/>
      <c r="AX911" s="29"/>
      <c r="AY911" s="29"/>
      <c r="AZ911" s="29"/>
      <c r="BA911" s="29"/>
      <c r="BB911" s="29"/>
      <c r="BC911" s="29"/>
      <c r="BD911" s="29"/>
      <c r="BE911" s="29"/>
      <c r="BF911" s="29"/>
      <c r="BG911" s="29"/>
      <c r="BH911" s="29"/>
      <c r="BI911" s="29"/>
      <c r="BJ911" s="29"/>
      <c r="BK911" s="29"/>
      <c r="BL911" s="29"/>
      <c r="BM911" s="29"/>
      <c r="BN911" s="29"/>
      <c r="BO911" s="29"/>
      <c r="BP911" s="29"/>
      <c r="BQ911" s="29"/>
      <c r="BR911" s="29"/>
      <c r="BS911" s="29"/>
      <c r="BT911" s="29"/>
      <c r="BU911" s="29"/>
      <c r="XEU911" s="6" t="str">
        <f t="shared" si="16"/>
        <v/>
      </c>
    </row>
    <row r="912" spans="1:73 16375:16375" x14ac:dyDescent="0.2">
      <c r="A912" s="29"/>
      <c r="B912" s="29"/>
      <c r="C912" s="81"/>
      <c r="D912" s="81"/>
      <c r="E912" s="81"/>
      <c r="F912" s="82"/>
      <c r="G912" s="83"/>
      <c r="H912" s="58"/>
      <c r="I912" s="58"/>
      <c r="J912" s="58"/>
      <c r="K912" s="58"/>
      <c r="L912" s="58"/>
      <c r="M912" s="58"/>
      <c r="N912" s="58"/>
      <c r="O912" s="58"/>
      <c r="P912" s="58"/>
      <c r="Q912" s="58"/>
      <c r="R912" s="58"/>
      <c r="S912" s="58"/>
      <c r="T912" s="58"/>
      <c r="U912" s="58"/>
      <c r="V912" s="58"/>
      <c r="W912" s="58"/>
      <c r="X912" s="58"/>
      <c r="Y912" s="62"/>
      <c r="Z912" s="62"/>
      <c r="AA912" s="58"/>
      <c r="AB912" s="58"/>
      <c r="AC912" s="61"/>
      <c r="AD912" s="58"/>
      <c r="AE912" s="29"/>
      <c r="AF912" s="44"/>
      <c r="AG912" s="29"/>
      <c r="AH912" s="29"/>
      <c r="AI912" s="29"/>
      <c r="AJ912" s="29"/>
      <c r="AK912" s="29"/>
      <c r="AL912" s="29"/>
      <c r="AM912" s="29"/>
      <c r="AN912" s="29"/>
      <c r="AO912" s="29"/>
      <c r="AP912" s="29"/>
      <c r="AQ912" s="29"/>
      <c r="AR912" s="29"/>
      <c r="AS912" s="29"/>
      <c r="AT912" s="29"/>
      <c r="AU912" s="29"/>
      <c r="AV912" s="29"/>
      <c r="AW912" s="29"/>
      <c r="AX912" s="29"/>
      <c r="AY912" s="29"/>
      <c r="AZ912" s="29"/>
      <c r="BA912" s="29"/>
      <c r="BB912" s="29"/>
      <c r="BC912" s="29"/>
      <c r="BD912" s="29"/>
      <c r="BE912" s="29"/>
      <c r="BF912" s="29"/>
      <c r="BG912" s="29"/>
      <c r="BH912" s="29"/>
      <c r="BI912" s="29"/>
      <c r="BJ912" s="29"/>
      <c r="BK912" s="29"/>
      <c r="BL912" s="29"/>
      <c r="BM912" s="29"/>
      <c r="BN912" s="29"/>
      <c r="BO912" s="29"/>
      <c r="BP912" s="29"/>
      <c r="BQ912" s="29"/>
      <c r="BR912" s="29"/>
      <c r="BS912" s="29"/>
      <c r="BT912" s="29"/>
      <c r="BU912" s="29"/>
      <c r="XEU912" s="6" t="str">
        <f t="shared" si="16"/>
        <v/>
      </c>
    </row>
    <row r="913" spans="1:73 16375:16375" x14ac:dyDescent="0.2">
      <c r="A913" s="29"/>
      <c r="B913" s="29"/>
      <c r="C913" s="81"/>
      <c r="D913" s="81"/>
      <c r="E913" s="81"/>
      <c r="F913" s="82"/>
      <c r="G913" s="83"/>
      <c r="H913" s="58"/>
      <c r="I913" s="58"/>
      <c r="J913" s="58"/>
      <c r="K913" s="58"/>
      <c r="L913" s="58"/>
      <c r="M913" s="58"/>
      <c r="N913" s="58"/>
      <c r="O913" s="58"/>
      <c r="P913" s="58"/>
      <c r="Q913" s="58"/>
      <c r="R913" s="58"/>
      <c r="S913" s="58"/>
      <c r="T913" s="58"/>
      <c r="U913" s="58"/>
      <c r="V913" s="58"/>
      <c r="W913" s="58"/>
      <c r="X913" s="58"/>
      <c r="Y913" s="62"/>
      <c r="Z913" s="62"/>
      <c r="AA913" s="58"/>
      <c r="AB913" s="58"/>
      <c r="AC913" s="61"/>
      <c r="AD913" s="58"/>
      <c r="AE913" s="29"/>
      <c r="AF913" s="44"/>
      <c r="AG913" s="29"/>
      <c r="AH913" s="29"/>
      <c r="AI913" s="29"/>
      <c r="AJ913" s="29"/>
      <c r="AK913" s="29"/>
      <c r="AL913" s="29"/>
      <c r="AM913" s="29"/>
      <c r="AN913" s="29"/>
      <c r="AO913" s="29"/>
      <c r="AP913" s="29"/>
      <c r="AQ913" s="29"/>
      <c r="AR913" s="29"/>
      <c r="AS913" s="29"/>
      <c r="AT913" s="29"/>
      <c r="AU913" s="29"/>
      <c r="AV913" s="29"/>
      <c r="AW913" s="29"/>
      <c r="AX913" s="29"/>
      <c r="AY913" s="29"/>
      <c r="AZ913" s="29"/>
      <c r="BA913" s="29"/>
      <c r="BB913" s="29"/>
      <c r="BC913" s="29"/>
      <c r="BD913" s="29"/>
      <c r="BE913" s="29"/>
      <c r="BF913" s="29"/>
      <c r="BG913" s="29"/>
      <c r="BH913" s="29"/>
      <c r="BI913" s="29"/>
      <c r="BJ913" s="29"/>
      <c r="BK913" s="29"/>
      <c r="BL913" s="29"/>
      <c r="BM913" s="29"/>
      <c r="BN913" s="29"/>
      <c r="BO913" s="29"/>
      <c r="BP913" s="29"/>
      <c r="BQ913" s="29"/>
      <c r="BR913" s="29"/>
      <c r="BS913" s="29"/>
      <c r="BT913" s="29"/>
      <c r="BU913" s="29"/>
      <c r="XEU913" s="6" t="str">
        <f t="shared" si="16"/>
        <v/>
      </c>
    </row>
    <row r="914" spans="1:73 16375:16375" x14ac:dyDescent="0.2">
      <c r="A914" s="29"/>
      <c r="B914" s="29"/>
      <c r="C914" s="81"/>
      <c r="D914" s="81"/>
      <c r="E914" s="81"/>
      <c r="F914" s="82"/>
      <c r="G914" s="83"/>
      <c r="H914" s="58"/>
      <c r="I914" s="58"/>
      <c r="J914" s="58"/>
      <c r="K914" s="58"/>
      <c r="L914" s="58"/>
      <c r="M914" s="58"/>
      <c r="N914" s="58"/>
      <c r="O914" s="58"/>
      <c r="P914" s="58"/>
      <c r="Q914" s="58"/>
      <c r="R914" s="58"/>
      <c r="S914" s="58"/>
      <c r="T914" s="58"/>
      <c r="U914" s="58"/>
      <c r="V914" s="58"/>
      <c r="W914" s="58"/>
      <c r="X914" s="58"/>
      <c r="Y914" s="62"/>
      <c r="Z914" s="62"/>
      <c r="AA914" s="58"/>
      <c r="AB914" s="58"/>
      <c r="AC914" s="61"/>
      <c r="AD914" s="58"/>
      <c r="AE914" s="29"/>
      <c r="AF914" s="44"/>
      <c r="AG914" s="29"/>
      <c r="AH914" s="29"/>
      <c r="AI914" s="29"/>
      <c r="AJ914" s="29"/>
      <c r="AK914" s="29"/>
      <c r="AL914" s="29"/>
      <c r="AM914" s="29"/>
      <c r="AN914" s="29"/>
      <c r="AO914" s="29"/>
      <c r="AP914" s="29"/>
      <c r="AQ914" s="29"/>
      <c r="AR914" s="29"/>
      <c r="AS914" s="29"/>
      <c r="AT914" s="29"/>
      <c r="AU914" s="29"/>
      <c r="AV914" s="29"/>
      <c r="AW914" s="29"/>
      <c r="AX914" s="29"/>
      <c r="AY914" s="29"/>
      <c r="AZ914" s="29"/>
      <c r="BA914" s="29"/>
      <c r="BB914" s="29"/>
      <c r="BC914" s="29"/>
      <c r="BD914" s="29"/>
      <c r="BE914" s="29"/>
      <c r="BF914" s="29"/>
      <c r="BG914" s="29"/>
      <c r="BH914" s="29"/>
      <c r="BI914" s="29"/>
      <c r="BJ914" s="29"/>
      <c r="BK914" s="29"/>
      <c r="BL914" s="29"/>
      <c r="BM914" s="29"/>
      <c r="BN914" s="29"/>
      <c r="BO914" s="29"/>
      <c r="BP914" s="29"/>
      <c r="BQ914" s="29"/>
      <c r="BR914" s="29"/>
      <c r="BS914" s="29"/>
      <c r="BT914" s="29"/>
      <c r="BU914" s="29"/>
      <c r="XEU914" s="6" t="str">
        <f t="shared" si="16"/>
        <v/>
      </c>
    </row>
    <row r="915" spans="1:73 16375:16375" x14ac:dyDescent="0.2">
      <c r="A915" s="29"/>
      <c r="B915" s="29"/>
      <c r="C915" s="81"/>
      <c r="D915" s="81"/>
      <c r="E915" s="81"/>
      <c r="F915" s="82"/>
      <c r="G915" s="83"/>
      <c r="H915" s="58"/>
      <c r="I915" s="58"/>
      <c r="J915" s="58"/>
      <c r="K915" s="58"/>
      <c r="L915" s="58"/>
      <c r="M915" s="58"/>
      <c r="N915" s="58"/>
      <c r="O915" s="58"/>
      <c r="P915" s="58"/>
      <c r="Q915" s="58"/>
      <c r="R915" s="58"/>
      <c r="S915" s="58"/>
      <c r="T915" s="58"/>
      <c r="U915" s="58"/>
      <c r="V915" s="58"/>
      <c r="W915" s="58"/>
      <c r="X915" s="58"/>
      <c r="Y915" s="62"/>
      <c r="Z915" s="62"/>
      <c r="AA915" s="58"/>
      <c r="AB915" s="58"/>
      <c r="AC915" s="61"/>
      <c r="AD915" s="58"/>
      <c r="AE915" s="29"/>
      <c r="AF915" s="44"/>
      <c r="AG915" s="29"/>
      <c r="AH915" s="29"/>
      <c r="AI915" s="29"/>
      <c r="AJ915" s="29"/>
      <c r="AK915" s="29"/>
      <c r="AL915" s="29"/>
      <c r="AM915" s="29"/>
      <c r="AN915" s="29"/>
      <c r="AO915" s="29"/>
      <c r="AP915" s="29"/>
      <c r="AQ915" s="29"/>
      <c r="AR915" s="29"/>
      <c r="AS915" s="29"/>
      <c r="AT915" s="29"/>
      <c r="AU915" s="29"/>
      <c r="AV915" s="29"/>
      <c r="AW915" s="29"/>
      <c r="AX915" s="29"/>
      <c r="AY915" s="29"/>
      <c r="AZ915" s="29"/>
      <c r="BA915" s="29"/>
      <c r="BB915" s="29"/>
      <c r="BC915" s="29"/>
      <c r="BD915" s="29"/>
      <c r="BE915" s="29"/>
      <c r="BF915" s="29"/>
      <c r="BG915" s="29"/>
      <c r="BH915" s="29"/>
      <c r="BI915" s="29"/>
      <c r="BJ915" s="29"/>
      <c r="BK915" s="29"/>
      <c r="BL915" s="29"/>
      <c r="BM915" s="29"/>
      <c r="BN915" s="29"/>
      <c r="BO915" s="29"/>
      <c r="BP915" s="29"/>
      <c r="BQ915" s="29"/>
      <c r="BR915" s="29"/>
      <c r="BS915" s="29"/>
      <c r="BT915" s="29"/>
      <c r="BU915" s="29"/>
      <c r="XEU915" s="6" t="str">
        <f t="shared" si="16"/>
        <v/>
      </c>
    </row>
    <row r="916" spans="1:73 16375:16375" x14ac:dyDescent="0.2">
      <c r="A916" s="29"/>
      <c r="B916" s="29"/>
      <c r="C916" s="81"/>
      <c r="D916" s="81"/>
      <c r="E916" s="81"/>
      <c r="F916" s="82"/>
      <c r="G916" s="83"/>
      <c r="H916" s="58"/>
      <c r="I916" s="58"/>
      <c r="J916" s="58"/>
      <c r="K916" s="58"/>
      <c r="L916" s="58"/>
      <c r="M916" s="58"/>
      <c r="N916" s="58"/>
      <c r="O916" s="58"/>
      <c r="P916" s="58"/>
      <c r="Q916" s="58"/>
      <c r="R916" s="58"/>
      <c r="S916" s="58"/>
      <c r="T916" s="58"/>
      <c r="U916" s="58"/>
      <c r="V916" s="58"/>
      <c r="W916" s="58"/>
      <c r="X916" s="58"/>
      <c r="Y916" s="62"/>
      <c r="Z916" s="62"/>
      <c r="AA916" s="58"/>
      <c r="AB916" s="58"/>
      <c r="AC916" s="61"/>
      <c r="AD916" s="58"/>
      <c r="AE916" s="29"/>
      <c r="AF916" s="44"/>
      <c r="AG916" s="29"/>
      <c r="AH916" s="29"/>
      <c r="AI916" s="29"/>
      <c r="AJ916" s="29"/>
      <c r="AK916" s="29"/>
      <c r="AL916" s="29"/>
      <c r="AM916" s="29"/>
      <c r="AN916" s="29"/>
      <c r="AO916" s="29"/>
      <c r="AP916" s="29"/>
      <c r="AQ916" s="29"/>
      <c r="AR916" s="29"/>
      <c r="AS916" s="29"/>
      <c r="AT916" s="29"/>
      <c r="AU916" s="29"/>
      <c r="AV916" s="29"/>
      <c r="AW916" s="29"/>
      <c r="AX916" s="29"/>
      <c r="AY916" s="29"/>
      <c r="AZ916" s="29"/>
      <c r="BA916" s="29"/>
      <c r="BB916" s="29"/>
      <c r="BC916" s="29"/>
      <c r="BD916" s="29"/>
      <c r="BE916" s="29"/>
      <c r="BF916" s="29"/>
      <c r="BG916" s="29"/>
      <c r="BH916" s="29"/>
      <c r="BI916" s="29"/>
      <c r="BJ916" s="29"/>
      <c r="BK916" s="29"/>
      <c r="BL916" s="29"/>
      <c r="BM916" s="29"/>
      <c r="BN916" s="29"/>
      <c r="BO916" s="29"/>
      <c r="BP916" s="29"/>
      <c r="BQ916" s="29"/>
      <c r="BR916" s="29"/>
      <c r="BS916" s="29"/>
      <c r="BT916" s="29"/>
      <c r="BU916" s="29"/>
      <c r="XEU916" s="6" t="str">
        <f t="shared" si="16"/>
        <v/>
      </c>
    </row>
    <row r="917" spans="1:73 16375:16375" x14ac:dyDescent="0.2">
      <c r="A917" s="29"/>
      <c r="B917" s="29"/>
      <c r="C917" s="81"/>
      <c r="D917" s="81"/>
      <c r="E917" s="81"/>
      <c r="F917" s="82"/>
      <c r="G917" s="83"/>
      <c r="H917" s="58"/>
      <c r="I917" s="58"/>
      <c r="J917" s="58"/>
      <c r="K917" s="58"/>
      <c r="L917" s="58"/>
      <c r="M917" s="58"/>
      <c r="N917" s="58"/>
      <c r="O917" s="58"/>
      <c r="P917" s="58"/>
      <c r="Q917" s="58"/>
      <c r="R917" s="58"/>
      <c r="S917" s="58"/>
      <c r="T917" s="58"/>
      <c r="U917" s="58"/>
      <c r="V917" s="58"/>
      <c r="W917" s="58"/>
      <c r="X917" s="58"/>
      <c r="Y917" s="62"/>
      <c r="Z917" s="62"/>
      <c r="AA917" s="58"/>
      <c r="AB917" s="58"/>
      <c r="AC917" s="61"/>
      <c r="AD917" s="58"/>
      <c r="AE917" s="29"/>
      <c r="AF917" s="44"/>
      <c r="AG917" s="29"/>
      <c r="AH917" s="29"/>
      <c r="AI917" s="29"/>
      <c r="AJ917" s="29"/>
      <c r="AK917" s="29"/>
      <c r="AL917" s="29"/>
      <c r="AM917" s="29"/>
      <c r="AN917" s="29"/>
      <c r="AO917" s="29"/>
      <c r="AP917" s="29"/>
      <c r="AQ917" s="29"/>
      <c r="AR917" s="29"/>
      <c r="AS917" s="29"/>
      <c r="AT917" s="29"/>
      <c r="AU917" s="29"/>
      <c r="AV917" s="29"/>
      <c r="AW917" s="29"/>
      <c r="AX917" s="29"/>
      <c r="AY917" s="29"/>
      <c r="AZ917" s="29"/>
      <c r="BA917" s="29"/>
      <c r="BB917" s="29"/>
      <c r="BC917" s="29"/>
      <c r="BD917" s="29"/>
      <c r="BE917" s="29"/>
      <c r="BF917" s="29"/>
      <c r="BG917" s="29"/>
      <c r="BH917" s="29"/>
      <c r="BI917" s="29"/>
      <c r="BJ917" s="29"/>
      <c r="BK917" s="29"/>
      <c r="BL917" s="29"/>
      <c r="BM917" s="29"/>
      <c r="BN917" s="29"/>
      <c r="BO917" s="29"/>
      <c r="BP917" s="29"/>
      <c r="BQ917" s="29"/>
      <c r="BR917" s="29"/>
      <c r="BS917" s="29"/>
      <c r="BT917" s="29"/>
      <c r="BU917" s="29"/>
      <c r="XEU917" s="6" t="str">
        <f t="shared" si="16"/>
        <v/>
      </c>
    </row>
    <row r="918" spans="1:73 16375:16375" x14ac:dyDescent="0.2">
      <c r="A918" s="29"/>
      <c r="B918" s="29"/>
      <c r="C918" s="81"/>
      <c r="D918" s="81"/>
      <c r="E918" s="81"/>
      <c r="F918" s="82"/>
      <c r="G918" s="83"/>
      <c r="H918" s="58"/>
      <c r="I918" s="58"/>
      <c r="J918" s="58"/>
      <c r="K918" s="58"/>
      <c r="L918" s="58"/>
      <c r="M918" s="58"/>
      <c r="N918" s="58"/>
      <c r="O918" s="58"/>
      <c r="P918" s="58"/>
      <c r="Q918" s="58"/>
      <c r="R918" s="58"/>
      <c r="S918" s="58"/>
      <c r="T918" s="58"/>
      <c r="U918" s="58"/>
      <c r="V918" s="58"/>
      <c r="W918" s="58"/>
      <c r="X918" s="58"/>
      <c r="Y918" s="62"/>
      <c r="Z918" s="62"/>
      <c r="AA918" s="58"/>
      <c r="AB918" s="58"/>
      <c r="AC918" s="61"/>
      <c r="AD918" s="58"/>
      <c r="AE918" s="29"/>
      <c r="AF918" s="44"/>
      <c r="AG918" s="29"/>
      <c r="AH918" s="29"/>
      <c r="AI918" s="29"/>
      <c r="AJ918" s="29"/>
      <c r="AK918" s="29"/>
      <c r="AL918" s="29"/>
      <c r="AM918" s="29"/>
      <c r="AN918" s="29"/>
      <c r="AO918" s="29"/>
      <c r="AP918" s="29"/>
      <c r="AQ918" s="29"/>
      <c r="AR918" s="29"/>
      <c r="AS918" s="29"/>
      <c r="AT918" s="29"/>
      <c r="AU918" s="29"/>
      <c r="AV918" s="29"/>
      <c r="AW918" s="29"/>
      <c r="AX918" s="29"/>
      <c r="AY918" s="29"/>
      <c r="AZ918" s="29"/>
      <c r="BA918" s="29"/>
      <c r="BB918" s="29"/>
      <c r="BC918" s="29"/>
      <c r="BD918" s="29"/>
      <c r="BE918" s="29"/>
      <c r="BF918" s="29"/>
      <c r="BG918" s="29"/>
      <c r="BH918" s="29"/>
      <c r="BI918" s="29"/>
      <c r="BJ918" s="29"/>
      <c r="BK918" s="29"/>
      <c r="BL918" s="29"/>
      <c r="BM918" s="29"/>
      <c r="BN918" s="29"/>
      <c r="BO918" s="29"/>
      <c r="BP918" s="29"/>
      <c r="BQ918" s="29"/>
      <c r="BR918" s="29"/>
      <c r="BS918" s="29"/>
      <c r="BT918" s="29"/>
      <c r="BU918" s="29"/>
      <c r="XEU918" s="6" t="str">
        <f t="shared" si="16"/>
        <v/>
      </c>
    </row>
    <row r="919" spans="1:73 16375:16375" x14ac:dyDescent="0.2">
      <c r="A919" s="29"/>
      <c r="B919" s="29"/>
      <c r="C919" s="81"/>
      <c r="D919" s="81"/>
      <c r="E919" s="81"/>
      <c r="F919" s="82"/>
      <c r="G919" s="83"/>
      <c r="H919" s="58"/>
      <c r="I919" s="58"/>
      <c r="J919" s="58"/>
      <c r="K919" s="58"/>
      <c r="L919" s="58"/>
      <c r="M919" s="58"/>
      <c r="N919" s="58"/>
      <c r="O919" s="58"/>
      <c r="P919" s="58"/>
      <c r="Q919" s="58"/>
      <c r="R919" s="58"/>
      <c r="S919" s="58"/>
      <c r="T919" s="58"/>
      <c r="U919" s="58"/>
      <c r="V919" s="58"/>
      <c r="W919" s="58"/>
      <c r="X919" s="58"/>
      <c r="Y919" s="62"/>
      <c r="Z919" s="62"/>
      <c r="AA919" s="58"/>
      <c r="AB919" s="58"/>
      <c r="AC919" s="61"/>
      <c r="AD919" s="58"/>
      <c r="AE919" s="29"/>
      <c r="AF919" s="44"/>
      <c r="AG919" s="29"/>
      <c r="AH919" s="29"/>
      <c r="AI919" s="29"/>
      <c r="AJ919" s="29"/>
      <c r="AK919" s="29"/>
      <c r="AL919" s="29"/>
      <c r="AM919" s="29"/>
      <c r="AN919" s="29"/>
      <c r="AO919" s="29"/>
      <c r="AP919" s="29"/>
      <c r="AQ919" s="29"/>
      <c r="AR919" s="29"/>
      <c r="AS919" s="29"/>
      <c r="AT919" s="29"/>
      <c r="AU919" s="29"/>
      <c r="AV919" s="29"/>
      <c r="AW919" s="29"/>
      <c r="AX919" s="29"/>
      <c r="AY919" s="29"/>
      <c r="AZ919" s="29"/>
      <c r="BA919" s="29"/>
      <c r="BB919" s="29"/>
      <c r="BC919" s="29"/>
      <c r="BD919" s="29"/>
      <c r="BE919" s="29"/>
      <c r="BF919" s="29"/>
      <c r="BG919" s="29"/>
      <c r="BH919" s="29"/>
      <c r="BI919" s="29"/>
      <c r="BJ919" s="29"/>
      <c r="BK919" s="29"/>
      <c r="BL919" s="29"/>
      <c r="BM919" s="29"/>
      <c r="BN919" s="29"/>
      <c r="BO919" s="29"/>
      <c r="BP919" s="29"/>
      <c r="BQ919" s="29"/>
      <c r="BR919" s="29"/>
      <c r="BS919" s="29"/>
      <c r="BT919" s="29"/>
      <c r="BU919" s="29"/>
      <c r="XEU919" s="6" t="str">
        <f t="shared" si="16"/>
        <v/>
      </c>
    </row>
    <row r="920" spans="1:73 16375:16375" x14ac:dyDescent="0.2">
      <c r="A920" s="29"/>
      <c r="B920" s="29"/>
      <c r="C920" s="81"/>
      <c r="D920" s="81"/>
      <c r="E920" s="81"/>
      <c r="F920" s="82"/>
      <c r="G920" s="83"/>
      <c r="H920" s="58"/>
      <c r="I920" s="58"/>
      <c r="J920" s="58"/>
      <c r="K920" s="58"/>
      <c r="L920" s="58"/>
      <c r="M920" s="58"/>
      <c r="N920" s="58"/>
      <c r="O920" s="58"/>
      <c r="P920" s="58"/>
      <c r="Q920" s="58"/>
      <c r="R920" s="58"/>
      <c r="S920" s="58"/>
      <c r="T920" s="58"/>
      <c r="U920" s="58"/>
      <c r="V920" s="58"/>
      <c r="W920" s="58"/>
      <c r="X920" s="58"/>
      <c r="Y920" s="62"/>
      <c r="Z920" s="62"/>
      <c r="AA920" s="58"/>
      <c r="AB920" s="58"/>
      <c r="AC920" s="61"/>
      <c r="AD920" s="58"/>
      <c r="AE920" s="29"/>
      <c r="AF920" s="44"/>
      <c r="AG920" s="29"/>
      <c r="AH920" s="29"/>
      <c r="AI920" s="29"/>
      <c r="AJ920" s="29"/>
      <c r="AK920" s="29"/>
      <c r="AL920" s="29"/>
      <c r="AM920" s="29"/>
      <c r="AN920" s="29"/>
      <c r="AO920" s="29"/>
      <c r="AP920" s="29"/>
      <c r="AQ920" s="29"/>
      <c r="AR920" s="29"/>
      <c r="AS920" s="29"/>
      <c r="AT920" s="29"/>
      <c r="AU920" s="29"/>
      <c r="AV920" s="29"/>
      <c r="AW920" s="29"/>
      <c r="AX920" s="29"/>
      <c r="AY920" s="29"/>
      <c r="AZ920" s="29"/>
      <c r="BA920" s="29"/>
      <c r="BB920" s="29"/>
      <c r="BC920" s="29"/>
      <c r="BD920" s="29"/>
      <c r="BE920" s="29"/>
      <c r="BF920" s="29"/>
      <c r="BG920" s="29"/>
      <c r="BH920" s="29"/>
      <c r="BI920" s="29"/>
      <c r="BJ920" s="29"/>
      <c r="BK920" s="29"/>
      <c r="BL920" s="29"/>
      <c r="BM920" s="29"/>
      <c r="BN920" s="29"/>
      <c r="BO920" s="29"/>
      <c r="BP920" s="29"/>
      <c r="BQ920" s="29"/>
      <c r="BR920" s="29"/>
      <c r="BS920" s="29"/>
      <c r="BT920" s="29"/>
      <c r="BU920" s="29"/>
      <c r="XEU920" s="6" t="str">
        <f t="shared" si="16"/>
        <v/>
      </c>
    </row>
    <row r="921" spans="1:73 16375:16375" x14ac:dyDescent="0.2">
      <c r="A921" s="29"/>
      <c r="B921" s="29"/>
      <c r="C921" s="81"/>
      <c r="D921" s="81"/>
      <c r="E921" s="81"/>
      <c r="F921" s="82"/>
      <c r="G921" s="83"/>
      <c r="H921" s="58"/>
      <c r="I921" s="58"/>
      <c r="J921" s="58"/>
      <c r="K921" s="58"/>
      <c r="L921" s="58"/>
      <c r="M921" s="58"/>
      <c r="N921" s="58"/>
      <c r="O921" s="58"/>
      <c r="P921" s="58"/>
      <c r="Q921" s="58"/>
      <c r="R921" s="58"/>
      <c r="S921" s="58"/>
      <c r="T921" s="58"/>
      <c r="U921" s="58"/>
      <c r="V921" s="58"/>
      <c r="W921" s="58"/>
      <c r="X921" s="58"/>
      <c r="Y921" s="62"/>
      <c r="Z921" s="62"/>
      <c r="AA921" s="58"/>
      <c r="AB921" s="58"/>
      <c r="AC921" s="61"/>
      <c r="AD921" s="58"/>
      <c r="AE921" s="29"/>
      <c r="AF921" s="44"/>
      <c r="AG921" s="29"/>
      <c r="AH921" s="29"/>
      <c r="AI921" s="29"/>
      <c r="AJ921" s="29"/>
      <c r="AK921" s="29"/>
      <c r="AL921" s="29"/>
      <c r="AM921" s="29"/>
      <c r="AN921" s="29"/>
      <c r="AO921" s="29"/>
      <c r="AP921" s="29"/>
      <c r="AQ921" s="29"/>
      <c r="AR921" s="29"/>
      <c r="AS921" s="29"/>
      <c r="AT921" s="29"/>
      <c r="AU921" s="29"/>
      <c r="AV921" s="29"/>
      <c r="AW921" s="29"/>
      <c r="AX921" s="29"/>
      <c r="AY921" s="29"/>
      <c r="AZ921" s="29"/>
      <c r="BA921" s="29"/>
      <c r="BB921" s="29"/>
      <c r="BC921" s="29"/>
      <c r="BD921" s="29"/>
      <c r="BE921" s="29"/>
      <c r="BF921" s="29"/>
      <c r="BG921" s="29"/>
      <c r="BH921" s="29"/>
      <c r="BI921" s="29"/>
      <c r="BJ921" s="29"/>
      <c r="BK921" s="29"/>
      <c r="BL921" s="29"/>
      <c r="BM921" s="29"/>
      <c r="BN921" s="29"/>
      <c r="BO921" s="29"/>
      <c r="BP921" s="29"/>
      <c r="BQ921" s="29"/>
      <c r="BR921" s="29"/>
      <c r="BS921" s="29"/>
      <c r="BT921" s="29"/>
      <c r="BU921" s="29"/>
      <c r="XEU921" s="6" t="str">
        <f t="shared" si="16"/>
        <v/>
      </c>
    </row>
    <row r="922" spans="1:73 16375:16375" x14ac:dyDescent="0.2">
      <c r="A922" s="29"/>
      <c r="B922" s="29"/>
      <c r="C922" s="81"/>
      <c r="D922" s="81"/>
      <c r="E922" s="81"/>
      <c r="F922" s="82"/>
      <c r="G922" s="83"/>
      <c r="H922" s="58"/>
      <c r="I922" s="58"/>
      <c r="J922" s="58"/>
      <c r="K922" s="58"/>
      <c r="L922" s="58"/>
      <c r="M922" s="58"/>
      <c r="N922" s="58"/>
      <c r="O922" s="58"/>
      <c r="P922" s="58"/>
      <c r="Q922" s="58"/>
      <c r="R922" s="58"/>
      <c r="S922" s="58"/>
      <c r="T922" s="58"/>
      <c r="U922" s="58"/>
      <c r="V922" s="58"/>
      <c r="W922" s="58"/>
      <c r="X922" s="58"/>
      <c r="Y922" s="62"/>
      <c r="Z922" s="62"/>
      <c r="AA922" s="58"/>
      <c r="AB922" s="58"/>
      <c r="AC922" s="61"/>
      <c r="AD922" s="58"/>
      <c r="AE922" s="29"/>
      <c r="AF922" s="44"/>
      <c r="AG922" s="29"/>
      <c r="AH922" s="29"/>
      <c r="AI922" s="29"/>
      <c r="AJ922" s="29"/>
      <c r="AK922" s="29"/>
      <c r="AL922" s="29"/>
      <c r="AM922" s="29"/>
      <c r="AN922" s="29"/>
      <c r="AO922" s="29"/>
      <c r="AP922" s="29"/>
      <c r="AQ922" s="29"/>
      <c r="AR922" s="29"/>
      <c r="AS922" s="29"/>
      <c r="AT922" s="29"/>
      <c r="AU922" s="29"/>
      <c r="AV922" s="29"/>
      <c r="AW922" s="29"/>
      <c r="AX922" s="29"/>
      <c r="AY922" s="29"/>
      <c r="AZ922" s="29"/>
      <c r="BA922" s="29"/>
      <c r="BB922" s="29"/>
      <c r="BC922" s="29"/>
      <c r="BD922" s="29"/>
      <c r="BE922" s="29"/>
      <c r="BF922" s="29"/>
      <c r="BG922" s="29"/>
      <c r="BH922" s="29"/>
      <c r="BI922" s="29"/>
      <c r="BJ922" s="29"/>
      <c r="BK922" s="29"/>
      <c r="BL922" s="29"/>
      <c r="BM922" s="29"/>
      <c r="BN922" s="29"/>
      <c r="BO922" s="29"/>
      <c r="BP922" s="29"/>
      <c r="BQ922" s="29"/>
      <c r="BR922" s="29"/>
      <c r="BS922" s="29"/>
      <c r="BT922" s="29"/>
      <c r="BU922" s="29"/>
      <c r="XEU922" s="6" t="str">
        <f t="shared" si="16"/>
        <v/>
      </c>
    </row>
    <row r="923" spans="1:73 16375:16375" x14ac:dyDescent="0.2">
      <c r="A923" s="29"/>
      <c r="B923" s="29"/>
      <c r="C923" s="81"/>
      <c r="D923" s="81"/>
      <c r="E923" s="81"/>
      <c r="F923" s="82"/>
      <c r="G923" s="83"/>
      <c r="H923" s="58"/>
      <c r="I923" s="58"/>
      <c r="J923" s="58"/>
      <c r="K923" s="58"/>
      <c r="L923" s="58"/>
      <c r="M923" s="58"/>
      <c r="N923" s="58"/>
      <c r="O923" s="58"/>
      <c r="P923" s="58"/>
      <c r="Q923" s="58"/>
      <c r="R923" s="58"/>
      <c r="S923" s="58"/>
      <c r="T923" s="58"/>
      <c r="U923" s="58"/>
      <c r="V923" s="58"/>
      <c r="W923" s="58"/>
      <c r="X923" s="58"/>
      <c r="Y923" s="62"/>
      <c r="Z923" s="62"/>
      <c r="AA923" s="58"/>
      <c r="AB923" s="58"/>
      <c r="AC923" s="61"/>
      <c r="AD923" s="58"/>
      <c r="AE923" s="29"/>
      <c r="AF923" s="44"/>
      <c r="AG923" s="29"/>
      <c r="AH923" s="29"/>
      <c r="AI923" s="29"/>
      <c r="AJ923" s="29"/>
      <c r="AK923" s="29"/>
      <c r="AL923" s="29"/>
      <c r="AM923" s="29"/>
      <c r="AN923" s="29"/>
      <c r="AO923" s="29"/>
      <c r="AP923" s="29"/>
      <c r="AQ923" s="29"/>
      <c r="AR923" s="29"/>
      <c r="AS923" s="29"/>
      <c r="AT923" s="29"/>
      <c r="AU923" s="29"/>
      <c r="AV923" s="29"/>
      <c r="AW923" s="29"/>
      <c r="AX923" s="29"/>
      <c r="AY923" s="29"/>
      <c r="AZ923" s="29"/>
      <c r="BA923" s="29"/>
      <c r="BB923" s="29"/>
      <c r="BC923" s="29"/>
      <c r="BD923" s="29"/>
      <c r="BE923" s="29"/>
      <c r="BF923" s="29"/>
      <c r="BG923" s="29"/>
      <c r="BH923" s="29"/>
      <c r="BI923" s="29"/>
      <c r="BJ923" s="29"/>
      <c r="BK923" s="29"/>
      <c r="BL923" s="29"/>
      <c r="BM923" s="29"/>
      <c r="BN923" s="29"/>
      <c r="BO923" s="29"/>
      <c r="BP923" s="29"/>
      <c r="BQ923" s="29"/>
      <c r="BR923" s="29"/>
      <c r="BS923" s="29"/>
      <c r="BT923" s="29"/>
      <c r="BU923" s="29"/>
      <c r="XEU923" s="6" t="str">
        <f t="shared" si="16"/>
        <v/>
      </c>
    </row>
    <row r="924" spans="1:73 16375:16375" x14ac:dyDescent="0.2">
      <c r="A924" s="29"/>
      <c r="B924" s="29"/>
      <c r="C924" s="81"/>
      <c r="D924" s="81"/>
      <c r="E924" s="81"/>
      <c r="F924" s="82"/>
      <c r="G924" s="83"/>
      <c r="H924" s="58"/>
      <c r="I924" s="58"/>
      <c r="J924" s="58"/>
      <c r="K924" s="58"/>
      <c r="L924" s="58"/>
      <c r="M924" s="58"/>
      <c r="N924" s="58"/>
      <c r="O924" s="58"/>
      <c r="P924" s="58"/>
      <c r="Q924" s="58"/>
      <c r="R924" s="58"/>
      <c r="S924" s="58"/>
      <c r="T924" s="58"/>
      <c r="U924" s="58"/>
      <c r="V924" s="58"/>
      <c r="W924" s="58"/>
      <c r="X924" s="58"/>
      <c r="Y924" s="62"/>
      <c r="Z924" s="62"/>
      <c r="AA924" s="58"/>
      <c r="AB924" s="58"/>
      <c r="AC924" s="61"/>
      <c r="AD924" s="58"/>
      <c r="AE924" s="29"/>
      <c r="AF924" s="44"/>
      <c r="AG924" s="29"/>
      <c r="AH924" s="29"/>
      <c r="AI924" s="29"/>
      <c r="AJ924" s="29"/>
      <c r="AK924" s="29"/>
      <c r="AL924" s="29"/>
      <c r="AM924" s="29"/>
      <c r="AN924" s="29"/>
      <c r="AO924" s="29"/>
      <c r="AP924" s="29"/>
      <c r="AQ924" s="29"/>
      <c r="AR924" s="29"/>
      <c r="AS924" s="29"/>
      <c r="AT924" s="29"/>
      <c r="AU924" s="29"/>
      <c r="AV924" s="29"/>
      <c r="AW924" s="29"/>
      <c r="AX924" s="29"/>
      <c r="AY924" s="29"/>
      <c r="AZ924" s="29"/>
      <c r="BA924" s="29"/>
      <c r="BB924" s="29"/>
      <c r="BC924" s="29"/>
      <c r="BD924" s="29"/>
      <c r="BE924" s="29"/>
      <c r="BF924" s="29"/>
      <c r="BG924" s="29"/>
      <c r="BH924" s="29"/>
      <c r="BI924" s="29"/>
      <c r="BJ924" s="29"/>
      <c r="BK924" s="29"/>
      <c r="BL924" s="29"/>
      <c r="BM924" s="29"/>
      <c r="BN924" s="29"/>
      <c r="BO924" s="29"/>
      <c r="BP924" s="29"/>
      <c r="BQ924" s="29"/>
      <c r="BR924" s="29"/>
      <c r="BS924" s="29"/>
      <c r="BT924" s="29"/>
      <c r="BU924" s="29"/>
      <c r="XEU924" s="6" t="str">
        <f t="shared" si="16"/>
        <v/>
      </c>
    </row>
    <row r="925" spans="1:73 16375:16375" x14ac:dyDescent="0.2">
      <c r="A925" s="29"/>
      <c r="B925" s="29"/>
      <c r="C925" s="81"/>
      <c r="D925" s="81"/>
      <c r="E925" s="81"/>
      <c r="F925" s="82"/>
      <c r="G925" s="83"/>
      <c r="H925" s="58"/>
      <c r="I925" s="58"/>
      <c r="J925" s="58"/>
      <c r="K925" s="58"/>
      <c r="L925" s="58"/>
      <c r="M925" s="58"/>
      <c r="N925" s="58"/>
      <c r="O925" s="58"/>
      <c r="P925" s="58"/>
      <c r="Q925" s="58"/>
      <c r="R925" s="58"/>
      <c r="S925" s="58"/>
      <c r="T925" s="58"/>
      <c r="U925" s="58"/>
      <c r="V925" s="58"/>
      <c r="W925" s="58"/>
      <c r="X925" s="58"/>
      <c r="Y925" s="62"/>
      <c r="Z925" s="62"/>
      <c r="AA925" s="58"/>
      <c r="AB925" s="58"/>
      <c r="AC925" s="61"/>
      <c r="AD925" s="58"/>
      <c r="AE925" s="29"/>
      <c r="AF925" s="44"/>
      <c r="AG925" s="29"/>
      <c r="AH925" s="29"/>
      <c r="AI925" s="29"/>
      <c r="AJ925" s="29"/>
      <c r="AK925" s="29"/>
      <c r="AL925" s="29"/>
      <c r="AM925" s="29"/>
      <c r="AN925" s="29"/>
      <c r="AO925" s="29"/>
      <c r="AP925" s="29"/>
      <c r="AQ925" s="29"/>
      <c r="AR925" s="29"/>
      <c r="AS925" s="29"/>
      <c r="AT925" s="29"/>
      <c r="AU925" s="29"/>
      <c r="AV925" s="29"/>
      <c r="AW925" s="29"/>
      <c r="AX925" s="29"/>
      <c r="AY925" s="29"/>
      <c r="AZ925" s="29"/>
      <c r="BA925" s="29"/>
      <c r="BB925" s="29"/>
      <c r="BC925" s="29"/>
      <c r="BD925" s="29"/>
      <c r="BE925" s="29"/>
      <c r="BF925" s="29"/>
      <c r="BG925" s="29"/>
      <c r="BH925" s="29"/>
      <c r="BI925" s="29"/>
      <c r="BJ925" s="29"/>
      <c r="BK925" s="29"/>
      <c r="BL925" s="29"/>
      <c r="BM925" s="29"/>
      <c r="BN925" s="29"/>
      <c r="BO925" s="29"/>
      <c r="BP925" s="29"/>
      <c r="BQ925" s="29"/>
      <c r="BR925" s="29"/>
      <c r="BS925" s="29"/>
      <c r="BT925" s="29"/>
      <c r="BU925" s="29"/>
      <c r="XEU925" s="6" t="str">
        <f t="shared" si="16"/>
        <v/>
      </c>
    </row>
    <row r="926" spans="1:73 16375:16375" x14ac:dyDescent="0.2">
      <c r="A926" s="29"/>
      <c r="B926" s="29"/>
      <c r="C926" s="81"/>
      <c r="D926" s="81"/>
      <c r="E926" s="81"/>
      <c r="F926" s="82"/>
      <c r="G926" s="83"/>
      <c r="H926" s="58"/>
      <c r="I926" s="58"/>
      <c r="J926" s="58"/>
      <c r="K926" s="58"/>
      <c r="L926" s="58"/>
      <c r="M926" s="58"/>
      <c r="N926" s="58"/>
      <c r="O926" s="58"/>
      <c r="P926" s="58"/>
      <c r="Q926" s="58"/>
      <c r="R926" s="58"/>
      <c r="S926" s="58"/>
      <c r="T926" s="58"/>
      <c r="U926" s="58"/>
      <c r="V926" s="58"/>
      <c r="W926" s="58"/>
      <c r="X926" s="58"/>
      <c r="Y926" s="62"/>
      <c r="Z926" s="62"/>
      <c r="AA926" s="58"/>
      <c r="AB926" s="58"/>
      <c r="AC926" s="61"/>
      <c r="AD926" s="58"/>
      <c r="AE926" s="29"/>
      <c r="AF926" s="44"/>
      <c r="AG926" s="29"/>
      <c r="AH926" s="29"/>
      <c r="AI926" s="29"/>
      <c r="AJ926" s="29"/>
      <c r="AK926" s="29"/>
      <c r="AL926" s="29"/>
      <c r="AM926" s="29"/>
      <c r="AN926" s="29"/>
      <c r="AO926" s="29"/>
      <c r="AP926" s="29"/>
      <c r="AQ926" s="29"/>
      <c r="AR926" s="29"/>
      <c r="AS926" s="29"/>
      <c r="AT926" s="29"/>
      <c r="AU926" s="29"/>
      <c r="AV926" s="29"/>
      <c r="AW926" s="29"/>
      <c r="AX926" s="29"/>
      <c r="AY926" s="29"/>
      <c r="AZ926" s="29"/>
      <c r="BA926" s="29"/>
      <c r="BB926" s="29"/>
      <c r="BC926" s="29"/>
      <c r="BD926" s="29"/>
      <c r="BE926" s="29"/>
      <c r="BF926" s="29"/>
      <c r="BG926" s="29"/>
      <c r="BH926" s="29"/>
      <c r="BI926" s="29"/>
      <c r="BJ926" s="29"/>
      <c r="BK926" s="29"/>
      <c r="BL926" s="29"/>
      <c r="BM926" s="29"/>
      <c r="BN926" s="29"/>
      <c r="BO926" s="29"/>
      <c r="BP926" s="29"/>
      <c r="BQ926" s="29"/>
      <c r="BR926" s="29"/>
      <c r="BS926" s="29"/>
      <c r="BT926" s="29"/>
      <c r="BU926" s="29"/>
      <c r="XEU926" s="6" t="str">
        <f t="shared" si="16"/>
        <v/>
      </c>
    </row>
    <row r="927" spans="1:73 16375:16375" x14ac:dyDescent="0.2">
      <c r="A927" s="29"/>
      <c r="B927" s="29"/>
      <c r="C927" s="81"/>
      <c r="D927" s="81"/>
      <c r="E927" s="81"/>
      <c r="F927" s="82"/>
      <c r="G927" s="83"/>
      <c r="H927" s="58"/>
      <c r="I927" s="58"/>
      <c r="J927" s="58"/>
      <c r="K927" s="58"/>
      <c r="L927" s="58"/>
      <c r="M927" s="58"/>
      <c r="N927" s="58"/>
      <c r="O927" s="58"/>
      <c r="P927" s="58"/>
      <c r="Q927" s="58"/>
      <c r="R927" s="58"/>
      <c r="S927" s="58"/>
      <c r="T927" s="58"/>
      <c r="U927" s="58"/>
      <c r="V927" s="58"/>
      <c r="W927" s="58"/>
      <c r="X927" s="58"/>
      <c r="Y927" s="62"/>
      <c r="Z927" s="62"/>
      <c r="AA927" s="58"/>
      <c r="AB927" s="58"/>
      <c r="AC927" s="61"/>
      <c r="AD927" s="58"/>
      <c r="AE927" s="29"/>
      <c r="AF927" s="44"/>
      <c r="AG927" s="29"/>
      <c r="AH927" s="29"/>
      <c r="AI927" s="29"/>
      <c r="AJ927" s="29"/>
      <c r="AK927" s="29"/>
      <c r="AL927" s="29"/>
      <c r="AM927" s="29"/>
      <c r="AN927" s="29"/>
      <c r="AO927" s="29"/>
      <c r="AP927" s="29"/>
      <c r="AQ927" s="29"/>
      <c r="AR927" s="29"/>
      <c r="AS927" s="29"/>
      <c r="AT927" s="29"/>
      <c r="AU927" s="29"/>
      <c r="AV927" s="29"/>
      <c r="AW927" s="29"/>
      <c r="AX927" s="29"/>
      <c r="AY927" s="29"/>
      <c r="AZ927" s="29"/>
      <c r="BA927" s="29"/>
      <c r="BB927" s="29"/>
      <c r="BC927" s="29"/>
      <c r="BD927" s="29"/>
      <c r="BE927" s="29"/>
      <c r="BF927" s="29"/>
      <c r="BG927" s="29"/>
      <c r="BH927" s="29"/>
      <c r="BI927" s="29"/>
      <c r="BJ927" s="29"/>
      <c r="BK927" s="29"/>
      <c r="BL927" s="29"/>
      <c r="BM927" s="29"/>
      <c r="BN927" s="29"/>
      <c r="BO927" s="29"/>
      <c r="BP927" s="29"/>
      <c r="BQ927" s="29"/>
      <c r="BR927" s="29"/>
      <c r="BS927" s="29"/>
      <c r="BT927" s="29"/>
      <c r="BU927" s="29"/>
      <c r="XEU927" s="6" t="str">
        <f t="shared" si="16"/>
        <v/>
      </c>
    </row>
    <row r="928" spans="1:73 16375:16375" x14ac:dyDescent="0.2">
      <c r="A928" s="29"/>
      <c r="B928" s="29"/>
      <c r="C928" s="81"/>
      <c r="D928" s="81"/>
      <c r="E928" s="81"/>
      <c r="F928" s="82"/>
      <c r="G928" s="83"/>
      <c r="H928" s="58"/>
      <c r="I928" s="58"/>
      <c r="J928" s="58"/>
      <c r="K928" s="58"/>
      <c r="L928" s="58"/>
      <c r="M928" s="58"/>
      <c r="N928" s="58"/>
      <c r="O928" s="58"/>
      <c r="P928" s="58"/>
      <c r="Q928" s="58"/>
      <c r="R928" s="58"/>
      <c r="S928" s="58"/>
      <c r="T928" s="58"/>
      <c r="U928" s="58"/>
      <c r="V928" s="58"/>
      <c r="W928" s="58"/>
      <c r="X928" s="58"/>
      <c r="Y928" s="62"/>
      <c r="Z928" s="62"/>
      <c r="AA928" s="58"/>
      <c r="AB928" s="58"/>
      <c r="AC928" s="61"/>
      <c r="AD928" s="58"/>
      <c r="AE928" s="29"/>
      <c r="AF928" s="44"/>
      <c r="AG928" s="29"/>
      <c r="AH928" s="29"/>
      <c r="AI928" s="29"/>
      <c r="AJ928" s="29"/>
      <c r="AK928" s="29"/>
      <c r="AL928" s="29"/>
      <c r="AM928" s="29"/>
      <c r="AN928" s="29"/>
      <c r="AO928" s="29"/>
      <c r="AP928" s="29"/>
      <c r="AQ928" s="29"/>
      <c r="AR928" s="29"/>
      <c r="AS928" s="29"/>
      <c r="AT928" s="29"/>
      <c r="AU928" s="29"/>
      <c r="AV928" s="29"/>
      <c r="AW928" s="29"/>
      <c r="AX928" s="29"/>
      <c r="AY928" s="29"/>
      <c r="AZ928" s="29"/>
      <c r="BA928" s="29"/>
      <c r="BB928" s="29"/>
      <c r="BC928" s="29"/>
      <c r="BD928" s="29"/>
      <c r="BE928" s="29"/>
      <c r="BF928" s="29"/>
      <c r="BG928" s="29"/>
      <c r="BH928" s="29"/>
      <c r="BI928" s="29"/>
      <c r="BJ928" s="29"/>
      <c r="BK928" s="29"/>
      <c r="BL928" s="29"/>
      <c r="BM928" s="29"/>
      <c r="BN928" s="29"/>
      <c r="BO928" s="29"/>
      <c r="BP928" s="29"/>
      <c r="BQ928" s="29"/>
      <c r="BR928" s="29"/>
      <c r="BS928" s="29"/>
      <c r="BT928" s="29"/>
      <c r="BU928" s="29"/>
      <c r="XEU928" s="6" t="str">
        <f t="shared" si="16"/>
        <v/>
      </c>
    </row>
    <row r="929" spans="1:73 16375:16375" x14ac:dyDescent="0.2">
      <c r="A929" s="29"/>
      <c r="B929" s="29"/>
      <c r="C929" s="81"/>
      <c r="D929" s="81"/>
      <c r="E929" s="81"/>
      <c r="F929" s="82"/>
      <c r="G929" s="83"/>
      <c r="H929" s="58"/>
      <c r="I929" s="58"/>
      <c r="J929" s="58"/>
      <c r="K929" s="58"/>
      <c r="L929" s="58"/>
      <c r="M929" s="58"/>
      <c r="N929" s="58"/>
      <c r="O929" s="58"/>
      <c r="P929" s="58"/>
      <c r="Q929" s="58"/>
      <c r="R929" s="58"/>
      <c r="S929" s="58"/>
      <c r="T929" s="58"/>
      <c r="U929" s="58"/>
      <c r="V929" s="58"/>
      <c r="W929" s="58"/>
      <c r="X929" s="58"/>
      <c r="Y929" s="62"/>
      <c r="Z929" s="62"/>
      <c r="AA929" s="58"/>
      <c r="AB929" s="58"/>
      <c r="AC929" s="61"/>
      <c r="AD929" s="58"/>
      <c r="AE929" s="29"/>
      <c r="AF929" s="44"/>
      <c r="AG929" s="29"/>
      <c r="AH929" s="29"/>
      <c r="AI929" s="29"/>
      <c r="AJ929" s="29"/>
      <c r="AK929" s="29"/>
      <c r="AL929" s="29"/>
      <c r="AM929" s="29"/>
      <c r="AN929" s="29"/>
      <c r="AO929" s="29"/>
      <c r="AP929" s="29"/>
      <c r="AQ929" s="29"/>
      <c r="AR929" s="29"/>
      <c r="AS929" s="29"/>
      <c r="AT929" s="29"/>
      <c r="AU929" s="29"/>
      <c r="AV929" s="29"/>
      <c r="AW929" s="29"/>
      <c r="AX929" s="29"/>
      <c r="AY929" s="29"/>
      <c r="AZ929" s="29"/>
      <c r="BA929" s="29"/>
      <c r="BB929" s="29"/>
      <c r="BC929" s="29"/>
      <c r="BD929" s="29"/>
      <c r="BE929" s="29"/>
      <c r="BF929" s="29"/>
      <c r="BG929" s="29"/>
      <c r="BH929" s="29"/>
      <c r="BI929" s="29"/>
      <c r="BJ929" s="29"/>
      <c r="BK929" s="29"/>
      <c r="BL929" s="29"/>
      <c r="BM929" s="29"/>
      <c r="BN929" s="29"/>
      <c r="BO929" s="29"/>
      <c r="BP929" s="29"/>
      <c r="BQ929" s="29"/>
      <c r="BR929" s="29"/>
      <c r="BS929" s="29"/>
      <c r="BT929" s="29"/>
      <c r="BU929" s="29"/>
      <c r="XEU929" s="6" t="str">
        <f t="shared" si="16"/>
        <v/>
      </c>
    </row>
    <row r="930" spans="1:73 16375:16375" x14ac:dyDescent="0.2">
      <c r="A930" s="29"/>
      <c r="B930" s="29"/>
      <c r="C930" s="81"/>
      <c r="D930" s="81"/>
      <c r="E930" s="81"/>
      <c r="F930" s="82"/>
      <c r="G930" s="83"/>
      <c r="H930" s="58"/>
      <c r="I930" s="58"/>
      <c r="J930" s="58"/>
      <c r="K930" s="58"/>
      <c r="L930" s="58"/>
      <c r="M930" s="58"/>
      <c r="N930" s="58"/>
      <c r="O930" s="58"/>
      <c r="P930" s="58"/>
      <c r="Q930" s="58"/>
      <c r="R930" s="58"/>
      <c r="S930" s="58"/>
      <c r="T930" s="58"/>
      <c r="U930" s="58"/>
      <c r="V930" s="58"/>
      <c r="W930" s="58"/>
      <c r="X930" s="58"/>
      <c r="Y930" s="62"/>
      <c r="Z930" s="62"/>
      <c r="AA930" s="58"/>
      <c r="AB930" s="58"/>
      <c r="AC930" s="61"/>
      <c r="AD930" s="58"/>
      <c r="AE930" s="29"/>
      <c r="AF930" s="44"/>
      <c r="AG930" s="29"/>
      <c r="AH930" s="29"/>
      <c r="AI930" s="29"/>
      <c r="AJ930" s="29"/>
      <c r="AK930" s="29"/>
      <c r="AL930" s="29"/>
      <c r="AM930" s="29"/>
      <c r="AN930" s="29"/>
      <c r="AO930" s="29"/>
      <c r="AP930" s="29"/>
      <c r="AQ930" s="29"/>
      <c r="AR930" s="29"/>
      <c r="AS930" s="29"/>
      <c r="AT930" s="29"/>
      <c r="AU930" s="29"/>
      <c r="AV930" s="29"/>
      <c r="AW930" s="29"/>
      <c r="AX930" s="29"/>
      <c r="AY930" s="29"/>
      <c r="AZ930" s="29"/>
      <c r="BA930" s="29"/>
      <c r="BB930" s="29"/>
      <c r="BC930" s="29"/>
      <c r="BD930" s="29"/>
      <c r="BE930" s="29"/>
      <c r="BF930" s="29"/>
      <c r="BG930" s="29"/>
      <c r="BH930" s="29"/>
      <c r="BI930" s="29"/>
      <c r="BJ930" s="29"/>
      <c r="BK930" s="29"/>
      <c r="BL930" s="29"/>
      <c r="BM930" s="29"/>
      <c r="BN930" s="29"/>
      <c r="BO930" s="29"/>
      <c r="BP930" s="29"/>
      <c r="BQ930" s="29"/>
      <c r="BR930" s="29"/>
      <c r="BS930" s="29"/>
      <c r="BT930" s="29"/>
      <c r="BU930" s="29"/>
      <c r="XEU930" s="6" t="str">
        <f t="shared" si="16"/>
        <v/>
      </c>
    </row>
    <row r="931" spans="1:73 16375:16375" x14ac:dyDescent="0.2">
      <c r="A931" s="29"/>
      <c r="B931" s="29"/>
      <c r="C931" s="81"/>
      <c r="D931" s="81"/>
      <c r="E931" s="81"/>
      <c r="F931" s="82"/>
      <c r="G931" s="83"/>
      <c r="H931" s="58"/>
      <c r="I931" s="58"/>
      <c r="J931" s="58"/>
      <c r="K931" s="58"/>
      <c r="L931" s="58"/>
      <c r="M931" s="58"/>
      <c r="N931" s="58"/>
      <c r="O931" s="58"/>
      <c r="P931" s="58"/>
      <c r="Q931" s="58"/>
      <c r="R931" s="58"/>
      <c r="S931" s="58"/>
      <c r="T931" s="58"/>
      <c r="U931" s="58"/>
      <c r="V931" s="58"/>
      <c r="W931" s="58"/>
      <c r="X931" s="58"/>
      <c r="Y931" s="62"/>
      <c r="Z931" s="62"/>
      <c r="AA931" s="58"/>
      <c r="AB931" s="58"/>
      <c r="AC931" s="61"/>
      <c r="AD931" s="58"/>
      <c r="AE931" s="29"/>
      <c r="AF931" s="44"/>
      <c r="AG931" s="29"/>
      <c r="AH931" s="29"/>
      <c r="AI931" s="29"/>
      <c r="AJ931" s="29"/>
      <c r="AK931" s="29"/>
      <c r="AL931" s="29"/>
      <c r="AM931" s="29"/>
      <c r="AN931" s="29"/>
      <c r="AO931" s="29"/>
      <c r="AP931" s="29"/>
      <c r="AQ931" s="29"/>
      <c r="AR931" s="29"/>
      <c r="AS931" s="29"/>
      <c r="AT931" s="29"/>
      <c r="AU931" s="29"/>
      <c r="AV931" s="29"/>
      <c r="AW931" s="29"/>
      <c r="AX931" s="29"/>
      <c r="AY931" s="29"/>
      <c r="AZ931" s="29"/>
      <c r="BA931" s="29"/>
      <c r="BB931" s="29"/>
      <c r="BC931" s="29"/>
      <c r="BD931" s="29"/>
      <c r="BE931" s="29"/>
      <c r="BF931" s="29"/>
      <c r="BG931" s="29"/>
      <c r="BH931" s="29"/>
      <c r="BI931" s="29"/>
      <c r="BJ931" s="29"/>
      <c r="BK931" s="29"/>
      <c r="BL931" s="29"/>
      <c r="BM931" s="29"/>
      <c r="BN931" s="29"/>
      <c r="BO931" s="29"/>
      <c r="BP931" s="29"/>
      <c r="BQ931" s="29"/>
      <c r="BR931" s="29"/>
      <c r="BS931" s="29"/>
      <c r="BT931" s="29"/>
      <c r="BU931" s="29"/>
      <c r="XEU931" s="6" t="str">
        <f t="shared" si="16"/>
        <v/>
      </c>
    </row>
    <row r="932" spans="1:73 16375:16375" x14ac:dyDescent="0.2">
      <c r="A932" s="29"/>
      <c r="B932" s="29"/>
      <c r="C932" s="81"/>
      <c r="D932" s="81"/>
      <c r="E932" s="81"/>
      <c r="F932" s="82"/>
      <c r="G932" s="83"/>
      <c r="H932" s="58"/>
      <c r="I932" s="58"/>
      <c r="J932" s="58"/>
      <c r="K932" s="58"/>
      <c r="L932" s="58"/>
      <c r="M932" s="58"/>
      <c r="N932" s="58"/>
      <c r="O932" s="58"/>
      <c r="P932" s="58"/>
      <c r="Q932" s="58"/>
      <c r="R932" s="58"/>
      <c r="S932" s="58"/>
      <c r="T932" s="58"/>
      <c r="U932" s="58"/>
      <c r="V932" s="58"/>
      <c r="W932" s="58"/>
      <c r="X932" s="58"/>
      <c r="Y932" s="62"/>
      <c r="Z932" s="62"/>
      <c r="AA932" s="58"/>
      <c r="AB932" s="58"/>
      <c r="AC932" s="61"/>
      <c r="AD932" s="58"/>
      <c r="AE932" s="29"/>
      <c r="AF932" s="44"/>
      <c r="AG932" s="29"/>
      <c r="AH932" s="29"/>
      <c r="AI932" s="29"/>
      <c r="AJ932" s="29"/>
      <c r="AK932" s="29"/>
      <c r="AL932" s="29"/>
      <c r="AM932" s="29"/>
      <c r="AN932" s="29"/>
      <c r="AO932" s="29"/>
      <c r="AP932" s="29"/>
      <c r="AQ932" s="29"/>
      <c r="AR932" s="29"/>
      <c r="AS932" s="29"/>
      <c r="AT932" s="29"/>
      <c r="AU932" s="29"/>
      <c r="AV932" s="29"/>
      <c r="AW932" s="29"/>
      <c r="AX932" s="29"/>
      <c r="AY932" s="29"/>
      <c r="AZ932" s="29"/>
      <c r="BA932" s="29"/>
      <c r="BB932" s="29"/>
      <c r="BC932" s="29"/>
      <c r="BD932" s="29"/>
      <c r="BE932" s="29"/>
      <c r="BF932" s="29"/>
      <c r="BG932" s="29"/>
      <c r="BH932" s="29"/>
      <c r="BI932" s="29"/>
      <c r="BJ932" s="29"/>
      <c r="BK932" s="29"/>
      <c r="BL932" s="29"/>
      <c r="BM932" s="29"/>
      <c r="BN932" s="29"/>
      <c r="BO932" s="29"/>
      <c r="BP932" s="29"/>
      <c r="BQ932" s="29"/>
      <c r="BR932" s="29"/>
      <c r="BS932" s="29"/>
      <c r="BT932" s="29"/>
      <c r="BU932" s="29"/>
      <c r="XEU932" s="6" t="str">
        <f t="shared" si="16"/>
        <v/>
      </c>
    </row>
    <row r="933" spans="1:73 16375:16375" x14ac:dyDescent="0.2">
      <c r="A933" s="29"/>
      <c r="B933" s="29"/>
      <c r="C933" s="81"/>
      <c r="D933" s="81"/>
      <c r="E933" s="81"/>
      <c r="F933" s="82"/>
      <c r="G933" s="83"/>
      <c r="H933" s="58"/>
      <c r="I933" s="58"/>
      <c r="J933" s="58"/>
      <c r="K933" s="58"/>
      <c r="L933" s="58"/>
      <c r="M933" s="58"/>
      <c r="N933" s="58"/>
      <c r="O933" s="58"/>
      <c r="P933" s="58"/>
      <c r="Q933" s="58"/>
      <c r="R933" s="58"/>
      <c r="S933" s="58"/>
      <c r="T933" s="58"/>
      <c r="U933" s="58"/>
      <c r="V933" s="58"/>
      <c r="W933" s="58"/>
      <c r="X933" s="58"/>
      <c r="Y933" s="62"/>
      <c r="Z933" s="62"/>
      <c r="AA933" s="58"/>
      <c r="AB933" s="58"/>
      <c r="AC933" s="61"/>
      <c r="AD933" s="58"/>
      <c r="AE933" s="29"/>
      <c r="AF933" s="44"/>
      <c r="AG933" s="29"/>
      <c r="AH933" s="29"/>
      <c r="AI933" s="29"/>
      <c r="AJ933" s="29"/>
      <c r="AK933" s="29"/>
      <c r="AL933" s="29"/>
      <c r="AM933" s="29"/>
      <c r="AN933" s="29"/>
      <c r="AO933" s="29"/>
      <c r="AP933" s="29"/>
      <c r="AQ933" s="29"/>
      <c r="AR933" s="29"/>
      <c r="AS933" s="29"/>
      <c r="AT933" s="29"/>
      <c r="AU933" s="29"/>
      <c r="AV933" s="29"/>
      <c r="AW933" s="29"/>
      <c r="AX933" s="29"/>
      <c r="AY933" s="29"/>
      <c r="AZ933" s="29"/>
      <c r="BA933" s="29"/>
      <c r="BB933" s="29"/>
      <c r="BC933" s="29"/>
      <c r="BD933" s="29"/>
      <c r="BE933" s="29"/>
      <c r="BF933" s="29"/>
      <c r="BG933" s="29"/>
      <c r="BH933" s="29"/>
      <c r="BI933" s="29"/>
      <c r="BJ933" s="29"/>
      <c r="BK933" s="29"/>
      <c r="BL933" s="29"/>
      <c r="BM933" s="29"/>
      <c r="BN933" s="29"/>
      <c r="BO933" s="29"/>
      <c r="BP933" s="29"/>
      <c r="BQ933" s="29"/>
      <c r="BR933" s="29"/>
      <c r="BS933" s="29"/>
      <c r="BT933" s="29"/>
      <c r="BU933" s="29"/>
      <c r="XEU933" s="6" t="str">
        <f t="shared" si="16"/>
        <v/>
      </c>
    </row>
    <row r="934" spans="1:73 16375:16375" x14ac:dyDescent="0.2">
      <c r="A934" s="29"/>
      <c r="B934" s="29"/>
      <c r="C934" s="81"/>
      <c r="D934" s="81"/>
      <c r="E934" s="81"/>
      <c r="F934" s="82"/>
      <c r="G934" s="83"/>
      <c r="H934" s="58"/>
      <c r="I934" s="58"/>
      <c r="J934" s="58"/>
      <c r="K934" s="58"/>
      <c r="L934" s="58"/>
      <c r="M934" s="58"/>
      <c r="N934" s="58"/>
      <c r="O934" s="58"/>
      <c r="P934" s="58"/>
      <c r="Q934" s="58"/>
      <c r="R934" s="58"/>
      <c r="S934" s="58"/>
      <c r="T934" s="58"/>
      <c r="U934" s="58"/>
      <c r="V934" s="58"/>
      <c r="W934" s="58"/>
      <c r="X934" s="58"/>
      <c r="Y934" s="62"/>
      <c r="Z934" s="62"/>
      <c r="AA934" s="58"/>
      <c r="AB934" s="58"/>
      <c r="AC934" s="61"/>
      <c r="AD934" s="58"/>
      <c r="AE934" s="29"/>
      <c r="AF934" s="44"/>
      <c r="AG934" s="29"/>
      <c r="AH934" s="29"/>
      <c r="AI934" s="29"/>
      <c r="AJ934" s="29"/>
      <c r="AK934" s="29"/>
      <c r="AL934" s="29"/>
      <c r="AM934" s="29"/>
      <c r="AN934" s="29"/>
      <c r="AO934" s="29"/>
      <c r="AP934" s="29"/>
      <c r="AQ934" s="29"/>
      <c r="AR934" s="29"/>
      <c r="AS934" s="29"/>
      <c r="AT934" s="29"/>
      <c r="AU934" s="29"/>
      <c r="AV934" s="29"/>
      <c r="AW934" s="29"/>
      <c r="AX934" s="29"/>
      <c r="AY934" s="29"/>
      <c r="AZ934" s="29"/>
      <c r="BA934" s="29"/>
      <c r="BB934" s="29"/>
      <c r="BC934" s="29"/>
      <c r="BD934" s="29"/>
      <c r="BE934" s="29"/>
      <c r="BF934" s="29"/>
      <c r="BG934" s="29"/>
      <c r="BH934" s="29"/>
      <c r="BI934" s="29"/>
      <c r="BJ934" s="29"/>
      <c r="BK934" s="29"/>
      <c r="BL934" s="29"/>
      <c r="BM934" s="29"/>
      <c r="BN934" s="29"/>
      <c r="BO934" s="29"/>
      <c r="BP934" s="29"/>
      <c r="BQ934" s="29"/>
      <c r="BR934" s="29"/>
      <c r="BS934" s="29"/>
      <c r="BT934" s="29"/>
      <c r="BU934" s="29"/>
      <c r="XEU934" s="6" t="str">
        <f t="shared" si="16"/>
        <v/>
      </c>
    </row>
    <row r="935" spans="1:73 16375:16375" x14ac:dyDescent="0.2">
      <c r="A935" s="29"/>
      <c r="B935" s="29"/>
      <c r="C935" s="81"/>
      <c r="D935" s="81"/>
      <c r="E935" s="81"/>
      <c r="F935" s="82"/>
      <c r="G935" s="83"/>
      <c r="H935" s="58"/>
      <c r="I935" s="58"/>
      <c r="J935" s="58"/>
      <c r="K935" s="58"/>
      <c r="L935" s="58"/>
      <c r="M935" s="58"/>
      <c r="N935" s="58"/>
      <c r="O935" s="58"/>
      <c r="P935" s="58"/>
      <c r="Q935" s="58"/>
      <c r="R935" s="58"/>
      <c r="S935" s="58"/>
      <c r="T935" s="58"/>
      <c r="U935" s="58"/>
      <c r="V935" s="58"/>
      <c r="W935" s="58"/>
      <c r="X935" s="58"/>
      <c r="Y935" s="62"/>
      <c r="Z935" s="62"/>
      <c r="AA935" s="58"/>
      <c r="AB935" s="58"/>
      <c r="AC935" s="61"/>
      <c r="AD935" s="58"/>
      <c r="AE935" s="29"/>
      <c r="AF935" s="44"/>
      <c r="AG935" s="29"/>
      <c r="AH935" s="29"/>
      <c r="AI935" s="29"/>
      <c r="AJ935" s="29"/>
      <c r="AK935" s="29"/>
      <c r="AL935" s="29"/>
      <c r="AM935" s="29"/>
      <c r="AN935" s="29"/>
      <c r="AO935" s="29"/>
      <c r="AP935" s="29"/>
      <c r="AQ935" s="29"/>
      <c r="AR935" s="29"/>
      <c r="AS935" s="29"/>
      <c r="AT935" s="29"/>
      <c r="AU935" s="29"/>
      <c r="AV935" s="29"/>
      <c r="AW935" s="29"/>
      <c r="AX935" s="29"/>
      <c r="AY935" s="29"/>
      <c r="AZ935" s="29"/>
      <c r="BA935" s="29"/>
      <c r="BB935" s="29"/>
      <c r="BC935" s="29"/>
      <c r="BD935" s="29"/>
      <c r="BE935" s="29"/>
      <c r="BF935" s="29"/>
      <c r="BG935" s="29"/>
      <c r="BH935" s="29"/>
      <c r="BI935" s="29"/>
      <c r="BJ935" s="29"/>
      <c r="BK935" s="29"/>
      <c r="BL935" s="29"/>
      <c r="BM935" s="29"/>
      <c r="BN935" s="29"/>
      <c r="BO935" s="29"/>
      <c r="BP935" s="29"/>
      <c r="BQ935" s="29"/>
      <c r="BR935" s="29"/>
      <c r="BS935" s="29"/>
      <c r="BT935" s="29"/>
      <c r="BU935" s="29"/>
      <c r="XEU935" s="6" t="str">
        <f t="shared" si="16"/>
        <v/>
      </c>
    </row>
    <row r="936" spans="1:73 16375:16375" x14ac:dyDescent="0.2">
      <c r="A936" s="29"/>
      <c r="B936" s="29"/>
      <c r="C936" s="81"/>
      <c r="D936" s="81"/>
      <c r="E936" s="81"/>
      <c r="F936" s="82"/>
      <c r="G936" s="83"/>
      <c r="H936" s="58"/>
      <c r="I936" s="58"/>
      <c r="J936" s="58"/>
      <c r="K936" s="58"/>
      <c r="L936" s="58"/>
      <c r="M936" s="58"/>
      <c r="N936" s="58"/>
      <c r="O936" s="58"/>
      <c r="P936" s="58"/>
      <c r="Q936" s="58"/>
      <c r="R936" s="58"/>
      <c r="S936" s="58"/>
      <c r="T936" s="58"/>
      <c r="U936" s="58"/>
      <c r="V936" s="58"/>
      <c r="W936" s="58"/>
      <c r="X936" s="58"/>
      <c r="Y936" s="62"/>
      <c r="Z936" s="62"/>
      <c r="AA936" s="58"/>
      <c r="AB936" s="58"/>
      <c r="AC936" s="61"/>
      <c r="AD936" s="58"/>
      <c r="AE936" s="29"/>
      <c r="AF936" s="44"/>
      <c r="AG936" s="29"/>
      <c r="AH936" s="29"/>
      <c r="AI936" s="29"/>
      <c r="AJ936" s="29"/>
      <c r="AK936" s="29"/>
      <c r="AL936" s="29"/>
      <c r="AM936" s="29"/>
      <c r="AN936" s="29"/>
      <c r="AO936" s="29"/>
      <c r="AP936" s="29"/>
      <c r="AQ936" s="29"/>
      <c r="AR936" s="29"/>
      <c r="AS936" s="29"/>
      <c r="AT936" s="29"/>
      <c r="AU936" s="29"/>
      <c r="AV936" s="29"/>
      <c r="AW936" s="29"/>
      <c r="AX936" s="29"/>
      <c r="AY936" s="29"/>
      <c r="AZ936" s="29"/>
      <c r="BA936" s="29"/>
      <c r="BB936" s="29"/>
      <c r="BC936" s="29"/>
      <c r="BD936" s="29"/>
      <c r="BE936" s="29"/>
      <c r="BF936" s="29"/>
      <c r="BG936" s="29"/>
      <c r="BH936" s="29"/>
      <c r="BI936" s="29"/>
      <c r="BJ936" s="29"/>
      <c r="BK936" s="29"/>
      <c r="BL936" s="29"/>
      <c r="BM936" s="29"/>
      <c r="BN936" s="29"/>
      <c r="BO936" s="29"/>
      <c r="BP936" s="29"/>
      <c r="BQ936" s="29"/>
      <c r="BR936" s="29"/>
      <c r="BS936" s="29"/>
      <c r="BT936" s="29"/>
      <c r="BU936" s="29"/>
      <c r="XEU936" s="6" t="str">
        <f t="shared" si="16"/>
        <v/>
      </c>
    </row>
    <row r="937" spans="1:73 16375:16375" x14ac:dyDescent="0.2">
      <c r="A937" s="29"/>
      <c r="B937" s="29"/>
      <c r="C937" s="81"/>
      <c r="D937" s="81"/>
      <c r="E937" s="81"/>
      <c r="F937" s="82"/>
      <c r="G937" s="83"/>
      <c r="H937" s="58"/>
      <c r="I937" s="58"/>
      <c r="J937" s="58"/>
      <c r="K937" s="58"/>
      <c r="L937" s="58"/>
      <c r="M937" s="58"/>
      <c r="N937" s="58"/>
      <c r="O937" s="58"/>
      <c r="P937" s="58"/>
      <c r="Q937" s="58"/>
      <c r="R937" s="58"/>
      <c r="S937" s="58"/>
      <c r="T937" s="58"/>
      <c r="U937" s="58"/>
      <c r="V937" s="58"/>
      <c r="W937" s="58"/>
      <c r="X937" s="58"/>
      <c r="Y937" s="62"/>
      <c r="Z937" s="62"/>
      <c r="AA937" s="58"/>
      <c r="AB937" s="58"/>
      <c r="AC937" s="61"/>
      <c r="AD937" s="58"/>
      <c r="AE937" s="29"/>
      <c r="AF937" s="44"/>
      <c r="AG937" s="29"/>
      <c r="AH937" s="29"/>
      <c r="AI937" s="29"/>
      <c r="AJ937" s="29"/>
      <c r="AK937" s="29"/>
      <c r="AL937" s="29"/>
      <c r="AM937" s="29"/>
      <c r="AN937" s="29"/>
      <c r="AO937" s="29"/>
      <c r="AP937" s="29"/>
      <c r="AQ937" s="29"/>
      <c r="AR937" s="29"/>
      <c r="AS937" s="29"/>
      <c r="AT937" s="29"/>
      <c r="AU937" s="29"/>
      <c r="AV937" s="29"/>
      <c r="AW937" s="29"/>
      <c r="AX937" s="29"/>
      <c r="AY937" s="29"/>
      <c r="AZ937" s="29"/>
      <c r="BA937" s="29"/>
      <c r="BB937" s="29"/>
      <c r="BC937" s="29"/>
      <c r="BD937" s="29"/>
      <c r="BE937" s="29"/>
      <c r="BF937" s="29"/>
      <c r="BG937" s="29"/>
      <c r="BH937" s="29"/>
      <c r="BI937" s="29"/>
      <c r="BJ937" s="29"/>
      <c r="BK937" s="29"/>
      <c r="BL937" s="29"/>
      <c r="BM937" s="29"/>
      <c r="BN937" s="29"/>
      <c r="BO937" s="29"/>
      <c r="BP937" s="29"/>
      <c r="BQ937" s="29"/>
      <c r="BR937" s="29"/>
      <c r="BS937" s="29"/>
      <c r="BT937" s="29"/>
      <c r="BU937" s="29"/>
      <c r="XEU937" s="6" t="str">
        <f t="shared" si="16"/>
        <v/>
      </c>
    </row>
    <row r="938" spans="1:73 16375:16375" x14ac:dyDescent="0.2">
      <c r="A938" s="29"/>
      <c r="B938" s="29"/>
      <c r="C938" s="81"/>
      <c r="D938" s="81"/>
      <c r="E938" s="81"/>
      <c r="F938" s="82"/>
      <c r="G938" s="83"/>
      <c r="H938" s="58"/>
      <c r="I938" s="58"/>
      <c r="J938" s="58"/>
      <c r="K938" s="58"/>
      <c r="L938" s="58"/>
      <c r="M938" s="58"/>
      <c r="N938" s="58"/>
      <c r="O938" s="58"/>
      <c r="P938" s="58"/>
      <c r="Q938" s="58"/>
      <c r="R938" s="58"/>
      <c r="S938" s="58"/>
      <c r="T938" s="58"/>
      <c r="U938" s="58"/>
      <c r="V938" s="58"/>
      <c r="W938" s="58"/>
      <c r="X938" s="58"/>
      <c r="Y938" s="62"/>
      <c r="Z938" s="62"/>
      <c r="AA938" s="58"/>
      <c r="AB938" s="58"/>
      <c r="AC938" s="61"/>
      <c r="AD938" s="58"/>
      <c r="AE938" s="29"/>
      <c r="AF938" s="44"/>
      <c r="AG938" s="29"/>
      <c r="AH938" s="29"/>
      <c r="AI938" s="29"/>
      <c r="AJ938" s="29"/>
      <c r="AK938" s="29"/>
      <c r="AL938" s="29"/>
      <c r="AM938" s="29"/>
      <c r="AN938" s="29"/>
      <c r="AO938" s="29"/>
      <c r="AP938" s="29"/>
      <c r="AQ938" s="29"/>
      <c r="AR938" s="29"/>
      <c r="AS938" s="29"/>
      <c r="AT938" s="29"/>
      <c r="AU938" s="29"/>
      <c r="AV938" s="29"/>
      <c r="AW938" s="29"/>
      <c r="AX938" s="29"/>
      <c r="AY938" s="29"/>
      <c r="AZ938" s="29"/>
      <c r="BA938" s="29"/>
      <c r="BB938" s="29"/>
      <c r="BC938" s="29"/>
      <c r="BD938" s="29"/>
      <c r="BE938" s="29"/>
      <c r="BF938" s="29"/>
      <c r="BG938" s="29"/>
      <c r="BH938" s="29"/>
      <c r="BI938" s="29"/>
      <c r="BJ938" s="29"/>
      <c r="BK938" s="29"/>
      <c r="BL938" s="29"/>
      <c r="BM938" s="29"/>
      <c r="BN938" s="29"/>
      <c r="BO938" s="29"/>
      <c r="BP938" s="29"/>
      <c r="BQ938" s="29"/>
      <c r="BR938" s="29"/>
      <c r="BS938" s="29"/>
      <c r="BT938" s="29"/>
      <c r="BU938" s="29"/>
      <c r="XEU938" s="6" t="str">
        <f t="shared" si="16"/>
        <v/>
      </c>
    </row>
    <row r="939" spans="1:73 16375:16375" x14ac:dyDescent="0.2">
      <c r="A939" s="29"/>
      <c r="B939" s="29"/>
      <c r="C939" s="81"/>
      <c r="D939" s="81"/>
      <c r="E939" s="81"/>
      <c r="F939" s="82"/>
      <c r="G939" s="83"/>
      <c r="H939" s="58"/>
      <c r="I939" s="58"/>
      <c r="J939" s="58"/>
      <c r="K939" s="58"/>
      <c r="L939" s="58"/>
      <c r="M939" s="58"/>
      <c r="N939" s="58"/>
      <c r="O939" s="58"/>
      <c r="P939" s="58"/>
      <c r="Q939" s="58"/>
      <c r="R939" s="58"/>
      <c r="S939" s="58"/>
      <c r="T939" s="58"/>
      <c r="U939" s="58"/>
      <c r="V939" s="58"/>
      <c r="W939" s="58"/>
      <c r="X939" s="58"/>
      <c r="Y939" s="62"/>
      <c r="Z939" s="62"/>
      <c r="AA939" s="58"/>
      <c r="AB939" s="58"/>
      <c r="AC939" s="61"/>
      <c r="AD939" s="58"/>
      <c r="AE939" s="29"/>
      <c r="AF939" s="44"/>
      <c r="AG939" s="29"/>
      <c r="AH939" s="29"/>
      <c r="AI939" s="29"/>
      <c r="AJ939" s="29"/>
      <c r="AK939" s="29"/>
      <c r="AL939" s="29"/>
      <c r="AM939" s="29"/>
      <c r="AN939" s="29"/>
      <c r="AO939" s="29"/>
      <c r="AP939" s="29"/>
      <c r="AQ939" s="29"/>
      <c r="AR939" s="29"/>
      <c r="AS939" s="29"/>
      <c r="AT939" s="29"/>
      <c r="AU939" s="29"/>
      <c r="AV939" s="29"/>
      <c r="AW939" s="29"/>
      <c r="AX939" s="29"/>
      <c r="AY939" s="29"/>
      <c r="AZ939" s="29"/>
      <c r="BA939" s="29"/>
      <c r="BB939" s="29"/>
      <c r="BC939" s="29"/>
      <c r="BD939" s="29"/>
      <c r="BE939" s="29"/>
      <c r="BF939" s="29"/>
      <c r="BG939" s="29"/>
      <c r="BH939" s="29"/>
      <c r="BI939" s="29"/>
      <c r="BJ939" s="29"/>
      <c r="BK939" s="29"/>
      <c r="BL939" s="29"/>
      <c r="BM939" s="29"/>
      <c r="BN939" s="29"/>
      <c r="BO939" s="29"/>
      <c r="BP939" s="29"/>
      <c r="BQ939" s="29"/>
      <c r="BR939" s="29"/>
      <c r="BS939" s="29"/>
      <c r="BT939" s="29"/>
      <c r="BU939" s="29"/>
      <c r="XEU939" s="6" t="str">
        <f t="shared" si="16"/>
        <v/>
      </c>
    </row>
    <row r="1048558" spans="16363:16363" x14ac:dyDescent="0.2">
      <c r="XEI1048558" s="6" t="s">
        <v>771</v>
      </c>
    </row>
  </sheetData>
  <mergeCells count="10">
    <mergeCell ref="I1:O1"/>
    <mergeCell ref="W1:Z1"/>
    <mergeCell ref="AK1:AM1"/>
    <mergeCell ref="BL1:BM1"/>
    <mergeCell ref="BC1:BK1"/>
    <mergeCell ref="AN1:AP1"/>
    <mergeCell ref="AQ1:AS1"/>
    <mergeCell ref="AT1:AU1"/>
    <mergeCell ref="AA1:AB1"/>
    <mergeCell ref="AZ1:BB1"/>
  </mergeCells>
  <dataValidations count="6">
    <dataValidation type="list" allowBlank="1" showInputMessage="1" showErrorMessage="1" sqref="AF17:AG17 AF14:AF16 AG39 AF47:AF50 AF76 AF55:AF59 AF18 AD3:AD102 AE103:AE133" xr:uid="{5AD2BE2D-9709-4BF1-A14D-B72B3BFF0666}">
      <formula1>"Yes,No"</formula1>
    </dataValidation>
    <dataValidation type="list" errorStyle="warning" allowBlank="1" showInputMessage="1" showErrorMessage="1" sqref="G18" xr:uid="{8A304AC7-92BB-42A9-9207-7B27213E1907}">
      <formula1>INDIRECT(SUBSTITUTE(#REF!," ","_"))</formula1>
    </dataValidation>
    <dataValidation type="list" allowBlank="1" showInputMessage="1" showErrorMessage="1" sqref="AC47:AC50 AC14:AC16 AC31:AC38 AC55:AC59 AC76 AD103:AD107" xr:uid="{B68A4499-7B4E-4F6C-83BE-CFC35FE0284C}">
      <formula1>"Back Office,Voice,Blended"</formula1>
    </dataValidation>
    <dataValidation type="list" allowBlank="1" showInputMessage="1" showErrorMessage="1" sqref="BP46:BP50 BP6:BP13 BP62 BK24:BK30 BP76:BP77 BP52:BP60" xr:uid="{4CCAD240-E984-4A59-80EB-D28DC6F164C2}">
      <formula1>"TBP, FTE, TPA, Per Policy"</formula1>
    </dataValidation>
    <dataValidation type="list" allowBlank="1" showInputMessage="1" showErrorMessage="1" sqref="E3:E103" xr:uid="{D018CE5B-975E-4231-80BD-3824CE569049}">
      <formula1>INDIRECT(XEU3)</formula1>
    </dataValidation>
    <dataValidation type="list" allowBlank="1" showInputMessage="1" showErrorMessage="1" sqref="AF103:AF133 AE3:AE102" xr:uid="{98643FB8-8619-45A4-9AEE-C3A1ED22ED32}">
      <formula1>"No Specific Domain Exp, Insurance,FINRA,Financial,Series 6, Series 7,PHRNs,USRNs,Adjuster,Physician"</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6820841-E22D-47A6-8C89-5DEB0514E913}">
          <x14:formula1>
            <xm:f>'Drop Downs'!$A$4:$G$4</xm:f>
          </x14:formula1>
          <xm:sqref>D3:D662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XET986"/>
  <sheetViews>
    <sheetView showGridLines="0" topLeftCell="A150" zoomScale="70" zoomScaleNormal="70" workbookViewId="0">
      <selection activeCell="A80" sqref="A80:A166"/>
    </sheetView>
  </sheetViews>
  <sheetFormatPr defaultColWidth="9.28515625" defaultRowHeight="15" x14ac:dyDescent="0.2"/>
  <cols>
    <col min="1" max="1" width="21.42578125" style="21" bestFit="1" customWidth="1"/>
    <col min="2" max="2" width="18" style="21" customWidth="1"/>
    <col min="3" max="3" width="32.7109375" style="21" customWidth="1"/>
    <col min="4" max="4" width="45.7109375" style="21" customWidth="1"/>
    <col min="5" max="6" width="46.140625" style="21" customWidth="1"/>
    <col min="7" max="7" width="48.5703125" style="21" customWidth="1"/>
    <col min="8" max="8" width="25.28515625" style="21" customWidth="1"/>
    <col min="9" max="11" width="15.5703125" style="21" customWidth="1"/>
    <col min="12" max="12" width="14.28515625" style="21" customWidth="1"/>
    <col min="13" max="13" width="18.5703125" style="21" customWidth="1"/>
    <col min="14" max="14" width="15.42578125" style="21" customWidth="1"/>
    <col min="15" max="15" width="16.28515625" style="21" customWidth="1"/>
    <col min="16" max="16" width="14.42578125" style="21" customWidth="1"/>
    <col min="17" max="17" width="15.5703125" style="21" customWidth="1"/>
    <col min="18" max="18" width="14.42578125" style="21" customWidth="1"/>
    <col min="19" max="19" width="12.5703125" style="21" customWidth="1"/>
    <col min="20" max="20" width="16" style="21" customWidth="1"/>
    <col min="21" max="21" width="12.42578125" style="21" customWidth="1"/>
    <col min="22" max="22" width="12.28515625" style="21" customWidth="1"/>
    <col min="23" max="23" width="83.28515625" style="21" customWidth="1"/>
    <col min="24" max="24" width="36.28515625" style="21" customWidth="1"/>
    <col min="25" max="25" width="28.5703125" style="21" customWidth="1"/>
    <col min="26" max="29" width="55.5703125" style="21" customWidth="1"/>
    <col min="30" max="30" width="10.42578125" style="21" bestFit="1" customWidth="1"/>
    <col min="31" max="31" width="15.140625" style="8" customWidth="1"/>
    <col min="32" max="32" width="17.140625" style="8" customWidth="1"/>
    <col min="33" max="33" width="22.28515625" style="8" customWidth="1"/>
    <col min="34" max="34" width="24.28515625" style="8" customWidth="1"/>
    <col min="35" max="35" width="21.5703125" style="21" customWidth="1"/>
    <col min="36" max="36" width="15.5703125" style="21" customWidth="1"/>
    <col min="37" max="37" width="22.7109375" style="21" customWidth="1"/>
    <col min="38" max="38" width="17.7109375" style="21" customWidth="1"/>
    <col min="39" max="39" width="37.5703125" style="21" customWidth="1"/>
    <col min="40" max="40" width="53.28515625" style="21" customWidth="1"/>
    <col min="41" max="41" width="11.5703125" style="21" customWidth="1"/>
    <col min="42" max="42" width="22.85546875" style="21" customWidth="1"/>
    <col min="43" max="43" width="22.42578125" style="21" customWidth="1"/>
    <col min="44" max="44" width="17" style="21" customWidth="1"/>
    <col min="45" max="45" width="25.7109375" style="6" customWidth="1"/>
    <col min="46" max="46" width="21.28515625" style="6" customWidth="1"/>
    <col min="47" max="47" width="12.7109375" style="6" customWidth="1"/>
    <col min="48" max="48" width="15.7109375" style="21" customWidth="1"/>
    <col min="49" max="49" width="37.42578125" style="21" customWidth="1"/>
    <col min="50" max="50" width="30" style="21" customWidth="1"/>
    <col min="51" max="51" width="42" style="21" customWidth="1"/>
    <col min="52" max="52" width="22.28515625" style="21" customWidth="1"/>
    <col min="53" max="53" width="14.85546875" style="21" customWidth="1"/>
    <col min="54" max="54" width="32.7109375" style="21" customWidth="1"/>
    <col min="55" max="55" width="14.140625" style="21" customWidth="1"/>
    <col min="56" max="56" width="23.7109375" style="21" customWidth="1"/>
    <col min="57" max="57" width="85.7109375" style="21" customWidth="1"/>
    <col min="58" max="58" width="50.5703125" style="21" customWidth="1"/>
    <col min="59" max="59" width="21.28515625" style="21" customWidth="1"/>
    <col min="60" max="60" width="38.140625" style="21" customWidth="1"/>
    <col min="61" max="62" width="31.85546875" style="21" customWidth="1"/>
    <col min="63" max="63" width="18.28515625" style="21" bestFit="1" customWidth="1"/>
    <col min="64" max="64" width="10.42578125" style="21" bestFit="1" customWidth="1"/>
    <col min="65" max="65" width="13.5703125" style="21" bestFit="1" customWidth="1"/>
    <col min="66" max="66" width="14.140625" style="21" customWidth="1"/>
    <col min="67" max="67" width="19.42578125" style="21" customWidth="1"/>
    <col min="68" max="68" width="23.28515625" style="21" customWidth="1"/>
    <col min="69" max="69" width="26.140625" style="21" customWidth="1"/>
    <col min="70" max="70" width="13.7109375" style="21" customWidth="1"/>
    <col min="71" max="71" width="29.42578125" style="21" customWidth="1"/>
    <col min="72" max="72" width="32" style="21" customWidth="1"/>
    <col min="73" max="73" width="24.7109375" style="21" customWidth="1"/>
    <col min="74" max="74" width="23.7109375" style="21" customWidth="1"/>
    <col min="75" max="75" width="36.7109375" style="21" customWidth="1"/>
    <col min="76" max="76" width="34.28515625" style="21" customWidth="1"/>
    <col min="77" max="77" width="18" style="21" customWidth="1"/>
    <col min="78" max="78" width="52.7109375" style="21" customWidth="1"/>
    <col min="79" max="79" width="43.28515625" style="21" bestFit="1" customWidth="1"/>
    <col min="80" max="80" width="21.85546875" style="21" customWidth="1"/>
    <col min="81" max="81" width="14.7109375" style="21" customWidth="1"/>
    <col min="82" max="82" width="33" style="21" bestFit="1" customWidth="1"/>
    <col min="83" max="83" width="9.28515625" style="21" customWidth="1"/>
    <col min="84" max="84" width="19.28515625" style="21" customWidth="1"/>
    <col min="85" max="85" width="20.7109375" style="21" customWidth="1"/>
    <col min="86" max="86" width="21.28515625" style="21" customWidth="1"/>
    <col min="87" max="87" width="11.42578125" style="21" customWidth="1"/>
    <col min="88" max="88" width="13.42578125" style="21" customWidth="1"/>
    <col min="89" max="89" width="27.42578125" style="21" customWidth="1"/>
    <col min="90" max="90" width="11.42578125" style="21" customWidth="1"/>
    <col min="91" max="91" width="12.7109375" style="21" customWidth="1"/>
    <col min="92" max="94" width="9.28515625" style="21" customWidth="1"/>
    <col min="95" max="95" width="17.42578125" style="21" bestFit="1" customWidth="1"/>
    <col min="96" max="97" width="9.28515625" style="21" customWidth="1"/>
    <col min="98" max="16373" width="9.28515625" style="21"/>
    <col min="16374" max="16384" width="9.28515625" style="28"/>
  </cols>
  <sheetData>
    <row r="1" spans="1:81 16374:16374" ht="15.75" x14ac:dyDescent="0.25">
      <c r="A1" s="12"/>
      <c r="B1" s="12"/>
      <c r="C1" s="12"/>
      <c r="D1" s="12"/>
      <c r="E1" s="12"/>
      <c r="F1" s="13"/>
      <c r="G1" s="12"/>
      <c r="H1" s="14"/>
      <c r="I1" s="211" t="s">
        <v>46</v>
      </c>
      <c r="J1" s="212"/>
      <c r="K1" s="212"/>
      <c r="L1" s="212"/>
      <c r="M1" s="212"/>
      <c r="N1" s="212"/>
      <c r="O1" s="212"/>
      <c r="P1" s="212"/>
      <c r="Q1" s="212"/>
      <c r="R1" s="212"/>
      <c r="S1" s="212"/>
      <c r="T1" s="212"/>
      <c r="U1" s="212"/>
      <c r="V1" s="212"/>
      <c r="W1" s="213"/>
      <c r="X1" s="12" t="s">
        <v>71</v>
      </c>
      <c r="Y1" s="12"/>
      <c r="Z1" s="12"/>
      <c r="AA1" s="12"/>
      <c r="AB1" s="12"/>
      <c r="AC1" s="12"/>
      <c r="AD1" s="12"/>
      <c r="AE1" s="190" t="s">
        <v>47</v>
      </c>
      <c r="AF1" s="190"/>
      <c r="AG1" s="190"/>
      <c r="AH1" s="191"/>
      <c r="AI1" s="209" t="s">
        <v>43</v>
      </c>
      <c r="AJ1" s="210"/>
      <c r="AK1" s="12"/>
      <c r="AL1" s="12"/>
      <c r="AM1" s="12"/>
      <c r="AN1" s="12"/>
      <c r="AO1" s="12"/>
      <c r="AP1" s="12"/>
      <c r="AQ1" s="12"/>
      <c r="AR1" s="12"/>
      <c r="AS1" s="192" t="s">
        <v>48</v>
      </c>
      <c r="AT1" s="192"/>
      <c r="AU1" s="193"/>
      <c r="AV1" s="217" t="s">
        <v>49</v>
      </c>
      <c r="AW1" s="219"/>
      <c r="AX1" s="218"/>
      <c r="AY1" s="214" t="s">
        <v>50</v>
      </c>
      <c r="AZ1" s="215"/>
      <c r="BA1" s="216"/>
      <c r="BB1" s="217" t="s">
        <v>51</v>
      </c>
      <c r="BC1" s="218"/>
      <c r="BD1" s="18"/>
      <c r="BE1" s="12"/>
      <c r="BF1" s="12"/>
      <c r="BG1" s="12"/>
      <c r="BH1" s="209" t="s">
        <v>52</v>
      </c>
      <c r="BI1" s="223"/>
      <c r="BJ1" s="210"/>
      <c r="BK1" s="220" t="s">
        <v>53</v>
      </c>
      <c r="BL1" s="221"/>
      <c r="BM1" s="221"/>
      <c r="BN1" s="221"/>
      <c r="BO1" s="221"/>
      <c r="BP1" s="221"/>
      <c r="BQ1" s="221"/>
      <c r="BR1" s="221"/>
      <c r="BS1" s="222"/>
      <c r="BT1" s="208" t="s">
        <v>54</v>
      </c>
      <c r="BU1" s="208"/>
      <c r="BV1" s="50" t="s">
        <v>55</v>
      </c>
      <c r="BW1" s="12"/>
      <c r="BX1" s="12"/>
      <c r="BY1" s="12"/>
      <c r="BZ1" s="12"/>
      <c r="CA1" s="12"/>
      <c r="CB1" s="12"/>
      <c r="CC1" s="15"/>
      <c r="XET1" s="21"/>
    </row>
    <row r="2" spans="1:81 16374:16374" ht="38.25" x14ac:dyDescent="0.25">
      <c r="A2" s="130" t="s">
        <v>56</v>
      </c>
      <c r="B2" s="131" t="s">
        <v>57</v>
      </c>
      <c r="C2" s="131" t="s">
        <v>58</v>
      </c>
      <c r="D2" s="132" t="s">
        <v>59</v>
      </c>
      <c r="E2" s="132" t="s">
        <v>60</v>
      </c>
      <c r="F2" s="132" t="s">
        <v>61</v>
      </c>
      <c r="G2" s="133" t="s">
        <v>62</v>
      </c>
      <c r="H2" s="151" t="s">
        <v>772</v>
      </c>
      <c r="I2" s="151" t="s">
        <v>773</v>
      </c>
      <c r="J2" s="151" t="s">
        <v>774</v>
      </c>
      <c r="K2" s="151" t="s">
        <v>775</v>
      </c>
      <c r="L2" s="151" t="s">
        <v>776</v>
      </c>
      <c r="M2" s="151" t="s">
        <v>777</v>
      </c>
      <c r="N2" s="151" t="s">
        <v>778</v>
      </c>
      <c r="O2" s="151" t="s">
        <v>779</v>
      </c>
      <c r="P2" s="151" t="s">
        <v>780</v>
      </c>
      <c r="Q2" s="151" t="s">
        <v>781</v>
      </c>
      <c r="R2" s="151" t="s">
        <v>782</v>
      </c>
      <c r="S2" s="151" t="s">
        <v>783</v>
      </c>
      <c r="T2" s="151" t="s">
        <v>784</v>
      </c>
      <c r="U2" s="151" t="s">
        <v>785</v>
      </c>
      <c r="V2" s="151" t="s">
        <v>786</v>
      </c>
      <c r="W2" s="136" t="s">
        <v>71</v>
      </c>
      <c r="X2" s="136" t="s">
        <v>73</v>
      </c>
      <c r="Y2" s="136" t="s">
        <v>72</v>
      </c>
      <c r="Z2" s="136" t="s">
        <v>74</v>
      </c>
      <c r="AA2" s="136" t="s">
        <v>75</v>
      </c>
      <c r="AB2" s="136" t="s">
        <v>76</v>
      </c>
      <c r="AC2" s="136" t="s">
        <v>77</v>
      </c>
      <c r="AD2" s="137" t="s">
        <v>78</v>
      </c>
      <c r="AE2" s="137" t="s">
        <v>79</v>
      </c>
      <c r="AF2" s="137" t="s">
        <v>80</v>
      </c>
      <c r="AG2" s="137" t="s">
        <v>81</v>
      </c>
      <c r="AH2" s="138" t="s">
        <v>82</v>
      </c>
      <c r="AI2" s="138" t="s">
        <v>83</v>
      </c>
      <c r="AJ2" s="138" t="s">
        <v>84</v>
      </c>
      <c r="AK2" s="138" t="s">
        <v>5</v>
      </c>
      <c r="AL2" s="138" t="s">
        <v>85</v>
      </c>
      <c r="AM2" s="137" t="s">
        <v>3498</v>
      </c>
      <c r="AN2" s="138" t="s">
        <v>86</v>
      </c>
      <c r="AO2" s="137" t="s">
        <v>87</v>
      </c>
      <c r="AP2" s="138" t="s">
        <v>88</v>
      </c>
      <c r="AQ2" s="138" t="s">
        <v>89</v>
      </c>
      <c r="AR2" s="139" t="s">
        <v>90</v>
      </c>
      <c r="AS2" s="139" t="s">
        <v>91</v>
      </c>
      <c r="AT2" s="139" t="s">
        <v>92</v>
      </c>
      <c r="AU2" s="140" t="s">
        <v>93</v>
      </c>
      <c r="AV2" s="140" t="s">
        <v>94</v>
      </c>
      <c r="AW2" s="140" t="s">
        <v>95</v>
      </c>
      <c r="AX2" s="140" t="s">
        <v>96</v>
      </c>
      <c r="AY2" s="140" t="s">
        <v>97</v>
      </c>
      <c r="AZ2" s="140" t="s">
        <v>98</v>
      </c>
      <c r="BA2" s="140" t="s">
        <v>99</v>
      </c>
      <c r="BB2" s="140" t="s">
        <v>100</v>
      </c>
      <c r="BC2" s="140" t="s">
        <v>101</v>
      </c>
      <c r="BD2" s="138" t="s">
        <v>102</v>
      </c>
      <c r="BE2" s="138" t="s">
        <v>103</v>
      </c>
      <c r="BF2" s="138" t="s">
        <v>104</v>
      </c>
      <c r="BG2" s="138" t="s">
        <v>105</v>
      </c>
      <c r="BH2" s="138" t="s">
        <v>106</v>
      </c>
      <c r="BI2" s="138" t="s">
        <v>3494</v>
      </c>
      <c r="BJ2" s="152" t="s">
        <v>107</v>
      </c>
      <c r="BK2" s="152" t="s">
        <v>108</v>
      </c>
      <c r="BL2" s="138" t="s">
        <v>109</v>
      </c>
      <c r="BM2" s="138" t="s">
        <v>110</v>
      </c>
      <c r="BN2" s="138" t="s">
        <v>111</v>
      </c>
      <c r="BO2" s="138" t="s">
        <v>112</v>
      </c>
      <c r="BP2" s="138" t="s">
        <v>113</v>
      </c>
      <c r="BQ2" s="138" t="s">
        <v>114</v>
      </c>
      <c r="BR2" s="138" t="s">
        <v>115</v>
      </c>
      <c r="BS2" s="138" t="s">
        <v>116</v>
      </c>
      <c r="BT2" s="138" t="s">
        <v>117</v>
      </c>
      <c r="BU2" s="138" t="s">
        <v>118</v>
      </c>
      <c r="BV2" s="137" t="s">
        <v>119</v>
      </c>
      <c r="BW2" s="137" t="s">
        <v>120</v>
      </c>
      <c r="BX2" s="138" t="s">
        <v>121</v>
      </c>
      <c r="BY2" s="144" t="s">
        <v>122</v>
      </c>
      <c r="BZ2" s="138" t="s">
        <v>123</v>
      </c>
      <c r="CA2" s="138" t="s">
        <v>124</v>
      </c>
      <c r="CB2" s="124" t="s">
        <v>3504</v>
      </c>
      <c r="CC2" s="124" t="s">
        <v>125</v>
      </c>
      <c r="XET2" s="21"/>
    </row>
    <row r="3" spans="1:81 16374:16374" ht="25.5" hidden="1" x14ac:dyDescent="0.25">
      <c r="A3" s="117" t="s">
        <v>17</v>
      </c>
      <c r="B3" s="65" t="s">
        <v>787</v>
      </c>
      <c r="C3" s="65" t="s">
        <v>788</v>
      </c>
      <c r="D3" s="65" t="s">
        <v>789</v>
      </c>
      <c r="E3" s="57" t="s">
        <v>790</v>
      </c>
      <c r="F3" s="59" t="s">
        <v>791</v>
      </c>
      <c r="G3" s="59" t="s">
        <v>792</v>
      </c>
      <c r="H3" s="59" t="s">
        <v>133</v>
      </c>
      <c r="I3" s="59" t="s">
        <v>133</v>
      </c>
      <c r="J3" s="59"/>
      <c r="K3" s="59"/>
      <c r="L3" s="59"/>
      <c r="M3" s="59"/>
      <c r="N3" s="59"/>
      <c r="O3" s="59" t="s">
        <v>133</v>
      </c>
      <c r="P3" s="59" t="s">
        <v>133</v>
      </c>
      <c r="Q3" s="59" t="s">
        <v>133</v>
      </c>
      <c r="R3" s="59" t="s">
        <v>133</v>
      </c>
      <c r="S3" s="59" t="s">
        <v>133</v>
      </c>
      <c r="T3" s="59" t="s">
        <v>133</v>
      </c>
      <c r="U3" s="59"/>
      <c r="V3" s="59"/>
      <c r="W3" s="65" t="s">
        <v>793</v>
      </c>
      <c r="X3" s="65" t="s">
        <v>794</v>
      </c>
      <c r="Y3" s="65" t="s">
        <v>795</v>
      </c>
      <c r="Z3" s="65" t="s">
        <v>796</v>
      </c>
      <c r="AA3" s="65" t="s">
        <v>797</v>
      </c>
      <c r="AB3" s="65" t="s">
        <v>798</v>
      </c>
      <c r="AC3" s="59" t="s">
        <v>140</v>
      </c>
      <c r="AD3" s="58" t="s">
        <v>141</v>
      </c>
      <c r="AE3" s="58"/>
      <c r="AF3" s="58"/>
      <c r="AG3" s="58"/>
      <c r="AH3" s="59">
        <v>19</v>
      </c>
      <c r="AI3" s="65"/>
      <c r="AJ3" s="59">
        <v>26</v>
      </c>
      <c r="AK3" s="59" t="s">
        <v>142</v>
      </c>
      <c r="AL3" s="59" t="s">
        <v>143</v>
      </c>
      <c r="AM3" s="59" t="s">
        <v>144</v>
      </c>
      <c r="AN3" s="59" t="s">
        <v>143</v>
      </c>
      <c r="AO3" s="59" t="s">
        <v>143</v>
      </c>
      <c r="AP3" s="59" t="s">
        <v>145</v>
      </c>
      <c r="AQ3" s="110">
        <v>44655</v>
      </c>
      <c r="AR3" s="63" t="s">
        <v>146</v>
      </c>
      <c r="AS3" s="64" t="s">
        <v>273</v>
      </c>
      <c r="AT3" s="63" t="s">
        <v>650</v>
      </c>
      <c r="AU3" s="59">
        <v>0</v>
      </c>
      <c r="AV3" s="59" t="s">
        <v>140</v>
      </c>
      <c r="AW3" s="59" t="s">
        <v>140</v>
      </c>
      <c r="AX3" s="59" t="s">
        <v>140</v>
      </c>
      <c r="AY3" s="59" t="s">
        <v>140</v>
      </c>
      <c r="AZ3" s="59" t="s">
        <v>140</v>
      </c>
      <c r="BA3" s="59" t="s">
        <v>140</v>
      </c>
      <c r="BB3" s="59" t="s">
        <v>140</v>
      </c>
      <c r="BC3" s="59" t="s">
        <v>140</v>
      </c>
      <c r="BD3" s="59" t="s">
        <v>140</v>
      </c>
      <c r="BE3" s="65" t="s">
        <v>799</v>
      </c>
      <c r="BF3" s="59" t="s">
        <v>150</v>
      </c>
      <c r="BG3" s="59" t="s">
        <v>151</v>
      </c>
      <c r="BH3" s="59"/>
      <c r="BI3" s="59" t="s">
        <v>2408</v>
      </c>
      <c r="BJ3" s="26">
        <v>0.97</v>
      </c>
      <c r="BK3" s="27" t="s">
        <v>800</v>
      </c>
      <c r="BL3" s="59">
        <v>30</v>
      </c>
      <c r="BM3" s="59" t="s">
        <v>140</v>
      </c>
      <c r="BN3" s="59" t="s">
        <v>140</v>
      </c>
      <c r="BO3" s="59" t="s">
        <v>140</v>
      </c>
      <c r="BP3" s="59" t="s">
        <v>140</v>
      </c>
      <c r="BQ3" s="59" t="s">
        <v>140</v>
      </c>
      <c r="BR3" s="59" t="s">
        <v>140</v>
      </c>
      <c r="BS3" s="67">
        <v>18028</v>
      </c>
      <c r="BT3" s="67" t="s">
        <v>140</v>
      </c>
      <c r="BU3" s="59" t="s">
        <v>140</v>
      </c>
      <c r="BV3" s="59" t="s">
        <v>270</v>
      </c>
      <c r="BW3" s="59">
        <v>1</v>
      </c>
      <c r="BX3" s="59" t="s">
        <v>239</v>
      </c>
      <c r="BY3" s="59">
        <v>25700</v>
      </c>
      <c r="BZ3" s="59" t="s">
        <v>801</v>
      </c>
      <c r="CA3" s="65" t="s">
        <v>802</v>
      </c>
      <c r="CB3" s="172" t="s">
        <v>3505</v>
      </c>
      <c r="CC3" s="116"/>
      <c r="XET3" s="28" t="str">
        <f>(IF(RIGHT(SUBSTITUTE(SUBSTITUTE(SUBSTITUTE(SUBSTITUTE(SUBSTITUTE(SUBSTITUTE(SUBSTITUTE(SUBSTITUTE(SUBSTITUTE(D3," ","_"),"/","_"),"&amp;","_"),"(","_"),")","_"),",","_"),"-","_"),".","_"),"'","_"))="_",LEFT(SUBSTITUTE(SUBSTITUTE(SUBSTITUTE(SUBSTITUTE(SUBSTITUTE(SUBSTITUTE(SUBSTITUTE(SUBSTITUTE(SUBSTITUTE(D3," ","_"),"/","_"),"&amp;","_"),"(","_"),")","_"),",","_"),"-","_"),".","_"),"'","_"),LEN(SUBSTITUTE(SUBSTITUTE(SUBSTITUTE(SUBSTITUTE(SUBSTITUTE(SUBSTITUTE(SUBSTITUTE(SUBSTITUTE(SUBSTITUTE(D3," ","_"),"/","_"),"&amp;","_"),"(","_"),")","_"),",","_"),"-","_"),".","_"),"'","_"))-1),SUBSTITUTE(SUBSTITUTE(SUBSTITUTE(SUBSTITUTE(SUBSTITUTE(SUBSTITUTE(SUBSTITUTE(SUBSTITUTE(SUBSTITUTE(D3," ","_"),"/","_"),"&amp;","_"),"(","_"),")","_"),",","_"),"-","_"),".","_"),"'","_")))</f>
        <v>Distribution_and_Broker_Management__Group</v>
      </c>
    </row>
    <row r="4" spans="1:81 16374:16374" ht="25.5" hidden="1" x14ac:dyDescent="0.25">
      <c r="A4" s="117" t="s">
        <v>17</v>
      </c>
      <c r="B4" s="65" t="s">
        <v>787</v>
      </c>
      <c r="C4" s="65" t="s">
        <v>788</v>
      </c>
      <c r="D4" s="65" t="s">
        <v>803</v>
      </c>
      <c r="E4" s="57" t="s">
        <v>804</v>
      </c>
      <c r="F4" s="59" t="s">
        <v>805</v>
      </c>
      <c r="G4" s="59" t="s">
        <v>806</v>
      </c>
      <c r="H4" s="59" t="s">
        <v>133</v>
      </c>
      <c r="I4" s="59" t="s">
        <v>133</v>
      </c>
      <c r="J4" s="59"/>
      <c r="K4" s="59"/>
      <c r="L4" s="59"/>
      <c r="M4" s="59"/>
      <c r="N4" s="59"/>
      <c r="O4" s="59" t="s">
        <v>133</v>
      </c>
      <c r="P4" s="59" t="s">
        <v>133</v>
      </c>
      <c r="Q4" s="59" t="s">
        <v>133</v>
      </c>
      <c r="R4" s="59" t="s">
        <v>133</v>
      </c>
      <c r="S4" s="59" t="s">
        <v>133</v>
      </c>
      <c r="T4" s="59" t="s">
        <v>133</v>
      </c>
      <c r="U4" s="59"/>
      <c r="V4" s="59"/>
      <c r="W4" s="65" t="s">
        <v>807</v>
      </c>
      <c r="X4" s="65" t="s">
        <v>808</v>
      </c>
      <c r="Y4" s="65" t="s">
        <v>809</v>
      </c>
      <c r="Z4" s="65" t="s">
        <v>810</v>
      </c>
      <c r="AA4" s="65" t="s">
        <v>811</v>
      </c>
      <c r="AB4" s="65" t="s">
        <v>812</v>
      </c>
      <c r="AC4" s="59" t="s">
        <v>140</v>
      </c>
      <c r="AD4" s="58" t="s">
        <v>141</v>
      </c>
      <c r="AE4" s="58"/>
      <c r="AF4" s="58"/>
      <c r="AG4" s="58"/>
      <c r="AH4" s="59">
        <v>101</v>
      </c>
      <c r="AI4" s="65"/>
      <c r="AJ4" s="59">
        <v>116</v>
      </c>
      <c r="AK4" s="59" t="s">
        <v>142</v>
      </c>
      <c r="AL4" s="59" t="s">
        <v>143</v>
      </c>
      <c r="AM4" s="59" t="s">
        <v>144</v>
      </c>
      <c r="AN4" s="59" t="s">
        <v>143</v>
      </c>
      <c r="AO4" s="59" t="s">
        <v>143</v>
      </c>
      <c r="AP4" s="59" t="s">
        <v>160</v>
      </c>
      <c r="AQ4" s="110">
        <v>44662</v>
      </c>
      <c r="AR4" s="63" t="s">
        <v>146</v>
      </c>
      <c r="AS4" s="64" t="s">
        <v>273</v>
      </c>
      <c r="AT4" s="63" t="s">
        <v>567</v>
      </c>
      <c r="AU4" s="59">
        <v>1</v>
      </c>
      <c r="AV4" s="59" t="s">
        <v>813</v>
      </c>
      <c r="AW4" s="59" t="s">
        <v>140</v>
      </c>
      <c r="AX4" s="59" t="s">
        <v>140</v>
      </c>
      <c r="AY4" s="59" t="s">
        <v>140</v>
      </c>
      <c r="AZ4" s="59" t="s">
        <v>140</v>
      </c>
      <c r="BA4" s="59" t="s">
        <v>140</v>
      </c>
      <c r="BB4" s="59" t="s">
        <v>140</v>
      </c>
      <c r="BC4" s="59" t="s">
        <v>140</v>
      </c>
      <c r="BD4" s="59" t="s">
        <v>140</v>
      </c>
      <c r="BE4" s="65" t="s">
        <v>814</v>
      </c>
      <c r="BF4" s="59" t="s">
        <v>150</v>
      </c>
      <c r="BG4" s="59" t="s">
        <v>151</v>
      </c>
      <c r="BH4" s="59"/>
      <c r="BI4" s="59" t="s">
        <v>2408</v>
      </c>
      <c r="BJ4" s="26">
        <v>0.97</v>
      </c>
      <c r="BK4" s="27" t="s">
        <v>800</v>
      </c>
      <c r="BL4" s="59">
        <v>45</v>
      </c>
      <c r="BM4" s="59" t="s">
        <v>140</v>
      </c>
      <c r="BN4" s="59" t="s">
        <v>140</v>
      </c>
      <c r="BO4" s="59" t="s">
        <v>140</v>
      </c>
      <c r="BP4" s="59" t="s">
        <v>140</v>
      </c>
      <c r="BQ4" s="59" t="s">
        <v>140</v>
      </c>
      <c r="BR4" s="59" t="s">
        <v>140</v>
      </c>
      <c r="BS4" s="67" t="s">
        <v>140</v>
      </c>
      <c r="BT4" s="67" t="s">
        <v>140</v>
      </c>
      <c r="BU4" s="59">
        <v>89399</v>
      </c>
      <c r="BV4" s="59" t="s">
        <v>143</v>
      </c>
      <c r="BW4" s="59" t="s">
        <v>140</v>
      </c>
      <c r="BX4" s="59" t="s">
        <v>239</v>
      </c>
      <c r="BY4" s="59">
        <v>25700</v>
      </c>
      <c r="BZ4" s="59" t="s">
        <v>815</v>
      </c>
      <c r="CA4" s="65" t="s">
        <v>802</v>
      </c>
      <c r="CB4" s="172" t="s">
        <v>3505</v>
      </c>
      <c r="CC4" s="116"/>
      <c r="XET4" s="28" t="str">
        <f t="shared" ref="XET4:XET67" si="0">(IF(RIGHT(SUBSTITUTE(SUBSTITUTE(SUBSTITUTE(SUBSTITUTE(SUBSTITUTE(SUBSTITUTE(SUBSTITUTE(SUBSTITUTE(SUBSTITUTE(D4," ","_"),"/","_"),"&amp;","_"),"(","_"),")","_"),",","_"),"-","_"),".","_"),"'","_"))="_",LEFT(SUBSTITUTE(SUBSTITUTE(SUBSTITUTE(SUBSTITUTE(SUBSTITUTE(SUBSTITUTE(SUBSTITUTE(SUBSTITUTE(SUBSTITUTE(D4," ","_"),"/","_"),"&amp;","_"),"(","_"),")","_"),",","_"),"-","_"),".","_"),"'","_"),LEN(SUBSTITUTE(SUBSTITUTE(SUBSTITUTE(SUBSTITUTE(SUBSTITUTE(SUBSTITUTE(SUBSTITUTE(SUBSTITUTE(SUBSTITUTE(D4," ","_"),"/","_"),"&amp;","_"),"(","_"),")","_"),",","_"),"-","_"),".","_"),"'","_"))-1),SUBSTITUTE(SUBSTITUTE(SUBSTITUTE(SUBSTITUTE(SUBSTITUTE(SUBSTITUTE(SUBSTITUTE(SUBSTITUTE(SUBSTITUTE(D4," ","_"),"/","_"),"&amp;","_"),"(","_"),")","_"),",","_"),"-","_"),".","_"),"'","_")))</f>
        <v>Finance___Accounting__Group</v>
      </c>
    </row>
    <row r="5" spans="1:81 16374:16374" ht="51" hidden="1" x14ac:dyDescent="0.25">
      <c r="A5" s="117" t="s">
        <v>17</v>
      </c>
      <c r="B5" s="65" t="s">
        <v>787</v>
      </c>
      <c r="C5" s="65" t="s">
        <v>788</v>
      </c>
      <c r="D5" s="65" t="s">
        <v>816</v>
      </c>
      <c r="E5" s="57" t="s">
        <v>817</v>
      </c>
      <c r="F5" s="59" t="s">
        <v>280</v>
      </c>
      <c r="G5" s="59" t="s">
        <v>818</v>
      </c>
      <c r="H5" s="59" t="s">
        <v>133</v>
      </c>
      <c r="I5" s="59" t="s">
        <v>133</v>
      </c>
      <c r="J5" s="59"/>
      <c r="K5" s="59"/>
      <c r="L5" s="59"/>
      <c r="M5" s="59"/>
      <c r="N5" s="59"/>
      <c r="O5" s="59" t="s">
        <v>133</v>
      </c>
      <c r="P5" s="59" t="s">
        <v>133</v>
      </c>
      <c r="Q5" s="59" t="s">
        <v>133</v>
      </c>
      <c r="R5" s="59" t="s">
        <v>133</v>
      </c>
      <c r="S5" s="59" t="s">
        <v>133</v>
      </c>
      <c r="T5" s="59" t="s">
        <v>133</v>
      </c>
      <c r="U5" s="59"/>
      <c r="V5" s="59"/>
      <c r="W5" s="65" t="s">
        <v>819</v>
      </c>
      <c r="X5" s="65" t="s">
        <v>820</v>
      </c>
      <c r="Y5" s="65" t="s">
        <v>821</v>
      </c>
      <c r="Z5" s="65" t="s">
        <v>822</v>
      </c>
      <c r="AA5" s="65" t="s">
        <v>823</v>
      </c>
      <c r="AB5" s="65" t="s">
        <v>824</v>
      </c>
      <c r="AC5" s="59" t="s">
        <v>825</v>
      </c>
      <c r="AD5" s="58" t="s">
        <v>141</v>
      </c>
      <c r="AE5" s="58"/>
      <c r="AF5" s="58"/>
      <c r="AG5" s="58"/>
      <c r="AH5" s="59">
        <v>37</v>
      </c>
      <c r="AI5" s="65"/>
      <c r="AJ5" s="59">
        <v>50</v>
      </c>
      <c r="AK5" s="59" t="s">
        <v>142</v>
      </c>
      <c r="AL5" s="59" t="s">
        <v>143</v>
      </c>
      <c r="AM5" s="59" t="s">
        <v>144</v>
      </c>
      <c r="AN5" s="59" t="s">
        <v>143</v>
      </c>
      <c r="AO5" s="59" t="s">
        <v>143</v>
      </c>
      <c r="AP5" s="59" t="s">
        <v>160</v>
      </c>
      <c r="AQ5" s="110">
        <v>41801</v>
      </c>
      <c r="AR5" s="63" t="s">
        <v>146</v>
      </c>
      <c r="AS5" s="64" t="s">
        <v>273</v>
      </c>
      <c r="AT5" s="63" t="s">
        <v>273</v>
      </c>
      <c r="AU5" s="59">
        <v>2</v>
      </c>
      <c r="AV5" s="59" t="s">
        <v>826</v>
      </c>
      <c r="AW5" s="59" t="s">
        <v>827</v>
      </c>
      <c r="AX5" s="59" t="s">
        <v>140</v>
      </c>
      <c r="AY5" s="59" t="s">
        <v>828</v>
      </c>
      <c r="AZ5" s="59" t="s">
        <v>140</v>
      </c>
      <c r="BA5" s="59" t="s">
        <v>829</v>
      </c>
      <c r="BB5" s="59" t="s">
        <v>830</v>
      </c>
      <c r="BC5" s="59" t="s">
        <v>140</v>
      </c>
      <c r="BD5" s="59" t="s">
        <v>140</v>
      </c>
      <c r="BE5" s="65" t="s">
        <v>831</v>
      </c>
      <c r="BF5" s="59" t="s">
        <v>150</v>
      </c>
      <c r="BG5" s="59" t="s">
        <v>151</v>
      </c>
      <c r="BH5" s="59"/>
      <c r="BI5" s="59" t="s">
        <v>2408</v>
      </c>
      <c r="BJ5" s="26">
        <v>0.98</v>
      </c>
      <c r="BK5" s="27" t="s">
        <v>832</v>
      </c>
      <c r="BL5" s="59">
        <v>5.65</v>
      </c>
      <c r="BM5" s="59" t="s">
        <v>140</v>
      </c>
      <c r="BN5" s="59" t="s">
        <v>140</v>
      </c>
      <c r="BO5" s="59" t="s">
        <v>140</v>
      </c>
      <c r="BP5" s="59" t="s">
        <v>140</v>
      </c>
      <c r="BQ5" s="59" t="s">
        <v>140</v>
      </c>
      <c r="BR5" s="59" t="s">
        <v>140</v>
      </c>
      <c r="BS5" s="67">
        <v>750000</v>
      </c>
      <c r="BT5" s="67" t="s">
        <v>140</v>
      </c>
      <c r="BU5" s="59" t="s">
        <v>140</v>
      </c>
      <c r="BV5" s="59" t="s">
        <v>270</v>
      </c>
      <c r="BW5" s="59" t="s">
        <v>833</v>
      </c>
      <c r="BX5" s="59" t="s">
        <v>152</v>
      </c>
      <c r="BY5" s="59" t="s">
        <v>140</v>
      </c>
      <c r="BZ5" s="59" t="s">
        <v>834</v>
      </c>
      <c r="CA5" s="65" t="s">
        <v>835</v>
      </c>
      <c r="CB5" s="172" t="s">
        <v>3505</v>
      </c>
      <c r="CC5" s="116"/>
      <c r="XET5" s="28" t="str">
        <f t="shared" si="0"/>
        <v>Claims_Management__Group</v>
      </c>
    </row>
    <row r="6" spans="1:81 16374:16374" ht="25.5" hidden="1" x14ac:dyDescent="0.25">
      <c r="A6" s="117" t="s">
        <v>17</v>
      </c>
      <c r="B6" s="65" t="s">
        <v>787</v>
      </c>
      <c r="C6" s="65" t="s">
        <v>788</v>
      </c>
      <c r="D6" s="65" t="s">
        <v>816</v>
      </c>
      <c r="E6" s="57" t="s">
        <v>836</v>
      </c>
      <c r="F6" s="59" t="s">
        <v>779</v>
      </c>
      <c r="G6" s="59" t="s">
        <v>779</v>
      </c>
      <c r="H6" s="59"/>
      <c r="I6" s="59"/>
      <c r="J6" s="59"/>
      <c r="K6" s="59"/>
      <c r="L6" s="59"/>
      <c r="M6" s="59"/>
      <c r="N6" s="59"/>
      <c r="O6" s="59" t="s">
        <v>133</v>
      </c>
      <c r="P6" s="59"/>
      <c r="Q6" s="59"/>
      <c r="R6" s="59"/>
      <c r="S6" s="59"/>
      <c r="T6" s="59"/>
      <c r="U6" s="59"/>
      <c r="V6" s="59"/>
      <c r="W6" s="65" t="s">
        <v>837</v>
      </c>
      <c r="X6" s="65" t="s">
        <v>838</v>
      </c>
      <c r="Y6" s="65" t="s">
        <v>839</v>
      </c>
      <c r="Z6" s="65" t="s">
        <v>840</v>
      </c>
      <c r="AA6" s="65" t="s">
        <v>841</v>
      </c>
      <c r="AB6" s="65" t="s">
        <v>824</v>
      </c>
      <c r="AC6" s="59" t="s">
        <v>140</v>
      </c>
      <c r="AD6" s="58" t="s">
        <v>141</v>
      </c>
      <c r="AE6" s="58"/>
      <c r="AF6" s="58"/>
      <c r="AG6" s="58"/>
      <c r="AH6" s="59">
        <v>13</v>
      </c>
      <c r="AI6" s="65"/>
      <c r="AJ6" s="59">
        <v>15</v>
      </c>
      <c r="AK6" s="59" t="s">
        <v>142</v>
      </c>
      <c r="AL6" s="59" t="s">
        <v>143</v>
      </c>
      <c r="AM6" s="59" t="s">
        <v>144</v>
      </c>
      <c r="AN6" s="59" t="s">
        <v>143</v>
      </c>
      <c r="AO6" s="59" t="s">
        <v>143</v>
      </c>
      <c r="AP6" s="59" t="s">
        <v>160</v>
      </c>
      <c r="AQ6" s="110">
        <v>41801</v>
      </c>
      <c r="AR6" s="63" t="s">
        <v>146</v>
      </c>
      <c r="AS6" s="64" t="s">
        <v>273</v>
      </c>
      <c r="AT6" s="63" t="s">
        <v>273</v>
      </c>
      <c r="AU6" s="59">
        <v>1</v>
      </c>
      <c r="AV6" s="59" t="s">
        <v>826</v>
      </c>
      <c r="AW6" s="59" t="s">
        <v>140</v>
      </c>
      <c r="AX6" s="59" t="s">
        <v>140</v>
      </c>
      <c r="AY6" s="59" t="s">
        <v>828</v>
      </c>
      <c r="AZ6" s="59" t="s">
        <v>140</v>
      </c>
      <c r="BA6" s="59" t="s">
        <v>140</v>
      </c>
      <c r="BB6" s="59" t="s">
        <v>140</v>
      </c>
      <c r="BC6" s="59" t="s">
        <v>140</v>
      </c>
      <c r="BD6" s="59" t="s">
        <v>140</v>
      </c>
      <c r="BE6" s="65" t="s">
        <v>842</v>
      </c>
      <c r="BF6" s="59" t="s">
        <v>150</v>
      </c>
      <c r="BG6" s="59" t="s">
        <v>151</v>
      </c>
      <c r="BH6" s="59"/>
      <c r="BI6" s="59" t="s">
        <v>2408</v>
      </c>
      <c r="BJ6" s="26">
        <v>0.98</v>
      </c>
      <c r="BK6" s="27" t="s">
        <v>832</v>
      </c>
      <c r="BL6" s="59">
        <v>4.8</v>
      </c>
      <c r="BM6" s="59" t="s">
        <v>140</v>
      </c>
      <c r="BN6" s="59" t="s">
        <v>140</v>
      </c>
      <c r="BO6" s="59" t="s">
        <v>140</v>
      </c>
      <c r="BP6" s="59" t="s">
        <v>140</v>
      </c>
      <c r="BQ6" s="59" t="s">
        <v>140</v>
      </c>
      <c r="BR6" s="59" t="s">
        <v>140</v>
      </c>
      <c r="BS6" s="67">
        <v>337677</v>
      </c>
      <c r="BT6" s="67" t="s">
        <v>140</v>
      </c>
      <c r="BU6" s="59" t="s">
        <v>140</v>
      </c>
      <c r="BV6" s="59" t="s">
        <v>270</v>
      </c>
      <c r="BW6" s="59" t="s">
        <v>833</v>
      </c>
      <c r="BX6" s="59" t="s">
        <v>152</v>
      </c>
      <c r="BY6" s="59" t="s">
        <v>140</v>
      </c>
      <c r="BZ6" s="59" t="s">
        <v>834</v>
      </c>
      <c r="CA6" s="65" t="s">
        <v>835</v>
      </c>
      <c r="CB6" s="172" t="s">
        <v>3505</v>
      </c>
      <c r="CC6" s="116"/>
      <c r="XET6" s="28" t="str">
        <f t="shared" si="0"/>
        <v>Claims_Management__Group</v>
      </c>
    </row>
    <row r="7" spans="1:81 16374:16374" ht="63.75" hidden="1" x14ac:dyDescent="0.25">
      <c r="A7" s="117" t="s">
        <v>17</v>
      </c>
      <c r="B7" s="65" t="s">
        <v>787</v>
      </c>
      <c r="C7" s="65" t="s">
        <v>788</v>
      </c>
      <c r="D7" s="65" t="s">
        <v>816</v>
      </c>
      <c r="E7" s="57" t="s">
        <v>836</v>
      </c>
      <c r="F7" s="59" t="s">
        <v>843</v>
      </c>
      <c r="G7" s="59" t="s">
        <v>843</v>
      </c>
      <c r="H7" s="59"/>
      <c r="I7" s="59"/>
      <c r="J7" s="59"/>
      <c r="K7" s="59"/>
      <c r="L7" s="59"/>
      <c r="M7" s="59"/>
      <c r="N7" s="59"/>
      <c r="O7" s="59" t="s">
        <v>133</v>
      </c>
      <c r="P7" s="59" t="s">
        <v>133</v>
      </c>
      <c r="Q7" s="59"/>
      <c r="R7" s="59"/>
      <c r="S7" s="59"/>
      <c r="T7" s="59"/>
      <c r="U7" s="59"/>
      <c r="V7" s="59"/>
      <c r="W7" s="65" t="s">
        <v>844</v>
      </c>
      <c r="X7" s="65" t="s">
        <v>845</v>
      </c>
      <c r="Y7" s="65" t="s">
        <v>846</v>
      </c>
      <c r="Z7" s="65" t="s">
        <v>847</v>
      </c>
      <c r="AA7" s="65" t="s">
        <v>848</v>
      </c>
      <c r="AB7" s="65" t="s">
        <v>824</v>
      </c>
      <c r="AC7" s="59" t="s">
        <v>849</v>
      </c>
      <c r="AD7" s="58" t="s">
        <v>141</v>
      </c>
      <c r="AE7" s="58"/>
      <c r="AF7" s="58"/>
      <c r="AG7" s="58"/>
      <c r="AH7" s="59">
        <v>17</v>
      </c>
      <c r="AI7" s="65"/>
      <c r="AJ7" s="59">
        <v>24</v>
      </c>
      <c r="AK7" s="59" t="s">
        <v>142</v>
      </c>
      <c r="AL7" s="59" t="s">
        <v>143</v>
      </c>
      <c r="AM7" s="59" t="s">
        <v>144</v>
      </c>
      <c r="AN7" s="59" t="s">
        <v>143</v>
      </c>
      <c r="AO7" s="59" t="s">
        <v>143</v>
      </c>
      <c r="AP7" s="59" t="s">
        <v>145</v>
      </c>
      <c r="AQ7" s="110">
        <v>41767</v>
      </c>
      <c r="AR7" s="63" t="s">
        <v>146</v>
      </c>
      <c r="AS7" s="64" t="s">
        <v>273</v>
      </c>
      <c r="AT7" s="63" t="s">
        <v>273</v>
      </c>
      <c r="AU7" s="59">
        <v>1</v>
      </c>
      <c r="AV7" s="59" t="s">
        <v>850</v>
      </c>
      <c r="AW7" s="59" t="s">
        <v>140</v>
      </c>
      <c r="AX7" s="59" t="s">
        <v>140</v>
      </c>
      <c r="AY7" s="59" t="s">
        <v>828</v>
      </c>
      <c r="AZ7" s="59" t="s">
        <v>140</v>
      </c>
      <c r="BA7" s="59" t="s">
        <v>851</v>
      </c>
      <c r="BB7" s="59" t="s">
        <v>830</v>
      </c>
      <c r="BC7" s="59" t="s">
        <v>140</v>
      </c>
      <c r="BD7" s="59" t="s">
        <v>140</v>
      </c>
      <c r="BE7" s="65" t="s">
        <v>852</v>
      </c>
      <c r="BF7" s="59" t="s">
        <v>150</v>
      </c>
      <c r="BG7" s="59" t="s">
        <v>151</v>
      </c>
      <c r="BH7" s="59"/>
      <c r="BI7" s="59" t="s">
        <v>2408</v>
      </c>
      <c r="BJ7" s="26">
        <v>0.98</v>
      </c>
      <c r="BK7" s="27" t="s">
        <v>853</v>
      </c>
      <c r="BL7" s="59" t="s">
        <v>854</v>
      </c>
      <c r="BM7" s="59" t="s">
        <v>140</v>
      </c>
      <c r="BN7" s="59" t="s">
        <v>140</v>
      </c>
      <c r="BO7" s="59" t="s">
        <v>140</v>
      </c>
      <c r="BP7" s="59" t="s">
        <v>140</v>
      </c>
      <c r="BQ7" s="59" t="s">
        <v>140</v>
      </c>
      <c r="BR7" s="59" t="s">
        <v>140</v>
      </c>
      <c r="BS7" s="67">
        <v>139346</v>
      </c>
      <c r="BT7" s="67" t="s">
        <v>140</v>
      </c>
      <c r="BU7" s="59" t="s">
        <v>140</v>
      </c>
      <c r="BV7" s="59" t="s">
        <v>143</v>
      </c>
      <c r="BW7" s="59" t="s">
        <v>140</v>
      </c>
      <c r="BX7" s="59" t="s">
        <v>152</v>
      </c>
      <c r="BY7" s="59" t="s">
        <v>140</v>
      </c>
      <c r="BZ7" s="59" t="s">
        <v>855</v>
      </c>
      <c r="CA7" s="65" t="s">
        <v>835</v>
      </c>
      <c r="CB7" s="172" t="s">
        <v>3505</v>
      </c>
      <c r="CC7" s="116"/>
      <c r="XET7" s="28" t="str">
        <f t="shared" si="0"/>
        <v>Claims_Management__Group</v>
      </c>
    </row>
    <row r="8" spans="1:81 16374:16374" ht="165.75" hidden="1" x14ac:dyDescent="0.25">
      <c r="A8" s="177" t="s">
        <v>17</v>
      </c>
      <c r="B8" s="150" t="s">
        <v>787</v>
      </c>
      <c r="C8" s="150" t="s">
        <v>788</v>
      </c>
      <c r="D8" s="150" t="s">
        <v>856</v>
      </c>
      <c r="E8" s="74" t="s">
        <v>857</v>
      </c>
      <c r="F8" s="76" t="s">
        <v>3451</v>
      </c>
      <c r="G8" s="76" t="s">
        <v>858</v>
      </c>
      <c r="H8" s="76" t="s">
        <v>133</v>
      </c>
      <c r="I8" s="76" t="s">
        <v>133</v>
      </c>
      <c r="J8" s="76" t="s">
        <v>133</v>
      </c>
      <c r="K8" s="76"/>
      <c r="L8" s="76"/>
      <c r="M8" s="76"/>
      <c r="N8" s="76"/>
      <c r="O8" s="76"/>
      <c r="P8" s="76"/>
      <c r="Q8" s="76"/>
      <c r="R8" s="76"/>
      <c r="S8" s="76"/>
      <c r="T8" s="76"/>
      <c r="U8" s="76"/>
      <c r="V8" s="76"/>
      <c r="W8" s="150" t="s">
        <v>860</v>
      </c>
      <c r="X8" s="150" t="s">
        <v>861</v>
      </c>
      <c r="Y8" s="150" t="s">
        <v>862</v>
      </c>
      <c r="Z8" s="150" t="s">
        <v>863</v>
      </c>
      <c r="AA8" s="150" t="s">
        <v>864</v>
      </c>
      <c r="AB8" s="150" t="s">
        <v>865</v>
      </c>
      <c r="AC8" s="76" t="s">
        <v>140</v>
      </c>
      <c r="AD8" s="73" t="s">
        <v>141</v>
      </c>
      <c r="AE8" s="73"/>
      <c r="AF8" s="73"/>
      <c r="AG8" s="73"/>
      <c r="AH8" s="76">
        <v>6</v>
      </c>
      <c r="AI8" s="150"/>
      <c r="AJ8" s="76">
        <v>8</v>
      </c>
      <c r="AK8" s="76" t="s">
        <v>142</v>
      </c>
      <c r="AL8" s="76" t="s">
        <v>143</v>
      </c>
      <c r="AM8" s="76" t="s">
        <v>144</v>
      </c>
      <c r="AN8" s="76" t="s">
        <v>140</v>
      </c>
      <c r="AO8" s="76" t="s">
        <v>140</v>
      </c>
      <c r="AP8" s="76" t="s">
        <v>145</v>
      </c>
      <c r="AQ8" s="178">
        <v>44564</v>
      </c>
      <c r="AR8" s="175" t="s">
        <v>146</v>
      </c>
      <c r="AS8" s="179" t="s">
        <v>273</v>
      </c>
      <c r="AT8" s="175" t="s">
        <v>273</v>
      </c>
      <c r="AU8" s="76">
        <v>0</v>
      </c>
      <c r="AV8" s="76" t="s">
        <v>140</v>
      </c>
      <c r="AW8" s="76" t="s">
        <v>140</v>
      </c>
      <c r="AX8" s="76" t="s">
        <v>140</v>
      </c>
      <c r="AY8" s="76" t="s">
        <v>140</v>
      </c>
      <c r="AZ8" s="76" t="s">
        <v>140</v>
      </c>
      <c r="BA8" s="76" t="s">
        <v>140</v>
      </c>
      <c r="BB8" s="76" t="s">
        <v>140</v>
      </c>
      <c r="BC8" s="76" t="s">
        <v>140</v>
      </c>
      <c r="BD8" s="76" t="s">
        <v>866</v>
      </c>
      <c r="BE8" s="150" t="s">
        <v>867</v>
      </c>
      <c r="BF8" s="76" t="s">
        <v>150</v>
      </c>
      <c r="BG8" s="76" t="s">
        <v>151</v>
      </c>
      <c r="BH8" s="76"/>
      <c r="BI8" s="76" t="s">
        <v>2408</v>
      </c>
      <c r="BJ8" s="180">
        <v>0.95</v>
      </c>
      <c r="BK8" s="181" t="s">
        <v>868</v>
      </c>
      <c r="BL8" s="76" t="s">
        <v>869</v>
      </c>
      <c r="BM8" s="76" t="s">
        <v>140</v>
      </c>
      <c r="BN8" s="76" t="s">
        <v>140</v>
      </c>
      <c r="BO8" s="76" t="s">
        <v>140</v>
      </c>
      <c r="BP8" s="76" t="s">
        <v>140</v>
      </c>
      <c r="BQ8" s="76" t="s">
        <v>140</v>
      </c>
      <c r="BR8" s="76" t="s">
        <v>140</v>
      </c>
      <c r="BS8" s="182">
        <v>86</v>
      </c>
      <c r="BT8" s="182" t="s">
        <v>140</v>
      </c>
      <c r="BU8" s="76" t="s">
        <v>140</v>
      </c>
      <c r="BV8" s="76" t="s">
        <v>143</v>
      </c>
      <c r="BW8" s="76" t="s">
        <v>140</v>
      </c>
      <c r="BX8" s="76" t="s">
        <v>239</v>
      </c>
      <c r="BY8" s="76">
        <v>27900</v>
      </c>
      <c r="BZ8" s="76" t="s">
        <v>870</v>
      </c>
      <c r="CA8" s="150" t="s">
        <v>871</v>
      </c>
      <c r="CB8" s="183" t="s">
        <v>3506</v>
      </c>
      <c r="CC8" s="184"/>
      <c r="XET8" s="28" t="str">
        <f t="shared" si="0"/>
        <v>Policy_Administration__Group</v>
      </c>
    </row>
    <row r="9" spans="1:81 16374:16374" ht="140.25" hidden="1" x14ac:dyDescent="0.25">
      <c r="A9" s="117" t="s">
        <v>17</v>
      </c>
      <c r="B9" s="65" t="s">
        <v>787</v>
      </c>
      <c r="C9" s="65" t="s">
        <v>788</v>
      </c>
      <c r="D9" s="65" t="s">
        <v>872</v>
      </c>
      <c r="E9" s="57" t="s">
        <v>873</v>
      </c>
      <c r="F9" s="59" t="s">
        <v>874</v>
      </c>
      <c r="G9" s="59" t="s">
        <v>875</v>
      </c>
      <c r="H9" s="59" t="s">
        <v>133</v>
      </c>
      <c r="I9" s="59" t="s">
        <v>133</v>
      </c>
      <c r="J9" s="59"/>
      <c r="K9" s="59"/>
      <c r="L9" s="59"/>
      <c r="M9" s="59"/>
      <c r="N9" s="59"/>
      <c r="O9" s="59" t="s">
        <v>133</v>
      </c>
      <c r="P9" s="59" t="s">
        <v>133</v>
      </c>
      <c r="Q9" s="59" t="s">
        <v>133</v>
      </c>
      <c r="R9" s="59" t="s">
        <v>133</v>
      </c>
      <c r="S9" s="59" t="s">
        <v>133</v>
      </c>
      <c r="T9" s="59" t="s">
        <v>133</v>
      </c>
      <c r="U9" s="59"/>
      <c r="V9" s="59"/>
      <c r="W9" s="65" t="s">
        <v>876</v>
      </c>
      <c r="X9" s="65" t="s">
        <v>877</v>
      </c>
      <c r="Y9" s="65" t="s">
        <v>878</v>
      </c>
      <c r="Z9" s="65" t="s">
        <v>879</v>
      </c>
      <c r="AA9" s="65" t="s">
        <v>880</v>
      </c>
      <c r="AB9" s="65" t="s">
        <v>881</v>
      </c>
      <c r="AC9" s="59" t="s">
        <v>140</v>
      </c>
      <c r="AD9" s="58" t="s">
        <v>141</v>
      </c>
      <c r="AE9" s="58"/>
      <c r="AF9" s="58"/>
      <c r="AG9" s="58"/>
      <c r="AH9" s="59">
        <v>3</v>
      </c>
      <c r="AI9" s="65"/>
      <c r="AJ9" s="59">
        <v>5</v>
      </c>
      <c r="AK9" s="59" t="s">
        <v>142</v>
      </c>
      <c r="AL9" s="59" t="s">
        <v>143</v>
      </c>
      <c r="AM9" s="59" t="s">
        <v>144</v>
      </c>
      <c r="AN9" s="59" t="s">
        <v>140</v>
      </c>
      <c r="AO9" s="59" t="s">
        <v>143</v>
      </c>
      <c r="AP9" s="59" t="s">
        <v>160</v>
      </c>
      <c r="AQ9" s="110">
        <v>41532</v>
      </c>
      <c r="AR9" s="63" t="s">
        <v>146</v>
      </c>
      <c r="AS9" s="64" t="s">
        <v>273</v>
      </c>
      <c r="AT9" s="63" t="s">
        <v>273</v>
      </c>
      <c r="AU9" s="59">
        <v>1</v>
      </c>
      <c r="AV9" s="59" t="s">
        <v>882</v>
      </c>
      <c r="AW9" s="59" t="s">
        <v>883</v>
      </c>
      <c r="AX9" s="59" t="s">
        <v>140</v>
      </c>
      <c r="AY9" s="59" t="s">
        <v>828</v>
      </c>
      <c r="AZ9" s="59" t="s">
        <v>140</v>
      </c>
      <c r="BA9" s="59" t="s">
        <v>884</v>
      </c>
      <c r="BB9" s="59" t="s">
        <v>140</v>
      </c>
      <c r="BC9" s="59" t="s">
        <v>140</v>
      </c>
      <c r="BD9" s="59" t="s">
        <v>140</v>
      </c>
      <c r="BE9" s="65" t="s">
        <v>885</v>
      </c>
      <c r="BF9" s="59" t="s">
        <v>150</v>
      </c>
      <c r="BG9" s="59" t="s">
        <v>151</v>
      </c>
      <c r="BH9" s="59"/>
      <c r="BI9" s="59" t="s">
        <v>2408</v>
      </c>
      <c r="BJ9" s="26">
        <v>0.97</v>
      </c>
      <c r="BK9" s="27" t="s">
        <v>800</v>
      </c>
      <c r="BL9" s="59">
        <v>12</v>
      </c>
      <c r="BM9" s="59" t="s">
        <v>140</v>
      </c>
      <c r="BN9" s="59" t="s">
        <v>140</v>
      </c>
      <c r="BO9" s="59" t="s">
        <v>140</v>
      </c>
      <c r="BP9" s="59" t="s">
        <v>140</v>
      </c>
      <c r="BQ9" s="59" t="s">
        <v>140</v>
      </c>
      <c r="BR9" s="59" t="s">
        <v>140</v>
      </c>
      <c r="BS9" s="67">
        <v>974296</v>
      </c>
      <c r="BT9" s="67" t="s">
        <v>140</v>
      </c>
      <c r="BU9" s="59" t="s">
        <v>140</v>
      </c>
      <c r="BV9" s="59" t="s">
        <v>270</v>
      </c>
      <c r="BW9" s="59">
        <v>2.5</v>
      </c>
      <c r="BX9" s="59" t="s">
        <v>152</v>
      </c>
      <c r="BY9" s="59">
        <v>1.83</v>
      </c>
      <c r="BZ9" s="59" t="s">
        <v>886</v>
      </c>
      <c r="CA9" s="65" t="s">
        <v>802</v>
      </c>
      <c r="CB9" s="172" t="s">
        <v>3505</v>
      </c>
      <c r="CC9" s="116"/>
      <c r="XET9" s="28" t="str">
        <f t="shared" si="0"/>
        <v>Underwriting_and_Enrollment__Group</v>
      </c>
    </row>
    <row r="10" spans="1:81 16374:16374" ht="89.25" hidden="1" x14ac:dyDescent="0.25">
      <c r="A10" s="117" t="s">
        <v>17</v>
      </c>
      <c r="B10" s="65" t="s">
        <v>787</v>
      </c>
      <c r="C10" s="65" t="s">
        <v>788</v>
      </c>
      <c r="D10" s="65" t="s">
        <v>872</v>
      </c>
      <c r="E10" s="57" t="s">
        <v>873</v>
      </c>
      <c r="F10" s="59" t="s">
        <v>280</v>
      </c>
      <c r="G10" s="59" t="s">
        <v>332</v>
      </c>
      <c r="H10" s="59" t="s">
        <v>133</v>
      </c>
      <c r="I10" s="59" t="s">
        <v>133</v>
      </c>
      <c r="J10" s="59"/>
      <c r="K10" s="59"/>
      <c r="L10" s="59"/>
      <c r="M10" s="59"/>
      <c r="N10" s="59"/>
      <c r="O10" s="59" t="s">
        <v>133</v>
      </c>
      <c r="P10" s="59" t="s">
        <v>133</v>
      </c>
      <c r="Q10" s="59" t="s">
        <v>133</v>
      </c>
      <c r="R10" s="59" t="s">
        <v>133</v>
      </c>
      <c r="S10" s="59" t="s">
        <v>133</v>
      </c>
      <c r="T10" s="59" t="s">
        <v>133</v>
      </c>
      <c r="U10" s="59"/>
      <c r="V10" s="59"/>
      <c r="W10" s="65" t="s">
        <v>887</v>
      </c>
      <c r="X10" s="65" t="s">
        <v>888</v>
      </c>
      <c r="Y10" s="65" t="s">
        <v>889</v>
      </c>
      <c r="Z10" s="65" t="s">
        <v>890</v>
      </c>
      <c r="AA10" s="65" t="s">
        <v>891</v>
      </c>
      <c r="AB10" s="65" t="s">
        <v>892</v>
      </c>
      <c r="AC10" s="59" t="s">
        <v>140</v>
      </c>
      <c r="AD10" s="58" t="s">
        <v>141</v>
      </c>
      <c r="AE10" s="58"/>
      <c r="AF10" s="58"/>
      <c r="AG10" s="58"/>
      <c r="AH10" s="59">
        <v>2</v>
      </c>
      <c r="AI10" s="65"/>
      <c r="AJ10" s="59">
        <v>3</v>
      </c>
      <c r="AK10" s="59" t="s">
        <v>142</v>
      </c>
      <c r="AL10" s="59" t="s">
        <v>143</v>
      </c>
      <c r="AM10" s="59" t="s">
        <v>144</v>
      </c>
      <c r="AN10" s="59" t="s">
        <v>140</v>
      </c>
      <c r="AO10" s="59" t="s">
        <v>143</v>
      </c>
      <c r="AP10" s="59" t="s">
        <v>160</v>
      </c>
      <c r="AQ10" s="110">
        <v>42233</v>
      </c>
      <c r="AR10" s="63" t="s">
        <v>146</v>
      </c>
      <c r="AS10" s="64" t="s">
        <v>272</v>
      </c>
      <c r="AT10" s="63" t="s">
        <v>671</v>
      </c>
      <c r="AU10" s="59">
        <v>1</v>
      </c>
      <c r="AV10" s="59" t="s">
        <v>894</v>
      </c>
      <c r="AW10" s="59" t="s">
        <v>140</v>
      </c>
      <c r="AX10" s="59" t="s">
        <v>140</v>
      </c>
      <c r="AY10" s="59" t="s">
        <v>828</v>
      </c>
      <c r="AZ10" s="59" t="s">
        <v>140</v>
      </c>
      <c r="BA10" s="59" t="s">
        <v>140</v>
      </c>
      <c r="BB10" s="59" t="s">
        <v>140</v>
      </c>
      <c r="BC10" s="59" t="s">
        <v>140</v>
      </c>
      <c r="BD10" s="59" t="s">
        <v>140</v>
      </c>
      <c r="BE10" s="65" t="s">
        <v>895</v>
      </c>
      <c r="BF10" s="59" t="s">
        <v>150</v>
      </c>
      <c r="BG10" s="59" t="s">
        <v>758</v>
      </c>
      <c r="BH10" s="59"/>
      <c r="BI10" s="59" t="s">
        <v>2408</v>
      </c>
      <c r="BJ10" s="26">
        <v>0.99</v>
      </c>
      <c r="BK10" s="27" t="s">
        <v>896</v>
      </c>
      <c r="BL10" s="59">
        <v>1.3</v>
      </c>
      <c r="BM10" s="59" t="s">
        <v>140</v>
      </c>
      <c r="BN10" s="59" t="s">
        <v>140</v>
      </c>
      <c r="BO10" s="59" t="s">
        <v>140</v>
      </c>
      <c r="BP10" s="59" t="s">
        <v>140</v>
      </c>
      <c r="BQ10" s="59" t="s">
        <v>140</v>
      </c>
      <c r="BR10" s="59" t="s">
        <v>140</v>
      </c>
      <c r="BS10" s="67">
        <v>172921</v>
      </c>
      <c r="BT10" s="67" t="s">
        <v>140</v>
      </c>
      <c r="BU10" s="59" t="s">
        <v>140</v>
      </c>
      <c r="BV10" s="59" t="s">
        <v>143</v>
      </c>
      <c r="BW10" s="59" t="s">
        <v>140</v>
      </c>
      <c r="BX10" s="59" t="s">
        <v>152</v>
      </c>
      <c r="BY10" s="59">
        <v>0.38</v>
      </c>
      <c r="BZ10" s="59" t="s">
        <v>897</v>
      </c>
      <c r="CA10" s="65" t="s">
        <v>802</v>
      </c>
      <c r="CB10" s="172" t="s">
        <v>3505</v>
      </c>
      <c r="CC10" s="116"/>
      <c r="XET10" s="28" t="str">
        <f t="shared" si="0"/>
        <v>Underwriting_and_Enrollment__Group</v>
      </c>
    </row>
    <row r="11" spans="1:81 16374:16374" ht="89.25" hidden="1" x14ac:dyDescent="0.25">
      <c r="A11" s="117" t="s">
        <v>17</v>
      </c>
      <c r="B11" s="65" t="s">
        <v>787</v>
      </c>
      <c r="C11" s="65" t="s">
        <v>788</v>
      </c>
      <c r="D11" s="65" t="s">
        <v>872</v>
      </c>
      <c r="E11" s="57" t="s">
        <v>873</v>
      </c>
      <c r="F11" s="59" t="s">
        <v>280</v>
      </c>
      <c r="G11" s="59" t="s">
        <v>898</v>
      </c>
      <c r="H11" s="59" t="s">
        <v>133</v>
      </c>
      <c r="I11" s="59" t="s">
        <v>133</v>
      </c>
      <c r="J11" s="59"/>
      <c r="K11" s="59"/>
      <c r="L11" s="59"/>
      <c r="M11" s="59"/>
      <c r="N11" s="59"/>
      <c r="O11" s="59" t="s">
        <v>133</v>
      </c>
      <c r="P11" s="59" t="s">
        <v>133</v>
      </c>
      <c r="Q11" s="59" t="s">
        <v>133</v>
      </c>
      <c r="R11" s="59" t="s">
        <v>133</v>
      </c>
      <c r="S11" s="59" t="s">
        <v>133</v>
      </c>
      <c r="T11" s="59" t="s">
        <v>133</v>
      </c>
      <c r="U11" s="59"/>
      <c r="V11" s="59"/>
      <c r="W11" s="65" t="s">
        <v>899</v>
      </c>
      <c r="X11" s="65" t="s">
        <v>900</v>
      </c>
      <c r="Y11" s="65" t="s">
        <v>901</v>
      </c>
      <c r="Z11" s="65" t="s">
        <v>902</v>
      </c>
      <c r="AA11" s="65" t="s">
        <v>891</v>
      </c>
      <c r="AB11" s="65" t="s">
        <v>892</v>
      </c>
      <c r="AC11" s="59" t="s">
        <v>140</v>
      </c>
      <c r="AD11" s="58" t="s">
        <v>141</v>
      </c>
      <c r="AE11" s="58"/>
      <c r="AF11" s="58"/>
      <c r="AG11" s="58"/>
      <c r="AH11" s="59">
        <v>1</v>
      </c>
      <c r="AI11" s="65"/>
      <c r="AJ11" s="59">
        <v>2</v>
      </c>
      <c r="AK11" s="59" t="s">
        <v>142</v>
      </c>
      <c r="AL11" s="59" t="s">
        <v>143</v>
      </c>
      <c r="AM11" s="59" t="s">
        <v>144</v>
      </c>
      <c r="AN11" s="59" t="s">
        <v>140</v>
      </c>
      <c r="AO11" s="59" t="s">
        <v>143</v>
      </c>
      <c r="AP11" s="59" t="s">
        <v>160</v>
      </c>
      <c r="AQ11" s="110">
        <v>42268</v>
      </c>
      <c r="AR11" s="63" t="s">
        <v>146</v>
      </c>
      <c r="AS11" s="64" t="s">
        <v>272</v>
      </c>
      <c r="AT11" s="63" t="s">
        <v>671</v>
      </c>
      <c r="AU11" s="59">
        <v>1</v>
      </c>
      <c r="AV11" s="59" t="s">
        <v>903</v>
      </c>
      <c r="AW11" s="59" t="s">
        <v>140</v>
      </c>
      <c r="AX11" s="59" t="s">
        <v>140</v>
      </c>
      <c r="AY11" s="59" t="s">
        <v>828</v>
      </c>
      <c r="AZ11" s="59" t="s">
        <v>140</v>
      </c>
      <c r="BA11" s="59" t="s">
        <v>140</v>
      </c>
      <c r="BB11" s="59" t="s">
        <v>140</v>
      </c>
      <c r="BC11" s="59" t="s">
        <v>140</v>
      </c>
      <c r="BD11" s="59" t="s">
        <v>140</v>
      </c>
      <c r="BE11" s="65" t="s">
        <v>904</v>
      </c>
      <c r="BF11" s="59" t="s">
        <v>150</v>
      </c>
      <c r="BG11" s="59" t="s">
        <v>151</v>
      </c>
      <c r="BH11" s="59"/>
      <c r="BI11" s="59" t="s">
        <v>2408</v>
      </c>
      <c r="BJ11" s="26">
        <v>0.97</v>
      </c>
      <c r="BK11" s="27" t="s">
        <v>905</v>
      </c>
      <c r="BL11" s="59">
        <v>5.5</v>
      </c>
      <c r="BM11" s="59" t="s">
        <v>140</v>
      </c>
      <c r="BN11" s="59" t="s">
        <v>140</v>
      </c>
      <c r="BO11" s="59" t="s">
        <v>140</v>
      </c>
      <c r="BP11" s="59" t="s">
        <v>140</v>
      </c>
      <c r="BQ11" s="59" t="s">
        <v>140</v>
      </c>
      <c r="BR11" s="59" t="s">
        <v>140</v>
      </c>
      <c r="BS11" s="67">
        <v>366052</v>
      </c>
      <c r="BT11" s="67" t="s">
        <v>140</v>
      </c>
      <c r="BU11" s="59" t="s">
        <v>140</v>
      </c>
      <c r="BV11" s="59" t="s">
        <v>270</v>
      </c>
      <c r="BW11" s="59">
        <v>1.5</v>
      </c>
      <c r="BX11" s="59" t="s">
        <v>152</v>
      </c>
      <c r="BY11" s="59">
        <v>0.33</v>
      </c>
      <c r="BZ11" s="59" t="s">
        <v>906</v>
      </c>
      <c r="CA11" s="65" t="s">
        <v>802</v>
      </c>
      <c r="CB11" s="172" t="s">
        <v>3505</v>
      </c>
      <c r="CC11" s="116"/>
      <c r="XET11" s="28" t="str">
        <f t="shared" si="0"/>
        <v>Underwriting_and_Enrollment__Group</v>
      </c>
    </row>
    <row r="12" spans="1:81 16374:16374" ht="76.5" hidden="1" x14ac:dyDescent="0.25">
      <c r="A12" s="117" t="s">
        <v>17</v>
      </c>
      <c r="B12" s="65" t="s">
        <v>787</v>
      </c>
      <c r="C12" s="65" t="s">
        <v>788</v>
      </c>
      <c r="D12" s="65" t="s">
        <v>872</v>
      </c>
      <c r="E12" s="57" t="s">
        <v>873</v>
      </c>
      <c r="F12" s="59" t="s">
        <v>874</v>
      </c>
      <c r="G12" s="59" t="s">
        <v>907</v>
      </c>
      <c r="H12" s="59" t="s">
        <v>133</v>
      </c>
      <c r="I12" s="59" t="s">
        <v>133</v>
      </c>
      <c r="J12" s="59"/>
      <c r="K12" s="59"/>
      <c r="L12" s="59"/>
      <c r="M12" s="59"/>
      <c r="N12" s="59"/>
      <c r="O12" s="59" t="s">
        <v>133</v>
      </c>
      <c r="P12" s="59" t="s">
        <v>133</v>
      </c>
      <c r="Q12" s="59" t="s">
        <v>133</v>
      </c>
      <c r="R12" s="59" t="s">
        <v>133</v>
      </c>
      <c r="S12" s="59" t="s">
        <v>133</v>
      </c>
      <c r="T12" s="59" t="s">
        <v>133</v>
      </c>
      <c r="U12" s="59"/>
      <c r="V12" s="59"/>
      <c r="W12" s="65" t="s">
        <v>908</v>
      </c>
      <c r="X12" s="65" t="s">
        <v>877</v>
      </c>
      <c r="Y12" s="65" t="s">
        <v>909</v>
      </c>
      <c r="Z12" s="65" t="s">
        <v>910</v>
      </c>
      <c r="AA12" s="65" t="s">
        <v>911</v>
      </c>
      <c r="AB12" s="65" t="s">
        <v>912</v>
      </c>
      <c r="AC12" s="59" t="s">
        <v>140</v>
      </c>
      <c r="AD12" s="58" t="s">
        <v>141</v>
      </c>
      <c r="AE12" s="58"/>
      <c r="AF12" s="58"/>
      <c r="AG12" s="58"/>
      <c r="AH12" s="59">
        <v>1</v>
      </c>
      <c r="AI12" s="65"/>
      <c r="AJ12" s="59">
        <v>1</v>
      </c>
      <c r="AK12" s="59" t="s">
        <v>142</v>
      </c>
      <c r="AL12" s="59" t="s">
        <v>143</v>
      </c>
      <c r="AM12" s="59" t="s">
        <v>144</v>
      </c>
      <c r="AN12" s="59" t="s">
        <v>140</v>
      </c>
      <c r="AO12" s="59" t="s">
        <v>143</v>
      </c>
      <c r="AP12" s="59" t="s">
        <v>160</v>
      </c>
      <c r="AQ12" s="110">
        <v>42268</v>
      </c>
      <c r="AR12" s="63" t="s">
        <v>146</v>
      </c>
      <c r="AS12" s="64" t="s">
        <v>272</v>
      </c>
      <c r="AT12" s="63" t="s">
        <v>671</v>
      </c>
      <c r="AU12" s="59">
        <v>0</v>
      </c>
      <c r="AV12" s="59" t="s">
        <v>140</v>
      </c>
      <c r="AW12" s="59" t="s">
        <v>140</v>
      </c>
      <c r="AX12" s="59" t="s">
        <v>140</v>
      </c>
      <c r="AY12" s="59" t="s">
        <v>828</v>
      </c>
      <c r="AZ12" s="59" t="s">
        <v>140</v>
      </c>
      <c r="BA12" s="59" t="s">
        <v>140</v>
      </c>
      <c r="BB12" s="59" t="s">
        <v>140</v>
      </c>
      <c r="BC12" s="59" t="s">
        <v>140</v>
      </c>
      <c r="BD12" s="59" t="s">
        <v>140</v>
      </c>
      <c r="BE12" s="65" t="s">
        <v>904</v>
      </c>
      <c r="BF12" s="59" t="s">
        <v>150</v>
      </c>
      <c r="BG12" s="59" t="s">
        <v>151</v>
      </c>
      <c r="BH12" s="59"/>
      <c r="BI12" s="59" t="s">
        <v>2408</v>
      </c>
      <c r="BJ12" s="26">
        <v>0.97</v>
      </c>
      <c r="BK12" s="27" t="s">
        <v>905</v>
      </c>
      <c r="BL12" s="59">
        <v>15</v>
      </c>
      <c r="BM12" s="59" t="s">
        <v>140</v>
      </c>
      <c r="BN12" s="59" t="s">
        <v>140</v>
      </c>
      <c r="BO12" s="59" t="s">
        <v>140</v>
      </c>
      <c r="BP12" s="59" t="s">
        <v>140</v>
      </c>
      <c r="BQ12" s="59" t="s">
        <v>140</v>
      </c>
      <c r="BR12" s="59" t="s">
        <v>140</v>
      </c>
      <c r="BS12" s="67">
        <v>4839</v>
      </c>
      <c r="BT12" s="67" t="s">
        <v>140</v>
      </c>
      <c r="BU12" s="59" t="s">
        <v>140</v>
      </c>
      <c r="BV12" s="59" t="s">
        <v>270</v>
      </c>
      <c r="BW12" s="59">
        <v>0.75</v>
      </c>
      <c r="BX12" s="59" t="s">
        <v>152</v>
      </c>
      <c r="BY12" s="59">
        <v>6.95</v>
      </c>
      <c r="BZ12" s="59" t="s">
        <v>913</v>
      </c>
      <c r="CA12" s="65" t="s">
        <v>802</v>
      </c>
      <c r="CB12" s="172" t="s">
        <v>3505</v>
      </c>
      <c r="CC12" s="116"/>
      <c r="XET12" s="28" t="str">
        <f t="shared" si="0"/>
        <v>Underwriting_and_Enrollment__Group</v>
      </c>
    </row>
    <row r="13" spans="1:81 16374:16374" ht="76.5" hidden="1" x14ac:dyDescent="0.25">
      <c r="A13" s="177" t="s">
        <v>17</v>
      </c>
      <c r="B13" s="150" t="s">
        <v>787</v>
      </c>
      <c r="C13" s="150" t="s">
        <v>788</v>
      </c>
      <c r="D13" s="150" t="s">
        <v>872</v>
      </c>
      <c r="E13" s="74" t="s">
        <v>873</v>
      </c>
      <c r="F13" s="76" t="s">
        <v>874</v>
      </c>
      <c r="G13" s="76" t="s">
        <v>914</v>
      </c>
      <c r="H13" s="76" t="s">
        <v>133</v>
      </c>
      <c r="I13" s="76" t="s">
        <v>133</v>
      </c>
      <c r="J13" s="76"/>
      <c r="K13" s="76"/>
      <c r="L13" s="76"/>
      <c r="M13" s="76"/>
      <c r="N13" s="76"/>
      <c r="O13" s="76" t="s">
        <v>133</v>
      </c>
      <c r="P13" s="76" t="s">
        <v>133</v>
      </c>
      <c r="Q13" s="76" t="s">
        <v>133</v>
      </c>
      <c r="R13" s="76" t="s">
        <v>133</v>
      </c>
      <c r="S13" s="76" t="s">
        <v>133</v>
      </c>
      <c r="T13" s="76" t="s">
        <v>133</v>
      </c>
      <c r="U13" s="76"/>
      <c r="V13" s="76"/>
      <c r="W13" s="150" t="s">
        <v>916</v>
      </c>
      <c r="X13" s="150" t="s">
        <v>917</v>
      </c>
      <c r="Y13" s="150" t="s">
        <v>918</v>
      </c>
      <c r="Z13" s="150" t="s">
        <v>919</v>
      </c>
      <c r="AA13" s="150" t="s">
        <v>920</v>
      </c>
      <c r="AB13" s="150" t="s">
        <v>921</v>
      </c>
      <c r="AC13" s="76" t="s">
        <v>140</v>
      </c>
      <c r="AD13" s="73" t="s">
        <v>141</v>
      </c>
      <c r="AE13" s="73"/>
      <c r="AF13" s="73"/>
      <c r="AG13" s="73"/>
      <c r="AH13" s="76">
        <v>1</v>
      </c>
      <c r="AI13" s="150"/>
      <c r="AJ13" s="76">
        <v>2</v>
      </c>
      <c r="AK13" s="76" t="s">
        <v>142</v>
      </c>
      <c r="AL13" s="76" t="s">
        <v>143</v>
      </c>
      <c r="AM13" s="76" t="s">
        <v>144</v>
      </c>
      <c r="AN13" s="76" t="s">
        <v>140</v>
      </c>
      <c r="AO13" s="76" t="s">
        <v>143</v>
      </c>
      <c r="AP13" s="76" t="s">
        <v>160</v>
      </c>
      <c r="AQ13" s="178">
        <v>42174</v>
      </c>
      <c r="AR13" s="175" t="s">
        <v>146</v>
      </c>
      <c r="AS13" s="179" t="s">
        <v>272</v>
      </c>
      <c r="AT13" s="175" t="s">
        <v>671</v>
      </c>
      <c r="AU13" s="76">
        <v>0</v>
      </c>
      <c r="AV13" s="76" t="s">
        <v>140</v>
      </c>
      <c r="AW13" s="76" t="s">
        <v>140</v>
      </c>
      <c r="AX13" s="76" t="s">
        <v>140</v>
      </c>
      <c r="AY13" s="76" t="s">
        <v>828</v>
      </c>
      <c r="AZ13" s="76" t="s">
        <v>140</v>
      </c>
      <c r="BA13" s="76" t="s">
        <v>140</v>
      </c>
      <c r="BB13" s="76" t="s">
        <v>140</v>
      </c>
      <c r="BC13" s="76" t="s">
        <v>140</v>
      </c>
      <c r="BD13" s="76" t="s">
        <v>140</v>
      </c>
      <c r="BE13" s="150" t="s">
        <v>904</v>
      </c>
      <c r="BF13" s="76" t="s">
        <v>150</v>
      </c>
      <c r="BG13" s="76" t="s">
        <v>758</v>
      </c>
      <c r="BH13" s="76"/>
      <c r="BI13" s="76" t="s">
        <v>2408</v>
      </c>
      <c r="BJ13" s="180">
        <v>0.97</v>
      </c>
      <c r="BK13" s="181" t="s">
        <v>922</v>
      </c>
      <c r="BL13" s="76">
        <v>30</v>
      </c>
      <c r="BM13" s="76" t="s">
        <v>140</v>
      </c>
      <c r="BN13" s="76" t="s">
        <v>140</v>
      </c>
      <c r="BO13" s="76" t="s">
        <v>140</v>
      </c>
      <c r="BP13" s="76" t="s">
        <v>140</v>
      </c>
      <c r="BQ13" s="76" t="s">
        <v>140</v>
      </c>
      <c r="BR13" s="76" t="s">
        <v>140</v>
      </c>
      <c r="BS13" s="182">
        <v>3507</v>
      </c>
      <c r="BT13" s="182" t="s">
        <v>140</v>
      </c>
      <c r="BU13" s="76" t="s">
        <v>140</v>
      </c>
      <c r="BV13" s="76" t="s">
        <v>270</v>
      </c>
      <c r="BW13" s="76">
        <v>0.5</v>
      </c>
      <c r="BX13" s="76" t="s">
        <v>152</v>
      </c>
      <c r="BY13" s="76" t="s">
        <v>140</v>
      </c>
      <c r="BZ13" s="76" t="s">
        <v>923</v>
      </c>
      <c r="CA13" s="150" t="s">
        <v>802</v>
      </c>
      <c r="CB13" s="183" t="s">
        <v>3506</v>
      </c>
      <c r="CC13" s="184"/>
      <c r="XET13" s="28" t="str">
        <f t="shared" si="0"/>
        <v>Underwriting_and_Enrollment__Group</v>
      </c>
    </row>
    <row r="14" spans="1:81 16374:16374" ht="89.25" hidden="1" x14ac:dyDescent="0.25">
      <c r="A14" s="117" t="s">
        <v>17</v>
      </c>
      <c r="B14" s="65" t="s">
        <v>787</v>
      </c>
      <c r="C14" s="65" t="s">
        <v>788</v>
      </c>
      <c r="D14" s="65" t="s">
        <v>872</v>
      </c>
      <c r="E14" s="57" t="s">
        <v>873</v>
      </c>
      <c r="F14" s="59" t="s">
        <v>874</v>
      </c>
      <c r="G14" s="59" t="s">
        <v>924</v>
      </c>
      <c r="H14" s="59" t="s">
        <v>133</v>
      </c>
      <c r="I14" s="59" t="s">
        <v>133</v>
      </c>
      <c r="J14" s="59"/>
      <c r="K14" s="59"/>
      <c r="L14" s="59"/>
      <c r="M14" s="59"/>
      <c r="N14" s="59"/>
      <c r="O14" s="59" t="s">
        <v>133</v>
      </c>
      <c r="P14" s="59" t="s">
        <v>133</v>
      </c>
      <c r="Q14" s="59" t="s">
        <v>133</v>
      </c>
      <c r="R14" s="59" t="s">
        <v>133</v>
      </c>
      <c r="S14" s="59" t="s">
        <v>133</v>
      </c>
      <c r="T14" s="59" t="s">
        <v>133</v>
      </c>
      <c r="U14" s="59"/>
      <c r="V14" s="59"/>
      <c r="W14" s="65" t="s">
        <v>925</v>
      </c>
      <c r="X14" s="65" t="s">
        <v>926</v>
      </c>
      <c r="Y14" s="65" t="s">
        <v>927</v>
      </c>
      <c r="Z14" s="65" t="s">
        <v>928</v>
      </c>
      <c r="AA14" s="65" t="s">
        <v>929</v>
      </c>
      <c r="AB14" s="65" t="s">
        <v>921</v>
      </c>
      <c r="AC14" s="59" t="s">
        <v>140</v>
      </c>
      <c r="AD14" s="58" t="s">
        <v>141</v>
      </c>
      <c r="AE14" s="58"/>
      <c r="AF14" s="58"/>
      <c r="AG14" s="58"/>
      <c r="AH14" s="59">
        <v>3</v>
      </c>
      <c r="AI14" s="65"/>
      <c r="AJ14" s="59">
        <v>5</v>
      </c>
      <c r="AK14" s="59" t="s">
        <v>142</v>
      </c>
      <c r="AL14" s="59" t="s">
        <v>143</v>
      </c>
      <c r="AM14" s="59" t="s">
        <v>144</v>
      </c>
      <c r="AN14" s="59" t="s">
        <v>140</v>
      </c>
      <c r="AO14" s="59" t="s">
        <v>143</v>
      </c>
      <c r="AP14" s="59" t="s">
        <v>145</v>
      </c>
      <c r="AQ14" s="110">
        <v>43192</v>
      </c>
      <c r="AR14" s="63" t="s">
        <v>146</v>
      </c>
      <c r="AS14" s="64" t="s">
        <v>273</v>
      </c>
      <c r="AT14" s="63" t="s">
        <v>273</v>
      </c>
      <c r="AU14" s="59">
        <v>1</v>
      </c>
      <c r="AV14" s="59" t="s">
        <v>930</v>
      </c>
      <c r="AW14" s="59" t="s">
        <v>140</v>
      </c>
      <c r="AX14" s="59" t="s">
        <v>140</v>
      </c>
      <c r="AY14" s="59" t="s">
        <v>828</v>
      </c>
      <c r="AZ14" s="59" t="s">
        <v>140</v>
      </c>
      <c r="BA14" s="59" t="s">
        <v>140</v>
      </c>
      <c r="BB14" s="59" t="s">
        <v>140</v>
      </c>
      <c r="BC14" s="59" t="s">
        <v>140</v>
      </c>
      <c r="BD14" s="59" t="s">
        <v>140</v>
      </c>
      <c r="BE14" s="65" t="s">
        <v>904</v>
      </c>
      <c r="BF14" s="59" t="s">
        <v>150</v>
      </c>
      <c r="BG14" s="59" t="s">
        <v>151</v>
      </c>
      <c r="BH14" s="59"/>
      <c r="BI14" s="59" t="s">
        <v>2408</v>
      </c>
      <c r="BJ14" s="26">
        <v>0.97</v>
      </c>
      <c r="BK14" s="27" t="s">
        <v>800</v>
      </c>
      <c r="BL14" s="59">
        <v>60</v>
      </c>
      <c r="BM14" s="59" t="s">
        <v>140</v>
      </c>
      <c r="BN14" s="59" t="s">
        <v>140</v>
      </c>
      <c r="BO14" s="59" t="s">
        <v>140</v>
      </c>
      <c r="BP14" s="59" t="s">
        <v>140</v>
      </c>
      <c r="BQ14" s="59" t="s">
        <v>140</v>
      </c>
      <c r="BR14" s="59" t="s">
        <v>140</v>
      </c>
      <c r="BS14" s="67">
        <v>59423</v>
      </c>
      <c r="BT14" s="67" t="s">
        <v>140</v>
      </c>
      <c r="BU14" s="59" t="s">
        <v>140</v>
      </c>
      <c r="BV14" s="59" t="s">
        <v>270</v>
      </c>
      <c r="BW14" s="59">
        <v>0.5</v>
      </c>
      <c r="BX14" s="59" t="s">
        <v>152</v>
      </c>
      <c r="BY14" s="59">
        <v>25</v>
      </c>
      <c r="BZ14" s="59" t="s">
        <v>931</v>
      </c>
      <c r="CA14" s="65" t="s">
        <v>802</v>
      </c>
      <c r="CB14" s="172" t="s">
        <v>3505</v>
      </c>
      <c r="CC14" s="116"/>
      <c r="XET14" s="28" t="str">
        <f t="shared" si="0"/>
        <v>Underwriting_and_Enrollment__Group</v>
      </c>
    </row>
    <row r="15" spans="1:81 16374:16374" ht="89.25" hidden="1" x14ac:dyDescent="0.25">
      <c r="A15" s="117" t="s">
        <v>17</v>
      </c>
      <c r="B15" s="65" t="s">
        <v>787</v>
      </c>
      <c r="C15" s="65" t="s">
        <v>788</v>
      </c>
      <c r="D15" s="65" t="s">
        <v>872</v>
      </c>
      <c r="E15" s="57" t="s">
        <v>873</v>
      </c>
      <c r="F15" s="59" t="s">
        <v>874</v>
      </c>
      <c r="G15" s="59" t="s">
        <v>932</v>
      </c>
      <c r="H15" s="59" t="s">
        <v>133</v>
      </c>
      <c r="I15" s="59" t="s">
        <v>133</v>
      </c>
      <c r="J15" s="59"/>
      <c r="K15" s="59"/>
      <c r="L15" s="59"/>
      <c r="M15" s="59"/>
      <c r="N15" s="59"/>
      <c r="O15" s="59" t="s">
        <v>133</v>
      </c>
      <c r="P15" s="59" t="s">
        <v>133</v>
      </c>
      <c r="Q15" s="59" t="s">
        <v>133</v>
      </c>
      <c r="R15" s="59" t="s">
        <v>133</v>
      </c>
      <c r="S15" s="59" t="s">
        <v>133</v>
      </c>
      <c r="T15" s="59" t="s">
        <v>133</v>
      </c>
      <c r="U15" s="59"/>
      <c r="V15" s="59"/>
      <c r="W15" s="65" t="s">
        <v>933</v>
      </c>
      <c r="X15" s="65" t="s">
        <v>934</v>
      </c>
      <c r="Y15" s="65" t="s">
        <v>935</v>
      </c>
      <c r="Z15" s="65" t="s">
        <v>936</v>
      </c>
      <c r="AA15" s="65" t="s">
        <v>937</v>
      </c>
      <c r="AB15" s="65" t="s">
        <v>938</v>
      </c>
      <c r="AC15" s="59" t="s">
        <v>140</v>
      </c>
      <c r="AD15" s="58" t="s">
        <v>141</v>
      </c>
      <c r="AE15" s="58"/>
      <c r="AF15" s="58"/>
      <c r="AG15" s="58"/>
      <c r="AH15" s="59">
        <v>1</v>
      </c>
      <c r="AI15" s="65"/>
      <c r="AJ15" s="59">
        <v>2</v>
      </c>
      <c r="AK15" s="59" t="s">
        <v>142</v>
      </c>
      <c r="AL15" s="59" t="s">
        <v>143</v>
      </c>
      <c r="AM15" s="59" t="s">
        <v>144</v>
      </c>
      <c r="AN15" s="59" t="s">
        <v>140</v>
      </c>
      <c r="AO15" s="59" t="s">
        <v>143</v>
      </c>
      <c r="AP15" s="59" t="s">
        <v>160</v>
      </c>
      <c r="AQ15" s="110">
        <v>43432</v>
      </c>
      <c r="AR15" s="63" t="s">
        <v>146</v>
      </c>
      <c r="AS15" s="64" t="s">
        <v>273</v>
      </c>
      <c r="AT15" s="63" t="s">
        <v>273</v>
      </c>
      <c r="AU15" s="59">
        <v>1</v>
      </c>
      <c r="AV15" s="59" t="s">
        <v>939</v>
      </c>
      <c r="AW15" s="59" t="s">
        <v>140</v>
      </c>
      <c r="AX15" s="59" t="s">
        <v>140</v>
      </c>
      <c r="AY15" s="59" t="s">
        <v>828</v>
      </c>
      <c r="AZ15" s="59" t="s">
        <v>140</v>
      </c>
      <c r="BA15" s="59" t="s">
        <v>140</v>
      </c>
      <c r="BB15" s="59" t="s">
        <v>140</v>
      </c>
      <c r="BC15" s="59" t="s">
        <v>140</v>
      </c>
      <c r="BD15" s="59" t="s">
        <v>140</v>
      </c>
      <c r="BE15" s="65" t="s">
        <v>904</v>
      </c>
      <c r="BF15" s="59" t="s">
        <v>150</v>
      </c>
      <c r="BG15" s="59" t="s">
        <v>151</v>
      </c>
      <c r="BH15" s="59"/>
      <c r="BI15" s="59" t="s">
        <v>2408</v>
      </c>
      <c r="BJ15" s="26">
        <v>0.99</v>
      </c>
      <c r="BK15" s="27" t="s">
        <v>800</v>
      </c>
      <c r="BL15" s="59">
        <v>13</v>
      </c>
      <c r="BM15" s="59" t="s">
        <v>140</v>
      </c>
      <c r="BN15" s="59" t="s">
        <v>140</v>
      </c>
      <c r="BO15" s="59" t="s">
        <v>140</v>
      </c>
      <c r="BP15" s="59" t="s">
        <v>140</v>
      </c>
      <c r="BQ15" s="59" t="s">
        <v>140</v>
      </c>
      <c r="BR15" s="59" t="s">
        <v>140</v>
      </c>
      <c r="BS15" s="67">
        <v>16042</v>
      </c>
      <c r="BT15" s="67" t="s">
        <v>140</v>
      </c>
      <c r="BU15" s="59" t="s">
        <v>140</v>
      </c>
      <c r="BV15" s="59" t="s">
        <v>270</v>
      </c>
      <c r="BW15" s="59">
        <v>0.5</v>
      </c>
      <c r="BX15" s="59" t="s">
        <v>152</v>
      </c>
      <c r="BY15" s="59">
        <v>3.64</v>
      </c>
      <c r="BZ15" s="59" t="s">
        <v>940</v>
      </c>
      <c r="CA15" s="65" t="s">
        <v>802</v>
      </c>
      <c r="CB15" s="172" t="s">
        <v>3505</v>
      </c>
      <c r="CC15" s="116"/>
      <c r="XET15" s="28" t="str">
        <f t="shared" si="0"/>
        <v>Underwriting_and_Enrollment__Group</v>
      </c>
    </row>
    <row r="16" spans="1:81 16374:16374" ht="25.5" hidden="1" x14ac:dyDescent="0.25">
      <c r="A16" s="117" t="s">
        <v>17</v>
      </c>
      <c r="B16" s="65" t="s">
        <v>787</v>
      </c>
      <c r="C16" s="65" t="s">
        <v>788</v>
      </c>
      <c r="D16" s="65" t="s">
        <v>872</v>
      </c>
      <c r="E16" s="57" t="s">
        <v>941</v>
      </c>
      <c r="F16" s="59" t="s">
        <v>874</v>
      </c>
      <c r="G16" s="59" t="s">
        <v>942</v>
      </c>
      <c r="H16" s="59" t="s">
        <v>133</v>
      </c>
      <c r="I16" s="59" t="s">
        <v>133</v>
      </c>
      <c r="J16" s="59"/>
      <c r="K16" s="59"/>
      <c r="L16" s="59"/>
      <c r="M16" s="59"/>
      <c r="N16" s="59"/>
      <c r="O16" s="59" t="s">
        <v>133</v>
      </c>
      <c r="P16" s="59" t="s">
        <v>133</v>
      </c>
      <c r="Q16" s="59" t="s">
        <v>133</v>
      </c>
      <c r="R16" s="59" t="s">
        <v>133</v>
      </c>
      <c r="S16" s="59" t="s">
        <v>133</v>
      </c>
      <c r="T16" s="59" t="s">
        <v>133</v>
      </c>
      <c r="U16" s="59"/>
      <c r="V16" s="59"/>
      <c r="W16" s="65" t="s">
        <v>943</v>
      </c>
      <c r="X16" s="65" t="s">
        <v>944</v>
      </c>
      <c r="Y16" s="65" t="s">
        <v>945</v>
      </c>
      <c r="Z16" s="65" t="s">
        <v>946</v>
      </c>
      <c r="AA16" s="65" t="s">
        <v>947</v>
      </c>
      <c r="AB16" s="65" t="s">
        <v>798</v>
      </c>
      <c r="AC16" s="59" t="s">
        <v>140</v>
      </c>
      <c r="AD16" s="58" t="s">
        <v>141</v>
      </c>
      <c r="AE16" s="58"/>
      <c r="AF16" s="58"/>
      <c r="AG16" s="58"/>
      <c r="AH16" s="59">
        <v>1</v>
      </c>
      <c r="AI16" s="65"/>
      <c r="AJ16" s="59">
        <v>2</v>
      </c>
      <c r="AK16" s="59" t="s">
        <v>142</v>
      </c>
      <c r="AL16" s="59" t="s">
        <v>143</v>
      </c>
      <c r="AM16" s="59" t="s">
        <v>144</v>
      </c>
      <c r="AN16" s="59" t="s">
        <v>140</v>
      </c>
      <c r="AO16" s="59" t="s">
        <v>143</v>
      </c>
      <c r="AP16" s="59" t="s">
        <v>145</v>
      </c>
      <c r="AQ16" s="110">
        <v>44397</v>
      </c>
      <c r="AR16" s="63" t="s">
        <v>146</v>
      </c>
      <c r="AS16" s="64" t="s">
        <v>273</v>
      </c>
      <c r="AT16" s="63" t="s">
        <v>650</v>
      </c>
      <c r="AU16" s="59">
        <v>0</v>
      </c>
      <c r="AV16" s="59" t="s">
        <v>140</v>
      </c>
      <c r="AW16" s="59" t="s">
        <v>140</v>
      </c>
      <c r="AX16" s="59" t="s">
        <v>140</v>
      </c>
      <c r="AY16" s="59" t="s">
        <v>140</v>
      </c>
      <c r="AZ16" s="59" t="s">
        <v>140</v>
      </c>
      <c r="BA16" s="59" t="s">
        <v>140</v>
      </c>
      <c r="BB16" s="59" t="s">
        <v>140</v>
      </c>
      <c r="BC16" s="59" t="s">
        <v>140</v>
      </c>
      <c r="BD16" s="59" t="s">
        <v>140</v>
      </c>
      <c r="BE16" s="65" t="s">
        <v>904</v>
      </c>
      <c r="BF16" s="59" t="s">
        <v>150</v>
      </c>
      <c r="BG16" s="59" t="s">
        <v>151</v>
      </c>
      <c r="BH16" s="59"/>
      <c r="BI16" s="59" t="s">
        <v>2408</v>
      </c>
      <c r="BJ16" s="26">
        <v>0.97</v>
      </c>
      <c r="BK16" s="27" t="s">
        <v>800</v>
      </c>
      <c r="BL16" s="59">
        <v>60</v>
      </c>
      <c r="BM16" s="59" t="s">
        <v>140</v>
      </c>
      <c r="BN16" s="59" t="s">
        <v>140</v>
      </c>
      <c r="BO16" s="59" t="s">
        <v>140</v>
      </c>
      <c r="BP16" s="59" t="s">
        <v>140</v>
      </c>
      <c r="BQ16" s="59" t="s">
        <v>140</v>
      </c>
      <c r="BR16" s="59" t="s">
        <v>140</v>
      </c>
      <c r="BS16" s="67">
        <v>6000</v>
      </c>
      <c r="BT16" s="67" t="s">
        <v>140</v>
      </c>
      <c r="BU16" s="59" t="s">
        <v>140</v>
      </c>
      <c r="BV16" s="59" t="s">
        <v>270</v>
      </c>
      <c r="BW16" s="59">
        <v>1</v>
      </c>
      <c r="BX16" s="59" t="s">
        <v>152</v>
      </c>
      <c r="BY16" s="59">
        <v>38.71</v>
      </c>
      <c r="BZ16" s="59" t="s">
        <v>948</v>
      </c>
      <c r="CA16" s="65" t="s">
        <v>802</v>
      </c>
      <c r="CB16" s="172" t="s">
        <v>3505</v>
      </c>
      <c r="CC16" s="116"/>
      <c r="XET16" s="28" t="str">
        <f t="shared" si="0"/>
        <v>Underwriting_and_Enrollment__Group</v>
      </c>
    </row>
    <row r="17" spans="1:81 16374:16374" s="28" customFormat="1" ht="38.25" hidden="1" x14ac:dyDescent="0.25">
      <c r="A17" s="117" t="s">
        <v>17</v>
      </c>
      <c r="B17" s="65" t="s">
        <v>787</v>
      </c>
      <c r="C17" s="65" t="s">
        <v>788</v>
      </c>
      <c r="D17" s="65" t="s">
        <v>872</v>
      </c>
      <c r="E17" s="57" t="s">
        <v>873</v>
      </c>
      <c r="F17" s="59" t="s">
        <v>874</v>
      </c>
      <c r="G17" s="59" t="s">
        <v>949</v>
      </c>
      <c r="H17" s="59" t="s">
        <v>133</v>
      </c>
      <c r="I17" s="59" t="s">
        <v>133</v>
      </c>
      <c r="J17" s="59"/>
      <c r="K17" s="59"/>
      <c r="L17" s="59"/>
      <c r="M17" s="59"/>
      <c r="N17" s="59"/>
      <c r="O17" s="59" t="s">
        <v>133</v>
      </c>
      <c r="P17" s="59" t="s">
        <v>133</v>
      </c>
      <c r="Q17" s="59" t="s">
        <v>133</v>
      </c>
      <c r="R17" s="59" t="s">
        <v>133</v>
      </c>
      <c r="S17" s="59" t="s">
        <v>133</v>
      </c>
      <c r="T17" s="59" t="s">
        <v>133</v>
      </c>
      <c r="U17" s="59"/>
      <c r="V17" s="59"/>
      <c r="W17" s="65" t="s">
        <v>950</v>
      </c>
      <c r="X17" s="65" t="s">
        <v>951</v>
      </c>
      <c r="Y17" s="65" t="s">
        <v>952</v>
      </c>
      <c r="Z17" s="65" t="s">
        <v>953</v>
      </c>
      <c r="AA17" s="65" t="s">
        <v>954</v>
      </c>
      <c r="AB17" s="65" t="s">
        <v>955</v>
      </c>
      <c r="AC17" s="59" t="s">
        <v>140</v>
      </c>
      <c r="AD17" s="58" t="s">
        <v>141</v>
      </c>
      <c r="AE17" s="58"/>
      <c r="AF17" s="58"/>
      <c r="AG17" s="58"/>
      <c r="AH17" s="59">
        <v>11</v>
      </c>
      <c r="AI17" s="65"/>
      <c r="AJ17" s="59">
        <v>14</v>
      </c>
      <c r="AK17" s="59" t="s">
        <v>142</v>
      </c>
      <c r="AL17" s="59" t="s">
        <v>143</v>
      </c>
      <c r="AM17" s="59" t="s">
        <v>144</v>
      </c>
      <c r="AN17" s="59" t="s">
        <v>140</v>
      </c>
      <c r="AO17" s="59" t="s">
        <v>143</v>
      </c>
      <c r="AP17" s="59" t="s">
        <v>145</v>
      </c>
      <c r="AQ17" s="110">
        <v>44370</v>
      </c>
      <c r="AR17" s="63" t="s">
        <v>146</v>
      </c>
      <c r="AS17" s="64" t="s">
        <v>273</v>
      </c>
      <c r="AT17" s="63" t="s">
        <v>650</v>
      </c>
      <c r="AU17" s="59">
        <v>1</v>
      </c>
      <c r="AV17" s="59" t="s">
        <v>956</v>
      </c>
      <c r="AW17" s="59" t="s">
        <v>140</v>
      </c>
      <c r="AX17" s="59" t="s">
        <v>140</v>
      </c>
      <c r="AY17" s="59" t="s">
        <v>140</v>
      </c>
      <c r="AZ17" s="59" t="s">
        <v>140</v>
      </c>
      <c r="BA17" s="59" t="s">
        <v>140</v>
      </c>
      <c r="BB17" s="59" t="s">
        <v>140</v>
      </c>
      <c r="BC17" s="59" t="s">
        <v>140</v>
      </c>
      <c r="BD17" s="59" t="s">
        <v>140</v>
      </c>
      <c r="BE17" s="65" t="s">
        <v>957</v>
      </c>
      <c r="BF17" s="59" t="s">
        <v>150</v>
      </c>
      <c r="BG17" s="59" t="s">
        <v>151</v>
      </c>
      <c r="BH17" s="59"/>
      <c r="BI17" s="59" t="s">
        <v>2408</v>
      </c>
      <c r="BJ17" s="26">
        <v>0.97</v>
      </c>
      <c r="BK17" s="27" t="s">
        <v>958</v>
      </c>
      <c r="BL17" s="59">
        <v>90</v>
      </c>
      <c r="BM17" s="59" t="s">
        <v>140</v>
      </c>
      <c r="BN17" s="59" t="s">
        <v>140</v>
      </c>
      <c r="BO17" s="59" t="s">
        <v>140</v>
      </c>
      <c r="BP17" s="59" t="s">
        <v>140</v>
      </c>
      <c r="BQ17" s="59" t="s">
        <v>140</v>
      </c>
      <c r="BR17" s="59" t="s">
        <v>140</v>
      </c>
      <c r="BS17" s="67">
        <v>2015513</v>
      </c>
      <c r="BT17" s="67" t="s">
        <v>140</v>
      </c>
      <c r="BU17" s="59" t="s">
        <v>140</v>
      </c>
      <c r="BV17" s="59" t="s">
        <v>270</v>
      </c>
      <c r="BW17" s="59">
        <v>1</v>
      </c>
      <c r="BX17" s="59" t="s">
        <v>239</v>
      </c>
      <c r="BY17" s="59">
        <v>25700</v>
      </c>
      <c r="BZ17" s="59" t="s">
        <v>959</v>
      </c>
      <c r="CA17" s="65" t="s">
        <v>802</v>
      </c>
      <c r="CB17" s="172" t="s">
        <v>3505</v>
      </c>
      <c r="CC17" s="116"/>
      <c r="XET17" s="28" t="str">
        <f t="shared" si="0"/>
        <v>Underwriting_and_Enrollment__Group</v>
      </c>
    </row>
    <row r="18" spans="1:81 16374:16374" s="28" customFormat="1" ht="51" hidden="1" x14ac:dyDescent="0.25">
      <c r="A18" s="117" t="s">
        <v>17</v>
      </c>
      <c r="B18" s="65" t="s">
        <v>787</v>
      </c>
      <c r="C18" s="65" t="s">
        <v>788</v>
      </c>
      <c r="D18" s="65" t="s">
        <v>872</v>
      </c>
      <c r="E18" s="57" t="s">
        <v>873</v>
      </c>
      <c r="F18" s="59" t="s">
        <v>874</v>
      </c>
      <c r="G18" s="59" t="s">
        <v>960</v>
      </c>
      <c r="H18" s="59" t="s">
        <v>133</v>
      </c>
      <c r="I18" s="59" t="s">
        <v>133</v>
      </c>
      <c r="J18" s="59"/>
      <c r="K18" s="59"/>
      <c r="L18" s="59"/>
      <c r="M18" s="59"/>
      <c r="N18" s="59"/>
      <c r="O18" s="59" t="s">
        <v>133</v>
      </c>
      <c r="P18" s="59" t="s">
        <v>133</v>
      </c>
      <c r="Q18" s="59" t="s">
        <v>133</v>
      </c>
      <c r="R18" s="59" t="s">
        <v>133</v>
      </c>
      <c r="S18" s="59" t="s">
        <v>133</v>
      </c>
      <c r="T18" s="59" t="s">
        <v>133</v>
      </c>
      <c r="U18" s="59"/>
      <c r="V18" s="59"/>
      <c r="W18" s="65" t="s">
        <v>876</v>
      </c>
      <c r="X18" s="65" t="s">
        <v>961</v>
      </c>
      <c r="Y18" s="65" t="s">
        <v>140</v>
      </c>
      <c r="Z18" s="65" t="s">
        <v>140</v>
      </c>
      <c r="AA18" s="65" t="s">
        <v>140</v>
      </c>
      <c r="AB18" s="65" t="s">
        <v>140</v>
      </c>
      <c r="AC18" s="59" t="s">
        <v>140</v>
      </c>
      <c r="AD18" s="58" t="s">
        <v>141</v>
      </c>
      <c r="AE18" s="58"/>
      <c r="AF18" s="58"/>
      <c r="AG18" s="58"/>
      <c r="AH18" s="59">
        <v>44</v>
      </c>
      <c r="AI18" s="65"/>
      <c r="AJ18" s="59">
        <v>57</v>
      </c>
      <c r="AK18" s="59" t="s">
        <v>142</v>
      </c>
      <c r="AL18" s="59" t="s">
        <v>143</v>
      </c>
      <c r="AM18" s="59" t="s">
        <v>144</v>
      </c>
      <c r="AN18" s="59" t="s">
        <v>140</v>
      </c>
      <c r="AO18" s="59" t="s">
        <v>143</v>
      </c>
      <c r="AP18" s="59" t="s">
        <v>145</v>
      </c>
      <c r="AQ18" s="110">
        <v>44634</v>
      </c>
      <c r="AR18" s="63" t="s">
        <v>146</v>
      </c>
      <c r="AS18" s="64" t="s">
        <v>273</v>
      </c>
      <c r="AT18" s="63" t="s">
        <v>273</v>
      </c>
      <c r="AU18" s="59">
        <v>1</v>
      </c>
      <c r="AV18" s="59" t="s">
        <v>813</v>
      </c>
      <c r="AW18" s="59" t="s">
        <v>140</v>
      </c>
      <c r="AX18" s="59" t="s">
        <v>140</v>
      </c>
      <c r="AY18" s="59" t="s">
        <v>140</v>
      </c>
      <c r="AZ18" s="59" t="s">
        <v>140</v>
      </c>
      <c r="BA18" s="59" t="s">
        <v>140</v>
      </c>
      <c r="BB18" s="59" t="s">
        <v>140</v>
      </c>
      <c r="BC18" s="59" t="s">
        <v>140</v>
      </c>
      <c r="BD18" s="59" t="s">
        <v>140</v>
      </c>
      <c r="BE18" s="65" t="s">
        <v>962</v>
      </c>
      <c r="BF18" s="59" t="s">
        <v>150</v>
      </c>
      <c r="BG18" s="59" t="s">
        <v>151</v>
      </c>
      <c r="BH18" s="59"/>
      <c r="BI18" s="59" t="s">
        <v>2408</v>
      </c>
      <c r="BJ18" s="26" t="s">
        <v>963</v>
      </c>
      <c r="BK18" s="27" t="s">
        <v>800</v>
      </c>
      <c r="BL18" s="59">
        <v>16</v>
      </c>
      <c r="BM18" s="59" t="s">
        <v>140</v>
      </c>
      <c r="BN18" s="59" t="s">
        <v>140</v>
      </c>
      <c r="BO18" s="59" t="s">
        <v>140</v>
      </c>
      <c r="BP18" s="59" t="s">
        <v>140</v>
      </c>
      <c r="BQ18" s="59" t="s">
        <v>140</v>
      </c>
      <c r="BR18" s="59" t="s">
        <v>140</v>
      </c>
      <c r="BS18" s="67">
        <v>128742</v>
      </c>
      <c r="BT18" s="67" t="s">
        <v>140</v>
      </c>
      <c r="BU18" s="59" t="s">
        <v>140</v>
      </c>
      <c r="BV18" s="59" t="s">
        <v>270</v>
      </c>
      <c r="BW18" s="59">
        <v>1</v>
      </c>
      <c r="BX18" s="59" t="s">
        <v>239</v>
      </c>
      <c r="BY18" s="59">
        <v>25700</v>
      </c>
      <c r="BZ18" s="59" t="s">
        <v>964</v>
      </c>
      <c r="CA18" s="65" t="s">
        <v>802</v>
      </c>
      <c r="CB18" s="172" t="s">
        <v>3505</v>
      </c>
      <c r="CC18" s="116"/>
      <c r="XET18" s="28" t="str">
        <f t="shared" si="0"/>
        <v>Underwriting_and_Enrollment__Group</v>
      </c>
    </row>
    <row r="19" spans="1:81 16374:16374" s="28" customFormat="1" ht="38.25" hidden="1" x14ac:dyDescent="0.25">
      <c r="A19" s="117" t="s">
        <v>17</v>
      </c>
      <c r="B19" s="65" t="s">
        <v>787</v>
      </c>
      <c r="C19" s="65" t="s">
        <v>788</v>
      </c>
      <c r="D19" s="65" t="s">
        <v>872</v>
      </c>
      <c r="E19" s="57" t="s">
        <v>873</v>
      </c>
      <c r="F19" s="59" t="s">
        <v>874</v>
      </c>
      <c r="G19" s="59" t="s">
        <v>965</v>
      </c>
      <c r="H19" s="59" t="s">
        <v>133</v>
      </c>
      <c r="I19" s="59" t="s">
        <v>133</v>
      </c>
      <c r="J19" s="59"/>
      <c r="K19" s="59"/>
      <c r="L19" s="59"/>
      <c r="M19" s="59"/>
      <c r="N19" s="59"/>
      <c r="O19" s="59" t="s">
        <v>133</v>
      </c>
      <c r="P19" s="59" t="s">
        <v>133</v>
      </c>
      <c r="Q19" s="59" t="s">
        <v>133</v>
      </c>
      <c r="R19" s="59" t="s">
        <v>133</v>
      </c>
      <c r="S19" s="59" t="s">
        <v>133</v>
      </c>
      <c r="T19" s="59" t="s">
        <v>133</v>
      </c>
      <c r="U19" s="59"/>
      <c r="V19" s="59"/>
      <c r="W19" s="65" t="s">
        <v>966</v>
      </c>
      <c r="X19" s="65" t="s">
        <v>967</v>
      </c>
      <c r="Y19" s="65" t="s">
        <v>927</v>
      </c>
      <c r="Z19" s="65" t="s">
        <v>968</v>
      </c>
      <c r="AA19" s="65" t="s">
        <v>969</v>
      </c>
      <c r="AB19" s="65" t="s">
        <v>970</v>
      </c>
      <c r="AC19" s="59" t="s">
        <v>140</v>
      </c>
      <c r="AD19" s="58" t="s">
        <v>141</v>
      </c>
      <c r="AE19" s="58"/>
      <c r="AF19" s="58"/>
      <c r="AG19" s="58"/>
      <c r="AH19" s="59">
        <v>10</v>
      </c>
      <c r="AI19" s="65"/>
      <c r="AJ19" s="59">
        <v>14</v>
      </c>
      <c r="AK19" s="59" t="s">
        <v>142</v>
      </c>
      <c r="AL19" s="59" t="s">
        <v>143</v>
      </c>
      <c r="AM19" s="59" t="s">
        <v>144</v>
      </c>
      <c r="AN19" s="59" t="s">
        <v>140</v>
      </c>
      <c r="AO19" s="59" t="s">
        <v>143</v>
      </c>
      <c r="AP19" s="59" t="s">
        <v>145</v>
      </c>
      <c r="AQ19" s="110">
        <v>44573</v>
      </c>
      <c r="AR19" s="63" t="s">
        <v>146</v>
      </c>
      <c r="AS19" s="64" t="s">
        <v>273</v>
      </c>
      <c r="AT19" s="63" t="s">
        <v>273</v>
      </c>
      <c r="AU19" s="59">
        <v>1</v>
      </c>
      <c r="AV19" s="59" t="s">
        <v>971</v>
      </c>
      <c r="AW19" s="59" t="s">
        <v>140</v>
      </c>
      <c r="AX19" s="59" t="s">
        <v>140</v>
      </c>
      <c r="AY19" s="59" t="s">
        <v>140</v>
      </c>
      <c r="AZ19" s="59" t="s">
        <v>140</v>
      </c>
      <c r="BA19" s="59" t="s">
        <v>140</v>
      </c>
      <c r="BB19" s="59" t="s">
        <v>140</v>
      </c>
      <c r="BC19" s="59" t="s">
        <v>140</v>
      </c>
      <c r="BD19" s="59" t="s">
        <v>140</v>
      </c>
      <c r="BE19" s="65" t="s">
        <v>904</v>
      </c>
      <c r="BF19" s="59" t="s">
        <v>150</v>
      </c>
      <c r="BG19" s="59" t="s">
        <v>151</v>
      </c>
      <c r="BH19" s="59"/>
      <c r="BI19" s="59" t="s">
        <v>2408</v>
      </c>
      <c r="BJ19" s="26">
        <v>0.97</v>
      </c>
      <c r="BK19" s="27" t="s">
        <v>800</v>
      </c>
      <c r="BL19" s="59">
        <v>12</v>
      </c>
      <c r="BM19" s="59" t="s">
        <v>140</v>
      </c>
      <c r="BN19" s="59" t="s">
        <v>140</v>
      </c>
      <c r="BO19" s="59" t="s">
        <v>140</v>
      </c>
      <c r="BP19" s="59" t="s">
        <v>140</v>
      </c>
      <c r="BQ19" s="59" t="s">
        <v>140</v>
      </c>
      <c r="BR19" s="59" t="s">
        <v>140</v>
      </c>
      <c r="BS19" s="67">
        <v>41847</v>
      </c>
      <c r="BT19" s="67" t="s">
        <v>140</v>
      </c>
      <c r="BU19" s="59" t="s">
        <v>140</v>
      </c>
      <c r="BV19" s="59" t="s">
        <v>143</v>
      </c>
      <c r="BW19" s="59" t="s">
        <v>140</v>
      </c>
      <c r="BX19" s="59" t="s">
        <v>239</v>
      </c>
      <c r="BY19" s="59">
        <v>26600</v>
      </c>
      <c r="BZ19" s="59" t="s">
        <v>972</v>
      </c>
      <c r="CA19" s="65" t="s">
        <v>802</v>
      </c>
      <c r="CB19" s="172" t="s">
        <v>3505</v>
      </c>
      <c r="CC19" s="116"/>
      <c r="XET19" s="28" t="str">
        <f t="shared" si="0"/>
        <v>Underwriting_and_Enrollment__Group</v>
      </c>
    </row>
    <row r="20" spans="1:81 16374:16374" s="28" customFormat="1" ht="25.5" hidden="1" x14ac:dyDescent="0.25">
      <c r="A20" s="117" t="s">
        <v>17</v>
      </c>
      <c r="B20" s="65" t="s">
        <v>787</v>
      </c>
      <c r="C20" s="65" t="s">
        <v>788</v>
      </c>
      <c r="D20" s="65" t="s">
        <v>872</v>
      </c>
      <c r="E20" s="57" t="s">
        <v>873</v>
      </c>
      <c r="F20" s="59" t="s">
        <v>874</v>
      </c>
      <c r="G20" s="59" t="s">
        <v>973</v>
      </c>
      <c r="H20" s="59" t="s">
        <v>133</v>
      </c>
      <c r="I20" s="59" t="s">
        <v>133</v>
      </c>
      <c r="J20" s="59"/>
      <c r="K20" s="59"/>
      <c r="L20" s="59"/>
      <c r="M20" s="59"/>
      <c r="N20" s="59"/>
      <c r="O20" s="59" t="s">
        <v>133</v>
      </c>
      <c r="P20" s="59" t="s">
        <v>133</v>
      </c>
      <c r="Q20" s="59" t="s">
        <v>133</v>
      </c>
      <c r="R20" s="59" t="s">
        <v>133</v>
      </c>
      <c r="S20" s="59" t="s">
        <v>133</v>
      </c>
      <c r="T20" s="59" t="s">
        <v>133</v>
      </c>
      <c r="U20" s="59"/>
      <c r="V20" s="59"/>
      <c r="W20" s="65" t="s">
        <v>974</v>
      </c>
      <c r="X20" s="65" t="s">
        <v>975</v>
      </c>
      <c r="Y20" s="65" t="s">
        <v>976</v>
      </c>
      <c r="Z20" s="65" t="s">
        <v>977</v>
      </c>
      <c r="AA20" s="65" t="s">
        <v>978</v>
      </c>
      <c r="AB20" s="65" t="s">
        <v>979</v>
      </c>
      <c r="AC20" s="59" t="s">
        <v>140</v>
      </c>
      <c r="AD20" s="58" t="s">
        <v>141</v>
      </c>
      <c r="AE20" s="58"/>
      <c r="AF20" s="58"/>
      <c r="AG20" s="58"/>
      <c r="AH20" s="59">
        <v>1</v>
      </c>
      <c r="AI20" s="65"/>
      <c r="AJ20" s="59">
        <v>2</v>
      </c>
      <c r="AK20" s="59" t="s">
        <v>142</v>
      </c>
      <c r="AL20" s="59" t="s">
        <v>143</v>
      </c>
      <c r="AM20" s="59" t="s">
        <v>144</v>
      </c>
      <c r="AN20" s="59" t="s">
        <v>140</v>
      </c>
      <c r="AO20" s="59" t="s">
        <v>143</v>
      </c>
      <c r="AP20" s="59" t="s">
        <v>145</v>
      </c>
      <c r="AQ20" s="110">
        <v>44355</v>
      </c>
      <c r="AR20" s="63" t="s">
        <v>146</v>
      </c>
      <c r="AS20" s="64" t="s">
        <v>273</v>
      </c>
      <c r="AT20" s="63" t="s">
        <v>273</v>
      </c>
      <c r="AU20" s="59">
        <v>1</v>
      </c>
      <c r="AV20" s="59" t="s">
        <v>980</v>
      </c>
      <c r="AW20" s="59" t="s">
        <v>140</v>
      </c>
      <c r="AX20" s="59" t="s">
        <v>140</v>
      </c>
      <c r="AY20" s="59" t="s">
        <v>140</v>
      </c>
      <c r="AZ20" s="59" t="s">
        <v>140</v>
      </c>
      <c r="BA20" s="59" t="s">
        <v>140</v>
      </c>
      <c r="BB20" s="59" t="s">
        <v>140</v>
      </c>
      <c r="BC20" s="59" t="s">
        <v>140</v>
      </c>
      <c r="BD20" s="59" t="s">
        <v>140</v>
      </c>
      <c r="BE20" s="65" t="s">
        <v>904</v>
      </c>
      <c r="BF20" s="59" t="s">
        <v>150</v>
      </c>
      <c r="BG20" s="59" t="s">
        <v>151</v>
      </c>
      <c r="BH20" s="59"/>
      <c r="BI20" s="59" t="s">
        <v>2408</v>
      </c>
      <c r="BJ20" s="26">
        <v>0.97</v>
      </c>
      <c r="BK20" s="27" t="s">
        <v>981</v>
      </c>
      <c r="BL20" s="59">
        <v>10</v>
      </c>
      <c r="BM20" s="59" t="s">
        <v>140</v>
      </c>
      <c r="BN20" s="59" t="s">
        <v>140</v>
      </c>
      <c r="BO20" s="59" t="s">
        <v>140</v>
      </c>
      <c r="BP20" s="59" t="s">
        <v>140</v>
      </c>
      <c r="BQ20" s="59" t="s">
        <v>140</v>
      </c>
      <c r="BR20" s="59" t="s">
        <v>140</v>
      </c>
      <c r="BS20" s="67">
        <v>1339</v>
      </c>
      <c r="BT20" s="67" t="s">
        <v>140</v>
      </c>
      <c r="BU20" s="59" t="s">
        <v>140</v>
      </c>
      <c r="BV20" s="59" t="s">
        <v>270</v>
      </c>
      <c r="BW20" s="59">
        <v>1</v>
      </c>
      <c r="BX20" s="59" t="s">
        <v>152</v>
      </c>
      <c r="BY20" s="59">
        <v>25700</v>
      </c>
      <c r="BZ20" s="59" t="s">
        <v>931</v>
      </c>
      <c r="CA20" s="65" t="s">
        <v>802</v>
      </c>
      <c r="CB20" s="172" t="s">
        <v>3505</v>
      </c>
      <c r="CC20" s="116"/>
      <c r="XET20" s="28" t="str">
        <f t="shared" si="0"/>
        <v>Underwriting_and_Enrollment__Group</v>
      </c>
    </row>
    <row r="21" spans="1:81 16374:16374" s="28" customFormat="1" ht="25.5" hidden="1" x14ac:dyDescent="0.25">
      <c r="A21" s="117" t="s">
        <v>17</v>
      </c>
      <c r="B21" s="65" t="s">
        <v>787</v>
      </c>
      <c r="C21" s="65" t="s">
        <v>788</v>
      </c>
      <c r="D21" s="65" t="s">
        <v>872</v>
      </c>
      <c r="E21" s="57" t="s">
        <v>873</v>
      </c>
      <c r="F21" s="59" t="s">
        <v>874</v>
      </c>
      <c r="G21" s="59" t="s">
        <v>982</v>
      </c>
      <c r="H21" s="59" t="s">
        <v>133</v>
      </c>
      <c r="I21" s="59" t="s">
        <v>133</v>
      </c>
      <c r="J21" s="59"/>
      <c r="K21" s="59"/>
      <c r="L21" s="59"/>
      <c r="M21" s="59"/>
      <c r="N21" s="59"/>
      <c r="O21" s="59" t="s">
        <v>133</v>
      </c>
      <c r="P21" s="59" t="s">
        <v>133</v>
      </c>
      <c r="Q21" s="59" t="s">
        <v>133</v>
      </c>
      <c r="R21" s="59" t="s">
        <v>133</v>
      </c>
      <c r="S21" s="59" t="s">
        <v>133</v>
      </c>
      <c r="T21" s="59" t="s">
        <v>133</v>
      </c>
      <c r="U21" s="59"/>
      <c r="V21" s="59"/>
      <c r="W21" s="65" t="s">
        <v>983</v>
      </c>
      <c r="X21" s="65" t="s">
        <v>984</v>
      </c>
      <c r="Y21" s="65" t="s">
        <v>985</v>
      </c>
      <c r="Z21" s="65" t="s">
        <v>986</v>
      </c>
      <c r="AA21" s="65" t="s">
        <v>987</v>
      </c>
      <c r="AB21" s="65" t="s">
        <v>988</v>
      </c>
      <c r="AC21" s="59" t="s">
        <v>140</v>
      </c>
      <c r="AD21" s="58" t="s">
        <v>141</v>
      </c>
      <c r="AE21" s="58"/>
      <c r="AF21" s="58"/>
      <c r="AG21" s="58"/>
      <c r="AH21" s="59">
        <v>4</v>
      </c>
      <c r="AI21" s="65"/>
      <c r="AJ21" s="59">
        <v>6</v>
      </c>
      <c r="AK21" s="59" t="s">
        <v>142</v>
      </c>
      <c r="AL21" s="59" t="s">
        <v>143</v>
      </c>
      <c r="AM21" s="59" t="s">
        <v>144</v>
      </c>
      <c r="AN21" s="59" t="s">
        <v>140</v>
      </c>
      <c r="AO21" s="59" t="s">
        <v>143</v>
      </c>
      <c r="AP21" s="59" t="s">
        <v>145</v>
      </c>
      <c r="AQ21" s="110">
        <v>44044</v>
      </c>
      <c r="AR21" s="63" t="s">
        <v>146</v>
      </c>
      <c r="AS21" s="64" t="s">
        <v>273</v>
      </c>
      <c r="AT21" s="63" t="s">
        <v>273</v>
      </c>
      <c r="AU21" s="59">
        <v>0</v>
      </c>
      <c r="AV21" s="59" t="s">
        <v>140</v>
      </c>
      <c r="AW21" s="59" t="s">
        <v>140</v>
      </c>
      <c r="AX21" s="59" t="s">
        <v>140</v>
      </c>
      <c r="AY21" s="59" t="s">
        <v>140</v>
      </c>
      <c r="AZ21" s="59" t="s">
        <v>140</v>
      </c>
      <c r="BA21" s="59" t="s">
        <v>140</v>
      </c>
      <c r="BB21" s="59" t="s">
        <v>140</v>
      </c>
      <c r="BC21" s="59" t="s">
        <v>140</v>
      </c>
      <c r="BD21" s="59" t="s">
        <v>140</v>
      </c>
      <c r="BE21" s="65" t="s">
        <v>989</v>
      </c>
      <c r="BF21" s="59" t="s">
        <v>150</v>
      </c>
      <c r="BG21" s="59" t="s">
        <v>151</v>
      </c>
      <c r="BH21" s="59"/>
      <c r="BI21" s="59" t="s">
        <v>2408</v>
      </c>
      <c r="BJ21" s="26">
        <v>0.97</v>
      </c>
      <c r="BK21" s="27" t="s">
        <v>800</v>
      </c>
      <c r="BL21" s="59">
        <v>15</v>
      </c>
      <c r="BM21" s="59" t="s">
        <v>140</v>
      </c>
      <c r="BN21" s="59" t="s">
        <v>140</v>
      </c>
      <c r="BO21" s="59" t="s">
        <v>140</v>
      </c>
      <c r="BP21" s="59" t="s">
        <v>140</v>
      </c>
      <c r="BQ21" s="59" t="s">
        <v>140</v>
      </c>
      <c r="BR21" s="59" t="s">
        <v>140</v>
      </c>
      <c r="BS21" s="67">
        <v>82269</v>
      </c>
      <c r="BT21" s="67" t="s">
        <v>140</v>
      </c>
      <c r="BU21" s="59" t="s">
        <v>140</v>
      </c>
      <c r="BV21" s="59" t="s">
        <v>270</v>
      </c>
      <c r="BW21" s="59">
        <v>0.5</v>
      </c>
      <c r="BX21" s="59" t="s">
        <v>152</v>
      </c>
      <c r="BY21" s="59">
        <v>25700</v>
      </c>
      <c r="BZ21" s="59" t="s">
        <v>972</v>
      </c>
      <c r="CA21" s="65" t="s">
        <v>802</v>
      </c>
      <c r="CB21" s="172" t="s">
        <v>3505</v>
      </c>
      <c r="CC21" s="116"/>
      <c r="XET21" s="28" t="str">
        <f t="shared" si="0"/>
        <v>Underwriting_and_Enrollment__Group</v>
      </c>
    </row>
    <row r="22" spans="1:81 16374:16374" s="28" customFormat="1" ht="51" hidden="1" x14ac:dyDescent="0.25">
      <c r="A22" s="117" t="s">
        <v>17</v>
      </c>
      <c r="B22" s="65" t="s">
        <v>787</v>
      </c>
      <c r="C22" s="65" t="s">
        <v>788</v>
      </c>
      <c r="D22" s="65" t="s">
        <v>816</v>
      </c>
      <c r="E22" s="57" t="s">
        <v>836</v>
      </c>
      <c r="F22" s="59" t="s">
        <v>781</v>
      </c>
      <c r="G22" s="59" t="s">
        <v>781</v>
      </c>
      <c r="H22" s="59"/>
      <c r="I22" s="59"/>
      <c r="J22" s="59"/>
      <c r="K22" s="59"/>
      <c r="L22" s="59"/>
      <c r="M22" s="59"/>
      <c r="N22" s="59"/>
      <c r="O22" s="59" t="s">
        <v>133</v>
      </c>
      <c r="P22" s="59"/>
      <c r="Q22" s="59" t="s">
        <v>133</v>
      </c>
      <c r="R22" s="59"/>
      <c r="S22" s="59"/>
      <c r="T22" s="59"/>
      <c r="U22" s="59"/>
      <c r="V22" s="59"/>
      <c r="W22" s="65" t="s">
        <v>991</v>
      </c>
      <c r="X22" s="65" t="s">
        <v>838</v>
      </c>
      <c r="Y22" s="65" t="s">
        <v>992</v>
      </c>
      <c r="Z22" s="65" t="s">
        <v>993</v>
      </c>
      <c r="AA22" s="65" t="s">
        <v>994</v>
      </c>
      <c r="AB22" s="65" t="s">
        <v>824</v>
      </c>
      <c r="AC22" s="59" t="s">
        <v>849</v>
      </c>
      <c r="AD22" s="58" t="s">
        <v>141</v>
      </c>
      <c r="AE22" s="58"/>
      <c r="AF22" s="58"/>
      <c r="AG22" s="58"/>
      <c r="AH22" s="59">
        <v>28</v>
      </c>
      <c r="AI22" s="65"/>
      <c r="AJ22" s="59">
        <v>40</v>
      </c>
      <c r="AK22" s="59" t="s">
        <v>142</v>
      </c>
      <c r="AL22" s="59" t="s">
        <v>143</v>
      </c>
      <c r="AM22" s="59" t="s">
        <v>144</v>
      </c>
      <c r="AN22" s="59" t="s">
        <v>270</v>
      </c>
      <c r="AO22" s="59" t="s">
        <v>143</v>
      </c>
      <c r="AP22" s="59" t="s">
        <v>995</v>
      </c>
      <c r="AQ22" s="110">
        <v>45334</v>
      </c>
      <c r="AR22" s="63" t="s">
        <v>146</v>
      </c>
      <c r="AS22" s="64" t="s">
        <v>650</v>
      </c>
      <c r="AT22" s="63" t="s">
        <v>685</v>
      </c>
      <c r="AU22" s="59">
        <v>1</v>
      </c>
      <c r="AV22" s="59" t="s">
        <v>996</v>
      </c>
      <c r="AW22" s="59" t="s">
        <v>140</v>
      </c>
      <c r="AX22" s="59" t="s">
        <v>140</v>
      </c>
      <c r="AY22" s="59" t="s">
        <v>140</v>
      </c>
      <c r="AZ22" s="59" t="s">
        <v>140</v>
      </c>
      <c r="BA22" s="59" t="s">
        <v>851</v>
      </c>
      <c r="BB22" s="59" t="s">
        <v>830</v>
      </c>
      <c r="BC22" s="59" t="s">
        <v>140</v>
      </c>
      <c r="BD22" s="59" t="s">
        <v>140</v>
      </c>
      <c r="BE22" s="65" t="s">
        <v>997</v>
      </c>
      <c r="BF22" s="59" t="s">
        <v>150</v>
      </c>
      <c r="BG22" s="59" t="s">
        <v>151</v>
      </c>
      <c r="BH22" s="59"/>
      <c r="BI22" s="59" t="s">
        <v>2408</v>
      </c>
      <c r="BJ22" s="26">
        <v>0.97</v>
      </c>
      <c r="BK22" s="27" t="s">
        <v>998</v>
      </c>
      <c r="BL22" s="59">
        <v>21</v>
      </c>
      <c r="BM22" s="59" t="s">
        <v>140</v>
      </c>
      <c r="BN22" s="59" t="s">
        <v>140</v>
      </c>
      <c r="BO22" s="59" t="s">
        <v>140</v>
      </c>
      <c r="BP22" s="59" t="s">
        <v>140</v>
      </c>
      <c r="BQ22" s="59" t="s">
        <v>140</v>
      </c>
      <c r="BR22" s="59" t="s">
        <v>140</v>
      </c>
      <c r="BS22" s="67">
        <v>142435</v>
      </c>
      <c r="BT22" s="67" t="s">
        <v>140</v>
      </c>
      <c r="BU22" s="59" t="s">
        <v>140</v>
      </c>
      <c r="BV22" s="59" t="s">
        <v>143</v>
      </c>
      <c r="BW22" s="59" t="s">
        <v>140</v>
      </c>
      <c r="BX22" s="59" t="s">
        <v>239</v>
      </c>
      <c r="BY22" s="59">
        <v>28200</v>
      </c>
      <c r="BZ22" s="59" t="s">
        <v>999</v>
      </c>
      <c r="CA22" s="65" t="s">
        <v>835</v>
      </c>
      <c r="CB22" s="172" t="s">
        <v>3505</v>
      </c>
      <c r="CC22" s="116"/>
      <c r="XET22" s="28" t="str">
        <f t="shared" si="0"/>
        <v>Claims_Management__Group</v>
      </c>
    </row>
    <row r="23" spans="1:81 16374:16374" s="28" customFormat="1" ht="51" hidden="1" x14ac:dyDescent="0.25">
      <c r="A23" s="117" t="s">
        <v>17</v>
      </c>
      <c r="B23" s="65" t="s">
        <v>787</v>
      </c>
      <c r="C23" s="65" t="s">
        <v>788</v>
      </c>
      <c r="D23" s="65" t="s">
        <v>816</v>
      </c>
      <c r="E23" s="57" t="s">
        <v>836</v>
      </c>
      <c r="F23" s="59" t="s">
        <v>783</v>
      </c>
      <c r="G23" s="59" t="s">
        <v>783</v>
      </c>
      <c r="H23" s="59"/>
      <c r="I23" s="59"/>
      <c r="J23" s="59"/>
      <c r="K23" s="59"/>
      <c r="L23" s="59"/>
      <c r="M23" s="59"/>
      <c r="N23" s="59"/>
      <c r="O23" s="59" t="s">
        <v>133</v>
      </c>
      <c r="P23" s="59"/>
      <c r="Q23" s="59"/>
      <c r="R23" s="59" t="s">
        <v>133</v>
      </c>
      <c r="S23" s="59" t="s">
        <v>133</v>
      </c>
      <c r="T23" s="59"/>
      <c r="U23" s="59"/>
      <c r="V23" s="59"/>
      <c r="W23" s="65" t="s">
        <v>1000</v>
      </c>
      <c r="X23" s="65" t="s">
        <v>838</v>
      </c>
      <c r="Y23" s="65" t="s">
        <v>1001</v>
      </c>
      <c r="Z23" s="65" t="s">
        <v>1002</v>
      </c>
      <c r="AA23" s="65" t="s">
        <v>1003</v>
      </c>
      <c r="AB23" s="65" t="s">
        <v>824</v>
      </c>
      <c r="AC23" s="59" t="s">
        <v>849</v>
      </c>
      <c r="AD23" s="58" t="s">
        <v>141</v>
      </c>
      <c r="AE23" s="58"/>
      <c r="AF23" s="58"/>
      <c r="AG23" s="58"/>
      <c r="AH23" s="59">
        <v>5</v>
      </c>
      <c r="AI23" s="65"/>
      <c r="AJ23" s="59">
        <v>9</v>
      </c>
      <c r="AK23" s="59" t="s">
        <v>142</v>
      </c>
      <c r="AL23" s="59" t="s">
        <v>143</v>
      </c>
      <c r="AM23" s="59" t="s">
        <v>144</v>
      </c>
      <c r="AN23" s="59" t="s">
        <v>270</v>
      </c>
      <c r="AO23" s="59" t="s">
        <v>143</v>
      </c>
      <c r="AP23" s="59" t="s">
        <v>995</v>
      </c>
      <c r="AQ23" s="110">
        <v>45556</v>
      </c>
      <c r="AR23" s="63" t="s">
        <v>146</v>
      </c>
      <c r="AS23" s="64" t="s">
        <v>273</v>
      </c>
      <c r="AT23" s="63" t="s">
        <v>1004</v>
      </c>
      <c r="AU23" s="59">
        <v>1</v>
      </c>
      <c r="AV23" s="59" t="s">
        <v>996</v>
      </c>
      <c r="AW23" s="59" t="s">
        <v>140</v>
      </c>
      <c r="AX23" s="59" t="s">
        <v>140</v>
      </c>
      <c r="AY23" s="59" t="s">
        <v>140</v>
      </c>
      <c r="AZ23" s="59" t="s">
        <v>140</v>
      </c>
      <c r="BA23" s="59" t="s">
        <v>851</v>
      </c>
      <c r="BB23" s="59" t="s">
        <v>830</v>
      </c>
      <c r="BC23" s="59" t="s">
        <v>140</v>
      </c>
      <c r="BD23" s="59" t="s">
        <v>140</v>
      </c>
      <c r="BE23" s="65" t="s">
        <v>997</v>
      </c>
      <c r="BF23" s="59" t="s">
        <v>150</v>
      </c>
      <c r="BG23" s="59" t="s">
        <v>151</v>
      </c>
      <c r="BH23" s="59"/>
      <c r="BI23" s="59" t="s">
        <v>2408</v>
      </c>
      <c r="BJ23" s="26">
        <v>0.97</v>
      </c>
      <c r="BK23" s="27" t="s">
        <v>998</v>
      </c>
      <c r="BL23" s="59">
        <v>30</v>
      </c>
      <c r="BM23" s="59" t="s">
        <v>140</v>
      </c>
      <c r="BN23" s="59" t="s">
        <v>140</v>
      </c>
      <c r="BO23" s="59" t="s">
        <v>140</v>
      </c>
      <c r="BP23" s="59" t="s">
        <v>140</v>
      </c>
      <c r="BQ23" s="59" t="s">
        <v>140</v>
      </c>
      <c r="BR23" s="59" t="s">
        <v>140</v>
      </c>
      <c r="BS23" s="67">
        <v>47767</v>
      </c>
      <c r="BT23" s="67" t="s">
        <v>140</v>
      </c>
      <c r="BU23" s="59" t="s">
        <v>140</v>
      </c>
      <c r="BV23" s="59" t="s">
        <v>143</v>
      </c>
      <c r="BW23" s="59" t="s">
        <v>140</v>
      </c>
      <c r="BX23" s="59" t="s">
        <v>239</v>
      </c>
      <c r="BY23" s="59">
        <v>28200</v>
      </c>
      <c r="BZ23" s="59" t="s">
        <v>1005</v>
      </c>
      <c r="CA23" s="65" t="s">
        <v>835</v>
      </c>
      <c r="CB23" s="172" t="s">
        <v>3505</v>
      </c>
      <c r="CC23" s="116"/>
      <c r="XET23" s="28" t="str">
        <f t="shared" si="0"/>
        <v>Claims_Management__Group</v>
      </c>
    </row>
    <row r="24" spans="1:81 16374:16374" s="28" customFormat="1" ht="51" hidden="1" x14ac:dyDescent="0.25">
      <c r="A24" s="117" t="s">
        <v>17</v>
      </c>
      <c r="B24" s="65" t="s">
        <v>787</v>
      </c>
      <c r="C24" s="65" t="s">
        <v>788</v>
      </c>
      <c r="D24" s="65" t="s">
        <v>816</v>
      </c>
      <c r="E24" s="57" t="s">
        <v>836</v>
      </c>
      <c r="F24" s="59" t="s">
        <v>1006</v>
      </c>
      <c r="G24" s="59" t="s">
        <v>1006</v>
      </c>
      <c r="H24" s="59"/>
      <c r="I24" s="59"/>
      <c r="J24" s="59"/>
      <c r="K24" s="59"/>
      <c r="L24" s="59"/>
      <c r="M24" s="59"/>
      <c r="N24" s="59"/>
      <c r="O24" s="59" t="s">
        <v>133</v>
      </c>
      <c r="P24" s="59"/>
      <c r="Q24" s="59"/>
      <c r="R24" s="59" t="s">
        <v>133</v>
      </c>
      <c r="S24" s="59" t="s">
        <v>133</v>
      </c>
      <c r="T24" s="59"/>
      <c r="U24" s="59"/>
      <c r="V24" s="59"/>
      <c r="W24" s="65" t="s">
        <v>1007</v>
      </c>
      <c r="X24" s="65" t="s">
        <v>838</v>
      </c>
      <c r="Y24" s="65" t="s">
        <v>1008</v>
      </c>
      <c r="Z24" s="65" t="s">
        <v>1009</v>
      </c>
      <c r="AA24" s="65" t="s">
        <v>1010</v>
      </c>
      <c r="AB24" s="65" t="s">
        <v>824</v>
      </c>
      <c r="AC24" s="59" t="s">
        <v>849</v>
      </c>
      <c r="AD24" s="58" t="s">
        <v>141</v>
      </c>
      <c r="AE24" s="58"/>
      <c r="AF24" s="58"/>
      <c r="AG24" s="58"/>
      <c r="AH24" s="59">
        <v>5</v>
      </c>
      <c r="AI24" s="65"/>
      <c r="AJ24" s="59">
        <v>8</v>
      </c>
      <c r="AK24" s="59" t="s">
        <v>142</v>
      </c>
      <c r="AL24" s="59" t="s">
        <v>143</v>
      </c>
      <c r="AM24" s="59" t="s">
        <v>144</v>
      </c>
      <c r="AN24" s="59" t="s">
        <v>270</v>
      </c>
      <c r="AO24" s="59" t="s">
        <v>143</v>
      </c>
      <c r="AP24" s="59" t="s">
        <v>995</v>
      </c>
      <c r="AQ24" s="110">
        <v>45562</v>
      </c>
      <c r="AR24" s="63" t="s">
        <v>146</v>
      </c>
      <c r="AS24" s="64" t="s">
        <v>273</v>
      </c>
      <c r="AT24" s="63" t="s">
        <v>1004</v>
      </c>
      <c r="AU24" s="59">
        <v>1</v>
      </c>
      <c r="AV24" s="59" t="s">
        <v>996</v>
      </c>
      <c r="AW24" s="59" t="s">
        <v>140</v>
      </c>
      <c r="AX24" s="59" t="s">
        <v>140</v>
      </c>
      <c r="AY24" s="59" t="s">
        <v>140</v>
      </c>
      <c r="AZ24" s="59" t="s">
        <v>140</v>
      </c>
      <c r="BA24" s="59" t="s">
        <v>851</v>
      </c>
      <c r="BB24" s="59" t="s">
        <v>830</v>
      </c>
      <c r="BC24" s="59" t="s">
        <v>140</v>
      </c>
      <c r="BD24" s="59" t="s">
        <v>140</v>
      </c>
      <c r="BE24" s="65" t="s">
        <v>997</v>
      </c>
      <c r="BF24" s="59" t="s">
        <v>150</v>
      </c>
      <c r="BG24" s="59" t="s">
        <v>151</v>
      </c>
      <c r="BH24" s="59"/>
      <c r="BI24" s="59" t="s">
        <v>2408</v>
      </c>
      <c r="BJ24" s="26">
        <v>0.97</v>
      </c>
      <c r="BK24" s="27" t="s">
        <v>998</v>
      </c>
      <c r="BL24" s="59">
        <v>21</v>
      </c>
      <c r="BM24" s="59" t="s">
        <v>140</v>
      </c>
      <c r="BN24" s="59" t="s">
        <v>140</v>
      </c>
      <c r="BO24" s="59" t="s">
        <v>140</v>
      </c>
      <c r="BP24" s="59" t="s">
        <v>140</v>
      </c>
      <c r="BQ24" s="59" t="s">
        <v>140</v>
      </c>
      <c r="BR24" s="59" t="s">
        <v>140</v>
      </c>
      <c r="BS24" s="67">
        <v>51911</v>
      </c>
      <c r="BT24" s="67" t="s">
        <v>140</v>
      </c>
      <c r="BU24" s="59" t="s">
        <v>140</v>
      </c>
      <c r="BV24" s="59" t="s">
        <v>143</v>
      </c>
      <c r="BW24" s="59" t="s">
        <v>140</v>
      </c>
      <c r="BX24" s="59" t="s">
        <v>239</v>
      </c>
      <c r="BY24" s="59">
        <v>28200</v>
      </c>
      <c r="BZ24" s="59" t="s">
        <v>1011</v>
      </c>
      <c r="CA24" s="65" t="s">
        <v>835</v>
      </c>
      <c r="CB24" s="172" t="s">
        <v>3505</v>
      </c>
      <c r="CC24" s="116"/>
      <c r="XET24" s="28" t="str">
        <f t="shared" si="0"/>
        <v>Claims_Management__Group</v>
      </c>
    </row>
    <row r="25" spans="1:81 16374:16374" s="28" customFormat="1" ht="102" hidden="1" x14ac:dyDescent="0.25">
      <c r="A25" s="117" t="s">
        <v>17</v>
      </c>
      <c r="B25" s="65" t="s">
        <v>787</v>
      </c>
      <c r="C25" s="65" t="s">
        <v>788</v>
      </c>
      <c r="D25" s="65" t="s">
        <v>816</v>
      </c>
      <c r="E25" s="57" t="s">
        <v>836</v>
      </c>
      <c r="F25" s="59" t="s">
        <v>1012</v>
      </c>
      <c r="G25" s="59" t="s">
        <v>1012</v>
      </c>
      <c r="H25" s="59" t="s">
        <v>133</v>
      </c>
      <c r="I25" s="59" t="s">
        <v>133</v>
      </c>
      <c r="J25" s="59"/>
      <c r="K25" s="59"/>
      <c r="L25" s="59"/>
      <c r="M25" s="59"/>
      <c r="N25" s="59"/>
      <c r="O25" s="59" t="s">
        <v>133</v>
      </c>
      <c r="P25" s="59" t="s">
        <v>133</v>
      </c>
      <c r="Q25" s="59" t="s">
        <v>133</v>
      </c>
      <c r="R25" s="59" t="s">
        <v>133</v>
      </c>
      <c r="S25" s="59" t="s">
        <v>133</v>
      </c>
      <c r="T25" s="59" t="s">
        <v>133</v>
      </c>
      <c r="U25" s="59"/>
      <c r="V25" s="59"/>
      <c r="W25" s="65" t="s">
        <v>1013</v>
      </c>
      <c r="X25" s="65" t="s">
        <v>820</v>
      </c>
      <c r="Y25" s="65" t="s">
        <v>821</v>
      </c>
      <c r="Z25" s="65" t="s">
        <v>822</v>
      </c>
      <c r="AA25" s="65" t="s">
        <v>823</v>
      </c>
      <c r="AB25" s="65" t="s">
        <v>824</v>
      </c>
      <c r="AC25" s="59" t="s">
        <v>825</v>
      </c>
      <c r="AD25" s="58" t="s">
        <v>141</v>
      </c>
      <c r="AE25" s="58"/>
      <c r="AF25" s="58"/>
      <c r="AG25" s="58"/>
      <c r="AH25" s="59">
        <v>3</v>
      </c>
      <c r="AI25" s="65"/>
      <c r="AJ25" s="59">
        <v>7</v>
      </c>
      <c r="AK25" s="59" t="s">
        <v>142</v>
      </c>
      <c r="AL25" s="59" t="s">
        <v>143</v>
      </c>
      <c r="AM25" s="59" t="s">
        <v>144</v>
      </c>
      <c r="AN25" s="59" t="s">
        <v>143</v>
      </c>
      <c r="AO25" s="59" t="s">
        <v>143</v>
      </c>
      <c r="AP25" s="59" t="s">
        <v>145</v>
      </c>
      <c r="AQ25" s="110">
        <v>45544</v>
      </c>
      <c r="AR25" s="63" t="s">
        <v>146</v>
      </c>
      <c r="AS25" s="64" t="s">
        <v>273</v>
      </c>
      <c r="AT25" s="63" t="s">
        <v>273</v>
      </c>
      <c r="AU25" s="59">
        <v>1</v>
      </c>
      <c r="AV25" s="59" t="s">
        <v>996</v>
      </c>
      <c r="AW25" s="59" t="s">
        <v>140</v>
      </c>
      <c r="AX25" s="59" t="s">
        <v>140</v>
      </c>
      <c r="AY25" s="59" t="s">
        <v>140</v>
      </c>
      <c r="AZ25" s="59" t="s">
        <v>140</v>
      </c>
      <c r="BA25" s="59" t="s">
        <v>140</v>
      </c>
      <c r="BB25" s="59" t="s">
        <v>830</v>
      </c>
      <c r="BC25" s="59" t="s">
        <v>140</v>
      </c>
      <c r="BD25" s="59" t="s">
        <v>140</v>
      </c>
      <c r="BE25" s="65" t="s">
        <v>1014</v>
      </c>
      <c r="BF25" s="59" t="s">
        <v>150</v>
      </c>
      <c r="BG25" s="59" t="s">
        <v>151</v>
      </c>
      <c r="BH25" s="59"/>
      <c r="BI25" s="59" t="s">
        <v>2408</v>
      </c>
      <c r="BJ25" s="26">
        <v>0.98</v>
      </c>
      <c r="BK25" s="27" t="s">
        <v>140</v>
      </c>
      <c r="BL25" s="59">
        <v>5.65</v>
      </c>
      <c r="BM25" s="59" t="s">
        <v>140</v>
      </c>
      <c r="BN25" s="59" t="s">
        <v>140</v>
      </c>
      <c r="BO25" s="59" t="s">
        <v>140</v>
      </c>
      <c r="BP25" s="59" t="s">
        <v>140</v>
      </c>
      <c r="BQ25" s="59" t="s">
        <v>140</v>
      </c>
      <c r="BR25" s="59" t="s">
        <v>140</v>
      </c>
      <c r="BS25" s="67">
        <v>84000</v>
      </c>
      <c r="BT25" s="67" t="s">
        <v>140</v>
      </c>
      <c r="BU25" s="59" t="s">
        <v>140</v>
      </c>
      <c r="BV25" s="59" t="s">
        <v>270</v>
      </c>
      <c r="BW25" s="59" t="s">
        <v>833</v>
      </c>
      <c r="BX25" s="59" t="s">
        <v>152</v>
      </c>
      <c r="BY25" s="59">
        <v>27400</v>
      </c>
      <c r="BZ25" s="59" t="s">
        <v>1015</v>
      </c>
      <c r="CA25" s="65" t="s">
        <v>835</v>
      </c>
      <c r="CB25" s="172" t="s">
        <v>3505</v>
      </c>
      <c r="CC25" s="116"/>
      <c r="XET25" s="28" t="str">
        <f t="shared" si="0"/>
        <v>Claims_Management__Group</v>
      </c>
    </row>
    <row r="26" spans="1:81 16374:16374" s="28" customFormat="1" ht="114.75" hidden="1" x14ac:dyDescent="0.25">
      <c r="A26" s="117" t="s">
        <v>17</v>
      </c>
      <c r="B26" s="65" t="s">
        <v>787</v>
      </c>
      <c r="C26" s="65" t="s">
        <v>788</v>
      </c>
      <c r="D26" s="65" t="s">
        <v>872</v>
      </c>
      <c r="E26" s="57" t="s">
        <v>873</v>
      </c>
      <c r="F26" s="59" t="s">
        <v>874</v>
      </c>
      <c r="G26" s="59" t="s">
        <v>1016</v>
      </c>
      <c r="H26" s="59" t="s">
        <v>133</v>
      </c>
      <c r="I26" s="59" t="s">
        <v>133</v>
      </c>
      <c r="J26" s="59"/>
      <c r="K26" s="59"/>
      <c r="L26" s="59"/>
      <c r="M26" s="59"/>
      <c r="N26" s="59"/>
      <c r="O26" s="59" t="s">
        <v>133</v>
      </c>
      <c r="P26" s="59" t="s">
        <v>133</v>
      </c>
      <c r="Q26" s="59" t="s">
        <v>133</v>
      </c>
      <c r="R26" s="59" t="s">
        <v>133</v>
      </c>
      <c r="S26" s="59" t="s">
        <v>133</v>
      </c>
      <c r="T26" s="59" t="s">
        <v>133</v>
      </c>
      <c r="U26" s="59"/>
      <c r="V26" s="59"/>
      <c r="W26" s="65" t="s">
        <v>1017</v>
      </c>
      <c r="X26" s="65" t="s">
        <v>1018</v>
      </c>
      <c r="Y26" s="65" t="s">
        <v>1019</v>
      </c>
      <c r="Z26" s="65" t="s">
        <v>1020</v>
      </c>
      <c r="AA26" s="65" t="s">
        <v>1021</v>
      </c>
      <c r="AB26" s="65" t="s">
        <v>1022</v>
      </c>
      <c r="AC26" s="59" t="s">
        <v>140</v>
      </c>
      <c r="AD26" s="58" t="s">
        <v>141</v>
      </c>
      <c r="AE26" s="58"/>
      <c r="AF26" s="58"/>
      <c r="AG26" s="58"/>
      <c r="AH26" s="59">
        <v>8</v>
      </c>
      <c r="AI26" s="65"/>
      <c r="AJ26" s="59">
        <v>10</v>
      </c>
      <c r="AK26" s="59" t="s">
        <v>142</v>
      </c>
      <c r="AL26" s="59" t="s">
        <v>143</v>
      </c>
      <c r="AM26" s="59" t="s">
        <v>144</v>
      </c>
      <c r="AN26" s="59" t="s">
        <v>270</v>
      </c>
      <c r="AO26" s="59" t="s">
        <v>143</v>
      </c>
      <c r="AP26" s="59" t="s">
        <v>145</v>
      </c>
      <c r="AQ26" s="110">
        <v>45586</v>
      </c>
      <c r="AR26" s="63" t="s">
        <v>146</v>
      </c>
      <c r="AS26" s="64" t="s">
        <v>272</v>
      </c>
      <c r="AT26" s="63" t="s">
        <v>671</v>
      </c>
      <c r="AU26" s="59">
        <v>0</v>
      </c>
      <c r="AV26" s="59" t="s">
        <v>140</v>
      </c>
      <c r="AW26" s="59" t="s">
        <v>140</v>
      </c>
      <c r="AX26" s="59" t="s">
        <v>140</v>
      </c>
      <c r="AY26" s="59" t="s">
        <v>140</v>
      </c>
      <c r="AZ26" s="59" t="s">
        <v>140</v>
      </c>
      <c r="BA26" s="59" t="s">
        <v>140</v>
      </c>
      <c r="BB26" s="59" t="s">
        <v>140</v>
      </c>
      <c r="BC26" s="59" t="s">
        <v>140</v>
      </c>
      <c r="BD26" s="59" t="s">
        <v>140</v>
      </c>
      <c r="BE26" s="65" t="s">
        <v>962</v>
      </c>
      <c r="BF26" s="59" t="s">
        <v>150</v>
      </c>
      <c r="BG26" s="59" t="s">
        <v>758</v>
      </c>
      <c r="BH26" s="59"/>
      <c r="BI26" s="59" t="s">
        <v>2408</v>
      </c>
      <c r="BJ26" s="26" t="s">
        <v>1023</v>
      </c>
      <c r="BK26" s="27" t="s">
        <v>1024</v>
      </c>
      <c r="BL26" s="59" t="s">
        <v>1025</v>
      </c>
      <c r="BM26" s="59" t="s">
        <v>140</v>
      </c>
      <c r="BN26" s="59" t="s">
        <v>140</v>
      </c>
      <c r="BO26" s="59" t="s">
        <v>140</v>
      </c>
      <c r="BP26" s="59" t="s">
        <v>140</v>
      </c>
      <c r="BQ26" s="59" t="s">
        <v>140</v>
      </c>
      <c r="BR26" s="59" t="s">
        <v>140</v>
      </c>
      <c r="BS26" s="67" t="s">
        <v>140</v>
      </c>
      <c r="BT26" s="67" t="s">
        <v>140</v>
      </c>
      <c r="BU26" s="59">
        <v>750</v>
      </c>
      <c r="BV26" s="59" t="s">
        <v>270</v>
      </c>
      <c r="BW26" s="59" t="s">
        <v>140</v>
      </c>
      <c r="BX26" s="59" t="s">
        <v>239</v>
      </c>
      <c r="BY26" s="59">
        <v>27400</v>
      </c>
      <c r="BZ26" s="59" t="s">
        <v>923</v>
      </c>
      <c r="CA26" s="65" t="s">
        <v>1026</v>
      </c>
      <c r="CB26" s="172" t="s">
        <v>3505</v>
      </c>
      <c r="CC26" s="116"/>
      <c r="XET26" s="28" t="str">
        <f t="shared" si="0"/>
        <v>Underwriting_and_Enrollment__Group</v>
      </c>
    </row>
    <row r="27" spans="1:81 16374:16374" s="28" customFormat="1" ht="165.75" hidden="1" x14ac:dyDescent="0.25">
      <c r="A27" s="117" t="s">
        <v>17</v>
      </c>
      <c r="B27" s="65" t="s">
        <v>787</v>
      </c>
      <c r="C27" s="65" t="s">
        <v>788</v>
      </c>
      <c r="D27" s="65" t="s">
        <v>872</v>
      </c>
      <c r="E27" s="57" t="s">
        <v>873</v>
      </c>
      <c r="F27" s="59" t="s">
        <v>874</v>
      </c>
      <c r="G27" s="59" t="s">
        <v>1027</v>
      </c>
      <c r="H27" s="59" t="s">
        <v>133</v>
      </c>
      <c r="I27" s="59" t="s">
        <v>133</v>
      </c>
      <c r="J27" s="59"/>
      <c r="K27" s="59"/>
      <c r="L27" s="59"/>
      <c r="M27" s="59"/>
      <c r="N27" s="59"/>
      <c r="O27" s="59" t="s">
        <v>133</v>
      </c>
      <c r="P27" s="59" t="s">
        <v>133</v>
      </c>
      <c r="Q27" s="59" t="s">
        <v>133</v>
      </c>
      <c r="R27" s="59" t="s">
        <v>133</v>
      </c>
      <c r="S27" s="59" t="s">
        <v>133</v>
      </c>
      <c r="T27" s="59" t="s">
        <v>133</v>
      </c>
      <c r="U27" s="59"/>
      <c r="V27" s="59"/>
      <c r="W27" s="65" t="s">
        <v>1028</v>
      </c>
      <c r="X27" s="65" t="s">
        <v>1029</v>
      </c>
      <c r="Y27" s="65" t="s">
        <v>1030</v>
      </c>
      <c r="Z27" s="65" t="s">
        <v>1031</v>
      </c>
      <c r="AA27" s="65" t="s">
        <v>1032</v>
      </c>
      <c r="AB27" s="65" t="s">
        <v>1033</v>
      </c>
      <c r="AC27" s="59" t="s">
        <v>140</v>
      </c>
      <c r="AD27" s="58" t="s">
        <v>141</v>
      </c>
      <c r="AE27" s="58"/>
      <c r="AF27" s="58"/>
      <c r="AG27" s="58"/>
      <c r="AH27" s="59">
        <v>2</v>
      </c>
      <c r="AI27" s="65"/>
      <c r="AJ27" s="59">
        <v>4</v>
      </c>
      <c r="AK27" s="59" t="s">
        <v>142</v>
      </c>
      <c r="AL27" s="59" t="s">
        <v>143</v>
      </c>
      <c r="AM27" s="59" t="s">
        <v>144</v>
      </c>
      <c r="AN27" s="59" t="s">
        <v>270</v>
      </c>
      <c r="AO27" s="59" t="s">
        <v>143</v>
      </c>
      <c r="AP27" s="59" t="s">
        <v>145</v>
      </c>
      <c r="AQ27" s="110">
        <v>45579</v>
      </c>
      <c r="AR27" s="63" t="s">
        <v>146</v>
      </c>
      <c r="AS27" s="64" t="s">
        <v>272</v>
      </c>
      <c r="AT27" s="63" t="s">
        <v>671</v>
      </c>
      <c r="AU27" s="59">
        <v>0</v>
      </c>
      <c r="AV27" s="59" t="s">
        <v>140</v>
      </c>
      <c r="AW27" s="59" t="s">
        <v>140</v>
      </c>
      <c r="AX27" s="59" t="s">
        <v>140</v>
      </c>
      <c r="AY27" s="59" t="s">
        <v>140</v>
      </c>
      <c r="AZ27" s="59" t="s">
        <v>140</v>
      </c>
      <c r="BA27" s="59" t="s">
        <v>140</v>
      </c>
      <c r="BB27" s="59" t="s">
        <v>140</v>
      </c>
      <c r="BC27" s="59" t="s">
        <v>140</v>
      </c>
      <c r="BD27" s="59" t="s">
        <v>140</v>
      </c>
      <c r="BE27" s="65" t="s">
        <v>962</v>
      </c>
      <c r="BF27" s="59" t="s">
        <v>150</v>
      </c>
      <c r="BG27" s="59" t="s">
        <v>758</v>
      </c>
      <c r="BH27" s="59"/>
      <c r="BI27" s="59" t="s">
        <v>2408</v>
      </c>
      <c r="BJ27" s="26" t="s">
        <v>1023</v>
      </c>
      <c r="BK27" s="27" t="s">
        <v>1024</v>
      </c>
      <c r="BL27" s="59">
        <v>15</v>
      </c>
      <c r="BM27" s="59" t="s">
        <v>140</v>
      </c>
      <c r="BN27" s="59" t="s">
        <v>140</v>
      </c>
      <c r="BO27" s="59" t="s">
        <v>140</v>
      </c>
      <c r="BP27" s="59" t="s">
        <v>140</v>
      </c>
      <c r="BQ27" s="59" t="s">
        <v>140</v>
      </c>
      <c r="BR27" s="59" t="s">
        <v>140</v>
      </c>
      <c r="BS27" s="67" t="s">
        <v>140</v>
      </c>
      <c r="BT27" s="67" t="s">
        <v>140</v>
      </c>
      <c r="BU27" s="59">
        <v>3400</v>
      </c>
      <c r="BV27" s="59" t="s">
        <v>270</v>
      </c>
      <c r="BW27" s="59" t="s">
        <v>140</v>
      </c>
      <c r="BX27" s="59" t="s">
        <v>239</v>
      </c>
      <c r="BY27" s="59">
        <v>27400</v>
      </c>
      <c r="BZ27" s="59" t="s">
        <v>923</v>
      </c>
      <c r="CA27" s="65" t="s">
        <v>1026</v>
      </c>
      <c r="CB27" s="172" t="s">
        <v>3505</v>
      </c>
      <c r="CC27" s="116"/>
      <c r="XET27" s="28" t="str">
        <f t="shared" si="0"/>
        <v>Underwriting_and_Enrollment__Group</v>
      </c>
    </row>
    <row r="28" spans="1:81 16374:16374" s="28" customFormat="1" ht="178.5" hidden="1" x14ac:dyDescent="0.25">
      <c r="A28" s="117" t="s">
        <v>17</v>
      </c>
      <c r="B28" s="65" t="s">
        <v>787</v>
      </c>
      <c r="C28" s="65" t="s">
        <v>788</v>
      </c>
      <c r="D28" s="65" t="s">
        <v>872</v>
      </c>
      <c r="E28" s="57" t="s">
        <v>873</v>
      </c>
      <c r="F28" s="59" t="s">
        <v>874</v>
      </c>
      <c r="G28" s="59" t="s">
        <v>1034</v>
      </c>
      <c r="H28" s="59" t="s">
        <v>133</v>
      </c>
      <c r="I28" s="59" t="s">
        <v>133</v>
      </c>
      <c r="J28" s="59"/>
      <c r="K28" s="59"/>
      <c r="L28" s="59"/>
      <c r="M28" s="59"/>
      <c r="N28" s="59"/>
      <c r="O28" s="59" t="s">
        <v>133</v>
      </c>
      <c r="P28" s="59" t="s">
        <v>133</v>
      </c>
      <c r="Q28" s="59" t="s">
        <v>133</v>
      </c>
      <c r="R28" s="59" t="s">
        <v>133</v>
      </c>
      <c r="S28" s="59" t="s">
        <v>133</v>
      </c>
      <c r="T28" s="59" t="s">
        <v>133</v>
      </c>
      <c r="U28" s="59"/>
      <c r="V28" s="59"/>
      <c r="W28" s="65" t="s">
        <v>1035</v>
      </c>
      <c r="X28" s="65" t="s">
        <v>1036</v>
      </c>
      <c r="Y28" s="65" t="s">
        <v>1037</v>
      </c>
      <c r="Z28" s="65" t="s">
        <v>1038</v>
      </c>
      <c r="AA28" s="65" t="s">
        <v>1039</v>
      </c>
      <c r="AB28" s="65" t="s">
        <v>1033</v>
      </c>
      <c r="AC28" s="59" t="s">
        <v>140</v>
      </c>
      <c r="AD28" s="58" t="s">
        <v>141</v>
      </c>
      <c r="AE28" s="58"/>
      <c r="AF28" s="58"/>
      <c r="AG28" s="58"/>
      <c r="AH28" s="59">
        <v>2</v>
      </c>
      <c r="AI28" s="65"/>
      <c r="AJ28" s="59">
        <v>4</v>
      </c>
      <c r="AK28" s="59" t="s">
        <v>142</v>
      </c>
      <c r="AL28" s="59" t="s">
        <v>143</v>
      </c>
      <c r="AM28" s="59" t="s">
        <v>144</v>
      </c>
      <c r="AN28" s="59" t="s">
        <v>270</v>
      </c>
      <c r="AO28" s="59" t="s">
        <v>143</v>
      </c>
      <c r="AP28" s="59" t="s">
        <v>145</v>
      </c>
      <c r="AQ28" s="110">
        <v>45586</v>
      </c>
      <c r="AR28" s="63" t="s">
        <v>146</v>
      </c>
      <c r="AS28" s="64" t="s">
        <v>272</v>
      </c>
      <c r="AT28" s="63" t="s">
        <v>273</v>
      </c>
      <c r="AU28" s="59">
        <v>0</v>
      </c>
      <c r="AV28" s="59" t="s">
        <v>140</v>
      </c>
      <c r="AW28" s="59" t="s">
        <v>140</v>
      </c>
      <c r="AX28" s="59" t="s">
        <v>140</v>
      </c>
      <c r="AY28" s="59" t="s">
        <v>140</v>
      </c>
      <c r="AZ28" s="59" t="s">
        <v>140</v>
      </c>
      <c r="BA28" s="59" t="s">
        <v>140</v>
      </c>
      <c r="BB28" s="59" t="s">
        <v>140</v>
      </c>
      <c r="BC28" s="59" t="s">
        <v>140</v>
      </c>
      <c r="BD28" s="59" t="s">
        <v>140</v>
      </c>
      <c r="BE28" s="65" t="s">
        <v>962</v>
      </c>
      <c r="BF28" s="59" t="s">
        <v>150</v>
      </c>
      <c r="BG28" s="59" t="s">
        <v>758</v>
      </c>
      <c r="BH28" s="59"/>
      <c r="BI28" s="59" t="s">
        <v>2408</v>
      </c>
      <c r="BJ28" s="26" t="s">
        <v>1023</v>
      </c>
      <c r="BK28" s="27" t="s">
        <v>1024</v>
      </c>
      <c r="BL28" s="59">
        <v>240</v>
      </c>
      <c r="BM28" s="59" t="s">
        <v>140</v>
      </c>
      <c r="BN28" s="59" t="s">
        <v>140</v>
      </c>
      <c r="BO28" s="59" t="s">
        <v>140</v>
      </c>
      <c r="BP28" s="59" t="s">
        <v>140</v>
      </c>
      <c r="BQ28" s="59" t="s">
        <v>140</v>
      </c>
      <c r="BR28" s="59" t="s">
        <v>140</v>
      </c>
      <c r="BS28" s="67" t="s">
        <v>140</v>
      </c>
      <c r="BT28" s="67" t="s">
        <v>140</v>
      </c>
      <c r="BU28" s="59">
        <v>4500</v>
      </c>
      <c r="BV28" s="59" t="s">
        <v>270</v>
      </c>
      <c r="BW28" s="59" t="s">
        <v>140</v>
      </c>
      <c r="BX28" s="59" t="s">
        <v>239</v>
      </c>
      <c r="BY28" s="59">
        <v>27400</v>
      </c>
      <c r="BZ28" s="59" t="s">
        <v>923</v>
      </c>
      <c r="CA28" s="65" t="s">
        <v>1026</v>
      </c>
      <c r="CB28" s="172" t="s">
        <v>3505</v>
      </c>
      <c r="CC28" s="116"/>
      <c r="XET28" s="28" t="str">
        <f t="shared" si="0"/>
        <v>Underwriting_and_Enrollment__Group</v>
      </c>
    </row>
    <row r="29" spans="1:81 16374:16374" s="28" customFormat="1" ht="229.5" hidden="1" x14ac:dyDescent="0.25">
      <c r="A29" s="117" t="s">
        <v>17</v>
      </c>
      <c r="B29" s="65" t="s">
        <v>787</v>
      </c>
      <c r="C29" s="65" t="s">
        <v>788</v>
      </c>
      <c r="D29" s="65" t="s">
        <v>872</v>
      </c>
      <c r="E29" s="57" t="s">
        <v>873</v>
      </c>
      <c r="F29" s="59" t="s">
        <v>874</v>
      </c>
      <c r="G29" s="59" t="s">
        <v>1040</v>
      </c>
      <c r="H29" s="59" t="s">
        <v>133</v>
      </c>
      <c r="I29" s="59" t="s">
        <v>133</v>
      </c>
      <c r="J29" s="59"/>
      <c r="K29" s="59"/>
      <c r="L29" s="59"/>
      <c r="M29" s="59"/>
      <c r="N29" s="59"/>
      <c r="O29" s="59" t="s">
        <v>133</v>
      </c>
      <c r="P29" s="59" t="s">
        <v>133</v>
      </c>
      <c r="Q29" s="59" t="s">
        <v>133</v>
      </c>
      <c r="R29" s="59" t="s">
        <v>133</v>
      </c>
      <c r="S29" s="59" t="s">
        <v>133</v>
      </c>
      <c r="T29" s="59" t="s">
        <v>133</v>
      </c>
      <c r="U29" s="59"/>
      <c r="V29" s="59"/>
      <c r="W29" s="65" t="s">
        <v>1041</v>
      </c>
      <c r="X29" s="65" t="s">
        <v>1042</v>
      </c>
      <c r="Y29" s="65" t="s">
        <v>1043</v>
      </c>
      <c r="Z29" s="65" t="s">
        <v>1044</v>
      </c>
      <c r="AA29" s="65" t="s">
        <v>1045</v>
      </c>
      <c r="AB29" s="65" t="s">
        <v>1046</v>
      </c>
      <c r="AC29" s="59" t="s">
        <v>140</v>
      </c>
      <c r="AD29" s="58" t="s">
        <v>141</v>
      </c>
      <c r="AE29" s="58"/>
      <c r="AF29" s="58"/>
      <c r="AG29" s="58"/>
      <c r="AH29" s="59">
        <v>7</v>
      </c>
      <c r="AI29" s="65"/>
      <c r="AJ29" s="59">
        <v>11</v>
      </c>
      <c r="AK29" s="59" t="s">
        <v>142</v>
      </c>
      <c r="AL29" s="59" t="s">
        <v>143</v>
      </c>
      <c r="AM29" s="59" t="s">
        <v>144</v>
      </c>
      <c r="AN29" s="59" t="s">
        <v>270</v>
      </c>
      <c r="AO29" s="59" t="s">
        <v>143</v>
      </c>
      <c r="AP29" s="59" t="s">
        <v>145</v>
      </c>
      <c r="AQ29" s="110">
        <v>45621</v>
      </c>
      <c r="AR29" s="63" t="s">
        <v>146</v>
      </c>
      <c r="AS29" s="64" t="s">
        <v>567</v>
      </c>
      <c r="AT29" s="63" t="s">
        <v>650</v>
      </c>
      <c r="AU29" s="59">
        <v>0</v>
      </c>
      <c r="AV29" s="59" t="s">
        <v>140</v>
      </c>
      <c r="AW29" s="59" t="s">
        <v>140</v>
      </c>
      <c r="AX29" s="59" t="s">
        <v>140</v>
      </c>
      <c r="AY29" s="59" t="s">
        <v>140</v>
      </c>
      <c r="AZ29" s="59" t="s">
        <v>140</v>
      </c>
      <c r="BA29" s="59" t="s">
        <v>140</v>
      </c>
      <c r="BB29" s="59" t="s">
        <v>140</v>
      </c>
      <c r="BC29" s="59" t="s">
        <v>140</v>
      </c>
      <c r="BD29" s="59" t="s">
        <v>140</v>
      </c>
      <c r="BE29" s="65" t="s">
        <v>1047</v>
      </c>
      <c r="BF29" s="59" t="s">
        <v>150</v>
      </c>
      <c r="BG29" s="59" t="s">
        <v>758</v>
      </c>
      <c r="BH29" s="59"/>
      <c r="BI29" s="59" t="s">
        <v>2408</v>
      </c>
      <c r="BJ29" s="26" t="s">
        <v>1023</v>
      </c>
      <c r="BK29" s="27" t="s">
        <v>1024</v>
      </c>
      <c r="BL29" s="59" t="s">
        <v>1025</v>
      </c>
      <c r="BM29" s="59" t="s">
        <v>140</v>
      </c>
      <c r="BN29" s="59" t="s">
        <v>140</v>
      </c>
      <c r="BO29" s="59" t="s">
        <v>140</v>
      </c>
      <c r="BP29" s="59" t="s">
        <v>140</v>
      </c>
      <c r="BQ29" s="59" t="s">
        <v>140</v>
      </c>
      <c r="BR29" s="59" t="s">
        <v>140</v>
      </c>
      <c r="BS29" s="67" t="s">
        <v>140</v>
      </c>
      <c r="BT29" s="67" t="s">
        <v>140</v>
      </c>
      <c r="BU29" s="59">
        <v>3300</v>
      </c>
      <c r="BV29" s="59" t="s">
        <v>270</v>
      </c>
      <c r="BW29" s="59" t="s">
        <v>140</v>
      </c>
      <c r="BX29" s="59" t="s">
        <v>239</v>
      </c>
      <c r="BY29" s="59">
        <v>27400</v>
      </c>
      <c r="BZ29" s="59" t="s">
        <v>923</v>
      </c>
      <c r="CA29" s="65" t="s">
        <v>1026</v>
      </c>
      <c r="CB29" s="172" t="s">
        <v>3505</v>
      </c>
      <c r="CC29" s="116"/>
      <c r="XET29" s="28" t="str">
        <f t="shared" si="0"/>
        <v>Underwriting_and_Enrollment__Group</v>
      </c>
    </row>
    <row r="30" spans="1:81 16374:16374" s="28" customFormat="1" ht="178.5" hidden="1" x14ac:dyDescent="0.25">
      <c r="A30" s="117" t="s">
        <v>17</v>
      </c>
      <c r="B30" s="65" t="s">
        <v>787</v>
      </c>
      <c r="C30" s="65" t="s">
        <v>788</v>
      </c>
      <c r="D30" s="65" t="s">
        <v>872</v>
      </c>
      <c r="E30" s="57" t="s">
        <v>873</v>
      </c>
      <c r="F30" s="59" t="s">
        <v>874</v>
      </c>
      <c r="G30" s="59" t="s">
        <v>1048</v>
      </c>
      <c r="H30" s="59" t="s">
        <v>133</v>
      </c>
      <c r="I30" s="59" t="s">
        <v>133</v>
      </c>
      <c r="J30" s="59"/>
      <c r="K30" s="59"/>
      <c r="L30" s="59"/>
      <c r="M30" s="59"/>
      <c r="N30" s="59"/>
      <c r="O30" s="59" t="s">
        <v>133</v>
      </c>
      <c r="P30" s="59" t="s">
        <v>133</v>
      </c>
      <c r="Q30" s="59" t="s">
        <v>133</v>
      </c>
      <c r="R30" s="59" t="s">
        <v>133</v>
      </c>
      <c r="S30" s="59" t="s">
        <v>133</v>
      </c>
      <c r="T30" s="59" t="s">
        <v>133</v>
      </c>
      <c r="U30" s="59"/>
      <c r="V30" s="59"/>
      <c r="W30" s="65" t="s">
        <v>1049</v>
      </c>
      <c r="X30" s="65" t="s">
        <v>1050</v>
      </c>
      <c r="Y30" s="65" t="s">
        <v>1051</v>
      </c>
      <c r="Z30" s="65" t="s">
        <v>1052</v>
      </c>
      <c r="AA30" s="65" t="s">
        <v>1053</v>
      </c>
      <c r="AB30" s="65" t="s">
        <v>1054</v>
      </c>
      <c r="AC30" s="59" t="s">
        <v>140</v>
      </c>
      <c r="AD30" s="58" t="s">
        <v>141</v>
      </c>
      <c r="AE30" s="58"/>
      <c r="AF30" s="58"/>
      <c r="AG30" s="58"/>
      <c r="AH30" s="59">
        <v>3</v>
      </c>
      <c r="AI30" s="65"/>
      <c r="AJ30" s="59">
        <v>5</v>
      </c>
      <c r="AK30" s="59" t="s">
        <v>142</v>
      </c>
      <c r="AL30" s="59" t="s">
        <v>143</v>
      </c>
      <c r="AM30" s="59" t="s">
        <v>144</v>
      </c>
      <c r="AN30" s="59" t="s">
        <v>270</v>
      </c>
      <c r="AO30" s="59" t="s">
        <v>143</v>
      </c>
      <c r="AP30" s="59" t="s">
        <v>145</v>
      </c>
      <c r="AQ30" s="110">
        <v>45673</v>
      </c>
      <c r="AR30" s="63" t="s">
        <v>146</v>
      </c>
      <c r="AS30" s="64" t="s">
        <v>273</v>
      </c>
      <c r="AT30" s="63" t="s">
        <v>650</v>
      </c>
      <c r="AU30" s="59">
        <v>0</v>
      </c>
      <c r="AV30" s="59" t="s">
        <v>140</v>
      </c>
      <c r="AW30" s="59" t="s">
        <v>140</v>
      </c>
      <c r="AX30" s="59" t="s">
        <v>140</v>
      </c>
      <c r="AY30" s="59" t="s">
        <v>140</v>
      </c>
      <c r="AZ30" s="59" t="s">
        <v>140</v>
      </c>
      <c r="BA30" s="59" t="s">
        <v>140</v>
      </c>
      <c r="BB30" s="59" t="s">
        <v>140</v>
      </c>
      <c r="BC30" s="59" t="s">
        <v>140</v>
      </c>
      <c r="BD30" s="59" t="s">
        <v>140</v>
      </c>
      <c r="BE30" s="65" t="s">
        <v>1055</v>
      </c>
      <c r="BF30" s="59" t="s">
        <v>150</v>
      </c>
      <c r="BG30" s="59" t="s">
        <v>758</v>
      </c>
      <c r="BH30" s="59"/>
      <c r="BI30" s="59" t="s">
        <v>2408</v>
      </c>
      <c r="BJ30" s="26" t="s">
        <v>1023</v>
      </c>
      <c r="BK30" s="27" t="s">
        <v>1024</v>
      </c>
      <c r="BL30" s="59">
        <v>20</v>
      </c>
      <c r="BM30" s="59" t="s">
        <v>140</v>
      </c>
      <c r="BN30" s="59" t="s">
        <v>140</v>
      </c>
      <c r="BO30" s="59" t="s">
        <v>140</v>
      </c>
      <c r="BP30" s="59" t="s">
        <v>140</v>
      </c>
      <c r="BQ30" s="59" t="s">
        <v>140</v>
      </c>
      <c r="BR30" s="59" t="s">
        <v>140</v>
      </c>
      <c r="BS30" s="67" t="s">
        <v>140</v>
      </c>
      <c r="BT30" s="67" t="s">
        <v>140</v>
      </c>
      <c r="BU30" s="59">
        <v>700</v>
      </c>
      <c r="BV30" s="59" t="s">
        <v>140</v>
      </c>
      <c r="BW30" s="59" t="s">
        <v>140</v>
      </c>
      <c r="BX30" s="59" t="s">
        <v>239</v>
      </c>
      <c r="BY30" s="59">
        <v>27400</v>
      </c>
      <c r="BZ30" s="59" t="s">
        <v>923</v>
      </c>
      <c r="CA30" s="65" t="s">
        <v>1026</v>
      </c>
      <c r="CB30" s="172" t="s">
        <v>3505</v>
      </c>
      <c r="CC30" s="116"/>
      <c r="XET30" s="28" t="str">
        <f t="shared" si="0"/>
        <v>Underwriting_and_Enrollment__Group</v>
      </c>
    </row>
    <row r="31" spans="1:81 16374:16374" s="28" customFormat="1" ht="76.5" hidden="1" x14ac:dyDescent="0.25">
      <c r="A31" s="117" t="s">
        <v>17</v>
      </c>
      <c r="B31" s="65" t="s">
        <v>787</v>
      </c>
      <c r="C31" s="65" t="s">
        <v>788</v>
      </c>
      <c r="D31" s="65" t="s">
        <v>872</v>
      </c>
      <c r="E31" s="57" t="s">
        <v>873</v>
      </c>
      <c r="F31" s="59" t="s">
        <v>874</v>
      </c>
      <c r="G31" s="59" t="s">
        <v>1056</v>
      </c>
      <c r="H31" s="59" t="s">
        <v>133</v>
      </c>
      <c r="I31" s="59" t="s">
        <v>133</v>
      </c>
      <c r="J31" s="59"/>
      <c r="K31" s="59"/>
      <c r="L31" s="59"/>
      <c r="M31" s="59"/>
      <c r="N31" s="59"/>
      <c r="O31" s="59" t="s">
        <v>133</v>
      </c>
      <c r="P31" s="59" t="s">
        <v>133</v>
      </c>
      <c r="Q31" s="59" t="s">
        <v>133</v>
      </c>
      <c r="R31" s="59" t="s">
        <v>133</v>
      </c>
      <c r="S31" s="59" t="s">
        <v>133</v>
      </c>
      <c r="T31" s="59" t="s">
        <v>133</v>
      </c>
      <c r="U31" s="59"/>
      <c r="V31" s="59"/>
      <c r="W31" s="65" t="s">
        <v>1057</v>
      </c>
      <c r="X31" s="65" t="s">
        <v>1058</v>
      </c>
      <c r="Y31" s="65" t="s">
        <v>1059</v>
      </c>
      <c r="Z31" s="65" t="s">
        <v>1060</v>
      </c>
      <c r="AA31" s="65" t="s">
        <v>1061</v>
      </c>
      <c r="AB31" s="65" t="s">
        <v>1062</v>
      </c>
      <c r="AC31" s="59" t="s">
        <v>140</v>
      </c>
      <c r="AD31" s="58" t="s">
        <v>141</v>
      </c>
      <c r="AE31" s="58"/>
      <c r="AF31" s="58"/>
      <c r="AG31" s="58"/>
      <c r="AH31" s="59">
        <v>1</v>
      </c>
      <c r="AI31" s="65"/>
      <c r="AJ31" s="59">
        <v>3</v>
      </c>
      <c r="AK31" s="59" t="s">
        <v>142</v>
      </c>
      <c r="AL31" s="59" t="s">
        <v>143</v>
      </c>
      <c r="AM31" s="59" t="s">
        <v>144</v>
      </c>
      <c r="AN31" s="59" t="s">
        <v>270</v>
      </c>
      <c r="AO31" s="59" t="s">
        <v>143</v>
      </c>
      <c r="AP31" s="59" t="s">
        <v>145</v>
      </c>
      <c r="AQ31" s="110">
        <v>45656</v>
      </c>
      <c r="AR31" s="63" t="s">
        <v>146</v>
      </c>
      <c r="AS31" s="64" t="s">
        <v>671</v>
      </c>
      <c r="AT31" s="63" t="s">
        <v>273</v>
      </c>
      <c r="AU31" s="59">
        <v>0</v>
      </c>
      <c r="AV31" s="59" t="s">
        <v>140</v>
      </c>
      <c r="AW31" s="59" t="s">
        <v>140</v>
      </c>
      <c r="AX31" s="59" t="s">
        <v>140</v>
      </c>
      <c r="AY31" s="59" t="s">
        <v>140</v>
      </c>
      <c r="AZ31" s="59" t="s">
        <v>140</v>
      </c>
      <c r="BA31" s="59" t="s">
        <v>140</v>
      </c>
      <c r="BB31" s="59" t="s">
        <v>140</v>
      </c>
      <c r="BC31" s="59" t="s">
        <v>140</v>
      </c>
      <c r="BD31" s="59" t="s">
        <v>140</v>
      </c>
      <c r="BE31" s="65" t="s">
        <v>904</v>
      </c>
      <c r="BF31" s="59" t="s">
        <v>150</v>
      </c>
      <c r="BG31" s="59" t="s">
        <v>758</v>
      </c>
      <c r="BH31" s="59"/>
      <c r="BI31" s="59" t="s">
        <v>2408</v>
      </c>
      <c r="BJ31" s="26" t="s">
        <v>1023</v>
      </c>
      <c r="BK31" s="27" t="s">
        <v>1024</v>
      </c>
      <c r="BL31" s="59" t="s">
        <v>1025</v>
      </c>
      <c r="BM31" s="59" t="s">
        <v>140</v>
      </c>
      <c r="BN31" s="59" t="s">
        <v>140</v>
      </c>
      <c r="BO31" s="59" t="s">
        <v>140</v>
      </c>
      <c r="BP31" s="59" t="s">
        <v>140</v>
      </c>
      <c r="BQ31" s="59" t="s">
        <v>140</v>
      </c>
      <c r="BR31" s="59" t="s">
        <v>140</v>
      </c>
      <c r="BS31" s="67" t="s">
        <v>140</v>
      </c>
      <c r="BT31" s="67" t="s">
        <v>140</v>
      </c>
      <c r="BU31" s="59">
        <v>200</v>
      </c>
      <c r="BV31" s="59" t="s">
        <v>270</v>
      </c>
      <c r="BW31" s="59" t="s">
        <v>140</v>
      </c>
      <c r="BX31" s="59" t="s">
        <v>239</v>
      </c>
      <c r="BY31" s="59">
        <v>27400</v>
      </c>
      <c r="BZ31" s="59" t="s">
        <v>923</v>
      </c>
      <c r="CA31" s="65" t="s">
        <v>1026</v>
      </c>
      <c r="CB31" s="172" t="s">
        <v>3505</v>
      </c>
      <c r="CC31" s="116"/>
      <c r="XET31" s="28" t="str">
        <f t="shared" si="0"/>
        <v>Underwriting_and_Enrollment__Group</v>
      </c>
    </row>
    <row r="32" spans="1:81 16374:16374" s="28" customFormat="1" ht="127.5" hidden="1" x14ac:dyDescent="0.25">
      <c r="A32" s="117" t="s">
        <v>17</v>
      </c>
      <c r="B32" s="65" t="s">
        <v>787</v>
      </c>
      <c r="C32" s="65" t="s">
        <v>788</v>
      </c>
      <c r="D32" s="65" t="s">
        <v>872</v>
      </c>
      <c r="E32" s="57" t="s">
        <v>873</v>
      </c>
      <c r="F32" s="59" t="s">
        <v>874</v>
      </c>
      <c r="G32" s="59" t="s">
        <v>1063</v>
      </c>
      <c r="H32" s="59" t="s">
        <v>133</v>
      </c>
      <c r="I32" s="59" t="s">
        <v>133</v>
      </c>
      <c r="J32" s="59"/>
      <c r="K32" s="59"/>
      <c r="L32" s="59"/>
      <c r="M32" s="59"/>
      <c r="N32" s="59"/>
      <c r="O32" s="59" t="s">
        <v>133</v>
      </c>
      <c r="P32" s="59" t="s">
        <v>133</v>
      </c>
      <c r="Q32" s="59" t="s">
        <v>133</v>
      </c>
      <c r="R32" s="59" t="s">
        <v>133</v>
      </c>
      <c r="S32" s="59" t="s">
        <v>133</v>
      </c>
      <c r="T32" s="59" t="s">
        <v>133</v>
      </c>
      <c r="U32" s="59"/>
      <c r="V32" s="59"/>
      <c r="W32" s="65" t="s">
        <v>1064</v>
      </c>
      <c r="X32" s="65" t="s">
        <v>1065</v>
      </c>
      <c r="Y32" s="65" t="s">
        <v>1066</v>
      </c>
      <c r="Z32" s="65" t="s">
        <v>1067</v>
      </c>
      <c r="AA32" s="65" t="s">
        <v>1068</v>
      </c>
      <c r="AB32" s="65" t="s">
        <v>1069</v>
      </c>
      <c r="AC32" s="59" t="s">
        <v>140</v>
      </c>
      <c r="AD32" s="58" t="s">
        <v>141</v>
      </c>
      <c r="AE32" s="58"/>
      <c r="AF32" s="58"/>
      <c r="AG32" s="58"/>
      <c r="AH32" s="59">
        <v>3</v>
      </c>
      <c r="AI32" s="65"/>
      <c r="AJ32" s="59">
        <v>5</v>
      </c>
      <c r="AK32" s="59" t="s">
        <v>142</v>
      </c>
      <c r="AL32" s="59" t="s">
        <v>143</v>
      </c>
      <c r="AM32" s="59" t="s">
        <v>144</v>
      </c>
      <c r="AN32" s="59" t="s">
        <v>270</v>
      </c>
      <c r="AO32" s="59" t="s">
        <v>143</v>
      </c>
      <c r="AP32" s="59" t="s">
        <v>145</v>
      </c>
      <c r="AQ32" s="110">
        <v>45635</v>
      </c>
      <c r="AR32" s="63" t="s">
        <v>146</v>
      </c>
      <c r="AS32" s="64" t="s">
        <v>567</v>
      </c>
      <c r="AT32" s="63" t="s">
        <v>650</v>
      </c>
      <c r="AU32" s="59">
        <v>0</v>
      </c>
      <c r="AV32" s="59" t="s">
        <v>140</v>
      </c>
      <c r="AW32" s="59" t="s">
        <v>140</v>
      </c>
      <c r="AX32" s="59" t="s">
        <v>140</v>
      </c>
      <c r="AY32" s="59" t="s">
        <v>140</v>
      </c>
      <c r="AZ32" s="59" t="s">
        <v>140</v>
      </c>
      <c r="BA32" s="59" t="s">
        <v>140</v>
      </c>
      <c r="BB32" s="59" t="s">
        <v>140</v>
      </c>
      <c r="BC32" s="59" t="s">
        <v>140</v>
      </c>
      <c r="BD32" s="59" t="s">
        <v>140</v>
      </c>
      <c r="BE32" s="65" t="s">
        <v>904</v>
      </c>
      <c r="BF32" s="59" t="s">
        <v>150</v>
      </c>
      <c r="BG32" s="59" t="s">
        <v>758</v>
      </c>
      <c r="BH32" s="59"/>
      <c r="BI32" s="59" t="s">
        <v>2408</v>
      </c>
      <c r="BJ32" s="26" t="s">
        <v>1023</v>
      </c>
      <c r="BK32" s="27" t="s">
        <v>1024</v>
      </c>
      <c r="BL32" s="59">
        <v>5</v>
      </c>
      <c r="BM32" s="59" t="s">
        <v>140</v>
      </c>
      <c r="BN32" s="59" t="s">
        <v>140</v>
      </c>
      <c r="BO32" s="59" t="s">
        <v>140</v>
      </c>
      <c r="BP32" s="59" t="s">
        <v>140</v>
      </c>
      <c r="BQ32" s="59" t="s">
        <v>140</v>
      </c>
      <c r="BR32" s="59" t="s">
        <v>140</v>
      </c>
      <c r="BS32" s="67">
        <v>8792</v>
      </c>
      <c r="BT32" s="67" t="s">
        <v>140</v>
      </c>
      <c r="BU32" s="59" t="s">
        <v>140</v>
      </c>
      <c r="BV32" s="59" t="s">
        <v>270</v>
      </c>
      <c r="BW32" s="59" t="s">
        <v>140</v>
      </c>
      <c r="BX32" s="59" t="s">
        <v>239</v>
      </c>
      <c r="BY32" s="59">
        <v>27400</v>
      </c>
      <c r="BZ32" s="59" t="s">
        <v>923</v>
      </c>
      <c r="CA32" s="65" t="s">
        <v>1026</v>
      </c>
      <c r="CB32" s="172" t="s">
        <v>3505</v>
      </c>
      <c r="CC32" s="116"/>
      <c r="XET32" s="28" t="str">
        <f t="shared" si="0"/>
        <v>Underwriting_and_Enrollment__Group</v>
      </c>
    </row>
    <row r="33" spans="1:81 16374:16374" s="28" customFormat="1" ht="293.25" hidden="1" x14ac:dyDescent="0.25">
      <c r="A33" s="117" t="s">
        <v>17</v>
      </c>
      <c r="B33" s="65" t="s">
        <v>787</v>
      </c>
      <c r="C33" s="65" t="s">
        <v>788</v>
      </c>
      <c r="D33" s="65" t="s">
        <v>872</v>
      </c>
      <c r="E33" s="57" t="s">
        <v>514</v>
      </c>
      <c r="F33" s="59" t="s">
        <v>1070</v>
      </c>
      <c r="G33" s="59" t="s">
        <v>1071</v>
      </c>
      <c r="H33" s="59" t="s">
        <v>133</v>
      </c>
      <c r="I33" s="59" t="s">
        <v>133</v>
      </c>
      <c r="J33" s="59"/>
      <c r="K33" s="59"/>
      <c r="L33" s="59"/>
      <c r="M33" s="59"/>
      <c r="N33" s="59"/>
      <c r="O33" s="59" t="s">
        <v>133</v>
      </c>
      <c r="P33" s="59" t="s">
        <v>133</v>
      </c>
      <c r="Q33" s="59" t="s">
        <v>133</v>
      </c>
      <c r="R33" s="59" t="s">
        <v>133</v>
      </c>
      <c r="S33" s="59" t="s">
        <v>133</v>
      </c>
      <c r="T33" s="59" t="s">
        <v>133</v>
      </c>
      <c r="U33" s="59"/>
      <c r="V33" s="59"/>
      <c r="W33" s="65" t="s">
        <v>1072</v>
      </c>
      <c r="X33" s="65" t="s">
        <v>1073</v>
      </c>
      <c r="Y33" s="65" t="s">
        <v>1074</v>
      </c>
      <c r="Z33" s="65" t="s">
        <v>1075</v>
      </c>
      <c r="AA33" s="65" t="s">
        <v>1076</v>
      </c>
      <c r="AB33" s="65" t="s">
        <v>1077</v>
      </c>
      <c r="AC33" s="59" t="s">
        <v>140</v>
      </c>
      <c r="AD33" s="58" t="s">
        <v>141</v>
      </c>
      <c r="AE33" s="58"/>
      <c r="AF33" s="58"/>
      <c r="AG33" s="58"/>
      <c r="AH33" s="59">
        <v>34</v>
      </c>
      <c r="AI33" s="65"/>
      <c r="AJ33" s="59">
        <v>44</v>
      </c>
      <c r="AK33" s="59" t="s">
        <v>142</v>
      </c>
      <c r="AL33" s="59" t="s">
        <v>143</v>
      </c>
      <c r="AM33" s="59" t="s">
        <v>144</v>
      </c>
      <c r="AN33" s="59" t="s">
        <v>270</v>
      </c>
      <c r="AO33" s="59" t="s">
        <v>143</v>
      </c>
      <c r="AP33" s="59" t="s">
        <v>145</v>
      </c>
      <c r="AQ33" s="110">
        <v>45593</v>
      </c>
      <c r="AR33" s="63" t="s">
        <v>146</v>
      </c>
      <c r="AS33" s="64" t="s">
        <v>3507</v>
      </c>
      <c r="AT33" s="63" t="s">
        <v>671</v>
      </c>
      <c r="AU33" s="59">
        <v>0</v>
      </c>
      <c r="AV33" s="59" t="s">
        <v>140</v>
      </c>
      <c r="AW33" s="59" t="s">
        <v>140</v>
      </c>
      <c r="AX33" s="59" t="s">
        <v>140</v>
      </c>
      <c r="AY33" s="59" t="s">
        <v>140</v>
      </c>
      <c r="AZ33" s="59" t="s">
        <v>140</v>
      </c>
      <c r="BA33" s="59" t="s">
        <v>140</v>
      </c>
      <c r="BB33" s="59" t="s">
        <v>140</v>
      </c>
      <c r="BC33" s="59" t="s">
        <v>140</v>
      </c>
      <c r="BD33" s="59" t="s">
        <v>140</v>
      </c>
      <c r="BE33" s="65" t="s">
        <v>814</v>
      </c>
      <c r="BF33" s="59" t="s">
        <v>150</v>
      </c>
      <c r="BG33" s="59" t="s">
        <v>151</v>
      </c>
      <c r="BH33" s="59"/>
      <c r="BI33" s="59" t="s">
        <v>2408</v>
      </c>
      <c r="BJ33" s="26" t="s">
        <v>1023</v>
      </c>
      <c r="BK33" s="27" t="s">
        <v>1024</v>
      </c>
      <c r="BL33" s="59" t="s">
        <v>1025</v>
      </c>
      <c r="BM33" s="59" t="s">
        <v>140</v>
      </c>
      <c r="BN33" s="59" t="s">
        <v>140</v>
      </c>
      <c r="BO33" s="59" t="s">
        <v>140</v>
      </c>
      <c r="BP33" s="59" t="s">
        <v>140</v>
      </c>
      <c r="BQ33" s="59" t="s">
        <v>140</v>
      </c>
      <c r="BR33" s="59" t="s">
        <v>140</v>
      </c>
      <c r="BS33" s="67" t="s">
        <v>140</v>
      </c>
      <c r="BT33" s="67" t="s">
        <v>140</v>
      </c>
      <c r="BU33" s="59">
        <v>40800</v>
      </c>
      <c r="BV33" s="59" t="s">
        <v>140</v>
      </c>
      <c r="BW33" s="59" t="s">
        <v>140</v>
      </c>
      <c r="BX33" s="59" t="s">
        <v>239</v>
      </c>
      <c r="BY33" s="59">
        <v>27400</v>
      </c>
      <c r="BZ33" s="59" t="s">
        <v>1079</v>
      </c>
      <c r="CA33" s="65" t="s">
        <v>802</v>
      </c>
      <c r="CB33" s="172" t="s">
        <v>3505</v>
      </c>
      <c r="CC33" s="116"/>
      <c r="XET33" s="28" t="str">
        <f t="shared" si="0"/>
        <v>Underwriting_and_Enrollment__Group</v>
      </c>
    </row>
    <row r="34" spans="1:81 16374:16374" s="28" customFormat="1" ht="165.75" hidden="1" x14ac:dyDescent="0.25">
      <c r="A34" s="117" t="s">
        <v>17</v>
      </c>
      <c r="B34" s="65" t="s">
        <v>787</v>
      </c>
      <c r="C34" s="65" t="s">
        <v>788</v>
      </c>
      <c r="D34" s="65" t="s">
        <v>872</v>
      </c>
      <c r="E34" s="57" t="s">
        <v>790</v>
      </c>
      <c r="F34" s="59" t="s">
        <v>280</v>
      </c>
      <c r="G34" s="59" t="s">
        <v>1080</v>
      </c>
      <c r="H34" s="59" t="s">
        <v>133</v>
      </c>
      <c r="I34" s="59" t="s">
        <v>133</v>
      </c>
      <c r="J34" s="59"/>
      <c r="K34" s="59"/>
      <c r="L34" s="59"/>
      <c r="M34" s="59"/>
      <c r="N34" s="59"/>
      <c r="O34" s="59" t="s">
        <v>133</v>
      </c>
      <c r="P34" s="59" t="s">
        <v>133</v>
      </c>
      <c r="Q34" s="59" t="s">
        <v>133</v>
      </c>
      <c r="R34" s="59" t="s">
        <v>133</v>
      </c>
      <c r="S34" s="59" t="s">
        <v>133</v>
      </c>
      <c r="T34" s="59" t="s">
        <v>133</v>
      </c>
      <c r="U34" s="59"/>
      <c r="V34" s="59"/>
      <c r="W34" s="65" t="s">
        <v>1081</v>
      </c>
      <c r="X34" s="65" t="s">
        <v>1082</v>
      </c>
      <c r="Y34" s="65" t="s">
        <v>1083</v>
      </c>
      <c r="Z34" s="65" t="s">
        <v>1084</v>
      </c>
      <c r="AA34" s="65" t="s">
        <v>1085</v>
      </c>
      <c r="AB34" s="65" t="s">
        <v>1086</v>
      </c>
      <c r="AC34" s="59" t="s">
        <v>140</v>
      </c>
      <c r="AD34" s="58" t="s">
        <v>141</v>
      </c>
      <c r="AE34" s="58"/>
      <c r="AF34" s="58"/>
      <c r="AG34" s="58"/>
      <c r="AH34" s="59">
        <v>4</v>
      </c>
      <c r="AI34" s="65"/>
      <c r="AJ34" s="59">
        <v>7</v>
      </c>
      <c r="AK34" s="59" t="s">
        <v>142</v>
      </c>
      <c r="AL34" s="59" t="s">
        <v>143</v>
      </c>
      <c r="AM34" s="59" t="s">
        <v>144</v>
      </c>
      <c r="AN34" s="59" t="s">
        <v>270</v>
      </c>
      <c r="AO34" s="59" t="s">
        <v>143</v>
      </c>
      <c r="AP34" s="59" t="s">
        <v>145</v>
      </c>
      <c r="AQ34" s="110">
        <v>45551</v>
      </c>
      <c r="AR34" s="63" t="s">
        <v>146</v>
      </c>
      <c r="AS34" s="64" t="s">
        <v>272</v>
      </c>
      <c r="AT34" s="63" t="s">
        <v>671</v>
      </c>
      <c r="AU34" s="59">
        <v>1</v>
      </c>
      <c r="AV34" s="59">
        <v>1</v>
      </c>
      <c r="AW34" s="59" t="s">
        <v>140</v>
      </c>
      <c r="AX34" s="59" t="s">
        <v>140</v>
      </c>
      <c r="AY34" s="59" t="s">
        <v>140</v>
      </c>
      <c r="AZ34" s="59" t="s">
        <v>140</v>
      </c>
      <c r="BA34" s="59" t="s">
        <v>140</v>
      </c>
      <c r="BB34" s="59" t="s">
        <v>140</v>
      </c>
      <c r="BC34" s="59" t="s">
        <v>140</v>
      </c>
      <c r="BD34" s="59" t="s">
        <v>140</v>
      </c>
      <c r="BE34" s="65" t="s">
        <v>799</v>
      </c>
      <c r="BF34" s="59" t="s">
        <v>150</v>
      </c>
      <c r="BG34" s="59" t="s">
        <v>758</v>
      </c>
      <c r="BH34" s="59"/>
      <c r="BI34" s="59" t="s">
        <v>2408</v>
      </c>
      <c r="BJ34" s="26" t="s">
        <v>1023</v>
      </c>
      <c r="BK34" s="27" t="s">
        <v>1024</v>
      </c>
      <c r="BL34" s="59">
        <v>20</v>
      </c>
      <c r="BM34" s="59" t="s">
        <v>140</v>
      </c>
      <c r="BN34" s="59" t="s">
        <v>140</v>
      </c>
      <c r="BO34" s="59" t="s">
        <v>140</v>
      </c>
      <c r="BP34" s="59" t="s">
        <v>140</v>
      </c>
      <c r="BQ34" s="59" t="s">
        <v>140</v>
      </c>
      <c r="BR34" s="59" t="s">
        <v>140</v>
      </c>
      <c r="BS34" s="67" t="s">
        <v>140</v>
      </c>
      <c r="BT34" s="67" t="s">
        <v>140</v>
      </c>
      <c r="BU34" s="59">
        <v>22700</v>
      </c>
      <c r="BV34" s="59" t="s">
        <v>270</v>
      </c>
      <c r="BW34" s="59" t="s">
        <v>140</v>
      </c>
      <c r="BX34" s="59" t="s">
        <v>239</v>
      </c>
      <c r="BY34" s="59">
        <v>27400</v>
      </c>
      <c r="BZ34" s="59" t="s">
        <v>923</v>
      </c>
      <c r="CA34" s="65" t="s">
        <v>1026</v>
      </c>
      <c r="CB34" s="172" t="s">
        <v>3505</v>
      </c>
      <c r="CC34" s="116"/>
      <c r="XET34" s="28" t="str">
        <f t="shared" si="0"/>
        <v>Underwriting_and_Enrollment__Group</v>
      </c>
    </row>
    <row r="35" spans="1:81 16374:16374" s="28" customFormat="1" ht="114.75" hidden="1" x14ac:dyDescent="0.25">
      <c r="A35" s="117" t="s">
        <v>17</v>
      </c>
      <c r="B35" s="65" t="s">
        <v>787</v>
      </c>
      <c r="C35" s="65" t="s">
        <v>788</v>
      </c>
      <c r="D35" s="65" t="s">
        <v>872</v>
      </c>
      <c r="E35" s="57" t="s">
        <v>873</v>
      </c>
      <c r="F35" s="59" t="s">
        <v>1087</v>
      </c>
      <c r="G35" s="59" t="s">
        <v>1088</v>
      </c>
      <c r="H35" s="59" t="s">
        <v>133</v>
      </c>
      <c r="I35" s="59" t="s">
        <v>133</v>
      </c>
      <c r="J35" s="59"/>
      <c r="K35" s="59"/>
      <c r="L35" s="59"/>
      <c r="M35" s="59"/>
      <c r="N35" s="59"/>
      <c r="O35" s="59" t="s">
        <v>133</v>
      </c>
      <c r="P35" s="59" t="s">
        <v>133</v>
      </c>
      <c r="Q35" s="59" t="s">
        <v>133</v>
      </c>
      <c r="R35" s="59" t="s">
        <v>133</v>
      </c>
      <c r="S35" s="59" t="s">
        <v>133</v>
      </c>
      <c r="T35" s="59" t="s">
        <v>133</v>
      </c>
      <c r="U35" s="59"/>
      <c r="V35" s="59"/>
      <c r="W35" s="65" t="s">
        <v>1089</v>
      </c>
      <c r="X35" s="65" t="s">
        <v>1090</v>
      </c>
      <c r="Y35" s="65" t="s">
        <v>1091</v>
      </c>
      <c r="Z35" s="65" t="s">
        <v>1092</v>
      </c>
      <c r="AA35" s="65" t="s">
        <v>1093</v>
      </c>
      <c r="AB35" s="65" t="s">
        <v>1094</v>
      </c>
      <c r="AC35" s="59" t="s">
        <v>140</v>
      </c>
      <c r="AD35" s="58" t="s">
        <v>141</v>
      </c>
      <c r="AE35" s="58"/>
      <c r="AF35" s="58"/>
      <c r="AG35" s="58"/>
      <c r="AH35" s="59">
        <v>2</v>
      </c>
      <c r="AI35" s="65"/>
      <c r="AJ35" s="59">
        <v>4</v>
      </c>
      <c r="AK35" s="59" t="s">
        <v>142</v>
      </c>
      <c r="AL35" s="59" t="s">
        <v>143</v>
      </c>
      <c r="AM35" s="59" t="s">
        <v>144</v>
      </c>
      <c r="AN35" s="59" t="s">
        <v>270</v>
      </c>
      <c r="AO35" s="59" t="s">
        <v>143</v>
      </c>
      <c r="AP35" s="59" t="s">
        <v>145</v>
      </c>
      <c r="AQ35" s="110">
        <v>45418</v>
      </c>
      <c r="AR35" s="63" t="s">
        <v>146</v>
      </c>
      <c r="AS35" s="64" t="s">
        <v>273</v>
      </c>
      <c r="AT35" s="63" t="s">
        <v>650</v>
      </c>
      <c r="AU35" s="59">
        <v>0</v>
      </c>
      <c r="AV35" s="59" t="s">
        <v>140</v>
      </c>
      <c r="AW35" s="59" t="s">
        <v>140</v>
      </c>
      <c r="AX35" s="59" t="s">
        <v>140</v>
      </c>
      <c r="AY35" s="59" t="s">
        <v>140</v>
      </c>
      <c r="AZ35" s="59" t="s">
        <v>140</v>
      </c>
      <c r="BA35" s="59" t="s">
        <v>140</v>
      </c>
      <c r="BB35" s="59" t="s">
        <v>140</v>
      </c>
      <c r="BC35" s="59" t="s">
        <v>140</v>
      </c>
      <c r="BD35" s="59" t="s">
        <v>140</v>
      </c>
      <c r="BE35" s="65" t="s">
        <v>962</v>
      </c>
      <c r="BF35" s="59" t="s">
        <v>150</v>
      </c>
      <c r="BG35" s="59" t="s">
        <v>151</v>
      </c>
      <c r="BH35" s="59"/>
      <c r="BI35" s="59" t="s">
        <v>2408</v>
      </c>
      <c r="BJ35" s="26" t="s">
        <v>1023</v>
      </c>
      <c r="BK35" s="27" t="s">
        <v>1024</v>
      </c>
      <c r="BL35" s="59">
        <v>380</v>
      </c>
      <c r="BM35" s="59" t="s">
        <v>140</v>
      </c>
      <c r="BN35" s="59" t="s">
        <v>140</v>
      </c>
      <c r="BO35" s="59" t="s">
        <v>140</v>
      </c>
      <c r="BP35" s="59" t="s">
        <v>140</v>
      </c>
      <c r="BQ35" s="59" t="s">
        <v>140</v>
      </c>
      <c r="BR35" s="59" t="s">
        <v>140</v>
      </c>
      <c r="BS35" s="67">
        <v>400</v>
      </c>
      <c r="BT35" s="67" t="s">
        <v>140</v>
      </c>
      <c r="BU35" s="59" t="s">
        <v>140</v>
      </c>
      <c r="BV35" s="59" t="s">
        <v>270</v>
      </c>
      <c r="BW35" s="59" t="s">
        <v>140</v>
      </c>
      <c r="BX35" s="59" t="s">
        <v>239</v>
      </c>
      <c r="BY35" s="59">
        <v>27400</v>
      </c>
      <c r="BZ35" s="59" t="s">
        <v>1095</v>
      </c>
      <c r="CA35" s="65" t="s">
        <v>802</v>
      </c>
      <c r="CB35" s="172" t="s">
        <v>3505</v>
      </c>
      <c r="CC35" s="116"/>
      <c r="XET35" s="28" t="str">
        <f t="shared" si="0"/>
        <v>Underwriting_and_Enrollment__Group</v>
      </c>
    </row>
    <row r="36" spans="1:81 16374:16374" s="28" customFormat="1" ht="216.75" hidden="1" x14ac:dyDescent="0.25">
      <c r="A36" s="117" t="s">
        <v>17</v>
      </c>
      <c r="B36" s="65" t="s">
        <v>787</v>
      </c>
      <c r="C36" s="65" t="s">
        <v>788</v>
      </c>
      <c r="D36" s="65" t="s">
        <v>872</v>
      </c>
      <c r="E36" s="57" t="s">
        <v>873</v>
      </c>
      <c r="F36" s="59" t="s">
        <v>874</v>
      </c>
      <c r="G36" s="59" t="s">
        <v>1096</v>
      </c>
      <c r="H36" s="59" t="s">
        <v>133</v>
      </c>
      <c r="I36" s="59" t="s">
        <v>133</v>
      </c>
      <c r="J36" s="59"/>
      <c r="K36" s="59"/>
      <c r="L36" s="59"/>
      <c r="M36" s="59"/>
      <c r="N36" s="59"/>
      <c r="O36" s="59" t="s">
        <v>133</v>
      </c>
      <c r="P36" s="59" t="s">
        <v>133</v>
      </c>
      <c r="Q36" s="59" t="s">
        <v>133</v>
      </c>
      <c r="R36" s="59" t="s">
        <v>133</v>
      </c>
      <c r="S36" s="59" t="s">
        <v>133</v>
      </c>
      <c r="T36" s="59" t="s">
        <v>133</v>
      </c>
      <c r="U36" s="59"/>
      <c r="V36" s="59"/>
      <c r="W36" s="65" t="s">
        <v>1097</v>
      </c>
      <c r="X36" s="65" t="s">
        <v>1098</v>
      </c>
      <c r="Y36" s="65" t="s">
        <v>1099</v>
      </c>
      <c r="Z36" s="65" t="s">
        <v>1075</v>
      </c>
      <c r="AA36" s="65" t="s">
        <v>1100</v>
      </c>
      <c r="AB36" s="65" t="s">
        <v>1101</v>
      </c>
      <c r="AC36" s="59" t="s">
        <v>140</v>
      </c>
      <c r="AD36" s="58" t="s">
        <v>141</v>
      </c>
      <c r="AE36" s="58"/>
      <c r="AF36" s="58"/>
      <c r="AG36" s="58"/>
      <c r="AH36" s="59">
        <v>9</v>
      </c>
      <c r="AI36" s="65"/>
      <c r="AJ36" s="59">
        <v>12</v>
      </c>
      <c r="AK36" s="59" t="s">
        <v>142</v>
      </c>
      <c r="AL36" s="59" t="s">
        <v>143</v>
      </c>
      <c r="AM36" s="59" t="s">
        <v>144</v>
      </c>
      <c r="AN36" s="59" t="s">
        <v>270</v>
      </c>
      <c r="AO36" s="59" t="s">
        <v>143</v>
      </c>
      <c r="AP36" s="59" t="s">
        <v>145</v>
      </c>
      <c r="AQ36" s="110">
        <v>45383</v>
      </c>
      <c r="AR36" s="63" t="s">
        <v>146</v>
      </c>
      <c r="AS36" s="64" t="s">
        <v>272</v>
      </c>
      <c r="AT36" s="63" t="s">
        <v>671</v>
      </c>
      <c r="AU36" s="59">
        <v>0</v>
      </c>
      <c r="AV36" s="59" t="s">
        <v>140</v>
      </c>
      <c r="AW36" s="59" t="s">
        <v>140</v>
      </c>
      <c r="AX36" s="59" t="s">
        <v>140</v>
      </c>
      <c r="AY36" s="59" t="s">
        <v>140</v>
      </c>
      <c r="AZ36" s="59" t="s">
        <v>140</v>
      </c>
      <c r="BA36" s="59" t="s">
        <v>140</v>
      </c>
      <c r="BB36" s="59" t="s">
        <v>140</v>
      </c>
      <c r="BC36" s="59" t="s">
        <v>140</v>
      </c>
      <c r="BD36" s="59" t="s">
        <v>140</v>
      </c>
      <c r="BE36" s="65" t="s">
        <v>1102</v>
      </c>
      <c r="BF36" s="59" t="s">
        <v>150</v>
      </c>
      <c r="BG36" s="59" t="s">
        <v>151</v>
      </c>
      <c r="BH36" s="59"/>
      <c r="BI36" s="59" t="s">
        <v>2408</v>
      </c>
      <c r="BJ36" s="26" t="s">
        <v>1023</v>
      </c>
      <c r="BK36" s="27" t="s">
        <v>1024</v>
      </c>
      <c r="BL36" s="59">
        <v>25</v>
      </c>
      <c r="BM36" s="59" t="s">
        <v>140</v>
      </c>
      <c r="BN36" s="59" t="s">
        <v>140</v>
      </c>
      <c r="BO36" s="59" t="s">
        <v>140</v>
      </c>
      <c r="BP36" s="59" t="s">
        <v>140</v>
      </c>
      <c r="BQ36" s="59" t="s">
        <v>140</v>
      </c>
      <c r="BR36" s="59" t="s">
        <v>140</v>
      </c>
      <c r="BS36" s="67">
        <v>52000</v>
      </c>
      <c r="BT36" s="67" t="s">
        <v>140</v>
      </c>
      <c r="BU36" s="59" t="s">
        <v>140</v>
      </c>
      <c r="BV36" s="59" t="s">
        <v>140</v>
      </c>
      <c r="BW36" s="59" t="s">
        <v>140</v>
      </c>
      <c r="BX36" s="59" t="s">
        <v>239</v>
      </c>
      <c r="BY36" s="59">
        <v>26600</v>
      </c>
      <c r="BZ36" s="59" t="s">
        <v>1095</v>
      </c>
      <c r="CA36" s="65" t="s">
        <v>802</v>
      </c>
      <c r="CB36" s="172" t="s">
        <v>3505</v>
      </c>
      <c r="CC36" s="116"/>
      <c r="XET36" s="28" t="str">
        <f t="shared" si="0"/>
        <v>Underwriting_and_Enrollment__Group</v>
      </c>
    </row>
    <row r="37" spans="1:81 16374:16374" s="28" customFormat="1" ht="25.5" hidden="1" x14ac:dyDescent="0.25">
      <c r="A37" s="117" t="s">
        <v>17</v>
      </c>
      <c r="B37" s="65" t="s">
        <v>787</v>
      </c>
      <c r="C37" s="65" t="s">
        <v>788</v>
      </c>
      <c r="D37" s="65" t="s">
        <v>789</v>
      </c>
      <c r="E37" s="57" t="s">
        <v>790</v>
      </c>
      <c r="F37" s="59" t="s">
        <v>3454</v>
      </c>
      <c r="G37" s="59" t="s">
        <v>792</v>
      </c>
      <c r="H37" s="59" t="s">
        <v>133</v>
      </c>
      <c r="I37" s="59" t="s">
        <v>133</v>
      </c>
      <c r="J37" s="59"/>
      <c r="K37" s="59"/>
      <c r="L37" s="59"/>
      <c r="M37" s="59"/>
      <c r="N37" s="59"/>
      <c r="O37" s="59" t="s">
        <v>133</v>
      </c>
      <c r="P37" s="59" t="s">
        <v>133</v>
      </c>
      <c r="Q37" s="59" t="s">
        <v>133</v>
      </c>
      <c r="R37" s="59" t="s">
        <v>133</v>
      </c>
      <c r="S37" s="59" t="s">
        <v>133</v>
      </c>
      <c r="T37" s="59" t="s">
        <v>133</v>
      </c>
      <c r="U37" s="59"/>
      <c r="V37" s="59"/>
      <c r="W37" s="65" t="s">
        <v>3453</v>
      </c>
      <c r="X37" s="65" t="s">
        <v>794</v>
      </c>
      <c r="Y37" s="65" t="s">
        <v>795</v>
      </c>
      <c r="Z37" s="65" t="s">
        <v>796</v>
      </c>
      <c r="AA37" s="65" t="s">
        <v>797</v>
      </c>
      <c r="AB37" s="65" t="s">
        <v>798</v>
      </c>
      <c r="AC37" s="59" t="s">
        <v>140</v>
      </c>
      <c r="AD37" s="58" t="s">
        <v>141</v>
      </c>
      <c r="AE37" s="58"/>
      <c r="AF37" s="58"/>
      <c r="AG37" s="58"/>
      <c r="AH37" s="59">
        <v>19</v>
      </c>
      <c r="AI37" s="65"/>
      <c r="AJ37" s="59">
        <v>26</v>
      </c>
      <c r="AK37" s="59" t="s">
        <v>142</v>
      </c>
      <c r="AL37" s="59" t="s">
        <v>143</v>
      </c>
      <c r="AM37" s="59" t="s">
        <v>144</v>
      </c>
      <c r="AN37" s="59" t="s">
        <v>143</v>
      </c>
      <c r="AO37" s="59" t="s">
        <v>143</v>
      </c>
      <c r="AP37" s="59" t="s">
        <v>145</v>
      </c>
      <c r="AQ37" s="110">
        <v>44655</v>
      </c>
      <c r="AR37" s="63" t="s">
        <v>146</v>
      </c>
      <c r="AS37" s="64" t="s">
        <v>272</v>
      </c>
      <c r="AT37" s="63" t="s">
        <v>671</v>
      </c>
      <c r="AU37" s="59">
        <v>0</v>
      </c>
      <c r="AV37" s="59" t="s">
        <v>140</v>
      </c>
      <c r="AW37" s="59" t="s">
        <v>140</v>
      </c>
      <c r="AX37" s="59" t="s">
        <v>140</v>
      </c>
      <c r="AY37" s="59" t="s">
        <v>140</v>
      </c>
      <c r="AZ37" s="59" t="s">
        <v>140</v>
      </c>
      <c r="BA37" s="59" t="s">
        <v>140</v>
      </c>
      <c r="BB37" s="59" t="s">
        <v>140</v>
      </c>
      <c r="BC37" s="59" t="s">
        <v>140</v>
      </c>
      <c r="BD37" s="59" t="s">
        <v>140</v>
      </c>
      <c r="BE37" s="65" t="s">
        <v>799</v>
      </c>
      <c r="BF37" s="59" t="s">
        <v>150</v>
      </c>
      <c r="BG37" s="59" t="s">
        <v>151</v>
      </c>
      <c r="BH37" s="59"/>
      <c r="BI37" s="59" t="s">
        <v>2408</v>
      </c>
      <c r="BJ37" s="26">
        <v>0.97</v>
      </c>
      <c r="BK37" s="27" t="s">
        <v>800</v>
      </c>
      <c r="BL37" s="59">
        <v>30</v>
      </c>
      <c r="BM37" s="59" t="s">
        <v>140</v>
      </c>
      <c r="BN37" s="59" t="s">
        <v>140</v>
      </c>
      <c r="BO37" s="59" t="s">
        <v>140</v>
      </c>
      <c r="BP37" s="59" t="s">
        <v>140</v>
      </c>
      <c r="BQ37" s="59" t="s">
        <v>140</v>
      </c>
      <c r="BR37" s="59" t="s">
        <v>140</v>
      </c>
      <c r="BS37" s="67">
        <v>18028</v>
      </c>
      <c r="BT37" s="67" t="s">
        <v>140</v>
      </c>
      <c r="BU37" s="59" t="s">
        <v>140</v>
      </c>
      <c r="BV37" s="59" t="s">
        <v>270</v>
      </c>
      <c r="BW37" s="59">
        <v>1</v>
      </c>
      <c r="BX37" s="59" t="s">
        <v>239</v>
      </c>
      <c r="BY37" s="59">
        <v>25700</v>
      </c>
      <c r="BZ37" s="59" t="s">
        <v>140</v>
      </c>
      <c r="CA37" s="65" t="s">
        <v>802</v>
      </c>
      <c r="CB37" s="172" t="s">
        <v>3505</v>
      </c>
      <c r="CC37" s="116"/>
      <c r="XET37" s="28" t="str">
        <f t="shared" si="0"/>
        <v>Distribution_and_Broker_Management__Group</v>
      </c>
    </row>
    <row r="38" spans="1:81 16374:16374" s="28" customFormat="1" ht="25.5" hidden="1" x14ac:dyDescent="0.25">
      <c r="A38" s="117" t="s">
        <v>17</v>
      </c>
      <c r="B38" s="65" t="s">
        <v>787</v>
      </c>
      <c r="C38" s="65" t="s">
        <v>788</v>
      </c>
      <c r="D38" s="65" t="s">
        <v>803</v>
      </c>
      <c r="E38" s="57" t="s">
        <v>804</v>
      </c>
      <c r="F38" s="59" t="s">
        <v>3455</v>
      </c>
      <c r="G38" s="59" t="s">
        <v>806</v>
      </c>
      <c r="H38" s="59" t="s">
        <v>133</v>
      </c>
      <c r="I38" s="59" t="s">
        <v>133</v>
      </c>
      <c r="J38" s="59"/>
      <c r="K38" s="59"/>
      <c r="L38" s="59"/>
      <c r="M38" s="59"/>
      <c r="N38" s="59"/>
      <c r="O38" s="59" t="s">
        <v>133</v>
      </c>
      <c r="P38" s="59" t="s">
        <v>133</v>
      </c>
      <c r="Q38" s="59" t="s">
        <v>133</v>
      </c>
      <c r="R38" s="59" t="s">
        <v>133</v>
      </c>
      <c r="S38" s="59" t="s">
        <v>133</v>
      </c>
      <c r="T38" s="59" t="s">
        <v>133</v>
      </c>
      <c r="U38" s="59"/>
      <c r="V38" s="59"/>
      <c r="W38" s="65" t="s">
        <v>807</v>
      </c>
      <c r="X38" s="65" t="s">
        <v>808</v>
      </c>
      <c r="Y38" s="65" t="s">
        <v>809</v>
      </c>
      <c r="Z38" s="65" t="s">
        <v>810</v>
      </c>
      <c r="AA38" s="65" t="s">
        <v>811</v>
      </c>
      <c r="AB38" s="65" t="s">
        <v>812</v>
      </c>
      <c r="AC38" s="59" t="s">
        <v>140</v>
      </c>
      <c r="AD38" s="58" t="s">
        <v>141</v>
      </c>
      <c r="AE38" s="58"/>
      <c r="AF38" s="58"/>
      <c r="AG38" s="58"/>
      <c r="AH38" s="59">
        <v>101</v>
      </c>
      <c r="AI38" s="65"/>
      <c r="AJ38" s="59">
        <v>116</v>
      </c>
      <c r="AK38" s="59" t="s">
        <v>142</v>
      </c>
      <c r="AL38" s="59" t="s">
        <v>143</v>
      </c>
      <c r="AM38" s="59" t="s">
        <v>144</v>
      </c>
      <c r="AN38" s="59" t="s">
        <v>143</v>
      </c>
      <c r="AO38" s="59" t="s">
        <v>143</v>
      </c>
      <c r="AP38" s="59" t="s">
        <v>160</v>
      </c>
      <c r="AQ38" s="110">
        <v>44662</v>
      </c>
      <c r="AR38" s="63" t="s">
        <v>146</v>
      </c>
      <c r="AS38" s="64" t="s">
        <v>272</v>
      </c>
      <c r="AT38" s="63" t="s">
        <v>671</v>
      </c>
      <c r="AU38" s="59">
        <v>1</v>
      </c>
      <c r="AV38" s="59" t="s">
        <v>813</v>
      </c>
      <c r="AW38" s="59" t="s">
        <v>140</v>
      </c>
      <c r="AX38" s="59" t="s">
        <v>140</v>
      </c>
      <c r="AY38" s="59" t="s">
        <v>140</v>
      </c>
      <c r="AZ38" s="59" t="s">
        <v>140</v>
      </c>
      <c r="BA38" s="59" t="s">
        <v>140</v>
      </c>
      <c r="BB38" s="59" t="s">
        <v>140</v>
      </c>
      <c r="BC38" s="59" t="s">
        <v>140</v>
      </c>
      <c r="BD38" s="59" t="s">
        <v>140</v>
      </c>
      <c r="BE38" s="65" t="s">
        <v>814</v>
      </c>
      <c r="BF38" s="59" t="s">
        <v>150</v>
      </c>
      <c r="BG38" s="59" t="s">
        <v>151</v>
      </c>
      <c r="BH38" s="59"/>
      <c r="BI38" s="59" t="s">
        <v>2408</v>
      </c>
      <c r="BJ38" s="26">
        <v>0.97</v>
      </c>
      <c r="BK38" s="27" t="s">
        <v>800</v>
      </c>
      <c r="BL38" s="59">
        <v>45</v>
      </c>
      <c r="BM38" s="59" t="s">
        <v>140</v>
      </c>
      <c r="BN38" s="59" t="s">
        <v>140</v>
      </c>
      <c r="BO38" s="59" t="s">
        <v>140</v>
      </c>
      <c r="BP38" s="59" t="s">
        <v>140</v>
      </c>
      <c r="BQ38" s="59" t="s">
        <v>140</v>
      </c>
      <c r="BR38" s="59" t="s">
        <v>140</v>
      </c>
      <c r="BS38" s="67" t="s">
        <v>140</v>
      </c>
      <c r="BT38" s="67" t="s">
        <v>140</v>
      </c>
      <c r="BU38" s="59" t="s">
        <v>140</v>
      </c>
      <c r="BV38" s="59" t="s">
        <v>143</v>
      </c>
      <c r="BW38" s="59" t="s">
        <v>140</v>
      </c>
      <c r="BX38" s="59" t="s">
        <v>239</v>
      </c>
      <c r="BY38" s="59">
        <v>25700</v>
      </c>
      <c r="BZ38" s="59" t="s">
        <v>140</v>
      </c>
      <c r="CA38" s="65" t="s">
        <v>802</v>
      </c>
      <c r="CB38" s="172" t="s">
        <v>3505</v>
      </c>
      <c r="CC38" s="116"/>
      <c r="XET38" s="28" t="str">
        <f t="shared" si="0"/>
        <v>Finance___Accounting__Group</v>
      </c>
    </row>
    <row r="39" spans="1:81 16374:16374" s="28" customFormat="1" ht="51" hidden="1" x14ac:dyDescent="0.25">
      <c r="A39" s="117" t="s">
        <v>17</v>
      </c>
      <c r="B39" s="65" t="s">
        <v>787</v>
      </c>
      <c r="C39" s="65" t="s">
        <v>788</v>
      </c>
      <c r="D39" s="65" t="s">
        <v>816</v>
      </c>
      <c r="E39" s="57" t="s">
        <v>817</v>
      </c>
      <c r="F39" s="59" t="s">
        <v>280</v>
      </c>
      <c r="G39" s="59" t="s">
        <v>818</v>
      </c>
      <c r="H39" s="59" t="s">
        <v>133</v>
      </c>
      <c r="I39" s="59" t="s">
        <v>133</v>
      </c>
      <c r="J39" s="59"/>
      <c r="K39" s="59"/>
      <c r="L39" s="59"/>
      <c r="M39" s="59"/>
      <c r="N39" s="59"/>
      <c r="O39" s="59" t="s">
        <v>133</v>
      </c>
      <c r="P39" s="59" t="s">
        <v>133</v>
      </c>
      <c r="Q39" s="59" t="s">
        <v>133</v>
      </c>
      <c r="R39" s="59" t="s">
        <v>133</v>
      </c>
      <c r="S39" s="59" t="s">
        <v>133</v>
      </c>
      <c r="T39" s="59" t="s">
        <v>133</v>
      </c>
      <c r="U39" s="59"/>
      <c r="V39" s="59"/>
      <c r="W39" s="65" t="s">
        <v>819</v>
      </c>
      <c r="X39" s="65" t="s">
        <v>820</v>
      </c>
      <c r="Y39" s="65" t="s">
        <v>821</v>
      </c>
      <c r="Z39" s="65" t="s">
        <v>822</v>
      </c>
      <c r="AA39" s="65" t="s">
        <v>823</v>
      </c>
      <c r="AB39" s="65" t="s">
        <v>824</v>
      </c>
      <c r="AC39" s="59" t="s">
        <v>825</v>
      </c>
      <c r="AD39" s="58" t="s">
        <v>141</v>
      </c>
      <c r="AE39" s="58"/>
      <c r="AF39" s="58"/>
      <c r="AG39" s="58"/>
      <c r="AH39" s="59">
        <v>37</v>
      </c>
      <c r="AI39" s="65"/>
      <c r="AJ39" s="59">
        <v>50</v>
      </c>
      <c r="AK39" s="59" t="s">
        <v>142</v>
      </c>
      <c r="AL39" s="59" t="s">
        <v>143</v>
      </c>
      <c r="AM39" s="59" t="s">
        <v>144</v>
      </c>
      <c r="AN39" s="59" t="s">
        <v>143</v>
      </c>
      <c r="AO39" s="59" t="s">
        <v>143</v>
      </c>
      <c r="AP39" s="59" t="s">
        <v>160</v>
      </c>
      <c r="AQ39" s="110">
        <v>41801</v>
      </c>
      <c r="AR39" s="63" t="s">
        <v>146</v>
      </c>
      <c r="AS39" s="64" t="s">
        <v>273</v>
      </c>
      <c r="AT39" s="63" t="s">
        <v>273</v>
      </c>
      <c r="AU39" s="59">
        <v>0</v>
      </c>
      <c r="AV39" s="59" t="s">
        <v>826</v>
      </c>
      <c r="AW39" s="59" t="s">
        <v>827</v>
      </c>
      <c r="AX39" s="59" t="s">
        <v>140</v>
      </c>
      <c r="AY39" s="59" t="s">
        <v>828</v>
      </c>
      <c r="AZ39" s="59" t="s">
        <v>140</v>
      </c>
      <c r="BA39" s="59" t="s">
        <v>829</v>
      </c>
      <c r="BB39" s="59" t="s">
        <v>830</v>
      </c>
      <c r="BC39" s="59" t="s">
        <v>140</v>
      </c>
      <c r="BD39" s="59" t="s">
        <v>140</v>
      </c>
      <c r="BE39" s="65" t="s">
        <v>831</v>
      </c>
      <c r="BF39" s="59" t="s">
        <v>150</v>
      </c>
      <c r="BG39" s="59" t="s">
        <v>151</v>
      </c>
      <c r="BH39" s="59"/>
      <c r="BI39" s="59" t="s">
        <v>2408</v>
      </c>
      <c r="BJ39" s="26">
        <v>0.98</v>
      </c>
      <c r="BK39" s="27" t="s">
        <v>832</v>
      </c>
      <c r="BL39" s="59">
        <v>5.65</v>
      </c>
      <c r="BM39" s="59" t="s">
        <v>140</v>
      </c>
      <c r="BN39" s="59" t="s">
        <v>140</v>
      </c>
      <c r="BO39" s="59" t="s">
        <v>140</v>
      </c>
      <c r="BP39" s="59" t="s">
        <v>140</v>
      </c>
      <c r="BQ39" s="59" t="s">
        <v>140</v>
      </c>
      <c r="BR39" s="59" t="s">
        <v>140</v>
      </c>
      <c r="BS39" s="67">
        <v>750000</v>
      </c>
      <c r="BT39" s="67" t="s">
        <v>140</v>
      </c>
      <c r="BU39" s="59" t="s">
        <v>140</v>
      </c>
      <c r="BV39" s="59" t="s">
        <v>270</v>
      </c>
      <c r="BW39" s="59" t="s">
        <v>833</v>
      </c>
      <c r="BX39" s="59" t="s">
        <v>152</v>
      </c>
      <c r="BY39" s="59" t="s">
        <v>140</v>
      </c>
      <c r="BZ39" s="59" t="s">
        <v>834</v>
      </c>
      <c r="CA39" s="65" t="s">
        <v>835</v>
      </c>
      <c r="CB39" s="172" t="s">
        <v>3505</v>
      </c>
      <c r="CC39" s="116"/>
      <c r="XET39" s="28" t="str">
        <f t="shared" si="0"/>
        <v>Claims_Management__Group</v>
      </c>
    </row>
    <row r="40" spans="1:81 16374:16374" s="28" customFormat="1" ht="25.5" hidden="1" x14ac:dyDescent="0.25">
      <c r="A40" s="117" t="s">
        <v>17</v>
      </c>
      <c r="B40" s="65" t="s">
        <v>787</v>
      </c>
      <c r="C40" s="65" t="s">
        <v>788</v>
      </c>
      <c r="D40" s="65" t="s">
        <v>816</v>
      </c>
      <c r="E40" s="57" t="s">
        <v>836</v>
      </c>
      <c r="F40" s="59" t="s">
        <v>779</v>
      </c>
      <c r="G40" s="59" t="s">
        <v>779</v>
      </c>
      <c r="H40" s="59"/>
      <c r="I40" s="59"/>
      <c r="J40" s="59"/>
      <c r="K40" s="59"/>
      <c r="L40" s="59"/>
      <c r="M40" s="59"/>
      <c r="N40" s="59"/>
      <c r="O40" s="59" t="s">
        <v>133</v>
      </c>
      <c r="P40" s="59"/>
      <c r="Q40" s="59"/>
      <c r="R40" s="59"/>
      <c r="S40" s="59"/>
      <c r="T40" s="59"/>
      <c r="U40" s="59"/>
      <c r="V40" s="59"/>
      <c r="W40" s="65" t="s">
        <v>837</v>
      </c>
      <c r="X40" s="65" t="s">
        <v>838</v>
      </c>
      <c r="Y40" s="65" t="s">
        <v>839</v>
      </c>
      <c r="Z40" s="65" t="s">
        <v>840</v>
      </c>
      <c r="AA40" s="65" t="s">
        <v>841</v>
      </c>
      <c r="AB40" s="65" t="s">
        <v>824</v>
      </c>
      <c r="AC40" s="59" t="s">
        <v>140</v>
      </c>
      <c r="AD40" s="58" t="s">
        <v>141</v>
      </c>
      <c r="AE40" s="58"/>
      <c r="AF40" s="58"/>
      <c r="AG40" s="58"/>
      <c r="AH40" s="59">
        <v>13</v>
      </c>
      <c r="AI40" s="65"/>
      <c r="AJ40" s="59">
        <v>15</v>
      </c>
      <c r="AK40" s="59" t="s">
        <v>142</v>
      </c>
      <c r="AL40" s="59" t="s">
        <v>143</v>
      </c>
      <c r="AM40" s="59" t="s">
        <v>144</v>
      </c>
      <c r="AN40" s="59" t="s">
        <v>143</v>
      </c>
      <c r="AO40" s="59" t="s">
        <v>143</v>
      </c>
      <c r="AP40" s="59" t="s">
        <v>160</v>
      </c>
      <c r="AQ40" s="110">
        <v>41801</v>
      </c>
      <c r="AR40" s="63" t="s">
        <v>146</v>
      </c>
      <c r="AS40" s="64" t="s">
        <v>273</v>
      </c>
      <c r="AT40" s="63" t="s">
        <v>273</v>
      </c>
      <c r="AU40" s="59">
        <v>0</v>
      </c>
      <c r="AV40" s="59" t="s">
        <v>826</v>
      </c>
      <c r="AW40" s="59" t="s">
        <v>140</v>
      </c>
      <c r="AX40" s="59" t="s">
        <v>140</v>
      </c>
      <c r="AY40" s="59" t="s">
        <v>828</v>
      </c>
      <c r="AZ40" s="59" t="s">
        <v>140</v>
      </c>
      <c r="BA40" s="59" t="s">
        <v>140</v>
      </c>
      <c r="BB40" s="59" t="s">
        <v>140</v>
      </c>
      <c r="BC40" s="59" t="s">
        <v>140</v>
      </c>
      <c r="BD40" s="59" t="s">
        <v>140</v>
      </c>
      <c r="BE40" s="65" t="s">
        <v>842</v>
      </c>
      <c r="BF40" s="59" t="s">
        <v>150</v>
      </c>
      <c r="BG40" s="59" t="s">
        <v>151</v>
      </c>
      <c r="BH40" s="59"/>
      <c r="BI40" s="59" t="s">
        <v>2408</v>
      </c>
      <c r="BJ40" s="26">
        <v>0.98</v>
      </c>
      <c r="BK40" s="27" t="s">
        <v>832</v>
      </c>
      <c r="BL40" s="59">
        <v>4.8</v>
      </c>
      <c r="BM40" s="59" t="s">
        <v>140</v>
      </c>
      <c r="BN40" s="59" t="s">
        <v>140</v>
      </c>
      <c r="BO40" s="59" t="s">
        <v>140</v>
      </c>
      <c r="BP40" s="59" t="s">
        <v>140</v>
      </c>
      <c r="BQ40" s="59" t="s">
        <v>140</v>
      </c>
      <c r="BR40" s="59" t="s">
        <v>140</v>
      </c>
      <c r="BS40" s="67">
        <v>337677</v>
      </c>
      <c r="BT40" s="67" t="s">
        <v>140</v>
      </c>
      <c r="BU40" s="59" t="s">
        <v>140</v>
      </c>
      <c r="BV40" s="59" t="s">
        <v>270</v>
      </c>
      <c r="BW40" s="59" t="s">
        <v>833</v>
      </c>
      <c r="BX40" s="59" t="s">
        <v>152</v>
      </c>
      <c r="BY40" s="59" t="s">
        <v>140</v>
      </c>
      <c r="BZ40" s="59" t="s">
        <v>834</v>
      </c>
      <c r="CA40" s="65" t="s">
        <v>835</v>
      </c>
      <c r="CB40" s="172" t="s">
        <v>3505</v>
      </c>
      <c r="CC40" s="116"/>
      <c r="XET40" s="28" t="str">
        <f t="shared" si="0"/>
        <v>Claims_Management__Group</v>
      </c>
    </row>
    <row r="41" spans="1:81 16374:16374" s="28" customFormat="1" ht="63.75" hidden="1" x14ac:dyDescent="0.25">
      <c r="A41" s="117" t="s">
        <v>17</v>
      </c>
      <c r="B41" s="65" t="s">
        <v>787</v>
      </c>
      <c r="C41" s="65" t="s">
        <v>788</v>
      </c>
      <c r="D41" s="65" t="s">
        <v>816</v>
      </c>
      <c r="E41" s="57" t="s">
        <v>836</v>
      </c>
      <c r="F41" s="59" t="s">
        <v>843</v>
      </c>
      <c r="G41" s="59" t="s">
        <v>843</v>
      </c>
      <c r="H41" s="59"/>
      <c r="I41" s="59"/>
      <c r="J41" s="59"/>
      <c r="K41" s="59"/>
      <c r="L41" s="59"/>
      <c r="M41" s="59"/>
      <c r="N41" s="59"/>
      <c r="O41" s="59" t="s">
        <v>133</v>
      </c>
      <c r="P41" s="59" t="s">
        <v>133</v>
      </c>
      <c r="Q41" s="59"/>
      <c r="R41" s="59"/>
      <c r="S41" s="59"/>
      <c r="T41" s="59"/>
      <c r="U41" s="59"/>
      <c r="V41" s="59"/>
      <c r="W41" s="65" t="s">
        <v>844</v>
      </c>
      <c r="X41" s="65" t="s">
        <v>845</v>
      </c>
      <c r="Y41" s="65" t="s">
        <v>846</v>
      </c>
      <c r="Z41" s="65" t="s">
        <v>847</v>
      </c>
      <c r="AA41" s="65" t="s">
        <v>848</v>
      </c>
      <c r="AB41" s="65" t="s">
        <v>824</v>
      </c>
      <c r="AC41" s="59" t="s">
        <v>849</v>
      </c>
      <c r="AD41" s="58" t="s">
        <v>141</v>
      </c>
      <c r="AE41" s="58"/>
      <c r="AF41" s="58"/>
      <c r="AG41" s="58"/>
      <c r="AH41" s="59">
        <v>17</v>
      </c>
      <c r="AI41" s="65"/>
      <c r="AJ41" s="59">
        <v>24</v>
      </c>
      <c r="AK41" s="59" t="s">
        <v>142</v>
      </c>
      <c r="AL41" s="59" t="s">
        <v>143</v>
      </c>
      <c r="AM41" s="59" t="s">
        <v>144</v>
      </c>
      <c r="AN41" s="59" t="s">
        <v>143</v>
      </c>
      <c r="AO41" s="59" t="s">
        <v>143</v>
      </c>
      <c r="AP41" s="59" t="s">
        <v>145</v>
      </c>
      <c r="AQ41" s="110">
        <v>41767</v>
      </c>
      <c r="AR41" s="63" t="s">
        <v>146</v>
      </c>
      <c r="AS41" s="64" t="s">
        <v>273</v>
      </c>
      <c r="AT41" s="63" t="s">
        <v>273</v>
      </c>
      <c r="AU41" s="59">
        <v>0</v>
      </c>
      <c r="AV41" s="59" t="s">
        <v>850</v>
      </c>
      <c r="AW41" s="59" t="s">
        <v>140</v>
      </c>
      <c r="AX41" s="59" t="s">
        <v>140</v>
      </c>
      <c r="AY41" s="59" t="s">
        <v>828</v>
      </c>
      <c r="AZ41" s="59" t="s">
        <v>140</v>
      </c>
      <c r="BA41" s="59" t="s">
        <v>851</v>
      </c>
      <c r="BB41" s="59" t="s">
        <v>830</v>
      </c>
      <c r="BC41" s="59" t="s">
        <v>140</v>
      </c>
      <c r="BD41" s="59" t="s">
        <v>140</v>
      </c>
      <c r="BE41" s="65" t="s">
        <v>852</v>
      </c>
      <c r="BF41" s="59" t="s">
        <v>150</v>
      </c>
      <c r="BG41" s="59" t="s">
        <v>151</v>
      </c>
      <c r="BH41" s="59"/>
      <c r="BI41" s="59" t="s">
        <v>2408</v>
      </c>
      <c r="BJ41" s="26">
        <v>0.98</v>
      </c>
      <c r="BK41" s="27" t="s">
        <v>853</v>
      </c>
      <c r="BL41" s="59" t="s">
        <v>854</v>
      </c>
      <c r="BM41" s="59" t="s">
        <v>140</v>
      </c>
      <c r="BN41" s="59" t="s">
        <v>140</v>
      </c>
      <c r="BO41" s="59" t="s">
        <v>140</v>
      </c>
      <c r="BP41" s="59" t="s">
        <v>140</v>
      </c>
      <c r="BQ41" s="59" t="s">
        <v>140</v>
      </c>
      <c r="BR41" s="59" t="s">
        <v>140</v>
      </c>
      <c r="BS41" s="67">
        <v>139346</v>
      </c>
      <c r="BT41" s="67" t="s">
        <v>140</v>
      </c>
      <c r="BU41" s="59" t="s">
        <v>140</v>
      </c>
      <c r="BV41" s="59" t="s">
        <v>143</v>
      </c>
      <c r="BW41" s="59" t="s">
        <v>140</v>
      </c>
      <c r="BX41" s="59" t="s">
        <v>152</v>
      </c>
      <c r="BY41" s="59" t="s">
        <v>140</v>
      </c>
      <c r="BZ41" s="59" t="s">
        <v>855</v>
      </c>
      <c r="CA41" s="65" t="s">
        <v>835</v>
      </c>
      <c r="CB41" s="172" t="s">
        <v>3505</v>
      </c>
      <c r="CC41" s="116"/>
      <c r="XET41" s="28" t="str">
        <f t="shared" si="0"/>
        <v>Claims_Management__Group</v>
      </c>
    </row>
    <row r="42" spans="1:81 16374:16374" s="28" customFormat="1" ht="165.75" hidden="1" x14ac:dyDescent="0.25">
      <c r="A42" s="177" t="s">
        <v>17</v>
      </c>
      <c r="B42" s="150" t="s">
        <v>787</v>
      </c>
      <c r="C42" s="150" t="s">
        <v>788</v>
      </c>
      <c r="D42" s="150" t="s">
        <v>856</v>
      </c>
      <c r="E42" s="74" t="s">
        <v>857</v>
      </c>
      <c r="F42" s="76" t="s">
        <v>3456</v>
      </c>
      <c r="G42" s="76" t="s">
        <v>858</v>
      </c>
      <c r="H42" s="76" t="s">
        <v>133</v>
      </c>
      <c r="I42" s="76" t="s">
        <v>133</v>
      </c>
      <c r="J42" s="76" t="s">
        <v>133</v>
      </c>
      <c r="K42" s="76"/>
      <c r="L42" s="76"/>
      <c r="M42" s="76"/>
      <c r="N42" s="76"/>
      <c r="O42" s="76"/>
      <c r="P42" s="76"/>
      <c r="Q42" s="76"/>
      <c r="R42" s="76"/>
      <c r="S42" s="76"/>
      <c r="T42" s="76"/>
      <c r="U42" s="76"/>
      <c r="V42" s="76"/>
      <c r="W42" s="150" t="s">
        <v>860</v>
      </c>
      <c r="X42" s="150" t="s">
        <v>861</v>
      </c>
      <c r="Y42" s="150" t="s">
        <v>862</v>
      </c>
      <c r="Z42" s="150" t="s">
        <v>863</v>
      </c>
      <c r="AA42" s="150" t="s">
        <v>864</v>
      </c>
      <c r="AB42" s="150" t="s">
        <v>865</v>
      </c>
      <c r="AC42" s="76" t="s">
        <v>140</v>
      </c>
      <c r="AD42" s="73" t="s">
        <v>141</v>
      </c>
      <c r="AE42" s="73"/>
      <c r="AF42" s="73"/>
      <c r="AG42" s="73"/>
      <c r="AH42" s="76">
        <v>6</v>
      </c>
      <c r="AI42" s="150"/>
      <c r="AJ42" s="76">
        <v>8</v>
      </c>
      <c r="AK42" s="76" t="s">
        <v>142</v>
      </c>
      <c r="AL42" s="76" t="s">
        <v>143</v>
      </c>
      <c r="AM42" s="76" t="s">
        <v>144</v>
      </c>
      <c r="AN42" s="76" t="s">
        <v>140</v>
      </c>
      <c r="AO42" s="76" t="s">
        <v>140</v>
      </c>
      <c r="AP42" s="76" t="s">
        <v>145</v>
      </c>
      <c r="AQ42" s="178">
        <v>44564</v>
      </c>
      <c r="AR42" s="175" t="s">
        <v>146</v>
      </c>
      <c r="AS42" s="179" t="s">
        <v>272</v>
      </c>
      <c r="AT42" s="175" t="s">
        <v>671</v>
      </c>
      <c r="AU42" s="76">
        <v>0</v>
      </c>
      <c r="AV42" s="76" t="s">
        <v>140</v>
      </c>
      <c r="AW42" s="76" t="s">
        <v>140</v>
      </c>
      <c r="AX42" s="76" t="s">
        <v>140</v>
      </c>
      <c r="AY42" s="76" t="s">
        <v>140</v>
      </c>
      <c r="AZ42" s="76" t="s">
        <v>140</v>
      </c>
      <c r="BA42" s="76" t="s">
        <v>140</v>
      </c>
      <c r="BB42" s="76" t="s">
        <v>140</v>
      </c>
      <c r="BC42" s="76" t="s">
        <v>140</v>
      </c>
      <c r="BD42" s="76" t="s">
        <v>866</v>
      </c>
      <c r="BE42" s="150" t="s">
        <v>867</v>
      </c>
      <c r="BF42" s="76" t="s">
        <v>150</v>
      </c>
      <c r="BG42" s="76" t="s">
        <v>151</v>
      </c>
      <c r="BH42" s="76"/>
      <c r="BI42" s="76" t="s">
        <v>2408</v>
      </c>
      <c r="BJ42" s="180">
        <v>0.95</v>
      </c>
      <c r="BK42" s="181" t="s">
        <v>868</v>
      </c>
      <c r="BL42" s="76" t="s">
        <v>869</v>
      </c>
      <c r="BM42" s="76" t="s">
        <v>140</v>
      </c>
      <c r="BN42" s="76" t="s">
        <v>140</v>
      </c>
      <c r="BO42" s="76" t="s">
        <v>140</v>
      </c>
      <c r="BP42" s="76" t="s">
        <v>140</v>
      </c>
      <c r="BQ42" s="76" t="s">
        <v>140</v>
      </c>
      <c r="BR42" s="76" t="s">
        <v>140</v>
      </c>
      <c r="BS42" s="182">
        <v>86</v>
      </c>
      <c r="BT42" s="182" t="s">
        <v>140</v>
      </c>
      <c r="BU42" s="76" t="s">
        <v>140</v>
      </c>
      <c r="BV42" s="76" t="s">
        <v>143</v>
      </c>
      <c r="BW42" s="76" t="s">
        <v>140</v>
      </c>
      <c r="BX42" s="76" t="s">
        <v>239</v>
      </c>
      <c r="BY42" s="76">
        <v>27900</v>
      </c>
      <c r="BZ42" s="76" t="s">
        <v>870</v>
      </c>
      <c r="CA42" s="150" t="s">
        <v>871</v>
      </c>
      <c r="CB42" s="183" t="s">
        <v>3506</v>
      </c>
      <c r="CC42" s="184"/>
      <c r="XET42" s="28" t="str">
        <f t="shared" si="0"/>
        <v>Policy_Administration__Group</v>
      </c>
    </row>
    <row r="43" spans="1:81 16374:16374" s="28" customFormat="1" ht="140.25" hidden="1" x14ac:dyDescent="0.25">
      <c r="A43" s="117" t="s">
        <v>17</v>
      </c>
      <c r="B43" s="65" t="s">
        <v>787</v>
      </c>
      <c r="C43" s="65" t="s">
        <v>788</v>
      </c>
      <c r="D43" s="65" t="s">
        <v>872</v>
      </c>
      <c r="E43" s="57" t="s">
        <v>873</v>
      </c>
      <c r="F43" s="59" t="s">
        <v>3457</v>
      </c>
      <c r="G43" s="59" t="s">
        <v>875</v>
      </c>
      <c r="H43" s="59" t="s">
        <v>133</v>
      </c>
      <c r="I43" s="59" t="s">
        <v>133</v>
      </c>
      <c r="J43" s="59"/>
      <c r="K43" s="59"/>
      <c r="L43" s="59"/>
      <c r="M43" s="59"/>
      <c r="N43" s="59"/>
      <c r="O43" s="59" t="s">
        <v>133</v>
      </c>
      <c r="P43" s="59" t="s">
        <v>133</v>
      </c>
      <c r="Q43" s="59" t="s">
        <v>133</v>
      </c>
      <c r="R43" s="59" t="s">
        <v>133</v>
      </c>
      <c r="S43" s="59" t="s">
        <v>133</v>
      </c>
      <c r="T43" s="59" t="s">
        <v>133</v>
      </c>
      <c r="U43" s="59"/>
      <c r="V43" s="59"/>
      <c r="W43" s="65" t="s">
        <v>876</v>
      </c>
      <c r="X43" s="65" t="s">
        <v>877</v>
      </c>
      <c r="Y43" s="65" t="s">
        <v>878</v>
      </c>
      <c r="Z43" s="65" t="s">
        <v>879</v>
      </c>
      <c r="AA43" s="65" t="s">
        <v>880</v>
      </c>
      <c r="AB43" s="65" t="s">
        <v>881</v>
      </c>
      <c r="AC43" s="59" t="s">
        <v>140</v>
      </c>
      <c r="AD43" s="58" t="s">
        <v>141</v>
      </c>
      <c r="AE43" s="58"/>
      <c r="AF43" s="58"/>
      <c r="AG43" s="58"/>
      <c r="AH43" s="59">
        <v>3</v>
      </c>
      <c r="AI43" s="65"/>
      <c r="AJ43" s="59">
        <v>5</v>
      </c>
      <c r="AK43" s="59" t="s">
        <v>142</v>
      </c>
      <c r="AL43" s="59" t="s">
        <v>143</v>
      </c>
      <c r="AM43" s="59" t="s">
        <v>144</v>
      </c>
      <c r="AN43" s="59" t="s">
        <v>140</v>
      </c>
      <c r="AO43" s="59" t="s">
        <v>143</v>
      </c>
      <c r="AP43" s="59" t="s">
        <v>160</v>
      </c>
      <c r="AQ43" s="110">
        <v>41532</v>
      </c>
      <c r="AR43" s="63" t="s">
        <v>146</v>
      </c>
      <c r="AS43" s="64" t="s">
        <v>272</v>
      </c>
      <c r="AT43" s="63" t="s">
        <v>671</v>
      </c>
      <c r="AU43" s="59">
        <v>2</v>
      </c>
      <c r="AV43" s="59" t="s">
        <v>882</v>
      </c>
      <c r="AW43" s="59" t="s">
        <v>883</v>
      </c>
      <c r="AX43" s="59" t="s">
        <v>140</v>
      </c>
      <c r="AY43" s="59" t="s">
        <v>828</v>
      </c>
      <c r="AZ43" s="59" t="s">
        <v>140</v>
      </c>
      <c r="BA43" s="59" t="s">
        <v>884</v>
      </c>
      <c r="BB43" s="59" t="s">
        <v>140</v>
      </c>
      <c r="BC43" s="59" t="s">
        <v>140</v>
      </c>
      <c r="BD43" s="59" t="s">
        <v>140</v>
      </c>
      <c r="BE43" s="65" t="s">
        <v>885</v>
      </c>
      <c r="BF43" s="59" t="s">
        <v>150</v>
      </c>
      <c r="BG43" s="59" t="s">
        <v>151</v>
      </c>
      <c r="BH43" s="59"/>
      <c r="BI43" s="59" t="s">
        <v>2408</v>
      </c>
      <c r="BJ43" s="26">
        <v>0.97</v>
      </c>
      <c r="BK43" s="27" t="s">
        <v>800</v>
      </c>
      <c r="BL43" s="59">
        <v>12</v>
      </c>
      <c r="BM43" s="59" t="s">
        <v>140</v>
      </c>
      <c r="BN43" s="59" t="s">
        <v>140</v>
      </c>
      <c r="BO43" s="59" t="s">
        <v>140</v>
      </c>
      <c r="BP43" s="59" t="s">
        <v>140</v>
      </c>
      <c r="BQ43" s="59" t="s">
        <v>140</v>
      </c>
      <c r="BR43" s="59" t="s">
        <v>140</v>
      </c>
      <c r="BS43" s="67">
        <v>974296</v>
      </c>
      <c r="BT43" s="67" t="s">
        <v>140</v>
      </c>
      <c r="BU43" s="59" t="s">
        <v>140</v>
      </c>
      <c r="BV43" s="59" t="s">
        <v>270</v>
      </c>
      <c r="BW43" s="59">
        <v>2.5</v>
      </c>
      <c r="BX43" s="59" t="s">
        <v>152</v>
      </c>
      <c r="BY43" s="59">
        <v>1.83</v>
      </c>
      <c r="BZ43" s="59" t="s">
        <v>886</v>
      </c>
      <c r="CA43" s="65" t="s">
        <v>802</v>
      </c>
      <c r="CB43" s="172" t="s">
        <v>3505</v>
      </c>
      <c r="CC43" s="116"/>
      <c r="XET43" s="28" t="str">
        <f t="shared" si="0"/>
        <v>Underwriting_and_Enrollment__Group</v>
      </c>
    </row>
    <row r="44" spans="1:81 16374:16374" s="28" customFormat="1" ht="89.25" hidden="1" x14ac:dyDescent="0.25">
      <c r="A44" s="117" t="s">
        <v>17</v>
      </c>
      <c r="B44" s="65" t="s">
        <v>787</v>
      </c>
      <c r="C44" s="65" t="s">
        <v>788</v>
      </c>
      <c r="D44" s="65" t="s">
        <v>872</v>
      </c>
      <c r="E44" s="57" t="s">
        <v>941</v>
      </c>
      <c r="F44" s="59" t="s">
        <v>3458</v>
      </c>
      <c r="G44" s="59" t="s">
        <v>332</v>
      </c>
      <c r="H44" s="59" t="s">
        <v>133</v>
      </c>
      <c r="I44" s="59" t="s">
        <v>133</v>
      </c>
      <c r="J44" s="59"/>
      <c r="K44" s="59"/>
      <c r="L44" s="59"/>
      <c r="M44" s="59"/>
      <c r="N44" s="59"/>
      <c r="O44" s="59" t="s">
        <v>133</v>
      </c>
      <c r="P44" s="59" t="s">
        <v>133</v>
      </c>
      <c r="Q44" s="59" t="s">
        <v>133</v>
      </c>
      <c r="R44" s="59" t="s">
        <v>133</v>
      </c>
      <c r="S44" s="59" t="s">
        <v>133</v>
      </c>
      <c r="T44" s="59" t="s">
        <v>133</v>
      </c>
      <c r="U44" s="59"/>
      <c r="V44" s="59"/>
      <c r="W44" s="65" t="s">
        <v>887</v>
      </c>
      <c r="X44" s="65" t="s">
        <v>888</v>
      </c>
      <c r="Y44" s="65" t="s">
        <v>889</v>
      </c>
      <c r="Z44" s="65" t="s">
        <v>890</v>
      </c>
      <c r="AA44" s="65" t="s">
        <v>891</v>
      </c>
      <c r="AB44" s="65" t="s">
        <v>892</v>
      </c>
      <c r="AC44" s="59" t="s">
        <v>140</v>
      </c>
      <c r="AD44" s="58" t="s">
        <v>141</v>
      </c>
      <c r="AE44" s="58"/>
      <c r="AF44" s="58"/>
      <c r="AG44" s="58"/>
      <c r="AH44" s="59">
        <v>2</v>
      </c>
      <c r="AI44" s="65"/>
      <c r="AJ44" s="59">
        <v>3</v>
      </c>
      <c r="AK44" s="59" t="s">
        <v>142</v>
      </c>
      <c r="AL44" s="59" t="s">
        <v>143</v>
      </c>
      <c r="AM44" s="59" t="s">
        <v>144</v>
      </c>
      <c r="AN44" s="59" t="s">
        <v>140</v>
      </c>
      <c r="AO44" s="59" t="s">
        <v>143</v>
      </c>
      <c r="AP44" s="59" t="s">
        <v>160</v>
      </c>
      <c r="AQ44" s="110">
        <v>42233</v>
      </c>
      <c r="AR44" s="63" t="s">
        <v>146</v>
      </c>
      <c r="AS44" s="64" t="s">
        <v>272</v>
      </c>
      <c r="AT44" s="63" t="s">
        <v>671</v>
      </c>
      <c r="AU44" s="59">
        <v>1</v>
      </c>
      <c r="AV44" s="59" t="s">
        <v>894</v>
      </c>
      <c r="AW44" s="59" t="s">
        <v>140</v>
      </c>
      <c r="AX44" s="59" t="s">
        <v>140</v>
      </c>
      <c r="AY44" s="59" t="s">
        <v>828</v>
      </c>
      <c r="AZ44" s="59" t="s">
        <v>140</v>
      </c>
      <c r="BA44" s="59" t="s">
        <v>140</v>
      </c>
      <c r="BB44" s="59" t="s">
        <v>140</v>
      </c>
      <c r="BC44" s="59" t="s">
        <v>140</v>
      </c>
      <c r="BD44" s="59" t="s">
        <v>140</v>
      </c>
      <c r="BE44" s="65" t="s">
        <v>895</v>
      </c>
      <c r="BF44" s="59" t="s">
        <v>150</v>
      </c>
      <c r="BG44" s="59" t="s">
        <v>758</v>
      </c>
      <c r="BH44" s="59"/>
      <c r="BI44" s="59" t="s">
        <v>2408</v>
      </c>
      <c r="BJ44" s="26">
        <v>0.99</v>
      </c>
      <c r="BK44" s="27" t="s">
        <v>896</v>
      </c>
      <c r="BL44" s="59">
        <v>1.3</v>
      </c>
      <c r="BM44" s="59" t="s">
        <v>140</v>
      </c>
      <c r="BN44" s="59" t="s">
        <v>140</v>
      </c>
      <c r="BO44" s="59" t="s">
        <v>140</v>
      </c>
      <c r="BP44" s="59" t="s">
        <v>140</v>
      </c>
      <c r="BQ44" s="59" t="s">
        <v>140</v>
      </c>
      <c r="BR44" s="59" t="s">
        <v>140</v>
      </c>
      <c r="BS44" s="67">
        <v>172921</v>
      </c>
      <c r="BT44" s="67" t="s">
        <v>140</v>
      </c>
      <c r="BU44" s="59" t="s">
        <v>140</v>
      </c>
      <c r="BV44" s="59" t="s">
        <v>143</v>
      </c>
      <c r="BW44" s="59" t="s">
        <v>140</v>
      </c>
      <c r="BX44" s="59" t="s">
        <v>152</v>
      </c>
      <c r="BY44" s="59" t="s">
        <v>140</v>
      </c>
      <c r="BZ44" s="59" t="s">
        <v>897</v>
      </c>
      <c r="CA44" s="65" t="s">
        <v>802</v>
      </c>
      <c r="CB44" s="172" t="s">
        <v>3505</v>
      </c>
      <c r="CC44" s="116"/>
      <c r="XET44" s="28" t="str">
        <f t="shared" si="0"/>
        <v>Underwriting_and_Enrollment__Group</v>
      </c>
    </row>
    <row r="45" spans="1:81 16374:16374" s="28" customFormat="1" ht="89.25" hidden="1" x14ac:dyDescent="0.25">
      <c r="A45" s="117" t="s">
        <v>17</v>
      </c>
      <c r="B45" s="65" t="s">
        <v>787</v>
      </c>
      <c r="C45" s="65" t="s">
        <v>788</v>
      </c>
      <c r="D45" s="65" t="s">
        <v>872</v>
      </c>
      <c r="E45" s="57" t="s">
        <v>941</v>
      </c>
      <c r="F45" s="59" t="s">
        <v>3458</v>
      </c>
      <c r="G45" s="59" t="s">
        <v>898</v>
      </c>
      <c r="H45" s="59" t="s">
        <v>133</v>
      </c>
      <c r="I45" s="59" t="s">
        <v>133</v>
      </c>
      <c r="J45" s="59"/>
      <c r="K45" s="59"/>
      <c r="L45" s="59"/>
      <c r="M45" s="59"/>
      <c r="N45" s="59"/>
      <c r="O45" s="59" t="s">
        <v>133</v>
      </c>
      <c r="P45" s="59" t="s">
        <v>133</v>
      </c>
      <c r="Q45" s="59" t="s">
        <v>133</v>
      </c>
      <c r="R45" s="59" t="s">
        <v>133</v>
      </c>
      <c r="S45" s="59" t="s">
        <v>133</v>
      </c>
      <c r="T45" s="59" t="s">
        <v>133</v>
      </c>
      <c r="U45" s="59"/>
      <c r="V45" s="59"/>
      <c r="W45" s="65" t="s">
        <v>899</v>
      </c>
      <c r="X45" s="65" t="s">
        <v>900</v>
      </c>
      <c r="Y45" s="65" t="s">
        <v>901</v>
      </c>
      <c r="Z45" s="65" t="s">
        <v>902</v>
      </c>
      <c r="AA45" s="65" t="s">
        <v>891</v>
      </c>
      <c r="AB45" s="65" t="s">
        <v>892</v>
      </c>
      <c r="AC45" s="59" t="s">
        <v>140</v>
      </c>
      <c r="AD45" s="58" t="s">
        <v>141</v>
      </c>
      <c r="AE45" s="58"/>
      <c r="AF45" s="58"/>
      <c r="AG45" s="58"/>
      <c r="AH45" s="59">
        <v>1</v>
      </c>
      <c r="AI45" s="65"/>
      <c r="AJ45" s="59">
        <v>2</v>
      </c>
      <c r="AK45" s="59" t="s">
        <v>142</v>
      </c>
      <c r="AL45" s="59" t="s">
        <v>143</v>
      </c>
      <c r="AM45" s="59" t="s">
        <v>144</v>
      </c>
      <c r="AN45" s="59" t="s">
        <v>140</v>
      </c>
      <c r="AO45" s="59" t="s">
        <v>143</v>
      </c>
      <c r="AP45" s="59" t="s">
        <v>160</v>
      </c>
      <c r="AQ45" s="110">
        <v>42268</v>
      </c>
      <c r="AR45" s="63" t="s">
        <v>146</v>
      </c>
      <c r="AS45" s="64" t="s">
        <v>272</v>
      </c>
      <c r="AT45" s="63" t="s">
        <v>671</v>
      </c>
      <c r="AU45" s="59">
        <v>1</v>
      </c>
      <c r="AV45" s="59" t="s">
        <v>903</v>
      </c>
      <c r="AW45" s="59" t="s">
        <v>140</v>
      </c>
      <c r="AX45" s="59" t="s">
        <v>140</v>
      </c>
      <c r="AY45" s="59" t="s">
        <v>828</v>
      </c>
      <c r="AZ45" s="59" t="s">
        <v>140</v>
      </c>
      <c r="BA45" s="59" t="s">
        <v>140</v>
      </c>
      <c r="BB45" s="59" t="s">
        <v>140</v>
      </c>
      <c r="BC45" s="59" t="s">
        <v>140</v>
      </c>
      <c r="BD45" s="59" t="s">
        <v>140</v>
      </c>
      <c r="BE45" s="65" t="s">
        <v>904</v>
      </c>
      <c r="BF45" s="59" t="s">
        <v>150</v>
      </c>
      <c r="BG45" s="59" t="s">
        <v>151</v>
      </c>
      <c r="BH45" s="59"/>
      <c r="BI45" s="59" t="s">
        <v>2408</v>
      </c>
      <c r="BJ45" s="26">
        <v>0.97</v>
      </c>
      <c r="BK45" s="27" t="s">
        <v>905</v>
      </c>
      <c r="BL45" s="59">
        <v>5.5</v>
      </c>
      <c r="BM45" s="59" t="s">
        <v>140</v>
      </c>
      <c r="BN45" s="59" t="s">
        <v>140</v>
      </c>
      <c r="BO45" s="59" t="s">
        <v>140</v>
      </c>
      <c r="BP45" s="59" t="s">
        <v>140</v>
      </c>
      <c r="BQ45" s="59" t="s">
        <v>140</v>
      </c>
      <c r="BR45" s="59" t="s">
        <v>140</v>
      </c>
      <c r="BS45" s="67">
        <v>366052</v>
      </c>
      <c r="BT45" s="67" t="s">
        <v>140</v>
      </c>
      <c r="BU45" s="59" t="s">
        <v>140</v>
      </c>
      <c r="BV45" s="59" t="s">
        <v>270</v>
      </c>
      <c r="BW45" s="59">
        <v>1.5</v>
      </c>
      <c r="BX45" s="59" t="s">
        <v>152</v>
      </c>
      <c r="BY45" s="59">
        <v>0.33</v>
      </c>
      <c r="BZ45" s="59" t="s">
        <v>906</v>
      </c>
      <c r="CA45" s="65" t="s">
        <v>802</v>
      </c>
      <c r="CB45" s="172" t="s">
        <v>3505</v>
      </c>
      <c r="CC45" s="116"/>
      <c r="XET45" s="28" t="str">
        <f t="shared" si="0"/>
        <v>Underwriting_and_Enrollment__Group</v>
      </c>
    </row>
    <row r="46" spans="1:81 16374:16374" s="28" customFormat="1" ht="76.5" hidden="1" x14ac:dyDescent="0.25">
      <c r="A46" s="117" t="s">
        <v>17</v>
      </c>
      <c r="B46" s="65" t="s">
        <v>787</v>
      </c>
      <c r="C46" s="65" t="s">
        <v>788</v>
      </c>
      <c r="D46" s="65" t="s">
        <v>872</v>
      </c>
      <c r="E46" s="57" t="s">
        <v>873</v>
      </c>
      <c r="F46" s="59" t="s">
        <v>3458</v>
      </c>
      <c r="G46" s="59" t="s">
        <v>907</v>
      </c>
      <c r="H46" s="59" t="s">
        <v>133</v>
      </c>
      <c r="I46" s="59" t="s">
        <v>133</v>
      </c>
      <c r="J46" s="59"/>
      <c r="K46" s="59"/>
      <c r="L46" s="59"/>
      <c r="M46" s="59"/>
      <c r="N46" s="59"/>
      <c r="O46" s="59" t="s">
        <v>133</v>
      </c>
      <c r="P46" s="59" t="s">
        <v>133</v>
      </c>
      <c r="Q46" s="59" t="s">
        <v>133</v>
      </c>
      <c r="R46" s="59" t="s">
        <v>133</v>
      </c>
      <c r="S46" s="59" t="s">
        <v>133</v>
      </c>
      <c r="T46" s="59" t="s">
        <v>133</v>
      </c>
      <c r="U46" s="59"/>
      <c r="V46" s="59"/>
      <c r="W46" s="65" t="s">
        <v>908</v>
      </c>
      <c r="X46" s="65" t="s">
        <v>877</v>
      </c>
      <c r="Y46" s="65" t="s">
        <v>909</v>
      </c>
      <c r="Z46" s="65" t="s">
        <v>910</v>
      </c>
      <c r="AA46" s="65" t="s">
        <v>911</v>
      </c>
      <c r="AB46" s="65" t="s">
        <v>912</v>
      </c>
      <c r="AC46" s="59" t="s">
        <v>140</v>
      </c>
      <c r="AD46" s="58" t="s">
        <v>141</v>
      </c>
      <c r="AE46" s="58"/>
      <c r="AF46" s="58"/>
      <c r="AG46" s="58"/>
      <c r="AH46" s="59">
        <v>1</v>
      </c>
      <c r="AI46" s="65"/>
      <c r="AJ46" s="59">
        <v>1</v>
      </c>
      <c r="AK46" s="59" t="s">
        <v>142</v>
      </c>
      <c r="AL46" s="59" t="s">
        <v>143</v>
      </c>
      <c r="AM46" s="59" t="s">
        <v>144</v>
      </c>
      <c r="AN46" s="59" t="s">
        <v>140</v>
      </c>
      <c r="AO46" s="59" t="s">
        <v>143</v>
      </c>
      <c r="AP46" s="59" t="s">
        <v>160</v>
      </c>
      <c r="AQ46" s="110">
        <v>42268</v>
      </c>
      <c r="AR46" s="63" t="s">
        <v>146</v>
      </c>
      <c r="AS46" s="64" t="s">
        <v>272</v>
      </c>
      <c r="AT46" s="63" t="s">
        <v>671</v>
      </c>
      <c r="AU46" s="59">
        <v>0</v>
      </c>
      <c r="AV46" s="59" t="s">
        <v>140</v>
      </c>
      <c r="AW46" s="59" t="s">
        <v>140</v>
      </c>
      <c r="AX46" s="59" t="s">
        <v>140</v>
      </c>
      <c r="AY46" s="59" t="s">
        <v>828</v>
      </c>
      <c r="AZ46" s="59" t="s">
        <v>140</v>
      </c>
      <c r="BA46" s="59" t="s">
        <v>140</v>
      </c>
      <c r="BB46" s="59" t="s">
        <v>140</v>
      </c>
      <c r="BC46" s="59" t="s">
        <v>140</v>
      </c>
      <c r="BD46" s="59" t="s">
        <v>140</v>
      </c>
      <c r="BE46" s="65" t="s">
        <v>904</v>
      </c>
      <c r="BF46" s="59" t="s">
        <v>150</v>
      </c>
      <c r="BG46" s="59" t="s">
        <v>151</v>
      </c>
      <c r="BH46" s="59"/>
      <c r="BI46" s="59" t="s">
        <v>2408</v>
      </c>
      <c r="BJ46" s="26">
        <v>0.97</v>
      </c>
      <c r="BK46" s="27" t="s">
        <v>905</v>
      </c>
      <c r="BL46" s="59">
        <v>15</v>
      </c>
      <c r="BM46" s="59" t="s">
        <v>140</v>
      </c>
      <c r="BN46" s="59" t="s">
        <v>140</v>
      </c>
      <c r="BO46" s="59" t="s">
        <v>140</v>
      </c>
      <c r="BP46" s="59" t="s">
        <v>140</v>
      </c>
      <c r="BQ46" s="59" t="s">
        <v>140</v>
      </c>
      <c r="BR46" s="59" t="s">
        <v>140</v>
      </c>
      <c r="BS46" s="67">
        <v>4839</v>
      </c>
      <c r="BT46" s="67" t="s">
        <v>140</v>
      </c>
      <c r="BU46" s="59" t="s">
        <v>140</v>
      </c>
      <c r="BV46" s="59" t="s">
        <v>270</v>
      </c>
      <c r="BW46" s="59">
        <v>0.75</v>
      </c>
      <c r="BX46" s="59" t="s">
        <v>152</v>
      </c>
      <c r="BY46" s="59" t="s">
        <v>140</v>
      </c>
      <c r="BZ46" s="59" t="s">
        <v>913</v>
      </c>
      <c r="CA46" s="65" t="s">
        <v>802</v>
      </c>
      <c r="CB46" s="172" t="s">
        <v>3505</v>
      </c>
      <c r="CC46" s="116"/>
      <c r="XET46" s="28" t="str">
        <f t="shared" si="0"/>
        <v>Underwriting_and_Enrollment__Group</v>
      </c>
    </row>
    <row r="47" spans="1:81 16374:16374" s="28" customFormat="1" ht="76.5" hidden="1" x14ac:dyDescent="0.25">
      <c r="A47" s="117" t="s">
        <v>17</v>
      </c>
      <c r="B47" s="65" t="s">
        <v>787</v>
      </c>
      <c r="C47" s="65" t="s">
        <v>788</v>
      </c>
      <c r="D47" s="65" t="s">
        <v>872</v>
      </c>
      <c r="E47" s="57" t="s">
        <v>873</v>
      </c>
      <c r="F47" s="59" t="s">
        <v>3458</v>
      </c>
      <c r="G47" s="59" t="s">
        <v>914</v>
      </c>
      <c r="H47" s="59" t="s">
        <v>133</v>
      </c>
      <c r="I47" s="59" t="s">
        <v>133</v>
      </c>
      <c r="J47" s="59"/>
      <c r="K47" s="59"/>
      <c r="L47" s="59"/>
      <c r="M47" s="59"/>
      <c r="N47" s="59"/>
      <c r="O47" s="59" t="s">
        <v>133</v>
      </c>
      <c r="P47" s="59" t="s">
        <v>133</v>
      </c>
      <c r="Q47" s="59" t="s">
        <v>133</v>
      </c>
      <c r="R47" s="59" t="s">
        <v>133</v>
      </c>
      <c r="S47" s="59" t="s">
        <v>133</v>
      </c>
      <c r="T47" s="59" t="s">
        <v>133</v>
      </c>
      <c r="U47" s="59"/>
      <c r="V47" s="59"/>
      <c r="W47" s="65" t="s">
        <v>916</v>
      </c>
      <c r="X47" s="65" t="s">
        <v>917</v>
      </c>
      <c r="Y47" s="65" t="s">
        <v>918</v>
      </c>
      <c r="Z47" s="65" t="s">
        <v>919</v>
      </c>
      <c r="AA47" s="65" t="s">
        <v>920</v>
      </c>
      <c r="AB47" s="65" t="s">
        <v>921</v>
      </c>
      <c r="AC47" s="59" t="s">
        <v>140</v>
      </c>
      <c r="AD47" s="58" t="s">
        <v>141</v>
      </c>
      <c r="AE47" s="58"/>
      <c r="AF47" s="58"/>
      <c r="AG47" s="58"/>
      <c r="AH47" s="59">
        <v>1</v>
      </c>
      <c r="AI47" s="65"/>
      <c r="AJ47" s="59">
        <v>2</v>
      </c>
      <c r="AK47" s="59" t="s">
        <v>142</v>
      </c>
      <c r="AL47" s="59" t="s">
        <v>143</v>
      </c>
      <c r="AM47" s="59" t="s">
        <v>144</v>
      </c>
      <c r="AN47" s="59" t="s">
        <v>140</v>
      </c>
      <c r="AO47" s="59" t="s">
        <v>143</v>
      </c>
      <c r="AP47" s="59" t="s">
        <v>160</v>
      </c>
      <c r="AQ47" s="110">
        <v>42174</v>
      </c>
      <c r="AR47" s="63" t="s">
        <v>146</v>
      </c>
      <c r="AS47" s="64" t="s">
        <v>272</v>
      </c>
      <c r="AT47" s="63" t="s">
        <v>671</v>
      </c>
      <c r="AU47" s="59">
        <v>0</v>
      </c>
      <c r="AV47" s="59" t="s">
        <v>140</v>
      </c>
      <c r="AW47" s="59" t="s">
        <v>140</v>
      </c>
      <c r="AX47" s="59" t="s">
        <v>140</v>
      </c>
      <c r="AY47" s="59" t="s">
        <v>828</v>
      </c>
      <c r="AZ47" s="59" t="s">
        <v>140</v>
      </c>
      <c r="BA47" s="59" t="s">
        <v>140</v>
      </c>
      <c r="BB47" s="59" t="s">
        <v>140</v>
      </c>
      <c r="BC47" s="59" t="s">
        <v>140</v>
      </c>
      <c r="BD47" s="59" t="s">
        <v>140</v>
      </c>
      <c r="BE47" s="65" t="s">
        <v>904</v>
      </c>
      <c r="BF47" s="59" t="s">
        <v>150</v>
      </c>
      <c r="BG47" s="59" t="s">
        <v>758</v>
      </c>
      <c r="BH47" s="59"/>
      <c r="BI47" s="59" t="s">
        <v>2408</v>
      </c>
      <c r="BJ47" s="26">
        <v>0.97</v>
      </c>
      <c r="BK47" s="27" t="s">
        <v>922</v>
      </c>
      <c r="BL47" s="59">
        <v>30</v>
      </c>
      <c r="BM47" s="59" t="s">
        <v>140</v>
      </c>
      <c r="BN47" s="59" t="s">
        <v>140</v>
      </c>
      <c r="BO47" s="59" t="s">
        <v>140</v>
      </c>
      <c r="BP47" s="59" t="s">
        <v>140</v>
      </c>
      <c r="BQ47" s="59" t="s">
        <v>140</v>
      </c>
      <c r="BR47" s="59" t="s">
        <v>140</v>
      </c>
      <c r="BS47" s="67">
        <v>3507</v>
      </c>
      <c r="BT47" s="67" t="s">
        <v>140</v>
      </c>
      <c r="BU47" s="59" t="s">
        <v>140</v>
      </c>
      <c r="BV47" s="59" t="s">
        <v>270</v>
      </c>
      <c r="BW47" s="59">
        <v>0.5</v>
      </c>
      <c r="BX47" s="59" t="s">
        <v>152</v>
      </c>
      <c r="BY47" s="59" t="s">
        <v>140</v>
      </c>
      <c r="BZ47" s="59" t="s">
        <v>923</v>
      </c>
      <c r="CA47" s="65" t="s">
        <v>802</v>
      </c>
      <c r="CB47" s="172" t="s">
        <v>3505</v>
      </c>
      <c r="CC47" s="116"/>
      <c r="XET47" s="28" t="str">
        <f t="shared" si="0"/>
        <v>Underwriting_and_Enrollment__Group</v>
      </c>
    </row>
    <row r="48" spans="1:81 16374:16374" s="28" customFormat="1" ht="89.25" hidden="1" x14ac:dyDescent="0.25">
      <c r="A48" s="117" t="s">
        <v>17</v>
      </c>
      <c r="B48" s="65" t="s">
        <v>787</v>
      </c>
      <c r="C48" s="65" t="s">
        <v>788</v>
      </c>
      <c r="D48" s="65" t="s">
        <v>872</v>
      </c>
      <c r="E48" s="57" t="s">
        <v>873</v>
      </c>
      <c r="F48" s="59" t="s">
        <v>3458</v>
      </c>
      <c r="G48" s="59" t="s">
        <v>924</v>
      </c>
      <c r="H48" s="59" t="s">
        <v>133</v>
      </c>
      <c r="I48" s="59" t="s">
        <v>133</v>
      </c>
      <c r="J48" s="59"/>
      <c r="K48" s="59"/>
      <c r="L48" s="59"/>
      <c r="M48" s="59"/>
      <c r="N48" s="59"/>
      <c r="O48" s="59" t="s">
        <v>133</v>
      </c>
      <c r="P48" s="59" t="s">
        <v>133</v>
      </c>
      <c r="Q48" s="59" t="s">
        <v>133</v>
      </c>
      <c r="R48" s="59" t="s">
        <v>133</v>
      </c>
      <c r="S48" s="59" t="s">
        <v>133</v>
      </c>
      <c r="T48" s="59" t="s">
        <v>133</v>
      </c>
      <c r="U48" s="59"/>
      <c r="V48" s="59"/>
      <c r="W48" s="65" t="s">
        <v>925</v>
      </c>
      <c r="X48" s="65" t="s">
        <v>926</v>
      </c>
      <c r="Y48" s="65" t="s">
        <v>927</v>
      </c>
      <c r="Z48" s="65" t="s">
        <v>928</v>
      </c>
      <c r="AA48" s="65" t="s">
        <v>929</v>
      </c>
      <c r="AB48" s="65" t="s">
        <v>921</v>
      </c>
      <c r="AC48" s="59" t="s">
        <v>140</v>
      </c>
      <c r="AD48" s="58" t="s">
        <v>141</v>
      </c>
      <c r="AE48" s="58"/>
      <c r="AF48" s="58"/>
      <c r="AG48" s="58"/>
      <c r="AH48" s="59">
        <v>3</v>
      </c>
      <c r="AI48" s="65"/>
      <c r="AJ48" s="59">
        <v>5</v>
      </c>
      <c r="AK48" s="59" t="s">
        <v>142</v>
      </c>
      <c r="AL48" s="59" t="s">
        <v>143</v>
      </c>
      <c r="AM48" s="59" t="s">
        <v>144</v>
      </c>
      <c r="AN48" s="59" t="s">
        <v>140</v>
      </c>
      <c r="AO48" s="59" t="s">
        <v>143</v>
      </c>
      <c r="AP48" s="59" t="s">
        <v>145</v>
      </c>
      <c r="AQ48" s="110">
        <v>43192</v>
      </c>
      <c r="AR48" s="63" t="s">
        <v>146</v>
      </c>
      <c r="AS48" s="64" t="s">
        <v>272</v>
      </c>
      <c r="AT48" s="63" t="s">
        <v>671</v>
      </c>
      <c r="AU48" s="59">
        <v>1</v>
      </c>
      <c r="AV48" s="59" t="s">
        <v>930</v>
      </c>
      <c r="AW48" s="59" t="s">
        <v>140</v>
      </c>
      <c r="AX48" s="59" t="s">
        <v>140</v>
      </c>
      <c r="AY48" s="59" t="s">
        <v>828</v>
      </c>
      <c r="AZ48" s="59" t="s">
        <v>140</v>
      </c>
      <c r="BA48" s="59" t="s">
        <v>140</v>
      </c>
      <c r="BB48" s="59" t="s">
        <v>140</v>
      </c>
      <c r="BC48" s="59" t="s">
        <v>140</v>
      </c>
      <c r="BD48" s="59" t="s">
        <v>140</v>
      </c>
      <c r="BE48" s="65" t="s">
        <v>904</v>
      </c>
      <c r="BF48" s="59" t="s">
        <v>150</v>
      </c>
      <c r="BG48" s="59" t="s">
        <v>151</v>
      </c>
      <c r="BH48" s="59"/>
      <c r="BI48" s="59" t="s">
        <v>2408</v>
      </c>
      <c r="BJ48" s="26">
        <v>0.97</v>
      </c>
      <c r="BK48" s="27" t="s">
        <v>800</v>
      </c>
      <c r="BL48" s="59">
        <v>60</v>
      </c>
      <c r="BM48" s="59" t="s">
        <v>140</v>
      </c>
      <c r="BN48" s="59" t="s">
        <v>140</v>
      </c>
      <c r="BO48" s="59" t="s">
        <v>140</v>
      </c>
      <c r="BP48" s="59" t="s">
        <v>140</v>
      </c>
      <c r="BQ48" s="59" t="s">
        <v>140</v>
      </c>
      <c r="BR48" s="59" t="s">
        <v>140</v>
      </c>
      <c r="BS48" s="67">
        <v>59423</v>
      </c>
      <c r="BT48" s="67" t="s">
        <v>140</v>
      </c>
      <c r="BU48" s="59" t="s">
        <v>140</v>
      </c>
      <c r="BV48" s="59" t="s">
        <v>270</v>
      </c>
      <c r="BW48" s="59">
        <v>0.5</v>
      </c>
      <c r="BX48" s="59" t="s">
        <v>152</v>
      </c>
      <c r="BY48" s="59">
        <v>25</v>
      </c>
      <c r="BZ48" s="59" t="s">
        <v>931</v>
      </c>
      <c r="CA48" s="65" t="s">
        <v>802</v>
      </c>
      <c r="CB48" s="172" t="s">
        <v>3505</v>
      </c>
      <c r="CC48" s="116"/>
      <c r="XET48" s="28" t="str">
        <f t="shared" si="0"/>
        <v>Underwriting_and_Enrollment__Group</v>
      </c>
    </row>
    <row r="49" spans="1:81 16374:16374" s="28" customFormat="1" ht="89.25" hidden="1" x14ac:dyDescent="0.25">
      <c r="A49" s="117" t="s">
        <v>17</v>
      </c>
      <c r="B49" s="65" t="s">
        <v>787</v>
      </c>
      <c r="C49" s="65" t="s">
        <v>788</v>
      </c>
      <c r="D49" s="65" t="s">
        <v>872</v>
      </c>
      <c r="E49" s="57" t="s">
        <v>873</v>
      </c>
      <c r="F49" s="59" t="s">
        <v>3458</v>
      </c>
      <c r="G49" s="59" t="s">
        <v>932</v>
      </c>
      <c r="H49" s="59" t="s">
        <v>133</v>
      </c>
      <c r="I49" s="59" t="s">
        <v>133</v>
      </c>
      <c r="J49" s="59"/>
      <c r="K49" s="59"/>
      <c r="L49" s="59"/>
      <c r="M49" s="59"/>
      <c r="N49" s="59"/>
      <c r="O49" s="59" t="s">
        <v>133</v>
      </c>
      <c r="P49" s="59" t="s">
        <v>133</v>
      </c>
      <c r="Q49" s="59" t="s">
        <v>133</v>
      </c>
      <c r="R49" s="59" t="s">
        <v>133</v>
      </c>
      <c r="S49" s="59" t="s">
        <v>133</v>
      </c>
      <c r="T49" s="59" t="s">
        <v>133</v>
      </c>
      <c r="U49" s="59"/>
      <c r="V49" s="59"/>
      <c r="W49" s="65" t="s">
        <v>933</v>
      </c>
      <c r="X49" s="65" t="s">
        <v>934</v>
      </c>
      <c r="Y49" s="65" t="s">
        <v>935</v>
      </c>
      <c r="Z49" s="65" t="s">
        <v>936</v>
      </c>
      <c r="AA49" s="65" t="s">
        <v>937</v>
      </c>
      <c r="AB49" s="65" t="s">
        <v>938</v>
      </c>
      <c r="AC49" s="59" t="s">
        <v>140</v>
      </c>
      <c r="AD49" s="58" t="s">
        <v>141</v>
      </c>
      <c r="AE49" s="58"/>
      <c r="AF49" s="58"/>
      <c r="AG49" s="58"/>
      <c r="AH49" s="59">
        <v>1</v>
      </c>
      <c r="AI49" s="65"/>
      <c r="AJ49" s="59">
        <v>2</v>
      </c>
      <c r="AK49" s="59" t="s">
        <v>142</v>
      </c>
      <c r="AL49" s="59" t="s">
        <v>143</v>
      </c>
      <c r="AM49" s="59" t="s">
        <v>144</v>
      </c>
      <c r="AN49" s="59" t="s">
        <v>140</v>
      </c>
      <c r="AO49" s="59" t="s">
        <v>143</v>
      </c>
      <c r="AP49" s="59" t="s">
        <v>160</v>
      </c>
      <c r="AQ49" s="110">
        <v>43432</v>
      </c>
      <c r="AR49" s="63" t="s">
        <v>146</v>
      </c>
      <c r="AS49" s="64" t="s">
        <v>272</v>
      </c>
      <c r="AT49" s="63" t="s">
        <v>671</v>
      </c>
      <c r="AU49" s="59">
        <v>1</v>
      </c>
      <c r="AV49" s="59" t="s">
        <v>939</v>
      </c>
      <c r="AW49" s="59" t="s">
        <v>140</v>
      </c>
      <c r="AX49" s="59" t="s">
        <v>140</v>
      </c>
      <c r="AY49" s="59" t="s">
        <v>828</v>
      </c>
      <c r="AZ49" s="59" t="s">
        <v>140</v>
      </c>
      <c r="BA49" s="59" t="s">
        <v>140</v>
      </c>
      <c r="BB49" s="59" t="s">
        <v>140</v>
      </c>
      <c r="BC49" s="59" t="s">
        <v>140</v>
      </c>
      <c r="BD49" s="59" t="s">
        <v>140</v>
      </c>
      <c r="BE49" s="65" t="s">
        <v>904</v>
      </c>
      <c r="BF49" s="59" t="s">
        <v>150</v>
      </c>
      <c r="BG49" s="59" t="s">
        <v>151</v>
      </c>
      <c r="BH49" s="59"/>
      <c r="BI49" s="59" t="s">
        <v>2408</v>
      </c>
      <c r="BJ49" s="26">
        <v>0.99</v>
      </c>
      <c r="BK49" s="27" t="s">
        <v>800</v>
      </c>
      <c r="BL49" s="59">
        <v>13</v>
      </c>
      <c r="BM49" s="59" t="s">
        <v>140</v>
      </c>
      <c r="BN49" s="59" t="s">
        <v>140</v>
      </c>
      <c r="BO49" s="59" t="s">
        <v>140</v>
      </c>
      <c r="BP49" s="59" t="s">
        <v>140</v>
      </c>
      <c r="BQ49" s="59" t="s">
        <v>140</v>
      </c>
      <c r="BR49" s="59" t="s">
        <v>140</v>
      </c>
      <c r="BS49" s="67">
        <v>16042</v>
      </c>
      <c r="BT49" s="67" t="s">
        <v>140</v>
      </c>
      <c r="BU49" s="59" t="s">
        <v>140</v>
      </c>
      <c r="BV49" s="59" t="s">
        <v>270</v>
      </c>
      <c r="BW49" s="59">
        <v>0.5</v>
      </c>
      <c r="BX49" s="59" t="s">
        <v>152</v>
      </c>
      <c r="BY49" s="59" t="s">
        <v>140</v>
      </c>
      <c r="BZ49" s="59" t="s">
        <v>940</v>
      </c>
      <c r="CA49" s="65" t="s">
        <v>802</v>
      </c>
      <c r="CB49" s="172" t="s">
        <v>3505</v>
      </c>
      <c r="CC49" s="116"/>
      <c r="XET49" s="28" t="str">
        <f t="shared" si="0"/>
        <v>Underwriting_and_Enrollment__Group</v>
      </c>
    </row>
    <row r="50" spans="1:81 16374:16374" s="28" customFormat="1" ht="25.5" hidden="1" x14ac:dyDescent="0.25">
      <c r="A50" s="117" t="s">
        <v>17</v>
      </c>
      <c r="B50" s="65" t="s">
        <v>787</v>
      </c>
      <c r="C50" s="65" t="s">
        <v>788</v>
      </c>
      <c r="D50" s="65" t="s">
        <v>872</v>
      </c>
      <c r="E50" s="57" t="s">
        <v>941</v>
      </c>
      <c r="F50" s="59" t="s">
        <v>3458</v>
      </c>
      <c r="G50" s="59" t="s">
        <v>942</v>
      </c>
      <c r="H50" s="59" t="s">
        <v>133</v>
      </c>
      <c r="I50" s="59" t="s">
        <v>133</v>
      </c>
      <c r="J50" s="59"/>
      <c r="K50" s="59"/>
      <c r="L50" s="59"/>
      <c r="M50" s="59"/>
      <c r="N50" s="59"/>
      <c r="O50" s="59" t="s">
        <v>133</v>
      </c>
      <c r="P50" s="59" t="s">
        <v>133</v>
      </c>
      <c r="Q50" s="59" t="s">
        <v>133</v>
      </c>
      <c r="R50" s="59" t="s">
        <v>133</v>
      </c>
      <c r="S50" s="59" t="s">
        <v>133</v>
      </c>
      <c r="T50" s="59" t="s">
        <v>133</v>
      </c>
      <c r="U50" s="59"/>
      <c r="V50" s="59"/>
      <c r="W50" s="65" t="s">
        <v>943</v>
      </c>
      <c r="X50" s="65" t="s">
        <v>944</v>
      </c>
      <c r="Y50" s="65" t="s">
        <v>945</v>
      </c>
      <c r="Z50" s="65" t="s">
        <v>946</v>
      </c>
      <c r="AA50" s="65" t="s">
        <v>947</v>
      </c>
      <c r="AB50" s="65" t="s">
        <v>798</v>
      </c>
      <c r="AC50" s="59" t="s">
        <v>140</v>
      </c>
      <c r="AD50" s="58" t="s">
        <v>141</v>
      </c>
      <c r="AE50" s="58"/>
      <c r="AF50" s="58"/>
      <c r="AG50" s="58"/>
      <c r="AH50" s="59">
        <v>1</v>
      </c>
      <c r="AI50" s="65"/>
      <c r="AJ50" s="59">
        <v>2</v>
      </c>
      <c r="AK50" s="59" t="s">
        <v>142</v>
      </c>
      <c r="AL50" s="59" t="s">
        <v>143</v>
      </c>
      <c r="AM50" s="59" t="s">
        <v>144</v>
      </c>
      <c r="AN50" s="59" t="s">
        <v>140</v>
      </c>
      <c r="AO50" s="59" t="s">
        <v>143</v>
      </c>
      <c r="AP50" s="59" t="s">
        <v>145</v>
      </c>
      <c r="AQ50" s="110">
        <v>44397</v>
      </c>
      <c r="AR50" s="63" t="s">
        <v>146</v>
      </c>
      <c r="AS50" s="64" t="s">
        <v>272</v>
      </c>
      <c r="AT50" s="63" t="s">
        <v>671</v>
      </c>
      <c r="AU50" s="59">
        <v>0</v>
      </c>
      <c r="AV50" s="59" t="s">
        <v>140</v>
      </c>
      <c r="AW50" s="59" t="s">
        <v>140</v>
      </c>
      <c r="AX50" s="59" t="s">
        <v>140</v>
      </c>
      <c r="AY50" s="59" t="s">
        <v>140</v>
      </c>
      <c r="AZ50" s="59" t="s">
        <v>140</v>
      </c>
      <c r="BA50" s="59" t="s">
        <v>140</v>
      </c>
      <c r="BB50" s="59" t="s">
        <v>140</v>
      </c>
      <c r="BC50" s="59" t="s">
        <v>140</v>
      </c>
      <c r="BD50" s="59" t="s">
        <v>140</v>
      </c>
      <c r="BE50" s="65" t="s">
        <v>904</v>
      </c>
      <c r="BF50" s="59" t="s">
        <v>150</v>
      </c>
      <c r="BG50" s="59" t="s">
        <v>151</v>
      </c>
      <c r="BH50" s="59"/>
      <c r="BI50" s="59" t="s">
        <v>2408</v>
      </c>
      <c r="BJ50" s="26">
        <v>0.97</v>
      </c>
      <c r="BK50" s="27" t="s">
        <v>800</v>
      </c>
      <c r="BL50" s="59">
        <v>60</v>
      </c>
      <c r="BM50" s="59" t="s">
        <v>140</v>
      </c>
      <c r="BN50" s="59" t="s">
        <v>140</v>
      </c>
      <c r="BO50" s="59" t="s">
        <v>140</v>
      </c>
      <c r="BP50" s="59" t="s">
        <v>140</v>
      </c>
      <c r="BQ50" s="59" t="s">
        <v>140</v>
      </c>
      <c r="BR50" s="59" t="s">
        <v>140</v>
      </c>
      <c r="BS50" s="67">
        <v>6000</v>
      </c>
      <c r="BT50" s="67" t="s">
        <v>140</v>
      </c>
      <c r="BU50" s="59" t="s">
        <v>140</v>
      </c>
      <c r="BV50" s="59" t="s">
        <v>270</v>
      </c>
      <c r="BW50" s="59">
        <v>1</v>
      </c>
      <c r="BX50" s="59" t="s">
        <v>152</v>
      </c>
      <c r="BY50" s="59" t="s">
        <v>140</v>
      </c>
      <c r="BZ50" s="59" t="s">
        <v>948</v>
      </c>
      <c r="CA50" s="65" t="s">
        <v>802</v>
      </c>
      <c r="CB50" s="172" t="s">
        <v>3505</v>
      </c>
      <c r="CC50" s="116"/>
      <c r="XET50" s="28" t="str">
        <f t="shared" si="0"/>
        <v>Underwriting_and_Enrollment__Group</v>
      </c>
    </row>
    <row r="51" spans="1:81 16374:16374" s="28" customFormat="1" ht="38.25" hidden="1" x14ac:dyDescent="0.25">
      <c r="A51" s="117" t="s">
        <v>17</v>
      </c>
      <c r="B51" s="65" t="s">
        <v>787</v>
      </c>
      <c r="C51" s="65" t="s">
        <v>788</v>
      </c>
      <c r="D51" s="65" t="s">
        <v>872</v>
      </c>
      <c r="E51" s="57" t="s">
        <v>873</v>
      </c>
      <c r="F51" s="59" t="s">
        <v>3458</v>
      </c>
      <c r="G51" s="59" t="s">
        <v>949</v>
      </c>
      <c r="H51" s="59" t="s">
        <v>133</v>
      </c>
      <c r="I51" s="59" t="s">
        <v>133</v>
      </c>
      <c r="J51" s="59"/>
      <c r="K51" s="59"/>
      <c r="L51" s="59"/>
      <c r="M51" s="59"/>
      <c r="N51" s="59"/>
      <c r="O51" s="59" t="s">
        <v>133</v>
      </c>
      <c r="P51" s="59" t="s">
        <v>133</v>
      </c>
      <c r="Q51" s="59" t="s">
        <v>133</v>
      </c>
      <c r="R51" s="59" t="s">
        <v>133</v>
      </c>
      <c r="S51" s="59" t="s">
        <v>133</v>
      </c>
      <c r="T51" s="59" t="s">
        <v>133</v>
      </c>
      <c r="U51" s="59"/>
      <c r="V51" s="59"/>
      <c r="W51" s="65" t="s">
        <v>950</v>
      </c>
      <c r="X51" s="65" t="s">
        <v>951</v>
      </c>
      <c r="Y51" s="65" t="s">
        <v>952</v>
      </c>
      <c r="Z51" s="65" t="s">
        <v>953</v>
      </c>
      <c r="AA51" s="65" t="s">
        <v>954</v>
      </c>
      <c r="AB51" s="65" t="s">
        <v>955</v>
      </c>
      <c r="AC51" s="59" t="s">
        <v>140</v>
      </c>
      <c r="AD51" s="58" t="s">
        <v>141</v>
      </c>
      <c r="AE51" s="58"/>
      <c r="AF51" s="58"/>
      <c r="AG51" s="58"/>
      <c r="AH51" s="59">
        <v>11</v>
      </c>
      <c r="AI51" s="65"/>
      <c r="AJ51" s="59">
        <v>14</v>
      </c>
      <c r="AK51" s="59" t="s">
        <v>142</v>
      </c>
      <c r="AL51" s="59" t="s">
        <v>143</v>
      </c>
      <c r="AM51" s="59" t="s">
        <v>144</v>
      </c>
      <c r="AN51" s="59" t="s">
        <v>140</v>
      </c>
      <c r="AO51" s="59" t="s">
        <v>143</v>
      </c>
      <c r="AP51" s="59" t="s">
        <v>145</v>
      </c>
      <c r="AQ51" s="110">
        <v>44370</v>
      </c>
      <c r="AR51" s="63" t="s">
        <v>146</v>
      </c>
      <c r="AS51" s="64" t="s">
        <v>272</v>
      </c>
      <c r="AT51" s="63" t="s">
        <v>671</v>
      </c>
      <c r="AU51" s="59">
        <v>1</v>
      </c>
      <c r="AV51" s="59" t="s">
        <v>956</v>
      </c>
      <c r="AW51" s="59" t="s">
        <v>140</v>
      </c>
      <c r="AX51" s="59" t="s">
        <v>140</v>
      </c>
      <c r="AY51" s="59" t="s">
        <v>140</v>
      </c>
      <c r="AZ51" s="59" t="s">
        <v>140</v>
      </c>
      <c r="BA51" s="59" t="s">
        <v>140</v>
      </c>
      <c r="BB51" s="59" t="s">
        <v>140</v>
      </c>
      <c r="BC51" s="59" t="s">
        <v>140</v>
      </c>
      <c r="BD51" s="59" t="s">
        <v>140</v>
      </c>
      <c r="BE51" s="65" t="s">
        <v>957</v>
      </c>
      <c r="BF51" s="59" t="s">
        <v>150</v>
      </c>
      <c r="BG51" s="59" t="s">
        <v>151</v>
      </c>
      <c r="BH51" s="59"/>
      <c r="BI51" s="59" t="s">
        <v>2408</v>
      </c>
      <c r="BJ51" s="26">
        <v>0.97</v>
      </c>
      <c r="BK51" s="27" t="s">
        <v>958</v>
      </c>
      <c r="BL51" s="59">
        <v>90</v>
      </c>
      <c r="BM51" s="59" t="s">
        <v>140</v>
      </c>
      <c r="BN51" s="59" t="s">
        <v>140</v>
      </c>
      <c r="BO51" s="59" t="s">
        <v>140</v>
      </c>
      <c r="BP51" s="59" t="s">
        <v>140</v>
      </c>
      <c r="BQ51" s="59" t="s">
        <v>140</v>
      </c>
      <c r="BR51" s="59" t="s">
        <v>140</v>
      </c>
      <c r="BS51" s="67">
        <v>2015513</v>
      </c>
      <c r="BT51" s="67" t="s">
        <v>140</v>
      </c>
      <c r="BU51" s="59" t="s">
        <v>140</v>
      </c>
      <c r="BV51" s="59" t="s">
        <v>270</v>
      </c>
      <c r="BW51" s="59">
        <v>1</v>
      </c>
      <c r="BX51" s="59" t="s">
        <v>239</v>
      </c>
      <c r="BY51" s="59">
        <v>25700</v>
      </c>
      <c r="BZ51" s="59" t="s">
        <v>1103</v>
      </c>
      <c r="CA51" s="65" t="s">
        <v>802</v>
      </c>
      <c r="CB51" s="172" t="s">
        <v>3505</v>
      </c>
      <c r="CC51" s="116"/>
      <c r="XET51" s="28" t="str">
        <f t="shared" si="0"/>
        <v>Underwriting_and_Enrollment__Group</v>
      </c>
    </row>
    <row r="52" spans="1:81 16374:16374" s="28" customFormat="1" ht="51" hidden="1" x14ac:dyDescent="0.25">
      <c r="A52" s="117" t="s">
        <v>17</v>
      </c>
      <c r="B52" s="65" t="s">
        <v>787</v>
      </c>
      <c r="C52" s="65" t="s">
        <v>788</v>
      </c>
      <c r="D52" s="65" t="s">
        <v>872</v>
      </c>
      <c r="E52" s="57" t="s">
        <v>873</v>
      </c>
      <c r="F52" s="59" t="s">
        <v>3458</v>
      </c>
      <c r="G52" s="59" t="s">
        <v>960</v>
      </c>
      <c r="H52" s="59" t="s">
        <v>133</v>
      </c>
      <c r="I52" s="59" t="s">
        <v>133</v>
      </c>
      <c r="J52" s="59"/>
      <c r="K52" s="59"/>
      <c r="L52" s="59"/>
      <c r="M52" s="59"/>
      <c r="N52" s="59"/>
      <c r="O52" s="59" t="s">
        <v>133</v>
      </c>
      <c r="P52" s="59" t="s">
        <v>133</v>
      </c>
      <c r="Q52" s="59" t="s">
        <v>133</v>
      </c>
      <c r="R52" s="59" t="s">
        <v>133</v>
      </c>
      <c r="S52" s="59" t="s">
        <v>133</v>
      </c>
      <c r="T52" s="59" t="s">
        <v>133</v>
      </c>
      <c r="U52" s="59"/>
      <c r="V52" s="59"/>
      <c r="W52" s="65" t="s">
        <v>876</v>
      </c>
      <c r="X52" s="65" t="s">
        <v>961</v>
      </c>
      <c r="Y52" s="65" t="s">
        <v>140</v>
      </c>
      <c r="Z52" s="65" t="s">
        <v>140</v>
      </c>
      <c r="AA52" s="65" t="s">
        <v>140</v>
      </c>
      <c r="AB52" s="65" t="s">
        <v>140</v>
      </c>
      <c r="AC52" s="59" t="s">
        <v>140</v>
      </c>
      <c r="AD52" s="58" t="s">
        <v>141</v>
      </c>
      <c r="AE52" s="58"/>
      <c r="AF52" s="58"/>
      <c r="AG52" s="58"/>
      <c r="AH52" s="59">
        <v>44</v>
      </c>
      <c r="AI52" s="65"/>
      <c r="AJ52" s="59">
        <v>57</v>
      </c>
      <c r="AK52" s="59" t="s">
        <v>142</v>
      </c>
      <c r="AL52" s="59" t="s">
        <v>143</v>
      </c>
      <c r="AM52" s="59" t="s">
        <v>144</v>
      </c>
      <c r="AN52" s="59" t="s">
        <v>140</v>
      </c>
      <c r="AO52" s="59" t="s">
        <v>143</v>
      </c>
      <c r="AP52" s="59" t="s">
        <v>145</v>
      </c>
      <c r="AQ52" s="110">
        <v>44634</v>
      </c>
      <c r="AR52" s="63" t="s">
        <v>146</v>
      </c>
      <c r="AS52" s="64" t="s">
        <v>272</v>
      </c>
      <c r="AT52" s="63" t="s">
        <v>671</v>
      </c>
      <c r="AU52" s="59">
        <v>1</v>
      </c>
      <c r="AV52" s="59" t="s">
        <v>813</v>
      </c>
      <c r="AW52" s="59" t="s">
        <v>140</v>
      </c>
      <c r="AX52" s="59" t="s">
        <v>140</v>
      </c>
      <c r="AY52" s="59" t="s">
        <v>140</v>
      </c>
      <c r="AZ52" s="59" t="s">
        <v>140</v>
      </c>
      <c r="BA52" s="59" t="s">
        <v>140</v>
      </c>
      <c r="BB52" s="59" t="s">
        <v>140</v>
      </c>
      <c r="BC52" s="59" t="s">
        <v>140</v>
      </c>
      <c r="BD52" s="59" t="s">
        <v>140</v>
      </c>
      <c r="BE52" s="65" t="s">
        <v>962</v>
      </c>
      <c r="BF52" s="59" t="s">
        <v>150</v>
      </c>
      <c r="BG52" s="59" t="s">
        <v>151</v>
      </c>
      <c r="BH52" s="59"/>
      <c r="BI52" s="59" t="s">
        <v>2408</v>
      </c>
      <c r="BJ52" s="26" t="s">
        <v>963</v>
      </c>
      <c r="BK52" s="27" t="s">
        <v>800</v>
      </c>
      <c r="BL52" s="59">
        <v>16</v>
      </c>
      <c r="BM52" s="59" t="s">
        <v>140</v>
      </c>
      <c r="BN52" s="59" t="s">
        <v>140</v>
      </c>
      <c r="BO52" s="59" t="s">
        <v>140</v>
      </c>
      <c r="BP52" s="59" t="s">
        <v>140</v>
      </c>
      <c r="BQ52" s="59" t="s">
        <v>140</v>
      </c>
      <c r="BR52" s="59" t="s">
        <v>140</v>
      </c>
      <c r="BS52" s="67">
        <v>128742</v>
      </c>
      <c r="BT52" s="67" t="s">
        <v>140</v>
      </c>
      <c r="BU52" s="59" t="s">
        <v>140</v>
      </c>
      <c r="BV52" s="59" t="s">
        <v>270</v>
      </c>
      <c r="BW52" s="59">
        <v>1</v>
      </c>
      <c r="BX52" s="59" t="s">
        <v>239</v>
      </c>
      <c r="BY52" s="59">
        <v>25700</v>
      </c>
      <c r="BZ52" s="59"/>
      <c r="CA52" s="65" t="s">
        <v>802</v>
      </c>
      <c r="CB52" s="172" t="s">
        <v>3505</v>
      </c>
      <c r="CC52" s="116"/>
      <c r="XET52" s="28" t="str">
        <f t="shared" si="0"/>
        <v>Underwriting_and_Enrollment__Group</v>
      </c>
    </row>
    <row r="53" spans="1:81 16374:16374" s="28" customFormat="1" ht="38.25" hidden="1" x14ac:dyDescent="0.25">
      <c r="A53" s="117" t="s">
        <v>17</v>
      </c>
      <c r="B53" s="65" t="s">
        <v>787</v>
      </c>
      <c r="C53" s="65" t="s">
        <v>788</v>
      </c>
      <c r="D53" s="65" t="s">
        <v>872</v>
      </c>
      <c r="E53" s="57" t="s">
        <v>873</v>
      </c>
      <c r="F53" s="59" t="s">
        <v>3458</v>
      </c>
      <c r="G53" s="59" t="s">
        <v>965</v>
      </c>
      <c r="H53" s="59" t="s">
        <v>133</v>
      </c>
      <c r="I53" s="59" t="s">
        <v>133</v>
      </c>
      <c r="J53" s="59"/>
      <c r="K53" s="59"/>
      <c r="L53" s="59"/>
      <c r="M53" s="59"/>
      <c r="N53" s="59"/>
      <c r="O53" s="59" t="s">
        <v>133</v>
      </c>
      <c r="P53" s="59" t="s">
        <v>133</v>
      </c>
      <c r="Q53" s="59" t="s">
        <v>133</v>
      </c>
      <c r="R53" s="59" t="s">
        <v>133</v>
      </c>
      <c r="S53" s="59" t="s">
        <v>133</v>
      </c>
      <c r="T53" s="59" t="s">
        <v>133</v>
      </c>
      <c r="U53" s="59"/>
      <c r="V53" s="59"/>
      <c r="W53" s="65" t="s">
        <v>966</v>
      </c>
      <c r="X53" s="65" t="s">
        <v>967</v>
      </c>
      <c r="Y53" s="65" t="s">
        <v>927</v>
      </c>
      <c r="Z53" s="65" t="s">
        <v>968</v>
      </c>
      <c r="AA53" s="65" t="s">
        <v>969</v>
      </c>
      <c r="AB53" s="65" t="s">
        <v>970</v>
      </c>
      <c r="AC53" s="59" t="s">
        <v>140</v>
      </c>
      <c r="AD53" s="58" t="s">
        <v>141</v>
      </c>
      <c r="AE53" s="58"/>
      <c r="AF53" s="58"/>
      <c r="AG53" s="58"/>
      <c r="AH53" s="59">
        <v>10</v>
      </c>
      <c r="AI53" s="65"/>
      <c r="AJ53" s="59">
        <v>14</v>
      </c>
      <c r="AK53" s="59" t="s">
        <v>142</v>
      </c>
      <c r="AL53" s="59" t="s">
        <v>143</v>
      </c>
      <c r="AM53" s="59" t="s">
        <v>144</v>
      </c>
      <c r="AN53" s="59" t="s">
        <v>140</v>
      </c>
      <c r="AO53" s="59" t="s">
        <v>143</v>
      </c>
      <c r="AP53" s="59" t="s">
        <v>145</v>
      </c>
      <c r="AQ53" s="110">
        <v>44573</v>
      </c>
      <c r="AR53" s="63" t="s">
        <v>146</v>
      </c>
      <c r="AS53" s="64" t="s">
        <v>272</v>
      </c>
      <c r="AT53" s="63" t="s">
        <v>671</v>
      </c>
      <c r="AU53" s="59">
        <v>1</v>
      </c>
      <c r="AV53" s="59" t="s">
        <v>971</v>
      </c>
      <c r="AW53" s="59" t="s">
        <v>140</v>
      </c>
      <c r="AX53" s="59" t="s">
        <v>140</v>
      </c>
      <c r="AY53" s="59" t="s">
        <v>140</v>
      </c>
      <c r="AZ53" s="59" t="s">
        <v>140</v>
      </c>
      <c r="BA53" s="59" t="s">
        <v>140</v>
      </c>
      <c r="BB53" s="59" t="s">
        <v>140</v>
      </c>
      <c r="BC53" s="59" t="s">
        <v>140</v>
      </c>
      <c r="BD53" s="59" t="s">
        <v>140</v>
      </c>
      <c r="BE53" s="65" t="s">
        <v>904</v>
      </c>
      <c r="BF53" s="59" t="s">
        <v>150</v>
      </c>
      <c r="BG53" s="59" t="s">
        <v>151</v>
      </c>
      <c r="BH53" s="59"/>
      <c r="BI53" s="59" t="s">
        <v>2408</v>
      </c>
      <c r="BJ53" s="26">
        <v>0.97</v>
      </c>
      <c r="BK53" s="27" t="s">
        <v>800</v>
      </c>
      <c r="BL53" s="59">
        <v>12</v>
      </c>
      <c r="BM53" s="59" t="s">
        <v>140</v>
      </c>
      <c r="BN53" s="59" t="s">
        <v>140</v>
      </c>
      <c r="BO53" s="59" t="s">
        <v>140</v>
      </c>
      <c r="BP53" s="59" t="s">
        <v>140</v>
      </c>
      <c r="BQ53" s="59" t="s">
        <v>140</v>
      </c>
      <c r="BR53" s="59" t="s">
        <v>140</v>
      </c>
      <c r="BS53" s="67" t="s">
        <v>140</v>
      </c>
      <c r="BT53" s="67" t="s">
        <v>140</v>
      </c>
      <c r="BU53" s="59" t="s">
        <v>140</v>
      </c>
      <c r="BV53" s="59" t="s">
        <v>143</v>
      </c>
      <c r="BW53" s="59" t="s">
        <v>140</v>
      </c>
      <c r="BX53" s="59" t="s">
        <v>239</v>
      </c>
      <c r="BY53" s="59" t="s">
        <v>140</v>
      </c>
      <c r="BZ53" s="59"/>
      <c r="CA53" s="65" t="s">
        <v>802</v>
      </c>
      <c r="CB53" s="172" t="s">
        <v>3505</v>
      </c>
      <c r="CC53" s="116"/>
      <c r="XET53" s="28" t="str">
        <f t="shared" si="0"/>
        <v>Underwriting_and_Enrollment__Group</v>
      </c>
    </row>
    <row r="54" spans="1:81 16374:16374" s="28" customFormat="1" ht="25.5" hidden="1" x14ac:dyDescent="0.25">
      <c r="A54" s="117" t="s">
        <v>17</v>
      </c>
      <c r="B54" s="65" t="s">
        <v>787</v>
      </c>
      <c r="C54" s="65" t="s">
        <v>788</v>
      </c>
      <c r="D54" s="65" t="s">
        <v>872</v>
      </c>
      <c r="E54" s="57" t="s">
        <v>873</v>
      </c>
      <c r="F54" s="59" t="s">
        <v>3458</v>
      </c>
      <c r="G54" s="59" t="s">
        <v>973</v>
      </c>
      <c r="H54" s="59" t="s">
        <v>133</v>
      </c>
      <c r="I54" s="59" t="s">
        <v>133</v>
      </c>
      <c r="J54" s="59"/>
      <c r="K54" s="59"/>
      <c r="L54" s="59"/>
      <c r="M54" s="59"/>
      <c r="N54" s="59"/>
      <c r="O54" s="59" t="s">
        <v>133</v>
      </c>
      <c r="P54" s="59" t="s">
        <v>133</v>
      </c>
      <c r="Q54" s="59" t="s">
        <v>133</v>
      </c>
      <c r="R54" s="59" t="s">
        <v>133</v>
      </c>
      <c r="S54" s="59" t="s">
        <v>133</v>
      </c>
      <c r="T54" s="59" t="s">
        <v>133</v>
      </c>
      <c r="U54" s="59"/>
      <c r="V54" s="59"/>
      <c r="W54" s="65" t="s">
        <v>974</v>
      </c>
      <c r="X54" s="65" t="s">
        <v>975</v>
      </c>
      <c r="Y54" s="65" t="s">
        <v>976</v>
      </c>
      <c r="Z54" s="65" t="s">
        <v>977</v>
      </c>
      <c r="AA54" s="65" t="s">
        <v>978</v>
      </c>
      <c r="AB54" s="65" t="s">
        <v>979</v>
      </c>
      <c r="AC54" s="59" t="s">
        <v>140</v>
      </c>
      <c r="AD54" s="58" t="s">
        <v>141</v>
      </c>
      <c r="AE54" s="58"/>
      <c r="AF54" s="58"/>
      <c r="AG54" s="58"/>
      <c r="AH54" s="59">
        <v>1</v>
      </c>
      <c r="AI54" s="65"/>
      <c r="AJ54" s="59">
        <v>2</v>
      </c>
      <c r="AK54" s="59" t="s">
        <v>142</v>
      </c>
      <c r="AL54" s="59" t="s">
        <v>143</v>
      </c>
      <c r="AM54" s="59" t="s">
        <v>144</v>
      </c>
      <c r="AN54" s="59" t="s">
        <v>140</v>
      </c>
      <c r="AO54" s="59" t="s">
        <v>143</v>
      </c>
      <c r="AP54" s="59" t="s">
        <v>145</v>
      </c>
      <c r="AQ54" s="110">
        <v>44355</v>
      </c>
      <c r="AR54" s="63" t="s">
        <v>146</v>
      </c>
      <c r="AS54" s="64" t="s">
        <v>272</v>
      </c>
      <c r="AT54" s="63" t="s">
        <v>671</v>
      </c>
      <c r="AU54" s="59">
        <v>1</v>
      </c>
      <c r="AV54" s="59" t="s">
        <v>980</v>
      </c>
      <c r="AW54" s="59" t="s">
        <v>140</v>
      </c>
      <c r="AX54" s="59" t="s">
        <v>140</v>
      </c>
      <c r="AY54" s="59" t="s">
        <v>140</v>
      </c>
      <c r="AZ54" s="59" t="s">
        <v>140</v>
      </c>
      <c r="BA54" s="59" t="s">
        <v>140</v>
      </c>
      <c r="BB54" s="59" t="s">
        <v>140</v>
      </c>
      <c r="BC54" s="59" t="s">
        <v>140</v>
      </c>
      <c r="BD54" s="59" t="s">
        <v>140</v>
      </c>
      <c r="BE54" s="65" t="s">
        <v>904</v>
      </c>
      <c r="BF54" s="59" t="s">
        <v>150</v>
      </c>
      <c r="BG54" s="59" t="s">
        <v>151</v>
      </c>
      <c r="BH54" s="59"/>
      <c r="BI54" s="59" t="s">
        <v>2408</v>
      </c>
      <c r="BJ54" s="26">
        <v>0.97</v>
      </c>
      <c r="BK54" s="27" t="s">
        <v>981</v>
      </c>
      <c r="BL54" s="59">
        <v>10</v>
      </c>
      <c r="BM54" s="59" t="s">
        <v>140</v>
      </c>
      <c r="BN54" s="59" t="s">
        <v>140</v>
      </c>
      <c r="BO54" s="59" t="s">
        <v>140</v>
      </c>
      <c r="BP54" s="59" t="s">
        <v>140</v>
      </c>
      <c r="BQ54" s="59" t="s">
        <v>140</v>
      </c>
      <c r="BR54" s="59" t="s">
        <v>140</v>
      </c>
      <c r="BS54" s="67" t="s">
        <v>140</v>
      </c>
      <c r="BT54" s="67" t="s">
        <v>140</v>
      </c>
      <c r="BU54" s="59" t="s">
        <v>140</v>
      </c>
      <c r="BV54" s="59" t="s">
        <v>270</v>
      </c>
      <c r="BW54" s="59">
        <v>1</v>
      </c>
      <c r="BX54" s="59" t="s">
        <v>152</v>
      </c>
      <c r="BY54" s="59">
        <v>25700</v>
      </c>
      <c r="BZ54" s="59" t="s">
        <v>931</v>
      </c>
      <c r="CA54" s="65" t="s">
        <v>802</v>
      </c>
      <c r="CB54" s="172" t="s">
        <v>3505</v>
      </c>
      <c r="CC54" s="116"/>
      <c r="XET54" s="28" t="str">
        <f t="shared" si="0"/>
        <v>Underwriting_and_Enrollment__Group</v>
      </c>
    </row>
    <row r="55" spans="1:81 16374:16374" s="28" customFormat="1" ht="25.5" hidden="1" x14ac:dyDescent="0.25">
      <c r="A55" s="117" t="s">
        <v>17</v>
      </c>
      <c r="B55" s="65" t="s">
        <v>787</v>
      </c>
      <c r="C55" s="65" t="s">
        <v>788</v>
      </c>
      <c r="D55" s="65" t="s">
        <v>872</v>
      </c>
      <c r="E55" s="57" t="s">
        <v>873</v>
      </c>
      <c r="F55" s="59" t="s">
        <v>3458</v>
      </c>
      <c r="G55" s="59" t="s">
        <v>982</v>
      </c>
      <c r="H55" s="59" t="s">
        <v>133</v>
      </c>
      <c r="I55" s="59" t="s">
        <v>133</v>
      </c>
      <c r="J55" s="59"/>
      <c r="K55" s="59"/>
      <c r="L55" s="59"/>
      <c r="M55" s="59"/>
      <c r="N55" s="59"/>
      <c r="O55" s="59" t="s">
        <v>133</v>
      </c>
      <c r="P55" s="59" t="s">
        <v>133</v>
      </c>
      <c r="Q55" s="59" t="s">
        <v>133</v>
      </c>
      <c r="R55" s="59" t="s">
        <v>133</v>
      </c>
      <c r="S55" s="59" t="s">
        <v>133</v>
      </c>
      <c r="T55" s="59" t="s">
        <v>133</v>
      </c>
      <c r="U55" s="59"/>
      <c r="V55" s="59"/>
      <c r="W55" s="65" t="s">
        <v>983</v>
      </c>
      <c r="X55" s="65" t="s">
        <v>984</v>
      </c>
      <c r="Y55" s="65" t="s">
        <v>985</v>
      </c>
      <c r="Z55" s="65" t="s">
        <v>986</v>
      </c>
      <c r="AA55" s="65" t="s">
        <v>987</v>
      </c>
      <c r="AB55" s="65" t="s">
        <v>988</v>
      </c>
      <c r="AC55" s="59" t="s">
        <v>140</v>
      </c>
      <c r="AD55" s="58" t="s">
        <v>141</v>
      </c>
      <c r="AE55" s="58"/>
      <c r="AF55" s="58"/>
      <c r="AG55" s="58"/>
      <c r="AH55" s="59">
        <v>4</v>
      </c>
      <c r="AI55" s="65"/>
      <c r="AJ55" s="59">
        <v>6</v>
      </c>
      <c r="AK55" s="59" t="s">
        <v>142</v>
      </c>
      <c r="AL55" s="59" t="s">
        <v>143</v>
      </c>
      <c r="AM55" s="59" t="s">
        <v>144</v>
      </c>
      <c r="AN55" s="59" t="s">
        <v>140</v>
      </c>
      <c r="AO55" s="59" t="s">
        <v>143</v>
      </c>
      <c r="AP55" s="59" t="s">
        <v>145</v>
      </c>
      <c r="AQ55" s="110">
        <v>44044</v>
      </c>
      <c r="AR55" s="63" t="s">
        <v>146</v>
      </c>
      <c r="AS55" s="64" t="s">
        <v>272</v>
      </c>
      <c r="AT55" s="63" t="s">
        <v>671</v>
      </c>
      <c r="AU55" s="59">
        <v>0</v>
      </c>
      <c r="AV55" s="59" t="s">
        <v>140</v>
      </c>
      <c r="AW55" s="59" t="s">
        <v>140</v>
      </c>
      <c r="AX55" s="59" t="s">
        <v>140</v>
      </c>
      <c r="AY55" s="59" t="s">
        <v>140</v>
      </c>
      <c r="AZ55" s="59" t="s">
        <v>140</v>
      </c>
      <c r="BA55" s="59" t="s">
        <v>140</v>
      </c>
      <c r="BB55" s="59" t="s">
        <v>140</v>
      </c>
      <c r="BC55" s="59" t="s">
        <v>140</v>
      </c>
      <c r="BD55" s="59" t="s">
        <v>140</v>
      </c>
      <c r="BE55" s="65" t="s">
        <v>989</v>
      </c>
      <c r="BF55" s="59" t="s">
        <v>150</v>
      </c>
      <c r="BG55" s="59" t="s">
        <v>151</v>
      </c>
      <c r="BH55" s="59"/>
      <c r="BI55" s="59" t="s">
        <v>2408</v>
      </c>
      <c r="BJ55" s="26">
        <v>0.97</v>
      </c>
      <c r="BK55" s="27" t="s">
        <v>800</v>
      </c>
      <c r="BL55" s="59">
        <v>15</v>
      </c>
      <c r="BM55" s="59" t="s">
        <v>140</v>
      </c>
      <c r="BN55" s="59" t="s">
        <v>140</v>
      </c>
      <c r="BO55" s="59" t="s">
        <v>140</v>
      </c>
      <c r="BP55" s="59" t="s">
        <v>140</v>
      </c>
      <c r="BQ55" s="59" t="s">
        <v>140</v>
      </c>
      <c r="BR55" s="59" t="s">
        <v>140</v>
      </c>
      <c r="BS55" s="67">
        <v>82269</v>
      </c>
      <c r="BT55" s="67" t="s">
        <v>140</v>
      </c>
      <c r="BU55" s="59" t="s">
        <v>140</v>
      </c>
      <c r="BV55" s="59" t="s">
        <v>270</v>
      </c>
      <c r="BW55" s="59">
        <v>0.5</v>
      </c>
      <c r="BX55" s="59" t="s">
        <v>152</v>
      </c>
      <c r="BY55" s="59">
        <v>25700</v>
      </c>
      <c r="BZ55" s="59" t="s">
        <v>972</v>
      </c>
      <c r="CA55" s="65" t="s">
        <v>802</v>
      </c>
      <c r="CB55" s="172" t="s">
        <v>3505</v>
      </c>
      <c r="CC55" s="116"/>
      <c r="XET55" s="28" t="str">
        <f t="shared" si="0"/>
        <v>Underwriting_and_Enrollment__Group</v>
      </c>
    </row>
    <row r="56" spans="1:81 16374:16374" s="28" customFormat="1" ht="51" hidden="1" x14ac:dyDescent="0.25">
      <c r="A56" s="117" t="s">
        <v>17</v>
      </c>
      <c r="B56" s="65" t="s">
        <v>787</v>
      </c>
      <c r="C56" s="65" t="s">
        <v>788</v>
      </c>
      <c r="D56" s="65" t="s">
        <v>816</v>
      </c>
      <c r="E56" s="57" t="s">
        <v>836</v>
      </c>
      <c r="F56" s="59" t="s">
        <v>781</v>
      </c>
      <c r="G56" s="59" t="s">
        <v>781</v>
      </c>
      <c r="H56" s="59"/>
      <c r="I56" s="59"/>
      <c r="J56" s="59"/>
      <c r="K56" s="59"/>
      <c r="L56" s="59"/>
      <c r="M56" s="59"/>
      <c r="N56" s="59"/>
      <c r="O56" s="59" t="s">
        <v>133</v>
      </c>
      <c r="P56" s="59"/>
      <c r="Q56" s="59" t="s">
        <v>133</v>
      </c>
      <c r="R56" s="59"/>
      <c r="S56" s="59"/>
      <c r="T56" s="59"/>
      <c r="U56" s="59"/>
      <c r="V56" s="59"/>
      <c r="W56" s="65" t="s">
        <v>991</v>
      </c>
      <c r="X56" s="65" t="s">
        <v>838</v>
      </c>
      <c r="Y56" s="65" t="s">
        <v>992</v>
      </c>
      <c r="Z56" s="65" t="s">
        <v>993</v>
      </c>
      <c r="AA56" s="65" t="s">
        <v>994</v>
      </c>
      <c r="AB56" s="65" t="s">
        <v>824</v>
      </c>
      <c r="AC56" s="59" t="s">
        <v>849</v>
      </c>
      <c r="AD56" s="58" t="s">
        <v>141</v>
      </c>
      <c r="AE56" s="58"/>
      <c r="AF56" s="58"/>
      <c r="AG56" s="58"/>
      <c r="AH56" s="59">
        <v>28</v>
      </c>
      <c r="AI56" s="65"/>
      <c r="AJ56" s="59">
        <v>40</v>
      </c>
      <c r="AK56" s="59" t="s">
        <v>142</v>
      </c>
      <c r="AL56" s="59" t="s">
        <v>143</v>
      </c>
      <c r="AM56" s="59" t="s">
        <v>144</v>
      </c>
      <c r="AN56" s="59" t="s">
        <v>270</v>
      </c>
      <c r="AO56" s="59" t="s">
        <v>143</v>
      </c>
      <c r="AP56" s="59" t="s">
        <v>995</v>
      </c>
      <c r="AQ56" s="110">
        <v>45334</v>
      </c>
      <c r="AR56" s="63" t="s">
        <v>146</v>
      </c>
      <c r="AS56" s="64" t="s">
        <v>650</v>
      </c>
      <c r="AT56" s="63" t="s">
        <v>685</v>
      </c>
      <c r="AU56" s="59">
        <v>0</v>
      </c>
      <c r="AV56" s="59" t="s">
        <v>996</v>
      </c>
      <c r="AW56" s="59" t="s">
        <v>140</v>
      </c>
      <c r="AX56" s="59" t="s">
        <v>140</v>
      </c>
      <c r="AY56" s="59" t="s">
        <v>140</v>
      </c>
      <c r="AZ56" s="59" t="s">
        <v>140</v>
      </c>
      <c r="BA56" s="59" t="s">
        <v>851</v>
      </c>
      <c r="BB56" s="59" t="s">
        <v>830</v>
      </c>
      <c r="BC56" s="59" t="s">
        <v>140</v>
      </c>
      <c r="BD56" s="59" t="s">
        <v>140</v>
      </c>
      <c r="BE56" s="65" t="s">
        <v>997</v>
      </c>
      <c r="BF56" s="59" t="s">
        <v>150</v>
      </c>
      <c r="BG56" s="59" t="s">
        <v>151</v>
      </c>
      <c r="BH56" s="59"/>
      <c r="BI56" s="59" t="s">
        <v>2408</v>
      </c>
      <c r="BJ56" s="26">
        <v>0.97</v>
      </c>
      <c r="BK56" s="27" t="s">
        <v>998</v>
      </c>
      <c r="BL56" s="59">
        <v>21</v>
      </c>
      <c r="BM56" s="59" t="s">
        <v>140</v>
      </c>
      <c r="BN56" s="59" t="s">
        <v>140</v>
      </c>
      <c r="BO56" s="59" t="s">
        <v>140</v>
      </c>
      <c r="BP56" s="59" t="s">
        <v>140</v>
      </c>
      <c r="BQ56" s="59" t="s">
        <v>140</v>
      </c>
      <c r="BR56" s="59" t="s">
        <v>140</v>
      </c>
      <c r="BS56" s="67">
        <v>142435</v>
      </c>
      <c r="BT56" s="67" t="s">
        <v>140</v>
      </c>
      <c r="BU56" s="59" t="s">
        <v>140</v>
      </c>
      <c r="BV56" s="59" t="s">
        <v>143</v>
      </c>
      <c r="BW56" s="59" t="s">
        <v>140</v>
      </c>
      <c r="BX56" s="59" t="s">
        <v>239</v>
      </c>
      <c r="BY56" s="59">
        <v>28200</v>
      </c>
      <c r="BZ56" s="59" t="s">
        <v>999</v>
      </c>
      <c r="CA56" s="65" t="s">
        <v>835</v>
      </c>
      <c r="CB56" s="172" t="s">
        <v>3505</v>
      </c>
      <c r="CC56" s="116"/>
      <c r="XET56" s="28" t="str">
        <f t="shared" si="0"/>
        <v>Claims_Management__Group</v>
      </c>
    </row>
    <row r="57" spans="1:81 16374:16374" s="28" customFormat="1" ht="51" hidden="1" x14ac:dyDescent="0.25">
      <c r="A57" s="117" t="s">
        <v>17</v>
      </c>
      <c r="B57" s="65" t="s">
        <v>787</v>
      </c>
      <c r="C57" s="65" t="s">
        <v>788</v>
      </c>
      <c r="D57" s="65" t="s">
        <v>816</v>
      </c>
      <c r="E57" s="57" t="s">
        <v>836</v>
      </c>
      <c r="F57" s="59" t="s">
        <v>783</v>
      </c>
      <c r="G57" s="59" t="s">
        <v>783</v>
      </c>
      <c r="H57" s="59"/>
      <c r="I57" s="59"/>
      <c r="J57" s="59"/>
      <c r="K57" s="59"/>
      <c r="L57" s="59"/>
      <c r="M57" s="59"/>
      <c r="N57" s="59"/>
      <c r="O57" s="59" t="s">
        <v>133</v>
      </c>
      <c r="P57" s="59"/>
      <c r="Q57" s="59"/>
      <c r="R57" s="59" t="s">
        <v>133</v>
      </c>
      <c r="S57" s="59" t="s">
        <v>133</v>
      </c>
      <c r="T57" s="59"/>
      <c r="U57" s="59"/>
      <c r="V57" s="59"/>
      <c r="W57" s="65" t="s">
        <v>1000</v>
      </c>
      <c r="X57" s="65" t="s">
        <v>838</v>
      </c>
      <c r="Y57" s="65" t="s">
        <v>1001</v>
      </c>
      <c r="Z57" s="65" t="s">
        <v>1002</v>
      </c>
      <c r="AA57" s="65" t="s">
        <v>1003</v>
      </c>
      <c r="AB57" s="65" t="s">
        <v>824</v>
      </c>
      <c r="AC57" s="59" t="s">
        <v>849</v>
      </c>
      <c r="AD57" s="58" t="s">
        <v>141</v>
      </c>
      <c r="AE57" s="58"/>
      <c r="AF57" s="58"/>
      <c r="AG57" s="58"/>
      <c r="AH57" s="59">
        <v>5</v>
      </c>
      <c r="AI57" s="65"/>
      <c r="AJ57" s="59">
        <v>9</v>
      </c>
      <c r="AK57" s="59" t="s">
        <v>142</v>
      </c>
      <c r="AL57" s="59" t="s">
        <v>143</v>
      </c>
      <c r="AM57" s="59" t="s">
        <v>144</v>
      </c>
      <c r="AN57" s="59" t="s">
        <v>270</v>
      </c>
      <c r="AO57" s="59" t="s">
        <v>143</v>
      </c>
      <c r="AP57" s="59" t="s">
        <v>995</v>
      </c>
      <c r="AQ57" s="110">
        <v>45556</v>
      </c>
      <c r="AR57" s="63" t="s">
        <v>146</v>
      </c>
      <c r="AS57" s="64" t="s">
        <v>273</v>
      </c>
      <c r="AT57" s="63" t="s">
        <v>1004</v>
      </c>
      <c r="AU57" s="59">
        <v>0</v>
      </c>
      <c r="AV57" s="59" t="s">
        <v>996</v>
      </c>
      <c r="AW57" s="59" t="s">
        <v>140</v>
      </c>
      <c r="AX57" s="59" t="s">
        <v>140</v>
      </c>
      <c r="AY57" s="59" t="s">
        <v>140</v>
      </c>
      <c r="AZ57" s="59" t="s">
        <v>140</v>
      </c>
      <c r="BA57" s="59" t="s">
        <v>851</v>
      </c>
      <c r="BB57" s="59" t="s">
        <v>830</v>
      </c>
      <c r="BC57" s="59" t="s">
        <v>140</v>
      </c>
      <c r="BD57" s="59" t="s">
        <v>140</v>
      </c>
      <c r="BE57" s="65" t="s">
        <v>997</v>
      </c>
      <c r="BF57" s="59" t="s">
        <v>150</v>
      </c>
      <c r="BG57" s="59" t="s">
        <v>151</v>
      </c>
      <c r="BH57" s="59"/>
      <c r="BI57" s="59" t="s">
        <v>2408</v>
      </c>
      <c r="BJ57" s="26">
        <v>0.97</v>
      </c>
      <c r="BK57" s="27" t="s">
        <v>998</v>
      </c>
      <c r="BL57" s="59">
        <v>30</v>
      </c>
      <c r="BM57" s="59" t="s">
        <v>140</v>
      </c>
      <c r="BN57" s="59" t="s">
        <v>140</v>
      </c>
      <c r="BO57" s="59" t="s">
        <v>140</v>
      </c>
      <c r="BP57" s="59" t="s">
        <v>140</v>
      </c>
      <c r="BQ57" s="59" t="s">
        <v>140</v>
      </c>
      <c r="BR57" s="59" t="s">
        <v>140</v>
      </c>
      <c r="BS57" s="67">
        <v>47767</v>
      </c>
      <c r="BT57" s="67" t="s">
        <v>140</v>
      </c>
      <c r="BU57" s="59" t="s">
        <v>140</v>
      </c>
      <c r="BV57" s="59" t="s">
        <v>143</v>
      </c>
      <c r="BW57" s="59" t="s">
        <v>140</v>
      </c>
      <c r="BX57" s="59" t="s">
        <v>239</v>
      </c>
      <c r="BY57" s="59">
        <v>28200</v>
      </c>
      <c r="BZ57" s="59" t="s">
        <v>1005</v>
      </c>
      <c r="CA57" s="65" t="s">
        <v>835</v>
      </c>
      <c r="CB57" s="172" t="s">
        <v>3505</v>
      </c>
      <c r="CC57" s="116"/>
      <c r="XET57" s="28" t="str">
        <f t="shared" si="0"/>
        <v>Claims_Management__Group</v>
      </c>
    </row>
    <row r="58" spans="1:81 16374:16374" s="28" customFormat="1" ht="51" hidden="1" x14ac:dyDescent="0.25">
      <c r="A58" s="117" t="s">
        <v>17</v>
      </c>
      <c r="B58" s="65" t="s">
        <v>787</v>
      </c>
      <c r="C58" s="65" t="s">
        <v>788</v>
      </c>
      <c r="D58" s="65" t="s">
        <v>816</v>
      </c>
      <c r="E58" s="57" t="s">
        <v>836</v>
      </c>
      <c r="F58" s="59" t="s">
        <v>1006</v>
      </c>
      <c r="G58" s="59" t="s">
        <v>1006</v>
      </c>
      <c r="H58" s="59"/>
      <c r="I58" s="59"/>
      <c r="J58" s="59"/>
      <c r="K58" s="59"/>
      <c r="L58" s="59"/>
      <c r="M58" s="59"/>
      <c r="N58" s="59"/>
      <c r="O58" s="59" t="s">
        <v>133</v>
      </c>
      <c r="P58" s="59"/>
      <c r="Q58" s="59"/>
      <c r="R58" s="59" t="s">
        <v>133</v>
      </c>
      <c r="S58" s="59" t="s">
        <v>133</v>
      </c>
      <c r="T58" s="59"/>
      <c r="U58" s="59"/>
      <c r="V58" s="59"/>
      <c r="W58" s="65" t="s">
        <v>1007</v>
      </c>
      <c r="X58" s="65" t="s">
        <v>838</v>
      </c>
      <c r="Y58" s="65" t="s">
        <v>1008</v>
      </c>
      <c r="Z58" s="65" t="s">
        <v>1009</v>
      </c>
      <c r="AA58" s="65" t="s">
        <v>1010</v>
      </c>
      <c r="AB58" s="65" t="s">
        <v>824</v>
      </c>
      <c r="AC58" s="59" t="s">
        <v>849</v>
      </c>
      <c r="AD58" s="58" t="s">
        <v>141</v>
      </c>
      <c r="AE58" s="58"/>
      <c r="AF58" s="58"/>
      <c r="AG58" s="58"/>
      <c r="AH58" s="59">
        <v>5</v>
      </c>
      <c r="AI58" s="65"/>
      <c r="AJ58" s="59">
        <v>8</v>
      </c>
      <c r="AK58" s="59" t="s">
        <v>142</v>
      </c>
      <c r="AL58" s="59" t="s">
        <v>143</v>
      </c>
      <c r="AM58" s="59" t="s">
        <v>144</v>
      </c>
      <c r="AN58" s="59" t="s">
        <v>270</v>
      </c>
      <c r="AO58" s="59" t="s">
        <v>143</v>
      </c>
      <c r="AP58" s="59" t="s">
        <v>995</v>
      </c>
      <c r="AQ58" s="110">
        <v>45562</v>
      </c>
      <c r="AR58" s="63" t="s">
        <v>146</v>
      </c>
      <c r="AS58" s="64" t="s">
        <v>273</v>
      </c>
      <c r="AT58" s="63" t="s">
        <v>1004</v>
      </c>
      <c r="AU58" s="59">
        <v>0</v>
      </c>
      <c r="AV58" s="59" t="s">
        <v>996</v>
      </c>
      <c r="AW58" s="59" t="s">
        <v>140</v>
      </c>
      <c r="AX58" s="59" t="s">
        <v>140</v>
      </c>
      <c r="AY58" s="59" t="s">
        <v>140</v>
      </c>
      <c r="AZ58" s="59" t="s">
        <v>140</v>
      </c>
      <c r="BA58" s="59" t="s">
        <v>851</v>
      </c>
      <c r="BB58" s="59" t="s">
        <v>830</v>
      </c>
      <c r="BC58" s="59" t="s">
        <v>140</v>
      </c>
      <c r="BD58" s="59" t="s">
        <v>140</v>
      </c>
      <c r="BE58" s="65" t="s">
        <v>997</v>
      </c>
      <c r="BF58" s="59" t="s">
        <v>150</v>
      </c>
      <c r="BG58" s="59" t="s">
        <v>151</v>
      </c>
      <c r="BH58" s="59"/>
      <c r="BI58" s="59" t="s">
        <v>2408</v>
      </c>
      <c r="BJ58" s="26">
        <v>0.97</v>
      </c>
      <c r="BK58" s="27" t="s">
        <v>998</v>
      </c>
      <c r="BL58" s="59">
        <v>21</v>
      </c>
      <c r="BM58" s="59" t="s">
        <v>140</v>
      </c>
      <c r="BN58" s="59" t="s">
        <v>140</v>
      </c>
      <c r="BO58" s="59" t="s">
        <v>140</v>
      </c>
      <c r="BP58" s="59" t="s">
        <v>140</v>
      </c>
      <c r="BQ58" s="59" t="s">
        <v>140</v>
      </c>
      <c r="BR58" s="59" t="s">
        <v>140</v>
      </c>
      <c r="BS58" s="67">
        <v>51911</v>
      </c>
      <c r="BT58" s="67" t="s">
        <v>140</v>
      </c>
      <c r="BU58" s="59" t="s">
        <v>140</v>
      </c>
      <c r="BV58" s="59" t="s">
        <v>143</v>
      </c>
      <c r="BW58" s="59" t="s">
        <v>140</v>
      </c>
      <c r="BX58" s="59" t="s">
        <v>239</v>
      </c>
      <c r="BY58" s="59">
        <v>28200</v>
      </c>
      <c r="BZ58" s="59" t="s">
        <v>1011</v>
      </c>
      <c r="CA58" s="65" t="s">
        <v>835</v>
      </c>
      <c r="CB58" s="172" t="s">
        <v>3505</v>
      </c>
      <c r="CC58" s="116"/>
      <c r="XET58" s="28" t="str">
        <f t="shared" si="0"/>
        <v>Claims_Management__Group</v>
      </c>
    </row>
    <row r="59" spans="1:81 16374:16374" s="28" customFormat="1" ht="102" hidden="1" x14ac:dyDescent="0.25">
      <c r="A59" s="117" t="s">
        <v>17</v>
      </c>
      <c r="B59" s="65" t="s">
        <v>787</v>
      </c>
      <c r="C59" s="65" t="s">
        <v>788</v>
      </c>
      <c r="D59" s="65" t="s">
        <v>816</v>
      </c>
      <c r="E59" s="57" t="s">
        <v>836</v>
      </c>
      <c r="F59" s="59" t="s">
        <v>1012</v>
      </c>
      <c r="G59" s="59" t="s">
        <v>1012</v>
      </c>
      <c r="H59" s="59" t="s">
        <v>133</v>
      </c>
      <c r="I59" s="59" t="s">
        <v>133</v>
      </c>
      <c r="J59" s="59"/>
      <c r="K59" s="59"/>
      <c r="L59" s="59"/>
      <c r="M59" s="59"/>
      <c r="N59" s="59"/>
      <c r="O59" s="59" t="s">
        <v>133</v>
      </c>
      <c r="P59" s="59" t="s">
        <v>133</v>
      </c>
      <c r="Q59" s="59" t="s">
        <v>133</v>
      </c>
      <c r="R59" s="59" t="s">
        <v>133</v>
      </c>
      <c r="S59" s="59" t="s">
        <v>133</v>
      </c>
      <c r="T59" s="59" t="s">
        <v>133</v>
      </c>
      <c r="U59" s="59"/>
      <c r="V59" s="59"/>
      <c r="W59" s="65" t="s">
        <v>1013</v>
      </c>
      <c r="X59" s="65" t="s">
        <v>820</v>
      </c>
      <c r="Y59" s="65" t="s">
        <v>821</v>
      </c>
      <c r="Z59" s="65" t="s">
        <v>822</v>
      </c>
      <c r="AA59" s="65" t="s">
        <v>823</v>
      </c>
      <c r="AB59" s="65" t="s">
        <v>824</v>
      </c>
      <c r="AC59" s="59" t="s">
        <v>825</v>
      </c>
      <c r="AD59" s="58" t="s">
        <v>141</v>
      </c>
      <c r="AE59" s="58"/>
      <c r="AF59" s="58"/>
      <c r="AG59" s="58"/>
      <c r="AH59" s="59">
        <v>3</v>
      </c>
      <c r="AI59" s="65"/>
      <c r="AJ59" s="59">
        <v>7</v>
      </c>
      <c r="AK59" s="59" t="s">
        <v>142</v>
      </c>
      <c r="AL59" s="59" t="s">
        <v>143</v>
      </c>
      <c r="AM59" s="59" t="s">
        <v>144</v>
      </c>
      <c r="AN59" s="59" t="s">
        <v>143</v>
      </c>
      <c r="AO59" s="59" t="s">
        <v>143</v>
      </c>
      <c r="AP59" s="59" t="s">
        <v>145</v>
      </c>
      <c r="AQ59" s="110">
        <v>45544</v>
      </c>
      <c r="AR59" s="63" t="s">
        <v>146</v>
      </c>
      <c r="AS59" s="64" t="s">
        <v>273</v>
      </c>
      <c r="AT59" s="63" t="s">
        <v>273</v>
      </c>
      <c r="AU59" s="59">
        <v>0</v>
      </c>
      <c r="AV59" s="59" t="s">
        <v>996</v>
      </c>
      <c r="AW59" s="59" t="s">
        <v>140</v>
      </c>
      <c r="AX59" s="59" t="s">
        <v>140</v>
      </c>
      <c r="AY59" s="59" t="s">
        <v>140</v>
      </c>
      <c r="AZ59" s="59" t="s">
        <v>140</v>
      </c>
      <c r="BA59" s="59" t="s">
        <v>140</v>
      </c>
      <c r="BB59" s="59" t="s">
        <v>830</v>
      </c>
      <c r="BC59" s="59" t="s">
        <v>140</v>
      </c>
      <c r="BD59" s="59" t="s">
        <v>140</v>
      </c>
      <c r="BE59" s="65" t="s">
        <v>1014</v>
      </c>
      <c r="BF59" s="59" t="s">
        <v>150</v>
      </c>
      <c r="BG59" s="59" t="s">
        <v>151</v>
      </c>
      <c r="BH59" s="59"/>
      <c r="BI59" s="59" t="s">
        <v>2408</v>
      </c>
      <c r="BJ59" s="26">
        <v>0.98</v>
      </c>
      <c r="BK59" s="27" t="s">
        <v>140</v>
      </c>
      <c r="BL59" s="59">
        <v>5.65</v>
      </c>
      <c r="BM59" s="59" t="s">
        <v>140</v>
      </c>
      <c r="BN59" s="59" t="s">
        <v>140</v>
      </c>
      <c r="BO59" s="59" t="s">
        <v>140</v>
      </c>
      <c r="BP59" s="59" t="s">
        <v>140</v>
      </c>
      <c r="BQ59" s="59" t="s">
        <v>140</v>
      </c>
      <c r="BR59" s="59" t="s">
        <v>140</v>
      </c>
      <c r="BS59" s="67">
        <v>84000</v>
      </c>
      <c r="BT59" s="67" t="s">
        <v>140</v>
      </c>
      <c r="BU59" s="59" t="s">
        <v>140</v>
      </c>
      <c r="BV59" s="59" t="s">
        <v>270</v>
      </c>
      <c r="BW59" s="59" t="s">
        <v>833</v>
      </c>
      <c r="BX59" s="59" t="s">
        <v>152</v>
      </c>
      <c r="BY59" s="59">
        <v>27400</v>
      </c>
      <c r="BZ59" s="59" t="s">
        <v>1015</v>
      </c>
      <c r="CA59" s="65" t="s">
        <v>835</v>
      </c>
      <c r="CB59" s="172" t="s">
        <v>3505</v>
      </c>
      <c r="CC59" s="116"/>
      <c r="XET59" s="28" t="str">
        <f t="shared" si="0"/>
        <v>Claims_Management__Group</v>
      </c>
    </row>
    <row r="60" spans="1:81 16374:16374" s="28" customFormat="1" ht="114.75" hidden="1" x14ac:dyDescent="0.25">
      <c r="A60" s="117" t="s">
        <v>17</v>
      </c>
      <c r="B60" s="65" t="s">
        <v>787</v>
      </c>
      <c r="C60" s="65" t="s">
        <v>788</v>
      </c>
      <c r="D60" s="65" t="s">
        <v>872</v>
      </c>
      <c r="E60" s="57" t="s">
        <v>873</v>
      </c>
      <c r="F60" s="59" t="s">
        <v>3458</v>
      </c>
      <c r="G60" s="59" t="s">
        <v>1016</v>
      </c>
      <c r="H60" s="59" t="s">
        <v>133</v>
      </c>
      <c r="I60" s="59" t="s">
        <v>133</v>
      </c>
      <c r="J60" s="59"/>
      <c r="K60" s="59"/>
      <c r="L60" s="59"/>
      <c r="M60" s="59"/>
      <c r="N60" s="59"/>
      <c r="O60" s="59" t="s">
        <v>133</v>
      </c>
      <c r="P60" s="59" t="s">
        <v>133</v>
      </c>
      <c r="Q60" s="59" t="s">
        <v>133</v>
      </c>
      <c r="R60" s="59" t="s">
        <v>133</v>
      </c>
      <c r="S60" s="59" t="s">
        <v>133</v>
      </c>
      <c r="T60" s="59" t="s">
        <v>133</v>
      </c>
      <c r="U60" s="59"/>
      <c r="V60" s="59"/>
      <c r="W60" s="65" t="s">
        <v>1017</v>
      </c>
      <c r="X60" s="65" t="s">
        <v>1018</v>
      </c>
      <c r="Y60" s="65" t="s">
        <v>1019</v>
      </c>
      <c r="Z60" s="65" t="s">
        <v>1020</v>
      </c>
      <c r="AA60" s="65" t="s">
        <v>1021</v>
      </c>
      <c r="AB60" s="65" t="s">
        <v>1022</v>
      </c>
      <c r="AC60" s="59" t="s">
        <v>140</v>
      </c>
      <c r="AD60" s="58" t="s">
        <v>141</v>
      </c>
      <c r="AE60" s="58"/>
      <c r="AF60" s="58"/>
      <c r="AG60" s="58"/>
      <c r="AH60" s="59">
        <v>8</v>
      </c>
      <c r="AI60" s="65"/>
      <c r="AJ60" s="59">
        <v>10</v>
      </c>
      <c r="AK60" s="59" t="s">
        <v>142</v>
      </c>
      <c r="AL60" s="59" t="s">
        <v>143</v>
      </c>
      <c r="AM60" s="59" t="s">
        <v>144</v>
      </c>
      <c r="AN60" s="59" t="s">
        <v>270</v>
      </c>
      <c r="AO60" s="59" t="s">
        <v>143</v>
      </c>
      <c r="AP60" s="59" t="s">
        <v>145</v>
      </c>
      <c r="AQ60" s="110">
        <v>45586</v>
      </c>
      <c r="AR60" s="63" t="s">
        <v>146</v>
      </c>
      <c r="AS60" s="64" t="s">
        <v>272</v>
      </c>
      <c r="AT60" s="63" t="s">
        <v>671</v>
      </c>
      <c r="AU60" s="59">
        <v>0</v>
      </c>
      <c r="AV60" s="59" t="s">
        <v>140</v>
      </c>
      <c r="AW60" s="59" t="s">
        <v>140</v>
      </c>
      <c r="AX60" s="59" t="s">
        <v>140</v>
      </c>
      <c r="AY60" s="59" t="s">
        <v>140</v>
      </c>
      <c r="AZ60" s="59" t="s">
        <v>140</v>
      </c>
      <c r="BA60" s="59" t="s">
        <v>140</v>
      </c>
      <c r="BB60" s="59" t="s">
        <v>140</v>
      </c>
      <c r="BC60" s="59" t="s">
        <v>140</v>
      </c>
      <c r="BD60" s="59" t="s">
        <v>140</v>
      </c>
      <c r="BE60" s="65" t="s">
        <v>962</v>
      </c>
      <c r="BF60" s="59" t="s">
        <v>150</v>
      </c>
      <c r="BG60" s="59" t="s">
        <v>758</v>
      </c>
      <c r="BH60" s="59"/>
      <c r="BI60" s="59" t="s">
        <v>2408</v>
      </c>
      <c r="BJ60" s="26" t="s">
        <v>1023</v>
      </c>
      <c r="BK60" s="27" t="s">
        <v>1024</v>
      </c>
      <c r="BL60" s="59" t="s">
        <v>1025</v>
      </c>
      <c r="BM60" s="59" t="s">
        <v>140</v>
      </c>
      <c r="BN60" s="59" t="s">
        <v>140</v>
      </c>
      <c r="BO60" s="59" t="s">
        <v>140</v>
      </c>
      <c r="BP60" s="59" t="s">
        <v>140</v>
      </c>
      <c r="BQ60" s="59" t="s">
        <v>140</v>
      </c>
      <c r="BR60" s="59" t="s">
        <v>140</v>
      </c>
      <c r="BS60" s="67" t="s">
        <v>140</v>
      </c>
      <c r="BT60" s="67" t="s">
        <v>140</v>
      </c>
      <c r="BU60" s="59" t="s">
        <v>140</v>
      </c>
      <c r="BV60" s="59" t="s">
        <v>140</v>
      </c>
      <c r="BW60" s="59" t="s">
        <v>140</v>
      </c>
      <c r="BX60" s="59" t="s">
        <v>239</v>
      </c>
      <c r="BY60" s="59">
        <v>27400</v>
      </c>
      <c r="BZ60" s="59" t="s">
        <v>923</v>
      </c>
      <c r="CA60" s="65" t="s">
        <v>1026</v>
      </c>
      <c r="CB60" s="172" t="s">
        <v>3505</v>
      </c>
      <c r="CC60" s="116"/>
      <c r="XET60" s="28" t="str">
        <f t="shared" si="0"/>
        <v>Underwriting_and_Enrollment__Group</v>
      </c>
    </row>
    <row r="61" spans="1:81 16374:16374" s="28" customFormat="1" ht="165.75" hidden="1" x14ac:dyDescent="0.25">
      <c r="A61" s="117" t="s">
        <v>17</v>
      </c>
      <c r="B61" s="65" t="s">
        <v>787</v>
      </c>
      <c r="C61" s="65" t="s">
        <v>788</v>
      </c>
      <c r="D61" s="65" t="s">
        <v>872</v>
      </c>
      <c r="E61" s="57" t="s">
        <v>873</v>
      </c>
      <c r="F61" s="59" t="s">
        <v>3458</v>
      </c>
      <c r="G61" s="59" t="s">
        <v>1027</v>
      </c>
      <c r="H61" s="59" t="s">
        <v>133</v>
      </c>
      <c r="I61" s="59" t="s">
        <v>133</v>
      </c>
      <c r="J61" s="59"/>
      <c r="K61" s="59"/>
      <c r="L61" s="59"/>
      <c r="M61" s="59"/>
      <c r="N61" s="59"/>
      <c r="O61" s="59" t="s">
        <v>133</v>
      </c>
      <c r="P61" s="59" t="s">
        <v>133</v>
      </c>
      <c r="Q61" s="59" t="s">
        <v>133</v>
      </c>
      <c r="R61" s="59" t="s">
        <v>133</v>
      </c>
      <c r="S61" s="59" t="s">
        <v>133</v>
      </c>
      <c r="T61" s="59" t="s">
        <v>133</v>
      </c>
      <c r="U61" s="59"/>
      <c r="V61" s="59"/>
      <c r="W61" s="65" t="s">
        <v>1028</v>
      </c>
      <c r="X61" s="65" t="s">
        <v>1029</v>
      </c>
      <c r="Y61" s="65" t="s">
        <v>1030</v>
      </c>
      <c r="Z61" s="65" t="s">
        <v>1031</v>
      </c>
      <c r="AA61" s="65" t="s">
        <v>1032</v>
      </c>
      <c r="AB61" s="65" t="s">
        <v>1033</v>
      </c>
      <c r="AC61" s="59" t="s">
        <v>140</v>
      </c>
      <c r="AD61" s="58" t="s">
        <v>141</v>
      </c>
      <c r="AE61" s="58"/>
      <c r="AF61" s="58"/>
      <c r="AG61" s="58"/>
      <c r="AH61" s="59">
        <v>2</v>
      </c>
      <c r="AI61" s="65"/>
      <c r="AJ61" s="59">
        <v>4</v>
      </c>
      <c r="AK61" s="59" t="s">
        <v>142</v>
      </c>
      <c r="AL61" s="59" t="s">
        <v>143</v>
      </c>
      <c r="AM61" s="59" t="s">
        <v>144</v>
      </c>
      <c r="AN61" s="59" t="s">
        <v>270</v>
      </c>
      <c r="AO61" s="59" t="s">
        <v>143</v>
      </c>
      <c r="AP61" s="59" t="s">
        <v>145</v>
      </c>
      <c r="AQ61" s="110">
        <v>45579</v>
      </c>
      <c r="AR61" s="63" t="s">
        <v>146</v>
      </c>
      <c r="AS61" s="64" t="s">
        <v>272</v>
      </c>
      <c r="AT61" s="63" t="s">
        <v>671</v>
      </c>
      <c r="AU61" s="59">
        <v>0</v>
      </c>
      <c r="AV61" s="59" t="s">
        <v>140</v>
      </c>
      <c r="AW61" s="59" t="s">
        <v>140</v>
      </c>
      <c r="AX61" s="59" t="s">
        <v>140</v>
      </c>
      <c r="AY61" s="59" t="s">
        <v>140</v>
      </c>
      <c r="AZ61" s="59" t="s">
        <v>140</v>
      </c>
      <c r="BA61" s="59" t="s">
        <v>140</v>
      </c>
      <c r="BB61" s="59" t="s">
        <v>140</v>
      </c>
      <c r="BC61" s="59" t="s">
        <v>140</v>
      </c>
      <c r="BD61" s="59" t="s">
        <v>140</v>
      </c>
      <c r="BE61" s="65" t="s">
        <v>962</v>
      </c>
      <c r="BF61" s="59" t="s">
        <v>150</v>
      </c>
      <c r="BG61" s="59" t="s">
        <v>758</v>
      </c>
      <c r="BH61" s="59"/>
      <c r="BI61" s="59" t="s">
        <v>2408</v>
      </c>
      <c r="BJ61" s="26" t="s">
        <v>1023</v>
      </c>
      <c r="BK61" s="27" t="s">
        <v>1024</v>
      </c>
      <c r="BL61" s="59">
        <v>15</v>
      </c>
      <c r="BM61" s="59" t="s">
        <v>140</v>
      </c>
      <c r="BN61" s="59" t="s">
        <v>140</v>
      </c>
      <c r="BO61" s="59" t="s">
        <v>140</v>
      </c>
      <c r="BP61" s="59" t="s">
        <v>140</v>
      </c>
      <c r="BQ61" s="59" t="s">
        <v>140</v>
      </c>
      <c r="BR61" s="59" t="s">
        <v>140</v>
      </c>
      <c r="BS61" s="67" t="s">
        <v>140</v>
      </c>
      <c r="BT61" s="67" t="s">
        <v>140</v>
      </c>
      <c r="BU61" s="59" t="s">
        <v>140</v>
      </c>
      <c r="BV61" s="59" t="s">
        <v>140</v>
      </c>
      <c r="BW61" s="59" t="s">
        <v>140</v>
      </c>
      <c r="BX61" s="59" t="s">
        <v>239</v>
      </c>
      <c r="BY61" s="59" t="s">
        <v>140</v>
      </c>
      <c r="BZ61" s="59" t="s">
        <v>923</v>
      </c>
      <c r="CA61" s="65" t="s">
        <v>1026</v>
      </c>
      <c r="CB61" s="172" t="s">
        <v>3505</v>
      </c>
      <c r="CC61" s="116"/>
      <c r="XET61" s="28" t="str">
        <f t="shared" si="0"/>
        <v>Underwriting_and_Enrollment__Group</v>
      </c>
    </row>
    <row r="62" spans="1:81 16374:16374" s="28" customFormat="1" ht="178.5" hidden="1" x14ac:dyDescent="0.25">
      <c r="A62" s="117" t="s">
        <v>17</v>
      </c>
      <c r="B62" s="65" t="s">
        <v>787</v>
      </c>
      <c r="C62" s="65" t="s">
        <v>788</v>
      </c>
      <c r="D62" s="65" t="s">
        <v>872</v>
      </c>
      <c r="E62" s="57" t="s">
        <v>873</v>
      </c>
      <c r="F62" s="59" t="s">
        <v>3458</v>
      </c>
      <c r="G62" s="59" t="s">
        <v>1034</v>
      </c>
      <c r="H62" s="59" t="s">
        <v>133</v>
      </c>
      <c r="I62" s="59" t="s">
        <v>133</v>
      </c>
      <c r="J62" s="59"/>
      <c r="K62" s="59"/>
      <c r="L62" s="59"/>
      <c r="M62" s="59"/>
      <c r="N62" s="59"/>
      <c r="O62" s="59" t="s">
        <v>133</v>
      </c>
      <c r="P62" s="59" t="s">
        <v>133</v>
      </c>
      <c r="Q62" s="59" t="s">
        <v>133</v>
      </c>
      <c r="R62" s="59" t="s">
        <v>133</v>
      </c>
      <c r="S62" s="59" t="s">
        <v>133</v>
      </c>
      <c r="T62" s="59" t="s">
        <v>133</v>
      </c>
      <c r="U62" s="59"/>
      <c r="V62" s="59"/>
      <c r="W62" s="65" t="s">
        <v>1035</v>
      </c>
      <c r="X62" s="65" t="s">
        <v>1036</v>
      </c>
      <c r="Y62" s="65" t="s">
        <v>1037</v>
      </c>
      <c r="Z62" s="65" t="s">
        <v>1038</v>
      </c>
      <c r="AA62" s="65" t="s">
        <v>1039</v>
      </c>
      <c r="AB62" s="65" t="s">
        <v>1033</v>
      </c>
      <c r="AC62" s="59" t="s">
        <v>140</v>
      </c>
      <c r="AD62" s="58" t="s">
        <v>141</v>
      </c>
      <c r="AE62" s="58"/>
      <c r="AF62" s="58"/>
      <c r="AG62" s="58"/>
      <c r="AH62" s="59">
        <v>2</v>
      </c>
      <c r="AI62" s="65"/>
      <c r="AJ62" s="59">
        <v>4</v>
      </c>
      <c r="AK62" s="59" t="s">
        <v>142</v>
      </c>
      <c r="AL62" s="59" t="s">
        <v>143</v>
      </c>
      <c r="AM62" s="59" t="s">
        <v>144</v>
      </c>
      <c r="AN62" s="59" t="s">
        <v>270</v>
      </c>
      <c r="AO62" s="59" t="s">
        <v>143</v>
      </c>
      <c r="AP62" s="59" t="s">
        <v>145</v>
      </c>
      <c r="AQ62" s="110">
        <v>45586</v>
      </c>
      <c r="AR62" s="63" t="s">
        <v>146</v>
      </c>
      <c r="AS62" s="64" t="s">
        <v>272</v>
      </c>
      <c r="AT62" s="63" t="s">
        <v>671</v>
      </c>
      <c r="AU62" s="59">
        <v>0</v>
      </c>
      <c r="AV62" s="59" t="s">
        <v>140</v>
      </c>
      <c r="AW62" s="59" t="s">
        <v>140</v>
      </c>
      <c r="AX62" s="59" t="s">
        <v>140</v>
      </c>
      <c r="AY62" s="59" t="s">
        <v>140</v>
      </c>
      <c r="AZ62" s="59" t="s">
        <v>140</v>
      </c>
      <c r="BA62" s="59" t="s">
        <v>140</v>
      </c>
      <c r="BB62" s="59" t="s">
        <v>140</v>
      </c>
      <c r="BC62" s="59" t="s">
        <v>140</v>
      </c>
      <c r="BD62" s="59" t="s">
        <v>140</v>
      </c>
      <c r="BE62" s="65" t="s">
        <v>962</v>
      </c>
      <c r="BF62" s="59" t="s">
        <v>150</v>
      </c>
      <c r="BG62" s="59" t="s">
        <v>758</v>
      </c>
      <c r="BH62" s="59"/>
      <c r="BI62" s="59" t="s">
        <v>2408</v>
      </c>
      <c r="BJ62" s="26" t="s">
        <v>1023</v>
      </c>
      <c r="BK62" s="27" t="s">
        <v>1024</v>
      </c>
      <c r="BL62" s="59">
        <v>240</v>
      </c>
      <c r="BM62" s="59" t="s">
        <v>140</v>
      </c>
      <c r="BN62" s="59" t="s">
        <v>140</v>
      </c>
      <c r="BO62" s="59" t="s">
        <v>140</v>
      </c>
      <c r="BP62" s="59" t="s">
        <v>140</v>
      </c>
      <c r="BQ62" s="59" t="s">
        <v>140</v>
      </c>
      <c r="BR62" s="59" t="s">
        <v>140</v>
      </c>
      <c r="BS62" s="67" t="s">
        <v>140</v>
      </c>
      <c r="BT62" s="67" t="s">
        <v>140</v>
      </c>
      <c r="BU62" s="59" t="s">
        <v>140</v>
      </c>
      <c r="BV62" s="59" t="s">
        <v>140</v>
      </c>
      <c r="BW62" s="59" t="s">
        <v>140</v>
      </c>
      <c r="BX62" s="59" t="s">
        <v>239</v>
      </c>
      <c r="BY62" s="59">
        <v>27400</v>
      </c>
      <c r="BZ62" s="59" t="s">
        <v>923</v>
      </c>
      <c r="CA62" s="65" t="s">
        <v>1026</v>
      </c>
      <c r="CB62" s="172" t="s">
        <v>3505</v>
      </c>
      <c r="CC62" s="116"/>
      <c r="XET62" s="28" t="str">
        <f t="shared" si="0"/>
        <v>Underwriting_and_Enrollment__Group</v>
      </c>
    </row>
    <row r="63" spans="1:81 16374:16374" s="28" customFormat="1" ht="229.5" hidden="1" x14ac:dyDescent="0.25">
      <c r="A63" s="117" t="s">
        <v>17</v>
      </c>
      <c r="B63" s="65" t="s">
        <v>787</v>
      </c>
      <c r="C63" s="65" t="s">
        <v>788</v>
      </c>
      <c r="D63" s="65" t="s">
        <v>872</v>
      </c>
      <c r="E63" s="57" t="s">
        <v>873</v>
      </c>
      <c r="F63" s="59" t="s">
        <v>3458</v>
      </c>
      <c r="G63" s="59" t="s">
        <v>1040</v>
      </c>
      <c r="H63" s="59" t="s">
        <v>133</v>
      </c>
      <c r="I63" s="59" t="s">
        <v>133</v>
      </c>
      <c r="J63" s="59"/>
      <c r="K63" s="59"/>
      <c r="L63" s="59"/>
      <c r="M63" s="59"/>
      <c r="N63" s="59"/>
      <c r="O63" s="59" t="s">
        <v>133</v>
      </c>
      <c r="P63" s="59" t="s">
        <v>133</v>
      </c>
      <c r="Q63" s="59" t="s">
        <v>133</v>
      </c>
      <c r="R63" s="59" t="s">
        <v>133</v>
      </c>
      <c r="S63" s="59" t="s">
        <v>133</v>
      </c>
      <c r="T63" s="59" t="s">
        <v>133</v>
      </c>
      <c r="U63" s="59"/>
      <c r="V63" s="59"/>
      <c r="W63" s="65" t="s">
        <v>1041</v>
      </c>
      <c r="X63" s="65" t="s">
        <v>1042</v>
      </c>
      <c r="Y63" s="65" t="s">
        <v>1043</v>
      </c>
      <c r="Z63" s="65" t="s">
        <v>1044</v>
      </c>
      <c r="AA63" s="65" t="s">
        <v>1045</v>
      </c>
      <c r="AB63" s="65" t="s">
        <v>1046</v>
      </c>
      <c r="AC63" s="59" t="s">
        <v>140</v>
      </c>
      <c r="AD63" s="58" t="s">
        <v>141</v>
      </c>
      <c r="AE63" s="58"/>
      <c r="AF63" s="58"/>
      <c r="AG63" s="58"/>
      <c r="AH63" s="59">
        <v>7</v>
      </c>
      <c r="AI63" s="65"/>
      <c r="AJ63" s="59">
        <v>11</v>
      </c>
      <c r="AK63" s="59" t="s">
        <v>142</v>
      </c>
      <c r="AL63" s="59" t="s">
        <v>143</v>
      </c>
      <c r="AM63" s="59" t="s">
        <v>144</v>
      </c>
      <c r="AN63" s="59" t="s">
        <v>270</v>
      </c>
      <c r="AO63" s="59" t="s">
        <v>143</v>
      </c>
      <c r="AP63" s="59" t="s">
        <v>145</v>
      </c>
      <c r="AQ63" s="110">
        <v>45621</v>
      </c>
      <c r="AR63" s="63" t="s">
        <v>146</v>
      </c>
      <c r="AS63" s="64" t="s">
        <v>272</v>
      </c>
      <c r="AT63" s="63" t="s">
        <v>671</v>
      </c>
      <c r="AU63" s="59">
        <v>0</v>
      </c>
      <c r="AV63" s="59" t="s">
        <v>140</v>
      </c>
      <c r="AW63" s="59" t="s">
        <v>140</v>
      </c>
      <c r="AX63" s="59" t="s">
        <v>140</v>
      </c>
      <c r="AY63" s="59" t="s">
        <v>140</v>
      </c>
      <c r="AZ63" s="59" t="s">
        <v>140</v>
      </c>
      <c r="BA63" s="59" t="s">
        <v>140</v>
      </c>
      <c r="BB63" s="59" t="s">
        <v>140</v>
      </c>
      <c r="BC63" s="59" t="s">
        <v>140</v>
      </c>
      <c r="BD63" s="59" t="s">
        <v>140</v>
      </c>
      <c r="BE63" s="65" t="s">
        <v>1047</v>
      </c>
      <c r="BF63" s="59" t="s">
        <v>150</v>
      </c>
      <c r="BG63" s="59" t="s">
        <v>758</v>
      </c>
      <c r="BH63" s="59"/>
      <c r="BI63" s="59" t="s">
        <v>2408</v>
      </c>
      <c r="BJ63" s="26" t="s">
        <v>1023</v>
      </c>
      <c r="BK63" s="27" t="s">
        <v>1024</v>
      </c>
      <c r="BL63" s="59" t="s">
        <v>1025</v>
      </c>
      <c r="BM63" s="59" t="s">
        <v>140</v>
      </c>
      <c r="BN63" s="59" t="s">
        <v>140</v>
      </c>
      <c r="BO63" s="59" t="s">
        <v>140</v>
      </c>
      <c r="BP63" s="59" t="s">
        <v>140</v>
      </c>
      <c r="BQ63" s="59" t="s">
        <v>140</v>
      </c>
      <c r="BR63" s="59" t="s">
        <v>140</v>
      </c>
      <c r="BS63" s="67" t="s">
        <v>140</v>
      </c>
      <c r="BT63" s="67" t="s">
        <v>140</v>
      </c>
      <c r="BU63" s="59" t="s">
        <v>140</v>
      </c>
      <c r="BV63" s="59" t="s">
        <v>140</v>
      </c>
      <c r="BW63" s="59" t="s">
        <v>140</v>
      </c>
      <c r="BX63" s="59" t="s">
        <v>239</v>
      </c>
      <c r="BY63" s="59">
        <v>27400</v>
      </c>
      <c r="BZ63" s="59" t="s">
        <v>923</v>
      </c>
      <c r="CA63" s="65" t="s">
        <v>1026</v>
      </c>
      <c r="CB63" s="172" t="s">
        <v>3505</v>
      </c>
      <c r="CC63" s="116"/>
      <c r="XET63" s="28" t="str">
        <f t="shared" si="0"/>
        <v>Underwriting_and_Enrollment__Group</v>
      </c>
    </row>
    <row r="64" spans="1:81 16374:16374" s="28" customFormat="1" ht="178.5" hidden="1" x14ac:dyDescent="0.25">
      <c r="A64" s="117" t="s">
        <v>17</v>
      </c>
      <c r="B64" s="65" t="s">
        <v>787</v>
      </c>
      <c r="C64" s="65" t="s">
        <v>788</v>
      </c>
      <c r="D64" s="65" t="s">
        <v>872</v>
      </c>
      <c r="E64" s="57" t="s">
        <v>873</v>
      </c>
      <c r="F64" s="59" t="s">
        <v>3458</v>
      </c>
      <c r="G64" s="59" t="s">
        <v>1048</v>
      </c>
      <c r="H64" s="59" t="s">
        <v>133</v>
      </c>
      <c r="I64" s="59" t="s">
        <v>133</v>
      </c>
      <c r="J64" s="59"/>
      <c r="K64" s="59"/>
      <c r="L64" s="59"/>
      <c r="M64" s="59"/>
      <c r="N64" s="59"/>
      <c r="O64" s="59" t="s">
        <v>133</v>
      </c>
      <c r="P64" s="59" t="s">
        <v>133</v>
      </c>
      <c r="Q64" s="59" t="s">
        <v>133</v>
      </c>
      <c r="R64" s="59" t="s">
        <v>133</v>
      </c>
      <c r="S64" s="59" t="s">
        <v>133</v>
      </c>
      <c r="T64" s="59" t="s">
        <v>133</v>
      </c>
      <c r="U64" s="59"/>
      <c r="V64" s="59"/>
      <c r="W64" s="65" t="s">
        <v>1049</v>
      </c>
      <c r="X64" s="65" t="s">
        <v>1050</v>
      </c>
      <c r="Y64" s="65" t="s">
        <v>1051</v>
      </c>
      <c r="Z64" s="65" t="s">
        <v>1052</v>
      </c>
      <c r="AA64" s="65" t="s">
        <v>1053</v>
      </c>
      <c r="AB64" s="65" t="s">
        <v>1054</v>
      </c>
      <c r="AC64" s="59" t="s">
        <v>140</v>
      </c>
      <c r="AD64" s="58" t="s">
        <v>141</v>
      </c>
      <c r="AE64" s="58"/>
      <c r="AF64" s="58"/>
      <c r="AG64" s="58"/>
      <c r="AH64" s="59">
        <v>3</v>
      </c>
      <c r="AI64" s="65"/>
      <c r="AJ64" s="59">
        <v>5</v>
      </c>
      <c r="AK64" s="59" t="s">
        <v>142</v>
      </c>
      <c r="AL64" s="59" t="s">
        <v>143</v>
      </c>
      <c r="AM64" s="59" t="s">
        <v>144</v>
      </c>
      <c r="AN64" s="59" t="s">
        <v>270</v>
      </c>
      <c r="AO64" s="59" t="s">
        <v>143</v>
      </c>
      <c r="AP64" s="59" t="s">
        <v>145</v>
      </c>
      <c r="AQ64" s="110">
        <v>45673</v>
      </c>
      <c r="AR64" s="63" t="s">
        <v>146</v>
      </c>
      <c r="AS64" s="64" t="s">
        <v>272</v>
      </c>
      <c r="AT64" s="63" t="s">
        <v>671</v>
      </c>
      <c r="AU64" s="59">
        <v>0</v>
      </c>
      <c r="AV64" s="59" t="s">
        <v>140</v>
      </c>
      <c r="AW64" s="59" t="s">
        <v>140</v>
      </c>
      <c r="AX64" s="59" t="s">
        <v>140</v>
      </c>
      <c r="AY64" s="59" t="s">
        <v>140</v>
      </c>
      <c r="AZ64" s="59" t="s">
        <v>140</v>
      </c>
      <c r="BA64" s="59" t="s">
        <v>140</v>
      </c>
      <c r="BB64" s="59" t="s">
        <v>140</v>
      </c>
      <c r="BC64" s="59" t="s">
        <v>140</v>
      </c>
      <c r="BD64" s="59" t="s">
        <v>140</v>
      </c>
      <c r="BE64" s="65" t="s">
        <v>1055</v>
      </c>
      <c r="BF64" s="59" t="s">
        <v>150</v>
      </c>
      <c r="BG64" s="59" t="s">
        <v>758</v>
      </c>
      <c r="BH64" s="59"/>
      <c r="BI64" s="59" t="s">
        <v>2408</v>
      </c>
      <c r="BJ64" s="26" t="s">
        <v>1023</v>
      </c>
      <c r="BK64" s="27" t="s">
        <v>1024</v>
      </c>
      <c r="BL64" s="59">
        <v>20</v>
      </c>
      <c r="BM64" s="59" t="s">
        <v>140</v>
      </c>
      <c r="BN64" s="59" t="s">
        <v>140</v>
      </c>
      <c r="BO64" s="59" t="s">
        <v>140</v>
      </c>
      <c r="BP64" s="59" t="s">
        <v>140</v>
      </c>
      <c r="BQ64" s="59" t="s">
        <v>140</v>
      </c>
      <c r="BR64" s="59" t="s">
        <v>140</v>
      </c>
      <c r="BS64" s="67" t="s">
        <v>140</v>
      </c>
      <c r="BT64" s="67" t="s">
        <v>140</v>
      </c>
      <c r="BU64" s="59" t="s">
        <v>140</v>
      </c>
      <c r="BV64" s="59" t="s">
        <v>140</v>
      </c>
      <c r="BW64" s="59" t="s">
        <v>140</v>
      </c>
      <c r="BX64" s="59" t="s">
        <v>239</v>
      </c>
      <c r="BY64" s="59">
        <v>27400</v>
      </c>
      <c r="BZ64" s="59" t="s">
        <v>923</v>
      </c>
      <c r="CA64" s="65" t="s">
        <v>1026</v>
      </c>
      <c r="CB64" s="172" t="s">
        <v>3505</v>
      </c>
      <c r="CC64" s="116"/>
      <c r="XET64" s="28" t="str">
        <f t="shared" si="0"/>
        <v>Underwriting_and_Enrollment__Group</v>
      </c>
    </row>
    <row r="65" spans="1:81 16374:16374" s="28" customFormat="1" ht="76.5" hidden="1" x14ac:dyDescent="0.25">
      <c r="A65" s="117" t="s">
        <v>17</v>
      </c>
      <c r="B65" s="65" t="s">
        <v>787</v>
      </c>
      <c r="C65" s="65" t="s">
        <v>788</v>
      </c>
      <c r="D65" s="65" t="s">
        <v>872</v>
      </c>
      <c r="E65" s="57" t="s">
        <v>873</v>
      </c>
      <c r="F65" s="59" t="s">
        <v>3458</v>
      </c>
      <c r="G65" s="59" t="s">
        <v>1056</v>
      </c>
      <c r="H65" s="59" t="s">
        <v>133</v>
      </c>
      <c r="I65" s="59" t="s">
        <v>133</v>
      </c>
      <c r="J65" s="59"/>
      <c r="K65" s="59"/>
      <c r="L65" s="59"/>
      <c r="M65" s="59"/>
      <c r="N65" s="59"/>
      <c r="O65" s="59" t="s">
        <v>133</v>
      </c>
      <c r="P65" s="59" t="s">
        <v>133</v>
      </c>
      <c r="Q65" s="59" t="s">
        <v>133</v>
      </c>
      <c r="R65" s="59" t="s">
        <v>133</v>
      </c>
      <c r="S65" s="59" t="s">
        <v>133</v>
      </c>
      <c r="T65" s="59" t="s">
        <v>133</v>
      </c>
      <c r="U65" s="59"/>
      <c r="V65" s="59"/>
      <c r="W65" s="65" t="s">
        <v>1057</v>
      </c>
      <c r="X65" s="65" t="s">
        <v>1058</v>
      </c>
      <c r="Y65" s="65" t="s">
        <v>1059</v>
      </c>
      <c r="Z65" s="65" t="s">
        <v>1060</v>
      </c>
      <c r="AA65" s="65" t="s">
        <v>1061</v>
      </c>
      <c r="AB65" s="65" t="s">
        <v>1062</v>
      </c>
      <c r="AC65" s="59" t="s">
        <v>140</v>
      </c>
      <c r="AD65" s="58" t="s">
        <v>141</v>
      </c>
      <c r="AE65" s="58"/>
      <c r="AF65" s="58"/>
      <c r="AG65" s="58"/>
      <c r="AH65" s="59">
        <v>1</v>
      </c>
      <c r="AI65" s="65"/>
      <c r="AJ65" s="59">
        <v>3</v>
      </c>
      <c r="AK65" s="59" t="s">
        <v>142</v>
      </c>
      <c r="AL65" s="59" t="s">
        <v>143</v>
      </c>
      <c r="AM65" s="59" t="s">
        <v>144</v>
      </c>
      <c r="AN65" s="59" t="s">
        <v>270</v>
      </c>
      <c r="AO65" s="59" t="s">
        <v>143</v>
      </c>
      <c r="AP65" s="59" t="s">
        <v>145</v>
      </c>
      <c r="AQ65" s="110">
        <v>45656</v>
      </c>
      <c r="AR65" s="63" t="s">
        <v>146</v>
      </c>
      <c r="AS65" s="64" t="s">
        <v>272</v>
      </c>
      <c r="AT65" s="63" t="s">
        <v>671</v>
      </c>
      <c r="AU65" s="59">
        <v>0</v>
      </c>
      <c r="AV65" s="59" t="s">
        <v>140</v>
      </c>
      <c r="AW65" s="59" t="s">
        <v>140</v>
      </c>
      <c r="AX65" s="59" t="s">
        <v>140</v>
      </c>
      <c r="AY65" s="59" t="s">
        <v>140</v>
      </c>
      <c r="AZ65" s="59" t="s">
        <v>140</v>
      </c>
      <c r="BA65" s="59" t="s">
        <v>140</v>
      </c>
      <c r="BB65" s="59" t="s">
        <v>140</v>
      </c>
      <c r="BC65" s="59" t="s">
        <v>140</v>
      </c>
      <c r="BD65" s="59" t="s">
        <v>140</v>
      </c>
      <c r="BE65" s="65" t="s">
        <v>904</v>
      </c>
      <c r="BF65" s="59" t="s">
        <v>150</v>
      </c>
      <c r="BG65" s="59" t="s">
        <v>758</v>
      </c>
      <c r="BH65" s="59"/>
      <c r="BI65" s="59" t="s">
        <v>2408</v>
      </c>
      <c r="BJ65" s="26" t="s">
        <v>1023</v>
      </c>
      <c r="BK65" s="27" t="s">
        <v>1024</v>
      </c>
      <c r="BL65" s="59" t="s">
        <v>1025</v>
      </c>
      <c r="BM65" s="59" t="s">
        <v>140</v>
      </c>
      <c r="BN65" s="59" t="s">
        <v>140</v>
      </c>
      <c r="BO65" s="59" t="s">
        <v>140</v>
      </c>
      <c r="BP65" s="59" t="s">
        <v>140</v>
      </c>
      <c r="BQ65" s="59" t="s">
        <v>140</v>
      </c>
      <c r="BR65" s="59" t="s">
        <v>140</v>
      </c>
      <c r="BS65" s="67" t="s">
        <v>140</v>
      </c>
      <c r="BT65" s="67" t="s">
        <v>140</v>
      </c>
      <c r="BU65" s="59" t="s">
        <v>140</v>
      </c>
      <c r="BV65" s="59" t="s">
        <v>270</v>
      </c>
      <c r="BW65" s="59" t="s">
        <v>140</v>
      </c>
      <c r="BX65" s="59" t="s">
        <v>239</v>
      </c>
      <c r="BY65" s="59">
        <v>27400</v>
      </c>
      <c r="BZ65" s="59" t="s">
        <v>923</v>
      </c>
      <c r="CA65" s="65" t="s">
        <v>1026</v>
      </c>
      <c r="CB65" s="172" t="s">
        <v>3505</v>
      </c>
      <c r="CC65" s="116"/>
      <c r="XET65" s="28" t="str">
        <f t="shared" si="0"/>
        <v>Underwriting_and_Enrollment__Group</v>
      </c>
    </row>
    <row r="66" spans="1:81 16374:16374" s="28" customFormat="1" ht="127.5" hidden="1" x14ac:dyDescent="0.25">
      <c r="A66" s="117" t="s">
        <v>17</v>
      </c>
      <c r="B66" s="65" t="s">
        <v>787</v>
      </c>
      <c r="C66" s="65" t="s">
        <v>788</v>
      </c>
      <c r="D66" s="65" t="s">
        <v>872</v>
      </c>
      <c r="E66" s="57" t="s">
        <v>873</v>
      </c>
      <c r="F66" s="59" t="s">
        <v>3458</v>
      </c>
      <c r="G66" s="59" t="s">
        <v>1063</v>
      </c>
      <c r="H66" s="59" t="s">
        <v>133</v>
      </c>
      <c r="I66" s="59" t="s">
        <v>133</v>
      </c>
      <c r="J66" s="59"/>
      <c r="K66" s="59"/>
      <c r="L66" s="59"/>
      <c r="M66" s="59"/>
      <c r="N66" s="59"/>
      <c r="O66" s="59" t="s">
        <v>133</v>
      </c>
      <c r="P66" s="59" t="s">
        <v>133</v>
      </c>
      <c r="Q66" s="59" t="s">
        <v>133</v>
      </c>
      <c r="R66" s="59" t="s">
        <v>133</v>
      </c>
      <c r="S66" s="59" t="s">
        <v>133</v>
      </c>
      <c r="T66" s="59" t="s">
        <v>133</v>
      </c>
      <c r="U66" s="59"/>
      <c r="V66" s="59"/>
      <c r="W66" s="65" t="s">
        <v>1064</v>
      </c>
      <c r="X66" s="65" t="s">
        <v>1065</v>
      </c>
      <c r="Y66" s="65" t="s">
        <v>1066</v>
      </c>
      <c r="Z66" s="65" t="s">
        <v>1067</v>
      </c>
      <c r="AA66" s="65" t="s">
        <v>1068</v>
      </c>
      <c r="AB66" s="65" t="s">
        <v>1069</v>
      </c>
      <c r="AC66" s="59" t="s">
        <v>140</v>
      </c>
      <c r="AD66" s="58" t="s">
        <v>141</v>
      </c>
      <c r="AE66" s="58"/>
      <c r="AF66" s="58"/>
      <c r="AG66" s="58"/>
      <c r="AH66" s="59">
        <v>3</v>
      </c>
      <c r="AI66" s="65"/>
      <c r="AJ66" s="59">
        <v>5</v>
      </c>
      <c r="AK66" s="59" t="s">
        <v>142</v>
      </c>
      <c r="AL66" s="59" t="s">
        <v>143</v>
      </c>
      <c r="AM66" s="59" t="s">
        <v>144</v>
      </c>
      <c r="AN66" s="59" t="s">
        <v>270</v>
      </c>
      <c r="AO66" s="59" t="s">
        <v>143</v>
      </c>
      <c r="AP66" s="59" t="s">
        <v>145</v>
      </c>
      <c r="AQ66" s="110">
        <v>45635</v>
      </c>
      <c r="AR66" s="63" t="s">
        <v>146</v>
      </c>
      <c r="AS66" s="64" t="s">
        <v>272</v>
      </c>
      <c r="AT66" s="63" t="s">
        <v>671</v>
      </c>
      <c r="AU66" s="59">
        <v>0</v>
      </c>
      <c r="AV66" s="59" t="s">
        <v>140</v>
      </c>
      <c r="AW66" s="59" t="s">
        <v>140</v>
      </c>
      <c r="AX66" s="59" t="s">
        <v>140</v>
      </c>
      <c r="AY66" s="59" t="s">
        <v>140</v>
      </c>
      <c r="AZ66" s="59" t="s">
        <v>140</v>
      </c>
      <c r="BA66" s="59" t="s">
        <v>140</v>
      </c>
      <c r="BB66" s="59" t="s">
        <v>140</v>
      </c>
      <c r="BC66" s="59" t="s">
        <v>140</v>
      </c>
      <c r="BD66" s="59" t="s">
        <v>140</v>
      </c>
      <c r="BE66" s="65" t="s">
        <v>904</v>
      </c>
      <c r="BF66" s="59" t="s">
        <v>150</v>
      </c>
      <c r="BG66" s="59" t="s">
        <v>758</v>
      </c>
      <c r="BH66" s="59"/>
      <c r="BI66" s="59" t="s">
        <v>2408</v>
      </c>
      <c r="BJ66" s="26" t="s">
        <v>1023</v>
      </c>
      <c r="BK66" s="27" t="s">
        <v>1024</v>
      </c>
      <c r="BL66" s="59">
        <v>5</v>
      </c>
      <c r="BM66" s="59" t="s">
        <v>140</v>
      </c>
      <c r="BN66" s="59" t="s">
        <v>140</v>
      </c>
      <c r="BO66" s="59" t="s">
        <v>140</v>
      </c>
      <c r="BP66" s="59" t="s">
        <v>140</v>
      </c>
      <c r="BQ66" s="59" t="s">
        <v>140</v>
      </c>
      <c r="BR66" s="59" t="s">
        <v>140</v>
      </c>
      <c r="BS66" s="67" t="s">
        <v>140</v>
      </c>
      <c r="BT66" s="67" t="s">
        <v>140</v>
      </c>
      <c r="BU66" s="59" t="s">
        <v>140</v>
      </c>
      <c r="BV66" s="59" t="s">
        <v>270</v>
      </c>
      <c r="BW66" s="59" t="s">
        <v>140</v>
      </c>
      <c r="BX66" s="59" t="s">
        <v>239</v>
      </c>
      <c r="BY66" s="59">
        <v>27400</v>
      </c>
      <c r="BZ66" s="59" t="s">
        <v>923</v>
      </c>
      <c r="CA66" s="65" t="s">
        <v>1026</v>
      </c>
      <c r="CB66" s="172" t="s">
        <v>3505</v>
      </c>
      <c r="CC66" s="116"/>
      <c r="XET66" s="28" t="str">
        <f t="shared" si="0"/>
        <v>Underwriting_and_Enrollment__Group</v>
      </c>
    </row>
    <row r="67" spans="1:81 16374:16374" s="28" customFormat="1" ht="293.25" hidden="1" x14ac:dyDescent="0.25">
      <c r="A67" s="117" t="s">
        <v>17</v>
      </c>
      <c r="B67" s="65" t="s">
        <v>787</v>
      </c>
      <c r="C67" s="65" t="s">
        <v>788</v>
      </c>
      <c r="D67" s="65" t="s">
        <v>872</v>
      </c>
      <c r="E67" s="57" t="s">
        <v>873</v>
      </c>
      <c r="F67" s="59" t="s">
        <v>3458</v>
      </c>
      <c r="G67" s="59" t="s">
        <v>1071</v>
      </c>
      <c r="H67" s="59" t="s">
        <v>133</v>
      </c>
      <c r="I67" s="59" t="s">
        <v>133</v>
      </c>
      <c r="J67" s="59"/>
      <c r="K67" s="59"/>
      <c r="L67" s="59"/>
      <c r="M67" s="59"/>
      <c r="N67" s="59"/>
      <c r="O67" s="59" t="s">
        <v>133</v>
      </c>
      <c r="P67" s="59" t="s">
        <v>133</v>
      </c>
      <c r="Q67" s="59" t="s">
        <v>133</v>
      </c>
      <c r="R67" s="59" t="s">
        <v>133</v>
      </c>
      <c r="S67" s="59" t="s">
        <v>133</v>
      </c>
      <c r="T67" s="59" t="s">
        <v>133</v>
      </c>
      <c r="U67" s="59"/>
      <c r="V67" s="59"/>
      <c r="W67" s="65" t="s">
        <v>1072</v>
      </c>
      <c r="X67" s="65" t="s">
        <v>1073</v>
      </c>
      <c r="Y67" s="65" t="s">
        <v>1074</v>
      </c>
      <c r="Z67" s="65" t="s">
        <v>1075</v>
      </c>
      <c r="AA67" s="65" t="s">
        <v>1076</v>
      </c>
      <c r="AB67" s="65" t="s">
        <v>1077</v>
      </c>
      <c r="AC67" s="59" t="s">
        <v>140</v>
      </c>
      <c r="AD67" s="58" t="s">
        <v>141</v>
      </c>
      <c r="AE67" s="58"/>
      <c r="AF67" s="58"/>
      <c r="AG67" s="58"/>
      <c r="AH67" s="59">
        <v>34</v>
      </c>
      <c r="AI67" s="65"/>
      <c r="AJ67" s="59">
        <v>44</v>
      </c>
      <c r="AK67" s="59" t="s">
        <v>142</v>
      </c>
      <c r="AL67" s="59" t="s">
        <v>143</v>
      </c>
      <c r="AM67" s="59" t="s">
        <v>144</v>
      </c>
      <c r="AN67" s="59" t="s">
        <v>270</v>
      </c>
      <c r="AO67" s="59" t="s">
        <v>143</v>
      </c>
      <c r="AP67" s="59" t="s">
        <v>145</v>
      </c>
      <c r="AQ67" s="110">
        <v>45593</v>
      </c>
      <c r="AR67" s="63" t="s">
        <v>146</v>
      </c>
      <c r="AS67" s="64" t="s">
        <v>272</v>
      </c>
      <c r="AT67" s="63" t="s">
        <v>671</v>
      </c>
      <c r="AU67" s="59">
        <v>0</v>
      </c>
      <c r="AV67" s="59" t="s">
        <v>140</v>
      </c>
      <c r="AW67" s="59" t="s">
        <v>140</v>
      </c>
      <c r="AX67" s="59" t="s">
        <v>140</v>
      </c>
      <c r="AY67" s="59" t="s">
        <v>140</v>
      </c>
      <c r="AZ67" s="59" t="s">
        <v>140</v>
      </c>
      <c r="BA67" s="59" t="s">
        <v>140</v>
      </c>
      <c r="BB67" s="59" t="s">
        <v>140</v>
      </c>
      <c r="BC67" s="59" t="s">
        <v>140</v>
      </c>
      <c r="BD67" s="59" t="s">
        <v>140</v>
      </c>
      <c r="BE67" s="65" t="s">
        <v>814</v>
      </c>
      <c r="BF67" s="59" t="s">
        <v>150</v>
      </c>
      <c r="BG67" s="59" t="s">
        <v>151</v>
      </c>
      <c r="BH67" s="59"/>
      <c r="BI67" s="59" t="s">
        <v>2408</v>
      </c>
      <c r="BJ67" s="26" t="s">
        <v>1023</v>
      </c>
      <c r="BK67" s="27" t="s">
        <v>1024</v>
      </c>
      <c r="BL67" s="59" t="s">
        <v>1025</v>
      </c>
      <c r="BM67" s="59" t="s">
        <v>140</v>
      </c>
      <c r="BN67" s="59" t="s">
        <v>140</v>
      </c>
      <c r="BO67" s="59" t="s">
        <v>140</v>
      </c>
      <c r="BP67" s="59" t="s">
        <v>140</v>
      </c>
      <c r="BQ67" s="59" t="s">
        <v>140</v>
      </c>
      <c r="BR67" s="59" t="s">
        <v>140</v>
      </c>
      <c r="BS67" s="67" t="s">
        <v>140</v>
      </c>
      <c r="BT67" s="67" t="s">
        <v>140</v>
      </c>
      <c r="BU67" s="59" t="s">
        <v>140</v>
      </c>
      <c r="BV67" s="59" t="s">
        <v>270</v>
      </c>
      <c r="BW67" s="59" t="s">
        <v>140</v>
      </c>
      <c r="BX67" s="59" t="s">
        <v>239</v>
      </c>
      <c r="BY67" s="59">
        <v>27400</v>
      </c>
      <c r="BZ67" s="59" t="s">
        <v>1079</v>
      </c>
      <c r="CA67" s="65" t="s">
        <v>802</v>
      </c>
      <c r="CB67" s="172" t="s">
        <v>3505</v>
      </c>
      <c r="CC67" s="116"/>
      <c r="XET67" s="28" t="str">
        <f t="shared" si="0"/>
        <v>Underwriting_and_Enrollment__Group</v>
      </c>
    </row>
    <row r="68" spans="1:81 16374:16374" s="28" customFormat="1" ht="165.75" hidden="1" x14ac:dyDescent="0.25">
      <c r="A68" s="117" t="s">
        <v>17</v>
      </c>
      <c r="B68" s="65" t="s">
        <v>787</v>
      </c>
      <c r="C68" s="65" t="s">
        <v>788</v>
      </c>
      <c r="D68" s="65" t="s">
        <v>872</v>
      </c>
      <c r="E68" s="57" t="s">
        <v>873</v>
      </c>
      <c r="F68" s="59" t="s">
        <v>3458</v>
      </c>
      <c r="G68" s="59" t="s">
        <v>1080</v>
      </c>
      <c r="H68" s="59" t="s">
        <v>133</v>
      </c>
      <c r="I68" s="59" t="s">
        <v>133</v>
      </c>
      <c r="J68" s="59"/>
      <c r="K68" s="59"/>
      <c r="L68" s="59"/>
      <c r="M68" s="59"/>
      <c r="N68" s="59"/>
      <c r="O68" s="59" t="s">
        <v>133</v>
      </c>
      <c r="P68" s="59" t="s">
        <v>133</v>
      </c>
      <c r="Q68" s="59" t="s">
        <v>133</v>
      </c>
      <c r="R68" s="59" t="s">
        <v>133</v>
      </c>
      <c r="S68" s="59" t="s">
        <v>133</v>
      </c>
      <c r="T68" s="59" t="s">
        <v>133</v>
      </c>
      <c r="U68" s="59"/>
      <c r="V68" s="59"/>
      <c r="W68" s="65" t="s">
        <v>1081</v>
      </c>
      <c r="X68" s="65" t="s">
        <v>1082</v>
      </c>
      <c r="Y68" s="65" t="s">
        <v>1083</v>
      </c>
      <c r="Z68" s="65" t="s">
        <v>1084</v>
      </c>
      <c r="AA68" s="65" t="s">
        <v>1085</v>
      </c>
      <c r="AB68" s="65" t="s">
        <v>1086</v>
      </c>
      <c r="AC68" s="59" t="s">
        <v>140</v>
      </c>
      <c r="AD68" s="58" t="s">
        <v>141</v>
      </c>
      <c r="AE68" s="58"/>
      <c r="AF68" s="58"/>
      <c r="AG68" s="58"/>
      <c r="AH68" s="59">
        <v>4</v>
      </c>
      <c r="AI68" s="65"/>
      <c r="AJ68" s="59">
        <v>7</v>
      </c>
      <c r="AK68" s="59" t="s">
        <v>142</v>
      </c>
      <c r="AL68" s="59" t="s">
        <v>143</v>
      </c>
      <c r="AM68" s="59" t="s">
        <v>144</v>
      </c>
      <c r="AN68" s="59" t="s">
        <v>270</v>
      </c>
      <c r="AO68" s="59" t="s">
        <v>143</v>
      </c>
      <c r="AP68" s="59" t="s">
        <v>145</v>
      </c>
      <c r="AQ68" s="110">
        <v>45551</v>
      </c>
      <c r="AR68" s="63" t="s">
        <v>146</v>
      </c>
      <c r="AS68" s="64" t="s">
        <v>272</v>
      </c>
      <c r="AT68" s="63" t="s">
        <v>671</v>
      </c>
      <c r="AU68" s="59">
        <v>1</v>
      </c>
      <c r="AV68" s="59">
        <v>1</v>
      </c>
      <c r="AW68" s="59" t="s">
        <v>140</v>
      </c>
      <c r="AX68" s="59" t="s">
        <v>140</v>
      </c>
      <c r="AY68" s="59" t="s">
        <v>140</v>
      </c>
      <c r="AZ68" s="59" t="s">
        <v>140</v>
      </c>
      <c r="BA68" s="59" t="s">
        <v>140</v>
      </c>
      <c r="BB68" s="59" t="s">
        <v>140</v>
      </c>
      <c r="BC68" s="59" t="s">
        <v>140</v>
      </c>
      <c r="BD68" s="59" t="s">
        <v>140</v>
      </c>
      <c r="BE68" s="65" t="s">
        <v>799</v>
      </c>
      <c r="BF68" s="59" t="s">
        <v>150</v>
      </c>
      <c r="BG68" s="59" t="s">
        <v>758</v>
      </c>
      <c r="BH68" s="59"/>
      <c r="BI68" s="59" t="s">
        <v>2408</v>
      </c>
      <c r="BJ68" s="26" t="s">
        <v>1023</v>
      </c>
      <c r="BK68" s="27" t="s">
        <v>1024</v>
      </c>
      <c r="BL68" s="59">
        <v>20</v>
      </c>
      <c r="BM68" s="59" t="s">
        <v>140</v>
      </c>
      <c r="BN68" s="59" t="s">
        <v>140</v>
      </c>
      <c r="BO68" s="59" t="s">
        <v>140</v>
      </c>
      <c r="BP68" s="59" t="s">
        <v>140</v>
      </c>
      <c r="BQ68" s="59" t="s">
        <v>140</v>
      </c>
      <c r="BR68" s="59" t="s">
        <v>140</v>
      </c>
      <c r="BS68" s="67" t="s">
        <v>140</v>
      </c>
      <c r="BT68" s="67" t="s">
        <v>140</v>
      </c>
      <c r="BU68" s="59" t="s">
        <v>140</v>
      </c>
      <c r="BV68" s="59" t="s">
        <v>270</v>
      </c>
      <c r="BW68" s="59" t="s">
        <v>140</v>
      </c>
      <c r="BX68" s="59" t="s">
        <v>239</v>
      </c>
      <c r="BY68" s="59">
        <v>27400</v>
      </c>
      <c r="BZ68" s="59" t="s">
        <v>923</v>
      </c>
      <c r="CA68" s="65" t="s">
        <v>1026</v>
      </c>
      <c r="CB68" s="172" t="s">
        <v>3505</v>
      </c>
      <c r="CC68" s="116"/>
      <c r="XET68" s="28" t="str">
        <f t="shared" ref="XET68:XET80" si="1">(IF(RIGHT(SUBSTITUTE(SUBSTITUTE(SUBSTITUTE(SUBSTITUTE(SUBSTITUTE(SUBSTITUTE(SUBSTITUTE(SUBSTITUTE(SUBSTITUTE(D68," ","_"),"/","_"),"&amp;","_"),"(","_"),")","_"),",","_"),"-","_"),".","_"),"'","_"))="_",LEFT(SUBSTITUTE(SUBSTITUTE(SUBSTITUTE(SUBSTITUTE(SUBSTITUTE(SUBSTITUTE(SUBSTITUTE(SUBSTITUTE(SUBSTITUTE(D68," ","_"),"/","_"),"&amp;","_"),"(","_"),")","_"),",","_"),"-","_"),".","_"),"'","_"),LEN(SUBSTITUTE(SUBSTITUTE(SUBSTITUTE(SUBSTITUTE(SUBSTITUTE(SUBSTITUTE(SUBSTITUTE(SUBSTITUTE(SUBSTITUTE(D68," ","_"),"/","_"),"&amp;","_"),"(","_"),")","_"),",","_"),"-","_"),".","_"),"'","_"))-1),SUBSTITUTE(SUBSTITUTE(SUBSTITUTE(SUBSTITUTE(SUBSTITUTE(SUBSTITUTE(SUBSTITUTE(SUBSTITUTE(SUBSTITUTE(D68," ","_"),"/","_"),"&amp;","_"),"(","_"),")","_"),",","_"),"-","_"),".","_"),"'","_")))</f>
        <v>Underwriting_and_Enrollment__Group</v>
      </c>
    </row>
    <row r="69" spans="1:81 16374:16374" s="28" customFormat="1" ht="114.75" hidden="1" x14ac:dyDescent="0.25">
      <c r="A69" s="117" t="s">
        <v>17</v>
      </c>
      <c r="B69" s="65" t="s">
        <v>787</v>
      </c>
      <c r="C69" s="65" t="s">
        <v>788</v>
      </c>
      <c r="D69" s="65" t="s">
        <v>872</v>
      </c>
      <c r="E69" s="57" t="s">
        <v>873</v>
      </c>
      <c r="F69" s="59" t="s">
        <v>3458</v>
      </c>
      <c r="G69" s="59" t="s">
        <v>1088</v>
      </c>
      <c r="H69" s="59" t="s">
        <v>133</v>
      </c>
      <c r="I69" s="59" t="s">
        <v>133</v>
      </c>
      <c r="J69" s="59"/>
      <c r="K69" s="59"/>
      <c r="L69" s="59"/>
      <c r="M69" s="59"/>
      <c r="N69" s="59"/>
      <c r="O69" s="59" t="s">
        <v>133</v>
      </c>
      <c r="P69" s="59" t="s">
        <v>133</v>
      </c>
      <c r="Q69" s="59" t="s">
        <v>133</v>
      </c>
      <c r="R69" s="59" t="s">
        <v>133</v>
      </c>
      <c r="S69" s="59" t="s">
        <v>133</v>
      </c>
      <c r="T69" s="59" t="s">
        <v>133</v>
      </c>
      <c r="U69" s="59"/>
      <c r="V69" s="59"/>
      <c r="W69" s="65" t="s">
        <v>1089</v>
      </c>
      <c r="X69" s="65" t="s">
        <v>1090</v>
      </c>
      <c r="Y69" s="65" t="s">
        <v>1091</v>
      </c>
      <c r="Z69" s="65" t="s">
        <v>1092</v>
      </c>
      <c r="AA69" s="65" t="s">
        <v>1093</v>
      </c>
      <c r="AB69" s="65" t="s">
        <v>1094</v>
      </c>
      <c r="AC69" s="59" t="s">
        <v>140</v>
      </c>
      <c r="AD69" s="58" t="s">
        <v>141</v>
      </c>
      <c r="AE69" s="58"/>
      <c r="AF69" s="58"/>
      <c r="AG69" s="58"/>
      <c r="AH69" s="59">
        <v>2</v>
      </c>
      <c r="AI69" s="65"/>
      <c r="AJ69" s="59">
        <v>4</v>
      </c>
      <c r="AK69" s="59" t="s">
        <v>142</v>
      </c>
      <c r="AL69" s="59" t="s">
        <v>143</v>
      </c>
      <c r="AM69" s="59" t="s">
        <v>144</v>
      </c>
      <c r="AN69" s="59" t="s">
        <v>270</v>
      </c>
      <c r="AO69" s="59" t="s">
        <v>143</v>
      </c>
      <c r="AP69" s="59" t="s">
        <v>145</v>
      </c>
      <c r="AQ69" s="110">
        <v>45418</v>
      </c>
      <c r="AR69" s="63" t="s">
        <v>146</v>
      </c>
      <c r="AS69" s="64" t="s">
        <v>272</v>
      </c>
      <c r="AT69" s="63" t="s">
        <v>671</v>
      </c>
      <c r="AU69" s="59">
        <v>0</v>
      </c>
      <c r="AV69" s="59" t="s">
        <v>140</v>
      </c>
      <c r="AW69" s="59" t="s">
        <v>140</v>
      </c>
      <c r="AX69" s="59" t="s">
        <v>140</v>
      </c>
      <c r="AY69" s="59" t="s">
        <v>140</v>
      </c>
      <c r="AZ69" s="59" t="s">
        <v>140</v>
      </c>
      <c r="BA69" s="59" t="s">
        <v>140</v>
      </c>
      <c r="BB69" s="59" t="s">
        <v>140</v>
      </c>
      <c r="BC69" s="59" t="s">
        <v>140</v>
      </c>
      <c r="BD69" s="59" t="s">
        <v>140</v>
      </c>
      <c r="BE69" s="65" t="s">
        <v>962</v>
      </c>
      <c r="BF69" s="59" t="s">
        <v>150</v>
      </c>
      <c r="BG69" s="59" t="s">
        <v>151</v>
      </c>
      <c r="BH69" s="59"/>
      <c r="BI69" s="59" t="s">
        <v>2408</v>
      </c>
      <c r="BJ69" s="26" t="s">
        <v>1023</v>
      </c>
      <c r="BK69" s="27" t="s">
        <v>1024</v>
      </c>
      <c r="BL69" s="59">
        <v>380</v>
      </c>
      <c r="BM69" s="59" t="s">
        <v>140</v>
      </c>
      <c r="BN69" s="59" t="s">
        <v>140</v>
      </c>
      <c r="BO69" s="59" t="s">
        <v>140</v>
      </c>
      <c r="BP69" s="59" t="s">
        <v>140</v>
      </c>
      <c r="BQ69" s="59" t="s">
        <v>140</v>
      </c>
      <c r="BR69" s="59" t="s">
        <v>140</v>
      </c>
      <c r="BS69" s="67" t="s">
        <v>140</v>
      </c>
      <c r="BT69" s="67" t="s">
        <v>140</v>
      </c>
      <c r="BU69" s="59" t="s">
        <v>140</v>
      </c>
      <c r="BV69" s="59" t="s">
        <v>270</v>
      </c>
      <c r="BW69" s="59" t="s">
        <v>140</v>
      </c>
      <c r="BX69" s="59" t="s">
        <v>239</v>
      </c>
      <c r="BY69" s="59">
        <v>27400</v>
      </c>
      <c r="BZ69" s="59" t="s">
        <v>1095</v>
      </c>
      <c r="CA69" s="65" t="s">
        <v>802</v>
      </c>
      <c r="CB69" s="172" t="s">
        <v>3505</v>
      </c>
      <c r="CC69" s="116"/>
      <c r="XET69" s="28" t="str">
        <f t="shared" si="1"/>
        <v>Underwriting_and_Enrollment__Group</v>
      </c>
    </row>
    <row r="70" spans="1:81 16374:16374" s="28" customFormat="1" ht="216.75" hidden="1" x14ac:dyDescent="0.25">
      <c r="A70" s="117" t="s">
        <v>17</v>
      </c>
      <c r="B70" s="65" t="s">
        <v>787</v>
      </c>
      <c r="C70" s="65" t="s">
        <v>788</v>
      </c>
      <c r="D70" s="65" t="s">
        <v>872</v>
      </c>
      <c r="E70" s="57" t="s">
        <v>873</v>
      </c>
      <c r="F70" s="59" t="s">
        <v>3458</v>
      </c>
      <c r="G70" s="59" t="s">
        <v>1096</v>
      </c>
      <c r="H70" s="59" t="s">
        <v>133</v>
      </c>
      <c r="I70" s="59" t="s">
        <v>133</v>
      </c>
      <c r="J70" s="59"/>
      <c r="K70" s="59"/>
      <c r="L70" s="59"/>
      <c r="M70" s="59"/>
      <c r="N70" s="59"/>
      <c r="O70" s="59" t="s">
        <v>133</v>
      </c>
      <c r="P70" s="59" t="s">
        <v>133</v>
      </c>
      <c r="Q70" s="59" t="s">
        <v>133</v>
      </c>
      <c r="R70" s="59" t="s">
        <v>133</v>
      </c>
      <c r="S70" s="59" t="s">
        <v>133</v>
      </c>
      <c r="T70" s="59" t="s">
        <v>133</v>
      </c>
      <c r="U70" s="59"/>
      <c r="V70" s="59"/>
      <c r="W70" s="65" t="s">
        <v>1097</v>
      </c>
      <c r="X70" s="65" t="s">
        <v>1098</v>
      </c>
      <c r="Y70" s="65" t="s">
        <v>1099</v>
      </c>
      <c r="Z70" s="65" t="s">
        <v>1075</v>
      </c>
      <c r="AA70" s="65" t="s">
        <v>1100</v>
      </c>
      <c r="AB70" s="65" t="s">
        <v>1101</v>
      </c>
      <c r="AC70" s="59" t="s">
        <v>140</v>
      </c>
      <c r="AD70" s="58" t="s">
        <v>141</v>
      </c>
      <c r="AE70" s="58"/>
      <c r="AF70" s="58"/>
      <c r="AG70" s="58"/>
      <c r="AH70" s="59">
        <v>9</v>
      </c>
      <c r="AI70" s="65"/>
      <c r="AJ70" s="59">
        <v>12</v>
      </c>
      <c r="AK70" s="59" t="s">
        <v>142</v>
      </c>
      <c r="AL70" s="59" t="s">
        <v>143</v>
      </c>
      <c r="AM70" s="59" t="s">
        <v>144</v>
      </c>
      <c r="AN70" s="59" t="s">
        <v>270</v>
      </c>
      <c r="AO70" s="59" t="s">
        <v>143</v>
      </c>
      <c r="AP70" s="59" t="s">
        <v>145</v>
      </c>
      <c r="AQ70" s="110">
        <v>45383</v>
      </c>
      <c r="AR70" s="63" t="s">
        <v>146</v>
      </c>
      <c r="AS70" s="64" t="s">
        <v>272</v>
      </c>
      <c r="AT70" s="63" t="s">
        <v>671</v>
      </c>
      <c r="AU70" s="59">
        <v>0</v>
      </c>
      <c r="AV70" s="59" t="s">
        <v>140</v>
      </c>
      <c r="AW70" s="59" t="s">
        <v>140</v>
      </c>
      <c r="AX70" s="59" t="s">
        <v>140</v>
      </c>
      <c r="AY70" s="59" t="s">
        <v>140</v>
      </c>
      <c r="AZ70" s="59" t="s">
        <v>140</v>
      </c>
      <c r="BA70" s="59" t="s">
        <v>140</v>
      </c>
      <c r="BB70" s="59" t="s">
        <v>140</v>
      </c>
      <c r="BC70" s="59" t="s">
        <v>140</v>
      </c>
      <c r="BD70" s="59" t="s">
        <v>140</v>
      </c>
      <c r="BE70" s="65" t="s">
        <v>1102</v>
      </c>
      <c r="BF70" s="59" t="s">
        <v>150</v>
      </c>
      <c r="BG70" s="59" t="s">
        <v>151</v>
      </c>
      <c r="BH70" s="59"/>
      <c r="BI70" s="59" t="s">
        <v>2408</v>
      </c>
      <c r="BJ70" s="26" t="s">
        <v>1023</v>
      </c>
      <c r="BK70" s="27" t="s">
        <v>1024</v>
      </c>
      <c r="BL70" s="59">
        <v>25</v>
      </c>
      <c r="BM70" s="59" t="s">
        <v>140</v>
      </c>
      <c r="BN70" s="59" t="s">
        <v>140</v>
      </c>
      <c r="BO70" s="59" t="s">
        <v>140</v>
      </c>
      <c r="BP70" s="59" t="s">
        <v>140</v>
      </c>
      <c r="BQ70" s="59" t="s">
        <v>140</v>
      </c>
      <c r="BR70" s="59" t="s">
        <v>140</v>
      </c>
      <c r="BS70" s="67" t="s">
        <v>140</v>
      </c>
      <c r="BT70" s="67" t="s">
        <v>140</v>
      </c>
      <c r="BU70" s="59" t="s">
        <v>140</v>
      </c>
      <c r="BV70" s="59" t="s">
        <v>270</v>
      </c>
      <c r="BW70" s="59" t="s">
        <v>140</v>
      </c>
      <c r="BX70" s="59" t="s">
        <v>239</v>
      </c>
      <c r="BY70" s="59">
        <v>26600</v>
      </c>
      <c r="BZ70" s="59" t="s">
        <v>1095</v>
      </c>
      <c r="CA70" s="65" t="s">
        <v>802</v>
      </c>
      <c r="CB70" s="172" t="s">
        <v>3505</v>
      </c>
      <c r="CC70" s="116"/>
      <c r="XET70" s="28" t="str">
        <f t="shared" si="1"/>
        <v>Underwriting_and_Enrollment__Group</v>
      </c>
    </row>
    <row r="71" spans="1:81 16374:16374" s="28" customFormat="1" ht="114.75" hidden="1" x14ac:dyDescent="0.25">
      <c r="A71" s="117" t="s">
        <v>20</v>
      </c>
      <c r="B71" s="65" t="s">
        <v>1104</v>
      </c>
      <c r="C71" s="65" t="s">
        <v>1105</v>
      </c>
      <c r="D71" s="65" t="s">
        <v>856</v>
      </c>
      <c r="E71" s="57" t="s">
        <v>1106</v>
      </c>
      <c r="F71" s="59" t="s">
        <v>1107</v>
      </c>
      <c r="G71" s="59" t="s">
        <v>1107</v>
      </c>
      <c r="H71" s="59" t="s">
        <v>253</v>
      </c>
      <c r="I71" s="59"/>
      <c r="J71" s="59"/>
      <c r="K71" s="59"/>
      <c r="L71" s="59"/>
      <c r="M71" s="59"/>
      <c r="N71" s="59"/>
      <c r="O71" s="59"/>
      <c r="P71" s="59"/>
      <c r="Q71" s="59"/>
      <c r="R71" s="59"/>
      <c r="S71" s="59"/>
      <c r="T71" s="59"/>
      <c r="U71" s="59"/>
      <c r="V71" s="59"/>
      <c r="W71" s="65" t="s">
        <v>1108</v>
      </c>
      <c r="X71" s="65" t="s">
        <v>1109</v>
      </c>
      <c r="Y71" s="65" t="s">
        <v>1110</v>
      </c>
      <c r="Z71" s="65" t="s">
        <v>1111</v>
      </c>
      <c r="AA71" s="65" t="s">
        <v>1112</v>
      </c>
      <c r="AB71" s="65" t="s">
        <v>1113</v>
      </c>
      <c r="AC71" s="59" t="s">
        <v>140</v>
      </c>
      <c r="AD71" s="58" t="s">
        <v>141</v>
      </c>
      <c r="AE71" s="58"/>
      <c r="AF71" s="58"/>
      <c r="AG71" s="58"/>
      <c r="AH71" s="59">
        <v>7</v>
      </c>
      <c r="AI71" s="65"/>
      <c r="AJ71" s="59">
        <v>10</v>
      </c>
      <c r="AK71" s="59" t="s">
        <v>142</v>
      </c>
      <c r="AL71" s="59" t="s">
        <v>143</v>
      </c>
      <c r="AM71" s="59" t="s">
        <v>144</v>
      </c>
      <c r="AN71" s="59" t="s">
        <v>140</v>
      </c>
      <c r="AO71" s="59" t="s">
        <v>140</v>
      </c>
      <c r="AP71" s="59" t="s">
        <v>145</v>
      </c>
      <c r="AQ71" s="110">
        <v>44032</v>
      </c>
      <c r="AR71" s="63" t="s">
        <v>146</v>
      </c>
      <c r="AS71" s="64" t="s">
        <v>432</v>
      </c>
      <c r="AT71" s="63" t="s">
        <v>551</v>
      </c>
      <c r="AU71" s="59">
        <v>0</v>
      </c>
      <c r="AV71" s="59" t="s">
        <v>140</v>
      </c>
      <c r="AW71" s="59" t="s">
        <v>140</v>
      </c>
      <c r="AX71" s="59" t="s">
        <v>140</v>
      </c>
      <c r="AY71" s="59" t="s">
        <v>140</v>
      </c>
      <c r="AZ71" s="59" t="s">
        <v>140</v>
      </c>
      <c r="BA71" s="59" t="s">
        <v>140</v>
      </c>
      <c r="BB71" s="59" t="s">
        <v>140</v>
      </c>
      <c r="BC71" s="59" t="s">
        <v>140</v>
      </c>
      <c r="BD71" s="59" t="s">
        <v>585</v>
      </c>
      <c r="BE71" s="65" t="s">
        <v>1115</v>
      </c>
      <c r="BF71" s="59" t="s">
        <v>150</v>
      </c>
      <c r="BG71" s="59" t="s">
        <v>151</v>
      </c>
      <c r="BH71" s="59"/>
      <c r="BI71" s="59" t="s">
        <v>2408</v>
      </c>
      <c r="BJ71" s="26" t="s">
        <v>1116</v>
      </c>
      <c r="BK71" s="27" t="s">
        <v>1117</v>
      </c>
      <c r="BL71" s="59" t="s">
        <v>140</v>
      </c>
      <c r="BM71" s="59" t="s">
        <v>140</v>
      </c>
      <c r="BN71" s="59" t="s">
        <v>140</v>
      </c>
      <c r="BO71" s="59" t="s">
        <v>140</v>
      </c>
      <c r="BP71" s="59" t="s">
        <v>140</v>
      </c>
      <c r="BQ71" s="59" t="s">
        <v>140</v>
      </c>
      <c r="BR71" s="59" t="s">
        <v>140</v>
      </c>
      <c r="BS71" s="67">
        <v>43146</v>
      </c>
      <c r="BT71" s="67" t="s">
        <v>140</v>
      </c>
      <c r="BU71" s="59" t="s">
        <v>140</v>
      </c>
      <c r="BV71" s="59" t="s">
        <v>140</v>
      </c>
      <c r="BW71" s="59" t="s">
        <v>140</v>
      </c>
      <c r="BX71" s="59" t="s">
        <v>542</v>
      </c>
      <c r="BY71" s="59" t="s">
        <v>140</v>
      </c>
      <c r="BZ71" s="59" t="s">
        <v>1118</v>
      </c>
      <c r="CA71" s="65" t="s">
        <v>1119</v>
      </c>
      <c r="CB71" s="172" t="s">
        <v>3505</v>
      </c>
      <c r="CC71" s="116"/>
      <c r="XET71" s="28" t="str">
        <f t="shared" si="1"/>
        <v>Policy_Administration__Group</v>
      </c>
    </row>
    <row r="72" spans="1:81 16374:16374" s="28" customFormat="1" ht="127.5" hidden="1" x14ac:dyDescent="0.25">
      <c r="A72" s="117" t="s">
        <v>20</v>
      </c>
      <c r="B72" s="65" t="s">
        <v>1104</v>
      </c>
      <c r="C72" s="65" t="s">
        <v>1105</v>
      </c>
      <c r="D72" s="65" t="s">
        <v>803</v>
      </c>
      <c r="E72" s="57" t="s">
        <v>1120</v>
      </c>
      <c r="F72" s="59" t="s">
        <v>1121</v>
      </c>
      <c r="G72" s="59" t="s">
        <v>1121</v>
      </c>
      <c r="H72" s="59" t="s">
        <v>253</v>
      </c>
      <c r="I72" s="59" t="s">
        <v>253</v>
      </c>
      <c r="J72" s="59" t="s">
        <v>253</v>
      </c>
      <c r="K72" s="59"/>
      <c r="L72" s="59"/>
      <c r="M72" s="59"/>
      <c r="N72" s="59"/>
      <c r="O72" s="59"/>
      <c r="P72" s="59"/>
      <c r="Q72" s="59" t="s">
        <v>253</v>
      </c>
      <c r="R72" s="59" t="s">
        <v>253</v>
      </c>
      <c r="S72" s="59" t="s">
        <v>253</v>
      </c>
      <c r="T72" s="59" t="s">
        <v>253</v>
      </c>
      <c r="U72" s="59" t="s">
        <v>253</v>
      </c>
      <c r="V72" s="59"/>
      <c r="W72" s="65" t="s">
        <v>1122</v>
      </c>
      <c r="X72" s="65" t="s">
        <v>1123</v>
      </c>
      <c r="Y72" s="65" t="s">
        <v>1124</v>
      </c>
      <c r="Z72" s="65" t="s">
        <v>1125</v>
      </c>
      <c r="AA72" s="65" t="s">
        <v>1126</v>
      </c>
      <c r="AB72" s="65" t="s">
        <v>1127</v>
      </c>
      <c r="AC72" s="59" t="s">
        <v>140</v>
      </c>
      <c r="AD72" s="58" t="s">
        <v>141</v>
      </c>
      <c r="AE72" s="58"/>
      <c r="AF72" s="58"/>
      <c r="AG72" s="58"/>
      <c r="AH72" s="59">
        <v>12</v>
      </c>
      <c r="AI72" s="65"/>
      <c r="AJ72" s="59">
        <v>16</v>
      </c>
      <c r="AK72" s="59" t="s">
        <v>142</v>
      </c>
      <c r="AL72" s="59" t="s">
        <v>143</v>
      </c>
      <c r="AM72" s="59" t="s">
        <v>144</v>
      </c>
      <c r="AN72" s="59" t="s">
        <v>140</v>
      </c>
      <c r="AO72" s="59" t="s">
        <v>140</v>
      </c>
      <c r="AP72" s="59" t="s">
        <v>145</v>
      </c>
      <c r="AQ72" s="110">
        <v>44053</v>
      </c>
      <c r="AR72" s="63" t="s">
        <v>146</v>
      </c>
      <c r="AS72" s="64" t="s">
        <v>551</v>
      </c>
      <c r="AT72" s="63" t="s">
        <v>551</v>
      </c>
      <c r="AU72" s="59">
        <v>0</v>
      </c>
      <c r="AV72" s="59" t="s">
        <v>140</v>
      </c>
      <c r="AW72" s="59" t="s">
        <v>140</v>
      </c>
      <c r="AX72" s="59" t="s">
        <v>140</v>
      </c>
      <c r="AY72" s="59" t="s">
        <v>140</v>
      </c>
      <c r="AZ72" s="59" t="s">
        <v>140</v>
      </c>
      <c r="BA72" s="59" t="s">
        <v>140</v>
      </c>
      <c r="BB72" s="59" t="s">
        <v>140</v>
      </c>
      <c r="BC72" s="59" t="s">
        <v>140</v>
      </c>
      <c r="BD72" s="59" t="s">
        <v>585</v>
      </c>
      <c r="BE72" s="65" t="s">
        <v>1115</v>
      </c>
      <c r="BF72" s="59" t="s">
        <v>150</v>
      </c>
      <c r="BG72" s="59" t="s">
        <v>151</v>
      </c>
      <c r="BH72" s="59"/>
      <c r="BI72" s="59" t="s">
        <v>2408</v>
      </c>
      <c r="BJ72" s="26" t="s">
        <v>1129</v>
      </c>
      <c r="BK72" s="27" t="s">
        <v>1117</v>
      </c>
      <c r="BL72" s="59" t="s">
        <v>140</v>
      </c>
      <c r="BM72" s="59" t="s">
        <v>140</v>
      </c>
      <c r="BN72" s="59" t="s">
        <v>140</v>
      </c>
      <c r="BO72" s="59" t="s">
        <v>140</v>
      </c>
      <c r="BP72" s="59" t="s">
        <v>140</v>
      </c>
      <c r="BQ72" s="59" t="s">
        <v>140</v>
      </c>
      <c r="BR72" s="59" t="s">
        <v>140</v>
      </c>
      <c r="BS72" s="67">
        <v>116576</v>
      </c>
      <c r="BT72" s="67" t="s">
        <v>140</v>
      </c>
      <c r="BU72" s="59" t="s">
        <v>140</v>
      </c>
      <c r="BV72" s="59" t="s">
        <v>140</v>
      </c>
      <c r="BW72" s="59" t="s">
        <v>140</v>
      </c>
      <c r="BX72" s="59" t="s">
        <v>542</v>
      </c>
      <c r="BY72" s="59" t="s">
        <v>140</v>
      </c>
      <c r="BZ72" s="59" t="s">
        <v>1130</v>
      </c>
      <c r="CA72" s="65" t="s">
        <v>1119</v>
      </c>
      <c r="CB72" s="172" t="s">
        <v>3505</v>
      </c>
      <c r="CC72" s="116"/>
      <c r="XET72" s="28" t="str">
        <f t="shared" si="1"/>
        <v>Finance___Accounting__Group</v>
      </c>
    </row>
    <row r="73" spans="1:81 16374:16374" s="28" customFormat="1" ht="51" hidden="1" x14ac:dyDescent="0.25">
      <c r="A73" s="117" t="s">
        <v>20</v>
      </c>
      <c r="B73" s="65" t="s">
        <v>1104</v>
      </c>
      <c r="C73" s="65" t="s">
        <v>1105</v>
      </c>
      <c r="D73" s="65" t="s">
        <v>872</v>
      </c>
      <c r="E73" s="57" t="s">
        <v>873</v>
      </c>
      <c r="F73" s="59" t="s">
        <v>602</v>
      </c>
      <c r="G73" s="59" t="s">
        <v>602</v>
      </c>
      <c r="H73" s="59" t="s">
        <v>253</v>
      </c>
      <c r="I73" s="59" t="s">
        <v>253</v>
      </c>
      <c r="J73" s="59" t="s">
        <v>253</v>
      </c>
      <c r="K73" s="59"/>
      <c r="L73" s="59"/>
      <c r="M73" s="59"/>
      <c r="N73" s="59"/>
      <c r="O73" s="59"/>
      <c r="P73" s="59" t="s">
        <v>253</v>
      </c>
      <c r="Q73" s="59" t="s">
        <v>253</v>
      </c>
      <c r="R73" s="59" t="s">
        <v>253</v>
      </c>
      <c r="S73" s="59" t="s">
        <v>253</v>
      </c>
      <c r="T73" s="59" t="s">
        <v>253</v>
      </c>
      <c r="U73" s="59" t="s">
        <v>253</v>
      </c>
      <c r="V73" s="59"/>
      <c r="W73" s="65" t="s">
        <v>1131</v>
      </c>
      <c r="X73" s="65" t="s">
        <v>1132</v>
      </c>
      <c r="Y73" s="65" t="s">
        <v>1133</v>
      </c>
      <c r="Z73" s="65" t="s">
        <v>1134</v>
      </c>
      <c r="AA73" s="65" t="s">
        <v>1135</v>
      </c>
      <c r="AB73" s="65" t="s">
        <v>1136</v>
      </c>
      <c r="AC73" s="59" t="s">
        <v>140</v>
      </c>
      <c r="AD73" s="58" t="s">
        <v>141</v>
      </c>
      <c r="AE73" s="58"/>
      <c r="AF73" s="58"/>
      <c r="AG73" s="58"/>
      <c r="AH73" s="59">
        <v>7.88</v>
      </c>
      <c r="AI73" s="65"/>
      <c r="AJ73" s="59">
        <v>11</v>
      </c>
      <c r="AK73" s="59" t="s">
        <v>142</v>
      </c>
      <c r="AL73" s="59" t="s">
        <v>143</v>
      </c>
      <c r="AM73" s="59" t="s">
        <v>144</v>
      </c>
      <c r="AN73" s="59" t="s">
        <v>140</v>
      </c>
      <c r="AO73" s="59" t="s">
        <v>311</v>
      </c>
      <c r="AP73" s="59" t="s">
        <v>160</v>
      </c>
      <c r="AQ73" s="110">
        <v>43045</v>
      </c>
      <c r="AR73" s="63" t="s">
        <v>146</v>
      </c>
      <c r="AS73" s="64" t="s">
        <v>650</v>
      </c>
      <c r="AT73" s="63" t="s">
        <v>650</v>
      </c>
      <c r="AU73" s="59">
        <v>0</v>
      </c>
      <c r="AV73" s="59" t="s">
        <v>140</v>
      </c>
      <c r="AW73" s="59" t="s">
        <v>140</v>
      </c>
      <c r="AX73" s="59" t="s">
        <v>140</v>
      </c>
      <c r="AY73" s="59" t="s">
        <v>140</v>
      </c>
      <c r="AZ73" s="59" t="s">
        <v>140</v>
      </c>
      <c r="BA73" s="59" t="s">
        <v>140</v>
      </c>
      <c r="BB73" s="59" t="s">
        <v>140</v>
      </c>
      <c r="BC73" s="59" t="s">
        <v>140</v>
      </c>
      <c r="BD73" s="59" t="s">
        <v>585</v>
      </c>
      <c r="BE73" s="65" t="s">
        <v>1115</v>
      </c>
      <c r="BF73" s="59" t="s">
        <v>150</v>
      </c>
      <c r="BG73" s="59" t="s">
        <v>151</v>
      </c>
      <c r="BH73" s="59"/>
      <c r="BI73" s="59" t="s">
        <v>2408</v>
      </c>
      <c r="BJ73" s="26" t="s">
        <v>1138</v>
      </c>
      <c r="BK73" s="27" t="s">
        <v>1139</v>
      </c>
      <c r="BL73" s="59" t="s">
        <v>140</v>
      </c>
      <c r="BM73" s="59" t="s">
        <v>140</v>
      </c>
      <c r="BN73" s="59" t="s">
        <v>140</v>
      </c>
      <c r="BO73" s="59" t="s">
        <v>140</v>
      </c>
      <c r="BP73" s="59" t="s">
        <v>140</v>
      </c>
      <c r="BQ73" s="59" t="s">
        <v>140</v>
      </c>
      <c r="BR73" s="59" t="s">
        <v>140</v>
      </c>
      <c r="BS73" s="67">
        <v>66091</v>
      </c>
      <c r="BT73" s="67" t="s">
        <v>140</v>
      </c>
      <c r="BU73" s="59" t="s">
        <v>140</v>
      </c>
      <c r="BV73" s="59" t="s">
        <v>270</v>
      </c>
      <c r="BW73" s="59">
        <v>0.5</v>
      </c>
      <c r="BX73" s="59" t="s">
        <v>239</v>
      </c>
      <c r="BY73" s="59" t="s">
        <v>140</v>
      </c>
      <c r="BZ73" s="59" t="s">
        <v>1140</v>
      </c>
      <c r="CA73" s="65" t="s">
        <v>1141</v>
      </c>
      <c r="CB73" s="172" t="s">
        <v>3505</v>
      </c>
      <c r="CC73" s="116"/>
      <c r="XET73" s="28" t="str">
        <f t="shared" si="1"/>
        <v>Underwriting_and_Enrollment__Group</v>
      </c>
    </row>
    <row r="74" spans="1:81 16374:16374" s="28" customFormat="1" ht="114.75" hidden="1" x14ac:dyDescent="0.25">
      <c r="A74" s="117" t="s">
        <v>20</v>
      </c>
      <c r="B74" s="65" t="s">
        <v>1104</v>
      </c>
      <c r="C74" s="65" t="s">
        <v>1105</v>
      </c>
      <c r="D74" s="65" t="s">
        <v>856</v>
      </c>
      <c r="E74" s="57" t="s">
        <v>1106</v>
      </c>
      <c r="F74" s="59" t="s">
        <v>1142</v>
      </c>
      <c r="G74" s="59" t="s">
        <v>1142</v>
      </c>
      <c r="H74" s="59" t="s">
        <v>253</v>
      </c>
      <c r="I74" s="59" t="s">
        <v>253</v>
      </c>
      <c r="J74" s="59"/>
      <c r="K74" s="59"/>
      <c r="L74" s="59"/>
      <c r="M74" s="59"/>
      <c r="N74" s="59"/>
      <c r="O74" s="59"/>
      <c r="P74" s="59" t="s">
        <v>253</v>
      </c>
      <c r="Q74" s="59" t="s">
        <v>253</v>
      </c>
      <c r="R74" s="59" t="s">
        <v>253</v>
      </c>
      <c r="S74" s="59" t="s">
        <v>253</v>
      </c>
      <c r="T74" s="59" t="s">
        <v>253</v>
      </c>
      <c r="U74" s="59" t="s">
        <v>253</v>
      </c>
      <c r="V74" s="59"/>
      <c r="W74" s="65" t="s">
        <v>1143</v>
      </c>
      <c r="X74" s="65" t="s">
        <v>1144</v>
      </c>
      <c r="Y74" s="65" t="s">
        <v>1145</v>
      </c>
      <c r="Z74" s="65" t="s">
        <v>1146</v>
      </c>
      <c r="AA74" s="65" t="s">
        <v>1147</v>
      </c>
      <c r="AB74" s="65" t="s">
        <v>1148</v>
      </c>
      <c r="AC74" s="59" t="s">
        <v>140</v>
      </c>
      <c r="AD74" s="58" t="s">
        <v>141</v>
      </c>
      <c r="AE74" s="58"/>
      <c r="AF74" s="58"/>
      <c r="AG74" s="58"/>
      <c r="AH74" s="59">
        <v>12</v>
      </c>
      <c r="AI74" s="65"/>
      <c r="AJ74" s="59">
        <v>16</v>
      </c>
      <c r="AK74" s="59" t="s">
        <v>142</v>
      </c>
      <c r="AL74" s="59" t="s">
        <v>143</v>
      </c>
      <c r="AM74" s="59" t="s">
        <v>144</v>
      </c>
      <c r="AN74" s="59" t="s">
        <v>140</v>
      </c>
      <c r="AO74" s="59" t="s">
        <v>311</v>
      </c>
      <c r="AP74" s="59" t="s">
        <v>145</v>
      </c>
      <c r="AQ74" s="110">
        <v>45194</v>
      </c>
      <c r="AR74" s="63" t="s">
        <v>146</v>
      </c>
      <c r="AS74" s="64" t="s">
        <v>432</v>
      </c>
      <c r="AT74" s="63" t="s">
        <v>650</v>
      </c>
      <c r="AU74" s="59">
        <v>0</v>
      </c>
      <c r="AV74" s="59" t="s">
        <v>140</v>
      </c>
      <c r="AW74" s="59" t="s">
        <v>140</v>
      </c>
      <c r="AX74" s="59" t="s">
        <v>140</v>
      </c>
      <c r="AY74" s="59" t="s">
        <v>140</v>
      </c>
      <c r="AZ74" s="59" t="s">
        <v>140</v>
      </c>
      <c r="BA74" s="59" t="s">
        <v>140</v>
      </c>
      <c r="BB74" s="59" t="s">
        <v>140</v>
      </c>
      <c r="BC74" s="59" t="s">
        <v>140</v>
      </c>
      <c r="BD74" s="59" t="s">
        <v>585</v>
      </c>
      <c r="BE74" s="65" t="s">
        <v>1150</v>
      </c>
      <c r="BF74" s="59" t="s">
        <v>150</v>
      </c>
      <c r="BG74" s="59" t="s">
        <v>151</v>
      </c>
      <c r="BH74" s="59"/>
      <c r="BI74" s="59" t="s">
        <v>2408</v>
      </c>
      <c r="BJ74" s="26" t="s">
        <v>1138</v>
      </c>
      <c r="BK74" s="27" t="s">
        <v>1151</v>
      </c>
      <c r="BL74" s="59" t="s">
        <v>140</v>
      </c>
      <c r="BM74" s="59" t="s">
        <v>140</v>
      </c>
      <c r="BN74" s="59" t="s">
        <v>140</v>
      </c>
      <c r="BO74" s="59" t="s">
        <v>140</v>
      </c>
      <c r="BP74" s="59" t="s">
        <v>140</v>
      </c>
      <c r="BQ74" s="59" t="s">
        <v>140</v>
      </c>
      <c r="BR74" s="59" t="s">
        <v>140</v>
      </c>
      <c r="BS74" s="67">
        <v>102065</v>
      </c>
      <c r="BT74" s="67" t="s">
        <v>140</v>
      </c>
      <c r="BU74" s="59" t="s">
        <v>140</v>
      </c>
      <c r="BV74" s="59" t="s">
        <v>143</v>
      </c>
      <c r="BW74" s="59" t="s">
        <v>140</v>
      </c>
      <c r="BX74" s="59" t="s">
        <v>239</v>
      </c>
      <c r="BY74" s="59" t="s">
        <v>140</v>
      </c>
      <c r="BZ74" s="59" t="s">
        <v>1152</v>
      </c>
      <c r="CA74" s="65" t="s">
        <v>1141</v>
      </c>
      <c r="CB74" s="172" t="s">
        <v>3505</v>
      </c>
      <c r="CC74" s="116"/>
      <c r="XET74" s="28" t="str">
        <f t="shared" si="1"/>
        <v>Policy_Administration__Group</v>
      </c>
    </row>
    <row r="75" spans="1:81 16374:16374" s="28" customFormat="1" ht="63.75" hidden="1" x14ac:dyDescent="0.25">
      <c r="A75" s="117" t="s">
        <v>23</v>
      </c>
      <c r="B75" s="65" t="s">
        <v>1153</v>
      </c>
      <c r="C75" s="65" t="s">
        <v>1154</v>
      </c>
      <c r="D75" s="65" t="s">
        <v>872</v>
      </c>
      <c r="E75" s="57" t="s">
        <v>873</v>
      </c>
      <c r="F75" s="59" t="s">
        <v>874</v>
      </c>
      <c r="G75" s="59" t="s">
        <v>874</v>
      </c>
      <c r="H75" s="59" t="s">
        <v>133</v>
      </c>
      <c r="I75" s="59" t="s">
        <v>133</v>
      </c>
      <c r="J75" s="59" t="s">
        <v>133</v>
      </c>
      <c r="K75" s="59"/>
      <c r="L75" s="59"/>
      <c r="M75" s="59"/>
      <c r="N75" s="59"/>
      <c r="O75" s="59"/>
      <c r="P75" s="59"/>
      <c r="Q75" s="59" t="s">
        <v>133</v>
      </c>
      <c r="R75" s="59"/>
      <c r="S75" s="59" t="s">
        <v>133</v>
      </c>
      <c r="T75" s="59" t="s">
        <v>133</v>
      </c>
      <c r="U75" s="59" t="s">
        <v>133</v>
      </c>
      <c r="V75" s="59"/>
      <c r="W75" s="65" t="s">
        <v>1155</v>
      </c>
      <c r="X75" s="65" t="s">
        <v>1156</v>
      </c>
      <c r="Y75" s="65" t="s">
        <v>1157</v>
      </c>
      <c r="Z75" s="65" t="s">
        <v>1158</v>
      </c>
      <c r="AA75" s="65" t="s">
        <v>1159</v>
      </c>
      <c r="AB75" s="65" t="s">
        <v>1160</v>
      </c>
      <c r="AC75" s="59" t="s">
        <v>140</v>
      </c>
      <c r="AD75" s="58" t="s">
        <v>141</v>
      </c>
      <c r="AE75" s="58"/>
      <c r="AF75" s="58"/>
      <c r="AG75" s="58"/>
      <c r="AH75" s="59">
        <v>4.41</v>
      </c>
      <c r="AI75" s="65"/>
      <c r="AJ75" s="59">
        <v>6.41</v>
      </c>
      <c r="AK75" s="59" t="s">
        <v>142</v>
      </c>
      <c r="AL75" s="59" t="s">
        <v>143</v>
      </c>
      <c r="AM75" s="59" t="s">
        <v>144</v>
      </c>
      <c r="AN75" s="59" t="s">
        <v>140</v>
      </c>
      <c r="AO75" s="59" t="s">
        <v>140</v>
      </c>
      <c r="AP75" s="59" t="s">
        <v>145</v>
      </c>
      <c r="AQ75" s="110">
        <v>44522</v>
      </c>
      <c r="AR75" s="63" t="s">
        <v>272</v>
      </c>
      <c r="AS75" s="64" t="s">
        <v>650</v>
      </c>
      <c r="AT75" s="63" t="s">
        <v>551</v>
      </c>
      <c r="AU75" s="59">
        <v>0</v>
      </c>
      <c r="AV75" s="59" t="s">
        <v>140</v>
      </c>
      <c r="AW75" s="59" t="s">
        <v>140</v>
      </c>
      <c r="AX75" s="59" t="s">
        <v>140</v>
      </c>
      <c r="AY75" s="59" t="s">
        <v>140</v>
      </c>
      <c r="AZ75" s="59" t="s">
        <v>140</v>
      </c>
      <c r="BA75" s="59" t="s">
        <v>140</v>
      </c>
      <c r="BB75" s="59" t="s">
        <v>140</v>
      </c>
      <c r="BC75" s="59" t="s">
        <v>140</v>
      </c>
      <c r="BD75" s="59" t="s">
        <v>140</v>
      </c>
      <c r="BE75" s="65" t="s">
        <v>1150</v>
      </c>
      <c r="BF75" s="59" t="s">
        <v>150</v>
      </c>
      <c r="BG75" s="59" t="s">
        <v>151</v>
      </c>
      <c r="BH75" s="59"/>
      <c r="BI75" s="59" t="s">
        <v>2408</v>
      </c>
      <c r="BJ75" s="26">
        <v>0.97</v>
      </c>
      <c r="BK75" s="27" t="s">
        <v>1161</v>
      </c>
      <c r="BL75" s="59" t="s">
        <v>1162</v>
      </c>
      <c r="BM75" s="59" t="s">
        <v>140</v>
      </c>
      <c r="BN75" s="59" t="s">
        <v>140</v>
      </c>
      <c r="BO75" s="59" t="s">
        <v>140</v>
      </c>
      <c r="BP75" s="59" t="s">
        <v>140</v>
      </c>
      <c r="BQ75" s="59" t="s">
        <v>140</v>
      </c>
      <c r="BR75" s="59" t="s">
        <v>140</v>
      </c>
      <c r="BS75" s="67" t="s">
        <v>140</v>
      </c>
      <c r="BT75" s="67">
        <v>1344</v>
      </c>
      <c r="BU75" s="59"/>
      <c r="BV75" s="59" t="s">
        <v>270</v>
      </c>
      <c r="BW75" s="59">
        <v>1</v>
      </c>
      <c r="BX75" s="59" t="s">
        <v>239</v>
      </c>
      <c r="BY75" s="59" t="s">
        <v>140</v>
      </c>
      <c r="BZ75" s="59" t="s">
        <v>1163</v>
      </c>
      <c r="CA75" s="65" t="s">
        <v>1163</v>
      </c>
      <c r="CB75" s="172" t="s">
        <v>3505</v>
      </c>
      <c r="CC75" s="116"/>
      <c r="XET75" s="28" t="str">
        <f t="shared" si="1"/>
        <v>Underwriting_and_Enrollment__Group</v>
      </c>
    </row>
    <row r="76" spans="1:81 16374:16374" s="28" customFormat="1" ht="38.25" hidden="1" x14ac:dyDescent="0.25">
      <c r="A76" s="117" t="s">
        <v>23</v>
      </c>
      <c r="B76" s="65" t="s">
        <v>1153</v>
      </c>
      <c r="C76" s="65" t="s">
        <v>1154</v>
      </c>
      <c r="D76" s="65" t="s">
        <v>803</v>
      </c>
      <c r="E76" s="57" t="s">
        <v>804</v>
      </c>
      <c r="F76" s="59" t="s">
        <v>1164</v>
      </c>
      <c r="G76" s="59" t="s">
        <v>1164</v>
      </c>
      <c r="H76" s="59" t="s">
        <v>133</v>
      </c>
      <c r="I76" s="59" t="s">
        <v>133</v>
      </c>
      <c r="J76" s="59" t="s">
        <v>133</v>
      </c>
      <c r="K76" s="59"/>
      <c r="L76" s="59"/>
      <c r="M76" s="59"/>
      <c r="N76" s="59"/>
      <c r="O76" s="59"/>
      <c r="P76" s="59"/>
      <c r="Q76" s="59" t="s">
        <v>133</v>
      </c>
      <c r="R76" s="59"/>
      <c r="S76" s="59" t="s">
        <v>133</v>
      </c>
      <c r="T76" s="59" t="s">
        <v>133</v>
      </c>
      <c r="U76" s="59" t="s">
        <v>133</v>
      </c>
      <c r="V76" s="59"/>
      <c r="W76" s="65" t="s">
        <v>1165</v>
      </c>
      <c r="X76" s="65" t="s">
        <v>1166</v>
      </c>
      <c r="Y76" s="65" t="s">
        <v>1167</v>
      </c>
      <c r="Z76" s="65" t="s">
        <v>1168</v>
      </c>
      <c r="AA76" s="65" t="s">
        <v>1169</v>
      </c>
      <c r="AB76" s="65" t="s">
        <v>86</v>
      </c>
      <c r="AC76" s="59" t="s">
        <v>140</v>
      </c>
      <c r="AD76" s="58" t="s">
        <v>141</v>
      </c>
      <c r="AE76" s="58"/>
      <c r="AF76" s="58"/>
      <c r="AG76" s="58"/>
      <c r="AH76" s="59">
        <v>6</v>
      </c>
      <c r="AI76" s="65"/>
      <c r="AJ76" s="59">
        <v>8</v>
      </c>
      <c r="AK76" s="59" t="s">
        <v>142</v>
      </c>
      <c r="AL76" s="59" t="s">
        <v>143</v>
      </c>
      <c r="AM76" s="59" t="s">
        <v>144</v>
      </c>
      <c r="AN76" s="59" t="s">
        <v>140</v>
      </c>
      <c r="AO76" s="59" t="s">
        <v>140</v>
      </c>
      <c r="AP76" s="59" t="s">
        <v>1170</v>
      </c>
      <c r="AQ76" s="110">
        <v>44684</v>
      </c>
      <c r="AR76" s="63" t="s">
        <v>272</v>
      </c>
      <c r="AS76" s="64" t="s">
        <v>272</v>
      </c>
      <c r="AT76" s="63" t="s">
        <v>432</v>
      </c>
      <c r="AU76" s="59">
        <v>0</v>
      </c>
      <c r="AV76" s="59" t="s">
        <v>140</v>
      </c>
      <c r="AW76" s="59" t="s">
        <v>140</v>
      </c>
      <c r="AX76" s="59" t="s">
        <v>140</v>
      </c>
      <c r="AY76" s="59" t="s">
        <v>140</v>
      </c>
      <c r="AZ76" s="59" t="s">
        <v>140</v>
      </c>
      <c r="BA76" s="59" t="s">
        <v>140</v>
      </c>
      <c r="BB76" s="59" t="s">
        <v>140</v>
      </c>
      <c r="BC76" s="59" t="s">
        <v>140</v>
      </c>
      <c r="BD76" s="59" t="s">
        <v>140</v>
      </c>
      <c r="BE76" s="65" t="s">
        <v>1150</v>
      </c>
      <c r="BF76" s="59" t="s">
        <v>150</v>
      </c>
      <c r="BG76" s="59" t="s">
        <v>151</v>
      </c>
      <c r="BH76" s="59"/>
      <c r="BI76" s="59" t="s">
        <v>2408</v>
      </c>
      <c r="BJ76" s="26">
        <v>0.97</v>
      </c>
      <c r="BK76" s="27" t="s">
        <v>140</v>
      </c>
      <c r="BL76" s="59" t="s">
        <v>1171</v>
      </c>
      <c r="BM76" s="59" t="s">
        <v>140</v>
      </c>
      <c r="BN76" s="59" t="s">
        <v>140</v>
      </c>
      <c r="BO76" s="59" t="s">
        <v>140</v>
      </c>
      <c r="BP76" s="59" t="s">
        <v>140</v>
      </c>
      <c r="BQ76" s="59" t="s">
        <v>140</v>
      </c>
      <c r="BR76" s="59" t="s">
        <v>140</v>
      </c>
      <c r="BS76" s="67">
        <v>10000</v>
      </c>
      <c r="BT76" s="67" t="s">
        <v>1172</v>
      </c>
      <c r="BU76" s="59"/>
      <c r="BV76" s="59" t="s">
        <v>143</v>
      </c>
      <c r="BW76" s="59" t="s">
        <v>140</v>
      </c>
      <c r="BX76" s="59" t="s">
        <v>239</v>
      </c>
      <c r="BY76" s="59" t="s">
        <v>140</v>
      </c>
      <c r="BZ76" s="59" t="s">
        <v>1163</v>
      </c>
      <c r="CA76" s="65" t="s">
        <v>1163</v>
      </c>
      <c r="CB76" s="172" t="s">
        <v>3505</v>
      </c>
      <c r="CC76" s="116"/>
      <c r="XET76" s="28" t="str">
        <f t="shared" si="1"/>
        <v>Finance___Accounting__Group</v>
      </c>
    </row>
    <row r="77" spans="1:81 16374:16374" s="28" customFormat="1" ht="89.25" hidden="1" x14ac:dyDescent="0.25">
      <c r="A77" s="117" t="s">
        <v>23</v>
      </c>
      <c r="B77" s="65" t="s">
        <v>1153</v>
      </c>
      <c r="C77" s="65" t="s">
        <v>1154</v>
      </c>
      <c r="D77" s="65" t="s">
        <v>872</v>
      </c>
      <c r="E77" s="57" t="s">
        <v>941</v>
      </c>
      <c r="F77" s="59" t="s">
        <v>1173</v>
      </c>
      <c r="G77" s="59" t="s">
        <v>1174</v>
      </c>
      <c r="H77" s="59" t="s">
        <v>133</v>
      </c>
      <c r="I77" s="59" t="s">
        <v>133</v>
      </c>
      <c r="J77" s="59" t="s">
        <v>133</v>
      </c>
      <c r="K77" s="59" t="s">
        <v>133</v>
      </c>
      <c r="L77" s="59"/>
      <c r="M77" s="59"/>
      <c r="N77" s="59"/>
      <c r="O77" s="59"/>
      <c r="P77" s="59" t="s">
        <v>133</v>
      </c>
      <c r="Q77" s="59" t="s">
        <v>133</v>
      </c>
      <c r="R77" s="59"/>
      <c r="S77" s="59" t="s">
        <v>133</v>
      </c>
      <c r="T77" s="59" t="s">
        <v>133</v>
      </c>
      <c r="U77" s="59" t="s">
        <v>133</v>
      </c>
      <c r="V77" s="59"/>
      <c r="W77" s="65" t="s">
        <v>1175</v>
      </c>
      <c r="X77" s="65" t="s">
        <v>1176</v>
      </c>
      <c r="Y77" s="65" t="s">
        <v>1177</v>
      </c>
      <c r="Z77" s="65" t="s">
        <v>1178</v>
      </c>
      <c r="AA77" s="65" t="s">
        <v>1179</v>
      </c>
      <c r="AB77" s="65" t="s">
        <v>1180</v>
      </c>
      <c r="AC77" s="59" t="s">
        <v>140</v>
      </c>
      <c r="AD77" s="58" t="s">
        <v>141</v>
      </c>
      <c r="AE77" s="58"/>
      <c r="AF77" s="58"/>
      <c r="AG77" s="58"/>
      <c r="AH77" s="59">
        <v>34</v>
      </c>
      <c r="AI77" s="65"/>
      <c r="AJ77" s="59">
        <v>52</v>
      </c>
      <c r="AK77" s="59" t="s">
        <v>142</v>
      </c>
      <c r="AL77" s="59" t="s">
        <v>143</v>
      </c>
      <c r="AM77" s="59" t="s">
        <v>144</v>
      </c>
      <c r="AN77" s="59" t="s">
        <v>140</v>
      </c>
      <c r="AO77" s="59" t="s">
        <v>140</v>
      </c>
      <c r="AP77" s="59" t="s">
        <v>145</v>
      </c>
      <c r="AQ77" s="110">
        <v>44487</v>
      </c>
      <c r="AR77" s="63" t="s">
        <v>272</v>
      </c>
      <c r="AS77" s="64" t="s">
        <v>432</v>
      </c>
      <c r="AT77" s="63" t="s">
        <v>538</v>
      </c>
      <c r="AU77" s="59">
        <v>0</v>
      </c>
      <c r="AV77" s="59" t="s">
        <v>140</v>
      </c>
      <c r="AW77" s="59" t="s">
        <v>140</v>
      </c>
      <c r="AX77" s="59" t="s">
        <v>140</v>
      </c>
      <c r="AY77" s="59" t="s">
        <v>140</v>
      </c>
      <c r="AZ77" s="59" t="s">
        <v>140</v>
      </c>
      <c r="BA77" s="59" t="s">
        <v>140</v>
      </c>
      <c r="BB77" s="59" t="s">
        <v>140</v>
      </c>
      <c r="BC77" s="59" t="s">
        <v>140</v>
      </c>
      <c r="BD77" s="59" t="s">
        <v>1181</v>
      </c>
      <c r="BE77" s="65" t="s">
        <v>1150</v>
      </c>
      <c r="BF77" s="59" t="s">
        <v>150</v>
      </c>
      <c r="BG77" s="59" t="s">
        <v>1182</v>
      </c>
      <c r="BH77" s="59"/>
      <c r="BI77" s="59" t="s">
        <v>323</v>
      </c>
      <c r="BJ77" s="26">
        <v>0.95</v>
      </c>
      <c r="BK77" s="27" t="s">
        <v>346</v>
      </c>
      <c r="BL77" s="59" t="s">
        <v>1183</v>
      </c>
      <c r="BM77" s="59" t="s">
        <v>1183</v>
      </c>
      <c r="BN77" s="59" t="s">
        <v>1183</v>
      </c>
      <c r="BO77" s="59" t="s">
        <v>140</v>
      </c>
      <c r="BP77" s="59" t="s">
        <v>1183</v>
      </c>
      <c r="BQ77" s="59" t="s">
        <v>1183</v>
      </c>
      <c r="BR77" s="59" t="s">
        <v>1183</v>
      </c>
      <c r="BS77" s="67">
        <v>14490</v>
      </c>
      <c r="BT77" s="67" t="s">
        <v>140</v>
      </c>
      <c r="BU77" s="59"/>
      <c r="BV77" s="59" t="s">
        <v>143</v>
      </c>
      <c r="BW77" s="59" t="s">
        <v>140</v>
      </c>
      <c r="BX77" s="59" t="s">
        <v>239</v>
      </c>
      <c r="BY77" s="59" t="s">
        <v>140</v>
      </c>
      <c r="BZ77" s="59" t="s">
        <v>1184</v>
      </c>
      <c r="CA77" s="65" t="s">
        <v>1185</v>
      </c>
      <c r="CB77" s="172" t="s">
        <v>3505</v>
      </c>
      <c r="CC77" s="116"/>
      <c r="XET77" s="28" t="str">
        <f t="shared" si="1"/>
        <v>Underwriting_and_Enrollment__Group</v>
      </c>
    </row>
    <row r="78" spans="1:81 16374:16374" s="28" customFormat="1" ht="63.75" hidden="1" x14ac:dyDescent="0.25">
      <c r="A78" s="117" t="s">
        <v>23</v>
      </c>
      <c r="B78" s="65" t="s">
        <v>1153</v>
      </c>
      <c r="C78" s="65" t="s">
        <v>1154</v>
      </c>
      <c r="D78" s="65" t="s">
        <v>803</v>
      </c>
      <c r="E78" s="57" t="s">
        <v>804</v>
      </c>
      <c r="F78" s="59" t="s">
        <v>1186</v>
      </c>
      <c r="G78" s="59" t="s">
        <v>1186</v>
      </c>
      <c r="H78" s="59" t="s">
        <v>133</v>
      </c>
      <c r="I78" s="59" t="s">
        <v>133</v>
      </c>
      <c r="J78" s="59" t="s">
        <v>133</v>
      </c>
      <c r="K78" s="59" t="s">
        <v>133</v>
      </c>
      <c r="L78" s="59"/>
      <c r="M78" s="59"/>
      <c r="N78" s="59"/>
      <c r="O78" s="59"/>
      <c r="P78" s="59"/>
      <c r="Q78" s="59"/>
      <c r="R78" s="59"/>
      <c r="S78" s="59"/>
      <c r="T78" s="59" t="s">
        <v>133</v>
      </c>
      <c r="U78" s="59" t="s">
        <v>133</v>
      </c>
      <c r="V78" s="59"/>
      <c r="W78" s="65" t="s">
        <v>1187</v>
      </c>
      <c r="X78" s="65" t="s">
        <v>86</v>
      </c>
      <c r="Y78" s="65" t="s">
        <v>1188</v>
      </c>
      <c r="Z78" s="65" t="s">
        <v>1189</v>
      </c>
      <c r="AA78" s="65" t="s">
        <v>1190</v>
      </c>
      <c r="AB78" s="65" t="s">
        <v>1191</v>
      </c>
      <c r="AC78" s="59" t="s">
        <v>140</v>
      </c>
      <c r="AD78" s="58" t="s">
        <v>141</v>
      </c>
      <c r="AE78" s="58"/>
      <c r="AF78" s="58"/>
      <c r="AG78" s="58"/>
      <c r="AH78" s="59">
        <v>4</v>
      </c>
      <c r="AI78" s="65"/>
      <c r="AJ78" s="59">
        <v>5</v>
      </c>
      <c r="AK78" s="59" t="s">
        <v>142</v>
      </c>
      <c r="AL78" s="59" t="s">
        <v>143</v>
      </c>
      <c r="AM78" s="59" t="s">
        <v>144</v>
      </c>
      <c r="AN78" s="59" t="s">
        <v>270</v>
      </c>
      <c r="AO78" s="59" t="s">
        <v>140</v>
      </c>
      <c r="AP78" s="59" t="s">
        <v>145</v>
      </c>
      <c r="AQ78" s="110">
        <v>45138</v>
      </c>
      <c r="AR78" s="63" t="s">
        <v>272</v>
      </c>
      <c r="AS78" s="64" t="s">
        <v>650</v>
      </c>
      <c r="AT78" s="63" t="s">
        <v>567</v>
      </c>
      <c r="AU78" s="59">
        <v>0</v>
      </c>
      <c r="AV78" s="59" t="s">
        <v>140</v>
      </c>
      <c r="AW78" s="59" t="s">
        <v>140</v>
      </c>
      <c r="AX78" s="59" t="s">
        <v>140</v>
      </c>
      <c r="AY78" s="59" t="s">
        <v>140</v>
      </c>
      <c r="AZ78" s="59" t="s">
        <v>140</v>
      </c>
      <c r="BA78" s="59" t="s">
        <v>140</v>
      </c>
      <c r="BB78" s="59" t="s">
        <v>140</v>
      </c>
      <c r="BC78" s="59" t="s">
        <v>140</v>
      </c>
      <c r="BD78" s="59" t="s">
        <v>140</v>
      </c>
      <c r="BE78" s="65" t="s">
        <v>1150</v>
      </c>
      <c r="BF78" s="59" t="s">
        <v>150</v>
      </c>
      <c r="BG78" s="59" t="s">
        <v>1192</v>
      </c>
      <c r="BH78" s="59"/>
      <c r="BI78" s="59" t="s">
        <v>323</v>
      </c>
      <c r="BJ78" s="26" t="s">
        <v>1193</v>
      </c>
      <c r="BK78" s="27" t="s">
        <v>1193</v>
      </c>
      <c r="BL78" s="59" t="s">
        <v>140</v>
      </c>
      <c r="BM78" s="59" t="s">
        <v>140</v>
      </c>
      <c r="BN78" s="59" t="s">
        <v>140</v>
      </c>
      <c r="BO78" s="59" t="s">
        <v>140</v>
      </c>
      <c r="BP78" s="59" t="s">
        <v>140</v>
      </c>
      <c r="BQ78" s="59" t="s">
        <v>140</v>
      </c>
      <c r="BR78" s="59" t="s">
        <v>140</v>
      </c>
      <c r="BS78" s="67" t="s">
        <v>1172</v>
      </c>
      <c r="BT78" s="67" t="s">
        <v>1172</v>
      </c>
      <c r="BU78" s="59"/>
      <c r="BV78" s="59" t="s">
        <v>143</v>
      </c>
      <c r="BW78" s="59" t="s">
        <v>140</v>
      </c>
      <c r="BX78" s="59" t="s">
        <v>239</v>
      </c>
      <c r="BY78" s="59" t="s">
        <v>140</v>
      </c>
      <c r="BZ78" s="59" t="s">
        <v>1185</v>
      </c>
      <c r="CA78" s="65" t="s">
        <v>1185</v>
      </c>
      <c r="CB78" s="172" t="s">
        <v>3505</v>
      </c>
      <c r="CC78" s="116"/>
      <c r="XET78" s="28" t="str">
        <f t="shared" si="1"/>
        <v>Finance___Accounting__Group</v>
      </c>
    </row>
    <row r="79" spans="1:81 16374:16374" s="28" customFormat="1" ht="229.5" hidden="1" x14ac:dyDescent="0.25">
      <c r="A79" s="117" t="s">
        <v>23</v>
      </c>
      <c r="B79" s="65" t="s">
        <v>1153</v>
      </c>
      <c r="C79" s="65" t="s">
        <v>1154</v>
      </c>
      <c r="D79" s="65" t="s">
        <v>1194</v>
      </c>
      <c r="E79" s="57" t="s">
        <v>1195</v>
      </c>
      <c r="F79" s="59" t="s">
        <v>1196</v>
      </c>
      <c r="G79" s="59" t="s">
        <v>1196</v>
      </c>
      <c r="H79" s="59" t="s">
        <v>133</v>
      </c>
      <c r="I79" s="59" t="s">
        <v>133</v>
      </c>
      <c r="J79" s="59" t="s">
        <v>133</v>
      </c>
      <c r="K79" s="59" t="s">
        <v>133</v>
      </c>
      <c r="L79" s="59"/>
      <c r="M79" s="59"/>
      <c r="N79" s="59"/>
      <c r="O79" s="59"/>
      <c r="P79" s="59" t="s">
        <v>133</v>
      </c>
      <c r="Q79" s="59" t="s">
        <v>133</v>
      </c>
      <c r="R79" s="59"/>
      <c r="S79" s="59" t="s">
        <v>133</v>
      </c>
      <c r="T79" s="59" t="s">
        <v>133</v>
      </c>
      <c r="U79" s="59" t="s">
        <v>133</v>
      </c>
      <c r="V79" s="59"/>
      <c r="W79" s="65" t="s">
        <v>1197</v>
      </c>
      <c r="X79" s="65" t="s">
        <v>1198</v>
      </c>
      <c r="Y79" s="65" t="s">
        <v>1199</v>
      </c>
      <c r="Z79" s="65" t="s">
        <v>1200</v>
      </c>
      <c r="AA79" s="65" t="s">
        <v>1201</v>
      </c>
      <c r="AB79" s="65" t="s">
        <v>1202</v>
      </c>
      <c r="AC79" s="59" t="s">
        <v>140</v>
      </c>
      <c r="AD79" s="58" t="s">
        <v>141</v>
      </c>
      <c r="AE79" s="58"/>
      <c r="AF79" s="58"/>
      <c r="AG79" s="58"/>
      <c r="AH79" s="59">
        <v>16</v>
      </c>
      <c r="AI79" s="65"/>
      <c r="AJ79" s="59">
        <v>29</v>
      </c>
      <c r="AK79" s="59" t="s">
        <v>468</v>
      </c>
      <c r="AL79" s="59" t="s">
        <v>143</v>
      </c>
      <c r="AM79" s="59" t="s">
        <v>144</v>
      </c>
      <c r="AN79" s="59" t="s">
        <v>140</v>
      </c>
      <c r="AO79" s="59" t="s">
        <v>140</v>
      </c>
      <c r="AP79" s="59" t="s">
        <v>145</v>
      </c>
      <c r="AQ79" s="110">
        <v>45096</v>
      </c>
      <c r="AR79" s="63" t="s">
        <v>272</v>
      </c>
      <c r="AS79" s="64" t="s">
        <v>650</v>
      </c>
      <c r="AT79" s="63" t="s">
        <v>538</v>
      </c>
      <c r="AU79" s="59">
        <v>0</v>
      </c>
      <c r="AV79" s="59" t="s">
        <v>140</v>
      </c>
      <c r="AW79" s="59" t="s">
        <v>140</v>
      </c>
      <c r="AX79" s="59" t="s">
        <v>140</v>
      </c>
      <c r="AY79" s="59" t="s">
        <v>140</v>
      </c>
      <c r="AZ79" s="59" t="s">
        <v>140</v>
      </c>
      <c r="BA79" s="59" t="s">
        <v>140</v>
      </c>
      <c r="BB79" s="59" t="s">
        <v>140</v>
      </c>
      <c r="BC79" s="59" t="s">
        <v>140</v>
      </c>
      <c r="BD79" s="59" t="s">
        <v>140</v>
      </c>
      <c r="BE79" s="65" t="s">
        <v>1150</v>
      </c>
      <c r="BF79" s="59" t="s">
        <v>150</v>
      </c>
      <c r="BG79" s="59" t="s">
        <v>1182</v>
      </c>
      <c r="BH79" s="59"/>
      <c r="BI79" s="59" t="s">
        <v>323</v>
      </c>
      <c r="BJ79" s="26">
        <v>0.95</v>
      </c>
      <c r="BK79" s="27" t="s">
        <v>1193</v>
      </c>
      <c r="BL79" s="59" t="s">
        <v>1203</v>
      </c>
      <c r="BM79" s="59" t="s">
        <v>140</v>
      </c>
      <c r="BN79" s="59" t="s">
        <v>140</v>
      </c>
      <c r="BO79" s="59">
        <v>0.05</v>
      </c>
      <c r="BP79" s="59" t="s">
        <v>1204</v>
      </c>
      <c r="BQ79" s="59" t="s">
        <v>140</v>
      </c>
      <c r="BR79" s="59" t="s">
        <v>140</v>
      </c>
      <c r="BS79" s="67" t="s">
        <v>1172</v>
      </c>
      <c r="BT79" s="67" t="s">
        <v>1172</v>
      </c>
      <c r="BU79" s="59"/>
      <c r="BV79" s="59" t="s">
        <v>143</v>
      </c>
      <c r="BW79" s="59" t="s">
        <v>140</v>
      </c>
      <c r="BX79" s="59" t="s">
        <v>239</v>
      </c>
      <c r="BY79" s="59" t="s">
        <v>140</v>
      </c>
      <c r="BZ79" s="59" t="s">
        <v>1185</v>
      </c>
      <c r="CA79" s="65" t="s">
        <v>1185</v>
      </c>
      <c r="CB79" s="172" t="s">
        <v>3505</v>
      </c>
      <c r="CC79" s="116"/>
      <c r="XET79" s="28" t="str">
        <f t="shared" si="1"/>
        <v>Contact_Center__Group</v>
      </c>
    </row>
    <row r="80" spans="1:81 16374:16374" s="28" customFormat="1" ht="51" x14ac:dyDescent="0.25">
      <c r="A80" s="117" t="s">
        <v>10</v>
      </c>
      <c r="B80" s="65" t="s">
        <v>263</v>
      </c>
      <c r="C80" s="65" t="s">
        <v>264</v>
      </c>
      <c r="D80" s="65" t="s">
        <v>789</v>
      </c>
      <c r="E80" s="57" t="s">
        <v>251</v>
      </c>
      <c r="F80" s="59" t="s">
        <v>1205</v>
      </c>
      <c r="G80" s="59" t="s">
        <v>1206</v>
      </c>
      <c r="H80" s="59" t="s">
        <v>133</v>
      </c>
      <c r="I80" s="59" t="s">
        <v>133</v>
      </c>
      <c r="J80" s="59" t="s">
        <v>133</v>
      </c>
      <c r="K80" s="59" t="s">
        <v>133</v>
      </c>
      <c r="L80" s="59" t="s">
        <v>133</v>
      </c>
      <c r="M80" s="59" t="s">
        <v>133</v>
      </c>
      <c r="N80" s="59" t="s">
        <v>140</v>
      </c>
      <c r="O80" s="59" t="s">
        <v>140</v>
      </c>
      <c r="P80" s="59" t="s">
        <v>140</v>
      </c>
      <c r="Q80" s="59" t="s">
        <v>140</v>
      </c>
      <c r="R80" s="59" t="s">
        <v>140</v>
      </c>
      <c r="S80" s="59" t="s">
        <v>140</v>
      </c>
      <c r="T80" s="59" t="s">
        <v>140</v>
      </c>
      <c r="U80" s="59" t="s">
        <v>140</v>
      </c>
      <c r="V80" s="59" t="s">
        <v>140</v>
      </c>
      <c r="W80" s="65" t="s">
        <v>267</v>
      </c>
      <c r="X80" s="65" t="s">
        <v>268</v>
      </c>
      <c r="Y80" s="65" t="s">
        <v>268</v>
      </c>
      <c r="Z80" s="65" t="s">
        <v>281</v>
      </c>
      <c r="AA80" s="65" t="s">
        <v>140</v>
      </c>
      <c r="AB80" s="65" t="s">
        <v>10</v>
      </c>
      <c r="AC80" s="59" t="s">
        <v>140</v>
      </c>
      <c r="AD80" s="58" t="s">
        <v>190</v>
      </c>
      <c r="AE80" s="58" t="s">
        <v>190</v>
      </c>
      <c r="AF80" s="58" t="s">
        <v>140</v>
      </c>
      <c r="AG80" s="58" t="s">
        <v>140</v>
      </c>
      <c r="AH80" s="59">
        <v>15</v>
      </c>
      <c r="AI80" s="65" t="s">
        <v>140</v>
      </c>
      <c r="AJ80" s="59">
        <v>17</v>
      </c>
      <c r="AK80" s="59" t="s">
        <v>142</v>
      </c>
      <c r="AL80" s="59" t="s">
        <v>143</v>
      </c>
      <c r="AM80" s="59" t="s">
        <v>144</v>
      </c>
      <c r="AN80" s="59" t="s">
        <v>143</v>
      </c>
      <c r="AO80" s="59" t="s">
        <v>140</v>
      </c>
      <c r="AP80" s="59" t="s">
        <v>271</v>
      </c>
      <c r="AQ80" s="110">
        <v>42107</v>
      </c>
      <c r="AR80" s="63" t="s">
        <v>272</v>
      </c>
      <c r="AS80" s="64" t="s">
        <v>272</v>
      </c>
      <c r="AT80" s="63" t="s">
        <v>273</v>
      </c>
      <c r="AU80" s="59">
        <v>0</v>
      </c>
      <c r="AV80" s="59" t="s">
        <v>140</v>
      </c>
      <c r="AW80" s="59" t="s">
        <v>140</v>
      </c>
      <c r="AX80" s="59" t="s">
        <v>140</v>
      </c>
      <c r="AY80" s="59" t="s">
        <v>140</v>
      </c>
      <c r="AZ80" s="59" t="s">
        <v>140</v>
      </c>
      <c r="BA80" s="59" t="s">
        <v>140</v>
      </c>
      <c r="BB80" s="59" t="s">
        <v>140</v>
      </c>
      <c r="BC80" s="59" t="s">
        <v>140</v>
      </c>
      <c r="BD80" s="59" t="s">
        <v>148</v>
      </c>
      <c r="BE80" s="65" t="s">
        <v>1208</v>
      </c>
      <c r="BF80" s="59" t="s">
        <v>150</v>
      </c>
      <c r="BG80" s="59" t="s">
        <v>275</v>
      </c>
      <c r="BH80" s="59"/>
      <c r="BI80" s="59" t="s">
        <v>2713</v>
      </c>
      <c r="BJ80" s="26">
        <v>98</v>
      </c>
      <c r="BK80" s="27">
        <v>98</v>
      </c>
      <c r="BL80" s="59" t="s">
        <v>140</v>
      </c>
      <c r="BM80" s="59" t="s">
        <v>140</v>
      </c>
      <c r="BN80" s="59" t="s">
        <v>140</v>
      </c>
      <c r="BO80" s="59" t="s">
        <v>140</v>
      </c>
      <c r="BP80" s="59" t="s">
        <v>140</v>
      </c>
      <c r="BQ80" s="59" t="s">
        <v>140</v>
      </c>
      <c r="BR80" s="59" t="s">
        <v>140</v>
      </c>
      <c r="BS80" s="67">
        <v>285259</v>
      </c>
      <c r="BT80" s="67">
        <v>285259</v>
      </c>
      <c r="BU80" s="59" t="s">
        <v>140</v>
      </c>
      <c r="BV80" s="59" t="s">
        <v>270</v>
      </c>
      <c r="BW80" s="59" t="s">
        <v>140</v>
      </c>
      <c r="BX80" s="59" t="s">
        <v>152</v>
      </c>
      <c r="BY80" s="59" t="s">
        <v>277</v>
      </c>
      <c r="BZ80" s="59" t="s">
        <v>283</v>
      </c>
      <c r="CA80" s="65" t="s">
        <v>279</v>
      </c>
      <c r="CB80" s="172" t="s">
        <v>3505</v>
      </c>
      <c r="CC80" s="116"/>
      <c r="XET80" s="28" t="str">
        <f t="shared" si="1"/>
        <v>Distribution_and_Broker_Management__Group</v>
      </c>
    </row>
    <row r="81" spans="1:81 16374:16374" s="28" customFormat="1" ht="51" x14ac:dyDescent="0.25">
      <c r="A81" s="117" t="s">
        <v>10</v>
      </c>
      <c r="B81" s="65" t="s">
        <v>263</v>
      </c>
      <c r="C81" s="65" t="s">
        <v>264</v>
      </c>
      <c r="D81" s="65" t="s">
        <v>789</v>
      </c>
      <c r="E81" s="57" t="s">
        <v>251</v>
      </c>
      <c r="F81" s="59" t="s">
        <v>1205</v>
      </c>
      <c r="G81" s="59" t="s">
        <v>1209</v>
      </c>
      <c r="H81" s="59" t="s">
        <v>133</v>
      </c>
      <c r="I81" s="59" t="s">
        <v>133</v>
      </c>
      <c r="J81" s="59" t="s">
        <v>133</v>
      </c>
      <c r="K81" s="59" t="s">
        <v>133</v>
      </c>
      <c r="L81" s="59" t="s">
        <v>133</v>
      </c>
      <c r="M81" s="59" t="s">
        <v>133</v>
      </c>
      <c r="N81" s="59" t="s">
        <v>140</v>
      </c>
      <c r="O81" s="59" t="s">
        <v>140</v>
      </c>
      <c r="P81" s="59" t="s">
        <v>140</v>
      </c>
      <c r="Q81" s="59" t="s">
        <v>140</v>
      </c>
      <c r="R81" s="59" t="s">
        <v>140</v>
      </c>
      <c r="S81" s="59" t="s">
        <v>140</v>
      </c>
      <c r="T81" s="59" t="s">
        <v>140</v>
      </c>
      <c r="U81" s="59" t="s">
        <v>140</v>
      </c>
      <c r="V81" s="59" t="s">
        <v>140</v>
      </c>
      <c r="W81" s="65" t="s">
        <v>267</v>
      </c>
      <c r="X81" s="65" t="s">
        <v>268</v>
      </c>
      <c r="Y81" s="65" t="s">
        <v>268</v>
      </c>
      <c r="Z81" s="65" t="s">
        <v>281</v>
      </c>
      <c r="AA81" s="65" t="s">
        <v>140</v>
      </c>
      <c r="AB81" s="65" t="s">
        <v>10</v>
      </c>
      <c r="AC81" s="59" t="s">
        <v>140</v>
      </c>
      <c r="AD81" s="58" t="s">
        <v>190</v>
      </c>
      <c r="AE81" s="58" t="s">
        <v>190</v>
      </c>
      <c r="AF81" s="58" t="s">
        <v>140</v>
      </c>
      <c r="AG81" s="58" t="s">
        <v>140</v>
      </c>
      <c r="AH81" s="59" t="s">
        <v>152</v>
      </c>
      <c r="AI81" s="65" t="s">
        <v>140</v>
      </c>
      <c r="AJ81" s="59">
        <v>38</v>
      </c>
      <c r="AK81" s="59" t="s">
        <v>142</v>
      </c>
      <c r="AL81" s="59" t="s">
        <v>143</v>
      </c>
      <c r="AM81" s="59" t="s">
        <v>144</v>
      </c>
      <c r="AN81" s="59" t="s">
        <v>270</v>
      </c>
      <c r="AO81" s="59" t="s">
        <v>270</v>
      </c>
      <c r="AP81" s="59" t="s">
        <v>271</v>
      </c>
      <c r="AQ81" s="110">
        <v>42107</v>
      </c>
      <c r="AR81" s="63" t="s">
        <v>146</v>
      </c>
      <c r="AS81" s="64" t="s">
        <v>272</v>
      </c>
      <c r="AT81" s="63" t="s">
        <v>273</v>
      </c>
      <c r="AU81" s="59">
        <v>0</v>
      </c>
      <c r="AV81" s="59" t="s">
        <v>140</v>
      </c>
      <c r="AW81" s="59" t="s">
        <v>140</v>
      </c>
      <c r="AX81" s="59" t="s">
        <v>140</v>
      </c>
      <c r="AY81" s="59" t="s">
        <v>140</v>
      </c>
      <c r="AZ81" s="59" t="s">
        <v>140</v>
      </c>
      <c r="BA81" s="59" t="s">
        <v>140</v>
      </c>
      <c r="BB81" s="59" t="s">
        <v>140</v>
      </c>
      <c r="BC81" s="59" t="s">
        <v>140</v>
      </c>
      <c r="BD81" s="59" t="s">
        <v>148</v>
      </c>
      <c r="BE81" s="65" t="s">
        <v>282</v>
      </c>
      <c r="BF81" s="59" t="s">
        <v>150</v>
      </c>
      <c r="BG81" s="59" t="s">
        <v>151</v>
      </c>
      <c r="BH81" s="59"/>
      <c r="BI81" s="59" t="s">
        <v>2408</v>
      </c>
      <c r="BJ81" s="26">
        <v>98</v>
      </c>
      <c r="BK81" s="27">
        <v>98</v>
      </c>
      <c r="BL81" s="59" t="s">
        <v>140</v>
      </c>
      <c r="BM81" s="59" t="s">
        <v>140</v>
      </c>
      <c r="BN81" s="59" t="s">
        <v>140</v>
      </c>
      <c r="BO81" s="59" t="s">
        <v>140</v>
      </c>
      <c r="BP81" s="59" t="s">
        <v>140</v>
      </c>
      <c r="BQ81" s="59" t="s">
        <v>140</v>
      </c>
      <c r="BR81" s="59" t="s">
        <v>140</v>
      </c>
      <c r="BS81" s="67">
        <v>502127</v>
      </c>
      <c r="BT81" s="67">
        <v>502127</v>
      </c>
      <c r="BU81" s="59" t="s">
        <v>140</v>
      </c>
      <c r="BV81" s="59" t="s">
        <v>140</v>
      </c>
      <c r="BW81" s="59" t="s">
        <v>140</v>
      </c>
      <c r="BX81" s="59" t="s">
        <v>152</v>
      </c>
      <c r="BY81" s="59" t="s">
        <v>277</v>
      </c>
      <c r="BZ81" s="59" t="s">
        <v>283</v>
      </c>
      <c r="CA81" s="65" t="s">
        <v>279</v>
      </c>
      <c r="CB81" s="172" t="s">
        <v>3505</v>
      </c>
      <c r="CC81" s="116"/>
      <c r="XET81" s="28" t="str">
        <f t="shared" ref="XET81:XET139" si="2">(IF(RIGHT(SUBSTITUTE(SUBSTITUTE(SUBSTITUTE(SUBSTITUTE(SUBSTITUTE(SUBSTITUTE(SUBSTITUTE(SUBSTITUTE(SUBSTITUTE(D81," ","_"),"/","_"),"&amp;","_"),"(","_"),")","_"),",","_"),"-","_"),".","_"),"'","_"))="_",LEFT(SUBSTITUTE(SUBSTITUTE(SUBSTITUTE(SUBSTITUTE(SUBSTITUTE(SUBSTITUTE(SUBSTITUTE(SUBSTITUTE(SUBSTITUTE(D81," ","_"),"/","_"),"&amp;","_"),"(","_"),")","_"),",","_"),"-","_"),".","_"),"'","_"),LEN(SUBSTITUTE(SUBSTITUTE(SUBSTITUTE(SUBSTITUTE(SUBSTITUTE(SUBSTITUTE(SUBSTITUTE(SUBSTITUTE(SUBSTITUTE(D81," ","_"),"/","_"),"&amp;","_"),"(","_"),")","_"),",","_"),"-","_"),".","_"),"'","_"))-1),SUBSTITUTE(SUBSTITUTE(SUBSTITUTE(SUBSTITUTE(SUBSTITUTE(SUBSTITUTE(SUBSTITUTE(SUBSTITUTE(SUBSTITUTE(D81," ","_"),"/","_"),"&amp;","_"),"(","_"),")","_"),",","_"),"-","_"),".","_"),"'","_")))</f>
        <v>Distribution_and_Broker_Management__Group</v>
      </c>
    </row>
    <row r="82" spans="1:81 16374:16374" s="28" customFormat="1" ht="318.75" x14ac:dyDescent="0.25">
      <c r="A82" s="117" t="s">
        <v>14</v>
      </c>
      <c r="B82" s="65" t="s">
        <v>394</v>
      </c>
      <c r="C82" s="65" t="s">
        <v>1210</v>
      </c>
      <c r="D82" s="65" t="s">
        <v>1194</v>
      </c>
      <c r="E82" s="57" t="s">
        <v>1211</v>
      </c>
      <c r="F82" s="59" t="s">
        <v>1212</v>
      </c>
      <c r="G82" s="59" t="s">
        <v>1213</v>
      </c>
      <c r="H82" s="59" t="s">
        <v>253</v>
      </c>
      <c r="I82" s="59" t="s">
        <v>253</v>
      </c>
      <c r="J82" s="59" t="s">
        <v>253</v>
      </c>
      <c r="K82" s="59"/>
      <c r="L82" s="59" t="s">
        <v>253</v>
      </c>
      <c r="M82" s="59" t="s">
        <v>253</v>
      </c>
      <c r="N82" s="59" t="s">
        <v>253</v>
      </c>
      <c r="O82" s="59" t="s">
        <v>253</v>
      </c>
      <c r="P82" s="59" t="s">
        <v>253</v>
      </c>
      <c r="Q82" s="59" t="s">
        <v>253</v>
      </c>
      <c r="R82" s="59" t="s">
        <v>253</v>
      </c>
      <c r="S82" s="59" t="s">
        <v>253</v>
      </c>
      <c r="T82" s="59" t="s">
        <v>253</v>
      </c>
      <c r="U82" s="59"/>
      <c r="V82" s="59" t="s">
        <v>253</v>
      </c>
      <c r="W82" s="65" t="s">
        <v>1215</v>
      </c>
      <c r="X82" s="65" t="s">
        <v>1216</v>
      </c>
      <c r="Y82" s="65" t="s">
        <v>1217</v>
      </c>
      <c r="Z82" s="65" t="s">
        <v>1218</v>
      </c>
      <c r="AA82" s="65" t="s">
        <v>1219</v>
      </c>
      <c r="AB82" s="65" t="s">
        <v>1220</v>
      </c>
      <c r="AC82" s="59" t="s">
        <v>140</v>
      </c>
      <c r="AD82" s="58" t="s">
        <v>141</v>
      </c>
      <c r="AE82" s="58"/>
      <c r="AF82" s="58"/>
      <c r="AG82" s="58"/>
      <c r="AH82" s="59"/>
      <c r="AI82" s="65">
        <v>42</v>
      </c>
      <c r="AJ82" s="59">
        <v>42</v>
      </c>
      <c r="AK82" s="59" t="s">
        <v>468</v>
      </c>
      <c r="AL82" s="59" t="s">
        <v>143</v>
      </c>
      <c r="AM82" s="59" t="s">
        <v>144</v>
      </c>
      <c r="AN82" s="59" t="s">
        <v>143</v>
      </c>
      <c r="AO82" s="59" t="s">
        <v>140</v>
      </c>
      <c r="AP82" s="59" t="s">
        <v>145</v>
      </c>
      <c r="AQ82" s="110">
        <v>45047</v>
      </c>
      <c r="AR82" s="63" t="s">
        <v>272</v>
      </c>
      <c r="AS82" s="64" t="s">
        <v>273</v>
      </c>
      <c r="AT82" s="63" t="s">
        <v>1004</v>
      </c>
      <c r="AU82" s="59">
        <v>0</v>
      </c>
      <c r="AV82" s="59" t="s">
        <v>140</v>
      </c>
      <c r="AW82" s="59" t="s">
        <v>140</v>
      </c>
      <c r="AX82" s="59" t="s">
        <v>140</v>
      </c>
      <c r="AY82" s="59" t="s">
        <v>140</v>
      </c>
      <c r="AZ82" s="59" t="s">
        <v>140</v>
      </c>
      <c r="BA82" s="59" t="s">
        <v>140</v>
      </c>
      <c r="BB82" s="59" t="s">
        <v>140</v>
      </c>
      <c r="BC82" s="59" t="s">
        <v>140</v>
      </c>
      <c r="BD82" s="59" t="s">
        <v>143</v>
      </c>
      <c r="BE82" s="65" t="s">
        <v>405</v>
      </c>
      <c r="BF82" s="59" t="s">
        <v>1221</v>
      </c>
      <c r="BG82" s="59" t="s">
        <v>386</v>
      </c>
      <c r="BH82" s="59" t="s">
        <v>386</v>
      </c>
      <c r="BI82" s="59" t="s">
        <v>386</v>
      </c>
      <c r="BJ82" s="26" t="s">
        <v>1222</v>
      </c>
      <c r="BK82" s="27" t="s">
        <v>1223</v>
      </c>
      <c r="BL82" s="59">
        <v>0.35416666666666669</v>
      </c>
      <c r="BM82" s="59" t="s">
        <v>311</v>
      </c>
      <c r="BN82" s="59" t="s">
        <v>311</v>
      </c>
      <c r="BO82" s="59">
        <v>0.04</v>
      </c>
      <c r="BP82" s="59" t="s">
        <v>408</v>
      </c>
      <c r="BQ82" s="59" t="s">
        <v>311</v>
      </c>
      <c r="BR82" s="59" t="s">
        <v>311</v>
      </c>
      <c r="BS82" s="67" t="s">
        <v>409</v>
      </c>
      <c r="BT82" s="67" t="s">
        <v>328</v>
      </c>
      <c r="BU82" s="59">
        <v>80000</v>
      </c>
      <c r="BV82" s="59" t="s">
        <v>143</v>
      </c>
      <c r="BW82" s="59"/>
      <c r="BX82" s="59" t="s">
        <v>239</v>
      </c>
      <c r="BY82" s="59" t="s">
        <v>311</v>
      </c>
      <c r="BZ82" s="59" t="s">
        <v>1224</v>
      </c>
      <c r="CA82" s="65" t="s">
        <v>1225</v>
      </c>
      <c r="CB82" s="172" t="s">
        <v>3505</v>
      </c>
      <c r="CC82" s="116"/>
      <c r="XET82" s="28" t="str">
        <f t="shared" si="2"/>
        <v>Contact_Center__Group</v>
      </c>
    </row>
    <row r="83" spans="1:81 16374:16374" s="28" customFormat="1" ht="191.25" x14ac:dyDescent="0.25">
      <c r="A83" s="117" t="s">
        <v>14</v>
      </c>
      <c r="B83" s="65" t="s">
        <v>394</v>
      </c>
      <c r="C83" s="65" t="s">
        <v>1210</v>
      </c>
      <c r="D83" s="65" t="s">
        <v>1194</v>
      </c>
      <c r="E83" s="57" t="s">
        <v>1226</v>
      </c>
      <c r="F83" s="59" t="s">
        <v>1227</v>
      </c>
      <c r="G83" s="59" t="s">
        <v>1228</v>
      </c>
      <c r="H83" s="59" t="s">
        <v>253</v>
      </c>
      <c r="I83" s="59" t="s">
        <v>253</v>
      </c>
      <c r="J83" s="59" t="s">
        <v>253</v>
      </c>
      <c r="K83" s="59" t="s">
        <v>253</v>
      </c>
      <c r="L83" s="59" t="s">
        <v>253</v>
      </c>
      <c r="M83" s="59" t="s">
        <v>253</v>
      </c>
      <c r="N83" s="59" t="s">
        <v>253</v>
      </c>
      <c r="O83" s="59" t="s">
        <v>253</v>
      </c>
      <c r="P83" s="59" t="s">
        <v>253</v>
      </c>
      <c r="Q83" s="59" t="s">
        <v>253</v>
      </c>
      <c r="R83" s="59" t="s">
        <v>253</v>
      </c>
      <c r="S83" s="59" t="s">
        <v>253</v>
      </c>
      <c r="T83" s="59" t="s">
        <v>253</v>
      </c>
      <c r="U83" s="59" t="s">
        <v>253</v>
      </c>
      <c r="V83" s="59" t="s">
        <v>253</v>
      </c>
      <c r="W83" s="65" t="s">
        <v>1229</v>
      </c>
      <c r="X83" s="65" t="s">
        <v>1230</v>
      </c>
      <c r="Y83" s="65" t="s">
        <v>1231</v>
      </c>
      <c r="Z83" s="65" t="s">
        <v>1232</v>
      </c>
      <c r="AA83" s="65" t="s">
        <v>1233</v>
      </c>
      <c r="AB83" s="65" t="s">
        <v>1234</v>
      </c>
      <c r="AC83" s="59" t="s">
        <v>140</v>
      </c>
      <c r="AD83" s="58" t="s">
        <v>141</v>
      </c>
      <c r="AE83" s="58" t="s">
        <v>190</v>
      </c>
      <c r="AF83" s="58"/>
      <c r="AG83" s="58"/>
      <c r="AH83" s="59"/>
      <c r="AI83" s="65">
        <v>42</v>
      </c>
      <c r="AJ83" s="59">
        <v>42</v>
      </c>
      <c r="AK83" s="59" t="s">
        <v>468</v>
      </c>
      <c r="AL83" s="59" t="s">
        <v>143</v>
      </c>
      <c r="AM83" s="59" t="s">
        <v>144</v>
      </c>
      <c r="AN83" s="59" t="s">
        <v>143</v>
      </c>
      <c r="AO83" s="59" t="s">
        <v>140</v>
      </c>
      <c r="AP83" s="59" t="s">
        <v>145</v>
      </c>
      <c r="AQ83" s="110">
        <v>45474</v>
      </c>
      <c r="AR83" s="63" t="s">
        <v>272</v>
      </c>
      <c r="AS83" s="64" t="s">
        <v>272</v>
      </c>
      <c r="AT83" s="63" t="s">
        <v>551</v>
      </c>
      <c r="AU83" s="59">
        <v>0</v>
      </c>
      <c r="AV83" s="59" t="s">
        <v>140</v>
      </c>
      <c r="AW83" s="59" t="s">
        <v>140</v>
      </c>
      <c r="AX83" s="59" t="s">
        <v>140</v>
      </c>
      <c r="AY83" s="59" t="s">
        <v>140</v>
      </c>
      <c r="AZ83" s="59" t="s">
        <v>140</v>
      </c>
      <c r="BA83" s="59" t="s">
        <v>140</v>
      </c>
      <c r="BB83" s="59" t="s">
        <v>140</v>
      </c>
      <c r="BC83" s="59" t="s">
        <v>140</v>
      </c>
      <c r="BD83" s="59" t="s">
        <v>143</v>
      </c>
      <c r="BE83" s="65" t="s">
        <v>405</v>
      </c>
      <c r="BF83" s="59" t="s">
        <v>1221</v>
      </c>
      <c r="BG83" s="59" t="s">
        <v>386</v>
      </c>
      <c r="BH83" s="59" t="s">
        <v>386</v>
      </c>
      <c r="BI83" s="59" t="s">
        <v>386</v>
      </c>
      <c r="BJ83" s="26" t="s">
        <v>1235</v>
      </c>
      <c r="BK83" s="27" t="s">
        <v>1223</v>
      </c>
      <c r="BL83" s="59">
        <v>0.40069444444444446</v>
      </c>
      <c r="BM83" s="59" t="s">
        <v>311</v>
      </c>
      <c r="BN83" s="59" t="s">
        <v>311</v>
      </c>
      <c r="BO83" s="59">
        <v>0.04</v>
      </c>
      <c r="BP83" s="59" t="s">
        <v>408</v>
      </c>
      <c r="BQ83" s="59" t="s">
        <v>311</v>
      </c>
      <c r="BR83" s="59" t="s">
        <v>311</v>
      </c>
      <c r="BS83" s="67" t="s">
        <v>409</v>
      </c>
      <c r="BT83" s="67" t="s">
        <v>328</v>
      </c>
      <c r="BU83" s="59">
        <v>55000</v>
      </c>
      <c r="BV83" s="59" t="s">
        <v>143</v>
      </c>
      <c r="BW83" s="59"/>
      <c r="BX83" s="59" t="s">
        <v>239</v>
      </c>
      <c r="BY83" s="59" t="s">
        <v>311</v>
      </c>
      <c r="BZ83" s="59" t="s">
        <v>1236</v>
      </c>
      <c r="CA83" s="65" t="s">
        <v>1225</v>
      </c>
      <c r="CB83" s="172" t="s">
        <v>3505</v>
      </c>
      <c r="CC83" s="116"/>
      <c r="XET83" s="28" t="str">
        <f t="shared" si="2"/>
        <v>Contact_Center__Group</v>
      </c>
    </row>
    <row r="84" spans="1:81 16374:16374" s="28" customFormat="1" ht="191.25" x14ac:dyDescent="0.25">
      <c r="A84" s="117" t="s">
        <v>14</v>
      </c>
      <c r="B84" s="65" t="s">
        <v>394</v>
      </c>
      <c r="C84" s="65" t="s">
        <v>1210</v>
      </c>
      <c r="D84" s="65" t="s">
        <v>1194</v>
      </c>
      <c r="E84" s="57" t="s">
        <v>1226</v>
      </c>
      <c r="F84" s="59" t="s">
        <v>1227</v>
      </c>
      <c r="G84" s="59" t="s">
        <v>1237</v>
      </c>
      <c r="H84" s="59" t="s">
        <v>253</v>
      </c>
      <c r="I84" s="59" t="s">
        <v>253</v>
      </c>
      <c r="J84" s="59" t="s">
        <v>253</v>
      </c>
      <c r="K84" s="59" t="s">
        <v>253</v>
      </c>
      <c r="L84" s="59" t="s">
        <v>253</v>
      </c>
      <c r="M84" s="59" t="s">
        <v>253</v>
      </c>
      <c r="N84" s="59" t="s">
        <v>253</v>
      </c>
      <c r="O84" s="59" t="s">
        <v>253</v>
      </c>
      <c r="P84" s="59" t="s">
        <v>253</v>
      </c>
      <c r="Q84" s="59" t="s">
        <v>253</v>
      </c>
      <c r="R84" s="59" t="s">
        <v>253</v>
      </c>
      <c r="S84" s="59" t="s">
        <v>253</v>
      </c>
      <c r="T84" s="59" t="s">
        <v>253</v>
      </c>
      <c r="U84" s="59" t="s">
        <v>253</v>
      </c>
      <c r="V84" s="59" t="s">
        <v>253</v>
      </c>
      <c r="W84" s="65" t="s">
        <v>1238</v>
      </c>
      <c r="X84" s="65" t="s">
        <v>1230</v>
      </c>
      <c r="Y84" s="65" t="s">
        <v>1231</v>
      </c>
      <c r="Z84" s="65" t="s">
        <v>1232</v>
      </c>
      <c r="AA84" s="65" t="s">
        <v>1233</v>
      </c>
      <c r="AB84" s="65" t="s">
        <v>1234</v>
      </c>
      <c r="AC84" s="59" t="s">
        <v>140</v>
      </c>
      <c r="AD84" s="58" t="s">
        <v>141</v>
      </c>
      <c r="AE84" s="58" t="s">
        <v>190</v>
      </c>
      <c r="AF84" s="58"/>
      <c r="AG84" s="58"/>
      <c r="AH84" s="59"/>
      <c r="AI84" s="65">
        <v>15</v>
      </c>
      <c r="AJ84" s="59">
        <v>15</v>
      </c>
      <c r="AK84" s="59" t="s">
        <v>468</v>
      </c>
      <c r="AL84" s="59" t="s">
        <v>143</v>
      </c>
      <c r="AM84" s="59" t="s">
        <v>144</v>
      </c>
      <c r="AN84" s="59" t="s">
        <v>143</v>
      </c>
      <c r="AO84" s="59" t="s">
        <v>140</v>
      </c>
      <c r="AP84" s="59" t="s">
        <v>145</v>
      </c>
      <c r="AQ84" s="110">
        <v>45413</v>
      </c>
      <c r="AR84" s="63" t="s">
        <v>272</v>
      </c>
      <c r="AS84" s="64" t="s">
        <v>272</v>
      </c>
      <c r="AT84" s="63" t="s">
        <v>551</v>
      </c>
      <c r="AU84" s="59">
        <v>0</v>
      </c>
      <c r="AV84" s="59" t="s">
        <v>140</v>
      </c>
      <c r="AW84" s="59" t="s">
        <v>140</v>
      </c>
      <c r="AX84" s="59" t="s">
        <v>140</v>
      </c>
      <c r="AY84" s="59" t="s">
        <v>140</v>
      </c>
      <c r="AZ84" s="59" t="s">
        <v>140</v>
      </c>
      <c r="BA84" s="59" t="s">
        <v>140</v>
      </c>
      <c r="BB84" s="59" t="s">
        <v>140</v>
      </c>
      <c r="BC84" s="59" t="s">
        <v>140</v>
      </c>
      <c r="BD84" s="59" t="s">
        <v>143</v>
      </c>
      <c r="BE84" s="65" t="s">
        <v>405</v>
      </c>
      <c r="BF84" s="59" t="s">
        <v>1221</v>
      </c>
      <c r="BG84" s="59" t="s">
        <v>386</v>
      </c>
      <c r="BH84" s="59" t="s">
        <v>386</v>
      </c>
      <c r="BI84" s="59" t="s">
        <v>386</v>
      </c>
      <c r="BJ84" s="26" t="s">
        <v>1235</v>
      </c>
      <c r="BK84" s="27" t="s">
        <v>1223</v>
      </c>
      <c r="BL84" s="59">
        <v>0.35416666666666669</v>
      </c>
      <c r="BM84" s="59" t="s">
        <v>311</v>
      </c>
      <c r="BN84" s="59" t="s">
        <v>311</v>
      </c>
      <c r="BO84" s="59">
        <v>0.04</v>
      </c>
      <c r="BP84" s="59" t="s">
        <v>408</v>
      </c>
      <c r="BQ84" s="59" t="s">
        <v>311</v>
      </c>
      <c r="BR84" s="59" t="s">
        <v>311</v>
      </c>
      <c r="BS84" s="67" t="s">
        <v>409</v>
      </c>
      <c r="BT84" s="67" t="s">
        <v>328</v>
      </c>
      <c r="BU84" s="59">
        <v>38000</v>
      </c>
      <c r="BV84" s="59" t="s">
        <v>143</v>
      </c>
      <c r="BW84" s="59"/>
      <c r="BX84" s="59" t="s">
        <v>239</v>
      </c>
      <c r="BY84" s="59" t="s">
        <v>311</v>
      </c>
      <c r="BZ84" s="59" t="s">
        <v>1239</v>
      </c>
      <c r="CA84" s="65" t="s">
        <v>1225</v>
      </c>
      <c r="CB84" s="172" t="s">
        <v>3505</v>
      </c>
      <c r="CC84" s="116"/>
      <c r="XET84" s="28" t="str">
        <f t="shared" si="2"/>
        <v>Contact_Center__Group</v>
      </c>
    </row>
    <row r="85" spans="1:81 16374:16374" s="28" customFormat="1" ht="89.25" hidden="1" x14ac:dyDescent="0.25">
      <c r="A85" s="117" t="s">
        <v>14</v>
      </c>
      <c r="B85" s="65" t="s">
        <v>394</v>
      </c>
      <c r="C85" s="65" t="s">
        <v>1210</v>
      </c>
      <c r="D85" s="65" t="s">
        <v>872</v>
      </c>
      <c r="E85" s="57" t="s">
        <v>873</v>
      </c>
      <c r="F85" s="59" t="s">
        <v>1240</v>
      </c>
      <c r="G85" s="59" t="s">
        <v>1240</v>
      </c>
      <c r="H85" s="59" t="s">
        <v>253</v>
      </c>
      <c r="I85" s="59" t="s">
        <v>253</v>
      </c>
      <c r="J85" s="59" t="s">
        <v>253</v>
      </c>
      <c r="K85" s="59" t="s">
        <v>253</v>
      </c>
      <c r="L85" s="59" t="s">
        <v>253</v>
      </c>
      <c r="M85" s="59"/>
      <c r="N85" s="59"/>
      <c r="O85" s="59" t="s">
        <v>133</v>
      </c>
      <c r="P85" s="59" t="s">
        <v>133</v>
      </c>
      <c r="Q85" s="59" t="s">
        <v>133</v>
      </c>
      <c r="R85" s="59" t="s">
        <v>133</v>
      </c>
      <c r="S85" s="59" t="s">
        <v>133</v>
      </c>
      <c r="T85" s="59" t="s">
        <v>133</v>
      </c>
      <c r="U85" s="59" t="s">
        <v>133</v>
      </c>
      <c r="V85" s="59"/>
      <c r="W85" s="65" t="s">
        <v>1241</v>
      </c>
      <c r="X85" s="65" t="s">
        <v>1242</v>
      </c>
      <c r="Y85" s="65" t="s">
        <v>1243</v>
      </c>
      <c r="Z85" s="65" t="s">
        <v>1244</v>
      </c>
      <c r="AA85" s="65" t="s">
        <v>1245</v>
      </c>
      <c r="AB85" s="65" t="s">
        <v>1246</v>
      </c>
      <c r="AC85" s="59" t="s">
        <v>140</v>
      </c>
      <c r="AD85" s="58" t="s">
        <v>141</v>
      </c>
      <c r="AE85" s="58"/>
      <c r="AF85" s="58"/>
      <c r="AG85" s="58"/>
      <c r="AH85" s="59">
        <v>10</v>
      </c>
      <c r="AI85" s="65"/>
      <c r="AJ85" s="59">
        <v>17</v>
      </c>
      <c r="AK85" s="59" t="s">
        <v>142</v>
      </c>
      <c r="AL85" s="59" t="s">
        <v>143</v>
      </c>
      <c r="AM85" s="59" t="s">
        <v>144</v>
      </c>
      <c r="AN85" s="59"/>
      <c r="AO85" s="59"/>
      <c r="AP85" s="59" t="s">
        <v>160</v>
      </c>
      <c r="AQ85" s="110">
        <v>45516</v>
      </c>
      <c r="AR85" s="63" t="s">
        <v>272</v>
      </c>
      <c r="AS85" s="64" t="s">
        <v>551</v>
      </c>
      <c r="AT85" s="63" t="s">
        <v>551</v>
      </c>
      <c r="AU85" s="59"/>
      <c r="AV85" s="59"/>
      <c r="AW85" s="59"/>
      <c r="AX85" s="59"/>
      <c r="AY85" s="59"/>
      <c r="AZ85" s="59"/>
      <c r="BA85" s="59"/>
      <c r="BB85" s="59"/>
      <c r="BC85" s="59"/>
      <c r="BD85" s="59"/>
      <c r="BE85" s="65"/>
      <c r="BF85" s="59"/>
      <c r="BG85" s="59" t="s">
        <v>151</v>
      </c>
      <c r="BH85" s="59"/>
      <c r="BI85" s="59" t="s">
        <v>2408</v>
      </c>
      <c r="BJ85" s="26">
        <v>0.9</v>
      </c>
      <c r="BK85" s="27">
        <v>0.97</v>
      </c>
      <c r="BL85" s="59"/>
      <c r="BM85" s="59"/>
      <c r="BN85" s="59"/>
      <c r="BO85" s="59"/>
      <c r="BP85" s="59"/>
      <c r="BQ85" s="59"/>
      <c r="BR85" s="59"/>
      <c r="BS85" s="67"/>
      <c r="BT85" s="67"/>
      <c r="BU85" s="59"/>
      <c r="BV85" s="59"/>
      <c r="BW85" s="59"/>
      <c r="BX85" s="59" t="s">
        <v>239</v>
      </c>
      <c r="BY85" s="59"/>
      <c r="BZ85" s="59" t="s">
        <v>1247</v>
      </c>
      <c r="CA85" s="65" t="s">
        <v>1248</v>
      </c>
      <c r="CB85" s="172" t="s">
        <v>3505</v>
      </c>
      <c r="CC85" s="116"/>
      <c r="XET85" s="28" t="str">
        <f t="shared" si="2"/>
        <v>Underwriting_and_Enrollment__Group</v>
      </c>
    </row>
    <row r="86" spans="1:81 16374:16374" s="28" customFormat="1" ht="76.5" hidden="1" x14ac:dyDescent="0.25">
      <c r="A86" s="117" t="s">
        <v>14</v>
      </c>
      <c r="B86" s="65" t="s">
        <v>394</v>
      </c>
      <c r="C86" s="65" t="s">
        <v>1210</v>
      </c>
      <c r="D86" s="65" t="s">
        <v>803</v>
      </c>
      <c r="E86" s="57" t="s">
        <v>1120</v>
      </c>
      <c r="F86" s="59" t="s">
        <v>1249</v>
      </c>
      <c r="G86" s="59" t="s">
        <v>1249</v>
      </c>
      <c r="H86" s="59" t="s">
        <v>253</v>
      </c>
      <c r="I86" s="59" t="s">
        <v>253</v>
      </c>
      <c r="J86" s="59" t="s">
        <v>253</v>
      </c>
      <c r="K86" s="59" t="s">
        <v>253</v>
      </c>
      <c r="L86" s="59" t="s">
        <v>253</v>
      </c>
      <c r="M86" s="59"/>
      <c r="N86" s="59"/>
      <c r="O86" s="59"/>
      <c r="P86" s="59" t="s">
        <v>133</v>
      </c>
      <c r="Q86" s="59" t="s">
        <v>133</v>
      </c>
      <c r="R86" s="59"/>
      <c r="S86" s="59" t="s">
        <v>133</v>
      </c>
      <c r="T86" s="59" t="s">
        <v>133</v>
      </c>
      <c r="U86" s="59" t="s">
        <v>133</v>
      </c>
      <c r="V86" s="59"/>
      <c r="W86" s="65" t="s">
        <v>1250</v>
      </c>
      <c r="X86" s="65" t="s">
        <v>1251</v>
      </c>
      <c r="Y86" s="65" t="s">
        <v>1252</v>
      </c>
      <c r="Z86" s="65" t="s">
        <v>1253</v>
      </c>
      <c r="AA86" s="65" t="s">
        <v>1254</v>
      </c>
      <c r="AB86" s="65" t="s">
        <v>1255</v>
      </c>
      <c r="AC86" s="59" t="s">
        <v>1256</v>
      </c>
      <c r="AD86" s="58" t="s">
        <v>141</v>
      </c>
      <c r="AE86" s="58"/>
      <c r="AF86" s="58"/>
      <c r="AG86" s="58"/>
      <c r="AH86" s="59">
        <v>5</v>
      </c>
      <c r="AI86" s="65"/>
      <c r="AJ86" s="59">
        <v>9</v>
      </c>
      <c r="AK86" s="59" t="s">
        <v>142</v>
      </c>
      <c r="AL86" s="59" t="s">
        <v>143</v>
      </c>
      <c r="AM86" s="59" t="s">
        <v>144</v>
      </c>
      <c r="AN86" s="59"/>
      <c r="AO86" s="59"/>
      <c r="AP86" s="59" t="s">
        <v>160</v>
      </c>
      <c r="AQ86" s="110">
        <v>45509</v>
      </c>
      <c r="AR86" s="63" t="s">
        <v>272</v>
      </c>
      <c r="AS86" s="64" t="s">
        <v>551</v>
      </c>
      <c r="AT86" s="63" t="s">
        <v>551</v>
      </c>
      <c r="AU86" s="59"/>
      <c r="AV86" s="59"/>
      <c r="AW86" s="59"/>
      <c r="AX86" s="59"/>
      <c r="AY86" s="59"/>
      <c r="AZ86" s="59"/>
      <c r="BA86" s="59"/>
      <c r="BB86" s="59"/>
      <c r="BC86" s="59"/>
      <c r="BD86" s="59"/>
      <c r="BE86" s="65"/>
      <c r="BF86" s="59"/>
      <c r="BG86" s="59" t="s">
        <v>151</v>
      </c>
      <c r="BH86" s="59"/>
      <c r="BI86" s="59" t="s">
        <v>2408</v>
      </c>
      <c r="BJ86" s="26">
        <v>0.9</v>
      </c>
      <c r="BK86" s="27">
        <v>0.97</v>
      </c>
      <c r="BL86" s="59"/>
      <c r="BM86" s="59"/>
      <c r="BN86" s="59"/>
      <c r="BO86" s="59"/>
      <c r="BP86" s="59"/>
      <c r="BQ86" s="59"/>
      <c r="BR86" s="59"/>
      <c r="BS86" s="67"/>
      <c r="BT86" s="67"/>
      <c r="BU86" s="59"/>
      <c r="BV86" s="59"/>
      <c r="BW86" s="59"/>
      <c r="BX86" s="59" t="s">
        <v>239</v>
      </c>
      <c r="BY86" s="59"/>
      <c r="BZ86" s="59" t="s">
        <v>1257</v>
      </c>
      <c r="CA86" s="65" t="s">
        <v>1248</v>
      </c>
      <c r="CB86" s="172" t="s">
        <v>3505</v>
      </c>
      <c r="CC86" s="116"/>
      <c r="XET86" s="28" t="str">
        <f t="shared" si="2"/>
        <v>Finance___Accounting__Group</v>
      </c>
    </row>
    <row r="87" spans="1:81 16374:16374" s="28" customFormat="1" ht="76.5" hidden="1" x14ac:dyDescent="0.25">
      <c r="A87" s="117" t="s">
        <v>14</v>
      </c>
      <c r="B87" s="65" t="s">
        <v>394</v>
      </c>
      <c r="C87" s="65" t="s">
        <v>1210</v>
      </c>
      <c r="D87" s="65" t="s">
        <v>803</v>
      </c>
      <c r="E87" s="57" t="s">
        <v>1120</v>
      </c>
      <c r="F87" s="59" t="s">
        <v>1258</v>
      </c>
      <c r="G87" s="59" t="s">
        <v>1258</v>
      </c>
      <c r="H87" s="59" t="s">
        <v>253</v>
      </c>
      <c r="I87" s="59" t="s">
        <v>253</v>
      </c>
      <c r="J87" s="59" t="s">
        <v>253</v>
      </c>
      <c r="K87" s="59" t="s">
        <v>253</v>
      </c>
      <c r="L87" s="59" t="s">
        <v>253</v>
      </c>
      <c r="M87" s="59"/>
      <c r="N87" s="59"/>
      <c r="O87" s="59"/>
      <c r="P87" s="59" t="s">
        <v>133</v>
      </c>
      <c r="Q87" s="59" t="s">
        <v>133</v>
      </c>
      <c r="R87" s="59"/>
      <c r="S87" s="59" t="s">
        <v>133</v>
      </c>
      <c r="T87" s="59" t="s">
        <v>133</v>
      </c>
      <c r="U87" s="59" t="s">
        <v>133</v>
      </c>
      <c r="V87" s="59"/>
      <c r="W87" s="65" t="s">
        <v>1259</v>
      </c>
      <c r="X87" s="65" t="s">
        <v>1251</v>
      </c>
      <c r="Y87" s="65" t="s">
        <v>1252</v>
      </c>
      <c r="Z87" s="65" t="s">
        <v>1253</v>
      </c>
      <c r="AA87" s="65" t="s">
        <v>1254</v>
      </c>
      <c r="AB87" s="65" t="s">
        <v>1255</v>
      </c>
      <c r="AC87" s="59" t="s">
        <v>1260</v>
      </c>
      <c r="AD87" s="58" t="s">
        <v>141</v>
      </c>
      <c r="AE87" s="58"/>
      <c r="AF87" s="58"/>
      <c r="AG87" s="58"/>
      <c r="AH87" s="59">
        <v>10</v>
      </c>
      <c r="AI87" s="65"/>
      <c r="AJ87" s="59">
        <v>17</v>
      </c>
      <c r="AK87" s="59" t="s">
        <v>142</v>
      </c>
      <c r="AL87" s="59" t="s">
        <v>143</v>
      </c>
      <c r="AM87" s="59" t="s">
        <v>144</v>
      </c>
      <c r="AN87" s="59"/>
      <c r="AO87" s="59"/>
      <c r="AP87" s="59" t="s">
        <v>160</v>
      </c>
      <c r="AQ87" s="110">
        <v>45516</v>
      </c>
      <c r="AR87" s="63" t="s">
        <v>272</v>
      </c>
      <c r="AS87" s="64" t="s">
        <v>432</v>
      </c>
      <c r="AT87" s="63" t="s">
        <v>551</v>
      </c>
      <c r="AU87" s="59"/>
      <c r="AV87" s="59"/>
      <c r="AW87" s="59"/>
      <c r="AX87" s="59"/>
      <c r="AY87" s="59"/>
      <c r="AZ87" s="59"/>
      <c r="BA87" s="59"/>
      <c r="BB87" s="59"/>
      <c r="BC87" s="59"/>
      <c r="BD87" s="59"/>
      <c r="BE87" s="65"/>
      <c r="BF87" s="59"/>
      <c r="BG87" s="59" t="s">
        <v>151</v>
      </c>
      <c r="BH87" s="59"/>
      <c r="BI87" s="59" t="s">
        <v>2408</v>
      </c>
      <c r="BJ87" s="26">
        <v>0.9</v>
      </c>
      <c r="BK87" s="27">
        <v>0.97</v>
      </c>
      <c r="BL87" s="59"/>
      <c r="BM87" s="59"/>
      <c r="BN87" s="59"/>
      <c r="BO87" s="59"/>
      <c r="BP87" s="59"/>
      <c r="BQ87" s="59"/>
      <c r="BR87" s="59"/>
      <c r="BS87" s="67"/>
      <c r="BT87" s="67"/>
      <c r="BU87" s="59"/>
      <c r="BV87" s="59"/>
      <c r="BW87" s="59"/>
      <c r="BX87" s="59" t="s">
        <v>239</v>
      </c>
      <c r="BY87" s="59"/>
      <c r="BZ87" s="59" t="s">
        <v>1257</v>
      </c>
      <c r="CA87" s="65" t="s">
        <v>1248</v>
      </c>
      <c r="CB87" s="172" t="s">
        <v>3505</v>
      </c>
      <c r="CC87" s="116"/>
      <c r="XET87" s="28" t="str">
        <f t="shared" si="2"/>
        <v>Finance___Accounting__Group</v>
      </c>
    </row>
    <row r="88" spans="1:81 16374:16374" s="28" customFormat="1" ht="63.75" hidden="1" x14ac:dyDescent="0.25">
      <c r="A88" s="117" t="s">
        <v>14</v>
      </c>
      <c r="B88" s="65" t="s">
        <v>394</v>
      </c>
      <c r="C88" s="65" t="s">
        <v>1210</v>
      </c>
      <c r="D88" s="65" t="s">
        <v>816</v>
      </c>
      <c r="E88" s="57" t="s">
        <v>1261</v>
      </c>
      <c r="F88" s="59" t="s">
        <v>1212</v>
      </c>
      <c r="G88" s="59" t="s">
        <v>1212</v>
      </c>
      <c r="H88" s="59"/>
      <c r="I88" s="59"/>
      <c r="J88" s="59"/>
      <c r="K88" s="59"/>
      <c r="L88" s="59"/>
      <c r="M88" s="59"/>
      <c r="N88" s="59"/>
      <c r="O88" s="59"/>
      <c r="P88" s="59"/>
      <c r="Q88" s="59"/>
      <c r="R88" s="59"/>
      <c r="S88" s="59"/>
      <c r="T88" s="59" t="s">
        <v>253</v>
      </c>
      <c r="U88" s="59"/>
      <c r="V88" s="59"/>
      <c r="W88" s="65" t="s">
        <v>1262</v>
      </c>
      <c r="X88" s="65" t="s">
        <v>1263</v>
      </c>
      <c r="Y88" s="65" t="s">
        <v>1264</v>
      </c>
      <c r="Z88" s="65" t="s">
        <v>1265</v>
      </c>
      <c r="AA88" s="65" t="s">
        <v>1266</v>
      </c>
      <c r="AB88" s="65" t="s">
        <v>1267</v>
      </c>
      <c r="AC88" s="59" t="s">
        <v>1268</v>
      </c>
      <c r="AD88" s="58" t="s">
        <v>141</v>
      </c>
      <c r="AE88" s="58"/>
      <c r="AF88" s="58"/>
      <c r="AG88" s="58"/>
      <c r="AH88" s="59">
        <v>8</v>
      </c>
      <c r="AI88" s="65"/>
      <c r="AJ88" s="59">
        <v>16</v>
      </c>
      <c r="AK88" s="59" t="s">
        <v>142</v>
      </c>
      <c r="AL88" s="59" t="s">
        <v>143</v>
      </c>
      <c r="AM88" s="59" t="s">
        <v>144</v>
      </c>
      <c r="AN88" s="59"/>
      <c r="AO88" s="59"/>
      <c r="AP88" s="59" t="s">
        <v>160</v>
      </c>
      <c r="AQ88" s="110">
        <v>45572</v>
      </c>
      <c r="AR88" s="63" t="s">
        <v>272</v>
      </c>
      <c r="AS88" s="64" t="s">
        <v>455</v>
      </c>
      <c r="AT88" s="63" t="s">
        <v>1269</v>
      </c>
      <c r="AU88" s="59"/>
      <c r="AV88" s="59"/>
      <c r="AW88" s="59"/>
      <c r="AX88" s="59"/>
      <c r="AY88" s="59"/>
      <c r="AZ88" s="59"/>
      <c r="BA88" s="59"/>
      <c r="BB88" s="59"/>
      <c r="BC88" s="59"/>
      <c r="BD88" s="59"/>
      <c r="BE88" s="65"/>
      <c r="BF88" s="59"/>
      <c r="BG88" s="59" t="s">
        <v>151</v>
      </c>
      <c r="BH88" s="59"/>
      <c r="BI88" s="59" t="s">
        <v>2408</v>
      </c>
      <c r="BJ88" s="26" t="s">
        <v>1270</v>
      </c>
      <c r="BK88" s="27">
        <v>0.9</v>
      </c>
      <c r="BL88" s="59"/>
      <c r="BM88" s="59"/>
      <c r="BN88" s="59"/>
      <c r="BO88" s="59"/>
      <c r="BP88" s="59"/>
      <c r="BQ88" s="59"/>
      <c r="BR88" s="59"/>
      <c r="BS88" s="67"/>
      <c r="BT88" s="67"/>
      <c r="BU88" s="59"/>
      <c r="BV88" s="59"/>
      <c r="BW88" s="59"/>
      <c r="BX88" s="59" t="s">
        <v>239</v>
      </c>
      <c r="BY88" s="59"/>
      <c r="BZ88" s="59" t="s">
        <v>1271</v>
      </c>
      <c r="CA88" s="65" t="s">
        <v>1248</v>
      </c>
      <c r="CB88" s="172" t="s">
        <v>3505</v>
      </c>
      <c r="CC88" s="116"/>
      <c r="XET88" s="28" t="str">
        <f t="shared" si="2"/>
        <v>Claims_Management__Group</v>
      </c>
    </row>
    <row r="89" spans="1:81 16374:16374" s="28" customFormat="1" ht="76.5" hidden="1" x14ac:dyDescent="0.25">
      <c r="A89" s="117" t="s">
        <v>14</v>
      </c>
      <c r="B89" s="65" t="s">
        <v>394</v>
      </c>
      <c r="C89" s="65" t="s">
        <v>1210</v>
      </c>
      <c r="D89" s="65" t="s">
        <v>856</v>
      </c>
      <c r="E89" s="57" t="s">
        <v>857</v>
      </c>
      <c r="F89" s="59" t="s">
        <v>1272</v>
      </c>
      <c r="G89" s="59" t="s">
        <v>1273</v>
      </c>
      <c r="H89" s="59" t="s">
        <v>133</v>
      </c>
      <c r="I89" s="59" t="s">
        <v>133</v>
      </c>
      <c r="J89" s="59" t="s">
        <v>133</v>
      </c>
      <c r="K89" s="59"/>
      <c r="L89" s="59" t="s">
        <v>133</v>
      </c>
      <c r="M89" s="59"/>
      <c r="N89" s="59"/>
      <c r="O89" s="59"/>
      <c r="P89" s="59"/>
      <c r="Q89" s="59"/>
      <c r="R89" s="59"/>
      <c r="S89" s="59"/>
      <c r="T89" s="59"/>
      <c r="U89" s="59"/>
      <c r="V89" s="59"/>
      <c r="W89" s="65" t="s">
        <v>1274</v>
      </c>
      <c r="X89" s="65" t="s">
        <v>1275</v>
      </c>
      <c r="Y89" s="65" t="s">
        <v>1276</v>
      </c>
      <c r="Z89" s="65" t="s">
        <v>1277</v>
      </c>
      <c r="AA89" s="65" t="s">
        <v>1278</v>
      </c>
      <c r="AB89" s="65" t="s">
        <v>1279</v>
      </c>
      <c r="AC89" s="59" t="s">
        <v>140</v>
      </c>
      <c r="AD89" s="58" t="s">
        <v>141</v>
      </c>
      <c r="AE89" s="58"/>
      <c r="AF89" s="58"/>
      <c r="AG89" s="58"/>
      <c r="AH89" s="59">
        <v>8</v>
      </c>
      <c r="AI89" s="65"/>
      <c r="AJ89" s="59">
        <v>13</v>
      </c>
      <c r="AK89" s="59" t="s">
        <v>142</v>
      </c>
      <c r="AL89" s="59" t="s">
        <v>143</v>
      </c>
      <c r="AM89" s="59" t="s">
        <v>144</v>
      </c>
      <c r="AN89" s="59"/>
      <c r="AO89" s="59"/>
      <c r="AP89" s="59" t="s">
        <v>160</v>
      </c>
      <c r="AQ89" s="110">
        <v>45607</v>
      </c>
      <c r="AR89" s="63" t="s">
        <v>272</v>
      </c>
      <c r="AS89" s="64" t="s">
        <v>538</v>
      </c>
      <c r="AT89" s="63" t="s">
        <v>1269</v>
      </c>
      <c r="AU89" s="59"/>
      <c r="AV89" s="59"/>
      <c r="AW89" s="59"/>
      <c r="AX89" s="59"/>
      <c r="AY89" s="59"/>
      <c r="AZ89" s="59"/>
      <c r="BA89" s="59"/>
      <c r="BB89" s="59"/>
      <c r="BC89" s="59"/>
      <c r="BD89" s="59"/>
      <c r="BE89" s="65"/>
      <c r="BF89" s="59"/>
      <c r="BG89" s="59" t="s">
        <v>151</v>
      </c>
      <c r="BH89" s="59"/>
      <c r="BI89" s="59" t="s">
        <v>2408</v>
      </c>
      <c r="BJ89" s="26">
        <v>0.9</v>
      </c>
      <c r="BK89" s="27">
        <v>0.8</v>
      </c>
      <c r="BL89" s="59"/>
      <c r="BM89" s="59"/>
      <c r="BN89" s="59"/>
      <c r="BO89" s="59"/>
      <c r="BP89" s="59"/>
      <c r="BQ89" s="59"/>
      <c r="BR89" s="59"/>
      <c r="BS89" s="67"/>
      <c r="BT89" s="67"/>
      <c r="BU89" s="59"/>
      <c r="BV89" s="59"/>
      <c r="BW89" s="59"/>
      <c r="BX89" s="59" t="s">
        <v>239</v>
      </c>
      <c r="BY89" s="59"/>
      <c r="BZ89" s="59" t="s">
        <v>1280</v>
      </c>
      <c r="CA89" s="65" t="s">
        <v>1248</v>
      </c>
      <c r="CB89" s="172" t="s">
        <v>3505</v>
      </c>
      <c r="CC89" s="116"/>
      <c r="XET89" s="28" t="str">
        <f t="shared" si="2"/>
        <v>Policy_Administration__Group</v>
      </c>
    </row>
    <row r="90" spans="1:81 16374:16374" s="28" customFormat="1" ht="140.25" hidden="1" x14ac:dyDescent="0.25">
      <c r="A90" s="117" t="s">
        <v>14</v>
      </c>
      <c r="B90" s="65" t="s">
        <v>394</v>
      </c>
      <c r="C90" s="65" t="s">
        <v>1210</v>
      </c>
      <c r="D90" s="65" t="s">
        <v>872</v>
      </c>
      <c r="E90" s="57" t="s">
        <v>941</v>
      </c>
      <c r="F90" s="59" t="s">
        <v>1281</v>
      </c>
      <c r="G90" s="59" t="s">
        <v>1282</v>
      </c>
      <c r="H90" s="59" t="s">
        <v>133</v>
      </c>
      <c r="I90" s="59" t="s">
        <v>133</v>
      </c>
      <c r="J90" s="59" t="s">
        <v>133</v>
      </c>
      <c r="K90" s="59"/>
      <c r="L90" s="59"/>
      <c r="M90" s="59"/>
      <c r="N90" s="59"/>
      <c r="O90" s="59"/>
      <c r="P90" s="59" t="s">
        <v>133</v>
      </c>
      <c r="Q90" s="59" t="s">
        <v>133</v>
      </c>
      <c r="R90" s="59"/>
      <c r="S90" s="59" t="s">
        <v>133</v>
      </c>
      <c r="T90" s="59" t="s">
        <v>133</v>
      </c>
      <c r="U90" s="59" t="s">
        <v>133</v>
      </c>
      <c r="V90" s="59"/>
      <c r="W90" s="65" t="s">
        <v>1283</v>
      </c>
      <c r="X90" s="65" t="s">
        <v>1284</v>
      </c>
      <c r="Y90" s="65" t="s">
        <v>1285</v>
      </c>
      <c r="Z90" s="65" t="s">
        <v>1286</v>
      </c>
      <c r="AA90" s="65" t="s">
        <v>1287</v>
      </c>
      <c r="AB90" s="65" t="s">
        <v>1288</v>
      </c>
      <c r="AC90" s="59"/>
      <c r="AD90" s="58" t="s">
        <v>141</v>
      </c>
      <c r="AE90" s="58"/>
      <c r="AF90" s="58"/>
      <c r="AG90" s="58"/>
      <c r="AH90" s="59">
        <v>18</v>
      </c>
      <c r="AI90" s="65"/>
      <c r="AJ90" s="59">
        <v>18</v>
      </c>
      <c r="AK90" s="59" t="s">
        <v>142</v>
      </c>
      <c r="AL90" s="59" t="s">
        <v>143</v>
      </c>
      <c r="AM90" s="59" t="s">
        <v>144</v>
      </c>
      <c r="AN90" s="59"/>
      <c r="AO90" s="59"/>
      <c r="AP90" s="59" t="s">
        <v>160</v>
      </c>
      <c r="AQ90" s="110">
        <v>45453</v>
      </c>
      <c r="AR90" s="63" t="s">
        <v>272</v>
      </c>
      <c r="AS90" s="64" t="s">
        <v>650</v>
      </c>
      <c r="AT90" s="63" t="s">
        <v>551</v>
      </c>
      <c r="AU90" s="59"/>
      <c r="AV90" s="59"/>
      <c r="AW90" s="59"/>
      <c r="AX90" s="59"/>
      <c r="AY90" s="59"/>
      <c r="AZ90" s="59"/>
      <c r="BA90" s="59"/>
      <c r="BB90" s="59"/>
      <c r="BC90" s="59"/>
      <c r="BD90" s="59"/>
      <c r="BE90" s="65"/>
      <c r="BF90" s="59"/>
      <c r="BG90" s="59" t="s">
        <v>151</v>
      </c>
      <c r="BH90" s="59"/>
      <c r="BI90" s="59" t="s">
        <v>2408</v>
      </c>
      <c r="BJ90" s="26">
        <v>0.92</v>
      </c>
      <c r="BK90" s="27">
        <v>0.95</v>
      </c>
      <c r="BL90" s="59"/>
      <c r="BM90" s="59"/>
      <c r="BN90" s="59"/>
      <c r="BO90" s="59"/>
      <c r="BP90" s="59"/>
      <c r="BQ90" s="59"/>
      <c r="BR90" s="59"/>
      <c r="BS90" s="67"/>
      <c r="BT90" s="67"/>
      <c r="BU90" s="59"/>
      <c r="BV90" s="59"/>
      <c r="BW90" s="59"/>
      <c r="BX90" s="59" t="s">
        <v>239</v>
      </c>
      <c r="BY90" s="59"/>
      <c r="BZ90" s="59" t="s">
        <v>1289</v>
      </c>
      <c r="CA90" s="65" t="s">
        <v>1290</v>
      </c>
      <c r="CB90" s="172" t="s">
        <v>3505</v>
      </c>
      <c r="CC90" s="116"/>
      <c r="XET90" s="28" t="str">
        <f t="shared" si="2"/>
        <v>Underwriting_and_Enrollment__Group</v>
      </c>
    </row>
    <row r="91" spans="1:81 16374:16374" s="28" customFormat="1" ht="140.25" hidden="1" x14ac:dyDescent="0.25">
      <c r="A91" s="117" t="s">
        <v>14</v>
      </c>
      <c r="B91" s="65" t="s">
        <v>394</v>
      </c>
      <c r="C91" s="65" t="s">
        <v>1210</v>
      </c>
      <c r="D91" s="65" t="s">
        <v>872</v>
      </c>
      <c r="E91" s="57" t="s">
        <v>941</v>
      </c>
      <c r="F91" s="59" t="s">
        <v>1291</v>
      </c>
      <c r="G91" s="59" t="s">
        <v>1292</v>
      </c>
      <c r="H91" s="59" t="s">
        <v>133</v>
      </c>
      <c r="I91" s="59" t="s">
        <v>133</v>
      </c>
      <c r="J91" s="59" t="s">
        <v>133</v>
      </c>
      <c r="K91" s="59"/>
      <c r="L91" s="59"/>
      <c r="M91" s="59"/>
      <c r="N91" s="59"/>
      <c r="O91" s="59"/>
      <c r="P91" s="59" t="s">
        <v>133</v>
      </c>
      <c r="Q91" s="59" t="s">
        <v>133</v>
      </c>
      <c r="R91" s="59"/>
      <c r="S91" s="59" t="s">
        <v>133</v>
      </c>
      <c r="T91" s="59" t="s">
        <v>133</v>
      </c>
      <c r="U91" s="59" t="s">
        <v>133</v>
      </c>
      <c r="V91" s="59"/>
      <c r="W91" s="65" t="s">
        <v>1293</v>
      </c>
      <c r="X91" s="65" t="s">
        <v>1284</v>
      </c>
      <c r="Y91" s="65" t="s">
        <v>1285</v>
      </c>
      <c r="Z91" s="65" t="s">
        <v>1286</v>
      </c>
      <c r="AA91" s="65" t="s">
        <v>1294</v>
      </c>
      <c r="AB91" s="65" t="s">
        <v>1295</v>
      </c>
      <c r="AC91" s="59"/>
      <c r="AD91" s="58" t="s">
        <v>141</v>
      </c>
      <c r="AE91" s="58"/>
      <c r="AF91" s="58"/>
      <c r="AG91" s="58"/>
      <c r="AH91" s="59">
        <v>30</v>
      </c>
      <c r="AI91" s="65"/>
      <c r="AJ91" s="59">
        <v>30</v>
      </c>
      <c r="AK91" s="59" t="s">
        <v>142</v>
      </c>
      <c r="AL91" s="59" t="s">
        <v>143</v>
      </c>
      <c r="AM91" s="59" t="s">
        <v>144</v>
      </c>
      <c r="AN91" s="59"/>
      <c r="AO91" s="59"/>
      <c r="AP91" s="59" t="s">
        <v>160</v>
      </c>
      <c r="AQ91" s="110">
        <v>45453</v>
      </c>
      <c r="AR91" s="63" t="s">
        <v>272</v>
      </c>
      <c r="AS91" s="64" t="s">
        <v>650</v>
      </c>
      <c r="AT91" s="63" t="s">
        <v>551</v>
      </c>
      <c r="AU91" s="59"/>
      <c r="AV91" s="59"/>
      <c r="AW91" s="59"/>
      <c r="AX91" s="59"/>
      <c r="AY91" s="59"/>
      <c r="AZ91" s="59"/>
      <c r="BA91" s="59"/>
      <c r="BB91" s="59"/>
      <c r="BC91" s="59"/>
      <c r="BD91" s="59"/>
      <c r="BE91" s="65"/>
      <c r="BF91" s="59"/>
      <c r="BG91" s="59" t="s">
        <v>151</v>
      </c>
      <c r="BH91" s="59"/>
      <c r="BI91" s="59" t="s">
        <v>2408</v>
      </c>
      <c r="BJ91" s="26">
        <v>0.92</v>
      </c>
      <c r="BK91" s="27">
        <v>0.95</v>
      </c>
      <c r="BL91" s="59"/>
      <c r="BM91" s="59"/>
      <c r="BN91" s="59"/>
      <c r="BO91" s="59"/>
      <c r="BP91" s="59"/>
      <c r="BQ91" s="59"/>
      <c r="BR91" s="59"/>
      <c r="BS91" s="67"/>
      <c r="BT91" s="67"/>
      <c r="BU91" s="59"/>
      <c r="BV91" s="59"/>
      <c r="BW91" s="59"/>
      <c r="BX91" s="59" t="s">
        <v>239</v>
      </c>
      <c r="BY91" s="59"/>
      <c r="BZ91" s="59" t="s">
        <v>1296</v>
      </c>
      <c r="CA91" s="65" t="s">
        <v>1290</v>
      </c>
      <c r="CB91" s="172" t="s">
        <v>3505</v>
      </c>
      <c r="CC91" s="116"/>
      <c r="XET91" s="28" t="str">
        <f t="shared" si="2"/>
        <v>Underwriting_and_Enrollment__Group</v>
      </c>
    </row>
    <row r="92" spans="1:81 16374:16374" s="28" customFormat="1" ht="318.75" x14ac:dyDescent="0.25">
      <c r="A92" s="117" t="s">
        <v>14</v>
      </c>
      <c r="B92" s="65" t="s">
        <v>394</v>
      </c>
      <c r="C92" s="65" t="s">
        <v>1210</v>
      </c>
      <c r="D92" s="65" t="s">
        <v>1194</v>
      </c>
      <c r="E92" s="57" t="s">
        <v>1211</v>
      </c>
      <c r="F92" s="59" t="s">
        <v>1212</v>
      </c>
      <c r="G92" s="59" t="s">
        <v>1213</v>
      </c>
      <c r="H92" s="59" t="s">
        <v>253</v>
      </c>
      <c r="I92" s="59" t="s">
        <v>253</v>
      </c>
      <c r="J92" s="59" t="s">
        <v>253</v>
      </c>
      <c r="K92" s="59"/>
      <c r="L92" s="59" t="s">
        <v>253</v>
      </c>
      <c r="M92" s="59" t="s">
        <v>253</v>
      </c>
      <c r="N92" s="59" t="s">
        <v>253</v>
      </c>
      <c r="O92" s="59" t="s">
        <v>253</v>
      </c>
      <c r="P92" s="59" t="s">
        <v>253</v>
      </c>
      <c r="Q92" s="59" t="s">
        <v>253</v>
      </c>
      <c r="R92" s="59" t="s">
        <v>253</v>
      </c>
      <c r="S92" s="59" t="s">
        <v>253</v>
      </c>
      <c r="T92" s="59" t="s">
        <v>253</v>
      </c>
      <c r="U92" s="59"/>
      <c r="V92" s="59" t="s">
        <v>253</v>
      </c>
      <c r="W92" s="65" t="s">
        <v>1215</v>
      </c>
      <c r="X92" s="65" t="s">
        <v>1216</v>
      </c>
      <c r="Y92" s="65" t="s">
        <v>1217</v>
      </c>
      <c r="Z92" s="65" t="s">
        <v>1218</v>
      </c>
      <c r="AA92" s="65" t="s">
        <v>1219</v>
      </c>
      <c r="AB92" s="65" t="s">
        <v>1220</v>
      </c>
      <c r="AC92" s="59" t="s">
        <v>140</v>
      </c>
      <c r="AD92" s="58" t="s">
        <v>141</v>
      </c>
      <c r="AE92" s="58"/>
      <c r="AF92" s="58"/>
      <c r="AG92" s="58"/>
      <c r="AH92" s="59"/>
      <c r="AI92" s="65">
        <v>42</v>
      </c>
      <c r="AJ92" s="59">
        <v>57</v>
      </c>
      <c r="AK92" s="59" t="s">
        <v>468</v>
      </c>
      <c r="AL92" s="59" t="s">
        <v>143</v>
      </c>
      <c r="AM92" s="59" t="s">
        <v>144</v>
      </c>
      <c r="AN92" s="59" t="s">
        <v>143</v>
      </c>
      <c r="AO92" s="59" t="s">
        <v>140</v>
      </c>
      <c r="AP92" s="59" t="s">
        <v>145</v>
      </c>
      <c r="AQ92" s="110">
        <v>45047</v>
      </c>
      <c r="AR92" s="63" t="s">
        <v>272</v>
      </c>
      <c r="AS92" s="64" t="s">
        <v>273</v>
      </c>
      <c r="AT92" s="63" t="s">
        <v>1004</v>
      </c>
      <c r="AU92" s="59">
        <v>0</v>
      </c>
      <c r="AV92" s="59" t="s">
        <v>140</v>
      </c>
      <c r="AW92" s="59" t="s">
        <v>140</v>
      </c>
      <c r="AX92" s="59" t="s">
        <v>140</v>
      </c>
      <c r="AY92" s="59" t="s">
        <v>140</v>
      </c>
      <c r="AZ92" s="59" t="s">
        <v>140</v>
      </c>
      <c r="BA92" s="59" t="s">
        <v>140</v>
      </c>
      <c r="BB92" s="59" t="s">
        <v>140</v>
      </c>
      <c r="BC92" s="59" t="s">
        <v>140</v>
      </c>
      <c r="BD92" s="59" t="s">
        <v>748</v>
      </c>
      <c r="BE92" s="65" t="s">
        <v>1297</v>
      </c>
      <c r="BF92" s="59" t="s">
        <v>1221</v>
      </c>
      <c r="BG92" s="59" t="s">
        <v>386</v>
      </c>
      <c r="BH92" s="59" t="s">
        <v>386</v>
      </c>
      <c r="BI92" s="59" t="s">
        <v>386</v>
      </c>
      <c r="BJ92" s="26" t="s">
        <v>1222</v>
      </c>
      <c r="BK92" s="27" t="s">
        <v>1223</v>
      </c>
      <c r="BL92" s="59">
        <v>0.35416666666666669</v>
      </c>
      <c r="BM92" s="59" t="s">
        <v>311</v>
      </c>
      <c r="BN92" s="59" t="s">
        <v>311</v>
      </c>
      <c r="BO92" s="59">
        <v>0.04</v>
      </c>
      <c r="BP92" s="59" t="s">
        <v>408</v>
      </c>
      <c r="BQ92" s="59" t="s">
        <v>311</v>
      </c>
      <c r="BR92" s="59" t="s">
        <v>311</v>
      </c>
      <c r="BS92" s="67" t="s">
        <v>409</v>
      </c>
      <c r="BT92" s="67" t="s">
        <v>328</v>
      </c>
      <c r="BU92" s="59" t="s">
        <v>1298</v>
      </c>
      <c r="BV92" s="59" t="s">
        <v>1299</v>
      </c>
      <c r="BW92" s="59"/>
      <c r="BX92" s="59" t="s">
        <v>239</v>
      </c>
      <c r="BY92" s="59" t="s">
        <v>311</v>
      </c>
      <c r="BZ92" s="59" t="s">
        <v>1224</v>
      </c>
      <c r="CA92" s="65" t="s">
        <v>1225</v>
      </c>
      <c r="CB92" s="172" t="s">
        <v>3505</v>
      </c>
      <c r="CC92" s="116"/>
      <c r="XET92" s="28" t="str">
        <f t="shared" si="2"/>
        <v>Contact_Center__Group</v>
      </c>
    </row>
    <row r="93" spans="1:81 16374:16374" s="28" customFormat="1" ht="191.25" x14ac:dyDescent="0.25">
      <c r="A93" s="117" t="s">
        <v>14</v>
      </c>
      <c r="B93" s="65" t="s">
        <v>394</v>
      </c>
      <c r="C93" s="65" t="s">
        <v>1210</v>
      </c>
      <c r="D93" s="65" t="s">
        <v>1194</v>
      </c>
      <c r="E93" s="57" t="s">
        <v>1226</v>
      </c>
      <c r="F93" s="59" t="s">
        <v>1300</v>
      </c>
      <c r="G93" s="59" t="s">
        <v>1228</v>
      </c>
      <c r="H93" s="59" t="s">
        <v>253</v>
      </c>
      <c r="I93" s="59" t="s">
        <v>253</v>
      </c>
      <c r="J93" s="59" t="s">
        <v>253</v>
      </c>
      <c r="K93" s="59" t="s">
        <v>253</v>
      </c>
      <c r="L93" s="59" t="s">
        <v>253</v>
      </c>
      <c r="M93" s="59" t="s">
        <v>253</v>
      </c>
      <c r="N93" s="59" t="s">
        <v>253</v>
      </c>
      <c r="O93" s="59" t="s">
        <v>253</v>
      </c>
      <c r="P93" s="59" t="s">
        <v>253</v>
      </c>
      <c r="Q93" s="59" t="s">
        <v>253</v>
      </c>
      <c r="R93" s="59" t="s">
        <v>253</v>
      </c>
      <c r="S93" s="59" t="s">
        <v>253</v>
      </c>
      <c r="T93" s="59" t="s">
        <v>253</v>
      </c>
      <c r="U93" s="59" t="s">
        <v>253</v>
      </c>
      <c r="V93" s="59" t="s">
        <v>253</v>
      </c>
      <c r="W93" s="65" t="s">
        <v>1229</v>
      </c>
      <c r="X93" s="65" t="s">
        <v>1230</v>
      </c>
      <c r="Y93" s="65" t="s">
        <v>1231</v>
      </c>
      <c r="Z93" s="65" t="s">
        <v>1232</v>
      </c>
      <c r="AA93" s="65" t="s">
        <v>1233</v>
      </c>
      <c r="AB93" s="65" t="s">
        <v>1234</v>
      </c>
      <c r="AC93" s="59" t="s">
        <v>140</v>
      </c>
      <c r="AD93" s="58" t="s">
        <v>141</v>
      </c>
      <c r="AE93" s="58" t="s">
        <v>190</v>
      </c>
      <c r="AF93" s="58"/>
      <c r="AG93" s="58"/>
      <c r="AH93" s="59"/>
      <c r="AI93" s="65">
        <v>42</v>
      </c>
      <c r="AJ93" s="59">
        <v>59</v>
      </c>
      <c r="AK93" s="59" t="s">
        <v>468</v>
      </c>
      <c r="AL93" s="59" t="s">
        <v>143</v>
      </c>
      <c r="AM93" s="59" t="s">
        <v>144</v>
      </c>
      <c r="AN93" s="59" t="s">
        <v>143</v>
      </c>
      <c r="AO93" s="59" t="s">
        <v>140</v>
      </c>
      <c r="AP93" s="59" t="s">
        <v>145</v>
      </c>
      <c r="AQ93" s="110">
        <v>45474</v>
      </c>
      <c r="AR93" s="63" t="s">
        <v>272</v>
      </c>
      <c r="AS93" s="64" t="s">
        <v>567</v>
      </c>
      <c r="AT93" s="63" t="s">
        <v>551</v>
      </c>
      <c r="AU93" s="59">
        <v>0</v>
      </c>
      <c r="AV93" s="59" t="s">
        <v>140</v>
      </c>
      <c r="AW93" s="59" t="s">
        <v>140</v>
      </c>
      <c r="AX93" s="59" t="s">
        <v>140</v>
      </c>
      <c r="AY93" s="59" t="s">
        <v>140</v>
      </c>
      <c r="AZ93" s="59" t="s">
        <v>140</v>
      </c>
      <c r="BA93" s="59" t="s">
        <v>140</v>
      </c>
      <c r="BB93" s="59" t="s">
        <v>140</v>
      </c>
      <c r="BC93" s="59" t="s">
        <v>140</v>
      </c>
      <c r="BD93" s="59" t="s">
        <v>748</v>
      </c>
      <c r="BE93" s="65" t="s">
        <v>1301</v>
      </c>
      <c r="BF93" s="59" t="s">
        <v>1221</v>
      </c>
      <c r="BG93" s="59" t="s">
        <v>386</v>
      </c>
      <c r="BH93" s="59" t="s">
        <v>386</v>
      </c>
      <c r="BI93" s="59" t="s">
        <v>386</v>
      </c>
      <c r="BJ93" s="26" t="s">
        <v>1222</v>
      </c>
      <c r="BK93" s="27" t="s">
        <v>1223</v>
      </c>
      <c r="BL93" s="59">
        <v>0.33333333333333331</v>
      </c>
      <c r="BM93" s="59" t="s">
        <v>311</v>
      </c>
      <c r="BN93" s="59" t="s">
        <v>311</v>
      </c>
      <c r="BO93" s="59">
        <v>0.04</v>
      </c>
      <c r="BP93" s="59" t="s">
        <v>408</v>
      </c>
      <c r="BQ93" s="59" t="s">
        <v>311</v>
      </c>
      <c r="BR93" s="59" t="s">
        <v>311</v>
      </c>
      <c r="BS93" s="67" t="s">
        <v>409</v>
      </c>
      <c r="BT93" s="67" t="s">
        <v>328</v>
      </c>
      <c r="BU93" s="59" t="s">
        <v>1302</v>
      </c>
      <c r="BV93" s="59" t="s">
        <v>1299</v>
      </c>
      <c r="BW93" s="59"/>
      <c r="BX93" s="59" t="s">
        <v>239</v>
      </c>
      <c r="BY93" s="59" t="s">
        <v>311</v>
      </c>
      <c r="BZ93" s="59" t="s">
        <v>1236</v>
      </c>
      <c r="CA93" s="65" t="s">
        <v>1225</v>
      </c>
      <c r="CB93" s="172" t="s">
        <v>3505</v>
      </c>
      <c r="CC93" s="116"/>
      <c r="XET93" s="28" t="str">
        <f t="shared" si="2"/>
        <v>Contact_Center__Group</v>
      </c>
    </row>
    <row r="94" spans="1:81 16374:16374" s="28" customFormat="1" ht="191.25" x14ac:dyDescent="0.25">
      <c r="A94" s="117" t="s">
        <v>14</v>
      </c>
      <c r="B94" s="65" t="s">
        <v>394</v>
      </c>
      <c r="C94" s="65" t="s">
        <v>1210</v>
      </c>
      <c r="D94" s="65" t="s">
        <v>1194</v>
      </c>
      <c r="E94" s="57" t="s">
        <v>1226</v>
      </c>
      <c r="F94" s="59" t="s">
        <v>1303</v>
      </c>
      <c r="G94" s="59" t="s">
        <v>1237</v>
      </c>
      <c r="H94" s="59" t="s">
        <v>253</v>
      </c>
      <c r="I94" s="59" t="s">
        <v>253</v>
      </c>
      <c r="J94" s="59" t="s">
        <v>253</v>
      </c>
      <c r="K94" s="59" t="s">
        <v>253</v>
      </c>
      <c r="L94" s="59" t="s">
        <v>253</v>
      </c>
      <c r="M94" s="59" t="s">
        <v>253</v>
      </c>
      <c r="N94" s="59" t="s">
        <v>253</v>
      </c>
      <c r="O94" s="59" t="s">
        <v>253</v>
      </c>
      <c r="P94" s="59" t="s">
        <v>253</v>
      </c>
      <c r="Q94" s="59" t="s">
        <v>253</v>
      </c>
      <c r="R94" s="59" t="s">
        <v>253</v>
      </c>
      <c r="S94" s="59" t="s">
        <v>253</v>
      </c>
      <c r="T94" s="59" t="s">
        <v>253</v>
      </c>
      <c r="U94" s="59" t="s">
        <v>253</v>
      </c>
      <c r="V94" s="59" t="s">
        <v>253</v>
      </c>
      <c r="W94" s="65" t="s">
        <v>1238</v>
      </c>
      <c r="X94" s="65" t="s">
        <v>1230</v>
      </c>
      <c r="Y94" s="65" t="s">
        <v>1231</v>
      </c>
      <c r="Z94" s="65" t="s">
        <v>1232</v>
      </c>
      <c r="AA94" s="65" t="s">
        <v>1233</v>
      </c>
      <c r="AB94" s="65" t="s">
        <v>1234</v>
      </c>
      <c r="AC94" s="59" t="s">
        <v>140</v>
      </c>
      <c r="AD94" s="58" t="s">
        <v>141</v>
      </c>
      <c r="AE94" s="58" t="s">
        <v>190</v>
      </c>
      <c r="AF94" s="58"/>
      <c r="AG94" s="58"/>
      <c r="AH94" s="59"/>
      <c r="AI94" s="65">
        <v>30</v>
      </c>
      <c r="AJ94" s="59">
        <v>39</v>
      </c>
      <c r="AK94" s="59" t="s">
        <v>468</v>
      </c>
      <c r="AL94" s="59" t="s">
        <v>143</v>
      </c>
      <c r="AM94" s="59" t="s">
        <v>144</v>
      </c>
      <c r="AN94" s="59" t="s">
        <v>143</v>
      </c>
      <c r="AO94" s="59" t="s">
        <v>140</v>
      </c>
      <c r="AP94" s="59" t="s">
        <v>145</v>
      </c>
      <c r="AQ94" s="110">
        <v>45413</v>
      </c>
      <c r="AR94" s="63" t="s">
        <v>272</v>
      </c>
      <c r="AS94" s="64" t="s">
        <v>272</v>
      </c>
      <c r="AT94" s="63" t="s">
        <v>551</v>
      </c>
      <c r="AU94" s="59">
        <v>0</v>
      </c>
      <c r="AV94" s="59" t="s">
        <v>140</v>
      </c>
      <c r="AW94" s="59" t="s">
        <v>140</v>
      </c>
      <c r="AX94" s="59" t="s">
        <v>140</v>
      </c>
      <c r="AY94" s="59" t="s">
        <v>140</v>
      </c>
      <c r="AZ94" s="59" t="s">
        <v>140</v>
      </c>
      <c r="BA94" s="59" t="s">
        <v>140</v>
      </c>
      <c r="BB94" s="59" t="s">
        <v>140</v>
      </c>
      <c r="BC94" s="59" t="s">
        <v>140</v>
      </c>
      <c r="BD94" s="59" t="s">
        <v>1304</v>
      </c>
      <c r="BE94" s="65" t="s">
        <v>1305</v>
      </c>
      <c r="BF94" s="59" t="s">
        <v>1221</v>
      </c>
      <c r="BG94" s="59" t="s">
        <v>386</v>
      </c>
      <c r="BH94" s="59" t="s">
        <v>386</v>
      </c>
      <c r="BI94" s="59" t="s">
        <v>386</v>
      </c>
      <c r="BJ94" s="26" t="s">
        <v>1222</v>
      </c>
      <c r="BK94" s="27" t="s">
        <v>1223</v>
      </c>
      <c r="BL94" s="59">
        <v>0.35416666666666669</v>
      </c>
      <c r="BM94" s="59" t="s">
        <v>311</v>
      </c>
      <c r="BN94" s="59" t="s">
        <v>311</v>
      </c>
      <c r="BO94" s="59">
        <v>0.04</v>
      </c>
      <c r="BP94" s="59" t="s">
        <v>408</v>
      </c>
      <c r="BQ94" s="59" t="s">
        <v>311</v>
      </c>
      <c r="BR94" s="59" t="s">
        <v>311</v>
      </c>
      <c r="BS94" s="67" t="s">
        <v>409</v>
      </c>
      <c r="BT94" s="67" t="s">
        <v>328</v>
      </c>
      <c r="BU94" s="59" t="s">
        <v>1306</v>
      </c>
      <c r="BV94" s="59" t="s">
        <v>1299</v>
      </c>
      <c r="BW94" s="59"/>
      <c r="BX94" s="59" t="s">
        <v>239</v>
      </c>
      <c r="BY94" s="59" t="s">
        <v>311</v>
      </c>
      <c r="BZ94" s="59" t="s">
        <v>1239</v>
      </c>
      <c r="CA94" s="65" t="s">
        <v>1225</v>
      </c>
      <c r="CB94" s="172" t="s">
        <v>3505</v>
      </c>
      <c r="CC94" s="116"/>
      <c r="XET94" s="28" t="str">
        <f t="shared" si="2"/>
        <v>Contact_Center__Group</v>
      </c>
    </row>
    <row r="95" spans="1:81 16374:16374" s="28" customFormat="1" ht="51" hidden="1" x14ac:dyDescent="0.25">
      <c r="A95" s="117" t="s">
        <v>11</v>
      </c>
      <c r="B95" s="65" t="s">
        <v>520</v>
      </c>
      <c r="C95" s="65" t="s">
        <v>521</v>
      </c>
      <c r="D95" s="65" t="s">
        <v>1194</v>
      </c>
      <c r="E95" s="57" t="s">
        <v>1211</v>
      </c>
      <c r="F95" s="59" t="s">
        <v>1307</v>
      </c>
      <c r="G95" s="59" t="s">
        <v>305</v>
      </c>
      <c r="H95" s="59" t="s">
        <v>133</v>
      </c>
      <c r="I95" s="59"/>
      <c r="J95" s="59"/>
      <c r="K95" s="59"/>
      <c r="L95" s="59"/>
      <c r="M95" s="59"/>
      <c r="N95" s="59"/>
      <c r="O95" s="59"/>
      <c r="P95" s="59"/>
      <c r="Q95" s="59"/>
      <c r="R95" s="59"/>
      <c r="S95" s="59"/>
      <c r="T95" s="59"/>
      <c r="U95" s="59"/>
      <c r="V95" s="59"/>
      <c r="W95" s="65" t="s">
        <v>1308</v>
      </c>
      <c r="X95" s="65" t="s">
        <v>1309</v>
      </c>
      <c r="Y95" s="65" t="s">
        <v>1310</v>
      </c>
      <c r="Z95" s="65" t="s">
        <v>1311</v>
      </c>
      <c r="AA95" s="65" t="s">
        <v>1312</v>
      </c>
      <c r="AB95" s="65" t="s">
        <v>1313</v>
      </c>
      <c r="AC95" s="59" t="s">
        <v>140</v>
      </c>
      <c r="AD95" s="58" t="s">
        <v>141</v>
      </c>
      <c r="AE95" s="58" t="s">
        <v>140</v>
      </c>
      <c r="AF95" s="58">
        <v>1</v>
      </c>
      <c r="AG95" s="58">
        <v>0</v>
      </c>
      <c r="AH95" s="59"/>
      <c r="AI95" s="65">
        <v>13</v>
      </c>
      <c r="AJ95" s="59">
        <v>19</v>
      </c>
      <c r="AK95" s="59" t="s">
        <v>260</v>
      </c>
      <c r="AL95" s="59" t="s">
        <v>143</v>
      </c>
      <c r="AM95" s="59" t="s">
        <v>144</v>
      </c>
      <c r="AN95" s="59" t="s">
        <v>140</v>
      </c>
      <c r="AO95" s="59" t="s">
        <v>255</v>
      </c>
      <c r="AP95" s="59" t="s">
        <v>145</v>
      </c>
      <c r="AQ95" s="110">
        <v>45607</v>
      </c>
      <c r="AR95" s="63" t="s">
        <v>272</v>
      </c>
      <c r="AS95" s="64" t="s">
        <v>432</v>
      </c>
      <c r="AT95" s="63" t="s">
        <v>567</v>
      </c>
      <c r="AU95" s="59">
        <v>1</v>
      </c>
      <c r="AV95" s="59" t="s">
        <v>140</v>
      </c>
      <c r="AW95" s="59" t="s">
        <v>140</v>
      </c>
      <c r="AX95" s="59" t="s">
        <v>140</v>
      </c>
      <c r="AY95" s="59" t="s">
        <v>140</v>
      </c>
      <c r="AZ95" s="59" t="s">
        <v>140</v>
      </c>
      <c r="BA95" s="59" t="s">
        <v>140</v>
      </c>
      <c r="BB95" s="59" t="s">
        <v>140</v>
      </c>
      <c r="BC95" s="59" t="s">
        <v>140</v>
      </c>
      <c r="BD95" s="59" t="s">
        <v>140</v>
      </c>
      <c r="BE95" s="65" t="s">
        <v>520</v>
      </c>
      <c r="BF95" s="59" t="s">
        <v>1315</v>
      </c>
      <c r="BG95" s="59"/>
      <c r="BH95" s="59" t="s">
        <v>1192</v>
      </c>
      <c r="BI95" s="59" t="s">
        <v>323</v>
      </c>
      <c r="BJ95" s="26">
        <v>0.95</v>
      </c>
      <c r="BK95" s="27">
        <v>0.8</v>
      </c>
      <c r="BL95" s="59" t="s">
        <v>1316</v>
      </c>
      <c r="BM95" s="59" t="s">
        <v>140</v>
      </c>
      <c r="BN95" s="59" t="s">
        <v>140</v>
      </c>
      <c r="BO95" s="59">
        <v>0.02</v>
      </c>
      <c r="BP95" s="59" t="s">
        <v>1317</v>
      </c>
      <c r="BQ95" s="59" t="s">
        <v>140</v>
      </c>
      <c r="BR95" s="59" t="s">
        <v>148</v>
      </c>
      <c r="BS95" s="67"/>
      <c r="BT95" s="67"/>
      <c r="BU95" s="59">
        <v>114288</v>
      </c>
      <c r="BV95" s="59" t="s">
        <v>270</v>
      </c>
      <c r="BW95" s="59" t="s">
        <v>1318</v>
      </c>
      <c r="BX95" s="59" t="s">
        <v>152</v>
      </c>
      <c r="BY95" s="59" t="s">
        <v>140</v>
      </c>
      <c r="BZ95" s="59" t="s">
        <v>1319</v>
      </c>
      <c r="CA95" s="65" t="s">
        <v>1320</v>
      </c>
      <c r="CB95" s="172" t="s">
        <v>3505</v>
      </c>
      <c r="CC95" s="116"/>
      <c r="XET95" s="28" t="str">
        <f t="shared" si="2"/>
        <v>Contact_Center__Group</v>
      </c>
    </row>
    <row r="96" spans="1:81 16374:16374" s="28" customFormat="1" ht="114.75" hidden="1" x14ac:dyDescent="0.25">
      <c r="A96" s="117" t="s">
        <v>29</v>
      </c>
      <c r="B96" s="65" t="s">
        <v>1321</v>
      </c>
      <c r="C96" s="65" t="s">
        <v>743</v>
      </c>
      <c r="D96" s="65" t="s">
        <v>872</v>
      </c>
      <c r="E96" s="57" t="s">
        <v>873</v>
      </c>
      <c r="F96" s="59" t="s">
        <v>1322</v>
      </c>
      <c r="G96" s="59" t="s">
        <v>1323</v>
      </c>
      <c r="H96" s="59" t="s">
        <v>133</v>
      </c>
      <c r="I96" s="59" t="s">
        <v>133</v>
      </c>
      <c r="J96" s="59" t="s">
        <v>133</v>
      </c>
      <c r="K96" s="59"/>
      <c r="L96" s="59" t="s">
        <v>133</v>
      </c>
      <c r="M96" s="59"/>
      <c r="N96" s="59"/>
      <c r="O96" s="59"/>
      <c r="P96" s="59" t="s">
        <v>133</v>
      </c>
      <c r="Q96" s="59" t="s">
        <v>133</v>
      </c>
      <c r="R96" s="59"/>
      <c r="S96" s="59" t="s">
        <v>133</v>
      </c>
      <c r="T96" s="59" t="s">
        <v>133</v>
      </c>
      <c r="U96" s="59" t="s">
        <v>133</v>
      </c>
      <c r="V96" s="59"/>
      <c r="W96" s="65" t="s">
        <v>1324</v>
      </c>
      <c r="X96" s="65" t="s">
        <v>1325</v>
      </c>
      <c r="Y96" s="65" t="s">
        <v>1326</v>
      </c>
      <c r="Z96" s="65" t="s">
        <v>1327</v>
      </c>
      <c r="AA96" s="65" t="s">
        <v>1328</v>
      </c>
      <c r="AB96" s="65" t="s">
        <v>1329</v>
      </c>
      <c r="AC96" s="59" t="s">
        <v>140</v>
      </c>
      <c r="AD96" s="58" t="s">
        <v>141</v>
      </c>
      <c r="AE96" s="58" t="s">
        <v>140</v>
      </c>
      <c r="AF96" s="58">
        <v>1</v>
      </c>
      <c r="AG96" s="58">
        <v>0</v>
      </c>
      <c r="AH96" s="59">
        <v>4</v>
      </c>
      <c r="AI96" s="65"/>
      <c r="AJ96" s="59">
        <v>8</v>
      </c>
      <c r="AK96" s="59" t="s">
        <v>142</v>
      </c>
      <c r="AL96" s="59" t="s">
        <v>143</v>
      </c>
      <c r="AM96" s="59" t="s">
        <v>144</v>
      </c>
      <c r="AN96" s="59" t="s">
        <v>140</v>
      </c>
      <c r="AO96" s="59" t="s">
        <v>255</v>
      </c>
      <c r="AP96" s="59" t="s">
        <v>160</v>
      </c>
      <c r="AQ96" s="110">
        <v>45929</v>
      </c>
      <c r="AR96" s="63" t="s">
        <v>272</v>
      </c>
      <c r="AS96" s="64" t="s">
        <v>551</v>
      </c>
      <c r="AT96" s="63" t="s">
        <v>567</v>
      </c>
      <c r="AU96" s="59">
        <v>0</v>
      </c>
      <c r="AV96" s="59" t="s">
        <v>140</v>
      </c>
      <c r="AW96" s="59" t="s">
        <v>140</v>
      </c>
      <c r="AX96" s="59" t="s">
        <v>140</v>
      </c>
      <c r="AY96" s="59" t="s">
        <v>140</v>
      </c>
      <c r="AZ96" s="59" t="s">
        <v>140</v>
      </c>
      <c r="BA96" s="59" t="s">
        <v>140</v>
      </c>
      <c r="BB96" s="59" t="s">
        <v>140</v>
      </c>
      <c r="BC96" s="59" t="s">
        <v>140</v>
      </c>
      <c r="BD96" s="59" t="s">
        <v>140</v>
      </c>
      <c r="BE96" s="65" t="s">
        <v>520</v>
      </c>
      <c r="BF96" s="59" t="s">
        <v>140</v>
      </c>
      <c r="BG96" s="59" t="s">
        <v>151</v>
      </c>
      <c r="BH96" s="59"/>
      <c r="BI96" s="59" t="s">
        <v>2408</v>
      </c>
      <c r="BJ96" s="26">
        <v>0.99</v>
      </c>
      <c r="BK96" s="27" t="s">
        <v>1332</v>
      </c>
      <c r="BL96" s="59" t="s">
        <v>1333</v>
      </c>
      <c r="BM96" s="59" t="s">
        <v>140</v>
      </c>
      <c r="BN96" s="59" t="s">
        <v>140</v>
      </c>
      <c r="BO96" s="59" t="s">
        <v>140</v>
      </c>
      <c r="BP96" s="59" t="s">
        <v>140</v>
      </c>
      <c r="BQ96" s="59" t="s">
        <v>140</v>
      </c>
      <c r="BR96" s="59"/>
      <c r="BS96" s="67"/>
      <c r="BT96" s="67"/>
      <c r="BU96" s="59" t="s">
        <v>140</v>
      </c>
      <c r="BV96" s="59" t="s">
        <v>270</v>
      </c>
      <c r="BW96" s="59">
        <v>0.15</v>
      </c>
      <c r="BX96" s="59" t="s">
        <v>239</v>
      </c>
      <c r="BY96" s="59" t="s">
        <v>140</v>
      </c>
      <c r="BZ96" s="59" t="s">
        <v>1334</v>
      </c>
      <c r="CA96" s="65" t="s">
        <v>1335</v>
      </c>
      <c r="CB96" s="172" t="s">
        <v>3505</v>
      </c>
      <c r="CC96" s="116"/>
      <c r="XET96" s="28" t="str">
        <f t="shared" si="2"/>
        <v>Underwriting_and_Enrollment__Group</v>
      </c>
    </row>
    <row r="97" spans="1:81 16374:16374" s="28" customFormat="1" ht="76.5" hidden="1" x14ac:dyDescent="0.25">
      <c r="A97" s="117" t="s">
        <v>29</v>
      </c>
      <c r="B97" s="65" t="s">
        <v>1321</v>
      </c>
      <c r="C97" s="65" t="s">
        <v>743</v>
      </c>
      <c r="D97" s="65" t="s">
        <v>872</v>
      </c>
      <c r="E97" s="57" t="s">
        <v>873</v>
      </c>
      <c r="F97" s="59" t="s">
        <v>1336</v>
      </c>
      <c r="G97" s="59" t="s">
        <v>1337</v>
      </c>
      <c r="H97" s="59" t="s">
        <v>133</v>
      </c>
      <c r="I97" s="59" t="s">
        <v>133</v>
      </c>
      <c r="J97" s="59" t="s">
        <v>133</v>
      </c>
      <c r="K97" s="59"/>
      <c r="L97" s="59" t="s">
        <v>133</v>
      </c>
      <c r="M97" s="59"/>
      <c r="N97" s="59"/>
      <c r="O97" s="59"/>
      <c r="P97" s="59" t="s">
        <v>133</v>
      </c>
      <c r="Q97" s="59" t="s">
        <v>133</v>
      </c>
      <c r="R97" s="59"/>
      <c r="S97" s="59" t="s">
        <v>133</v>
      </c>
      <c r="T97" s="59" t="s">
        <v>133</v>
      </c>
      <c r="U97" s="59" t="s">
        <v>133</v>
      </c>
      <c r="V97" s="59"/>
      <c r="W97" s="65" t="s">
        <v>1338</v>
      </c>
      <c r="X97" s="65" t="s">
        <v>1325</v>
      </c>
      <c r="Y97" s="65" t="s">
        <v>1339</v>
      </c>
      <c r="Z97" s="65" t="s">
        <v>1340</v>
      </c>
      <c r="AA97" s="65" t="s">
        <v>1341</v>
      </c>
      <c r="AB97" s="65" t="s">
        <v>1342</v>
      </c>
      <c r="AC97" s="59" t="s">
        <v>140</v>
      </c>
      <c r="AD97" s="58" t="s">
        <v>141</v>
      </c>
      <c r="AE97" s="58" t="s">
        <v>140</v>
      </c>
      <c r="AF97" s="58">
        <v>1</v>
      </c>
      <c r="AG97" s="58">
        <v>0</v>
      </c>
      <c r="AH97" s="59">
        <v>4</v>
      </c>
      <c r="AI97" s="65"/>
      <c r="AJ97" s="59">
        <v>8</v>
      </c>
      <c r="AK97" s="59" t="s">
        <v>142</v>
      </c>
      <c r="AL97" s="59" t="s">
        <v>143</v>
      </c>
      <c r="AM97" s="59" t="s">
        <v>144</v>
      </c>
      <c r="AN97" s="59" t="s">
        <v>140</v>
      </c>
      <c r="AO97" s="59" t="s">
        <v>255</v>
      </c>
      <c r="AP97" s="59" t="s">
        <v>145</v>
      </c>
      <c r="AQ97" s="110">
        <v>45922</v>
      </c>
      <c r="AR97" s="63" t="s">
        <v>272</v>
      </c>
      <c r="AS97" s="64" t="s">
        <v>551</v>
      </c>
      <c r="AT97" s="63" t="s">
        <v>273</v>
      </c>
      <c r="AU97" s="59">
        <v>0</v>
      </c>
      <c r="AV97" s="59" t="s">
        <v>140</v>
      </c>
      <c r="AW97" s="59" t="s">
        <v>140</v>
      </c>
      <c r="AX97" s="59" t="s">
        <v>140</v>
      </c>
      <c r="AY97" s="59" t="s">
        <v>140</v>
      </c>
      <c r="AZ97" s="59" t="s">
        <v>140</v>
      </c>
      <c r="BA97" s="59" t="s">
        <v>140</v>
      </c>
      <c r="BB97" s="59" t="s">
        <v>140</v>
      </c>
      <c r="BC97" s="59" t="s">
        <v>140</v>
      </c>
      <c r="BD97" s="59" t="s">
        <v>140</v>
      </c>
      <c r="BE97" s="65" t="s">
        <v>520</v>
      </c>
      <c r="BF97" s="59" t="s">
        <v>140</v>
      </c>
      <c r="BG97" s="59" t="s">
        <v>151</v>
      </c>
      <c r="BH97" s="59"/>
      <c r="BI97" s="59" t="s">
        <v>2408</v>
      </c>
      <c r="BJ97" s="26">
        <v>0.99</v>
      </c>
      <c r="BK97" s="27" t="s">
        <v>1332</v>
      </c>
      <c r="BL97" s="59" t="s">
        <v>1345</v>
      </c>
      <c r="BM97" s="59" t="s">
        <v>140</v>
      </c>
      <c r="BN97" s="59" t="s">
        <v>140</v>
      </c>
      <c r="BO97" s="59" t="s">
        <v>140</v>
      </c>
      <c r="BP97" s="59" t="s">
        <v>140</v>
      </c>
      <c r="BQ97" s="59" t="s">
        <v>140</v>
      </c>
      <c r="BR97" s="59"/>
      <c r="BS97" s="67"/>
      <c r="BT97" s="67"/>
      <c r="BU97" s="59" t="s">
        <v>140</v>
      </c>
      <c r="BV97" s="59" t="s">
        <v>270</v>
      </c>
      <c r="BW97" s="59">
        <v>0.15</v>
      </c>
      <c r="BX97" s="59" t="s">
        <v>239</v>
      </c>
      <c r="BY97" s="59" t="s">
        <v>140</v>
      </c>
      <c r="BZ97" s="59" t="s">
        <v>1346</v>
      </c>
      <c r="CA97" s="65" t="s">
        <v>1335</v>
      </c>
      <c r="CB97" s="172" t="s">
        <v>3505</v>
      </c>
      <c r="CC97" s="116"/>
      <c r="XET97" s="28" t="str">
        <f t="shared" si="2"/>
        <v>Underwriting_and_Enrollment__Group</v>
      </c>
    </row>
    <row r="98" spans="1:81 16374:16374" s="28" customFormat="1" ht="76.5" hidden="1" x14ac:dyDescent="0.25">
      <c r="A98" s="117" t="s">
        <v>29</v>
      </c>
      <c r="B98" s="65" t="s">
        <v>1321</v>
      </c>
      <c r="C98" s="65" t="s">
        <v>743</v>
      </c>
      <c r="D98" s="65" t="s">
        <v>872</v>
      </c>
      <c r="E98" s="57" t="s">
        <v>873</v>
      </c>
      <c r="F98" s="59" t="s">
        <v>1347</v>
      </c>
      <c r="G98" s="59" t="s">
        <v>1348</v>
      </c>
      <c r="H98" s="59" t="s">
        <v>133</v>
      </c>
      <c r="I98" s="59" t="s">
        <v>133</v>
      </c>
      <c r="J98" s="59" t="s">
        <v>133</v>
      </c>
      <c r="K98" s="59"/>
      <c r="L98" s="59" t="s">
        <v>133</v>
      </c>
      <c r="M98" s="59"/>
      <c r="N98" s="59"/>
      <c r="O98" s="59"/>
      <c r="P98" s="59" t="s">
        <v>133</v>
      </c>
      <c r="Q98" s="59" t="s">
        <v>133</v>
      </c>
      <c r="R98" s="59"/>
      <c r="S98" s="59" t="s">
        <v>133</v>
      </c>
      <c r="T98" s="59" t="s">
        <v>133</v>
      </c>
      <c r="U98" s="59" t="s">
        <v>133</v>
      </c>
      <c r="V98" s="59"/>
      <c r="W98" s="65" t="s">
        <v>1349</v>
      </c>
      <c r="X98" s="65" t="s">
        <v>1350</v>
      </c>
      <c r="Y98" s="65" t="s">
        <v>1351</v>
      </c>
      <c r="Z98" s="65" t="s">
        <v>1352</v>
      </c>
      <c r="AA98" s="65" t="s">
        <v>1353</v>
      </c>
      <c r="AB98" s="65" t="s">
        <v>1354</v>
      </c>
      <c r="AC98" s="59" t="s">
        <v>140</v>
      </c>
      <c r="AD98" s="58" t="s">
        <v>141</v>
      </c>
      <c r="AE98" s="58" t="s">
        <v>140</v>
      </c>
      <c r="AF98" s="58">
        <v>1</v>
      </c>
      <c r="AG98" s="58">
        <v>0</v>
      </c>
      <c r="AH98" s="59">
        <v>6</v>
      </c>
      <c r="AI98" s="65"/>
      <c r="AJ98" s="59">
        <v>11</v>
      </c>
      <c r="AK98" s="59" t="s">
        <v>142</v>
      </c>
      <c r="AL98" s="59" t="s">
        <v>143</v>
      </c>
      <c r="AM98" s="59" t="s">
        <v>144</v>
      </c>
      <c r="AN98" s="59" t="s">
        <v>140</v>
      </c>
      <c r="AO98" s="59" t="s">
        <v>255</v>
      </c>
      <c r="AP98" s="59" t="s">
        <v>160</v>
      </c>
      <c r="AQ98" s="110">
        <v>45929</v>
      </c>
      <c r="AR98" s="63" t="s">
        <v>272</v>
      </c>
      <c r="AS98" s="64" t="s">
        <v>551</v>
      </c>
      <c r="AT98" s="63" t="s">
        <v>567</v>
      </c>
      <c r="AU98" s="59">
        <v>0</v>
      </c>
      <c r="AV98" s="59" t="s">
        <v>140</v>
      </c>
      <c r="AW98" s="59" t="s">
        <v>140</v>
      </c>
      <c r="AX98" s="59" t="s">
        <v>140</v>
      </c>
      <c r="AY98" s="59" t="s">
        <v>140</v>
      </c>
      <c r="AZ98" s="59" t="s">
        <v>140</v>
      </c>
      <c r="BA98" s="59" t="s">
        <v>140</v>
      </c>
      <c r="BB98" s="59" t="s">
        <v>140</v>
      </c>
      <c r="BC98" s="59" t="s">
        <v>140</v>
      </c>
      <c r="BD98" s="59" t="s">
        <v>140</v>
      </c>
      <c r="BE98" s="65" t="s">
        <v>520</v>
      </c>
      <c r="BF98" s="59" t="s">
        <v>140</v>
      </c>
      <c r="BG98" s="59" t="s">
        <v>151</v>
      </c>
      <c r="BH98" s="59"/>
      <c r="BI98" s="59" t="s">
        <v>2408</v>
      </c>
      <c r="BJ98" s="26">
        <v>0.99</v>
      </c>
      <c r="BK98" s="27" t="s">
        <v>1355</v>
      </c>
      <c r="BL98" s="59" t="s">
        <v>1356</v>
      </c>
      <c r="BM98" s="59" t="s">
        <v>140</v>
      </c>
      <c r="BN98" s="59" t="s">
        <v>140</v>
      </c>
      <c r="BO98" s="59" t="s">
        <v>140</v>
      </c>
      <c r="BP98" s="59" t="s">
        <v>140</v>
      </c>
      <c r="BQ98" s="59" t="s">
        <v>140</v>
      </c>
      <c r="BR98" s="59"/>
      <c r="BS98" s="67"/>
      <c r="BT98" s="67"/>
      <c r="BU98" s="59" t="s">
        <v>140</v>
      </c>
      <c r="BV98" s="59" t="s">
        <v>270</v>
      </c>
      <c r="BW98" s="59">
        <v>0.15</v>
      </c>
      <c r="BX98" s="59" t="s">
        <v>239</v>
      </c>
      <c r="BY98" s="59" t="s">
        <v>140</v>
      </c>
      <c r="BZ98" s="59" t="s">
        <v>1357</v>
      </c>
      <c r="CA98" s="65" t="s">
        <v>1335</v>
      </c>
      <c r="CB98" s="172" t="s">
        <v>3505</v>
      </c>
      <c r="CC98" s="116"/>
      <c r="XET98" s="28" t="str">
        <f t="shared" si="2"/>
        <v>Underwriting_and_Enrollment__Group</v>
      </c>
    </row>
    <row r="99" spans="1:81 16374:16374" s="28" customFormat="1" ht="114.75" hidden="1" x14ac:dyDescent="0.25">
      <c r="A99" s="117" t="s">
        <v>30</v>
      </c>
      <c r="B99" s="65" t="s">
        <v>1358</v>
      </c>
      <c r="C99" s="65" t="s">
        <v>1359</v>
      </c>
      <c r="D99" s="65" t="s">
        <v>816</v>
      </c>
      <c r="E99" s="57" t="s">
        <v>1360</v>
      </c>
      <c r="F99" s="59" t="s">
        <v>1361</v>
      </c>
      <c r="G99" s="59" t="s">
        <v>1362</v>
      </c>
      <c r="H99" s="59"/>
      <c r="I99" s="59" t="s">
        <v>133</v>
      </c>
      <c r="J99" s="59"/>
      <c r="K99" s="59"/>
      <c r="L99" s="59"/>
      <c r="M99" s="59"/>
      <c r="N99" s="59"/>
      <c r="O99" s="59"/>
      <c r="P99" s="59"/>
      <c r="Q99" s="59"/>
      <c r="R99" s="59"/>
      <c r="S99" s="59"/>
      <c r="T99" s="59"/>
      <c r="U99" s="59"/>
      <c r="V99" s="59"/>
      <c r="W99" s="65" t="s">
        <v>1363</v>
      </c>
      <c r="X99" s="65" t="s">
        <v>1364</v>
      </c>
      <c r="Y99" s="65" t="s">
        <v>1365</v>
      </c>
      <c r="Z99" s="65" t="s">
        <v>1366</v>
      </c>
      <c r="AA99" s="65" t="s">
        <v>1367</v>
      </c>
      <c r="AB99" s="65" t="s">
        <v>1368</v>
      </c>
      <c r="AC99" s="59" t="s">
        <v>140</v>
      </c>
      <c r="AD99" s="58" t="s">
        <v>141</v>
      </c>
      <c r="AE99" s="58" t="s">
        <v>140</v>
      </c>
      <c r="AF99" s="58" t="s">
        <v>140</v>
      </c>
      <c r="AG99" s="58" t="s">
        <v>140</v>
      </c>
      <c r="AH99" s="59" t="s">
        <v>140</v>
      </c>
      <c r="AI99" s="65">
        <v>12</v>
      </c>
      <c r="AJ99" s="59">
        <v>22</v>
      </c>
      <c r="AK99" s="59" t="s">
        <v>468</v>
      </c>
      <c r="AL99" s="59" t="s">
        <v>270</v>
      </c>
      <c r="AM99" s="59" t="s">
        <v>1369</v>
      </c>
      <c r="AN99" s="59" t="s">
        <v>140</v>
      </c>
      <c r="AO99" s="59" t="s">
        <v>255</v>
      </c>
      <c r="AP99" s="59" t="s">
        <v>145</v>
      </c>
      <c r="AQ99" s="110">
        <v>45796</v>
      </c>
      <c r="AR99" s="63" t="s">
        <v>272</v>
      </c>
      <c r="AS99" s="64" t="s">
        <v>650</v>
      </c>
      <c r="AT99" s="63" t="s">
        <v>551</v>
      </c>
      <c r="AU99" s="59">
        <v>0</v>
      </c>
      <c r="AV99" s="59" t="s">
        <v>140</v>
      </c>
      <c r="AW99" s="59" t="s">
        <v>140</v>
      </c>
      <c r="AX99" s="59" t="s">
        <v>140</v>
      </c>
      <c r="AY99" s="59" t="s">
        <v>140</v>
      </c>
      <c r="AZ99" s="59" t="s">
        <v>140</v>
      </c>
      <c r="BA99" s="59" t="s">
        <v>140</v>
      </c>
      <c r="BB99" s="59" t="s">
        <v>140</v>
      </c>
      <c r="BC99" s="59" t="s">
        <v>140</v>
      </c>
      <c r="BD99" s="59" t="s">
        <v>140</v>
      </c>
      <c r="BE99" s="65" t="s">
        <v>1370</v>
      </c>
      <c r="BF99" s="59" t="s">
        <v>150</v>
      </c>
      <c r="BG99" s="59"/>
      <c r="BH99" s="59" t="s">
        <v>1192</v>
      </c>
      <c r="BI99" s="59" t="s">
        <v>323</v>
      </c>
      <c r="BJ99" s="26">
        <v>0.9</v>
      </c>
      <c r="BK99" s="27">
        <v>0.95</v>
      </c>
      <c r="BL99" s="59" t="s">
        <v>140</v>
      </c>
      <c r="BM99" s="59" t="s">
        <v>140</v>
      </c>
      <c r="BN99" s="59" t="s">
        <v>140</v>
      </c>
      <c r="BO99" s="59" t="s">
        <v>140</v>
      </c>
      <c r="BP99" s="59" t="s">
        <v>140</v>
      </c>
      <c r="BQ99" s="59" t="s">
        <v>140</v>
      </c>
      <c r="BR99" s="59" t="s">
        <v>1371</v>
      </c>
      <c r="BS99" s="67" t="s">
        <v>140</v>
      </c>
      <c r="BT99" s="67" t="s">
        <v>140</v>
      </c>
      <c r="BU99" s="59">
        <v>96768</v>
      </c>
      <c r="BV99" s="59" t="s">
        <v>143</v>
      </c>
      <c r="BW99" s="59" t="s">
        <v>140</v>
      </c>
      <c r="BX99" s="59" t="s">
        <v>239</v>
      </c>
      <c r="BY99" s="59" t="s">
        <v>140</v>
      </c>
      <c r="BZ99" s="59" t="s">
        <v>1372</v>
      </c>
      <c r="CA99" s="65" t="s">
        <v>1373</v>
      </c>
      <c r="CB99" s="172" t="s">
        <v>3505</v>
      </c>
      <c r="CC99" s="116"/>
      <c r="XET99" s="28" t="str">
        <f t="shared" si="2"/>
        <v>Claims_Management__Group</v>
      </c>
    </row>
    <row r="100" spans="1:81 16374:16374" s="28" customFormat="1" ht="76.5" hidden="1" x14ac:dyDescent="0.25">
      <c r="A100" s="117" t="s">
        <v>13</v>
      </c>
      <c r="B100" s="65" t="s">
        <v>742</v>
      </c>
      <c r="C100" s="65" t="s">
        <v>743</v>
      </c>
      <c r="D100" s="65" t="s">
        <v>1194</v>
      </c>
      <c r="E100" s="57" t="s">
        <v>1195</v>
      </c>
      <c r="F100" s="59" t="s">
        <v>1374</v>
      </c>
      <c r="G100" s="59" t="s">
        <v>305</v>
      </c>
      <c r="H100" s="59" t="s">
        <v>253</v>
      </c>
      <c r="I100" s="59"/>
      <c r="J100" s="59"/>
      <c r="K100" s="59"/>
      <c r="L100" s="59"/>
      <c r="M100" s="59"/>
      <c r="N100" s="59"/>
      <c r="O100" s="59"/>
      <c r="P100" s="59"/>
      <c r="Q100" s="59"/>
      <c r="R100" s="59"/>
      <c r="S100" s="59"/>
      <c r="T100" s="59"/>
      <c r="U100" s="59"/>
      <c r="V100" s="59"/>
      <c r="W100" s="65" t="s">
        <v>1375</v>
      </c>
      <c r="X100" s="65" t="s">
        <v>76</v>
      </c>
      <c r="Y100" s="65" t="s">
        <v>1376</v>
      </c>
      <c r="Z100" s="65" t="s">
        <v>1377</v>
      </c>
      <c r="AA100" s="65" t="s">
        <v>1112</v>
      </c>
      <c r="AB100" s="65" t="s">
        <v>1378</v>
      </c>
      <c r="AC100" s="59" t="s">
        <v>140</v>
      </c>
      <c r="AD100" s="58" t="s">
        <v>141</v>
      </c>
      <c r="AE100" s="58" t="s">
        <v>140</v>
      </c>
      <c r="AF100" s="58">
        <v>1</v>
      </c>
      <c r="AG100" s="58">
        <v>0</v>
      </c>
      <c r="AH100" s="59"/>
      <c r="AI100" s="65">
        <v>16</v>
      </c>
      <c r="AJ100" s="59">
        <v>20</v>
      </c>
      <c r="AK100" s="59" t="s">
        <v>260</v>
      </c>
      <c r="AL100" s="59" t="s">
        <v>143</v>
      </c>
      <c r="AM100" s="59" t="s">
        <v>144</v>
      </c>
      <c r="AN100" s="59" t="s">
        <v>143</v>
      </c>
      <c r="AO100" s="59" t="s">
        <v>255</v>
      </c>
      <c r="AP100" s="59" t="s">
        <v>160</v>
      </c>
      <c r="AQ100" s="110">
        <v>45444</v>
      </c>
      <c r="AR100" s="63" t="s">
        <v>272</v>
      </c>
      <c r="AS100" s="64" t="s">
        <v>685</v>
      </c>
      <c r="AT100" s="63" t="s">
        <v>551</v>
      </c>
      <c r="AU100" s="59">
        <v>0</v>
      </c>
      <c r="AV100" s="59" t="s">
        <v>140</v>
      </c>
      <c r="AW100" s="59" t="s">
        <v>140</v>
      </c>
      <c r="AX100" s="59" t="s">
        <v>140</v>
      </c>
      <c r="AY100" s="59" t="s">
        <v>140</v>
      </c>
      <c r="AZ100" s="59" t="s">
        <v>140</v>
      </c>
      <c r="BA100" s="59" t="s">
        <v>140</v>
      </c>
      <c r="BB100" s="59" t="s">
        <v>140</v>
      </c>
      <c r="BC100" s="59" t="s">
        <v>140</v>
      </c>
      <c r="BD100" s="59" t="s">
        <v>1381</v>
      </c>
      <c r="BE100" s="65" t="s">
        <v>520</v>
      </c>
      <c r="BF100" s="59" t="s">
        <v>1315</v>
      </c>
      <c r="BG100" s="59"/>
      <c r="BH100" s="59" t="s">
        <v>1192</v>
      </c>
      <c r="BI100" s="59" t="s">
        <v>323</v>
      </c>
      <c r="BJ100" s="26">
        <v>0.98</v>
      </c>
      <c r="BK100" s="27">
        <v>0.8</v>
      </c>
      <c r="BL100" s="59" t="s">
        <v>1382</v>
      </c>
      <c r="BM100" s="59" t="s">
        <v>140</v>
      </c>
      <c r="BN100" s="59" t="s">
        <v>140</v>
      </c>
      <c r="BO100" s="59">
        <v>0.03</v>
      </c>
      <c r="BP100" s="59">
        <v>60</v>
      </c>
      <c r="BQ100" s="59" t="s">
        <v>140</v>
      </c>
      <c r="BR100" s="59" t="s">
        <v>1383</v>
      </c>
      <c r="BS100" s="67"/>
      <c r="BT100" s="67"/>
      <c r="BU100" s="59">
        <v>150000</v>
      </c>
      <c r="BV100" s="59"/>
      <c r="BW100" s="59">
        <v>0.1</v>
      </c>
      <c r="BX100" s="59" t="s">
        <v>239</v>
      </c>
      <c r="BY100" s="59" t="s">
        <v>140</v>
      </c>
      <c r="BZ100" s="59" t="s">
        <v>1384</v>
      </c>
      <c r="CA100" s="65" t="s">
        <v>1385</v>
      </c>
      <c r="CB100" s="172" t="s">
        <v>3505</v>
      </c>
      <c r="CC100" s="116"/>
      <c r="XET100" s="28" t="str">
        <f t="shared" si="2"/>
        <v>Contact_Center__Group</v>
      </c>
    </row>
    <row r="101" spans="1:81 16374:16374" s="28" customFormat="1" ht="76.5" hidden="1" x14ac:dyDescent="0.25">
      <c r="A101" s="117" t="s">
        <v>13</v>
      </c>
      <c r="B101" s="65" t="s">
        <v>742</v>
      </c>
      <c r="C101" s="65" t="s">
        <v>743</v>
      </c>
      <c r="D101" s="65" t="s">
        <v>1194</v>
      </c>
      <c r="E101" s="57" t="s">
        <v>1195</v>
      </c>
      <c r="F101" s="59" t="s">
        <v>1386</v>
      </c>
      <c r="G101" s="59" t="s">
        <v>305</v>
      </c>
      <c r="H101" s="59"/>
      <c r="I101" s="59"/>
      <c r="J101" s="59"/>
      <c r="K101" s="59"/>
      <c r="L101" s="59"/>
      <c r="M101" s="59"/>
      <c r="N101" s="59"/>
      <c r="O101" s="59" t="s">
        <v>253</v>
      </c>
      <c r="P101" s="59" t="s">
        <v>253</v>
      </c>
      <c r="Q101" s="59" t="s">
        <v>253</v>
      </c>
      <c r="R101" s="59" t="s">
        <v>253</v>
      </c>
      <c r="S101" s="59" t="s">
        <v>253</v>
      </c>
      <c r="T101" s="59" t="s">
        <v>253</v>
      </c>
      <c r="U101" s="59" t="s">
        <v>253</v>
      </c>
      <c r="V101" s="59"/>
      <c r="W101" s="65" t="s">
        <v>1387</v>
      </c>
      <c r="X101" s="65" t="s">
        <v>76</v>
      </c>
      <c r="Y101" s="65" t="s">
        <v>1376</v>
      </c>
      <c r="Z101" s="65" t="s">
        <v>1377</v>
      </c>
      <c r="AA101" s="65" t="s">
        <v>1112</v>
      </c>
      <c r="AB101" s="65" t="s">
        <v>1378</v>
      </c>
      <c r="AC101" s="59" t="s">
        <v>140</v>
      </c>
      <c r="AD101" s="58" t="s">
        <v>141</v>
      </c>
      <c r="AE101" s="58" t="s">
        <v>140</v>
      </c>
      <c r="AF101" s="58">
        <v>1</v>
      </c>
      <c r="AG101" s="58">
        <v>0</v>
      </c>
      <c r="AH101" s="59"/>
      <c r="AI101" s="65">
        <v>12</v>
      </c>
      <c r="AJ101" s="59">
        <v>18</v>
      </c>
      <c r="AK101" s="59" t="s">
        <v>260</v>
      </c>
      <c r="AL101" s="59" t="s">
        <v>143</v>
      </c>
      <c r="AM101" s="59" t="s">
        <v>144</v>
      </c>
      <c r="AN101" s="59" t="s">
        <v>143</v>
      </c>
      <c r="AO101" s="59" t="s">
        <v>255</v>
      </c>
      <c r="AP101" s="59" t="s">
        <v>160</v>
      </c>
      <c r="AQ101" s="110">
        <v>45444</v>
      </c>
      <c r="AR101" s="63" t="s">
        <v>272</v>
      </c>
      <c r="AS101" s="64" t="s">
        <v>685</v>
      </c>
      <c r="AT101" s="63" t="s">
        <v>551</v>
      </c>
      <c r="AU101" s="59">
        <v>0</v>
      </c>
      <c r="AV101" s="59" t="s">
        <v>140</v>
      </c>
      <c r="AW101" s="59" t="s">
        <v>140</v>
      </c>
      <c r="AX101" s="59" t="s">
        <v>140</v>
      </c>
      <c r="AY101" s="59" t="s">
        <v>140</v>
      </c>
      <c r="AZ101" s="59" t="s">
        <v>140</v>
      </c>
      <c r="BA101" s="59" t="s">
        <v>140</v>
      </c>
      <c r="BB101" s="59" t="s">
        <v>140</v>
      </c>
      <c r="BC101" s="59" t="s">
        <v>140</v>
      </c>
      <c r="BD101" s="59" t="s">
        <v>1381</v>
      </c>
      <c r="BE101" s="65" t="s">
        <v>520</v>
      </c>
      <c r="BF101" s="59" t="s">
        <v>1315</v>
      </c>
      <c r="BG101" s="59"/>
      <c r="BH101" s="59" t="s">
        <v>1192</v>
      </c>
      <c r="BI101" s="59" t="s">
        <v>323</v>
      </c>
      <c r="BJ101" s="26">
        <v>0.98</v>
      </c>
      <c r="BK101" s="27">
        <v>0.8</v>
      </c>
      <c r="BL101" s="59" t="s">
        <v>1382</v>
      </c>
      <c r="BM101" s="59" t="s">
        <v>140</v>
      </c>
      <c r="BN101" s="59" t="s">
        <v>140</v>
      </c>
      <c r="BO101" s="59">
        <v>0.03</v>
      </c>
      <c r="BP101" s="59">
        <v>60</v>
      </c>
      <c r="BQ101" s="59" t="s">
        <v>140</v>
      </c>
      <c r="BR101" s="59" t="s">
        <v>1383</v>
      </c>
      <c r="BS101" s="67"/>
      <c r="BT101" s="67"/>
      <c r="BU101" s="59">
        <v>150000</v>
      </c>
      <c r="BV101" s="59"/>
      <c r="BW101" s="59">
        <v>0.1</v>
      </c>
      <c r="BX101" s="59" t="s">
        <v>239</v>
      </c>
      <c r="BY101" s="59" t="s">
        <v>140</v>
      </c>
      <c r="BZ101" s="59" t="s">
        <v>1388</v>
      </c>
      <c r="CA101" s="65" t="s">
        <v>1385</v>
      </c>
      <c r="CB101" s="172" t="s">
        <v>3505</v>
      </c>
      <c r="CC101" s="116"/>
      <c r="XET101" s="28" t="str">
        <f t="shared" si="2"/>
        <v>Contact_Center__Group</v>
      </c>
    </row>
    <row r="102" spans="1:81 16374:16374" s="28" customFormat="1" ht="242.25" hidden="1" x14ac:dyDescent="0.25">
      <c r="A102" s="117" t="s">
        <v>13</v>
      </c>
      <c r="B102" s="65" t="s">
        <v>742</v>
      </c>
      <c r="C102" s="65" t="s">
        <v>743</v>
      </c>
      <c r="D102" s="65" t="s">
        <v>872</v>
      </c>
      <c r="E102" s="57" t="s">
        <v>941</v>
      </c>
      <c r="F102" s="59" t="s">
        <v>3458</v>
      </c>
      <c r="G102" s="59" t="s">
        <v>1389</v>
      </c>
      <c r="H102" s="59" t="s">
        <v>253</v>
      </c>
      <c r="I102" s="59"/>
      <c r="J102" s="59"/>
      <c r="K102" s="59"/>
      <c r="L102" s="59"/>
      <c r="M102" s="59"/>
      <c r="N102" s="59"/>
      <c r="O102" s="59"/>
      <c r="P102" s="59"/>
      <c r="Q102" s="59"/>
      <c r="R102" s="59"/>
      <c r="S102" s="59"/>
      <c r="T102" s="59"/>
      <c r="U102" s="59"/>
      <c r="V102" s="59"/>
      <c r="W102" s="65" t="s">
        <v>1390</v>
      </c>
      <c r="X102" s="65" t="s">
        <v>1391</v>
      </c>
      <c r="Y102" s="65" t="s">
        <v>1392</v>
      </c>
      <c r="Z102" s="65" t="s">
        <v>1393</v>
      </c>
      <c r="AA102" s="65" t="s">
        <v>849</v>
      </c>
      <c r="AB102" s="65" t="s">
        <v>1391</v>
      </c>
      <c r="AC102" s="59"/>
      <c r="AD102" s="58" t="s">
        <v>78</v>
      </c>
      <c r="AE102" s="58"/>
      <c r="AF102" s="58"/>
      <c r="AG102" s="58"/>
      <c r="AH102" s="59">
        <v>10</v>
      </c>
      <c r="AI102" s="65">
        <v>0</v>
      </c>
      <c r="AJ102" s="59">
        <v>12</v>
      </c>
      <c r="AK102" s="59" t="s">
        <v>142</v>
      </c>
      <c r="AL102" s="59" t="s">
        <v>143</v>
      </c>
      <c r="AM102" s="59" t="s">
        <v>144</v>
      </c>
      <c r="AN102" s="59" t="s">
        <v>140</v>
      </c>
      <c r="AO102" s="59" t="s">
        <v>140</v>
      </c>
      <c r="AP102" s="59" t="s">
        <v>145</v>
      </c>
      <c r="AQ102" s="110">
        <v>45306</v>
      </c>
      <c r="AR102" s="63" t="s">
        <v>272</v>
      </c>
      <c r="AS102" s="64" t="s">
        <v>272</v>
      </c>
      <c r="AT102" s="63" t="s">
        <v>551</v>
      </c>
      <c r="AU102" s="59" t="s">
        <v>140</v>
      </c>
      <c r="AV102" s="59" t="s">
        <v>140</v>
      </c>
      <c r="AW102" s="59" t="s">
        <v>140</v>
      </c>
      <c r="AX102" s="59" t="s">
        <v>140</v>
      </c>
      <c r="AY102" s="59" t="s">
        <v>140</v>
      </c>
      <c r="AZ102" s="59" t="s">
        <v>140</v>
      </c>
      <c r="BA102" s="59" t="s">
        <v>140</v>
      </c>
      <c r="BB102" s="59" t="s">
        <v>140</v>
      </c>
      <c r="BC102" s="59" t="s">
        <v>140</v>
      </c>
      <c r="BD102" s="59" t="s">
        <v>140</v>
      </c>
      <c r="BE102" s="65" t="s">
        <v>1394</v>
      </c>
      <c r="BF102" s="59" t="s">
        <v>150</v>
      </c>
      <c r="BG102" s="59" t="s">
        <v>758</v>
      </c>
      <c r="BH102" s="59"/>
      <c r="BI102" s="59" t="s">
        <v>2408</v>
      </c>
      <c r="BJ102" s="26">
        <v>0.98</v>
      </c>
      <c r="BK102" s="27" t="s">
        <v>1395</v>
      </c>
      <c r="BL102" s="59">
        <v>64.25</v>
      </c>
      <c r="BM102" s="59" t="s">
        <v>140</v>
      </c>
      <c r="BN102" s="59" t="s">
        <v>140</v>
      </c>
      <c r="BO102" s="59" t="s">
        <v>140</v>
      </c>
      <c r="BP102" s="59" t="s">
        <v>140</v>
      </c>
      <c r="BQ102" s="59" t="s">
        <v>140</v>
      </c>
      <c r="BR102" s="59" t="s">
        <v>140</v>
      </c>
      <c r="BS102" s="67" t="s">
        <v>140</v>
      </c>
      <c r="BT102" s="67" t="s">
        <v>140</v>
      </c>
      <c r="BU102" s="59" t="s">
        <v>140</v>
      </c>
      <c r="BV102" s="59" t="s">
        <v>140</v>
      </c>
      <c r="BW102" s="59" t="s">
        <v>140</v>
      </c>
      <c r="BX102" s="59" t="s">
        <v>140</v>
      </c>
      <c r="BY102" s="59" t="s">
        <v>140</v>
      </c>
      <c r="BZ102" s="59" t="s">
        <v>1396</v>
      </c>
      <c r="CA102" s="65" t="s">
        <v>1397</v>
      </c>
      <c r="CB102" s="172" t="s">
        <v>3505</v>
      </c>
      <c r="CC102" s="116"/>
      <c r="XET102" s="28" t="str">
        <f t="shared" si="2"/>
        <v>Underwriting_and_Enrollment__Group</v>
      </c>
    </row>
    <row r="103" spans="1:81 16374:16374" s="28" customFormat="1" ht="242.25" hidden="1" x14ac:dyDescent="0.25">
      <c r="A103" s="117" t="s">
        <v>13</v>
      </c>
      <c r="B103" s="65" t="s">
        <v>742</v>
      </c>
      <c r="C103" s="65" t="s">
        <v>743</v>
      </c>
      <c r="D103" s="65" t="s">
        <v>872</v>
      </c>
      <c r="E103" s="57" t="s">
        <v>941</v>
      </c>
      <c r="F103" s="59" t="s">
        <v>3458</v>
      </c>
      <c r="G103" s="59" t="s">
        <v>1398</v>
      </c>
      <c r="H103" s="59"/>
      <c r="I103" s="59"/>
      <c r="J103" s="59"/>
      <c r="K103" s="59"/>
      <c r="L103" s="59" t="s">
        <v>253</v>
      </c>
      <c r="M103" s="59"/>
      <c r="N103" s="59"/>
      <c r="O103" s="59"/>
      <c r="P103" s="59"/>
      <c r="Q103" s="59" t="s">
        <v>253</v>
      </c>
      <c r="R103" s="59" t="s">
        <v>253</v>
      </c>
      <c r="S103" s="59" t="s">
        <v>253</v>
      </c>
      <c r="T103" s="59"/>
      <c r="U103" s="59"/>
      <c r="V103" s="59"/>
      <c r="W103" s="65" t="s">
        <v>1390</v>
      </c>
      <c r="X103" s="65" t="s">
        <v>1391</v>
      </c>
      <c r="Y103" s="65" t="s">
        <v>1392</v>
      </c>
      <c r="Z103" s="65" t="s">
        <v>1393</v>
      </c>
      <c r="AA103" s="65" t="s">
        <v>849</v>
      </c>
      <c r="AB103" s="65" t="s">
        <v>1391</v>
      </c>
      <c r="AC103" s="59"/>
      <c r="AD103" s="58" t="s">
        <v>78</v>
      </c>
      <c r="AE103" s="58"/>
      <c r="AF103" s="58"/>
      <c r="AG103" s="58"/>
      <c r="AH103" s="59">
        <v>6</v>
      </c>
      <c r="AI103" s="65">
        <v>0</v>
      </c>
      <c r="AJ103" s="59">
        <v>8</v>
      </c>
      <c r="AK103" s="59" t="s">
        <v>142</v>
      </c>
      <c r="AL103" s="59" t="s">
        <v>143</v>
      </c>
      <c r="AM103" s="59" t="s">
        <v>144</v>
      </c>
      <c r="AN103" s="59" t="s">
        <v>140</v>
      </c>
      <c r="AO103" s="59" t="s">
        <v>140</v>
      </c>
      <c r="AP103" s="59" t="s">
        <v>145</v>
      </c>
      <c r="AQ103" s="110">
        <v>45320</v>
      </c>
      <c r="AR103" s="63" t="s">
        <v>272</v>
      </c>
      <c r="AS103" s="64" t="s">
        <v>272</v>
      </c>
      <c r="AT103" s="63" t="s">
        <v>551</v>
      </c>
      <c r="AU103" s="59" t="s">
        <v>140</v>
      </c>
      <c r="AV103" s="59" t="s">
        <v>140</v>
      </c>
      <c r="AW103" s="59" t="s">
        <v>140</v>
      </c>
      <c r="AX103" s="59" t="s">
        <v>140</v>
      </c>
      <c r="AY103" s="59" t="s">
        <v>140</v>
      </c>
      <c r="AZ103" s="59" t="s">
        <v>140</v>
      </c>
      <c r="BA103" s="59" t="s">
        <v>140</v>
      </c>
      <c r="BB103" s="59" t="s">
        <v>140</v>
      </c>
      <c r="BC103" s="59" t="s">
        <v>140</v>
      </c>
      <c r="BD103" s="59" t="s">
        <v>140</v>
      </c>
      <c r="BE103" s="65" t="s">
        <v>1399</v>
      </c>
      <c r="BF103" s="59" t="s">
        <v>150</v>
      </c>
      <c r="BG103" s="59" t="s">
        <v>151</v>
      </c>
      <c r="BH103" s="59"/>
      <c r="BI103" s="59" t="s">
        <v>2408</v>
      </c>
      <c r="BJ103" s="26">
        <v>0.98</v>
      </c>
      <c r="BK103" s="27" t="s">
        <v>1395</v>
      </c>
      <c r="BL103" s="59">
        <v>54</v>
      </c>
      <c r="BM103" s="59" t="s">
        <v>140</v>
      </c>
      <c r="BN103" s="59" t="s">
        <v>140</v>
      </c>
      <c r="BO103" s="59" t="s">
        <v>140</v>
      </c>
      <c r="BP103" s="59" t="s">
        <v>140</v>
      </c>
      <c r="BQ103" s="59" t="s">
        <v>140</v>
      </c>
      <c r="BR103" s="59" t="s">
        <v>140</v>
      </c>
      <c r="BS103" s="67" t="s">
        <v>140</v>
      </c>
      <c r="BT103" s="67" t="s">
        <v>140</v>
      </c>
      <c r="BU103" s="59" t="s">
        <v>140</v>
      </c>
      <c r="BV103" s="59" t="s">
        <v>140</v>
      </c>
      <c r="BW103" s="59" t="s">
        <v>140</v>
      </c>
      <c r="BX103" s="59" t="s">
        <v>140</v>
      </c>
      <c r="BY103" s="59" t="s">
        <v>140</v>
      </c>
      <c r="BZ103" s="59" t="s">
        <v>1400</v>
      </c>
      <c r="CA103" s="65" t="s">
        <v>1397</v>
      </c>
      <c r="CB103" s="172" t="s">
        <v>3505</v>
      </c>
      <c r="CC103" s="116"/>
      <c r="XET103" s="28" t="str">
        <f t="shared" si="2"/>
        <v>Underwriting_and_Enrollment__Group</v>
      </c>
    </row>
    <row r="104" spans="1:81 16374:16374" s="28" customFormat="1" ht="204" hidden="1" x14ac:dyDescent="0.25">
      <c r="A104" s="117" t="s">
        <v>13</v>
      </c>
      <c r="B104" s="65" t="s">
        <v>742</v>
      </c>
      <c r="C104" s="65" t="s">
        <v>743</v>
      </c>
      <c r="D104" s="65" t="s">
        <v>872</v>
      </c>
      <c r="E104" s="57" t="s">
        <v>941</v>
      </c>
      <c r="F104" s="59" t="s">
        <v>3458</v>
      </c>
      <c r="G104" s="59" t="s">
        <v>1401</v>
      </c>
      <c r="H104" s="59"/>
      <c r="I104" s="59"/>
      <c r="J104" s="59"/>
      <c r="K104" s="59"/>
      <c r="L104" s="59"/>
      <c r="M104" s="59"/>
      <c r="N104" s="59"/>
      <c r="O104" s="59"/>
      <c r="P104" s="59"/>
      <c r="Q104" s="59"/>
      <c r="R104" s="59"/>
      <c r="S104" s="59"/>
      <c r="T104" s="59"/>
      <c r="U104" s="59"/>
      <c r="V104" s="59" t="s">
        <v>253</v>
      </c>
      <c r="W104" s="65" t="s">
        <v>1402</v>
      </c>
      <c r="X104" s="65" t="s">
        <v>1391</v>
      </c>
      <c r="Y104" s="65" t="s">
        <v>1403</v>
      </c>
      <c r="Z104" s="65" t="s">
        <v>1404</v>
      </c>
      <c r="AA104" s="65" t="s">
        <v>849</v>
      </c>
      <c r="AB104" s="65" t="s">
        <v>1391</v>
      </c>
      <c r="AC104" s="59"/>
      <c r="AD104" s="58" t="s">
        <v>78</v>
      </c>
      <c r="AE104" s="58"/>
      <c r="AF104" s="58"/>
      <c r="AG104" s="58"/>
      <c r="AH104" s="59">
        <v>3</v>
      </c>
      <c r="AI104" s="65">
        <v>0</v>
      </c>
      <c r="AJ104" s="59">
        <v>3</v>
      </c>
      <c r="AK104" s="59" t="s">
        <v>142</v>
      </c>
      <c r="AL104" s="59" t="s">
        <v>143</v>
      </c>
      <c r="AM104" s="59" t="s">
        <v>144</v>
      </c>
      <c r="AN104" s="59" t="s">
        <v>140</v>
      </c>
      <c r="AO104" s="59" t="s">
        <v>140</v>
      </c>
      <c r="AP104" s="59" t="s">
        <v>145</v>
      </c>
      <c r="AQ104" s="110">
        <v>45425</v>
      </c>
      <c r="AR104" s="63" t="s">
        <v>272</v>
      </c>
      <c r="AS104" s="64" t="s">
        <v>272</v>
      </c>
      <c r="AT104" s="63" t="s">
        <v>551</v>
      </c>
      <c r="AU104" s="59" t="s">
        <v>140</v>
      </c>
      <c r="AV104" s="59" t="s">
        <v>140</v>
      </c>
      <c r="AW104" s="59" t="s">
        <v>140</v>
      </c>
      <c r="AX104" s="59" t="s">
        <v>140</v>
      </c>
      <c r="AY104" s="59" t="s">
        <v>140</v>
      </c>
      <c r="AZ104" s="59" t="s">
        <v>140</v>
      </c>
      <c r="BA104" s="59" t="s">
        <v>140</v>
      </c>
      <c r="BB104" s="59" t="s">
        <v>140</v>
      </c>
      <c r="BC104" s="59" t="s">
        <v>140</v>
      </c>
      <c r="BD104" s="59" t="s">
        <v>140</v>
      </c>
      <c r="BE104" s="65" t="s">
        <v>1405</v>
      </c>
      <c r="BF104" s="59" t="s">
        <v>150</v>
      </c>
      <c r="BG104" s="59" t="s">
        <v>151</v>
      </c>
      <c r="BH104" s="59"/>
      <c r="BI104" s="59" t="s">
        <v>2408</v>
      </c>
      <c r="BJ104" s="26">
        <v>0.98</v>
      </c>
      <c r="BK104" s="27" t="s">
        <v>1406</v>
      </c>
      <c r="BL104" s="59">
        <v>15</v>
      </c>
      <c r="BM104" s="59" t="s">
        <v>140</v>
      </c>
      <c r="BN104" s="59" t="s">
        <v>140</v>
      </c>
      <c r="BO104" s="59" t="s">
        <v>140</v>
      </c>
      <c r="BP104" s="59" t="s">
        <v>140</v>
      </c>
      <c r="BQ104" s="59" t="s">
        <v>140</v>
      </c>
      <c r="BR104" s="59" t="s">
        <v>140</v>
      </c>
      <c r="BS104" s="67" t="s">
        <v>140</v>
      </c>
      <c r="BT104" s="67" t="s">
        <v>140</v>
      </c>
      <c r="BU104" s="59" t="s">
        <v>140</v>
      </c>
      <c r="BV104" s="59" t="s">
        <v>140</v>
      </c>
      <c r="BW104" s="59" t="s">
        <v>140</v>
      </c>
      <c r="BX104" s="59" t="s">
        <v>140</v>
      </c>
      <c r="BY104" s="59" t="s">
        <v>140</v>
      </c>
      <c r="BZ104" s="59" t="s">
        <v>1400</v>
      </c>
      <c r="CA104" s="65" t="s">
        <v>1397</v>
      </c>
      <c r="CB104" s="172" t="s">
        <v>3505</v>
      </c>
      <c r="CC104" s="116"/>
      <c r="XET104" s="28" t="str">
        <f t="shared" si="2"/>
        <v>Underwriting_and_Enrollment__Group</v>
      </c>
    </row>
    <row r="105" spans="1:81 16374:16374" s="28" customFormat="1" ht="102" hidden="1" x14ac:dyDescent="0.25">
      <c r="A105" s="117" t="s">
        <v>13</v>
      </c>
      <c r="B105" s="65" t="s">
        <v>742</v>
      </c>
      <c r="C105" s="65" t="s">
        <v>743</v>
      </c>
      <c r="D105" s="65" t="s">
        <v>856</v>
      </c>
      <c r="E105" s="57" t="s">
        <v>1407</v>
      </c>
      <c r="F105" s="59" t="s">
        <v>1408</v>
      </c>
      <c r="G105" s="59" t="s">
        <v>1409</v>
      </c>
      <c r="H105" s="59"/>
      <c r="I105" s="59"/>
      <c r="J105" s="59"/>
      <c r="K105" s="59"/>
      <c r="L105" s="59"/>
      <c r="M105" s="59"/>
      <c r="N105" s="59"/>
      <c r="O105" s="59" t="s">
        <v>253</v>
      </c>
      <c r="P105" s="59"/>
      <c r="Q105" s="59"/>
      <c r="R105" s="59"/>
      <c r="S105" s="59"/>
      <c r="T105" s="59"/>
      <c r="U105" s="59"/>
      <c r="V105" s="59"/>
      <c r="W105" s="65" t="s">
        <v>1410</v>
      </c>
      <c r="X105" s="65" t="s">
        <v>767</v>
      </c>
      <c r="Y105" s="65" t="s">
        <v>1411</v>
      </c>
      <c r="Z105" s="65" t="s">
        <v>1412</v>
      </c>
      <c r="AA105" s="65" t="s">
        <v>849</v>
      </c>
      <c r="AB105" s="65" t="s">
        <v>1391</v>
      </c>
      <c r="AC105" s="59"/>
      <c r="AD105" s="58" t="s">
        <v>78</v>
      </c>
      <c r="AE105" s="58"/>
      <c r="AF105" s="58"/>
      <c r="AG105" s="58"/>
      <c r="AH105" s="59">
        <v>3</v>
      </c>
      <c r="AI105" s="65">
        <v>0</v>
      </c>
      <c r="AJ105" s="59">
        <v>6</v>
      </c>
      <c r="AK105" s="59" t="s">
        <v>142</v>
      </c>
      <c r="AL105" s="59" t="s">
        <v>143</v>
      </c>
      <c r="AM105" s="59" t="s">
        <v>144</v>
      </c>
      <c r="AN105" s="59" t="s">
        <v>140</v>
      </c>
      <c r="AO105" s="59" t="s">
        <v>140</v>
      </c>
      <c r="AP105" s="59" t="s">
        <v>145</v>
      </c>
      <c r="AQ105" s="110">
        <v>45390</v>
      </c>
      <c r="AR105" s="63" t="s">
        <v>272</v>
      </c>
      <c r="AS105" s="64" t="s">
        <v>272</v>
      </c>
      <c r="AT105" s="63" t="s">
        <v>551</v>
      </c>
      <c r="AU105" s="59" t="s">
        <v>140</v>
      </c>
      <c r="AV105" s="59" t="s">
        <v>140</v>
      </c>
      <c r="AW105" s="59" t="s">
        <v>140</v>
      </c>
      <c r="AX105" s="59" t="s">
        <v>140</v>
      </c>
      <c r="AY105" s="59" t="s">
        <v>140</v>
      </c>
      <c r="AZ105" s="59" t="s">
        <v>140</v>
      </c>
      <c r="BA105" s="59" t="s">
        <v>140</v>
      </c>
      <c r="BB105" s="59" t="s">
        <v>140</v>
      </c>
      <c r="BC105" s="59" t="s">
        <v>140</v>
      </c>
      <c r="BD105" s="59" t="s">
        <v>140</v>
      </c>
      <c r="BE105" s="65" t="s">
        <v>1413</v>
      </c>
      <c r="BF105" s="59" t="s">
        <v>150</v>
      </c>
      <c r="BG105" s="59" t="s">
        <v>151</v>
      </c>
      <c r="BH105" s="59"/>
      <c r="BI105" s="59" t="s">
        <v>2408</v>
      </c>
      <c r="BJ105" s="26">
        <v>0.98</v>
      </c>
      <c r="BK105" s="27" t="s">
        <v>853</v>
      </c>
      <c r="BL105" s="59">
        <v>7.5462962962962966E-3</v>
      </c>
      <c r="BM105" s="59" t="s">
        <v>140</v>
      </c>
      <c r="BN105" s="59" t="s">
        <v>140</v>
      </c>
      <c r="BO105" s="59" t="s">
        <v>140</v>
      </c>
      <c r="BP105" s="59" t="s">
        <v>140</v>
      </c>
      <c r="BQ105" s="59" t="s">
        <v>140</v>
      </c>
      <c r="BR105" s="59" t="s">
        <v>140</v>
      </c>
      <c r="BS105" s="67" t="s">
        <v>140</v>
      </c>
      <c r="BT105" s="67" t="s">
        <v>140</v>
      </c>
      <c r="BU105" s="59" t="s">
        <v>140</v>
      </c>
      <c r="BV105" s="59" t="s">
        <v>140</v>
      </c>
      <c r="BW105" s="59" t="s">
        <v>140</v>
      </c>
      <c r="BX105" s="59" t="s">
        <v>140</v>
      </c>
      <c r="BY105" s="59" t="s">
        <v>140</v>
      </c>
      <c r="BZ105" s="59" t="s">
        <v>1414</v>
      </c>
      <c r="CA105" s="65" t="s">
        <v>1397</v>
      </c>
      <c r="CB105" s="172" t="s">
        <v>3505</v>
      </c>
      <c r="CC105" s="116"/>
      <c r="XET105" s="28" t="str">
        <f t="shared" si="2"/>
        <v>Policy_Administration__Group</v>
      </c>
    </row>
    <row r="106" spans="1:81 16374:16374" s="28" customFormat="1" ht="102" hidden="1" x14ac:dyDescent="0.25">
      <c r="A106" s="117" t="s">
        <v>13</v>
      </c>
      <c r="B106" s="65" t="s">
        <v>742</v>
      </c>
      <c r="C106" s="65" t="s">
        <v>743</v>
      </c>
      <c r="D106" s="65" t="s">
        <v>856</v>
      </c>
      <c r="E106" s="57" t="s">
        <v>1407</v>
      </c>
      <c r="F106" s="59" t="s">
        <v>1415</v>
      </c>
      <c r="G106" s="59" t="s">
        <v>1416</v>
      </c>
      <c r="H106" s="59" t="s">
        <v>253</v>
      </c>
      <c r="I106" s="59"/>
      <c r="J106" s="59"/>
      <c r="K106" s="59"/>
      <c r="L106" s="59"/>
      <c r="M106" s="59"/>
      <c r="N106" s="59"/>
      <c r="O106" s="59"/>
      <c r="P106" s="59"/>
      <c r="Q106" s="59"/>
      <c r="R106" s="59"/>
      <c r="S106" s="59"/>
      <c r="T106" s="59"/>
      <c r="U106" s="59"/>
      <c r="V106" s="59"/>
      <c r="W106" s="65" t="s">
        <v>1417</v>
      </c>
      <c r="X106" s="65" t="s">
        <v>767</v>
      </c>
      <c r="Y106" s="65" t="s">
        <v>1411</v>
      </c>
      <c r="Z106" s="65" t="s">
        <v>1418</v>
      </c>
      <c r="AA106" s="65" t="s">
        <v>849</v>
      </c>
      <c r="AB106" s="65" t="s">
        <v>1391</v>
      </c>
      <c r="AC106" s="59"/>
      <c r="AD106" s="58" t="s">
        <v>78</v>
      </c>
      <c r="AE106" s="58"/>
      <c r="AF106" s="58"/>
      <c r="AG106" s="58"/>
      <c r="AH106" s="59">
        <v>2</v>
      </c>
      <c r="AI106" s="65">
        <v>0</v>
      </c>
      <c r="AJ106" s="59">
        <v>2</v>
      </c>
      <c r="AK106" s="59" t="s">
        <v>142</v>
      </c>
      <c r="AL106" s="59" t="s">
        <v>143</v>
      </c>
      <c r="AM106" s="59" t="s">
        <v>144</v>
      </c>
      <c r="AN106" s="59" t="s">
        <v>140</v>
      </c>
      <c r="AO106" s="59" t="s">
        <v>140</v>
      </c>
      <c r="AP106" s="59" t="s">
        <v>145</v>
      </c>
      <c r="AQ106" s="110">
        <v>45432</v>
      </c>
      <c r="AR106" s="63" t="s">
        <v>272</v>
      </c>
      <c r="AS106" s="64" t="s">
        <v>272</v>
      </c>
      <c r="AT106" s="63" t="s">
        <v>551</v>
      </c>
      <c r="AU106" s="59" t="s">
        <v>140</v>
      </c>
      <c r="AV106" s="59" t="s">
        <v>140</v>
      </c>
      <c r="AW106" s="59" t="s">
        <v>140</v>
      </c>
      <c r="AX106" s="59" t="s">
        <v>140</v>
      </c>
      <c r="AY106" s="59" t="s">
        <v>140</v>
      </c>
      <c r="AZ106" s="59" t="s">
        <v>140</v>
      </c>
      <c r="BA106" s="59" t="s">
        <v>140</v>
      </c>
      <c r="BB106" s="59" t="s">
        <v>140</v>
      </c>
      <c r="BC106" s="59" t="s">
        <v>140</v>
      </c>
      <c r="BD106" s="59" t="s">
        <v>140</v>
      </c>
      <c r="BE106" s="65" t="s">
        <v>1419</v>
      </c>
      <c r="BF106" s="59" t="s">
        <v>150</v>
      </c>
      <c r="BG106" s="59" t="s">
        <v>151</v>
      </c>
      <c r="BH106" s="59"/>
      <c r="BI106" s="59" t="s">
        <v>2408</v>
      </c>
      <c r="BJ106" s="26">
        <v>0.98</v>
      </c>
      <c r="BK106" s="27" t="s">
        <v>998</v>
      </c>
      <c r="BL106" s="59">
        <v>7.6388888888888886E-3</v>
      </c>
      <c r="BM106" s="59" t="s">
        <v>140</v>
      </c>
      <c r="BN106" s="59" t="s">
        <v>140</v>
      </c>
      <c r="BO106" s="59" t="s">
        <v>140</v>
      </c>
      <c r="BP106" s="59" t="s">
        <v>140</v>
      </c>
      <c r="BQ106" s="59" t="s">
        <v>140</v>
      </c>
      <c r="BR106" s="59" t="s">
        <v>140</v>
      </c>
      <c r="BS106" s="67" t="s">
        <v>140</v>
      </c>
      <c r="BT106" s="67" t="s">
        <v>140</v>
      </c>
      <c r="BU106" s="59" t="s">
        <v>140</v>
      </c>
      <c r="BV106" s="59" t="s">
        <v>140</v>
      </c>
      <c r="BW106" s="59" t="s">
        <v>140</v>
      </c>
      <c r="BX106" s="59" t="s">
        <v>140</v>
      </c>
      <c r="BY106" s="59" t="s">
        <v>140</v>
      </c>
      <c r="BZ106" s="59" t="s">
        <v>1414</v>
      </c>
      <c r="CA106" s="65" t="s">
        <v>1397</v>
      </c>
      <c r="CB106" s="172" t="s">
        <v>3505</v>
      </c>
      <c r="CC106" s="116"/>
      <c r="XET106" s="28" t="str">
        <f t="shared" si="2"/>
        <v>Policy_Administration__Group</v>
      </c>
    </row>
    <row r="107" spans="1:81 16374:16374" s="28" customFormat="1" ht="102" hidden="1" x14ac:dyDescent="0.25">
      <c r="A107" s="117" t="s">
        <v>13</v>
      </c>
      <c r="B107" s="65" t="s">
        <v>742</v>
      </c>
      <c r="C107" s="65" t="s">
        <v>743</v>
      </c>
      <c r="D107" s="65" t="s">
        <v>856</v>
      </c>
      <c r="E107" s="57" t="s">
        <v>1106</v>
      </c>
      <c r="F107" s="59" t="s">
        <v>1420</v>
      </c>
      <c r="G107" s="59" t="s">
        <v>1420</v>
      </c>
      <c r="H107" s="59" t="s">
        <v>253</v>
      </c>
      <c r="I107" s="59" t="s">
        <v>253</v>
      </c>
      <c r="J107" s="59" t="s">
        <v>253</v>
      </c>
      <c r="K107" s="59"/>
      <c r="L107" s="59"/>
      <c r="M107" s="59"/>
      <c r="N107" s="59"/>
      <c r="O107" s="59"/>
      <c r="P107" s="59"/>
      <c r="Q107" s="59"/>
      <c r="R107" s="59"/>
      <c r="S107" s="59"/>
      <c r="T107" s="59"/>
      <c r="U107" s="59"/>
      <c r="V107" s="59"/>
      <c r="W107" s="65" t="s">
        <v>1421</v>
      </c>
      <c r="X107" s="65" t="s">
        <v>1391</v>
      </c>
      <c r="Y107" s="65" t="s">
        <v>1392</v>
      </c>
      <c r="Z107" s="65" t="s">
        <v>1422</v>
      </c>
      <c r="AA107" s="65" t="s">
        <v>849</v>
      </c>
      <c r="AB107" s="65" t="s">
        <v>767</v>
      </c>
      <c r="AC107" s="59"/>
      <c r="AD107" s="58" t="s">
        <v>78</v>
      </c>
      <c r="AE107" s="58"/>
      <c r="AF107" s="58"/>
      <c r="AG107" s="58"/>
      <c r="AH107" s="59">
        <v>11</v>
      </c>
      <c r="AI107" s="65">
        <v>0</v>
      </c>
      <c r="AJ107" s="59">
        <v>16</v>
      </c>
      <c r="AK107" s="59" t="s">
        <v>142</v>
      </c>
      <c r="AL107" s="59" t="s">
        <v>143</v>
      </c>
      <c r="AM107" s="59" t="s">
        <v>144</v>
      </c>
      <c r="AN107" s="59" t="s">
        <v>140</v>
      </c>
      <c r="AO107" s="59" t="s">
        <v>140</v>
      </c>
      <c r="AP107" s="59" t="s">
        <v>145</v>
      </c>
      <c r="AQ107" s="110">
        <v>45579</v>
      </c>
      <c r="AR107" s="63" t="s">
        <v>272</v>
      </c>
      <c r="AS107" s="64" t="s">
        <v>272</v>
      </c>
      <c r="AT107" s="63" t="s">
        <v>551</v>
      </c>
      <c r="AU107" s="59" t="s">
        <v>140</v>
      </c>
      <c r="AV107" s="59" t="s">
        <v>140</v>
      </c>
      <c r="AW107" s="59" t="s">
        <v>140</v>
      </c>
      <c r="AX107" s="59" t="s">
        <v>140</v>
      </c>
      <c r="AY107" s="59" t="s">
        <v>140</v>
      </c>
      <c r="AZ107" s="59" t="s">
        <v>140</v>
      </c>
      <c r="BA107" s="59" t="s">
        <v>140</v>
      </c>
      <c r="BB107" s="59" t="s">
        <v>140</v>
      </c>
      <c r="BC107" s="59" t="s">
        <v>140</v>
      </c>
      <c r="BD107" s="59" t="s">
        <v>140</v>
      </c>
      <c r="BE107" s="65" t="s">
        <v>1423</v>
      </c>
      <c r="BF107" s="59" t="s">
        <v>150</v>
      </c>
      <c r="BG107" s="59" t="s">
        <v>151</v>
      </c>
      <c r="BH107" s="59"/>
      <c r="BI107" s="59" t="s">
        <v>2408</v>
      </c>
      <c r="BJ107" s="26">
        <v>0.98</v>
      </c>
      <c r="BK107" s="27" t="s">
        <v>1424</v>
      </c>
      <c r="BL107" s="59">
        <v>3.2754629629629631E-3</v>
      </c>
      <c r="BM107" s="59" t="s">
        <v>140</v>
      </c>
      <c r="BN107" s="59" t="s">
        <v>140</v>
      </c>
      <c r="BO107" s="59" t="s">
        <v>140</v>
      </c>
      <c r="BP107" s="59" t="s">
        <v>140</v>
      </c>
      <c r="BQ107" s="59" t="s">
        <v>140</v>
      </c>
      <c r="BR107" s="59" t="s">
        <v>140</v>
      </c>
      <c r="BS107" s="67" t="s">
        <v>140</v>
      </c>
      <c r="BT107" s="67" t="s">
        <v>140</v>
      </c>
      <c r="BU107" s="59" t="s">
        <v>140</v>
      </c>
      <c r="BV107" s="59" t="s">
        <v>140</v>
      </c>
      <c r="BW107" s="59" t="s">
        <v>140</v>
      </c>
      <c r="BX107" s="59" t="s">
        <v>140</v>
      </c>
      <c r="BY107" s="59" t="s">
        <v>140</v>
      </c>
      <c r="BZ107" s="59" t="s">
        <v>1425</v>
      </c>
      <c r="CA107" s="65" t="s">
        <v>1397</v>
      </c>
      <c r="CB107" s="172" t="s">
        <v>3505</v>
      </c>
      <c r="CC107" s="116"/>
      <c r="XET107" s="28" t="str">
        <f t="shared" si="2"/>
        <v>Policy_Administration__Group</v>
      </c>
    </row>
    <row r="108" spans="1:81 16374:16374" s="28" customFormat="1" ht="114.75" hidden="1" x14ac:dyDescent="0.25">
      <c r="A108" s="117" t="s">
        <v>13</v>
      </c>
      <c r="B108" s="65" t="s">
        <v>742</v>
      </c>
      <c r="C108" s="65" t="s">
        <v>743</v>
      </c>
      <c r="D108" s="65" t="s">
        <v>856</v>
      </c>
      <c r="E108" s="57" t="s">
        <v>1106</v>
      </c>
      <c r="F108" s="59" t="s">
        <v>1426</v>
      </c>
      <c r="G108" s="59" t="s">
        <v>1427</v>
      </c>
      <c r="H108" s="59" t="s">
        <v>253</v>
      </c>
      <c r="I108" s="59"/>
      <c r="J108" s="59"/>
      <c r="K108" s="59"/>
      <c r="L108" s="59"/>
      <c r="M108" s="59"/>
      <c r="N108" s="59"/>
      <c r="O108" s="59"/>
      <c r="P108" s="59"/>
      <c r="Q108" s="59"/>
      <c r="R108" s="59"/>
      <c r="S108" s="59"/>
      <c r="T108" s="59"/>
      <c r="U108" s="59"/>
      <c r="V108" s="59"/>
      <c r="W108" s="65" t="s">
        <v>1428</v>
      </c>
      <c r="X108" s="65" t="s">
        <v>1391</v>
      </c>
      <c r="Y108" s="65" t="s">
        <v>1392</v>
      </c>
      <c r="Z108" s="65" t="s">
        <v>1429</v>
      </c>
      <c r="AA108" s="65" t="s">
        <v>849</v>
      </c>
      <c r="AB108" s="65" t="s">
        <v>767</v>
      </c>
      <c r="AC108" s="59"/>
      <c r="AD108" s="58" t="s">
        <v>78</v>
      </c>
      <c r="AE108" s="58"/>
      <c r="AF108" s="58"/>
      <c r="AG108" s="58"/>
      <c r="AH108" s="59">
        <v>9</v>
      </c>
      <c r="AI108" s="65">
        <v>0</v>
      </c>
      <c r="AJ108" s="59">
        <v>12</v>
      </c>
      <c r="AK108" s="59" t="s">
        <v>142</v>
      </c>
      <c r="AL108" s="59" t="s">
        <v>143</v>
      </c>
      <c r="AM108" s="59" t="s">
        <v>144</v>
      </c>
      <c r="AN108" s="59" t="s">
        <v>140</v>
      </c>
      <c r="AO108" s="59" t="s">
        <v>140</v>
      </c>
      <c r="AP108" s="59" t="s">
        <v>145</v>
      </c>
      <c r="AQ108" s="110">
        <v>45600</v>
      </c>
      <c r="AR108" s="63" t="s">
        <v>272</v>
      </c>
      <c r="AS108" s="64" t="s">
        <v>272</v>
      </c>
      <c r="AT108" s="63" t="s">
        <v>551</v>
      </c>
      <c r="AU108" s="59" t="s">
        <v>140</v>
      </c>
      <c r="AV108" s="59" t="s">
        <v>140</v>
      </c>
      <c r="AW108" s="59" t="s">
        <v>140</v>
      </c>
      <c r="AX108" s="59" t="s">
        <v>140</v>
      </c>
      <c r="AY108" s="59" t="s">
        <v>140</v>
      </c>
      <c r="AZ108" s="59" t="s">
        <v>140</v>
      </c>
      <c r="BA108" s="59" t="s">
        <v>140</v>
      </c>
      <c r="BB108" s="59" t="s">
        <v>140</v>
      </c>
      <c r="BC108" s="59" t="s">
        <v>140</v>
      </c>
      <c r="BD108" s="59" t="s">
        <v>140</v>
      </c>
      <c r="BE108" s="65" t="s">
        <v>1430</v>
      </c>
      <c r="BF108" s="59" t="s">
        <v>150</v>
      </c>
      <c r="BG108" s="59" t="s">
        <v>151</v>
      </c>
      <c r="BH108" s="59"/>
      <c r="BI108" s="59" t="s">
        <v>2408</v>
      </c>
      <c r="BJ108" s="26">
        <v>0.98</v>
      </c>
      <c r="BK108" s="27" t="s">
        <v>1424</v>
      </c>
      <c r="BL108" s="59">
        <v>10</v>
      </c>
      <c r="BM108" s="59" t="s">
        <v>140</v>
      </c>
      <c r="BN108" s="59" t="s">
        <v>140</v>
      </c>
      <c r="BO108" s="59" t="s">
        <v>140</v>
      </c>
      <c r="BP108" s="59" t="s">
        <v>140</v>
      </c>
      <c r="BQ108" s="59" t="s">
        <v>140</v>
      </c>
      <c r="BR108" s="59" t="s">
        <v>140</v>
      </c>
      <c r="BS108" s="67" t="s">
        <v>140</v>
      </c>
      <c r="BT108" s="67" t="s">
        <v>140</v>
      </c>
      <c r="BU108" s="59" t="s">
        <v>140</v>
      </c>
      <c r="BV108" s="59" t="s">
        <v>140</v>
      </c>
      <c r="BW108" s="59" t="s">
        <v>140</v>
      </c>
      <c r="BX108" s="59" t="s">
        <v>140</v>
      </c>
      <c r="BY108" s="59" t="s">
        <v>140</v>
      </c>
      <c r="BZ108" s="59" t="s">
        <v>1431</v>
      </c>
      <c r="CA108" s="65" t="s">
        <v>1397</v>
      </c>
      <c r="CB108" s="172" t="s">
        <v>3505</v>
      </c>
      <c r="CC108" s="116"/>
      <c r="XET108" s="28" t="str">
        <f t="shared" si="2"/>
        <v>Policy_Administration__Group</v>
      </c>
    </row>
    <row r="109" spans="1:81 16374:16374" s="28" customFormat="1" ht="165.75" hidden="1" x14ac:dyDescent="0.25">
      <c r="A109" s="117" t="s">
        <v>13</v>
      </c>
      <c r="B109" s="65" t="s">
        <v>742</v>
      </c>
      <c r="C109" s="65" t="s">
        <v>743</v>
      </c>
      <c r="D109" s="65" t="s">
        <v>789</v>
      </c>
      <c r="E109" s="57" t="s">
        <v>790</v>
      </c>
      <c r="F109" s="59" t="s">
        <v>1432</v>
      </c>
      <c r="G109" s="59" t="s">
        <v>1433</v>
      </c>
      <c r="H109" s="59" t="s">
        <v>253</v>
      </c>
      <c r="I109" s="59"/>
      <c r="J109" s="59"/>
      <c r="K109" s="59"/>
      <c r="L109" s="59"/>
      <c r="M109" s="59"/>
      <c r="N109" s="59"/>
      <c r="O109" s="59"/>
      <c r="P109" s="59"/>
      <c r="Q109" s="59"/>
      <c r="R109" s="59"/>
      <c r="S109" s="59"/>
      <c r="T109" s="59"/>
      <c r="U109" s="59"/>
      <c r="V109" s="59"/>
      <c r="W109" s="65" t="s">
        <v>1434</v>
      </c>
      <c r="X109" s="65" t="s">
        <v>1435</v>
      </c>
      <c r="Y109" s="65" t="s">
        <v>1436</v>
      </c>
      <c r="Z109" s="65" t="s">
        <v>1437</v>
      </c>
      <c r="AA109" s="65" t="s">
        <v>643</v>
      </c>
      <c r="AB109" s="65" t="s">
        <v>1438</v>
      </c>
      <c r="AC109" s="59"/>
      <c r="AD109" s="58" t="s">
        <v>78</v>
      </c>
      <c r="AE109" s="58"/>
      <c r="AF109" s="58"/>
      <c r="AG109" s="58"/>
      <c r="AH109" s="59">
        <v>7</v>
      </c>
      <c r="AI109" s="65">
        <v>0</v>
      </c>
      <c r="AJ109" s="59">
        <v>7</v>
      </c>
      <c r="AK109" s="59" t="s">
        <v>142</v>
      </c>
      <c r="AL109" s="59" t="s">
        <v>143</v>
      </c>
      <c r="AM109" s="59" t="s">
        <v>144</v>
      </c>
      <c r="AN109" s="59" t="s">
        <v>140</v>
      </c>
      <c r="AO109" s="59" t="s">
        <v>140</v>
      </c>
      <c r="AP109" s="59" t="s">
        <v>145</v>
      </c>
      <c r="AQ109" s="110">
        <v>45299</v>
      </c>
      <c r="AR109" s="63" t="s">
        <v>272</v>
      </c>
      <c r="AS109" s="64" t="s">
        <v>272</v>
      </c>
      <c r="AT109" s="63" t="s">
        <v>551</v>
      </c>
      <c r="AU109" s="59" t="s">
        <v>140</v>
      </c>
      <c r="AV109" s="59" t="s">
        <v>140</v>
      </c>
      <c r="AW109" s="59" t="s">
        <v>140</v>
      </c>
      <c r="AX109" s="59" t="s">
        <v>140</v>
      </c>
      <c r="AY109" s="59" t="s">
        <v>140</v>
      </c>
      <c r="AZ109" s="59" t="s">
        <v>140</v>
      </c>
      <c r="BA109" s="59" t="s">
        <v>140</v>
      </c>
      <c r="BB109" s="59" t="s">
        <v>140</v>
      </c>
      <c r="BC109" s="59" t="s">
        <v>140</v>
      </c>
      <c r="BD109" s="59" t="s">
        <v>140</v>
      </c>
      <c r="BE109" s="65" t="s">
        <v>1439</v>
      </c>
      <c r="BF109" s="59" t="s">
        <v>150</v>
      </c>
      <c r="BG109" s="59" t="s">
        <v>151</v>
      </c>
      <c r="BH109" s="59"/>
      <c r="BI109" s="59" t="s">
        <v>2408</v>
      </c>
      <c r="BJ109" s="26">
        <v>0.98</v>
      </c>
      <c r="BK109" s="27" t="s">
        <v>1440</v>
      </c>
      <c r="BL109" s="59">
        <v>4.9537037037037041E-3</v>
      </c>
      <c r="BM109" s="59" t="s">
        <v>140</v>
      </c>
      <c r="BN109" s="59" t="s">
        <v>140</v>
      </c>
      <c r="BO109" s="59" t="s">
        <v>140</v>
      </c>
      <c r="BP109" s="59" t="s">
        <v>140</v>
      </c>
      <c r="BQ109" s="59" t="s">
        <v>140</v>
      </c>
      <c r="BR109" s="59" t="s">
        <v>140</v>
      </c>
      <c r="BS109" s="67" t="s">
        <v>140</v>
      </c>
      <c r="BT109" s="67" t="s">
        <v>140</v>
      </c>
      <c r="BU109" s="59" t="s">
        <v>140</v>
      </c>
      <c r="BV109" s="59" t="s">
        <v>140</v>
      </c>
      <c r="BW109" s="59" t="s">
        <v>140</v>
      </c>
      <c r="BX109" s="59" t="s">
        <v>140</v>
      </c>
      <c r="BY109" s="59" t="s">
        <v>140</v>
      </c>
      <c r="BZ109" s="59" t="s">
        <v>1441</v>
      </c>
      <c r="CA109" s="65" t="s">
        <v>1397</v>
      </c>
      <c r="CB109" s="172" t="s">
        <v>3505</v>
      </c>
      <c r="CC109" s="116"/>
      <c r="XET109" s="28" t="str">
        <f t="shared" si="2"/>
        <v>Distribution_and_Broker_Management__Group</v>
      </c>
    </row>
    <row r="110" spans="1:81 16374:16374" s="28" customFormat="1" ht="76.5" hidden="1" x14ac:dyDescent="0.25">
      <c r="A110" s="117" t="s">
        <v>13</v>
      </c>
      <c r="B110" s="65" t="s">
        <v>742</v>
      </c>
      <c r="C110" s="65" t="s">
        <v>743</v>
      </c>
      <c r="D110" s="65" t="s">
        <v>789</v>
      </c>
      <c r="E110" s="57" t="s">
        <v>589</v>
      </c>
      <c r="F110" s="59" t="s">
        <v>1442</v>
      </c>
      <c r="G110" s="59" t="s">
        <v>1433</v>
      </c>
      <c r="H110" s="59" t="s">
        <v>253</v>
      </c>
      <c r="I110" s="59"/>
      <c r="J110" s="59"/>
      <c r="K110" s="59"/>
      <c r="L110" s="59"/>
      <c r="M110" s="59"/>
      <c r="N110" s="59"/>
      <c r="O110" s="59"/>
      <c r="P110" s="59"/>
      <c r="Q110" s="59"/>
      <c r="R110" s="59"/>
      <c r="S110" s="59"/>
      <c r="T110" s="59"/>
      <c r="U110" s="59"/>
      <c r="V110" s="59"/>
      <c r="W110" s="65" t="s">
        <v>1443</v>
      </c>
      <c r="X110" s="65" t="s">
        <v>1444</v>
      </c>
      <c r="Y110" s="65" t="s">
        <v>1436</v>
      </c>
      <c r="Z110" s="65" t="s">
        <v>1445</v>
      </c>
      <c r="AA110" s="65" t="s">
        <v>1446</v>
      </c>
      <c r="AB110" s="65" t="s">
        <v>1438</v>
      </c>
      <c r="AC110" s="59"/>
      <c r="AD110" s="58" t="s">
        <v>78</v>
      </c>
      <c r="AE110" s="58"/>
      <c r="AF110" s="58"/>
      <c r="AG110" s="58"/>
      <c r="AH110" s="59">
        <v>2</v>
      </c>
      <c r="AI110" s="65">
        <v>0</v>
      </c>
      <c r="AJ110" s="59">
        <v>3</v>
      </c>
      <c r="AK110" s="59" t="s">
        <v>142</v>
      </c>
      <c r="AL110" s="59" t="s">
        <v>143</v>
      </c>
      <c r="AM110" s="59" t="s">
        <v>144</v>
      </c>
      <c r="AN110" s="59" t="s">
        <v>140</v>
      </c>
      <c r="AO110" s="59" t="s">
        <v>140</v>
      </c>
      <c r="AP110" s="59" t="s">
        <v>145</v>
      </c>
      <c r="AQ110" s="110">
        <v>45516</v>
      </c>
      <c r="AR110" s="63" t="s">
        <v>272</v>
      </c>
      <c r="AS110" s="64" t="s">
        <v>272</v>
      </c>
      <c r="AT110" s="63" t="s">
        <v>551</v>
      </c>
      <c r="AU110" s="59" t="s">
        <v>140</v>
      </c>
      <c r="AV110" s="59" t="s">
        <v>140</v>
      </c>
      <c r="AW110" s="59" t="s">
        <v>140</v>
      </c>
      <c r="AX110" s="59" t="s">
        <v>140</v>
      </c>
      <c r="AY110" s="59" t="s">
        <v>140</v>
      </c>
      <c r="AZ110" s="59" t="s">
        <v>140</v>
      </c>
      <c r="BA110" s="59" t="s">
        <v>140</v>
      </c>
      <c r="BB110" s="59" t="s">
        <v>140</v>
      </c>
      <c r="BC110" s="59" t="s">
        <v>140</v>
      </c>
      <c r="BD110" s="59" t="s">
        <v>140</v>
      </c>
      <c r="BE110" s="65" t="s">
        <v>1447</v>
      </c>
      <c r="BF110" s="59" t="s">
        <v>150</v>
      </c>
      <c r="BG110" s="59" t="s">
        <v>151</v>
      </c>
      <c r="BH110" s="59"/>
      <c r="BI110" s="59" t="s">
        <v>2408</v>
      </c>
      <c r="BJ110" s="26">
        <v>0.98</v>
      </c>
      <c r="BK110" s="27" t="s">
        <v>1448</v>
      </c>
      <c r="BL110" s="59">
        <v>4.5833333333333334E-3</v>
      </c>
      <c r="BM110" s="59" t="s">
        <v>140</v>
      </c>
      <c r="BN110" s="59" t="s">
        <v>140</v>
      </c>
      <c r="BO110" s="59" t="s">
        <v>140</v>
      </c>
      <c r="BP110" s="59" t="s">
        <v>140</v>
      </c>
      <c r="BQ110" s="59" t="s">
        <v>140</v>
      </c>
      <c r="BR110" s="59" t="s">
        <v>140</v>
      </c>
      <c r="BS110" s="67" t="s">
        <v>140</v>
      </c>
      <c r="BT110" s="67" t="s">
        <v>140</v>
      </c>
      <c r="BU110" s="59" t="s">
        <v>140</v>
      </c>
      <c r="BV110" s="59" t="s">
        <v>140</v>
      </c>
      <c r="BW110" s="59" t="s">
        <v>140</v>
      </c>
      <c r="BX110" s="59" t="s">
        <v>140</v>
      </c>
      <c r="BY110" s="59" t="s">
        <v>140</v>
      </c>
      <c r="BZ110" s="59" t="s">
        <v>1441</v>
      </c>
      <c r="CA110" s="65" t="s">
        <v>1397</v>
      </c>
      <c r="CB110" s="172" t="s">
        <v>3505</v>
      </c>
      <c r="CC110" s="116"/>
      <c r="XET110" s="28" t="str">
        <f t="shared" si="2"/>
        <v>Distribution_and_Broker_Management__Group</v>
      </c>
    </row>
    <row r="111" spans="1:81 16374:16374" s="28" customFormat="1" ht="178.5" hidden="1" x14ac:dyDescent="0.25">
      <c r="A111" s="117" t="s">
        <v>13</v>
      </c>
      <c r="B111" s="65" t="s">
        <v>742</v>
      </c>
      <c r="C111" s="65" t="s">
        <v>743</v>
      </c>
      <c r="D111" s="65" t="s">
        <v>856</v>
      </c>
      <c r="E111" s="57" t="s">
        <v>200</v>
      </c>
      <c r="F111" s="59" t="s">
        <v>3459</v>
      </c>
      <c r="G111" s="59" t="s">
        <v>1449</v>
      </c>
      <c r="H111" s="59" t="s">
        <v>253</v>
      </c>
      <c r="I111" s="59"/>
      <c r="J111" s="59"/>
      <c r="K111" s="59"/>
      <c r="L111" s="59" t="s">
        <v>253</v>
      </c>
      <c r="M111" s="59"/>
      <c r="N111" s="59"/>
      <c r="O111" s="59"/>
      <c r="P111" s="59"/>
      <c r="Q111" s="59" t="s">
        <v>253</v>
      </c>
      <c r="R111" s="59" t="s">
        <v>253</v>
      </c>
      <c r="S111" s="59" t="s">
        <v>253</v>
      </c>
      <c r="T111" s="59"/>
      <c r="U111" s="59"/>
      <c r="V111" s="59"/>
      <c r="W111" s="65" t="s">
        <v>1450</v>
      </c>
      <c r="X111" s="65" t="s">
        <v>1391</v>
      </c>
      <c r="Y111" s="65" t="s">
        <v>1392</v>
      </c>
      <c r="Z111" s="65" t="s">
        <v>1451</v>
      </c>
      <c r="AA111" s="65" t="s">
        <v>849</v>
      </c>
      <c r="AB111" s="65" t="s">
        <v>1391</v>
      </c>
      <c r="AC111" s="59"/>
      <c r="AD111" s="58" t="s">
        <v>78</v>
      </c>
      <c r="AE111" s="58"/>
      <c r="AF111" s="58"/>
      <c r="AG111" s="58"/>
      <c r="AH111" s="59">
        <v>2</v>
      </c>
      <c r="AI111" s="65">
        <v>0</v>
      </c>
      <c r="AJ111" s="59">
        <v>3</v>
      </c>
      <c r="AK111" s="59" t="s">
        <v>142</v>
      </c>
      <c r="AL111" s="59" t="s">
        <v>143</v>
      </c>
      <c r="AM111" s="59" t="s">
        <v>144</v>
      </c>
      <c r="AN111" s="59" t="s">
        <v>140</v>
      </c>
      <c r="AO111" s="59" t="s">
        <v>140</v>
      </c>
      <c r="AP111" s="59" t="s">
        <v>145</v>
      </c>
      <c r="AQ111" s="110">
        <v>45397</v>
      </c>
      <c r="AR111" s="63" t="s">
        <v>272</v>
      </c>
      <c r="AS111" s="64" t="s">
        <v>272</v>
      </c>
      <c r="AT111" s="63" t="s">
        <v>551</v>
      </c>
      <c r="AU111" s="59" t="s">
        <v>140</v>
      </c>
      <c r="AV111" s="59" t="s">
        <v>140</v>
      </c>
      <c r="AW111" s="59" t="s">
        <v>140</v>
      </c>
      <c r="AX111" s="59" t="s">
        <v>140</v>
      </c>
      <c r="AY111" s="59" t="s">
        <v>140</v>
      </c>
      <c r="AZ111" s="59" t="s">
        <v>140</v>
      </c>
      <c r="BA111" s="59" t="s">
        <v>140</v>
      </c>
      <c r="BB111" s="59" t="s">
        <v>140</v>
      </c>
      <c r="BC111" s="59" t="s">
        <v>140</v>
      </c>
      <c r="BD111" s="59" t="s">
        <v>140</v>
      </c>
      <c r="BE111" s="65" t="s">
        <v>1452</v>
      </c>
      <c r="BF111" s="59" t="s">
        <v>150</v>
      </c>
      <c r="BG111" s="59" t="s">
        <v>758</v>
      </c>
      <c r="BH111" s="59"/>
      <c r="BI111" s="59" t="s">
        <v>2408</v>
      </c>
      <c r="BJ111" s="26">
        <v>0.98</v>
      </c>
      <c r="BK111" s="27" t="s">
        <v>998</v>
      </c>
      <c r="BL111" s="59" t="s">
        <v>1453</v>
      </c>
      <c r="BM111" s="59" t="s">
        <v>140</v>
      </c>
      <c r="BN111" s="59" t="s">
        <v>140</v>
      </c>
      <c r="BO111" s="59" t="s">
        <v>140</v>
      </c>
      <c r="BP111" s="59" t="s">
        <v>140</v>
      </c>
      <c r="BQ111" s="59" t="s">
        <v>140</v>
      </c>
      <c r="BR111" s="59" t="s">
        <v>140</v>
      </c>
      <c r="BS111" s="67" t="s">
        <v>140</v>
      </c>
      <c r="BT111" s="67" t="s">
        <v>140</v>
      </c>
      <c r="BU111" s="59" t="s">
        <v>140</v>
      </c>
      <c r="BV111" s="59" t="s">
        <v>140</v>
      </c>
      <c r="BW111" s="59" t="s">
        <v>140</v>
      </c>
      <c r="BX111" s="59"/>
      <c r="BY111" s="59"/>
      <c r="BZ111" s="59" t="s">
        <v>1454</v>
      </c>
      <c r="CA111" s="65" t="s">
        <v>1397</v>
      </c>
      <c r="CB111" s="172" t="s">
        <v>3505</v>
      </c>
      <c r="CC111" s="116"/>
      <c r="XET111" s="28" t="str">
        <f t="shared" si="2"/>
        <v>Policy_Administration__Group</v>
      </c>
    </row>
    <row r="112" spans="1:81 16374:16374" s="28" customFormat="1" ht="191.25" hidden="1" x14ac:dyDescent="0.25">
      <c r="A112" s="117" t="s">
        <v>13</v>
      </c>
      <c r="B112" s="65" t="s">
        <v>742</v>
      </c>
      <c r="C112" s="65" t="s">
        <v>743</v>
      </c>
      <c r="D112" s="65" t="s">
        <v>856</v>
      </c>
      <c r="E112" s="57" t="s">
        <v>1120</v>
      </c>
      <c r="F112" s="59" t="s">
        <v>3460</v>
      </c>
      <c r="G112" s="59" t="s">
        <v>1455</v>
      </c>
      <c r="H112" s="59" t="s">
        <v>253</v>
      </c>
      <c r="I112" s="59"/>
      <c r="J112" s="59"/>
      <c r="K112" s="59"/>
      <c r="L112" s="59" t="s">
        <v>253</v>
      </c>
      <c r="M112" s="59"/>
      <c r="N112" s="59"/>
      <c r="O112" s="59"/>
      <c r="P112" s="59"/>
      <c r="Q112" s="59" t="s">
        <v>253</v>
      </c>
      <c r="R112" s="59" t="s">
        <v>253</v>
      </c>
      <c r="S112" s="59" t="s">
        <v>253</v>
      </c>
      <c r="T112" s="59"/>
      <c r="U112" s="59"/>
      <c r="V112" s="59"/>
      <c r="W112" s="65" t="s">
        <v>1456</v>
      </c>
      <c r="X112" s="65" t="s">
        <v>1391</v>
      </c>
      <c r="Y112" s="65" t="s">
        <v>1392</v>
      </c>
      <c r="Z112" s="65" t="s">
        <v>1457</v>
      </c>
      <c r="AA112" s="65" t="s">
        <v>849</v>
      </c>
      <c r="AB112" s="65" t="s">
        <v>1391</v>
      </c>
      <c r="AC112" s="59"/>
      <c r="AD112" s="58" t="s">
        <v>78</v>
      </c>
      <c r="AE112" s="58"/>
      <c r="AF112" s="58"/>
      <c r="AG112" s="58"/>
      <c r="AH112" s="59">
        <v>11</v>
      </c>
      <c r="AI112" s="65">
        <v>0</v>
      </c>
      <c r="AJ112" s="59">
        <v>16</v>
      </c>
      <c r="AK112" s="59" t="s">
        <v>142</v>
      </c>
      <c r="AL112" s="59" t="s">
        <v>143</v>
      </c>
      <c r="AM112" s="59" t="s">
        <v>144</v>
      </c>
      <c r="AN112" s="59" t="s">
        <v>140</v>
      </c>
      <c r="AO112" s="59" t="s">
        <v>140</v>
      </c>
      <c r="AP112" s="59" t="s">
        <v>145</v>
      </c>
      <c r="AQ112" s="110">
        <v>45502</v>
      </c>
      <c r="AR112" s="63" t="s">
        <v>272</v>
      </c>
      <c r="AS112" s="64" t="s">
        <v>272</v>
      </c>
      <c r="AT112" s="63" t="s">
        <v>551</v>
      </c>
      <c r="AU112" s="59" t="s">
        <v>140</v>
      </c>
      <c r="AV112" s="59" t="s">
        <v>140</v>
      </c>
      <c r="AW112" s="59" t="s">
        <v>140</v>
      </c>
      <c r="AX112" s="59" t="s">
        <v>140</v>
      </c>
      <c r="AY112" s="59" t="s">
        <v>140</v>
      </c>
      <c r="AZ112" s="59" t="s">
        <v>140</v>
      </c>
      <c r="BA112" s="59" t="s">
        <v>140</v>
      </c>
      <c r="BB112" s="59" t="s">
        <v>140</v>
      </c>
      <c r="BC112" s="59" t="s">
        <v>140</v>
      </c>
      <c r="BD112" s="59" t="s">
        <v>140</v>
      </c>
      <c r="BE112" s="65" t="s">
        <v>1458</v>
      </c>
      <c r="BF112" s="59" t="s">
        <v>150</v>
      </c>
      <c r="BG112" s="59" t="s">
        <v>758</v>
      </c>
      <c r="BH112" s="59"/>
      <c r="BI112" s="59" t="s">
        <v>2408</v>
      </c>
      <c r="BJ112" s="26">
        <v>0.98</v>
      </c>
      <c r="BK112" s="27" t="s">
        <v>998</v>
      </c>
      <c r="BL112" s="59">
        <v>40</v>
      </c>
      <c r="BM112" s="59" t="s">
        <v>140</v>
      </c>
      <c r="BN112" s="59" t="s">
        <v>140</v>
      </c>
      <c r="BO112" s="59" t="s">
        <v>140</v>
      </c>
      <c r="BP112" s="59" t="s">
        <v>140</v>
      </c>
      <c r="BQ112" s="59" t="s">
        <v>140</v>
      </c>
      <c r="BR112" s="59" t="s">
        <v>140</v>
      </c>
      <c r="BS112" s="67" t="s">
        <v>140</v>
      </c>
      <c r="BT112" s="67" t="s">
        <v>140</v>
      </c>
      <c r="BU112" s="59" t="s">
        <v>140</v>
      </c>
      <c r="BV112" s="59" t="s">
        <v>140</v>
      </c>
      <c r="BW112" s="59" t="s">
        <v>140</v>
      </c>
      <c r="BX112" s="59"/>
      <c r="BY112" s="59"/>
      <c r="BZ112" s="59" t="s">
        <v>1454</v>
      </c>
      <c r="CA112" s="65" t="s">
        <v>1397</v>
      </c>
      <c r="CB112" s="172" t="s">
        <v>3505</v>
      </c>
      <c r="CC112" s="116"/>
      <c r="XET112" s="28" t="str">
        <f t="shared" si="2"/>
        <v>Policy_Administration__Group</v>
      </c>
    </row>
    <row r="113" spans="1:81 16374:16374" s="28" customFormat="1" ht="38.25" hidden="1" x14ac:dyDescent="0.25">
      <c r="A113" s="117" t="s">
        <v>13</v>
      </c>
      <c r="B113" s="65" t="s">
        <v>760</v>
      </c>
      <c r="C113" s="65" t="s">
        <v>761</v>
      </c>
      <c r="D113" s="65" t="s">
        <v>856</v>
      </c>
      <c r="E113" s="57" t="s">
        <v>857</v>
      </c>
      <c r="F113" s="59" t="s">
        <v>1459</v>
      </c>
      <c r="G113" s="59" t="s">
        <v>1460</v>
      </c>
      <c r="H113" s="59" t="s">
        <v>140</v>
      </c>
      <c r="I113" s="59" t="s">
        <v>140</v>
      </c>
      <c r="J113" s="59" t="s">
        <v>140</v>
      </c>
      <c r="K113" s="59" t="s">
        <v>140</v>
      </c>
      <c r="L113" s="59" t="s">
        <v>140</v>
      </c>
      <c r="M113" s="59" t="s">
        <v>140</v>
      </c>
      <c r="N113" s="59" t="s">
        <v>140</v>
      </c>
      <c r="O113" s="59" t="s">
        <v>140</v>
      </c>
      <c r="P113" s="59" t="s">
        <v>140</v>
      </c>
      <c r="Q113" s="59" t="s">
        <v>140</v>
      </c>
      <c r="R113" s="59" t="s">
        <v>140</v>
      </c>
      <c r="S113" s="59" t="s">
        <v>140</v>
      </c>
      <c r="T113" s="59" t="s">
        <v>140</v>
      </c>
      <c r="U113" s="59" t="s">
        <v>140</v>
      </c>
      <c r="V113" s="59" t="s">
        <v>140</v>
      </c>
      <c r="W113" s="65" t="s">
        <v>1461</v>
      </c>
      <c r="X113" s="65" t="s">
        <v>255</v>
      </c>
      <c r="Y113" s="65" t="s">
        <v>255</v>
      </c>
      <c r="Z113" s="65" t="s">
        <v>765</v>
      </c>
      <c r="AA113" s="65" t="s">
        <v>766</v>
      </c>
      <c r="AB113" s="65" t="s">
        <v>260</v>
      </c>
      <c r="AC113" s="59" t="s">
        <v>767</v>
      </c>
      <c r="AD113" s="58" t="s">
        <v>78</v>
      </c>
      <c r="AE113" s="58"/>
      <c r="AF113" s="58"/>
      <c r="AG113" s="58"/>
      <c r="AH113" s="59"/>
      <c r="AI113" s="65">
        <v>24</v>
      </c>
      <c r="AJ113" s="59">
        <v>36</v>
      </c>
      <c r="AK113" s="59" t="s">
        <v>260</v>
      </c>
      <c r="AL113" s="59" t="s">
        <v>144</v>
      </c>
      <c r="AM113" s="59" t="s">
        <v>144</v>
      </c>
      <c r="AN113" s="59" t="s">
        <v>143</v>
      </c>
      <c r="AO113" s="59"/>
      <c r="AP113" s="59" t="s">
        <v>145</v>
      </c>
      <c r="AQ113" s="110">
        <v>46014</v>
      </c>
      <c r="AR113" s="63" t="s">
        <v>272</v>
      </c>
      <c r="AS113" s="64" t="s">
        <v>650</v>
      </c>
      <c r="AT113" s="63" t="s">
        <v>272</v>
      </c>
      <c r="AU113" s="59" t="s">
        <v>311</v>
      </c>
      <c r="AV113" s="59" t="s">
        <v>311</v>
      </c>
      <c r="AW113" s="59" t="s">
        <v>311</v>
      </c>
      <c r="AX113" s="59" t="s">
        <v>311</v>
      </c>
      <c r="AY113" s="59" t="s">
        <v>311</v>
      </c>
      <c r="AZ113" s="59" t="s">
        <v>311</v>
      </c>
      <c r="BA113" s="59" t="s">
        <v>311</v>
      </c>
      <c r="BB113" s="59" t="s">
        <v>311</v>
      </c>
      <c r="BC113" s="59" t="s">
        <v>311</v>
      </c>
      <c r="BD113" s="59" t="s">
        <v>143</v>
      </c>
      <c r="BE113" s="65" t="s">
        <v>768</v>
      </c>
      <c r="BF113" s="59" t="s">
        <v>150</v>
      </c>
      <c r="BG113" s="59"/>
      <c r="BH113" s="59" t="s">
        <v>386</v>
      </c>
      <c r="BI113" s="59" t="s">
        <v>386</v>
      </c>
      <c r="BJ113" s="26">
        <v>0.98</v>
      </c>
      <c r="BK113" s="27"/>
      <c r="BL113" s="59">
        <v>8.2175925925925923E-3</v>
      </c>
      <c r="BM113" s="59">
        <v>1.3888888888888889E-3</v>
      </c>
      <c r="BN113" s="59">
        <v>1.3888888888888889E-3</v>
      </c>
      <c r="BO113" s="59">
        <v>0.03</v>
      </c>
      <c r="BP113" s="59">
        <v>6.9444444444444447E-4</v>
      </c>
      <c r="BQ113" s="59">
        <v>5.4398148148148149E-3</v>
      </c>
      <c r="BR113" s="59"/>
      <c r="BS113" s="67"/>
      <c r="BT113" s="67"/>
      <c r="BU113" s="59"/>
      <c r="BV113" s="59" t="s">
        <v>143</v>
      </c>
      <c r="BW113" s="59" t="s">
        <v>143</v>
      </c>
      <c r="BX113" s="59"/>
      <c r="BY113" s="59" t="s">
        <v>140</v>
      </c>
      <c r="BZ113" s="59" t="s">
        <v>770</v>
      </c>
      <c r="CA113" s="65" t="s">
        <v>1463</v>
      </c>
      <c r="CB113" s="172" t="s">
        <v>3505</v>
      </c>
      <c r="CC113" s="116"/>
      <c r="XET113" s="28" t="str">
        <f t="shared" si="2"/>
        <v>Policy_Administration__Group</v>
      </c>
    </row>
    <row r="114" spans="1:81 16374:16374" s="28" customFormat="1" ht="25.5" hidden="1" x14ac:dyDescent="0.25">
      <c r="A114" s="117" t="s">
        <v>13</v>
      </c>
      <c r="B114" s="65" t="s">
        <v>760</v>
      </c>
      <c r="C114" s="65" t="s">
        <v>761</v>
      </c>
      <c r="D114" s="65" t="s">
        <v>1194</v>
      </c>
      <c r="E114" s="57" t="s">
        <v>1226</v>
      </c>
      <c r="F114" s="59" t="s">
        <v>720</v>
      </c>
      <c r="G114" s="59" t="s">
        <v>1464</v>
      </c>
      <c r="H114" s="59" t="s">
        <v>140</v>
      </c>
      <c r="I114" s="59" t="s">
        <v>140</v>
      </c>
      <c r="J114" s="59" t="s">
        <v>140</v>
      </c>
      <c r="K114" s="59" t="s">
        <v>140</v>
      </c>
      <c r="L114" s="59" t="s">
        <v>140</v>
      </c>
      <c r="M114" s="59" t="s">
        <v>140</v>
      </c>
      <c r="N114" s="59" t="s">
        <v>140</v>
      </c>
      <c r="O114" s="59" t="s">
        <v>140</v>
      </c>
      <c r="P114" s="59" t="s">
        <v>140</v>
      </c>
      <c r="Q114" s="59" t="s">
        <v>140</v>
      </c>
      <c r="R114" s="59" t="s">
        <v>140</v>
      </c>
      <c r="S114" s="59" t="s">
        <v>140</v>
      </c>
      <c r="T114" s="59" t="s">
        <v>140</v>
      </c>
      <c r="U114" s="59" t="s">
        <v>140</v>
      </c>
      <c r="V114" s="59" t="s">
        <v>140</v>
      </c>
      <c r="W114" s="65"/>
      <c r="X114" s="65" t="s">
        <v>255</v>
      </c>
      <c r="Y114" s="65" t="s">
        <v>255</v>
      </c>
      <c r="Z114" s="65" t="s">
        <v>765</v>
      </c>
      <c r="AA114" s="65" t="s">
        <v>766</v>
      </c>
      <c r="AB114" s="65" t="s">
        <v>260</v>
      </c>
      <c r="AC114" s="59" t="s">
        <v>767</v>
      </c>
      <c r="AD114" s="58" t="s">
        <v>78</v>
      </c>
      <c r="AE114" s="58"/>
      <c r="AF114" s="58"/>
      <c r="AG114" s="58"/>
      <c r="AH114" s="59"/>
      <c r="AI114" s="65">
        <v>10</v>
      </c>
      <c r="AJ114" s="59">
        <v>19</v>
      </c>
      <c r="AK114" s="59" t="s">
        <v>260</v>
      </c>
      <c r="AL114" s="59" t="s">
        <v>144</v>
      </c>
      <c r="AM114" s="59" t="s">
        <v>144</v>
      </c>
      <c r="AN114" s="59" t="s">
        <v>143</v>
      </c>
      <c r="AO114" s="59"/>
      <c r="AP114" s="59" t="s">
        <v>145</v>
      </c>
      <c r="AQ114" s="110">
        <v>45771</v>
      </c>
      <c r="AR114" s="63" t="s">
        <v>272</v>
      </c>
      <c r="AS114" s="64" t="s">
        <v>650</v>
      </c>
      <c r="AT114" s="63" t="s">
        <v>272</v>
      </c>
      <c r="AU114" s="59" t="s">
        <v>311</v>
      </c>
      <c r="AV114" s="59" t="s">
        <v>311</v>
      </c>
      <c r="AW114" s="59" t="s">
        <v>311</v>
      </c>
      <c r="AX114" s="59" t="s">
        <v>311</v>
      </c>
      <c r="AY114" s="59" t="s">
        <v>311</v>
      </c>
      <c r="AZ114" s="59" t="s">
        <v>311</v>
      </c>
      <c r="BA114" s="59" t="s">
        <v>311</v>
      </c>
      <c r="BB114" s="59" t="s">
        <v>311</v>
      </c>
      <c r="BC114" s="59" t="s">
        <v>311</v>
      </c>
      <c r="BD114" s="59" t="s">
        <v>143</v>
      </c>
      <c r="BE114" s="65" t="s">
        <v>768</v>
      </c>
      <c r="BF114" s="59" t="s">
        <v>150</v>
      </c>
      <c r="BG114" s="59"/>
      <c r="BH114" s="59" t="s">
        <v>386</v>
      </c>
      <c r="BI114" s="59" t="s">
        <v>386</v>
      </c>
      <c r="BJ114" s="26">
        <v>0.98</v>
      </c>
      <c r="BK114" s="27"/>
      <c r="BL114" s="59">
        <v>7.5231481481481477E-3</v>
      </c>
      <c r="BM114" s="59">
        <v>1.3888888888888889E-3</v>
      </c>
      <c r="BN114" s="59">
        <v>1.3888888888888889E-3</v>
      </c>
      <c r="BO114" s="59">
        <v>0.03</v>
      </c>
      <c r="BP114" s="59">
        <v>6.9444444444444447E-4</v>
      </c>
      <c r="BQ114" s="59">
        <v>4.7453703703703703E-3</v>
      </c>
      <c r="BR114" s="59"/>
      <c r="BS114" s="67"/>
      <c r="BT114" s="67"/>
      <c r="BU114" s="59"/>
      <c r="BV114" s="59" t="s">
        <v>143</v>
      </c>
      <c r="BW114" s="59" t="s">
        <v>143</v>
      </c>
      <c r="BX114" s="59"/>
      <c r="BY114" s="59" t="s">
        <v>140</v>
      </c>
      <c r="BZ114" s="59" t="s">
        <v>770</v>
      </c>
      <c r="CA114" s="65" t="s">
        <v>1463</v>
      </c>
      <c r="CB114" s="172" t="s">
        <v>3505</v>
      </c>
      <c r="CC114" s="116"/>
      <c r="XET114" s="28" t="str">
        <f t="shared" si="2"/>
        <v>Contact_Center__Group</v>
      </c>
    </row>
    <row r="115" spans="1:81 16374:16374" s="28" customFormat="1" ht="63.75" hidden="1" x14ac:dyDescent="0.25">
      <c r="A115" s="117" t="s">
        <v>13</v>
      </c>
      <c r="B115" s="65" t="s">
        <v>742</v>
      </c>
      <c r="C115" s="65" t="s">
        <v>743</v>
      </c>
      <c r="D115" s="65" t="s">
        <v>1194</v>
      </c>
      <c r="E115" s="57" t="s">
        <v>1465</v>
      </c>
      <c r="F115" s="59" t="s">
        <v>1374</v>
      </c>
      <c r="G115" s="59" t="s">
        <v>305</v>
      </c>
      <c r="H115" s="59" t="s">
        <v>253</v>
      </c>
      <c r="I115" s="59"/>
      <c r="J115" s="59"/>
      <c r="K115" s="59"/>
      <c r="L115" s="59"/>
      <c r="M115" s="59"/>
      <c r="N115" s="59"/>
      <c r="O115" s="59"/>
      <c r="P115" s="59"/>
      <c r="Q115" s="59"/>
      <c r="R115" s="59"/>
      <c r="S115" s="59"/>
      <c r="T115" s="59"/>
      <c r="U115" s="59"/>
      <c r="V115" s="59"/>
      <c r="W115" s="65" t="s">
        <v>1466</v>
      </c>
      <c r="X115" s="65" t="s">
        <v>76</v>
      </c>
      <c r="Y115" s="65" t="s">
        <v>1376</v>
      </c>
      <c r="Z115" s="65" t="s">
        <v>1377</v>
      </c>
      <c r="AA115" s="65" t="s">
        <v>1112</v>
      </c>
      <c r="AB115" s="65" t="s">
        <v>1378</v>
      </c>
      <c r="AC115" s="59" t="s">
        <v>140</v>
      </c>
      <c r="AD115" s="58" t="s">
        <v>141</v>
      </c>
      <c r="AE115" s="58" t="s">
        <v>140</v>
      </c>
      <c r="AF115" s="58">
        <v>1</v>
      </c>
      <c r="AG115" s="58">
        <v>0</v>
      </c>
      <c r="AH115" s="59"/>
      <c r="AI115" s="65">
        <v>16</v>
      </c>
      <c r="AJ115" s="59">
        <v>20</v>
      </c>
      <c r="AK115" s="59" t="s">
        <v>260</v>
      </c>
      <c r="AL115" s="59" t="s">
        <v>143</v>
      </c>
      <c r="AM115" s="59" t="s">
        <v>144</v>
      </c>
      <c r="AN115" s="59" t="s">
        <v>143</v>
      </c>
      <c r="AO115" s="59" t="s">
        <v>255</v>
      </c>
      <c r="AP115" s="59" t="s">
        <v>160</v>
      </c>
      <c r="AQ115" s="110">
        <v>45444</v>
      </c>
      <c r="AR115" s="63" t="s">
        <v>272</v>
      </c>
      <c r="AS115" s="64" t="s">
        <v>685</v>
      </c>
      <c r="AT115" s="63" t="s">
        <v>551</v>
      </c>
      <c r="AU115" s="59">
        <v>0</v>
      </c>
      <c r="AV115" s="59" t="s">
        <v>140</v>
      </c>
      <c r="AW115" s="59" t="s">
        <v>140</v>
      </c>
      <c r="AX115" s="59" t="s">
        <v>140</v>
      </c>
      <c r="AY115" s="59" t="s">
        <v>140</v>
      </c>
      <c r="AZ115" s="59" t="s">
        <v>140</v>
      </c>
      <c r="BA115" s="59" t="s">
        <v>140</v>
      </c>
      <c r="BB115" s="59" t="s">
        <v>140</v>
      </c>
      <c r="BC115" s="59" t="s">
        <v>140</v>
      </c>
      <c r="BD115" s="59" t="s">
        <v>1381</v>
      </c>
      <c r="BE115" s="65" t="s">
        <v>520</v>
      </c>
      <c r="BF115" s="59" t="s">
        <v>1315</v>
      </c>
      <c r="BG115" s="59"/>
      <c r="BH115" s="59" t="s">
        <v>1192</v>
      </c>
      <c r="BI115" s="59" t="s">
        <v>323</v>
      </c>
      <c r="BJ115" s="26">
        <v>0.98</v>
      </c>
      <c r="BK115" s="27">
        <v>0.8</v>
      </c>
      <c r="BL115" s="59" t="s">
        <v>1382</v>
      </c>
      <c r="BM115" s="59">
        <v>60</v>
      </c>
      <c r="BN115" s="59">
        <v>100</v>
      </c>
      <c r="BO115" s="59" t="s">
        <v>751</v>
      </c>
      <c r="BP115" s="59" t="s">
        <v>752</v>
      </c>
      <c r="BQ115" s="59" t="s">
        <v>1203</v>
      </c>
      <c r="BR115" s="59" t="s">
        <v>1383</v>
      </c>
      <c r="BS115" s="67"/>
      <c r="BT115" s="67"/>
      <c r="BU115" s="59">
        <v>150000</v>
      </c>
      <c r="BV115" s="59" t="s">
        <v>270</v>
      </c>
      <c r="BW115" s="59">
        <v>0.1</v>
      </c>
      <c r="BX115" s="59" t="s">
        <v>239</v>
      </c>
      <c r="BY115" s="59" t="s">
        <v>140</v>
      </c>
      <c r="BZ115" s="59" t="s">
        <v>1384</v>
      </c>
      <c r="CA115" s="65" t="s">
        <v>1385</v>
      </c>
      <c r="CB115" s="172" t="s">
        <v>3505</v>
      </c>
      <c r="CC115" s="116"/>
      <c r="XET115" s="28" t="str">
        <f t="shared" si="2"/>
        <v>Contact_Center__Group</v>
      </c>
    </row>
    <row r="116" spans="1:81 16374:16374" s="28" customFormat="1" ht="25.5" hidden="1" x14ac:dyDescent="0.25">
      <c r="A116" s="117" t="s">
        <v>13</v>
      </c>
      <c r="B116" s="65" t="s">
        <v>742</v>
      </c>
      <c r="C116" s="65" t="s">
        <v>743</v>
      </c>
      <c r="D116" s="65" t="s">
        <v>1194</v>
      </c>
      <c r="E116" s="57" t="s">
        <v>1211</v>
      </c>
      <c r="F116" s="59" t="s">
        <v>1467</v>
      </c>
      <c r="G116" s="59" t="s">
        <v>305</v>
      </c>
      <c r="H116" s="59"/>
      <c r="I116" s="59"/>
      <c r="J116" s="59"/>
      <c r="K116" s="59"/>
      <c r="L116" s="59"/>
      <c r="M116" s="59"/>
      <c r="N116" s="59"/>
      <c r="O116" s="59"/>
      <c r="P116" s="59"/>
      <c r="Q116" s="59"/>
      <c r="R116" s="59"/>
      <c r="S116" s="59"/>
      <c r="T116" s="59"/>
      <c r="U116" s="59"/>
      <c r="V116" s="59" t="s">
        <v>133</v>
      </c>
      <c r="W116" s="65" t="s">
        <v>1468</v>
      </c>
      <c r="X116" s="65" t="s">
        <v>1469</v>
      </c>
      <c r="Y116" s="65" t="s">
        <v>1470</v>
      </c>
      <c r="Z116" s="65" t="s">
        <v>1471</v>
      </c>
      <c r="AA116" s="65" t="s">
        <v>1472</v>
      </c>
      <c r="AB116" s="65" t="s">
        <v>1473</v>
      </c>
      <c r="AC116" s="59" t="s">
        <v>140</v>
      </c>
      <c r="AD116" s="58" t="s">
        <v>141</v>
      </c>
      <c r="AE116" s="58" t="s">
        <v>140</v>
      </c>
      <c r="AF116" s="58">
        <v>1</v>
      </c>
      <c r="AG116" s="58">
        <v>0</v>
      </c>
      <c r="AH116" s="59"/>
      <c r="AI116" s="65">
        <v>12</v>
      </c>
      <c r="AJ116" s="59">
        <v>20</v>
      </c>
      <c r="AK116" s="59" t="s">
        <v>260</v>
      </c>
      <c r="AL116" s="59" t="s">
        <v>143</v>
      </c>
      <c r="AM116" s="59" t="s">
        <v>144</v>
      </c>
      <c r="AN116" s="59" t="s">
        <v>140</v>
      </c>
      <c r="AO116" s="59" t="s">
        <v>255</v>
      </c>
      <c r="AP116" s="59" t="s">
        <v>160</v>
      </c>
      <c r="AQ116" s="110">
        <v>45606</v>
      </c>
      <c r="AR116" s="63" t="s">
        <v>272</v>
      </c>
      <c r="AS116" s="64" t="s">
        <v>432</v>
      </c>
      <c r="AT116" s="63" t="s">
        <v>273</v>
      </c>
      <c r="AU116" s="59">
        <v>0</v>
      </c>
      <c r="AV116" s="59" t="s">
        <v>140</v>
      </c>
      <c r="AW116" s="59" t="s">
        <v>140</v>
      </c>
      <c r="AX116" s="59" t="s">
        <v>140</v>
      </c>
      <c r="AY116" s="59" t="s">
        <v>140</v>
      </c>
      <c r="AZ116" s="59" t="s">
        <v>140</v>
      </c>
      <c r="BA116" s="59" t="s">
        <v>140</v>
      </c>
      <c r="BB116" s="59" t="s">
        <v>140</v>
      </c>
      <c r="BC116" s="59" t="s">
        <v>140</v>
      </c>
      <c r="BD116" s="59" t="s">
        <v>1381</v>
      </c>
      <c r="BE116" s="65" t="s">
        <v>520</v>
      </c>
      <c r="BF116" s="59" t="s">
        <v>1315</v>
      </c>
      <c r="BG116" s="59"/>
      <c r="BH116" s="59" t="s">
        <v>1192</v>
      </c>
      <c r="BI116" s="59" t="s">
        <v>323</v>
      </c>
      <c r="BJ116" s="26">
        <v>0.98</v>
      </c>
      <c r="BK116" s="27">
        <v>0.6</v>
      </c>
      <c r="BL116" s="59" t="s">
        <v>1382</v>
      </c>
      <c r="BM116" s="59">
        <v>60</v>
      </c>
      <c r="BN116" s="59">
        <v>100</v>
      </c>
      <c r="BO116" s="59" t="s">
        <v>751</v>
      </c>
      <c r="BP116" s="59" t="s">
        <v>752</v>
      </c>
      <c r="BQ116" s="59" t="s">
        <v>1203</v>
      </c>
      <c r="BR116" s="59" t="s">
        <v>148</v>
      </c>
      <c r="BS116" s="67"/>
      <c r="BT116" s="67"/>
      <c r="BU116" s="59">
        <v>300000</v>
      </c>
      <c r="BV116" s="59" t="s">
        <v>270</v>
      </c>
      <c r="BW116" s="59">
        <v>0.15</v>
      </c>
      <c r="BX116" s="59" t="s">
        <v>239</v>
      </c>
      <c r="BY116" s="59" t="s">
        <v>140</v>
      </c>
      <c r="BZ116" s="59" t="s">
        <v>1475</v>
      </c>
      <c r="CA116" s="65" t="s">
        <v>1385</v>
      </c>
      <c r="CB116" s="172" t="s">
        <v>3505</v>
      </c>
      <c r="CC116" s="116"/>
      <c r="XET116" s="28" t="str">
        <f t="shared" si="2"/>
        <v>Contact_Center__Group</v>
      </c>
    </row>
    <row r="117" spans="1:81 16374:16374" s="28" customFormat="1" ht="63.75" hidden="1" x14ac:dyDescent="0.25">
      <c r="A117" s="117" t="s">
        <v>13</v>
      </c>
      <c r="B117" s="65" t="s">
        <v>742</v>
      </c>
      <c r="C117" s="65" t="s">
        <v>743</v>
      </c>
      <c r="D117" s="65" t="s">
        <v>816</v>
      </c>
      <c r="E117" s="57" t="s">
        <v>1211</v>
      </c>
      <c r="F117" s="59" t="s">
        <v>1476</v>
      </c>
      <c r="G117" s="59" t="s">
        <v>1476</v>
      </c>
      <c r="H117" s="59" t="s">
        <v>133</v>
      </c>
      <c r="I117" s="59"/>
      <c r="J117" s="59"/>
      <c r="K117" s="59"/>
      <c r="L117" s="59"/>
      <c r="M117" s="59"/>
      <c r="N117" s="59"/>
      <c r="O117" s="59"/>
      <c r="P117" s="59"/>
      <c r="Q117" s="59"/>
      <c r="R117" s="59"/>
      <c r="S117" s="59"/>
      <c r="T117" s="59"/>
      <c r="U117" s="59"/>
      <c r="V117" s="59"/>
      <c r="W117" s="65" t="s">
        <v>1477</v>
      </c>
      <c r="X117" s="65" t="s">
        <v>1478</v>
      </c>
      <c r="Y117" s="65" t="s">
        <v>1411</v>
      </c>
      <c r="Z117" s="65" t="s">
        <v>1479</v>
      </c>
      <c r="AA117" s="65" t="s">
        <v>849</v>
      </c>
      <c r="AB117" s="65" t="s">
        <v>715</v>
      </c>
      <c r="AC117" s="59"/>
      <c r="AD117" s="58" t="s">
        <v>141</v>
      </c>
      <c r="AE117" s="58"/>
      <c r="AF117" s="58"/>
      <c r="AG117" s="58"/>
      <c r="AH117" s="59">
        <v>4</v>
      </c>
      <c r="AI117" s="65">
        <v>0</v>
      </c>
      <c r="AJ117" s="59">
        <v>4</v>
      </c>
      <c r="AK117" s="59" t="s">
        <v>142</v>
      </c>
      <c r="AL117" s="59" t="s">
        <v>140</v>
      </c>
      <c r="AM117" s="59" t="s">
        <v>144</v>
      </c>
      <c r="AN117" s="59" t="s">
        <v>140</v>
      </c>
      <c r="AO117" s="59" t="s">
        <v>140</v>
      </c>
      <c r="AP117" s="59" t="s">
        <v>145</v>
      </c>
      <c r="AQ117" s="110">
        <v>45341</v>
      </c>
      <c r="AR117" s="63" t="s">
        <v>272</v>
      </c>
      <c r="AS117" s="64" t="s">
        <v>272</v>
      </c>
      <c r="AT117" s="63" t="s">
        <v>551</v>
      </c>
      <c r="AU117" s="59" t="s">
        <v>140</v>
      </c>
      <c r="AV117" s="59" t="s">
        <v>140</v>
      </c>
      <c r="AW117" s="59" t="s">
        <v>140</v>
      </c>
      <c r="AX117" s="59" t="s">
        <v>140</v>
      </c>
      <c r="AY117" s="59" t="s">
        <v>140</v>
      </c>
      <c r="AZ117" s="59" t="s">
        <v>140</v>
      </c>
      <c r="BA117" s="59" t="s">
        <v>140</v>
      </c>
      <c r="BB117" s="59" t="s">
        <v>140</v>
      </c>
      <c r="BC117" s="59" t="s">
        <v>140</v>
      </c>
      <c r="BD117" s="59" t="s">
        <v>140</v>
      </c>
      <c r="BE117" s="65" t="s">
        <v>1480</v>
      </c>
      <c r="BF117" s="59" t="s">
        <v>150</v>
      </c>
      <c r="BG117" s="59" t="s">
        <v>151</v>
      </c>
      <c r="BH117" s="59"/>
      <c r="BI117" s="59" t="s">
        <v>2408</v>
      </c>
      <c r="BJ117" s="26">
        <v>0.98</v>
      </c>
      <c r="BK117" s="27" t="s">
        <v>1161</v>
      </c>
      <c r="BL117" s="59" t="s">
        <v>1481</v>
      </c>
      <c r="BM117" s="59" t="s">
        <v>140</v>
      </c>
      <c r="BN117" s="59" t="s">
        <v>140</v>
      </c>
      <c r="BO117" s="59" t="s">
        <v>140</v>
      </c>
      <c r="BP117" s="59" t="s">
        <v>140</v>
      </c>
      <c r="BQ117" s="59" t="s">
        <v>140</v>
      </c>
      <c r="BR117" s="59" t="s">
        <v>140</v>
      </c>
      <c r="BS117" s="67" t="s">
        <v>140</v>
      </c>
      <c r="BT117" s="67" t="s">
        <v>140</v>
      </c>
      <c r="BU117" s="59" t="s">
        <v>140</v>
      </c>
      <c r="BV117" s="59" t="s">
        <v>140</v>
      </c>
      <c r="BW117" s="59" t="s">
        <v>140</v>
      </c>
      <c r="BX117" s="59" t="s">
        <v>239</v>
      </c>
      <c r="BY117" s="59" t="s">
        <v>140</v>
      </c>
      <c r="BZ117" s="59" t="s">
        <v>1482</v>
      </c>
      <c r="CA117" s="65" t="s">
        <v>1483</v>
      </c>
      <c r="CB117" s="172" t="s">
        <v>3505</v>
      </c>
      <c r="CC117" s="116"/>
      <c r="XET117" s="28" t="str">
        <f t="shared" si="2"/>
        <v>Claims_Management__Group</v>
      </c>
    </row>
    <row r="118" spans="1:81 16374:16374" s="28" customFormat="1" ht="89.25" hidden="1" x14ac:dyDescent="0.25">
      <c r="A118" s="117" t="s">
        <v>13</v>
      </c>
      <c r="B118" s="65" t="s">
        <v>742</v>
      </c>
      <c r="C118" s="65" t="s">
        <v>743</v>
      </c>
      <c r="D118" s="65" t="s">
        <v>816</v>
      </c>
      <c r="E118" s="57" t="s">
        <v>1211</v>
      </c>
      <c r="F118" s="59" t="s">
        <v>1484</v>
      </c>
      <c r="G118" s="59" t="s">
        <v>1484</v>
      </c>
      <c r="H118" s="59" t="s">
        <v>133</v>
      </c>
      <c r="I118" s="59"/>
      <c r="J118" s="59"/>
      <c r="K118" s="59"/>
      <c r="L118" s="59"/>
      <c r="M118" s="59"/>
      <c r="N118" s="59"/>
      <c r="O118" s="59"/>
      <c r="P118" s="59"/>
      <c r="Q118" s="59"/>
      <c r="R118" s="59"/>
      <c r="S118" s="59"/>
      <c r="T118" s="59"/>
      <c r="U118" s="59"/>
      <c r="V118" s="59"/>
      <c r="W118" s="65" t="s">
        <v>1485</v>
      </c>
      <c r="X118" s="65" t="s">
        <v>1478</v>
      </c>
      <c r="Y118" s="65" t="s">
        <v>1411</v>
      </c>
      <c r="Z118" s="65" t="s">
        <v>1486</v>
      </c>
      <c r="AA118" s="65" t="s">
        <v>1487</v>
      </c>
      <c r="AB118" s="65" t="s">
        <v>715</v>
      </c>
      <c r="AC118" s="59"/>
      <c r="AD118" s="58" t="s">
        <v>141</v>
      </c>
      <c r="AE118" s="58"/>
      <c r="AF118" s="58"/>
      <c r="AG118" s="58"/>
      <c r="AH118" s="59">
        <v>3</v>
      </c>
      <c r="AI118" s="65">
        <v>0</v>
      </c>
      <c r="AJ118" s="59">
        <v>6</v>
      </c>
      <c r="AK118" s="59" t="s">
        <v>142</v>
      </c>
      <c r="AL118" s="59" t="s">
        <v>140</v>
      </c>
      <c r="AM118" s="59" t="s">
        <v>144</v>
      </c>
      <c r="AN118" s="59" t="s">
        <v>140</v>
      </c>
      <c r="AO118" s="59" t="s">
        <v>140</v>
      </c>
      <c r="AP118" s="59" t="s">
        <v>145</v>
      </c>
      <c r="AQ118" s="110">
        <v>45404</v>
      </c>
      <c r="AR118" s="63" t="s">
        <v>272</v>
      </c>
      <c r="AS118" s="64" t="s">
        <v>272</v>
      </c>
      <c r="AT118" s="63" t="s">
        <v>551</v>
      </c>
      <c r="AU118" s="59" t="s">
        <v>140</v>
      </c>
      <c r="AV118" s="59" t="s">
        <v>140</v>
      </c>
      <c r="AW118" s="59" t="s">
        <v>140</v>
      </c>
      <c r="AX118" s="59" t="s">
        <v>140</v>
      </c>
      <c r="AY118" s="59" t="s">
        <v>140</v>
      </c>
      <c r="AZ118" s="59" t="s">
        <v>140</v>
      </c>
      <c r="BA118" s="59" t="s">
        <v>140</v>
      </c>
      <c r="BB118" s="59" t="s">
        <v>140</v>
      </c>
      <c r="BC118" s="59" t="s">
        <v>140</v>
      </c>
      <c r="BD118" s="59" t="s">
        <v>140</v>
      </c>
      <c r="BE118" s="65" t="s">
        <v>1480</v>
      </c>
      <c r="BF118" s="59" t="s">
        <v>150</v>
      </c>
      <c r="BG118" s="59" t="s">
        <v>151</v>
      </c>
      <c r="BH118" s="59"/>
      <c r="BI118" s="59" t="s">
        <v>2408</v>
      </c>
      <c r="BJ118" s="26">
        <v>0.98</v>
      </c>
      <c r="BK118" s="27" t="s">
        <v>1488</v>
      </c>
      <c r="BL118" s="59" t="s">
        <v>1489</v>
      </c>
      <c r="BM118" s="59" t="s">
        <v>140</v>
      </c>
      <c r="BN118" s="59" t="s">
        <v>140</v>
      </c>
      <c r="BO118" s="59" t="s">
        <v>140</v>
      </c>
      <c r="BP118" s="59" t="s">
        <v>140</v>
      </c>
      <c r="BQ118" s="59" t="s">
        <v>140</v>
      </c>
      <c r="BR118" s="59" t="s">
        <v>140</v>
      </c>
      <c r="BS118" s="67" t="s">
        <v>140</v>
      </c>
      <c r="BT118" s="67" t="s">
        <v>140</v>
      </c>
      <c r="BU118" s="59" t="s">
        <v>140</v>
      </c>
      <c r="BV118" s="59" t="s">
        <v>140</v>
      </c>
      <c r="BW118" s="59" t="s">
        <v>140</v>
      </c>
      <c r="BX118" s="59" t="s">
        <v>239</v>
      </c>
      <c r="BY118" s="59" t="s">
        <v>140</v>
      </c>
      <c r="BZ118" s="59" t="s">
        <v>1482</v>
      </c>
      <c r="CA118" s="65" t="s">
        <v>1483</v>
      </c>
      <c r="CB118" s="172" t="s">
        <v>3505</v>
      </c>
      <c r="CC118" s="116"/>
      <c r="XET118" s="28" t="str">
        <f t="shared" si="2"/>
        <v>Claims_Management__Group</v>
      </c>
    </row>
    <row r="119" spans="1:81 16374:16374" s="28" customFormat="1" ht="51" hidden="1" x14ac:dyDescent="0.25">
      <c r="A119" s="117" t="s">
        <v>13</v>
      </c>
      <c r="B119" s="65" t="s">
        <v>742</v>
      </c>
      <c r="C119" s="65" t="s">
        <v>743</v>
      </c>
      <c r="D119" s="65" t="s">
        <v>816</v>
      </c>
      <c r="E119" s="57" t="s">
        <v>1211</v>
      </c>
      <c r="F119" s="59" t="s">
        <v>1490</v>
      </c>
      <c r="G119" s="59" t="s">
        <v>1490</v>
      </c>
      <c r="H119" s="59" t="s">
        <v>133</v>
      </c>
      <c r="I119" s="59"/>
      <c r="J119" s="59"/>
      <c r="K119" s="59"/>
      <c r="L119" s="59"/>
      <c r="M119" s="59"/>
      <c r="N119" s="59"/>
      <c r="O119" s="59"/>
      <c r="P119" s="59"/>
      <c r="Q119" s="59"/>
      <c r="R119" s="59"/>
      <c r="S119" s="59"/>
      <c r="T119" s="59"/>
      <c r="U119" s="59"/>
      <c r="V119" s="59"/>
      <c r="W119" s="65" t="s">
        <v>1491</v>
      </c>
      <c r="X119" s="65" t="s">
        <v>1391</v>
      </c>
      <c r="Y119" s="65" t="s">
        <v>1411</v>
      </c>
      <c r="Z119" s="65" t="s">
        <v>1492</v>
      </c>
      <c r="AA119" s="65" t="s">
        <v>849</v>
      </c>
      <c r="AB119" s="65" t="s">
        <v>1391</v>
      </c>
      <c r="AC119" s="59"/>
      <c r="AD119" s="58" t="s">
        <v>141</v>
      </c>
      <c r="AE119" s="58"/>
      <c r="AF119" s="58"/>
      <c r="AG119" s="58"/>
      <c r="AH119" s="59">
        <v>3</v>
      </c>
      <c r="AI119" s="65">
        <v>0</v>
      </c>
      <c r="AJ119" s="59">
        <v>4</v>
      </c>
      <c r="AK119" s="59" t="s">
        <v>142</v>
      </c>
      <c r="AL119" s="59" t="s">
        <v>140</v>
      </c>
      <c r="AM119" s="59" t="s">
        <v>144</v>
      </c>
      <c r="AN119" s="59" t="s">
        <v>140</v>
      </c>
      <c r="AO119" s="59" t="s">
        <v>140</v>
      </c>
      <c r="AP119" s="59" t="s">
        <v>145</v>
      </c>
      <c r="AQ119" s="110">
        <v>45369</v>
      </c>
      <c r="AR119" s="63" t="s">
        <v>272</v>
      </c>
      <c r="AS119" s="64" t="s">
        <v>272</v>
      </c>
      <c r="AT119" s="63" t="s">
        <v>551</v>
      </c>
      <c r="AU119" s="59" t="s">
        <v>140</v>
      </c>
      <c r="AV119" s="59" t="s">
        <v>140</v>
      </c>
      <c r="AW119" s="59" t="s">
        <v>140</v>
      </c>
      <c r="AX119" s="59" t="s">
        <v>140</v>
      </c>
      <c r="AY119" s="59" t="s">
        <v>140</v>
      </c>
      <c r="AZ119" s="59" t="s">
        <v>140</v>
      </c>
      <c r="BA119" s="59" t="s">
        <v>140</v>
      </c>
      <c r="BB119" s="59" t="s">
        <v>140</v>
      </c>
      <c r="BC119" s="59" t="s">
        <v>140</v>
      </c>
      <c r="BD119" s="59" t="s">
        <v>140</v>
      </c>
      <c r="BE119" s="65" t="s">
        <v>1480</v>
      </c>
      <c r="BF119" s="59" t="s">
        <v>150</v>
      </c>
      <c r="BG119" s="59" t="s">
        <v>758</v>
      </c>
      <c r="BH119" s="59"/>
      <c r="BI119" s="59" t="s">
        <v>2408</v>
      </c>
      <c r="BJ119" s="26">
        <v>0.98</v>
      </c>
      <c r="BK119" s="27" t="s">
        <v>1161</v>
      </c>
      <c r="BL119" s="59" t="s">
        <v>1493</v>
      </c>
      <c r="BM119" s="59" t="s">
        <v>140</v>
      </c>
      <c r="BN119" s="59" t="s">
        <v>140</v>
      </c>
      <c r="BO119" s="59" t="s">
        <v>140</v>
      </c>
      <c r="BP119" s="59" t="s">
        <v>140</v>
      </c>
      <c r="BQ119" s="59" t="s">
        <v>140</v>
      </c>
      <c r="BR119" s="59" t="s">
        <v>140</v>
      </c>
      <c r="BS119" s="67" t="s">
        <v>140</v>
      </c>
      <c r="BT119" s="67" t="s">
        <v>140</v>
      </c>
      <c r="BU119" s="59" t="s">
        <v>140</v>
      </c>
      <c r="BV119" s="59" t="s">
        <v>140</v>
      </c>
      <c r="BW119" s="59" t="s">
        <v>140</v>
      </c>
      <c r="BX119" s="59" t="s">
        <v>239</v>
      </c>
      <c r="BY119" s="59" t="s">
        <v>140</v>
      </c>
      <c r="BZ119" s="59" t="s">
        <v>1482</v>
      </c>
      <c r="CA119" s="65" t="s">
        <v>1483</v>
      </c>
      <c r="CB119" s="172" t="s">
        <v>3505</v>
      </c>
      <c r="CC119" s="116"/>
      <c r="XET119" s="28" t="str">
        <f t="shared" si="2"/>
        <v>Claims_Management__Group</v>
      </c>
    </row>
    <row r="120" spans="1:81 16374:16374" s="28" customFormat="1" ht="102" hidden="1" x14ac:dyDescent="0.25">
      <c r="A120" s="117" t="s">
        <v>13</v>
      </c>
      <c r="B120" s="65" t="s">
        <v>742</v>
      </c>
      <c r="C120" s="65" t="s">
        <v>743</v>
      </c>
      <c r="D120" s="65" t="s">
        <v>816</v>
      </c>
      <c r="E120" s="57" t="s">
        <v>1211</v>
      </c>
      <c r="F120" s="59" t="s">
        <v>1494</v>
      </c>
      <c r="G120" s="59" t="s">
        <v>1494</v>
      </c>
      <c r="H120" s="59"/>
      <c r="I120" s="59"/>
      <c r="J120" s="59"/>
      <c r="K120" s="59"/>
      <c r="L120" s="59"/>
      <c r="M120" s="59"/>
      <c r="N120" s="59"/>
      <c r="O120" s="59"/>
      <c r="P120" s="59"/>
      <c r="Q120" s="59" t="s">
        <v>133</v>
      </c>
      <c r="R120" s="59"/>
      <c r="S120" s="59"/>
      <c r="T120" s="59"/>
      <c r="U120" s="59"/>
      <c r="V120" s="59"/>
      <c r="W120" s="65" t="s">
        <v>1495</v>
      </c>
      <c r="X120" s="65" t="s">
        <v>1391</v>
      </c>
      <c r="Y120" s="65" t="s">
        <v>1411</v>
      </c>
      <c r="Z120" s="65" t="s">
        <v>1496</v>
      </c>
      <c r="AA120" s="65" t="s">
        <v>1487</v>
      </c>
      <c r="AB120" s="65" t="s">
        <v>1391</v>
      </c>
      <c r="AC120" s="59"/>
      <c r="AD120" s="58" t="s">
        <v>141</v>
      </c>
      <c r="AE120" s="58"/>
      <c r="AF120" s="58"/>
      <c r="AG120" s="58"/>
      <c r="AH120" s="59">
        <v>8</v>
      </c>
      <c r="AI120" s="65">
        <v>0</v>
      </c>
      <c r="AJ120" s="59">
        <v>8</v>
      </c>
      <c r="AK120" s="59" t="s">
        <v>142</v>
      </c>
      <c r="AL120" s="59" t="s">
        <v>140</v>
      </c>
      <c r="AM120" s="59" t="s">
        <v>144</v>
      </c>
      <c r="AN120" s="59" t="s">
        <v>140</v>
      </c>
      <c r="AO120" s="59" t="s">
        <v>140</v>
      </c>
      <c r="AP120" s="59" t="s">
        <v>145</v>
      </c>
      <c r="AQ120" s="110">
        <v>45334</v>
      </c>
      <c r="AR120" s="63" t="s">
        <v>272</v>
      </c>
      <c r="AS120" s="64" t="s">
        <v>272</v>
      </c>
      <c r="AT120" s="63" t="s">
        <v>551</v>
      </c>
      <c r="AU120" s="59" t="s">
        <v>140</v>
      </c>
      <c r="AV120" s="59" t="s">
        <v>140</v>
      </c>
      <c r="AW120" s="59" t="s">
        <v>140</v>
      </c>
      <c r="AX120" s="59" t="s">
        <v>140</v>
      </c>
      <c r="AY120" s="59" t="s">
        <v>140</v>
      </c>
      <c r="AZ120" s="59" t="s">
        <v>140</v>
      </c>
      <c r="BA120" s="59" t="s">
        <v>140</v>
      </c>
      <c r="BB120" s="59" t="s">
        <v>140</v>
      </c>
      <c r="BC120" s="59" t="s">
        <v>140</v>
      </c>
      <c r="BD120" s="59" t="s">
        <v>140</v>
      </c>
      <c r="BE120" s="65" t="s">
        <v>1480</v>
      </c>
      <c r="BF120" s="59" t="s">
        <v>150</v>
      </c>
      <c r="BG120" s="59" t="s">
        <v>151</v>
      </c>
      <c r="BH120" s="59"/>
      <c r="BI120" s="59" t="s">
        <v>2408</v>
      </c>
      <c r="BJ120" s="26">
        <v>0.98</v>
      </c>
      <c r="BK120" s="27" t="s">
        <v>1488</v>
      </c>
      <c r="BL120" s="59" t="s">
        <v>1497</v>
      </c>
      <c r="BM120" s="59" t="s">
        <v>140</v>
      </c>
      <c r="BN120" s="59" t="s">
        <v>140</v>
      </c>
      <c r="BO120" s="59" t="s">
        <v>140</v>
      </c>
      <c r="BP120" s="59" t="s">
        <v>140</v>
      </c>
      <c r="BQ120" s="59" t="s">
        <v>140</v>
      </c>
      <c r="BR120" s="59" t="s">
        <v>140</v>
      </c>
      <c r="BS120" s="67" t="s">
        <v>140</v>
      </c>
      <c r="BT120" s="67" t="s">
        <v>140</v>
      </c>
      <c r="BU120" s="59" t="s">
        <v>140</v>
      </c>
      <c r="BV120" s="59" t="s">
        <v>140</v>
      </c>
      <c r="BW120" s="59" t="s">
        <v>140</v>
      </c>
      <c r="BX120" s="59" t="s">
        <v>239</v>
      </c>
      <c r="BY120" s="59" t="s">
        <v>140</v>
      </c>
      <c r="BZ120" s="59" t="s">
        <v>1498</v>
      </c>
      <c r="CA120" s="65" t="s">
        <v>1483</v>
      </c>
      <c r="CB120" s="172" t="s">
        <v>3505</v>
      </c>
      <c r="CC120" s="116"/>
      <c r="XET120" s="28" t="str">
        <f t="shared" si="2"/>
        <v>Claims_Management__Group</v>
      </c>
    </row>
    <row r="121" spans="1:81 16374:16374" s="28" customFormat="1" ht="102" hidden="1" x14ac:dyDescent="0.25">
      <c r="A121" s="117" t="s">
        <v>13</v>
      </c>
      <c r="B121" s="65" t="s">
        <v>742</v>
      </c>
      <c r="C121" s="65" t="s">
        <v>743</v>
      </c>
      <c r="D121" s="65" t="s">
        <v>816</v>
      </c>
      <c r="E121" s="57" t="s">
        <v>1211</v>
      </c>
      <c r="F121" s="59" t="s">
        <v>1499</v>
      </c>
      <c r="G121" s="59" t="s">
        <v>1499</v>
      </c>
      <c r="H121" s="59"/>
      <c r="I121" s="59"/>
      <c r="J121" s="59"/>
      <c r="K121" s="59"/>
      <c r="L121" s="59"/>
      <c r="M121" s="59"/>
      <c r="N121" s="59"/>
      <c r="O121" s="59"/>
      <c r="P121" s="59"/>
      <c r="Q121" s="59" t="s">
        <v>133</v>
      </c>
      <c r="R121" s="59"/>
      <c r="S121" s="59"/>
      <c r="T121" s="59"/>
      <c r="U121" s="59"/>
      <c r="V121" s="59"/>
      <c r="W121" s="65" t="s">
        <v>1500</v>
      </c>
      <c r="X121" s="65" t="s">
        <v>1391</v>
      </c>
      <c r="Y121" s="65" t="s">
        <v>1411</v>
      </c>
      <c r="Z121" s="65" t="s">
        <v>1501</v>
      </c>
      <c r="AA121" s="65" t="s">
        <v>1487</v>
      </c>
      <c r="AB121" s="65" t="s">
        <v>1391</v>
      </c>
      <c r="AC121" s="59"/>
      <c r="AD121" s="58" t="s">
        <v>141</v>
      </c>
      <c r="AE121" s="58"/>
      <c r="AF121" s="58"/>
      <c r="AG121" s="58"/>
      <c r="AH121" s="59">
        <v>2</v>
      </c>
      <c r="AI121" s="65">
        <v>0</v>
      </c>
      <c r="AJ121" s="59">
        <v>3</v>
      </c>
      <c r="AK121" s="59" t="s">
        <v>142</v>
      </c>
      <c r="AL121" s="59" t="s">
        <v>140</v>
      </c>
      <c r="AM121" s="59" t="s">
        <v>144</v>
      </c>
      <c r="AN121" s="59" t="s">
        <v>140</v>
      </c>
      <c r="AO121" s="59" t="s">
        <v>140</v>
      </c>
      <c r="AP121" s="59" t="s">
        <v>145</v>
      </c>
      <c r="AQ121" s="110">
        <v>45425</v>
      </c>
      <c r="AR121" s="63" t="s">
        <v>272</v>
      </c>
      <c r="AS121" s="64" t="s">
        <v>272</v>
      </c>
      <c r="AT121" s="63" t="s">
        <v>551</v>
      </c>
      <c r="AU121" s="59" t="s">
        <v>140</v>
      </c>
      <c r="AV121" s="59" t="s">
        <v>140</v>
      </c>
      <c r="AW121" s="59" t="s">
        <v>140</v>
      </c>
      <c r="AX121" s="59" t="s">
        <v>140</v>
      </c>
      <c r="AY121" s="59" t="s">
        <v>140</v>
      </c>
      <c r="AZ121" s="59" t="s">
        <v>140</v>
      </c>
      <c r="BA121" s="59" t="s">
        <v>140</v>
      </c>
      <c r="BB121" s="59" t="s">
        <v>140</v>
      </c>
      <c r="BC121" s="59" t="s">
        <v>140</v>
      </c>
      <c r="BD121" s="59" t="s">
        <v>140</v>
      </c>
      <c r="BE121" s="65" t="s">
        <v>1502</v>
      </c>
      <c r="BF121" s="59" t="s">
        <v>150</v>
      </c>
      <c r="BG121" s="59" t="s">
        <v>151</v>
      </c>
      <c r="BH121" s="59"/>
      <c r="BI121" s="59" t="s">
        <v>2408</v>
      </c>
      <c r="BJ121" s="26">
        <v>0.98</v>
      </c>
      <c r="BK121" s="27" t="s">
        <v>1462</v>
      </c>
      <c r="BL121" s="59" t="s">
        <v>1503</v>
      </c>
      <c r="BM121" s="59" t="s">
        <v>140</v>
      </c>
      <c r="BN121" s="59" t="s">
        <v>140</v>
      </c>
      <c r="BO121" s="59" t="s">
        <v>140</v>
      </c>
      <c r="BP121" s="59" t="s">
        <v>140</v>
      </c>
      <c r="BQ121" s="59" t="s">
        <v>140</v>
      </c>
      <c r="BR121" s="59" t="s">
        <v>140</v>
      </c>
      <c r="BS121" s="67" t="s">
        <v>140</v>
      </c>
      <c r="BT121" s="67" t="s">
        <v>140</v>
      </c>
      <c r="BU121" s="59" t="s">
        <v>140</v>
      </c>
      <c r="BV121" s="59" t="s">
        <v>140</v>
      </c>
      <c r="BW121" s="59" t="s">
        <v>140</v>
      </c>
      <c r="BX121" s="59" t="s">
        <v>239</v>
      </c>
      <c r="BY121" s="59" t="s">
        <v>140</v>
      </c>
      <c r="BZ121" s="59" t="s">
        <v>1498</v>
      </c>
      <c r="CA121" s="65" t="s">
        <v>1483</v>
      </c>
      <c r="CB121" s="172" t="s">
        <v>3505</v>
      </c>
      <c r="CC121" s="116"/>
      <c r="XET121" s="28" t="str">
        <f t="shared" si="2"/>
        <v>Claims_Management__Group</v>
      </c>
    </row>
    <row r="122" spans="1:81 16374:16374" s="28" customFormat="1" ht="63.75" hidden="1" x14ac:dyDescent="0.25">
      <c r="A122" s="117" t="s">
        <v>13</v>
      </c>
      <c r="B122" s="65" t="s">
        <v>742</v>
      </c>
      <c r="C122" s="65" t="s">
        <v>743</v>
      </c>
      <c r="D122" s="65" t="s">
        <v>816</v>
      </c>
      <c r="E122" s="57" t="s">
        <v>1211</v>
      </c>
      <c r="F122" s="59" t="s">
        <v>1504</v>
      </c>
      <c r="G122" s="59" t="s">
        <v>1504</v>
      </c>
      <c r="H122" s="59"/>
      <c r="I122" s="59"/>
      <c r="J122" s="59"/>
      <c r="K122" s="59"/>
      <c r="L122" s="59"/>
      <c r="M122" s="59"/>
      <c r="N122" s="59"/>
      <c r="O122" s="59" t="s">
        <v>133</v>
      </c>
      <c r="P122" s="59"/>
      <c r="Q122" s="59"/>
      <c r="R122" s="59"/>
      <c r="S122" s="59"/>
      <c r="T122" s="59"/>
      <c r="U122" s="59"/>
      <c r="V122" s="59"/>
      <c r="W122" s="65" t="s">
        <v>1505</v>
      </c>
      <c r="X122" s="65" t="s">
        <v>1391</v>
      </c>
      <c r="Y122" s="65" t="s">
        <v>1411</v>
      </c>
      <c r="Z122" s="65" t="s">
        <v>1506</v>
      </c>
      <c r="AA122" s="65" t="s">
        <v>1487</v>
      </c>
      <c r="AB122" s="65" t="s">
        <v>1391</v>
      </c>
      <c r="AC122" s="59"/>
      <c r="AD122" s="58" t="s">
        <v>141</v>
      </c>
      <c r="AE122" s="58"/>
      <c r="AF122" s="58"/>
      <c r="AG122" s="58"/>
      <c r="AH122" s="59">
        <v>3</v>
      </c>
      <c r="AI122" s="65">
        <v>0</v>
      </c>
      <c r="AJ122" s="59">
        <v>5</v>
      </c>
      <c r="AK122" s="59" t="s">
        <v>142</v>
      </c>
      <c r="AL122" s="59" t="s">
        <v>140</v>
      </c>
      <c r="AM122" s="59" t="s">
        <v>144</v>
      </c>
      <c r="AN122" s="59" t="s">
        <v>140</v>
      </c>
      <c r="AO122" s="59" t="s">
        <v>140</v>
      </c>
      <c r="AP122" s="59" t="s">
        <v>145</v>
      </c>
      <c r="AQ122" s="110">
        <v>45334</v>
      </c>
      <c r="AR122" s="63" t="s">
        <v>272</v>
      </c>
      <c r="AS122" s="64" t="s">
        <v>272</v>
      </c>
      <c r="AT122" s="63" t="s">
        <v>551</v>
      </c>
      <c r="AU122" s="59" t="s">
        <v>140</v>
      </c>
      <c r="AV122" s="59" t="s">
        <v>140</v>
      </c>
      <c r="AW122" s="59" t="s">
        <v>140</v>
      </c>
      <c r="AX122" s="59" t="s">
        <v>140</v>
      </c>
      <c r="AY122" s="59" t="s">
        <v>140</v>
      </c>
      <c r="AZ122" s="59" t="s">
        <v>140</v>
      </c>
      <c r="BA122" s="59" t="s">
        <v>140</v>
      </c>
      <c r="BB122" s="59" t="s">
        <v>140</v>
      </c>
      <c r="BC122" s="59" t="s">
        <v>140</v>
      </c>
      <c r="BD122" s="59" t="s">
        <v>140</v>
      </c>
      <c r="BE122" s="65" t="s">
        <v>1502</v>
      </c>
      <c r="BF122" s="59" t="s">
        <v>150</v>
      </c>
      <c r="BG122" s="59" t="s">
        <v>151</v>
      </c>
      <c r="BH122" s="59"/>
      <c r="BI122" s="59" t="s">
        <v>2408</v>
      </c>
      <c r="BJ122" s="26">
        <v>0.98</v>
      </c>
      <c r="BK122" s="27" t="s">
        <v>1161</v>
      </c>
      <c r="BL122" s="59" t="s">
        <v>1507</v>
      </c>
      <c r="BM122" s="59" t="s">
        <v>140</v>
      </c>
      <c r="BN122" s="59" t="s">
        <v>140</v>
      </c>
      <c r="BO122" s="59" t="s">
        <v>140</v>
      </c>
      <c r="BP122" s="59" t="s">
        <v>140</v>
      </c>
      <c r="BQ122" s="59" t="s">
        <v>140</v>
      </c>
      <c r="BR122" s="59" t="s">
        <v>140</v>
      </c>
      <c r="BS122" s="67" t="s">
        <v>140</v>
      </c>
      <c r="BT122" s="67" t="s">
        <v>140</v>
      </c>
      <c r="BU122" s="59" t="s">
        <v>140</v>
      </c>
      <c r="BV122" s="59" t="s">
        <v>140</v>
      </c>
      <c r="BW122" s="59" t="s">
        <v>140</v>
      </c>
      <c r="BX122" s="59" t="s">
        <v>239</v>
      </c>
      <c r="BY122" s="59" t="s">
        <v>140</v>
      </c>
      <c r="BZ122" s="59" t="s">
        <v>1508</v>
      </c>
      <c r="CA122" s="65" t="s">
        <v>1483</v>
      </c>
      <c r="CB122" s="172" t="s">
        <v>3505</v>
      </c>
      <c r="CC122" s="116"/>
      <c r="XET122" s="28" t="str">
        <f t="shared" si="2"/>
        <v>Claims_Management__Group</v>
      </c>
    </row>
    <row r="123" spans="1:81 16374:16374" s="28" customFormat="1" ht="51" hidden="1" x14ac:dyDescent="0.25">
      <c r="A123" s="117" t="s">
        <v>13</v>
      </c>
      <c r="B123" s="65" t="s">
        <v>742</v>
      </c>
      <c r="C123" s="65" t="s">
        <v>743</v>
      </c>
      <c r="D123" s="65" t="s">
        <v>816</v>
      </c>
      <c r="E123" s="57" t="s">
        <v>1211</v>
      </c>
      <c r="F123" s="59" t="s">
        <v>783</v>
      </c>
      <c r="G123" s="59" t="s">
        <v>783</v>
      </c>
      <c r="H123" s="59"/>
      <c r="I123" s="59"/>
      <c r="J123" s="59"/>
      <c r="K123" s="59"/>
      <c r="L123" s="59"/>
      <c r="M123" s="59"/>
      <c r="N123" s="59"/>
      <c r="O123" s="59"/>
      <c r="P123" s="59"/>
      <c r="Q123" s="59"/>
      <c r="R123" s="59"/>
      <c r="S123" s="59" t="s">
        <v>133</v>
      </c>
      <c r="T123" s="59"/>
      <c r="U123" s="59"/>
      <c r="V123" s="59"/>
      <c r="W123" s="65" t="s">
        <v>1509</v>
      </c>
      <c r="X123" s="65" t="s">
        <v>1391</v>
      </c>
      <c r="Y123" s="65" t="s">
        <v>1411</v>
      </c>
      <c r="Z123" s="65" t="s">
        <v>1510</v>
      </c>
      <c r="AA123" s="65" t="s">
        <v>1487</v>
      </c>
      <c r="AB123" s="65" t="s">
        <v>1391</v>
      </c>
      <c r="AC123" s="59"/>
      <c r="AD123" s="58" t="s">
        <v>141</v>
      </c>
      <c r="AE123" s="58"/>
      <c r="AF123" s="58"/>
      <c r="AG123" s="58"/>
      <c r="AH123" s="59">
        <v>2</v>
      </c>
      <c r="AI123" s="65">
        <v>0</v>
      </c>
      <c r="AJ123" s="59">
        <v>4</v>
      </c>
      <c r="AK123" s="59" t="s">
        <v>142</v>
      </c>
      <c r="AL123" s="59" t="s">
        <v>140</v>
      </c>
      <c r="AM123" s="59" t="s">
        <v>144</v>
      </c>
      <c r="AN123" s="59" t="s">
        <v>140</v>
      </c>
      <c r="AO123" s="59" t="s">
        <v>140</v>
      </c>
      <c r="AP123" s="59" t="s">
        <v>145</v>
      </c>
      <c r="AQ123" s="110">
        <v>45495</v>
      </c>
      <c r="AR123" s="63" t="s">
        <v>272</v>
      </c>
      <c r="AS123" s="64" t="s">
        <v>272</v>
      </c>
      <c r="AT123" s="63" t="s">
        <v>551</v>
      </c>
      <c r="AU123" s="59" t="s">
        <v>140</v>
      </c>
      <c r="AV123" s="59" t="s">
        <v>140</v>
      </c>
      <c r="AW123" s="59" t="s">
        <v>140</v>
      </c>
      <c r="AX123" s="59" t="s">
        <v>140</v>
      </c>
      <c r="AY123" s="59" t="s">
        <v>140</v>
      </c>
      <c r="AZ123" s="59" t="s">
        <v>140</v>
      </c>
      <c r="BA123" s="59" t="s">
        <v>140</v>
      </c>
      <c r="BB123" s="59" t="s">
        <v>140</v>
      </c>
      <c r="BC123" s="59" t="s">
        <v>140</v>
      </c>
      <c r="BD123" s="59" t="s">
        <v>140</v>
      </c>
      <c r="BE123" s="65" t="s">
        <v>1502</v>
      </c>
      <c r="BF123" s="59" t="s">
        <v>150</v>
      </c>
      <c r="BG123" s="59" t="s">
        <v>151</v>
      </c>
      <c r="BH123" s="59"/>
      <c r="BI123" s="59" t="s">
        <v>2408</v>
      </c>
      <c r="BJ123" s="26">
        <v>0.98</v>
      </c>
      <c r="BK123" s="27" t="s">
        <v>1511</v>
      </c>
      <c r="BL123" s="59" t="s">
        <v>1512</v>
      </c>
      <c r="BM123" s="59" t="s">
        <v>140</v>
      </c>
      <c r="BN123" s="59" t="s">
        <v>140</v>
      </c>
      <c r="BO123" s="59" t="s">
        <v>140</v>
      </c>
      <c r="BP123" s="59" t="s">
        <v>140</v>
      </c>
      <c r="BQ123" s="59" t="s">
        <v>140</v>
      </c>
      <c r="BR123" s="59" t="s">
        <v>140</v>
      </c>
      <c r="BS123" s="67" t="s">
        <v>140</v>
      </c>
      <c r="BT123" s="67" t="s">
        <v>140</v>
      </c>
      <c r="BU123" s="59" t="s">
        <v>140</v>
      </c>
      <c r="BV123" s="59" t="s">
        <v>140</v>
      </c>
      <c r="BW123" s="59" t="s">
        <v>140</v>
      </c>
      <c r="BX123" s="59" t="s">
        <v>239</v>
      </c>
      <c r="BY123" s="59" t="s">
        <v>140</v>
      </c>
      <c r="BZ123" s="59" t="s">
        <v>1508</v>
      </c>
      <c r="CA123" s="65" t="s">
        <v>1483</v>
      </c>
      <c r="CB123" s="172" t="s">
        <v>3505</v>
      </c>
      <c r="CC123" s="116"/>
      <c r="XET123" s="28" t="str">
        <f t="shared" si="2"/>
        <v>Claims_Management__Group</v>
      </c>
    </row>
    <row r="124" spans="1:81 16374:16374" s="28" customFormat="1" ht="51" hidden="1" x14ac:dyDescent="0.25">
      <c r="A124" s="117" t="s">
        <v>13</v>
      </c>
      <c r="B124" s="65" t="s">
        <v>742</v>
      </c>
      <c r="C124" s="65" t="s">
        <v>743</v>
      </c>
      <c r="D124" s="65" t="s">
        <v>816</v>
      </c>
      <c r="E124" s="57" t="s">
        <v>1211</v>
      </c>
      <c r="F124" s="59" t="s">
        <v>1513</v>
      </c>
      <c r="G124" s="59" t="s">
        <v>1513</v>
      </c>
      <c r="H124" s="59"/>
      <c r="I124" s="59"/>
      <c r="J124" s="59"/>
      <c r="K124" s="59"/>
      <c r="L124" s="59" t="s">
        <v>133</v>
      </c>
      <c r="M124" s="59"/>
      <c r="N124" s="59"/>
      <c r="O124" s="59"/>
      <c r="P124" s="59"/>
      <c r="Q124" s="59"/>
      <c r="R124" s="59"/>
      <c r="S124" s="59"/>
      <c r="T124" s="59"/>
      <c r="U124" s="59"/>
      <c r="V124" s="59"/>
      <c r="W124" s="65" t="s">
        <v>1514</v>
      </c>
      <c r="X124" s="65" t="s">
        <v>1391</v>
      </c>
      <c r="Y124" s="65" t="s">
        <v>1411</v>
      </c>
      <c r="Z124" s="65" t="s">
        <v>1515</v>
      </c>
      <c r="AA124" s="65" t="s">
        <v>1487</v>
      </c>
      <c r="AB124" s="65" t="s">
        <v>1391</v>
      </c>
      <c r="AC124" s="59"/>
      <c r="AD124" s="58" t="s">
        <v>141</v>
      </c>
      <c r="AE124" s="58"/>
      <c r="AF124" s="58"/>
      <c r="AG124" s="58"/>
      <c r="AH124" s="59">
        <v>4</v>
      </c>
      <c r="AI124" s="65">
        <v>0</v>
      </c>
      <c r="AJ124" s="59">
        <v>3</v>
      </c>
      <c r="AK124" s="59" t="s">
        <v>142</v>
      </c>
      <c r="AL124" s="59" t="s">
        <v>140</v>
      </c>
      <c r="AM124" s="59" t="s">
        <v>144</v>
      </c>
      <c r="AN124" s="59" t="s">
        <v>140</v>
      </c>
      <c r="AO124" s="59" t="s">
        <v>140</v>
      </c>
      <c r="AP124" s="59" t="s">
        <v>145</v>
      </c>
      <c r="AQ124" s="110">
        <v>45397</v>
      </c>
      <c r="AR124" s="63" t="s">
        <v>272</v>
      </c>
      <c r="AS124" s="64" t="s">
        <v>272</v>
      </c>
      <c r="AT124" s="63" t="s">
        <v>551</v>
      </c>
      <c r="AU124" s="59" t="s">
        <v>140</v>
      </c>
      <c r="AV124" s="59" t="s">
        <v>140</v>
      </c>
      <c r="AW124" s="59" t="s">
        <v>140</v>
      </c>
      <c r="AX124" s="59" t="s">
        <v>140</v>
      </c>
      <c r="AY124" s="59" t="s">
        <v>140</v>
      </c>
      <c r="AZ124" s="59" t="s">
        <v>140</v>
      </c>
      <c r="BA124" s="59" t="s">
        <v>140</v>
      </c>
      <c r="BB124" s="59" t="s">
        <v>140</v>
      </c>
      <c r="BC124" s="59" t="s">
        <v>140</v>
      </c>
      <c r="BD124" s="59" t="s">
        <v>140</v>
      </c>
      <c r="BE124" s="65" t="s">
        <v>1480</v>
      </c>
      <c r="BF124" s="59" t="s">
        <v>150</v>
      </c>
      <c r="BG124" s="59" t="s">
        <v>151</v>
      </c>
      <c r="BH124" s="59"/>
      <c r="BI124" s="59" t="s">
        <v>2408</v>
      </c>
      <c r="BJ124" s="26">
        <v>0.98</v>
      </c>
      <c r="BK124" s="27" t="s">
        <v>1511</v>
      </c>
      <c r="BL124" s="59" t="s">
        <v>1503</v>
      </c>
      <c r="BM124" s="59" t="s">
        <v>140</v>
      </c>
      <c r="BN124" s="59" t="s">
        <v>140</v>
      </c>
      <c r="BO124" s="59" t="s">
        <v>140</v>
      </c>
      <c r="BP124" s="59" t="s">
        <v>140</v>
      </c>
      <c r="BQ124" s="59" t="s">
        <v>140</v>
      </c>
      <c r="BR124" s="59" t="s">
        <v>140</v>
      </c>
      <c r="BS124" s="67" t="s">
        <v>140</v>
      </c>
      <c r="BT124" s="67" t="s">
        <v>140</v>
      </c>
      <c r="BU124" s="59" t="s">
        <v>140</v>
      </c>
      <c r="BV124" s="59" t="s">
        <v>140</v>
      </c>
      <c r="BW124" s="59" t="s">
        <v>140</v>
      </c>
      <c r="BX124" s="59" t="s">
        <v>239</v>
      </c>
      <c r="BY124" s="59" t="s">
        <v>140</v>
      </c>
      <c r="BZ124" s="59" t="s">
        <v>1516</v>
      </c>
      <c r="CA124" s="65" t="s">
        <v>1483</v>
      </c>
      <c r="CB124" s="172" t="s">
        <v>3505</v>
      </c>
      <c r="CC124" s="116"/>
      <c r="XET124" s="28" t="str">
        <f t="shared" si="2"/>
        <v>Claims_Management__Group</v>
      </c>
    </row>
    <row r="125" spans="1:81 16374:16374" s="28" customFormat="1" ht="51" hidden="1" x14ac:dyDescent="0.25">
      <c r="A125" s="117" t="s">
        <v>13</v>
      </c>
      <c r="B125" s="65" t="s">
        <v>742</v>
      </c>
      <c r="C125" s="65" t="s">
        <v>743</v>
      </c>
      <c r="D125" s="65" t="s">
        <v>816</v>
      </c>
      <c r="E125" s="57" t="s">
        <v>1211</v>
      </c>
      <c r="F125" s="59" t="s">
        <v>1517</v>
      </c>
      <c r="G125" s="59" t="s">
        <v>1517</v>
      </c>
      <c r="H125" s="59"/>
      <c r="I125" s="59"/>
      <c r="J125" s="59"/>
      <c r="K125" s="59"/>
      <c r="L125" s="59"/>
      <c r="M125" s="59"/>
      <c r="N125" s="59"/>
      <c r="O125" s="59"/>
      <c r="P125" s="59"/>
      <c r="Q125" s="59"/>
      <c r="R125" s="59"/>
      <c r="S125" s="59"/>
      <c r="T125" s="59"/>
      <c r="U125" s="59"/>
      <c r="V125" s="59"/>
      <c r="W125" s="65" t="s">
        <v>1518</v>
      </c>
      <c r="X125" s="65" t="s">
        <v>1391</v>
      </c>
      <c r="Y125" s="65" t="s">
        <v>1411</v>
      </c>
      <c r="Z125" s="65" t="s">
        <v>1510</v>
      </c>
      <c r="AA125" s="65" t="s">
        <v>1487</v>
      </c>
      <c r="AB125" s="65" t="s">
        <v>1391</v>
      </c>
      <c r="AC125" s="59"/>
      <c r="AD125" s="58" t="s">
        <v>141</v>
      </c>
      <c r="AE125" s="58"/>
      <c r="AF125" s="58"/>
      <c r="AG125" s="58"/>
      <c r="AH125" s="59">
        <v>2</v>
      </c>
      <c r="AI125" s="65">
        <v>0</v>
      </c>
      <c r="AJ125" s="59">
        <v>3</v>
      </c>
      <c r="AK125" s="59" t="s">
        <v>142</v>
      </c>
      <c r="AL125" s="59" t="s">
        <v>140</v>
      </c>
      <c r="AM125" s="59" t="s">
        <v>144</v>
      </c>
      <c r="AN125" s="59" t="s">
        <v>140</v>
      </c>
      <c r="AO125" s="59" t="s">
        <v>140</v>
      </c>
      <c r="AP125" s="59" t="s">
        <v>145</v>
      </c>
      <c r="AQ125" s="110">
        <v>45425</v>
      </c>
      <c r="AR125" s="63" t="s">
        <v>272</v>
      </c>
      <c r="AS125" s="64" t="s">
        <v>272</v>
      </c>
      <c r="AT125" s="63" t="s">
        <v>551</v>
      </c>
      <c r="AU125" s="59" t="s">
        <v>140</v>
      </c>
      <c r="AV125" s="59" t="s">
        <v>140</v>
      </c>
      <c r="AW125" s="59" t="s">
        <v>140</v>
      </c>
      <c r="AX125" s="59" t="s">
        <v>140</v>
      </c>
      <c r="AY125" s="59" t="s">
        <v>140</v>
      </c>
      <c r="AZ125" s="59" t="s">
        <v>140</v>
      </c>
      <c r="BA125" s="59" t="s">
        <v>140</v>
      </c>
      <c r="BB125" s="59" t="s">
        <v>140</v>
      </c>
      <c r="BC125" s="59" t="s">
        <v>140</v>
      </c>
      <c r="BD125" s="59" t="s">
        <v>140</v>
      </c>
      <c r="BE125" s="65" t="s">
        <v>1502</v>
      </c>
      <c r="BF125" s="59" t="s">
        <v>150</v>
      </c>
      <c r="BG125" s="59" t="s">
        <v>151</v>
      </c>
      <c r="BH125" s="59"/>
      <c r="BI125" s="59" t="s">
        <v>2408</v>
      </c>
      <c r="BJ125" s="26">
        <v>0.98</v>
      </c>
      <c r="BK125" s="27" t="s">
        <v>1511</v>
      </c>
      <c r="BL125" s="59" t="s">
        <v>1512</v>
      </c>
      <c r="BM125" s="59" t="s">
        <v>140</v>
      </c>
      <c r="BN125" s="59" t="s">
        <v>140</v>
      </c>
      <c r="BO125" s="59" t="s">
        <v>140</v>
      </c>
      <c r="BP125" s="59" t="s">
        <v>140</v>
      </c>
      <c r="BQ125" s="59" t="s">
        <v>140</v>
      </c>
      <c r="BR125" s="59" t="s">
        <v>140</v>
      </c>
      <c r="BS125" s="67" t="s">
        <v>140</v>
      </c>
      <c r="BT125" s="67" t="s">
        <v>140</v>
      </c>
      <c r="BU125" s="59" t="s">
        <v>140</v>
      </c>
      <c r="BV125" s="59" t="s">
        <v>140</v>
      </c>
      <c r="BW125" s="59" t="s">
        <v>140</v>
      </c>
      <c r="BX125" s="59" t="s">
        <v>239</v>
      </c>
      <c r="BY125" s="59" t="s">
        <v>140</v>
      </c>
      <c r="BZ125" s="59" t="s">
        <v>1508</v>
      </c>
      <c r="CA125" s="65" t="s">
        <v>1483</v>
      </c>
      <c r="CB125" s="172" t="s">
        <v>3505</v>
      </c>
      <c r="CC125" s="116"/>
      <c r="XET125" s="28" t="str">
        <f t="shared" si="2"/>
        <v>Claims_Management__Group</v>
      </c>
    </row>
    <row r="126" spans="1:81 16374:16374" s="28" customFormat="1" ht="51" hidden="1" x14ac:dyDescent="0.25">
      <c r="A126" s="117" t="s">
        <v>13</v>
      </c>
      <c r="B126" s="65" t="s">
        <v>742</v>
      </c>
      <c r="C126" s="65" t="s">
        <v>743</v>
      </c>
      <c r="D126" s="65" t="s">
        <v>816</v>
      </c>
      <c r="E126" s="57" t="s">
        <v>1519</v>
      </c>
      <c r="F126" s="59" t="s">
        <v>1520</v>
      </c>
      <c r="G126" s="59" t="s">
        <v>1520</v>
      </c>
      <c r="H126" s="59"/>
      <c r="I126" s="59"/>
      <c r="J126" s="59"/>
      <c r="K126" s="59"/>
      <c r="L126" s="59"/>
      <c r="M126" s="59"/>
      <c r="N126" s="59"/>
      <c r="O126" s="59"/>
      <c r="P126" s="59"/>
      <c r="Q126" s="59"/>
      <c r="R126" s="59"/>
      <c r="S126" s="59"/>
      <c r="T126" s="59"/>
      <c r="U126" s="59"/>
      <c r="V126" s="59" t="s">
        <v>133</v>
      </c>
      <c r="W126" s="65" t="s">
        <v>1521</v>
      </c>
      <c r="X126" s="65" t="s">
        <v>1391</v>
      </c>
      <c r="Y126" s="65" t="s">
        <v>1392</v>
      </c>
      <c r="Z126" s="65" t="s">
        <v>1522</v>
      </c>
      <c r="AA126" s="65" t="s">
        <v>1487</v>
      </c>
      <c r="AB126" s="65" t="s">
        <v>1391</v>
      </c>
      <c r="AC126" s="59"/>
      <c r="AD126" s="58" t="s">
        <v>141</v>
      </c>
      <c r="AE126" s="58"/>
      <c r="AF126" s="58"/>
      <c r="AG126" s="58"/>
      <c r="AH126" s="59">
        <v>28</v>
      </c>
      <c r="AI126" s="65">
        <v>0</v>
      </c>
      <c r="AJ126" s="59">
        <v>39</v>
      </c>
      <c r="AK126" s="59" t="s">
        <v>142</v>
      </c>
      <c r="AL126" s="59" t="s">
        <v>140</v>
      </c>
      <c r="AM126" s="59" t="s">
        <v>144</v>
      </c>
      <c r="AN126" s="59" t="s">
        <v>140</v>
      </c>
      <c r="AO126" s="59" t="s">
        <v>140</v>
      </c>
      <c r="AP126" s="59" t="s">
        <v>160</v>
      </c>
      <c r="AQ126" s="110">
        <v>45271</v>
      </c>
      <c r="AR126" s="63" t="s">
        <v>272</v>
      </c>
      <c r="AS126" s="64" t="s">
        <v>272</v>
      </c>
      <c r="AT126" s="63" t="s">
        <v>551</v>
      </c>
      <c r="AU126" s="59" t="s">
        <v>140</v>
      </c>
      <c r="AV126" s="59" t="s">
        <v>140</v>
      </c>
      <c r="AW126" s="59" t="s">
        <v>140</v>
      </c>
      <c r="AX126" s="59" t="s">
        <v>140</v>
      </c>
      <c r="AY126" s="59" t="s">
        <v>140</v>
      </c>
      <c r="AZ126" s="59" t="s">
        <v>140</v>
      </c>
      <c r="BA126" s="59" t="s">
        <v>140</v>
      </c>
      <c r="BB126" s="59" t="s">
        <v>140</v>
      </c>
      <c r="BC126" s="59" t="s">
        <v>140</v>
      </c>
      <c r="BD126" s="59" t="s">
        <v>140</v>
      </c>
      <c r="BE126" s="65" t="s">
        <v>1523</v>
      </c>
      <c r="BF126" s="59" t="s">
        <v>150</v>
      </c>
      <c r="BG126" s="59" t="s">
        <v>151</v>
      </c>
      <c r="BH126" s="59"/>
      <c r="BI126" s="59" t="s">
        <v>2408</v>
      </c>
      <c r="BJ126" s="26">
        <v>0.98</v>
      </c>
      <c r="BK126" s="27" t="s">
        <v>1488</v>
      </c>
      <c r="BL126" s="59" t="s">
        <v>1524</v>
      </c>
      <c r="BM126" s="59" t="s">
        <v>140</v>
      </c>
      <c r="BN126" s="59" t="s">
        <v>140</v>
      </c>
      <c r="BO126" s="59" t="s">
        <v>140</v>
      </c>
      <c r="BP126" s="59" t="s">
        <v>140</v>
      </c>
      <c r="BQ126" s="59" t="s">
        <v>140</v>
      </c>
      <c r="BR126" s="59" t="s">
        <v>140</v>
      </c>
      <c r="BS126" s="67" t="s">
        <v>140</v>
      </c>
      <c r="BT126" s="67" t="s">
        <v>140</v>
      </c>
      <c r="BU126" s="59" t="s">
        <v>140</v>
      </c>
      <c r="BV126" s="59" t="s">
        <v>140</v>
      </c>
      <c r="BW126" s="59" t="s">
        <v>140</v>
      </c>
      <c r="BX126" s="59" t="s">
        <v>239</v>
      </c>
      <c r="BY126" s="59" t="s">
        <v>140</v>
      </c>
      <c r="BZ126" s="59" t="s">
        <v>1525</v>
      </c>
      <c r="CA126" s="65" t="s">
        <v>1483</v>
      </c>
      <c r="CB126" s="172" t="s">
        <v>3505</v>
      </c>
      <c r="CC126" s="116"/>
      <c r="XET126" s="28" t="str">
        <f t="shared" si="2"/>
        <v>Claims_Management__Group</v>
      </c>
    </row>
    <row r="127" spans="1:81 16374:16374" s="28" customFormat="1" ht="89.25" hidden="1" x14ac:dyDescent="0.25">
      <c r="A127" s="117" t="s">
        <v>13</v>
      </c>
      <c r="B127" s="65" t="s">
        <v>742</v>
      </c>
      <c r="C127" s="65" t="s">
        <v>743</v>
      </c>
      <c r="D127" s="65" t="s">
        <v>816</v>
      </c>
      <c r="E127" s="57" t="s">
        <v>1519</v>
      </c>
      <c r="F127" s="59" t="s">
        <v>1526</v>
      </c>
      <c r="G127" s="59" t="s">
        <v>1526</v>
      </c>
      <c r="H127" s="59"/>
      <c r="I127" s="59"/>
      <c r="J127" s="59"/>
      <c r="K127" s="59"/>
      <c r="L127" s="59"/>
      <c r="M127" s="59"/>
      <c r="N127" s="59"/>
      <c r="O127" s="59"/>
      <c r="P127" s="59"/>
      <c r="Q127" s="59"/>
      <c r="R127" s="59"/>
      <c r="S127" s="59"/>
      <c r="T127" s="59"/>
      <c r="U127" s="59"/>
      <c r="V127" s="59" t="s">
        <v>133</v>
      </c>
      <c r="W127" s="65" t="s">
        <v>1527</v>
      </c>
      <c r="X127" s="65" t="s">
        <v>1391</v>
      </c>
      <c r="Y127" s="65" t="s">
        <v>1528</v>
      </c>
      <c r="Z127" s="65" t="s">
        <v>1529</v>
      </c>
      <c r="AA127" s="65" t="s">
        <v>1487</v>
      </c>
      <c r="AB127" s="65" t="s">
        <v>1391</v>
      </c>
      <c r="AC127" s="59"/>
      <c r="AD127" s="58" t="s">
        <v>141</v>
      </c>
      <c r="AE127" s="58"/>
      <c r="AF127" s="58"/>
      <c r="AG127" s="58"/>
      <c r="AH127" s="59">
        <v>7</v>
      </c>
      <c r="AI127" s="65">
        <v>0</v>
      </c>
      <c r="AJ127" s="59">
        <v>4</v>
      </c>
      <c r="AK127" s="59" t="s">
        <v>142</v>
      </c>
      <c r="AL127" s="59" t="s">
        <v>140</v>
      </c>
      <c r="AM127" s="59" t="s">
        <v>144</v>
      </c>
      <c r="AN127" s="59" t="s">
        <v>140</v>
      </c>
      <c r="AO127" s="59" t="s">
        <v>140</v>
      </c>
      <c r="AP127" s="59" t="s">
        <v>145</v>
      </c>
      <c r="AQ127" s="110">
        <v>45397</v>
      </c>
      <c r="AR127" s="63" t="s">
        <v>272</v>
      </c>
      <c r="AS127" s="64" t="s">
        <v>272</v>
      </c>
      <c r="AT127" s="63" t="s">
        <v>551</v>
      </c>
      <c r="AU127" s="59" t="s">
        <v>140</v>
      </c>
      <c r="AV127" s="59" t="s">
        <v>140</v>
      </c>
      <c r="AW127" s="59" t="s">
        <v>140</v>
      </c>
      <c r="AX127" s="59" t="s">
        <v>140</v>
      </c>
      <c r="AY127" s="59" t="s">
        <v>140</v>
      </c>
      <c r="AZ127" s="59" t="s">
        <v>140</v>
      </c>
      <c r="BA127" s="59" t="s">
        <v>140</v>
      </c>
      <c r="BB127" s="59" t="s">
        <v>140</v>
      </c>
      <c r="BC127" s="59" t="s">
        <v>140</v>
      </c>
      <c r="BD127" s="59" t="s">
        <v>140</v>
      </c>
      <c r="BE127" s="65" t="s">
        <v>1530</v>
      </c>
      <c r="BF127" s="59" t="s">
        <v>150</v>
      </c>
      <c r="BG127" s="59" t="s">
        <v>151</v>
      </c>
      <c r="BH127" s="59"/>
      <c r="BI127" s="59" t="s">
        <v>2408</v>
      </c>
      <c r="BJ127" s="26">
        <v>0.98</v>
      </c>
      <c r="BK127" s="27" t="s">
        <v>745</v>
      </c>
      <c r="BL127" s="59" t="s">
        <v>1531</v>
      </c>
      <c r="BM127" s="59" t="s">
        <v>140</v>
      </c>
      <c r="BN127" s="59" t="s">
        <v>140</v>
      </c>
      <c r="BO127" s="59" t="s">
        <v>140</v>
      </c>
      <c r="BP127" s="59" t="s">
        <v>140</v>
      </c>
      <c r="BQ127" s="59" t="s">
        <v>140</v>
      </c>
      <c r="BR127" s="59" t="s">
        <v>140</v>
      </c>
      <c r="BS127" s="67" t="s">
        <v>140</v>
      </c>
      <c r="BT127" s="67" t="s">
        <v>140</v>
      </c>
      <c r="BU127" s="59" t="s">
        <v>140</v>
      </c>
      <c r="BV127" s="59" t="s">
        <v>140</v>
      </c>
      <c r="BW127" s="59" t="s">
        <v>140</v>
      </c>
      <c r="BX127" s="59" t="s">
        <v>239</v>
      </c>
      <c r="BY127" s="59" t="s">
        <v>140</v>
      </c>
      <c r="BZ127" s="59" t="s">
        <v>1532</v>
      </c>
      <c r="CA127" s="65" t="s">
        <v>1483</v>
      </c>
      <c r="CB127" s="172" t="s">
        <v>3505</v>
      </c>
      <c r="CC127" s="116"/>
      <c r="XET127" s="28" t="str">
        <f t="shared" si="2"/>
        <v>Claims_Management__Group</v>
      </c>
    </row>
    <row r="128" spans="1:81 16374:16374" s="28" customFormat="1" ht="51" hidden="1" x14ac:dyDescent="0.25">
      <c r="A128" s="117" t="s">
        <v>13</v>
      </c>
      <c r="B128" s="65" t="s">
        <v>742</v>
      </c>
      <c r="C128" s="65" t="s">
        <v>743</v>
      </c>
      <c r="D128" s="65" t="s">
        <v>816</v>
      </c>
      <c r="E128" s="57" t="s">
        <v>1519</v>
      </c>
      <c r="F128" s="59" t="s">
        <v>1533</v>
      </c>
      <c r="G128" s="59" t="s">
        <v>1533</v>
      </c>
      <c r="H128" s="59"/>
      <c r="I128" s="59"/>
      <c r="J128" s="59"/>
      <c r="K128" s="59"/>
      <c r="L128" s="59"/>
      <c r="M128" s="59"/>
      <c r="N128" s="59"/>
      <c r="O128" s="59"/>
      <c r="P128" s="59"/>
      <c r="Q128" s="59"/>
      <c r="R128" s="59"/>
      <c r="S128" s="59"/>
      <c r="T128" s="59"/>
      <c r="U128" s="59"/>
      <c r="V128" s="59" t="s">
        <v>133</v>
      </c>
      <c r="W128" s="65" t="s">
        <v>1534</v>
      </c>
      <c r="X128" s="65" t="s">
        <v>1391</v>
      </c>
      <c r="Y128" s="65" t="s">
        <v>1392</v>
      </c>
      <c r="Z128" s="65" t="s">
        <v>1522</v>
      </c>
      <c r="AA128" s="65" t="s">
        <v>849</v>
      </c>
      <c r="AB128" s="65" t="s">
        <v>1391</v>
      </c>
      <c r="AC128" s="59"/>
      <c r="AD128" s="58" t="s">
        <v>141</v>
      </c>
      <c r="AE128" s="58"/>
      <c r="AF128" s="58"/>
      <c r="AG128" s="58"/>
      <c r="AH128" s="59">
        <v>3</v>
      </c>
      <c r="AI128" s="65">
        <v>0</v>
      </c>
      <c r="AJ128" s="59">
        <v>3</v>
      </c>
      <c r="AK128" s="59" t="s">
        <v>142</v>
      </c>
      <c r="AL128" s="59" t="s">
        <v>140</v>
      </c>
      <c r="AM128" s="59" t="s">
        <v>144</v>
      </c>
      <c r="AN128" s="59" t="s">
        <v>140</v>
      </c>
      <c r="AO128" s="59" t="s">
        <v>140</v>
      </c>
      <c r="AP128" s="59" t="s">
        <v>145</v>
      </c>
      <c r="AQ128" s="110">
        <v>45390</v>
      </c>
      <c r="AR128" s="63" t="s">
        <v>272</v>
      </c>
      <c r="AS128" s="64" t="s">
        <v>272</v>
      </c>
      <c r="AT128" s="63" t="s">
        <v>551</v>
      </c>
      <c r="AU128" s="59" t="s">
        <v>140</v>
      </c>
      <c r="AV128" s="59" t="s">
        <v>140</v>
      </c>
      <c r="AW128" s="59" t="s">
        <v>140</v>
      </c>
      <c r="AX128" s="59" t="s">
        <v>140</v>
      </c>
      <c r="AY128" s="59" t="s">
        <v>140</v>
      </c>
      <c r="AZ128" s="59" t="s">
        <v>140</v>
      </c>
      <c r="BA128" s="59" t="s">
        <v>140</v>
      </c>
      <c r="BB128" s="59" t="s">
        <v>140</v>
      </c>
      <c r="BC128" s="59" t="s">
        <v>140</v>
      </c>
      <c r="BD128" s="59" t="s">
        <v>140</v>
      </c>
      <c r="BE128" s="65" t="s">
        <v>1523</v>
      </c>
      <c r="BF128" s="59" t="s">
        <v>150</v>
      </c>
      <c r="BG128" s="59" t="s">
        <v>758</v>
      </c>
      <c r="BH128" s="59"/>
      <c r="BI128" s="59" t="s">
        <v>2408</v>
      </c>
      <c r="BJ128" s="26">
        <v>0.98</v>
      </c>
      <c r="BK128" s="27" t="s">
        <v>1488</v>
      </c>
      <c r="BL128" s="59" t="s">
        <v>1531</v>
      </c>
      <c r="BM128" s="59" t="s">
        <v>140</v>
      </c>
      <c r="BN128" s="59" t="s">
        <v>140</v>
      </c>
      <c r="BO128" s="59" t="s">
        <v>140</v>
      </c>
      <c r="BP128" s="59" t="s">
        <v>140</v>
      </c>
      <c r="BQ128" s="59" t="s">
        <v>140</v>
      </c>
      <c r="BR128" s="59" t="s">
        <v>140</v>
      </c>
      <c r="BS128" s="67" t="s">
        <v>140</v>
      </c>
      <c r="BT128" s="67" t="s">
        <v>140</v>
      </c>
      <c r="BU128" s="59" t="s">
        <v>140</v>
      </c>
      <c r="BV128" s="59" t="s">
        <v>140</v>
      </c>
      <c r="BW128" s="59" t="s">
        <v>140</v>
      </c>
      <c r="BX128" s="59" t="s">
        <v>239</v>
      </c>
      <c r="BY128" s="59" t="s">
        <v>140</v>
      </c>
      <c r="BZ128" s="59" t="s">
        <v>1535</v>
      </c>
      <c r="CA128" s="65" t="s">
        <v>1483</v>
      </c>
      <c r="CB128" s="172" t="s">
        <v>3505</v>
      </c>
      <c r="CC128" s="116"/>
      <c r="XET128" s="28" t="str">
        <f t="shared" si="2"/>
        <v>Claims_Management__Group</v>
      </c>
    </row>
    <row r="129" spans="1:81 16374:16374" s="28" customFormat="1" ht="89.25" hidden="1" x14ac:dyDescent="0.25">
      <c r="A129" s="117" t="s">
        <v>13</v>
      </c>
      <c r="B129" s="65" t="s">
        <v>742</v>
      </c>
      <c r="C129" s="65" t="s">
        <v>743</v>
      </c>
      <c r="D129" s="65" t="s">
        <v>816</v>
      </c>
      <c r="E129" s="57" t="s">
        <v>1519</v>
      </c>
      <c r="F129" s="59" t="s">
        <v>1536</v>
      </c>
      <c r="G129" s="59" t="s">
        <v>1536</v>
      </c>
      <c r="H129" s="59"/>
      <c r="I129" s="59"/>
      <c r="J129" s="59"/>
      <c r="K129" s="59"/>
      <c r="L129" s="59"/>
      <c r="M129" s="59"/>
      <c r="N129" s="59"/>
      <c r="O129" s="59"/>
      <c r="P129" s="59"/>
      <c r="Q129" s="59"/>
      <c r="R129" s="59"/>
      <c r="S129" s="59"/>
      <c r="T129" s="59"/>
      <c r="U129" s="59"/>
      <c r="V129" s="59" t="s">
        <v>133</v>
      </c>
      <c r="W129" s="65" t="s">
        <v>1534</v>
      </c>
      <c r="X129" s="65" t="s">
        <v>1391</v>
      </c>
      <c r="Y129" s="65" t="s">
        <v>1392</v>
      </c>
      <c r="Z129" s="65" t="s">
        <v>1529</v>
      </c>
      <c r="AA129" s="65" t="s">
        <v>1487</v>
      </c>
      <c r="AB129" s="65" t="s">
        <v>1391</v>
      </c>
      <c r="AC129" s="59"/>
      <c r="AD129" s="58" t="s">
        <v>141</v>
      </c>
      <c r="AE129" s="58"/>
      <c r="AF129" s="58"/>
      <c r="AG129" s="58"/>
      <c r="AH129" s="59">
        <v>2</v>
      </c>
      <c r="AI129" s="65">
        <v>0</v>
      </c>
      <c r="AJ129" s="59">
        <v>4</v>
      </c>
      <c r="AK129" s="59" t="s">
        <v>142</v>
      </c>
      <c r="AL129" s="59" t="s">
        <v>140</v>
      </c>
      <c r="AM129" s="59" t="s">
        <v>144</v>
      </c>
      <c r="AN129" s="59" t="s">
        <v>140</v>
      </c>
      <c r="AO129" s="59" t="s">
        <v>140</v>
      </c>
      <c r="AP129" s="59" t="s">
        <v>145</v>
      </c>
      <c r="AQ129" s="110">
        <v>45439</v>
      </c>
      <c r="AR129" s="63" t="s">
        <v>272</v>
      </c>
      <c r="AS129" s="64" t="s">
        <v>272</v>
      </c>
      <c r="AT129" s="63" t="s">
        <v>551</v>
      </c>
      <c r="AU129" s="59" t="s">
        <v>140</v>
      </c>
      <c r="AV129" s="59" t="s">
        <v>140</v>
      </c>
      <c r="AW129" s="59" t="s">
        <v>140</v>
      </c>
      <c r="AX129" s="59" t="s">
        <v>140</v>
      </c>
      <c r="AY129" s="59" t="s">
        <v>140</v>
      </c>
      <c r="AZ129" s="59" t="s">
        <v>140</v>
      </c>
      <c r="BA129" s="59" t="s">
        <v>140</v>
      </c>
      <c r="BB129" s="59" t="s">
        <v>140</v>
      </c>
      <c r="BC129" s="59" t="s">
        <v>140</v>
      </c>
      <c r="BD129" s="59" t="s">
        <v>140</v>
      </c>
      <c r="BE129" s="65" t="s">
        <v>1537</v>
      </c>
      <c r="BF129" s="59" t="s">
        <v>150</v>
      </c>
      <c r="BG129" s="59" t="s">
        <v>758</v>
      </c>
      <c r="BH129" s="59"/>
      <c r="BI129" s="59" t="s">
        <v>2408</v>
      </c>
      <c r="BJ129" s="26">
        <v>0.98</v>
      </c>
      <c r="BK129" s="27" t="s">
        <v>1538</v>
      </c>
      <c r="BL129" s="59" t="s">
        <v>1203</v>
      </c>
      <c r="BM129" s="59" t="s">
        <v>140</v>
      </c>
      <c r="BN129" s="59" t="s">
        <v>140</v>
      </c>
      <c r="BO129" s="59" t="s">
        <v>140</v>
      </c>
      <c r="BP129" s="59" t="s">
        <v>140</v>
      </c>
      <c r="BQ129" s="59" t="s">
        <v>140</v>
      </c>
      <c r="BR129" s="59" t="s">
        <v>140</v>
      </c>
      <c r="BS129" s="67" t="s">
        <v>140</v>
      </c>
      <c r="BT129" s="67" t="s">
        <v>140</v>
      </c>
      <c r="BU129" s="59" t="s">
        <v>140</v>
      </c>
      <c r="BV129" s="59" t="s">
        <v>140</v>
      </c>
      <c r="BW129" s="59" t="s">
        <v>140</v>
      </c>
      <c r="BX129" s="59" t="s">
        <v>239</v>
      </c>
      <c r="BY129" s="59" t="s">
        <v>140</v>
      </c>
      <c r="BZ129" s="59" t="s">
        <v>1535</v>
      </c>
      <c r="CA129" s="65" t="s">
        <v>1483</v>
      </c>
      <c r="CB129" s="172" t="s">
        <v>3505</v>
      </c>
      <c r="CC129" s="116"/>
      <c r="XET129" s="28" t="str">
        <f t="shared" si="2"/>
        <v>Claims_Management__Group</v>
      </c>
    </row>
    <row r="130" spans="1:81 16374:16374" s="28" customFormat="1" ht="38.25" x14ac:dyDescent="0.25">
      <c r="A130" s="117" t="s">
        <v>22</v>
      </c>
      <c r="B130" s="65" t="s">
        <v>1539</v>
      </c>
      <c r="C130" s="65" t="s">
        <v>1540</v>
      </c>
      <c r="D130" s="65" t="s">
        <v>816</v>
      </c>
      <c r="E130" s="57" t="s">
        <v>1211</v>
      </c>
      <c r="F130" s="59" t="s">
        <v>1541</v>
      </c>
      <c r="G130" s="59" t="s">
        <v>1542</v>
      </c>
      <c r="H130" s="59"/>
      <c r="I130" s="59"/>
      <c r="J130" s="59"/>
      <c r="K130" s="59"/>
      <c r="L130" s="59"/>
      <c r="M130" s="59" t="s">
        <v>253</v>
      </c>
      <c r="N130" s="59"/>
      <c r="O130" s="59"/>
      <c r="P130" s="59"/>
      <c r="Q130" s="59"/>
      <c r="R130" s="59"/>
      <c r="S130" s="59"/>
      <c r="T130" s="59"/>
      <c r="U130" s="59"/>
      <c r="V130" s="59"/>
      <c r="W130" s="65" t="s">
        <v>1543</v>
      </c>
      <c r="X130" s="65" t="s">
        <v>1544</v>
      </c>
      <c r="Y130" s="65" t="s">
        <v>1545</v>
      </c>
      <c r="Z130" s="65" t="s">
        <v>1546</v>
      </c>
      <c r="AA130" s="65" t="s">
        <v>1547</v>
      </c>
      <c r="AB130" s="65" t="s">
        <v>1548</v>
      </c>
      <c r="AC130" s="59" t="s">
        <v>140</v>
      </c>
      <c r="AD130" s="58" t="s">
        <v>141</v>
      </c>
      <c r="AE130" s="58"/>
      <c r="AF130" s="58"/>
      <c r="AG130" s="58"/>
      <c r="AH130" s="59">
        <v>30</v>
      </c>
      <c r="AI130" s="65"/>
      <c r="AJ130" s="59">
        <v>44</v>
      </c>
      <c r="AK130" s="59" t="s">
        <v>468</v>
      </c>
      <c r="AL130" s="59" t="s">
        <v>143</v>
      </c>
      <c r="AM130" s="59" t="s">
        <v>144</v>
      </c>
      <c r="AN130" s="59" t="s">
        <v>140</v>
      </c>
      <c r="AO130" s="59" t="s">
        <v>140</v>
      </c>
      <c r="AP130" s="59" t="s">
        <v>145</v>
      </c>
      <c r="AQ130" s="110">
        <v>43313</v>
      </c>
      <c r="AR130" s="63" t="s">
        <v>272</v>
      </c>
      <c r="AS130" s="64" t="s">
        <v>432</v>
      </c>
      <c r="AT130" s="63" t="s">
        <v>551</v>
      </c>
      <c r="AU130" s="59">
        <v>0</v>
      </c>
      <c r="AV130" s="59" t="s">
        <v>140</v>
      </c>
      <c r="AW130" s="59" t="s">
        <v>140</v>
      </c>
      <c r="AX130" s="59" t="s">
        <v>140</v>
      </c>
      <c r="AY130" s="59" t="s">
        <v>140</v>
      </c>
      <c r="AZ130" s="59" t="s">
        <v>140</v>
      </c>
      <c r="BA130" s="59" t="s">
        <v>140</v>
      </c>
      <c r="BB130" s="59" t="s">
        <v>140</v>
      </c>
      <c r="BC130" s="59" t="s">
        <v>140</v>
      </c>
      <c r="BD130" s="59" t="s">
        <v>1550</v>
      </c>
      <c r="BE130" s="65" t="s">
        <v>1551</v>
      </c>
      <c r="BF130" s="59" t="s">
        <v>150</v>
      </c>
      <c r="BG130" s="59"/>
      <c r="BH130" s="59" t="s">
        <v>1192</v>
      </c>
      <c r="BI130" s="59" t="s">
        <v>323</v>
      </c>
      <c r="BJ130" s="26" t="s">
        <v>1552</v>
      </c>
      <c r="BK130" s="27" t="s">
        <v>140</v>
      </c>
      <c r="BL130" s="59" t="s">
        <v>140</v>
      </c>
      <c r="BM130" s="59" t="s">
        <v>140</v>
      </c>
      <c r="BN130" s="59" t="s">
        <v>140</v>
      </c>
      <c r="BO130" s="59" t="s">
        <v>140</v>
      </c>
      <c r="BP130" s="59" t="s">
        <v>140</v>
      </c>
      <c r="BQ130" s="59" t="s">
        <v>140</v>
      </c>
      <c r="BR130" s="59" t="s">
        <v>1553</v>
      </c>
      <c r="BS130" s="67">
        <v>273924</v>
      </c>
      <c r="BT130" s="67"/>
      <c r="BU130" s="59"/>
      <c r="BV130" s="59" t="s">
        <v>143</v>
      </c>
      <c r="BW130" s="59" t="s">
        <v>140</v>
      </c>
      <c r="BX130" s="59" t="s">
        <v>239</v>
      </c>
      <c r="BY130" s="59" t="s">
        <v>140</v>
      </c>
      <c r="BZ130" s="59" t="s">
        <v>1554</v>
      </c>
      <c r="CA130" s="65" t="s">
        <v>1555</v>
      </c>
      <c r="CB130" s="172" t="s">
        <v>3505</v>
      </c>
      <c r="CC130" s="116"/>
      <c r="XET130" s="28" t="str">
        <f t="shared" si="2"/>
        <v>Claims_Management__Group</v>
      </c>
    </row>
    <row r="131" spans="1:81 16374:16374" s="28" customFormat="1" ht="255" hidden="1" x14ac:dyDescent="0.25">
      <c r="A131" s="117" t="s">
        <v>22</v>
      </c>
      <c r="B131" s="65" t="s">
        <v>1539</v>
      </c>
      <c r="C131" s="65" t="s">
        <v>1540</v>
      </c>
      <c r="D131" s="65" t="s">
        <v>1194</v>
      </c>
      <c r="E131" s="57" t="s">
        <v>1211</v>
      </c>
      <c r="F131" s="59" t="s">
        <v>1556</v>
      </c>
      <c r="G131" s="59" t="s">
        <v>1557</v>
      </c>
      <c r="H131" s="59"/>
      <c r="I131" s="59" t="s">
        <v>133</v>
      </c>
      <c r="J131" s="59"/>
      <c r="K131" s="59"/>
      <c r="L131" s="59"/>
      <c r="M131" s="59"/>
      <c r="N131" s="59"/>
      <c r="O131" s="59"/>
      <c r="P131" s="59"/>
      <c r="Q131" s="59"/>
      <c r="R131" s="59"/>
      <c r="S131" s="59"/>
      <c r="T131" s="59"/>
      <c r="U131" s="59"/>
      <c r="V131" s="59"/>
      <c r="W131" s="65" t="s">
        <v>1558</v>
      </c>
      <c r="X131" s="65" t="s">
        <v>1559</v>
      </c>
      <c r="Y131" s="65" t="s">
        <v>1560</v>
      </c>
      <c r="Z131" s="65" t="s">
        <v>1561</v>
      </c>
      <c r="AA131" s="65" t="s">
        <v>1562</v>
      </c>
      <c r="AB131" s="65" t="s">
        <v>1548</v>
      </c>
      <c r="AC131" s="59" t="s">
        <v>140</v>
      </c>
      <c r="AD131" s="58" t="s">
        <v>141</v>
      </c>
      <c r="AE131" s="58"/>
      <c r="AF131" s="58"/>
      <c r="AG131" s="58"/>
      <c r="AH131" s="59"/>
      <c r="AI131" s="65">
        <v>32</v>
      </c>
      <c r="AJ131" s="59">
        <v>40</v>
      </c>
      <c r="AK131" s="59" t="s">
        <v>468</v>
      </c>
      <c r="AL131" s="59" t="s">
        <v>143</v>
      </c>
      <c r="AM131" s="59" t="s">
        <v>144</v>
      </c>
      <c r="AN131" s="59" t="s">
        <v>140</v>
      </c>
      <c r="AO131" s="59" t="s">
        <v>140</v>
      </c>
      <c r="AP131" s="59" t="s">
        <v>145</v>
      </c>
      <c r="AQ131" s="110">
        <v>43941</v>
      </c>
      <c r="AR131" s="63" t="s">
        <v>146</v>
      </c>
      <c r="AS131" s="64" t="s">
        <v>273</v>
      </c>
      <c r="AT131" s="63" t="s">
        <v>3508</v>
      </c>
      <c r="AU131" s="59">
        <v>0</v>
      </c>
      <c r="AV131" s="59" t="s">
        <v>140</v>
      </c>
      <c r="AW131" s="59" t="s">
        <v>140</v>
      </c>
      <c r="AX131" s="59" t="s">
        <v>140</v>
      </c>
      <c r="AY131" s="59" t="s">
        <v>140</v>
      </c>
      <c r="AZ131" s="59" t="s">
        <v>140</v>
      </c>
      <c r="BA131" s="59" t="s">
        <v>140</v>
      </c>
      <c r="BB131" s="59" t="s">
        <v>140</v>
      </c>
      <c r="BC131" s="59" t="s">
        <v>140</v>
      </c>
      <c r="BD131" s="59" t="s">
        <v>585</v>
      </c>
      <c r="BE131" s="65" t="s">
        <v>1551</v>
      </c>
      <c r="BF131" s="59" t="s">
        <v>150</v>
      </c>
      <c r="BG131" s="59"/>
      <c r="BH131" s="59" t="s">
        <v>1192</v>
      </c>
      <c r="BI131" s="59" t="s">
        <v>323</v>
      </c>
      <c r="BJ131" s="26" t="s">
        <v>1564</v>
      </c>
      <c r="BK131" s="27" t="s">
        <v>1565</v>
      </c>
      <c r="BL131" s="59" t="s">
        <v>140</v>
      </c>
      <c r="BM131" s="59" t="s">
        <v>140</v>
      </c>
      <c r="BN131" s="59" t="s">
        <v>140</v>
      </c>
      <c r="BO131" s="59" t="s">
        <v>140</v>
      </c>
      <c r="BP131" s="59" t="s">
        <v>140</v>
      </c>
      <c r="BQ131" s="59" t="s">
        <v>140</v>
      </c>
      <c r="BR131" s="59" t="s">
        <v>1566</v>
      </c>
      <c r="BS131" s="67">
        <v>324000</v>
      </c>
      <c r="BT131" s="67" t="s">
        <v>140</v>
      </c>
      <c r="BU131" s="59" t="s">
        <v>140</v>
      </c>
      <c r="BV131" s="59" t="s">
        <v>143</v>
      </c>
      <c r="BW131" s="59" t="s">
        <v>140</v>
      </c>
      <c r="BX131" s="59" t="s">
        <v>239</v>
      </c>
      <c r="BY131" s="59" t="s">
        <v>140</v>
      </c>
      <c r="BZ131" s="59" t="s">
        <v>1567</v>
      </c>
      <c r="CA131" s="65" t="s">
        <v>1568</v>
      </c>
      <c r="CB131" s="172" t="s">
        <v>3505</v>
      </c>
      <c r="CC131" s="116"/>
      <c r="XET131" s="28" t="str">
        <f t="shared" si="2"/>
        <v>Contact_Center__Group</v>
      </c>
    </row>
    <row r="132" spans="1:81 16374:16374" s="28" customFormat="1" ht="229.5" x14ac:dyDescent="0.25">
      <c r="A132" s="117" t="s">
        <v>22</v>
      </c>
      <c r="B132" s="65" t="s">
        <v>1539</v>
      </c>
      <c r="C132" s="65" t="s">
        <v>1540</v>
      </c>
      <c r="D132" s="65" t="s">
        <v>1194</v>
      </c>
      <c r="E132" s="57" t="s">
        <v>1211</v>
      </c>
      <c r="F132" s="59" t="s">
        <v>1556</v>
      </c>
      <c r="G132" s="59" t="s">
        <v>1569</v>
      </c>
      <c r="H132" s="59" t="s">
        <v>133</v>
      </c>
      <c r="I132" s="59" t="s">
        <v>253</v>
      </c>
      <c r="J132" s="59" t="s">
        <v>253</v>
      </c>
      <c r="K132" s="59" t="s">
        <v>133</v>
      </c>
      <c r="L132" s="59" t="s">
        <v>133</v>
      </c>
      <c r="M132" s="59" t="s">
        <v>133</v>
      </c>
      <c r="N132" s="59"/>
      <c r="O132" s="59"/>
      <c r="P132" s="59"/>
      <c r="Q132" s="59"/>
      <c r="R132" s="59"/>
      <c r="S132" s="59"/>
      <c r="T132" s="59"/>
      <c r="U132" s="59"/>
      <c r="V132" s="59"/>
      <c r="W132" s="65" t="s">
        <v>1570</v>
      </c>
      <c r="X132" s="65" t="s">
        <v>1571</v>
      </c>
      <c r="Y132" s="65" t="s">
        <v>1572</v>
      </c>
      <c r="Z132" s="65" t="s">
        <v>1573</v>
      </c>
      <c r="AA132" s="65" t="s">
        <v>1574</v>
      </c>
      <c r="AB132" s="65" t="s">
        <v>1548</v>
      </c>
      <c r="AC132" s="59" t="s">
        <v>140</v>
      </c>
      <c r="AD132" s="58" t="s">
        <v>141</v>
      </c>
      <c r="AE132" s="58"/>
      <c r="AF132" s="58"/>
      <c r="AG132" s="58"/>
      <c r="AH132" s="59"/>
      <c r="AI132" s="65">
        <v>58</v>
      </c>
      <c r="AJ132" s="59">
        <v>63</v>
      </c>
      <c r="AK132" s="59" t="s">
        <v>468</v>
      </c>
      <c r="AL132" s="59" t="s">
        <v>143</v>
      </c>
      <c r="AM132" s="59" t="s">
        <v>144</v>
      </c>
      <c r="AN132" s="59" t="s">
        <v>140</v>
      </c>
      <c r="AO132" s="59" t="s">
        <v>140</v>
      </c>
      <c r="AP132" s="59" t="s">
        <v>145</v>
      </c>
      <c r="AQ132" s="110">
        <v>44424</v>
      </c>
      <c r="AR132" s="63" t="s">
        <v>146</v>
      </c>
      <c r="AS132" s="64" t="s">
        <v>273</v>
      </c>
      <c r="AT132" s="63" t="s">
        <v>538</v>
      </c>
      <c r="AU132" s="59">
        <v>0</v>
      </c>
      <c r="AV132" s="59" t="s">
        <v>140</v>
      </c>
      <c r="AW132" s="59" t="s">
        <v>140</v>
      </c>
      <c r="AX132" s="59" t="s">
        <v>140</v>
      </c>
      <c r="AY132" s="59" t="s">
        <v>140</v>
      </c>
      <c r="AZ132" s="59" t="s">
        <v>140</v>
      </c>
      <c r="BA132" s="59" t="s">
        <v>140</v>
      </c>
      <c r="BB132" s="59" t="s">
        <v>140</v>
      </c>
      <c r="BC132" s="59" t="s">
        <v>140</v>
      </c>
      <c r="BD132" s="59" t="s">
        <v>585</v>
      </c>
      <c r="BE132" s="65" t="s">
        <v>1551</v>
      </c>
      <c r="BF132" s="59" t="s">
        <v>150</v>
      </c>
      <c r="BG132" s="59"/>
      <c r="BH132" s="59" t="s">
        <v>1192</v>
      </c>
      <c r="BI132" s="59" t="s">
        <v>323</v>
      </c>
      <c r="BJ132" s="26" t="s">
        <v>1576</v>
      </c>
      <c r="BK132" s="27" t="s">
        <v>1577</v>
      </c>
      <c r="BL132" s="59" t="s">
        <v>140</v>
      </c>
      <c r="BM132" s="59" t="s">
        <v>140</v>
      </c>
      <c r="BN132" s="59" t="s">
        <v>140</v>
      </c>
      <c r="BO132" s="59" t="s">
        <v>140</v>
      </c>
      <c r="BP132" s="59" t="s">
        <v>140</v>
      </c>
      <c r="BQ132" s="59" t="s">
        <v>140</v>
      </c>
      <c r="BR132" s="59" t="s">
        <v>140</v>
      </c>
      <c r="BS132" s="67">
        <v>780000</v>
      </c>
      <c r="BT132" s="67" t="s">
        <v>140</v>
      </c>
      <c r="BU132" s="59" t="s">
        <v>140</v>
      </c>
      <c r="BV132" s="59" t="s">
        <v>143</v>
      </c>
      <c r="BW132" s="59" t="s">
        <v>140</v>
      </c>
      <c r="BX132" s="59" t="s">
        <v>239</v>
      </c>
      <c r="BY132" s="59" t="s">
        <v>140</v>
      </c>
      <c r="BZ132" s="59" t="s">
        <v>1578</v>
      </c>
      <c r="CA132" s="65" t="s">
        <v>1568</v>
      </c>
      <c r="CB132" s="172" t="s">
        <v>3505</v>
      </c>
      <c r="CC132" s="116"/>
      <c r="XET132" s="28" t="str">
        <f t="shared" si="2"/>
        <v>Contact_Center__Group</v>
      </c>
    </row>
    <row r="133" spans="1:81 16374:16374" s="28" customFormat="1" ht="76.5" hidden="1" x14ac:dyDescent="0.25">
      <c r="A133" s="117" t="s">
        <v>22</v>
      </c>
      <c r="B133" s="65" t="s">
        <v>1539</v>
      </c>
      <c r="C133" s="65" t="s">
        <v>1540</v>
      </c>
      <c r="D133" s="65" t="s">
        <v>1194</v>
      </c>
      <c r="E133" s="57" t="s">
        <v>1211</v>
      </c>
      <c r="F133" s="59" t="s">
        <v>1579</v>
      </c>
      <c r="G133" s="59" t="s">
        <v>1580</v>
      </c>
      <c r="H133" s="59"/>
      <c r="I133" s="59"/>
      <c r="J133" s="59"/>
      <c r="K133" s="59"/>
      <c r="L133" s="59"/>
      <c r="M133" s="59"/>
      <c r="N133" s="59"/>
      <c r="O133" s="59"/>
      <c r="P133" s="59"/>
      <c r="Q133" s="59"/>
      <c r="R133" s="59"/>
      <c r="S133" s="59"/>
      <c r="T133" s="59"/>
      <c r="U133" s="59"/>
      <c r="V133" s="59"/>
      <c r="W133" s="65" t="s">
        <v>1581</v>
      </c>
      <c r="X133" s="65" t="s">
        <v>1582</v>
      </c>
      <c r="Y133" s="65" t="s">
        <v>1550</v>
      </c>
      <c r="Z133" s="65" t="s">
        <v>1583</v>
      </c>
      <c r="AA133" s="65" t="s">
        <v>1584</v>
      </c>
      <c r="AB133" s="65" t="s">
        <v>1548</v>
      </c>
      <c r="AC133" s="59" t="s">
        <v>140</v>
      </c>
      <c r="AD133" s="58" t="s">
        <v>141</v>
      </c>
      <c r="AE133" s="58"/>
      <c r="AF133" s="58"/>
      <c r="AG133" s="58"/>
      <c r="AH133" s="59"/>
      <c r="AI133" s="65">
        <v>2</v>
      </c>
      <c r="AJ133" s="59">
        <v>3</v>
      </c>
      <c r="AK133" s="59" t="s">
        <v>260</v>
      </c>
      <c r="AL133" s="59" t="s">
        <v>143</v>
      </c>
      <c r="AM133" s="59" t="s">
        <v>144</v>
      </c>
      <c r="AN133" s="59" t="s">
        <v>140</v>
      </c>
      <c r="AO133" s="59" t="s">
        <v>140</v>
      </c>
      <c r="AP133" s="59" t="s">
        <v>145</v>
      </c>
      <c r="AQ133" s="110">
        <v>44200</v>
      </c>
      <c r="AR133" s="63" t="s">
        <v>272</v>
      </c>
      <c r="AS133" s="64" t="s">
        <v>442</v>
      </c>
      <c r="AT133" s="63" t="s">
        <v>650</v>
      </c>
      <c r="AU133" s="59">
        <v>0</v>
      </c>
      <c r="AV133" s="59" t="s">
        <v>140</v>
      </c>
      <c r="AW133" s="59" t="s">
        <v>140</v>
      </c>
      <c r="AX133" s="59" t="s">
        <v>140</v>
      </c>
      <c r="AY133" s="59" t="s">
        <v>140</v>
      </c>
      <c r="AZ133" s="59" t="s">
        <v>140</v>
      </c>
      <c r="BA133" s="59" t="s">
        <v>140</v>
      </c>
      <c r="BB133" s="59" t="s">
        <v>140</v>
      </c>
      <c r="BC133" s="59" t="s">
        <v>140</v>
      </c>
      <c r="BD133" s="59" t="s">
        <v>1550</v>
      </c>
      <c r="BE133" s="65" t="s">
        <v>1551</v>
      </c>
      <c r="BF133" s="59" t="s">
        <v>150</v>
      </c>
      <c r="BG133" s="59"/>
      <c r="BH133" s="59" t="s">
        <v>1192</v>
      </c>
      <c r="BI133" s="59" t="s">
        <v>323</v>
      </c>
      <c r="BJ133" s="26" t="s">
        <v>1586</v>
      </c>
      <c r="BK133" s="27" t="s">
        <v>140</v>
      </c>
      <c r="BL133" s="59" t="s">
        <v>1587</v>
      </c>
      <c r="BM133" s="59" t="s">
        <v>1588</v>
      </c>
      <c r="BN133" s="59" t="s">
        <v>140</v>
      </c>
      <c r="BO133" s="59" t="s">
        <v>1589</v>
      </c>
      <c r="BP133" s="59" t="s">
        <v>140</v>
      </c>
      <c r="BQ133" s="59" t="s">
        <v>140</v>
      </c>
      <c r="BR133" s="59" t="s">
        <v>1590</v>
      </c>
      <c r="BS133" s="67" t="s">
        <v>140</v>
      </c>
      <c r="BT133" s="67" t="s">
        <v>140</v>
      </c>
      <c r="BU133" s="59">
        <v>15600</v>
      </c>
      <c r="BV133" s="59" t="s">
        <v>143</v>
      </c>
      <c r="BW133" s="59" t="s">
        <v>140</v>
      </c>
      <c r="BX133" s="59" t="s">
        <v>239</v>
      </c>
      <c r="BY133" s="59" t="s">
        <v>140</v>
      </c>
      <c r="BZ133" s="59" t="s">
        <v>1591</v>
      </c>
      <c r="CA133" s="65" t="s">
        <v>1568</v>
      </c>
      <c r="CB133" s="172" t="s">
        <v>3505</v>
      </c>
      <c r="CC133" s="116"/>
      <c r="XET133" s="28" t="str">
        <f t="shared" si="2"/>
        <v>Contact_Center__Group</v>
      </c>
    </row>
    <row r="134" spans="1:81 16374:16374" s="28" customFormat="1" ht="127.5" hidden="1" x14ac:dyDescent="0.25">
      <c r="A134" s="117" t="s">
        <v>22</v>
      </c>
      <c r="B134" s="65" t="s">
        <v>1539</v>
      </c>
      <c r="C134" s="65" t="s">
        <v>1540</v>
      </c>
      <c r="D134" s="65" t="s">
        <v>816</v>
      </c>
      <c r="E134" s="57" t="s">
        <v>1261</v>
      </c>
      <c r="F134" s="59" t="s">
        <v>1592</v>
      </c>
      <c r="G134" s="59" t="s">
        <v>1593</v>
      </c>
      <c r="H134" s="59"/>
      <c r="I134" s="59"/>
      <c r="J134" s="59" t="s">
        <v>253</v>
      </c>
      <c r="K134" s="59"/>
      <c r="L134" s="59"/>
      <c r="M134" s="59"/>
      <c r="N134" s="59"/>
      <c r="O134" s="59"/>
      <c r="P134" s="59"/>
      <c r="Q134" s="59"/>
      <c r="R134" s="59"/>
      <c r="S134" s="59"/>
      <c r="T134" s="59"/>
      <c r="U134" s="59"/>
      <c r="V134" s="59"/>
      <c r="W134" s="65" t="s">
        <v>1594</v>
      </c>
      <c r="X134" s="65" t="s">
        <v>1595</v>
      </c>
      <c r="Y134" s="65" t="s">
        <v>1596</v>
      </c>
      <c r="Z134" s="65" t="s">
        <v>1597</v>
      </c>
      <c r="AA134" s="65" t="s">
        <v>1598</v>
      </c>
      <c r="AB134" s="65" t="s">
        <v>1548</v>
      </c>
      <c r="AC134" s="59" t="s">
        <v>140</v>
      </c>
      <c r="AD134" s="58" t="s">
        <v>141</v>
      </c>
      <c r="AE134" s="58"/>
      <c r="AF134" s="58"/>
      <c r="AG134" s="58"/>
      <c r="AH134" s="59">
        <v>5</v>
      </c>
      <c r="AI134" s="65"/>
      <c r="AJ134" s="59">
        <v>8</v>
      </c>
      <c r="AK134" s="59" t="s">
        <v>468</v>
      </c>
      <c r="AL134" s="59" t="s">
        <v>143</v>
      </c>
      <c r="AM134" s="59" t="s">
        <v>144</v>
      </c>
      <c r="AN134" s="59" t="s">
        <v>140</v>
      </c>
      <c r="AO134" s="59" t="s">
        <v>255</v>
      </c>
      <c r="AP134" s="59" t="s">
        <v>145</v>
      </c>
      <c r="AQ134" s="110">
        <v>43927</v>
      </c>
      <c r="AR134" s="63" t="s">
        <v>272</v>
      </c>
      <c r="AS134" s="64" t="s">
        <v>273</v>
      </c>
      <c r="AT134" s="63" t="s">
        <v>273</v>
      </c>
      <c r="AU134" s="59">
        <v>0</v>
      </c>
      <c r="AV134" s="59" t="s">
        <v>140</v>
      </c>
      <c r="AW134" s="59" t="s">
        <v>140</v>
      </c>
      <c r="AX134" s="59" t="s">
        <v>140</v>
      </c>
      <c r="AY134" s="59" t="s">
        <v>140</v>
      </c>
      <c r="AZ134" s="59" t="s">
        <v>140</v>
      </c>
      <c r="BA134" s="59" t="s">
        <v>140</v>
      </c>
      <c r="BB134" s="59" t="s">
        <v>140</v>
      </c>
      <c r="BC134" s="59" t="s">
        <v>140</v>
      </c>
      <c r="BD134" s="59" t="s">
        <v>1550</v>
      </c>
      <c r="BE134" s="65" t="s">
        <v>1551</v>
      </c>
      <c r="BF134" s="59" t="s">
        <v>150</v>
      </c>
      <c r="BG134" s="59"/>
      <c r="BH134" s="59" t="s">
        <v>1192</v>
      </c>
      <c r="BI134" s="59" t="s">
        <v>323</v>
      </c>
      <c r="BJ134" s="26" t="s">
        <v>1599</v>
      </c>
      <c r="BK134" s="27" t="s">
        <v>1600</v>
      </c>
      <c r="BL134" s="59" t="s">
        <v>140</v>
      </c>
      <c r="BM134" s="59" t="s">
        <v>140</v>
      </c>
      <c r="BN134" s="59" t="s">
        <v>140</v>
      </c>
      <c r="BO134" s="59" t="s">
        <v>140</v>
      </c>
      <c r="BP134" s="59" t="s">
        <v>140</v>
      </c>
      <c r="BQ134" s="59" t="s">
        <v>140</v>
      </c>
      <c r="BR134" s="59" t="s">
        <v>140</v>
      </c>
      <c r="BS134" s="67">
        <v>72000</v>
      </c>
      <c r="BT134" s="67" t="s">
        <v>140</v>
      </c>
      <c r="BU134" s="59" t="s">
        <v>140</v>
      </c>
      <c r="BV134" s="59" t="s">
        <v>143</v>
      </c>
      <c r="BW134" s="59" t="s">
        <v>140</v>
      </c>
      <c r="BX134" s="59" t="s">
        <v>239</v>
      </c>
      <c r="BY134" s="59" t="s">
        <v>140</v>
      </c>
      <c r="BZ134" s="59" t="s">
        <v>1601</v>
      </c>
      <c r="CA134" s="65" t="s">
        <v>1555</v>
      </c>
      <c r="CB134" s="172" t="s">
        <v>3505</v>
      </c>
      <c r="CC134" s="116"/>
      <c r="XET134" s="28" t="str">
        <f t="shared" si="2"/>
        <v>Claims_Management__Group</v>
      </c>
    </row>
    <row r="135" spans="1:81 16374:16374" s="28" customFormat="1" ht="153" hidden="1" x14ac:dyDescent="0.25">
      <c r="A135" s="117" t="s">
        <v>22</v>
      </c>
      <c r="B135" s="65" t="s">
        <v>1539</v>
      </c>
      <c r="C135" s="65" t="s">
        <v>1540</v>
      </c>
      <c r="D135" s="65" t="s">
        <v>816</v>
      </c>
      <c r="E135" s="57" t="s">
        <v>1261</v>
      </c>
      <c r="F135" s="59" t="s">
        <v>1592</v>
      </c>
      <c r="G135" s="59" t="s">
        <v>1602</v>
      </c>
      <c r="H135" s="59"/>
      <c r="I135" s="59"/>
      <c r="J135" s="59" t="s">
        <v>253</v>
      </c>
      <c r="K135" s="59"/>
      <c r="L135" s="59"/>
      <c r="M135" s="59"/>
      <c r="N135" s="59"/>
      <c r="O135" s="59"/>
      <c r="P135" s="59"/>
      <c r="Q135" s="59"/>
      <c r="R135" s="59"/>
      <c r="S135" s="59"/>
      <c r="T135" s="59"/>
      <c r="U135" s="59"/>
      <c r="V135" s="59"/>
      <c r="W135" s="65" t="s">
        <v>1603</v>
      </c>
      <c r="X135" s="65" t="s">
        <v>1604</v>
      </c>
      <c r="Y135" s="65" t="s">
        <v>1596</v>
      </c>
      <c r="Z135" s="65" t="s">
        <v>1605</v>
      </c>
      <c r="AA135" s="65" t="s">
        <v>1606</v>
      </c>
      <c r="AB135" s="65" t="s">
        <v>1548</v>
      </c>
      <c r="AC135" s="59" t="s">
        <v>140</v>
      </c>
      <c r="AD135" s="58" t="s">
        <v>141</v>
      </c>
      <c r="AE135" s="58"/>
      <c r="AF135" s="58"/>
      <c r="AG135" s="58"/>
      <c r="AH135" s="59">
        <v>6</v>
      </c>
      <c r="AI135" s="65"/>
      <c r="AJ135" s="59">
        <v>6</v>
      </c>
      <c r="AK135" s="59" t="s">
        <v>468</v>
      </c>
      <c r="AL135" s="59" t="s">
        <v>143</v>
      </c>
      <c r="AM135" s="59" t="s">
        <v>144</v>
      </c>
      <c r="AN135" s="59" t="s">
        <v>140</v>
      </c>
      <c r="AO135" s="59" t="s">
        <v>1115</v>
      </c>
      <c r="AP135" s="59" t="s">
        <v>145</v>
      </c>
      <c r="AQ135" s="110">
        <v>43934</v>
      </c>
      <c r="AR135" s="63" t="s">
        <v>272</v>
      </c>
      <c r="AS135" s="64" t="s">
        <v>273</v>
      </c>
      <c r="AT135" s="63" t="s">
        <v>273</v>
      </c>
      <c r="AU135" s="59">
        <v>0</v>
      </c>
      <c r="AV135" s="59" t="s">
        <v>140</v>
      </c>
      <c r="AW135" s="59" t="s">
        <v>140</v>
      </c>
      <c r="AX135" s="59" t="s">
        <v>140</v>
      </c>
      <c r="AY135" s="59" t="s">
        <v>140</v>
      </c>
      <c r="AZ135" s="59" t="s">
        <v>140</v>
      </c>
      <c r="BA135" s="59" t="s">
        <v>140</v>
      </c>
      <c r="BB135" s="59" t="s">
        <v>140</v>
      </c>
      <c r="BC135" s="59" t="s">
        <v>140</v>
      </c>
      <c r="BD135" s="59" t="s">
        <v>1550</v>
      </c>
      <c r="BE135" s="65" t="s">
        <v>1551</v>
      </c>
      <c r="BF135" s="59" t="s">
        <v>150</v>
      </c>
      <c r="BG135" s="59"/>
      <c r="BH135" s="59" t="s">
        <v>1192</v>
      </c>
      <c r="BI135" s="59" t="s">
        <v>323</v>
      </c>
      <c r="BJ135" s="26" t="s">
        <v>1607</v>
      </c>
      <c r="BK135" s="27" t="s">
        <v>1608</v>
      </c>
      <c r="BL135" s="59" t="s">
        <v>140</v>
      </c>
      <c r="BM135" s="59" t="s">
        <v>140</v>
      </c>
      <c r="BN135" s="59" t="s">
        <v>140</v>
      </c>
      <c r="BO135" s="59" t="s">
        <v>140</v>
      </c>
      <c r="BP135" s="59" t="s">
        <v>140</v>
      </c>
      <c r="BQ135" s="59" t="s">
        <v>140</v>
      </c>
      <c r="BR135" s="59" t="s">
        <v>140</v>
      </c>
      <c r="BS135" s="67">
        <v>48000</v>
      </c>
      <c r="BT135" s="67" t="s">
        <v>140</v>
      </c>
      <c r="BU135" s="59" t="s">
        <v>140</v>
      </c>
      <c r="BV135" s="59" t="s">
        <v>140</v>
      </c>
      <c r="BW135" s="59" t="s">
        <v>140</v>
      </c>
      <c r="BX135" s="59" t="s">
        <v>239</v>
      </c>
      <c r="BY135" s="59" t="s">
        <v>140</v>
      </c>
      <c r="BZ135" s="59" t="s">
        <v>1601</v>
      </c>
      <c r="CA135" s="65" t="s">
        <v>1555</v>
      </c>
      <c r="CB135" s="172" t="s">
        <v>3505</v>
      </c>
      <c r="CC135" s="116"/>
      <c r="XET135" s="28" t="str">
        <f t="shared" si="2"/>
        <v>Claims_Management__Group</v>
      </c>
    </row>
    <row r="136" spans="1:81 16374:16374" s="28" customFormat="1" ht="165.75" hidden="1" x14ac:dyDescent="0.25">
      <c r="A136" s="117" t="s">
        <v>22</v>
      </c>
      <c r="B136" s="65" t="s">
        <v>1539</v>
      </c>
      <c r="C136" s="65" t="s">
        <v>1540</v>
      </c>
      <c r="D136" s="65" t="s">
        <v>816</v>
      </c>
      <c r="E136" s="57" t="s">
        <v>1261</v>
      </c>
      <c r="F136" s="59" t="s">
        <v>1592</v>
      </c>
      <c r="G136" s="59" t="s">
        <v>1609</v>
      </c>
      <c r="H136" s="59"/>
      <c r="I136" s="59"/>
      <c r="J136" s="59" t="s">
        <v>253</v>
      </c>
      <c r="K136" s="59"/>
      <c r="L136" s="59"/>
      <c r="M136" s="59"/>
      <c r="N136" s="59"/>
      <c r="O136" s="59"/>
      <c r="P136" s="59"/>
      <c r="Q136" s="59"/>
      <c r="R136" s="59"/>
      <c r="S136" s="59"/>
      <c r="T136" s="59"/>
      <c r="U136" s="59"/>
      <c r="V136" s="59"/>
      <c r="W136" s="65" t="s">
        <v>1610</v>
      </c>
      <c r="X136" s="65" t="s">
        <v>1611</v>
      </c>
      <c r="Y136" s="65" t="s">
        <v>1612</v>
      </c>
      <c r="Z136" s="65" t="s">
        <v>1613</v>
      </c>
      <c r="AA136" s="65" t="s">
        <v>1614</v>
      </c>
      <c r="AB136" s="65" t="s">
        <v>1548</v>
      </c>
      <c r="AC136" s="59" t="s">
        <v>140</v>
      </c>
      <c r="AD136" s="58" t="s">
        <v>141</v>
      </c>
      <c r="AE136" s="58"/>
      <c r="AF136" s="58"/>
      <c r="AG136" s="58"/>
      <c r="AH136" s="59">
        <v>5</v>
      </c>
      <c r="AI136" s="65"/>
      <c r="AJ136" s="59">
        <v>6</v>
      </c>
      <c r="AK136" s="59" t="s">
        <v>468</v>
      </c>
      <c r="AL136" s="59" t="s">
        <v>143</v>
      </c>
      <c r="AM136" s="59" t="s">
        <v>144</v>
      </c>
      <c r="AN136" s="59" t="s">
        <v>140</v>
      </c>
      <c r="AO136" s="59" t="s">
        <v>140</v>
      </c>
      <c r="AP136" s="59" t="s">
        <v>145</v>
      </c>
      <c r="AQ136" s="110">
        <v>43934</v>
      </c>
      <c r="AR136" s="63" t="s">
        <v>146</v>
      </c>
      <c r="AS136" s="64" t="s">
        <v>272</v>
      </c>
      <c r="AT136" s="63" t="s">
        <v>272</v>
      </c>
      <c r="AU136" s="59">
        <v>0</v>
      </c>
      <c r="AV136" s="59" t="s">
        <v>140</v>
      </c>
      <c r="AW136" s="59" t="s">
        <v>140</v>
      </c>
      <c r="AX136" s="59" t="s">
        <v>140</v>
      </c>
      <c r="AY136" s="59" t="s">
        <v>140</v>
      </c>
      <c r="AZ136" s="59" t="s">
        <v>140</v>
      </c>
      <c r="BA136" s="59" t="s">
        <v>140</v>
      </c>
      <c r="BB136" s="59" t="s">
        <v>140</v>
      </c>
      <c r="BC136" s="59" t="s">
        <v>140</v>
      </c>
      <c r="BD136" s="59" t="s">
        <v>585</v>
      </c>
      <c r="BE136" s="65" t="s">
        <v>1551</v>
      </c>
      <c r="BF136" s="59" t="s">
        <v>150</v>
      </c>
      <c r="BG136" s="59"/>
      <c r="BH136" s="59" t="s">
        <v>1192</v>
      </c>
      <c r="BI136" s="59" t="s">
        <v>323</v>
      </c>
      <c r="BJ136" s="26" t="s">
        <v>1607</v>
      </c>
      <c r="BK136" s="27" t="s">
        <v>1608</v>
      </c>
      <c r="BL136" s="59" t="s">
        <v>140</v>
      </c>
      <c r="BM136" s="59" t="s">
        <v>140</v>
      </c>
      <c r="BN136" s="59" t="s">
        <v>140</v>
      </c>
      <c r="BO136" s="59" t="s">
        <v>140</v>
      </c>
      <c r="BP136" s="59" t="s">
        <v>140</v>
      </c>
      <c r="BQ136" s="59" t="s">
        <v>140</v>
      </c>
      <c r="BR136" s="59" t="s">
        <v>140</v>
      </c>
      <c r="BS136" s="67">
        <v>48000</v>
      </c>
      <c r="BT136" s="67" t="s">
        <v>140</v>
      </c>
      <c r="BU136" s="59" t="s">
        <v>140</v>
      </c>
      <c r="BV136" s="59" t="s">
        <v>143</v>
      </c>
      <c r="BW136" s="59" t="s">
        <v>140</v>
      </c>
      <c r="BX136" s="59" t="s">
        <v>239</v>
      </c>
      <c r="BY136" s="59" t="s">
        <v>140</v>
      </c>
      <c r="BZ136" s="59" t="s">
        <v>1601</v>
      </c>
      <c r="CA136" s="65" t="s">
        <v>1555</v>
      </c>
      <c r="CB136" s="172" t="s">
        <v>3505</v>
      </c>
      <c r="CC136" s="116"/>
      <c r="XET136" s="28" t="str">
        <f t="shared" si="2"/>
        <v>Claims_Management__Group</v>
      </c>
    </row>
    <row r="137" spans="1:81 16374:16374" s="28" customFormat="1" ht="318.75" hidden="1" x14ac:dyDescent="0.25">
      <c r="A137" s="117" t="s">
        <v>22</v>
      </c>
      <c r="B137" s="65" t="s">
        <v>1539</v>
      </c>
      <c r="C137" s="65" t="s">
        <v>1540</v>
      </c>
      <c r="D137" s="65" t="s">
        <v>816</v>
      </c>
      <c r="E137" s="57" t="s">
        <v>1261</v>
      </c>
      <c r="F137" s="59" t="s">
        <v>1592</v>
      </c>
      <c r="G137" s="59" t="s">
        <v>1616</v>
      </c>
      <c r="H137" s="59"/>
      <c r="I137" s="59"/>
      <c r="J137" s="59" t="s">
        <v>253</v>
      </c>
      <c r="K137" s="59"/>
      <c r="L137" s="59"/>
      <c r="M137" s="59"/>
      <c r="N137" s="59"/>
      <c r="O137" s="59"/>
      <c r="P137" s="59"/>
      <c r="Q137" s="59"/>
      <c r="R137" s="59"/>
      <c r="S137" s="59"/>
      <c r="T137" s="59"/>
      <c r="U137" s="59"/>
      <c r="V137" s="59"/>
      <c r="W137" s="65" t="s">
        <v>1617</v>
      </c>
      <c r="X137" s="65" t="s">
        <v>1618</v>
      </c>
      <c r="Y137" s="65" t="s">
        <v>1619</v>
      </c>
      <c r="Z137" s="65" t="s">
        <v>1620</v>
      </c>
      <c r="AA137" s="65" t="s">
        <v>1621</v>
      </c>
      <c r="AB137" s="65" t="s">
        <v>1548</v>
      </c>
      <c r="AC137" s="59" t="s">
        <v>140</v>
      </c>
      <c r="AD137" s="58" t="s">
        <v>141</v>
      </c>
      <c r="AE137" s="58"/>
      <c r="AF137" s="58"/>
      <c r="AG137" s="58"/>
      <c r="AH137" s="59">
        <v>10</v>
      </c>
      <c r="AI137" s="65"/>
      <c r="AJ137" s="59">
        <v>13</v>
      </c>
      <c r="AK137" s="59" t="s">
        <v>468</v>
      </c>
      <c r="AL137" s="59" t="s">
        <v>143</v>
      </c>
      <c r="AM137" s="59" t="s">
        <v>144</v>
      </c>
      <c r="AN137" s="59" t="s">
        <v>140</v>
      </c>
      <c r="AO137" s="59" t="s">
        <v>140</v>
      </c>
      <c r="AP137" s="59" t="s">
        <v>145</v>
      </c>
      <c r="AQ137" s="110">
        <v>44585</v>
      </c>
      <c r="AR137" s="63" t="s">
        <v>272</v>
      </c>
      <c r="AS137" s="64" t="s">
        <v>567</v>
      </c>
      <c r="AT137" s="63" t="s">
        <v>273</v>
      </c>
      <c r="AU137" s="59">
        <v>0</v>
      </c>
      <c r="AV137" s="59" t="s">
        <v>140</v>
      </c>
      <c r="AW137" s="59" t="s">
        <v>140</v>
      </c>
      <c r="AX137" s="59" t="s">
        <v>140</v>
      </c>
      <c r="AY137" s="59" t="s">
        <v>140</v>
      </c>
      <c r="AZ137" s="59" t="s">
        <v>140</v>
      </c>
      <c r="BA137" s="59" t="s">
        <v>140</v>
      </c>
      <c r="BB137" s="59" t="s">
        <v>140</v>
      </c>
      <c r="BC137" s="59" t="s">
        <v>140</v>
      </c>
      <c r="BD137" s="59" t="s">
        <v>585</v>
      </c>
      <c r="BE137" s="65" t="s">
        <v>1551</v>
      </c>
      <c r="BF137" s="59" t="s">
        <v>150</v>
      </c>
      <c r="BG137" s="59"/>
      <c r="BH137" s="59" t="s">
        <v>1192</v>
      </c>
      <c r="BI137" s="59" t="s">
        <v>323</v>
      </c>
      <c r="BJ137" s="26" t="s">
        <v>1623</v>
      </c>
      <c r="BK137" s="27" t="s">
        <v>140</v>
      </c>
      <c r="BL137" s="59" t="s">
        <v>140</v>
      </c>
      <c r="BM137" s="59" t="s">
        <v>140</v>
      </c>
      <c r="BN137" s="59" t="s">
        <v>140</v>
      </c>
      <c r="BO137" s="59" t="s">
        <v>140</v>
      </c>
      <c r="BP137" s="59" t="s">
        <v>140</v>
      </c>
      <c r="BQ137" s="59" t="s">
        <v>140</v>
      </c>
      <c r="BR137" s="59" t="s">
        <v>1624</v>
      </c>
      <c r="BS137" s="67">
        <v>114000</v>
      </c>
      <c r="BT137" s="67" t="s">
        <v>140</v>
      </c>
      <c r="BU137" s="59" t="s">
        <v>140</v>
      </c>
      <c r="BV137" s="59" t="s">
        <v>143</v>
      </c>
      <c r="BW137" s="59" t="s">
        <v>140</v>
      </c>
      <c r="BX137" s="59" t="s">
        <v>239</v>
      </c>
      <c r="BY137" s="59" t="s">
        <v>140</v>
      </c>
      <c r="BZ137" s="59" t="s">
        <v>1554</v>
      </c>
      <c r="CA137" s="65" t="s">
        <v>1555</v>
      </c>
      <c r="CB137" s="172" t="s">
        <v>3505</v>
      </c>
      <c r="CC137" s="116"/>
      <c r="XET137" s="28" t="str">
        <f t="shared" si="2"/>
        <v>Claims_Management__Group</v>
      </c>
    </row>
    <row r="138" spans="1:81 16374:16374" s="28" customFormat="1" ht="114.75" hidden="1" x14ac:dyDescent="0.25">
      <c r="A138" s="117" t="s">
        <v>22</v>
      </c>
      <c r="B138" s="65" t="s">
        <v>1539</v>
      </c>
      <c r="C138" s="65" t="s">
        <v>1540</v>
      </c>
      <c r="D138" s="65" t="s">
        <v>1194</v>
      </c>
      <c r="E138" s="57" t="s">
        <v>1211</v>
      </c>
      <c r="F138" s="59" t="s">
        <v>1625</v>
      </c>
      <c r="G138" s="59" t="s">
        <v>1626</v>
      </c>
      <c r="H138" s="59"/>
      <c r="I138" s="59" t="s">
        <v>133</v>
      </c>
      <c r="J138" s="59"/>
      <c r="K138" s="59" t="s">
        <v>133</v>
      </c>
      <c r="L138" s="59" t="s">
        <v>133</v>
      </c>
      <c r="M138" s="59"/>
      <c r="N138" s="59"/>
      <c r="O138" s="59"/>
      <c r="P138" s="59"/>
      <c r="Q138" s="59"/>
      <c r="R138" s="59"/>
      <c r="S138" s="59"/>
      <c r="T138" s="59"/>
      <c r="U138" s="59"/>
      <c r="V138" s="59"/>
      <c r="W138" s="65" t="s">
        <v>1627</v>
      </c>
      <c r="X138" s="65" t="s">
        <v>1628</v>
      </c>
      <c r="Y138" s="65" t="s">
        <v>1629</v>
      </c>
      <c r="Z138" s="65" t="s">
        <v>1630</v>
      </c>
      <c r="AA138" s="65" t="s">
        <v>1631</v>
      </c>
      <c r="AB138" s="65" t="s">
        <v>1548</v>
      </c>
      <c r="AC138" s="59" t="s">
        <v>140</v>
      </c>
      <c r="AD138" s="58" t="s">
        <v>141</v>
      </c>
      <c r="AE138" s="58"/>
      <c r="AF138" s="58"/>
      <c r="AG138" s="58"/>
      <c r="AH138" s="59"/>
      <c r="AI138" s="65">
        <v>45</v>
      </c>
      <c r="AJ138" s="59">
        <v>49</v>
      </c>
      <c r="AK138" s="59" t="s">
        <v>260</v>
      </c>
      <c r="AL138" s="59" t="s">
        <v>143</v>
      </c>
      <c r="AM138" s="59" t="s">
        <v>144</v>
      </c>
      <c r="AN138" s="59" t="s">
        <v>140</v>
      </c>
      <c r="AO138" s="59" t="s">
        <v>255</v>
      </c>
      <c r="AP138" s="59" t="s">
        <v>145</v>
      </c>
      <c r="AQ138" s="110">
        <v>43871</v>
      </c>
      <c r="AR138" s="63" t="s">
        <v>146</v>
      </c>
      <c r="AS138" s="64" t="s">
        <v>272</v>
      </c>
      <c r="AT138" s="63" t="s">
        <v>650</v>
      </c>
      <c r="AU138" s="59">
        <v>0</v>
      </c>
      <c r="AV138" s="59" t="s">
        <v>140</v>
      </c>
      <c r="AW138" s="59" t="s">
        <v>140</v>
      </c>
      <c r="AX138" s="59" t="s">
        <v>140</v>
      </c>
      <c r="AY138" s="59" t="s">
        <v>140</v>
      </c>
      <c r="AZ138" s="59" t="s">
        <v>140</v>
      </c>
      <c r="BA138" s="59" t="s">
        <v>140</v>
      </c>
      <c r="BB138" s="59" t="s">
        <v>140</v>
      </c>
      <c r="BC138" s="59" t="s">
        <v>140</v>
      </c>
      <c r="BD138" s="59" t="s">
        <v>1633</v>
      </c>
      <c r="BE138" s="65" t="s">
        <v>1551</v>
      </c>
      <c r="BF138" s="59" t="s">
        <v>150</v>
      </c>
      <c r="BG138" s="59"/>
      <c r="BH138" s="59" t="s">
        <v>1192</v>
      </c>
      <c r="BI138" s="59" t="s">
        <v>323</v>
      </c>
      <c r="BJ138" s="26" t="s">
        <v>1634</v>
      </c>
      <c r="BK138" s="27" t="s">
        <v>140</v>
      </c>
      <c r="BL138" s="59" t="s">
        <v>1635</v>
      </c>
      <c r="BM138" s="59" t="s">
        <v>140</v>
      </c>
      <c r="BN138" s="59" t="s">
        <v>1636</v>
      </c>
      <c r="BO138" s="59" t="s">
        <v>1637</v>
      </c>
      <c r="BP138" s="59" t="s">
        <v>1636</v>
      </c>
      <c r="BQ138" s="59" t="s">
        <v>140</v>
      </c>
      <c r="BR138" s="59" t="s">
        <v>1638</v>
      </c>
      <c r="BS138" s="67">
        <v>259069</v>
      </c>
      <c r="BT138" s="67" t="s">
        <v>140</v>
      </c>
      <c r="BU138" s="59">
        <v>258487</v>
      </c>
      <c r="BV138" s="59" t="s">
        <v>270</v>
      </c>
      <c r="BW138" s="59" t="s">
        <v>140</v>
      </c>
      <c r="BX138" s="59" t="s">
        <v>239</v>
      </c>
      <c r="BY138" s="59" t="s">
        <v>140</v>
      </c>
      <c r="BZ138" s="59" t="s">
        <v>1591</v>
      </c>
      <c r="CA138" s="65" t="s">
        <v>1568</v>
      </c>
      <c r="CB138" s="172" t="s">
        <v>3505</v>
      </c>
      <c r="CC138" s="116"/>
      <c r="XET138" s="28" t="str">
        <f t="shared" si="2"/>
        <v>Contact_Center__Group</v>
      </c>
    </row>
    <row r="139" spans="1:81 16374:16374" s="28" customFormat="1" ht="178.5" x14ac:dyDescent="0.25">
      <c r="A139" s="117" t="s">
        <v>22</v>
      </c>
      <c r="B139" s="65" t="s">
        <v>1539</v>
      </c>
      <c r="C139" s="65" t="s">
        <v>1540</v>
      </c>
      <c r="D139" s="65" t="s">
        <v>872</v>
      </c>
      <c r="E139" s="57" t="s">
        <v>941</v>
      </c>
      <c r="F139" s="59" t="s">
        <v>1639</v>
      </c>
      <c r="G139" s="59" t="s">
        <v>1640</v>
      </c>
      <c r="H139" s="59" t="s">
        <v>133</v>
      </c>
      <c r="I139" s="59" t="s">
        <v>133</v>
      </c>
      <c r="J139" s="59" t="s">
        <v>133</v>
      </c>
      <c r="K139" s="59"/>
      <c r="L139" s="59" t="s">
        <v>133</v>
      </c>
      <c r="M139" s="59" t="s">
        <v>133</v>
      </c>
      <c r="N139" s="59" t="s">
        <v>133</v>
      </c>
      <c r="O139" s="59"/>
      <c r="P139" s="59" t="s">
        <v>133</v>
      </c>
      <c r="Q139" s="59" t="s">
        <v>133</v>
      </c>
      <c r="R139" s="59"/>
      <c r="S139" s="59" t="s">
        <v>133</v>
      </c>
      <c r="T139" s="59" t="s">
        <v>133</v>
      </c>
      <c r="U139" s="59" t="s">
        <v>133</v>
      </c>
      <c r="V139" s="59"/>
      <c r="W139" s="65" t="s">
        <v>1641</v>
      </c>
      <c r="X139" s="65" t="s">
        <v>1642</v>
      </c>
      <c r="Y139" s="65" t="s">
        <v>1643</v>
      </c>
      <c r="Z139" s="65" t="s">
        <v>1644</v>
      </c>
      <c r="AA139" s="65" t="s">
        <v>1645</v>
      </c>
      <c r="AB139" s="65" t="s">
        <v>1646</v>
      </c>
      <c r="AC139" s="59" t="s">
        <v>140</v>
      </c>
      <c r="AD139" s="58" t="s">
        <v>141</v>
      </c>
      <c r="AE139" s="58"/>
      <c r="AF139" s="58"/>
      <c r="AG139" s="58"/>
      <c r="AH139" s="59">
        <v>61</v>
      </c>
      <c r="AI139" s="65"/>
      <c r="AJ139" s="59">
        <v>73</v>
      </c>
      <c r="AK139" s="59" t="s">
        <v>142</v>
      </c>
      <c r="AL139" s="59" t="s">
        <v>143</v>
      </c>
      <c r="AM139" s="59" t="s">
        <v>144</v>
      </c>
      <c r="AN139" s="59" t="s">
        <v>140</v>
      </c>
      <c r="AO139" s="59" t="s">
        <v>255</v>
      </c>
      <c r="AP139" s="59" t="s">
        <v>145</v>
      </c>
      <c r="AQ139" s="110">
        <v>44445</v>
      </c>
      <c r="AR139" s="63" t="s">
        <v>146</v>
      </c>
      <c r="AS139" s="64" t="s">
        <v>432</v>
      </c>
      <c r="AT139" s="63" t="s">
        <v>551</v>
      </c>
      <c r="AU139" s="59">
        <v>0</v>
      </c>
      <c r="AV139" s="59" t="s">
        <v>140</v>
      </c>
      <c r="AW139" s="59" t="s">
        <v>140</v>
      </c>
      <c r="AX139" s="59" t="s">
        <v>140</v>
      </c>
      <c r="AY139" s="59" t="s">
        <v>140</v>
      </c>
      <c r="AZ139" s="59" t="s">
        <v>140</v>
      </c>
      <c r="BA139" s="59" t="s">
        <v>140</v>
      </c>
      <c r="BB139" s="59" t="s">
        <v>140</v>
      </c>
      <c r="BC139" s="59" t="s">
        <v>140</v>
      </c>
      <c r="BD139" s="59" t="s">
        <v>585</v>
      </c>
      <c r="BE139" s="65" t="s">
        <v>1551</v>
      </c>
      <c r="BF139" s="59" t="s">
        <v>150</v>
      </c>
      <c r="BG139" s="59"/>
      <c r="BH139" s="59" t="s">
        <v>1192</v>
      </c>
      <c r="BI139" s="59" t="s">
        <v>323</v>
      </c>
      <c r="BJ139" s="26" t="s">
        <v>1648</v>
      </c>
      <c r="BK139" s="27" t="s">
        <v>140</v>
      </c>
      <c r="BL139" s="59" t="s">
        <v>140</v>
      </c>
      <c r="BM139" s="59" t="s">
        <v>140</v>
      </c>
      <c r="BN139" s="59" t="s">
        <v>140</v>
      </c>
      <c r="BO139" s="59" t="s">
        <v>140</v>
      </c>
      <c r="BP139" s="59" t="s">
        <v>140</v>
      </c>
      <c r="BQ139" s="59" t="s">
        <v>140</v>
      </c>
      <c r="BR139" s="59" t="s">
        <v>1649</v>
      </c>
      <c r="BS139" s="67">
        <v>51584</v>
      </c>
      <c r="BT139" s="67" t="s">
        <v>140</v>
      </c>
      <c r="BU139" s="59" t="s">
        <v>140</v>
      </c>
      <c r="BV139" s="59" t="s">
        <v>270</v>
      </c>
      <c r="BW139" s="59" t="s">
        <v>140</v>
      </c>
      <c r="BX139" s="59" t="s">
        <v>239</v>
      </c>
      <c r="BY139" s="59" t="s">
        <v>140</v>
      </c>
      <c r="BZ139" s="59" t="s">
        <v>1650</v>
      </c>
      <c r="CA139" s="65" t="s">
        <v>1555</v>
      </c>
      <c r="CB139" s="172" t="s">
        <v>3505</v>
      </c>
      <c r="CC139" s="116"/>
      <c r="XET139" s="28" t="str">
        <f t="shared" si="2"/>
        <v>Underwriting_and_Enrollment__Group</v>
      </c>
    </row>
    <row r="140" spans="1:81 16374:16374" s="28" customFormat="1" ht="127.5" x14ac:dyDescent="0.25">
      <c r="A140" s="117" t="s">
        <v>22</v>
      </c>
      <c r="B140" s="65" t="s">
        <v>1539</v>
      </c>
      <c r="C140" s="65" t="s">
        <v>1540</v>
      </c>
      <c r="D140" s="65" t="s">
        <v>872</v>
      </c>
      <c r="E140" s="57" t="s">
        <v>941</v>
      </c>
      <c r="F140" s="59" t="s">
        <v>1639</v>
      </c>
      <c r="G140" s="59" t="s">
        <v>1651</v>
      </c>
      <c r="H140" s="59" t="s">
        <v>133</v>
      </c>
      <c r="I140" s="59" t="s">
        <v>133</v>
      </c>
      <c r="J140" s="59" t="s">
        <v>133</v>
      </c>
      <c r="K140" s="59"/>
      <c r="L140" s="59" t="s">
        <v>133</v>
      </c>
      <c r="M140" s="59" t="s">
        <v>133</v>
      </c>
      <c r="N140" s="59" t="s">
        <v>133</v>
      </c>
      <c r="O140" s="59"/>
      <c r="P140" s="59" t="s">
        <v>133</v>
      </c>
      <c r="Q140" s="59" t="s">
        <v>133</v>
      </c>
      <c r="R140" s="59"/>
      <c r="S140" s="59" t="s">
        <v>133</v>
      </c>
      <c r="T140" s="59" t="s">
        <v>133</v>
      </c>
      <c r="U140" s="59" t="s">
        <v>133</v>
      </c>
      <c r="V140" s="59"/>
      <c r="W140" s="65" t="s">
        <v>1652</v>
      </c>
      <c r="X140" s="65" t="s">
        <v>1653</v>
      </c>
      <c r="Y140" s="65" t="s">
        <v>1654</v>
      </c>
      <c r="Z140" s="65" t="s">
        <v>1655</v>
      </c>
      <c r="AA140" s="65" t="s">
        <v>1656</v>
      </c>
      <c r="AB140" s="65" t="s">
        <v>1657</v>
      </c>
      <c r="AC140" s="59" t="s">
        <v>140</v>
      </c>
      <c r="AD140" s="58" t="s">
        <v>141</v>
      </c>
      <c r="AE140" s="58"/>
      <c r="AF140" s="58"/>
      <c r="AG140" s="58"/>
      <c r="AH140" s="59">
        <v>34</v>
      </c>
      <c r="AI140" s="65"/>
      <c r="AJ140" s="59">
        <v>37</v>
      </c>
      <c r="AK140" s="59" t="s">
        <v>142</v>
      </c>
      <c r="AL140" s="59" t="s">
        <v>143</v>
      </c>
      <c r="AM140" s="59" t="s">
        <v>144</v>
      </c>
      <c r="AN140" s="59" t="s">
        <v>140</v>
      </c>
      <c r="AO140" s="59" t="s">
        <v>255</v>
      </c>
      <c r="AP140" s="59" t="s">
        <v>145</v>
      </c>
      <c r="AQ140" s="110">
        <v>44445</v>
      </c>
      <c r="AR140" s="63" t="s">
        <v>146</v>
      </c>
      <c r="AS140" s="64" t="s">
        <v>272</v>
      </c>
      <c r="AT140" s="63" t="s">
        <v>650</v>
      </c>
      <c r="AU140" s="59">
        <v>0</v>
      </c>
      <c r="AV140" s="59" t="s">
        <v>140</v>
      </c>
      <c r="AW140" s="59" t="s">
        <v>140</v>
      </c>
      <c r="AX140" s="59" t="s">
        <v>140</v>
      </c>
      <c r="AY140" s="59" t="s">
        <v>140</v>
      </c>
      <c r="AZ140" s="59" t="s">
        <v>140</v>
      </c>
      <c r="BA140" s="59" t="s">
        <v>140</v>
      </c>
      <c r="BB140" s="59" t="s">
        <v>140</v>
      </c>
      <c r="BC140" s="59" t="s">
        <v>140</v>
      </c>
      <c r="BD140" s="59" t="s">
        <v>585</v>
      </c>
      <c r="BE140" s="65" t="s">
        <v>1551</v>
      </c>
      <c r="BF140" s="59" t="s">
        <v>150</v>
      </c>
      <c r="BG140" s="59"/>
      <c r="BH140" s="59" t="s">
        <v>1192</v>
      </c>
      <c r="BI140" s="59" t="s">
        <v>323</v>
      </c>
      <c r="BJ140" s="26" t="s">
        <v>1648</v>
      </c>
      <c r="BK140" s="27" t="s">
        <v>140</v>
      </c>
      <c r="BL140" s="59" t="s">
        <v>140</v>
      </c>
      <c r="BM140" s="59" t="s">
        <v>140</v>
      </c>
      <c r="BN140" s="59" t="s">
        <v>140</v>
      </c>
      <c r="BO140" s="59" t="s">
        <v>140</v>
      </c>
      <c r="BP140" s="59" t="s">
        <v>140</v>
      </c>
      <c r="BQ140" s="59" t="s">
        <v>140</v>
      </c>
      <c r="BR140" s="59" t="s">
        <v>1659</v>
      </c>
      <c r="BS140" s="67">
        <v>78893</v>
      </c>
      <c r="BT140" s="67" t="s">
        <v>140</v>
      </c>
      <c r="BU140" s="59" t="s">
        <v>140</v>
      </c>
      <c r="BV140" s="59" t="s">
        <v>270</v>
      </c>
      <c r="BW140" s="59" t="s">
        <v>140</v>
      </c>
      <c r="BX140" s="59" t="s">
        <v>239</v>
      </c>
      <c r="BY140" s="59" t="s">
        <v>140</v>
      </c>
      <c r="BZ140" s="59" t="s">
        <v>1650</v>
      </c>
      <c r="CA140" s="65" t="s">
        <v>1555</v>
      </c>
      <c r="CB140" s="172" t="s">
        <v>3505</v>
      </c>
      <c r="CC140" s="116"/>
      <c r="XET140" s="28" t="str">
        <f t="shared" ref="XET140:XET194" si="3">(IF(RIGHT(SUBSTITUTE(SUBSTITUTE(SUBSTITUTE(SUBSTITUTE(SUBSTITUTE(SUBSTITUTE(SUBSTITUTE(SUBSTITUTE(SUBSTITUTE(D140," ","_"),"/","_"),"&amp;","_"),"(","_"),")","_"),",","_"),"-","_"),".","_"),"'","_"))="_",LEFT(SUBSTITUTE(SUBSTITUTE(SUBSTITUTE(SUBSTITUTE(SUBSTITUTE(SUBSTITUTE(SUBSTITUTE(SUBSTITUTE(SUBSTITUTE(D140," ","_"),"/","_"),"&amp;","_"),"(","_"),")","_"),",","_"),"-","_"),".","_"),"'","_"),LEN(SUBSTITUTE(SUBSTITUTE(SUBSTITUTE(SUBSTITUTE(SUBSTITUTE(SUBSTITUTE(SUBSTITUTE(SUBSTITUTE(SUBSTITUTE(D140," ","_"),"/","_"),"&amp;","_"),"(","_"),")","_"),",","_"),"-","_"),".","_"),"'","_"))-1),SUBSTITUTE(SUBSTITUTE(SUBSTITUTE(SUBSTITUTE(SUBSTITUTE(SUBSTITUTE(SUBSTITUTE(SUBSTITUTE(SUBSTITUTE(D140," ","_"),"/","_"),"&amp;","_"),"(","_"),")","_"),",","_"),"-","_"),".","_"),"'","_")))</f>
        <v>Underwriting_and_Enrollment__Group</v>
      </c>
    </row>
    <row r="141" spans="1:81 16374:16374" s="28" customFormat="1" ht="102" x14ac:dyDescent="0.25">
      <c r="A141" s="117" t="s">
        <v>22</v>
      </c>
      <c r="B141" s="65" t="s">
        <v>1539</v>
      </c>
      <c r="C141" s="65" t="s">
        <v>1540</v>
      </c>
      <c r="D141" s="65" t="s">
        <v>872</v>
      </c>
      <c r="E141" s="57" t="s">
        <v>941</v>
      </c>
      <c r="F141" s="59" t="s">
        <v>1639</v>
      </c>
      <c r="G141" s="59" t="s">
        <v>1660</v>
      </c>
      <c r="H141" s="59" t="s">
        <v>133</v>
      </c>
      <c r="I141" s="59" t="s">
        <v>133</v>
      </c>
      <c r="J141" s="59" t="s">
        <v>133</v>
      </c>
      <c r="K141" s="59"/>
      <c r="L141" s="59" t="s">
        <v>133</v>
      </c>
      <c r="M141" s="59" t="s">
        <v>133</v>
      </c>
      <c r="N141" s="59" t="s">
        <v>133</v>
      </c>
      <c r="O141" s="59"/>
      <c r="P141" s="59" t="s">
        <v>133</v>
      </c>
      <c r="Q141" s="59" t="s">
        <v>133</v>
      </c>
      <c r="R141" s="59"/>
      <c r="S141" s="59" t="s">
        <v>133</v>
      </c>
      <c r="T141" s="59" t="s">
        <v>133</v>
      </c>
      <c r="U141" s="59" t="s">
        <v>133</v>
      </c>
      <c r="V141" s="59"/>
      <c r="W141" s="65" t="s">
        <v>1661</v>
      </c>
      <c r="X141" s="65" t="s">
        <v>1662</v>
      </c>
      <c r="Y141" s="65" t="s">
        <v>1654</v>
      </c>
      <c r="Z141" s="65" t="s">
        <v>1663</v>
      </c>
      <c r="AA141" s="65" t="s">
        <v>1664</v>
      </c>
      <c r="AB141" s="65" t="s">
        <v>1665</v>
      </c>
      <c r="AC141" s="59" t="s">
        <v>140</v>
      </c>
      <c r="AD141" s="58" t="s">
        <v>141</v>
      </c>
      <c r="AE141" s="58"/>
      <c r="AF141" s="58"/>
      <c r="AG141" s="58"/>
      <c r="AH141" s="59">
        <v>2</v>
      </c>
      <c r="AI141" s="65"/>
      <c r="AJ141" s="59">
        <v>4</v>
      </c>
      <c r="AK141" s="59" t="s">
        <v>142</v>
      </c>
      <c r="AL141" s="59" t="s">
        <v>143</v>
      </c>
      <c r="AM141" s="59" t="s">
        <v>144</v>
      </c>
      <c r="AN141" s="59" t="s">
        <v>140</v>
      </c>
      <c r="AO141" s="59" t="s">
        <v>255</v>
      </c>
      <c r="AP141" s="59" t="s">
        <v>145</v>
      </c>
      <c r="AQ141" s="110">
        <v>44823</v>
      </c>
      <c r="AR141" s="63" t="s">
        <v>146</v>
      </c>
      <c r="AS141" s="64" t="s">
        <v>272</v>
      </c>
      <c r="AT141" s="63" t="s">
        <v>650</v>
      </c>
      <c r="AU141" s="59">
        <v>0</v>
      </c>
      <c r="AV141" s="59" t="s">
        <v>140</v>
      </c>
      <c r="AW141" s="59" t="s">
        <v>140</v>
      </c>
      <c r="AX141" s="59" t="s">
        <v>140</v>
      </c>
      <c r="AY141" s="59" t="s">
        <v>140</v>
      </c>
      <c r="AZ141" s="59" t="s">
        <v>140</v>
      </c>
      <c r="BA141" s="59" t="s">
        <v>140</v>
      </c>
      <c r="BB141" s="59" t="s">
        <v>140</v>
      </c>
      <c r="BC141" s="59" t="s">
        <v>140</v>
      </c>
      <c r="BD141" s="59" t="s">
        <v>140</v>
      </c>
      <c r="BE141" s="65" t="s">
        <v>1551</v>
      </c>
      <c r="BF141" s="59" t="s">
        <v>150</v>
      </c>
      <c r="BG141" s="59"/>
      <c r="BH141" s="59" t="s">
        <v>1192</v>
      </c>
      <c r="BI141" s="59" t="s">
        <v>323</v>
      </c>
      <c r="BJ141" s="26" t="s">
        <v>1666</v>
      </c>
      <c r="BK141" s="27" t="s">
        <v>1667</v>
      </c>
      <c r="BL141" s="59" t="s">
        <v>140</v>
      </c>
      <c r="BM141" s="59" t="s">
        <v>140</v>
      </c>
      <c r="BN141" s="59" t="s">
        <v>140</v>
      </c>
      <c r="BO141" s="59" t="s">
        <v>140</v>
      </c>
      <c r="BP141" s="59" t="s">
        <v>140</v>
      </c>
      <c r="BQ141" s="59" t="s">
        <v>140</v>
      </c>
      <c r="BR141" s="59" t="s">
        <v>1668</v>
      </c>
      <c r="BS141" s="67" t="s">
        <v>1669</v>
      </c>
      <c r="BT141" s="67" t="s">
        <v>140</v>
      </c>
      <c r="BU141" s="59" t="s">
        <v>140</v>
      </c>
      <c r="BV141" s="59" t="s">
        <v>270</v>
      </c>
      <c r="BW141" s="59" t="s">
        <v>140</v>
      </c>
      <c r="BX141" s="59" t="s">
        <v>239</v>
      </c>
      <c r="BY141" s="59" t="s">
        <v>140</v>
      </c>
      <c r="BZ141" s="59" t="s">
        <v>1650</v>
      </c>
      <c r="CA141" s="65" t="s">
        <v>1555</v>
      </c>
      <c r="CB141" s="172" t="s">
        <v>3505</v>
      </c>
      <c r="CC141" s="116"/>
      <c r="XET141" s="28" t="str">
        <f t="shared" si="3"/>
        <v>Underwriting_and_Enrollment__Group</v>
      </c>
    </row>
    <row r="142" spans="1:81 16374:16374" s="28" customFormat="1" ht="102" hidden="1" x14ac:dyDescent="0.25">
      <c r="A142" s="117" t="s">
        <v>22</v>
      </c>
      <c r="B142" s="65" t="s">
        <v>1539</v>
      </c>
      <c r="C142" s="65" t="s">
        <v>1540</v>
      </c>
      <c r="D142" s="65" t="s">
        <v>816</v>
      </c>
      <c r="E142" s="57" t="s">
        <v>1261</v>
      </c>
      <c r="F142" s="59" t="s">
        <v>1670</v>
      </c>
      <c r="G142" s="59" t="s">
        <v>1670</v>
      </c>
      <c r="H142" s="59"/>
      <c r="I142" s="59" t="s">
        <v>253</v>
      </c>
      <c r="J142" s="59" t="s">
        <v>253</v>
      </c>
      <c r="K142" s="59"/>
      <c r="L142" s="59"/>
      <c r="M142" s="59"/>
      <c r="N142" s="59"/>
      <c r="O142" s="59"/>
      <c r="P142" s="59"/>
      <c r="Q142" s="59"/>
      <c r="R142" s="59"/>
      <c r="S142" s="59"/>
      <c r="T142" s="59"/>
      <c r="U142" s="59"/>
      <c r="V142" s="59"/>
      <c r="W142" s="65" t="s">
        <v>1671</v>
      </c>
      <c r="X142" s="65" t="s">
        <v>1672</v>
      </c>
      <c r="Y142" s="65" t="s">
        <v>1673</v>
      </c>
      <c r="Z142" s="65" t="s">
        <v>1674</v>
      </c>
      <c r="AA142" s="65" t="s">
        <v>1675</v>
      </c>
      <c r="AB142" s="65" t="s">
        <v>1676</v>
      </c>
      <c r="AC142" s="59" t="s">
        <v>140</v>
      </c>
      <c r="AD142" s="58" t="s">
        <v>141</v>
      </c>
      <c r="AE142" s="58"/>
      <c r="AF142" s="58"/>
      <c r="AG142" s="58"/>
      <c r="AH142" s="59">
        <v>4.5</v>
      </c>
      <c r="AI142" s="65"/>
      <c r="AJ142" s="59">
        <v>7</v>
      </c>
      <c r="AK142" s="59" t="s">
        <v>142</v>
      </c>
      <c r="AL142" s="59" t="s">
        <v>143</v>
      </c>
      <c r="AM142" s="59" t="s">
        <v>144</v>
      </c>
      <c r="AN142" s="59" t="s">
        <v>140</v>
      </c>
      <c r="AO142" s="59" t="s">
        <v>140</v>
      </c>
      <c r="AP142" s="59" t="s">
        <v>160</v>
      </c>
      <c r="AQ142" s="110">
        <v>43118</v>
      </c>
      <c r="AR142" s="63" t="s">
        <v>146</v>
      </c>
      <c r="AS142" s="64" t="s">
        <v>567</v>
      </c>
      <c r="AT142" s="63" t="s">
        <v>272</v>
      </c>
      <c r="AU142" s="59">
        <v>0</v>
      </c>
      <c r="AV142" s="59" t="s">
        <v>140</v>
      </c>
      <c r="AW142" s="59" t="s">
        <v>140</v>
      </c>
      <c r="AX142" s="59" t="s">
        <v>140</v>
      </c>
      <c r="AY142" s="59" t="s">
        <v>140</v>
      </c>
      <c r="AZ142" s="59" t="s">
        <v>140</v>
      </c>
      <c r="BA142" s="59" t="s">
        <v>140</v>
      </c>
      <c r="BB142" s="59" t="s">
        <v>140</v>
      </c>
      <c r="BC142" s="59" t="s">
        <v>140</v>
      </c>
      <c r="BD142" s="59" t="s">
        <v>585</v>
      </c>
      <c r="BE142" s="65" t="s">
        <v>1115</v>
      </c>
      <c r="BF142" s="59" t="s">
        <v>150</v>
      </c>
      <c r="BG142" s="59" t="s">
        <v>151</v>
      </c>
      <c r="BH142" s="59"/>
      <c r="BI142" s="59" t="s">
        <v>2408</v>
      </c>
      <c r="BJ142" s="26" t="s">
        <v>1678</v>
      </c>
      <c r="BK142" s="27" t="s">
        <v>1679</v>
      </c>
      <c r="BL142" s="59" t="s">
        <v>140</v>
      </c>
      <c r="BM142" s="59" t="s">
        <v>140</v>
      </c>
      <c r="BN142" s="59" t="s">
        <v>140</v>
      </c>
      <c r="BO142" s="59" t="s">
        <v>140</v>
      </c>
      <c r="BP142" s="59" t="s">
        <v>140</v>
      </c>
      <c r="BQ142" s="59" t="s">
        <v>140</v>
      </c>
      <c r="BR142" s="59" t="s">
        <v>140</v>
      </c>
      <c r="BS142" s="67">
        <v>23279</v>
      </c>
      <c r="BT142" s="67" t="s">
        <v>140</v>
      </c>
      <c r="BU142" s="59" t="s">
        <v>140</v>
      </c>
      <c r="BV142" s="59" t="s">
        <v>143</v>
      </c>
      <c r="BW142" s="59" t="s">
        <v>140</v>
      </c>
      <c r="BX142" s="59" t="s">
        <v>239</v>
      </c>
      <c r="BY142" s="59" t="s">
        <v>140</v>
      </c>
      <c r="BZ142" s="59" t="s">
        <v>1140</v>
      </c>
      <c r="CA142" s="65" t="s">
        <v>1141</v>
      </c>
      <c r="CB142" s="172" t="s">
        <v>3505</v>
      </c>
      <c r="CC142" s="116"/>
      <c r="XET142" s="28" t="str">
        <f t="shared" si="3"/>
        <v>Claims_Management__Group</v>
      </c>
    </row>
    <row r="143" spans="1:81 16374:16374" s="28" customFormat="1" ht="178.5" hidden="1" x14ac:dyDescent="0.25">
      <c r="A143" s="117" t="s">
        <v>22</v>
      </c>
      <c r="B143" s="65" t="s">
        <v>1539</v>
      </c>
      <c r="C143" s="65" t="s">
        <v>1540</v>
      </c>
      <c r="D143" s="65" t="s">
        <v>816</v>
      </c>
      <c r="E143" s="57" t="s">
        <v>1680</v>
      </c>
      <c r="F143" s="59" t="s">
        <v>1681</v>
      </c>
      <c r="G143" s="59" t="s">
        <v>1682</v>
      </c>
      <c r="H143" s="59"/>
      <c r="I143" s="59" t="s">
        <v>253</v>
      </c>
      <c r="J143" s="59" t="s">
        <v>253</v>
      </c>
      <c r="K143" s="59"/>
      <c r="L143" s="59"/>
      <c r="M143" s="59"/>
      <c r="N143" s="59"/>
      <c r="O143" s="59"/>
      <c r="P143" s="59"/>
      <c r="Q143" s="59"/>
      <c r="R143" s="59"/>
      <c r="S143" s="59"/>
      <c r="T143" s="59"/>
      <c r="U143" s="59"/>
      <c r="V143" s="59"/>
      <c r="W143" s="65" t="s">
        <v>1683</v>
      </c>
      <c r="X143" s="65" t="s">
        <v>1684</v>
      </c>
      <c r="Y143" s="65" t="s">
        <v>1685</v>
      </c>
      <c r="Z143" s="65" t="s">
        <v>1686</v>
      </c>
      <c r="AA143" s="65" t="s">
        <v>1687</v>
      </c>
      <c r="AB143" s="65" t="s">
        <v>1688</v>
      </c>
      <c r="AC143" s="59" t="s">
        <v>140</v>
      </c>
      <c r="AD143" s="58" t="s">
        <v>141</v>
      </c>
      <c r="AE143" s="58"/>
      <c r="AF143" s="58"/>
      <c r="AG143" s="58"/>
      <c r="AH143" s="59">
        <v>16.510000000000002</v>
      </c>
      <c r="AI143" s="65"/>
      <c r="AJ143" s="59">
        <v>27</v>
      </c>
      <c r="AK143" s="59" t="s">
        <v>142</v>
      </c>
      <c r="AL143" s="59" t="s">
        <v>143</v>
      </c>
      <c r="AM143" s="59" t="s">
        <v>144</v>
      </c>
      <c r="AN143" s="59" t="s">
        <v>140</v>
      </c>
      <c r="AO143" s="59" t="s">
        <v>140</v>
      </c>
      <c r="AP143" s="59" t="s">
        <v>995</v>
      </c>
      <c r="AQ143" s="110">
        <v>43227</v>
      </c>
      <c r="AR143" s="63" t="s">
        <v>146</v>
      </c>
      <c r="AS143" s="64" t="s">
        <v>273</v>
      </c>
      <c r="AT143" s="63" t="s">
        <v>685</v>
      </c>
      <c r="AU143" s="59">
        <v>0</v>
      </c>
      <c r="AV143" s="59" t="s">
        <v>140</v>
      </c>
      <c r="AW143" s="59" t="s">
        <v>140</v>
      </c>
      <c r="AX143" s="59" t="s">
        <v>140</v>
      </c>
      <c r="AY143" s="59" t="s">
        <v>140</v>
      </c>
      <c r="AZ143" s="59" t="s">
        <v>140</v>
      </c>
      <c r="BA143" s="59" t="s">
        <v>140</v>
      </c>
      <c r="BB143" s="59" t="s">
        <v>140</v>
      </c>
      <c r="BC143" s="59" t="s">
        <v>140</v>
      </c>
      <c r="BD143" s="59" t="s">
        <v>585</v>
      </c>
      <c r="BE143" s="65" t="s">
        <v>1115</v>
      </c>
      <c r="BF143" s="59" t="s">
        <v>150</v>
      </c>
      <c r="BG143" s="59" t="s">
        <v>151</v>
      </c>
      <c r="BH143" s="59"/>
      <c r="BI143" s="59" t="s">
        <v>2408</v>
      </c>
      <c r="BJ143" s="26" t="s">
        <v>1690</v>
      </c>
      <c r="BK143" s="27" t="s">
        <v>140</v>
      </c>
      <c r="BL143" s="59" t="s">
        <v>140</v>
      </c>
      <c r="BM143" s="59" t="s">
        <v>140</v>
      </c>
      <c r="BN143" s="59" t="s">
        <v>140</v>
      </c>
      <c r="BO143" s="59" t="s">
        <v>140</v>
      </c>
      <c r="BP143" s="59" t="s">
        <v>140</v>
      </c>
      <c r="BQ143" s="59" t="s">
        <v>140</v>
      </c>
      <c r="BR143" s="59" t="s">
        <v>1691</v>
      </c>
      <c r="BS143" s="67">
        <v>34431</v>
      </c>
      <c r="BT143" s="67" t="s">
        <v>140</v>
      </c>
      <c r="BU143" s="59" t="s">
        <v>140</v>
      </c>
      <c r="BV143" s="59" t="s">
        <v>143</v>
      </c>
      <c r="BW143" s="59" t="s">
        <v>140</v>
      </c>
      <c r="BX143" s="59" t="s">
        <v>239</v>
      </c>
      <c r="BY143" s="59" t="s">
        <v>140</v>
      </c>
      <c r="BZ143" s="59" t="s">
        <v>1692</v>
      </c>
      <c r="CA143" s="65" t="s">
        <v>1693</v>
      </c>
      <c r="CB143" s="172" t="s">
        <v>3505</v>
      </c>
      <c r="CC143" s="116"/>
      <c r="XET143" s="28" t="str">
        <f t="shared" si="3"/>
        <v>Claims_Management__Group</v>
      </c>
    </row>
    <row r="144" spans="1:81 16374:16374" s="28" customFormat="1" ht="153" hidden="1" x14ac:dyDescent="0.25">
      <c r="A144" s="117" t="s">
        <v>22</v>
      </c>
      <c r="B144" s="65" t="s">
        <v>1539</v>
      </c>
      <c r="C144" s="65" t="s">
        <v>1540</v>
      </c>
      <c r="D144" s="65" t="s">
        <v>816</v>
      </c>
      <c r="E144" s="57" t="s">
        <v>1360</v>
      </c>
      <c r="F144" s="59" t="s">
        <v>240</v>
      </c>
      <c r="G144" s="59" t="s">
        <v>1694</v>
      </c>
      <c r="H144" s="59" t="s">
        <v>253</v>
      </c>
      <c r="I144" s="59"/>
      <c r="J144" s="59" t="s">
        <v>253</v>
      </c>
      <c r="K144" s="59"/>
      <c r="L144" s="59"/>
      <c r="M144" s="59"/>
      <c r="N144" s="59"/>
      <c r="O144" s="59"/>
      <c r="P144" s="59"/>
      <c r="Q144" s="59" t="s">
        <v>133</v>
      </c>
      <c r="R144" s="59"/>
      <c r="S144" s="59" t="s">
        <v>133</v>
      </c>
      <c r="T144" s="59"/>
      <c r="U144" s="59"/>
      <c r="V144" s="59"/>
      <c r="W144" s="65" t="s">
        <v>1695</v>
      </c>
      <c r="X144" s="65" t="s">
        <v>1696</v>
      </c>
      <c r="Y144" s="65" t="s">
        <v>1697</v>
      </c>
      <c r="Z144" s="65" t="s">
        <v>1698</v>
      </c>
      <c r="AA144" s="65" t="s">
        <v>1699</v>
      </c>
      <c r="AB144" s="65" t="s">
        <v>1700</v>
      </c>
      <c r="AC144" s="59" t="s">
        <v>140</v>
      </c>
      <c r="AD144" s="58" t="s">
        <v>141</v>
      </c>
      <c r="AE144" s="58"/>
      <c r="AF144" s="58"/>
      <c r="AG144" s="58"/>
      <c r="AH144" s="59" t="s">
        <v>1701</v>
      </c>
      <c r="AI144" s="65"/>
      <c r="AJ144" s="59">
        <v>65</v>
      </c>
      <c r="AK144" s="59" t="s">
        <v>142</v>
      </c>
      <c r="AL144" s="59" t="s">
        <v>143</v>
      </c>
      <c r="AM144" s="59" t="s">
        <v>144</v>
      </c>
      <c r="AN144" s="59" t="s">
        <v>140</v>
      </c>
      <c r="AO144" s="59" t="s">
        <v>140</v>
      </c>
      <c r="AP144" s="59" t="s">
        <v>145</v>
      </c>
      <c r="AQ144" s="110">
        <v>44809</v>
      </c>
      <c r="AR144" s="63" t="s">
        <v>272</v>
      </c>
      <c r="AS144" s="64" t="s">
        <v>650</v>
      </c>
      <c r="AT144" s="63" t="s">
        <v>551</v>
      </c>
      <c r="AU144" s="59">
        <v>0</v>
      </c>
      <c r="AV144" s="59" t="s">
        <v>140</v>
      </c>
      <c r="AW144" s="59" t="s">
        <v>140</v>
      </c>
      <c r="AX144" s="59" t="s">
        <v>140</v>
      </c>
      <c r="AY144" s="59" t="s">
        <v>140</v>
      </c>
      <c r="AZ144" s="59" t="s">
        <v>140</v>
      </c>
      <c r="BA144" s="59" t="s">
        <v>140</v>
      </c>
      <c r="BB144" s="59" t="s">
        <v>140</v>
      </c>
      <c r="BC144" s="59" t="s">
        <v>140</v>
      </c>
      <c r="BD144" s="59" t="s">
        <v>585</v>
      </c>
      <c r="BE144" s="65" t="s">
        <v>1370</v>
      </c>
      <c r="BF144" s="59" t="s">
        <v>150</v>
      </c>
      <c r="BG144" s="59" t="s">
        <v>151</v>
      </c>
      <c r="BH144" s="59"/>
      <c r="BI144" s="59" t="s">
        <v>2408</v>
      </c>
      <c r="BJ144" s="26" t="s">
        <v>1704</v>
      </c>
      <c r="BK144" s="27" t="s">
        <v>1705</v>
      </c>
      <c r="BL144" s="59" t="s">
        <v>140</v>
      </c>
      <c r="BM144" s="59" t="s">
        <v>140</v>
      </c>
      <c r="BN144" s="59" t="s">
        <v>140</v>
      </c>
      <c r="BO144" s="59" t="s">
        <v>140</v>
      </c>
      <c r="BP144" s="59" t="s">
        <v>140</v>
      </c>
      <c r="BQ144" s="59" t="s">
        <v>140</v>
      </c>
      <c r="BR144" s="59" t="s">
        <v>140</v>
      </c>
      <c r="BS144" s="67">
        <v>242919</v>
      </c>
      <c r="BT144" s="67" t="s">
        <v>140</v>
      </c>
      <c r="BU144" s="59" t="s">
        <v>140</v>
      </c>
      <c r="BV144" s="59" t="s">
        <v>270</v>
      </c>
      <c r="BW144" s="59">
        <v>0.7</v>
      </c>
      <c r="BX144" s="59" t="s">
        <v>239</v>
      </c>
      <c r="BY144" s="59" t="s">
        <v>140</v>
      </c>
      <c r="BZ144" s="59" t="s">
        <v>1706</v>
      </c>
      <c r="CA144" s="65" t="s">
        <v>1707</v>
      </c>
      <c r="CB144" s="172" t="s">
        <v>3505</v>
      </c>
      <c r="CC144" s="116"/>
      <c r="XET144" s="28" t="str">
        <f t="shared" si="3"/>
        <v>Claims_Management__Group</v>
      </c>
    </row>
    <row r="145" spans="1:81 16374:16374" s="28" customFormat="1" ht="114.75" x14ac:dyDescent="0.25">
      <c r="A145" s="117" t="s">
        <v>22</v>
      </c>
      <c r="B145" s="65" t="s">
        <v>1539</v>
      </c>
      <c r="C145" s="65" t="s">
        <v>1540</v>
      </c>
      <c r="D145" s="65" t="s">
        <v>856</v>
      </c>
      <c r="E145" s="57" t="s">
        <v>1708</v>
      </c>
      <c r="F145" s="59" t="s">
        <v>1709</v>
      </c>
      <c r="G145" s="59" t="s">
        <v>1709</v>
      </c>
      <c r="H145" s="59" t="s">
        <v>253</v>
      </c>
      <c r="I145" s="59" t="s">
        <v>253</v>
      </c>
      <c r="J145" s="59" t="s">
        <v>253</v>
      </c>
      <c r="K145" s="59"/>
      <c r="L145" s="59"/>
      <c r="M145" s="59" t="s">
        <v>253</v>
      </c>
      <c r="N145" s="59"/>
      <c r="O145" s="59"/>
      <c r="P145" s="59" t="s">
        <v>253</v>
      </c>
      <c r="Q145" s="59" t="s">
        <v>253</v>
      </c>
      <c r="R145" s="59"/>
      <c r="S145" s="59" t="s">
        <v>253</v>
      </c>
      <c r="T145" s="59" t="s">
        <v>253</v>
      </c>
      <c r="U145" s="59" t="s">
        <v>253</v>
      </c>
      <c r="V145" s="59"/>
      <c r="W145" s="65" t="s">
        <v>1143</v>
      </c>
      <c r="X145" s="65" t="s">
        <v>1710</v>
      </c>
      <c r="Y145" s="65" t="s">
        <v>1711</v>
      </c>
      <c r="Z145" s="65" t="s">
        <v>1712</v>
      </c>
      <c r="AA145" s="65" t="s">
        <v>1713</v>
      </c>
      <c r="AB145" s="65" t="s">
        <v>1714</v>
      </c>
      <c r="AC145" s="59" t="s">
        <v>140</v>
      </c>
      <c r="AD145" s="58" t="s">
        <v>141</v>
      </c>
      <c r="AE145" s="58"/>
      <c r="AF145" s="58"/>
      <c r="AG145" s="58"/>
      <c r="AH145" s="59">
        <v>19</v>
      </c>
      <c r="AI145" s="65"/>
      <c r="AJ145" s="59">
        <v>25</v>
      </c>
      <c r="AK145" s="59" t="s">
        <v>142</v>
      </c>
      <c r="AL145" s="59" t="s">
        <v>143</v>
      </c>
      <c r="AM145" s="59" t="s">
        <v>144</v>
      </c>
      <c r="AN145" s="59" t="s">
        <v>140</v>
      </c>
      <c r="AO145" s="59" t="s">
        <v>140</v>
      </c>
      <c r="AP145" s="59" t="s">
        <v>145</v>
      </c>
      <c r="AQ145" s="110">
        <v>43759</v>
      </c>
      <c r="AR145" s="63" t="s">
        <v>146</v>
      </c>
      <c r="AS145" s="64" t="s">
        <v>567</v>
      </c>
      <c r="AT145" s="63" t="s">
        <v>273</v>
      </c>
      <c r="AU145" s="59">
        <v>0</v>
      </c>
      <c r="AV145" s="59" t="s">
        <v>140</v>
      </c>
      <c r="AW145" s="59" t="s">
        <v>140</v>
      </c>
      <c r="AX145" s="59" t="s">
        <v>140</v>
      </c>
      <c r="AY145" s="59" t="s">
        <v>140</v>
      </c>
      <c r="AZ145" s="59" t="s">
        <v>140</v>
      </c>
      <c r="BA145" s="59" t="s">
        <v>140</v>
      </c>
      <c r="BB145" s="59" t="s">
        <v>140</v>
      </c>
      <c r="BC145" s="59" t="s">
        <v>140</v>
      </c>
      <c r="BD145" s="59" t="s">
        <v>585</v>
      </c>
      <c r="BE145" s="65" t="s">
        <v>1115</v>
      </c>
      <c r="BF145" s="59" t="s">
        <v>150</v>
      </c>
      <c r="BG145" s="59" t="s">
        <v>151</v>
      </c>
      <c r="BH145" s="59"/>
      <c r="BI145" s="59" t="s">
        <v>2408</v>
      </c>
      <c r="BJ145" s="26" t="s">
        <v>1716</v>
      </c>
      <c r="BK145" s="27" t="s">
        <v>1717</v>
      </c>
      <c r="BL145" s="59" t="s">
        <v>140</v>
      </c>
      <c r="BM145" s="59" t="s">
        <v>140</v>
      </c>
      <c r="BN145" s="59" t="s">
        <v>140</v>
      </c>
      <c r="BO145" s="59" t="s">
        <v>140</v>
      </c>
      <c r="BP145" s="59" t="s">
        <v>140</v>
      </c>
      <c r="BQ145" s="59" t="s">
        <v>140</v>
      </c>
      <c r="BR145" s="59" t="s">
        <v>140</v>
      </c>
      <c r="BS145" s="67">
        <v>72638</v>
      </c>
      <c r="BT145" s="67" t="s">
        <v>140</v>
      </c>
      <c r="BU145" s="59" t="s">
        <v>140</v>
      </c>
      <c r="BV145" s="59" t="s">
        <v>143</v>
      </c>
      <c r="BW145" s="59" t="s">
        <v>140</v>
      </c>
      <c r="BX145" s="59" t="s">
        <v>239</v>
      </c>
      <c r="BY145" s="59" t="s">
        <v>140</v>
      </c>
      <c r="BZ145" s="59" t="s">
        <v>1718</v>
      </c>
      <c r="CA145" s="65" t="s">
        <v>1141</v>
      </c>
      <c r="CB145" s="172" t="s">
        <v>3505</v>
      </c>
      <c r="CC145" s="116"/>
      <c r="XET145" s="28" t="str">
        <f t="shared" si="3"/>
        <v>Policy_Administration__Group</v>
      </c>
    </row>
    <row r="146" spans="1:81 16374:16374" s="28" customFormat="1" ht="114.75" hidden="1" x14ac:dyDescent="0.25">
      <c r="A146" s="117" t="s">
        <v>22</v>
      </c>
      <c r="B146" s="65" t="s">
        <v>1539</v>
      </c>
      <c r="C146" s="65" t="s">
        <v>1540</v>
      </c>
      <c r="D146" s="65" t="s">
        <v>856</v>
      </c>
      <c r="E146" s="57" t="s">
        <v>1106</v>
      </c>
      <c r="F146" s="59" t="s">
        <v>1719</v>
      </c>
      <c r="G146" s="59" t="s">
        <v>1719</v>
      </c>
      <c r="H146" s="59" t="s">
        <v>253</v>
      </c>
      <c r="I146" s="59" t="s">
        <v>253</v>
      </c>
      <c r="J146" s="59" t="s">
        <v>253</v>
      </c>
      <c r="K146" s="59"/>
      <c r="L146" s="59"/>
      <c r="M146" s="59"/>
      <c r="N146" s="59"/>
      <c r="O146" s="59"/>
      <c r="P146" s="59" t="s">
        <v>253</v>
      </c>
      <c r="Q146" s="59" t="s">
        <v>253</v>
      </c>
      <c r="R146" s="59"/>
      <c r="S146" s="59" t="s">
        <v>253</v>
      </c>
      <c r="T146" s="59" t="s">
        <v>253</v>
      </c>
      <c r="U146" s="59" t="s">
        <v>253</v>
      </c>
      <c r="V146" s="59"/>
      <c r="W146" s="65" t="s">
        <v>1720</v>
      </c>
      <c r="X146" s="65" t="s">
        <v>1721</v>
      </c>
      <c r="Y146" s="65" t="s">
        <v>1145</v>
      </c>
      <c r="Z146" s="65" t="s">
        <v>1722</v>
      </c>
      <c r="AA146" s="65" t="s">
        <v>1723</v>
      </c>
      <c r="AB146" s="65" t="s">
        <v>1724</v>
      </c>
      <c r="AC146" s="59" t="s">
        <v>140</v>
      </c>
      <c r="AD146" s="58" t="s">
        <v>141</v>
      </c>
      <c r="AE146" s="58"/>
      <c r="AF146" s="58"/>
      <c r="AG146" s="58"/>
      <c r="AH146" s="59" t="s">
        <v>1725</v>
      </c>
      <c r="AI146" s="65"/>
      <c r="AJ146" s="59">
        <v>34</v>
      </c>
      <c r="AK146" s="59" t="s">
        <v>142</v>
      </c>
      <c r="AL146" s="59" t="s">
        <v>143</v>
      </c>
      <c r="AM146" s="59" t="s">
        <v>144</v>
      </c>
      <c r="AN146" s="59" t="s">
        <v>140</v>
      </c>
      <c r="AO146" s="59" t="s">
        <v>255</v>
      </c>
      <c r="AP146" s="59" t="s">
        <v>145</v>
      </c>
      <c r="AQ146" s="110">
        <v>43759</v>
      </c>
      <c r="AR146" s="63" t="s">
        <v>146</v>
      </c>
      <c r="AS146" s="64" t="s">
        <v>432</v>
      </c>
      <c r="AT146" s="63" t="s">
        <v>685</v>
      </c>
      <c r="AU146" s="59">
        <v>0</v>
      </c>
      <c r="AV146" s="59" t="s">
        <v>140</v>
      </c>
      <c r="AW146" s="59" t="s">
        <v>140</v>
      </c>
      <c r="AX146" s="59" t="s">
        <v>140</v>
      </c>
      <c r="AY146" s="59" t="s">
        <v>140</v>
      </c>
      <c r="AZ146" s="59" t="s">
        <v>140</v>
      </c>
      <c r="BA146" s="59" t="s">
        <v>140</v>
      </c>
      <c r="BB146" s="59" t="s">
        <v>140</v>
      </c>
      <c r="BC146" s="59" t="s">
        <v>140</v>
      </c>
      <c r="BD146" s="59" t="s">
        <v>585</v>
      </c>
      <c r="BE146" s="65" t="s">
        <v>1115</v>
      </c>
      <c r="BF146" s="59" t="s">
        <v>150</v>
      </c>
      <c r="BG146" s="59" t="s">
        <v>151</v>
      </c>
      <c r="BH146" s="59"/>
      <c r="BI146" s="59" t="s">
        <v>2408</v>
      </c>
      <c r="BJ146" s="26" t="s">
        <v>1726</v>
      </c>
      <c r="BK146" s="27" t="s">
        <v>1727</v>
      </c>
      <c r="BL146" s="59" t="s">
        <v>140</v>
      </c>
      <c r="BM146" s="59" t="s">
        <v>140</v>
      </c>
      <c r="BN146" s="59" t="s">
        <v>140</v>
      </c>
      <c r="BO146" s="59" t="s">
        <v>140</v>
      </c>
      <c r="BP146" s="59" t="s">
        <v>140</v>
      </c>
      <c r="BQ146" s="59" t="s">
        <v>140</v>
      </c>
      <c r="BR146" s="59" t="s">
        <v>140</v>
      </c>
      <c r="BS146" s="67">
        <v>343096</v>
      </c>
      <c r="BT146" s="67" t="s">
        <v>140</v>
      </c>
      <c r="BU146" s="59" t="s">
        <v>140</v>
      </c>
      <c r="BV146" s="59" t="s">
        <v>270</v>
      </c>
      <c r="BW146" s="59">
        <v>0.5</v>
      </c>
      <c r="BX146" s="59" t="s">
        <v>239</v>
      </c>
      <c r="BY146" s="59" t="s">
        <v>140</v>
      </c>
      <c r="BZ146" s="59" t="s">
        <v>1728</v>
      </c>
      <c r="CA146" s="65" t="s">
        <v>1729</v>
      </c>
      <c r="CB146" s="172" t="s">
        <v>3505</v>
      </c>
      <c r="CC146" s="116"/>
      <c r="XET146" s="28" t="str">
        <f t="shared" si="3"/>
        <v>Policy_Administration__Group</v>
      </c>
    </row>
    <row r="147" spans="1:81 16374:16374" s="28" customFormat="1" ht="114.75" hidden="1" x14ac:dyDescent="0.25">
      <c r="A147" s="117" t="s">
        <v>22</v>
      </c>
      <c r="B147" s="65" t="s">
        <v>1539</v>
      </c>
      <c r="C147" s="65" t="s">
        <v>1540</v>
      </c>
      <c r="D147" s="65" t="s">
        <v>856</v>
      </c>
      <c r="E147" s="57" t="s">
        <v>1106</v>
      </c>
      <c r="F147" s="59" t="s">
        <v>1730</v>
      </c>
      <c r="G147" s="59" t="s">
        <v>1730</v>
      </c>
      <c r="H147" s="59" t="s">
        <v>253</v>
      </c>
      <c r="I147" s="59" t="s">
        <v>253</v>
      </c>
      <c r="J147" s="59" t="s">
        <v>253</v>
      </c>
      <c r="K147" s="59"/>
      <c r="L147" s="59"/>
      <c r="M147" s="59"/>
      <c r="N147" s="59"/>
      <c r="O147" s="59"/>
      <c r="P147" s="59" t="s">
        <v>253</v>
      </c>
      <c r="Q147" s="59" t="s">
        <v>253</v>
      </c>
      <c r="R147" s="59" t="s">
        <v>253</v>
      </c>
      <c r="S147" s="59" t="s">
        <v>253</v>
      </c>
      <c r="T147" s="59"/>
      <c r="U147" s="59"/>
      <c r="V147" s="59"/>
      <c r="W147" s="65" t="s">
        <v>1731</v>
      </c>
      <c r="X147" s="65" t="s">
        <v>1732</v>
      </c>
      <c r="Y147" s="65" t="s">
        <v>1733</v>
      </c>
      <c r="Z147" s="65" t="s">
        <v>1734</v>
      </c>
      <c r="AA147" s="65" t="s">
        <v>1735</v>
      </c>
      <c r="AB147" s="65" t="s">
        <v>1736</v>
      </c>
      <c r="AC147" s="59" t="s">
        <v>140</v>
      </c>
      <c r="AD147" s="58" t="s">
        <v>141</v>
      </c>
      <c r="AE147" s="58"/>
      <c r="AF147" s="58"/>
      <c r="AG147" s="58"/>
      <c r="AH147" s="59">
        <v>5</v>
      </c>
      <c r="AI147" s="65"/>
      <c r="AJ147" s="59">
        <v>7</v>
      </c>
      <c r="AK147" s="59" t="s">
        <v>142</v>
      </c>
      <c r="AL147" s="59" t="s">
        <v>143</v>
      </c>
      <c r="AM147" s="59" t="s">
        <v>144</v>
      </c>
      <c r="AN147" s="59" t="s">
        <v>140</v>
      </c>
      <c r="AO147" s="59" t="s">
        <v>1115</v>
      </c>
      <c r="AP147" s="59" t="s">
        <v>145</v>
      </c>
      <c r="AQ147" s="110">
        <v>43759</v>
      </c>
      <c r="AR147" s="63" t="s">
        <v>146</v>
      </c>
      <c r="AS147" s="64" t="s">
        <v>551</v>
      </c>
      <c r="AT147" s="63" t="s">
        <v>551</v>
      </c>
      <c r="AU147" s="59">
        <v>0</v>
      </c>
      <c r="AV147" s="59" t="s">
        <v>140</v>
      </c>
      <c r="AW147" s="59" t="s">
        <v>140</v>
      </c>
      <c r="AX147" s="59" t="s">
        <v>140</v>
      </c>
      <c r="AY147" s="59" t="s">
        <v>140</v>
      </c>
      <c r="AZ147" s="59" t="s">
        <v>140</v>
      </c>
      <c r="BA147" s="59" t="s">
        <v>140</v>
      </c>
      <c r="BB147" s="59" t="s">
        <v>140</v>
      </c>
      <c r="BC147" s="59" t="s">
        <v>140</v>
      </c>
      <c r="BD147" s="59" t="s">
        <v>585</v>
      </c>
      <c r="BE147" s="65" t="s">
        <v>1115</v>
      </c>
      <c r="BF147" s="59" t="s">
        <v>150</v>
      </c>
      <c r="BG147" s="59" t="s">
        <v>151</v>
      </c>
      <c r="BH147" s="59"/>
      <c r="BI147" s="59" t="s">
        <v>2408</v>
      </c>
      <c r="BJ147" s="26" t="s">
        <v>1739</v>
      </c>
      <c r="BK147" s="27" t="s">
        <v>1740</v>
      </c>
      <c r="BL147" s="59" t="s">
        <v>140</v>
      </c>
      <c r="BM147" s="59" t="s">
        <v>140</v>
      </c>
      <c r="BN147" s="59" t="s">
        <v>140</v>
      </c>
      <c r="BO147" s="59" t="s">
        <v>140</v>
      </c>
      <c r="BP147" s="59" t="s">
        <v>140</v>
      </c>
      <c r="BQ147" s="59" t="s">
        <v>140</v>
      </c>
      <c r="BR147" s="59" t="s">
        <v>140</v>
      </c>
      <c r="BS147" s="67">
        <v>23638</v>
      </c>
      <c r="BT147" s="67" t="s">
        <v>140</v>
      </c>
      <c r="BU147" s="59" t="s">
        <v>140</v>
      </c>
      <c r="BV147" s="59" t="s">
        <v>140</v>
      </c>
      <c r="BW147" s="59" t="s">
        <v>140</v>
      </c>
      <c r="BX147" s="59" t="s">
        <v>239</v>
      </c>
      <c r="BY147" s="59" t="s">
        <v>140</v>
      </c>
      <c r="BZ147" s="59" t="s">
        <v>1741</v>
      </c>
      <c r="CA147" s="65" t="s">
        <v>1119</v>
      </c>
      <c r="CB147" s="172" t="s">
        <v>3505</v>
      </c>
      <c r="CC147" s="116"/>
      <c r="XET147" s="28" t="str">
        <f t="shared" si="3"/>
        <v>Policy_Administration__Group</v>
      </c>
    </row>
    <row r="148" spans="1:81 16374:16374" s="28" customFormat="1" ht="63.75" hidden="1" x14ac:dyDescent="0.25">
      <c r="A148" s="117" t="s">
        <v>22</v>
      </c>
      <c r="B148" s="65" t="s">
        <v>1539</v>
      </c>
      <c r="C148" s="65" t="s">
        <v>1540</v>
      </c>
      <c r="D148" s="65" t="s">
        <v>872</v>
      </c>
      <c r="E148" s="57" t="s">
        <v>873</v>
      </c>
      <c r="F148" s="59" t="s">
        <v>1742</v>
      </c>
      <c r="G148" s="59" t="s">
        <v>1742</v>
      </c>
      <c r="H148" s="59" t="s">
        <v>253</v>
      </c>
      <c r="I148" s="59" t="s">
        <v>253</v>
      </c>
      <c r="J148" s="59"/>
      <c r="K148" s="59"/>
      <c r="L148" s="59" t="s">
        <v>253</v>
      </c>
      <c r="M148" s="59"/>
      <c r="N148" s="59"/>
      <c r="O148" s="59"/>
      <c r="P148" s="59"/>
      <c r="Q148" s="59"/>
      <c r="R148" s="59"/>
      <c r="S148" s="59"/>
      <c r="T148" s="59"/>
      <c r="U148" s="59"/>
      <c r="V148" s="59"/>
      <c r="W148" s="65" t="s">
        <v>1743</v>
      </c>
      <c r="X148" s="65" t="s">
        <v>1744</v>
      </c>
      <c r="Y148" s="65" t="s">
        <v>1745</v>
      </c>
      <c r="Z148" s="65" t="s">
        <v>1746</v>
      </c>
      <c r="AA148" s="65" t="s">
        <v>1747</v>
      </c>
      <c r="AB148" s="65" t="s">
        <v>1748</v>
      </c>
      <c r="AC148" s="59" t="s">
        <v>140</v>
      </c>
      <c r="AD148" s="58" t="s">
        <v>141</v>
      </c>
      <c r="AE148" s="58"/>
      <c r="AF148" s="58"/>
      <c r="AG148" s="58"/>
      <c r="AH148" s="59">
        <v>17</v>
      </c>
      <c r="AI148" s="65"/>
      <c r="AJ148" s="59">
        <v>24</v>
      </c>
      <c r="AK148" s="59" t="s">
        <v>142</v>
      </c>
      <c r="AL148" s="59" t="s">
        <v>143</v>
      </c>
      <c r="AM148" s="59" t="s">
        <v>144</v>
      </c>
      <c r="AN148" s="59" t="s">
        <v>140</v>
      </c>
      <c r="AO148" s="59" t="s">
        <v>1150</v>
      </c>
      <c r="AP148" s="59" t="s">
        <v>180</v>
      </c>
      <c r="AQ148" s="110">
        <v>44830</v>
      </c>
      <c r="AR148" s="63" t="s">
        <v>146</v>
      </c>
      <c r="AS148" s="64" t="s">
        <v>272</v>
      </c>
      <c r="AT148" s="63" t="s">
        <v>272</v>
      </c>
      <c r="AU148" s="59">
        <v>0</v>
      </c>
      <c r="AV148" s="59" t="s">
        <v>140</v>
      </c>
      <c r="AW148" s="59" t="s">
        <v>140</v>
      </c>
      <c r="AX148" s="59" t="s">
        <v>140</v>
      </c>
      <c r="AY148" s="59" t="s">
        <v>140</v>
      </c>
      <c r="AZ148" s="59" t="s">
        <v>140</v>
      </c>
      <c r="BA148" s="59" t="s">
        <v>140</v>
      </c>
      <c r="BB148" s="59" t="s">
        <v>140</v>
      </c>
      <c r="BC148" s="59" t="s">
        <v>140</v>
      </c>
      <c r="BD148" s="59" t="s">
        <v>585</v>
      </c>
      <c r="BE148" s="65" t="s">
        <v>1150</v>
      </c>
      <c r="BF148" s="59" t="s">
        <v>150</v>
      </c>
      <c r="BG148" s="59" t="s">
        <v>151</v>
      </c>
      <c r="BH148" s="59"/>
      <c r="BI148" s="59" t="s">
        <v>2408</v>
      </c>
      <c r="BJ148" s="26" t="s">
        <v>1749</v>
      </c>
      <c r="BK148" s="27" t="s">
        <v>1750</v>
      </c>
      <c r="BL148" s="59" t="s">
        <v>140</v>
      </c>
      <c r="BM148" s="59" t="s">
        <v>140</v>
      </c>
      <c r="BN148" s="59" t="s">
        <v>140</v>
      </c>
      <c r="BO148" s="59" t="s">
        <v>140</v>
      </c>
      <c r="BP148" s="59" t="s">
        <v>140</v>
      </c>
      <c r="BQ148" s="59" t="s">
        <v>140</v>
      </c>
      <c r="BR148" s="59" t="s">
        <v>140</v>
      </c>
      <c r="BS148" s="67">
        <v>54779025</v>
      </c>
      <c r="BT148" s="67" t="s">
        <v>140</v>
      </c>
      <c r="BU148" s="59" t="s">
        <v>140</v>
      </c>
      <c r="BV148" s="59" t="s">
        <v>143</v>
      </c>
      <c r="BW148" s="59" t="s">
        <v>140</v>
      </c>
      <c r="BX148" s="59" t="s">
        <v>239</v>
      </c>
      <c r="BY148" s="59" t="s">
        <v>140</v>
      </c>
      <c r="BZ148" s="59" t="s">
        <v>1751</v>
      </c>
      <c r="CA148" s="65" t="s">
        <v>1752</v>
      </c>
      <c r="CB148" s="172" t="s">
        <v>3505</v>
      </c>
      <c r="CC148" s="116"/>
      <c r="XET148" s="28" t="str">
        <f t="shared" si="3"/>
        <v>Underwriting_and_Enrollment__Group</v>
      </c>
    </row>
    <row r="149" spans="1:81 16374:16374" s="28" customFormat="1" ht="63.75" hidden="1" x14ac:dyDescent="0.25">
      <c r="A149" s="117" t="s">
        <v>22</v>
      </c>
      <c r="B149" s="65" t="s">
        <v>1539</v>
      </c>
      <c r="C149" s="65" t="s">
        <v>1540</v>
      </c>
      <c r="D149" s="65" t="s">
        <v>816</v>
      </c>
      <c r="E149" s="57" t="s">
        <v>1360</v>
      </c>
      <c r="F149" s="59" t="s">
        <v>1753</v>
      </c>
      <c r="G149" s="59" t="s">
        <v>1753</v>
      </c>
      <c r="H149" s="59"/>
      <c r="I149" s="59" t="s">
        <v>253</v>
      </c>
      <c r="J149" s="59" t="s">
        <v>253</v>
      </c>
      <c r="K149" s="59"/>
      <c r="L149" s="59" t="s">
        <v>253</v>
      </c>
      <c r="M149" s="59"/>
      <c r="N149" s="59"/>
      <c r="O149" s="59" t="s">
        <v>253</v>
      </c>
      <c r="P149" s="59" t="s">
        <v>253</v>
      </c>
      <c r="Q149" s="59" t="s">
        <v>253</v>
      </c>
      <c r="R149" s="59" t="s">
        <v>253</v>
      </c>
      <c r="S149" s="59" t="s">
        <v>253</v>
      </c>
      <c r="T149" s="59" t="s">
        <v>253</v>
      </c>
      <c r="U149" s="59" t="s">
        <v>253</v>
      </c>
      <c r="V149" s="59"/>
      <c r="W149" s="65" t="s">
        <v>1754</v>
      </c>
      <c r="X149" s="65" t="s">
        <v>1755</v>
      </c>
      <c r="Y149" s="65" t="s">
        <v>1756</v>
      </c>
      <c r="Z149" s="65" t="s">
        <v>1757</v>
      </c>
      <c r="AA149" s="65" t="s">
        <v>1758</v>
      </c>
      <c r="AB149" s="65" t="s">
        <v>1759</v>
      </c>
      <c r="AC149" s="59" t="s">
        <v>140</v>
      </c>
      <c r="AD149" s="58" t="s">
        <v>141</v>
      </c>
      <c r="AE149" s="58"/>
      <c r="AF149" s="58"/>
      <c r="AG149" s="58"/>
      <c r="AH149" s="59">
        <v>11</v>
      </c>
      <c r="AI149" s="65"/>
      <c r="AJ149" s="59">
        <v>18</v>
      </c>
      <c r="AK149" s="59" t="s">
        <v>142</v>
      </c>
      <c r="AL149" s="59" t="s">
        <v>143</v>
      </c>
      <c r="AM149" s="59" t="s">
        <v>144</v>
      </c>
      <c r="AN149" s="59" t="s">
        <v>140</v>
      </c>
      <c r="AO149" s="59" t="s">
        <v>140</v>
      </c>
      <c r="AP149" s="59" t="s">
        <v>145</v>
      </c>
      <c r="AQ149" s="110">
        <v>43465</v>
      </c>
      <c r="AR149" s="63" t="s">
        <v>146</v>
      </c>
      <c r="AS149" s="64" t="s">
        <v>567</v>
      </c>
      <c r="AT149" s="63" t="s">
        <v>273</v>
      </c>
      <c r="AU149" s="59">
        <v>0</v>
      </c>
      <c r="AV149" s="59" t="s">
        <v>140</v>
      </c>
      <c r="AW149" s="59" t="s">
        <v>140</v>
      </c>
      <c r="AX149" s="59" t="s">
        <v>140</v>
      </c>
      <c r="AY149" s="59" t="s">
        <v>140</v>
      </c>
      <c r="AZ149" s="59" t="s">
        <v>140</v>
      </c>
      <c r="BA149" s="59" t="s">
        <v>140</v>
      </c>
      <c r="BB149" s="59" t="s">
        <v>140</v>
      </c>
      <c r="BC149" s="59" t="s">
        <v>140</v>
      </c>
      <c r="BD149" s="59" t="s">
        <v>585</v>
      </c>
      <c r="BE149" s="65" t="s">
        <v>1115</v>
      </c>
      <c r="BF149" s="59" t="s">
        <v>150</v>
      </c>
      <c r="BG149" s="59" t="s">
        <v>151</v>
      </c>
      <c r="BH149" s="59"/>
      <c r="BI149" s="59" t="s">
        <v>2408</v>
      </c>
      <c r="BJ149" s="26" t="s">
        <v>1761</v>
      </c>
      <c r="BK149" s="27" t="s">
        <v>1762</v>
      </c>
      <c r="BL149" s="59" t="s">
        <v>1763</v>
      </c>
      <c r="BM149" s="59" t="s">
        <v>140</v>
      </c>
      <c r="BN149" s="59" t="s">
        <v>140</v>
      </c>
      <c r="BO149" s="59" t="s">
        <v>140</v>
      </c>
      <c r="BP149" s="59" t="s">
        <v>140</v>
      </c>
      <c r="BQ149" s="59" t="s">
        <v>140</v>
      </c>
      <c r="BR149" s="59" t="s">
        <v>140</v>
      </c>
      <c r="BS149" s="67">
        <v>296557</v>
      </c>
      <c r="BT149" s="67" t="s">
        <v>140</v>
      </c>
      <c r="BU149" s="59" t="s">
        <v>140</v>
      </c>
      <c r="BV149" s="59" t="s">
        <v>143</v>
      </c>
      <c r="BW149" s="59" t="s">
        <v>140</v>
      </c>
      <c r="BX149" s="59" t="s">
        <v>239</v>
      </c>
      <c r="BY149" s="59" t="s">
        <v>140</v>
      </c>
      <c r="BZ149" s="59" t="s">
        <v>1764</v>
      </c>
      <c r="CA149" s="65" t="s">
        <v>1765</v>
      </c>
      <c r="CB149" s="172" t="s">
        <v>3505</v>
      </c>
      <c r="CC149" s="116"/>
      <c r="XET149" s="28" t="str">
        <f t="shared" si="3"/>
        <v>Claims_Management__Group</v>
      </c>
    </row>
    <row r="150" spans="1:81 16374:16374" s="28" customFormat="1" ht="102" x14ac:dyDescent="0.25">
      <c r="A150" s="117" t="s">
        <v>22</v>
      </c>
      <c r="B150" s="65" t="s">
        <v>1539</v>
      </c>
      <c r="C150" s="65" t="s">
        <v>1540</v>
      </c>
      <c r="D150" s="65" t="s">
        <v>816</v>
      </c>
      <c r="E150" s="57" t="s">
        <v>1360</v>
      </c>
      <c r="F150" s="59" t="s">
        <v>1766</v>
      </c>
      <c r="G150" s="59" t="s">
        <v>1766</v>
      </c>
      <c r="H150" s="59" t="s">
        <v>253</v>
      </c>
      <c r="I150" s="59" t="s">
        <v>253</v>
      </c>
      <c r="J150" s="59" t="s">
        <v>253</v>
      </c>
      <c r="K150" s="59" t="s">
        <v>253</v>
      </c>
      <c r="L150" s="59" t="s">
        <v>253</v>
      </c>
      <c r="M150" s="59" t="s">
        <v>253</v>
      </c>
      <c r="N150" s="59" t="s">
        <v>253</v>
      </c>
      <c r="O150" s="59" t="s">
        <v>253</v>
      </c>
      <c r="P150" s="59" t="s">
        <v>253</v>
      </c>
      <c r="Q150" s="59" t="s">
        <v>253</v>
      </c>
      <c r="R150" s="59" t="s">
        <v>253</v>
      </c>
      <c r="S150" s="59" t="s">
        <v>253</v>
      </c>
      <c r="T150" s="59" t="s">
        <v>253</v>
      </c>
      <c r="U150" s="59" t="s">
        <v>253</v>
      </c>
      <c r="V150" s="59"/>
      <c r="W150" s="65" t="s">
        <v>1767</v>
      </c>
      <c r="X150" s="65" t="s">
        <v>1755</v>
      </c>
      <c r="Y150" s="65" t="s">
        <v>1756</v>
      </c>
      <c r="Z150" s="65" t="s">
        <v>1768</v>
      </c>
      <c r="AA150" s="65" t="s">
        <v>1758</v>
      </c>
      <c r="AB150" s="65" t="s">
        <v>1769</v>
      </c>
      <c r="AC150" s="59" t="s">
        <v>140</v>
      </c>
      <c r="AD150" s="58" t="s">
        <v>141</v>
      </c>
      <c r="AE150" s="58"/>
      <c r="AF150" s="58"/>
      <c r="AG150" s="58"/>
      <c r="AH150" s="59">
        <v>30</v>
      </c>
      <c r="AI150" s="65"/>
      <c r="AJ150" s="59">
        <v>38</v>
      </c>
      <c r="AK150" s="59" t="s">
        <v>142</v>
      </c>
      <c r="AL150" s="59" t="s">
        <v>143</v>
      </c>
      <c r="AM150" s="59" t="s">
        <v>144</v>
      </c>
      <c r="AN150" s="59" t="s">
        <v>140</v>
      </c>
      <c r="AO150" s="59" t="s">
        <v>140</v>
      </c>
      <c r="AP150" s="59" t="s">
        <v>145</v>
      </c>
      <c r="AQ150" s="110">
        <v>43465</v>
      </c>
      <c r="AR150" s="63" t="s">
        <v>146</v>
      </c>
      <c r="AS150" s="64" t="s">
        <v>273</v>
      </c>
      <c r="AT150" s="63" t="s">
        <v>567</v>
      </c>
      <c r="AU150" s="59">
        <v>0</v>
      </c>
      <c r="AV150" s="59" t="s">
        <v>140</v>
      </c>
      <c r="AW150" s="59" t="s">
        <v>140</v>
      </c>
      <c r="AX150" s="59" t="s">
        <v>140</v>
      </c>
      <c r="AY150" s="59" t="s">
        <v>140</v>
      </c>
      <c r="AZ150" s="59" t="s">
        <v>140</v>
      </c>
      <c r="BA150" s="59" t="s">
        <v>140</v>
      </c>
      <c r="BB150" s="59" t="s">
        <v>140</v>
      </c>
      <c r="BC150" s="59" t="s">
        <v>140</v>
      </c>
      <c r="BD150" s="59" t="s">
        <v>585</v>
      </c>
      <c r="BE150" s="65" t="s">
        <v>1115</v>
      </c>
      <c r="BF150" s="59" t="s">
        <v>150</v>
      </c>
      <c r="BG150" s="59" t="s">
        <v>151</v>
      </c>
      <c r="BH150" s="59"/>
      <c r="BI150" s="59" t="s">
        <v>2408</v>
      </c>
      <c r="BJ150" s="26" t="s">
        <v>1771</v>
      </c>
      <c r="BK150" s="27" t="s">
        <v>1762</v>
      </c>
      <c r="BL150" s="59" t="s">
        <v>1772</v>
      </c>
      <c r="BM150" s="59" t="s">
        <v>140</v>
      </c>
      <c r="BN150" s="59" t="s">
        <v>140</v>
      </c>
      <c r="BO150" s="59" t="s">
        <v>140</v>
      </c>
      <c r="BP150" s="59" t="s">
        <v>140</v>
      </c>
      <c r="BQ150" s="59" t="s">
        <v>140</v>
      </c>
      <c r="BR150" s="59" t="s">
        <v>140</v>
      </c>
      <c r="BS150" s="67">
        <v>898118</v>
      </c>
      <c r="BT150" s="67" t="s">
        <v>140</v>
      </c>
      <c r="BU150" s="59" t="s">
        <v>140</v>
      </c>
      <c r="BV150" s="59" t="s">
        <v>143</v>
      </c>
      <c r="BW150" s="59" t="s">
        <v>140</v>
      </c>
      <c r="BX150" s="59" t="s">
        <v>239</v>
      </c>
      <c r="BY150" s="59" t="s">
        <v>140</v>
      </c>
      <c r="BZ150" s="59" t="s">
        <v>1773</v>
      </c>
      <c r="CA150" s="65" t="s">
        <v>1774</v>
      </c>
      <c r="CB150" s="172" t="s">
        <v>3505</v>
      </c>
      <c r="CC150" s="116"/>
      <c r="XET150" s="28" t="str">
        <f t="shared" si="3"/>
        <v>Claims_Management__Group</v>
      </c>
    </row>
    <row r="151" spans="1:81 16374:16374" s="28" customFormat="1" ht="153" hidden="1" x14ac:dyDescent="0.25">
      <c r="A151" s="117" t="s">
        <v>22</v>
      </c>
      <c r="B151" s="65" t="s">
        <v>1539</v>
      </c>
      <c r="C151" s="65" t="s">
        <v>1540</v>
      </c>
      <c r="D151" s="65" t="s">
        <v>816</v>
      </c>
      <c r="E151" s="57" t="s">
        <v>817</v>
      </c>
      <c r="F151" s="59" t="s">
        <v>1775</v>
      </c>
      <c r="G151" s="59" t="s">
        <v>1775</v>
      </c>
      <c r="H151" s="59"/>
      <c r="I151" s="59"/>
      <c r="J151" s="59"/>
      <c r="K151" s="59" t="s">
        <v>253</v>
      </c>
      <c r="L151" s="59"/>
      <c r="M151" s="59"/>
      <c r="N151" s="59"/>
      <c r="O151" s="59"/>
      <c r="P151" s="59"/>
      <c r="Q151" s="59"/>
      <c r="R151" s="59"/>
      <c r="S151" s="59"/>
      <c r="T151" s="59"/>
      <c r="U151" s="59"/>
      <c r="V151" s="59"/>
      <c r="W151" s="65" t="s">
        <v>1776</v>
      </c>
      <c r="X151" s="65" t="s">
        <v>1777</v>
      </c>
      <c r="Y151" s="65" t="s">
        <v>1778</v>
      </c>
      <c r="Z151" s="65" t="s">
        <v>1779</v>
      </c>
      <c r="AA151" s="65" t="s">
        <v>1780</v>
      </c>
      <c r="AB151" s="65" t="s">
        <v>1781</v>
      </c>
      <c r="AC151" s="59" t="s">
        <v>140</v>
      </c>
      <c r="AD151" s="58" t="s">
        <v>141</v>
      </c>
      <c r="AE151" s="58"/>
      <c r="AF151" s="58"/>
      <c r="AG151" s="58"/>
      <c r="AH151" s="59">
        <v>21</v>
      </c>
      <c r="AI151" s="65"/>
      <c r="AJ151" s="59">
        <v>34</v>
      </c>
      <c r="AK151" s="59" t="s">
        <v>142</v>
      </c>
      <c r="AL151" s="59" t="s">
        <v>143</v>
      </c>
      <c r="AM151" s="59" t="s">
        <v>144</v>
      </c>
      <c r="AN151" s="59" t="s">
        <v>140</v>
      </c>
      <c r="AO151" s="59" t="s">
        <v>140</v>
      </c>
      <c r="AP151" s="59" t="s">
        <v>160</v>
      </c>
      <c r="AQ151" s="110">
        <v>43717</v>
      </c>
      <c r="AR151" s="63" t="s">
        <v>146</v>
      </c>
      <c r="AS151" s="64" t="s">
        <v>272</v>
      </c>
      <c r="AT151" s="63" t="s">
        <v>146</v>
      </c>
      <c r="AU151" s="59">
        <v>0</v>
      </c>
      <c r="AV151" s="59" t="s">
        <v>140</v>
      </c>
      <c r="AW151" s="59" t="s">
        <v>140</v>
      </c>
      <c r="AX151" s="59" t="s">
        <v>140</v>
      </c>
      <c r="AY151" s="59" t="s">
        <v>140</v>
      </c>
      <c r="AZ151" s="59" t="s">
        <v>140</v>
      </c>
      <c r="BA151" s="59" t="s">
        <v>140</v>
      </c>
      <c r="BB151" s="59" t="s">
        <v>140</v>
      </c>
      <c r="BC151" s="59" t="s">
        <v>140</v>
      </c>
      <c r="BD151" s="59" t="s">
        <v>585</v>
      </c>
      <c r="BE151" s="65" t="s">
        <v>1115</v>
      </c>
      <c r="BF151" s="59" t="s">
        <v>150</v>
      </c>
      <c r="BG151" s="59" t="s">
        <v>151</v>
      </c>
      <c r="BH151" s="59"/>
      <c r="BI151" s="59" t="s">
        <v>2408</v>
      </c>
      <c r="BJ151" s="26" t="s">
        <v>1782</v>
      </c>
      <c r="BK151" s="27" t="s">
        <v>1783</v>
      </c>
      <c r="BL151" s="59" t="s">
        <v>1784</v>
      </c>
      <c r="BM151" s="59" t="s">
        <v>140</v>
      </c>
      <c r="BN151" s="59" t="s">
        <v>140</v>
      </c>
      <c r="BO151" s="59" t="s">
        <v>140</v>
      </c>
      <c r="BP151" s="59" t="s">
        <v>140</v>
      </c>
      <c r="BQ151" s="59" t="s">
        <v>140</v>
      </c>
      <c r="BR151" s="59" t="s">
        <v>140</v>
      </c>
      <c r="BS151" s="67">
        <v>321707</v>
      </c>
      <c r="BT151" s="67" t="s">
        <v>140</v>
      </c>
      <c r="BU151" s="59" t="s">
        <v>140</v>
      </c>
      <c r="BV151" s="59" t="s">
        <v>143</v>
      </c>
      <c r="BW151" s="59" t="s">
        <v>140</v>
      </c>
      <c r="BX151" s="59" t="s">
        <v>239</v>
      </c>
      <c r="BY151" s="59" t="s">
        <v>140</v>
      </c>
      <c r="BZ151" s="59" t="s">
        <v>1785</v>
      </c>
      <c r="CA151" s="65" t="s">
        <v>1786</v>
      </c>
      <c r="CB151" s="172" t="s">
        <v>3505</v>
      </c>
      <c r="CC151" s="116"/>
      <c r="XET151" s="28" t="str">
        <f t="shared" si="3"/>
        <v>Claims_Management__Group</v>
      </c>
    </row>
    <row r="152" spans="1:81 16374:16374" s="28" customFormat="1" ht="114.75" hidden="1" x14ac:dyDescent="0.25">
      <c r="A152" s="117" t="s">
        <v>22</v>
      </c>
      <c r="B152" s="65" t="s">
        <v>1539</v>
      </c>
      <c r="C152" s="65" t="s">
        <v>1540</v>
      </c>
      <c r="D152" s="65" t="s">
        <v>872</v>
      </c>
      <c r="E152" s="57" t="s">
        <v>873</v>
      </c>
      <c r="F152" s="59" t="s">
        <v>1787</v>
      </c>
      <c r="G152" s="59" t="s">
        <v>1787</v>
      </c>
      <c r="H152" s="59" t="s">
        <v>253</v>
      </c>
      <c r="I152" s="59" t="s">
        <v>253</v>
      </c>
      <c r="J152" s="59" t="s">
        <v>253</v>
      </c>
      <c r="K152" s="59"/>
      <c r="L152" s="59"/>
      <c r="M152" s="59"/>
      <c r="N152" s="59"/>
      <c r="O152" s="59"/>
      <c r="P152" s="59" t="s">
        <v>253</v>
      </c>
      <c r="Q152" s="59"/>
      <c r="R152" s="59"/>
      <c r="S152" s="59" t="s">
        <v>253</v>
      </c>
      <c r="T152" s="59" t="s">
        <v>253</v>
      </c>
      <c r="U152" s="59" t="s">
        <v>253</v>
      </c>
      <c r="V152" s="59"/>
      <c r="W152" s="65" t="s">
        <v>1788</v>
      </c>
      <c r="X152" s="65" t="s">
        <v>1789</v>
      </c>
      <c r="Y152" s="65" t="s">
        <v>1790</v>
      </c>
      <c r="Z152" s="65" t="s">
        <v>1791</v>
      </c>
      <c r="AA152" s="65" t="s">
        <v>1792</v>
      </c>
      <c r="AB152" s="65" t="s">
        <v>1793</v>
      </c>
      <c r="AC152" s="59" t="s">
        <v>1794</v>
      </c>
      <c r="AD152" s="58" t="s">
        <v>141</v>
      </c>
      <c r="AE152" s="58"/>
      <c r="AF152" s="58"/>
      <c r="AG152" s="58"/>
      <c r="AH152" s="59" t="s">
        <v>1795</v>
      </c>
      <c r="AI152" s="65"/>
      <c r="AJ152" s="59">
        <v>22</v>
      </c>
      <c r="AK152" s="59" t="s">
        <v>142</v>
      </c>
      <c r="AL152" s="59" t="s">
        <v>143</v>
      </c>
      <c r="AM152" s="59" t="s">
        <v>144</v>
      </c>
      <c r="AN152" s="59" t="s">
        <v>140</v>
      </c>
      <c r="AO152" s="59" t="s">
        <v>140</v>
      </c>
      <c r="AP152" s="59" t="s">
        <v>145</v>
      </c>
      <c r="AQ152" s="110">
        <v>44151</v>
      </c>
      <c r="AR152" s="63" t="s">
        <v>146</v>
      </c>
      <c r="AS152" s="64" t="s">
        <v>551</v>
      </c>
      <c r="AT152" s="63" t="s">
        <v>469</v>
      </c>
      <c r="AU152" s="59">
        <v>0</v>
      </c>
      <c r="AV152" s="59" t="s">
        <v>140</v>
      </c>
      <c r="AW152" s="59" t="s">
        <v>140</v>
      </c>
      <c r="AX152" s="59" t="s">
        <v>140</v>
      </c>
      <c r="AY152" s="59" t="s">
        <v>140</v>
      </c>
      <c r="AZ152" s="59" t="s">
        <v>140</v>
      </c>
      <c r="BA152" s="59" t="s">
        <v>140</v>
      </c>
      <c r="BB152" s="59" t="s">
        <v>140</v>
      </c>
      <c r="BC152" s="59" t="s">
        <v>140</v>
      </c>
      <c r="BD152" s="59" t="s">
        <v>585</v>
      </c>
      <c r="BE152" s="65" t="s">
        <v>1115</v>
      </c>
      <c r="BF152" s="59" t="s">
        <v>150</v>
      </c>
      <c r="BG152" s="59" t="s">
        <v>151</v>
      </c>
      <c r="BH152" s="59"/>
      <c r="BI152" s="59" t="s">
        <v>2408</v>
      </c>
      <c r="BJ152" s="26" t="s">
        <v>1796</v>
      </c>
      <c r="BK152" s="27" t="s">
        <v>1797</v>
      </c>
      <c r="BL152" s="59" t="s">
        <v>140</v>
      </c>
      <c r="BM152" s="59" t="s">
        <v>140</v>
      </c>
      <c r="BN152" s="59" t="s">
        <v>140</v>
      </c>
      <c r="BO152" s="59" t="s">
        <v>140</v>
      </c>
      <c r="BP152" s="59" t="s">
        <v>140</v>
      </c>
      <c r="BQ152" s="59" t="s">
        <v>140</v>
      </c>
      <c r="BR152" s="59"/>
      <c r="BS152" s="67">
        <v>20373</v>
      </c>
      <c r="BT152" s="67" t="s">
        <v>140</v>
      </c>
      <c r="BU152" s="59" t="s">
        <v>140</v>
      </c>
      <c r="BV152" s="59" t="s">
        <v>140</v>
      </c>
      <c r="BW152" s="59" t="s">
        <v>140</v>
      </c>
      <c r="BX152" s="59" t="s">
        <v>239</v>
      </c>
      <c r="BY152" s="59" t="s">
        <v>140</v>
      </c>
      <c r="BZ152" s="59" t="s">
        <v>1798</v>
      </c>
      <c r="CA152" s="65" t="s">
        <v>1799</v>
      </c>
      <c r="CB152" s="172" t="s">
        <v>3505</v>
      </c>
      <c r="CC152" s="116"/>
      <c r="XET152" s="28" t="str">
        <f t="shared" si="3"/>
        <v>Underwriting_and_Enrollment__Group</v>
      </c>
    </row>
    <row r="153" spans="1:81 16374:16374" s="28" customFormat="1" ht="191.25" hidden="1" x14ac:dyDescent="0.25">
      <c r="A153" s="117" t="s">
        <v>22</v>
      </c>
      <c r="B153" s="65" t="s">
        <v>1539</v>
      </c>
      <c r="C153" s="65" t="s">
        <v>1540</v>
      </c>
      <c r="D153" s="65" t="s">
        <v>872</v>
      </c>
      <c r="E153" s="57" t="s">
        <v>873</v>
      </c>
      <c r="F153" s="59" t="s">
        <v>1800</v>
      </c>
      <c r="G153" s="59" t="s">
        <v>1800</v>
      </c>
      <c r="H153" s="59" t="s">
        <v>253</v>
      </c>
      <c r="I153" s="59" t="s">
        <v>253</v>
      </c>
      <c r="J153" s="59" t="s">
        <v>253</v>
      </c>
      <c r="K153" s="59"/>
      <c r="L153" s="59"/>
      <c r="M153" s="59"/>
      <c r="N153" s="59"/>
      <c r="O153" s="59"/>
      <c r="P153" s="59" t="s">
        <v>253</v>
      </c>
      <c r="Q153" s="59"/>
      <c r="R153" s="59"/>
      <c r="S153" s="59" t="s">
        <v>253</v>
      </c>
      <c r="T153" s="59" t="s">
        <v>253</v>
      </c>
      <c r="U153" s="59" t="s">
        <v>253</v>
      </c>
      <c r="V153" s="59"/>
      <c r="W153" s="65" t="s">
        <v>1801</v>
      </c>
      <c r="X153" s="65" t="s">
        <v>1802</v>
      </c>
      <c r="Y153" s="65" t="s">
        <v>1803</v>
      </c>
      <c r="Z153" s="65" t="s">
        <v>1804</v>
      </c>
      <c r="AA153" s="65" t="s">
        <v>1805</v>
      </c>
      <c r="AB153" s="65" t="s">
        <v>1806</v>
      </c>
      <c r="AC153" s="59" t="s">
        <v>1807</v>
      </c>
      <c r="AD153" s="58" t="s">
        <v>141</v>
      </c>
      <c r="AE153" s="58"/>
      <c r="AF153" s="58"/>
      <c r="AG153" s="58"/>
      <c r="AH153" s="59">
        <v>6</v>
      </c>
      <c r="AI153" s="65"/>
      <c r="AJ153" s="59">
        <v>9</v>
      </c>
      <c r="AK153" s="59" t="s">
        <v>142</v>
      </c>
      <c r="AL153" s="59" t="s">
        <v>143</v>
      </c>
      <c r="AM153" s="59" t="s">
        <v>144</v>
      </c>
      <c r="AN153" s="59" t="s">
        <v>140</v>
      </c>
      <c r="AO153" s="59" t="s">
        <v>140</v>
      </c>
      <c r="AP153" s="59" t="s">
        <v>145</v>
      </c>
      <c r="AQ153" s="110">
        <v>44151</v>
      </c>
      <c r="AR153" s="63" t="s">
        <v>146</v>
      </c>
      <c r="AS153" s="64" t="s">
        <v>551</v>
      </c>
      <c r="AT153" s="63" t="s">
        <v>469</v>
      </c>
      <c r="AU153" s="59">
        <v>0</v>
      </c>
      <c r="AV153" s="59" t="s">
        <v>140</v>
      </c>
      <c r="AW153" s="59" t="s">
        <v>140</v>
      </c>
      <c r="AX153" s="59" t="s">
        <v>140</v>
      </c>
      <c r="AY153" s="59" t="s">
        <v>140</v>
      </c>
      <c r="AZ153" s="59" t="s">
        <v>140</v>
      </c>
      <c r="BA153" s="59" t="s">
        <v>140</v>
      </c>
      <c r="BB153" s="59" t="s">
        <v>140</v>
      </c>
      <c r="BC153" s="59" t="s">
        <v>140</v>
      </c>
      <c r="BD153" s="59" t="s">
        <v>585</v>
      </c>
      <c r="BE153" s="65" t="s">
        <v>1115</v>
      </c>
      <c r="BF153" s="59" t="s">
        <v>150</v>
      </c>
      <c r="BG153" s="59" t="s">
        <v>151</v>
      </c>
      <c r="BH153" s="59"/>
      <c r="BI153" s="59" t="s">
        <v>2408</v>
      </c>
      <c r="BJ153" s="26" t="s">
        <v>1808</v>
      </c>
      <c r="BK153" s="27" t="s">
        <v>1809</v>
      </c>
      <c r="BL153" s="59" t="s">
        <v>140</v>
      </c>
      <c r="BM153" s="59" t="s">
        <v>140</v>
      </c>
      <c r="BN153" s="59" t="s">
        <v>140</v>
      </c>
      <c r="BO153" s="59" t="s">
        <v>140</v>
      </c>
      <c r="BP153" s="59" t="s">
        <v>140</v>
      </c>
      <c r="BQ153" s="59" t="s">
        <v>140</v>
      </c>
      <c r="BR153" s="59"/>
      <c r="BS153" s="67">
        <v>1485</v>
      </c>
      <c r="BT153" s="67" t="s">
        <v>140</v>
      </c>
      <c r="BU153" s="59" t="s">
        <v>140</v>
      </c>
      <c r="BV153" s="59" t="s">
        <v>270</v>
      </c>
      <c r="BW153" s="59">
        <v>0.8</v>
      </c>
      <c r="BX153" s="59" t="s">
        <v>239</v>
      </c>
      <c r="BY153" s="59" t="s">
        <v>140</v>
      </c>
      <c r="BZ153" s="59" t="s">
        <v>1810</v>
      </c>
      <c r="CA153" s="65" t="s">
        <v>1799</v>
      </c>
      <c r="CB153" s="172" t="s">
        <v>3505</v>
      </c>
      <c r="CC153" s="116"/>
      <c r="XET153" s="28" t="str">
        <f t="shared" si="3"/>
        <v>Underwriting_and_Enrollment__Group</v>
      </c>
    </row>
    <row r="154" spans="1:81 16374:16374" s="28" customFormat="1" ht="165.75" hidden="1" x14ac:dyDescent="0.25">
      <c r="A154" s="117" t="s">
        <v>22</v>
      </c>
      <c r="B154" s="65" t="s">
        <v>1539</v>
      </c>
      <c r="C154" s="65" t="s">
        <v>1540</v>
      </c>
      <c r="D154" s="65" t="s">
        <v>872</v>
      </c>
      <c r="E154" s="57" t="s">
        <v>873</v>
      </c>
      <c r="F154" s="59" t="s">
        <v>1811</v>
      </c>
      <c r="G154" s="59" t="s">
        <v>1811</v>
      </c>
      <c r="H154" s="59" t="s">
        <v>253</v>
      </c>
      <c r="I154" s="59" t="s">
        <v>253</v>
      </c>
      <c r="J154" s="59" t="s">
        <v>253</v>
      </c>
      <c r="K154" s="59"/>
      <c r="L154" s="59"/>
      <c r="M154" s="59"/>
      <c r="N154" s="59"/>
      <c r="O154" s="59"/>
      <c r="P154" s="59"/>
      <c r="Q154" s="59" t="s">
        <v>253</v>
      </c>
      <c r="R154" s="59"/>
      <c r="S154" s="59" t="s">
        <v>253</v>
      </c>
      <c r="T154" s="59" t="s">
        <v>253</v>
      </c>
      <c r="U154" s="59" t="s">
        <v>253</v>
      </c>
      <c r="V154" s="59"/>
      <c r="W154" s="65" t="s">
        <v>1812</v>
      </c>
      <c r="X154" s="65" t="s">
        <v>1813</v>
      </c>
      <c r="Y154" s="65" t="s">
        <v>1814</v>
      </c>
      <c r="Z154" s="65" t="s">
        <v>1815</v>
      </c>
      <c r="AA154" s="65" t="s">
        <v>1816</v>
      </c>
      <c r="AB154" s="65" t="s">
        <v>1817</v>
      </c>
      <c r="AC154" s="59" t="s">
        <v>1818</v>
      </c>
      <c r="AD154" s="58" t="s">
        <v>141</v>
      </c>
      <c r="AE154" s="58"/>
      <c r="AF154" s="58"/>
      <c r="AG154" s="58"/>
      <c r="AH154" s="59">
        <v>6</v>
      </c>
      <c r="AI154" s="65"/>
      <c r="AJ154" s="59">
        <v>7</v>
      </c>
      <c r="AK154" s="59" t="s">
        <v>142</v>
      </c>
      <c r="AL154" s="59" t="s">
        <v>143</v>
      </c>
      <c r="AM154" s="59" t="s">
        <v>144</v>
      </c>
      <c r="AN154" s="59" t="s">
        <v>140</v>
      </c>
      <c r="AO154" s="59" t="s">
        <v>140</v>
      </c>
      <c r="AP154" s="59" t="s">
        <v>145</v>
      </c>
      <c r="AQ154" s="110">
        <v>44459</v>
      </c>
      <c r="AR154" s="63" t="s">
        <v>146</v>
      </c>
      <c r="AS154" s="64" t="s">
        <v>551</v>
      </c>
      <c r="AT154" s="63" t="s">
        <v>469</v>
      </c>
      <c r="AU154" s="59">
        <v>0</v>
      </c>
      <c r="AV154" s="59" t="s">
        <v>140</v>
      </c>
      <c r="AW154" s="59" t="s">
        <v>140</v>
      </c>
      <c r="AX154" s="59" t="s">
        <v>140</v>
      </c>
      <c r="AY154" s="59" t="s">
        <v>140</v>
      </c>
      <c r="AZ154" s="59" t="s">
        <v>140</v>
      </c>
      <c r="BA154" s="59" t="s">
        <v>140</v>
      </c>
      <c r="BB154" s="59" t="s">
        <v>140</v>
      </c>
      <c r="BC154" s="59" t="s">
        <v>140</v>
      </c>
      <c r="BD154" s="59" t="s">
        <v>585</v>
      </c>
      <c r="BE154" s="65" t="s">
        <v>1115</v>
      </c>
      <c r="BF154" s="59" t="s">
        <v>150</v>
      </c>
      <c r="BG154" s="59" t="s">
        <v>151</v>
      </c>
      <c r="BH154" s="59"/>
      <c r="BI154" s="59" t="s">
        <v>2408</v>
      </c>
      <c r="BJ154" s="26" t="s">
        <v>1819</v>
      </c>
      <c r="BK154" s="27" t="s">
        <v>1820</v>
      </c>
      <c r="BL154" s="59" t="s">
        <v>140</v>
      </c>
      <c r="BM154" s="59" t="s">
        <v>140</v>
      </c>
      <c r="BN154" s="59" t="s">
        <v>140</v>
      </c>
      <c r="BO154" s="59" t="s">
        <v>140</v>
      </c>
      <c r="BP154" s="59" t="s">
        <v>140</v>
      </c>
      <c r="BQ154" s="59" t="s">
        <v>140</v>
      </c>
      <c r="BR154" s="59"/>
      <c r="BS154" s="67">
        <v>786</v>
      </c>
      <c r="BT154" s="67" t="s">
        <v>140</v>
      </c>
      <c r="BU154" s="59" t="s">
        <v>140</v>
      </c>
      <c r="BV154" s="59" t="s">
        <v>140</v>
      </c>
      <c r="BW154" s="59" t="s">
        <v>140</v>
      </c>
      <c r="BX154" s="59" t="s">
        <v>239</v>
      </c>
      <c r="BY154" s="59" t="s">
        <v>140</v>
      </c>
      <c r="BZ154" s="59" t="s">
        <v>1821</v>
      </c>
      <c r="CA154" s="65" t="s">
        <v>940</v>
      </c>
      <c r="CB154" s="172" t="s">
        <v>3505</v>
      </c>
      <c r="CC154" s="116"/>
      <c r="XET154" s="28" t="str">
        <f t="shared" si="3"/>
        <v>Underwriting_and_Enrollment__Group</v>
      </c>
    </row>
    <row r="155" spans="1:81 16374:16374" s="28" customFormat="1" ht="63.75" hidden="1" x14ac:dyDescent="0.25">
      <c r="A155" s="117" t="s">
        <v>22</v>
      </c>
      <c r="B155" s="65" t="s">
        <v>1539</v>
      </c>
      <c r="C155" s="65" t="s">
        <v>1540</v>
      </c>
      <c r="D155" s="65" t="s">
        <v>816</v>
      </c>
      <c r="E155" s="57" t="s">
        <v>1360</v>
      </c>
      <c r="F155" s="59" t="s">
        <v>1822</v>
      </c>
      <c r="G155" s="59" t="s">
        <v>1822</v>
      </c>
      <c r="H155" s="59"/>
      <c r="I155" s="59"/>
      <c r="J155" s="59"/>
      <c r="K155" s="59"/>
      <c r="L155" s="59"/>
      <c r="M155" s="59"/>
      <c r="N155" s="59"/>
      <c r="O155" s="59" t="s">
        <v>253</v>
      </c>
      <c r="P155" s="59" t="s">
        <v>253</v>
      </c>
      <c r="Q155" s="59"/>
      <c r="R155" s="59"/>
      <c r="S155" s="59"/>
      <c r="T155" s="59"/>
      <c r="U155" s="59"/>
      <c r="V155" s="59"/>
      <c r="W155" s="65" t="s">
        <v>1823</v>
      </c>
      <c r="X155" s="65" t="s">
        <v>1824</v>
      </c>
      <c r="Y155" s="65" t="s">
        <v>1825</v>
      </c>
      <c r="Z155" s="65" t="s">
        <v>1826</v>
      </c>
      <c r="AA155" s="65" t="s">
        <v>1827</v>
      </c>
      <c r="AB155" s="65" t="s">
        <v>1828</v>
      </c>
      <c r="AC155" s="59" t="s">
        <v>140</v>
      </c>
      <c r="AD155" s="58" t="s">
        <v>141</v>
      </c>
      <c r="AE155" s="58"/>
      <c r="AF155" s="58"/>
      <c r="AG155" s="58"/>
      <c r="AH155" s="59">
        <v>9</v>
      </c>
      <c r="AI155" s="65"/>
      <c r="AJ155" s="59">
        <v>14</v>
      </c>
      <c r="AK155" s="59" t="s">
        <v>142</v>
      </c>
      <c r="AL155" s="59" t="s">
        <v>143</v>
      </c>
      <c r="AM155" s="59" t="s">
        <v>144</v>
      </c>
      <c r="AN155" s="59" t="s">
        <v>140</v>
      </c>
      <c r="AO155" s="59" t="s">
        <v>140</v>
      </c>
      <c r="AP155" s="59" t="s">
        <v>145</v>
      </c>
      <c r="AQ155" s="110">
        <v>44459</v>
      </c>
      <c r="AR155" s="63" t="s">
        <v>146</v>
      </c>
      <c r="AS155" s="64" t="s">
        <v>551</v>
      </c>
      <c r="AT155" s="63" t="s">
        <v>469</v>
      </c>
      <c r="AU155" s="59">
        <v>0</v>
      </c>
      <c r="AV155" s="59" t="s">
        <v>140</v>
      </c>
      <c r="AW155" s="59" t="s">
        <v>140</v>
      </c>
      <c r="AX155" s="59" t="s">
        <v>140</v>
      </c>
      <c r="AY155" s="59" t="s">
        <v>140</v>
      </c>
      <c r="AZ155" s="59" t="s">
        <v>140</v>
      </c>
      <c r="BA155" s="59" t="s">
        <v>140</v>
      </c>
      <c r="BB155" s="59" t="s">
        <v>140</v>
      </c>
      <c r="BC155" s="59" t="s">
        <v>140</v>
      </c>
      <c r="BD155" s="59" t="s">
        <v>585</v>
      </c>
      <c r="BE155" s="65" t="s">
        <v>1115</v>
      </c>
      <c r="BF155" s="59" t="s">
        <v>150</v>
      </c>
      <c r="BG155" s="59" t="s">
        <v>151</v>
      </c>
      <c r="BH155" s="59"/>
      <c r="BI155" s="59" t="s">
        <v>2408</v>
      </c>
      <c r="BJ155" s="26" t="s">
        <v>1829</v>
      </c>
      <c r="BK155" s="27" t="s">
        <v>1830</v>
      </c>
      <c r="BL155" s="59" t="s">
        <v>1831</v>
      </c>
      <c r="BM155" s="59" t="s">
        <v>140</v>
      </c>
      <c r="BN155" s="59" t="s">
        <v>140</v>
      </c>
      <c r="BO155" s="59" t="s">
        <v>140</v>
      </c>
      <c r="BP155" s="59" t="s">
        <v>140</v>
      </c>
      <c r="BQ155" s="59" t="s">
        <v>140</v>
      </c>
      <c r="BR155" s="59" t="s">
        <v>140</v>
      </c>
      <c r="BS155" s="67">
        <v>80282</v>
      </c>
      <c r="BT155" s="67" t="s">
        <v>140</v>
      </c>
      <c r="BU155" s="59" t="s">
        <v>140</v>
      </c>
      <c r="BV155" s="59" t="s">
        <v>143</v>
      </c>
      <c r="BW155" s="59" t="s">
        <v>140</v>
      </c>
      <c r="BX155" s="59" t="s">
        <v>239</v>
      </c>
      <c r="BY155" s="59" t="s">
        <v>140</v>
      </c>
      <c r="BZ155" s="59" t="s">
        <v>1832</v>
      </c>
      <c r="CA155" s="65" t="s">
        <v>1833</v>
      </c>
      <c r="CB155" s="172" t="s">
        <v>3505</v>
      </c>
      <c r="CC155" s="116"/>
      <c r="XET155" s="28" t="str">
        <f t="shared" si="3"/>
        <v>Claims_Management__Group</v>
      </c>
    </row>
    <row r="156" spans="1:81 16374:16374" s="28" customFormat="1" ht="63.75" hidden="1" x14ac:dyDescent="0.25">
      <c r="A156" s="117" t="s">
        <v>22</v>
      </c>
      <c r="B156" s="65" t="s">
        <v>1539</v>
      </c>
      <c r="C156" s="65" t="s">
        <v>1540</v>
      </c>
      <c r="D156" s="65" t="s">
        <v>872</v>
      </c>
      <c r="E156" s="57" t="s">
        <v>873</v>
      </c>
      <c r="F156" s="59" t="s">
        <v>1834</v>
      </c>
      <c r="G156" s="59" t="s">
        <v>1834</v>
      </c>
      <c r="H156" s="59" t="s">
        <v>253</v>
      </c>
      <c r="I156" s="59" t="s">
        <v>253</v>
      </c>
      <c r="J156" s="59" t="s">
        <v>253</v>
      </c>
      <c r="K156" s="59"/>
      <c r="L156" s="59"/>
      <c r="M156" s="59"/>
      <c r="N156" s="59"/>
      <c r="O156" s="59"/>
      <c r="P156" s="59"/>
      <c r="Q156" s="59"/>
      <c r="R156" s="59"/>
      <c r="S156" s="59" t="s">
        <v>253</v>
      </c>
      <c r="T156" s="59" t="s">
        <v>253</v>
      </c>
      <c r="U156" s="59" t="s">
        <v>253</v>
      </c>
      <c r="V156" s="59"/>
      <c r="W156" s="65" t="s">
        <v>1835</v>
      </c>
      <c r="X156" s="65" t="s">
        <v>1836</v>
      </c>
      <c r="Y156" s="65" t="s">
        <v>1837</v>
      </c>
      <c r="Z156" s="65" t="s">
        <v>1838</v>
      </c>
      <c r="AA156" s="65" t="s">
        <v>1839</v>
      </c>
      <c r="AB156" s="65" t="s">
        <v>1840</v>
      </c>
      <c r="AC156" s="59" t="s">
        <v>1841</v>
      </c>
      <c r="AD156" s="58" t="s">
        <v>141</v>
      </c>
      <c r="AE156" s="58"/>
      <c r="AF156" s="58"/>
      <c r="AG156" s="58"/>
      <c r="AH156" s="59" t="s">
        <v>1842</v>
      </c>
      <c r="AI156" s="65"/>
      <c r="AJ156" s="59">
        <v>22</v>
      </c>
      <c r="AK156" s="59" t="s">
        <v>142</v>
      </c>
      <c r="AL156" s="59" t="s">
        <v>143</v>
      </c>
      <c r="AM156" s="59" t="s">
        <v>144</v>
      </c>
      <c r="AN156" s="59" t="s">
        <v>140</v>
      </c>
      <c r="AO156" s="59" t="s">
        <v>255</v>
      </c>
      <c r="AP156" s="59" t="s">
        <v>145</v>
      </c>
      <c r="AQ156" s="110">
        <v>44802</v>
      </c>
      <c r="AR156" s="63" t="s">
        <v>146</v>
      </c>
      <c r="AS156" s="64" t="s">
        <v>551</v>
      </c>
      <c r="AT156" s="63" t="s">
        <v>685</v>
      </c>
      <c r="AU156" s="59">
        <v>0</v>
      </c>
      <c r="AV156" s="59" t="s">
        <v>140</v>
      </c>
      <c r="AW156" s="59" t="s">
        <v>140</v>
      </c>
      <c r="AX156" s="59" t="s">
        <v>140</v>
      </c>
      <c r="AY156" s="59" t="s">
        <v>140</v>
      </c>
      <c r="AZ156" s="59" t="s">
        <v>140</v>
      </c>
      <c r="BA156" s="59" t="s">
        <v>140</v>
      </c>
      <c r="BB156" s="59" t="s">
        <v>140</v>
      </c>
      <c r="BC156" s="59" t="s">
        <v>140</v>
      </c>
      <c r="BD156" s="59" t="s">
        <v>585</v>
      </c>
      <c r="BE156" s="65" t="s">
        <v>1115</v>
      </c>
      <c r="BF156" s="59" t="s">
        <v>150</v>
      </c>
      <c r="BG156" s="59" t="s">
        <v>151</v>
      </c>
      <c r="BH156" s="59"/>
      <c r="BI156" s="59" t="s">
        <v>2408</v>
      </c>
      <c r="BJ156" s="26" t="s">
        <v>1843</v>
      </c>
      <c r="BK156" s="27" t="s">
        <v>1844</v>
      </c>
      <c r="BL156" s="59" t="s">
        <v>140</v>
      </c>
      <c r="BM156" s="59" t="s">
        <v>140</v>
      </c>
      <c r="BN156" s="59" t="s">
        <v>140</v>
      </c>
      <c r="BO156" s="59" t="s">
        <v>140</v>
      </c>
      <c r="BP156" s="59" t="s">
        <v>140</v>
      </c>
      <c r="BQ156" s="59" t="s">
        <v>140</v>
      </c>
      <c r="BR156" s="59"/>
      <c r="BS156" s="67">
        <v>2456</v>
      </c>
      <c r="BT156" s="67" t="s">
        <v>140</v>
      </c>
      <c r="BU156" s="59"/>
      <c r="BV156" s="59" t="s">
        <v>140</v>
      </c>
      <c r="BW156" s="59" t="s">
        <v>140</v>
      </c>
      <c r="BX156" s="59" t="s">
        <v>239</v>
      </c>
      <c r="BY156" s="59" t="s">
        <v>140</v>
      </c>
      <c r="BZ156" s="59" t="s">
        <v>1845</v>
      </c>
      <c r="CA156" s="65" t="s">
        <v>1846</v>
      </c>
      <c r="CB156" s="172" t="s">
        <v>3505</v>
      </c>
      <c r="CC156" s="116"/>
      <c r="XET156" s="28" t="str">
        <f t="shared" si="3"/>
        <v>Underwriting_and_Enrollment__Group</v>
      </c>
    </row>
    <row r="157" spans="1:81 16374:16374" s="28" customFormat="1" ht="76.5" hidden="1" x14ac:dyDescent="0.25">
      <c r="A157" s="117" t="s">
        <v>22</v>
      </c>
      <c r="B157" s="65" t="s">
        <v>1539</v>
      </c>
      <c r="C157" s="65" t="s">
        <v>1540</v>
      </c>
      <c r="D157" s="65" t="s">
        <v>856</v>
      </c>
      <c r="E157" s="57" t="s">
        <v>1106</v>
      </c>
      <c r="F157" s="59" t="s">
        <v>1847</v>
      </c>
      <c r="G157" s="59" t="s">
        <v>1847</v>
      </c>
      <c r="H157" s="59"/>
      <c r="I157" s="59"/>
      <c r="J157" s="59"/>
      <c r="K157" s="59"/>
      <c r="L157" s="59" t="s">
        <v>253</v>
      </c>
      <c r="M157" s="59"/>
      <c r="N157" s="59"/>
      <c r="O157" s="59"/>
      <c r="P157" s="59"/>
      <c r="Q157" s="59"/>
      <c r="R157" s="59"/>
      <c r="S157" s="59"/>
      <c r="T157" s="59"/>
      <c r="U157" s="59"/>
      <c r="V157" s="59"/>
      <c r="W157" s="65" t="s">
        <v>1848</v>
      </c>
      <c r="X157" s="65" t="s">
        <v>1849</v>
      </c>
      <c r="Y157" s="65" t="s">
        <v>1850</v>
      </c>
      <c r="Z157" s="65" t="s">
        <v>1851</v>
      </c>
      <c r="AA157" s="65" t="s">
        <v>1852</v>
      </c>
      <c r="AB157" s="65" t="s">
        <v>1853</v>
      </c>
      <c r="AC157" s="59" t="s">
        <v>140</v>
      </c>
      <c r="AD157" s="58" t="s">
        <v>141</v>
      </c>
      <c r="AE157" s="58"/>
      <c r="AF157" s="58"/>
      <c r="AG157" s="58"/>
      <c r="AH157" s="59">
        <v>10</v>
      </c>
      <c r="AI157" s="65"/>
      <c r="AJ157" s="59">
        <v>16</v>
      </c>
      <c r="AK157" s="59" t="s">
        <v>142</v>
      </c>
      <c r="AL157" s="59" t="s">
        <v>143</v>
      </c>
      <c r="AM157" s="59" t="s">
        <v>144</v>
      </c>
      <c r="AN157" s="59" t="s">
        <v>140</v>
      </c>
      <c r="AO157" s="59" t="s">
        <v>311</v>
      </c>
      <c r="AP157" s="59" t="s">
        <v>145</v>
      </c>
      <c r="AQ157" s="110">
        <v>45600</v>
      </c>
      <c r="AR157" s="63" t="s">
        <v>146</v>
      </c>
      <c r="AS157" s="64" t="s">
        <v>442</v>
      </c>
      <c r="AT157" s="63" t="s">
        <v>685</v>
      </c>
      <c r="AU157" s="59">
        <v>0</v>
      </c>
      <c r="AV157" s="59" t="s">
        <v>140</v>
      </c>
      <c r="AW157" s="59" t="s">
        <v>140</v>
      </c>
      <c r="AX157" s="59" t="s">
        <v>140</v>
      </c>
      <c r="AY157" s="59" t="s">
        <v>140</v>
      </c>
      <c r="AZ157" s="59" t="s">
        <v>140</v>
      </c>
      <c r="BA157" s="59" t="s">
        <v>140</v>
      </c>
      <c r="BB157" s="59" t="s">
        <v>140</v>
      </c>
      <c r="BC157" s="59" t="s">
        <v>140</v>
      </c>
      <c r="BD157" s="59" t="s">
        <v>585</v>
      </c>
      <c r="BE157" s="65" t="s">
        <v>1150</v>
      </c>
      <c r="BF157" s="59" t="s">
        <v>150</v>
      </c>
      <c r="BG157" s="59" t="s">
        <v>151</v>
      </c>
      <c r="BH157" s="59"/>
      <c r="BI157" s="59" t="s">
        <v>2408</v>
      </c>
      <c r="BJ157" s="26" t="s">
        <v>1193</v>
      </c>
      <c r="BK157" s="27" t="s">
        <v>1193</v>
      </c>
      <c r="BL157" s="59" t="s">
        <v>140</v>
      </c>
      <c r="BM157" s="59" t="s">
        <v>140</v>
      </c>
      <c r="BN157" s="59" t="s">
        <v>140</v>
      </c>
      <c r="BO157" s="59" t="s">
        <v>140</v>
      </c>
      <c r="BP157" s="59" t="s">
        <v>140</v>
      </c>
      <c r="BQ157" s="59" t="s">
        <v>140</v>
      </c>
      <c r="BR157" s="59" t="s">
        <v>140</v>
      </c>
      <c r="BS157" s="67">
        <v>23040</v>
      </c>
      <c r="BT157" s="67" t="s">
        <v>140</v>
      </c>
      <c r="BU157" s="59"/>
      <c r="BV157" s="59" t="s">
        <v>143</v>
      </c>
      <c r="BW157" s="59" t="s">
        <v>140</v>
      </c>
      <c r="BX157" s="59" t="s">
        <v>239</v>
      </c>
      <c r="BY157" s="59" t="s">
        <v>140</v>
      </c>
      <c r="BZ157" s="59" t="s">
        <v>1855</v>
      </c>
      <c r="CA157" s="65" t="s">
        <v>1141</v>
      </c>
      <c r="CB157" s="172" t="s">
        <v>3505</v>
      </c>
      <c r="CC157" s="116"/>
      <c r="XET157" s="28" t="str">
        <f t="shared" si="3"/>
        <v>Policy_Administration__Group</v>
      </c>
    </row>
    <row r="158" spans="1:81 16374:16374" s="28" customFormat="1" ht="63.75" hidden="1" x14ac:dyDescent="0.25">
      <c r="A158" s="117" t="s">
        <v>22</v>
      </c>
      <c r="B158" s="65" t="s">
        <v>1539</v>
      </c>
      <c r="C158" s="65" t="s">
        <v>1540</v>
      </c>
      <c r="D158" s="65" t="s">
        <v>872</v>
      </c>
      <c r="E158" s="57" t="s">
        <v>873</v>
      </c>
      <c r="F158" s="59" t="s">
        <v>1856</v>
      </c>
      <c r="G158" s="59" t="s">
        <v>1856</v>
      </c>
      <c r="H158" s="59"/>
      <c r="I158" s="59"/>
      <c r="J158" s="59"/>
      <c r="K158" s="59" t="s">
        <v>253</v>
      </c>
      <c r="L158" s="59"/>
      <c r="M158" s="59"/>
      <c r="N158" s="59"/>
      <c r="O158" s="59"/>
      <c r="P158" s="59"/>
      <c r="Q158" s="59"/>
      <c r="R158" s="59"/>
      <c r="S158" s="59"/>
      <c r="T158" s="59"/>
      <c r="U158" s="59"/>
      <c r="V158" s="59"/>
      <c r="W158" s="65" t="s">
        <v>1857</v>
      </c>
      <c r="X158" s="65" t="s">
        <v>1858</v>
      </c>
      <c r="Y158" s="65" t="s">
        <v>1790</v>
      </c>
      <c r="Z158" s="65" t="s">
        <v>1859</v>
      </c>
      <c r="AA158" s="65" t="s">
        <v>1860</v>
      </c>
      <c r="AB158" s="65" t="s">
        <v>1861</v>
      </c>
      <c r="AC158" s="59" t="s">
        <v>1862</v>
      </c>
      <c r="AD158" s="58" t="s">
        <v>141</v>
      </c>
      <c r="AE158" s="58"/>
      <c r="AF158" s="58"/>
      <c r="AG158" s="58"/>
      <c r="AH158" s="59">
        <v>6</v>
      </c>
      <c r="AI158" s="65"/>
      <c r="AJ158" s="59">
        <v>7</v>
      </c>
      <c r="AK158" s="59" t="s">
        <v>142</v>
      </c>
      <c r="AL158" s="59" t="s">
        <v>143</v>
      </c>
      <c r="AM158" s="59" t="s">
        <v>144</v>
      </c>
      <c r="AN158" s="59" t="s">
        <v>140</v>
      </c>
      <c r="AO158" s="59" t="s">
        <v>140</v>
      </c>
      <c r="AP158" s="59" t="s">
        <v>145</v>
      </c>
      <c r="AQ158" s="110">
        <v>45355</v>
      </c>
      <c r="AR158" s="63" t="s">
        <v>146</v>
      </c>
      <c r="AS158" s="64" t="s">
        <v>1863</v>
      </c>
      <c r="AT158" s="63" t="s">
        <v>685</v>
      </c>
      <c r="AU158" s="59">
        <v>0</v>
      </c>
      <c r="AV158" s="59" t="s">
        <v>140</v>
      </c>
      <c r="AW158" s="59" t="s">
        <v>140</v>
      </c>
      <c r="AX158" s="59" t="s">
        <v>140</v>
      </c>
      <c r="AY158" s="59" t="s">
        <v>140</v>
      </c>
      <c r="AZ158" s="59" t="s">
        <v>140</v>
      </c>
      <c r="BA158" s="59" t="s">
        <v>140</v>
      </c>
      <c r="BB158" s="59" t="s">
        <v>140</v>
      </c>
      <c r="BC158" s="59" t="s">
        <v>140</v>
      </c>
      <c r="BD158" s="59" t="s">
        <v>585</v>
      </c>
      <c r="BE158" s="65" t="s">
        <v>1115</v>
      </c>
      <c r="BF158" s="59" t="s">
        <v>150</v>
      </c>
      <c r="BG158" s="59" t="s">
        <v>151</v>
      </c>
      <c r="BH158" s="59"/>
      <c r="BI158" s="59" t="s">
        <v>2408</v>
      </c>
      <c r="BJ158" s="26" t="s">
        <v>1193</v>
      </c>
      <c r="BK158" s="27" t="s">
        <v>1193</v>
      </c>
      <c r="BL158" s="59" t="s">
        <v>140</v>
      </c>
      <c r="BM158" s="59" t="s">
        <v>140</v>
      </c>
      <c r="BN158" s="59" t="s">
        <v>140</v>
      </c>
      <c r="BO158" s="59" t="s">
        <v>140</v>
      </c>
      <c r="BP158" s="59" t="s">
        <v>140</v>
      </c>
      <c r="BQ158" s="59" t="s">
        <v>140</v>
      </c>
      <c r="BR158" s="59"/>
      <c r="BS158" s="67">
        <v>263</v>
      </c>
      <c r="BT158" s="67" t="s">
        <v>140</v>
      </c>
      <c r="BU158" s="59"/>
      <c r="BV158" s="59" t="s">
        <v>140</v>
      </c>
      <c r="BW158" s="59" t="s">
        <v>140</v>
      </c>
      <c r="BX158" s="59" t="s">
        <v>239</v>
      </c>
      <c r="BY158" s="59" t="s">
        <v>140</v>
      </c>
      <c r="BZ158" s="59" t="s">
        <v>1864</v>
      </c>
      <c r="CA158" s="65" t="s">
        <v>940</v>
      </c>
      <c r="CB158" s="172" t="s">
        <v>3505</v>
      </c>
      <c r="CC158" s="116"/>
      <c r="XET158" s="28" t="str">
        <f t="shared" si="3"/>
        <v>Underwriting_and_Enrollment__Group</v>
      </c>
    </row>
    <row r="159" spans="1:81 16374:16374" s="28" customFormat="1" ht="114.75" x14ac:dyDescent="0.25">
      <c r="A159" s="117" t="s">
        <v>22</v>
      </c>
      <c r="B159" s="65" t="s">
        <v>1539</v>
      </c>
      <c r="C159" s="65" t="s">
        <v>1540</v>
      </c>
      <c r="D159" s="65" t="s">
        <v>872</v>
      </c>
      <c r="E159" s="57" t="s">
        <v>873</v>
      </c>
      <c r="F159" s="59" t="s">
        <v>1865</v>
      </c>
      <c r="G159" s="59" t="s">
        <v>1865</v>
      </c>
      <c r="H159" s="59"/>
      <c r="I159" s="59"/>
      <c r="J159" s="59"/>
      <c r="K159" s="59"/>
      <c r="L159" s="59"/>
      <c r="M159" s="59" t="s">
        <v>253</v>
      </c>
      <c r="N159" s="59"/>
      <c r="O159" s="59"/>
      <c r="P159" s="59"/>
      <c r="Q159" s="59"/>
      <c r="R159" s="59"/>
      <c r="S159" s="59"/>
      <c r="T159" s="59"/>
      <c r="U159" s="59"/>
      <c r="V159" s="59"/>
      <c r="W159" s="65" t="s">
        <v>1866</v>
      </c>
      <c r="X159" s="65" t="s">
        <v>1867</v>
      </c>
      <c r="Y159" s="65" t="s">
        <v>1145</v>
      </c>
      <c r="Z159" s="65" t="s">
        <v>1722</v>
      </c>
      <c r="AA159" s="65" t="s">
        <v>1723</v>
      </c>
      <c r="AB159" s="65" t="s">
        <v>1868</v>
      </c>
      <c r="AC159" s="59" t="s">
        <v>140</v>
      </c>
      <c r="AD159" s="58" t="s">
        <v>190</v>
      </c>
      <c r="AE159" s="58"/>
      <c r="AF159" s="58"/>
      <c r="AG159" s="58"/>
      <c r="AH159" s="59">
        <v>6</v>
      </c>
      <c r="AI159" s="65"/>
      <c r="AJ159" s="59">
        <v>8</v>
      </c>
      <c r="AK159" s="59" t="s">
        <v>142</v>
      </c>
      <c r="AL159" s="59" t="s">
        <v>143</v>
      </c>
      <c r="AM159" s="59" t="s">
        <v>144</v>
      </c>
      <c r="AN159" s="59" t="s">
        <v>140</v>
      </c>
      <c r="AO159" s="59" t="s">
        <v>311</v>
      </c>
      <c r="AP159" s="59" t="s">
        <v>145</v>
      </c>
      <c r="AQ159" s="110">
        <v>45544</v>
      </c>
      <c r="AR159" s="63" t="s">
        <v>146</v>
      </c>
      <c r="AS159" s="64" t="s">
        <v>551</v>
      </c>
      <c r="AT159" s="63" t="s">
        <v>551</v>
      </c>
      <c r="AU159" s="59">
        <v>0</v>
      </c>
      <c r="AV159" s="59" t="s">
        <v>140</v>
      </c>
      <c r="AW159" s="59" t="s">
        <v>140</v>
      </c>
      <c r="AX159" s="59" t="s">
        <v>140</v>
      </c>
      <c r="AY159" s="59" t="s">
        <v>140</v>
      </c>
      <c r="AZ159" s="59" t="s">
        <v>140</v>
      </c>
      <c r="BA159" s="59" t="s">
        <v>140</v>
      </c>
      <c r="BB159" s="59" t="s">
        <v>140</v>
      </c>
      <c r="BC159" s="59" t="s">
        <v>140</v>
      </c>
      <c r="BD159" s="59" t="s">
        <v>585</v>
      </c>
      <c r="BE159" s="65" t="s">
        <v>1150</v>
      </c>
      <c r="BF159" s="59" t="s">
        <v>150</v>
      </c>
      <c r="BG159" s="59" t="s">
        <v>151</v>
      </c>
      <c r="BH159" s="59"/>
      <c r="BI159" s="59" t="s">
        <v>2408</v>
      </c>
      <c r="BJ159" s="26" t="s">
        <v>1870</v>
      </c>
      <c r="BK159" s="27" t="s">
        <v>1871</v>
      </c>
      <c r="BL159" s="59" t="s">
        <v>140</v>
      </c>
      <c r="BM159" s="59" t="s">
        <v>140</v>
      </c>
      <c r="BN159" s="59" t="s">
        <v>140</v>
      </c>
      <c r="BO159" s="59" t="s">
        <v>140</v>
      </c>
      <c r="BP159" s="59" t="s">
        <v>140</v>
      </c>
      <c r="BQ159" s="59" t="s">
        <v>140</v>
      </c>
      <c r="BR159" s="59" t="s">
        <v>140</v>
      </c>
      <c r="BS159" s="67">
        <v>26592</v>
      </c>
      <c r="BT159" s="67" t="s">
        <v>140</v>
      </c>
      <c r="BU159" s="59"/>
      <c r="BV159" s="59" t="s">
        <v>143</v>
      </c>
      <c r="BW159" s="59" t="s">
        <v>140</v>
      </c>
      <c r="BX159" s="59" t="s">
        <v>239</v>
      </c>
      <c r="BY159" s="59" t="s">
        <v>140</v>
      </c>
      <c r="BZ159" s="59" t="s">
        <v>1872</v>
      </c>
      <c r="CA159" s="65" t="s">
        <v>1729</v>
      </c>
      <c r="CB159" s="172" t="s">
        <v>3505</v>
      </c>
      <c r="CC159" s="116"/>
      <c r="XET159" s="28" t="str">
        <f t="shared" si="3"/>
        <v>Underwriting_and_Enrollment__Group</v>
      </c>
    </row>
    <row r="160" spans="1:81 16374:16374" s="28" customFormat="1" ht="63.75" hidden="1" x14ac:dyDescent="0.25">
      <c r="A160" s="117" t="s">
        <v>22</v>
      </c>
      <c r="B160" s="65" t="s">
        <v>1539</v>
      </c>
      <c r="C160" s="65" t="s">
        <v>1540</v>
      </c>
      <c r="D160" s="65" t="s">
        <v>856</v>
      </c>
      <c r="E160" s="57" t="s">
        <v>873</v>
      </c>
      <c r="F160" s="59" t="s">
        <v>1873</v>
      </c>
      <c r="G160" s="59" t="s">
        <v>1873</v>
      </c>
      <c r="H160" s="59" t="s">
        <v>133</v>
      </c>
      <c r="I160" s="59" t="s">
        <v>133</v>
      </c>
      <c r="J160" s="59" t="s">
        <v>133</v>
      </c>
      <c r="K160" s="59"/>
      <c r="L160" s="59"/>
      <c r="M160" s="59"/>
      <c r="N160" s="59"/>
      <c r="O160" s="59"/>
      <c r="P160" s="59"/>
      <c r="Q160" s="59" t="s">
        <v>133</v>
      </c>
      <c r="R160" s="59"/>
      <c r="S160" s="59" t="s">
        <v>133</v>
      </c>
      <c r="T160" s="59" t="s">
        <v>133</v>
      </c>
      <c r="U160" s="59" t="s">
        <v>133</v>
      </c>
      <c r="V160" s="59"/>
      <c r="W160" s="65" t="s">
        <v>1874</v>
      </c>
      <c r="X160" s="65" t="s">
        <v>1836</v>
      </c>
      <c r="Y160" s="65" t="s">
        <v>1837</v>
      </c>
      <c r="Z160" s="65" t="s">
        <v>1875</v>
      </c>
      <c r="AA160" s="65" t="s">
        <v>1876</v>
      </c>
      <c r="AB160" s="65" t="s">
        <v>1840</v>
      </c>
      <c r="AC160" s="59" t="s">
        <v>1877</v>
      </c>
      <c r="AD160" s="58" t="s">
        <v>190</v>
      </c>
      <c r="AE160" s="58"/>
      <c r="AF160" s="58"/>
      <c r="AG160" s="58"/>
      <c r="AH160" s="59">
        <v>6</v>
      </c>
      <c r="AI160" s="65"/>
      <c r="AJ160" s="59">
        <v>11</v>
      </c>
      <c r="AK160" s="59" t="s">
        <v>142</v>
      </c>
      <c r="AL160" s="59" t="s">
        <v>143</v>
      </c>
      <c r="AM160" s="59" t="s">
        <v>144</v>
      </c>
      <c r="AN160" s="59" t="s">
        <v>140</v>
      </c>
      <c r="AO160" s="59" t="s">
        <v>140</v>
      </c>
      <c r="AP160" s="59" t="s">
        <v>145</v>
      </c>
      <c r="AQ160" s="110">
        <v>45446</v>
      </c>
      <c r="AR160" s="63" t="s">
        <v>146</v>
      </c>
      <c r="AS160" s="64" t="s">
        <v>551</v>
      </c>
      <c r="AT160" s="63" t="s">
        <v>685</v>
      </c>
      <c r="AU160" s="59">
        <v>0</v>
      </c>
      <c r="AV160" s="59" t="s">
        <v>140</v>
      </c>
      <c r="AW160" s="59" t="s">
        <v>140</v>
      </c>
      <c r="AX160" s="59" t="s">
        <v>140</v>
      </c>
      <c r="AY160" s="59" t="s">
        <v>140</v>
      </c>
      <c r="AZ160" s="59" t="s">
        <v>140</v>
      </c>
      <c r="BA160" s="59" t="s">
        <v>140</v>
      </c>
      <c r="BB160" s="59" t="s">
        <v>140</v>
      </c>
      <c r="BC160" s="59" t="s">
        <v>140</v>
      </c>
      <c r="BD160" s="59" t="s">
        <v>585</v>
      </c>
      <c r="BE160" s="65" t="s">
        <v>1150</v>
      </c>
      <c r="BF160" s="59" t="s">
        <v>150</v>
      </c>
      <c r="BG160" s="59" t="s">
        <v>151</v>
      </c>
      <c r="BH160" s="59"/>
      <c r="BI160" s="59" t="s">
        <v>2408</v>
      </c>
      <c r="BJ160" s="26" t="s">
        <v>1870</v>
      </c>
      <c r="BK160" s="27" t="s">
        <v>1878</v>
      </c>
      <c r="BL160" s="59" t="s">
        <v>140</v>
      </c>
      <c r="BM160" s="59" t="s">
        <v>140</v>
      </c>
      <c r="BN160" s="59" t="s">
        <v>140</v>
      </c>
      <c r="BO160" s="59" t="s">
        <v>140</v>
      </c>
      <c r="BP160" s="59" t="s">
        <v>140</v>
      </c>
      <c r="BQ160" s="59" t="s">
        <v>140</v>
      </c>
      <c r="BR160" s="59" t="s">
        <v>140</v>
      </c>
      <c r="BS160" s="67">
        <v>5434</v>
      </c>
      <c r="BT160" s="67" t="s">
        <v>140</v>
      </c>
      <c r="BU160" s="59"/>
      <c r="BV160" s="59" t="s">
        <v>140</v>
      </c>
      <c r="BW160" s="59" t="s">
        <v>140</v>
      </c>
      <c r="BX160" s="59" t="s">
        <v>239</v>
      </c>
      <c r="BY160" s="59" t="s">
        <v>140</v>
      </c>
      <c r="BZ160" s="59" t="s">
        <v>1879</v>
      </c>
      <c r="CA160" s="65" t="s">
        <v>1880</v>
      </c>
      <c r="CB160" s="172" t="s">
        <v>3505</v>
      </c>
      <c r="CC160" s="116"/>
      <c r="XET160" s="28" t="str">
        <f t="shared" si="3"/>
        <v>Policy_Administration__Group</v>
      </c>
    </row>
    <row r="161" spans="1:81 16374:16374" s="28" customFormat="1" ht="267.75" hidden="1" x14ac:dyDescent="0.25">
      <c r="A161" s="117" t="s">
        <v>22</v>
      </c>
      <c r="B161" s="65" t="s">
        <v>1539</v>
      </c>
      <c r="C161" s="65" t="s">
        <v>1540</v>
      </c>
      <c r="D161" s="65" t="s">
        <v>816</v>
      </c>
      <c r="E161" s="57" t="s">
        <v>836</v>
      </c>
      <c r="F161" s="59" t="s">
        <v>843</v>
      </c>
      <c r="G161" s="59" t="s">
        <v>1881</v>
      </c>
      <c r="H161" s="59"/>
      <c r="I161" s="59"/>
      <c r="J161" s="59"/>
      <c r="K161" s="59"/>
      <c r="L161" s="59"/>
      <c r="M161" s="59"/>
      <c r="N161" s="59"/>
      <c r="O161" s="59"/>
      <c r="P161" s="59" t="s">
        <v>133</v>
      </c>
      <c r="Q161" s="59"/>
      <c r="R161" s="59"/>
      <c r="S161" s="59"/>
      <c r="T161" s="59"/>
      <c r="U161" s="59"/>
      <c r="V161" s="59"/>
      <c r="W161" s="65" t="s">
        <v>1882</v>
      </c>
      <c r="X161" s="65" t="s">
        <v>1883</v>
      </c>
      <c r="Y161" s="65" t="s">
        <v>1884</v>
      </c>
      <c r="Z161" s="65" t="s">
        <v>1885</v>
      </c>
      <c r="AA161" s="65" t="s">
        <v>1886</v>
      </c>
      <c r="AB161" s="65" t="s">
        <v>1887</v>
      </c>
      <c r="AC161" s="59" t="s">
        <v>140</v>
      </c>
      <c r="AD161" s="58" t="s">
        <v>141</v>
      </c>
      <c r="AE161" s="58" t="s">
        <v>140</v>
      </c>
      <c r="AF161" s="58" t="s">
        <v>140</v>
      </c>
      <c r="AG161" s="58" t="s">
        <v>140</v>
      </c>
      <c r="AH161" s="59" t="s">
        <v>140</v>
      </c>
      <c r="AI161" s="65">
        <v>12</v>
      </c>
      <c r="AJ161" s="59">
        <v>17</v>
      </c>
      <c r="AK161" s="59" t="s">
        <v>468</v>
      </c>
      <c r="AL161" s="59" t="s">
        <v>270</v>
      </c>
      <c r="AM161" s="59" t="s">
        <v>1888</v>
      </c>
      <c r="AN161" s="59" t="s">
        <v>140</v>
      </c>
      <c r="AO161" s="59" t="s">
        <v>255</v>
      </c>
      <c r="AP161" s="59" t="s">
        <v>145</v>
      </c>
      <c r="AQ161" s="110">
        <v>45173</v>
      </c>
      <c r="AR161" s="63" t="s">
        <v>272</v>
      </c>
      <c r="AS161" s="64" t="s">
        <v>685</v>
      </c>
      <c r="AT161" s="63" t="s">
        <v>584</v>
      </c>
      <c r="AU161" s="59">
        <v>0</v>
      </c>
      <c r="AV161" s="59" t="s">
        <v>140</v>
      </c>
      <c r="AW161" s="59" t="s">
        <v>140</v>
      </c>
      <c r="AX161" s="59" t="s">
        <v>140</v>
      </c>
      <c r="AY161" s="59" t="s">
        <v>140</v>
      </c>
      <c r="AZ161" s="59" t="s">
        <v>140</v>
      </c>
      <c r="BA161" s="59" t="s">
        <v>140</v>
      </c>
      <c r="BB161" s="59" t="s">
        <v>140</v>
      </c>
      <c r="BC161" s="59" t="s">
        <v>140</v>
      </c>
      <c r="BD161" s="59" t="s">
        <v>1889</v>
      </c>
      <c r="BE161" s="65" t="s">
        <v>1370</v>
      </c>
      <c r="BF161" s="59" t="s">
        <v>150</v>
      </c>
      <c r="BG161" s="59"/>
      <c r="BH161" s="59" t="s">
        <v>1182</v>
      </c>
      <c r="BI161" s="59" t="s">
        <v>323</v>
      </c>
      <c r="BJ161" s="26" t="s">
        <v>1890</v>
      </c>
      <c r="BK161" s="27" t="s">
        <v>1891</v>
      </c>
      <c r="BL161" s="59" t="s">
        <v>140</v>
      </c>
      <c r="BM161" s="59" t="s">
        <v>140</v>
      </c>
      <c r="BN161" s="59" t="s">
        <v>140</v>
      </c>
      <c r="BO161" s="59" t="s">
        <v>140</v>
      </c>
      <c r="BP161" s="59" t="s">
        <v>140</v>
      </c>
      <c r="BQ161" s="59" t="s">
        <v>140</v>
      </c>
      <c r="BR161" s="59" t="s">
        <v>1892</v>
      </c>
      <c r="BS161" s="67">
        <v>132748</v>
      </c>
      <c r="BT161" s="67" t="s">
        <v>140</v>
      </c>
      <c r="BU161" s="59"/>
      <c r="BV161" s="59" t="s">
        <v>143</v>
      </c>
      <c r="BW161" s="59" t="s">
        <v>140</v>
      </c>
      <c r="BX161" s="59" t="s">
        <v>239</v>
      </c>
      <c r="BY161" s="59" t="s">
        <v>140</v>
      </c>
      <c r="BZ161" s="59" t="s">
        <v>1893</v>
      </c>
      <c r="CA161" s="65" t="s">
        <v>1894</v>
      </c>
      <c r="CB161" s="172" t="s">
        <v>3505</v>
      </c>
      <c r="CC161" s="116"/>
      <c r="XET161" s="28" t="str">
        <f t="shared" si="3"/>
        <v>Claims_Management__Group</v>
      </c>
    </row>
    <row r="162" spans="1:81 16374:16374" s="28" customFormat="1" ht="242.25" hidden="1" x14ac:dyDescent="0.25">
      <c r="A162" s="117" t="s">
        <v>22</v>
      </c>
      <c r="B162" s="65" t="s">
        <v>1539</v>
      </c>
      <c r="C162" s="65" t="s">
        <v>1540</v>
      </c>
      <c r="D162" s="65" t="s">
        <v>816</v>
      </c>
      <c r="E162" s="57" t="s">
        <v>836</v>
      </c>
      <c r="F162" s="59" t="s">
        <v>779</v>
      </c>
      <c r="G162" s="59" t="s">
        <v>1895</v>
      </c>
      <c r="H162" s="59"/>
      <c r="I162" s="59"/>
      <c r="J162" s="59"/>
      <c r="K162" s="59"/>
      <c r="L162" s="59"/>
      <c r="M162" s="59"/>
      <c r="N162" s="59"/>
      <c r="O162" s="59" t="s">
        <v>253</v>
      </c>
      <c r="P162" s="59"/>
      <c r="Q162" s="59"/>
      <c r="R162" s="59"/>
      <c r="S162" s="59"/>
      <c r="T162" s="59"/>
      <c r="U162" s="59"/>
      <c r="V162" s="59"/>
      <c r="W162" s="65" t="s">
        <v>1896</v>
      </c>
      <c r="X162" s="65" t="s">
        <v>1883</v>
      </c>
      <c r="Y162" s="65" t="s">
        <v>1884</v>
      </c>
      <c r="Z162" s="65" t="s">
        <v>1897</v>
      </c>
      <c r="AA162" s="65" t="s">
        <v>1886</v>
      </c>
      <c r="AB162" s="65" t="s">
        <v>1887</v>
      </c>
      <c r="AC162" s="59" t="s">
        <v>140</v>
      </c>
      <c r="AD162" s="58" t="s">
        <v>141</v>
      </c>
      <c r="AE162" s="58" t="s">
        <v>140</v>
      </c>
      <c r="AF162" s="58" t="s">
        <v>140</v>
      </c>
      <c r="AG162" s="58" t="s">
        <v>140</v>
      </c>
      <c r="AH162" s="59" t="s">
        <v>140</v>
      </c>
      <c r="AI162" s="65">
        <v>18</v>
      </c>
      <c r="AJ162" s="59">
        <v>20</v>
      </c>
      <c r="AK162" s="59" t="s">
        <v>468</v>
      </c>
      <c r="AL162" s="59" t="s">
        <v>270</v>
      </c>
      <c r="AM162" s="59" t="s">
        <v>1888</v>
      </c>
      <c r="AN162" s="59" t="s">
        <v>140</v>
      </c>
      <c r="AO162" s="59" t="s">
        <v>255</v>
      </c>
      <c r="AP162" s="59" t="s">
        <v>145</v>
      </c>
      <c r="AQ162" s="110">
        <v>45089</v>
      </c>
      <c r="AR162" s="63" t="s">
        <v>272</v>
      </c>
      <c r="AS162" s="64" t="s">
        <v>650</v>
      </c>
      <c r="AT162" s="63" t="s">
        <v>685</v>
      </c>
      <c r="AU162" s="59">
        <v>0</v>
      </c>
      <c r="AV162" s="59" t="s">
        <v>140</v>
      </c>
      <c r="AW162" s="59" t="s">
        <v>140</v>
      </c>
      <c r="AX162" s="59" t="s">
        <v>140</v>
      </c>
      <c r="AY162" s="59" t="s">
        <v>140</v>
      </c>
      <c r="AZ162" s="59" t="s">
        <v>140</v>
      </c>
      <c r="BA162" s="59" t="s">
        <v>140</v>
      </c>
      <c r="BB162" s="59" t="s">
        <v>140</v>
      </c>
      <c r="BC162" s="59" t="s">
        <v>140</v>
      </c>
      <c r="BD162" s="59" t="s">
        <v>1889</v>
      </c>
      <c r="BE162" s="65" t="s">
        <v>1370</v>
      </c>
      <c r="BF162" s="59" t="s">
        <v>150</v>
      </c>
      <c r="BG162" s="59"/>
      <c r="BH162" s="59" t="s">
        <v>1182</v>
      </c>
      <c r="BI162" s="59" t="s">
        <v>323</v>
      </c>
      <c r="BJ162" s="26" t="s">
        <v>1898</v>
      </c>
      <c r="BK162" s="27" t="s">
        <v>1891</v>
      </c>
      <c r="BL162" s="59" t="s">
        <v>140</v>
      </c>
      <c r="BM162" s="59" t="s">
        <v>140</v>
      </c>
      <c r="BN162" s="59" t="s">
        <v>140</v>
      </c>
      <c r="BO162" s="59" t="s">
        <v>140</v>
      </c>
      <c r="BP162" s="59" t="s">
        <v>140</v>
      </c>
      <c r="BQ162" s="59" t="s">
        <v>140</v>
      </c>
      <c r="BR162" s="59" t="s">
        <v>1892</v>
      </c>
      <c r="BS162" s="67">
        <v>450418</v>
      </c>
      <c r="BT162" s="67" t="s">
        <v>140</v>
      </c>
      <c r="BU162" s="59"/>
      <c r="BV162" s="59" t="s">
        <v>143</v>
      </c>
      <c r="BW162" s="59" t="s">
        <v>140</v>
      </c>
      <c r="BX162" s="59" t="s">
        <v>239</v>
      </c>
      <c r="BY162" s="59" t="s">
        <v>140</v>
      </c>
      <c r="BZ162" s="59" t="s">
        <v>1893</v>
      </c>
      <c r="CA162" s="65" t="s">
        <v>1894</v>
      </c>
      <c r="CB162" s="172" t="s">
        <v>3505</v>
      </c>
      <c r="CC162" s="116"/>
      <c r="XET162" s="28" t="str">
        <f t="shared" si="3"/>
        <v>Claims_Management__Group</v>
      </c>
    </row>
    <row r="163" spans="1:81 16374:16374" s="28" customFormat="1" ht="242.25" hidden="1" x14ac:dyDescent="0.25">
      <c r="A163" s="117" t="s">
        <v>22</v>
      </c>
      <c r="B163" s="65" t="s">
        <v>1539</v>
      </c>
      <c r="C163" s="65" t="s">
        <v>1540</v>
      </c>
      <c r="D163" s="65" t="s">
        <v>816</v>
      </c>
      <c r="E163" s="57" t="s">
        <v>836</v>
      </c>
      <c r="F163" s="59" t="s">
        <v>781</v>
      </c>
      <c r="G163" s="59" t="s">
        <v>1899</v>
      </c>
      <c r="H163" s="59"/>
      <c r="I163" s="59"/>
      <c r="J163" s="59"/>
      <c r="K163" s="59"/>
      <c r="L163" s="59"/>
      <c r="M163" s="59"/>
      <c r="N163" s="59"/>
      <c r="O163" s="59"/>
      <c r="P163" s="59"/>
      <c r="Q163" s="59" t="s">
        <v>253</v>
      </c>
      <c r="R163" s="59"/>
      <c r="S163" s="59"/>
      <c r="T163" s="59"/>
      <c r="U163" s="59"/>
      <c r="V163" s="59"/>
      <c r="W163" s="65" t="s">
        <v>1900</v>
      </c>
      <c r="X163" s="65" t="s">
        <v>1883</v>
      </c>
      <c r="Y163" s="65" t="s">
        <v>1884</v>
      </c>
      <c r="Z163" s="65" t="s">
        <v>1897</v>
      </c>
      <c r="AA163" s="65" t="s">
        <v>1886</v>
      </c>
      <c r="AB163" s="65" t="s">
        <v>1887</v>
      </c>
      <c r="AC163" s="59" t="s">
        <v>140</v>
      </c>
      <c r="AD163" s="58" t="s">
        <v>141</v>
      </c>
      <c r="AE163" s="58" t="s">
        <v>140</v>
      </c>
      <c r="AF163" s="58" t="s">
        <v>140</v>
      </c>
      <c r="AG163" s="58" t="s">
        <v>140</v>
      </c>
      <c r="AH163" s="59" t="s">
        <v>140</v>
      </c>
      <c r="AI163" s="65">
        <v>15</v>
      </c>
      <c r="AJ163" s="59">
        <v>18</v>
      </c>
      <c r="AK163" s="59" t="s">
        <v>468</v>
      </c>
      <c r="AL163" s="59" t="s">
        <v>270</v>
      </c>
      <c r="AM163" s="59" t="s">
        <v>1888</v>
      </c>
      <c r="AN163" s="59" t="s">
        <v>140</v>
      </c>
      <c r="AO163" s="59" t="s">
        <v>255</v>
      </c>
      <c r="AP163" s="59" t="s">
        <v>145</v>
      </c>
      <c r="AQ163" s="110">
        <v>45173</v>
      </c>
      <c r="AR163" s="63" t="s">
        <v>272</v>
      </c>
      <c r="AS163" s="64" t="s">
        <v>685</v>
      </c>
      <c r="AT163" s="63" t="s">
        <v>584</v>
      </c>
      <c r="AU163" s="59">
        <v>0</v>
      </c>
      <c r="AV163" s="59" t="s">
        <v>140</v>
      </c>
      <c r="AW163" s="59" t="s">
        <v>140</v>
      </c>
      <c r="AX163" s="59" t="s">
        <v>140</v>
      </c>
      <c r="AY163" s="59" t="s">
        <v>140</v>
      </c>
      <c r="AZ163" s="59" t="s">
        <v>140</v>
      </c>
      <c r="BA163" s="59" t="s">
        <v>140</v>
      </c>
      <c r="BB163" s="59" t="s">
        <v>140</v>
      </c>
      <c r="BC163" s="59" t="s">
        <v>140</v>
      </c>
      <c r="BD163" s="59" t="s">
        <v>1889</v>
      </c>
      <c r="BE163" s="65" t="s">
        <v>1370</v>
      </c>
      <c r="BF163" s="59" t="s">
        <v>150</v>
      </c>
      <c r="BG163" s="59"/>
      <c r="BH163" s="59" t="s">
        <v>1182</v>
      </c>
      <c r="BI163" s="59" t="s">
        <v>323</v>
      </c>
      <c r="BJ163" s="26" t="s">
        <v>1901</v>
      </c>
      <c r="BK163" s="27" t="s">
        <v>1891</v>
      </c>
      <c r="BL163" s="59" t="s">
        <v>140</v>
      </c>
      <c r="BM163" s="59" t="s">
        <v>140</v>
      </c>
      <c r="BN163" s="59" t="s">
        <v>140</v>
      </c>
      <c r="BO163" s="59" t="s">
        <v>140</v>
      </c>
      <c r="BP163" s="59" t="s">
        <v>140</v>
      </c>
      <c r="BQ163" s="59" t="s">
        <v>140</v>
      </c>
      <c r="BR163" s="59" t="s">
        <v>1892</v>
      </c>
      <c r="BS163" s="67">
        <v>132748</v>
      </c>
      <c r="BT163" s="67" t="s">
        <v>140</v>
      </c>
      <c r="BU163" s="59"/>
      <c r="BV163" s="59" t="s">
        <v>143</v>
      </c>
      <c r="BW163" s="59" t="s">
        <v>140</v>
      </c>
      <c r="BX163" s="59" t="s">
        <v>239</v>
      </c>
      <c r="BY163" s="59" t="s">
        <v>140</v>
      </c>
      <c r="BZ163" s="59" t="s">
        <v>1902</v>
      </c>
      <c r="CA163" s="65" t="s">
        <v>1894</v>
      </c>
      <c r="CB163" s="172" t="s">
        <v>3505</v>
      </c>
      <c r="CC163" s="116"/>
      <c r="XET163" s="28" t="str">
        <f t="shared" si="3"/>
        <v>Claims_Management__Group</v>
      </c>
    </row>
    <row r="164" spans="1:81 16374:16374" s="28" customFormat="1" ht="114.75" hidden="1" x14ac:dyDescent="0.25">
      <c r="A164" s="117" t="s">
        <v>22</v>
      </c>
      <c r="B164" s="65" t="s">
        <v>1539</v>
      </c>
      <c r="C164" s="65" t="s">
        <v>1540</v>
      </c>
      <c r="D164" s="65" t="s">
        <v>856</v>
      </c>
      <c r="E164" s="57" t="s">
        <v>1226</v>
      </c>
      <c r="F164" s="59" t="s">
        <v>1903</v>
      </c>
      <c r="G164" s="59" t="s">
        <v>1903</v>
      </c>
      <c r="H164" s="59" t="s">
        <v>133</v>
      </c>
      <c r="I164" s="59" t="s">
        <v>133</v>
      </c>
      <c r="J164" s="59" t="s">
        <v>133</v>
      </c>
      <c r="K164" s="59"/>
      <c r="L164" s="59"/>
      <c r="M164" s="59"/>
      <c r="N164" s="59"/>
      <c r="O164" s="59"/>
      <c r="P164" s="59"/>
      <c r="Q164" s="59"/>
      <c r="R164" s="59"/>
      <c r="S164" s="59"/>
      <c r="T164" s="59" t="s">
        <v>133</v>
      </c>
      <c r="U164" s="59" t="s">
        <v>133</v>
      </c>
      <c r="V164" s="59"/>
      <c r="W164" s="65" t="s">
        <v>1788</v>
      </c>
      <c r="X164" s="65" t="s">
        <v>1904</v>
      </c>
      <c r="Y164" s="65" t="s">
        <v>1790</v>
      </c>
      <c r="Z164" s="65" t="s">
        <v>1791</v>
      </c>
      <c r="AA164" s="65" t="s">
        <v>1792</v>
      </c>
      <c r="AB164" s="65" t="s">
        <v>1793</v>
      </c>
      <c r="AC164" s="59" t="s">
        <v>1794</v>
      </c>
      <c r="AD164" s="58" t="s">
        <v>141</v>
      </c>
      <c r="AE164" s="58" t="s">
        <v>140</v>
      </c>
      <c r="AF164" s="58" t="s">
        <v>140</v>
      </c>
      <c r="AG164" s="58" t="s">
        <v>140</v>
      </c>
      <c r="AH164" s="59" t="s">
        <v>140</v>
      </c>
      <c r="AI164" s="65">
        <v>40</v>
      </c>
      <c r="AJ164" s="59">
        <v>58</v>
      </c>
      <c r="AK164" s="59" t="s">
        <v>260</v>
      </c>
      <c r="AL164" s="59" t="s">
        <v>143</v>
      </c>
      <c r="AM164" s="59" t="s">
        <v>144</v>
      </c>
      <c r="AN164" s="59" t="s">
        <v>311</v>
      </c>
      <c r="AO164" s="59" t="s">
        <v>311</v>
      </c>
      <c r="AP164" s="59" t="s">
        <v>145</v>
      </c>
      <c r="AQ164" s="110">
        <v>45242</v>
      </c>
      <c r="AR164" s="63" t="s">
        <v>272</v>
      </c>
      <c r="AS164" s="64" t="s">
        <v>1905</v>
      </c>
      <c r="AT164" s="63" t="s">
        <v>685</v>
      </c>
      <c r="AU164" s="59">
        <v>0</v>
      </c>
      <c r="AV164" s="59" t="s">
        <v>140</v>
      </c>
      <c r="AW164" s="59" t="s">
        <v>140</v>
      </c>
      <c r="AX164" s="59" t="s">
        <v>140</v>
      </c>
      <c r="AY164" s="59" t="s">
        <v>140</v>
      </c>
      <c r="AZ164" s="59" t="s">
        <v>140</v>
      </c>
      <c r="BA164" s="59" t="s">
        <v>140</v>
      </c>
      <c r="BB164" s="59" t="s">
        <v>140</v>
      </c>
      <c r="BC164" s="59" t="s">
        <v>140</v>
      </c>
      <c r="BD164" s="59" t="s">
        <v>1889</v>
      </c>
      <c r="BE164" s="65" t="s">
        <v>1370</v>
      </c>
      <c r="BF164" s="59" t="s">
        <v>150</v>
      </c>
      <c r="BG164" s="59"/>
      <c r="BH164" s="59" t="s">
        <v>1182</v>
      </c>
      <c r="BI164" s="59" t="s">
        <v>323</v>
      </c>
      <c r="BJ164" s="26" t="s">
        <v>1906</v>
      </c>
      <c r="BK164" s="27" t="s">
        <v>1907</v>
      </c>
      <c r="BL164" s="59" t="s">
        <v>140</v>
      </c>
      <c r="BM164" s="59" t="s">
        <v>140</v>
      </c>
      <c r="BN164" s="59" t="s">
        <v>140</v>
      </c>
      <c r="BO164" s="59" t="s">
        <v>140</v>
      </c>
      <c r="BP164" s="59" t="s">
        <v>140</v>
      </c>
      <c r="BQ164" s="59" t="s">
        <v>140</v>
      </c>
      <c r="BR164" s="59" t="s">
        <v>140</v>
      </c>
      <c r="BS164" s="67" t="s">
        <v>140</v>
      </c>
      <c r="BT164" s="67" t="s">
        <v>140</v>
      </c>
      <c r="BU164" s="59">
        <v>2800</v>
      </c>
      <c r="BV164" s="59" t="s">
        <v>270</v>
      </c>
      <c r="BW164" s="59" t="s">
        <v>1908</v>
      </c>
      <c r="BX164" s="59" t="s">
        <v>239</v>
      </c>
      <c r="BY164" s="59" t="s">
        <v>140</v>
      </c>
      <c r="BZ164" s="59" t="s">
        <v>1909</v>
      </c>
      <c r="CA164" s="65" t="s">
        <v>1910</v>
      </c>
      <c r="CB164" s="172" t="s">
        <v>3505</v>
      </c>
      <c r="CC164" s="116"/>
      <c r="XET164" s="28" t="str">
        <f t="shared" si="3"/>
        <v>Policy_Administration__Group</v>
      </c>
    </row>
    <row r="165" spans="1:81 16374:16374" s="28" customFormat="1" ht="267.75" hidden="1" x14ac:dyDescent="0.25">
      <c r="A165" s="117" t="s">
        <v>22</v>
      </c>
      <c r="B165" s="65" t="s">
        <v>1539</v>
      </c>
      <c r="C165" s="65" t="s">
        <v>1540</v>
      </c>
      <c r="D165" s="65" t="s">
        <v>816</v>
      </c>
      <c r="E165" s="57" t="s">
        <v>836</v>
      </c>
      <c r="F165" s="59" t="s">
        <v>1911</v>
      </c>
      <c r="G165" s="59" t="s">
        <v>1912</v>
      </c>
      <c r="H165" s="59"/>
      <c r="I165" s="59"/>
      <c r="J165" s="59"/>
      <c r="K165" s="59"/>
      <c r="L165" s="59"/>
      <c r="M165" s="59"/>
      <c r="N165" s="59"/>
      <c r="O165" s="59"/>
      <c r="P165" s="59" t="s">
        <v>133</v>
      </c>
      <c r="Q165" s="59" t="s">
        <v>133</v>
      </c>
      <c r="R165" s="59"/>
      <c r="S165" s="59"/>
      <c r="T165" s="59"/>
      <c r="U165" s="59"/>
      <c r="V165" s="59"/>
      <c r="W165" s="65" t="s">
        <v>1882</v>
      </c>
      <c r="X165" s="65" t="s">
        <v>1883</v>
      </c>
      <c r="Y165" s="65" t="s">
        <v>1884</v>
      </c>
      <c r="Z165" s="65" t="s">
        <v>1885</v>
      </c>
      <c r="AA165" s="65" t="s">
        <v>1886</v>
      </c>
      <c r="AB165" s="65" t="s">
        <v>1887</v>
      </c>
      <c r="AC165" s="59" t="s">
        <v>140</v>
      </c>
      <c r="AD165" s="58" t="s">
        <v>141</v>
      </c>
      <c r="AE165" s="58" t="s">
        <v>140</v>
      </c>
      <c r="AF165" s="58" t="s">
        <v>140</v>
      </c>
      <c r="AG165" s="58" t="s">
        <v>140</v>
      </c>
      <c r="AH165" s="59" t="s">
        <v>140</v>
      </c>
      <c r="AI165" s="65">
        <v>24</v>
      </c>
      <c r="AJ165" s="59">
        <v>31</v>
      </c>
      <c r="AK165" s="59" t="s">
        <v>468</v>
      </c>
      <c r="AL165" s="59" t="s">
        <v>270</v>
      </c>
      <c r="AM165" s="59" t="s">
        <v>1888</v>
      </c>
      <c r="AN165" s="59" t="s">
        <v>140</v>
      </c>
      <c r="AO165" s="59" t="s">
        <v>255</v>
      </c>
      <c r="AP165" s="59" t="s">
        <v>145</v>
      </c>
      <c r="AQ165" s="110">
        <v>45173</v>
      </c>
      <c r="AR165" s="63" t="s">
        <v>272</v>
      </c>
      <c r="AS165" s="64" t="s">
        <v>685</v>
      </c>
      <c r="AT165" s="63" t="s">
        <v>584</v>
      </c>
      <c r="AU165" s="59">
        <v>0</v>
      </c>
      <c r="AV165" s="59" t="s">
        <v>140</v>
      </c>
      <c r="AW165" s="59" t="s">
        <v>140</v>
      </c>
      <c r="AX165" s="59" t="s">
        <v>140</v>
      </c>
      <c r="AY165" s="59" t="s">
        <v>140</v>
      </c>
      <c r="AZ165" s="59" t="s">
        <v>140</v>
      </c>
      <c r="BA165" s="59" t="s">
        <v>140</v>
      </c>
      <c r="BB165" s="59" t="s">
        <v>140</v>
      </c>
      <c r="BC165" s="59" t="s">
        <v>140</v>
      </c>
      <c r="BD165" s="59" t="s">
        <v>1889</v>
      </c>
      <c r="BE165" s="65" t="s">
        <v>1370</v>
      </c>
      <c r="BF165" s="59" t="s">
        <v>150</v>
      </c>
      <c r="BG165" s="59"/>
      <c r="BH165" s="59" t="s">
        <v>1192</v>
      </c>
      <c r="BI165" s="59" t="s">
        <v>323</v>
      </c>
      <c r="BJ165" s="26" t="s">
        <v>1890</v>
      </c>
      <c r="BK165" s="27" t="s">
        <v>1914</v>
      </c>
      <c r="BL165" s="59" t="s">
        <v>140</v>
      </c>
      <c r="BM165" s="59" t="s">
        <v>140</v>
      </c>
      <c r="BN165" s="59" t="s">
        <v>140</v>
      </c>
      <c r="BO165" s="59" t="s">
        <v>140</v>
      </c>
      <c r="BP165" s="59" t="s">
        <v>140</v>
      </c>
      <c r="BQ165" s="59" t="s">
        <v>140</v>
      </c>
      <c r="BR165" s="59" t="s">
        <v>1892</v>
      </c>
      <c r="BS165" s="67">
        <v>141153</v>
      </c>
      <c r="BT165" s="67" t="s">
        <v>140</v>
      </c>
      <c r="BU165" s="59"/>
      <c r="BV165" s="59" t="s">
        <v>143</v>
      </c>
      <c r="BW165" s="59" t="s">
        <v>140</v>
      </c>
      <c r="BX165" s="59" t="s">
        <v>239</v>
      </c>
      <c r="BY165" s="59" t="s">
        <v>140</v>
      </c>
      <c r="BZ165" s="59" t="s">
        <v>1915</v>
      </c>
      <c r="CA165" s="65" t="s">
        <v>1894</v>
      </c>
      <c r="CB165" s="172" t="s">
        <v>3505</v>
      </c>
      <c r="CC165" s="116"/>
      <c r="XET165" s="28" t="str">
        <f t="shared" si="3"/>
        <v>Claims_Management__Group</v>
      </c>
    </row>
    <row r="166" spans="1:81 16374:16374" s="28" customFormat="1" ht="114.75" x14ac:dyDescent="0.25">
      <c r="A166" s="117" t="s">
        <v>22</v>
      </c>
      <c r="B166" s="65" t="s">
        <v>1539</v>
      </c>
      <c r="C166" s="65" t="s">
        <v>1540</v>
      </c>
      <c r="D166" s="65" t="s">
        <v>816</v>
      </c>
      <c r="E166" s="57" t="s">
        <v>1261</v>
      </c>
      <c r="F166" s="59" t="s">
        <v>1709</v>
      </c>
      <c r="G166" s="59" t="s">
        <v>1709</v>
      </c>
      <c r="H166" s="59" t="s">
        <v>253</v>
      </c>
      <c r="I166" s="59" t="s">
        <v>253</v>
      </c>
      <c r="J166" s="59"/>
      <c r="K166" s="59"/>
      <c r="L166" s="59"/>
      <c r="M166" s="59" t="s">
        <v>253</v>
      </c>
      <c r="N166" s="59"/>
      <c r="O166" s="59"/>
      <c r="P166" s="59"/>
      <c r="Q166" s="59" t="s">
        <v>253</v>
      </c>
      <c r="R166" s="59"/>
      <c r="S166" s="59" t="s">
        <v>253</v>
      </c>
      <c r="T166" s="59" t="s">
        <v>253</v>
      </c>
      <c r="U166" s="59" t="s">
        <v>253</v>
      </c>
      <c r="V166" s="59"/>
      <c r="W166" s="65" t="s">
        <v>1143</v>
      </c>
      <c r="X166" s="65" t="s">
        <v>1710</v>
      </c>
      <c r="Y166" s="65" t="s">
        <v>1916</v>
      </c>
      <c r="Z166" s="65" t="s">
        <v>1712</v>
      </c>
      <c r="AA166" s="65" t="s">
        <v>1713</v>
      </c>
      <c r="AB166" s="65" t="s">
        <v>1714</v>
      </c>
      <c r="AC166" s="59" t="s">
        <v>140</v>
      </c>
      <c r="AD166" s="58" t="s">
        <v>141</v>
      </c>
      <c r="AE166" s="58"/>
      <c r="AF166" s="58"/>
      <c r="AG166" s="58"/>
      <c r="AH166" s="59">
        <v>39</v>
      </c>
      <c r="AI166" s="65">
        <v>0</v>
      </c>
      <c r="AJ166" s="59">
        <v>69</v>
      </c>
      <c r="AK166" s="59" t="s">
        <v>142</v>
      </c>
      <c r="AL166" s="59" t="s">
        <v>143</v>
      </c>
      <c r="AM166" s="59" t="s">
        <v>144</v>
      </c>
      <c r="AN166" s="59" t="s">
        <v>140</v>
      </c>
      <c r="AO166" s="59" t="s">
        <v>140</v>
      </c>
      <c r="AP166" s="59" t="s">
        <v>145</v>
      </c>
      <c r="AQ166" s="110">
        <v>45352</v>
      </c>
      <c r="AR166" s="63" t="s">
        <v>272</v>
      </c>
      <c r="AS166" s="64" t="s">
        <v>567</v>
      </c>
      <c r="AT166" s="63" t="s">
        <v>273</v>
      </c>
      <c r="AU166" s="59">
        <v>0</v>
      </c>
      <c r="AV166" s="59" t="s">
        <v>140</v>
      </c>
      <c r="AW166" s="59" t="s">
        <v>140</v>
      </c>
      <c r="AX166" s="59" t="s">
        <v>1920</v>
      </c>
      <c r="AY166" s="59" t="s">
        <v>140</v>
      </c>
      <c r="AZ166" s="59" t="s">
        <v>140</v>
      </c>
      <c r="BA166" s="59" t="s">
        <v>140</v>
      </c>
      <c r="BB166" s="59" t="s">
        <v>140</v>
      </c>
      <c r="BC166" s="59" t="s">
        <v>140</v>
      </c>
      <c r="BD166" s="59" t="s">
        <v>140</v>
      </c>
      <c r="BE166" s="65" t="s">
        <v>1921</v>
      </c>
      <c r="BF166" s="59" t="s">
        <v>150</v>
      </c>
      <c r="BG166" s="59"/>
      <c r="BH166" s="59" t="s">
        <v>386</v>
      </c>
      <c r="BI166" s="59" t="s">
        <v>386</v>
      </c>
      <c r="BJ166" s="26" t="s">
        <v>1716</v>
      </c>
      <c r="BK166" s="27" t="s">
        <v>1717</v>
      </c>
      <c r="BL166" s="59" t="s">
        <v>1922</v>
      </c>
      <c r="BM166" s="59" t="s">
        <v>140</v>
      </c>
      <c r="BN166" s="59" t="s">
        <v>140</v>
      </c>
      <c r="BO166" s="59" t="s">
        <v>140</v>
      </c>
      <c r="BP166" s="59" t="s">
        <v>140</v>
      </c>
      <c r="BQ166" s="59" t="s">
        <v>140</v>
      </c>
      <c r="BR166" s="59" t="s">
        <v>140</v>
      </c>
      <c r="BS166" s="67">
        <v>230278</v>
      </c>
      <c r="BT166" s="67" t="s">
        <v>140</v>
      </c>
      <c r="BU166" s="59"/>
      <c r="BV166" s="59" t="s">
        <v>143</v>
      </c>
      <c r="BW166" s="59" t="s">
        <v>140</v>
      </c>
      <c r="BX166" s="59" t="s">
        <v>239</v>
      </c>
      <c r="BY166" s="59" t="s">
        <v>140</v>
      </c>
      <c r="BZ166" s="59" t="s">
        <v>1923</v>
      </c>
      <c r="CA166" s="65" t="s">
        <v>1924</v>
      </c>
      <c r="CB166" s="172" t="s">
        <v>3505</v>
      </c>
      <c r="CC166" s="116"/>
      <c r="XET166" s="28" t="str">
        <f t="shared" si="3"/>
        <v>Claims_Management__Group</v>
      </c>
    </row>
    <row r="167" spans="1:81 16374:16374" s="28" customFormat="1" ht="25.5" hidden="1" x14ac:dyDescent="0.25">
      <c r="A167" s="117" t="s">
        <v>22</v>
      </c>
      <c r="B167" s="65" t="s">
        <v>1539</v>
      </c>
      <c r="C167" s="65" t="s">
        <v>1540</v>
      </c>
      <c r="D167" s="65" t="s">
        <v>1194</v>
      </c>
      <c r="E167" s="57" t="s">
        <v>1211</v>
      </c>
      <c r="F167" s="59" t="s">
        <v>1925</v>
      </c>
      <c r="G167" s="59" t="s">
        <v>1925</v>
      </c>
      <c r="H167" s="59"/>
      <c r="I167" s="59" t="s">
        <v>253</v>
      </c>
      <c r="J167" s="59" t="s">
        <v>253</v>
      </c>
      <c r="K167" s="59" t="s">
        <v>253</v>
      </c>
      <c r="L167" s="59"/>
      <c r="M167" s="59"/>
      <c r="N167" s="59"/>
      <c r="O167" s="59"/>
      <c r="P167" s="59"/>
      <c r="Q167" s="59"/>
      <c r="R167" s="59"/>
      <c r="S167" s="59"/>
      <c r="T167" s="59"/>
      <c r="U167" s="59"/>
      <c r="V167" s="59"/>
      <c r="W167" s="65" t="s">
        <v>1926</v>
      </c>
      <c r="X167" s="65" t="s">
        <v>76</v>
      </c>
      <c r="Y167" s="65" t="s">
        <v>1927</v>
      </c>
      <c r="Z167" s="65" t="s">
        <v>1928</v>
      </c>
      <c r="AA167" s="65" t="s">
        <v>1929</v>
      </c>
      <c r="AB167" s="65" t="s">
        <v>1930</v>
      </c>
      <c r="AC167" s="59" t="s">
        <v>140</v>
      </c>
      <c r="AD167" s="58" t="s">
        <v>141</v>
      </c>
      <c r="AE167" s="58"/>
      <c r="AF167" s="58"/>
      <c r="AG167" s="58"/>
      <c r="AH167" s="59">
        <v>0</v>
      </c>
      <c r="AI167" s="65">
        <v>148</v>
      </c>
      <c r="AJ167" s="59">
        <v>167</v>
      </c>
      <c r="AK167" s="59" t="s">
        <v>260</v>
      </c>
      <c r="AL167" s="59" t="s">
        <v>143</v>
      </c>
      <c r="AM167" s="59" t="s">
        <v>144</v>
      </c>
      <c r="AN167" s="59" t="s">
        <v>140</v>
      </c>
      <c r="AO167" s="59" t="s">
        <v>255</v>
      </c>
      <c r="AP167" s="59" t="s">
        <v>160</v>
      </c>
      <c r="AQ167" s="110">
        <v>45166</v>
      </c>
      <c r="AR167" s="63" t="s">
        <v>272</v>
      </c>
      <c r="AS167" s="64" t="s">
        <v>567</v>
      </c>
      <c r="AT167" s="63" t="s">
        <v>273</v>
      </c>
      <c r="AU167" s="59">
        <v>0</v>
      </c>
      <c r="AV167" s="59" t="s">
        <v>140</v>
      </c>
      <c r="AW167" s="59" t="s">
        <v>140</v>
      </c>
      <c r="AX167" s="59" t="s">
        <v>1920</v>
      </c>
      <c r="AY167" s="59" t="s">
        <v>140</v>
      </c>
      <c r="AZ167" s="59" t="s">
        <v>140</v>
      </c>
      <c r="BA167" s="59" t="s">
        <v>140</v>
      </c>
      <c r="BB167" s="59" t="s">
        <v>140</v>
      </c>
      <c r="BC167" s="59" t="s">
        <v>140</v>
      </c>
      <c r="BD167" s="59" t="s">
        <v>140</v>
      </c>
      <c r="BE167" s="65" t="s">
        <v>1921</v>
      </c>
      <c r="BF167" s="59" t="s">
        <v>150</v>
      </c>
      <c r="BG167" s="59"/>
      <c r="BH167" s="59" t="s">
        <v>386</v>
      </c>
      <c r="BI167" s="59" t="s">
        <v>386</v>
      </c>
      <c r="BJ167" s="26" t="s">
        <v>1931</v>
      </c>
      <c r="BK167" s="27" t="s">
        <v>140</v>
      </c>
      <c r="BL167" s="59" t="s">
        <v>1932</v>
      </c>
      <c r="BM167" s="59" t="s">
        <v>140</v>
      </c>
      <c r="BN167" s="59" t="s">
        <v>140</v>
      </c>
      <c r="BO167" s="59" t="s">
        <v>140</v>
      </c>
      <c r="BP167" s="59" t="s">
        <v>140</v>
      </c>
      <c r="BQ167" s="59" t="s">
        <v>140</v>
      </c>
      <c r="BR167" s="59" t="s">
        <v>1892</v>
      </c>
      <c r="BS167" s="67"/>
      <c r="BT167" s="67"/>
      <c r="BU167" s="59">
        <v>1000000</v>
      </c>
      <c r="BV167" s="59" t="s">
        <v>143</v>
      </c>
      <c r="BW167" s="59" t="s">
        <v>140</v>
      </c>
      <c r="BX167" s="59" t="s">
        <v>239</v>
      </c>
      <c r="BY167" s="59" t="s">
        <v>140</v>
      </c>
      <c r="BZ167" s="59" t="s">
        <v>1933</v>
      </c>
      <c r="CA167" s="65" t="s">
        <v>1934</v>
      </c>
      <c r="CB167" s="172" t="s">
        <v>3505</v>
      </c>
      <c r="CC167" s="116"/>
      <c r="XET167" s="28" t="str">
        <f t="shared" si="3"/>
        <v>Contact_Center__Group</v>
      </c>
    </row>
    <row r="168" spans="1:81 16374:16374" s="28" customFormat="1" ht="63.75" hidden="1" x14ac:dyDescent="0.25">
      <c r="A168" s="117" t="s">
        <v>22</v>
      </c>
      <c r="B168" s="65" t="s">
        <v>1539</v>
      </c>
      <c r="C168" s="65" t="s">
        <v>1540</v>
      </c>
      <c r="D168" s="65" t="s">
        <v>1194</v>
      </c>
      <c r="E168" s="57" t="s">
        <v>1211</v>
      </c>
      <c r="F168" s="59" t="s">
        <v>1935</v>
      </c>
      <c r="G168" s="59" t="s">
        <v>1925</v>
      </c>
      <c r="H168" s="59"/>
      <c r="I168" s="59" t="s">
        <v>253</v>
      </c>
      <c r="J168" s="59" t="s">
        <v>253</v>
      </c>
      <c r="K168" s="59" t="s">
        <v>253</v>
      </c>
      <c r="L168" s="59"/>
      <c r="M168" s="59"/>
      <c r="N168" s="59"/>
      <c r="O168" s="59"/>
      <c r="P168" s="59"/>
      <c r="Q168" s="59"/>
      <c r="R168" s="59"/>
      <c r="S168" s="59"/>
      <c r="T168" s="59"/>
      <c r="U168" s="59"/>
      <c r="V168" s="59"/>
      <c r="W168" s="65" t="s">
        <v>1936</v>
      </c>
      <c r="X168" s="65" t="s">
        <v>76</v>
      </c>
      <c r="Y168" s="65" t="s">
        <v>1937</v>
      </c>
      <c r="Z168" s="65" t="s">
        <v>1938</v>
      </c>
      <c r="AA168" s="65" t="s">
        <v>1929</v>
      </c>
      <c r="AB168" s="65" t="s">
        <v>1714</v>
      </c>
      <c r="AC168" s="59" t="s">
        <v>140</v>
      </c>
      <c r="AD168" s="58" t="s">
        <v>141</v>
      </c>
      <c r="AE168" s="58"/>
      <c r="AF168" s="58"/>
      <c r="AG168" s="58"/>
      <c r="AH168" s="59">
        <v>0</v>
      </c>
      <c r="AI168" s="65">
        <v>41</v>
      </c>
      <c r="AJ168" s="59">
        <v>59</v>
      </c>
      <c r="AK168" s="59" t="s">
        <v>260</v>
      </c>
      <c r="AL168" s="59" t="s">
        <v>143</v>
      </c>
      <c r="AM168" s="59" t="s">
        <v>144</v>
      </c>
      <c r="AN168" s="59" t="s">
        <v>140</v>
      </c>
      <c r="AO168" s="59" t="s">
        <v>255</v>
      </c>
      <c r="AP168" s="59" t="s">
        <v>145</v>
      </c>
      <c r="AQ168" s="110">
        <v>45166</v>
      </c>
      <c r="AR168" s="63" t="s">
        <v>272</v>
      </c>
      <c r="AS168" s="64" t="s">
        <v>567</v>
      </c>
      <c r="AT168" s="63" t="s">
        <v>273</v>
      </c>
      <c r="AU168" s="59">
        <v>0</v>
      </c>
      <c r="AV168" s="59" t="s">
        <v>1939</v>
      </c>
      <c r="AW168" s="59" t="s">
        <v>140</v>
      </c>
      <c r="AX168" s="59" t="s">
        <v>140</v>
      </c>
      <c r="AY168" s="59" t="s">
        <v>140</v>
      </c>
      <c r="AZ168" s="59" t="s">
        <v>140</v>
      </c>
      <c r="BA168" s="59" t="s">
        <v>140</v>
      </c>
      <c r="BB168" s="59" t="s">
        <v>140</v>
      </c>
      <c r="BC168" s="59" t="s">
        <v>140</v>
      </c>
      <c r="BD168" s="59" t="s">
        <v>140</v>
      </c>
      <c r="BE168" s="65" t="s">
        <v>1921</v>
      </c>
      <c r="BF168" s="59" t="s">
        <v>150</v>
      </c>
      <c r="BG168" s="59"/>
      <c r="BH168" s="59" t="s">
        <v>386</v>
      </c>
      <c r="BI168" s="59" t="s">
        <v>386</v>
      </c>
      <c r="BJ168" s="26" t="s">
        <v>1931</v>
      </c>
      <c r="BK168" s="27" t="s">
        <v>1940</v>
      </c>
      <c r="BL168" s="59" t="s">
        <v>1941</v>
      </c>
      <c r="BM168" s="59" t="s">
        <v>140</v>
      </c>
      <c r="BN168" s="59" t="s">
        <v>140</v>
      </c>
      <c r="BO168" s="59" t="s">
        <v>140</v>
      </c>
      <c r="BP168" s="59" t="s">
        <v>140</v>
      </c>
      <c r="BQ168" s="59" t="s">
        <v>140</v>
      </c>
      <c r="BR168" s="59" t="s">
        <v>1892</v>
      </c>
      <c r="BS168" s="67"/>
      <c r="BT168" s="67"/>
      <c r="BU168" s="59">
        <v>1000000</v>
      </c>
      <c r="BV168" s="59" t="s">
        <v>143</v>
      </c>
      <c r="BW168" s="59" t="s">
        <v>140</v>
      </c>
      <c r="BX168" s="59" t="s">
        <v>239</v>
      </c>
      <c r="BY168" s="59" t="s">
        <v>140</v>
      </c>
      <c r="BZ168" s="59" t="s">
        <v>1942</v>
      </c>
      <c r="CA168" s="65" t="s">
        <v>1943</v>
      </c>
      <c r="CB168" s="172" t="s">
        <v>3505</v>
      </c>
      <c r="CC168" s="116"/>
      <c r="XET168" s="28" t="str">
        <f t="shared" si="3"/>
        <v>Contact_Center__Group</v>
      </c>
    </row>
    <row r="169" spans="1:81 16374:16374" s="28" customFormat="1" ht="51" hidden="1" x14ac:dyDescent="0.25">
      <c r="A169" s="117" t="s">
        <v>32</v>
      </c>
      <c r="B169" s="65" t="s">
        <v>1944</v>
      </c>
      <c r="C169" s="65" t="s">
        <v>1945</v>
      </c>
      <c r="D169" s="65" t="s">
        <v>816</v>
      </c>
      <c r="E169" s="57" t="s">
        <v>817</v>
      </c>
      <c r="F169" s="59" t="s">
        <v>1556</v>
      </c>
      <c r="G169" s="59" t="s">
        <v>1006</v>
      </c>
      <c r="H169" s="59"/>
      <c r="I169" s="59" t="s">
        <v>133</v>
      </c>
      <c r="J169" s="59"/>
      <c r="K169" s="59"/>
      <c r="L169" s="59"/>
      <c r="M169" s="59"/>
      <c r="N169" s="59"/>
      <c r="O169" s="59"/>
      <c r="P169" s="59"/>
      <c r="Q169" s="59"/>
      <c r="R169" s="59"/>
      <c r="S169" s="59"/>
      <c r="T169" s="59"/>
      <c r="U169" s="59"/>
      <c r="V169" s="59"/>
      <c r="W169" s="65" t="s">
        <v>1946</v>
      </c>
      <c r="X169" s="65" t="s">
        <v>1947</v>
      </c>
      <c r="Y169" s="65" t="s">
        <v>1948</v>
      </c>
      <c r="Z169" s="65" t="s">
        <v>1949</v>
      </c>
      <c r="AA169" s="65" t="s">
        <v>1950</v>
      </c>
      <c r="AB169" s="65" t="s">
        <v>1951</v>
      </c>
      <c r="AC169" s="59" t="s">
        <v>140</v>
      </c>
      <c r="AD169" s="58" t="s">
        <v>141</v>
      </c>
      <c r="AE169" s="58"/>
      <c r="AF169" s="58"/>
      <c r="AG169" s="58"/>
      <c r="AH169" s="59">
        <v>67.62</v>
      </c>
      <c r="AI169" s="65"/>
      <c r="AJ169" s="59">
        <v>76</v>
      </c>
      <c r="AK169" s="59" t="s">
        <v>142</v>
      </c>
      <c r="AL169" s="59" t="s">
        <v>143</v>
      </c>
      <c r="AM169" s="59" t="s">
        <v>144</v>
      </c>
      <c r="AN169" s="59" t="s">
        <v>140</v>
      </c>
      <c r="AO169" s="59" t="s">
        <v>140</v>
      </c>
      <c r="AP169" s="59" t="s">
        <v>145</v>
      </c>
      <c r="AQ169" s="110">
        <v>41050</v>
      </c>
      <c r="AR169" s="63" t="s">
        <v>272</v>
      </c>
      <c r="AS169" s="64" t="s">
        <v>567</v>
      </c>
      <c r="AT169" s="63" t="s">
        <v>273</v>
      </c>
      <c r="AU169" s="59">
        <v>0</v>
      </c>
      <c r="AV169" s="59" t="s">
        <v>140</v>
      </c>
      <c r="AW169" s="59" t="s">
        <v>140</v>
      </c>
      <c r="AX169" s="59" t="s">
        <v>140</v>
      </c>
      <c r="AY169" s="59" t="s">
        <v>140</v>
      </c>
      <c r="AZ169" s="59" t="s">
        <v>140</v>
      </c>
      <c r="BA169" s="59" t="s">
        <v>140</v>
      </c>
      <c r="BB169" s="59" t="s">
        <v>140</v>
      </c>
      <c r="BC169" s="59" t="s">
        <v>140</v>
      </c>
      <c r="BD169" s="59" t="s">
        <v>1889</v>
      </c>
      <c r="BE169" s="65" t="s">
        <v>1952</v>
      </c>
      <c r="BF169" s="59" t="s">
        <v>150</v>
      </c>
      <c r="BG169" s="59" t="s">
        <v>1192</v>
      </c>
      <c r="BH169" s="59"/>
      <c r="BI169" s="59" t="s">
        <v>323</v>
      </c>
      <c r="BJ169" s="26" t="s">
        <v>1953</v>
      </c>
      <c r="BK169" s="27" t="s">
        <v>1954</v>
      </c>
      <c r="BL169" s="59" t="s">
        <v>140</v>
      </c>
      <c r="BM169" s="59" t="s">
        <v>140</v>
      </c>
      <c r="BN169" s="59" t="s">
        <v>140</v>
      </c>
      <c r="BO169" s="59" t="s">
        <v>140</v>
      </c>
      <c r="BP169" s="59" t="s">
        <v>140</v>
      </c>
      <c r="BQ169" s="59" t="s">
        <v>140</v>
      </c>
      <c r="BR169" s="59" t="s">
        <v>140</v>
      </c>
      <c r="BS169" s="67">
        <f>56800*12</f>
        <v>681600</v>
      </c>
      <c r="BT169" s="67" t="s">
        <v>140</v>
      </c>
      <c r="BU169" s="59" t="s">
        <v>140</v>
      </c>
      <c r="BV169" s="59" t="s">
        <v>143</v>
      </c>
      <c r="BW169" s="59" t="s">
        <v>140</v>
      </c>
      <c r="BX169" s="59" t="s">
        <v>542</v>
      </c>
      <c r="BY169" s="59" t="s">
        <v>140</v>
      </c>
      <c r="BZ169" s="59" t="s">
        <v>1955</v>
      </c>
      <c r="CA169" s="65" t="s">
        <v>1955</v>
      </c>
      <c r="CB169" s="172" t="s">
        <v>3505</v>
      </c>
      <c r="CC169" s="116"/>
      <c r="XET169" s="28" t="str">
        <f t="shared" si="3"/>
        <v>Claims_Management__Group</v>
      </c>
    </row>
    <row r="170" spans="1:81 16374:16374" s="28" customFormat="1" ht="63.75" hidden="1" x14ac:dyDescent="0.25">
      <c r="A170" s="117" t="s">
        <v>32</v>
      </c>
      <c r="B170" s="65" t="s">
        <v>1944</v>
      </c>
      <c r="C170" s="65" t="s">
        <v>1945</v>
      </c>
      <c r="D170" s="65" t="s">
        <v>1194</v>
      </c>
      <c r="E170" s="57" t="s">
        <v>1211</v>
      </c>
      <c r="F170" s="59" t="s">
        <v>1956</v>
      </c>
      <c r="G170" s="59" t="s">
        <v>1006</v>
      </c>
      <c r="H170" s="59"/>
      <c r="I170" s="59" t="s">
        <v>133</v>
      </c>
      <c r="J170" s="59" t="s">
        <v>133</v>
      </c>
      <c r="K170" s="59" t="s">
        <v>133</v>
      </c>
      <c r="L170" s="59"/>
      <c r="M170" s="59"/>
      <c r="N170" s="59"/>
      <c r="O170" s="59"/>
      <c r="P170" s="59"/>
      <c r="Q170" s="59"/>
      <c r="R170" s="59"/>
      <c r="S170" s="59"/>
      <c r="T170" s="59"/>
      <c r="U170" s="59"/>
      <c r="V170" s="59"/>
      <c r="W170" s="65" t="s">
        <v>1957</v>
      </c>
      <c r="X170" s="65" t="s">
        <v>1958</v>
      </c>
      <c r="Y170" s="65" t="s">
        <v>1959</v>
      </c>
      <c r="Z170" s="65" t="s">
        <v>1960</v>
      </c>
      <c r="AA170" s="65" t="s">
        <v>1961</v>
      </c>
      <c r="AB170" s="65" t="s">
        <v>1962</v>
      </c>
      <c r="AC170" s="59" t="s">
        <v>140</v>
      </c>
      <c r="AD170" s="58" t="s">
        <v>141</v>
      </c>
      <c r="AE170" s="58"/>
      <c r="AF170" s="58"/>
      <c r="AG170" s="58"/>
      <c r="AH170" s="59"/>
      <c r="AI170" s="65">
        <v>117</v>
      </c>
      <c r="AJ170" s="59">
        <v>167</v>
      </c>
      <c r="AK170" s="59" t="s">
        <v>260</v>
      </c>
      <c r="AL170" s="59" t="s">
        <v>143</v>
      </c>
      <c r="AM170" s="59" t="s">
        <v>144</v>
      </c>
      <c r="AN170" s="59" t="s">
        <v>140</v>
      </c>
      <c r="AO170" s="59" t="s">
        <v>140</v>
      </c>
      <c r="AP170" s="59" t="s">
        <v>145</v>
      </c>
      <c r="AQ170" s="110">
        <v>43405</v>
      </c>
      <c r="AR170" s="63" t="s">
        <v>272</v>
      </c>
      <c r="AS170" s="64" t="s">
        <v>567</v>
      </c>
      <c r="AT170" s="63" t="s">
        <v>551</v>
      </c>
      <c r="AU170" s="59">
        <v>0</v>
      </c>
      <c r="AV170" s="59" t="s">
        <v>140</v>
      </c>
      <c r="AW170" s="59" t="s">
        <v>140</v>
      </c>
      <c r="AX170" s="59" t="s">
        <v>140</v>
      </c>
      <c r="AY170" s="59" t="s">
        <v>140</v>
      </c>
      <c r="AZ170" s="59" t="s">
        <v>140</v>
      </c>
      <c r="BA170" s="59" t="s">
        <v>140</v>
      </c>
      <c r="BB170" s="59" t="s">
        <v>140</v>
      </c>
      <c r="BC170" s="59" t="s">
        <v>140</v>
      </c>
      <c r="BD170" s="59" t="s">
        <v>1889</v>
      </c>
      <c r="BE170" s="65" t="s">
        <v>1952</v>
      </c>
      <c r="BF170" s="59" t="s">
        <v>150</v>
      </c>
      <c r="BG170" s="59"/>
      <c r="BH170" s="59" t="s">
        <v>1192</v>
      </c>
      <c r="BI170" s="59" t="s">
        <v>323</v>
      </c>
      <c r="BJ170" s="26">
        <v>0.76</v>
      </c>
      <c r="BK170" s="27" t="s">
        <v>140</v>
      </c>
      <c r="BL170" s="59" t="s">
        <v>1964</v>
      </c>
      <c r="BM170" s="59" t="s">
        <v>140</v>
      </c>
      <c r="BN170" s="59" t="s">
        <v>140</v>
      </c>
      <c r="BO170" s="59" t="s">
        <v>140</v>
      </c>
      <c r="BP170" s="59" t="s">
        <v>140</v>
      </c>
      <c r="BQ170" s="59" t="s">
        <v>140</v>
      </c>
      <c r="BR170" s="59" t="s">
        <v>1965</v>
      </c>
      <c r="BS170" s="67" t="s">
        <v>140</v>
      </c>
      <c r="BT170" s="67" t="s">
        <v>140</v>
      </c>
      <c r="BU170" s="59">
        <f>128000*12</f>
        <v>1536000</v>
      </c>
      <c r="BV170" s="59" t="s">
        <v>143</v>
      </c>
      <c r="BW170" s="59" t="s">
        <v>140</v>
      </c>
      <c r="BX170" s="59" t="s">
        <v>542</v>
      </c>
      <c r="BY170" s="59" t="s">
        <v>140</v>
      </c>
      <c r="BZ170" s="59" t="s">
        <v>3448</v>
      </c>
      <c r="CA170" s="65" t="s">
        <v>3449</v>
      </c>
      <c r="CB170" s="172" t="s">
        <v>3505</v>
      </c>
      <c r="CC170" s="116"/>
      <c r="XET170" s="28" t="str">
        <f t="shared" si="3"/>
        <v>Contact_Center__Group</v>
      </c>
    </row>
    <row r="171" spans="1:81 16374:16374" s="28" customFormat="1" ht="178.5" hidden="1" x14ac:dyDescent="0.25">
      <c r="A171" s="117" t="s">
        <v>32</v>
      </c>
      <c r="B171" s="65" t="s">
        <v>1944</v>
      </c>
      <c r="C171" s="65" t="s">
        <v>1945</v>
      </c>
      <c r="D171" s="65" t="s">
        <v>1194</v>
      </c>
      <c r="E171" s="57" t="s">
        <v>1211</v>
      </c>
      <c r="F171" s="59" t="s">
        <v>1966</v>
      </c>
      <c r="G171" s="59" t="s">
        <v>1006</v>
      </c>
      <c r="H171" s="59"/>
      <c r="I171" s="59" t="s">
        <v>133</v>
      </c>
      <c r="J171" s="59" t="s">
        <v>133</v>
      </c>
      <c r="K171" s="59" t="s">
        <v>133</v>
      </c>
      <c r="L171" s="59"/>
      <c r="M171" s="59"/>
      <c r="N171" s="59"/>
      <c r="O171" s="59"/>
      <c r="P171" s="59"/>
      <c r="Q171" s="59"/>
      <c r="R171" s="59"/>
      <c r="S171" s="59"/>
      <c r="T171" s="59"/>
      <c r="U171" s="59"/>
      <c r="V171" s="59"/>
      <c r="W171" s="65" t="s">
        <v>1967</v>
      </c>
      <c r="X171" s="65" t="s">
        <v>1958</v>
      </c>
      <c r="Y171" s="65" t="s">
        <v>1959</v>
      </c>
      <c r="Z171" s="65" t="s">
        <v>1968</v>
      </c>
      <c r="AA171" s="65" t="s">
        <v>1969</v>
      </c>
      <c r="AB171" s="65" t="s">
        <v>1962</v>
      </c>
      <c r="AC171" s="59" t="s">
        <v>140</v>
      </c>
      <c r="AD171" s="58" t="s">
        <v>141</v>
      </c>
      <c r="AE171" s="58"/>
      <c r="AF171" s="58"/>
      <c r="AG171" s="58"/>
      <c r="AH171" s="59"/>
      <c r="AI171" s="65">
        <v>15</v>
      </c>
      <c r="AJ171" s="59">
        <v>26</v>
      </c>
      <c r="AK171" s="59" t="s">
        <v>260</v>
      </c>
      <c r="AL171" s="59" t="s">
        <v>143</v>
      </c>
      <c r="AM171" s="59" t="s">
        <v>144</v>
      </c>
      <c r="AN171" s="59" t="s">
        <v>140</v>
      </c>
      <c r="AO171" s="59" t="s">
        <v>140</v>
      </c>
      <c r="AP171" s="59" t="s">
        <v>145</v>
      </c>
      <c r="AQ171" s="110">
        <v>44578</v>
      </c>
      <c r="AR171" s="63" t="s">
        <v>272</v>
      </c>
      <c r="AS171" s="64" t="s">
        <v>650</v>
      </c>
      <c r="AT171" s="63" t="s">
        <v>685</v>
      </c>
      <c r="AU171" s="59">
        <v>0</v>
      </c>
      <c r="AV171" s="59" t="s">
        <v>140</v>
      </c>
      <c r="AW171" s="59" t="s">
        <v>140</v>
      </c>
      <c r="AX171" s="59" t="s">
        <v>140</v>
      </c>
      <c r="AY171" s="59" t="s">
        <v>140</v>
      </c>
      <c r="AZ171" s="59" t="s">
        <v>140</v>
      </c>
      <c r="BA171" s="59" t="s">
        <v>140</v>
      </c>
      <c r="BB171" s="59" t="s">
        <v>140</v>
      </c>
      <c r="BC171" s="59" t="s">
        <v>140</v>
      </c>
      <c r="BD171" s="59" t="s">
        <v>1889</v>
      </c>
      <c r="BE171" s="65" t="s">
        <v>1952</v>
      </c>
      <c r="BF171" s="59" t="s">
        <v>150</v>
      </c>
      <c r="BG171" s="59"/>
      <c r="BH171" s="59" t="s">
        <v>1192</v>
      </c>
      <c r="BI171" s="59" t="s">
        <v>323</v>
      </c>
      <c r="BJ171" s="26">
        <v>0.76</v>
      </c>
      <c r="BK171" s="27" t="s">
        <v>140</v>
      </c>
      <c r="BL171" s="59" t="s">
        <v>1972</v>
      </c>
      <c r="BM171" s="59" t="s">
        <v>140</v>
      </c>
      <c r="BN171" s="59" t="s">
        <v>140</v>
      </c>
      <c r="BO171" s="59" t="s">
        <v>140</v>
      </c>
      <c r="BP171" s="59" t="s">
        <v>140</v>
      </c>
      <c r="BQ171" s="59" t="s">
        <v>140</v>
      </c>
      <c r="BR171" s="59" t="s">
        <v>1965</v>
      </c>
      <c r="BS171" s="67" t="s">
        <v>140</v>
      </c>
      <c r="BT171" s="67" t="s">
        <v>140</v>
      </c>
      <c r="BU171" s="59">
        <f>7000*12</f>
        <v>84000</v>
      </c>
      <c r="BV171" s="59" t="s">
        <v>143</v>
      </c>
      <c r="BW171" s="59" t="s">
        <v>140</v>
      </c>
      <c r="BX171" s="59" t="s">
        <v>542</v>
      </c>
      <c r="BY171" s="59" t="s">
        <v>140</v>
      </c>
      <c r="BZ171" s="59" t="s">
        <v>1973</v>
      </c>
      <c r="CA171" s="65" t="s">
        <v>1974</v>
      </c>
      <c r="CB171" s="172" t="s">
        <v>3505</v>
      </c>
      <c r="CC171" s="116"/>
      <c r="XET171" s="28" t="str">
        <f t="shared" si="3"/>
        <v>Contact_Center__Group</v>
      </c>
    </row>
    <row r="172" spans="1:81 16374:16374" s="28" customFormat="1" ht="63.75" hidden="1" x14ac:dyDescent="0.25">
      <c r="A172" s="117" t="s">
        <v>32</v>
      </c>
      <c r="B172" s="65" t="s">
        <v>1944</v>
      </c>
      <c r="C172" s="65" t="s">
        <v>1945</v>
      </c>
      <c r="D172" s="65" t="s">
        <v>816</v>
      </c>
      <c r="E172" s="57" t="s">
        <v>817</v>
      </c>
      <c r="F172" s="59" t="s">
        <v>1975</v>
      </c>
      <c r="G172" s="59" t="s">
        <v>1006</v>
      </c>
      <c r="H172" s="59"/>
      <c r="I172" s="59" t="s">
        <v>133</v>
      </c>
      <c r="J172" s="59"/>
      <c r="K172" s="59"/>
      <c r="L172" s="59"/>
      <c r="M172" s="59"/>
      <c r="N172" s="59"/>
      <c r="O172" s="59"/>
      <c r="P172" s="59"/>
      <c r="Q172" s="59"/>
      <c r="R172" s="59"/>
      <c r="S172" s="59"/>
      <c r="T172" s="59"/>
      <c r="U172" s="59"/>
      <c r="V172" s="59"/>
      <c r="W172" s="65" t="s">
        <v>1976</v>
      </c>
      <c r="X172" s="65" t="s">
        <v>1947</v>
      </c>
      <c r="Y172" s="65" t="s">
        <v>1948</v>
      </c>
      <c r="Z172" s="65" t="s">
        <v>1976</v>
      </c>
      <c r="AA172" s="65" t="s">
        <v>1977</v>
      </c>
      <c r="AB172" s="65" t="s">
        <v>1951</v>
      </c>
      <c r="AC172" s="59" t="s">
        <v>140</v>
      </c>
      <c r="AD172" s="58" t="s">
        <v>141</v>
      </c>
      <c r="AE172" s="58"/>
      <c r="AF172" s="58"/>
      <c r="AG172" s="58"/>
      <c r="AH172" s="59">
        <v>3.15</v>
      </c>
      <c r="AI172" s="65"/>
      <c r="AJ172" s="59">
        <v>9</v>
      </c>
      <c r="AK172" s="59" t="s">
        <v>142</v>
      </c>
      <c r="AL172" s="59" t="s">
        <v>143</v>
      </c>
      <c r="AM172" s="59" t="s">
        <v>144</v>
      </c>
      <c r="AN172" s="59" t="s">
        <v>140</v>
      </c>
      <c r="AO172" s="59" t="s">
        <v>140</v>
      </c>
      <c r="AP172" s="59" t="s">
        <v>145</v>
      </c>
      <c r="AQ172" s="110">
        <v>44389</v>
      </c>
      <c r="AR172" s="63" t="s">
        <v>272</v>
      </c>
      <c r="AS172" s="64" t="s">
        <v>650</v>
      </c>
      <c r="AT172" s="63" t="s">
        <v>3508</v>
      </c>
      <c r="AU172" s="59">
        <v>0</v>
      </c>
      <c r="AV172" s="59" t="s">
        <v>140</v>
      </c>
      <c r="AW172" s="59" t="s">
        <v>140</v>
      </c>
      <c r="AX172" s="59" t="s">
        <v>140</v>
      </c>
      <c r="AY172" s="59" t="s">
        <v>140</v>
      </c>
      <c r="AZ172" s="59" t="s">
        <v>140</v>
      </c>
      <c r="BA172" s="59" t="s">
        <v>140</v>
      </c>
      <c r="BB172" s="59" t="s">
        <v>140</v>
      </c>
      <c r="BC172" s="59" t="s">
        <v>140</v>
      </c>
      <c r="BD172" s="59" t="s">
        <v>1889</v>
      </c>
      <c r="BE172" s="65" t="s">
        <v>1952</v>
      </c>
      <c r="BF172" s="59" t="s">
        <v>150</v>
      </c>
      <c r="BG172" s="59" t="s">
        <v>1192</v>
      </c>
      <c r="BH172" s="59"/>
      <c r="BI172" s="59" t="s">
        <v>323</v>
      </c>
      <c r="BJ172" s="26">
        <v>0.9</v>
      </c>
      <c r="BK172" s="27" t="s">
        <v>1979</v>
      </c>
      <c r="BL172" s="59" t="s">
        <v>140</v>
      </c>
      <c r="BM172" s="59" t="s">
        <v>140</v>
      </c>
      <c r="BN172" s="59" t="s">
        <v>140</v>
      </c>
      <c r="BO172" s="59" t="s">
        <v>140</v>
      </c>
      <c r="BP172" s="59" t="s">
        <v>140</v>
      </c>
      <c r="BQ172" s="59" t="s">
        <v>140</v>
      </c>
      <c r="BR172" s="59" t="s">
        <v>140</v>
      </c>
      <c r="BS172" s="67">
        <f>306*12</f>
        <v>3672</v>
      </c>
      <c r="BT172" s="67" t="s">
        <v>140</v>
      </c>
      <c r="BU172" s="59" t="s">
        <v>140</v>
      </c>
      <c r="BV172" s="59" t="s">
        <v>143</v>
      </c>
      <c r="BW172" s="59" t="s">
        <v>140</v>
      </c>
      <c r="BX172" s="59" t="s">
        <v>542</v>
      </c>
      <c r="BY172" s="59" t="s">
        <v>140</v>
      </c>
      <c r="BZ172" s="59" t="s">
        <v>1980</v>
      </c>
      <c r="CA172" s="65" t="s">
        <v>1981</v>
      </c>
      <c r="CB172" s="172" t="s">
        <v>3505</v>
      </c>
      <c r="CC172" s="116"/>
      <c r="XET172" s="28" t="str">
        <f t="shared" si="3"/>
        <v>Claims_Management__Group</v>
      </c>
    </row>
    <row r="173" spans="1:81 16374:16374" s="28" customFormat="1" ht="51" hidden="1" x14ac:dyDescent="0.25">
      <c r="A173" s="117" t="s">
        <v>32</v>
      </c>
      <c r="B173" s="65" t="s">
        <v>1944</v>
      </c>
      <c r="C173" s="65" t="s">
        <v>1945</v>
      </c>
      <c r="D173" s="65" t="s">
        <v>1194</v>
      </c>
      <c r="E173" s="57" t="s">
        <v>1211</v>
      </c>
      <c r="F173" s="59" t="s">
        <v>1982</v>
      </c>
      <c r="G173" s="59" t="s">
        <v>1982</v>
      </c>
      <c r="H173" s="59"/>
      <c r="I173" s="59"/>
      <c r="J173" s="59"/>
      <c r="K173" s="59" t="s">
        <v>133</v>
      </c>
      <c r="L173" s="59"/>
      <c r="M173" s="59"/>
      <c r="N173" s="59"/>
      <c r="O173" s="59"/>
      <c r="P173" s="59"/>
      <c r="Q173" s="59"/>
      <c r="R173" s="59"/>
      <c r="S173" s="59"/>
      <c r="T173" s="59"/>
      <c r="U173" s="59"/>
      <c r="V173" s="59"/>
      <c r="W173" s="65" t="s">
        <v>1983</v>
      </c>
      <c r="X173" s="65" t="s">
        <v>1984</v>
      </c>
      <c r="Y173" s="65" t="s">
        <v>1948</v>
      </c>
      <c r="Z173" s="65" t="s">
        <v>1949</v>
      </c>
      <c r="AA173" s="65" t="s">
        <v>1950</v>
      </c>
      <c r="AB173" s="65" t="s">
        <v>1951</v>
      </c>
      <c r="AC173" s="59" t="s">
        <v>140</v>
      </c>
      <c r="AD173" s="58" t="s">
        <v>141</v>
      </c>
      <c r="AE173" s="58"/>
      <c r="AF173" s="58"/>
      <c r="AG173" s="58"/>
      <c r="AH173" s="59">
        <v>101</v>
      </c>
      <c r="AI173" s="65"/>
      <c r="AJ173" s="59">
        <v>136</v>
      </c>
      <c r="AK173" s="59" t="s">
        <v>468</v>
      </c>
      <c r="AL173" s="59" t="s">
        <v>143</v>
      </c>
      <c r="AM173" s="59" t="s">
        <v>144</v>
      </c>
      <c r="AN173" s="59" t="s">
        <v>140</v>
      </c>
      <c r="AO173" s="59" t="s">
        <v>140</v>
      </c>
      <c r="AP173" s="59" t="s">
        <v>145</v>
      </c>
      <c r="AQ173" s="110">
        <v>41050</v>
      </c>
      <c r="AR173" s="63" t="s">
        <v>272</v>
      </c>
      <c r="AS173" s="64" t="s">
        <v>442</v>
      </c>
      <c r="AT173" s="63" t="s">
        <v>538</v>
      </c>
      <c r="AU173" s="59">
        <v>0</v>
      </c>
      <c r="AV173" s="59" t="s">
        <v>140</v>
      </c>
      <c r="AW173" s="59" t="s">
        <v>140</v>
      </c>
      <c r="AX173" s="59" t="s">
        <v>140</v>
      </c>
      <c r="AY173" s="59" t="s">
        <v>140</v>
      </c>
      <c r="AZ173" s="59" t="s">
        <v>140</v>
      </c>
      <c r="BA173" s="59" t="s">
        <v>140</v>
      </c>
      <c r="BB173" s="59" t="s">
        <v>140</v>
      </c>
      <c r="BC173" s="59" t="s">
        <v>140</v>
      </c>
      <c r="BD173" s="59" t="s">
        <v>1889</v>
      </c>
      <c r="BE173" s="65" t="s">
        <v>1952</v>
      </c>
      <c r="BF173" s="59" t="s">
        <v>150</v>
      </c>
      <c r="BG173" s="59" t="s">
        <v>1192</v>
      </c>
      <c r="BH173" s="59"/>
      <c r="BI173" s="59" t="s">
        <v>323</v>
      </c>
      <c r="BJ173" s="26" t="s">
        <v>1953</v>
      </c>
      <c r="BK173" s="27" t="s">
        <v>1954</v>
      </c>
      <c r="BL173" s="59" t="s">
        <v>140</v>
      </c>
      <c r="BM173" s="59" t="s">
        <v>140</v>
      </c>
      <c r="BN173" s="59" t="s">
        <v>140</v>
      </c>
      <c r="BO173" s="59" t="s">
        <v>140</v>
      </c>
      <c r="BP173" s="59" t="s">
        <v>140</v>
      </c>
      <c r="BQ173" s="59" t="s">
        <v>140</v>
      </c>
      <c r="BR173" s="59" t="s">
        <v>140</v>
      </c>
      <c r="BS173" s="67">
        <f>417000*12</f>
        <v>5004000</v>
      </c>
      <c r="BT173" s="67" t="s">
        <v>140</v>
      </c>
      <c r="BU173" s="59" t="s">
        <v>140</v>
      </c>
      <c r="BV173" s="59" t="s">
        <v>143</v>
      </c>
      <c r="BW173" s="59" t="s">
        <v>140</v>
      </c>
      <c r="BX173" s="59" t="s">
        <v>542</v>
      </c>
      <c r="BY173" s="59" t="s">
        <v>140</v>
      </c>
      <c r="BZ173" s="59" t="s">
        <v>1987</v>
      </c>
      <c r="CA173" s="65" t="s">
        <v>1988</v>
      </c>
      <c r="CB173" s="172" t="s">
        <v>3505</v>
      </c>
      <c r="CC173" s="116"/>
      <c r="XET173" s="28" t="str">
        <f t="shared" si="3"/>
        <v>Contact_Center__Group</v>
      </c>
    </row>
    <row r="174" spans="1:81 16374:16374" s="28" customFormat="1" ht="63.75" hidden="1" x14ac:dyDescent="0.25">
      <c r="A174" s="117" t="s">
        <v>32</v>
      </c>
      <c r="B174" s="65" t="s">
        <v>1944</v>
      </c>
      <c r="C174" s="65" t="s">
        <v>1945</v>
      </c>
      <c r="D174" s="65" t="s">
        <v>1194</v>
      </c>
      <c r="E174" s="57" t="s">
        <v>1211</v>
      </c>
      <c r="F174" s="59" t="s">
        <v>1989</v>
      </c>
      <c r="G174" s="59" t="s">
        <v>1006</v>
      </c>
      <c r="H174" s="59"/>
      <c r="I174" s="59" t="s">
        <v>133</v>
      </c>
      <c r="J174" s="59" t="s">
        <v>133</v>
      </c>
      <c r="K174" s="59" t="s">
        <v>133</v>
      </c>
      <c r="L174" s="59"/>
      <c r="M174" s="59"/>
      <c r="N174" s="59"/>
      <c r="O174" s="59"/>
      <c r="P174" s="59"/>
      <c r="Q174" s="59"/>
      <c r="R174" s="59"/>
      <c r="S174" s="59"/>
      <c r="T174" s="59"/>
      <c r="U174" s="59"/>
      <c r="V174" s="59"/>
      <c r="W174" s="65" t="s">
        <v>1957</v>
      </c>
      <c r="X174" s="65" t="s">
        <v>1958</v>
      </c>
      <c r="Y174" s="65" t="s">
        <v>1959</v>
      </c>
      <c r="Z174" s="65" t="s">
        <v>1960</v>
      </c>
      <c r="AA174" s="65" t="s">
        <v>1961</v>
      </c>
      <c r="AB174" s="65" t="s">
        <v>1962</v>
      </c>
      <c r="AC174" s="59" t="s">
        <v>140</v>
      </c>
      <c r="AD174" s="58" t="s">
        <v>141</v>
      </c>
      <c r="AE174" s="58"/>
      <c r="AF174" s="58"/>
      <c r="AG174" s="58"/>
      <c r="AH174" s="59"/>
      <c r="AI174" s="65">
        <v>6</v>
      </c>
      <c r="AJ174" s="59">
        <v>167</v>
      </c>
      <c r="AK174" s="59" t="s">
        <v>260</v>
      </c>
      <c r="AL174" s="59" t="s">
        <v>143</v>
      </c>
      <c r="AM174" s="59" t="s">
        <v>144</v>
      </c>
      <c r="AN174" s="59" t="s">
        <v>140</v>
      </c>
      <c r="AO174" s="59" t="s">
        <v>140</v>
      </c>
      <c r="AP174" s="59" t="s">
        <v>145</v>
      </c>
      <c r="AQ174" s="110">
        <v>45017</v>
      </c>
      <c r="AR174" s="63" t="s">
        <v>272</v>
      </c>
      <c r="AS174" s="64" t="s">
        <v>567</v>
      </c>
      <c r="AT174" s="63" t="s">
        <v>551</v>
      </c>
      <c r="AU174" s="59">
        <v>0</v>
      </c>
      <c r="AV174" s="59" t="s">
        <v>140</v>
      </c>
      <c r="AW174" s="59" t="s">
        <v>140</v>
      </c>
      <c r="AX174" s="59" t="s">
        <v>140</v>
      </c>
      <c r="AY174" s="59" t="s">
        <v>140</v>
      </c>
      <c r="AZ174" s="59" t="s">
        <v>140</v>
      </c>
      <c r="BA174" s="59" t="s">
        <v>140</v>
      </c>
      <c r="BB174" s="59" t="s">
        <v>140</v>
      </c>
      <c r="BC174" s="59" t="s">
        <v>140</v>
      </c>
      <c r="BD174" s="59" t="s">
        <v>1889</v>
      </c>
      <c r="BE174" s="65" t="s">
        <v>1952</v>
      </c>
      <c r="BF174" s="59" t="s">
        <v>150</v>
      </c>
      <c r="BG174" s="59"/>
      <c r="BH174" s="59" t="s">
        <v>1192</v>
      </c>
      <c r="BI174" s="59" t="s">
        <v>323</v>
      </c>
      <c r="BJ174" s="26">
        <v>0.76</v>
      </c>
      <c r="BK174" s="27" t="s">
        <v>140</v>
      </c>
      <c r="BL174" s="59" t="s">
        <v>1964</v>
      </c>
      <c r="BM174" s="59" t="s">
        <v>140</v>
      </c>
      <c r="BN174" s="59" t="s">
        <v>140</v>
      </c>
      <c r="BO174" s="59" t="s">
        <v>140</v>
      </c>
      <c r="BP174" s="59" t="s">
        <v>140</v>
      </c>
      <c r="BQ174" s="59" t="s">
        <v>140</v>
      </c>
      <c r="BR174" s="59" t="s">
        <v>1965</v>
      </c>
      <c r="BS174" s="67" t="s">
        <v>140</v>
      </c>
      <c r="BT174" s="67" t="s">
        <v>140</v>
      </c>
      <c r="BU174" s="59">
        <v>1536000</v>
      </c>
      <c r="BV174" s="59" t="s">
        <v>143</v>
      </c>
      <c r="BW174" s="59" t="s">
        <v>140</v>
      </c>
      <c r="BX174" s="59" t="s">
        <v>542</v>
      </c>
      <c r="BY174" s="59" t="s">
        <v>140</v>
      </c>
      <c r="BZ174" s="59" t="s">
        <v>3450</v>
      </c>
      <c r="CA174" s="65" t="s">
        <v>1974</v>
      </c>
      <c r="CB174" s="172" t="s">
        <v>3505</v>
      </c>
      <c r="CC174" s="116"/>
      <c r="XET174" s="28" t="str">
        <f t="shared" si="3"/>
        <v>Contact_Center__Group</v>
      </c>
    </row>
    <row r="175" spans="1:81 16374:16374" s="28" customFormat="1" ht="89.25" hidden="1" x14ac:dyDescent="0.25">
      <c r="A175" s="117" t="s">
        <v>32</v>
      </c>
      <c r="B175" s="65" t="s">
        <v>1944</v>
      </c>
      <c r="C175" s="65" t="s">
        <v>1945</v>
      </c>
      <c r="D175" s="65" t="s">
        <v>816</v>
      </c>
      <c r="E175" s="57" t="s">
        <v>817</v>
      </c>
      <c r="F175" s="59" t="s">
        <v>1990</v>
      </c>
      <c r="G175" s="59" t="s">
        <v>1991</v>
      </c>
      <c r="H175" s="59"/>
      <c r="I175" s="59"/>
      <c r="J175" s="59"/>
      <c r="K175" s="59" t="s">
        <v>133</v>
      </c>
      <c r="L175" s="59"/>
      <c r="M175" s="59"/>
      <c r="N175" s="59"/>
      <c r="O175" s="59"/>
      <c r="P175" s="59"/>
      <c r="Q175" s="59"/>
      <c r="R175" s="59"/>
      <c r="S175" s="59"/>
      <c r="T175" s="59"/>
      <c r="U175" s="59"/>
      <c r="V175" s="59"/>
      <c r="W175" s="65" t="s">
        <v>1992</v>
      </c>
      <c r="X175" s="65" t="s">
        <v>1984</v>
      </c>
      <c r="Y175" s="65" t="s">
        <v>1948</v>
      </c>
      <c r="Z175" s="65" t="s">
        <v>1993</v>
      </c>
      <c r="AA175" s="65" t="s">
        <v>1969</v>
      </c>
      <c r="AB175" s="65" t="s">
        <v>1951</v>
      </c>
      <c r="AC175" s="59" t="s">
        <v>140</v>
      </c>
      <c r="AD175" s="58" t="s">
        <v>141</v>
      </c>
      <c r="AE175" s="58"/>
      <c r="AF175" s="58"/>
      <c r="AG175" s="58"/>
      <c r="AH175" s="59">
        <v>2.5</v>
      </c>
      <c r="AI175" s="65"/>
      <c r="AJ175" s="59">
        <v>6</v>
      </c>
      <c r="AK175" s="59" t="s">
        <v>142</v>
      </c>
      <c r="AL175" s="59" t="s">
        <v>143</v>
      </c>
      <c r="AM175" s="59" t="s">
        <v>144</v>
      </c>
      <c r="AN175" s="59" t="s">
        <v>140</v>
      </c>
      <c r="AO175" s="59" t="s">
        <v>140</v>
      </c>
      <c r="AP175" s="59" t="s">
        <v>160</v>
      </c>
      <c r="AQ175" s="110">
        <v>41426</v>
      </c>
      <c r="AR175" s="63" t="s">
        <v>272</v>
      </c>
      <c r="AS175" s="64" t="s">
        <v>671</v>
      </c>
      <c r="AT175" s="63" t="s">
        <v>551</v>
      </c>
      <c r="AU175" s="59">
        <v>0</v>
      </c>
      <c r="AV175" s="59" t="s">
        <v>140</v>
      </c>
      <c r="AW175" s="59" t="s">
        <v>140</v>
      </c>
      <c r="AX175" s="59" t="s">
        <v>140</v>
      </c>
      <c r="AY175" s="59" t="s">
        <v>140</v>
      </c>
      <c r="AZ175" s="59" t="s">
        <v>140</v>
      </c>
      <c r="BA175" s="59" t="s">
        <v>140</v>
      </c>
      <c r="BB175" s="59" t="s">
        <v>140</v>
      </c>
      <c r="BC175" s="59" t="s">
        <v>140</v>
      </c>
      <c r="BD175" s="59" t="s">
        <v>1889</v>
      </c>
      <c r="BE175" s="65" t="s">
        <v>1952</v>
      </c>
      <c r="BF175" s="59" t="s">
        <v>150</v>
      </c>
      <c r="BG175" s="59" t="s">
        <v>1192</v>
      </c>
      <c r="BH175" s="59"/>
      <c r="BI175" s="59" t="s">
        <v>323</v>
      </c>
      <c r="BJ175" s="26">
        <v>0.95</v>
      </c>
      <c r="BK175" s="27" t="s">
        <v>1995</v>
      </c>
      <c r="BL175" s="59" t="s">
        <v>140</v>
      </c>
      <c r="BM175" s="59" t="s">
        <v>140</v>
      </c>
      <c r="BN175" s="59" t="s">
        <v>140</v>
      </c>
      <c r="BO175" s="59" t="s">
        <v>140</v>
      </c>
      <c r="BP175" s="59" t="s">
        <v>140</v>
      </c>
      <c r="BQ175" s="59" t="s">
        <v>140</v>
      </c>
      <c r="BR175" s="59" t="s">
        <v>140</v>
      </c>
      <c r="BS175" s="67">
        <f>3000*12</f>
        <v>36000</v>
      </c>
      <c r="BT175" s="67" t="s">
        <v>140</v>
      </c>
      <c r="BU175" s="59" t="s">
        <v>140</v>
      </c>
      <c r="BV175" s="59" t="s">
        <v>143</v>
      </c>
      <c r="BW175" s="59" t="s">
        <v>140</v>
      </c>
      <c r="BX175" s="59" t="s">
        <v>542</v>
      </c>
      <c r="BY175" s="59" t="s">
        <v>140</v>
      </c>
      <c r="BZ175" s="59" t="s">
        <v>1980</v>
      </c>
      <c r="CA175" s="65" t="s">
        <v>1981</v>
      </c>
      <c r="CB175" s="172" t="s">
        <v>3505</v>
      </c>
      <c r="CC175" s="116"/>
      <c r="XET175" s="28" t="str">
        <f t="shared" si="3"/>
        <v>Claims_Management__Group</v>
      </c>
    </row>
    <row r="176" spans="1:81 16374:16374" s="28" customFormat="1" ht="191.25" hidden="1" x14ac:dyDescent="0.25">
      <c r="A176" s="117" t="s">
        <v>32</v>
      </c>
      <c r="B176" s="65" t="s">
        <v>1944</v>
      </c>
      <c r="C176" s="65" t="s">
        <v>1945</v>
      </c>
      <c r="D176" s="65" t="s">
        <v>816</v>
      </c>
      <c r="E176" s="57" t="s">
        <v>817</v>
      </c>
      <c r="F176" s="59" t="s">
        <v>1996</v>
      </c>
      <c r="G176" s="59" t="s">
        <v>1006</v>
      </c>
      <c r="H176" s="59"/>
      <c r="I176" s="59" t="s">
        <v>133</v>
      </c>
      <c r="J176" s="59" t="s">
        <v>133</v>
      </c>
      <c r="K176" s="59" t="s">
        <v>133</v>
      </c>
      <c r="L176" s="59"/>
      <c r="M176" s="59"/>
      <c r="N176" s="59"/>
      <c r="O176" s="59"/>
      <c r="P176" s="59"/>
      <c r="Q176" s="59"/>
      <c r="R176" s="59"/>
      <c r="S176" s="59"/>
      <c r="T176" s="59"/>
      <c r="U176" s="59"/>
      <c r="V176" s="59"/>
      <c r="W176" s="65" t="s">
        <v>1997</v>
      </c>
      <c r="X176" s="65" t="s">
        <v>1998</v>
      </c>
      <c r="Y176" s="65" t="s">
        <v>1999</v>
      </c>
      <c r="Z176" s="65" t="s">
        <v>2000</v>
      </c>
      <c r="AA176" s="65" t="s">
        <v>2001</v>
      </c>
      <c r="AB176" s="65" t="s">
        <v>1951</v>
      </c>
      <c r="AC176" s="59" t="s">
        <v>140</v>
      </c>
      <c r="AD176" s="58" t="s">
        <v>141</v>
      </c>
      <c r="AE176" s="58"/>
      <c r="AF176" s="58"/>
      <c r="AG176" s="58"/>
      <c r="AH176" s="59">
        <v>5.5</v>
      </c>
      <c r="AI176" s="65"/>
      <c r="AJ176" s="59">
        <v>8</v>
      </c>
      <c r="AK176" s="59" t="s">
        <v>142</v>
      </c>
      <c r="AL176" s="59" t="s">
        <v>143</v>
      </c>
      <c r="AM176" s="59" t="s">
        <v>144</v>
      </c>
      <c r="AN176" s="59" t="s">
        <v>140</v>
      </c>
      <c r="AO176" s="59" t="s">
        <v>140</v>
      </c>
      <c r="AP176" s="59" t="s">
        <v>160</v>
      </c>
      <c r="AQ176" s="110">
        <v>44013</v>
      </c>
      <c r="AR176" s="63" t="s">
        <v>272</v>
      </c>
      <c r="AS176" s="64" t="s">
        <v>671</v>
      </c>
      <c r="AT176" s="63" t="s">
        <v>671</v>
      </c>
      <c r="AU176" s="59">
        <v>0</v>
      </c>
      <c r="AV176" s="59" t="s">
        <v>140</v>
      </c>
      <c r="AW176" s="59" t="s">
        <v>140</v>
      </c>
      <c r="AX176" s="59" t="s">
        <v>140</v>
      </c>
      <c r="AY176" s="59" t="s">
        <v>140</v>
      </c>
      <c r="AZ176" s="59" t="s">
        <v>140</v>
      </c>
      <c r="BA176" s="59" t="s">
        <v>140</v>
      </c>
      <c r="BB176" s="59" t="s">
        <v>140</v>
      </c>
      <c r="BC176" s="59" t="s">
        <v>140</v>
      </c>
      <c r="BD176" s="59" t="s">
        <v>1889</v>
      </c>
      <c r="BE176" s="65" t="s">
        <v>1952</v>
      </c>
      <c r="BF176" s="59" t="s">
        <v>150</v>
      </c>
      <c r="BG176" s="59" t="s">
        <v>1192</v>
      </c>
      <c r="BH176" s="59"/>
      <c r="BI176" s="59" t="s">
        <v>323</v>
      </c>
      <c r="BJ176" s="26">
        <v>0.95</v>
      </c>
      <c r="BK176" s="27" t="s">
        <v>1995</v>
      </c>
      <c r="BL176" s="59" t="s">
        <v>140</v>
      </c>
      <c r="BM176" s="59" t="s">
        <v>140</v>
      </c>
      <c r="BN176" s="59" t="s">
        <v>140</v>
      </c>
      <c r="BO176" s="59" t="s">
        <v>140</v>
      </c>
      <c r="BP176" s="59" t="s">
        <v>140</v>
      </c>
      <c r="BQ176" s="59" t="s">
        <v>140</v>
      </c>
      <c r="BR176" s="59" t="s">
        <v>140</v>
      </c>
      <c r="BS176" s="67">
        <f>307*12</f>
        <v>3684</v>
      </c>
      <c r="BT176" s="67" t="s">
        <v>140</v>
      </c>
      <c r="BU176" s="59" t="s">
        <v>140</v>
      </c>
      <c r="BV176" s="59" t="s">
        <v>143</v>
      </c>
      <c r="BW176" s="59" t="s">
        <v>140</v>
      </c>
      <c r="BX176" s="59" t="s">
        <v>542</v>
      </c>
      <c r="BY176" s="59" t="s">
        <v>140</v>
      </c>
      <c r="BZ176" s="59" t="s">
        <v>1980</v>
      </c>
      <c r="CA176" s="65" t="s">
        <v>1981</v>
      </c>
      <c r="CB176" s="172" t="s">
        <v>3505</v>
      </c>
      <c r="CC176" s="116"/>
      <c r="XET176" s="28" t="str">
        <f t="shared" si="3"/>
        <v>Claims_Management__Group</v>
      </c>
    </row>
    <row r="177" spans="1:81 16374:16374" s="28" customFormat="1" ht="127.5" hidden="1" x14ac:dyDescent="0.25">
      <c r="A177" s="117" t="s">
        <v>32</v>
      </c>
      <c r="B177" s="65" t="s">
        <v>1944</v>
      </c>
      <c r="C177" s="65" t="s">
        <v>1945</v>
      </c>
      <c r="D177" s="65" t="s">
        <v>816</v>
      </c>
      <c r="E177" s="57" t="s">
        <v>817</v>
      </c>
      <c r="F177" s="59" t="s">
        <v>2002</v>
      </c>
      <c r="G177" s="59" t="s">
        <v>1006</v>
      </c>
      <c r="H177" s="59"/>
      <c r="I177" s="59" t="s">
        <v>133</v>
      </c>
      <c r="J177" s="59" t="s">
        <v>133</v>
      </c>
      <c r="K177" s="59" t="s">
        <v>133</v>
      </c>
      <c r="L177" s="59"/>
      <c r="M177" s="59"/>
      <c r="N177" s="59"/>
      <c r="O177" s="59"/>
      <c r="P177" s="59"/>
      <c r="Q177" s="59"/>
      <c r="R177" s="59"/>
      <c r="S177" s="59"/>
      <c r="T177" s="59"/>
      <c r="U177" s="59"/>
      <c r="V177" s="59"/>
      <c r="W177" s="65" t="s">
        <v>2003</v>
      </c>
      <c r="X177" s="65" t="s">
        <v>1998</v>
      </c>
      <c r="Y177" s="65" t="s">
        <v>1999</v>
      </c>
      <c r="Z177" s="65" t="s">
        <v>2004</v>
      </c>
      <c r="AA177" s="65" t="s">
        <v>2005</v>
      </c>
      <c r="AB177" s="65" t="s">
        <v>1951</v>
      </c>
      <c r="AC177" s="59" t="s">
        <v>140</v>
      </c>
      <c r="AD177" s="58" t="s">
        <v>141</v>
      </c>
      <c r="AE177" s="58"/>
      <c r="AF177" s="58"/>
      <c r="AG177" s="58"/>
      <c r="AH177" s="59">
        <v>3</v>
      </c>
      <c r="AI177" s="65"/>
      <c r="AJ177" s="59">
        <v>5</v>
      </c>
      <c r="AK177" s="59" t="s">
        <v>142</v>
      </c>
      <c r="AL177" s="59" t="s">
        <v>143</v>
      </c>
      <c r="AM177" s="59" t="s">
        <v>144</v>
      </c>
      <c r="AN177" s="59" t="s">
        <v>140</v>
      </c>
      <c r="AO177" s="59" t="s">
        <v>140</v>
      </c>
      <c r="AP177" s="59" t="s">
        <v>160</v>
      </c>
      <c r="AQ177" s="110">
        <v>44075</v>
      </c>
      <c r="AR177" s="63" t="s">
        <v>272</v>
      </c>
      <c r="AS177" s="64" t="s">
        <v>671</v>
      </c>
      <c r="AT177" s="63" t="s">
        <v>671</v>
      </c>
      <c r="AU177" s="59">
        <v>0</v>
      </c>
      <c r="AV177" s="59" t="s">
        <v>140</v>
      </c>
      <c r="AW177" s="59" t="s">
        <v>140</v>
      </c>
      <c r="AX177" s="59" t="s">
        <v>140</v>
      </c>
      <c r="AY177" s="59" t="s">
        <v>140</v>
      </c>
      <c r="AZ177" s="59" t="s">
        <v>140</v>
      </c>
      <c r="BA177" s="59" t="s">
        <v>140</v>
      </c>
      <c r="BB177" s="59" t="s">
        <v>140</v>
      </c>
      <c r="BC177" s="59" t="s">
        <v>140</v>
      </c>
      <c r="BD177" s="59" t="s">
        <v>1889</v>
      </c>
      <c r="BE177" s="65" t="s">
        <v>1952</v>
      </c>
      <c r="BF177" s="59" t="s">
        <v>150</v>
      </c>
      <c r="BG177" s="59" t="s">
        <v>1192</v>
      </c>
      <c r="BH177" s="59"/>
      <c r="BI177" s="59" t="s">
        <v>323</v>
      </c>
      <c r="BJ177" s="26">
        <v>0.95</v>
      </c>
      <c r="BK177" s="27" t="s">
        <v>1995</v>
      </c>
      <c r="BL177" s="59" t="s">
        <v>140</v>
      </c>
      <c r="BM177" s="59" t="s">
        <v>140</v>
      </c>
      <c r="BN177" s="59" t="s">
        <v>140</v>
      </c>
      <c r="BO177" s="59" t="s">
        <v>140</v>
      </c>
      <c r="BP177" s="59" t="s">
        <v>140</v>
      </c>
      <c r="BQ177" s="59" t="s">
        <v>140</v>
      </c>
      <c r="BR177" s="59" t="s">
        <v>140</v>
      </c>
      <c r="BS177" s="67">
        <f>19000*12</f>
        <v>228000</v>
      </c>
      <c r="BT177" s="67" t="s">
        <v>140</v>
      </c>
      <c r="BU177" s="59" t="s">
        <v>140</v>
      </c>
      <c r="BV177" s="59" t="s">
        <v>143</v>
      </c>
      <c r="BW177" s="59" t="s">
        <v>140</v>
      </c>
      <c r="BX177" s="59" t="s">
        <v>542</v>
      </c>
      <c r="BY177" s="59" t="s">
        <v>140</v>
      </c>
      <c r="BZ177" s="59" t="s">
        <v>1980</v>
      </c>
      <c r="CA177" s="65" t="s">
        <v>1981</v>
      </c>
      <c r="CB177" s="172" t="s">
        <v>3505</v>
      </c>
      <c r="CC177" s="116"/>
      <c r="XET177" s="28" t="str">
        <f t="shared" si="3"/>
        <v>Claims_Management__Group</v>
      </c>
    </row>
    <row r="178" spans="1:81 16374:16374" s="28" customFormat="1" ht="242.25" hidden="1" x14ac:dyDescent="0.25">
      <c r="A178" s="117" t="s">
        <v>13</v>
      </c>
      <c r="B178" s="65" t="s">
        <v>742</v>
      </c>
      <c r="C178" s="65" t="s">
        <v>743</v>
      </c>
      <c r="D178" s="65" t="s">
        <v>872</v>
      </c>
      <c r="E178" s="57" t="s">
        <v>2006</v>
      </c>
      <c r="F178" s="59" t="s">
        <v>3458</v>
      </c>
      <c r="G178" s="59" t="s">
        <v>1389</v>
      </c>
      <c r="H178" s="59" t="s">
        <v>253</v>
      </c>
      <c r="I178" s="59"/>
      <c r="J178" s="59"/>
      <c r="K178" s="59"/>
      <c r="L178" s="59"/>
      <c r="M178" s="59"/>
      <c r="N178" s="59"/>
      <c r="O178" s="59"/>
      <c r="P178" s="59"/>
      <c r="Q178" s="59"/>
      <c r="R178" s="59"/>
      <c r="S178" s="59"/>
      <c r="T178" s="59"/>
      <c r="U178" s="59"/>
      <c r="V178" s="59"/>
      <c r="W178" s="65" t="s">
        <v>1390</v>
      </c>
      <c r="X178" s="65" t="s">
        <v>1391</v>
      </c>
      <c r="Y178" s="65" t="s">
        <v>1392</v>
      </c>
      <c r="Z178" s="65" t="s">
        <v>1393</v>
      </c>
      <c r="AA178" s="65" t="s">
        <v>849</v>
      </c>
      <c r="AB178" s="65" t="s">
        <v>1391</v>
      </c>
      <c r="AC178" s="59"/>
      <c r="AD178" s="58" t="s">
        <v>78</v>
      </c>
      <c r="AE178" s="58"/>
      <c r="AF178" s="58"/>
      <c r="AG178" s="58"/>
      <c r="AH178" s="59">
        <v>10</v>
      </c>
      <c r="AI178" s="65">
        <v>0</v>
      </c>
      <c r="AJ178" s="59">
        <v>14</v>
      </c>
      <c r="AK178" s="59" t="s">
        <v>142</v>
      </c>
      <c r="AL178" s="59" t="s">
        <v>143</v>
      </c>
      <c r="AM178" s="59" t="s">
        <v>144</v>
      </c>
      <c r="AN178" s="59" t="s">
        <v>140</v>
      </c>
      <c r="AO178" s="59" t="s">
        <v>140</v>
      </c>
      <c r="AP178" s="59" t="s">
        <v>145</v>
      </c>
      <c r="AQ178" s="110">
        <v>45306</v>
      </c>
      <c r="AR178" s="63" t="s">
        <v>146</v>
      </c>
      <c r="AS178" s="64" t="s">
        <v>272</v>
      </c>
      <c r="AT178" s="63" t="s">
        <v>650</v>
      </c>
      <c r="AU178" s="59" t="s">
        <v>140</v>
      </c>
      <c r="AV178" s="59" t="s">
        <v>140</v>
      </c>
      <c r="AW178" s="59" t="s">
        <v>140</v>
      </c>
      <c r="AX178" s="59" t="s">
        <v>140</v>
      </c>
      <c r="AY178" s="59" t="s">
        <v>140</v>
      </c>
      <c r="AZ178" s="59" t="s">
        <v>140</v>
      </c>
      <c r="BA178" s="59" t="s">
        <v>140</v>
      </c>
      <c r="BB178" s="59" t="s">
        <v>140</v>
      </c>
      <c r="BC178" s="59" t="s">
        <v>140</v>
      </c>
      <c r="BD178" s="59" t="s">
        <v>140</v>
      </c>
      <c r="BE178" s="65" t="s">
        <v>1394</v>
      </c>
      <c r="BF178" s="59" t="s">
        <v>150</v>
      </c>
      <c r="BG178" s="59" t="s">
        <v>758</v>
      </c>
      <c r="BH178" s="59"/>
      <c r="BI178" s="59" t="s">
        <v>2408</v>
      </c>
      <c r="BJ178" s="26">
        <v>0.98</v>
      </c>
      <c r="BK178" s="27" t="s">
        <v>1395</v>
      </c>
      <c r="BL178" s="59">
        <v>64.25</v>
      </c>
      <c r="BM178" s="59" t="s">
        <v>140</v>
      </c>
      <c r="BN178" s="59" t="s">
        <v>140</v>
      </c>
      <c r="BO178" s="59" t="s">
        <v>140</v>
      </c>
      <c r="BP178" s="59" t="s">
        <v>140</v>
      </c>
      <c r="BQ178" s="59" t="s">
        <v>140</v>
      </c>
      <c r="BR178" s="59" t="s">
        <v>140</v>
      </c>
      <c r="BS178" s="67" t="s">
        <v>140</v>
      </c>
      <c r="BT178" s="67" t="s">
        <v>140</v>
      </c>
      <c r="BU178" s="59" t="s">
        <v>140</v>
      </c>
      <c r="BV178" s="59" t="s">
        <v>140</v>
      </c>
      <c r="BW178" s="59" t="s">
        <v>140</v>
      </c>
      <c r="BX178" s="59" t="s">
        <v>140</v>
      </c>
      <c r="BY178" s="59" t="s">
        <v>140</v>
      </c>
      <c r="BZ178" s="59" t="s">
        <v>1396</v>
      </c>
      <c r="CA178" s="65" t="s">
        <v>1397</v>
      </c>
      <c r="CB178" s="172" t="s">
        <v>3505</v>
      </c>
      <c r="CC178" s="116"/>
      <c r="XET178" s="28" t="str">
        <f t="shared" si="3"/>
        <v>Underwriting_and_Enrollment__Group</v>
      </c>
    </row>
    <row r="179" spans="1:81 16374:16374" s="28" customFormat="1" ht="242.25" hidden="1" x14ac:dyDescent="0.25">
      <c r="A179" s="117" t="s">
        <v>13</v>
      </c>
      <c r="B179" s="65" t="s">
        <v>742</v>
      </c>
      <c r="C179" s="65" t="s">
        <v>743</v>
      </c>
      <c r="D179" s="65" t="s">
        <v>872</v>
      </c>
      <c r="E179" s="57" t="s">
        <v>2006</v>
      </c>
      <c r="F179" s="59" t="s">
        <v>3458</v>
      </c>
      <c r="G179" s="59" t="s">
        <v>1398</v>
      </c>
      <c r="H179" s="59"/>
      <c r="I179" s="59"/>
      <c r="J179" s="59"/>
      <c r="K179" s="59"/>
      <c r="L179" s="59" t="s">
        <v>253</v>
      </c>
      <c r="M179" s="59"/>
      <c r="N179" s="59"/>
      <c r="O179" s="59"/>
      <c r="P179" s="59"/>
      <c r="Q179" s="59" t="s">
        <v>253</v>
      </c>
      <c r="R179" s="59" t="s">
        <v>253</v>
      </c>
      <c r="S179" s="59" t="s">
        <v>253</v>
      </c>
      <c r="T179" s="59"/>
      <c r="U179" s="59"/>
      <c r="V179" s="59"/>
      <c r="W179" s="65" t="s">
        <v>1390</v>
      </c>
      <c r="X179" s="65" t="s">
        <v>1391</v>
      </c>
      <c r="Y179" s="65" t="s">
        <v>1392</v>
      </c>
      <c r="Z179" s="65" t="s">
        <v>1393</v>
      </c>
      <c r="AA179" s="65" t="s">
        <v>849</v>
      </c>
      <c r="AB179" s="65" t="s">
        <v>1391</v>
      </c>
      <c r="AC179" s="59"/>
      <c r="AD179" s="58" t="s">
        <v>78</v>
      </c>
      <c r="AE179" s="58"/>
      <c r="AF179" s="58"/>
      <c r="AG179" s="58"/>
      <c r="AH179" s="59">
        <v>6</v>
      </c>
      <c r="AI179" s="65">
        <v>0</v>
      </c>
      <c r="AJ179" s="59">
        <v>10</v>
      </c>
      <c r="AK179" s="59" t="s">
        <v>142</v>
      </c>
      <c r="AL179" s="59" t="s">
        <v>143</v>
      </c>
      <c r="AM179" s="59" t="s">
        <v>144</v>
      </c>
      <c r="AN179" s="59" t="s">
        <v>140</v>
      </c>
      <c r="AO179" s="59" t="s">
        <v>140</v>
      </c>
      <c r="AP179" s="59" t="s">
        <v>145</v>
      </c>
      <c r="AQ179" s="110">
        <v>45320</v>
      </c>
      <c r="AR179" s="63" t="s">
        <v>146</v>
      </c>
      <c r="AS179" s="64" t="s">
        <v>272</v>
      </c>
      <c r="AT179" s="63" t="s">
        <v>650</v>
      </c>
      <c r="AU179" s="59" t="s">
        <v>140</v>
      </c>
      <c r="AV179" s="59" t="s">
        <v>140</v>
      </c>
      <c r="AW179" s="59" t="s">
        <v>140</v>
      </c>
      <c r="AX179" s="59" t="s">
        <v>140</v>
      </c>
      <c r="AY179" s="59" t="s">
        <v>140</v>
      </c>
      <c r="AZ179" s="59" t="s">
        <v>140</v>
      </c>
      <c r="BA179" s="59" t="s">
        <v>140</v>
      </c>
      <c r="BB179" s="59" t="s">
        <v>140</v>
      </c>
      <c r="BC179" s="59" t="s">
        <v>140</v>
      </c>
      <c r="BD179" s="59" t="s">
        <v>140</v>
      </c>
      <c r="BE179" s="65" t="s">
        <v>1399</v>
      </c>
      <c r="BF179" s="59" t="s">
        <v>150</v>
      </c>
      <c r="BG179" s="59" t="s">
        <v>151</v>
      </c>
      <c r="BH179" s="59"/>
      <c r="BI179" s="59" t="s">
        <v>2408</v>
      </c>
      <c r="BJ179" s="26">
        <v>0.98</v>
      </c>
      <c r="BK179" s="27" t="s">
        <v>1395</v>
      </c>
      <c r="BL179" s="59">
        <v>54</v>
      </c>
      <c r="BM179" s="59" t="s">
        <v>140</v>
      </c>
      <c r="BN179" s="59" t="s">
        <v>140</v>
      </c>
      <c r="BO179" s="59" t="s">
        <v>140</v>
      </c>
      <c r="BP179" s="59" t="s">
        <v>140</v>
      </c>
      <c r="BQ179" s="59" t="s">
        <v>140</v>
      </c>
      <c r="BR179" s="59" t="s">
        <v>140</v>
      </c>
      <c r="BS179" s="67" t="s">
        <v>140</v>
      </c>
      <c r="BT179" s="67" t="s">
        <v>140</v>
      </c>
      <c r="BU179" s="59" t="s">
        <v>140</v>
      </c>
      <c r="BV179" s="59" t="s">
        <v>140</v>
      </c>
      <c r="BW179" s="59" t="s">
        <v>140</v>
      </c>
      <c r="BX179" s="59" t="s">
        <v>140</v>
      </c>
      <c r="BY179" s="59" t="s">
        <v>140</v>
      </c>
      <c r="BZ179" s="59" t="s">
        <v>1400</v>
      </c>
      <c r="CA179" s="65" t="s">
        <v>1397</v>
      </c>
      <c r="CB179" s="172" t="s">
        <v>3505</v>
      </c>
      <c r="CC179" s="116"/>
      <c r="XET179" s="28" t="str">
        <f t="shared" si="3"/>
        <v>Underwriting_and_Enrollment__Group</v>
      </c>
    </row>
    <row r="180" spans="1:81 16374:16374" s="28" customFormat="1" ht="204" hidden="1" x14ac:dyDescent="0.25">
      <c r="A180" s="117" t="s">
        <v>13</v>
      </c>
      <c r="B180" s="65" t="s">
        <v>742</v>
      </c>
      <c r="C180" s="65" t="s">
        <v>743</v>
      </c>
      <c r="D180" s="65" t="s">
        <v>872</v>
      </c>
      <c r="E180" s="57" t="s">
        <v>2006</v>
      </c>
      <c r="F180" s="59" t="s">
        <v>3458</v>
      </c>
      <c r="G180" s="59" t="s">
        <v>1401</v>
      </c>
      <c r="H180" s="59"/>
      <c r="I180" s="59"/>
      <c r="J180" s="59"/>
      <c r="K180" s="59"/>
      <c r="L180" s="59"/>
      <c r="M180" s="59"/>
      <c r="N180" s="59"/>
      <c r="O180" s="59"/>
      <c r="P180" s="59"/>
      <c r="Q180" s="59"/>
      <c r="R180" s="59"/>
      <c r="S180" s="59"/>
      <c r="T180" s="59"/>
      <c r="U180" s="59"/>
      <c r="V180" s="59" t="s">
        <v>253</v>
      </c>
      <c r="W180" s="65" t="s">
        <v>1402</v>
      </c>
      <c r="X180" s="65" t="s">
        <v>1391</v>
      </c>
      <c r="Y180" s="65" t="s">
        <v>1403</v>
      </c>
      <c r="Z180" s="65" t="s">
        <v>1404</v>
      </c>
      <c r="AA180" s="65" t="s">
        <v>849</v>
      </c>
      <c r="AB180" s="65" t="s">
        <v>1391</v>
      </c>
      <c r="AC180" s="59"/>
      <c r="AD180" s="58" t="s">
        <v>78</v>
      </c>
      <c r="AE180" s="58"/>
      <c r="AF180" s="58"/>
      <c r="AG180" s="58"/>
      <c r="AH180" s="59">
        <v>3</v>
      </c>
      <c r="AI180" s="65">
        <v>0</v>
      </c>
      <c r="AJ180" s="59">
        <v>5</v>
      </c>
      <c r="AK180" s="59" t="s">
        <v>142</v>
      </c>
      <c r="AL180" s="59" t="s">
        <v>143</v>
      </c>
      <c r="AM180" s="59" t="s">
        <v>144</v>
      </c>
      <c r="AN180" s="59" t="s">
        <v>140</v>
      </c>
      <c r="AO180" s="59" t="s">
        <v>140</v>
      </c>
      <c r="AP180" s="59" t="s">
        <v>145</v>
      </c>
      <c r="AQ180" s="110">
        <v>45425</v>
      </c>
      <c r="AR180" s="63" t="s">
        <v>146</v>
      </c>
      <c r="AS180" s="64" t="s">
        <v>272</v>
      </c>
      <c r="AT180" s="63" t="s">
        <v>650</v>
      </c>
      <c r="AU180" s="59" t="s">
        <v>140</v>
      </c>
      <c r="AV180" s="59" t="s">
        <v>140</v>
      </c>
      <c r="AW180" s="59" t="s">
        <v>140</v>
      </c>
      <c r="AX180" s="59" t="s">
        <v>140</v>
      </c>
      <c r="AY180" s="59" t="s">
        <v>140</v>
      </c>
      <c r="AZ180" s="59" t="s">
        <v>140</v>
      </c>
      <c r="BA180" s="59" t="s">
        <v>140</v>
      </c>
      <c r="BB180" s="59" t="s">
        <v>140</v>
      </c>
      <c r="BC180" s="59" t="s">
        <v>140</v>
      </c>
      <c r="BD180" s="59" t="s">
        <v>140</v>
      </c>
      <c r="BE180" s="65" t="s">
        <v>1405</v>
      </c>
      <c r="BF180" s="59" t="s">
        <v>150</v>
      </c>
      <c r="BG180" s="59" t="s">
        <v>151</v>
      </c>
      <c r="BH180" s="59"/>
      <c r="BI180" s="59" t="s">
        <v>2408</v>
      </c>
      <c r="BJ180" s="26">
        <v>0.98</v>
      </c>
      <c r="BK180" s="27" t="s">
        <v>1406</v>
      </c>
      <c r="BL180" s="59">
        <v>15</v>
      </c>
      <c r="BM180" s="59" t="s">
        <v>140</v>
      </c>
      <c r="BN180" s="59" t="s">
        <v>140</v>
      </c>
      <c r="BO180" s="59" t="s">
        <v>140</v>
      </c>
      <c r="BP180" s="59" t="s">
        <v>140</v>
      </c>
      <c r="BQ180" s="59" t="s">
        <v>140</v>
      </c>
      <c r="BR180" s="59" t="s">
        <v>140</v>
      </c>
      <c r="BS180" s="67" t="s">
        <v>140</v>
      </c>
      <c r="BT180" s="67" t="s">
        <v>140</v>
      </c>
      <c r="BU180" s="59" t="s">
        <v>140</v>
      </c>
      <c r="BV180" s="59" t="s">
        <v>140</v>
      </c>
      <c r="BW180" s="59" t="s">
        <v>140</v>
      </c>
      <c r="BX180" s="59" t="s">
        <v>140</v>
      </c>
      <c r="BY180" s="59" t="s">
        <v>140</v>
      </c>
      <c r="BZ180" s="59" t="s">
        <v>1400</v>
      </c>
      <c r="CA180" s="65" t="s">
        <v>1397</v>
      </c>
      <c r="CB180" s="172" t="s">
        <v>3505</v>
      </c>
      <c r="CC180" s="116"/>
      <c r="XET180" s="28" t="str">
        <f t="shared" si="3"/>
        <v>Underwriting_and_Enrollment__Group</v>
      </c>
    </row>
    <row r="181" spans="1:81 16374:16374" s="28" customFormat="1" ht="102" hidden="1" x14ac:dyDescent="0.25">
      <c r="A181" s="117" t="s">
        <v>13</v>
      </c>
      <c r="B181" s="65" t="s">
        <v>742</v>
      </c>
      <c r="C181" s="65" t="s">
        <v>743</v>
      </c>
      <c r="D181" s="65" t="s">
        <v>856</v>
      </c>
      <c r="E181" s="57" t="s">
        <v>1407</v>
      </c>
      <c r="F181" s="59" t="s">
        <v>1408</v>
      </c>
      <c r="G181" s="59" t="s">
        <v>1409</v>
      </c>
      <c r="H181" s="59"/>
      <c r="I181" s="59"/>
      <c r="J181" s="59"/>
      <c r="K181" s="59"/>
      <c r="L181" s="59"/>
      <c r="M181" s="59"/>
      <c r="N181" s="59"/>
      <c r="O181" s="59" t="s">
        <v>253</v>
      </c>
      <c r="P181" s="59"/>
      <c r="Q181" s="59"/>
      <c r="R181" s="59"/>
      <c r="S181" s="59"/>
      <c r="T181" s="59"/>
      <c r="U181" s="59"/>
      <c r="V181" s="59"/>
      <c r="W181" s="65" t="s">
        <v>1410</v>
      </c>
      <c r="X181" s="65" t="s">
        <v>767</v>
      </c>
      <c r="Y181" s="65" t="s">
        <v>1411</v>
      </c>
      <c r="Z181" s="65" t="s">
        <v>1412</v>
      </c>
      <c r="AA181" s="65" t="s">
        <v>849</v>
      </c>
      <c r="AB181" s="65" t="s">
        <v>1391</v>
      </c>
      <c r="AC181" s="59"/>
      <c r="AD181" s="58" t="s">
        <v>78</v>
      </c>
      <c r="AE181" s="58"/>
      <c r="AF181" s="58"/>
      <c r="AG181" s="58"/>
      <c r="AH181" s="59">
        <v>3</v>
      </c>
      <c r="AI181" s="65">
        <v>0</v>
      </c>
      <c r="AJ181" s="59">
        <v>9</v>
      </c>
      <c r="AK181" s="59" t="s">
        <v>142</v>
      </c>
      <c r="AL181" s="59" t="s">
        <v>143</v>
      </c>
      <c r="AM181" s="59" t="s">
        <v>144</v>
      </c>
      <c r="AN181" s="59" t="s">
        <v>140</v>
      </c>
      <c r="AO181" s="59" t="s">
        <v>140</v>
      </c>
      <c r="AP181" s="59" t="s">
        <v>145</v>
      </c>
      <c r="AQ181" s="110">
        <v>45390</v>
      </c>
      <c r="AR181" s="63" t="s">
        <v>146</v>
      </c>
      <c r="AS181" s="64" t="s">
        <v>272</v>
      </c>
      <c r="AT181" s="63" t="s">
        <v>650</v>
      </c>
      <c r="AU181" s="59" t="s">
        <v>140</v>
      </c>
      <c r="AV181" s="59" t="s">
        <v>140</v>
      </c>
      <c r="AW181" s="59" t="s">
        <v>140</v>
      </c>
      <c r="AX181" s="59" t="s">
        <v>140</v>
      </c>
      <c r="AY181" s="59" t="s">
        <v>140</v>
      </c>
      <c r="AZ181" s="59" t="s">
        <v>140</v>
      </c>
      <c r="BA181" s="59" t="s">
        <v>140</v>
      </c>
      <c r="BB181" s="59" t="s">
        <v>140</v>
      </c>
      <c r="BC181" s="59" t="s">
        <v>140</v>
      </c>
      <c r="BD181" s="59" t="s">
        <v>140</v>
      </c>
      <c r="BE181" s="65" t="s">
        <v>1413</v>
      </c>
      <c r="BF181" s="59" t="s">
        <v>150</v>
      </c>
      <c r="BG181" s="59" t="s">
        <v>151</v>
      </c>
      <c r="BH181" s="59"/>
      <c r="BI181" s="59" t="s">
        <v>2408</v>
      </c>
      <c r="BJ181" s="26">
        <v>0.98</v>
      </c>
      <c r="BK181" s="27" t="s">
        <v>853</v>
      </c>
      <c r="BL181" s="59">
        <v>7.5462962962962966E-3</v>
      </c>
      <c r="BM181" s="59" t="s">
        <v>140</v>
      </c>
      <c r="BN181" s="59" t="s">
        <v>140</v>
      </c>
      <c r="BO181" s="59" t="s">
        <v>140</v>
      </c>
      <c r="BP181" s="59" t="s">
        <v>140</v>
      </c>
      <c r="BQ181" s="59" t="s">
        <v>140</v>
      </c>
      <c r="BR181" s="59" t="s">
        <v>140</v>
      </c>
      <c r="BS181" s="67" t="s">
        <v>140</v>
      </c>
      <c r="BT181" s="67" t="s">
        <v>140</v>
      </c>
      <c r="BU181" s="59" t="s">
        <v>140</v>
      </c>
      <c r="BV181" s="59" t="s">
        <v>140</v>
      </c>
      <c r="BW181" s="59" t="s">
        <v>140</v>
      </c>
      <c r="BX181" s="59" t="s">
        <v>140</v>
      </c>
      <c r="BY181" s="59" t="s">
        <v>140</v>
      </c>
      <c r="BZ181" s="59" t="s">
        <v>1414</v>
      </c>
      <c r="CA181" s="65" t="s">
        <v>1397</v>
      </c>
      <c r="CB181" s="172" t="s">
        <v>3505</v>
      </c>
      <c r="CC181" s="116"/>
      <c r="XET181" s="28" t="str">
        <f t="shared" si="3"/>
        <v>Policy_Administration__Group</v>
      </c>
    </row>
    <row r="182" spans="1:81 16374:16374" s="28" customFormat="1" ht="102" hidden="1" x14ac:dyDescent="0.25">
      <c r="A182" s="117" t="s">
        <v>13</v>
      </c>
      <c r="B182" s="65" t="s">
        <v>742</v>
      </c>
      <c r="C182" s="65" t="s">
        <v>743</v>
      </c>
      <c r="D182" s="65" t="s">
        <v>856</v>
      </c>
      <c r="E182" s="57" t="s">
        <v>1407</v>
      </c>
      <c r="F182" s="59" t="s">
        <v>1415</v>
      </c>
      <c r="G182" s="59" t="s">
        <v>1416</v>
      </c>
      <c r="H182" s="59" t="s">
        <v>253</v>
      </c>
      <c r="I182" s="59"/>
      <c r="J182" s="59"/>
      <c r="K182" s="59"/>
      <c r="L182" s="59"/>
      <c r="M182" s="59"/>
      <c r="N182" s="59"/>
      <c r="O182" s="59"/>
      <c r="P182" s="59"/>
      <c r="Q182" s="59"/>
      <c r="R182" s="59"/>
      <c r="S182" s="59"/>
      <c r="T182" s="59"/>
      <c r="U182" s="59"/>
      <c r="V182" s="59"/>
      <c r="W182" s="65" t="s">
        <v>1417</v>
      </c>
      <c r="X182" s="65" t="s">
        <v>767</v>
      </c>
      <c r="Y182" s="65" t="s">
        <v>1411</v>
      </c>
      <c r="Z182" s="65" t="s">
        <v>1418</v>
      </c>
      <c r="AA182" s="65" t="s">
        <v>849</v>
      </c>
      <c r="AB182" s="65" t="s">
        <v>1391</v>
      </c>
      <c r="AC182" s="59"/>
      <c r="AD182" s="58" t="s">
        <v>78</v>
      </c>
      <c r="AE182" s="58"/>
      <c r="AF182" s="58"/>
      <c r="AG182" s="58"/>
      <c r="AH182" s="59">
        <v>2</v>
      </c>
      <c r="AI182" s="65">
        <v>0</v>
      </c>
      <c r="AJ182" s="59">
        <v>2</v>
      </c>
      <c r="AK182" s="59" t="s">
        <v>142</v>
      </c>
      <c r="AL182" s="59" t="s">
        <v>143</v>
      </c>
      <c r="AM182" s="59" t="s">
        <v>144</v>
      </c>
      <c r="AN182" s="59" t="s">
        <v>140</v>
      </c>
      <c r="AO182" s="59" t="s">
        <v>140</v>
      </c>
      <c r="AP182" s="59" t="s">
        <v>145</v>
      </c>
      <c r="AQ182" s="110">
        <v>45432</v>
      </c>
      <c r="AR182" s="63" t="s">
        <v>146</v>
      </c>
      <c r="AS182" s="64" t="s">
        <v>272</v>
      </c>
      <c r="AT182" s="63" t="s">
        <v>650</v>
      </c>
      <c r="AU182" s="59" t="s">
        <v>140</v>
      </c>
      <c r="AV182" s="59" t="s">
        <v>140</v>
      </c>
      <c r="AW182" s="59" t="s">
        <v>140</v>
      </c>
      <c r="AX182" s="59" t="s">
        <v>140</v>
      </c>
      <c r="AY182" s="59" t="s">
        <v>140</v>
      </c>
      <c r="AZ182" s="59" t="s">
        <v>140</v>
      </c>
      <c r="BA182" s="59" t="s">
        <v>140</v>
      </c>
      <c r="BB182" s="59" t="s">
        <v>140</v>
      </c>
      <c r="BC182" s="59" t="s">
        <v>140</v>
      </c>
      <c r="BD182" s="59" t="s">
        <v>140</v>
      </c>
      <c r="BE182" s="65" t="s">
        <v>1419</v>
      </c>
      <c r="BF182" s="59" t="s">
        <v>150</v>
      </c>
      <c r="BG182" s="59" t="s">
        <v>151</v>
      </c>
      <c r="BH182" s="59"/>
      <c r="BI182" s="59" t="s">
        <v>2408</v>
      </c>
      <c r="BJ182" s="26">
        <v>0.98</v>
      </c>
      <c r="BK182" s="27" t="s">
        <v>998</v>
      </c>
      <c r="BL182" s="59">
        <v>7.6388888888888886E-3</v>
      </c>
      <c r="BM182" s="59" t="s">
        <v>140</v>
      </c>
      <c r="BN182" s="59" t="s">
        <v>140</v>
      </c>
      <c r="BO182" s="59" t="s">
        <v>140</v>
      </c>
      <c r="BP182" s="59" t="s">
        <v>140</v>
      </c>
      <c r="BQ182" s="59" t="s">
        <v>140</v>
      </c>
      <c r="BR182" s="59" t="s">
        <v>140</v>
      </c>
      <c r="BS182" s="67" t="s">
        <v>140</v>
      </c>
      <c r="BT182" s="67" t="s">
        <v>140</v>
      </c>
      <c r="BU182" s="59" t="s">
        <v>140</v>
      </c>
      <c r="BV182" s="59" t="s">
        <v>140</v>
      </c>
      <c r="BW182" s="59" t="s">
        <v>140</v>
      </c>
      <c r="BX182" s="59" t="s">
        <v>140</v>
      </c>
      <c r="BY182" s="59" t="s">
        <v>140</v>
      </c>
      <c r="BZ182" s="59" t="s">
        <v>1414</v>
      </c>
      <c r="CA182" s="65" t="s">
        <v>1397</v>
      </c>
      <c r="CB182" s="172" t="s">
        <v>3505</v>
      </c>
      <c r="CC182" s="116"/>
      <c r="XET182" s="28" t="str">
        <f t="shared" si="3"/>
        <v>Policy_Administration__Group</v>
      </c>
    </row>
    <row r="183" spans="1:81 16374:16374" s="28" customFormat="1" ht="102" hidden="1" x14ac:dyDescent="0.25">
      <c r="A183" s="117" t="s">
        <v>13</v>
      </c>
      <c r="B183" s="65" t="s">
        <v>742</v>
      </c>
      <c r="C183" s="65" t="s">
        <v>743</v>
      </c>
      <c r="D183" s="65" t="s">
        <v>856</v>
      </c>
      <c r="E183" s="57" t="s">
        <v>1106</v>
      </c>
      <c r="F183" s="59" t="s">
        <v>1420</v>
      </c>
      <c r="G183" s="59" t="s">
        <v>1420</v>
      </c>
      <c r="H183" s="59" t="s">
        <v>253</v>
      </c>
      <c r="I183" s="59" t="s">
        <v>253</v>
      </c>
      <c r="J183" s="59" t="s">
        <v>253</v>
      </c>
      <c r="K183" s="59"/>
      <c r="L183" s="59"/>
      <c r="M183" s="59"/>
      <c r="N183" s="59"/>
      <c r="O183" s="59"/>
      <c r="P183" s="59"/>
      <c r="Q183" s="59"/>
      <c r="R183" s="59"/>
      <c r="S183" s="59"/>
      <c r="T183" s="59"/>
      <c r="U183" s="59"/>
      <c r="V183" s="59"/>
      <c r="W183" s="65" t="s">
        <v>1421</v>
      </c>
      <c r="X183" s="65" t="s">
        <v>1391</v>
      </c>
      <c r="Y183" s="65" t="s">
        <v>1392</v>
      </c>
      <c r="Z183" s="65" t="s">
        <v>1422</v>
      </c>
      <c r="AA183" s="65" t="s">
        <v>849</v>
      </c>
      <c r="AB183" s="65" t="s">
        <v>767</v>
      </c>
      <c r="AC183" s="59"/>
      <c r="AD183" s="58" t="s">
        <v>78</v>
      </c>
      <c r="AE183" s="58"/>
      <c r="AF183" s="58"/>
      <c r="AG183" s="58"/>
      <c r="AH183" s="59">
        <v>12</v>
      </c>
      <c r="AI183" s="65">
        <v>0</v>
      </c>
      <c r="AJ183" s="59">
        <v>20</v>
      </c>
      <c r="AK183" s="59" t="s">
        <v>142</v>
      </c>
      <c r="AL183" s="59" t="s">
        <v>143</v>
      </c>
      <c r="AM183" s="59" t="s">
        <v>144</v>
      </c>
      <c r="AN183" s="59" t="s">
        <v>140</v>
      </c>
      <c r="AO183" s="59" t="s">
        <v>140</v>
      </c>
      <c r="AP183" s="59" t="s">
        <v>145</v>
      </c>
      <c r="AQ183" s="110">
        <v>45579</v>
      </c>
      <c r="AR183" s="63" t="s">
        <v>146</v>
      </c>
      <c r="AS183" s="64" t="s">
        <v>272</v>
      </c>
      <c r="AT183" s="63" t="s">
        <v>650</v>
      </c>
      <c r="AU183" s="59" t="s">
        <v>140</v>
      </c>
      <c r="AV183" s="59" t="s">
        <v>140</v>
      </c>
      <c r="AW183" s="59" t="s">
        <v>140</v>
      </c>
      <c r="AX183" s="59" t="s">
        <v>140</v>
      </c>
      <c r="AY183" s="59" t="s">
        <v>140</v>
      </c>
      <c r="AZ183" s="59" t="s">
        <v>140</v>
      </c>
      <c r="BA183" s="59" t="s">
        <v>140</v>
      </c>
      <c r="BB183" s="59" t="s">
        <v>140</v>
      </c>
      <c r="BC183" s="59" t="s">
        <v>140</v>
      </c>
      <c r="BD183" s="59" t="s">
        <v>140</v>
      </c>
      <c r="BE183" s="65" t="s">
        <v>1423</v>
      </c>
      <c r="BF183" s="59" t="s">
        <v>150</v>
      </c>
      <c r="BG183" s="59" t="s">
        <v>151</v>
      </c>
      <c r="BH183" s="59"/>
      <c r="BI183" s="59" t="s">
        <v>2408</v>
      </c>
      <c r="BJ183" s="26">
        <v>0.98</v>
      </c>
      <c r="BK183" s="27" t="s">
        <v>1424</v>
      </c>
      <c r="BL183" s="59">
        <v>3.2754629629629631E-3</v>
      </c>
      <c r="BM183" s="59" t="s">
        <v>140</v>
      </c>
      <c r="BN183" s="59" t="s">
        <v>140</v>
      </c>
      <c r="BO183" s="59" t="s">
        <v>140</v>
      </c>
      <c r="BP183" s="59" t="s">
        <v>140</v>
      </c>
      <c r="BQ183" s="59" t="s">
        <v>140</v>
      </c>
      <c r="BR183" s="59" t="s">
        <v>140</v>
      </c>
      <c r="BS183" s="67" t="s">
        <v>140</v>
      </c>
      <c r="BT183" s="67" t="s">
        <v>140</v>
      </c>
      <c r="BU183" s="59" t="s">
        <v>140</v>
      </c>
      <c r="BV183" s="59" t="s">
        <v>140</v>
      </c>
      <c r="BW183" s="59" t="s">
        <v>140</v>
      </c>
      <c r="BX183" s="59" t="s">
        <v>140</v>
      </c>
      <c r="BY183" s="59" t="s">
        <v>140</v>
      </c>
      <c r="BZ183" s="59" t="s">
        <v>2008</v>
      </c>
      <c r="CA183" s="65" t="s">
        <v>1397</v>
      </c>
      <c r="CB183" s="172" t="s">
        <v>3505</v>
      </c>
      <c r="CC183" s="116"/>
      <c r="XET183" s="28" t="str">
        <f t="shared" si="3"/>
        <v>Policy_Administration__Group</v>
      </c>
    </row>
    <row r="184" spans="1:81 16374:16374" s="28" customFormat="1" ht="114.75" hidden="1" x14ac:dyDescent="0.25">
      <c r="A184" s="117" t="s">
        <v>13</v>
      </c>
      <c r="B184" s="65" t="s">
        <v>742</v>
      </c>
      <c r="C184" s="65" t="s">
        <v>743</v>
      </c>
      <c r="D184" s="65" t="s">
        <v>856</v>
      </c>
      <c r="E184" s="57" t="s">
        <v>1106</v>
      </c>
      <c r="F184" s="59" t="s">
        <v>1426</v>
      </c>
      <c r="G184" s="59" t="s">
        <v>1427</v>
      </c>
      <c r="H184" s="59" t="s">
        <v>253</v>
      </c>
      <c r="I184" s="59" t="s">
        <v>253</v>
      </c>
      <c r="J184" s="59" t="s">
        <v>253</v>
      </c>
      <c r="K184" s="59"/>
      <c r="L184" s="59"/>
      <c r="M184" s="59"/>
      <c r="N184" s="59"/>
      <c r="O184" s="59"/>
      <c r="P184" s="59"/>
      <c r="Q184" s="59"/>
      <c r="R184" s="59"/>
      <c r="S184" s="59"/>
      <c r="T184" s="59"/>
      <c r="U184" s="59"/>
      <c r="V184" s="59"/>
      <c r="W184" s="65" t="s">
        <v>1428</v>
      </c>
      <c r="X184" s="65" t="s">
        <v>1391</v>
      </c>
      <c r="Y184" s="65" t="s">
        <v>1392</v>
      </c>
      <c r="Z184" s="65" t="s">
        <v>1429</v>
      </c>
      <c r="AA184" s="65" t="s">
        <v>849</v>
      </c>
      <c r="AB184" s="65" t="s">
        <v>767</v>
      </c>
      <c r="AC184" s="59"/>
      <c r="AD184" s="58" t="s">
        <v>78</v>
      </c>
      <c r="AE184" s="58"/>
      <c r="AF184" s="58"/>
      <c r="AG184" s="58"/>
      <c r="AH184" s="59">
        <v>8</v>
      </c>
      <c r="AI184" s="65">
        <v>0</v>
      </c>
      <c r="AJ184" s="59">
        <v>13</v>
      </c>
      <c r="AK184" s="59" t="s">
        <v>142</v>
      </c>
      <c r="AL184" s="59" t="s">
        <v>143</v>
      </c>
      <c r="AM184" s="59" t="s">
        <v>144</v>
      </c>
      <c r="AN184" s="59" t="s">
        <v>140</v>
      </c>
      <c r="AO184" s="59" t="s">
        <v>140</v>
      </c>
      <c r="AP184" s="59" t="s">
        <v>145</v>
      </c>
      <c r="AQ184" s="110">
        <v>45600</v>
      </c>
      <c r="AR184" s="63" t="s">
        <v>146</v>
      </c>
      <c r="AS184" s="64" t="s">
        <v>272</v>
      </c>
      <c r="AT184" s="63" t="s">
        <v>650</v>
      </c>
      <c r="AU184" s="59" t="s">
        <v>140</v>
      </c>
      <c r="AV184" s="59" t="s">
        <v>140</v>
      </c>
      <c r="AW184" s="59" t="s">
        <v>140</v>
      </c>
      <c r="AX184" s="59" t="s">
        <v>140</v>
      </c>
      <c r="AY184" s="59" t="s">
        <v>140</v>
      </c>
      <c r="AZ184" s="59" t="s">
        <v>140</v>
      </c>
      <c r="BA184" s="59" t="s">
        <v>140</v>
      </c>
      <c r="BB184" s="59" t="s">
        <v>140</v>
      </c>
      <c r="BC184" s="59" t="s">
        <v>140</v>
      </c>
      <c r="BD184" s="59" t="s">
        <v>140</v>
      </c>
      <c r="BE184" s="65" t="s">
        <v>1430</v>
      </c>
      <c r="BF184" s="59" t="s">
        <v>150</v>
      </c>
      <c r="BG184" s="59" t="s">
        <v>151</v>
      </c>
      <c r="BH184" s="59"/>
      <c r="BI184" s="59" t="s">
        <v>2408</v>
      </c>
      <c r="BJ184" s="26">
        <v>0.98</v>
      </c>
      <c r="BK184" s="27" t="s">
        <v>1424</v>
      </c>
      <c r="BL184" s="59">
        <v>10</v>
      </c>
      <c r="BM184" s="59" t="s">
        <v>140</v>
      </c>
      <c r="BN184" s="59" t="s">
        <v>140</v>
      </c>
      <c r="BO184" s="59" t="s">
        <v>140</v>
      </c>
      <c r="BP184" s="59" t="s">
        <v>140</v>
      </c>
      <c r="BQ184" s="59" t="s">
        <v>140</v>
      </c>
      <c r="BR184" s="59" t="s">
        <v>140</v>
      </c>
      <c r="BS184" s="67" t="s">
        <v>140</v>
      </c>
      <c r="BT184" s="67" t="s">
        <v>140</v>
      </c>
      <c r="BU184" s="59" t="s">
        <v>140</v>
      </c>
      <c r="BV184" s="59" t="s">
        <v>140</v>
      </c>
      <c r="BW184" s="59" t="s">
        <v>140</v>
      </c>
      <c r="BX184" s="59" t="s">
        <v>140</v>
      </c>
      <c r="BY184" s="59" t="s">
        <v>140</v>
      </c>
      <c r="BZ184" s="59" t="s">
        <v>1431</v>
      </c>
      <c r="CA184" s="65" t="s">
        <v>1397</v>
      </c>
      <c r="CB184" s="172" t="s">
        <v>3505</v>
      </c>
      <c r="CC184" s="116"/>
      <c r="XET184" s="28" t="str">
        <f t="shared" si="3"/>
        <v>Policy_Administration__Group</v>
      </c>
    </row>
    <row r="185" spans="1:81 16374:16374" s="28" customFormat="1" ht="127.5" hidden="1" x14ac:dyDescent="0.25">
      <c r="A185" s="117" t="s">
        <v>13</v>
      </c>
      <c r="B185" s="65" t="s">
        <v>742</v>
      </c>
      <c r="C185" s="65" t="s">
        <v>743</v>
      </c>
      <c r="D185" s="65" t="s">
        <v>856</v>
      </c>
      <c r="E185" s="57" t="s">
        <v>1407</v>
      </c>
      <c r="F185" s="59" t="s">
        <v>2009</v>
      </c>
      <c r="G185" s="59" t="s">
        <v>2009</v>
      </c>
      <c r="H185" s="59" t="s">
        <v>253</v>
      </c>
      <c r="I185" s="59"/>
      <c r="J185" s="59"/>
      <c r="K185" s="59"/>
      <c r="L185" s="59"/>
      <c r="M185" s="59"/>
      <c r="N185" s="59"/>
      <c r="O185" s="59"/>
      <c r="P185" s="59" t="s">
        <v>253</v>
      </c>
      <c r="Q185" s="59" t="s">
        <v>253</v>
      </c>
      <c r="R185" s="59" t="s">
        <v>253</v>
      </c>
      <c r="S185" s="59"/>
      <c r="T185" s="59" t="s">
        <v>253</v>
      </c>
      <c r="U185" s="59"/>
      <c r="V185" s="59"/>
      <c r="W185" s="65" t="s">
        <v>2010</v>
      </c>
      <c r="X185" s="65" t="s">
        <v>767</v>
      </c>
      <c r="Y185" s="65" t="s">
        <v>1411</v>
      </c>
      <c r="Z185" s="65" t="s">
        <v>2011</v>
      </c>
      <c r="AA185" s="65" t="s">
        <v>2012</v>
      </c>
      <c r="AB185" s="65" t="s">
        <v>767</v>
      </c>
      <c r="AC185" s="59"/>
      <c r="AD185" s="58" t="s">
        <v>78</v>
      </c>
      <c r="AE185" s="58"/>
      <c r="AF185" s="58"/>
      <c r="AG185" s="58"/>
      <c r="AH185" s="59">
        <v>7</v>
      </c>
      <c r="AI185" s="65">
        <v>0</v>
      </c>
      <c r="AJ185" s="59">
        <v>16</v>
      </c>
      <c r="AK185" s="59" t="s">
        <v>142</v>
      </c>
      <c r="AL185" s="59" t="s">
        <v>143</v>
      </c>
      <c r="AM185" s="59" t="s">
        <v>144</v>
      </c>
      <c r="AN185" s="59" t="s">
        <v>140</v>
      </c>
      <c r="AO185" s="59" t="s">
        <v>140</v>
      </c>
      <c r="AP185" s="59" t="s">
        <v>145</v>
      </c>
      <c r="AQ185" s="110">
        <v>45551</v>
      </c>
      <c r="AR185" s="63" t="s">
        <v>146</v>
      </c>
      <c r="AS185" s="64" t="s">
        <v>272</v>
      </c>
      <c r="AT185" s="63" t="s">
        <v>650</v>
      </c>
      <c r="AU185" s="59" t="s">
        <v>140</v>
      </c>
      <c r="AV185" s="59" t="s">
        <v>140</v>
      </c>
      <c r="AW185" s="59" t="s">
        <v>140</v>
      </c>
      <c r="AX185" s="59" t="s">
        <v>140</v>
      </c>
      <c r="AY185" s="59" t="s">
        <v>140</v>
      </c>
      <c r="AZ185" s="59" t="s">
        <v>140</v>
      </c>
      <c r="BA185" s="59" t="s">
        <v>140</v>
      </c>
      <c r="BB185" s="59" t="s">
        <v>140</v>
      </c>
      <c r="BC185" s="59" t="s">
        <v>140</v>
      </c>
      <c r="BD185" s="59" t="s">
        <v>140</v>
      </c>
      <c r="BE185" s="65" t="s">
        <v>2013</v>
      </c>
      <c r="BF185" s="59" t="s">
        <v>150</v>
      </c>
      <c r="BG185" s="59" t="s">
        <v>758</v>
      </c>
      <c r="BH185" s="59"/>
      <c r="BI185" s="59" t="s">
        <v>2408</v>
      </c>
      <c r="BJ185" s="26">
        <v>0.98</v>
      </c>
      <c r="BK185" s="27" t="s">
        <v>998</v>
      </c>
      <c r="BL185" s="59">
        <v>10</v>
      </c>
      <c r="BM185" s="59" t="s">
        <v>140</v>
      </c>
      <c r="BN185" s="59" t="s">
        <v>140</v>
      </c>
      <c r="BO185" s="59" t="s">
        <v>140</v>
      </c>
      <c r="BP185" s="59" t="s">
        <v>140</v>
      </c>
      <c r="BQ185" s="59" t="s">
        <v>140</v>
      </c>
      <c r="BR185" s="59" t="s">
        <v>140</v>
      </c>
      <c r="BS185" s="67" t="s">
        <v>140</v>
      </c>
      <c r="BT185" s="67" t="s">
        <v>140</v>
      </c>
      <c r="BU185" s="59" t="s">
        <v>140</v>
      </c>
      <c r="BV185" s="59" t="s">
        <v>140</v>
      </c>
      <c r="BW185" s="59" t="s">
        <v>140</v>
      </c>
      <c r="BX185" s="59" t="s">
        <v>140</v>
      </c>
      <c r="BY185" s="59" t="s">
        <v>140</v>
      </c>
      <c r="BZ185" s="59" t="s">
        <v>2014</v>
      </c>
      <c r="CA185" s="65" t="s">
        <v>1397</v>
      </c>
      <c r="CB185" s="172" t="s">
        <v>3505</v>
      </c>
      <c r="CC185" s="116"/>
      <c r="XET185" s="28" t="str">
        <f t="shared" si="3"/>
        <v>Policy_Administration__Group</v>
      </c>
    </row>
    <row r="186" spans="1:81 16374:16374" s="28" customFormat="1" ht="242.25" hidden="1" x14ac:dyDescent="0.25">
      <c r="A186" s="117" t="s">
        <v>13</v>
      </c>
      <c r="B186" s="65" t="s">
        <v>742</v>
      </c>
      <c r="C186" s="65" t="s">
        <v>743</v>
      </c>
      <c r="D186" s="65" t="s">
        <v>872</v>
      </c>
      <c r="E186" s="57" t="s">
        <v>2006</v>
      </c>
      <c r="F186" s="59" t="s">
        <v>3458</v>
      </c>
      <c r="G186" s="59" t="s">
        <v>1389</v>
      </c>
      <c r="H186" s="59" t="s">
        <v>253</v>
      </c>
      <c r="I186" s="59"/>
      <c r="J186" s="59"/>
      <c r="K186" s="59"/>
      <c r="L186" s="59"/>
      <c r="M186" s="59"/>
      <c r="N186" s="59"/>
      <c r="O186" s="59"/>
      <c r="P186" s="59"/>
      <c r="Q186" s="59"/>
      <c r="R186" s="59"/>
      <c r="S186" s="59"/>
      <c r="T186" s="59"/>
      <c r="U186" s="59"/>
      <c r="V186" s="59"/>
      <c r="W186" s="65" t="s">
        <v>1390</v>
      </c>
      <c r="X186" s="65" t="s">
        <v>1391</v>
      </c>
      <c r="Y186" s="65" t="s">
        <v>1392</v>
      </c>
      <c r="Z186" s="65" t="s">
        <v>1393</v>
      </c>
      <c r="AA186" s="65" t="s">
        <v>849</v>
      </c>
      <c r="AB186" s="65" t="s">
        <v>1391</v>
      </c>
      <c r="AC186" s="59"/>
      <c r="AD186" s="58" t="s">
        <v>78</v>
      </c>
      <c r="AE186" s="58"/>
      <c r="AF186" s="58"/>
      <c r="AG186" s="58"/>
      <c r="AH186" s="59">
        <v>10</v>
      </c>
      <c r="AI186" s="65">
        <v>0</v>
      </c>
      <c r="AJ186" s="59">
        <v>14</v>
      </c>
      <c r="AK186" s="59" t="s">
        <v>142</v>
      </c>
      <c r="AL186" s="59" t="s">
        <v>143</v>
      </c>
      <c r="AM186" s="59" t="s">
        <v>144</v>
      </c>
      <c r="AN186" s="59" t="s">
        <v>140</v>
      </c>
      <c r="AO186" s="59" t="s">
        <v>140</v>
      </c>
      <c r="AP186" s="59" t="s">
        <v>145</v>
      </c>
      <c r="AQ186" s="110">
        <v>45306</v>
      </c>
      <c r="AR186" s="63" t="s">
        <v>272</v>
      </c>
      <c r="AS186" s="64" t="s">
        <v>272</v>
      </c>
      <c r="AT186" s="63" t="s">
        <v>551</v>
      </c>
      <c r="AU186" s="59" t="s">
        <v>140</v>
      </c>
      <c r="AV186" s="59" t="s">
        <v>140</v>
      </c>
      <c r="AW186" s="59" t="s">
        <v>140</v>
      </c>
      <c r="AX186" s="59" t="s">
        <v>140</v>
      </c>
      <c r="AY186" s="59" t="s">
        <v>140</v>
      </c>
      <c r="AZ186" s="59" t="s">
        <v>140</v>
      </c>
      <c r="BA186" s="59" t="s">
        <v>140</v>
      </c>
      <c r="BB186" s="59" t="s">
        <v>140</v>
      </c>
      <c r="BC186" s="59" t="s">
        <v>140</v>
      </c>
      <c r="BD186" s="59" t="s">
        <v>140</v>
      </c>
      <c r="BE186" s="65" t="s">
        <v>1394</v>
      </c>
      <c r="BF186" s="59" t="s">
        <v>150</v>
      </c>
      <c r="BG186" s="59" t="s">
        <v>758</v>
      </c>
      <c r="BH186" s="59"/>
      <c r="BI186" s="59" t="s">
        <v>2408</v>
      </c>
      <c r="BJ186" s="26">
        <v>0.98</v>
      </c>
      <c r="BK186" s="27" t="s">
        <v>1395</v>
      </c>
      <c r="BL186" s="59">
        <v>64.25</v>
      </c>
      <c r="BM186" s="59" t="s">
        <v>140</v>
      </c>
      <c r="BN186" s="59" t="s">
        <v>140</v>
      </c>
      <c r="BO186" s="59" t="s">
        <v>140</v>
      </c>
      <c r="BP186" s="59" t="s">
        <v>140</v>
      </c>
      <c r="BQ186" s="59" t="s">
        <v>140</v>
      </c>
      <c r="BR186" s="59" t="s">
        <v>140</v>
      </c>
      <c r="BS186" s="67" t="s">
        <v>140</v>
      </c>
      <c r="BT186" s="67" t="s">
        <v>140</v>
      </c>
      <c r="BU186" s="59" t="s">
        <v>140</v>
      </c>
      <c r="BV186" s="59" t="s">
        <v>140</v>
      </c>
      <c r="BW186" s="59" t="s">
        <v>140</v>
      </c>
      <c r="BX186" s="59" t="s">
        <v>140</v>
      </c>
      <c r="BY186" s="59" t="s">
        <v>140</v>
      </c>
      <c r="BZ186" s="59" t="s">
        <v>1396</v>
      </c>
      <c r="CA186" s="65" t="s">
        <v>1397</v>
      </c>
      <c r="CB186" s="172" t="s">
        <v>3505</v>
      </c>
      <c r="CC186" s="116"/>
      <c r="XET186" s="28" t="str">
        <f t="shared" si="3"/>
        <v>Underwriting_and_Enrollment__Group</v>
      </c>
    </row>
    <row r="187" spans="1:81 16374:16374" s="28" customFormat="1" ht="242.25" hidden="1" x14ac:dyDescent="0.25">
      <c r="A187" s="117" t="s">
        <v>13</v>
      </c>
      <c r="B187" s="65" t="s">
        <v>742</v>
      </c>
      <c r="C187" s="65" t="s">
        <v>743</v>
      </c>
      <c r="D187" s="65" t="s">
        <v>872</v>
      </c>
      <c r="E187" s="57" t="s">
        <v>2006</v>
      </c>
      <c r="F187" s="59" t="s">
        <v>3458</v>
      </c>
      <c r="G187" s="59" t="s">
        <v>1398</v>
      </c>
      <c r="H187" s="59"/>
      <c r="I187" s="59"/>
      <c r="J187" s="59"/>
      <c r="K187" s="59"/>
      <c r="L187" s="59" t="s">
        <v>253</v>
      </c>
      <c r="M187" s="59"/>
      <c r="N187" s="59"/>
      <c r="O187" s="59"/>
      <c r="P187" s="59"/>
      <c r="Q187" s="59" t="s">
        <v>253</v>
      </c>
      <c r="R187" s="59" t="s">
        <v>253</v>
      </c>
      <c r="S187" s="59" t="s">
        <v>253</v>
      </c>
      <c r="T187" s="59"/>
      <c r="U187" s="59"/>
      <c r="V187" s="59"/>
      <c r="W187" s="65" t="s">
        <v>1390</v>
      </c>
      <c r="X187" s="65" t="s">
        <v>1391</v>
      </c>
      <c r="Y187" s="65" t="s">
        <v>1392</v>
      </c>
      <c r="Z187" s="65" t="s">
        <v>1393</v>
      </c>
      <c r="AA187" s="65" t="s">
        <v>849</v>
      </c>
      <c r="AB187" s="65" t="s">
        <v>1391</v>
      </c>
      <c r="AC187" s="59"/>
      <c r="AD187" s="58" t="s">
        <v>78</v>
      </c>
      <c r="AE187" s="58"/>
      <c r="AF187" s="58"/>
      <c r="AG187" s="58"/>
      <c r="AH187" s="59">
        <v>6</v>
      </c>
      <c r="AI187" s="65">
        <v>0</v>
      </c>
      <c r="AJ187" s="59">
        <v>10</v>
      </c>
      <c r="AK187" s="59" t="s">
        <v>142</v>
      </c>
      <c r="AL187" s="59" t="s">
        <v>143</v>
      </c>
      <c r="AM187" s="59" t="s">
        <v>144</v>
      </c>
      <c r="AN187" s="59" t="s">
        <v>140</v>
      </c>
      <c r="AO187" s="59" t="s">
        <v>140</v>
      </c>
      <c r="AP187" s="59" t="s">
        <v>145</v>
      </c>
      <c r="AQ187" s="110">
        <v>45320</v>
      </c>
      <c r="AR187" s="63" t="s">
        <v>272</v>
      </c>
      <c r="AS187" s="64" t="s">
        <v>272</v>
      </c>
      <c r="AT187" s="63" t="s">
        <v>551</v>
      </c>
      <c r="AU187" s="59" t="s">
        <v>140</v>
      </c>
      <c r="AV187" s="59" t="s">
        <v>140</v>
      </c>
      <c r="AW187" s="59" t="s">
        <v>140</v>
      </c>
      <c r="AX187" s="59" t="s">
        <v>140</v>
      </c>
      <c r="AY187" s="59" t="s">
        <v>140</v>
      </c>
      <c r="AZ187" s="59" t="s">
        <v>140</v>
      </c>
      <c r="BA187" s="59" t="s">
        <v>140</v>
      </c>
      <c r="BB187" s="59" t="s">
        <v>140</v>
      </c>
      <c r="BC187" s="59" t="s">
        <v>140</v>
      </c>
      <c r="BD187" s="59" t="s">
        <v>140</v>
      </c>
      <c r="BE187" s="65" t="s">
        <v>1399</v>
      </c>
      <c r="BF187" s="59" t="s">
        <v>150</v>
      </c>
      <c r="BG187" s="59" t="s">
        <v>151</v>
      </c>
      <c r="BH187" s="59"/>
      <c r="BI187" s="59" t="s">
        <v>2408</v>
      </c>
      <c r="BJ187" s="26">
        <v>0.98</v>
      </c>
      <c r="BK187" s="27" t="s">
        <v>1395</v>
      </c>
      <c r="BL187" s="59">
        <v>54</v>
      </c>
      <c r="BM187" s="59" t="s">
        <v>140</v>
      </c>
      <c r="BN187" s="59" t="s">
        <v>140</v>
      </c>
      <c r="BO187" s="59" t="s">
        <v>140</v>
      </c>
      <c r="BP187" s="59" t="s">
        <v>140</v>
      </c>
      <c r="BQ187" s="59" t="s">
        <v>140</v>
      </c>
      <c r="BR187" s="59" t="s">
        <v>140</v>
      </c>
      <c r="BS187" s="67" t="s">
        <v>140</v>
      </c>
      <c r="BT187" s="67" t="s">
        <v>140</v>
      </c>
      <c r="BU187" s="59" t="s">
        <v>140</v>
      </c>
      <c r="BV187" s="59" t="s">
        <v>140</v>
      </c>
      <c r="BW187" s="59" t="s">
        <v>140</v>
      </c>
      <c r="BX187" s="59" t="s">
        <v>140</v>
      </c>
      <c r="BY187" s="59" t="s">
        <v>140</v>
      </c>
      <c r="BZ187" s="59" t="s">
        <v>1400</v>
      </c>
      <c r="CA187" s="65" t="s">
        <v>1397</v>
      </c>
      <c r="CB187" s="172" t="s">
        <v>3505</v>
      </c>
      <c r="CC187" s="116"/>
      <c r="XET187" s="28" t="str">
        <f t="shared" si="3"/>
        <v>Underwriting_and_Enrollment__Group</v>
      </c>
    </row>
    <row r="188" spans="1:81 16374:16374" s="28" customFormat="1" ht="204" hidden="1" x14ac:dyDescent="0.25">
      <c r="A188" s="117" t="s">
        <v>13</v>
      </c>
      <c r="B188" s="65" t="s">
        <v>742</v>
      </c>
      <c r="C188" s="65" t="s">
        <v>743</v>
      </c>
      <c r="D188" s="65" t="s">
        <v>872</v>
      </c>
      <c r="E188" s="57" t="s">
        <v>2006</v>
      </c>
      <c r="F188" s="59" t="s">
        <v>3458</v>
      </c>
      <c r="G188" s="59" t="s">
        <v>1401</v>
      </c>
      <c r="H188" s="59"/>
      <c r="I188" s="59"/>
      <c r="J188" s="59"/>
      <c r="K188" s="59"/>
      <c r="L188" s="59"/>
      <c r="M188" s="59"/>
      <c r="N188" s="59"/>
      <c r="O188" s="59"/>
      <c r="P188" s="59"/>
      <c r="Q188" s="59"/>
      <c r="R188" s="59"/>
      <c r="S188" s="59"/>
      <c r="T188" s="59"/>
      <c r="U188" s="59"/>
      <c r="V188" s="59" t="s">
        <v>253</v>
      </c>
      <c r="W188" s="65" t="s">
        <v>1402</v>
      </c>
      <c r="X188" s="65" t="s">
        <v>1391</v>
      </c>
      <c r="Y188" s="65" t="s">
        <v>1403</v>
      </c>
      <c r="Z188" s="65" t="s">
        <v>1404</v>
      </c>
      <c r="AA188" s="65" t="s">
        <v>849</v>
      </c>
      <c r="AB188" s="65" t="s">
        <v>1391</v>
      </c>
      <c r="AC188" s="59"/>
      <c r="AD188" s="58" t="s">
        <v>78</v>
      </c>
      <c r="AE188" s="58"/>
      <c r="AF188" s="58"/>
      <c r="AG188" s="58"/>
      <c r="AH188" s="59">
        <v>3</v>
      </c>
      <c r="AI188" s="65">
        <v>0</v>
      </c>
      <c r="AJ188" s="59">
        <v>5</v>
      </c>
      <c r="AK188" s="59" t="s">
        <v>142</v>
      </c>
      <c r="AL188" s="59" t="s">
        <v>143</v>
      </c>
      <c r="AM188" s="59" t="s">
        <v>144</v>
      </c>
      <c r="AN188" s="59" t="s">
        <v>140</v>
      </c>
      <c r="AO188" s="59" t="s">
        <v>140</v>
      </c>
      <c r="AP188" s="59" t="s">
        <v>145</v>
      </c>
      <c r="AQ188" s="110">
        <v>45425</v>
      </c>
      <c r="AR188" s="63" t="s">
        <v>272</v>
      </c>
      <c r="AS188" s="64" t="s">
        <v>272</v>
      </c>
      <c r="AT188" s="63" t="s">
        <v>551</v>
      </c>
      <c r="AU188" s="59" t="s">
        <v>140</v>
      </c>
      <c r="AV188" s="59" t="s">
        <v>140</v>
      </c>
      <c r="AW188" s="59" t="s">
        <v>140</v>
      </c>
      <c r="AX188" s="59" t="s">
        <v>140</v>
      </c>
      <c r="AY188" s="59" t="s">
        <v>140</v>
      </c>
      <c r="AZ188" s="59" t="s">
        <v>140</v>
      </c>
      <c r="BA188" s="59" t="s">
        <v>140</v>
      </c>
      <c r="BB188" s="59" t="s">
        <v>140</v>
      </c>
      <c r="BC188" s="59" t="s">
        <v>140</v>
      </c>
      <c r="BD188" s="59" t="s">
        <v>140</v>
      </c>
      <c r="BE188" s="65" t="s">
        <v>1405</v>
      </c>
      <c r="BF188" s="59" t="s">
        <v>150</v>
      </c>
      <c r="BG188" s="59" t="s">
        <v>151</v>
      </c>
      <c r="BH188" s="59"/>
      <c r="BI188" s="59" t="s">
        <v>2408</v>
      </c>
      <c r="BJ188" s="26">
        <v>0.98</v>
      </c>
      <c r="BK188" s="27" t="s">
        <v>1406</v>
      </c>
      <c r="BL188" s="59">
        <v>15</v>
      </c>
      <c r="BM188" s="59" t="s">
        <v>140</v>
      </c>
      <c r="BN188" s="59" t="s">
        <v>140</v>
      </c>
      <c r="BO188" s="59" t="s">
        <v>140</v>
      </c>
      <c r="BP188" s="59" t="s">
        <v>140</v>
      </c>
      <c r="BQ188" s="59" t="s">
        <v>140</v>
      </c>
      <c r="BR188" s="59" t="s">
        <v>140</v>
      </c>
      <c r="BS188" s="67" t="s">
        <v>140</v>
      </c>
      <c r="BT188" s="67" t="s">
        <v>140</v>
      </c>
      <c r="BU188" s="59" t="s">
        <v>140</v>
      </c>
      <c r="BV188" s="59" t="s">
        <v>140</v>
      </c>
      <c r="BW188" s="59" t="s">
        <v>140</v>
      </c>
      <c r="BX188" s="59" t="s">
        <v>140</v>
      </c>
      <c r="BY188" s="59" t="s">
        <v>140</v>
      </c>
      <c r="BZ188" s="59" t="s">
        <v>1400</v>
      </c>
      <c r="CA188" s="65" t="s">
        <v>1397</v>
      </c>
      <c r="CB188" s="172" t="s">
        <v>3505</v>
      </c>
      <c r="CC188" s="116"/>
      <c r="XET188" s="28" t="str">
        <f t="shared" si="3"/>
        <v>Underwriting_and_Enrollment__Group</v>
      </c>
    </row>
    <row r="189" spans="1:81 16374:16374" s="28" customFormat="1" ht="102" hidden="1" x14ac:dyDescent="0.25">
      <c r="A189" s="117" t="s">
        <v>13</v>
      </c>
      <c r="B189" s="65" t="s">
        <v>742</v>
      </c>
      <c r="C189" s="65" t="s">
        <v>743</v>
      </c>
      <c r="D189" s="65" t="s">
        <v>803</v>
      </c>
      <c r="E189" s="57" t="s">
        <v>2015</v>
      </c>
      <c r="F189" s="59" t="s">
        <v>1408</v>
      </c>
      <c r="G189" s="59" t="s">
        <v>1409</v>
      </c>
      <c r="H189" s="59"/>
      <c r="I189" s="59"/>
      <c r="J189" s="59"/>
      <c r="K189" s="59"/>
      <c r="L189" s="59"/>
      <c r="M189" s="59"/>
      <c r="N189" s="59"/>
      <c r="O189" s="59" t="s">
        <v>253</v>
      </c>
      <c r="P189" s="59"/>
      <c r="Q189" s="59"/>
      <c r="R189" s="59"/>
      <c r="S189" s="59"/>
      <c r="T189" s="59"/>
      <c r="U189" s="59"/>
      <c r="V189" s="59"/>
      <c r="W189" s="65" t="s">
        <v>1410</v>
      </c>
      <c r="X189" s="65" t="s">
        <v>767</v>
      </c>
      <c r="Y189" s="65" t="s">
        <v>1411</v>
      </c>
      <c r="Z189" s="65" t="s">
        <v>1412</v>
      </c>
      <c r="AA189" s="65" t="s">
        <v>849</v>
      </c>
      <c r="AB189" s="65" t="s">
        <v>1391</v>
      </c>
      <c r="AC189" s="59"/>
      <c r="AD189" s="58" t="s">
        <v>78</v>
      </c>
      <c r="AE189" s="58"/>
      <c r="AF189" s="58"/>
      <c r="AG189" s="58"/>
      <c r="AH189" s="59">
        <v>3</v>
      </c>
      <c r="AI189" s="65">
        <v>0</v>
      </c>
      <c r="AJ189" s="59">
        <v>9</v>
      </c>
      <c r="AK189" s="59" t="s">
        <v>142</v>
      </c>
      <c r="AL189" s="59" t="s">
        <v>143</v>
      </c>
      <c r="AM189" s="59" t="s">
        <v>144</v>
      </c>
      <c r="AN189" s="59" t="s">
        <v>140</v>
      </c>
      <c r="AO189" s="59" t="s">
        <v>140</v>
      </c>
      <c r="AP189" s="59" t="s">
        <v>145</v>
      </c>
      <c r="AQ189" s="110">
        <v>45390</v>
      </c>
      <c r="AR189" s="63" t="s">
        <v>272</v>
      </c>
      <c r="AS189" s="64" t="s">
        <v>272</v>
      </c>
      <c r="AT189" s="63" t="s">
        <v>551</v>
      </c>
      <c r="AU189" s="59" t="s">
        <v>140</v>
      </c>
      <c r="AV189" s="59" t="s">
        <v>140</v>
      </c>
      <c r="AW189" s="59" t="s">
        <v>140</v>
      </c>
      <c r="AX189" s="59" t="s">
        <v>140</v>
      </c>
      <c r="AY189" s="59" t="s">
        <v>140</v>
      </c>
      <c r="AZ189" s="59" t="s">
        <v>140</v>
      </c>
      <c r="BA189" s="59" t="s">
        <v>140</v>
      </c>
      <c r="BB189" s="59" t="s">
        <v>140</v>
      </c>
      <c r="BC189" s="59" t="s">
        <v>140</v>
      </c>
      <c r="BD189" s="59" t="s">
        <v>140</v>
      </c>
      <c r="BE189" s="65" t="s">
        <v>1413</v>
      </c>
      <c r="BF189" s="59" t="s">
        <v>150</v>
      </c>
      <c r="BG189" s="59" t="s">
        <v>151</v>
      </c>
      <c r="BH189" s="59"/>
      <c r="BI189" s="59" t="s">
        <v>2408</v>
      </c>
      <c r="BJ189" s="26">
        <v>0.98</v>
      </c>
      <c r="BK189" s="27" t="s">
        <v>853</v>
      </c>
      <c r="BL189" s="59">
        <v>7.5462962962962966E-3</v>
      </c>
      <c r="BM189" s="59" t="s">
        <v>140</v>
      </c>
      <c r="BN189" s="59" t="s">
        <v>140</v>
      </c>
      <c r="BO189" s="59" t="s">
        <v>140</v>
      </c>
      <c r="BP189" s="59" t="s">
        <v>140</v>
      </c>
      <c r="BQ189" s="59" t="s">
        <v>140</v>
      </c>
      <c r="BR189" s="59" t="s">
        <v>140</v>
      </c>
      <c r="BS189" s="67" t="s">
        <v>140</v>
      </c>
      <c r="BT189" s="67" t="s">
        <v>140</v>
      </c>
      <c r="BU189" s="59" t="s">
        <v>140</v>
      </c>
      <c r="BV189" s="59" t="s">
        <v>140</v>
      </c>
      <c r="BW189" s="59" t="s">
        <v>140</v>
      </c>
      <c r="BX189" s="59" t="s">
        <v>140</v>
      </c>
      <c r="BY189" s="59" t="s">
        <v>140</v>
      </c>
      <c r="BZ189" s="59" t="s">
        <v>1414</v>
      </c>
      <c r="CA189" s="65" t="s">
        <v>1397</v>
      </c>
      <c r="CB189" s="172" t="s">
        <v>3505</v>
      </c>
      <c r="CC189" s="116"/>
      <c r="XET189" s="28" t="str">
        <f t="shared" si="3"/>
        <v>Finance___Accounting__Group</v>
      </c>
    </row>
    <row r="190" spans="1:81 16374:16374" s="28" customFormat="1" ht="102" hidden="1" x14ac:dyDescent="0.25">
      <c r="A190" s="117" t="s">
        <v>13</v>
      </c>
      <c r="B190" s="65" t="s">
        <v>742</v>
      </c>
      <c r="C190" s="65" t="s">
        <v>743</v>
      </c>
      <c r="D190" s="65" t="s">
        <v>856</v>
      </c>
      <c r="E190" s="57" t="s">
        <v>1407</v>
      </c>
      <c r="F190" s="59" t="s">
        <v>1415</v>
      </c>
      <c r="G190" s="59" t="s">
        <v>1416</v>
      </c>
      <c r="H190" s="59" t="s">
        <v>253</v>
      </c>
      <c r="I190" s="59"/>
      <c r="J190" s="59"/>
      <c r="K190" s="59"/>
      <c r="L190" s="59"/>
      <c r="M190" s="59"/>
      <c r="N190" s="59"/>
      <c r="O190" s="59"/>
      <c r="P190" s="59"/>
      <c r="Q190" s="59"/>
      <c r="R190" s="59"/>
      <c r="S190" s="59"/>
      <c r="T190" s="59"/>
      <c r="U190" s="59"/>
      <c r="V190" s="59"/>
      <c r="W190" s="65" t="s">
        <v>1417</v>
      </c>
      <c r="X190" s="65" t="s">
        <v>767</v>
      </c>
      <c r="Y190" s="65" t="s">
        <v>1411</v>
      </c>
      <c r="Z190" s="65" t="s">
        <v>1418</v>
      </c>
      <c r="AA190" s="65" t="s">
        <v>849</v>
      </c>
      <c r="AB190" s="65" t="s">
        <v>1391</v>
      </c>
      <c r="AC190" s="59"/>
      <c r="AD190" s="58" t="s">
        <v>78</v>
      </c>
      <c r="AE190" s="58"/>
      <c r="AF190" s="58"/>
      <c r="AG190" s="58"/>
      <c r="AH190" s="59">
        <v>2</v>
      </c>
      <c r="AI190" s="65">
        <v>0</v>
      </c>
      <c r="AJ190" s="59">
        <v>2</v>
      </c>
      <c r="AK190" s="59" t="s">
        <v>142</v>
      </c>
      <c r="AL190" s="59" t="s">
        <v>143</v>
      </c>
      <c r="AM190" s="59" t="s">
        <v>144</v>
      </c>
      <c r="AN190" s="59" t="s">
        <v>140</v>
      </c>
      <c r="AO190" s="59" t="s">
        <v>140</v>
      </c>
      <c r="AP190" s="59" t="s">
        <v>145</v>
      </c>
      <c r="AQ190" s="110">
        <v>45432</v>
      </c>
      <c r="AR190" s="63" t="s">
        <v>272</v>
      </c>
      <c r="AS190" s="64" t="s">
        <v>272</v>
      </c>
      <c r="AT190" s="63" t="s">
        <v>551</v>
      </c>
      <c r="AU190" s="59" t="s">
        <v>140</v>
      </c>
      <c r="AV190" s="59" t="s">
        <v>140</v>
      </c>
      <c r="AW190" s="59" t="s">
        <v>140</v>
      </c>
      <c r="AX190" s="59" t="s">
        <v>140</v>
      </c>
      <c r="AY190" s="59" t="s">
        <v>140</v>
      </c>
      <c r="AZ190" s="59" t="s">
        <v>140</v>
      </c>
      <c r="BA190" s="59" t="s">
        <v>140</v>
      </c>
      <c r="BB190" s="59" t="s">
        <v>140</v>
      </c>
      <c r="BC190" s="59" t="s">
        <v>140</v>
      </c>
      <c r="BD190" s="59" t="s">
        <v>140</v>
      </c>
      <c r="BE190" s="65" t="s">
        <v>1419</v>
      </c>
      <c r="BF190" s="59" t="s">
        <v>150</v>
      </c>
      <c r="BG190" s="59" t="s">
        <v>151</v>
      </c>
      <c r="BH190" s="59"/>
      <c r="BI190" s="59" t="s">
        <v>2408</v>
      </c>
      <c r="BJ190" s="26">
        <v>0.98</v>
      </c>
      <c r="BK190" s="27" t="s">
        <v>998</v>
      </c>
      <c r="BL190" s="59">
        <v>7.6388888888888886E-3</v>
      </c>
      <c r="BM190" s="59" t="s">
        <v>140</v>
      </c>
      <c r="BN190" s="59" t="s">
        <v>140</v>
      </c>
      <c r="BO190" s="59" t="s">
        <v>140</v>
      </c>
      <c r="BP190" s="59" t="s">
        <v>140</v>
      </c>
      <c r="BQ190" s="59" t="s">
        <v>140</v>
      </c>
      <c r="BR190" s="59" t="s">
        <v>140</v>
      </c>
      <c r="BS190" s="67" t="s">
        <v>140</v>
      </c>
      <c r="BT190" s="67" t="s">
        <v>140</v>
      </c>
      <c r="BU190" s="59" t="s">
        <v>140</v>
      </c>
      <c r="BV190" s="59" t="s">
        <v>140</v>
      </c>
      <c r="BW190" s="59" t="s">
        <v>140</v>
      </c>
      <c r="BX190" s="59" t="s">
        <v>140</v>
      </c>
      <c r="BY190" s="59" t="s">
        <v>140</v>
      </c>
      <c r="BZ190" s="59" t="s">
        <v>1414</v>
      </c>
      <c r="CA190" s="65" t="s">
        <v>1397</v>
      </c>
      <c r="CB190" s="172" t="s">
        <v>3505</v>
      </c>
      <c r="CC190" s="116"/>
      <c r="XET190" s="28" t="str">
        <f t="shared" si="3"/>
        <v>Policy_Administration__Group</v>
      </c>
    </row>
    <row r="191" spans="1:81 16374:16374" s="28" customFormat="1" ht="102" hidden="1" x14ac:dyDescent="0.25">
      <c r="A191" s="117" t="s">
        <v>13</v>
      </c>
      <c r="B191" s="65" t="s">
        <v>742</v>
      </c>
      <c r="C191" s="65" t="s">
        <v>743</v>
      </c>
      <c r="D191" s="65" t="s">
        <v>856</v>
      </c>
      <c r="E191" s="57" t="s">
        <v>1106</v>
      </c>
      <c r="F191" s="59" t="s">
        <v>1420</v>
      </c>
      <c r="G191" s="59" t="s">
        <v>1420</v>
      </c>
      <c r="H191" s="59" t="s">
        <v>253</v>
      </c>
      <c r="I191" s="59" t="s">
        <v>253</v>
      </c>
      <c r="J191" s="59" t="s">
        <v>253</v>
      </c>
      <c r="K191" s="59"/>
      <c r="L191" s="59"/>
      <c r="M191" s="59"/>
      <c r="N191" s="59"/>
      <c r="O191" s="59"/>
      <c r="P191" s="59"/>
      <c r="Q191" s="59"/>
      <c r="R191" s="59"/>
      <c r="S191" s="59"/>
      <c r="T191" s="59"/>
      <c r="U191" s="59"/>
      <c r="V191" s="59"/>
      <c r="W191" s="65" t="s">
        <v>1421</v>
      </c>
      <c r="X191" s="65" t="s">
        <v>1391</v>
      </c>
      <c r="Y191" s="65" t="s">
        <v>1392</v>
      </c>
      <c r="Z191" s="65" t="s">
        <v>1422</v>
      </c>
      <c r="AA191" s="65" t="s">
        <v>849</v>
      </c>
      <c r="AB191" s="65" t="s">
        <v>767</v>
      </c>
      <c r="AC191" s="59"/>
      <c r="AD191" s="58" t="s">
        <v>78</v>
      </c>
      <c r="AE191" s="58"/>
      <c r="AF191" s="58"/>
      <c r="AG191" s="58"/>
      <c r="AH191" s="59">
        <v>12</v>
      </c>
      <c r="AI191" s="65">
        <v>0</v>
      </c>
      <c r="AJ191" s="59">
        <v>20</v>
      </c>
      <c r="AK191" s="59" t="s">
        <v>142</v>
      </c>
      <c r="AL191" s="59" t="s">
        <v>143</v>
      </c>
      <c r="AM191" s="59" t="s">
        <v>144</v>
      </c>
      <c r="AN191" s="59" t="s">
        <v>140</v>
      </c>
      <c r="AO191" s="59" t="s">
        <v>140</v>
      </c>
      <c r="AP191" s="59" t="s">
        <v>145</v>
      </c>
      <c r="AQ191" s="110">
        <v>45579</v>
      </c>
      <c r="AR191" s="63" t="s">
        <v>272</v>
      </c>
      <c r="AS191" s="64" t="s">
        <v>272</v>
      </c>
      <c r="AT191" s="63" t="s">
        <v>551</v>
      </c>
      <c r="AU191" s="59" t="s">
        <v>140</v>
      </c>
      <c r="AV191" s="59" t="s">
        <v>140</v>
      </c>
      <c r="AW191" s="59" t="s">
        <v>140</v>
      </c>
      <c r="AX191" s="59" t="s">
        <v>140</v>
      </c>
      <c r="AY191" s="59" t="s">
        <v>140</v>
      </c>
      <c r="AZ191" s="59" t="s">
        <v>140</v>
      </c>
      <c r="BA191" s="59" t="s">
        <v>140</v>
      </c>
      <c r="BB191" s="59" t="s">
        <v>140</v>
      </c>
      <c r="BC191" s="59" t="s">
        <v>140</v>
      </c>
      <c r="BD191" s="59" t="s">
        <v>140</v>
      </c>
      <c r="BE191" s="65" t="s">
        <v>1423</v>
      </c>
      <c r="BF191" s="59" t="s">
        <v>150</v>
      </c>
      <c r="BG191" s="59" t="s">
        <v>758</v>
      </c>
      <c r="BH191" s="59"/>
      <c r="BI191" s="59" t="s">
        <v>2408</v>
      </c>
      <c r="BJ191" s="26">
        <v>0.98</v>
      </c>
      <c r="BK191" s="27" t="s">
        <v>1424</v>
      </c>
      <c r="BL191" s="59">
        <v>3.2754629629629631E-3</v>
      </c>
      <c r="BM191" s="59" t="s">
        <v>140</v>
      </c>
      <c r="BN191" s="59" t="s">
        <v>140</v>
      </c>
      <c r="BO191" s="59" t="s">
        <v>140</v>
      </c>
      <c r="BP191" s="59" t="s">
        <v>140</v>
      </c>
      <c r="BQ191" s="59" t="s">
        <v>140</v>
      </c>
      <c r="BR191" s="59" t="s">
        <v>140</v>
      </c>
      <c r="BS191" s="67" t="s">
        <v>140</v>
      </c>
      <c r="BT191" s="67" t="s">
        <v>140</v>
      </c>
      <c r="BU191" s="59" t="s">
        <v>140</v>
      </c>
      <c r="BV191" s="59" t="s">
        <v>140</v>
      </c>
      <c r="BW191" s="59" t="s">
        <v>140</v>
      </c>
      <c r="BX191" s="59" t="s">
        <v>140</v>
      </c>
      <c r="BY191" s="59" t="s">
        <v>140</v>
      </c>
      <c r="BZ191" s="59" t="s">
        <v>2008</v>
      </c>
      <c r="CA191" s="65" t="s">
        <v>1397</v>
      </c>
      <c r="CB191" s="172" t="s">
        <v>3505</v>
      </c>
      <c r="CC191" s="116"/>
      <c r="XET191" s="28" t="str">
        <f t="shared" si="3"/>
        <v>Policy_Administration__Group</v>
      </c>
    </row>
    <row r="192" spans="1:81 16374:16374" s="28" customFormat="1" ht="114.75" hidden="1" x14ac:dyDescent="0.25">
      <c r="A192" s="117" t="s">
        <v>13</v>
      </c>
      <c r="B192" s="65" t="s">
        <v>742</v>
      </c>
      <c r="C192" s="65" t="s">
        <v>743</v>
      </c>
      <c r="D192" s="65" t="s">
        <v>856</v>
      </c>
      <c r="E192" s="57" t="s">
        <v>1106</v>
      </c>
      <c r="F192" s="59" t="s">
        <v>1426</v>
      </c>
      <c r="G192" s="59" t="s">
        <v>1427</v>
      </c>
      <c r="H192" s="59"/>
      <c r="I192" s="59"/>
      <c r="J192" s="59"/>
      <c r="K192" s="59"/>
      <c r="L192" s="59"/>
      <c r="M192" s="59"/>
      <c r="N192" s="59"/>
      <c r="O192" s="59"/>
      <c r="P192" s="59"/>
      <c r="Q192" s="59"/>
      <c r="R192" s="59"/>
      <c r="S192" s="59"/>
      <c r="T192" s="59"/>
      <c r="U192" s="59"/>
      <c r="V192" s="59"/>
      <c r="W192" s="65" t="s">
        <v>1428</v>
      </c>
      <c r="X192" s="65" t="s">
        <v>1391</v>
      </c>
      <c r="Y192" s="65" t="s">
        <v>1392</v>
      </c>
      <c r="Z192" s="65" t="s">
        <v>1429</v>
      </c>
      <c r="AA192" s="65" t="s">
        <v>849</v>
      </c>
      <c r="AB192" s="65" t="s">
        <v>767</v>
      </c>
      <c r="AC192" s="59"/>
      <c r="AD192" s="58" t="s">
        <v>78</v>
      </c>
      <c r="AE192" s="58"/>
      <c r="AF192" s="58"/>
      <c r="AG192" s="58"/>
      <c r="AH192" s="59">
        <v>8</v>
      </c>
      <c r="AI192" s="65">
        <v>0</v>
      </c>
      <c r="AJ192" s="59">
        <v>13</v>
      </c>
      <c r="AK192" s="59" t="s">
        <v>142</v>
      </c>
      <c r="AL192" s="59" t="s">
        <v>143</v>
      </c>
      <c r="AM192" s="59" t="s">
        <v>144</v>
      </c>
      <c r="AN192" s="59" t="s">
        <v>140</v>
      </c>
      <c r="AO192" s="59" t="s">
        <v>140</v>
      </c>
      <c r="AP192" s="59" t="s">
        <v>145</v>
      </c>
      <c r="AQ192" s="110">
        <v>45600</v>
      </c>
      <c r="AR192" s="63" t="s">
        <v>272</v>
      </c>
      <c r="AS192" s="64" t="s">
        <v>272</v>
      </c>
      <c r="AT192" s="63" t="s">
        <v>551</v>
      </c>
      <c r="AU192" s="59" t="s">
        <v>140</v>
      </c>
      <c r="AV192" s="59" t="s">
        <v>140</v>
      </c>
      <c r="AW192" s="59" t="s">
        <v>140</v>
      </c>
      <c r="AX192" s="59" t="s">
        <v>140</v>
      </c>
      <c r="AY192" s="59" t="s">
        <v>140</v>
      </c>
      <c r="AZ192" s="59" t="s">
        <v>140</v>
      </c>
      <c r="BA192" s="59" t="s">
        <v>140</v>
      </c>
      <c r="BB192" s="59" t="s">
        <v>140</v>
      </c>
      <c r="BC192" s="59" t="s">
        <v>140</v>
      </c>
      <c r="BD192" s="59" t="s">
        <v>140</v>
      </c>
      <c r="BE192" s="65" t="s">
        <v>1430</v>
      </c>
      <c r="BF192" s="59" t="s">
        <v>150</v>
      </c>
      <c r="BG192" s="59" t="s">
        <v>151</v>
      </c>
      <c r="BH192" s="59"/>
      <c r="BI192" s="59" t="s">
        <v>2408</v>
      </c>
      <c r="BJ192" s="26">
        <v>0.98</v>
      </c>
      <c r="BK192" s="27" t="s">
        <v>1424</v>
      </c>
      <c r="BL192" s="59">
        <v>10</v>
      </c>
      <c r="BM192" s="59" t="s">
        <v>140</v>
      </c>
      <c r="BN192" s="59" t="s">
        <v>140</v>
      </c>
      <c r="BO192" s="59" t="s">
        <v>140</v>
      </c>
      <c r="BP192" s="59" t="s">
        <v>140</v>
      </c>
      <c r="BQ192" s="59" t="s">
        <v>140</v>
      </c>
      <c r="BR192" s="59" t="s">
        <v>140</v>
      </c>
      <c r="BS192" s="67" t="s">
        <v>140</v>
      </c>
      <c r="BT192" s="67" t="s">
        <v>140</v>
      </c>
      <c r="BU192" s="59" t="s">
        <v>140</v>
      </c>
      <c r="BV192" s="59" t="s">
        <v>140</v>
      </c>
      <c r="BW192" s="59" t="s">
        <v>140</v>
      </c>
      <c r="BX192" s="59" t="s">
        <v>140</v>
      </c>
      <c r="BY192" s="59" t="s">
        <v>140</v>
      </c>
      <c r="BZ192" s="59" t="s">
        <v>1431</v>
      </c>
      <c r="CA192" s="65" t="s">
        <v>1397</v>
      </c>
      <c r="CB192" s="172" t="s">
        <v>3505</v>
      </c>
      <c r="CC192" s="116"/>
      <c r="XET192" s="28" t="str">
        <f t="shared" si="3"/>
        <v>Policy_Administration__Group</v>
      </c>
    </row>
    <row r="193" spans="1:81 16374:16374" s="28" customFormat="1" ht="127.5" hidden="1" x14ac:dyDescent="0.25">
      <c r="A193" s="117" t="s">
        <v>13</v>
      </c>
      <c r="B193" s="65" t="s">
        <v>742</v>
      </c>
      <c r="C193" s="65" t="s">
        <v>743</v>
      </c>
      <c r="D193" s="65" t="s">
        <v>856</v>
      </c>
      <c r="E193" s="57" t="s">
        <v>1106</v>
      </c>
      <c r="F193" s="59" t="s">
        <v>2009</v>
      </c>
      <c r="G193" s="59" t="s">
        <v>2009</v>
      </c>
      <c r="H193" s="59" t="s">
        <v>253</v>
      </c>
      <c r="I193" s="59"/>
      <c r="J193" s="59"/>
      <c r="K193" s="59"/>
      <c r="L193" s="59"/>
      <c r="M193" s="59"/>
      <c r="N193" s="59"/>
      <c r="O193" s="59"/>
      <c r="P193" s="59" t="s">
        <v>253</v>
      </c>
      <c r="Q193" s="59" t="s">
        <v>253</v>
      </c>
      <c r="R193" s="59" t="s">
        <v>253</v>
      </c>
      <c r="S193" s="59"/>
      <c r="T193" s="59" t="s">
        <v>253</v>
      </c>
      <c r="U193" s="59"/>
      <c r="V193" s="59"/>
      <c r="W193" s="65" t="s">
        <v>2010</v>
      </c>
      <c r="X193" s="65" t="s">
        <v>767</v>
      </c>
      <c r="Y193" s="65" t="s">
        <v>1411</v>
      </c>
      <c r="Z193" s="65" t="s">
        <v>2011</v>
      </c>
      <c r="AA193" s="65" t="s">
        <v>2012</v>
      </c>
      <c r="AB193" s="65" t="s">
        <v>767</v>
      </c>
      <c r="AC193" s="59"/>
      <c r="AD193" s="58" t="s">
        <v>78</v>
      </c>
      <c r="AE193" s="58"/>
      <c r="AF193" s="58"/>
      <c r="AG193" s="58"/>
      <c r="AH193" s="59">
        <v>7</v>
      </c>
      <c r="AI193" s="65">
        <v>0</v>
      </c>
      <c r="AJ193" s="59">
        <v>16</v>
      </c>
      <c r="AK193" s="59" t="s">
        <v>142</v>
      </c>
      <c r="AL193" s="59" t="s">
        <v>143</v>
      </c>
      <c r="AM193" s="59" t="s">
        <v>144</v>
      </c>
      <c r="AN193" s="59" t="s">
        <v>140</v>
      </c>
      <c r="AO193" s="59" t="s">
        <v>140</v>
      </c>
      <c r="AP193" s="59" t="s">
        <v>145</v>
      </c>
      <c r="AQ193" s="110">
        <v>45551</v>
      </c>
      <c r="AR193" s="63" t="s">
        <v>272</v>
      </c>
      <c r="AS193" s="64" t="s">
        <v>272</v>
      </c>
      <c r="AT193" s="63" t="s">
        <v>551</v>
      </c>
      <c r="AU193" s="59" t="s">
        <v>140</v>
      </c>
      <c r="AV193" s="59" t="s">
        <v>140</v>
      </c>
      <c r="AW193" s="59" t="s">
        <v>140</v>
      </c>
      <c r="AX193" s="59" t="s">
        <v>140</v>
      </c>
      <c r="AY193" s="59" t="s">
        <v>140</v>
      </c>
      <c r="AZ193" s="59" t="s">
        <v>140</v>
      </c>
      <c r="BA193" s="59" t="s">
        <v>140</v>
      </c>
      <c r="BB193" s="59" t="s">
        <v>140</v>
      </c>
      <c r="BC193" s="59" t="s">
        <v>140</v>
      </c>
      <c r="BD193" s="59" t="s">
        <v>140</v>
      </c>
      <c r="BE193" s="65" t="s">
        <v>2013</v>
      </c>
      <c r="BF193" s="59" t="s">
        <v>150</v>
      </c>
      <c r="BG193" s="59" t="s">
        <v>758</v>
      </c>
      <c r="BH193" s="59"/>
      <c r="BI193" s="59" t="s">
        <v>2408</v>
      </c>
      <c r="BJ193" s="26">
        <v>0.98</v>
      </c>
      <c r="BK193" s="27" t="s">
        <v>998</v>
      </c>
      <c r="BL193" s="59">
        <v>10</v>
      </c>
      <c r="BM193" s="59" t="s">
        <v>140</v>
      </c>
      <c r="BN193" s="59" t="s">
        <v>140</v>
      </c>
      <c r="BO193" s="59" t="s">
        <v>140</v>
      </c>
      <c r="BP193" s="59" t="s">
        <v>140</v>
      </c>
      <c r="BQ193" s="59" t="s">
        <v>140</v>
      </c>
      <c r="BR193" s="59" t="s">
        <v>140</v>
      </c>
      <c r="BS193" s="67" t="s">
        <v>140</v>
      </c>
      <c r="BT193" s="67" t="s">
        <v>140</v>
      </c>
      <c r="BU193" s="59" t="s">
        <v>140</v>
      </c>
      <c r="BV193" s="59" t="s">
        <v>140</v>
      </c>
      <c r="BW193" s="59" t="s">
        <v>140</v>
      </c>
      <c r="BX193" s="59" t="s">
        <v>140</v>
      </c>
      <c r="BY193" s="59" t="s">
        <v>140</v>
      </c>
      <c r="BZ193" s="59" t="s">
        <v>2014</v>
      </c>
      <c r="CA193" s="65" t="s">
        <v>1397</v>
      </c>
      <c r="CB193" s="172" t="s">
        <v>3505</v>
      </c>
      <c r="CC193" s="116"/>
      <c r="XET193" s="28" t="str">
        <f t="shared" si="3"/>
        <v>Policy_Administration__Group</v>
      </c>
    </row>
    <row r="194" spans="1:81 16374:16374" s="28" customFormat="1" ht="165.75" hidden="1" x14ac:dyDescent="0.25">
      <c r="A194" s="117" t="s">
        <v>13</v>
      </c>
      <c r="B194" s="65" t="s">
        <v>742</v>
      </c>
      <c r="C194" s="65" t="s">
        <v>743</v>
      </c>
      <c r="D194" s="65" t="s">
        <v>789</v>
      </c>
      <c r="E194" s="57" t="s">
        <v>790</v>
      </c>
      <c r="F194" s="59" t="s">
        <v>1432</v>
      </c>
      <c r="G194" s="59" t="s">
        <v>1433</v>
      </c>
      <c r="H194" s="59" t="s">
        <v>253</v>
      </c>
      <c r="I194" s="59"/>
      <c r="J194" s="59"/>
      <c r="K194" s="59"/>
      <c r="L194" s="59"/>
      <c r="M194" s="59"/>
      <c r="N194" s="59"/>
      <c r="O194" s="59"/>
      <c r="P194" s="59"/>
      <c r="Q194" s="59"/>
      <c r="R194" s="59"/>
      <c r="S194" s="59"/>
      <c r="T194" s="59"/>
      <c r="U194" s="59"/>
      <c r="V194" s="59"/>
      <c r="W194" s="65" t="s">
        <v>1434</v>
      </c>
      <c r="X194" s="65" t="s">
        <v>1435</v>
      </c>
      <c r="Y194" s="65" t="s">
        <v>1436</v>
      </c>
      <c r="Z194" s="65" t="s">
        <v>1437</v>
      </c>
      <c r="AA194" s="65" t="s">
        <v>643</v>
      </c>
      <c r="AB194" s="65" t="s">
        <v>1438</v>
      </c>
      <c r="AC194" s="59"/>
      <c r="AD194" s="58" t="s">
        <v>78</v>
      </c>
      <c r="AE194" s="58"/>
      <c r="AF194" s="58"/>
      <c r="AG194" s="58"/>
      <c r="AH194" s="59">
        <v>7</v>
      </c>
      <c r="AI194" s="65">
        <v>0</v>
      </c>
      <c r="AJ194" s="59">
        <v>11</v>
      </c>
      <c r="AK194" s="59" t="s">
        <v>142</v>
      </c>
      <c r="AL194" s="59" t="s">
        <v>143</v>
      </c>
      <c r="AM194" s="59" t="s">
        <v>144</v>
      </c>
      <c r="AN194" s="59" t="s">
        <v>140</v>
      </c>
      <c r="AO194" s="59" t="s">
        <v>140</v>
      </c>
      <c r="AP194" s="59" t="s">
        <v>145</v>
      </c>
      <c r="AQ194" s="110">
        <v>45299</v>
      </c>
      <c r="AR194" s="63" t="s">
        <v>272</v>
      </c>
      <c r="AS194" s="64" t="s">
        <v>272</v>
      </c>
      <c r="AT194" s="63" t="s">
        <v>551</v>
      </c>
      <c r="AU194" s="59" t="s">
        <v>140</v>
      </c>
      <c r="AV194" s="59" t="s">
        <v>140</v>
      </c>
      <c r="AW194" s="59" t="s">
        <v>140</v>
      </c>
      <c r="AX194" s="59" t="s">
        <v>140</v>
      </c>
      <c r="AY194" s="59" t="s">
        <v>140</v>
      </c>
      <c r="AZ194" s="59" t="s">
        <v>140</v>
      </c>
      <c r="BA194" s="59" t="s">
        <v>140</v>
      </c>
      <c r="BB194" s="59" t="s">
        <v>140</v>
      </c>
      <c r="BC194" s="59" t="s">
        <v>140</v>
      </c>
      <c r="BD194" s="59" t="s">
        <v>140</v>
      </c>
      <c r="BE194" s="65" t="s">
        <v>1439</v>
      </c>
      <c r="BF194" s="59" t="s">
        <v>150</v>
      </c>
      <c r="BG194" s="59" t="s">
        <v>151</v>
      </c>
      <c r="BH194" s="59"/>
      <c r="BI194" s="59" t="s">
        <v>2408</v>
      </c>
      <c r="BJ194" s="26">
        <v>0.98</v>
      </c>
      <c r="BK194" s="27" t="s">
        <v>1440</v>
      </c>
      <c r="BL194" s="59">
        <v>4.9537037037037041E-3</v>
      </c>
      <c r="BM194" s="59" t="s">
        <v>140</v>
      </c>
      <c r="BN194" s="59" t="s">
        <v>140</v>
      </c>
      <c r="BO194" s="59" t="s">
        <v>140</v>
      </c>
      <c r="BP194" s="59" t="s">
        <v>140</v>
      </c>
      <c r="BQ194" s="59" t="s">
        <v>140</v>
      </c>
      <c r="BR194" s="59" t="s">
        <v>140</v>
      </c>
      <c r="BS194" s="67" t="s">
        <v>140</v>
      </c>
      <c r="BT194" s="67" t="s">
        <v>140</v>
      </c>
      <c r="BU194" s="59" t="s">
        <v>140</v>
      </c>
      <c r="BV194" s="59" t="s">
        <v>140</v>
      </c>
      <c r="BW194" s="59" t="s">
        <v>140</v>
      </c>
      <c r="BX194" s="59" t="s">
        <v>140</v>
      </c>
      <c r="BY194" s="59" t="s">
        <v>140</v>
      </c>
      <c r="BZ194" s="59" t="s">
        <v>1441</v>
      </c>
      <c r="CA194" s="65" t="s">
        <v>1397</v>
      </c>
      <c r="CB194" s="172" t="s">
        <v>3505</v>
      </c>
      <c r="CC194" s="116"/>
      <c r="XET194" s="28" t="str">
        <f t="shared" si="3"/>
        <v>Distribution_and_Broker_Management__Group</v>
      </c>
    </row>
    <row r="195" spans="1:81 16374:16374" s="28" customFormat="1" ht="76.5" hidden="1" x14ac:dyDescent="0.25">
      <c r="A195" s="117" t="s">
        <v>13</v>
      </c>
      <c r="B195" s="65" t="s">
        <v>742</v>
      </c>
      <c r="C195" s="65" t="s">
        <v>743</v>
      </c>
      <c r="D195" s="65" t="s">
        <v>789</v>
      </c>
      <c r="E195" s="57" t="s">
        <v>589</v>
      </c>
      <c r="F195" s="59" t="s">
        <v>1442</v>
      </c>
      <c r="G195" s="59" t="s">
        <v>1433</v>
      </c>
      <c r="H195" s="59" t="s">
        <v>253</v>
      </c>
      <c r="I195" s="59"/>
      <c r="J195" s="59"/>
      <c r="K195" s="59"/>
      <c r="L195" s="59"/>
      <c r="M195" s="59"/>
      <c r="N195" s="59"/>
      <c r="O195" s="59"/>
      <c r="P195" s="59"/>
      <c r="Q195" s="59"/>
      <c r="R195" s="59"/>
      <c r="S195" s="59"/>
      <c r="T195" s="59"/>
      <c r="U195" s="59"/>
      <c r="V195" s="59"/>
      <c r="W195" s="65" t="s">
        <v>1443</v>
      </c>
      <c r="X195" s="65" t="s">
        <v>1444</v>
      </c>
      <c r="Y195" s="65" t="s">
        <v>1436</v>
      </c>
      <c r="Z195" s="65" t="s">
        <v>1445</v>
      </c>
      <c r="AA195" s="65" t="s">
        <v>1446</v>
      </c>
      <c r="AB195" s="65" t="s">
        <v>1438</v>
      </c>
      <c r="AC195" s="59"/>
      <c r="AD195" s="58" t="s">
        <v>78</v>
      </c>
      <c r="AE195" s="58"/>
      <c r="AF195" s="58"/>
      <c r="AG195" s="58"/>
      <c r="AH195" s="59">
        <v>2</v>
      </c>
      <c r="AI195" s="65">
        <v>0</v>
      </c>
      <c r="AJ195" s="59">
        <v>4</v>
      </c>
      <c r="AK195" s="59" t="s">
        <v>142</v>
      </c>
      <c r="AL195" s="59" t="s">
        <v>143</v>
      </c>
      <c r="AM195" s="59" t="s">
        <v>144</v>
      </c>
      <c r="AN195" s="59" t="s">
        <v>140</v>
      </c>
      <c r="AO195" s="59" t="s">
        <v>140</v>
      </c>
      <c r="AP195" s="59" t="s">
        <v>145</v>
      </c>
      <c r="AQ195" s="110">
        <v>45516</v>
      </c>
      <c r="AR195" s="63" t="s">
        <v>272</v>
      </c>
      <c r="AS195" s="64" t="s">
        <v>272</v>
      </c>
      <c r="AT195" s="63" t="s">
        <v>551</v>
      </c>
      <c r="AU195" s="59" t="s">
        <v>140</v>
      </c>
      <c r="AV195" s="59" t="s">
        <v>140</v>
      </c>
      <c r="AW195" s="59" t="s">
        <v>140</v>
      </c>
      <c r="AX195" s="59" t="s">
        <v>140</v>
      </c>
      <c r="AY195" s="59" t="s">
        <v>140</v>
      </c>
      <c r="AZ195" s="59" t="s">
        <v>140</v>
      </c>
      <c r="BA195" s="59" t="s">
        <v>140</v>
      </c>
      <c r="BB195" s="59" t="s">
        <v>140</v>
      </c>
      <c r="BC195" s="59" t="s">
        <v>140</v>
      </c>
      <c r="BD195" s="59" t="s">
        <v>140</v>
      </c>
      <c r="BE195" s="65" t="s">
        <v>1447</v>
      </c>
      <c r="BF195" s="59" t="s">
        <v>150</v>
      </c>
      <c r="BG195" s="59" t="s">
        <v>151</v>
      </c>
      <c r="BH195" s="59"/>
      <c r="BI195" s="59" t="s">
        <v>2408</v>
      </c>
      <c r="BJ195" s="26">
        <v>0.98</v>
      </c>
      <c r="BK195" s="27" t="s">
        <v>1448</v>
      </c>
      <c r="BL195" s="59">
        <v>4.5833333333333334E-3</v>
      </c>
      <c r="BM195" s="59" t="s">
        <v>140</v>
      </c>
      <c r="BN195" s="59" t="s">
        <v>140</v>
      </c>
      <c r="BO195" s="59" t="s">
        <v>140</v>
      </c>
      <c r="BP195" s="59" t="s">
        <v>140</v>
      </c>
      <c r="BQ195" s="59" t="s">
        <v>140</v>
      </c>
      <c r="BR195" s="59" t="s">
        <v>140</v>
      </c>
      <c r="BS195" s="67" t="s">
        <v>140</v>
      </c>
      <c r="BT195" s="67" t="s">
        <v>140</v>
      </c>
      <c r="BU195" s="59" t="s">
        <v>140</v>
      </c>
      <c r="BV195" s="59" t="s">
        <v>140</v>
      </c>
      <c r="BW195" s="59" t="s">
        <v>140</v>
      </c>
      <c r="BX195" s="59" t="s">
        <v>140</v>
      </c>
      <c r="BY195" s="59" t="s">
        <v>140</v>
      </c>
      <c r="BZ195" s="59" t="s">
        <v>2016</v>
      </c>
      <c r="CA195" s="65" t="s">
        <v>1397</v>
      </c>
      <c r="CB195" s="172" t="s">
        <v>3505</v>
      </c>
      <c r="CC195" s="116"/>
      <c r="XET195" s="28" t="str">
        <f>(IF(RIGHT(SUBSTITUTE(SUBSTITUTE(SUBSTITUTE(SUBSTITUTE(SUBSTITUTE(SUBSTITUTE(SUBSTITUTE(SUBSTITUTE(SUBSTITUTE(D195," ","_"),"/","_"),"&amp;","_"),"(","_"),")","_"),",","_"),"-","_"),".","_"),"'","_"))="_",LEFT(SUBSTITUTE(SUBSTITUTE(SUBSTITUTE(SUBSTITUTE(SUBSTITUTE(SUBSTITUTE(SUBSTITUTE(SUBSTITUTE(SUBSTITUTE(D195," ","_"),"/","_"),"&amp;","_"),"(","_"),")","_"),",","_"),"-","_"),".","_"),"'","_"),LEN(SUBSTITUTE(SUBSTITUTE(SUBSTITUTE(SUBSTITUTE(SUBSTITUTE(SUBSTITUTE(SUBSTITUTE(SUBSTITUTE(SUBSTITUTE(D195," ","_"),"/","_"),"&amp;","_"),"(","_"),")","_"),",","_"),"-","_"),".","_"),"'","_"))-1),SUBSTITUTE(SUBSTITUTE(SUBSTITUTE(SUBSTITUTE(SUBSTITUTE(SUBSTITUTE(SUBSTITUTE(SUBSTITUTE(SUBSTITUTE(D195," ","_"),"/","_"),"&amp;","_"),"(","_"),")","_"),",","_"),"-","_"),".","_"),"'","_")))</f>
        <v>Distribution_and_Broker_Management__Group</v>
      </c>
    </row>
    <row r="196" spans="1:81 16374:16374" s="28" customFormat="1" ht="178.5" hidden="1" x14ac:dyDescent="0.25">
      <c r="A196" s="117" t="s">
        <v>13</v>
      </c>
      <c r="B196" s="65" t="s">
        <v>742</v>
      </c>
      <c r="C196" s="65" t="s">
        <v>743</v>
      </c>
      <c r="D196" s="65" t="s">
        <v>856</v>
      </c>
      <c r="E196" s="57" t="s">
        <v>200</v>
      </c>
      <c r="F196" s="59" t="s">
        <v>1442</v>
      </c>
      <c r="G196" s="59" t="s">
        <v>1449</v>
      </c>
      <c r="H196" s="59" t="s">
        <v>253</v>
      </c>
      <c r="I196" s="59"/>
      <c r="J196" s="59"/>
      <c r="K196" s="59"/>
      <c r="L196" s="59" t="s">
        <v>253</v>
      </c>
      <c r="M196" s="59"/>
      <c r="N196" s="59"/>
      <c r="O196" s="59"/>
      <c r="P196" s="59"/>
      <c r="Q196" s="59" t="s">
        <v>253</v>
      </c>
      <c r="R196" s="59" t="s">
        <v>253</v>
      </c>
      <c r="S196" s="59" t="s">
        <v>253</v>
      </c>
      <c r="T196" s="59"/>
      <c r="U196" s="59"/>
      <c r="V196" s="59"/>
      <c r="W196" s="65" t="s">
        <v>1450</v>
      </c>
      <c r="X196" s="65" t="s">
        <v>1391</v>
      </c>
      <c r="Y196" s="65" t="s">
        <v>1392</v>
      </c>
      <c r="Z196" s="65" t="s">
        <v>1451</v>
      </c>
      <c r="AA196" s="65" t="s">
        <v>849</v>
      </c>
      <c r="AB196" s="65" t="s">
        <v>1391</v>
      </c>
      <c r="AC196" s="59"/>
      <c r="AD196" s="58" t="s">
        <v>78</v>
      </c>
      <c r="AE196" s="58"/>
      <c r="AF196" s="58"/>
      <c r="AG196" s="58"/>
      <c r="AH196" s="59">
        <v>2</v>
      </c>
      <c r="AI196" s="65">
        <v>0</v>
      </c>
      <c r="AJ196" s="59">
        <v>4</v>
      </c>
      <c r="AK196" s="59" t="s">
        <v>142</v>
      </c>
      <c r="AL196" s="59" t="s">
        <v>143</v>
      </c>
      <c r="AM196" s="59" t="s">
        <v>144</v>
      </c>
      <c r="AN196" s="59" t="s">
        <v>140</v>
      </c>
      <c r="AO196" s="59" t="s">
        <v>140</v>
      </c>
      <c r="AP196" s="59" t="s">
        <v>145</v>
      </c>
      <c r="AQ196" s="110">
        <v>45397</v>
      </c>
      <c r="AR196" s="63" t="s">
        <v>272</v>
      </c>
      <c r="AS196" s="64" t="s">
        <v>272</v>
      </c>
      <c r="AT196" s="63" t="s">
        <v>551</v>
      </c>
      <c r="AU196" s="59" t="s">
        <v>140</v>
      </c>
      <c r="AV196" s="59" t="s">
        <v>140</v>
      </c>
      <c r="AW196" s="59" t="s">
        <v>140</v>
      </c>
      <c r="AX196" s="59" t="s">
        <v>140</v>
      </c>
      <c r="AY196" s="59" t="s">
        <v>140</v>
      </c>
      <c r="AZ196" s="59" t="s">
        <v>140</v>
      </c>
      <c r="BA196" s="59" t="s">
        <v>140</v>
      </c>
      <c r="BB196" s="59" t="s">
        <v>140</v>
      </c>
      <c r="BC196" s="59" t="s">
        <v>140</v>
      </c>
      <c r="BD196" s="59" t="s">
        <v>140</v>
      </c>
      <c r="BE196" s="65" t="s">
        <v>1452</v>
      </c>
      <c r="BF196" s="59" t="s">
        <v>150</v>
      </c>
      <c r="BG196" s="59" t="s">
        <v>758</v>
      </c>
      <c r="BH196" s="59"/>
      <c r="BI196" s="59" t="s">
        <v>2408</v>
      </c>
      <c r="BJ196" s="26">
        <v>0.98</v>
      </c>
      <c r="BK196" s="27" t="s">
        <v>998</v>
      </c>
      <c r="BL196" s="59" t="s">
        <v>1453</v>
      </c>
      <c r="BM196" s="59" t="s">
        <v>140</v>
      </c>
      <c r="BN196" s="59" t="s">
        <v>140</v>
      </c>
      <c r="BO196" s="59" t="s">
        <v>140</v>
      </c>
      <c r="BP196" s="59" t="s">
        <v>140</v>
      </c>
      <c r="BQ196" s="59" t="s">
        <v>140</v>
      </c>
      <c r="BR196" s="59" t="s">
        <v>140</v>
      </c>
      <c r="BS196" s="67" t="s">
        <v>140</v>
      </c>
      <c r="BT196" s="67" t="s">
        <v>140</v>
      </c>
      <c r="BU196" s="59" t="s">
        <v>140</v>
      </c>
      <c r="BV196" s="59" t="s">
        <v>140</v>
      </c>
      <c r="BW196" s="59" t="s">
        <v>140</v>
      </c>
      <c r="BX196" s="59"/>
      <c r="BY196" s="59"/>
      <c r="BZ196" s="59" t="s">
        <v>1454</v>
      </c>
      <c r="CA196" s="65" t="s">
        <v>1397</v>
      </c>
      <c r="CB196" s="172" t="s">
        <v>3505</v>
      </c>
      <c r="CC196" s="116"/>
      <c r="XET196" s="28" t="str">
        <f>(IF(RIGHT(SUBSTITUTE(SUBSTITUTE(SUBSTITUTE(SUBSTITUTE(SUBSTITUTE(SUBSTITUTE(SUBSTITUTE(SUBSTITUTE(SUBSTITUTE(D196," ","_"),"/","_"),"&amp;","_"),"(","_"),")","_"),",","_"),"-","_"),".","_"),"'","_"))="_",LEFT(SUBSTITUTE(SUBSTITUTE(SUBSTITUTE(SUBSTITUTE(SUBSTITUTE(SUBSTITUTE(SUBSTITUTE(SUBSTITUTE(SUBSTITUTE(D196," ","_"),"/","_"),"&amp;","_"),"(","_"),")","_"),",","_"),"-","_"),".","_"),"'","_"),LEN(SUBSTITUTE(SUBSTITUTE(SUBSTITUTE(SUBSTITUTE(SUBSTITUTE(SUBSTITUTE(SUBSTITUTE(SUBSTITUTE(SUBSTITUTE(D196," ","_"),"/","_"),"&amp;","_"),"(","_"),")","_"),",","_"),"-","_"),".","_"),"'","_"))-1),SUBSTITUTE(SUBSTITUTE(SUBSTITUTE(SUBSTITUTE(SUBSTITUTE(SUBSTITUTE(SUBSTITUTE(SUBSTITUTE(SUBSTITUTE(D196," ","_"),"/","_"),"&amp;","_"),"(","_"),")","_"),",","_"),"-","_"),".","_"),"'","_")))</f>
        <v>Policy_Administration__Group</v>
      </c>
    </row>
    <row r="197" spans="1:81 16374:16374" s="28" customFormat="1" ht="191.25" hidden="1" x14ac:dyDescent="0.25">
      <c r="A197" s="117" t="s">
        <v>13</v>
      </c>
      <c r="B197" s="65" t="s">
        <v>742</v>
      </c>
      <c r="C197" s="65" t="s">
        <v>743</v>
      </c>
      <c r="D197" s="65" t="s">
        <v>803</v>
      </c>
      <c r="E197" s="57" t="s">
        <v>1120</v>
      </c>
      <c r="F197" s="59" t="s">
        <v>3452</v>
      </c>
      <c r="G197" s="59" t="s">
        <v>1455</v>
      </c>
      <c r="H197" s="59" t="s">
        <v>253</v>
      </c>
      <c r="I197" s="59"/>
      <c r="J197" s="59"/>
      <c r="K197" s="59"/>
      <c r="L197" s="59" t="s">
        <v>253</v>
      </c>
      <c r="M197" s="59"/>
      <c r="N197" s="59"/>
      <c r="O197" s="59"/>
      <c r="P197" s="59"/>
      <c r="Q197" s="59" t="s">
        <v>253</v>
      </c>
      <c r="R197" s="59" t="s">
        <v>253</v>
      </c>
      <c r="S197" s="59" t="s">
        <v>253</v>
      </c>
      <c r="T197" s="59"/>
      <c r="U197" s="59"/>
      <c r="V197" s="59"/>
      <c r="W197" s="65" t="s">
        <v>1456</v>
      </c>
      <c r="X197" s="65" t="s">
        <v>1391</v>
      </c>
      <c r="Y197" s="65" t="s">
        <v>1392</v>
      </c>
      <c r="Z197" s="65" t="s">
        <v>1457</v>
      </c>
      <c r="AA197" s="65" t="s">
        <v>849</v>
      </c>
      <c r="AB197" s="65" t="s">
        <v>1391</v>
      </c>
      <c r="AC197" s="59"/>
      <c r="AD197" s="58" t="s">
        <v>78</v>
      </c>
      <c r="AE197" s="58"/>
      <c r="AF197" s="58"/>
      <c r="AG197" s="58"/>
      <c r="AH197" s="59">
        <v>11</v>
      </c>
      <c r="AI197" s="65">
        <v>0</v>
      </c>
      <c r="AJ197" s="59">
        <v>17</v>
      </c>
      <c r="AK197" s="59" t="s">
        <v>142</v>
      </c>
      <c r="AL197" s="59" t="s">
        <v>143</v>
      </c>
      <c r="AM197" s="59" t="s">
        <v>144</v>
      </c>
      <c r="AN197" s="59" t="s">
        <v>140</v>
      </c>
      <c r="AO197" s="59" t="s">
        <v>140</v>
      </c>
      <c r="AP197" s="59" t="s">
        <v>145</v>
      </c>
      <c r="AQ197" s="110">
        <v>45502</v>
      </c>
      <c r="AR197" s="63" t="s">
        <v>272</v>
      </c>
      <c r="AS197" s="64" t="s">
        <v>272</v>
      </c>
      <c r="AT197" s="63" t="s">
        <v>551</v>
      </c>
      <c r="AU197" s="59" t="s">
        <v>140</v>
      </c>
      <c r="AV197" s="59" t="s">
        <v>140</v>
      </c>
      <c r="AW197" s="59" t="s">
        <v>140</v>
      </c>
      <c r="AX197" s="59" t="s">
        <v>140</v>
      </c>
      <c r="AY197" s="59" t="s">
        <v>140</v>
      </c>
      <c r="AZ197" s="59" t="s">
        <v>140</v>
      </c>
      <c r="BA197" s="59" t="s">
        <v>140</v>
      </c>
      <c r="BB197" s="59" t="s">
        <v>140</v>
      </c>
      <c r="BC197" s="59" t="s">
        <v>140</v>
      </c>
      <c r="BD197" s="59" t="s">
        <v>140</v>
      </c>
      <c r="BE197" s="65" t="s">
        <v>1458</v>
      </c>
      <c r="BF197" s="59" t="s">
        <v>150</v>
      </c>
      <c r="BG197" s="59" t="s">
        <v>758</v>
      </c>
      <c r="BH197" s="59"/>
      <c r="BI197" s="59" t="s">
        <v>2408</v>
      </c>
      <c r="BJ197" s="26">
        <v>0.98</v>
      </c>
      <c r="BK197" s="27" t="s">
        <v>998</v>
      </c>
      <c r="BL197" s="59">
        <v>40</v>
      </c>
      <c r="BM197" s="59" t="s">
        <v>140</v>
      </c>
      <c r="BN197" s="59" t="s">
        <v>140</v>
      </c>
      <c r="BO197" s="59" t="s">
        <v>140</v>
      </c>
      <c r="BP197" s="59" t="s">
        <v>140</v>
      </c>
      <c r="BQ197" s="59" t="s">
        <v>140</v>
      </c>
      <c r="BR197" s="59" t="s">
        <v>140</v>
      </c>
      <c r="BS197" s="67" t="s">
        <v>140</v>
      </c>
      <c r="BT197" s="67" t="s">
        <v>140</v>
      </c>
      <c r="BU197" s="59" t="s">
        <v>140</v>
      </c>
      <c r="BV197" s="59" t="s">
        <v>140</v>
      </c>
      <c r="BW197" s="59" t="s">
        <v>140</v>
      </c>
      <c r="BX197" s="59"/>
      <c r="BY197" s="59"/>
      <c r="BZ197" s="59" t="s">
        <v>1454</v>
      </c>
      <c r="CA197" s="65" t="s">
        <v>1397</v>
      </c>
      <c r="CB197" s="172" t="s">
        <v>3505</v>
      </c>
      <c r="CC197" s="116"/>
      <c r="XET197" s="28" t="str">
        <f>(IF(RIGHT(SUBSTITUTE(SUBSTITUTE(SUBSTITUTE(SUBSTITUTE(SUBSTITUTE(SUBSTITUTE(SUBSTITUTE(SUBSTITUTE(SUBSTITUTE(D197," ","_"),"/","_"),"&amp;","_"),"(","_"),")","_"),",","_"),"-","_"),".","_"),"'","_"))="_",LEFT(SUBSTITUTE(SUBSTITUTE(SUBSTITUTE(SUBSTITUTE(SUBSTITUTE(SUBSTITUTE(SUBSTITUTE(SUBSTITUTE(SUBSTITUTE(D197," ","_"),"/","_"),"&amp;","_"),"(","_"),")","_"),",","_"),"-","_"),".","_"),"'","_"),LEN(SUBSTITUTE(SUBSTITUTE(SUBSTITUTE(SUBSTITUTE(SUBSTITUTE(SUBSTITUTE(SUBSTITUTE(SUBSTITUTE(SUBSTITUTE(D197," ","_"),"/","_"),"&amp;","_"),"(","_"),")","_"),",","_"),"-","_"),".","_"),"'","_"))-1),SUBSTITUTE(SUBSTITUTE(SUBSTITUTE(SUBSTITUTE(SUBSTITUTE(SUBSTITUTE(SUBSTITUTE(SUBSTITUTE(SUBSTITUTE(D197," ","_"),"/","_"),"&amp;","_"),"(","_"),")","_"),",","_"),"-","_"),".","_"),"'","_")))</f>
        <v>Finance___Accounting__Group</v>
      </c>
    </row>
    <row r="198" spans="1:81 16374:16374" s="28" customFormat="1" x14ac:dyDescent="0.25">
      <c r="A198" s="59"/>
      <c r="B198" s="65"/>
      <c r="C198" s="65"/>
      <c r="D198" s="65"/>
      <c r="E198" s="57"/>
      <c r="F198" s="59"/>
      <c r="G198" s="59"/>
      <c r="H198" s="59"/>
      <c r="I198" s="59"/>
      <c r="J198" s="59"/>
      <c r="K198" s="59"/>
      <c r="L198" s="59"/>
      <c r="M198" s="59"/>
      <c r="N198" s="59"/>
      <c r="O198" s="59"/>
      <c r="P198" s="59"/>
      <c r="Q198" s="59"/>
      <c r="R198" s="59"/>
      <c r="S198" s="59"/>
      <c r="T198" s="59"/>
      <c r="U198" s="59"/>
      <c r="V198" s="59"/>
      <c r="W198" s="59"/>
      <c r="X198" s="65"/>
      <c r="Y198" s="65"/>
      <c r="Z198" s="65"/>
      <c r="AA198" s="65"/>
      <c r="AB198" s="65"/>
      <c r="AC198" s="65"/>
      <c r="AD198" s="59"/>
      <c r="AE198" s="58"/>
      <c r="AF198" s="58"/>
      <c r="AG198" s="58"/>
      <c r="AH198" s="58"/>
      <c r="AI198" s="59"/>
      <c r="AJ198" s="65"/>
      <c r="AK198" s="59"/>
      <c r="AL198" s="59"/>
      <c r="AM198" s="59"/>
      <c r="AN198" s="59"/>
      <c r="AO198" s="59"/>
      <c r="AP198" s="59"/>
      <c r="AQ198" s="59"/>
      <c r="AR198" s="66"/>
      <c r="AS198" s="63"/>
      <c r="AT198" s="64"/>
      <c r="AU198" s="63"/>
      <c r="AV198" s="59"/>
      <c r="AW198" s="59"/>
      <c r="AX198" s="59"/>
      <c r="AY198" s="59"/>
      <c r="AZ198" s="59"/>
      <c r="BA198" s="59"/>
      <c r="BB198" s="59"/>
      <c r="BC198" s="59"/>
      <c r="BD198" s="59"/>
      <c r="BE198" s="59"/>
      <c r="BF198" s="65"/>
      <c r="BG198" s="59"/>
      <c r="BH198" s="59"/>
      <c r="BI198" s="59"/>
      <c r="BJ198" s="59"/>
      <c r="BK198" s="26"/>
      <c r="BL198" s="27"/>
      <c r="BM198" s="59"/>
      <c r="BN198" s="59"/>
      <c r="BO198" s="59"/>
      <c r="BP198" s="59"/>
      <c r="BQ198" s="59"/>
      <c r="BR198" s="59"/>
      <c r="BS198" s="59"/>
      <c r="BT198" s="67"/>
      <c r="BU198" s="67"/>
      <c r="BV198" s="59"/>
      <c r="BW198" s="59"/>
      <c r="BX198" s="59"/>
      <c r="BY198" s="59"/>
      <c r="BZ198" s="59"/>
      <c r="CA198" s="59"/>
      <c r="CB198" s="65"/>
      <c r="CC198" s="59"/>
      <c r="XET198" s="28" t="str">
        <f t="shared" ref="XET198:XET258" si="4">(IF(RIGHT(SUBSTITUTE(SUBSTITUTE(SUBSTITUTE(SUBSTITUTE(SUBSTITUTE(SUBSTITUTE(SUBSTITUTE(SUBSTITUTE(SUBSTITUTE(D198," ","_"),"/","_"),"&amp;","_"),"(","_"),")","_"),",","_"),"-","_"),".","_"),"'","_"))="_",LEFT(SUBSTITUTE(SUBSTITUTE(SUBSTITUTE(SUBSTITUTE(SUBSTITUTE(SUBSTITUTE(SUBSTITUTE(SUBSTITUTE(SUBSTITUTE(D198," ","_"),"/","_"),"&amp;","_"),"(","_"),")","_"),",","_"),"-","_"),".","_"),"'","_"),LEN(SUBSTITUTE(SUBSTITUTE(SUBSTITUTE(SUBSTITUTE(SUBSTITUTE(SUBSTITUTE(SUBSTITUTE(SUBSTITUTE(SUBSTITUTE(D198," ","_"),"/","_"),"&amp;","_"),"(","_"),")","_"),",","_"),"-","_"),".","_"),"'","_"))-1),SUBSTITUTE(SUBSTITUTE(SUBSTITUTE(SUBSTITUTE(SUBSTITUTE(SUBSTITUTE(SUBSTITUTE(SUBSTITUTE(SUBSTITUTE(D198," ","_"),"/","_"),"&amp;","_"),"(","_"),")","_"),",","_"),"-","_"),".","_"),"'","_")))</f>
        <v/>
      </c>
    </row>
    <row r="199" spans="1:81 16374:16374" s="28" customFormat="1" x14ac:dyDescent="0.25">
      <c r="A199" s="59"/>
      <c r="B199" s="65"/>
      <c r="C199" s="65"/>
      <c r="D199" s="65"/>
      <c r="E199" s="57"/>
      <c r="F199" s="59"/>
      <c r="G199" s="59"/>
      <c r="H199" s="59"/>
      <c r="I199" s="59"/>
      <c r="J199" s="59"/>
      <c r="K199" s="59"/>
      <c r="L199" s="59"/>
      <c r="M199" s="59"/>
      <c r="N199" s="59"/>
      <c r="O199" s="59"/>
      <c r="P199" s="59"/>
      <c r="Q199" s="59"/>
      <c r="R199" s="59"/>
      <c r="S199" s="59"/>
      <c r="T199" s="59"/>
      <c r="U199" s="59"/>
      <c r="V199" s="59"/>
      <c r="W199" s="59"/>
      <c r="X199" s="65"/>
      <c r="Y199" s="65"/>
      <c r="Z199" s="65"/>
      <c r="AA199" s="65"/>
      <c r="AB199" s="65"/>
      <c r="AC199" s="65"/>
      <c r="AD199" s="59"/>
      <c r="AE199" s="58"/>
      <c r="AF199" s="58"/>
      <c r="AG199" s="58"/>
      <c r="AH199" s="58"/>
      <c r="AI199" s="59"/>
      <c r="AJ199" s="65"/>
      <c r="AK199" s="59"/>
      <c r="AL199" s="59"/>
      <c r="AM199" s="59"/>
      <c r="AN199" s="59"/>
      <c r="AO199" s="59"/>
      <c r="AP199" s="59"/>
      <c r="AQ199" s="59"/>
      <c r="AR199" s="66"/>
      <c r="AS199" s="63"/>
      <c r="AT199" s="64"/>
      <c r="AU199" s="63"/>
      <c r="AV199" s="59"/>
      <c r="AW199" s="59"/>
      <c r="AX199" s="59"/>
      <c r="AY199" s="59"/>
      <c r="AZ199" s="59"/>
      <c r="BA199" s="59"/>
      <c r="BB199" s="59"/>
      <c r="BC199" s="59"/>
      <c r="BD199" s="59"/>
      <c r="BE199" s="59"/>
      <c r="BF199" s="65"/>
      <c r="BG199" s="59"/>
      <c r="BH199" s="59"/>
      <c r="BI199" s="59"/>
      <c r="BJ199" s="59"/>
      <c r="BK199" s="26"/>
      <c r="BL199" s="27"/>
      <c r="BM199" s="59"/>
      <c r="BN199" s="59"/>
      <c r="BO199" s="59"/>
      <c r="BP199" s="59"/>
      <c r="BQ199" s="59"/>
      <c r="BR199" s="59"/>
      <c r="BS199" s="59"/>
      <c r="BT199" s="67"/>
      <c r="BU199" s="67"/>
      <c r="BV199" s="59"/>
      <c r="BW199" s="59"/>
      <c r="BX199" s="59"/>
      <c r="BY199" s="59"/>
      <c r="BZ199" s="59"/>
      <c r="CA199" s="59"/>
      <c r="CB199" s="65"/>
      <c r="CC199" s="59"/>
      <c r="XET199" s="28" t="str">
        <f t="shared" si="4"/>
        <v/>
      </c>
    </row>
    <row r="200" spans="1:81 16374:16374" s="28" customFormat="1" x14ac:dyDescent="0.25">
      <c r="A200" s="59"/>
      <c r="B200" s="65"/>
      <c r="C200" s="65"/>
      <c r="D200" s="65"/>
      <c r="E200" s="57"/>
      <c r="F200" s="59"/>
      <c r="G200" s="59"/>
      <c r="H200" s="59"/>
      <c r="I200" s="59"/>
      <c r="J200" s="59"/>
      <c r="K200" s="59"/>
      <c r="L200" s="59"/>
      <c r="M200" s="59"/>
      <c r="N200" s="59"/>
      <c r="O200" s="59"/>
      <c r="P200" s="59"/>
      <c r="Q200" s="59"/>
      <c r="R200" s="59"/>
      <c r="S200" s="59"/>
      <c r="T200" s="59"/>
      <c r="U200" s="59"/>
      <c r="V200" s="59"/>
      <c r="W200" s="59"/>
      <c r="X200" s="65"/>
      <c r="Y200" s="65"/>
      <c r="Z200" s="65"/>
      <c r="AA200" s="65"/>
      <c r="AB200" s="65"/>
      <c r="AC200" s="65"/>
      <c r="AD200" s="59"/>
      <c r="AE200" s="58"/>
      <c r="AF200" s="58"/>
      <c r="AG200" s="58"/>
      <c r="AH200" s="58"/>
      <c r="AI200" s="59"/>
      <c r="AJ200" s="65"/>
      <c r="AK200" s="59"/>
      <c r="AL200" s="59"/>
      <c r="AM200" s="59"/>
      <c r="AN200" s="59"/>
      <c r="AO200" s="59"/>
      <c r="AP200" s="59"/>
      <c r="AQ200" s="59"/>
      <c r="AR200" s="66"/>
      <c r="AS200" s="63"/>
      <c r="AT200" s="64"/>
      <c r="AU200" s="63"/>
      <c r="AV200" s="59"/>
      <c r="AW200" s="59"/>
      <c r="AX200" s="59"/>
      <c r="AY200" s="59"/>
      <c r="AZ200" s="59"/>
      <c r="BA200" s="59"/>
      <c r="BB200" s="59"/>
      <c r="BC200" s="59"/>
      <c r="BD200" s="59"/>
      <c r="BE200" s="59"/>
      <c r="BF200" s="65"/>
      <c r="BG200" s="59"/>
      <c r="BH200" s="59"/>
      <c r="BI200" s="59"/>
      <c r="BJ200" s="59"/>
      <c r="BK200" s="26"/>
      <c r="BL200" s="27"/>
      <c r="BM200" s="59"/>
      <c r="BN200" s="59"/>
      <c r="BO200" s="59"/>
      <c r="BP200" s="59"/>
      <c r="BQ200" s="59"/>
      <c r="BR200" s="59"/>
      <c r="BS200" s="59"/>
      <c r="BT200" s="67"/>
      <c r="BU200" s="67"/>
      <c r="BV200" s="59"/>
      <c r="BW200" s="59"/>
      <c r="BX200" s="59"/>
      <c r="BY200" s="59"/>
      <c r="BZ200" s="59"/>
      <c r="CA200" s="59"/>
      <c r="CB200" s="65"/>
      <c r="CC200" s="59"/>
      <c r="XET200" s="28" t="str">
        <f t="shared" si="4"/>
        <v/>
      </c>
    </row>
    <row r="201" spans="1:81 16374:16374" s="28" customFormat="1" x14ac:dyDescent="0.25">
      <c r="A201" s="59"/>
      <c r="B201" s="65"/>
      <c r="C201" s="65"/>
      <c r="D201" s="65"/>
      <c r="E201" s="57"/>
      <c r="F201" s="59"/>
      <c r="G201" s="59"/>
      <c r="H201" s="59"/>
      <c r="I201" s="59"/>
      <c r="J201" s="59"/>
      <c r="K201" s="59"/>
      <c r="L201" s="59"/>
      <c r="M201" s="59"/>
      <c r="N201" s="59"/>
      <c r="O201" s="59"/>
      <c r="P201" s="59"/>
      <c r="Q201" s="59"/>
      <c r="R201" s="59"/>
      <c r="S201" s="59"/>
      <c r="T201" s="59"/>
      <c r="U201" s="59"/>
      <c r="V201" s="59"/>
      <c r="W201" s="59"/>
      <c r="X201" s="65"/>
      <c r="Y201" s="65"/>
      <c r="Z201" s="65"/>
      <c r="AA201" s="65"/>
      <c r="AB201" s="65"/>
      <c r="AC201" s="65"/>
      <c r="AD201" s="59"/>
      <c r="AE201" s="58"/>
      <c r="AF201" s="58"/>
      <c r="AG201" s="58"/>
      <c r="AH201" s="58"/>
      <c r="AI201" s="59"/>
      <c r="AJ201" s="65"/>
      <c r="AK201" s="59"/>
      <c r="AL201" s="59"/>
      <c r="AM201" s="59"/>
      <c r="AN201" s="59"/>
      <c r="AO201" s="59"/>
      <c r="AP201" s="59"/>
      <c r="AQ201" s="59"/>
      <c r="AR201" s="66"/>
      <c r="AS201" s="63"/>
      <c r="AT201" s="64"/>
      <c r="AU201" s="63"/>
      <c r="AV201" s="59"/>
      <c r="AW201" s="59"/>
      <c r="AX201" s="59"/>
      <c r="AY201" s="59"/>
      <c r="AZ201" s="59"/>
      <c r="BA201" s="59"/>
      <c r="BB201" s="59"/>
      <c r="BC201" s="59"/>
      <c r="BD201" s="59"/>
      <c r="BE201" s="59"/>
      <c r="BF201" s="65"/>
      <c r="BG201" s="59"/>
      <c r="BH201" s="59"/>
      <c r="BI201" s="59"/>
      <c r="BJ201" s="59"/>
      <c r="BK201" s="26"/>
      <c r="BL201" s="27"/>
      <c r="BM201" s="59"/>
      <c r="BN201" s="59"/>
      <c r="BO201" s="59"/>
      <c r="BP201" s="59"/>
      <c r="BQ201" s="59"/>
      <c r="BR201" s="59"/>
      <c r="BS201" s="59"/>
      <c r="BT201" s="67"/>
      <c r="BU201" s="67"/>
      <c r="BV201" s="59"/>
      <c r="BW201" s="59"/>
      <c r="BX201" s="59"/>
      <c r="BY201" s="59"/>
      <c r="BZ201" s="59"/>
      <c r="CA201" s="59"/>
      <c r="CB201" s="65"/>
      <c r="CC201" s="59"/>
      <c r="XET201" s="28" t="str">
        <f t="shared" si="4"/>
        <v/>
      </c>
    </row>
    <row r="202" spans="1:81 16374:16374" s="28" customFormat="1" x14ac:dyDescent="0.25">
      <c r="A202" s="59"/>
      <c r="B202" s="65"/>
      <c r="C202" s="65"/>
      <c r="D202" s="65"/>
      <c r="E202" s="57"/>
      <c r="F202" s="59"/>
      <c r="G202" s="59"/>
      <c r="H202" s="59"/>
      <c r="I202" s="59"/>
      <c r="J202" s="59"/>
      <c r="K202" s="59"/>
      <c r="L202" s="59"/>
      <c r="M202" s="59"/>
      <c r="N202" s="59"/>
      <c r="O202" s="59"/>
      <c r="P202" s="59"/>
      <c r="Q202" s="59"/>
      <c r="R202" s="59"/>
      <c r="S202" s="59"/>
      <c r="T202" s="59"/>
      <c r="U202" s="59"/>
      <c r="V202" s="59"/>
      <c r="W202" s="59"/>
      <c r="X202" s="65"/>
      <c r="Y202" s="65"/>
      <c r="Z202" s="65"/>
      <c r="AA202" s="65"/>
      <c r="AB202" s="65"/>
      <c r="AC202" s="65"/>
      <c r="AD202" s="59"/>
      <c r="AE202" s="58"/>
      <c r="AF202" s="58"/>
      <c r="AG202" s="58"/>
      <c r="AH202" s="58"/>
      <c r="AI202" s="59"/>
      <c r="AJ202" s="65"/>
      <c r="AK202" s="59"/>
      <c r="AL202" s="59"/>
      <c r="AM202" s="59"/>
      <c r="AN202" s="59"/>
      <c r="AO202" s="59"/>
      <c r="AP202" s="59"/>
      <c r="AQ202" s="59"/>
      <c r="AR202" s="66"/>
      <c r="AS202" s="63"/>
      <c r="AT202" s="64"/>
      <c r="AU202" s="63"/>
      <c r="AV202" s="59"/>
      <c r="AW202" s="59"/>
      <c r="AX202" s="59"/>
      <c r="AY202" s="59"/>
      <c r="AZ202" s="59"/>
      <c r="BA202" s="59"/>
      <c r="BB202" s="59"/>
      <c r="BC202" s="59"/>
      <c r="BD202" s="59"/>
      <c r="BE202" s="59"/>
      <c r="BF202" s="65"/>
      <c r="BG202" s="59"/>
      <c r="BH202" s="59"/>
      <c r="BI202" s="59"/>
      <c r="BJ202" s="59"/>
      <c r="BK202" s="26"/>
      <c r="BL202" s="27"/>
      <c r="BM202" s="59"/>
      <c r="BN202" s="59"/>
      <c r="BO202" s="59"/>
      <c r="BP202" s="59"/>
      <c r="BQ202" s="59"/>
      <c r="BR202" s="59"/>
      <c r="BS202" s="59"/>
      <c r="BT202" s="67"/>
      <c r="BU202" s="67"/>
      <c r="BV202" s="59"/>
      <c r="BW202" s="59"/>
      <c r="BX202" s="59"/>
      <c r="BY202" s="59"/>
      <c r="BZ202" s="59"/>
      <c r="CA202" s="59"/>
      <c r="CB202" s="65"/>
      <c r="CC202" s="59"/>
      <c r="XET202" s="28" t="str">
        <f t="shared" si="4"/>
        <v/>
      </c>
    </row>
    <row r="203" spans="1:81 16374:16374" s="28" customFormat="1" x14ac:dyDescent="0.25">
      <c r="A203" s="59"/>
      <c r="B203" s="65"/>
      <c r="C203" s="65"/>
      <c r="D203" s="65"/>
      <c r="E203" s="57"/>
      <c r="F203" s="59"/>
      <c r="G203" s="59"/>
      <c r="H203" s="59"/>
      <c r="I203" s="59"/>
      <c r="J203" s="59"/>
      <c r="K203" s="59"/>
      <c r="L203" s="59"/>
      <c r="M203" s="59"/>
      <c r="N203" s="59"/>
      <c r="O203" s="59"/>
      <c r="P203" s="59"/>
      <c r="Q203" s="59"/>
      <c r="R203" s="59"/>
      <c r="S203" s="59"/>
      <c r="T203" s="59"/>
      <c r="U203" s="59"/>
      <c r="V203" s="59"/>
      <c r="W203" s="59"/>
      <c r="X203" s="65"/>
      <c r="Y203" s="65"/>
      <c r="Z203" s="65"/>
      <c r="AA203" s="65"/>
      <c r="AB203" s="65"/>
      <c r="AC203" s="65"/>
      <c r="AD203" s="59"/>
      <c r="AE203" s="58"/>
      <c r="AF203" s="58"/>
      <c r="AG203" s="58"/>
      <c r="AH203" s="58"/>
      <c r="AI203" s="59"/>
      <c r="AJ203" s="65"/>
      <c r="AK203" s="59"/>
      <c r="AL203" s="59"/>
      <c r="AM203" s="59"/>
      <c r="AN203" s="59"/>
      <c r="AO203" s="59"/>
      <c r="AP203" s="59"/>
      <c r="AQ203" s="59"/>
      <c r="AR203" s="66"/>
      <c r="AS203" s="63"/>
      <c r="AT203" s="64"/>
      <c r="AU203" s="63"/>
      <c r="AV203" s="59"/>
      <c r="AW203" s="59"/>
      <c r="AX203" s="59"/>
      <c r="AY203" s="59"/>
      <c r="AZ203" s="59"/>
      <c r="BA203" s="59"/>
      <c r="BB203" s="59"/>
      <c r="BC203" s="59"/>
      <c r="BD203" s="59"/>
      <c r="BE203" s="59"/>
      <c r="BF203" s="65"/>
      <c r="BG203" s="59"/>
      <c r="BH203" s="59"/>
      <c r="BI203" s="59"/>
      <c r="BJ203" s="59"/>
      <c r="BK203" s="26"/>
      <c r="BL203" s="27"/>
      <c r="BM203" s="59"/>
      <c r="BN203" s="59"/>
      <c r="BO203" s="59"/>
      <c r="BP203" s="59"/>
      <c r="BQ203" s="59"/>
      <c r="BR203" s="59"/>
      <c r="BS203" s="59"/>
      <c r="BT203" s="67"/>
      <c r="BU203" s="67"/>
      <c r="BV203" s="59"/>
      <c r="BW203" s="59"/>
      <c r="BX203" s="59"/>
      <c r="BY203" s="59"/>
      <c r="BZ203" s="59"/>
      <c r="CA203" s="59"/>
      <c r="CB203" s="65"/>
      <c r="CC203" s="59"/>
      <c r="XET203" s="28" t="str">
        <f t="shared" si="4"/>
        <v/>
      </c>
    </row>
    <row r="204" spans="1:81 16374:16374" s="28" customFormat="1" x14ac:dyDescent="0.25">
      <c r="A204" s="59"/>
      <c r="B204" s="65"/>
      <c r="C204" s="65"/>
      <c r="D204" s="65"/>
      <c r="E204" s="57"/>
      <c r="F204" s="59"/>
      <c r="G204" s="59"/>
      <c r="H204" s="59"/>
      <c r="I204" s="59"/>
      <c r="J204" s="59"/>
      <c r="K204" s="59"/>
      <c r="L204" s="59"/>
      <c r="M204" s="59"/>
      <c r="N204" s="59"/>
      <c r="O204" s="59"/>
      <c r="P204" s="59"/>
      <c r="Q204" s="59"/>
      <c r="R204" s="59"/>
      <c r="S204" s="59"/>
      <c r="T204" s="59"/>
      <c r="U204" s="59"/>
      <c r="V204" s="59"/>
      <c r="W204" s="59"/>
      <c r="X204" s="65"/>
      <c r="Y204" s="65"/>
      <c r="Z204" s="65"/>
      <c r="AA204" s="65"/>
      <c r="AB204" s="65"/>
      <c r="AC204" s="65"/>
      <c r="AD204" s="59"/>
      <c r="AE204" s="58"/>
      <c r="AF204" s="58"/>
      <c r="AG204" s="58"/>
      <c r="AH204" s="58"/>
      <c r="AI204" s="59"/>
      <c r="AJ204" s="65"/>
      <c r="AK204" s="59"/>
      <c r="AL204" s="59"/>
      <c r="AM204" s="59"/>
      <c r="AN204" s="59"/>
      <c r="AO204" s="59"/>
      <c r="AP204" s="59"/>
      <c r="AQ204" s="59"/>
      <c r="AR204" s="66"/>
      <c r="AS204" s="63"/>
      <c r="AT204" s="64"/>
      <c r="AU204" s="63"/>
      <c r="AV204" s="59"/>
      <c r="AW204" s="59"/>
      <c r="AX204" s="59"/>
      <c r="AY204" s="59"/>
      <c r="AZ204" s="59"/>
      <c r="BA204" s="59"/>
      <c r="BB204" s="59"/>
      <c r="BC204" s="59"/>
      <c r="BD204" s="59"/>
      <c r="BE204" s="59"/>
      <c r="BF204" s="65"/>
      <c r="BG204" s="59"/>
      <c r="BH204" s="59"/>
      <c r="BI204" s="59"/>
      <c r="BJ204" s="59"/>
      <c r="BK204" s="26"/>
      <c r="BL204" s="27"/>
      <c r="BM204" s="59"/>
      <c r="BN204" s="59"/>
      <c r="BO204" s="59"/>
      <c r="BP204" s="59"/>
      <c r="BQ204" s="59"/>
      <c r="BR204" s="59"/>
      <c r="BS204" s="59"/>
      <c r="BT204" s="67"/>
      <c r="BU204" s="67"/>
      <c r="BV204" s="59"/>
      <c r="BW204" s="59"/>
      <c r="BX204" s="59"/>
      <c r="BY204" s="59"/>
      <c r="BZ204" s="59"/>
      <c r="CA204" s="59"/>
      <c r="CB204" s="65"/>
      <c r="CC204" s="59"/>
      <c r="XET204" s="28" t="str">
        <f t="shared" si="4"/>
        <v/>
      </c>
    </row>
    <row r="205" spans="1:81 16374:16374" s="28" customFormat="1" x14ac:dyDescent="0.25">
      <c r="A205" s="59"/>
      <c r="B205" s="65"/>
      <c r="C205" s="65"/>
      <c r="D205" s="65"/>
      <c r="E205" s="57"/>
      <c r="F205" s="59"/>
      <c r="G205" s="59"/>
      <c r="H205" s="59"/>
      <c r="I205" s="59"/>
      <c r="J205" s="59"/>
      <c r="K205" s="59"/>
      <c r="L205" s="59"/>
      <c r="M205" s="59"/>
      <c r="N205" s="59"/>
      <c r="O205" s="59"/>
      <c r="P205" s="59"/>
      <c r="Q205" s="59"/>
      <c r="R205" s="59"/>
      <c r="S205" s="59"/>
      <c r="T205" s="59"/>
      <c r="U205" s="59"/>
      <c r="V205" s="59"/>
      <c r="W205" s="59"/>
      <c r="X205" s="65"/>
      <c r="Y205" s="65"/>
      <c r="Z205" s="65"/>
      <c r="AA205" s="65"/>
      <c r="AB205" s="65"/>
      <c r="AC205" s="65"/>
      <c r="AD205" s="59"/>
      <c r="AE205" s="58"/>
      <c r="AF205" s="58"/>
      <c r="AG205" s="58"/>
      <c r="AH205" s="58"/>
      <c r="AI205" s="59"/>
      <c r="AJ205" s="65"/>
      <c r="AK205" s="59"/>
      <c r="AL205" s="59"/>
      <c r="AM205" s="59"/>
      <c r="AN205" s="59"/>
      <c r="AO205" s="59"/>
      <c r="AP205" s="59"/>
      <c r="AQ205" s="59"/>
      <c r="AR205" s="66"/>
      <c r="AS205" s="63"/>
      <c r="AT205" s="64"/>
      <c r="AU205" s="63"/>
      <c r="AV205" s="59"/>
      <c r="AW205" s="59"/>
      <c r="AX205" s="59"/>
      <c r="AY205" s="59"/>
      <c r="AZ205" s="59"/>
      <c r="BA205" s="59"/>
      <c r="BB205" s="59"/>
      <c r="BC205" s="59"/>
      <c r="BD205" s="59"/>
      <c r="BE205" s="59"/>
      <c r="BF205" s="65"/>
      <c r="BG205" s="59"/>
      <c r="BH205" s="59"/>
      <c r="BI205" s="59"/>
      <c r="BJ205" s="59"/>
      <c r="BK205" s="26"/>
      <c r="BL205" s="27"/>
      <c r="BM205" s="59"/>
      <c r="BN205" s="59"/>
      <c r="BO205" s="59"/>
      <c r="BP205" s="59"/>
      <c r="BQ205" s="59"/>
      <c r="BR205" s="59"/>
      <c r="BS205" s="59"/>
      <c r="BT205" s="67"/>
      <c r="BU205" s="67"/>
      <c r="BV205" s="59"/>
      <c r="BW205" s="59"/>
      <c r="BX205" s="59"/>
      <c r="BY205" s="59"/>
      <c r="BZ205" s="59"/>
      <c r="CA205" s="59"/>
      <c r="CB205" s="65"/>
      <c r="CC205" s="59"/>
      <c r="XET205" s="28" t="str">
        <f t="shared" si="4"/>
        <v/>
      </c>
    </row>
    <row r="206" spans="1:81 16374:16374" s="28" customFormat="1" x14ac:dyDescent="0.25">
      <c r="A206" s="59"/>
      <c r="B206" s="65"/>
      <c r="C206" s="65"/>
      <c r="D206" s="65"/>
      <c r="E206" s="57"/>
      <c r="F206" s="59"/>
      <c r="G206" s="59"/>
      <c r="H206" s="59"/>
      <c r="I206" s="59"/>
      <c r="J206" s="59"/>
      <c r="K206" s="59"/>
      <c r="L206" s="59"/>
      <c r="M206" s="59"/>
      <c r="N206" s="59"/>
      <c r="O206" s="59"/>
      <c r="P206" s="59"/>
      <c r="Q206" s="59"/>
      <c r="R206" s="59"/>
      <c r="S206" s="59"/>
      <c r="T206" s="59"/>
      <c r="U206" s="59"/>
      <c r="V206" s="59"/>
      <c r="W206" s="59"/>
      <c r="X206" s="65"/>
      <c r="Y206" s="65"/>
      <c r="Z206" s="65"/>
      <c r="AA206" s="65"/>
      <c r="AB206" s="65"/>
      <c r="AC206" s="65"/>
      <c r="AD206" s="59"/>
      <c r="AE206" s="58"/>
      <c r="AF206" s="58"/>
      <c r="AG206" s="58"/>
      <c r="AH206" s="58"/>
      <c r="AI206" s="59"/>
      <c r="AJ206" s="65"/>
      <c r="AK206" s="59"/>
      <c r="AL206" s="59"/>
      <c r="AM206" s="59"/>
      <c r="AN206" s="59"/>
      <c r="AO206" s="59"/>
      <c r="AP206" s="59"/>
      <c r="AQ206" s="59"/>
      <c r="AR206" s="66"/>
      <c r="AS206" s="63"/>
      <c r="AT206" s="64"/>
      <c r="AU206" s="63"/>
      <c r="AV206" s="59"/>
      <c r="AW206" s="59"/>
      <c r="AX206" s="59"/>
      <c r="AY206" s="59"/>
      <c r="AZ206" s="59"/>
      <c r="BA206" s="59"/>
      <c r="BB206" s="59"/>
      <c r="BC206" s="59"/>
      <c r="BD206" s="59"/>
      <c r="BE206" s="59"/>
      <c r="BF206" s="65"/>
      <c r="BG206" s="59"/>
      <c r="BH206" s="59"/>
      <c r="BI206" s="59"/>
      <c r="BJ206" s="59"/>
      <c r="BK206" s="26"/>
      <c r="BL206" s="27"/>
      <c r="BM206" s="59"/>
      <c r="BN206" s="59"/>
      <c r="BO206" s="59"/>
      <c r="BP206" s="59"/>
      <c r="BQ206" s="59"/>
      <c r="BR206" s="59"/>
      <c r="BS206" s="59"/>
      <c r="BT206" s="67"/>
      <c r="BU206" s="67"/>
      <c r="BV206" s="59"/>
      <c r="BW206" s="59"/>
      <c r="BX206" s="59"/>
      <c r="BY206" s="59"/>
      <c r="BZ206" s="59"/>
      <c r="CA206" s="59"/>
      <c r="CB206" s="65"/>
      <c r="CC206" s="59"/>
      <c r="XET206" s="28" t="str">
        <f t="shared" si="4"/>
        <v/>
      </c>
    </row>
    <row r="207" spans="1:81 16374:16374" s="28" customFormat="1" x14ac:dyDescent="0.25">
      <c r="A207" s="59"/>
      <c r="B207" s="65"/>
      <c r="C207" s="65"/>
      <c r="D207" s="65"/>
      <c r="E207" s="57"/>
      <c r="F207" s="59"/>
      <c r="G207" s="59"/>
      <c r="H207" s="59"/>
      <c r="I207" s="59"/>
      <c r="J207" s="59"/>
      <c r="K207" s="59"/>
      <c r="L207" s="59"/>
      <c r="M207" s="59"/>
      <c r="N207" s="59"/>
      <c r="O207" s="59"/>
      <c r="P207" s="59"/>
      <c r="Q207" s="59"/>
      <c r="R207" s="59"/>
      <c r="S207" s="59"/>
      <c r="T207" s="59"/>
      <c r="U207" s="59"/>
      <c r="V207" s="59"/>
      <c r="W207" s="59"/>
      <c r="X207" s="65"/>
      <c r="Y207" s="65"/>
      <c r="Z207" s="65"/>
      <c r="AA207" s="65"/>
      <c r="AB207" s="65"/>
      <c r="AC207" s="65"/>
      <c r="AD207" s="59"/>
      <c r="AE207" s="58"/>
      <c r="AF207" s="58"/>
      <c r="AG207" s="58"/>
      <c r="AH207" s="58"/>
      <c r="AI207" s="59"/>
      <c r="AJ207" s="65"/>
      <c r="AK207" s="59"/>
      <c r="AL207" s="59"/>
      <c r="AM207" s="59"/>
      <c r="AN207" s="59"/>
      <c r="AO207" s="59"/>
      <c r="AP207" s="59"/>
      <c r="AQ207" s="59"/>
      <c r="AR207" s="66"/>
      <c r="AS207" s="63"/>
      <c r="AT207" s="64"/>
      <c r="AU207" s="63"/>
      <c r="AV207" s="59"/>
      <c r="AW207" s="59"/>
      <c r="AX207" s="59"/>
      <c r="AY207" s="59"/>
      <c r="AZ207" s="59"/>
      <c r="BA207" s="59"/>
      <c r="BB207" s="59"/>
      <c r="BC207" s="59"/>
      <c r="BD207" s="59"/>
      <c r="BE207" s="59"/>
      <c r="BF207" s="65"/>
      <c r="BG207" s="59"/>
      <c r="BH207" s="59"/>
      <c r="BI207" s="59"/>
      <c r="BJ207" s="59"/>
      <c r="BK207" s="26"/>
      <c r="BL207" s="27"/>
      <c r="BM207" s="59"/>
      <c r="BN207" s="59"/>
      <c r="BO207" s="59"/>
      <c r="BP207" s="59"/>
      <c r="BQ207" s="59"/>
      <c r="BR207" s="59"/>
      <c r="BS207" s="59"/>
      <c r="BT207" s="67"/>
      <c r="BU207" s="67"/>
      <c r="BV207" s="59"/>
      <c r="BW207" s="59"/>
      <c r="BX207" s="59"/>
      <c r="BY207" s="59"/>
      <c r="BZ207" s="59"/>
      <c r="CA207" s="59"/>
      <c r="CB207" s="65"/>
      <c r="CC207" s="59"/>
      <c r="XET207" s="28" t="str">
        <f t="shared" si="4"/>
        <v/>
      </c>
    </row>
    <row r="208" spans="1:81 16374:16374" s="28" customFormat="1" x14ac:dyDescent="0.25">
      <c r="A208" s="59"/>
      <c r="B208" s="65"/>
      <c r="C208" s="65"/>
      <c r="D208" s="65"/>
      <c r="E208" s="57"/>
      <c r="F208" s="59"/>
      <c r="G208" s="59"/>
      <c r="H208" s="59"/>
      <c r="I208" s="59"/>
      <c r="J208" s="59"/>
      <c r="K208" s="59"/>
      <c r="L208" s="59"/>
      <c r="M208" s="59"/>
      <c r="N208" s="59"/>
      <c r="O208" s="59"/>
      <c r="P208" s="59"/>
      <c r="Q208" s="59"/>
      <c r="R208" s="59"/>
      <c r="S208" s="59"/>
      <c r="T208" s="59"/>
      <c r="U208" s="59"/>
      <c r="V208" s="59"/>
      <c r="W208" s="59"/>
      <c r="X208" s="65"/>
      <c r="Y208" s="65"/>
      <c r="Z208" s="65"/>
      <c r="AA208" s="65"/>
      <c r="AB208" s="65"/>
      <c r="AC208" s="65"/>
      <c r="AD208" s="59"/>
      <c r="AE208" s="58"/>
      <c r="AF208" s="58"/>
      <c r="AG208" s="58"/>
      <c r="AH208" s="58"/>
      <c r="AI208" s="59"/>
      <c r="AJ208" s="65"/>
      <c r="AK208" s="59"/>
      <c r="AL208" s="59"/>
      <c r="AM208" s="59"/>
      <c r="AN208" s="59"/>
      <c r="AO208" s="59"/>
      <c r="AP208" s="59"/>
      <c r="AQ208" s="59"/>
      <c r="AR208" s="66"/>
      <c r="AS208" s="63"/>
      <c r="AT208" s="64"/>
      <c r="AU208" s="63"/>
      <c r="AV208" s="59"/>
      <c r="AW208" s="59"/>
      <c r="AX208" s="59"/>
      <c r="AY208" s="59"/>
      <c r="AZ208" s="59"/>
      <c r="BA208" s="59"/>
      <c r="BB208" s="59"/>
      <c r="BC208" s="59"/>
      <c r="BD208" s="59"/>
      <c r="BE208" s="59"/>
      <c r="BF208" s="65"/>
      <c r="BG208" s="59"/>
      <c r="BH208" s="59"/>
      <c r="BI208" s="59"/>
      <c r="BJ208" s="59"/>
      <c r="BK208" s="26"/>
      <c r="BL208" s="27"/>
      <c r="BM208" s="59"/>
      <c r="BN208" s="59"/>
      <c r="BO208" s="59"/>
      <c r="BP208" s="59"/>
      <c r="BQ208" s="59"/>
      <c r="BR208" s="59"/>
      <c r="BS208" s="59"/>
      <c r="BT208" s="67"/>
      <c r="BU208" s="67"/>
      <c r="BV208" s="59"/>
      <c r="BW208" s="59"/>
      <c r="BX208" s="59"/>
      <c r="BY208" s="59"/>
      <c r="BZ208" s="59"/>
      <c r="CA208" s="59"/>
      <c r="CB208" s="65"/>
      <c r="CC208" s="59"/>
      <c r="XET208" s="28" t="str">
        <f t="shared" si="4"/>
        <v/>
      </c>
    </row>
    <row r="209" spans="1:81 16374:16374" s="28" customFormat="1" x14ac:dyDescent="0.25">
      <c r="A209" s="59"/>
      <c r="B209" s="65"/>
      <c r="C209" s="65"/>
      <c r="D209" s="65"/>
      <c r="E209" s="57"/>
      <c r="F209" s="59"/>
      <c r="G209" s="59"/>
      <c r="H209" s="59"/>
      <c r="I209" s="59"/>
      <c r="J209" s="59"/>
      <c r="K209" s="59"/>
      <c r="L209" s="59"/>
      <c r="M209" s="59"/>
      <c r="N209" s="59"/>
      <c r="O209" s="59"/>
      <c r="P209" s="59"/>
      <c r="Q209" s="59"/>
      <c r="R209" s="59"/>
      <c r="S209" s="59"/>
      <c r="T209" s="59"/>
      <c r="U209" s="59"/>
      <c r="V209" s="59"/>
      <c r="W209" s="59"/>
      <c r="X209" s="65"/>
      <c r="Y209" s="65"/>
      <c r="Z209" s="65"/>
      <c r="AA209" s="65"/>
      <c r="AB209" s="65"/>
      <c r="AC209" s="65"/>
      <c r="AD209" s="59"/>
      <c r="AE209" s="58"/>
      <c r="AF209" s="58"/>
      <c r="AG209" s="58"/>
      <c r="AH209" s="58"/>
      <c r="AI209" s="59"/>
      <c r="AJ209" s="65"/>
      <c r="AK209" s="59"/>
      <c r="AL209" s="59"/>
      <c r="AM209" s="59"/>
      <c r="AN209" s="59"/>
      <c r="AO209" s="59"/>
      <c r="AP209" s="59"/>
      <c r="AQ209" s="59"/>
      <c r="AR209" s="66"/>
      <c r="AS209" s="63"/>
      <c r="AT209" s="64"/>
      <c r="AU209" s="63"/>
      <c r="AV209" s="59"/>
      <c r="AW209" s="59"/>
      <c r="AX209" s="59"/>
      <c r="AY209" s="59"/>
      <c r="AZ209" s="59"/>
      <c r="BA209" s="59"/>
      <c r="BB209" s="59"/>
      <c r="BC209" s="59"/>
      <c r="BD209" s="59"/>
      <c r="BE209" s="59"/>
      <c r="BF209" s="65"/>
      <c r="BG209" s="59"/>
      <c r="BH209" s="59"/>
      <c r="BI209" s="59"/>
      <c r="BJ209" s="59"/>
      <c r="BK209" s="26"/>
      <c r="BL209" s="27"/>
      <c r="BM209" s="59"/>
      <c r="BN209" s="59"/>
      <c r="BO209" s="59"/>
      <c r="BP209" s="59"/>
      <c r="BQ209" s="59"/>
      <c r="BR209" s="59"/>
      <c r="BS209" s="59"/>
      <c r="BT209" s="67"/>
      <c r="BU209" s="67"/>
      <c r="BV209" s="59"/>
      <c r="BW209" s="59"/>
      <c r="BX209" s="59"/>
      <c r="BY209" s="59"/>
      <c r="BZ209" s="59"/>
      <c r="CA209" s="59"/>
      <c r="CB209" s="65"/>
      <c r="CC209" s="59"/>
      <c r="XET209" s="28" t="str">
        <f t="shared" si="4"/>
        <v/>
      </c>
    </row>
    <row r="210" spans="1:81 16374:16374" s="28" customFormat="1" x14ac:dyDescent="0.25">
      <c r="A210" s="59"/>
      <c r="B210" s="65"/>
      <c r="C210" s="65"/>
      <c r="D210" s="65"/>
      <c r="E210" s="57"/>
      <c r="F210" s="59"/>
      <c r="G210" s="59"/>
      <c r="H210" s="59"/>
      <c r="I210" s="59"/>
      <c r="J210" s="59"/>
      <c r="K210" s="59"/>
      <c r="L210" s="59"/>
      <c r="M210" s="59"/>
      <c r="N210" s="59"/>
      <c r="O210" s="59"/>
      <c r="P210" s="59"/>
      <c r="Q210" s="59"/>
      <c r="R210" s="59"/>
      <c r="S210" s="59"/>
      <c r="T210" s="59"/>
      <c r="U210" s="59"/>
      <c r="V210" s="59"/>
      <c r="W210" s="59"/>
      <c r="X210" s="65"/>
      <c r="Y210" s="65"/>
      <c r="Z210" s="65"/>
      <c r="AA210" s="65"/>
      <c r="AB210" s="65"/>
      <c r="AC210" s="65"/>
      <c r="AD210" s="59"/>
      <c r="AE210" s="58"/>
      <c r="AF210" s="58"/>
      <c r="AG210" s="58"/>
      <c r="AH210" s="58"/>
      <c r="AI210" s="59"/>
      <c r="AJ210" s="65"/>
      <c r="AK210" s="59"/>
      <c r="AL210" s="59"/>
      <c r="AM210" s="59"/>
      <c r="AN210" s="59"/>
      <c r="AO210" s="59"/>
      <c r="AP210" s="59"/>
      <c r="AQ210" s="59"/>
      <c r="AR210" s="66"/>
      <c r="AS210" s="63"/>
      <c r="AT210" s="64"/>
      <c r="AU210" s="63"/>
      <c r="AV210" s="59"/>
      <c r="AW210" s="59"/>
      <c r="AX210" s="59"/>
      <c r="AY210" s="59"/>
      <c r="AZ210" s="59"/>
      <c r="BA210" s="59"/>
      <c r="BB210" s="59"/>
      <c r="BC210" s="59"/>
      <c r="BD210" s="59"/>
      <c r="BE210" s="59"/>
      <c r="BF210" s="65"/>
      <c r="BG210" s="59"/>
      <c r="BH210" s="59"/>
      <c r="BI210" s="59"/>
      <c r="BJ210" s="59"/>
      <c r="BK210" s="26"/>
      <c r="BL210" s="27"/>
      <c r="BM210" s="59"/>
      <c r="BN210" s="59"/>
      <c r="BO210" s="59"/>
      <c r="BP210" s="59"/>
      <c r="BQ210" s="59"/>
      <c r="BR210" s="59"/>
      <c r="BS210" s="59"/>
      <c r="BT210" s="67"/>
      <c r="BU210" s="67"/>
      <c r="BV210" s="59"/>
      <c r="BW210" s="59"/>
      <c r="BX210" s="59"/>
      <c r="BY210" s="59"/>
      <c r="BZ210" s="59"/>
      <c r="CA210" s="59"/>
      <c r="CB210" s="65"/>
      <c r="CC210" s="59"/>
      <c r="XET210" s="28" t="str">
        <f t="shared" si="4"/>
        <v/>
      </c>
    </row>
    <row r="211" spans="1:81 16374:16374" s="28" customFormat="1" x14ac:dyDescent="0.25">
      <c r="A211" s="59"/>
      <c r="B211" s="65"/>
      <c r="C211" s="65"/>
      <c r="D211" s="65"/>
      <c r="E211" s="57"/>
      <c r="F211" s="59"/>
      <c r="G211" s="59"/>
      <c r="H211" s="59"/>
      <c r="I211" s="59"/>
      <c r="J211" s="59"/>
      <c r="K211" s="59"/>
      <c r="L211" s="59"/>
      <c r="M211" s="59"/>
      <c r="N211" s="59"/>
      <c r="O211" s="59"/>
      <c r="P211" s="59"/>
      <c r="Q211" s="59"/>
      <c r="R211" s="59"/>
      <c r="S211" s="59"/>
      <c r="T211" s="59"/>
      <c r="U211" s="59"/>
      <c r="V211" s="59"/>
      <c r="W211" s="59"/>
      <c r="X211" s="65"/>
      <c r="Y211" s="65"/>
      <c r="Z211" s="65"/>
      <c r="AA211" s="65"/>
      <c r="AB211" s="65"/>
      <c r="AC211" s="65"/>
      <c r="AD211" s="59"/>
      <c r="AE211" s="58"/>
      <c r="AF211" s="58"/>
      <c r="AG211" s="58"/>
      <c r="AH211" s="58"/>
      <c r="AI211" s="59"/>
      <c r="AJ211" s="65"/>
      <c r="AK211" s="59"/>
      <c r="AL211" s="59"/>
      <c r="AM211" s="59"/>
      <c r="AN211" s="59"/>
      <c r="AO211" s="59"/>
      <c r="AP211" s="59"/>
      <c r="AQ211" s="59"/>
      <c r="AR211" s="66"/>
      <c r="AS211" s="63"/>
      <c r="AT211" s="64"/>
      <c r="AU211" s="63"/>
      <c r="AV211" s="59"/>
      <c r="AW211" s="59"/>
      <c r="AX211" s="59"/>
      <c r="AY211" s="59"/>
      <c r="AZ211" s="59"/>
      <c r="BA211" s="59"/>
      <c r="BB211" s="59"/>
      <c r="BC211" s="59"/>
      <c r="BD211" s="59"/>
      <c r="BE211" s="59"/>
      <c r="BF211" s="65"/>
      <c r="BG211" s="59"/>
      <c r="BH211" s="59"/>
      <c r="BI211" s="59"/>
      <c r="BJ211" s="59"/>
      <c r="BK211" s="26"/>
      <c r="BL211" s="27"/>
      <c r="BM211" s="59"/>
      <c r="BN211" s="59"/>
      <c r="BO211" s="59"/>
      <c r="BP211" s="59"/>
      <c r="BQ211" s="59"/>
      <c r="BR211" s="59"/>
      <c r="BS211" s="59"/>
      <c r="BT211" s="67"/>
      <c r="BU211" s="67"/>
      <c r="BV211" s="59"/>
      <c r="BW211" s="59"/>
      <c r="BX211" s="59"/>
      <c r="BY211" s="59"/>
      <c r="BZ211" s="59"/>
      <c r="CA211" s="59"/>
      <c r="CB211" s="65"/>
      <c r="CC211" s="59"/>
      <c r="XET211" s="28" t="str">
        <f t="shared" si="4"/>
        <v/>
      </c>
    </row>
    <row r="212" spans="1:81 16374:16374" s="28" customFormat="1" x14ac:dyDescent="0.25">
      <c r="A212" s="59"/>
      <c r="B212" s="65"/>
      <c r="C212" s="65"/>
      <c r="D212" s="65"/>
      <c r="E212" s="57"/>
      <c r="F212" s="59"/>
      <c r="G212" s="59"/>
      <c r="H212" s="59"/>
      <c r="I212" s="59"/>
      <c r="J212" s="59"/>
      <c r="K212" s="59"/>
      <c r="L212" s="59"/>
      <c r="M212" s="59"/>
      <c r="N212" s="59"/>
      <c r="O212" s="59"/>
      <c r="P212" s="59"/>
      <c r="Q212" s="59"/>
      <c r="R212" s="59"/>
      <c r="S212" s="59"/>
      <c r="T212" s="59"/>
      <c r="U212" s="59"/>
      <c r="V212" s="59"/>
      <c r="W212" s="59"/>
      <c r="X212" s="65"/>
      <c r="Y212" s="65"/>
      <c r="Z212" s="65"/>
      <c r="AA212" s="65"/>
      <c r="AB212" s="65"/>
      <c r="AC212" s="65"/>
      <c r="AD212" s="59"/>
      <c r="AE212" s="58"/>
      <c r="AF212" s="58"/>
      <c r="AG212" s="58"/>
      <c r="AH212" s="58"/>
      <c r="AI212" s="59"/>
      <c r="AJ212" s="65"/>
      <c r="AK212" s="59"/>
      <c r="AL212" s="59"/>
      <c r="AM212" s="59"/>
      <c r="AN212" s="59"/>
      <c r="AO212" s="59"/>
      <c r="AP212" s="59"/>
      <c r="AQ212" s="59"/>
      <c r="AR212" s="66"/>
      <c r="AS212" s="63"/>
      <c r="AT212" s="64"/>
      <c r="AU212" s="63"/>
      <c r="AV212" s="59"/>
      <c r="AW212" s="59"/>
      <c r="AX212" s="59"/>
      <c r="AY212" s="59"/>
      <c r="AZ212" s="59"/>
      <c r="BA212" s="59"/>
      <c r="BB212" s="59"/>
      <c r="BC212" s="59"/>
      <c r="BD212" s="59"/>
      <c r="BE212" s="59"/>
      <c r="BF212" s="65"/>
      <c r="BG212" s="59"/>
      <c r="BH212" s="59"/>
      <c r="BI212" s="59"/>
      <c r="BJ212" s="59"/>
      <c r="BK212" s="26"/>
      <c r="BL212" s="27"/>
      <c r="BM212" s="59"/>
      <c r="BN212" s="59"/>
      <c r="BO212" s="59"/>
      <c r="BP212" s="59"/>
      <c r="BQ212" s="59"/>
      <c r="BR212" s="59"/>
      <c r="BS212" s="59"/>
      <c r="BT212" s="67"/>
      <c r="BU212" s="67"/>
      <c r="BV212" s="59"/>
      <c r="BW212" s="59"/>
      <c r="BX212" s="59"/>
      <c r="BY212" s="59"/>
      <c r="BZ212" s="59"/>
      <c r="CA212" s="59"/>
      <c r="CB212" s="65"/>
      <c r="CC212" s="59"/>
      <c r="XET212" s="28" t="str">
        <f t="shared" si="4"/>
        <v/>
      </c>
    </row>
    <row r="213" spans="1:81 16374:16374" s="28" customFormat="1" x14ac:dyDescent="0.25">
      <c r="A213" s="59"/>
      <c r="B213" s="65"/>
      <c r="C213" s="65"/>
      <c r="D213" s="65"/>
      <c r="E213" s="57"/>
      <c r="F213" s="59"/>
      <c r="G213" s="59"/>
      <c r="H213" s="59"/>
      <c r="I213" s="59"/>
      <c r="J213" s="59"/>
      <c r="K213" s="59"/>
      <c r="L213" s="59"/>
      <c r="M213" s="59"/>
      <c r="N213" s="59"/>
      <c r="O213" s="59"/>
      <c r="P213" s="59"/>
      <c r="Q213" s="59"/>
      <c r="R213" s="59"/>
      <c r="S213" s="59"/>
      <c r="T213" s="59"/>
      <c r="U213" s="59"/>
      <c r="V213" s="59"/>
      <c r="W213" s="59"/>
      <c r="X213" s="65"/>
      <c r="Y213" s="65"/>
      <c r="Z213" s="65"/>
      <c r="AA213" s="65"/>
      <c r="AB213" s="65"/>
      <c r="AC213" s="65"/>
      <c r="AD213" s="59"/>
      <c r="AE213" s="58"/>
      <c r="AF213" s="58"/>
      <c r="AG213" s="58"/>
      <c r="AH213" s="58"/>
      <c r="AI213" s="59"/>
      <c r="AJ213" s="65"/>
      <c r="AK213" s="59"/>
      <c r="AL213" s="59"/>
      <c r="AM213" s="59"/>
      <c r="AN213" s="59"/>
      <c r="AO213" s="59"/>
      <c r="AP213" s="59"/>
      <c r="AQ213" s="59"/>
      <c r="AR213" s="66"/>
      <c r="AS213" s="63"/>
      <c r="AT213" s="64"/>
      <c r="AU213" s="63"/>
      <c r="AV213" s="59"/>
      <c r="AW213" s="59"/>
      <c r="AX213" s="59"/>
      <c r="AY213" s="59"/>
      <c r="AZ213" s="59"/>
      <c r="BA213" s="59"/>
      <c r="BB213" s="59"/>
      <c r="BC213" s="59"/>
      <c r="BD213" s="59"/>
      <c r="BE213" s="59"/>
      <c r="BF213" s="65"/>
      <c r="BG213" s="59"/>
      <c r="BH213" s="59"/>
      <c r="BI213" s="59"/>
      <c r="BJ213" s="59"/>
      <c r="BK213" s="26"/>
      <c r="BL213" s="27"/>
      <c r="BM213" s="59"/>
      <c r="BN213" s="59"/>
      <c r="BO213" s="59"/>
      <c r="BP213" s="59"/>
      <c r="BQ213" s="59"/>
      <c r="BR213" s="59"/>
      <c r="BS213" s="59"/>
      <c r="BT213" s="67"/>
      <c r="BU213" s="67"/>
      <c r="BV213" s="59"/>
      <c r="BW213" s="59"/>
      <c r="BX213" s="59"/>
      <c r="BY213" s="59"/>
      <c r="BZ213" s="59"/>
      <c r="CA213" s="59"/>
      <c r="CB213" s="65"/>
      <c r="CC213" s="59"/>
      <c r="XET213" s="28" t="str">
        <f t="shared" si="4"/>
        <v/>
      </c>
    </row>
    <row r="214" spans="1:81 16374:16374" s="28" customFormat="1" x14ac:dyDescent="0.25">
      <c r="A214" s="59"/>
      <c r="B214" s="65"/>
      <c r="C214" s="65"/>
      <c r="D214" s="65"/>
      <c r="E214" s="57"/>
      <c r="F214" s="59"/>
      <c r="G214" s="59"/>
      <c r="H214" s="59"/>
      <c r="I214" s="59"/>
      <c r="J214" s="59"/>
      <c r="K214" s="59"/>
      <c r="L214" s="59"/>
      <c r="M214" s="59"/>
      <c r="N214" s="59"/>
      <c r="O214" s="59"/>
      <c r="P214" s="59"/>
      <c r="Q214" s="59"/>
      <c r="R214" s="59"/>
      <c r="S214" s="59"/>
      <c r="T214" s="59"/>
      <c r="U214" s="59"/>
      <c r="V214" s="59"/>
      <c r="W214" s="59"/>
      <c r="X214" s="65"/>
      <c r="Y214" s="65"/>
      <c r="Z214" s="65"/>
      <c r="AA214" s="65"/>
      <c r="AB214" s="65"/>
      <c r="AC214" s="65"/>
      <c r="AD214" s="59"/>
      <c r="AE214" s="58"/>
      <c r="AF214" s="58"/>
      <c r="AG214" s="58"/>
      <c r="AH214" s="58"/>
      <c r="AI214" s="59"/>
      <c r="AJ214" s="65"/>
      <c r="AK214" s="59"/>
      <c r="AL214" s="59"/>
      <c r="AM214" s="59"/>
      <c r="AN214" s="59"/>
      <c r="AO214" s="59"/>
      <c r="AP214" s="59"/>
      <c r="AQ214" s="59"/>
      <c r="AR214" s="66"/>
      <c r="AS214" s="63"/>
      <c r="AT214" s="64"/>
      <c r="AU214" s="63"/>
      <c r="AV214" s="59"/>
      <c r="AW214" s="59"/>
      <c r="AX214" s="59"/>
      <c r="AY214" s="59"/>
      <c r="AZ214" s="59"/>
      <c r="BA214" s="59"/>
      <c r="BB214" s="59"/>
      <c r="BC214" s="59"/>
      <c r="BD214" s="59"/>
      <c r="BE214" s="59"/>
      <c r="BF214" s="65"/>
      <c r="BG214" s="59"/>
      <c r="BH214" s="59"/>
      <c r="BI214" s="59"/>
      <c r="BJ214" s="59"/>
      <c r="BK214" s="26"/>
      <c r="BL214" s="27"/>
      <c r="BM214" s="59"/>
      <c r="BN214" s="59"/>
      <c r="BO214" s="59"/>
      <c r="BP214" s="59"/>
      <c r="BQ214" s="59"/>
      <c r="BR214" s="59"/>
      <c r="BS214" s="59"/>
      <c r="BT214" s="67"/>
      <c r="BU214" s="67"/>
      <c r="BV214" s="59"/>
      <c r="BW214" s="59"/>
      <c r="BX214" s="59"/>
      <c r="BY214" s="59"/>
      <c r="BZ214" s="59"/>
      <c r="CA214" s="59"/>
      <c r="CB214" s="65"/>
      <c r="CC214" s="59"/>
      <c r="XET214" s="28" t="str">
        <f t="shared" si="4"/>
        <v/>
      </c>
    </row>
    <row r="215" spans="1:81 16374:16374" s="28" customFormat="1" x14ac:dyDescent="0.25">
      <c r="A215" s="59"/>
      <c r="B215" s="65"/>
      <c r="C215" s="65"/>
      <c r="D215" s="65"/>
      <c r="E215" s="57"/>
      <c r="F215" s="59"/>
      <c r="G215" s="59"/>
      <c r="H215" s="59"/>
      <c r="I215" s="59"/>
      <c r="J215" s="59"/>
      <c r="K215" s="59"/>
      <c r="L215" s="59"/>
      <c r="M215" s="59"/>
      <c r="N215" s="59"/>
      <c r="O215" s="59"/>
      <c r="P215" s="59"/>
      <c r="Q215" s="59"/>
      <c r="R215" s="59"/>
      <c r="S215" s="59"/>
      <c r="T215" s="59"/>
      <c r="U215" s="59"/>
      <c r="V215" s="59"/>
      <c r="W215" s="59"/>
      <c r="X215" s="65"/>
      <c r="Y215" s="65"/>
      <c r="Z215" s="65"/>
      <c r="AA215" s="65"/>
      <c r="AB215" s="65"/>
      <c r="AC215" s="65"/>
      <c r="AD215" s="59"/>
      <c r="AE215" s="58"/>
      <c r="AF215" s="58"/>
      <c r="AG215" s="58"/>
      <c r="AH215" s="58"/>
      <c r="AI215" s="59"/>
      <c r="AJ215" s="65"/>
      <c r="AK215" s="59"/>
      <c r="AL215" s="59"/>
      <c r="AM215" s="59"/>
      <c r="AN215" s="59"/>
      <c r="AO215" s="59"/>
      <c r="AP215" s="59"/>
      <c r="AQ215" s="59"/>
      <c r="AR215" s="66"/>
      <c r="AS215" s="63"/>
      <c r="AT215" s="64"/>
      <c r="AU215" s="63"/>
      <c r="AV215" s="59"/>
      <c r="AW215" s="59"/>
      <c r="AX215" s="59"/>
      <c r="AY215" s="59"/>
      <c r="AZ215" s="59"/>
      <c r="BA215" s="59"/>
      <c r="BB215" s="59"/>
      <c r="BC215" s="59"/>
      <c r="BD215" s="59"/>
      <c r="BE215" s="59"/>
      <c r="BF215" s="65"/>
      <c r="BG215" s="59"/>
      <c r="BH215" s="59"/>
      <c r="BI215" s="59"/>
      <c r="BJ215" s="59"/>
      <c r="BK215" s="26"/>
      <c r="BL215" s="27"/>
      <c r="BM215" s="59"/>
      <c r="BN215" s="59"/>
      <c r="BO215" s="59"/>
      <c r="BP215" s="59"/>
      <c r="BQ215" s="59"/>
      <c r="BR215" s="59"/>
      <c r="BS215" s="59"/>
      <c r="BT215" s="67"/>
      <c r="BU215" s="67"/>
      <c r="BV215" s="59"/>
      <c r="BW215" s="59"/>
      <c r="BX215" s="59"/>
      <c r="BY215" s="59"/>
      <c r="BZ215" s="59"/>
      <c r="CA215" s="59"/>
      <c r="CB215" s="65"/>
      <c r="CC215" s="59"/>
      <c r="XET215" s="28" t="str">
        <f t="shared" si="4"/>
        <v/>
      </c>
    </row>
    <row r="216" spans="1:81 16374:16374" s="28" customFormat="1" x14ac:dyDescent="0.25">
      <c r="A216" s="59"/>
      <c r="B216" s="65"/>
      <c r="C216" s="65"/>
      <c r="D216" s="65"/>
      <c r="E216" s="57"/>
      <c r="F216" s="59"/>
      <c r="G216" s="59"/>
      <c r="H216" s="59"/>
      <c r="I216" s="59"/>
      <c r="J216" s="59"/>
      <c r="K216" s="59"/>
      <c r="L216" s="59"/>
      <c r="M216" s="59"/>
      <c r="N216" s="59"/>
      <c r="O216" s="59"/>
      <c r="P216" s="59"/>
      <c r="Q216" s="59"/>
      <c r="R216" s="59"/>
      <c r="S216" s="59"/>
      <c r="T216" s="59"/>
      <c r="U216" s="59"/>
      <c r="V216" s="59"/>
      <c r="W216" s="59"/>
      <c r="X216" s="65"/>
      <c r="Y216" s="65"/>
      <c r="Z216" s="65"/>
      <c r="AA216" s="65"/>
      <c r="AB216" s="65"/>
      <c r="AC216" s="65"/>
      <c r="AD216" s="59"/>
      <c r="AE216" s="58"/>
      <c r="AF216" s="58"/>
      <c r="AG216" s="58"/>
      <c r="AH216" s="58"/>
      <c r="AI216" s="59"/>
      <c r="AJ216" s="65"/>
      <c r="AK216" s="59"/>
      <c r="AL216" s="59"/>
      <c r="AM216" s="59"/>
      <c r="AN216" s="59"/>
      <c r="AO216" s="59"/>
      <c r="AP216" s="59"/>
      <c r="AQ216" s="59"/>
      <c r="AR216" s="66"/>
      <c r="AS216" s="63"/>
      <c r="AT216" s="64"/>
      <c r="AU216" s="63"/>
      <c r="AV216" s="59"/>
      <c r="AW216" s="59"/>
      <c r="AX216" s="59"/>
      <c r="AY216" s="59"/>
      <c r="AZ216" s="59"/>
      <c r="BA216" s="59"/>
      <c r="BB216" s="59"/>
      <c r="BC216" s="59"/>
      <c r="BD216" s="59"/>
      <c r="BE216" s="59"/>
      <c r="BF216" s="65"/>
      <c r="BG216" s="59"/>
      <c r="BH216" s="59"/>
      <c r="BI216" s="59"/>
      <c r="BJ216" s="59"/>
      <c r="BK216" s="26"/>
      <c r="BL216" s="27"/>
      <c r="BM216" s="59"/>
      <c r="BN216" s="59"/>
      <c r="BO216" s="59"/>
      <c r="BP216" s="59"/>
      <c r="BQ216" s="59"/>
      <c r="BR216" s="59"/>
      <c r="BS216" s="59"/>
      <c r="BT216" s="67"/>
      <c r="BU216" s="67"/>
      <c r="BV216" s="59"/>
      <c r="BW216" s="59"/>
      <c r="BX216" s="59"/>
      <c r="BY216" s="59"/>
      <c r="BZ216" s="59"/>
      <c r="CA216" s="59"/>
      <c r="CB216" s="65"/>
      <c r="CC216" s="59"/>
      <c r="XET216" s="28" t="str">
        <f t="shared" si="4"/>
        <v/>
      </c>
    </row>
    <row r="217" spans="1:81 16374:16374" s="28" customFormat="1" x14ac:dyDescent="0.25">
      <c r="A217" s="59"/>
      <c r="B217" s="65"/>
      <c r="C217" s="65"/>
      <c r="D217" s="65"/>
      <c r="E217" s="57"/>
      <c r="F217" s="59"/>
      <c r="G217" s="59"/>
      <c r="H217" s="59"/>
      <c r="I217" s="59"/>
      <c r="J217" s="59"/>
      <c r="K217" s="59"/>
      <c r="L217" s="59"/>
      <c r="M217" s="59"/>
      <c r="N217" s="59"/>
      <c r="O217" s="59"/>
      <c r="P217" s="59"/>
      <c r="Q217" s="59"/>
      <c r="R217" s="59"/>
      <c r="S217" s="59"/>
      <c r="T217" s="59"/>
      <c r="U217" s="59"/>
      <c r="V217" s="59"/>
      <c r="W217" s="59"/>
      <c r="X217" s="65"/>
      <c r="Y217" s="65"/>
      <c r="Z217" s="65"/>
      <c r="AA217" s="65"/>
      <c r="AB217" s="65"/>
      <c r="AC217" s="65"/>
      <c r="AD217" s="59"/>
      <c r="AE217" s="58"/>
      <c r="AF217" s="58"/>
      <c r="AG217" s="58"/>
      <c r="AH217" s="58"/>
      <c r="AI217" s="59"/>
      <c r="AJ217" s="65"/>
      <c r="AK217" s="59"/>
      <c r="AL217" s="59"/>
      <c r="AM217" s="59"/>
      <c r="AN217" s="59"/>
      <c r="AO217" s="59"/>
      <c r="AP217" s="59"/>
      <c r="AQ217" s="59"/>
      <c r="AR217" s="66"/>
      <c r="AS217" s="63"/>
      <c r="AT217" s="64"/>
      <c r="AU217" s="63"/>
      <c r="AV217" s="59"/>
      <c r="AW217" s="59"/>
      <c r="AX217" s="59"/>
      <c r="AY217" s="59"/>
      <c r="AZ217" s="59"/>
      <c r="BA217" s="59"/>
      <c r="BB217" s="59"/>
      <c r="BC217" s="59"/>
      <c r="BD217" s="59"/>
      <c r="BE217" s="59"/>
      <c r="BF217" s="65"/>
      <c r="BG217" s="59"/>
      <c r="BH217" s="59"/>
      <c r="BI217" s="59"/>
      <c r="BJ217" s="59"/>
      <c r="BK217" s="26"/>
      <c r="BL217" s="27"/>
      <c r="BM217" s="59"/>
      <c r="BN217" s="59"/>
      <c r="BO217" s="59"/>
      <c r="BP217" s="59"/>
      <c r="BQ217" s="59"/>
      <c r="BR217" s="59"/>
      <c r="BS217" s="59"/>
      <c r="BT217" s="67"/>
      <c r="BU217" s="67"/>
      <c r="BV217" s="59"/>
      <c r="BW217" s="59"/>
      <c r="BX217" s="59"/>
      <c r="BY217" s="59"/>
      <c r="BZ217" s="59"/>
      <c r="CA217" s="59"/>
      <c r="CB217" s="65"/>
      <c r="CC217" s="59"/>
      <c r="XET217" s="28" t="str">
        <f t="shared" si="4"/>
        <v/>
      </c>
    </row>
    <row r="218" spans="1:81 16374:16374" s="28" customFormat="1" x14ac:dyDescent="0.25">
      <c r="A218" s="59"/>
      <c r="B218" s="65"/>
      <c r="C218" s="65"/>
      <c r="D218" s="65"/>
      <c r="E218" s="57"/>
      <c r="F218" s="59"/>
      <c r="G218" s="59"/>
      <c r="H218" s="59"/>
      <c r="I218" s="59"/>
      <c r="J218" s="59"/>
      <c r="K218" s="59"/>
      <c r="L218" s="59"/>
      <c r="M218" s="59"/>
      <c r="N218" s="59"/>
      <c r="O218" s="59"/>
      <c r="P218" s="59"/>
      <c r="Q218" s="59"/>
      <c r="R218" s="59"/>
      <c r="S218" s="59"/>
      <c r="T218" s="59"/>
      <c r="U218" s="59"/>
      <c r="V218" s="59"/>
      <c r="W218" s="59"/>
      <c r="X218" s="65"/>
      <c r="Y218" s="65"/>
      <c r="Z218" s="65"/>
      <c r="AA218" s="65"/>
      <c r="AB218" s="65"/>
      <c r="AC218" s="65"/>
      <c r="AD218" s="59"/>
      <c r="AE218" s="58"/>
      <c r="AF218" s="58"/>
      <c r="AG218" s="58"/>
      <c r="AH218" s="58"/>
      <c r="AI218" s="59"/>
      <c r="AJ218" s="65"/>
      <c r="AK218" s="59"/>
      <c r="AL218" s="59"/>
      <c r="AM218" s="59"/>
      <c r="AN218" s="59"/>
      <c r="AO218" s="59"/>
      <c r="AP218" s="59"/>
      <c r="AQ218" s="59"/>
      <c r="AR218" s="66"/>
      <c r="AS218" s="63"/>
      <c r="AT218" s="64"/>
      <c r="AU218" s="63"/>
      <c r="AV218" s="59"/>
      <c r="AW218" s="59"/>
      <c r="AX218" s="59"/>
      <c r="AY218" s="59"/>
      <c r="AZ218" s="59"/>
      <c r="BA218" s="59"/>
      <c r="BB218" s="59"/>
      <c r="BC218" s="59"/>
      <c r="BD218" s="59"/>
      <c r="BE218" s="59"/>
      <c r="BF218" s="65"/>
      <c r="BG218" s="59"/>
      <c r="BH218" s="59"/>
      <c r="BI218" s="59"/>
      <c r="BJ218" s="59"/>
      <c r="BK218" s="26"/>
      <c r="BL218" s="27"/>
      <c r="BM218" s="59"/>
      <c r="BN218" s="59"/>
      <c r="BO218" s="59"/>
      <c r="BP218" s="59"/>
      <c r="BQ218" s="59"/>
      <c r="BR218" s="59"/>
      <c r="BS218" s="59"/>
      <c r="BT218" s="67"/>
      <c r="BU218" s="67"/>
      <c r="BV218" s="59"/>
      <c r="BW218" s="59"/>
      <c r="BX218" s="59"/>
      <c r="BY218" s="59"/>
      <c r="BZ218" s="59"/>
      <c r="CA218" s="59"/>
      <c r="CB218" s="65"/>
      <c r="CC218" s="59"/>
      <c r="XET218" s="28" t="str">
        <f t="shared" si="4"/>
        <v/>
      </c>
    </row>
    <row r="219" spans="1:81 16374:16374" s="28" customFormat="1" x14ac:dyDescent="0.25">
      <c r="A219" s="59"/>
      <c r="B219" s="65"/>
      <c r="C219" s="65"/>
      <c r="D219" s="65"/>
      <c r="E219" s="57"/>
      <c r="F219" s="59"/>
      <c r="G219" s="59"/>
      <c r="H219" s="59"/>
      <c r="I219" s="59"/>
      <c r="J219" s="59"/>
      <c r="K219" s="59"/>
      <c r="L219" s="59"/>
      <c r="M219" s="59"/>
      <c r="N219" s="59"/>
      <c r="O219" s="59"/>
      <c r="P219" s="59"/>
      <c r="Q219" s="59"/>
      <c r="R219" s="59"/>
      <c r="S219" s="59"/>
      <c r="T219" s="59"/>
      <c r="U219" s="59"/>
      <c r="V219" s="59"/>
      <c r="W219" s="59"/>
      <c r="X219" s="65"/>
      <c r="Y219" s="65"/>
      <c r="Z219" s="65"/>
      <c r="AA219" s="65"/>
      <c r="AB219" s="65"/>
      <c r="AC219" s="65"/>
      <c r="AD219" s="59"/>
      <c r="AE219" s="58"/>
      <c r="AF219" s="58"/>
      <c r="AG219" s="58"/>
      <c r="AH219" s="58"/>
      <c r="AI219" s="59"/>
      <c r="AJ219" s="65"/>
      <c r="AK219" s="59"/>
      <c r="AL219" s="59"/>
      <c r="AM219" s="59"/>
      <c r="AN219" s="59"/>
      <c r="AO219" s="59"/>
      <c r="AP219" s="59"/>
      <c r="AQ219" s="59"/>
      <c r="AR219" s="66"/>
      <c r="AS219" s="63"/>
      <c r="AT219" s="64"/>
      <c r="AU219" s="63"/>
      <c r="AV219" s="59"/>
      <c r="AW219" s="59"/>
      <c r="AX219" s="59"/>
      <c r="AY219" s="59"/>
      <c r="AZ219" s="59"/>
      <c r="BA219" s="59"/>
      <c r="BB219" s="59"/>
      <c r="BC219" s="59"/>
      <c r="BD219" s="59"/>
      <c r="BE219" s="59"/>
      <c r="BF219" s="65"/>
      <c r="BG219" s="59"/>
      <c r="BH219" s="59"/>
      <c r="BI219" s="59"/>
      <c r="BJ219" s="59"/>
      <c r="BK219" s="26"/>
      <c r="BL219" s="27"/>
      <c r="BM219" s="59"/>
      <c r="BN219" s="59"/>
      <c r="BO219" s="59"/>
      <c r="BP219" s="59"/>
      <c r="BQ219" s="59"/>
      <c r="BR219" s="59"/>
      <c r="BS219" s="59"/>
      <c r="BT219" s="67"/>
      <c r="BU219" s="67"/>
      <c r="BV219" s="59"/>
      <c r="BW219" s="59"/>
      <c r="BX219" s="59"/>
      <c r="BY219" s="59"/>
      <c r="BZ219" s="59"/>
      <c r="CA219" s="59"/>
      <c r="CB219" s="65"/>
      <c r="CC219" s="59"/>
      <c r="XET219" s="28" t="str">
        <f t="shared" si="4"/>
        <v/>
      </c>
    </row>
    <row r="220" spans="1:81 16374:16374" s="28" customFormat="1" x14ac:dyDescent="0.25">
      <c r="A220" s="59"/>
      <c r="B220" s="65"/>
      <c r="C220" s="65"/>
      <c r="D220" s="65"/>
      <c r="E220" s="57"/>
      <c r="F220" s="59"/>
      <c r="G220" s="59"/>
      <c r="H220" s="59"/>
      <c r="I220" s="59"/>
      <c r="J220" s="59"/>
      <c r="K220" s="59"/>
      <c r="L220" s="59"/>
      <c r="M220" s="59"/>
      <c r="N220" s="59"/>
      <c r="O220" s="59"/>
      <c r="P220" s="59"/>
      <c r="Q220" s="59"/>
      <c r="R220" s="59"/>
      <c r="S220" s="59"/>
      <c r="T220" s="59"/>
      <c r="U220" s="59"/>
      <c r="V220" s="59"/>
      <c r="W220" s="59"/>
      <c r="X220" s="65"/>
      <c r="Y220" s="65"/>
      <c r="Z220" s="65"/>
      <c r="AA220" s="65"/>
      <c r="AB220" s="65"/>
      <c r="AC220" s="65"/>
      <c r="AD220" s="59"/>
      <c r="AE220" s="58"/>
      <c r="AF220" s="58"/>
      <c r="AG220" s="58"/>
      <c r="AH220" s="58"/>
      <c r="AI220" s="59"/>
      <c r="AJ220" s="65"/>
      <c r="AK220" s="59"/>
      <c r="AL220" s="59"/>
      <c r="AM220" s="59"/>
      <c r="AN220" s="59"/>
      <c r="AO220" s="59"/>
      <c r="AP220" s="59"/>
      <c r="AQ220" s="59"/>
      <c r="AR220" s="66"/>
      <c r="AS220" s="63"/>
      <c r="AT220" s="64"/>
      <c r="AU220" s="63"/>
      <c r="AV220" s="59"/>
      <c r="AW220" s="59"/>
      <c r="AX220" s="59"/>
      <c r="AY220" s="59"/>
      <c r="AZ220" s="59"/>
      <c r="BA220" s="59"/>
      <c r="BB220" s="59"/>
      <c r="BC220" s="59"/>
      <c r="BD220" s="59"/>
      <c r="BE220" s="59"/>
      <c r="BF220" s="65"/>
      <c r="BG220" s="59"/>
      <c r="BH220" s="59"/>
      <c r="BI220" s="59"/>
      <c r="BJ220" s="59"/>
      <c r="BK220" s="26"/>
      <c r="BL220" s="27"/>
      <c r="BM220" s="59"/>
      <c r="BN220" s="59"/>
      <c r="BO220" s="59"/>
      <c r="BP220" s="59"/>
      <c r="BQ220" s="59"/>
      <c r="BR220" s="59"/>
      <c r="BS220" s="59"/>
      <c r="BT220" s="67"/>
      <c r="BU220" s="67"/>
      <c r="BV220" s="59"/>
      <c r="BW220" s="59"/>
      <c r="BX220" s="59"/>
      <c r="BY220" s="59"/>
      <c r="BZ220" s="59"/>
      <c r="CA220" s="59"/>
      <c r="CB220" s="65"/>
      <c r="CC220" s="59"/>
      <c r="XET220" s="28" t="str">
        <f t="shared" si="4"/>
        <v/>
      </c>
    </row>
    <row r="221" spans="1:81 16374:16374" s="28" customFormat="1" x14ac:dyDescent="0.25">
      <c r="A221" s="59"/>
      <c r="B221" s="65"/>
      <c r="C221" s="65"/>
      <c r="D221" s="65"/>
      <c r="E221" s="57"/>
      <c r="F221" s="59"/>
      <c r="G221" s="59"/>
      <c r="H221" s="59"/>
      <c r="I221" s="59"/>
      <c r="J221" s="59"/>
      <c r="K221" s="59"/>
      <c r="L221" s="59"/>
      <c r="M221" s="59"/>
      <c r="N221" s="59"/>
      <c r="O221" s="59"/>
      <c r="P221" s="59"/>
      <c r="Q221" s="59"/>
      <c r="R221" s="59"/>
      <c r="S221" s="59"/>
      <c r="T221" s="59"/>
      <c r="U221" s="59"/>
      <c r="V221" s="59"/>
      <c r="W221" s="59"/>
      <c r="X221" s="65"/>
      <c r="Y221" s="65"/>
      <c r="Z221" s="65"/>
      <c r="AA221" s="65"/>
      <c r="AB221" s="65"/>
      <c r="AC221" s="65"/>
      <c r="AD221" s="59"/>
      <c r="AE221" s="58"/>
      <c r="AF221" s="58"/>
      <c r="AG221" s="58"/>
      <c r="AH221" s="58"/>
      <c r="AI221" s="59"/>
      <c r="AJ221" s="65"/>
      <c r="AK221" s="59"/>
      <c r="AL221" s="59"/>
      <c r="AM221" s="59"/>
      <c r="AN221" s="59"/>
      <c r="AO221" s="59"/>
      <c r="AP221" s="59"/>
      <c r="AQ221" s="59"/>
      <c r="AR221" s="66"/>
      <c r="AS221" s="63"/>
      <c r="AT221" s="64"/>
      <c r="AU221" s="63"/>
      <c r="AV221" s="59"/>
      <c r="AW221" s="59"/>
      <c r="AX221" s="59"/>
      <c r="AY221" s="59"/>
      <c r="AZ221" s="59"/>
      <c r="BA221" s="59"/>
      <c r="BB221" s="59"/>
      <c r="BC221" s="59"/>
      <c r="BD221" s="59"/>
      <c r="BE221" s="59"/>
      <c r="BF221" s="65"/>
      <c r="BG221" s="59"/>
      <c r="BH221" s="59"/>
      <c r="BI221" s="59"/>
      <c r="BJ221" s="59"/>
      <c r="BK221" s="26"/>
      <c r="BL221" s="27"/>
      <c r="BM221" s="59"/>
      <c r="BN221" s="59"/>
      <c r="BO221" s="59"/>
      <c r="BP221" s="59"/>
      <c r="BQ221" s="59"/>
      <c r="BR221" s="59"/>
      <c r="BS221" s="59"/>
      <c r="BT221" s="67"/>
      <c r="BU221" s="67"/>
      <c r="BV221" s="59"/>
      <c r="BW221" s="59"/>
      <c r="BX221" s="59"/>
      <c r="BY221" s="59"/>
      <c r="BZ221" s="59"/>
      <c r="CA221" s="59"/>
      <c r="CB221" s="65"/>
      <c r="CC221" s="59"/>
      <c r="XET221" s="28" t="str">
        <f t="shared" si="4"/>
        <v/>
      </c>
    </row>
    <row r="222" spans="1:81 16374:16374" s="28" customFormat="1" x14ac:dyDescent="0.25">
      <c r="A222" s="59"/>
      <c r="B222" s="65"/>
      <c r="C222" s="65"/>
      <c r="D222" s="65"/>
      <c r="E222" s="57"/>
      <c r="F222" s="59"/>
      <c r="G222" s="59"/>
      <c r="H222" s="59"/>
      <c r="I222" s="59"/>
      <c r="J222" s="59"/>
      <c r="K222" s="59"/>
      <c r="L222" s="59"/>
      <c r="M222" s="59"/>
      <c r="N222" s="59"/>
      <c r="O222" s="59"/>
      <c r="P222" s="59"/>
      <c r="Q222" s="59"/>
      <c r="R222" s="59"/>
      <c r="S222" s="59"/>
      <c r="T222" s="59"/>
      <c r="U222" s="59"/>
      <c r="V222" s="59"/>
      <c r="W222" s="59"/>
      <c r="X222" s="65"/>
      <c r="Y222" s="65"/>
      <c r="Z222" s="65"/>
      <c r="AA222" s="65"/>
      <c r="AB222" s="65"/>
      <c r="AC222" s="65"/>
      <c r="AD222" s="59"/>
      <c r="AE222" s="58"/>
      <c r="AF222" s="58"/>
      <c r="AG222" s="58"/>
      <c r="AH222" s="58"/>
      <c r="AI222" s="59"/>
      <c r="AJ222" s="65"/>
      <c r="AK222" s="59"/>
      <c r="AL222" s="59"/>
      <c r="AM222" s="59"/>
      <c r="AN222" s="59"/>
      <c r="AO222" s="59"/>
      <c r="AP222" s="59"/>
      <c r="AQ222" s="59"/>
      <c r="AR222" s="66"/>
      <c r="AS222" s="63"/>
      <c r="AT222" s="64"/>
      <c r="AU222" s="63"/>
      <c r="AV222" s="59"/>
      <c r="AW222" s="59"/>
      <c r="AX222" s="59"/>
      <c r="AY222" s="59"/>
      <c r="AZ222" s="59"/>
      <c r="BA222" s="59"/>
      <c r="BB222" s="59"/>
      <c r="BC222" s="59"/>
      <c r="BD222" s="59"/>
      <c r="BE222" s="59"/>
      <c r="BF222" s="65"/>
      <c r="BG222" s="59"/>
      <c r="BH222" s="59"/>
      <c r="BI222" s="59"/>
      <c r="BJ222" s="59"/>
      <c r="BK222" s="26"/>
      <c r="BL222" s="27"/>
      <c r="BM222" s="59"/>
      <c r="BN222" s="59"/>
      <c r="BO222" s="59"/>
      <c r="BP222" s="59"/>
      <c r="BQ222" s="59"/>
      <c r="BR222" s="59"/>
      <c r="BS222" s="59"/>
      <c r="BT222" s="67"/>
      <c r="BU222" s="67"/>
      <c r="BV222" s="59"/>
      <c r="BW222" s="59"/>
      <c r="BX222" s="59"/>
      <c r="BY222" s="59"/>
      <c r="BZ222" s="59"/>
      <c r="CA222" s="59"/>
      <c r="CB222" s="65"/>
      <c r="CC222" s="59"/>
      <c r="XET222" s="28" t="str">
        <f t="shared" si="4"/>
        <v/>
      </c>
    </row>
    <row r="223" spans="1:81 16374:16374" s="28" customFormat="1" x14ac:dyDescent="0.25">
      <c r="A223" s="59"/>
      <c r="B223" s="65"/>
      <c r="C223" s="65"/>
      <c r="D223" s="65"/>
      <c r="E223" s="57"/>
      <c r="F223" s="59"/>
      <c r="G223" s="59"/>
      <c r="H223" s="59"/>
      <c r="I223" s="59"/>
      <c r="J223" s="59"/>
      <c r="K223" s="59"/>
      <c r="L223" s="59"/>
      <c r="M223" s="59"/>
      <c r="N223" s="59"/>
      <c r="O223" s="59"/>
      <c r="P223" s="59"/>
      <c r="Q223" s="59"/>
      <c r="R223" s="59"/>
      <c r="S223" s="59"/>
      <c r="T223" s="59"/>
      <c r="U223" s="59"/>
      <c r="V223" s="59"/>
      <c r="W223" s="59"/>
      <c r="X223" s="65"/>
      <c r="Y223" s="65"/>
      <c r="Z223" s="65"/>
      <c r="AA223" s="65"/>
      <c r="AB223" s="65"/>
      <c r="AC223" s="65"/>
      <c r="AD223" s="59"/>
      <c r="AE223" s="58"/>
      <c r="AF223" s="58"/>
      <c r="AG223" s="58"/>
      <c r="AH223" s="58"/>
      <c r="AI223" s="59"/>
      <c r="AJ223" s="65"/>
      <c r="AK223" s="59"/>
      <c r="AL223" s="59"/>
      <c r="AM223" s="59"/>
      <c r="AN223" s="59"/>
      <c r="AO223" s="59"/>
      <c r="AP223" s="59"/>
      <c r="AQ223" s="59"/>
      <c r="AR223" s="66"/>
      <c r="AS223" s="63"/>
      <c r="AT223" s="64"/>
      <c r="AU223" s="63"/>
      <c r="AV223" s="59"/>
      <c r="AW223" s="59"/>
      <c r="AX223" s="59"/>
      <c r="AY223" s="59"/>
      <c r="AZ223" s="59"/>
      <c r="BA223" s="59"/>
      <c r="BB223" s="59"/>
      <c r="BC223" s="59"/>
      <c r="BD223" s="59"/>
      <c r="BE223" s="59"/>
      <c r="BF223" s="65"/>
      <c r="BG223" s="59"/>
      <c r="BH223" s="59"/>
      <c r="BI223" s="59"/>
      <c r="BJ223" s="59"/>
      <c r="BK223" s="26"/>
      <c r="BL223" s="27"/>
      <c r="BM223" s="59"/>
      <c r="BN223" s="59"/>
      <c r="BO223" s="59"/>
      <c r="BP223" s="59"/>
      <c r="BQ223" s="59"/>
      <c r="BR223" s="59"/>
      <c r="BS223" s="59"/>
      <c r="BT223" s="67"/>
      <c r="BU223" s="67"/>
      <c r="BV223" s="59"/>
      <c r="BW223" s="59"/>
      <c r="BX223" s="59"/>
      <c r="BY223" s="59"/>
      <c r="BZ223" s="59"/>
      <c r="CA223" s="59"/>
      <c r="CB223" s="65"/>
      <c r="CC223" s="59"/>
      <c r="XET223" s="28" t="str">
        <f t="shared" si="4"/>
        <v/>
      </c>
    </row>
    <row r="224" spans="1:81 16374:16374" s="28" customFormat="1" x14ac:dyDescent="0.25">
      <c r="A224" s="59"/>
      <c r="B224" s="65"/>
      <c r="C224" s="65"/>
      <c r="D224" s="65"/>
      <c r="E224" s="57"/>
      <c r="F224" s="59"/>
      <c r="G224" s="59"/>
      <c r="H224" s="59"/>
      <c r="I224" s="59"/>
      <c r="J224" s="59"/>
      <c r="K224" s="59"/>
      <c r="L224" s="59"/>
      <c r="M224" s="59"/>
      <c r="N224" s="59"/>
      <c r="O224" s="59"/>
      <c r="P224" s="59"/>
      <c r="Q224" s="59"/>
      <c r="R224" s="59"/>
      <c r="S224" s="59"/>
      <c r="T224" s="59"/>
      <c r="U224" s="59"/>
      <c r="V224" s="59"/>
      <c r="W224" s="59"/>
      <c r="X224" s="65"/>
      <c r="Y224" s="65"/>
      <c r="Z224" s="65"/>
      <c r="AA224" s="65"/>
      <c r="AB224" s="65"/>
      <c r="AC224" s="65"/>
      <c r="AD224" s="59"/>
      <c r="AE224" s="58"/>
      <c r="AF224" s="58"/>
      <c r="AG224" s="58"/>
      <c r="AH224" s="58"/>
      <c r="AI224" s="59"/>
      <c r="AJ224" s="65"/>
      <c r="AK224" s="59"/>
      <c r="AL224" s="59"/>
      <c r="AM224" s="59"/>
      <c r="AN224" s="59"/>
      <c r="AO224" s="59"/>
      <c r="AP224" s="59"/>
      <c r="AQ224" s="59"/>
      <c r="AR224" s="66"/>
      <c r="AS224" s="63"/>
      <c r="AT224" s="64"/>
      <c r="AU224" s="63"/>
      <c r="AV224" s="59"/>
      <c r="AW224" s="59"/>
      <c r="AX224" s="59"/>
      <c r="AY224" s="59"/>
      <c r="AZ224" s="59"/>
      <c r="BA224" s="59"/>
      <c r="BB224" s="59"/>
      <c r="BC224" s="59"/>
      <c r="BD224" s="59"/>
      <c r="BE224" s="59"/>
      <c r="BF224" s="65"/>
      <c r="BG224" s="59"/>
      <c r="BH224" s="59"/>
      <c r="BI224" s="59"/>
      <c r="BJ224" s="59"/>
      <c r="BK224" s="26"/>
      <c r="BL224" s="27"/>
      <c r="BM224" s="59"/>
      <c r="BN224" s="59"/>
      <c r="BO224" s="59"/>
      <c r="BP224" s="59"/>
      <c r="BQ224" s="59"/>
      <c r="BR224" s="59"/>
      <c r="BS224" s="59"/>
      <c r="BT224" s="67"/>
      <c r="BU224" s="67"/>
      <c r="BV224" s="59"/>
      <c r="BW224" s="59"/>
      <c r="BX224" s="59"/>
      <c r="BY224" s="59"/>
      <c r="BZ224" s="59"/>
      <c r="CA224" s="59"/>
      <c r="CB224" s="65"/>
      <c r="CC224" s="59"/>
      <c r="XET224" s="28" t="str">
        <f t="shared" si="4"/>
        <v/>
      </c>
    </row>
    <row r="225" spans="1:81 16374:16374" s="28" customFormat="1" x14ac:dyDescent="0.25">
      <c r="A225" s="59"/>
      <c r="B225" s="65"/>
      <c r="C225" s="65"/>
      <c r="D225" s="65"/>
      <c r="E225" s="57"/>
      <c r="F225" s="59"/>
      <c r="G225" s="59"/>
      <c r="H225" s="59"/>
      <c r="I225" s="59"/>
      <c r="J225" s="59"/>
      <c r="K225" s="59"/>
      <c r="L225" s="59"/>
      <c r="M225" s="59"/>
      <c r="N225" s="59"/>
      <c r="O225" s="59"/>
      <c r="P225" s="59"/>
      <c r="Q225" s="59"/>
      <c r="R225" s="59"/>
      <c r="S225" s="59"/>
      <c r="T225" s="59"/>
      <c r="U225" s="59"/>
      <c r="V225" s="59"/>
      <c r="W225" s="59"/>
      <c r="X225" s="65"/>
      <c r="Y225" s="65"/>
      <c r="Z225" s="65"/>
      <c r="AA225" s="65"/>
      <c r="AB225" s="65"/>
      <c r="AC225" s="65"/>
      <c r="AD225" s="59"/>
      <c r="AE225" s="58"/>
      <c r="AF225" s="58"/>
      <c r="AG225" s="58"/>
      <c r="AH225" s="58"/>
      <c r="AI225" s="59"/>
      <c r="AJ225" s="65"/>
      <c r="AK225" s="59"/>
      <c r="AL225" s="59"/>
      <c r="AM225" s="59"/>
      <c r="AN225" s="59"/>
      <c r="AO225" s="59"/>
      <c r="AP225" s="59"/>
      <c r="AQ225" s="59"/>
      <c r="AR225" s="66"/>
      <c r="AS225" s="63"/>
      <c r="AT225" s="64"/>
      <c r="AU225" s="63"/>
      <c r="AV225" s="59"/>
      <c r="AW225" s="59"/>
      <c r="AX225" s="59"/>
      <c r="AY225" s="59"/>
      <c r="AZ225" s="59"/>
      <c r="BA225" s="59"/>
      <c r="BB225" s="59"/>
      <c r="BC225" s="59"/>
      <c r="BD225" s="59"/>
      <c r="BE225" s="59"/>
      <c r="BF225" s="65"/>
      <c r="BG225" s="59"/>
      <c r="BH225" s="59"/>
      <c r="BI225" s="59"/>
      <c r="BJ225" s="59"/>
      <c r="BK225" s="26"/>
      <c r="BL225" s="27"/>
      <c r="BM225" s="59"/>
      <c r="BN225" s="59"/>
      <c r="BO225" s="59"/>
      <c r="BP225" s="59"/>
      <c r="BQ225" s="59"/>
      <c r="BR225" s="59"/>
      <c r="BS225" s="59"/>
      <c r="BT225" s="67"/>
      <c r="BU225" s="67"/>
      <c r="BV225" s="59"/>
      <c r="BW225" s="59"/>
      <c r="BX225" s="59"/>
      <c r="BY225" s="59"/>
      <c r="BZ225" s="59"/>
      <c r="CA225" s="59"/>
      <c r="CB225" s="65"/>
      <c r="CC225" s="59"/>
      <c r="XET225" s="28" t="str">
        <f t="shared" si="4"/>
        <v/>
      </c>
    </row>
    <row r="226" spans="1:81 16374:16374" s="28" customFormat="1" x14ac:dyDescent="0.25">
      <c r="A226" s="59"/>
      <c r="B226" s="65"/>
      <c r="C226" s="65"/>
      <c r="D226" s="65"/>
      <c r="E226" s="57"/>
      <c r="F226" s="59"/>
      <c r="G226" s="59"/>
      <c r="H226" s="59"/>
      <c r="I226" s="59"/>
      <c r="J226" s="59"/>
      <c r="K226" s="59"/>
      <c r="L226" s="59"/>
      <c r="M226" s="59"/>
      <c r="N226" s="59"/>
      <c r="O226" s="59"/>
      <c r="P226" s="59"/>
      <c r="Q226" s="59"/>
      <c r="R226" s="59"/>
      <c r="S226" s="59"/>
      <c r="T226" s="59"/>
      <c r="U226" s="59"/>
      <c r="V226" s="59"/>
      <c r="W226" s="59"/>
      <c r="X226" s="65"/>
      <c r="Y226" s="65"/>
      <c r="Z226" s="65"/>
      <c r="AA226" s="65"/>
      <c r="AB226" s="65"/>
      <c r="AC226" s="65"/>
      <c r="AD226" s="59"/>
      <c r="AE226" s="58"/>
      <c r="AF226" s="58"/>
      <c r="AG226" s="58"/>
      <c r="AH226" s="58"/>
      <c r="AI226" s="59"/>
      <c r="AJ226" s="65"/>
      <c r="AK226" s="59"/>
      <c r="AL226" s="59"/>
      <c r="AM226" s="59"/>
      <c r="AN226" s="59"/>
      <c r="AO226" s="59"/>
      <c r="AP226" s="59"/>
      <c r="AQ226" s="59"/>
      <c r="AR226" s="66"/>
      <c r="AS226" s="63"/>
      <c r="AT226" s="64"/>
      <c r="AU226" s="63"/>
      <c r="AV226" s="59"/>
      <c r="AW226" s="59"/>
      <c r="AX226" s="59"/>
      <c r="AY226" s="59"/>
      <c r="AZ226" s="59"/>
      <c r="BA226" s="59"/>
      <c r="BB226" s="59"/>
      <c r="BC226" s="59"/>
      <c r="BD226" s="59"/>
      <c r="BE226" s="59"/>
      <c r="BF226" s="65"/>
      <c r="BG226" s="59"/>
      <c r="BH226" s="59"/>
      <c r="BI226" s="59"/>
      <c r="BJ226" s="59"/>
      <c r="BK226" s="26"/>
      <c r="BL226" s="27"/>
      <c r="BM226" s="59"/>
      <c r="BN226" s="59"/>
      <c r="BO226" s="59"/>
      <c r="BP226" s="59"/>
      <c r="BQ226" s="59"/>
      <c r="BR226" s="59"/>
      <c r="BS226" s="59"/>
      <c r="BT226" s="67"/>
      <c r="BU226" s="67"/>
      <c r="BV226" s="59"/>
      <c r="BW226" s="59"/>
      <c r="BX226" s="59"/>
      <c r="BY226" s="59"/>
      <c r="BZ226" s="59"/>
      <c r="CA226" s="59"/>
      <c r="CB226" s="65"/>
      <c r="CC226" s="59"/>
      <c r="XET226" s="28" t="str">
        <f t="shared" si="4"/>
        <v/>
      </c>
    </row>
    <row r="227" spans="1:81 16374:16374" s="28" customFormat="1" x14ac:dyDescent="0.25">
      <c r="A227" s="59"/>
      <c r="B227" s="65"/>
      <c r="C227" s="65"/>
      <c r="D227" s="65"/>
      <c r="E227" s="57"/>
      <c r="F227" s="59"/>
      <c r="G227" s="59"/>
      <c r="H227" s="59"/>
      <c r="I227" s="59"/>
      <c r="J227" s="59"/>
      <c r="K227" s="59"/>
      <c r="L227" s="59"/>
      <c r="M227" s="59"/>
      <c r="N227" s="59"/>
      <c r="O227" s="59"/>
      <c r="P227" s="59"/>
      <c r="Q227" s="59"/>
      <c r="R227" s="59"/>
      <c r="S227" s="59"/>
      <c r="T227" s="59"/>
      <c r="U227" s="59"/>
      <c r="V227" s="59"/>
      <c r="W227" s="59"/>
      <c r="X227" s="65"/>
      <c r="Y227" s="65"/>
      <c r="Z227" s="65"/>
      <c r="AA227" s="65"/>
      <c r="AB227" s="65"/>
      <c r="AC227" s="65"/>
      <c r="AD227" s="59"/>
      <c r="AE227" s="58"/>
      <c r="AF227" s="58"/>
      <c r="AG227" s="58"/>
      <c r="AH227" s="58"/>
      <c r="AI227" s="59"/>
      <c r="AJ227" s="65"/>
      <c r="AK227" s="59"/>
      <c r="AL227" s="59"/>
      <c r="AM227" s="59"/>
      <c r="AN227" s="59"/>
      <c r="AO227" s="59"/>
      <c r="AP227" s="59"/>
      <c r="AQ227" s="59"/>
      <c r="AR227" s="66"/>
      <c r="AS227" s="63"/>
      <c r="AT227" s="64"/>
      <c r="AU227" s="63"/>
      <c r="AV227" s="59"/>
      <c r="AW227" s="59"/>
      <c r="AX227" s="59"/>
      <c r="AY227" s="59"/>
      <c r="AZ227" s="59"/>
      <c r="BA227" s="59"/>
      <c r="BB227" s="59"/>
      <c r="BC227" s="59"/>
      <c r="BD227" s="59"/>
      <c r="BE227" s="59"/>
      <c r="BF227" s="65"/>
      <c r="BG227" s="59"/>
      <c r="BH227" s="59"/>
      <c r="BI227" s="59"/>
      <c r="BJ227" s="59"/>
      <c r="BK227" s="26"/>
      <c r="BL227" s="27"/>
      <c r="BM227" s="59"/>
      <c r="BN227" s="59"/>
      <c r="BO227" s="59"/>
      <c r="BP227" s="59"/>
      <c r="BQ227" s="59"/>
      <c r="BR227" s="59"/>
      <c r="BS227" s="59"/>
      <c r="BT227" s="67"/>
      <c r="BU227" s="67"/>
      <c r="BV227" s="59"/>
      <c r="BW227" s="59"/>
      <c r="BX227" s="59"/>
      <c r="BY227" s="59"/>
      <c r="BZ227" s="59"/>
      <c r="CA227" s="59"/>
      <c r="CB227" s="65"/>
      <c r="CC227" s="59"/>
      <c r="XET227" s="28" t="str">
        <f t="shared" si="4"/>
        <v/>
      </c>
    </row>
    <row r="228" spans="1:81 16374:16374" s="28" customFormat="1" x14ac:dyDescent="0.25">
      <c r="A228" s="59"/>
      <c r="B228" s="65"/>
      <c r="C228" s="65"/>
      <c r="D228" s="65"/>
      <c r="E228" s="57"/>
      <c r="F228" s="59"/>
      <c r="G228" s="59"/>
      <c r="H228" s="59"/>
      <c r="I228" s="59"/>
      <c r="J228" s="59"/>
      <c r="K228" s="59"/>
      <c r="L228" s="59"/>
      <c r="M228" s="59"/>
      <c r="N228" s="59"/>
      <c r="O228" s="59"/>
      <c r="P228" s="59"/>
      <c r="Q228" s="59"/>
      <c r="R228" s="59"/>
      <c r="S228" s="59"/>
      <c r="T228" s="59"/>
      <c r="U228" s="59"/>
      <c r="V228" s="59"/>
      <c r="W228" s="59"/>
      <c r="X228" s="65"/>
      <c r="Y228" s="65"/>
      <c r="Z228" s="65"/>
      <c r="AA228" s="65"/>
      <c r="AB228" s="65"/>
      <c r="AC228" s="65"/>
      <c r="AD228" s="59"/>
      <c r="AE228" s="58"/>
      <c r="AF228" s="58"/>
      <c r="AG228" s="58"/>
      <c r="AH228" s="58"/>
      <c r="AI228" s="59"/>
      <c r="AJ228" s="65"/>
      <c r="AK228" s="59"/>
      <c r="AL228" s="59"/>
      <c r="AM228" s="59"/>
      <c r="AN228" s="59"/>
      <c r="AO228" s="59"/>
      <c r="AP228" s="59"/>
      <c r="AQ228" s="59"/>
      <c r="AR228" s="66"/>
      <c r="AS228" s="63"/>
      <c r="AT228" s="64"/>
      <c r="AU228" s="63"/>
      <c r="AV228" s="59"/>
      <c r="AW228" s="59"/>
      <c r="AX228" s="59"/>
      <c r="AY228" s="59"/>
      <c r="AZ228" s="59"/>
      <c r="BA228" s="59"/>
      <c r="BB228" s="59"/>
      <c r="BC228" s="59"/>
      <c r="BD228" s="59"/>
      <c r="BE228" s="59"/>
      <c r="BF228" s="65"/>
      <c r="BG228" s="59"/>
      <c r="BH228" s="59"/>
      <c r="BI228" s="59"/>
      <c r="BJ228" s="59"/>
      <c r="BK228" s="26"/>
      <c r="BL228" s="27"/>
      <c r="BM228" s="59"/>
      <c r="BN228" s="59"/>
      <c r="BO228" s="59"/>
      <c r="BP228" s="59"/>
      <c r="BQ228" s="59"/>
      <c r="BR228" s="59"/>
      <c r="BS228" s="59"/>
      <c r="BT228" s="67"/>
      <c r="BU228" s="67"/>
      <c r="BV228" s="59"/>
      <c r="BW228" s="59"/>
      <c r="BX228" s="59"/>
      <c r="BY228" s="59"/>
      <c r="BZ228" s="59"/>
      <c r="CA228" s="59"/>
      <c r="CB228" s="65"/>
      <c r="CC228" s="59"/>
      <c r="XET228" s="28" t="str">
        <f t="shared" si="4"/>
        <v/>
      </c>
    </row>
    <row r="229" spans="1:81 16374:16374" s="28" customFormat="1" x14ac:dyDescent="0.25">
      <c r="A229" s="59"/>
      <c r="B229" s="65"/>
      <c r="C229" s="65"/>
      <c r="D229" s="65"/>
      <c r="E229" s="57"/>
      <c r="F229" s="59"/>
      <c r="G229" s="59"/>
      <c r="H229" s="59"/>
      <c r="I229" s="59"/>
      <c r="J229" s="59"/>
      <c r="K229" s="59"/>
      <c r="L229" s="59"/>
      <c r="M229" s="59"/>
      <c r="N229" s="59"/>
      <c r="O229" s="59"/>
      <c r="P229" s="59"/>
      <c r="Q229" s="59"/>
      <c r="R229" s="59"/>
      <c r="S229" s="59"/>
      <c r="T229" s="59"/>
      <c r="U229" s="59"/>
      <c r="V229" s="59"/>
      <c r="W229" s="59"/>
      <c r="X229" s="65"/>
      <c r="Y229" s="65"/>
      <c r="Z229" s="65"/>
      <c r="AA229" s="65"/>
      <c r="AB229" s="65"/>
      <c r="AC229" s="65"/>
      <c r="AD229" s="59"/>
      <c r="AE229" s="58"/>
      <c r="AF229" s="58"/>
      <c r="AG229" s="58"/>
      <c r="AH229" s="58"/>
      <c r="AI229" s="59"/>
      <c r="AJ229" s="65"/>
      <c r="AK229" s="59"/>
      <c r="AL229" s="59"/>
      <c r="AM229" s="59"/>
      <c r="AN229" s="59"/>
      <c r="AO229" s="59"/>
      <c r="AP229" s="59"/>
      <c r="AQ229" s="59"/>
      <c r="AR229" s="66"/>
      <c r="AS229" s="63"/>
      <c r="AT229" s="64"/>
      <c r="AU229" s="63"/>
      <c r="AV229" s="59"/>
      <c r="AW229" s="59"/>
      <c r="AX229" s="59"/>
      <c r="AY229" s="59"/>
      <c r="AZ229" s="59"/>
      <c r="BA229" s="59"/>
      <c r="BB229" s="59"/>
      <c r="BC229" s="59"/>
      <c r="BD229" s="59"/>
      <c r="BE229" s="59"/>
      <c r="BF229" s="65"/>
      <c r="BG229" s="59"/>
      <c r="BH229" s="59"/>
      <c r="BI229" s="59"/>
      <c r="BJ229" s="59"/>
      <c r="BK229" s="26"/>
      <c r="BL229" s="27"/>
      <c r="BM229" s="59"/>
      <c r="BN229" s="59"/>
      <c r="BO229" s="59"/>
      <c r="BP229" s="59"/>
      <c r="BQ229" s="59"/>
      <c r="BR229" s="59"/>
      <c r="BS229" s="59"/>
      <c r="BT229" s="67"/>
      <c r="BU229" s="67"/>
      <c r="BV229" s="59"/>
      <c r="BW229" s="59"/>
      <c r="BX229" s="59"/>
      <c r="BY229" s="59"/>
      <c r="BZ229" s="59"/>
      <c r="CA229" s="59"/>
      <c r="CB229" s="65"/>
      <c r="CC229" s="59"/>
      <c r="XET229" s="28" t="str">
        <f t="shared" si="4"/>
        <v/>
      </c>
    </row>
    <row r="230" spans="1:81 16374:16374" s="28" customFormat="1" x14ac:dyDescent="0.25">
      <c r="A230" s="59"/>
      <c r="B230" s="65"/>
      <c r="C230" s="65"/>
      <c r="D230" s="65"/>
      <c r="E230" s="57"/>
      <c r="F230" s="59"/>
      <c r="G230" s="59"/>
      <c r="H230" s="59"/>
      <c r="I230" s="59"/>
      <c r="J230" s="59"/>
      <c r="K230" s="59"/>
      <c r="L230" s="59"/>
      <c r="M230" s="59"/>
      <c r="N230" s="59"/>
      <c r="O230" s="59"/>
      <c r="P230" s="59"/>
      <c r="Q230" s="59"/>
      <c r="R230" s="59"/>
      <c r="S230" s="59"/>
      <c r="T230" s="59"/>
      <c r="U230" s="59"/>
      <c r="V230" s="59"/>
      <c r="W230" s="59"/>
      <c r="X230" s="65"/>
      <c r="Y230" s="65"/>
      <c r="Z230" s="65"/>
      <c r="AA230" s="65"/>
      <c r="AB230" s="65"/>
      <c r="AC230" s="65"/>
      <c r="AD230" s="59"/>
      <c r="AE230" s="58"/>
      <c r="AF230" s="58"/>
      <c r="AG230" s="58"/>
      <c r="AH230" s="58"/>
      <c r="AI230" s="59"/>
      <c r="AJ230" s="65"/>
      <c r="AK230" s="59"/>
      <c r="AL230" s="59"/>
      <c r="AM230" s="59"/>
      <c r="AN230" s="59"/>
      <c r="AO230" s="59"/>
      <c r="AP230" s="59"/>
      <c r="AQ230" s="59"/>
      <c r="AR230" s="66"/>
      <c r="AS230" s="63"/>
      <c r="AT230" s="64"/>
      <c r="AU230" s="63"/>
      <c r="AV230" s="59"/>
      <c r="AW230" s="59"/>
      <c r="AX230" s="59"/>
      <c r="AY230" s="59"/>
      <c r="AZ230" s="59"/>
      <c r="BA230" s="59"/>
      <c r="BB230" s="59"/>
      <c r="BC230" s="59"/>
      <c r="BD230" s="59"/>
      <c r="BE230" s="59"/>
      <c r="BF230" s="65"/>
      <c r="BG230" s="59"/>
      <c r="BH230" s="59"/>
      <c r="BI230" s="59"/>
      <c r="BJ230" s="59"/>
      <c r="BK230" s="26"/>
      <c r="BL230" s="27"/>
      <c r="BM230" s="59"/>
      <c r="BN230" s="59"/>
      <c r="BO230" s="59"/>
      <c r="BP230" s="59"/>
      <c r="BQ230" s="59"/>
      <c r="BR230" s="59"/>
      <c r="BS230" s="59"/>
      <c r="BT230" s="67"/>
      <c r="BU230" s="67"/>
      <c r="BV230" s="59"/>
      <c r="BW230" s="59"/>
      <c r="BX230" s="59"/>
      <c r="BY230" s="59"/>
      <c r="BZ230" s="59"/>
      <c r="CA230" s="59"/>
      <c r="CB230" s="65"/>
      <c r="CC230" s="59"/>
      <c r="XET230" s="28" t="str">
        <f t="shared" si="4"/>
        <v/>
      </c>
    </row>
    <row r="231" spans="1:81 16374:16374" s="28" customFormat="1" x14ac:dyDescent="0.25">
      <c r="A231" s="59"/>
      <c r="B231" s="65"/>
      <c r="C231" s="65"/>
      <c r="D231" s="65"/>
      <c r="E231" s="57"/>
      <c r="F231" s="59"/>
      <c r="G231" s="59"/>
      <c r="H231" s="59"/>
      <c r="I231" s="59"/>
      <c r="J231" s="59"/>
      <c r="K231" s="59"/>
      <c r="L231" s="59"/>
      <c r="M231" s="59"/>
      <c r="N231" s="59"/>
      <c r="O231" s="59"/>
      <c r="P231" s="59"/>
      <c r="Q231" s="59"/>
      <c r="R231" s="59"/>
      <c r="S231" s="59"/>
      <c r="T231" s="59"/>
      <c r="U231" s="59"/>
      <c r="V231" s="59"/>
      <c r="W231" s="59"/>
      <c r="X231" s="65"/>
      <c r="Y231" s="65"/>
      <c r="Z231" s="65"/>
      <c r="AA231" s="65"/>
      <c r="AB231" s="65"/>
      <c r="AC231" s="65"/>
      <c r="AD231" s="59"/>
      <c r="AE231" s="58"/>
      <c r="AF231" s="58"/>
      <c r="AG231" s="58"/>
      <c r="AH231" s="58"/>
      <c r="AI231" s="59"/>
      <c r="AJ231" s="65"/>
      <c r="AK231" s="59"/>
      <c r="AL231" s="59"/>
      <c r="AM231" s="59"/>
      <c r="AN231" s="59"/>
      <c r="AO231" s="59"/>
      <c r="AP231" s="59"/>
      <c r="AQ231" s="59"/>
      <c r="AR231" s="66"/>
      <c r="AS231" s="63"/>
      <c r="AT231" s="64"/>
      <c r="AU231" s="63"/>
      <c r="AV231" s="59"/>
      <c r="AW231" s="59"/>
      <c r="AX231" s="59"/>
      <c r="AY231" s="59"/>
      <c r="AZ231" s="59"/>
      <c r="BA231" s="59"/>
      <c r="BB231" s="59"/>
      <c r="BC231" s="59"/>
      <c r="BD231" s="59"/>
      <c r="BE231" s="59"/>
      <c r="BF231" s="65"/>
      <c r="BG231" s="59"/>
      <c r="BH231" s="59"/>
      <c r="BI231" s="59"/>
      <c r="BJ231" s="59"/>
      <c r="BK231" s="26"/>
      <c r="BL231" s="27"/>
      <c r="BM231" s="59"/>
      <c r="BN231" s="59"/>
      <c r="BO231" s="59"/>
      <c r="BP231" s="59"/>
      <c r="BQ231" s="59"/>
      <c r="BR231" s="59"/>
      <c r="BS231" s="59"/>
      <c r="BT231" s="67"/>
      <c r="BU231" s="67"/>
      <c r="BV231" s="59"/>
      <c r="BW231" s="59"/>
      <c r="BX231" s="59"/>
      <c r="BY231" s="59"/>
      <c r="BZ231" s="59"/>
      <c r="CA231" s="59"/>
      <c r="CB231" s="65"/>
      <c r="CC231" s="59"/>
      <c r="XET231" s="28" t="str">
        <f t="shared" si="4"/>
        <v/>
      </c>
    </row>
    <row r="232" spans="1:81 16374:16374" s="28" customFormat="1" x14ac:dyDescent="0.25">
      <c r="A232" s="59"/>
      <c r="B232" s="65"/>
      <c r="C232" s="65"/>
      <c r="D232" s="65"/>
      <c r="E232" s="57"/>
      <c r="F232" s="59"/>
      <c r="G232" s="59"/>
      <c r="H232" s="59"/>
      <c r="I232" s="59"/>
      <c r="J232" s="59"/>
      <c r="K232" s="59"/>
      <c r="L232" s="59"/>
      <c r="M232" s="59"/>
      <c r="N232" s="59"/>
      <c r="O232" s="59"/>
      <c r="P232" s="59"/>
      <c r="Q232" s="59"/>
      <c r="R232" s="59"/>
      <c r="S232" s="59"/>
      <c r="T232" s="59"/>
      <c r="U232" s="59"/>
      <c r="V232" s="59"/>
      <c r="W232" s="59"/>
      <c r="X232" s="65"/>
      <c r="Y232" s="65"/>
      <c r="Z232" s="65"/>
      <c r="AA232" s="65"/>
      <c r="AB232" s="65"/>
      <c r="AC232" s="65"/>
      <c r="AD232" s="59"/>
      <c r="AE232" s="58"/>
      <c r="AF232" s="58"/>
      <c r="AG232" s="58"/>
      <c r="AH232" s="58"/>
      <c r="AI232" s="59"/>
      <c r="AJ232" s="65"/>
      <c r="AK232" s="59"/>
      <c r="AL232" s="59"/>
      <c r="AM232" s="59"/>
      <c r="AN232" s="59"/>
      <c r="AO232" s="59"/>
      <c r="AP232" s="59"/>
      <c r="AQ232" s="59"/>
      <c r="AR232" s="66"/>
      <c r="AS232" s="63"/>
      <c r="AT232" s="64"/>
      <c r="AU232" s="63"/>
      <c r="AV232" s="59"/>
      <c r="AW232" s="59"/>
      <c r="AX232" s="59"/>
      <c r="AY232" s="59"/>
      <c r="AZ232" s="59"/>
      <c r="BA232" s="59"/>
      <c r="BB232" s="59"/>
      <c r="BC232" s="59"/>
      <c r="BD232" s="59"/>
      <c r="BE232" s="59"/>
      <c r="BF232" s="65"/>
      <c r="BG232" s="59"/>
      <c r="BH232" s="59"/>
      <c r="BI232" s="59"/>
      <c r="BJ232" s="59"/>
      <c r="BK232" s="26"/>
      <c r="BL232" s="27"/>
      <c r="BM232" s="59"/>
      <c r="BN232" s="59"/>
      <c r="BO232" s="59"/>
      <c r="BP232" s="59"/>
      <c r="BQ232" s="59"/>
      <c r="BR232" s="59"/>
      <c r="BS232" s="59"/>
      <c r="BT232" s="67"/>
      <c r="BU232" s="67"/>
      <c r="BV232" s="59"/>
      <c r="BW232" s="59"/>
      <c r="BX232" s="59"/>
      <c r="BY232" s="59"/>
      <c r="BZ232" s="59"/>
      <c r="CA232" s="59"/>
      <c r="CB232" s="65"/>
      <c r="CC232" s="59"/>
      <c r="XET232" s="28" t="str">
        <f t="shared" si="4"/>
        <v/>
      </c>
    </row>
    <row r="233" spans="1:81 16374:16374" s="28" customFormat="1" x14ac:dyDescent="0.25">
      <c r="A233" s="59"/>
      <c r="B233" s="65"/>
      <c r="C233" s="65"/>
      <c r="D233" s="65"/>
      <c r="E233" s="57"/>
      <c r="F233" s="59"/>
      <c r="G233" s="59"/>
      <c r="H233" s="59"/>
      <c r="I233" s="59"/>
      <c r="J233" s="59"/>
      <c r="K233" s="59"/>
      <c r="L233" s="59"/>
      <c r="M233" s="59"/>
      <c r="N233" s="59"/>
      <c r="O233" s="59"/>
      <c r="P233" s="59"/>
      <c r="Q233" s="59"/>
      <c r="R233" s="59"/>
      <c r="S233" s="59"/>
      <c r="T233" s="59"/>
      <c r="U233" s="59"/>
      <c r="V233" s="59"/>
      <c r="W233" s="59"/>
      <c r="X233" s="65"/>
      <c r="Y233" s="65"/>
      <c r="Z233" s="65"/>
      <c r="AA233" s="65"/>
      <c r="AB233" s="65"/>
      <c r="AC233" s="65"/>
      <c r="AD233" s="59"/>
      <c r="AE233" s="58"/>
      <c r="AF233" s="58"/>
      <c r="AG233" s="58"/>
      <c r="AH233" s="58"/>
      <c r="AI233" s="59"/>
      <c r="AJ233" s="65"/>
      <c r="AK233" s="59"/>
      <c r="AL233" s="59"/>
      <c r="AM233" s="59"/>
      <c r="AN233" s="59"/>
      <c r="AO233" s="59"/>
      <c r="AP233" s="59"/>
      <c r="AQ233" s="59"/>
      <c r="AR233" s="66"/>
      <c r="AS233" s="63"/>
      <c r="AT233" s="64"/>
      <c r="AU233" s="63"/>
      <c r="AV233" s="59"/>
      <c r="AW233" s="59"/>
      <c r="AX233" s="59"/>
      <c r="AY233" s="59"/>
      <c r="AZ233" s="59"/>
      <c r="BA233" s="59"/>
      <c r="BB233" s="59"/>
      <c r="BC233" s="59"/>
      <c r="BD233" s="59"/>
      <c r="BE233" s="59"/>
      <c r="BF233" s="65"/>
      <c r="BG233" s="59"/>
      <c r="BH233" s="59"/>
      <c r="BI233" s="59"/>
      <c r="BJ233" s="59"/>
      <c r="BK233" s="26"/>
      <c r="BL233" s="27"/>
      <c r="BM233" s="59"/>
      <c r="BN233" s="59"/>
      <c r="BO233" s="59"/>
      <c r="BP233" s="59"/>
      <c r="BQ233" s="59"/>
      <c r="BR233" s="59"/>
      <c r="BS233" s="59"/>
      <c r="BT233" s="67"/>
      <c r="BU233" s="67"/>
      <c r="BV233" s="59"/>
      <c r="BW233" s="59"/>
      <c r="BX233" s="59"/>
      <c r="BY233" s="59"/>
      <c r="BZ233" s="59"/>
      <c r="CA233" s="59"/>
      <c r="CB233" s="65"/>
      <c r="CC233" s="59"/>
      <c r="XET233" s="28" t="str">
        <f t="shared" si="4"/>
        <v/>
      </c>
    </row>
    <row r="234" spans="1:81 16374:16374" s="28" customFormat="1" x14ac:dyDescent="0.25">
      <c r="A234" s="59"/>
      <c r="B234" s="65"/>
      <c r="C234" s="65"/>
      <c r="D234" s="65"/>
      <c r="E234" s="57"/>
      <c r="F234" s="59"/>
      <c r="G234" s="59"/>
      <c r="H234" s="59"/>
      <c r="I234" s="59"/>
      <c r="J234" s="59"/>
      <c r="K234" s="59"/>
      <c r="L234" s="59"/>
      <c r="M234" s="59"/>
      <c r="N234" s="59"/>
      <c r="O234" s="59"/>
      <c r="P234" s="59"/>
      <c r="Q234" s="59"/>
      <c r="R234" s="59"/>
      <c r="S234" s="59"/>
      <c r="T234" s="59"/>
      <c r="U234" s="59"/>
      <c r="V234" s="59"/>
      <c r="W234" s="59"/>
      <c r="X234" s="65"/>
      <c r="Y234" s="65"/>
      <c r="Z234" s="65"/>
      <c r="AA234" s="65"/>
      <c r="AB234" s="65"/>
      <c r="AC234" s="65"/>
      <c r="AD234" s="59"/>
      <c r="AE234" s="58"/>
      <c r="AF234" s="58"/>
      <c r="AG234" s="58"/>
      <c r="AH234" s="58"/>
      <c r="AI234" s="59"/>
      <c r="AJ234" s="65"/>
      <c r="AK234" s="59"/>
      <c r="AL234" s="59"/>
      <c r="AM234" s="59"/>
      <c r="AN234" s="59"/>
      <c r="AO234" s="59"/>
      <c r="AP234" s="59"/>
      <c r="AQ234" s="59"/>
      <c r="AR234" s="66"/>
      <c r="AS234" s="63"/>
      <c r="AT234" s="64"/>
      <c r="AU234" s="63"/>
      <c r="AV234" s="59"/>
      <c r="AW234" s="59"/>
      <c r="AX234" s="59"/>
      <c r="AY234" s="59"/>
      <c r="AZ234" s="59"/>
      <c r="BA234" s="59"/>
      <c r="BB234" s="59"/>
      <c r="BC234" s="59"/>
      <c r="BD234" s="59"/>
      <c r="BE234" s="59"/>
      <c r="BF234" s="65"/>
      <c r="BG234" s="59"/>
      <c r="BH234" s="59"/>
      <c r="BI234" s="59"/>
      <c r="BJ234" s="59"/>
      <c r="BK234" s="26"/>
      <c r="BL234" s="27"/>
      <c r="BM234" s="59"/>
      <c r="BN234" s="59"/>
      <c r="BO234" s="59"/>
      <c r="BP234" s="59"/>
      <c r="BQ234" s="59"/>
      <c r="BR234" s="59"/>
      <c r="BS234" s="59"/>
      <c r="BT234" s="67"/>
      <c r="BU234" s="67"/>
      <c r="BV234" s="59"/>
      <c r="BW234" s="59"/>
      <c r="BX234" s="59"/>
      <c r="BY234" s="59"/>
      <c r="BZ234" s="59"/>
      <c r="CA234" s="59"/>
      <c r="CB234" s="65"/>
      <c r="CC234" s="59"/>
      <c r="XET234" s="28" t="str">
        <f t="shared" si="4"/>
        <v/>
      </c>
    </row>
    <row r="235" spans="1:81 16374:16374" s="28" customFormat="1" x14ac:dyDescent="0.25">
      <c r="A235" s="59"/>
      <c r="B235" s="65"/>
      <c r="C235" s="65"/>
      <c r="D235" s="65"/>
      <c r="E235" s="57"/>
      <c r="F235" s="59"/>
      <c r="G235" s="59"/>
      <c r="H235" s="59"/>
      <c r="I235" s="59"/>
      <c r="J235" s="59"/>
      <c r="K235" s="59"/>
      <c r="L235" s="59"/>
      <c r="M235" s="59"/>
      <c r="N235" s="59"/>
      <c r="O235" s="59"/>
      <c r="P235" s="59"/>
      <c r="Q235" s="59"/>
      <c r="R235" s="59"/>
      <c r="S235" s="59"/>
      <c r="T235" s="59"/>
      <c r="U235" s="59"/>
      <c r="V235" s="59"/>
      <c r="W235" s="59"/>
      <c r="X235" s="65"/>
      <c r="Y235" s="65"/>
      <c r="Z235" s="65"/>
      <c r="AA235" s="65"/>
      <c r="AB235" s="65"/>
      <c r="AC235" s="65"/>
      <c r="AD235" s="59"/>
      <c r="AE235" s="58"/>
      <c r="AF235" s="58"/>
      <c r="AG235" s="58"/>
      <c r="AH235" s="58"/>
      <c r="AI235" s="59"/>
      <c r="AJ235" s="65"/>
      <c r="AK235" s="59"/>
      <c r="AL235" s="59"/>
      <c r="AM235" s="59"/>
      <c r="AN235" s="59"/>
      <c r="AO235" s="59"/>
      <c r="AP235" s="59"/>
      <c r="AQ235" s="59"/>
      <c r="AR235" s="66"/>
      <c r="AS235" s="63"/>
      <c r="AT235" s="64"/>
      <c r="AU235" s="63"/>
      <c r="AV235" s="59"/>
      <c r="AW235" s="59"/>
      <c r="AX235" s="59"/>
      <c r="AY235" s="59"/>
      <c r="AZ235" s="59"/>
      <c r="BA235" s="59"/>
      <c r="BB235" s="59"/>
      <c r="BC235" s="59"/>
      <c r="BD235" s="59"/>
      <c r="BE235" s="59"/>
      <c r="BF235" s="65"/>
      <c r="BG235" s="59"/>
      <c r="BH235" s="59"/>
      <c r="BI235" s="59"/>
      <c r="BJ235" s="59"/>
      <c r="BK235" s="26"/>
      <c r="BL235" s="27"/>
      <c r="BM235" s="59"/>
      <c r="BN235" s="59"/>
      <c r="BO235" s="59"/>
      <c r="BP235" s="59"/>
      <c r="BQ235" s="59"/>
      <c r="BR235" s="59"/>
      <c r="BS235" s="59"/>
      <c r="BT235" s="67"/>
      <c r="BU235" s="67"/>
      <c r="BV235" s="59"/>
      <c r="BW235" s="59"/>
      <c r="BX235" s="59"/>
      <c r="BY235" s="59"/>
      <c r="BZ235" s="59"/>
      <c r="CA235" s="59"/>
      <c r="CB235" s="65"/>
      <c r="CC235" s="59"/>
      <c r="XET235" s="28" t="str">
        <f t="shared" si="4"/>
        <v/>
      </c>
    </row>
    <row r="236" spans="1:81 16374:16374" s="28" customFormat="1" x14ac:dyDescent="0.25">
      <c r="A236" s="59"/>
      <c r="B236" s="65"/>
      <c r="C236" s="65"/>
      <c r="D236" s="65"/>
      <c r="E236" s="57"/>
      <c r="F236" s="59"/>
      <c r="G236" s="59"/>
      <c r="H236" s="59"/>
      <c r="I236" s="59"/>
      <c r="J236" s="59"/>
      <c r="K236" s="59"/>
      <c r="L236" s="59"/>
      <c r="M236" s="59"/>
      <c r="N236" s="59"/>
      <c r="O236" s="59"/>
      <c r="P236" s="59"/>
      <c r="Q236" s="59"/>
      <c r="R236" s="59"/>
      <c r="S236" s="59"/>
      <c r="T236" s="59"/>
      <c r="U236" s="59"/>
      <c r="V236" s="59"/>
      <c r="W236" s="59"/>
      <c r="X236" s="65"/>
      <c r="Y236" s="65"/>
      <c r="Z236" s="65"/>
      <c r="AA236" s="65"/>
      <c r="AB236" s="65"/>
      <c r="AC236" s="65"/>
      <c r="AD236" s="59"/>
      <c r="AE236" s="58"/>
      <c r="AF236" s="58"/>
      <c r="AG236" s="58"/>
      <c r="AH236" s="58"/>
      <c r="AI236" s="59"/>
      <c r="AJ236" s="65"/>
      <c r="AK236" s="59"/>
      <c r="AL236" s="59"/>
      <c r="AM236" s="59"/>
      <c r="AN236" s="59"/>
      <c r="AO236" s="59"/>
      <c r="AP236" s="59"/>
      <c r="AQ236" s="59"/>
      <c r="AR236" s="66"/>
      <c r="AS236" s="63"/>
      <c r="AT236" s="64"/>
      <c r="AU236" s="63"/>
      <c r="AV236" s="59"/>
      <c r="AW236" s="59"/>
      <c r="AX236" s="59"/>
      <c r="AY236" s="59"/>
      <c r="AZ236" s="59"/>
      <c r="BA236" s="59"/>
      <c r="BB236" s="59"/>
      <c r="BC236" s="59"/>
      <c r="BD236" s="59"/>
      <c r="BE236" s="59"/>
      <c r="BF236" s="65"/>
      <c r="BG236" s="59"/>
      <c r="BH236" s="59"/>
      <c r="BI236" s="59"/>
      <c r="BJ236" s="59"/>
      <c r="BK236" s="26"/>
      <c r="BL236" s="27"/>
      <c r="BM236" s="59"/>
      <c r="BN236" s="59"/>
      <c r="BO236" s="59"/>
      <c r="BP236" s="59"/>
      <c r="BQ236" s="59"/>
      <c r="BR236" s="59"/>
      <c r="BS236" s="59"/>
      <c r="BT236" s="67"/>
      <c r="BU236" s="67"/>
      <c r="BV236" s="59"/>
      <c r="BW236" s="59"/>
      <c r="BX236" s="59"/>
      <c r="BY236" s="59"/>
      <c r="BZ236" s="59"/>
      <c r="CA236" s="59"/>
      <c r="CB236" s="65"/>
      <c r="CC236" s="59"/>
      <c r="XET236" s="28" t="str">
        <f t="shared" si="4"/>
        <v/>
      </c>
    </row>
    <row r="237" spans="1:81 16374:16374" s="28" customFormat="1" x14ac:dyDescent="0.25">
      <c r="A237" s="59"/>
      <c r="B237" s="65"/>
      <c r="C237" s="65"/>
      <c r="D237" s="65"/>
      <c r="E237" s="57"/>
      <c r="F237" s="59"/>
      <c r="G237" s="59"/>
      <c r="H237" s="59"/>
      <c r="I237" s="59"/>
      <c r="J237" s="59"/>
      <c r="K237" s="59"/>
      <c r="L237" s="59"/>
      <c r="M237" s="59"/>
      <c r="N237" s="59"/>
      <c r="O237" s="59"/>
      <c r="P237" s="59"/>
      <c r="Q237" s="59"/>
      <c r="R237" s="59"/>
      <c r="S237" s="59"/>
      <c r="T237" s="59"/>
      <c r="U237" s="59"/>
      <c r="V237" s="59"/>
      <c r="W237" s="59"/>
      <c r="X237" s="65"/>
      <c r="Y237" s="65"/>
      <c r="Z237" s="65"/>
      <c r="AA237" s="65"/>
      <c r="AB237" s="65"/>
      <c r="AC237" s="65"/>
      <c r="AD237" s="59"/>
      <c r="AE237" s="58"/>
      <c r="AF237" s="58"/>
      <c r="AG237" s="58"/>
      <c r="AH237" s="58"/>
      <c r="AI237" s="59"/>
      <c r="AJ237" s="65"/>
      <c r="AK237" s="59"/>
      <c r="AL237" s="59"/>
      <c r="AM237" s="59"/>
      <c r="AN237" s="59"/>
      <c r="AO237" s="59"/>
      <c r="AP237" s="59"/>
      <c r="AQ237" s="59"/>
      <c r="AR237" s="66"/>
      <c r="AS237" s="63"/>
      <c r="AT237" s="64"/>
      <c r="AU237" s="63"/>
      <c r="AV237" s="59"/>
      <c r="AW237" s="59"/>
      <c r="AX237" s="59"/>
      <c r="AY237" s="59"/>
      <c r="AZ237" s="59"/>
      <c r="BA237" s="59"/>
      <c r="BB237" s="59"/>
      <c r="BC237" s="59"/>
      <c r="BD237" s="59"/>
      <c r="BE237" s="59"/>
      <c r="BF237" s="65"/>
      <c r="BG237" s="59"/>
      <c r="BH237" s="59"/>
      <c r="BI237" s="59"/>
      <c r="BJ237" s="59"/>
      <c r="BK237" s="26"/>
      <c r="BL237" s="27"/>
      <c r="BM237" s="59"/>
      <c r="BN237" s="59"/>
      <c r="BO237" s="59"/>
      <c r="BP237" s="59"/>
      <c r="BQ237" s="59"/>
      <c r="BR237" s="59"/>
      <c r="BS237" s="59"/>
      <c r="BT237" s="67"/>
      <c r="BU237" s="67"/>
      <c r="BV237" s="59"/>
      <c r="BW237" s="59"/>
      <c r="BX237" s="59"/>
      <c r="BY237" s="59"/>
      <c r="BZ237" s="59"/>
      <c r="CA237" s="59"/>
      <c r="CB237" s="65"/>
      <c r="CC237" s="59"/>
      <c r="XET237" s="28" t="str">
        <f t="shared" si="4"/>
        <v/>
      </c>
    </row>
    <row r="238" spans="1:81 16374:16374" s="28" customFormat="1" x14ac:dyDescent="0.25">
      <c r="A238" s="59"/>
      <c r="B238" s="65"/>
      <c r="C238" s="65"/>
      <c r="D238" s="65"/>
      <c r="E238" s="57"/>
      <c r="F238" s="59"/>
      <c r="G238" s="59"/>
      <c r="H238" s="59"/>
      <c r="I238" s="59"/>
      <c r="J238" s="59"/>
      <c r="K238" s="59"/>
      <c r="L238" s="59"/>
      <c r="M238" s="59"/>
      <c r="N238" s="59"/>
      <c r="O238" s="59"/>
      <c r="P238" s="59"/>
      <c r="Q238" s="59"/>
      <c r="R238" s="59"/>
      <c r="S238" s="59"/>
      <c r="T238" s="59"/>
      <c r="U238" s="59"/>
      <c r="V238" s="59"/>
      <c r="W238" s="59"/>
      <c r="X238" s="65"/>
      <c r="Y238" s="65"/>
      <c r="Z238" s="65"/>
      <c r="AA238" s="65"/>
      <c r="AB238" s="65"/>
      <c r="AC238" s="65"/>
      <c r="AD238" s="59"/>
      <c r="AE238" s="58"/>
      <c r="AF238" s="58"/>
      <c r="AG238" s="58"/>
      <c r="AH238" s="58"/>
      <c r="AI238" s="59"/>
      <c r="AJ238" s="65"/>
      <c r="AK238" s="59"/>
      <c r="AL238" s="59"/>
      <c r="AM238" s="59"/>
      <c r="AN238" s="59"/>
      <c r="AO238" s="59"/>
      <c r="AP238" s="59"/>
      <c r="AQ238" s="59"/>
      <c r="AR238" s="66"/>
      <c r="AS238" s="63"/>
      <c r="AT238" s="64"/>
      <c r="AU238" s="63"/>
      <c r="AV238" s="59"/>
      <c r="AW238" s="59"/>
      <c r="AX238" s="59"/>
      <c r="AY238" s="59"/>
      <c r="AZ238" s="59"/>
      <c r="BA238" s="59"/>
      <c r="BB238" s="59"/>
      <c r="BC238" s="59"/>
      <c r="BD238" s="59"/>
      <c r="BE238" s="59"/>
      <c r="BF238" s="65"/>
      <c r="BG238" s="59"/>
      <c r="BH238" s="59"/>
      <c r="BI238" s="59"/>
      <c r="BJ238" s="59"/>
      <c r="BK238" s="26"/>
      <c r="BL238" s="27"/>
      <c r="BM238" s="59"/>
      <c r="BN238" s="59"/>
      <c r="BO238" s="59"/>
      <c r="BP238" s="59"/>
      <c r="BQ238" s="59"/>
      <c r="BR238" s="59"/>
      <c r="BS238" s="59"/>
      <c r="BT238" s="67"/>
      <c r="BU238" s="67"/>
      <c r="BV238" s="59"/>
      <c r="BW238" s="59"/>
      <c r="BX238" s="59"/>
      <c r="BY238" s="59"/>
      <c r="BZ238" s="59"/>
      <c r="CA238" s="59"/>
      <c r="CB238" s="65"/>
      <c r="CC238" s="59"/>
      <c r="XET238" s="28" t="str">
        <f t="shared" si="4"/>
        <v/>
      </c>
    </row>
    <row r="239" spans="1:81 16374:16374" s="28" customFormat="1" x14ac:dyDescent="0.25">
      <c r="A239" s="59"/>
      <c r="B239" s="65"/>
      <c r="C239" s="65"/>
      <c r="D239" s="65"/>
      <c r="E239" s="57"/>
      <c r="F239" s="59"/>
      <c r="G239" s="59"/>
      <c r="H239" s="59"/>
      <c r="I239" s="59"/>
      <c r="J239" s="59"/>
      <c r="K239" s="59"/>
      <c r="L239" s="59"/>
      <c r="M239" s="59"/>
      <c r="N239" s="59"/>
      <c r="O239" s="59"/>
      <c r="P239" s="59"/>
      <c r="Q239" s="59"/>
      <c r="R239" s="59"/>
      <c r="S239" s="59"/>
      <c r="T239" s="59"/>
      <c r="U239" s="59"/>
      <c r="V239" s="59"/>
      <c r="W239" s="59"/>
      <c r="X239" s="65"/>
      <c r="Y239" s="65"/>
      <c r="Z239" s="65"/>
      <c r="AA239" s="65"/>
      <c r="AB239" s="65"/>
      <c r="AC239" s="65"/>
      <c r="AD239" s="59"/>
      <c r="AE239" s="58"/>
      <c r="AF239" s="58"/>
      <c r="AG239" s="58"/>
      <c r="AH239" s="58"/>
      <c r="AI239" s="59"/>
      <c r="AJ239" s="65"/>
      <c r="AK239" s="59"/>
      <c r="AL239" s="59"/>
      <c r="AM239" s="59"/>
      <c r="AN239" s="59"/>
      <c r="AO239" s="59"/>
      <c r="AP239" s="59"/>
      <c r="AQ239" s="59"/>
      <c r="AR239" s="66"/>
      <c r="AS239" s="63"/>
      <c r="AT239" s="64"/>
      <c r="AU239" s="63"/>
      <c r="AV239" s="59"/>
      <c r="AW239" s="59"/>
      <c r="AX239" s="59"/>
      <c r="AY239" s="59"/>
      <c r="AZ239" s="59"/>
      <c r="BA239" s="59"/>
      <c r="BB239" s="59"/>
      <c r="BC239" s="59"/>
      <c r="BD239" s="59"/>
      <c r="BE239" s="59"/>
      <c r="BF239" s="65"/>
      <c r="BG239" s="59"/>
      <c r="BH239" s="59"/>
      <c r="BI239" s="59"/>
      <c r="BJ239" s="59"/>
      <c r="BK239" s="26"/>
      <c r="BL239" s="27"/>
      <c r="BM239" s="59"/>
      <c r="BN239" s="59"/>
      <c r="BO239" s="59"/>
      <c r="BP239" s="59"/>
      <c r="BQ239" s="59"/>
      <c r="BR239" s="59"/>
      <c r="BS239" s="59"/>
      <c r="BT239" s="67"/>
      <c r="BU239" s="67"/>
      <c r="BV239" s="59"/>
      <c r="BW239" s="59"/>
      <c r="BX239" s="59"/>
      <c r="BY239" s="59"/>
      <c r="BZ239" s="59"/>
      <c r="CA239" s="59"/>
      <c r="CB239" s="65"/>
      <c r="CC239" s="59"/>
      <c r="XET239" s="28" t="str">
        <f t="shared" si="4"/>
        <v/>
      </c>
    </row>
    <row r="240" spans="1:81 16374:16374" s="28" customFormat="1" x14ac:dyDescent="0.25">
      <c r="A240" s="59"/>
      <c r="B240" s="65"/>
      <c r="C240" s="65"/>
      <c r="D240" s="65"/>
      <c r="E240" s="57"/>
      <c r="F240" s="59"/>
      <c r="G240" s="59"/>
      <c r="H240" s="59"/>
      <c r="I240" s="59"/>
      <c r="J240" s="59"/>
      <c r="K240" s="59"/>
      <c r="L240" s="59"/>
      <c r="M240" s="59"/>
      <c r="N240" s="59"/>
      <c r="O240" s="59"/>
      <c r="P240" s="59"/>
      <c r="Q240" s="59"/>
      <c r="R240" s="59"/>
      <c r="S240" s="59"/>
      <c r="T240" s="59"/>
      <c r="U240" s="59"/>
      <c r="V240" s="59"/>
      <c r="W240" s="59"/>
      <c r="X240" s="65"/>
      <c r="Y240" s="65"/>
      <c r="Z240" s="65"/>
      <c r="AA240" s="65"/>
      <c r="AB240" s="65"/>
      <c r="AC240" s="65"/>
      <c r="AD240" s="59"/>
      <c r="AE240" s="58"/>
      <c r="AF240" s="58"/>
      <c r="AG240" s="58"/>
      <c r="AH240" s="58"/>
      <c r="AI240" s="59"/>
      <c r="AJ240" s="65"/>
      <c r="AK240" s="59"/>
      <c r="AL240" s="59"/>
      <c r="AM240" s="59"/>
      <c r="AN240" s="59"/>
      <c r="AO240" s="59"/>
      <c r="AP240" s="59"/>
      <c r="AQ240" s="59"/>
      <c r="AR240" s="66"/>
      <c r="AS240" s="63"/>
      <c r="AT240" s="64"/>
      <c r="AU240" s="63"/>
      <c r="AV240" s="59"/>
      <c r="AW240" s="59"/>
      <c r="AX240" s="59"/>
      <c r="AY240" s="59"/>
      <c r="AZ240" s="59"/>
      <c r="BA240" s="59"/>
      <c r="BB240" s="59"/>
      <c r="BC240" s="59"/>
      <c r="BD240" s="59"/>
      <c r="BE240" s="59"/>
      <c r="BF240" s="65"/>
      <c r="BG240" s="59"/>
      <c r="BH240" s="59"/>
      <c r="BI240" s="59"/>
      <c r="BJ240" s="59"/>
      <c r="BK240" s="26"/>
      <c r="BL240" s="27"/>
      <c r="BM240" s="59"/>
      <c r="BN240" s="59"/>
      <c r="BO240" s="59"/>
      <c r="BP240" s="59"/>
      <c r="BQ240" s="59"/>
      <c r="BR240" s="59"/>
      <c r="BS240" s="59"/>
      <c r="BT240" s="67"/>
      <c r="BU240" s="67"/>
      <c r="BV240" s="59"/>
      <c r="BW240" s="59"/>
      <c r="BX240" s="59"/>
      <c r="BY240" s="59"/>
      <c r="BZ240" s="59"/>
      <c r="CA240" s="59"/>
      <c r="CB240" s="65"/>
      <c r="CC240" s="59"/>
      <c r="XET240" s="28" t="str">
        <f t="shared" si="4"/>
        <v/>
      </c>
    </row>
    <row r="241" spans="1:81 16374:16374" s="28" customFormat="1" x14ac:dyDescent="0.25">
      <c r="A241" s="59"/>
      <c r="B241" s="65"/>
      <c r="C241" s="65"/>
      <c r="D241" s="65"/>
      <c r="E241" s="57"/>
      <c r="F241" s="59"/>
      <c r="G241" s="59"/>
      <c r="H241" s="59"/>
      <c r="I241" s="59"/>
      <c r="J241" s="59"/>
      <c r="K241" s="59"/>
      <c r="L241" s="59"/>
      <c r="M241" s="59"/>
      <c r="N241" s="59"/>
      <c r="O241" s="59"/>
      <c r="P241" s="59"/>
      <c r="Q241" s="59"/>
      <c r="R241" s="59"/>
      <c r="S241" s="59"/>
      <c r="T241" s="59"/>
      <c r="U241" s="59"/>
      <c r="V241" s="59"/>
      <c r="W241" s="59"/>
      <c r="X241" s="65"/>
      <c r="Y241" s="65"/>
      <c r="Z241" s="65"/>
      <c r="AA241" s="65"/>
      <c r="AB241" s="65"/>
      <c r="AC241" s="65"/>
      <c r="AD241" s="59"/>
      <c r="AE241" s="58"/>
      <c r="AF241" s="58"/>
      <c r="AG241" s="58"/>
      <c r="AH241" s="58"/>
      <c r="AI241" s="59"/>
      <c r="AJ241" s="65"/>
      <c r="AK241" s="59"/>
      <c r="AL241" s="59"/>
      <c r="AM241" s="59"/>
      <c r="AN241" s="59"/>
      <c r="AO241" s="59"/>
      <c r="AP241" s="59"/>
      <c r="AQ241" s="59"/>
      <c r="AR241" s="66"/>
      <c r="AS241" s="63"/>
      <c r="AT241" s="64"/>
      <c r="AU241" s="63"/>
      <c r="AV241" s="59"/>
      <c r="AW241" s="59"/>
      <c r="AX241" s="59"/>
      <c r="AY241" s="59"/>
      <c r="AZ241" s="59"/>
      <c r="BA241" s="59"/>
      <c r="BB241" s="59"/>
      <c r="BC241" s="59"/>
      <c r="BD241" s="59"/>
      <c r="BE241" s="59"/>
      <c r="BF241" s="65"/>
      <c r="BG241" s="59"/>
      <c r="BH241" s="59"/>
      <c r="BI241" s="59"/>
      <c r="BJ241" s="59"/>
      <c r="BK241" s="26"/>
      <c r="BL241" s="27"/>
      <c r="BM241" s="59"/>
      <c r="BN241" s="59"/>
      <c r="BO241" s="59"/>
      <c r="BP241" s="59"/>
      <c r="BQ241" s="59"/>
      <c r="BR241" s="59"/>
      <c r="BS241" s="59"/>
      <c r="BT241" s="67"/>
      <c r="BU241" s="67"/>
      <c r="BV241" s="59"/>
      <c r="BW241" s="59"/>
      <c r="BX241" s="59"/>
      <c r="BY241" s="59"/>
      <c r="BZ241" s="59"/>
      <c r="CA241" s="59"/>
      <c r="CB241" s="65"/>
      <c r="CC241" s="59"/>
      <c r="XET241" s="28" t="str">
        <f t="shared" si="4"/>
        <v/>
      </c>
    </row>
    <row r="242" spans="1:81 16374:16374" s="28" customFormat="1" x14ac:dyDescent="0.25">
      <c r="A242" s="59"/>
      <c r="B242" s="65"/>
      <c r="C242" s="65"/>
      <c r="D242" s="65"/>
      <c r="E242" s="57"/>
      <c r="F242" s="59"/>
      <c r="G242" s="59"/>
      <c r="H242" s="59"/>
      <c r="I242" s="59"/>
      <c r="J242" s="59"/>
      <c r="K242" s="59"/>
      <c r="L242" s="59"/>
      <c r="M242" s="59"/>
      <c r="N242" s="59"/>
      <c r="O242" s="59"/>
      <c r="P242" s="59"/>
      <c r="Q242" s="59"/>
      <c r="R242" s="59"/>
      <c r="S242" s="59"/>
      <c r="T242" s="59"/>
      <c r="U242" s="59"/>
      <c r="V242" s="59"/>
      <c r="W242" s="59"/>
      <c r="X242" s="65"/>
      <c r="Y242" s="65"/>
      <c r="Z242" s="65"/>
      <c r="AA242" s="65"/>
      <c r="AB242" s="65"/>
      <c r="AC242" s="65"/>
      <c r="AD242" s="59"/>
      <c r="AE242" s="58"/>
      <c r="AF242" s="58"/>
      <c r="AG242" s="58"/>
      <c r="AH242" s="58"/>
      <c r="AI242" s="59"/>
      <c r="AJ242" s="65"/>
      <c r="AK242" s="59"/>
      <c r="AL242" s="59"/>
      <c r="AM242" s="59"/>
      <c r="AN242" s="59"/>
      <c r="AO242" s="59"/>
      <c r="AP242" s="59"/>
      <c r="AQ242" s="59"/>
      <c r="AR242" s="66"/>
      <c r="AS242" s="63"/>
      <c r="AT242" s="64"/>
      <c r="AU242" s="63"/>
      <c r="AV242" s="59"/>
      <c r="AW242" s="59"/>
      <c r="AX242" s="59"/>
      <c r="AY242" s="59"/>
      <c r="AZ242" s="59"/>
      <c r="BA242" s="59"/>
      <c r="BB242" s="59"/>
      <c r="BC242" s="59"/>
      <c r="BD242" s="59"/>
      <c r="BE242" s="59"/>
      <c r="BF242" s="65"/>
      <c r="BG242" s="59"/>
      <c r="BH242" s="59"/>
      <c r="BI242" s="59"/>
      <c r="BJ242" s="59"/>
      <c r="BK242" s="26"/>
      <c r="BL242" s="27"/>
      <c r="BM242" s="59"/>
      <c r="BN242" s="59"/>
      <c r="BO242" s="59"/>
      <c r="BP242" s="59"/>
      <c r="BQ242" s="59"/>
      <c r="BR242" s="59"/>
      <c r="BS242" s="59"/>
      <c r="BT242" s="67"/>
      <c r="BU242" s="67"/>
      <c r="BV242" s="59"/>
      <c r="BW242" s="59"/>
      <c r="BX242" s="59"/>
      <c r="BY242" s="59"/>
      <c r="BZ242" s="59"/>
      <c r="CA242" s="59"/>
      <c r="CB242" s="65"/>
      <c r="CC242" s="59"/>
      <c r="XET242" s="28" t="str">
        <f t="shared" si="4"/>
        <v/>
      </c>
    </row>
    <row r="243" spans="1:81 16374:16374" s="28" customFormat="1" x14ac:dyDescent="0.25">
      <c r="A243" s="59"/>
      <c r="B243" s="65"/>
      <c r="C243" s="65"/>
      <c r="D243" s="65"/>
      <c r="E243" s="57"/>
      <c r="F243" s="59"/>
      <c r="G243" s="59"/>
      <c r="H243" s="59"/>
      <c r="I243" s="59"/>
      <c r="J243" s="59"/>
      <c r="K243" s="59"/>
      <c r="L243" s="59"/>
      <c r="M243" s="59"/>
      <c r="N243" s="59"/>
      <c r="O243" s="59"/>
      <c r="P243" s="59"/>
      <c r="Q243" s="59"/>
      <c r="R243" s="59"/>
      <c r="S243" s="59"/>
      <c r="T243" s="59"/>
      <c r="U243" s="59"/>
      <c r="V243" s="59"/>
      <c r="W243" s="59"/>
      <c r="X243" s="65"/>
      <c r="Y243" s="65"/>
      <c r="Z243" s="65"/>
      <c r="AA243" s="65"/>
      <c r="AB243" s="65"/>
      <c r="AC243" s="65"/>
      <c r="AD243" s="59"/>
      <c r="AE243" s="58"/>
      <c r="AF243" s="58"/>
      <c r="AG243" s="58"/>
      <c r="AH243" s="58"/>
      <c r="AI243" s="59"/>
      <c r="AJ243" s="65"/>
      <c r="AK243" s="59"/>
      <c r="AL243" s="59"/>
      <c r="AM243" s="59"/>
      <c r="AN243" s="59"/>
      <c r="AO243" s="59"/>
      <c r="AP243" s="59"/>
      <c r="AQ243" s="59"/>
      <c r="AR243" s="66"/>
      <c r="AS243" s="63"/>
      <c r="AT243" s="64"/>
      <c r="AU243" s="63"/>
      <c r="AV243" s="59"/>
      <c r="AW243" s="59"/>
      <c r="AX243" s="59"/>
      <c r="AY243" s="59"/>
      <c r="AZ243" s="59"/>
      <c r="BA243" s="59"/>
      <c r="BB243" s="59"/>
      <c r="BC243" s="59"/>
      <c r="BD243" s="59"/>
      <c r="BE243" s="59"/>
      <c r="BF243" s="65"/>
      <c r="BG243" s="59"/>
      <c r="BH243" s="59"/>
      <c r="BI243" s="59"/>
      <c r="BJ243" s="59"/>
      <c r="BK243" s="26"/>
      <c r="BL243" s="27"/>
      <c r="BM243" s="59"/>
      <c r="BN243" s="59"/>
      <c r="BO243" s="59"/>
      <c r="BP243" s="59"/>
      <c r="BQ243" s="59"/>
      <c r="BR243" s="59"/>
      <c r="BS243" s="59"/>
      <c r="BT243" s="67"/>
      <c r="BU243" s="67"/>
      <c r="BV243" s="59"/>
      <c r="BW243" s="59"/>
      <c r="BX243" s="59"/>
      <c r="BY243" s="59"/>
      <c r="BZ243" s="59"/>
      <c r="CA243" s="59"/>
      <c r="CB243" s="65"/>
      <c r="CC243" s="59"/>
      <c r="XET243" s="28" t="str">
        <f t="shared" si="4"/>
        <v/>
      </c>
    </row>
    <row r="244" spans="1:81 16374:16374" s="28" customFormat="1" x14ac:dyDescent="0.25">
      <c r="A244" s="59"/>
      <c r="B244" s="65"/>
      <c r="C244" s="65"/>
      <c r="D244" s="65"/>
      <c r="E244" s="57"/>
      <c r="F244" s="59"/>
      <c r="G244" s="59"/>
      <c r="H244" s="59"/>
      <c r="I244" s="59"/>
      <c r="J244" s="59"/>
      <c r="K244" s="59"/>
      <c r="L244" s="59"/>
      <c r="M244" s="59"/>
      <c r="N244" s="59"/>
      <c r="O244" s="59"/>
      <c r="P244" s="59"/>
      <c r="Q244" s="59"/>
      <c r="R244" s="59"/>
      <c r="S244" s="59"/>
      <c r="T244" s="59"/>
      <c r="U244" s="59"/>
      <c r="V244" s="59"/>
      <c r="W244" s="59"/>
      <c r="X244" s="65"/>
      <c r="Y244" s="65"/>
      <c r="Z244" s="65"/>
      <c r="AA244" s="65"/>
      <c r="AB244" s="65"/>
      <c r="AC244" s="65"/>
      <c r="AD244" s="59"/>
      <c r="AE244" s="58"/>
      <c r="AF244" s="58"/>
      <c r="AG244" s="58"/>
      <c r="AH244" s="58"/>
      <c r="AI244" s="59"/>
      <c r="AJ244" s="65"/>
      <c r="AK244" s="59"/>
      <c r="AL244" s="59"/>
      <c r="AM244" s="59"/>
      <c r="AN244" s="59"/>
      <c r="AO244" s="59"/>
      <c r="AP244" s="59"/>
      <c r="AQ244" s="59"/>
      <c r="AR244" s="66"/>
      <c r="AS244" s="63"/>
      <c r="AT244" s="64"/>
      <c r="AU244" s="63"/>
      <c r="AV244" s="59"/>
      <c r="AW244" s="59"/>
      <c r="AX244" s="59"/>
      <c r="AY244" s="59"/>
      <c r="AZ244" s="59"/>
      <c r="BA244" s="59"/>
      <c r="BB244" s="59"/>
      <c r="BC244" s="59"/>
      <c r="BD244" s="59"/>
      <c r="BE244" s="59"/>
      <c r="BF244" s="65"/>
      <c r="BG244" s="59"/>
      <c r="BH244" s="59"/>
      <c r="BI244" s="59"/>
      <c r="BJ244" s="59"/>
      <c r="BK244" s="26"/>
      <c r="BL244" s="27"/>
      <c r="BM244" s="59"/>
      <c r="BN244" s="59"/>
      <c r="BO244" s="59"/>
      <c r="BP244" s="59"/>
      <c r="BQ244" s="59"/>
      <c r="BR244" s="59"/>
      <c r="BS244" s="59"/>
      <c r="BT244" s="67"/>
      <c r="BU244" s="67"/>
      <c r="BV244" s="59"/>
      <c r="BW244" s="59"/>
      <c r="BX244" s="59"/>
      <c r="BY244" s="59"/>
      <c r="BZ244" s="59"/>
      <c r="CA244" s="59"/>
      <c r="CB244" s="65"/>
      <c r="CC244" s="59"/>
      <c r="XET244" s="28" t="str">
        <f t="shared" si="4"/>
        <v/>
      </c>
    </row>
    <row r="245" spans="1:81 16374:16374" s="28" customFormat="1" x14ac:dyDescent="0.25">
      <c r="A245" s="59"/>
      <c r="B245" s="65"/>
      <c r="C245" s="65"/>
      <c r="D245" s="65"/>
      <c r="E245" s="57"/>
      <c r="F245" s="59"/>
      <c r="G245" s="59"/>
      <c r="H245" s="59"/>
      <c r="I245" s="59"/>
      <c r="J245" s="59"/>
      <c r="K245" s="59"/>
      <c r="L245" s="59"/>
      <c r="M245" s="59"/>
      <c r="N245" s="59"/>
      <c r="O245" s="59"/>
      <c r="P245" s="59"/>
      <c r="Q245" s="59"/>
      <c r="R245" s="59"/>
      <c r="S245" s="59"/>
      <c r="T245" s="59"/>
      <c r="U245" s="59"/>
      <c r="V245" s="59"/>
      <c r="W245" s="59"/>
      <c r="X245" s="65"/>
      <c r="Y245" s="65"/>
      <c r="Z245" s="65"/>
      <c r="AA245" s="65"/>
      <c r="AB245" s="65"/>
      <c r="AC245" s="65"/>
      <c r="AD245" s="59"/>
      <c r="AE245" s="58"/>
      <c r="AF245" s="58"/>
      <c r="AG245" s="58"/>
      <c r="AH245" s="58"/>
      <c r="AI245" s="59"/>
      <c r="AJ245" s="65"/>
      <c r="AK245" s="59"/>
      <c r="AL245" s="59"/>
      <c r="AM245" s="59"/>
      <c r="AN245" s="59"/>
      <c r="AO245" s="59"/>
      <c r="AP245" s="59"/>
      <c r="AQ245" s="59"/>
      <c r="AR245" s="66"/>
      <c r="AS245" s="63"/>
      <c r="AT245" s="64"/>
      <c r="AU245" s="63"/>
      <c r="AV245" s="59"/>
      <c r="AW245" s="59"/>
      <c r="AX245" s="59"/>
      <c r="AY245" s="59"/>
      <c r="AZ245" s="59"/>
      <c r="BA245" s="59"/>
      <c r="BB245" s="59"/>
      <c r="BC245" s="59"/>
      <c r="BD245" s="59"/>
      <c r="BE245" s="59"/>
      <c r="BF245" s="65"/>
      <c r="BG245" s="59"/>
      <c r="BH245" s="59"/>
      <c r="BI245" s="59"/>
      <c r="BJ245" s="59"/>
      <c r="BK245" s="26"/>
      <c r="BL245" s="27"/>
      <c r="BM245" s="59"/>
      <c r="BN245" s="59"/>
      <c r="BO245" s="59"/>
      <c r="BP245" s="59"/>
      <c r="BQ245" s="59"/>
      <c r="BR245" s="59"/>
      <c r="BS245" s="59"/>
      <c r="BT245" s="67"/>
      <c r="BU245" s="67"/>
      <c r="BV245" s="59"/>
      <c r="BW245" s="59"/>
      <c r="BX245" s="59"/>
      <c r="BY245" s="59"/>
      <c r="BZ245" s="59"/>
      <c r="CA245" s="59"/>
      <c r="CB245" s="65"/>
      <c r="CC245" s="59"/>
      <c r="XET245" s="28" t="str">
        <f t="shared" si="4"/>
        <v/>
      </c>
    </row>
    <row r="246" spans="1:81 16374:16374" s="28" customFormat="1" x14ac:dyDescent="0.25">
      <c r="A246" s="59"/>
      <c r="B246" s="65"/>
      <c r="C246" s="65"/>
      <c r="D246" s="65"/>
      <c r="E246" s="57"/>
      <c r="F246" s="59"/>
      <c r="G246" s="59"/>
      <c r="H246" s="59"/>
      <c r="I246" s="59"/>
      <c r="J246" s="59"/>
      <c r="K246" s="59"/>
      <c r="L246" s="59"/>
      <c r="M246" s="59"/>
      <c r="N246" s="59"/>
      <c r="O246" s="59"/>
      <c r="P246" s="59"/>
      <c r="Q246" s="59"/>
      <c r="R246" s="59"/>
      <c r="S246" s="59"/>
      <c r="T246" s="59"/>
      <c r="U246" s="59"/>
      <c r="V246" s="59"/>
      <c r="W246" s="59"/>
      <c r="X246" s="65"/>
      <c r="Y246" s="65"/>
      <c r="Z246" s="65"/>
      <c r="AA246" s="65"/>
      <c r="AB246" s="65"/>
      <c r="AC246" s="65"/>
      <c r="AD246" s="59"/>
      <c r="AE246" s="58"/>
      <c r="AF246" s="58"/>
      <c r="AG246" s="58"/>
      <c r="AH246" s="58"/>
      <c r="AI246" s="59"/>
      <c r="AJ246" s="65"/>
      <c r="AK246" s="59"/>
      <c r="AL246" s="59"/>
      <c r="AM246" s="59"/>
      <c r="AN246" s="59"/>
      <c r="AO246" s="59"/>
      <c r="AP246" s="59"/>
      <c r="AQ246" s="59"/>
      <c r="AR246" s="66"/>
      <c r="AS246" s="63"/>
      <c r="AT246" s="64"/>
      <c r="AU246" s="63"/>
      <c r="AV246" s="59"/>
      <c r="AW246" s="59"/>
      <c r="AX246" s="59"/>
      <c r="AY246" s="59"/>
      <c r="AZ246" s="59"/>
      <c r="BA246" s="59"/>
      <c r="BB246" s="59"/>
      <c r="BC246" s="59"/>
      <c r="BD246" s="59"/>
      <c r="BE246" s="59"/>
      <c r="BF246" s="65"/>
      <c r="BG246" s="59"/>
      <c r="BH246" s="59"/>
      <c r="BI246" s="59"/>
      <c r="BJ246" s="59"/>
      <c r="BK246" s="26"/>
      <c r="BL246" s="27"/>
      <c r="BM246" s="59"/>
      <c r="BN246" s="59"/>
      <c r="BO246" s="59"/>
      <c r="BP246" s="59"/>
      <c r="BQ246" s="59"/>
      <c r="BR246" s="59"/>
      <c r="BS246" s="59"/>
      <c r="BT246" s="67"/>
      <c r="BU246" s="67"/>
      <c r="BV246" s="59"/>
      <c r="BW246" s="59"/>
      <c r="BX246" s="59"/>
      <c r="BY246" s="59"/>
      <c r="BZ246" s="59"/>
      <c r="CA246" s="59"/>
      <c r="CB246" s="65"/>
      <c r="CC246" s="59"/>
      <c r="XET246" s="28" t="str">
        <f t="shared" si="4"/>
        <v/>
      </c>
    </row>
    <row r="247" spans="1:81 16374:16374" s="28" customFormat="1" x14ac:dyDescent="0.25">
      <c r="A247" s="59"/>
      <c r="B247" s="65"/>
      <c r="C247" s="65"/>
      <c r="D247" s="65"/>
      <c r="E247" s="57"/>
      <c r="F247" s="59"/>
      <c r="G247" s="59"/>
      <c r="H247" s="59"/>
      <c r="I247" s="59"/>
      <c r="J247" s="59"/>
      <c r="K247" s="59"/>
      <c r="L247" s="59"/>
      <c r="M247" s="59"/>
      <c r="N247" s="59"/>
      <c r="O247" s="59"/>
      <c r="P247" s="59"/>
      <c r="Q247" s="59"/>
      <c r="R247" s="59"/>
      <c r="S247" s="59"/>
      <c r="T247" s="59"/>
      <c r="U247" s="59"/>
      <c r="V247" s="59"/>
      <c r="W247" s="59"/>
      <c r="X247" s="65"/>
      <c r="Y247" s="65"/>
      <c r="Z247" s="65"/>
      <c r="AA247" s="65"/>
      <c r="AB247" s="65"/>
      <c r="AC247" s="65"/>
      <c r="AD247" s="59"/>
      <c r="AE247" s="58"/>
      <c r="AF247" s="58"/>
      <c r="AG247" s="58"/>
      <c r="AH247" s="58"/>
      <c r="AI247" s="59"/>
      <c r="AJ247" s="65"/>
      <c r="AK247" s="59"/>
      <c r="AL247" s="59"/>
      <c r="AM247" s="59"/>
      <c r="AN247" s="59"/>
      <c r="AO247" s="59"/>
      <c r="AP247" s="59"/>
      <c r="AQ247" s="59"/>
      <c r="AR247" s="66"/>
      <c r="AS247" s="63"/>
      <c r="AT247" s="64"/>
      <c r="AU247" s="63"/>
      <c r="AV247" s="59"/>
      <c r="AW247" s="59"/>
      <c r="AX247" s="59"/>
      <c r="AY247" s="59"/>
      <c r="AZ247" s="59"/>
      <c r="BA247" s="59"/>
      <c r="BB247" s="59"/>
      <c r="BC247" s="59"/>
      <c r="BD247" s="59"/>
      <c r="BE247" s="59"/>
      <c r="BF247" s="65"/>
      <c r="BG247" s="59"/>
      <c r="BH247" s="59"/>
      <c r="BI247" s="59"/>
      <c r="BJ247" s="59"/>
      <c r="BK247" s="26"/>
      <c r="BL247" s="27"/>
      <c r="BM247" s="59"/>
      <c r="BN247" s="59"/>
      <c r="BO247" s="59"/>
      <c r="BP247" s="59"/>
      <c r="BQ247" s="59"/>
      <c r="BR247" s="59"/>
      <c r="BS247" s="59"/>
      <c r="BT247" s="67"/>
      <c r="BU247" s="67"/>
      <c r="BV247" s="59"/>
      <c r="BW247" s="59"/>
      <c r="BX247" s="59"/>
      <c r="BY247" s="59"/>
      <c r="BZ247" s="59"/>
      <c r="CA247" s="59"/>
      <c r="CB247" s="65"/>
      <c r="CC247" s="59"/>
      <c r="XET247" s="28" t="str">
        <f t="shared" si="4"/>
        <v/>
      </c>
    </row>
    <row r="248" spans="1:81 16374:16374" s="28" customFormat="1" x14ac:dyDescent="0.25">
      <c r="A248" s="59"/>
      <c r="B248" s="65"/>
      <c r="C248" s="65"/>
      <c r="D248" s="65"/>
      <c r="E248" s="57"/>
      <c r="F248" s="59"/>
      <c r="G248" s="59"/>
      <c r="H248" s="59"/>
      <c r="I248" s="59"/>
      <c r="J248" s="59"/>
      <c r="K248" s="59"/>
      <c r="L248" s="59"/>
      <c r="M248" s="59"/>
      <c r="N248" s="59"/>
      <c r="O248" s="59"/>
      <c r="P248" s="59"/>
      <c r="Q248" s="59"/>
      <c r="R248" s="59"/>
      <c r="S248" s="59"/>
      <c r="T248" s="59"/>
      <c r="U248" s="59"/>
      <c r="V248" s="59"/>
      <c r="W248" s="59"/>
      <c r="X248" s="65"/>
      <c r="Y248" s="65"/>
      <c r="Z248" s="65"/>
      <c r="AA248" s="65"/>
      <c r="AB248" s="65"/>
      <c r="AC248" s="65"/>
      <c r="AD248" s="59"/>
      <c r="AE248" s="58"/>
      <c r="AF248" s="58"/>
      <c r="AG248" s="58"/>
      <c r="AH248" s="58"/>
      <c r="AI248" s="59"/>
      <c r="AJ248" s="65"/>
      <c r="AK248" s="59"/>
      <c r="AL248" s="59"/>
      <c r="AM248" s="59"/>
      <c r="AN248" s="59"/>
      <c r="AO248" s="59"/>
      <c r="AP248" s="59"/>
      <c r="AQ248" s="59"/>
      <c r="AR248" s="66"/>
      <c r="AS248" s="63"/>
      <c r="AT248" s="64"/>
      <c r="AU248" s="63"/>
      <c r="AV248" s="59"/>
      <c r="AW248" s="59"/>
      <c r="AX248" s="59"/>
      <c r="AY248" s="59"/>
      <c r="AZ248" s="59"/>
      <c r="BA248" s="59"/>
      <c r="BB248" s="59"/>
      <c r="BC248" s="59"/>
      <c r="BD248" s="59"/>
      <c r="BE248" s="59"/>
      <c r="BF248" s="65"/>
      <c r="BG248" s="59"/>
      <c r="BH248" s="59"/>
      <c r="BI248" s="59"/>
      <c r="BJ248" s="59"/>
      <c r="BK248" s="26"/>
      <c r="BL248" s="27"/>
      <c r="BM248" s="59"/>
      <c r="BN248" s="59"/>
      <c r="BO248" s="59"/>
      <c r="BP248" s="59"/>
      <c r="BQ248" s="59"/>
      <c r="BR248" s="59"/>
      <c r="BS248" s="59"/>
      <c r="BT248" s="67"/>
      <c r="BU248" s="67"/>
      <c r="BV248" s="59"/>
      <c r="BW248" s="59"/>
      <c r="BX248" s="59"/>
      <c r="BY248" s="59"/>
      <c r="BZ248" s="59"/>
      <c r="CA248" s="59"/>
      <c r="CB248" s="65"/>
      <c r="CC248" s="59"/>
      <c r="XET248" s="28" t="str">
        <f t="shared" si="4"/>
        <v/>
      </c>
    </row>
    <row r="249" spans="1:81 16374:16374" s="28" customFormat="1" x14ac:dyDescent="0.25">
      <c r="A249" s="59"/>
      <c r="B249" s="65"/>
      <c r="C249" s="65"/>
      <c r="D249" s="65"/>
      <c r="E249" s="57"/>
      <c r="F249" s="59"/>
      <c r="G249" s="59"/>
      <c r="H249" s="59"/>
      <c r="I249" s="59"/>
      <c r="J249" s="59"/>
      <c r="K249" s="59"/>
      <c r="L249" s="59"/>
      <c r="M249" s="59"/>
      <c r="N249" s="59"/>
      <c r="O249" s="59"/>
      <c r="P249" s="59"/>
      <c r="Q249" s="59"/>
      <c r="R249" s="59"/>
      <c r="S249" s="59"/>
      <c r="T249" s="59"/>
      <c r="U249" s="59"/>
      <c r="V249" s="59"/>
      <c r="W249" s="59"/>
      <c r="X249" s="65"/>
      <c r="Y249" s="65"/>
      <c r="Z249" s="65"/>
      <c r="AA249" s="65"/>
      <c r="AB249" s="65"/>
      <c r="AC249" s="65"/>
      <c r="AD249" s="59"/>
      <c r="AE249" s="58"/>
      <c r="AF249" s="58"/>
      <c r="AG249" s="58"/>
      <c r="AH249" s="58"/>
      <c r="AI249" s="59"/>
      <c r="AJ249" s="65"/>
      <c r="AK249" s="59"/>
      <c r="AL249" s="59"/>
      <c r="AM249" s="59"/>
      <c r="AN249" s="59"/>
      <c r="AO249" s="59"/>
      <c r="AP249" s="59"/>
      <c r="AQ249" s="59"/>
      <c r="AR249" s="66"/>
      <c r="AS249" s="63"/>
      <c r="AT249" s="64"/>
      <c r="AU249" s="63"/>
      <c r="AV249" s="59"/>
      <c r="AW249" s="59"/>
      <c r="AX249" s="59"/>
      <c r="AY249" s="59"/>
      <c r="AZ249" s="59"/>
      <c r="BA249" s="59"/>
      <c r="BB249" s="59"/>
      <c r="BC249" s="59"/>
      <c r="BD249" s="59"/>
      <c r="BE249" s="59"/>
      <c r="BF249" s="65"/>
      <c r="BG249" s="59"/>
      <c r="BH249" s="59"/>
      <c r="BI249" s="59"/>
      <c r="BJ249" s="59"/>
      <c r="BK249" s="26"/>
      <c r="BL249" s="27"/>
      <c r="BM249" s="59"/>
      <c r="BN249" s="59"/>
      <c r="BO249" s="59"/>
      <c r="BP249" s="59"/>
      <c r="BQ249" s="59"/>
      <c r="BR249" s="59"/>
      <c r="BS249" s="59"/>
      <c r="BT249" s="67"/>
      <c r="BU249" s="67"/>
      <c r="BV249" s="59"/>
      <c r="BW249" s="59"/>
      <c r="BX249" s="59"/>
      <c r="BY249" s="59"/>
      <c r="BZ249" s="59"/>
      <c r="CA249" s="59"/>
      <c r="CB249" s="65"/>
      <c r="CC249" s="59"/>
      <c r="XET249" s="28" t="str">
        <f t="shared" si="4"/>
        <v/>
      </c>
    </row>
    <row r="250" spans="1:81 16374:16374" s="28" customFormat="1" x14ac:dyDescent="0.25">
      <c r="A250" s="59"/>
      <c r="B250" s="65"/>
      <c r="C250" s="65"/>
      <c r="D250" s="65"/>
      <c r="E250" s="57"/>
      <c r="F250" s="59"/>
      <c r="G250" s="59"/>
      <c r="H250" s="59"/>
      <c r="I250" s="59"/>
      <c r="J250" s="59"/>
      <c r="K250" s="59"/>
      <c r="L250" s="59"/>
      <c r="M250" s="59"/>
      <c r="N250" s="59"/>
      <c r="O250" s="59"/>
      <c r="P250" s="59"/>
      <c r="Q250" s="59"/>
      <c r="R250" s="59"/>
      <c r="S250" s="59"/>
      <c r="T250" s="59"/>
      <c r="U250" s="59"/>
      <c r="V250" s="59"/>
      <c r="W250" s="59"/>
      <c r="X250" s="65"/>
      <c r="Y250" s="65"/>
      <c r="Z250" s="65"/>
      <c r="AA250" s="65"/>
      <c r="AB250" s="65"/>
      <c r="AC250" s="65"/>
      <c r="AD250" s="59"/>
      <c r="AE250" s="58"/>
      <c r="AF250" s="58"/>
      <c r="AG250" s="58"/>
      <c r="AH250" s="58"/>
      <c r="AI250" s="59"/>
      <c r="AJ250" s="65"/>
      <c r="AK250" s="59"/>
      <c r="AL250" s="59"/>
      <c r="AM250" s="59"/>
      <c r="AN250" s="59"/>
      <c r="AO250" s="59"/>
      <c r="AP250" s="59"/>
      <c r="AQ250" s="59"/>
      <c r="AR250" s="66"/>
      <c r="AS250" s="63"/>
      <c r="AT250" s="64"/>
      <c r="AU250" s="63"/>
      <c r="AV250" s="59"/>
      <c r="AW250" s="59"/>
      <c r="AX250" s="59"/>
      <c r="AY250" s="59"/>
      <c r="AZ250" s="59"/>
      <c r="BA250" s="59"/>
      <c r="BB250" s="59"/>
      <c r="BC250" s="59"/>
      <c r="BD250" s="59"/>
      <c r="BE250" s="59"/>
      <c r="BF250" s="65"/>
      <c r="BG250" s="59"/>
      <c r="BH250" s="59"/>
      <c r="BI250" s="59"/>
      <c r="BJ250" s="59"/>
      <c r="BK250" s="26"/>
      <c r="BL250" s="27"/>
      <c r="BM250" s="59"/>
      <c r="BN250" s="59"/>
      <c r="BO250" s="59"/>
      <c r="BP250" s="59"/>
      <c r="BQ250" s="59"/>
      <c r="BR250" s="59"/>
      <c r="BS250" s="59"/>
      <c r="BT250" s="67"/>
      <c r="BU250" s="67"/>
      <c r="BV250" s="59"/>
      <c r="BW250" s="59"/>
      <c r="BX250" s="59"/>
      <c r="BY250" s="59"/>
      <c r="BZ250" s="59"/>
      <c r="CA250" s="59"/>
      <c r="CB250" s="65"/>
      <c r="CC250" s="59"/>
      <c r="XET250" s="28" t="str">
        <f t="shared" si="4"/>
        <v/>
      </c>
    </row>
    <row r="251" spans="1:81 16374:16374" s="28" customFormat="1" x14ac:dyDescent="0.25">
      <c r="A251" s="59"/>
      <c r="B251" s="65"/>
      <c r="C251" s="65"/>
      <c r="D251" s="65"/>
      <c r="E251" s="57"/>
      <c r="F251" s="59"/>
      <c r="G251" s="59"/>
      <c r="H251" s="59"/>
      <c r="I251" s="59"/>
      <c r="J251" s="59"/>
      <c r="K251" s="59"/>
      <c r="L251" s="59"/>
      <c r="M251" s="59"/>
      <c r="N251" s="59"/>
      <c r="O251" s="59"/>
      <c r="P251" s="59"/>
      <c r="Q251" s="59"/>
      <c r="R251" s="59"/>
      <c r="S251" s="59"/>
      <c r="T251" s="59"/>
      <c r="U251" s="59"/>
      <c r="V251" s="59"/>
      <c r="W251" s="59"/>
      <c r="X251" s="65"/>
      <c r="Y251" s="65"/>
      <c r="Z251" s="65"/>
      <c r="AA251" s="65"/>
      <c r="AB251" s="65"/>
      <c r="AC251" s="65"/>
      <c r="AD251" s="59"/>
      <c r="AE251" s="58"/>
      <c r="AF251" s="58"/>
      <c r="AG251" s="58"/>
      <c r="AH251" s="58"/>
      <c r="AI251" s="59"/>
      <c r="AJ251" s="65"/>
      <c r="AK251" s="59"/>
      <c r="AL251" s="59"/>
      <c r="AM251" s="59"/>
      <c r="AN251" s="59"/>
      <c r="AO251" s="59"/>
      <c r="AP251" s="59"/>
      <c r="AQ251" s="59"/>
      <c r="AR251" s="66"/>
      <c r="AS251" s="63"/>
      <c r="AT251" s="64"/>
      <c r="AU251" s="63"/>
      <c r="AV251" s="59"/>
      <c r="AW251" s="59"/>
      <c r="AX251" s="59"/>
      <c r="AY251" s="59"/>
      <c r="AZ251" s="59"/>
      <c r="BA251" s="59"/>
      <c r="BB251" s="59"/>
      <c r="BC251" s="59"/>
      <c r="BD251" s="59"/>
      <c r="BE251" s="59"/>
      <c r="BF251" s="65"/>
      <c r="BG251" s="59"/>
      <c r="BH251" s="59"/>
      <c r="BI251" s="59"/>
      <c r="BJ251" s="59"/>
      <c r="BK251" s="26"/>
      <c r="BL251" s="27"/>
      <c r="BM251" s="59"/>
      <c r="BN251" s="59"/>
      <c r="BO251" s="59"/>
      <c r="BP251" s="59"/>
      <c r="BQ251" s="59"/>
      <c r="BR251" s="59"/>
      <c r="BS251" s="59"/>
      <c r="BT251" s="67"/>
      <c r="BU251" s="67"/>
      <c r="BV251" s="59"/>
      <c r="BW251" s="59"/>
      <c r="BX251" s="59"/>
      <c r="BY251" s="59"/>
      <c r="BZ251" s="59"/>
      <c r="CA251" s="59"/>
      <c r="CB251" s="65"/>
      <c r="CC251" s="59"/>
      <c r="XET251" s="28" t="str">
        <f t="shared" si="4"/>
        <v/>
      </c>
    </row>
    <row r="252" spans="1:81 16374:16374" s="28" customFormat="1" x14ac:dyDescent="0.25">
      <c r="A252" s="59"/>
      <c r="B252" s="65"/>
      <c r="C252" s="65"/>
      <c r="D252" s="65"/>
      <c r="E252" s="57"/>
      <c r="F252" s="59"/>
      <c r="G252" s="59"/>
      <c r="H252" s="59"/>
      <c r="I252" s="59"/>
      <c r="J252" s="59"/>
      <c r="K252" s="59"/>
      <c r="L252" s="59"/>
      <c r="M252" s="59"/>
      <c r="N252" s="59"/>
      <c r="O252" s="59"/>
      <c r="P252" s="59"/>
      <c r="Q252" s="59"/>
      <c r="R252" s="59"/>
      <c r="S252" s="59"/>
      <c r="T252" s="59"/>
      <c r="U252" s="59"/>
      <c r="V252" s="59"/>
      <c r="W252" s="59"/>
      <c r="X252" s="65"/>
      <c r="Y252" s="65"/>
      <c r="Z252" s="65"/>
      <c r="AA252" s="65"/>
      <c r="AB252" s="65"/>
      <c r="AC252" s="65"/>
      <c r="AD252" s="59"/>
      <c r="AE252" s="58"/>
      <c r="AF252" s="58"/>
      <c r="AG252" s="58"/>
      <c r="AH252" s="58"/>
      <c r="AI252" s="59"/>
      <c r="AJ252" s="65"/>
      <c r="AK252" s="59"/>
      <c r="AL252" s="59"/>
      <c r="AM252" s="59"/>
      <c r="AN252" s="59"/>
      <c r="AO252" s="59"/>
      <c r="AP252" s="59"/>
      <c r="AQ252" s="59"/>
      <c r="AR252" s="66"/>
      <c r="AS252" s="63"/>
      <c r="AT252" s="64"/>
      <c r="AU252" s="63"/>
      <c r="AV252" s="59"/>
      <c r="AW252" s="59"/>
      <c r="AX252" s="59"/>
      <c r="AY252" s="59"/>
      <c r="AZ252" s="59"/>
      <c r="BA252" s="59"/>
      <c r="BB252" s="59"/>
      <c r="BC252" s="59"/>
      <c r="BD252" s="59"/>
      <c r="BE252" s="59"/>
      <c r="BF252" s="65"/>
      <c r="BG252" s="59"/>
      <c r="BH252" s="59"/>
      <c r="BI252" s="59"/>
      <c r="BJ252" s="59"/>
      <c r="BK252" s="26"/>
      <c r="BL252" s="27"/>
      <c r="BM252" s="59"/>
      <c r="BN252" s="59"/>
      <c r="BO252" s="59"/>
      <c r="BP252" s="59"/>
      <c r="BQ252" s="59"/>
      <c r="BR252" s="59"/>
      <c r="BS252" s="59"/>
      <c r="BT252" s="67"/>
      <c r="BU252" s="67"/>
      <c r="BV252" s="59"/>
      <c r="BW252" s="59"/>
      <c r="BX252" s="59"/>
      <c r="BY252" s="59"/>
      <c r="BZ252" s="59"/>
      <c r="CA252" s="59"/>
      <c r="CB252" s="65"/>
      <c r="CC252" s="59"/>
      <c r="XET252" s="28" t="str">
        <f t="shared" si="4"/>
        <v/>
      </c>
    </row>
    <row r="253" spans="1:81 16374:16374" s="28" customFormat="1" x14ac:dyDescent="0.25">
      <c r="A253" s="59"/>
      <c r="B253" s="65"/>
      <c r="C253" s="65"/>
      <c r="D253" s="65"/>
      <c r="E253" s="57"/>
      <c r="F253" s="59"/>
      <c r="G253" s="59"/>
      <c r="H253" s="59"/>
      <c r="I253" s="59"/>
      <c r="J253" s="59"/>
      <c r="K253" s="59"/>
      <c r="L253" s="59"/>
      <c r="M253" s="59"/>
      <c r="N253" s="59"/>
      <c r="O253" s="59"/>
      <c r="P253" s="59"/>
      <c r="Q253" s="59"/>
      <c r="R253" s="59"/>
      <c r="S253" s="59"/>
      <c r="T253" s="59"/>
      <c r="U253" s="59"/>
      <c r="V253" s="59"/>
      <c r="W253" s="59"/>
      <c r="X253" s="65"/>
      <c r="Y253" s="65"/>
      <c r="Z253" s="65"/>
      <c r="AA253" s="65"/>
      <c r="AB253" s="65"/>
      <c r="AC253" s="65"/>
      <c r="AD253" s="59"/>
      <c r="AE253" s="58"/>
      <c r="AF253" s="58"/>
      <c r="AG253" s="58"/>
      <c r="AH253" s="58"/>
      <c r="AI253" s="59"/>
      <c r="AJ253" s="65"/>
      <c r="AK253" s="59"/>
      <c r="AL253" s="59"/>
      <c r="AM253" s="59"/>
      <c r="AN253" s="59"/>
      <c r="AO253" s="59"/>
      <c r="AP253" s="59"/>
      <c r="AQ253" s="59"/>
      <c r="AR253" s="66"/>
      <c r="AS253" s="63"/>
      <c r="AT253" s="64"/>
      <c r="AU253" s="63"/>
      <c r="AV253" s="59"/>
      <c r="AW253" s="59"/>
      <c r="AX253" s="59"/>
      <c r="AY253" s="59"/>
      <c r="AZ253" s="59"/>
      <c r="BA253" s="59"/>
      <c r="BB253" s="59"/>
      <c r="BC253" s="59"/>
      <c r="BD253" s="59"/>
      <c r="BE253" s="59"/>
      <c r="BF253" s="65"/>
      <c r="BG253" s="59"/>
      <c r="BH253" s="59"/>
      <c r="BI253" s="59"/>
      <c r="BJ253" s="59"/>
      <c r="BK253" s="26"/>
      <c r="BL253" s="27"/>
      <c r="BM253" s="59"/>
      <c r="BN253" s="59"/>
      <c r="BO253" s="59"/>
      <c r="BP253" s="59"/>
      <c r="BQ253" s="59"/>
      <c r="BR253" s="59"/>
      <c r="BS253" s="59"/>
      <c r="BT253" s="67"/>
      <c r="BU253" s="67"/>
      <c r="BV253" s="59"/>
      <c r="BW253" s="59"/>
      <c r="BX253" s="59"/>
      <c r="BY253" s="59"/>
      <c r="BZ253" s="59"/>
      <c r="CA253" s="59"/>
      <c r="CB253" s="65"/>
      <c r="CC253" s="59"/>
      <c r="XET253" s="28" t="str">
        <f t="shared" si="4"/>
        <v/>
      </c>
    </row>
    <row r="254" spans="1:81 16374:16374" s="28" customFormat="1" x14ac:dyDescent="0.25">
      <c r="A254" s="59"/>
      <c r="B254" s="65"/>
      <c r="C254" s="65"/>
      <c r="D254" s="65"/>
      <c r="E254" s="57"/>
      <c r="F254" s="59"/>
      <c r="G254" s="59"/>
      <c r="H254" s="59"/>
      <c r="I254" s="59"/>
      <c r="J254" s="59"/>
      <c r="K254" s="59"/>
      <c r="L254" s="59"/>
      <c r="M254" s="59"/>
      <c r="N254" s="59"/>
      <c r="O254" s="59"/>
      <c r="P254" s="59"/>
      <c r="Q254" s="59"/>
      <c r="R254" s="59"/>
      <c r="S254" s="59"/>
      <c r="T254" s="59"/>
      <c r="U254" s="59"/>
      <c r="V254" s="59"/>
      <c r="W254" s="59"/>
      <c r="X254" s="65"/>
      <c r="Y254" s="65"/>
      <c r="Z254" s="65"/>
      <c r="AA254" s="65"/>
      <c r="AB254" s="65"/>
      <c r="AC254" s="65"/>
      <c r="AD254" s="59"/>
      <c r="AE254" s="58"/>
      <c r="AF254" s="58"/>
      <c r="AG254" s="58"/>
      <c r="AH254" s="58"/>
      <c r="AI254" s="59"/>
      <c r="AJ254" s="65"/>
      <c r="AK254" s="59"/>
      <c r="AL254" s="59"/>
      <c r="AM254" s="59"/>
      <c r="AN254" s="59"/>
      <c r="AO254" s="59"/>
      <c r="AP254" s="59"/>
      <c r="AQ254" s="59"/>
      <c r="AR254" s="66"/>
      <c r="AS254" s="63"/>
      <c r="AT254" s="64"/>
      <c r="AU254" s="63"/>
      <c r="AV254" s="59"/>
      <c r="AW254" s="59"/>
      <c r="AX254" s="59"/>
      <c r="AY254" s="59"/>
      <c r="AZ254" s="59"/>
      <c r="BA254" s="59"/>
      <c r="BB254" s="59"/>
      <c r="BC254" s="59"/>
      <c r="BD254" s="59"/>
      <c r="BE254" s="59"/>
      <c r="BF254" s="65"/>
      <c r="BG254" s="59"/>
      <c r="BH254" s="59"/>
      <c r="BI254" s="59"/>
      <c r="BJ254" s="59"/>
      <c r="BK254" s="26"/>
      <c r="BL254" s="27"/>
      <c r="BM254" s="59"/>
      <c r="BN254" s="59"/>
      <c r="BO254" s="59"/>
      <c r="BP254" s="59"/>
      <c r="BQ254" s="59"/>
      <c r="BR254" s="59"/>
      <c r="BS254" s="59"/>
      <c r="BT254" s="67"/>
      <c r="BU254" s="67"/>
      <c r="BV254" s="59"/>
      <c r="BW254" s="59"/>
      <c r="BX254" s="59"/>
      <c r="BY254" s="59"/>
      <c r="BZ254" s="59"/>
      <c r="CA254" s="59"/>
      <c r="CB254" s="65"/>
      <c r="CC254" s="59"/>
      <c r="XET254" s="28" t="str">
        <f t="shared" si="4"/>
        <v/>
      </c>
    </row>
    <row r="255" spans="1:81 16374:16374" s="28" customFormat="1" x14ac:dyDescent="0.25">
      <c r="A255" s="59"/>
      <c r="B255" s="65"/>
      <c r="C255" s="65"/>
      <c r="D255" s="65"/>
      <c r="E255" s="57"/>
      <c r="F255" s="59"/>
      <c r="G255" s="59"/>
      <c r="H255" s="59"/>
      <c r="I255" s="59"/>
      <c r="J255" s="59"/>
      <c r="K255" s="59"/>
      <c r="L255" s="59"/>
      <c r="M255" s="59"/>
      <c r="N255" s="59"/>
      <c r="O255" s="59"/>
      <c r="P255" s="59"/>
      <c r="Q255" s="59"/>
      <c r="R255" s="59"/>
      <c r="S255" s="59"/>
      <c r="T255" s="59"/>
      <c r="U255" s="59"/>
      <c r="V255" s="59"/>
      <c r="W255" s="59"/>
      <c r="X255" s="65"/>
      <c r="Y255" s="65"/>
      <c r="Z255" s="65"/>
      <c r="AA255" s="65"/>
      <c r="AB255" s="65"/>
      <c r="AC255" s="65"/>
      <c r="AD255" s="59"/>
      <c r="AE255" s="58"/>
      <c r="AF255" s="58"/>
      <c r="AG255" s="58"/>
      <c r="AH255" s="58"/>
      <c r="AI255" s="59"/>
      <c r="AJ255" s="65"/>
      <c r="AK255" s="59"/>
      <c r="AL255" s="59"/>
      <c r="AM255" s="59"/>
      <c r="AN255" s="59"/>
      <c r="AO255" s="59"/>
      <c r="AP255" s="59"/>
      <c r="AQ255" s="59"/>
      <c r="AR255" s="66"/>
      <c r="AS255" s="63"/>
      <c r="AT255" s="64"/>
      <c r="AU255" s="63"/>
      <c r="AV255" s="59"/>
      <c r="AW255" s="59"/>
      <c r="AX255" s="59"/>
      <c r="AY255" s="59"/>
      <c r="AZ255" s="59"/>
      <c r="BA255" s="59"/>
      <c r="BB255" s="59"/>
      <c r="BC255" s="59"/>
      <c r="BD255" s="59"/>
      <c r="BE255" s="59"/>
      <c r="BF255" s="65"/>
      <c r="BG255" s="59"/>
      <c r="BH255" s="59"/>
      <c r="BI255" s="59"/>
      <c r="BJ255" s="59"/>
      <c r="BK255" s="26"/>
      <c r="BL255" s="27"/>
      <c r="BM255" s="59"/>
      <c r="BN255" s="59"/>
      <c r="BO255" s="59"/>
      <c r="BP255" s="59"/>
      <c r="BQ255" s="59"/>
      <c r="BR255" s="59"/>
      <c r="BS255" s="59"/>
      <c r="BT255" s="67"/>
      <c r="BU255" s="67"/>
      <c r="BV255" s="59"/>
      <c r="BW255" s="59"/>
      <c r="BX255" s="59"/>
      <c r="BY255" s="59"/>
      <c r="BZ255" s="59"/>
      <c r="CA255" s="59"/>
      <c r="CB255" s="65"/>
      <c r="CC255" s="59"/>
      <c r="XET255" s="28" t="str">
        <f t="shared" si="4"/>
        <v/>
      </c>
    </row>
    <row r="256" spans="1:81 16374:16374" s="28" customFormat="1" x14ac:dyDescent="0.25">
      <c r="A256" s="59"/>
      <c r="B256" s="65"/>
      <c r="C256" s="65"/>
      <c r="D256" s="65"/>
      <c r="E256" s="57"/>
      <c r="F256" s="59"/>
      <c r="G256" s="59"/>
      <c r="H256" s="59"/>
      <c r="I256" s="59"/>
      <c r="J256" s="59"/>
      <c r="K256" s="59"/>
      <c r="L256" s="59"/>
      <c r="M256" s="59"/>
      <c r="N256" s="59"/>
      <c r="O256" s="59"/>
      <c r="P256" s="59"/>
      <c r="Q256" s="59"/>
      <c r="R256" s="59"/>
      <c r="S256" s="59"/>
      <c r="T256" s="59"/>
      <c r="U256" s="59"/>
      <c r="V256" s="59"/>
      <c r="W256" s="59"/>
      <c r="X256" s="65"/>
      <c r="Y256" s="65"/>
      <c r="Z256" s="65"/>
      <c r="AA256" s="65"/>
      <c r="AB256" s="65"/>
      <c r="AC256" s="65"/>
      <c r="AD256" s="59"/>
      <c r="AE256" s="58"/>
      <c r="AF256" s="58"/>
      <c r="AG256" s="58"/>
      <c r="AH256" s="58"/>
      <c r="AI256" s="59"/>
      <c r="AJ256" s="65"/>
      <c r="AK256" s="59"/>
      <c r="AL256" s="59"/>
      <c r="AM256" s="59"/>
      <c r="AN256" s="59"/>
      <c r="AO256" s="59"/>
      <c r="AP256" s="59"/>
      <c r="AQ256" s="59"/>
      <c r="AR256" s="66"/>
      <c r="AS256" s="63"/>
      <c r="AT256" s="64"/>
      <c r="AU256" s="63"/>
      <c r="AV256" s="59"/>
      <c r="AW256" s="59"/>
      <c r="AX256" s="59"/>
      <c r="AY256" s="59"/>
      <c r="AZ256" s="59"/>
      <c r="BA256" s="59"/>
      <c r="BB256" s="59"/>
      <c r="BC256" s="59"/>
      <c r="BD256" s="59"/>
      <c r="BE256" s="59"/>
      <c r="BF256" s="65"/>
      <c r="BG256" s="59"/>
      <c r="BH256" s="59"/>
      <c r="BI256" s="59"/>
      <c r="BJ256" s="59"/>
      <c r="BK256" s="26"/>
      <c r="BL256" s="27"/>
      <c r="BM256" s="59"/>
      <c r="BN256" s="59"/>
      <c r="BO256" s="59"/>
      <c r="BP256" s="59"/>
      <c r="BQ256" s="59"/>
      <c r="BR256" s="59"/>
      <c r="BS256" s="59"/>
      <c r="BT256" s="67"/>
      <c r="BU256" s="67"/>
      <c r="BV256" s="59"/>
      <c r="BW256" s="59"/>
      <c r="BX256" s="59"/>
      <c r="BY256" s="59"/>
      <c r="BZ256" s="59"/>
      <c r="CA256" s="59"/>
      <c r="CB256" s="65"/>
      <c r="CC256" s="59"/>
      <c r="XET256" s="28" t="str">
        <f t="shared" si="4"/>
        <v/>
      </c>
    </row>
    <row r="257" spans="1:81 16374:16374" s="28" customFormat="1" x14ac:dyDescent="0.25">
      <c r="A257" s="59"/>
      <c r="B257" s="65"/>
      <c r="C257" s="65"/>
      <c r="D257" s="65"/>
      <c r="E257" s="57"/>
      <c r="F257" s="59"/>
      <c r="G257" s="59"/>
      <c r="H257" s="59"/>
      <c r="I257" s="59"/>
      <c r="J257" s="59"/>
      <c r="K257" s="59"/>
      <c r="L257" s="59"/>
      <c r="M257" s="59"/>
      <c r="N257" s="59"/>
      <c r="O257" s="59"/>
      <c r="P257" s="59"/>
      <c r="Q257" s="59"/>
      <c r="R257" s="59"/>
      <c r="S257" s="59"/>
      <c r="T257" s="59"/>
      <c r="U257" s="59"/>
      <c r="V257" s="59"/>
      <c r="W257" s="59"/>
      <c r="X257" s="65"/>
      <c r="Y257" s="65"/>
      <c r="Z257" s="65"/>
      <c r="AA257" s="65"/>
      <c r="AB257" s="65"/>
      <c r="AC257" s="65"/>
      <c r="AD257" s="59"/>
      <c r="AE257" s="58"/>
      <c r="AF257" s="58"/>
      <c r="AG257" s="58"/>
      <c r="AH257" s="58"/>
      <c r="AI257" s="59"/>
      <c r="AJ257" s="65"/>
      <c r="AK257" s="59"/>
      <c r="AL257" s="59"/>
      <c r="AM257" s="59"/>
      <c r="AN257" s="59"/>
      <c r="AO257" s="59"/>
      <c r="AP257" s="59"/>
      <c r="AQ257" s="59"/>
      <c r="AR257" s="66"/>
      <c r="AS257" s="63"/>
      <c r="AT257" s="64"/>
      <c r="AU257" s="63"/>
      <c r="AV257" s="59"/>
      <c r="AW257" s="59"/>
      <c r="AX257" s="59"/>
      <c r="AY257" s="59"/>
      <c r="AZ257" s="59"/>
      <c r="BA257" s="59"/>
      <c r="BB257" s="59"/>
      <c r="BC257" s="59"/>
      <c r="BD257" s="59"/>
      <c r="BE257" s="59"/>
      <c r="BF257" s="65"/>
      <c r="BG257" s="59"/>
      <c r="BH257" s="59"/>
      <c r="BI257" s="59"/>
      <c r="BJ257" s="59"/>
      <c r="BK257" s="26"/>
      <c r="BL257" s="27"/>
      <c r="BM257" s="59"/>
      <c r="BN257" s="59"/>
      <c r="BO257" s="59"/>
      <c r="BP257" s="59"/>
      <c r="BQ257" s="59"/>
      <c r="BR257" s="59"/>
      <c r="BS257" s="59"/>
      <c r="BT257" s="67"/>
      <c r="BU257" s="67"/>
      <c r="BV257" s="59"/>
      <c r="BW257" s="59"/>
      <c r="BX257" s="59"/>
      <c r="BY257" s="59"/>
      <c r="BZ257" s="59"/>
      <c r="CA257" s="59"/>
      <c r="CB257" s="65"/>
      <c r="CC257" s="59"/>
      <c r="XET257" s="28" t="str">
        <f t="shared" si="4"/>
        <v/>
      </c>
    </row>
    <row r="258" spans="1:81 16374:16374" s="28" customFormat="1" x14ac:dyDescent="0.25">
      <c r="A258" s="59"/>
      <c r="B258" s="65"/>
      <c r="C258" s="65"/>
      <c r="D258" s="65"/>
      <c r="E258" s="57"/>
      <c r="F258" s="59"/>
      <c r="G258" s="59"/>
      <c r="H258" s="59"/>
      <c r="I258" s="59"/>
      <c r="J258" s="59"/>
      <c r="K258" s="59"/>
      <c r="L258" s="59"/>
      <c r="M258" s="59"/>
      <c r="N258" s="59"/>
      <c r="O258" s="59"/>
      <c r="P258" s="59"/>
      <c r="Q258" s="59"/>
      <c r="R258" s="59"/>
      <c r="S258" s="59"/>
      <c r="T258" s="59"/>
      <c r="U258" s="59"/>
      <c r="V258" s="59"/>
      <c r="W258" s="59"/>
      <c r="X258" s="65"/>
      <c r="Y258" s="65"/>
      <c r="Z258" s="65"/>
      <c r="AA258" s="65"/>
      <c r="AB258" s="65"/>
      <c r="AC258" s="65"/>
      <c r="AD258" s="59"/>
      <c r="AE258" s="58"/>
      <c r="AF258" s="58"/>
      <c r="AG258" s="58"/>
      <c r="AH258" s="58"/>
      <c r="AI258" s="59"/>
      <c r="AJ258" s="65"/>
      <c r="AK258" s="59"/>
      <c r="AL258" s="59"/>
      <c r="AM258" s="59"/>
      <c r="AN258" s="59"/>
      <c r="AO258" s="59"/>
      <c r="AP258" s="59"/>
      <c r="AQ258" s="59"/>
      <c r="AR258" s="66"/>
      <c r="AS258" s="63"/>
      <c r="AT258" s="64"/>
      <c r="AU258" s="63"/>
      <c r="AV258" s="59"/>
      <c r="AW258" s="59"/>
      <c r="AX258" s="59"/>
      <c r="AY258" s="59"/>
      <c r="AZ258" s="59"/>
      <c r="BA258" s="59"/>
      <c r="BB258" s="59"/>
      <c r="BC258" s="59"/>
      <c r="BD258" s="59"/>
      <c r="BE258" s="59"/>
      <c r="BF258" s="65"/>
      <c r="BG258" s="59"/>
      <c r="BH258" s="59"/>
      <c r="BI258" s="59"/>
      <c r="BJ258" s="59"/>
      <c r="BK258" s="26"/>
      <c r="BL258" s="27"/>
      <c r="BM258" s="59"/>
      <c r="BN258" s="59"/>
      <c r="BO258" s="59"/>
      <c r="BP258" s="59"/>
      <c r="BQ258" s="59"/>
      <c r="BR258" s="59"/>
      <c r="BS258" s="59"/>
      <c r="BT258" s="67"/>
      <c r="BU258" s="67"/>
      <c r="BV258" s="59"/>
      <c r="BW258" s="59"/>
      <c r="BX258" s="59"/>
      <c r="BY258" s="59"/>
      <c r="BZ258" s="59"/>
      <c r="CA258" s="59"/>
      <c r="CB258" s="65"/>
      <c r="CC258" s="59"/>
      <c r="XET258" s="28" t="str">
        <f t="shared" si="4"/>
        <v/>
      </c>
    </row>
    <row r="259" spans="1:81 16374:16374" s="28" customFormat="1" x14ac:dyDescent="0.25">
      <c r="A259" s="59"/>
      <c r="B259" s="65"/>
      <c r="C259" s="65"/>
      <c r="D259" s="65"/>
      <c r="E259" s="57"/>
      <c r="F259" s="59"/>
      <c r="G259" s="59"/>
      <c r="H259" s="59"/>
      <c r="I259" s="59"/>
      <c r="J259" s="59"/>
      <c r="K259" s="59"/>
      <c r="L259" s="59"/>
      <c r="M259" s="59"/>
      <c r="N259" s="59"/>
      <c r="O259" s="59"/>
      <c r="P259" s="59"/>
      <c r="Q259" s="59"/>
      <c r="R259" s="59"/>
      <c r="S259" s="59"/>
      <c r="T259" s="59"/>
      <c r="U259" s="59"/>
      <c r="V259" s="59"/>
      <c r="W259" s="59"/>
      <c r="X259" s="65"/>
      <c r="Y259" s="65"/>
      <c r="Z259" s="65"/>
      <c r="AA259" s="65"/>
      <c r="AB259" s="65"/>
      <c r="AC259" s="65"/>
      <c r="AD259" s="59"/>
      <c r="AE259" s="58"/>
      <c r="AF259" s="58"/>
      <c r="AG259" s="58"/>
      <c r="AH259" s="58"/>
      <c r="AI259" s="59"/>
      <c r="AJ259" s="65"/>
      <c r="AK259" s="59"/>
      <c r="AL259" s="59"/>
      <c r="AM259" s="59"/>
      <c r="AN259" s="59"/>
      <c r="AO259" s="59"/>
      <c r="AP259" s="59"/>
      <c r="AQ259" s="59"/>
      <c r="AR259" s="66"/>
      <c r="AS259" s="63"/>
      <c r="AT259" s="64"/>
      <c r="AU259" s="63"/>
      <c r="AV259" s="59"/>
      <c r="AW259" s="59"/>
      <c r="AX259" s="59"/>
      <c r="AY259" s="59"/>
      <c r="AZ259" s="59"/>
      <c r="BA259" s="59"/>
      <c r="BB259" s="59"/>
      <c r="BC259" s="59"/>
      <c r="BD259" s="59"/>
      <c r="BE259" s="59"/>
      <c r="BF259" s="65"/>
      <c r="BG259" s="59"/>
      <c r="BH259" s="59"/>
      <c r="BI259" s="59"/>
      <c r="BJ259" s="59"/>
      <c r="BK259" s="26"/>
      <c r="BL259" s="27"/>
      <c r="BM259" s="59"/>
      <c r="BN259" s="59"/>
      <c r="BO259" s="59"/>
      <c r="BP259" s="59"/>
      <c r="BQ259" s="59"/>
      <c r="BR259" s="59"/>
      <c r="BS259" s="59"/>
      <c r="BT259" s="67"/>
      <c r="BU259" s="67"/>
      <c r="BV259" s="59"/>
      <c r="BW259" s="59"/>
      <c r="BX259" s="59"/>
      <c r="BY259" s="59"/>
      <c r="BZ259" s="59"/>
      <c r="CA259" s="59"/>
      <c r="CB259" s="65"/>
      <c r="CC259" s="59"/>
      <c r="XET259" s="28" t="str">
        <f t="shared" ref="XET259:XET322" si="5">(IF(RIGHT(SUBSTITUTE(SUBSTITUTE(SUBSTITUTE(SUBSTITUTE(SUBSTITUTE(SUBSTITUTE(SUBSTITUTE(SUBSTITUTE(SUBSTITUTE(D259," ","_"),"/","_"),"&amp;","_"),"(","_"),")","_"),",","_"),"-","_"),".","_"),"'","_"))="_",LEFT(SUBSTITUTE(SUBSTITUTE(SUBSTITUTE(SUBSTITUTE(SUBSTITUTE(SUBSTITUTE(SUBSTITUTE(SUBSTITUTE(SUBSTITUTE(D259," ","_"),"/","_"),"&amp;","_"),"(","_"),")","_"),",","_"),"-","_"),".","_"),"'","_"),LEN(SUBSTITUTE(SUBSTITUTE(SUBSTITUTE(SUBSTITUTE(SUBSTITUTE(SUBSTITUTE(SUBSTITUTE(SUBSTITUTE(SUBSTITUTE(D259," ","_"),"/","_"),"&amp;","_"),"(","_"),")","_"),",","_"),"-","_"),".","_"),"'","_"))-1),SUBSTITUTE(SUBSTITUTE(SUBSTITUTE(SUBSTITUTE(SUBSTITUTE(SUBSTITUTE(SUBSTITUTE(SUBSTITUTE(SUBSTITUTE(D259," ","_"),"/","_"),"&amp;","_"),"(","_"),")","_"),",","_"),"-","_"),".","_"),"'","_")))</f>
        <v/>
      </c>
    </row>
    <row r="260" spans="1:81 16374:16374" s="28" customFormat="1" x14ac:dyDescent="0.25">
      <c r="A260" s="59"/>
      <c r="B260" s="65"/>
      <c r="C260" s="65"/>
      <c r="D260" s="65"/>
      <c r="E260" s="57"/>
      <c r="F260" s="59"/>
      <c r="G260" s="59"/>
      <c r="H260" s="59"/>
      <c r="I260" s="59"/>
      <c r="J260" s="59"/>
      <c r="K260" s="59"/>
      <c r="L260" s="59"/>
      <c r="M260" s="59"/>
      <c r="N260" s="59"/>
      <c r="O260" s="59"/>
      <c r="P260" s="59"/>
      <c r="Q260" s="59"/>
      <c r="R260" s="59"/>
      <c r="S260" s="59"/>
      <c r="T260" s="59"/>
      <c r="U260" s="59"/>
      <c r="V260" s="59"/>
      <c r="W260" s="59"/>
      <c r="X260" s="65"/>
      <c r="Y260" s="65"/>
      <c r="Z260" s="65"/>
      <c r="AA260" s="65"/>
      <c r="AB260" s="65"/>
      <c r="AC260" s="65"/>
      <c r="AD260" s="59"/>
      <c r="AE260" s="58"/>
      <c r="AF260" s="58"/>
      <c r="AG260" s="58"/>
      <c r="AH260" s="58"/>
      <c r="AI260" s="59"/>
      <c r="AJ260" s="65"/>
      <c r="AK260" s="59"/>
      <c r="AL260" s="59"/>
      <c r="AM260" s="59"/>
      <c r="AN260" s="59"/>
      <c r="AO260" s="59"/>
      <c r="AP260" s="59"/>
      <c r="AQ260" s="59"/>
      <c r="AR260" s="66"/>
      <c r="AS260" s="63"/>
      <c r="AT260" s="64"/>
      <c r="AU260" s="63"/>
      <c r="AV260" s="59"/>
      <c r="AW260" s="59"/>
      <c r="AX260" s="59"/>
      <c r="AY260" s="59"/>
      <c r="AZ260" s="59"/>
      <c r="BA260" s="59"/>
      <c r="BB260" s="59"/>
      <c r="BC260" s="59"/>
      <c r="BD260" s="59"/>
      <c r="BE260" s="59"/>
      <c r="BF260" s="65"/>
      <c r="BG260" s="59"/>
      <c r="BH260" s="59"/>
      <c r="BI260" s="59"/>
      <c r="BJ260" s="59"/>
      <c r="BK260" s="26"/>
      <c r="BL260" s="27"/>
      <c r="BM260" s="59"/>
      <c r="BN260" s="59"/>
      <c r="BO260" s="59"/>
      <c r="BP260" s="59"/>
      <c r="BQ260" s="59"/>
      <c r="BR260" s="59"/>
      <c r="BS260" s="59"/>
      <c r="BT260" s="67"/>
      <c r="BU260" s="67"/>
      <c r="BV260" s="59"/>
      <c r="BW260" s="59"/>
      <c r="BX260" s="59"/>
      <c r="BY260" s="59"/>
      <c r="BZ260" s="59"/>
      <c r="CA260" s="59"/>
      <c r="CB260" s="65"/>
      <c r="CC260" s="59"/>
      <c r="XET260" s="28" t="str">
        <f t="shared" si="5"/>
        <v/>
      </c>
    </row>
    <row r="261" spans="1:81 16374:16374" s="28" customFormat="1" x14ac:dyDescent="0.25">
      <c r="A261" s="59"/>
      <c r="B261" s="65"/>
      <c r="C261" s="65"/>
      <c r="D261" s="65"/>
      <c r="E261" s="57"/>
      <c r="F261" s="59"/>
      <c r="G261" s="59"/>
      <c r="H261" s="59"/>
      <c r="I261" s="59"/>
      <c r="J261" s="59"/>
      <c r="K261" s="59"/>
      <c r="L261" s="59"/>
      <c r="M261" s="59"/>
      <c r="N261" s="59"/>
      <c r="O261" s="59"/>
      <c r="P261" s="59"/>
      <c r="Q261" s="59"/>
      <c r="R261" s="59"/>
      <c r="S261" s="59"/>
      <c r="T261" s="59"/>
      <c r="U261" s="59"/>
      <c r="V261" s="59"/>
      <c r="W261" s="59"/>
      <c r="X261" s="65"/>
      <c r="Y261" s="65"/>
      <c r="Z261" s="65"/>
      <c r="AA261" s="65"/>
      <c r="AB261" s="65"/>
      <c r="AC261" s="65"/>
      <c r="AD261" s="59"/>
      <c r="AE261" s="58"/>
      <c r="AF261" s="58"/>
      <c r="AG261" s="58"/>
      <c r="AH261" s="58"/>
      <c r="AI261" s="59"/>
      <c r="AJ261" s="65"/>
      <c r="AK261" s="59"/>
      <c r="AL261" s="59"/>
      <c r="AM261" s="59"/>
      <c r="AN261" s="59"/>
      <c r="AO261" s="59"/>
      <c r="AP261" s="59"/>
      <c r="AQ261" s="59"/>
      <c r="AR261" s="66"/>
      <c r="AS261" s="63"/>
      <c r="AT261" s="64"/>
      <c r="AU261" s="63"/>
      <c r="AV261" s="59"/>
      <c r="AW261" s="59"/>
      <c r="AX261" s="59"/>
      <c r="AY261" s="59"/>
      <c r="AZ261" s="59"/>
      <c r="BA261" s="59"/>
      <c r="BB261" s="59"/>
      <c r="BC261" s="59"/>
      <c r="BD261" s="59"/>
      <c r="BE261" s="59"/>
      <c r="BF261" s="65"/>
      <c r="BG261" s="59"/>
      <c r="BH261" s="59"/>
      <c r="BI261" s="59"/>
      <c r="BJ261" s="59"/>
      <c r="BK261" s="26"/>
      <c r="BL261" s="27"/>
      <c r="BM261" s="59"/>
      <c r="BN261" s="59"/>
      <c r="BO261" s="59"/>
      <c r="BP261" s="59"/>
      <c r="BQ261" s="59"/>
      <c r="BR261" s="59"/>
      <c r="BS261" s="59"/>
      <c r="BT261" s="67"/>
      <c r="BU261" s="67"/>
      <c r="BV261" s="59"/>
      <c r="BW261" s="59"/>
      <c r="BX261" s="59"/>
      <c r="BY261" s="59"/>
      <c r="BZ261" s="59"/>
      <c r="CA261" s="59"/>
      <c r="CB261" s="65"/>
      <c r="CC261" s="59"/>
      <c r="XET261" s="28" t="str">
        <f t="shared" si="5"/>
        <v/>
      </c>
    </row>
    <row r="262" spans="1:81 16374:16374" s="28" customFormat="1" x14ac:dyDescent="0.25">
      <c r="A262" s="59"/>
      <c r="B262" s="65"/>
      <c r="C262" s="65"/>
      <c r="D262" s="65"/>
      <c r="E262" s="57"/>
      <c r="F262" s="59"/>
      <c r="G262" s="59"/>
      <c r="H262" s="59"/>
      <c r="I262" s="59"/>
      <c r="J262" s="59"/>
      <c r="K262" s="59"/>
      <c r="L262" s="59"/>
      <c r="M262" s="59"/>
      <c r="N262" s="59"/>
      <c r="O262" s="59"/>
      <c r="P262" s="59"/>
      <c r="Q262" s="59"/>
      <c r="R262" s="59"/>
      <c r="S262" s="59"/>
      <c r="T262" s="59"/>
      <c r="U262" s="59"/>
      <c r="V262" s="59"/>
      <c r="W262" s="59"/>
      <c r="X262" s="65"/>
      <c r="Y262" s="65"/>
      <c r="Z262" s="65"/>
      <c r="AA262" s="65"/>
      <c r="AB262" s="65"/>
      <c r="AC262" s="65"/>
      <c r="AD262" s="59"/>
      <c r="AE262" s="58"/>
      <c r="AF262" s="58"/>
      <c r="AG262" s="58"/>
      <c r="AH262" s="58"/>
      <c r="AI262" s="59"/>
      <c r="AJ262" s="65"/>
      <c r="AK262" s="59"/>
      <c r="AL262" s="59"/>
      <c r="AM262" s="59"/>
      <c r="AN262" s="59"/>
      <c r="AO262" s="59"/>
      <c r="AP262" s="59"/>
      <c r="AQ262" s="59"/>
      <c r="AR262" s="66"/>
      <c r="AS262" s="63"/>
      <c r="AT262" s="64"/>
      <c r="AU262" s="63"/>
      <c r="AV262" s="59"/>
      <c r="AW262" s="59"/>
      <c r="AX262" s="59"/>
      <c r="AY262" s="59"/>
      <c r="AZ262" s="59"/>
      <c r="BA262" s="59"/>
      <c r="BB262" s="59"/>
      <c r="BC262" s="59"/>
      <c r="BD262" s="59"/>
      <c r="BE262" s="59"/>
      <c r="BF262" s="65"/>
      <c r="BG262" s="59"/>
      <c r="BH262" s="59"/>
      <c r="BI262" s="59"/>
      <c r="BJ262" s="59"/>
      <c r="BK262" s="26"/>
      <c r="BL262" s="27"/>
      <c r="BM262" s="59"/>
      <c r="BN262" s="59"/>
      <c r="BO262" s="59"/>
      <c r="BP262" s="59"/>
      <c r="BQ262" s="59"/>
      <c r="BR262" s="59"/>
      <c r="BS262" s="59"/>
      <c r="BT262" s="67"/>
      <c r="BU262" s="67"/>
      <c r="BV262" s="59"/>
      <c r="BW262" s="59"/>
      <c r="BX262" s="59"/>
      <c r="BY262" s="59"/>
      <c r="BZ262" s="59"/>
      <c r="CA262" s="59"/>
      <c r="CB262" s="65"/>
      <c r="CC262" s="59"/>
      <c r="XET262" s="28" t="str">
        <f t="shared" si="5"/>
        <v/>
      </c>
    </row>
    <row r="263" spans="1:81 16374:16374" s="28" customFormat="1" x14ac:dyDescent="0.25">
      <c r="A263" s="59"/>
      <c r="B263" s="65"/>
      <c r="C263" s="65"/>
      <c r="D263" s="65"/>
      <c r="E263" s="57"/>
      <c r="F263" s="59"/>
      <c r="G263" s="59"/>
      <c r="H263" s="59"/>
      <c r="I263" s="59"/>
      <c r="J263" s="59"/>
      <c r="K263" s="59"/>
      <c r="L263" s="59"/>
      <c r="M263" s="59"/>
      <c r="N263" s="59"/>
      <c r="O263" s="59"/>
      <c r="P263" s="59"/>
      <c r="Q263" s="59"/>
      <c r="R263" s="59"/>
      <c r="S263" s="59"/>
      <c r="T263" s="59"/>
      <c r="U263" s="59"/>
      <c r="V263" s="59"/>
      <c r="W263" s="59"/>
      <c r="X263" s="65"/>
      <c r="Y263" s="65"/>
      <c r="Z263" s="65"/>
      <c r="AA263" s="65"/>
      <c r="AB263" s="65"/>
      <c r="AC263" s="65"/>
      <c r="AD263" s="59"/>
      <c r="AE263" s="58"/>
      <c r="AF263" s="58"/>
      <c r="AG263" s="58"/>
      <c r="AH263" s="58"/>
      <c r="AI263" s="59"/>
      <c r="AJ263" s="65"/>
      <c r="AK263" s="59"/>
      <c r="AL263" s="59"/>
      <c r="AM263" s="59"/>
      <c r="AN263" s="59"/>
      <c r="AO263" s="59"/>
      <c r="AP263" s="59"/>
      <c r="AQ263" s="59"/>
      <c r="AR263" s="66"/>
      <c r="AS263" s="63"/>
      <c r="AT263" s="64"/>
      <c r="AU263" s="63"/>
      <c r="AV263" s="59"/>
      <c r="AW263" s="59"/>
      <c r="AX263" s="59"/>
      <c r="AY263" s="59"/>
      <c r="AZ263" s="59"/>
      <c r="BA263" s="59"/>
      <c r="BB263" s="59"/>
      <c r="BC263" s="59"/>
      <c r="BD263" s="59"/>
      <c r="BE263" s="59"/>
      <c r="BF263" s="65"/>
      <c r="BG263" s="59"/>
      <c r="BH263" s="59"/>
      <c r="BI263" s="59"/>
      <c r="BJ263" s="59"/>
      <c r="BK263" s="26"/>
      <c r="BL263" s="27"/>
      <c r="BM263" s="59"/>
      <c r="BN263" s="59"/>
      <c r="BO263" s="59"/>
      <c r="BP263" s="59"/>
      <c r="BQ263" s="59"/>
      <c r="BR263" s="59"/>
      <c r="BS263" s="59"/>
      <c r="BT263" s="67"/>
      <c r="BU263" s="67"/>
      <c r="BV263" s="59"/>
      <c r="BW263" s="59"/>
      <c r="BX263" s="59"/>
      <c r="BY263" s="59"/>
      <c r="BZ263" s="59"/>
      <c r="CA263" s="59"/>
      <c r="CB263" s="65"/>
      <c r="CC263" s="59"/>
      <c r="XET263" s="28" t="str">
        <f t="shared" si="5"/>
        <v/>
      </c>
    </row>
    <row r="264" spans="1:81 16374:16374" s="28" customFormat="1" x14ac:dyDescent="0.25">
      <c r="A264" s="59"/>
      <c r="B264" s="65"/>
      <c r="C264" s="65"/>
      <c r="D264" s="65"/>
      <c r="E264" s="57"/>
      <c r="F264" s="59"/>
      <c r="G264" s="59"/>
      <c r="H264" s="59"/>
      <c r="I264" s="59"/>
      <c r="J264" s="59"/>
      <c r="K264" s="59"/>
      <c r="L264" s="59"/>
      <c r="M264" s="59"/>
      <c r="N264" s="59"/>
      <c r="O264" s="59"/>
      <c r="P264" s="59"/>
      <c r="Q264" s="59"/>
      <c r="R264" s="59"/>
      <c r="S264" s="59"/>
      <c r="T264" s="59"/>
      <c r="U264" s="59"/>
      <c r="V264" s="59"/>
      <c r="W264" s="59"/>
      <c r="X264" s="65"/>
      <c r="Y264" s="65"/>
      <c r="Z264" s="65"/>
      <c r="AA264" s="65"/>
      <c r="AB264" s="65"/>
      <c r="AC264" s="65"/>
      <c r="AD264" s="59"/>
      <c r="AE264" s="58"/>
      <c r="AF264" s="58"/>
      <c r="AG264" s="58"/>
      <c r="AH264" s="58"/>
      <c r="AI264" s="59"/>
      <c r="AJ264" s="65"/>
      <c r="AK264" s="59"/>
      <c r="AL264" s="59"/>
      <c r="AM264" s="59"/>
      <c r="AN264" s="59"/>
      <c r="AO264" s="59"/>
      <c r="AP264" s="59"/>
      <c r="AQ264" s="59"/>
      <c r="AR264" s="66"/>
      <c r="AS264" s="63"/>
      <c r="AT264" s="64"/>
      <c r="AU264" s="63"/>
      <c r="AV264" s="59"/>
      <c r="AW264" s="59"/>
      <c r="AX264" s="59"/>
      <c r="AY264" s="59"/>
      <c r="AZ264" s="59"/>
      <c r="BA264" s="59"/>
      <c r="BB264" s="59"/>
      <c r="BC264" s="59"/>
      <c r="BD264" s="59"/>
      <c r="BE264" s="59"/>
      <c r="BF264" s="65"/>
      <c r="BG264" s="59"/>
      <c r="BH264" s="59"/>
      <c r="BI264" s="59"/>
      <c r="BJ264" s="59"/>
      <c r="BK264" s="26"/>
      <c r="BL264" s="27"/>
      <c r="BM264" s="59"/>
      <c r="BN264" s="59"/>
      <c r="BO264" s="59"/>
      <c r="BP264" s="59"/>
      <c r="BQ264" s="59"/>
      <c r="BR264" s="59"/>
      <c r="BS264" s="59"/>
      <c r="BT264" s="67"/>
      <c r="BU264" s="67"/>
      <c r="BV264" s="59"/>
      <c r="BW264" s="59"/>
      <c r="BX264" s="59"/>
      <c r="BY264" s="59"/>
      <c r="BZ264" s="59"/>
      <c r="CA264" s="59"/>
      <c r="CB264" s="65"/>
      <c r="CC264" s="59"/>
      <c r="XET264" s="28" t="str">
        <f t="shared" si="5"/>
        <v/>
      </c>
    </row>
    <row r="265" spans="1:81 16374:16374" s="28" customFormat="1" x14ac:dyDescent="0.25">
      <c r="A265" s="59"/>
      <c r="B265" s="65"/>
      <c r="C265" s="65"/>
      <c r="D265" s="65"/>
      <c r="E265" s="57"/>
      <c r="F265" s="59"/>
      <c r="G265" s="59"/>
      <c r="H265" s="59"/>
      <c r="I265" s="59"/>
      <c r="J265" s="59"/>
      <c r="K265" s="59"/>
      <c r="L265" s="59"/>
      <c r="M265" s="59"/>
      <c r="N265" s="59"/>
      <c r="O265" s="59"/>
      <c r="P265" s="59"/>
      <c r="Q265" s="59"/>
      <c r="R265" s="59"/>
      <c r="S265" s="59"/>
      <c r="T265" s="59"/>
      <c r="U265" s="59"/>
      <c r="V265" s="59"/>
      <c r="W265" s="59"/>
      <c r="X265" s="65"/>
      <c r="Y265" s="65"/>
      <c r="Z265" s="65"/>
      <c r="AA265" s="65"/>
      <c r="AB265" s="65"/>
      <c r="AC265" s="65"/>
      <c r="AD265" s="59"/>
      <c r="AE265" s="58"/>
      <c r="AF265" s="58"/>
      <c r="AG265" s="58"/>
      <c r="AH265" s="58"/>
      <c r="AI265" s="59"/>
      <c r="AJ265" s="65"/>
      <c r="AK265" s="59"/>
      <c r="AL265" s="59"/>
      <c r="AM265" s="59"/>
      <c r="AN265" s="59"/>
      <c r="AO265" s="59"/>
      <c r="AP265" s="59"/>
      <c r="AQ265" s="59"/>
      <c r="AR265" s="66"/>
      <c r="AS265" s="63"/>
      <c r="AT265" s="64"/>
      <c r="AU265" s="63"/>
      <c r="AV265" s="59"/>
      <c r="AW265" s="59"/>
      <c r="AX265" s="59"/>
      <c r="AY265" s="59"/>
      <c r="AZ265" s="59"/>
      <c r="BA265" s="59"/>
      <c r="BB265" s="59"/>
      <c r="BC265" s="59"/>
      <c r="BD265" s="59"/>
      <c r="BE265" s="59"/>
      <c r="BF265" s="65"/>
      <c r="BG265" s="59"/>
      <c r="BH265" s="59"/>
      <c r="BI265" s="59"/>
      <c r="BJ265" s="59"/>
      <c r="BK265" s="26"/>
      <c r="BL265" s="27"/>
      <c r="BM265" s="59"/>
      <c r="BN265" s="59"/>
      <c r="BO265" s="59"/>
      <c r="BP265" s="59"/>
      <c r="BQ265" s="59"/>
      <c r="BR265" s="59"/>
      <c r="BS265" s="59"/>
      <c r="BT265" s="67"/>
      <c r="BU265" s="67"/>
      <c r="BV265" s="59"/>
      <c r="BW265" s="59"/>
      <c r="BX265" s="59"/>
      <c r="BY265" s="59"/>
      <c r="BZ265" s="59"/>
      <c r="CA265" s="59"/>
      <c r="CB265" s="65"/>
      <c r="CC265" s="59"/>
      <c r="XET265" s="28" t="str">
        <f t="shared" si="5"/>
        <v/>
      </c>
    </row>
    <row r="266" spans="1:81 16374:16374" s="28" customFormat="1" x14ac:dyDescent="0.25">
      <c r="A266" s="59"/>
      <c r="B266" s="65"/>
      <c r="C266" s="65"/>
      <c r="D266" s="65"/>
      <c r="E266" s="57"/>
      <c r="F266" s="59"/>
      <c r="G266" s="59"/>
      <c r="H266" s="59"/>
      <c r="I266" s="59"/>
      <c r="J266" s="59"/>
      <c r="K266" s="59"/>
      <c r="L266" s="59"/>
      <c r="M266" s="59"/>
      <c r="N266" s="59"/>
      <c r="O266" s="59"/>
      <c r="P266" s="59"/>
      <c r="Q266" s="59"/>
      <c r="R266" s="59"/>
      <c r="S266" s="59"/>
      <c r="T266" s="59"/>
      <c r="U266" s="59"/>
      <c r="V266" s="59"/>
      <c r="W266" s="59"/>
      <c r="X266" s="65"/>
      <c r="Y266" s="65"/>
      <c r="Z266" s="65"/>
      <c r="AA266" s="65"/>
      <c r="AB266" s="65"/>
      <c r="AC266" s="65"/>
      <c r="AD266" s="59"/>
      <c r="AE266" s="58"/>
      <c r="AF266" s="58"/>
      <c r="AG266" s="58"/>
      <c r="AH266" s="58"/>
      <c r="AI266" s="59"/>
      <c r="AJ266" s="65"/>
      <c r="AK266" s="59"/>
      <c r="AL266" s="59"/>
      <c r="AM266" s="59"/>
      <c r="AN266" s="59"/>
      <c r="AO266" s="59"/>
      <c r="AP266" s="59"/>
      <c r="AQ266" s="59"/>
      <c r="AR266" s="66"/>
      <c r="AS266" s="63"/>
      <c r="AT266" s="64"/>
      <c r="AU266" s="63"/>
      <c r="AV266" s="59"/>
      <c r="AW266" s="59"/>
      <c r="AX266" s="59"/>
      <c r="AY266" s="59"/>
      <c r="AZ266" s="59"/>
      <c r="BA266" s="59"/>
      <c r="BB266" s="59"/>
      <c r="BC266" s="59"/>
      <c r="BD266" s="59"/>
      <c r="BE266" s="59"/>
      <c r="BF266" s="65"/>
      <c r="BG266" s="59"/>
      <c r="BH266" s="59"/>
      <c r="BI266" s="59"/>
      <c r="BJ266" s="59"/>
      <c r="BK266" s="26"/>
      <c r="BL266" s="27"/>
      <c r="BM266" s="59"/>
      <c r="BN266" s="59"/>
      <c r="BO266" s="59"/>
      <c r="BP266" s="59"/>
      <c r="BQ266" s="59"/>
      <c r="BR266" s="59"/>
      <c r="BS266" s="59"/>
      <c r="BT266" s="67"/>
      <c r="BU266" s="67"/>
      <c r="BV266" s="59"/>
      <c r="BW266" s="59"/>
      <c r="BX266" s="59"/>
      <c r="BY266" s="59"/>
      <c r="BZ266" s="59"/>
      <c r="CA266" s="59"/>
      <c r="CB266" s="65"/>
      <c r="CC266" s="59"/>
      <c r="XET266" s="28" t="str">
        <f t="shared" si="5"/>
        <v/>
      </c>
    </row>
    <row r="267" spans="1:81 16374:16374" s="28" customFormat="1" x14ac:dyDescent="0.25">
      <c r="A267" s="59"/>
      <c r="B267" s="65"/>
      <c r="C267" s="65"/>
      <c r="D267" s="65"/>
      <c r="E267" s="57"/>
      <c r="F267" s="59"/>
      <c r="G267" s="59"/>
      <c r="H267" s="59"/>
      <c r="I267" s="59"/>
      <c r="J267" s="59"/>
      <c r="K267" s="59"/>
      <c r="L267" s="59"/>
      <c r="M267" s="59"/>
      <c r="N267" s="59"/>
      <c r="O267" s="59"/>
      <c r="P267" s="59"/>
      <c r="Q267" s="59"/>
      <c r="R267" s="59"/>
      <c r="S267" s="59"/>
      <c r="T267" s="59"/>
      <c r="U267" s="59"/>
      <c r="V267" s="59"/>
      <c r="W267" s="59"/>
      <c r="X267" s="65"/>
      <c r="Y267" s="65"/>
      <c r="Z267" s="65"/>
      <c r="AA267" s="65"/>
      <c r="AB267" s="65"/>
      <c r="AC267" s="65"/>
      <c r="AD267" s="59"/>
      <c r="AE267" s="58"/>
      <c r="AF267" s="58"/>
      <c r="AG267" s="58"/>
      <c r="AH267" s="58"/>
      <c r="AI267" s="59"/>
      <c r="AJ267" s="65"/>
      <c r="AK267" s="59"/>
      <c r="AL267" s="59"/>
      <c r="AM267" s="59"/>
      <c r="AN267" s="59"/>
      <c r="AO267" s="59"/>
      <c r="AP267" s="59"/>
      <c r="AQ267" s="59"/>
      <c r="AR267" s="66"/>
      <c r="AS267" s="63"/>
      <c r="AT267" s="64"/>
      <c r="AU267" s="63"/>
      <c r="AV267" s="59"/>
      <c r="AW267" s="59"/>
      <c r="AX267" s="59"/>
      <c r="AY267" s="59"/>
      <c r="AZ267" s="59"/>
      <c r="BA267" s="59"/>
      <c r="BB267" s="59"/>
      <c r="BC267" s="59"/>
      <c r="BD267" s="59"/>
      <c r="BE267" s="59"/>
      <c r="BF267" s="65"/>
      <c r="BG267" s="59"/>
      <c r="BH267" s="59"/>
      <c r="BI267" s="59"/>
      <c r="BJ267" s="59"/>
      <c r="BK267" s="26"/>
      <c r="BL267" s="27"/>
      <c r="BM267" s="59"/>
      <c r="BN267" s="59"/>
      <c r="BO267" s="59"/>
      <c r="BP267" s="59"/>
      <c r="BQ267" s="59"/>
      <c r="BR267" s="59"/>
      <c r="BS267" s="59"/>
      <c r="BT267" s="67"/>
      <c r="BU267" s="67"/>
      <c r="BV267" s="59"/>
      <c r="BW267" s="59"/>
      <c r="BX267" s="59"/>
      <c r="BY267" s="59"/>
      <c r="BZ267" s="59"/>
      <c r="CA267" s="59"/>
      <c r="CB267" s="65"/>
      <c r="CC267" s="59"/>
      <c r="XET267" s="28" t="str">
        <f t="shared" si="5"/>
        <v/>
      </c>
    </row>
    <row r="268" spans="1:81 16374:16374" s="28" customFormat="1" x14ac:dyDescent="0.25">
      <c r="A268" s="59"/>
      <c r="B268" s="65"/>
      <c r="C268" s="65"/>
      <c r="D268" s="65"/>
      <c r="E268" s="57"/>
      <c r="F268" s="59"/>
      <c r="G268" s="59"/>
      <c r="H268" s="59"/>
      <c r="I268" s="59"/>
      <c r="J268" s="59"/>
      <c r="K268" s="59"/>
      <c r="L268" s="59"/>
      <c r="M268" s="59"/>
      <c r="N268" s="59"/>
      <c r="O268" s="59"/>
      <c r="P268" s="59"/>
      <c r="Q268" s="59"/>
      <c r="R268" s="59"/>
      <c r="S268" s="59"/>
      <c r="T268" s="59"/>
      <c r="U268" s="59"/>
      <c r="V268" s="59"/>
      <c r="W268" s="59"/>
      <c r="X268" s="65"/>
      <c r="Y268" s="65"/>
      <c r="Z268" s="65"/>
      <c r="AA268" s="65"/>
      <c r="AB268" s="65"/>
      <c r="AC268" s="65"/>
      <c r="AD268" s="59"/>
      <c r="AE268" s="58"/>
      <c r="AF268" s="58"/>
      <c r="AG268" s="58"/>
      <c r="AH268" s="58"/>
      <c r="AI268" s="59"/>
      <c r="AJ268" s="65"/>
      <c r="AK268" s="59"/>
      <c r="AL268" s="59"/>
      <c r="AM268" s="59"/>
      <c r="AN268" s="59"/>
      <c r="AO268" s="59"/>
      <c r="AP268" s="59"/>
      <c r="AQ268" s="59"/>
      <c r="AR268" s="66"/>
      <c r="AS268" s="63"/>
      <c r="AT268" s="64"/>
      <c r="AU268" s="63"/>
      <c r="AV268" s="59"/>
      <c r="AW268" s="59"/>
      <c r="AX268" s="59"/>
      <c r="AY268" s="59"/>
      <c r="AZ268" s="59"/>
      <c r="BA268" s="59"/>
      <c r="BB268" s="59"/>
      <c r="BC268" s="59"/>
      <c r="BD268" s="59"/>
      <c r="BE268" s="59"/>
      <c r="BF268" s="65"/>
      <c r="BG268" s="59"/>
      <c r="BH268" s="59"/>
      <c r="BI268" s="59"/>
      <c r="BJ268" s="59"/>
      <c r="BK268" s="26"/>
      <c r="BL268" s="27"/>
      <c r="BM268" s="59"/>
      <c r="BN268" s="59"/>
      <c r="BO268" s="59"/>
      <c r="BP268" s="59"/>
      <c r="BQ268" s="59"/>
      <c r="BR268" s="59"/>
      <c r="BS268" s="59"/>
      <c r="BT268" s="67"/>
      <c r="BU268" s="67"/>
      <c r="BV268" s="59"/>
      <c r="BW268" s="59"/>
      <c r="BX268" s="59"/>
      <c r="BY268" s="59"/>
      <c r="BZ268" s="59"/>
      <c r="CA268" s="59"/>
      <c r="CB268" s="65"/>
      <c r="CC268" s="59"/>
      <c r="XET268" s="28" t="str">
        <f t="shared" si="5"/>
        <v/>
      </c>
    </row>
    <row r="269" spans="1:81 16374:16374" s="28" customFormat="1" x14ac:dyDescent="0.25">
      <c r="A269" s="59"/>
      <c r="B269" s="65"/>
      <c r="C269" s="65"/>
      <c r="D269" s="65"/>
      <c r="E269" s="57"/>
      <c r="F269" s="59"/>
      <c r="G269" s="59"/>
      <c r="H269" s="59"/>
      <c r="I269" s="59"/>
      <c r="J269" s="59"/>
      <c r="K269" s="59"/>
      <c r="L269" s="59"/>
      <c r="M269" s="59"/>
      <c r="N269" s="59"/>
      <c r="O269" s="59"/>
      <c r="P269" s="59"/>
      <c r="Q269" s="59"/>
      <c r="R269" s="59"/>
      <c r="S269" s="59"/>
      <c r="T269" s="59"/>
      <c r="U269" s="59"/>
      <c r="V269" s="59"/>
      <c r="W269" s="59"/>
      <c r="X269" s="65"/>
      <c r="Y269" s="65"/>
      <c r="Z269" s="65"/>
      <c r="AA269" s="65"/>
      <c r="AB269" s="65"/>
      <c r="AC269" s="65"/>
      <c r="AD269" s="59"/>
      <c r="AE269" s="58"/>
      <c r="AF269" s="58"/>
      <c r="AG269" s="58"/>
      <c r="AH269" s="58"/>
      <c r="AI269" s="59"/>
      <c r="AJ269" s="65"/>
      <c r="AK269" s="59"/>
      <c r="AL269" s="59"/>
      <c r="AM269" s="59"/>
      <c r="AN269" s="59"/>
      <c r="AO269" s="59"/>
      <c r="AP269" s="59"/>
      <c r="AQ269" s="59"/>
      <c r="AR269" s="66"/>
      <c r="AS269" s="63"/>
      <c r="AT269" s="64"/>
      <c r="AU269" s="63"/>
      <c r="AV269" s="59"/>
      <c r="AW269" s="59"/>
      <c r="AX269" s="59"/>
      <c r="AY269" s="59"/>
      <c r="AZ269" s="59"/>
      <c r="BA269" s="59"/>
      <c r="BB269" s="59"/>
      <c r="BC269" s="59"/>
      <c r="BD269" s="59"/>
      <c r="BE269" s="59"/>
      <c r="BF269" s="65"/>
      <c r="BG269" s="59"/>
      <c r="BH269" s="59"/>
      <c r="BI269" s="59"/>
      <c r="BJ269" s="59"/>
      <c r="BK269" s="26"/>
      <c r="BL269" s="27"/>
      <c r="BM269" s="59"/>
      <c r="BN269" s="59"/>
      <c r="BO269" s="59"/>
      <c r="BP269" s="59"/>
      <c r="BQ269" s="59"/>
      <c r="BR269" s="59"/>
      <c r="BS269" s="59"/>
      <c r="BT269" s="67"/>
      <c r="BU269" s="67"/>
      <c r="BV269" s="59"/>
      <c r="BW269" s="59"/>
      <c r="BX269" s="59"/>
      <c r="BY269" s="59"/>
      <c r="BZ269" s="59"/>
      <c r="CA269" s="59"/>
      <c r="CB269" s="65"/>
      <c r="CC269" s="59"/>
      <c r="XET269" s="28" t="str">
        <f t="shared" si="5"/>
        <v/>
      </c>
    </row>
    <row r="270" spans="1:81 16374:16374" s="28" customFormat="1" x14ac:dyDescent="0.25">
      <c r="A270" s="59"/>
      <c r="B270" s="65"/>
      <c r="C270" s="65"/>
      <c r="D270" s="65"/>
      <c r="E270" s="57"/>
      <c r="F270" s="59"/>
      <c r="G270" s="59"/>
      <c r="H270" s="59"/>
      <c r="I270" s="59"/>
      <c r="J270" s="59"/>
      <c r="K270" s="59"/>
      <c r="L270" s="59"/>
      <c r="M270" s="59"/>
      <c r="N270" s="59"/>
      <c r="O270" s="59"/>
      <c r="P270" s="59"/>
      <c r="Q270" s="59"/>
      <c r="R270" s="59"/>
      <c r="S270" s="59"/>
      <c r="T270" s="59"/>
      <c r="U270" s="59"/>
      <c r="V270" s="59"/>
      <c r="W270" s="59"/>
      <c r="X270" s="65"/>
      <c r="Y270" s="65"/>
      <c r="Z270" s="65"/>
      <c r="AA270" s="65"/>
      <c r="AB270" s="65"/>
      <c r="AC270" s="65"/>
      <c r="AD270" s="59"/>
      <c r="AE270" s="58"/>
      <c r="AF270" s="58"/>
      <c r="AG270" s="58"/>
      <c r="AH270" s="58"/>
      <c r="AI270" s="59"/>
      <c r="AJ270" s="65"/>
      <c r="AK270" s="59"/>
      <c r="AL270" s="59"/>
      <c r="AM270" s="59"/>
      <c r="AN270" s="59"/>
      <c r="AO270" s="59"/>
      <c r="AP270" s="59"/>
      <c r="AQ270" s="59"/>
      <c r="AR270" s="66"/>
      <c r="AS270" s="63"/>
      <c r="AT270" s="64"/>
      <c r="AU270" s="63"/>
      <c r="AV270" s="59"/>
      <c r="AW270" s="59"/>
      <c r="AX270" s="59"/>
      <c r="AY270" s="59"/>
      <c r="AZ270" s="59"/>
      <c r="BA270" s="59"/>
      <c r="BB270" s="59"/>
      <c r="BC270" s="59"/>
      <c r="BD270" s="59"/>
      <c r="BE270" s="59"/>
      <c r="BF270" s="65"/>
      <c r="BG270" s="59"/>
      <c r="BH270" s="59"/>
      <c r="BI270" s="59"/>
      <c r="BJ270" s="59"/>
      <c r="BK270" s="26"/>
      <c r="BL270" s="27"/>
      <c r="BM270" s="59"/>
      <c r="BN270" s="59"/>
      <c r="BO270" s="59"/>
      <c r="BP270" s="59"/>
      <c r="BQ270" s="59"/>
      <c r="BR270" s="59"/>
      <c r="BS270" s="59"/>
      <c r="BT270" s="67"/>
      <c r="BU270" s="67"/>
      <c r="BV270" s="59"/>
      <c r="BW270" s="59"/>
      <c r="BX270" s="59"/>
      <c r="BY270" s="59"/>
      <c r="BZ270" s="59"/>
      <c r="CA270" s="59"/>
      <c r="CB270" s="65"/>
      <c r="CC270" s="59"/>
      <c r="XET270" s="28" t="str">
        <f t="shared" si="5"/>
        <v/>
      </c>
    </row>
    <row r="271" spans="1:81 16374:16374" s="28" customFormat="1" x14ac:dyDescent="0.25">
      <c r="A271" s="59"/>
      <c r="B271" s="65"/>
      <c r="C271" s="65"/>
      <c r="D271" s="65"/>
      <c r="E271" s="57"/>
      <c r="F271" s="59"/>
      <c r="G271" s="59"/>
      <c r="H271" s="59"/>
      <c r="I271" s="59"/>
      <c r="J271" s="59"/>
      <c r="K271" s="59"/>
      <c r="L271" s="59"/>
      <c r="M271" s="59"/>
      <c r="N271" s="59"/>
      <c r="O271" s="59"/>
      <c r="P271" s="59"/>
      <c r="Q271" s="59"/>
      <c r="R271" s="59"/>
      <c r="S271" s="59"/>
      <c r="T271" s="59"/>
      <c r="U271" s="59"/>
      <c r="V271" s="59"/>
      <c r="W271" s="59"/>
      <c r="X271" s="65"/>
      <c r="Y271" s="65"/>
      <c r="Z271" s="65"/>
      <c r="AA271" s="65"/>
      <c r="AB271" s="65"/>
      <c r="AC271" s="65"/>
      <c r="AD271" s="59"/>
      <c r="AE271" s="58"/>
      <c r="AF271" s="58"/>
      <c r="AG271" s="58"/>
      <c r="AH271" s="58"/>
      <c r="AI271" s="59"/>
      <c r="AJ271" s="65"/>
      <c r="AK271" s="59"/>
      <c r="AL271" s="59"/>
      <c r="AM271" s="59"/>
      <c r="AN271" s="59"/>
      <c r="AO271" s="59"/>
      <c r="AP271" s="59"/>
      <c r="AQ271" s="59"/>
      <c r="AR271" s="66"/>
      <c r="AS271" s="63"/>
      <c r="AT271" s="64"/>
      <c r="AU271" s="63"/>
      <c r="AV271" s="59"/>
      <c r="AW271" s="59"/>
      <c r="AX271" s="59"/>
      <c r="AY271" s="59"/>
      <c r="AZ271" s="59"/>
      <c r="BA271" s="59"/>
      <c r="BB271" s="59"/>
      <c r="BC271" s="59"/>
      <c r="BD271" s="59"/>
      <c r="BE271" s="59"/>
      <c r="BF271" s="65"/>
      <c r="BG271" s="59"/>
      <c r="BH271" s="59"/>
      <c r="BI271" s="59"/>
      <c r="BJ271" s="59"/>
      <c r="BK271" s="26"/>
      <c r="BL271" s="27"/>
      <c r="BM271" s="59"/>
      <c r="BN271" s="59"/>
      <c r="BO271" s="59"/>
      <c r="BP271" s="59"/>
      <c r="BQ271" s="59"/>
      <c r="BR271" s="59"/>
      <c r="BS271" s="59"/>
      <c r="BT271" s="67"/>
      <c r="BU271" s="67"/>
      <c r="BV271" s="59"/>
      <c r="BW271" s="59"/>
      <c r="BX271" s="59"/>
      <c r="BY271" s="59"/>
      <c r="BZ271" s="59"/>
      <c r="CA271" s="59"/>
      <c r="CB271" s="65"/>
      <c r="CC271" s="59"/>
      <c r="XET271" s="28" t="str">
        <f t="shared" si="5"/>
        <v/>
      </c>
    </row>
    <row r="272" spans="1:81 16374:16374" s="28" customFormat="1" x14ac:dyDescent="0.25">
      <c r="A272" s="59"/>
      <c r="B272" s="65"/>
      <c r="C272" s="65"/>
      <c r="D272" s="65"/>
      <c r="E272" s="57"/>
      <c r="F272" s="59"/>
      <c r="G272" s="59"/>
      <c r="H272" s="59"/>
      <c r="I272" s="59"/>
      <c r="J272" s="59"/>
      <c r="K272" s="59"/>
      <c r="L272" s="59"/>
      <c r="M272" s="59"/>
      <c r="N272" s="59"/>
      <c r="O272" s="59"/>
      <c r="P272" s="59"/>
      <c r="Q272" s="59"/>
      <c r="R272" s="59"/>
      <c r="S272" s="59"/>
      <c r="T272" s="59"/>
      <c r="U272" s="59"/>
      <c r="V272" s="59"/>
      <c r="W272" s="59"/>
      <c r="X272" s="65"/>
      <c r="Y272" s="65"/>
      <c r="Z272" s="65"/>
      <c r="AA272" s="65"/>
      <c r="AB272" s="65"/>
      <c r="AC272" s="65"/>
      <c r="AD272" s="59"/>
      <c r="AE272" s="58"/>
      <c r="AF272" s="58"/>
      <c r="AG272" s="58"/>
      <c r="AH272" s="58"/>
      <c r="AI272" s="59"/>
      <c r="AJ272" s="65"/>
      <c r="AK272" s="59"/>
      <c r="AL272" s="59"/>
      <c r="AM272" s="59"/>
      <c r="AN272" s="59"/>
      <c r="AO272" s="59"/>
      <c r="AP272" s="59"/>
      <c r="AQ272" s="59"/>
      <c r="AR272" s="66"/>
      <c r="AS272" s="63"/>
      <c r="AT272" s="64"/>
      <c r="AU272" s="63"/>
      <c r="AV272" s="59"/>
      <c r="AW272" s="59"/>
      <c r="AX272" s="59"/>
      <c r="AY272" s="59"/>
      <c r="AZ272" s="59"/>
      <c r="BA272" s="59"/>
      <c r="BB272" s="59"/>
      <c r="BC272" s="59"/>
      <c r="BD272" s="59"/>
      <c r="BE272" s="59"/>
      <c r="BF272" s="65"/>
      <c r="BG272" s="59"/>
      <c r="BH272" s="59"/>
      <c r="BI272" s="59"/>
      <c r="BJ272" s="59"/>
      <c r="BK272" s="26"/>
      <c r="BL272" s="27"/>
      <c r="BM272" s="59"/>
      <c r="BN272" s="59"/>
      <c r="BO272" s="59"/>
      <c r="BP272" s="59"/>
      <c r="BQ272" s="59"/>
      <c r="BR272" s="59"/>
      <c r="BS272" s="59"/>
      <c r="BT272" s="67"/>
      <c r="BU272" s="67"/>
      <c r="BV272" s="59"/>
      <c r="BW272" s="59"/>
      <c r="BX272" s="59"/>
      <c r="BY272" s="59"/>
      <c r="BZ272" s="59"/>
      <c r="CA272" s="59"/>
      <c r="CB272" s="65"/>
      <c r="CC272" s="59"/>
      <c r="XET272" s="28" t="str">
        <f t="shared" si="5"/>
        <v/>
      </c>
    </row>
    <row r="273" spans="1:81 16374:16374" s="28" customFormat="1" x14ac:dyDescent="0.25">
      <c r="A273" s="59"/>
      <c r="B273" s="65"/>
      <c r="C273" s="65"/>
      <c r="D273" s="65"/>
      <c r="E273" s="57"/>
      <c r="F273" s="59"/>
      <c r="G273" s="59"/>
      <c r="H273" s="59"/>
      <c r="I273" s="59"/>
      <c r="J273" s="59"/>
      <c r="K273" s="59"/>
      <c r="L273" s="59"/>
      <c r="M273" s="59"/>
      <c r="N273" s="59"/>
      <c r="O273" s="59"/>
      <c r="P273" s="59"/>
      <c r="Q273" s="59"/>
      <c r="R273" s="59"/>
      <c r="S273" s="59"/>
      <c r="T273" s="59"/>
      <c r="U273" s="59"/>
      <c r="V273" s="59"/>
      <c r="W273" s="59"/>
      <c r="X273" s="65"/>
      <c r="Y273" s="65"/>
      <c r="Z273" s="65"/>
      <c r="AA273" s="65"/>
      <c r="AB273" s="65"/>
      <c r="AC273" s="65"/>
      <c r="AD273" s="59"/>
      <c r="AE273" s="58"/>
      <c r="AF273" s="58"/>
      <c r="AG273" s="58"/>
      <c r="AH273" s="58"/>
      <c r="AI273" s="59"/>
      <c r="AJ273" s="65"/>
      <c r="AK273" s="59"/>
      <c r="AL273" s="59"/>
      <c r="AM273" s="59"/>
      <c r="AN273" s="59"/>
      <c r="AO273" s="59"/>
      <c r="AP273" s="59"/>
      <c r="AQ273" s="59"/>
      <c r="AR273" s="66"/>
      <c r="AS273" s="63"/>
      <c r="AT273" s="64"/>
      <c r="AU273" s="63"/>
      <c r="AV273" s="59"/>
      <c r="AW273" s="59"/>
      <c r="AX273" s="59"/>
      <c r="AY273" s="59"/>
      <c r="AZ273" s="59"/>
      <c r="BA273" s="59"/>
      <c r="BB273" s="59"/>
      <c r="BC273" s="59"/>
      <c r="BD273" s="59"/>
      <c r="BE273" s="59"/>
      <c r="BF273" s="65"/>
      <c r="BG273" s="59"/>
      <c r="BH273" s="59"/>
      <c r="BI273" s="59"/>
      <c r="BJ273" s="59"/>
      <c r="BK273" s="26"/>
      <c r="BL273" s="27"/>
      <c r="BM273" s="59"/>
      <c r="BN273" s="59"/>
      <c r="BO273" s="59"/>
      <c r="BP273" s="59"/>
      <c r="BQ273" s="59"/>
      <c r="BR273" s="59"/>
      <c r="BS273" s="59"/>
      <c r="BT273" s="67"/>
      <c r="BU273" s="67"/>
      <c r="BV273" s="59"/>
      <c r="BW273" s="59"/>
      <c r="BX273" s="59"/>
      <c r="BY273" s="59"/>
      <c r="BZ273" s="59"/>
      <c r="CA273" s="59"/>
      <c r="CB273" s="65"/>
      <c r="CC273" s="59"/>
      <c r="XET273" s="28" t="str">
        <f t="shared" si="5"/>
        <v/>
      </c>
    </row>
    <row r="274" spans="1:81 16374:16374" s="28" customFormat="1" x14ac:dyDescent="0.25">
      <c r="A274" s="59"/>
      <c r="B274" s="65"/>
      <c r="C274" s="65"/>
      <c r="D274" s="65"/>
      <c r="E274" s="57"/>
      <c r="F274" s="59"/>
      <c r="G274" s="59"/>
      <c r="H274" s="59"/>
      <c r="I274" s="59"/>
      <c r="J274" s="59"/>
      <c r="K274" s="59"/>
      <c r="L274" s="59"/>
      <c r="M274" s="59"/>
      <c r="N274" s="59"/>
      <c r="O274" s="59"/>
      <c r="P274" s="59"/>
      <c r="Q274" s="59"/>
      <c r="R274" s="59"/>
      <c r="S274" s="59"/>
      <c r="T274" s="59"/>
      <c r="U274" s="59"/>
      <c r="V274" s="59"/>
      <c r="W274" s="59"/>
      <c r="X274" s="65"/>
      <c r="Y274" s="65"/>
      <c r="Z274" s="65"/>
      <c r="AA274" s="65"/>
      <c r="AB274" s="65"/>
      <c r="AC274" s="65"/>
      <c r="AD274" s="59"/>
      <c r="AE274" s="58"/>
      <c r="AF274" s="58"/>
      <c r="AG274" s="58"/>
      <c r="AH274" s="58"/>
      <c r="AI274" s="59"/>
      <c r="AJ274" s="65"/>
      <c r="AK274" s="59"/>
      <c r="AL274" s="59"/>
      <c r="AM274" s="59"/>
      <c r="AN274" s="59"/>
      <c r="AO274" s="59"/>
      <c r="AP274" s="59"/>
      <c r="AQ274" s="59"/>
      <c r="AR274" s="66"/>
      <c r="AS274" s="63"/>
      <c r="AT274" s="64"/>
      <c r="AU274" s="63"/>
      <c r="AV274" s="59"/>
      <c r="AW274" s="59"/>
      <c r="AX274" s="59"/>
      <c r="AY274" s="59"/>
      <c r="AZ274" s="59"/>
      <c r="BA274" s="59"/>
      <c r="BB274" s="59"/>
      <c r="BC274" s="59"/>
      <c r="BD274" s="59"/>
      <c r="BE274" s="59"/>
      <c r="BF274" s="65"/>
      <c r="BG274" s="59"/>
      <c r="BH274" s="59"/>
      <c r="BI274" s="59"/>
      <c r="BJ274" s="59"/>
      <c r="BK274" s="26"/>
      <c r="BL274" s="27"/>
      <c r="BM274" s="59"/>
      <c r="BN274" s="59"/>
      <c r="BO274" s="59"/>
      <c r="BP274" s="59"/>
      <c r="BQ274" s="59"/>
      <c r="BR274" s="59"/>
      <c r="BS274" s="59"/>
      <c r="BT274" s="67"/>
      <c r="BU274" s="67"/>
      <c r="BV274" s="59"/>
      <c r="BW274" s="59"/>
      <c r="BX274" s="59"/>
      <c r="BY274" s="59"/>
      <c r="BZ274" s="59"/>
      <c r="CA274" s="59"/>
      <c r="CB274" s="65"/>
      <c r="CC274" s="59"/>
      <c r="XET274" s="28" t="str">
        <f t="shared" si="5"/>
        <v/>
      </c>
    </row>
    <row r="275" spans="1:81 16374:16374" s="28" customFormat="1" x14ac:dyDescent="0.25">
      <c r="A275" s="59"/>
      <c r="B275" s="65"/>
      <c r="C275" s="65"/>
      <c r="D275" s="65"/>
      <c r="E275" s="57"/>
      <c r="F275" s="59"/>
      <c r="G275" s="59"/>
      <c r="H275" s="59"/>
      <c r="I275" s="59"/>
      <c r="J275" s="59"/>
      <c r="K275" s="59"/>
      <c r="L275" s="59"/>
      <c r="M275" s="59"/>
      <c r="N275" s="59"/>
      <c r="O275" s="59"/>
      <c r="P275" s="59"/>
      <c r="Q275" s="59"/>
      <c r="R275" s="59"/>
      <c r="S275" s="59"/>
      <c r="T275" s="59"/>
      <c r="U275" s="59"/>
      <c r="V275" s="59"/>
      <c r="W275" s="59"/>
      <c r="X275" s="65"/>
      <c r="Y275" s="65"/>
      <c r="Z275" s="65"/>
      <c r="AA275" s="65"/>
      <c r="AB275" s="65"/>
      <c r="AC275" s="65"/>
      <c r="AD275" s="59"/>
      <c r="AE275" s="58"/>
      <c r="AF275" s="58"/>
      <c r="AG275" s="58"/>
      <c r="AH275" s="58"/>
      <c r="AI275" s="59"/>
      <c r="AJ275" s="65"/>
      <c r="AK275" s="59"/>
      <c r="AL275" s="59"/>
      <c r="AM275" s="59"/>
      <c r="AN275" s="59"/>
      <c r="AO275" s="59"/>
      <c r="AP275" s="59"/>
      <c r="AQ275" s="59"/>
      <c r="AR275" s="66"/>
      <c r="AS275" s="63"/>
      <c r="AT275" s="64"/>
      <c r="AU275" s="63"/>
      <c r="AV275" s="59"/>
      <c r="AW275" s="59"/>
      <c r="AX275" s="59"/>
      <c r="AY275" s="59"/>
      <c r="AZ275" s="59"/>
      <c r="BA275" s="59"/>
      <c r="BB275" s="59"/>
      <c r="BC275" s="59"/>
      <c r="BD275" s="59"/>
      <c r="BE275" s="59"/>
      <c r="BF275" s="65"/>
      <c r="BG275" s="59"/>
      <c r="BH275" s="59"/>
      <c r="BI275" s="59"/>
      <c r="BJ275" s="59"/>
      <c r="BK275" s="26"/>
      <c r="BL275" s="27"/>
      <c r="BM275" s="59"/>
      <c r="BN275" s="59"/>
      <c r="BO275" s="59"/>
      <c r="BP275" s="59"/>
      <c r="BQ275" s="59"/>
      <c r="BR275" s="59"/>
      <c r="BS275" s="59"/>
      <c r="BT275" s="67"/>
      <c r="BU275" s="67"/>
      <c r="BV275" s="59"/>
      <c r="BW275" s="59"/>
      <c r="BX275" s="59"/>
      <c r="BY275" s="59"/>
      <c r="BZ275" s="59"/>
      <c r="CA275" s="59"/>
      <c r="CB275" s="65"/>
      <c r="CC275" s="59"/>
      <c r="XET275" s="28" t="str">
        <f t="shared" si="5"/>
        <v/>
      </c>
    </row>
    <row r="276" spans="1:81 16374:16374" s="28" customFormat="1" x14ac:dyDescent="0.25">
      <c r="A276" s="59"/>
      <c r="B276" s="65"/>
      <c r="C276" s="65"/>
      <c r="D276" s="65"/>
      <c r="E276" s="57"/>
      <c r="F276" s="59"/>
      <c r="G276" s="59"/>
      <c r="H276" s="59"/>
      <c r="I276" s="59"/>
      <c r="J276" s="59"/>
      <c r="K276" s="59"/>
      <c r="L276" s="59"/>
      <c r="M276" s="59"/>
      <c r="N276" s="59"/>
      <c r="O276" s="59"/>
      <c r="P276" s="59"/>
      <c r="Q276" s="59"/>
      <c r="R276" s="59"/>
      <c r="S276" s="59"/>
      <c r="T276" s="59"/>
      <c r="U276" s="59"/>
      <c r="V276" s="59"/>
      <c r="W276" s="59"/>
      <c r="X276" s="65"/>
      <c r="Y276" s="65"/>
      <c r="Z276" s="65"/>
      <c r="AA276" s="65"/>
      <c r="AB276" s="65"/>
      <c r="AC276" s="65"/>
      <c r="AD276" s="59"/>
      <c r="AE276" s="58"/>
      <c r="AF276" s="58"/>
      <c r="AG276" s="58"/>
      <c r="AH276" s="58"/>
      <c r="AI276" s="59"/>
      <c r="AJ276" s="65"/>
      <c r="AK276" s="59"/>
      <c r="AL276" s="59"/>
      <c r="AM276" s="59"/>
      <c r="AN276" s="59"/>
      <c r="AO276" s="59"/>
      <c r="AP276" s="59"/>
      <c r="AQ276" s="59"/>
      <c r="AR276" s="66"/>
      <c r="AS276" s="63"/>
      <c r="AT276" s="64"/>
      <c r="AU276" s="63"/>
      <c r="AV276" s="59"/>
      <c r="AW276" s="59"/>
      <c r="AX276" s="59"/>
      <c r="AY276" s="59"/>
      <c r="AZ276" s="59"/>
      <c r="BA276" s="59"/>
      <c r="BB276" s="59"/>
      <c r="BC276" s="59"/>
      <c r="BD276" s="59"/>
      <c r="BE276" s="59"/>
      <c r="BF276" s="65"/>
      <c r="BG276" s="59"/>
      <c r="BH276" s="59"/>
      <c r="BI276" s="59"/>
      <c r="BJ276" s="59"/>
      <c r="BK276" s="26"/>
      <c r="BL276" s="27"/>
      <c r="BM276" s="59"/>
      <c r="BN276" s="59"/>
      <c r="BO276" s="59"/>
      <c r="BP276" s="59"/>
      <c r="BQ276" s="59"/>
      <c r="BR276" s="59"/>
      <c r="BS276" s="59"/>
      <c r="BT276" s="67"/>
      <c r="BU276" s="67"/>
      <c r="BV276" s="59"/>
      <c r="BW276" s="59"/>
      <c r="BX276" s="59"/>
      <c r="BY276" s="59"/>
      <c r="BZ276" s="59"/>
      <c r="CA276" s="59"/>
      <c r="CB276" s="65"/>
      <c r="CC276" s="59"/>
      <c r="XET276" s="28" t="str">
        <f t="shared" si="5"/>
        <v/>
      </c>
    </row>
    <row r="277" spans="1:81 16374:16374" s="28" customFormat="1" x14ac:dyDescent="0.25">
      <c r="A277" s="59"/>
      <c r="B277" s="65"/>
      <c r="C277" s="65"/>
      <c r="D277" s="65"/>
      <c r="E277" s="57"/>
      <c r="F277" s="59"/>
      <c r="G277" s="59"/>
      <c r="H277" s="59"/>
      <c r="I277" s="59"/>
      <c r="J277" s="59"/>
      <c r="K277" s="59"/>
      <c r="L277" s="59"/>
      <c r="M277" s="59"/>
      <c r="N277" s="59"/>
      <c r="O277" s="59"/>
      <c r="P277" s="59"/>
      <c r="Q277" s="59"/>
      <c r="R277" s="59"/>
      <c r="S277" s="59"/>
      <c r="T277" s="59"/>
      <c r="U277" s="59"/>
      <c r="V277" s="59"/>
      <c r="W277" s="59"/>
      <c r="X277" s="65"/>
      <c r="Y277" s="65"/>
      <c r="Z277" s="65"/>
      <c r="AA277" s="65"/>
      <c r="AB277" s="65"/>
      <c r="AC277" s="65"/>
      <c r="AD277" s="59"/>
      <c r="AE277" s="58"/>
      <c r="AF277" s="58"/>
      <c r="AG277" s="58"/>
      <c r="AH277" s="58"/>
      <c r="AI277" s="59"/>
      <c r="AJ277" s="65"/>
      <c r="AK277" s="59"/>
      <c r="AL277" s="59"/>
      <c r="AM277" s="59"/>
      <c r="AN277" s="59"/>
      <c r="AO277" s="59"/>
      <c r="AP277" s="59"/>
      <c r="AQ277" s="59"/>
      <c r="AR277" s="66"/>
      <c r="AS277" s="63"/>
      <c r="AT277" s="64"/>
      <c r="AU277" s="63"/>
      <c r="AV277" s="59"/>
      <c r="AW277" s="59"/>
      <c r="AX277" s="59"/>
      <c r="AY277" s="59"/>
      <c r="AZ277" s="59"/>
      <c r="BA277" s="59"/>
      <c r="BB277" s="59"/>
      <c r="BC277" s="59"/>
      <c r="BD277" s="59"/>
      <c r="BE277" s="59"/>
      <c r="BF277" s="65"/>
      <c r="BG277" s="59"/>
      <c r="BH277" s="59"/>
      <c r="BI277" s="59"/>
      <c r="BJ277" s="59"/>
      <c r="BK277" s="26"/>
      <c r="BL277" s="27"/>
      <c r="BM277" s="59"/>
      <c r="BN277" s="59"/>
      <c r="BO277" s="59"/>
      <c r="BP277" s="59"/>
      <c r="BQ277" s="59"/>
      <c r="BR277" s="59"/>
      <c r="BS277" s="59"/>
      <c r="BT277" s="67"/>
      <c r="BU277" s="67"/>
      <c r="BV277" s="59"/>
      <c r="BW277" s="59"/>
      <c r="BX277" s="59"/>
      <c r="BY277" s="59"/>
      <c r="BZ277" s="59"/>
      <c r="CA277" s="59"/>
      <c r="CB277" s="65"/>
      <c r="CC277" s="59"/>
      <c r="XET277" s="28" t="str">
        <f t="shared" si="5"/>
        <v/>
      </c>
    </row>
    <row r="278" spans="1:81 16374:16374" s="28" customFormat="1" x14ac:dyDescent="0.25">
      <c r="A278" s="59"/>
      <c r="B278" s="65"/>
      <c r="C278" s="65"/>
      <c r="D278" s="65"/>
      <c r="E278" s="57"/>
      <c r="F278" s="59"/>
      <c r="G278" s="59"/>
      <c r="H278" s="59"/>
      <c r="I278" s="59"/>
      <c r="J278" s="59"/>
      <c r="K278" s="59"/>
      <c r="L278" s="59"/>
      <c r="M278" s="59"/>
      <c r="N278" s="59"/>
      <c r="O278" s="59"/>
      <c r="P278" s="59"/>
      <c r="Q278" s="59"/>
      <c r="R278" s="59"/>
      <c r="S278" s="59"/>
      <c r="T278" s="59"/>
      <c r="U278" s="59"/>
      <c r="V278" s="59"/>
      <c r="W278" s="59"/>
      <c r="X278" s="65"/>
      <c r="Y278" s="65"/>
      <c r="Z278" s="65"/>
      <c r="AA278" s="65"/>
      <c r="AB278" s="65"/>
      <c r="AC278" s="65"/>
      <c r="AD278" s="59"/>
      <c r="AE278" s="58"/>
      <c r="AF278" s="58"/>
      <c r="AG278" s="58"/>
      <c r="AH278" s="58"/>
      <c r="AI278" s="59"/>
      <c r="AJ278" s="65"/>
      <c r="AK278" s="59"/>
      <c r="AL278" s="59"/>
      <c r="AM278" s="59"/>
      <c r="AN278" s="59"/>
      <c r="AO278" s="59"/>
      <c r="AP278" s="59"/>
      <c r="AQ278" s="59"/>
      <c r="AR278" s="66"/>
      <c r="AS278" s="63"/>
      <c r="AT278" s="64"/>
      <c r="AU278" s="63"/>
      <c r="AV278" s="59"/>
      <c r="AW278" s="59"/>
      <c r="AX278" s="59"/>
      <c r="AY278" s="59"/>
      <c r="AZ278" s="59"/>
      <c r="BA278" s="59"/>
      <c r="BB278" s="59"/>
      <c r="BC278" s="59"/>
      <c r="BD278" s="59"/>
      <c r="BE278" s="59"/>
      <c r="BF278" s="65"/>
      <c r="BG278" s="59"/>
      <c r="BH278" s="59"/>
      <c r="BI278" s="59"/>
      <c r="BJ278" s="59"/>
      <c r="BK278" s="26"/>
      <c r="BL278" s="27"/>
      <c r="BM278" s="59"/>
      <c r="BN278" s="59"/>
      <c r="BO278" s="59"/>
      <c r="BP278" s="59"/>
      <c r="BQ278" s="59"/>
      <c r="BR278" s="59"/>
      <c r="BS278" s="59"/>
      <c r="BT278" s="67"/>
      <c r="BU278" s="67"/>
      <c r="BV278" s="59"/>
      <c r="BW278" s="59"/>
      <c r="BX278" s="59"/>
      <c r="BY278" s="59"/>
      <c r="BZ278" s="59"/>
      <c r="CA278" s="59"/>
      <c r="CB278" s="65"/>
      <c r="CC278" s="59"/>
      <c r="XET278" s="28" t="str">
        <f t="shared" si="5"/>
        <v/>
      </c>
    </row>
    <row r="279" spans="1:81 16374:16374" s="28" customFormat="1" x14ac:dyDescent="0.25">
      <c r="A279" s="59"/>
      <c r="B279" s="65"/>
      <c r="C279" s="65"/>
      <c r="D279" s="65"/>
      <c r="E279" s="57"/>
      <c r="F279" s="59"/>
      <c r="G279" s="59"/>
      <c r="H279" s="59"/>
      <c r="I279" s="59"/>
      <c r="J279" s="59"/>
      <c r="K279" s="59"/>
      <c r="L279" s="59"/>
      <c r="M279" s="59"/>
      <c r="N279" s="59"/>
      <c r="O279" s="59"/>
      <c r="P279" s="59"/>
      <c r="Q279" s="59"/>
      <c r="R279" s="59"/>
      <c r="S279" s="59"/>
      <c r="T279" s="59"/>
      <c r="U279" s="59"/>
      <c r="V279" s="59"/>
      <c r="W279" s="59"/>
      <c r="X279" s="65"/>
      <c r="Y279" s="65"/>
      <c r="Z279" s="65"/>
      <c r="AA279" s="65"/>
      <c r="AB279" s="65"/>
      <c r="AC279" s="65"/>
      <c r="AD279" s="59"/>
      <c r="AE279" s="58"/>
      <c r="AF279" s="58"/>
      <c r="AG279" s="58"/>
      <c r="AH279" s="58"/>
      <c r="AI279" s="59"/>
      <c r="AJ279" s="65"/>
      <c r="AK279" s="59"/>
      <c r="AL279" s="59"/>
      <c r="AM279" s="59"/>
      <c r="AN279" s="59"/>
      <c r="AO279" s="59"/>
      <c r="AP279" s="59"/>
      <c r="AQ279" s="59"/>
      <c r="AR279" s="66"/>
      <c r="AS279" s="63"/>
      <c r="AT279" s="64"/>
      <c r="AU279" s="63"/>
      <c r="AV279" s="59"/>
      <c r="AW279" s="59"/>
      <c r="AX279" s="59"/>
      <c r="AY279" s="59"/>
      <c r="AZ279" s="59"/>
      <c r="BA279" s="59"/>
      <c r="BB279" s="59"/>
      <c r="BC279" s="59"/>
      <c r="BD279" s="59"/>
      <c r="BE279" s="59"/>
      <c r="BF279" s="65"/>
      <c r="BG279" s="59"/>
      <c r="BH279" s="59"/>
      <c r="BI279" s="59"/>
      <c r="BJ279" s="59"/>
      <c r="BK279" s="26"/>
      <c r="BL279" s="27"/>
      <c r="BM279" s="59"/>
      <c r="BN279" s="59"/>
      <c r="BO279" s="59"/>
      <c r="BP279" s="59"/>
      <c r="BQ279" s="59"/>
      <c r="BR279" s="59"/>
      <c r="BS279" s="59"/>
      <c r="BT279" s="67"/>
      <c r="BU279" s="67"/>
      <c r="BV279" s="59"/>
      <c r="BW279" s="59"/>
      <c r="BX279" s="59"/>
      <c r="BY279" s="59"/>
      <c r="BZ279" s="59"/>
      <c r="CA279" s="59"/>
      <c r="CB279" s="65"/>
      <c r="CC279" s="59"/>
      <c r="XET279" s="28" t="str">
        <f t="shared" si="5"/>
        <v/>
      </c>
    </row>
    <row r="280" spans="1:81 16374:16374" s="28" customFormat="1" x14ac:dyDescent="0.25">
      <c r="A280" s="59"/>
      <c r="B280" s="65"/>
      <c r="C280" s="65"/>
      <c r="D280" s="65"/>
      <c r="E280" s="57"/>
      <c r="F280" s="59"/>
      <c r="G280" s="59"/>
      <c r="H280" s="59"/>
      <c r="I280" s="59"/>
      <c r="J280" s="59"/>
      <c r="K280" s="59"/>
      <c r="L280" s="59"/>
      <c r="M280" s="59"/>
      <c r="N280" s="59"/>
      <c r="O280" s="59"/>
      <c r="P280" s="59"/>
      <c r="Q280" s="59"/>
      <c r="R280" s="59"/>
      <c r="S280" s="59"/>
      <c r="T280" s="59"/>
      <c r="U280" s="59"/>
      <c r="V280" s="59"/>
      <c r="W280" s="59"/>
      <c r="X280" s="65"/>
      <c r="Y280" s="65"/>
      <c r="Z280" s="65"/>
      <c r="AA280" s="65"/>
      <c r="AB280" s="65"/>
      <c r="AC280" s="65"/>
      <c r="AD280" s="59"/>
      <c r="AE280" s="58"/>
      <c r="AF280" s="58"/>
      <c r="AG280" s="58"/>
      <c r="AH280" s="58"/>
      <c r="AI280" s="59"/>
      <c r="AJ280" s="65"/>
      <c r="AK280" s="59"/>
      <c r="AL280" s="59"/>
      <c r="AM280" s="59"/>
      <c r="AN280" s="59"/>
      <c r="AO280" s="59"/>
      <c r="AP280" s="59"/>
      <c r="AQ280" s="59"/>
      <c r="AR280" s="66"/>
      <c r="AS280" s="63"/>
      <c r="AT280" s="64"/>
      <c r="AU280" s="63"/>
      <c r="AV280" s="59"/>
      <c r="AW280" s="59"/>
      <c r="AX280" s="59"/>
      <c r="AY280" s="59"/>
      <c r="AZ280" s="59"/>
      <c r="BA280" s="59"/>
      <c r="BB280" s="59"/>
      <c r="BC280" s="59"/>
      <c r="BD280" s="59"/>
      <c r="BE280" s="59"/>
      <c r="BF280" s="65"/>
      <c r="BG280" s="59"/>
      <c r="BH280" s="59"/>
      <c r="BI280" s="59"/>
      <c r="BJ280" s="59"/>
      <c r="BK280" s="26"/>
      <c r="BL280" s="27"/>
      <c r="BM280" s="59"/>
      <c r="BN280" s="59"/>
      <c r="BO280" s="59"/>
      <c r="BP280" s="59"/>
      <c r="BQ280" s="59"/>
      <c r="BR280" s="59"/>
      <c r="BS280" s="59"/>
      <c r="BT280" s="67"/>
      <c r="BU280" s="67"/>
      <c r="BV280" s="59"/>
      <c r="BW280" s="59"/>
      <c r="BX280" s="59"/>
      <c r="BY280" s="59"/>
      <c r="BZ280" s="59"/>
      <c r="CA280" s="59"/>
      <c r="CB280" s="65"/>
      <c r="CC280" s="59"/>
      <c r="XET280" s="28" t="str">
        <f t="shared" si="5"/>
        <v/>
      </c>
    </row>
    <row r="281" spans="1:81 16374:16374" s="28" customFormat="1" x14ac:dyDescent="0.25">
      <c r="A281" s="59"/>
      <c r="B281" s="65"/>
      <c r="C281" s="65"/>
      <c r="D281" s="65"/>
      <c r="E281" s="57"/>
      <c r="F281" s="59"/>
      <c r="G281" s="59"/>
      <c r="H281" s="59"/>
      <c r="I281" s="59"/>
      <c r="J281" s="59"/>
      <c r="K281" s="59"/>
      <c r="L281" s="59"/>
      <c r="M281" s="59"/>
      <c r="N281" s="59"/>
      <c r="O281" s="59"/>
      <c r="P281" s="59"/>
      <c r="Q281" s="59"/>
      <c r="R281" s="59"/>
      <c r="S281" s="59"/>
      <c r="T281" s="59"/>
      <c r="U281" s="59"/>
      <c r="V281" s="59"/>
      <c r="W281" s="59"/>
      <c r="X281" s="65"/>
      <c r="Y281" s="65"/>
      <c r="Z281" s="65"/>
      <c r="AA281" s="65"/>
      <c r="AB281" s="65"/>
      <c r="AC281" s="65"/>
      <c r="AD281" s="59"/>
      <c r="AE281" s="58"/>
      <c r="AF281" s="58"/>
      <c r="AG281" s="58"/>
      <c r="AH281" s="58"/>
      <c r="AI281" s="59"/>
      <c r="AJ281" s="65"/>
      <c r="AK281" s="59"/>
      <c r="AL281" s="59"/>
      <c r="AM281" s="59"/>
      <c r="AN281" s="59"/>
      <c r="AO281" s="59"/>
      <c r="AP281" s="59"/>
      <c r="AQ281" s="59"/>
      <c r="AR281" s="66"/>
      <c r="AS281" s="63"/>
      <c r="AT281" s="64"/>
      <c r="AU281" s="63"/>
      <c r="AV281" s="59"/>
      <c r="AW281" s="59"/>
      <c r="AX281" s="59"/>
      <c r="AY281" s="59"/>
      <c r="AZ281" s="59"/>
      <c r="BA281" s="59"/>
      <c r="BB281" s="59"/>
      <c r="BC281" s="59"/>
      <c r="BD281" s="59"/>
      <c r="BE281" s="59"/>
      <c r="BF281" s="65"/>
      <c r="BG281" s="59"/>
      <c r="BH281" s="59"/>
      <c r="BI281" s="59"/>
      <c r="BJ281" s="59"/>
      <c r="BK281" s="26"/>
      <c r="BL281" s="27"/>
      <c r="BM281" s="59"/>
      <c r="BN281" s="59"/>
      <c r="BO281" s="59"/>
      <c r="BP281" s="59"/>
      <c r="BQ281" s="59"/>
      <c r="BR281" s="59"/>
      <c r="BS281" s="59"/>
      <c r="BT281" s="67"/>
      <c r="BU281" s="67"/>
      <c r="BV281" s="59"/>
      <c r="BW281" s="59"/>
      <c r="BX281" s="59"/>
      <c r="BY281" s="59"/>
      <c r="BZ281" s="59"/>
      <c r="CA281" s="59"/>
      <c r="CB281" s="65"/>
      <c r="CC281" s="59"/>
      <c r="XET281" s="28" t="str">
        <f t="shared" si="5"/>
        <v/>
      </c>
    </row>
    <row r="282" spans="1:81 16374:16374" s="28" customFormat="1" x14ac:dyDescent="0.25">
      <c r="A282" s="59"/>
      <c r="B282" s="65"/>
      <c r="C282" s="65"/>
      <c r="D282" s="65"/>
      <c r="E282" s="57"/>
      <c r="F282" s="59"/>
      <c r="G282" s="59"/>
      <c r="H282" s="59"/>
      <c r="I282" s="59"/>
      <c r="J282" s="59"/>
      <c r="K282" s="59"/>
      <c r="L282" s="59"/>
      <c r="M282" s="59"/>
      <c r="N282" s="59"/>
      <c r="O282" s="59"/>
      <c r="P282" s="59"/>
      <c r="Q282" s="59"/>
      <c r="R282" s="59"/>
      <c r="S282" s="59"/>
      <c r="T282" s="59"/>
      <c r="U282" s="59"/>
      <c r="V282" s="59"/>
      <c r="W282" s="59"/>
      <c r="X282" s="65"/>
      <c r="Y282" s="65"/>
      <c r="Z282" s="65"/>
      <c r="AA282" s="65"/>
      <c r="AB282" s="65"/>
      <c r="AC282" s="65"/>
      <c r="AD282" s="59"/>
      <c r="AE282" s="58"/>
      <c r="AF282" s="58"/>
      <c r="AG282" s="58"/>
      <c r="AH282" s="58"/>
      <c r="AI282" s="59"/>
      <c r="AJ282" s="65"/>
      <c r="AK282" s="59"/>
      <c r="AL282" s="59"/>
      <c r="AM282" s="59"/>
      <c r="AN282" s="59"/>
      <c r="AO282" s="59"/>
      <c r="AP282" s="59"/>
      <c r="AQ282" s="59"/>
      <c r="AR282" s="66"/>
      <c r="AS282" s="63"/>
      <c r="AT282" s="64"/>
      <c r="AU282" s="63"/>
      <c r="AV282" s="59"/>
      <c r="AW282" s="59"/>
      <c r="AX282" s="59"/>
      <c r="AY282" s="59"/>
      <c r="AZ282" s="59"/>
      <c r="BA282" s="59"/>
      <c r="BB282" s="59"/>
      <c r="BC282" s="59"/>
      <c r="BD282" s="59"/>
      <c r="BE282" s="59"/>
      <c r="BF282" s="65"/>
      <c r="BG282" s="59"/>
      <c r="BH282" s="59"/>
      <c r="BI282" s="59"/>
      <c r="BJ282" s="59"/>
      <c r="BK282" s="26"/>
      <c r="BL282" s="27"/>
      <c r="BM282" s="59"/>
      <c r="BN282" s="59"/>
      <c r="BO282" s="59"/>
      <c r="BP282" s="59"/>
      <c r="BQ282" s="59"/>
      <c r="BR282" s="59"/>
      <c r="BS282" s="59"/>
      <c r="BT282" s="67"/>
      <c r="BU282" s="67"/>
      <c r="BV282" s="59"/>
      <c r="BW282" s="59"/>
      <c r="BX282" s="59"/>
      <c r="BY282" s="59"/>
      <c r="BZ282" s="59"/>
      <c r="CA282" s="59"/>
      <c r="CB282" s="65"/>
      <c r="CC282" s="59"/>
      <c r="XET282" s="28" t="str">
        <f t="shared" si="5"/>
        <v/>
      </c>
    </row>
    <row r="283" spans="1:81 16374:16374" s="28" customFormat="1" x14ac:dyDescent="0.25">
      <c r="A283" s="59"/>
      <c r="B283" s="65"/>
      <c r="C283" s="65"/>
      <c r="D283" s="65"/>
      <c r="E283" s="57"/>
      <c r="F283" s="59"/>
      <c r="G283" s="59"/>
      <c r="H283" s="59"/>
      <c r="I283" s="59"/>
      <c r="J283" s="59"/>
      <c r="K283" s="59"/>
      <c r="L283" s="59"/>
      <c r="M283" s="59"/>
      <c r="N283" s="59"/>
      <c r="O283" s="59"/>
      <c r="P283" s="59"/>
      <c r="Q283" s="59"/>
      <c r="R283" s="59"/>
      <c r="S283" s="59"/>
      <c r="T283" s="59"/>
      <c r="U283" s="59"/>
      <c r="V283" s="59"/>
      <c r="W283" s="59"/>
      <c r="X283" s="65"/>
      <c r="Y283" s="65"/>
      <c r="Z283" s="65"/>
      <c r="AA283" s="65"/>
      <c r="AB283" s="65"/>
      <c r="AC283" s="65"/>
      <c r="AD283" s="59"/>
      <c r="AE283" s="58"/>
      <c r="AF283" s="58"/>
      <c r="AG283" s="58"/>
      <c r="AH283" s="58"/>
      <c r="AI283" s="59"/>
      <c r="AJ283" s="65"/>
      <c r="AK283" s="59"/>
      <c r="AL283" s="59"/>
      <c r="AM283" s="59"/>
      <c r="AN283" s="59"/>
      <c r="AO283" s="59"/>
      <c r="AP283" s="59"/>
      <c r="AQ283" s="59"/>
      <c r="AR283" s="66"/>
      <c r="AS283" s="63"/>
      <c r="AT283" s="64"/>
      <c r="AU283" s="63"/>
      <c r="AV283" s="59"/>
      <c r="AW283" s="59"/>
      <c r="AX283" s="59"/>
      <c r="AY283" s="59"/>
      <c r="AZ283" s="59"/>
      <c r="BA283" s="59"/>
      <c r="BB283" s="59"/>
      <c r="BC283" s="59"/>
      <c r="BD283" s="59"/>
      <c r="BE283" s="59"/>
      <c r="BF283" s="65"/>
      <c r="BG283" s="59"/>
      <c r="BH283" s="59"/>
      <c r="BI283" s="59"/>
      <c r="BJ283" s="59"/>
      <c r="BK283" s="26"/>
      <c r="BL283" s="27"/>
      <c r="BM283" s="59"/>
      <c r="BN283" s="59"/>
      <c r="BO283" s="59"/>
      <c r="BP283" s="59"/>
      <c r="BQ283" s="59"/>
      <c r="BR283" s="59"/>
      <c r="BS283" s="59"/>
      <c r="BT283" s="67"/>
      <c r="BU283" s="67"/>
      <c r="BV283" s="59"/>
      <c r="BW283" s="59"/>
      <c r="BX283" s="59"/>
      <c r="BY283" s="59"/>
      <c r="BZ283" s="59"/>
      <c r="CA283" s="59"/>
      <c r="CB283" s="65"/>
      <c r="CC283" s="59"/>
      <c r="XET283" s="28" t="str">
        <f t="shared" si="5"/>
        <v/>
      </c>
    </row>
    <row r="284" spans="1:81 16374:16374" s="28" customFormat="1" x14ac:dyDescent="0.25">
      <c r="A284" s="59"/>
      <c r="B284" s="65"/>
      <c r="C284" s="65"/>
      <c r="D284" s="65"/>
      <c r="E284" s="57"/>
      <c r="F284" s="59"/>
      <c r="G284" s="59"/>
      <c r="H284" s="59"/>
      <c r="I284" s="59"/>
      <c r="J284" s="59"/>
      <c r="K284" s="59"/>
      <c r="L284" s="59"/>
      <c r="M284" s="59"/>
      <c r="N284" s="59"/>
      <c r="O284" s="59"/>
      <c r="P284" s="59"/>
      <c r="Q284" s="59"/>
      <c r="R284" s="59"/>
      <c r="S284" s="59"/>
      <c r="T284" s="59"/>
      <c r="U284" s="59"/>
      <c r="V284" s="59"/>
      <c r="W284" s="59"/>
      <c r="X284" s="65"/>
      <c r="Y284" s="65"/>
      <c r="Z284" s="65"/>
      <c r="AA284" s="65"/>
      <c r="AB284" s="65"/>
      <c r="AC284" s="65"/>
      <c r="AD284" s="59"/>
      <c r="AE284" s="58"/>
      <c r="AF284" s="58"/>
      <c r="AG284" s="58"/>
      <c r="AH284" s="58"/>
      <c r="AI284" s="59"/>
      <c r="AJ284" s="65"/>
      <c r="AK284" s="59"/>
      <c r="AL284" s="59"/>
      <c r="AM284" s="59"/>
      <c r="AN284" s="59"/>
      <c r="AO284" s="59"/>
      <c r="AP284" s="59"/>
      <c r="AQ284" s="59"/>
      <c r="AR284" s="66"/>
      <c r="AS284" s="63"/>
      <c r="AT284" s="64"/>
      <c r="AU284" s="63"/>
      <c r="AV284" s="59"/>
      <c r="AW284" s="59"/>
      <c r="AX284" s="59"/>
      <c r="AY284" s="59"/>
      <c r="AZ284" s="59"/>
      <c r="BA284" s="59"/>
      <c r="BB284" s="59"/>
      <c r="BC284" s="59"/>
      <c r="BD284" s="59"/>
      <c r="BE284" s="59"/>
      <c r="BF284" s="65"/>
      <c r="BG284" s="59"/>
      <c r="BH284" s="59"/>
      <c r="BI284" s="59"/>
      <c r="BJ284" s="59"/>
      <c r="BK284" s="26"/>
      <c r="BL284" s="27"/>
      <c r="BM284" s="59"/>
      <c r="BN284" s="59"/>
      <c r="BO284" s="59"/>
      <c r="BP284" s="59"/>
      <c r="BQ284" s="59"/>
      <c r="BR284" s="59"/>
      <c r="BS284" s="59"/>
      <c r="BT284" s="67"/>
      <c r="BU284" s="67"/>
      <c r="BV284" s="59"/>
      <c r="BW284" s="59"/>
      <c r="BX284" s="59"/>
      <c r="BY284" s="59"/>
      <c r="BZ284" s="59"/>
      <c r="CA284" s="59"/>
      <c r="CB284" s="65"/>
      <c r="CC284" s="59"/>
      <c r="XET284" s="28" t="str">
        <f t="shared" si="5"/>
        <v/>
      </c>
    </row>
    <row r="285" spans="1:81 16374:16374" s="28" customFormat="1" x14ac:dyDescent="0.25">
      <c r="A285" s="59"/>
      <c r="B285" s="65"/>
      <c r="C285" s="65"/>
      <c r="D285" s="65"/>
      <c r="E285" s="57"/>
      <c r="F285" s="59"/>
      <c r="G285" s="59"/>
      <c r="H285" s="59"/>
      <c r="I285" s="59"/>
      <c r="J285" s="59"/>
      <c r="K285" s="59"/>
      <c r="L285" s="59"/>
      <c r="M285" s="59"/>
      <c r="N285" s="59"/>
      <c r="O285" s="59"/>
      <c r="P285" s="59"/>
      <c r="Q285" s="59"/>
      <c r="R285" s="59"/>
      <c r="S285" s="59"/>
      <c r="T285" s="59"/>
      <c r="U285" s="59"/>
      <c r="V285" s="59"/>
      <c r="W285" s="59"/>
      <c r="X285" s="65"/>
      <c r="Y285" s="65"/>
      <c r="Z285" s="65"/>
      <c r="AA285" s="65"/>
      <c r="AB285" s="65"/>
      <c r="AC285" s="65"/>
      <c r="AD285" s="59"/>
      <c r="AE285" s="58"/>
      <c r="AF285" s="58"/>
      <c r="AG285" s="58"/>
      <c r="AH285" s="58"/>
      <c r="AI285" s="59"/>
      <c r="AJ285" s="65"/>
      <c r="AK285" s="59"/>
      <c r="AL285" s="59"/>
      <c r="AM285" s="59"/>
      <c r="AN285" s="59"/>
      <c r="AO285" s="59"/>
      <c r="AP285" s="59"/>
      <c r="AQ285" s="59"/>
      <c r="AR285" s="66"/>
      <c r="AS285" s="63"/>
      <c r="AT285" s="64"/>
      <c r="AU285" s="63"/>
      <c r="AV285" s="59"/>
      <c r="AW285" s="59"/>
      <c r="AX285" s="59"/>
      <c r="AY285" s="59"/>
      <c r="AZ285" s="59"/>
      <c r="BA285" s="59"/>
      <c r="BB285" s="59"/>
      <c r="BC285" s="59"/>
      <c r="BD285" s="59"/>
      <c r="BE285" s="59"/>
      <c r="BF285" s="65"/>
      <c r="BG285" s="59"/>
      <c r="BH285" s="59"/>
      <c r="BI285" s="59"/>
      <c r="BJ285" s="59"/>
      <c r="BK285" s="26"/>
      <c r="BL285" s="27"/>
      <c r="BM285" s="59"/>
      <c r="BN285" s="59"/>
      <c r="BO285" s="59"/>
      <c r="BP285" s="59"/>
      <c r="BQ285" s="59"/>
      <c r="BR285" s="59"/>
      <c r="BS285" s="59"/>
      <c r="BT285" s="67"/>
      <c r="BU285" s="67"/>
      <c r="BV285" s="59"/>
      <c r="BW285" s="59"/>
      <c r="BX285" s="59"/>
      <c r="BY285" s="59"/>
      <c r="BZ285" s="59"/>
      <c r="CA285" s="59"/>
      <c r="CB285" s="65"/>
      <c r="CC285" s="59"/>
      <c r="XET285" s="28" t="str">
        <f t="shared" si="5"/>
        <v/>
      </c>
    </row>
    <row r="286" spans="1:81 16374:16374" s="28" customFormat="1" x14ac:dyDescent="0.25">
      <c r="A286" s="59"/>
      <c r="B286" s="65"/>
      <c r="C286" s="65"/>
      <c r="D286" s="65"/>
      <c r="E286" s="57"/>
      <c r="F286" s="59"/>
      <c r="G286" s="59"/>
      <c r="H286" s="59"/>
      <c r="I286" s="59"/>
      <c r="J286" s="59"/>
      <c r="K286" s="59"/>
      <c r="L286" s="59"/>
      <c r="M286" s="59"/>
      <c r="N286" s="59"/>
      <c r="O286" s="59"/>
      <c r="P286" s="59"/>
      <c r="Q286" s="59"/>
      <c r="R286" s="59"/>
      <c r="S286" s="59"/>
      <c r="T286" s="59"/>
      <c r="U286" s="59"/>
      <c r="V286" s="59"/>
      <c r="W286" s="59"/>
      <c r="X286" s="65"/>
      <c r="Y286" s="65"/>
      <c r="Z286" s="65"/>
      <c r="AA286" s="65"/>
      <c r="AB286" s="65"/>
      <c r="AC286" s="65"/>
      <c r="AD286" s="59"/>
      <c r="AE286" s="58"/>
      <c r="AF286" s="58"/>
      <c r="AG286" s="58"/>
      <c r="AH286" s="58"/>
      <c r="AI286" s="59"/>
      <c r="AJ286" s="65"/>
      <c r="AK286" s="59"/>
      <c r="AL286" s="59"/>
      <c r="AM286" s="59"/>
      <c r="AN286" s="59"/>
      <c r="AO286" s="59"/>
      <c r="AP286" s="59"/>
      <c r="AQ286" s="59"/>
      <c r="AR286" s="66"/>
      <c r="AS286" s="63"/>
      <c r="AT286" s="64"/>
      <c r="AU286" s="63"/>
      <c r="AV286" s="59"/>
      <c r="AW286" s="59"/>
      <c r="AX286" s="59"/>
      <c r="AY286" s="59"/>
      <c r="AZ286" s="59"/>
      <c r="BA286" s="59"/>
      <c r="BB286" s="59"/>
      <c r="BC286" s="59"/>
      <c r="BD286" s="59"/>
      <c r="BE286" s="59"/>
      <c r="BF286" s="65"/>
      <c r="BG286" s="59"/>
      <c r="BH286" s="59"/>
      <c r="BI286" s="59"/>
      <c r="BJ286" s="59"/>
      <c r="BK286" s="26"/>
      <c r="BL286" s="27"/>
      <c r="BM286" s="59"/>
      <c r="BN286" s="59"/>
      <c r="BO286" s="59"/>
      <c r="BP286" s="59"/>
      <c r="BQ286" s="59"/>
      <c r="BR286" s="59"/>
      <c r="BS286" s="59"/>
      <c r="BT286" s="67"/>
      <c r="BU286" s="67"/>
      <c r="BV286" s="59"/>
      <c r="BW286" s="59"/>
      <c r="BX286" s="59"/>
      <c r="BY286" s="59"/>
      <c r="BZ286" s="59"/>
      <c r="CA286" s="59"/>
      <c r="CB286" s="65"/>
      <c r="CC286" s="59"/>
      <c r="XET286" s="28" t="str">
        <f t="shared" si="5"/>
        <v/>
      </c>
    </row>
    <row r="287" spans="1:81 16374:16374" s="28" customFormat="1" x14ac:dyDescent="0.25">
      <c r="A287" s="59"/>
      <c r="B287" s="65"/>
      <c r="C287" s="65"/>
      <c r="D287" s="65"/>
      <c r="E287" s="57"/>
      <c r="F287" s="59"/>
      <c r="G287" s="59"/>
      <c r="H287" s="59"/>
      <c r="I287" s="59"/>
      <c r="J287" s="59"/>
      <c r="K287" s="59"/>
      <c r="L287" s="59"/>
      <c r="M287" s="59"/>
      <c r="N287" s="59"/>
      <c r="O287" s="59"/>
      <c r="P287" s="59"/>
      <c r="Q287" s="59"/>
      <c r="R287" s="59"/>
      <c r="S287" s="59"/>
      <c r="T287" s="59"/>
      <c r="U287" s="59"/>
      <c r="V287" s="59"/>
      <c r="W287" s="59"/>
      <c r="X287" s="65"/>
      <c r="Y287" s="65"/>
      <c r="Z287" s="65"/>
      <c r="AA287" s="65"/>
      <c r="AB287" s="65"/>
      <c r="AC287" s="65"/>
      <c r="AD287" s="59"/>
      <c r="AE287" s="58"/>
      <c r="AF287" s="58"/>
      <c r="AG287" s="58"/>
      <c r="AH287" s="58"/>
      <c r="AI287" s="59"/>
      <c r="AJ287" s="65"/>
      <c r="AK287" s="59"/>
      <c r="AL287" s="59"/>
      <c r="AM287" s="59"/>
      <c r="AN287" s="59"/>
      <c r="AO287" s="59"/>
      <c r="AP287" s="59"/>
      <c r="AQ287" s="59"/>
      <c r="AR287" s="66"/>
      <c r="AS287" s="63"/>
      <c r="AT287" s="64"/>
      <c r="AU287" s="63"/>
      <c r="AV287" s="59"/>
      <c r="AW287" s="59"/>
      <c r="AX287" s="59"/>
      <c r="AY287" s="59"/>
      <c r="AZ287" s="59"/>
      <c r="BA287" s="59"/>
      <c r="BB287" s="59"/>
      <c r="BC287" s="59"/>
      <c r="BD287" s="59"/>
      <c r="BE287" s="59"/>
      <c r="BF287" s="65"/>
      <c r="BG287" s="59"/>
      <c r="BH287" s="59"/>
      <c r="BI287" s="59"/>
      <c r="BJ287" s="59"/>
      <c r="BK287" s="26"/>
      <c r="BL287" s="27"/>
      <c r="BM287" s="59"/>
      <c r="BN287" s="59"/>
      <c r="BO287" s="59"/>
      <c r="BP287" s="59"/>
      <c r="BQ287" s="59"/>
      <c r="BR287" s="59"/>
      <c r="BS287" s="59"/>
      <c r="BT287" s="67"/>
      <c r="BU287" s="67"/>
      <c r="BV287" s="59"/>
      <c r="BW287" s="59"/>
      <c r="BX287" s="59"/>
      <c r="BY287" s="59"/>
      <c r="BZ287" s="59"/>
      <c r="CA287" s="59"/>
      <c r="CB287" s="65"/>
      <c r="CC287" s="59"/>
      <c r="XET287" s="28" t="str">
        <f t="shared" si="5"/>
        <v/>
      </c>
    </row>
    <row r="288" spans="1:81 16374:16374" s="28" customFormat="1" x14ac:dyDescent="0.25">
      <c r="A288" s="59"/>
      <c r="B288" s="65"/>
      <c r="C288" s="65"/>
      <c r="D288" s="65"/>
      <c r="E288" s="57"/>
      <c r="F288" s="59"/>
      <c r="G288" s="59"/>
      <c r="H288" s="59"/>
      <c r="I288" s="59"/>
      <c r="J288" s="59"/>
      <c r="K288" s="59"/>
      <c r="L288" s="59"/>
      <c r="M288" s="59"/>
      <c r="N288" s="59"/>
      <c r="O288" s="59"/>
      <c r="P288" s="59"/>
      <c r="Q288" s="59"/>
      <c r="R288" s="59"/>
      <c r="S288" s="59"/>
      <c r="T288" s="59"/>
      <c r="U288" s="59"/>
      <c r="V288" s="59"/>
      <c r="W288" s="59"/>
      <c r="X288" s="65"/>
      <c r="Y288" s="65"/>
      <c r="Z288" s="65"/>
      <c r="AA288" s="65"/>
      <c r="AB288" s="65"/>
      <c r="AC288" s="65"/>
      <c r="AD288" s="59"/>
      <c r="AE288" s="58"/>
      <c r="AF288" s="58"/>
      <c r="AG288" s="58"/>
      <c r="AH288" s="58"/>
      <c r="AI288" s="59"/>
      <c r="AJ288" s="65"/>
      <c r="AK288" s="59"/>
      <c r="AL288" s="59"/>
      <c r="AM288" s="59"/>
      <c r="AN288" s="59"/>
      <c r="AO288" s="59"/>
      <c r="AP288" s="59"/>
      <c r="AQ288" s="59"/>
      <c r="AR288" s="66"/>
      <c r="AS288" s="63"/>
      <c r="AT288" s="64"/>
      <c r="AU288" s="63"/>
      <c r="AV288" s="59"/>
      <c r="AW288" s="59"/>
      <c r="AX288" s="59"/>
      <c r="AY288" s="59"/>
      <c r="AZ288" s="59"/>
      <c r="BA288" s="59"/>
      <c r="BB288" s="59"/>
      <c r="BC288" s="59"/>
      <c r="BD288" s="59"/>
      <c r="BE288" s="59"/>
      <c r="BF288" s="65"/>
      <c r="BG288" s="59"/>
      <c r="BH288" s="59"/>
      <c r="BI288" s="59"/>
      <c r="BJ288" s="59"/>
      <c r="BK288" s="26"/>
      <c r="BL288" s="27"/>
      <c r="BM288" s="59"/>
      <c r="BN288" s="59"/>
      <c r="BO288" s="59"/>
      <c r="BP288" s="59"/>
      <c r="BQ288" s="59"/>
      <c r="BR288" s="59"/>
      <c r="BS288" s="59"/>
      <c r="BT288" s="67"/>
      <c r="BU288" s="67"/>
      <c r="BV288" s="59"/>
      <c r="BW288" s="59"/>
      <c r="BX288" s="59"/>
      <c r="BY288" s="59"/>
      <c r="BZ288" s="59"/>
      <c r="CA288" s="59"/>
      <c r="CB288" s="65"/>
      <c r="CC288" s="59"/>
      <c r="XET288" s="28" t="str">
        <f t="shared" si="5"/>
        <v/>
      </c>
    </row>
    <row r="289" spans="1:81 16374:16374" s="28" customFormat="1" x14ac:dyDescent="0.25">
      <c r="A289" s="59"/>
      <c r="B289" s="65"/>
      <c r="C289" s="65"/>
      <c r="D289" s="65"/>
      <c r="E289" s="57"/>
      <c r="F289" s="59"/>
      <c r="G289" s="59"/>
      <c r="H289" s="59"/>
      <c r="I289" s="59"/>
      <c r="J289" s="59"/>
      <c r="K289" s="59"/>
      <c r="L289" s="59"/>
      <c r="M289" s="59"/>
      <c r="N289" s="59"/>
      <c r="O289" s="59"/>
      <c r="P289" s="59"/>
      <c r="Q289" s="59"/>
      <c r="R289" s="59"/>
      <c r="S289" s="59"/>
      <c r="T289" s="59"/>
      <c r="U289" s="59"/>
      <c r="V289" s="59"/>
      <c r="W289" s="59"/>
      <c r="X289" s="65"/>
      <c r="Y289" s="65"/>
      <c r="Z289" s="65"/>
      <c r="AA289" s="65"/>
      <c r="AB289" s="65"/>
      <c r="AC289" s="65"/>
      <c r="AD289" s="59"/>
      <c r="AE289" s="58"/>
      <c r="AF289" s="58"/>
      <c r="AG289" s="58"/>
      <c r="AH289" s="58"/>
      <c r="AI289" s="59"/>
      <c r="AJ289" s="65"/>
      <c r="AK289" s="59"/>
      <c r="AL289" s="59"/>
      <c r="AM289" s="59"/>
      <c r="AN289" s="59"/>
      <c r="AO289" s="59"/>
      <c r="AP289" s="59"/>
      <c r="AQ289" s="59"/>
      <c r="AR289" s="66"/>
      <c r="AS289" s="63"/>
      <c r="AT289" s="64"/>
      <c r="AU289" s="63"/>
      <c r="AV289" s="59"/>
      <c r="AW289" s="59"/>
      <c r="AX289" s="59"/>
      <c r="AY289" s="59"/>
      <c r="AZ289" s="59"/>
      <c r="BA289" s="59"/>
      <c r="BB289" s="59"/>
      <c r="BC289" s="59"/>
      <c r="BD289" s="59"/>
      <c r="BE289" s="59"/>
      <c r="BF289" s="65"/>
      <c r="BG289" s="59"/>
      <c r="BH289" s="59"/>
      <c r="BI289" s="59"/>
      <c r="BJ289" s="59"/>
      <c r="BK289" s="26"/>
      <c r="BL289" s="27"/>
      <c r="BM289" s="59"/>
      <c r="BN289" s="59"/>
      <c r="BO289" s="59"/>
      <c r="BP289" s="59"/>
      <c r="BQ289" s="59"/>
      <c r="BR289" s="59"/>
      <c r="BS289" s="59"/>
      <c r="BT289" s="67"/>
      <c r="BU289" s="67"/>
      <c r="BV289" s="59"/>
      <c r="BW289" s="59"/>
      <c r="BX289" s="59"/>
      <c r="BY289" s="59"/>
      <c r="BZ289" s="59"/>
      <c r="CA289" s="59"/>
      <c r="CB289" s="65"/>
      <c r="CC289" s="59"/>
      <c r="XET289" s="28" t="str">
        <f t="shared" si="5"/>
        <v/>
      </c>
    </row>
    <row r="290" spans="1:81 16374:16374" s="28" customFormat="1" x14ac:dyDescent="0.25">
      <c r="A290" s="59"/>
      <c r="B290" s="65"/>
      <c r="C290" s="65"/>
      <c r="D290" s="65"/>
      <c r="E290" s="57"/>
      <c r="F290" s="59"/>
      <c r="G290" s="59"/>
      <c r="H290" s="59"/>
      <c r="I290" s="59"/>
      <c r="J290" s="59"/>
      <c r="K290" s="59"/>
      <c r="L290" s="59"/>
      <c r="M290" s="59"/>
      <c r="N290" s="59"/>
      <c r="O290" s="59"/>
      <c r="P290" s="59"/>
      <c r="Q290" s="59"/>
      <c r="R290" s="59"/>
      <c r="S290" s="59"/>
      <c r="T290" s="59"/>
      <c r="U290" s="59"/>
      <c r="V290" s="59"/>
      <c r="W290" s="59"/>
      <c r="X290" s="65"/>
      <c r="Y290" s="65"/>
      <c r="Z290" s="65"/>
      <c r="AA290" s="65"/>
      <c r="AB290" s="65"/>
      <c r="AC290" s="65"/>
      <c r="AD290" s="59"/>
      <c r="AE290" s="58"/>
      <c r="AF290" s="58"/>
      <c r="AG290" s="58"/>
      <c r="AH290" s="58"/>
      <c r="AI290" s="59"/>
      <c r="AJ290" s="65"/>
      <c r="AK290" s="59"/>
      <c r="AL290" s="59"/>
      <c r="AM290" s="59"/>
      <c r="AN290" s="59"/>
      <c r="AO290" s="59"/>
      <c r="AP290" s="59"/>
      <c r="AQ290" s="59"/>
      <c r="AR290" s="66"/>
      <c r="AS290" s="63"/>
      <c r="AT290" s="64"/>
      <c r="AU290" s="63"/>
      <c r="AV290" s="59"/>
      <c r="AW290" s="59"/>
      <c r="AX290" s="59"/>
      <c r="AY290" s="59"/>
      <c r="AZ290" s="59"/>
      <c r="BA290" s="59"/>
      <c r="BB290" s="59"/>
      <c r="BC290" s="59"/>
      <c r="BD290" s="59"/>
      <c r="BE290" s="59"/>
      <c r="BF290" s="65"/>
      <c r="BG290" s="59"/>
      <c r="BH290" s="59"/>
      <c r="BI290" s="59"/>
      <c r="BJ290" s="59"/>
      <c r="BK290" s="26"/>
      <c r="BL290" s="27"/>
      <c r="BM290" s="59"/>
      <c r="BN290" s="59"/>
      <c r="BO290" s="59"/>
      <c r="BP290" s="59"/>
      <c r="BQ290" s="59"/>
      <c r="BR290" s="59"/>
      <c r="BS290" s="59"/>
      <c r="BT290" s="67"/>
      <c r="BU290" s="67"/>
      <c r="BV290" s="59"/>
      <c r="BW290" s="59"/>
      <c r="BX290" s="59"/>
      <c r="BY290" s="59"/>
      <c r="BZ290" s="59"/>
      <c r="CA290" s="59"/>
      <c r="CB290" s="65"/>
      <c r="CC290" s="59"/>
      <c r="XET290" s="28" t="str">
        <f t="shared" si="5"/>
        <v/>
      </c>
    </row>
    <row r="291" spans="1:81 16374:16374" s="28" customFormat="1" x14ac:dyDescent="0.25">
      <c r="A291" s="59"/>
      <c r="B291" s="65"/>
      <c r="C291" s="65"/>
      <c r="D291" s="65"/>
      <c r="E291" s="57"/>
      <c r="F291" s="59"/>
      <c r="G291" s="59"/>
      <c r="H291" s="59"/>
      <c r="I291" s="59"/>
      <c r="J291" s="59"/>
      <c r="K291" s="59"/>
      <c r="L291" s="59"/>
      <c r="M291" s="59"/>
      <c r="N291" s="59"/>
      <c r="O291" s="59"/>
      <c r="P291" s="59"/>
      <c r="Q291" s="59"/>
      <c r="R291" s="59"/>
      <c r="S291" s="59"/>
      <c r="T291" s="59"/>
      <c r="U291" s="59"/>
      <c r="V291" s="59"/>
      <c r="W291" s="59"/>
      <c r="X291" s="65"/>
      <c r="Y291" s="65"/>
      <c r="Z291" s="65"/>
      <c r="AA291" s="65"/>
      <c r="AB291" s="65"/>
      <c r="AC291" s="65"/>
      <c r="AD291" s="59"/>
      <c r="AE291" s="58"/>
      <c r="AF291" s="58"/>
      <c r="AG291" s="58"/>
      <c r="AH291" s="58"/>
      <c r="AI291" s="59"/>
      <c r="AJ291" s="65"/>
      <c r="AK291" s="59"/>
      <c r="AL291" s="59"/>
      <c r="AM291" s="59"/>
      <c r="AN291" s="59"/>
      <c r="AO291" s="59"/>
      <c r="AP291" s="59"/>
      <c r="AQ291" s="59"/>
      <c r="AR291" s="66"/>
      <c r="AS291" s="63"/>
      <c r="AT291" s="64"/>
      <c r="AU291" s="63"/>
      <c r="AV291" s="59"/>
      <c r="AW291" s="59"/>
      <c r="AX291" s="59"/>
      <c r="AY291" s="59"/>
      <c r="AZ291" s="59"/>
      <c r="BA291" s="59"/>
      <c r="BB291" s="59"/>
      <c r="BC291" s="59"/>
      <c r="BD291" s="59"/>
      <c r="BE291" s="59"/>
      <c r="BF291" s="65"/>
      <c r="BG291" s="59"/>
      <c r="BH291" s="59"/>
      <c r="BI291" s="59"/>
      <c r="BJ291" s="59"/>
      <c r="BK291" s="26"/>
      <c r="BL291" s="27"/>
      <c r="BM291" s="59"/>
      <c r="BN291" s="59"/>
      <c r="BO291" s="59"/>
      <c r="BP291" s="59"/>
      <c r="BQ291" s="59"/>
      <c r="BR291" s="59"/>
      <c r="BS291" s="59"/>
      <c r="BT291" s="67"/>
      <c r="BU291" s="67"/>
      <c r="BV291" s="59"/>
      <c r="BW291" s="59"/>
      <c r="BX291" s="59"/>
      <c r="BY291" s="59"/>
      <c r="BZ291" s="59"/>
      <c r="CA291" s="59"/>
      <c r="CB291" s="65"/>
      <c r="CC291" s="59"/>
      <c r="XET291" s="28" t="str">
        <f t="shared" si="5"/>
        <v/>
      </c>
    </row>
    <row r="292" spans="1:81 16374:16374" s="28" customFormat="1" x14ac:dyDescent="0.25">
      <c r="A292" s="59"/>
      <c r="B292" s="65"/>
      <c r="C292" s="65"/>
      <c r="D292" s="65"/>
      <c r="E292" s="57"/>
      <c r="F292" s="59"/>
      <c r="G292" s="59"/>
      <c r="H292" s="59"/>
      <c r="I292" s="59"/>
      <c r="J292" s="59"/>
      <c r="K292" s="59"/>
      <c r="L292" s="59"/>
      <c r="M292" s="59"/>
      <c r="N292" s="59"/>
      <c r="O292" s="59"/>
      <c r="P292" s="59"/>
      <c r="Q292" s="59"/>
      <c r="R292" s="59"/>
      <c r="S292" s="59"/>
      <c r="T292" s="59"/>
      <c r="U292" s="59"/>
      <c r="V292" s="59"/>
      <c r="W292" s="59"/>
      <c r="X292" s="65"/>
      <c r="Y292" s="65"/>
      <c r="Z292" s="65"/>
      <c r="AA292" s="65"/>
      <c r="AB292" s="65"/>
      <c r="AC292" s="65"/>
      <c r="AD292" s="59"/>
      <c r="AE292" s="58"/>
      <c r="AF292" s="58"/>
      <c r="AG292" s="58"/>
      <c r="AH292" s="58"/>
      <c r="AI292" s="59"/>
      <c r="AJ292" s="65"/>
      <c r="AK292" s="59"/>
      <c r="AL292" s="59"/>
      <c r="AM292" s="59"/>
      <c r="AN292" s="59"/>
      <c r="AO292" s="59"/>
      <c r="AP292" s="59"/>
      <c r="AQ292" s="59"/>
      <c r="AR292" s="66"/>
      <c r="AS292" s="63"/>
      <c r="AT292" s="64"/>
      <c r="AU292" s="63"/>
      <c r="AV292" s="59"/>
      <c r="AW292" s="59"/>
      <c r="AX292" s="59"/>
      <c r="AY292" s="59"/>
      <c r="AZ292" s="59"/>
      <c r="BA292" s="59"/>
      <c r="BB292" s="59"/>
      <c r="BC292" s="59"/>
      <c r="BD292" s="59"/>
      <c r="BE292" s="59"/>
      <c r="BF292" s="65"/>
      <c r="BG292" s="59"/>
      <c r="BH292" s="59"/>
      <c r="BI292" s="59"/>
      <c r="BJ292" s="59"/>
      <c r="BK292" s="26"/>
      <c r="BL292" s="27"/>
      <c r="BM292" s="59"/>
      <c r="BN292" s="59"/>
      <c r="BO292" s="59"/>
      <c r="BP292" s="59"/>
      <c r="BQ292" s="59"/>
      <c r="BR292" s="59"/>
      <c r="BS292" s="59"/>
      <c r="BT292" s="67"/>
      <c r="BU292" s="67"/>
      <c r="BV292" s="59"/>
      <c r="BW292" s="59"/>
      <c r="BX292" s="59"/>
      <c r="BY292" s="59"/>
      <c r="BZ292" s="59"/>
      <c r="CA292" s="59"/>
      <c r="CB292" s="65"/>
      <c r="CC292" s="59"/>
      <c r="XET292" s="28" t="str">
        <f t="shared" si="5"/>
        <v/>
      </c>
    </row>
    <row r="293" spans="1:81 16374:16374" s="28" customFormat="1" x14ac:dyDescent="0.25">
      <c r="A293" s="59"/>
      <c r="B293" s="65"/>
      <c r="C293" s="65"/>
      <c r="D293" s="65"/>
      <c r="E293" s="57"/>
      <c r="F293" s="59"/>
      <c r="G293" s="59"/>
      <c r="H293" s="59"/>
      <c r="I293" s="59"/>
      <c r="J293" s="59"/>
      <c r="K293" s="59"/>
      <c r="L293" s="59"/>
      <c r="M293" s="59"/>
      <c r="N293" s="59"/>
      <c r="O293" s="59"/>
      <c r="P293" s="59"/>
      <c r="Q293" s="59"/>
      <c r="R293" s="59"/>
      <c r="S293" s="59"/>
      <c r="T293" s="59"/>
      <c r="U293" s="59"/>
      <c r="V293" s="59"/>
      <c r="W293" s="59"/>
      <c r="X293" s="65"/>
      <c r="Y293" s="65"/>
      <c r="Z293" s="65"/>
      <c r="AA293" s="65"/>
      <c r="AB293" s="65"/>
      <c r="AC293" s="65"/>
      <c r="AD293" s="59"/>
      <c r="AE293" s="58"/>
      <c r="AF293" s="58"/>
      <c r="AG293" s="58"/>
      <c r="AH293" s="58"/>
      <c r="AI293" s="59"/>
      <c r="AJ293" s="65"/>
      <c r="AK293" s="59"/>
      <c r="AL293" s="59"/>
      <c r="AM293" s="59"/>
      <c r="AN293" s="59"/>
      <c r="AO293" s="59"/>
      <c r="AP293" s="59"/>
      <c r="AQ293" s="59"/>
      <c r="AR293" s="66"/>
      <c r="AS293" s="63"/>
      <c r="AT293" s="64"/>
      <c r="AU293" s="63"/>
      <c r="AV293" s="59"/>
      <c r="AW293" s="59"/>
      <c r="AX293" s="59"/>
      <c r="AY293" s="59"/>
      <c r="AZ293" s="59"/>
      <c r="BA293" s="59"/>
      <c r="BB293" s="59"/>
      <c r="BC293" s="59"/>
      <c r="BD293" s="59"/>
      <c r="BE293" s="59"/>
      <c r="BF293" s="65"/>
      <c r="BG293" s="59"/>
      <c r="BH293" s="59"/>
      <c r="BI293" s="59"/>
      <c r="BJ293" s="59"/>
      <c r="BK293" s="26"/>
      <c r="BL293" s="27"/>
      <c r="BM293" s="59"/>
      <c r="BN293" s="59"/>
      <c r="BO293" s="59"/>
      <c r="BP293" s="59"/>
      <c r="BQ293" s="59"/>
      <c r="BR293" s="59"/>
      <c r="BS293" s="59"/>
      <c r="BT293" s="67"/>
      <c r="BU293" s="67"/>
      <c r="BV293" s="59"/>
      <c r="BW293" s="59"/>
      <c r="BX293" s="59"/>
      <c r="BY293" s="59"/>
      <c r="BZ293" s="59"/>
      <c r="CA293" s="59"/>
      <c r="CB293" s="65"/>
      <c r="CC293" s="59"/>
      <c r="XET293" s="28" t="str">
        <f t="shared" si="5"/>
        <v/>
      </c>
    </row>
    <row r="294" spans="1:81 16374:16374" s="28" customFormat="1" x14ac:dyDescent="0.25">
      <c r="A294" s="59"/>
      <c r="B294" s="65"/>
      <c r="C294" s="65"/>
      <c r="D294" s="65"/>
      <c r="E294" s="57"/>
      <c r="F294" s="59"/>
      <c r="G294" s="59"/>
      <c r="H294" s="59"/>
      <c r="I294" s="59"/>
      <c r="J294" s="59"/>
      <c r="K294" s="59"/>
      <c r="L294" s="59"/>
      <c r="M294" s="59"/>
      <c r="N294" s="59"/>
      <c r="O294" s="59"/>
      <c r="P294" s="59"/>
      <c r="Q294" s="59"/>
      <c r="R294" s="59"/>
      <c r="S294" s="59"/>
      <c r="T294" s="59"/>
      <c r="U294" s="59"/>
      <c r="V294" s="59"/>
      <c r="W294" s="59"/>
      <c r="X294" s="65"/>
      <c r="Y294" s="65"/>
      <c r="Z294" s="65"/>
      <c r="AA294" s="65"/>
      <c r="AB294" s="65"/>
      <c r="AC294" s="65"/>
      <c r="AD294" s="59"/>
      <c r="AE294" s="58"/>
      <c r="AF294" s="58"/>
      <c r="AG294" s="58"/>
      <c r="AH294" s="58"/>
      <c r="AI294" s="59"/>
      <c r="AJ294" s="65"/>
      <c r="AK294" s="59"/>
      <c r="AL294" s="59"/>
      <c r="AM294" s="59"/>
      <c r="AN294" s="59"/>
      <c r="AO294" s="59"/>
      <c r="AP294" s="59"/>
      <c r="AQ294" s="59"/>
      <c r="AR294" s="66"/>
      <c r="AS294" s="63"/>
      <c r="AT294" s="64"/>
      <c r="AU294" s="63"/>
      <c r="AV294" s="59"/>
      <c r="AW294" s="59"/>
      <c r="AX294" s="59"/>
      <c r="AY294" s="59"/>
      <c r="AZ294" s="59"/>
      <c r="BA294" s="59"/>
      <c r="BB294" s="59"/>
      <c r="BC294" s="59"/>
      <c r="BD294" s="59"/>
      <c r="BE294" s="59"/>
      <c r="BF294" s="65"/>
      <c r="BG294" s="59"/>
      <c r="BH294" s="59"/>
      <c r="BI294" s="59"/>
      <c r="BJ294" s="59"/>
      <c r="BK294" s="26"/>
      <c r="BL294" s="27"/>
      <c r="BM294" s="59"/>
      <c r="BN294" s="59"/>
      <c r="BO294" s="59"/>
      <c r="BP294" s="59"/>
      <c r="BQ294" s="59"/>
      <c r="BR294" s="59"/>
      <c r="BS294" s="59"/>
      <c r="BT294" s="67"/>
      <c r="BU294" s="67"/>
      <c r="BV294" s="59"/>
      <c r="BW294" s="59"/>
      <c r="BX294" s="59"/>
      <c r="BY294" s="59"/>
      <c r="BZ294" s="59"/>
      <c r="CA294" s="59"/>
      <c r="CB294" s="65"/>
      <c r="CC294" s="59"/>
      <c r="XET294" s="28" t="str">
        <f t="shared" si="5"/>
        <v/>
      </c>
    </row>
    <row r="295" spans="1:81 16374:16374" s="28" customFormat="1" x14ac:dyDescent="0.25">
      <c r="A295" s="59"/>
      <c r="B295" s="65"/>
      <c r="C295" s="65"/>
      <c r="D295" s="65"/>
      <c r="E295" s="57"/>
      <c r="F295" s="59"/>
      <c r="G295" s="59"/>
      <c r="H295" s="59"/>
      <c r="I295" s="59"/>
      <c r="J295" s="59"/>
      <c r="K295" s="59"/>
      <c r="L295" s="59"/>
      <c r="M295" s="59"/>
      <c r="N295" s="59"/>
      <c r="O295" s="59"/>
      <c r="P295" s="59"/>
      <c r="Q295" s="59"/>
      <c r="R295" s="59"/>
      <c r="S295" s="59"/>
      <c r="T295" s="59"/>
      <c r="U295" s="59"/>
      <c r="V295" s="59"/>
      <c r="W295" s="59"/>
      <c r="X295" s="65"/>
      <c r="Y295" s="65"/>
      <c r="Z295" s="65"/>
      <c r="AA295" s="65"/>
      <c r="AB295" s="65"/>
      <c r="AC295" s="65"/>
      <c r="AD295" s="59"/>
      <c r="AE295" s="58"/>
      <c r="AF295" s="58"/>
      <c r="AG295" s="58"/>
      <c r="AH295" s="58"/>
      <c r="AI295" s="59"/>
      <c r="AJ295" s="65"/>
      <c r="AK295" s="59"/>
      <c r="AL295" s="59"/>
      <c r="AM295" s="59"/>
      <c r="AN295" s="59"/>
      <c r="AO295" s="59"/>
      <c r="AP295" s="59"/>
      <c r="AQ295" s="59"/>
      <c r="AR295" s="66"/>
      <c r="AS295" s="63"/>
      <c r="AT295" s="64"/>
      <c r="AU295" s="63"/>
      <c r="AV295" s="59"/>
      <c r="AW295" s="59"/>
      <c r="AX295" s="59"/>
      <c r="AY295" s="59"/>
      <c r="AZ295" s="59"/>
      <c r="BA295" s="59"/>
      <c r="BB295" s="59"/>
      <c r="BC295" s="59"/>
      <c r="BD295" s="59"/>
      <c r="BE295" s="59"/>
      <c r="BF295" s="65"/>
      <c r="BG295" s="59"/>
      <c r="BH295" s="59"/>
      <c r="BI295" s="59"/>
      <c r="BJ295" s="59"/>
      <c r="BK295" s="26"/>
      <c r="BL295" s="27"/>
      <c r="BM295" s="59"/>
      <c r="BN295" s="59"/>
      <c r="BO295" s="59"/>
      <c r="BP295" s="59"/>
      <c r="BQ295" s="59"/>
      <c r="BR295" s="59"/>
      <c r="BS295" s="59"/>
      <c r="BT295" s="67"/>
      <c r="BU295" s="67"/>
      <c r="BV295" s="59"/>
      <c r="BW295" s="59"/>
      <c r="BX295" s="59"/>
      <c r="BY295" s="59"/>
      <c r="BZ295" s="59"/>
      <c r="CA295" s="59"/>
      <c r="CB295" s="65"/>
      <c r="CC295" s="59"/>
      <c r="XET295" s="28" t="str">
        <f t="shared" si="5"/>
        <v/>
      </c>
    </row>
    <row r="296" spans="1:81 16374:16374" s="28" customFormat="1" x14ac:dyDescent="0.25">
      <c r="A296" s="59"/>
      <c r="B296" s="65"/>
      <c r="C296" s="65"/>
      <c r="D296" s="65"/>
      <c r="E296" s="57"/>
      <c r="F296" s="59"/>
      <c r="G296" s="59"/>
      <c r="H296" s="59"/>
      <c r="I296" s="59"/>
      <c r="J296" s="59"/>
      <c r="K296" s="59"/>
      <c r="L296" s="59"/>
      <c r="M296" s="59"/>
      <c r="N296" s="59"/>
      <c r="O296" s="59"/>
      <c r="P296" s="59"/>
      <c r="Q296" s="59"/>
      <c r="R296" s="59"/>
      <c r="S296" s="59"/>
      <c r="T296" s="59"/>
      <c r="U296" s="59"/>
      <c r="V296" s="59"/>
      <c r="W296" s="59"/>
      <c r="X296" s="65"/>
      <c r="Y296" s="65"/>
      <c r="Z296" s="65"/>
      <c r="AA296" s="65"/>
      <c r="AB296" s="65"/>
      <c r="AC296" s="65"/>
      <c r="AD296" s="59"/>
      <c r="AE296" s="58"/>
      <c r="AF296" s="58"/>
      <c r="AG296" s="58"/>
      <c r="AH296" s="58"/>
      <c r="AI296" s="59"/>
      <c r="AJ296" s="65"/>
      <c r="AK296" s="59"/>
      <c r="AL296" s="59"/>
      <c r="AM296" s="59"/>
      <c r="AN296" s="59"/>
      <c r="AO296" s="59"/>
      <c r="AP296" s="59"/>
      <c r="AQ296" s="59"/>
      <c r="AR296" s="66"/>
      <c r="AS296" s="63"/>
      <c r="AT296" s="64"/>
      <c r="AU296" s="63"/>
      <c r="AV296" s="59"/>
      <c r="AW296" s="59"/>
      <c r="AX296" s="59"/>
      <c r="AY296" s="59"/>
      <c r="AZ296" s="59"/>
      <c r="BA296" s="59"/>
      <c r="BB296" s="59"/>
      <c r="BC296" s="59"/>
      <c r="BD296" s="59"/>
      <c r="BE296" s="59"/>
      <c r="BF296" s="65"/>
      <c r="BG296" s="59"/>
      <c r="BH296" s="59"/>
      <c r="BI296" s="59"/>
      <c r="BJ296" s="59"/>
      <c r="BK296" s="26"/>
      <c r="BL296" s="27"/>
      <c r="BM296" s="59"/>
      <c r="BN296" s="59"/>
      <c r="BO296" s="59"/>
      <c r="BP296" s="59"/>
      <c r="BQ296" s="59"/>
      <c r="BR296" s="59"/>
      <c r="BS296" s="59"/>
      <c r="BT296" s="67"/>
      <c r="BU296" s="67"/>
      <c r="BV296" s="59"/>
      <c r="BW296" s="59"/>
      <c r="BX296" s="59"/>
      <c r="BY296" s="59"/>
      <c r="BZ296" s="59"/>
      <c r="CA296" s="59"/>
      <c r="CB296" s="65"/>
      <c r="CC296" s="59"/>
      <c r="XET296" s="28" t="str">
        <f t="shared" si="5"/>
        <v/>
      </c>
    </row>
    <row r="297" spans="1:81 16374:16374" s="28" customFormat="1" x14ac:dyDescent="0.25">
      <c r="A297" s="59"/>
      <c r="B297" s="65"/>
      <c r="C297" s="65"/>
      <c r="D297" s="65"/>
      <c r="E297" s="57"/>
      <c r="F297" s="59"/>
      <c r="G297" s="59"/>
      <c r="H297" s="59"/>
      <c r="I297" s="59"/>
      <c r="J297" s="59"/>
      <c r="K297" s="59"/>
      <c r="L297" s="59"/>
      <c r="M297" s="59"/>
      <c r="N297" s="59"/>
      <c r="O297" s="59"/>
      <c r="P297" s="59"/>
      <c r="Q297" s="59"/>
      <c r="R297" s="59"/>
      <c r="S297" s="59"/>
      <c r="T297" s="59"/>
      <c r="U297" s="59"/>
      <c r="V297" s="59"/>
      <c r="W297" s="59"/>
      <c r="X297" s="65"/>
      <c r="Y297" s="65"/>
      <c r="Z297" s="65"/>
      <c r="AA297" s="65"/>
      <c r="AB297" s="65"/>
      <c r="AC297" s="65"/>
      <c r="AD297" s="59"/>
      <c r="AE297" s="58"/>
      <c r="AF297" s="58"/>
      <c r="AG297" s="58"/>
      <c r="AH297" s="58"/>
      <c r="AI297" s="59"/>
      <c r="AJ297" s="65"/>
      <c r="AK297" s="59"/>
      <c r="AL297" s="59"/>
      <c r="AM297" s="59"/>
      <c r="AN297" s="59"/>
      <c r="AO297" s="59"/>
      <c r="AP297" s="59"/>
      <c r="AQ297" s="59"/>
      <c r="AR297" s="66"/>
      <c r="AS297" s="63"/>
      <c r="AT297" s="64"/>
      <c r="AU297" s="63"/>
      <c r="AV297" s="59"/>
      <c r="AW297" s="59"/>
      <c r="AX297" s="59"/>
      <c r="AY297" s="59"/>
      <c r="AZ297" s="59"/>
      <c r="BA297" s="59"/>
      <c r="BB297" s="59"/>
      <c r="BC297" s="59"/>
      <c r="BD297" s="59"/>
      <c r="BE297" s="59"/>
      <c r="BF297" s="65"/>
      <c r="BG297" s="59"/>
      <c r="BH297" s="59"/>
      <c r="BI297" s="59"/>
      <c r="BJ297" s="59"/>
      <c r="BK297" s="26"/>
      <c r="BL297" s="27"/>
      <c r="BM297" s="59"/>
      <c r="BN297" s="59"/>
      <c r="BO297" s="59"/>
      <c r="BP297" s="59"/>
      <c r="BQ297" s="59"/>
      <c r="BR297" s="59"/>
      <c r="BS297" s="59"/>
      <c r="BT297" s="67"/>
      <c r="BU297" s="67"/>
      <c r="BV297" s="59"/>
      <c r="BW297" s="59"/>
      <c r="BX297" s="59"/>
      <c r="BY297" s="59"/>
      <c r="BZ297" s="59"/>
      <c r="CA297" s="59"/>
      <c r="CB297" s="65"/>
      <c r="CC297" s="59"/>
      <c r="XET297" s="28" t="str">
        <f t="shared" si="5"/>
        <v/>
      </c>
    </row>
    <row r="298" spans="1:81 16374:16374" s="28" customFormat="1" x14ac:dyDescent="0.25">
      <c r="A298" s="59"/>
      <c r="B298" s="65"/>
      <c r="C298" s="65"/>
      <c r="D298" s="65"/>
      <c r="E298" s="57"/>
      <c r="F298" s="59"/>
      <c r="G298" s="59"/>
      <c r="H298" s="59"/>
      <c r="I298" s="59"/>
      <c r="J298" s="59"/>
      <c r="K298" s="59"/>
      <c r="L298" s="59"/>
      <c r="M298" s="59"/>
      <c r="N298" s="59"/>
      <c r="O298" s="59"/>
      <c r="P298" s="59"/>
      <c r="Q298" s="59"/>
      <c r="R298" s="59"/>
      <c r="S298" s="59"/>
      <c r="T298" s="59"/>
      <c r="U298" s="59"/>
      <c r="V298" s="59"/>
      <c r="W298" s="59"/>
      <c r="X298" s="65"/>
      <c r="Y298" s="65"/>
      <c r="Z298" s="65"/>
      <c r="AA298" s="65"/>
      <c r="AB298" s="65"/>
      <c r="AC298" s="65"/>
      <c r="AD298" s="59"/>
      <c r="AE298" s="58"/>
      <c r="AF298" s="58"/>
      <c r="AG298" s="58"/>
      <c r="AH298" s="58"/>
      <c r="AI298" s="59"/>
      <c r="AJ298" s="65"/>
      <c r="AK298" s="59"/>
      <c r="AL298" s="59"/>
      <c r="AM298" s="59"/>
      <c r="AN298" s="59"/>
      <c r="AO298" s="59"/>
      <c r="AP298" s="59"/>
      <c r="AQ298" s="59"/>
      <c r="AR298" s="66"/>
      <c r="AS298" s="63"/>
      <c r="AT298" s="64"/>
      <c r="AU298" s="63"/>
      <c r="AV298" s="59"/>
      <c r="AW298" s="59"/>
      <c r="AX298" s="59"/>
      <c r="AY298" s="59"/>
      <c r="AZ298" s="59"/>
      <c r="BA298" s="59"/>
      <c r="BB298" s="59"/>
      <c r="BC298" s="59"/>
      <c r="BD298" s="59"/>
      <c r="BE298" s="59"/>
      <c r="BF298" s="65"/>
      <c r="BG298" s="59"/>
      <c r="BH298" s="59"/>
      <c r="BI298" s="59"/>
      <c r="BJ298" s="59"/>
      <c r="BK298" s="26"/>
      <c r="BL298" s="27"/>
      <c r="BM298" s="59"/>
      <c r="BN298" s="59"/>
      <c r="BO298" s="59"/>
      <c r="BP298" s="59"/>
      <c r="BQ298" s="59"/>
      <c r="BR298" s="59"/>
      <c r="BS298" s="59"/>
      <c r="BT298" s="67"/>
      <c r="BU298" s="67"/>
      <c r="BV298" s="59"/>
      <c r="BW298" s="59"/>
      <c r="BX298" s="59"/>
      <c r="BY298" s="59"/>
      <c r="BZ298" s="59"/>
      <c r="CA298" s="59"/>
      <c r="CB298" s="65"/>
      <c r="CC298" s="59"/>
      <c r="XET298" s="28" t="str">
        <f t="shared" si="5"/>
        <v/>
      </c>
    </row>
    <row r="299" spans="1:81 16374:16374" s="28" customFormat="1" x14ac:dyDescent="0.25">
      <c r="A299" s="59"/>
      <c r="B299" s="65"/>
      <c r="C299" s="65"/>
      <c r="D299" s="65"/>
      <c r="E299" s="57"/>
      <c r="F299" s="59"/>
      <c r="G299" s="59"/>
      <c r="H299" s="59"/>
      <c r="I299" s="59"/>
      <c r="J299" s="59"/>
      <c r="K299" s="59"/>
      <c r="L299" s="59"/>
      <c r="M299" s="59"/>
      <c r="N299" s="59"/>
      <c r="O299" s="59"/>
      <c r="P299" s="59"/>
      <c r="Q299" s="59"/>
      <c r="R299" s="59"/>
      <c r="S299" s="59"/>
      <c r="T299" s="59"/>
      <c r="U299" s="59"/>
      <c r="V299" s="59"/>
      <c r="W299" s="59"/>
      <c r="X299" s="65"/>
      <c r="Y299" s="65"/>
      <c r="Z299" s="65"/>
      <c r="AA299" s="65"/>
      <c r="AB299" s="65"/>
      <c r="AC299" s="65"/>
      <c r="AD299" s="59"/>
      <c r="AE299" s="58"/>
      <c r="AF299" s="58"/>
      <c r="AG299" s="58"/>
      <c r="AH299" s="58"/>
      <c r="AI299" s="59"/>
      <c r="AJ299" s="65"/>
      <c r="AK299" s="59"/>
      <c r="AL299" s="59"/>
      <c r="AM299" s="59"/>
      <c r="AN299" s="59"/>
      <c r="AO299" s="59"/>
      <c r="AP299" s="59"/>
      <c r="AQ299" s="59"/>
      <c r="AR299" s="66"/>
      <c r="AS299" s="63"/>
      <c r="AT299" s="64"/>
      <c r="AU299" s="63"/>
      <c r="AV299" s="59"/>
      <c r="AW299" s="59"/>
      <c r="AX299" s="59"/>
      <c r="AY299" s="59"/>
      <c r="AZ299" s="59"/>
      <c r="BA299" s="59"/>
      <c r="BB299" s="59"/>
      <c r="BC299" s="59"/>
      <c r="BD299" s="59"/>
      <c r="BE299" s="59"/>
      <c r="BF299" s="65"/>
      <c r="BG299" s="59"/>
      <c r="BH299" s="59"/>
      <c r="BI299" s="59"/>
      <c r="BJ299" s="59"/>
      <c r="BK299" s="26"/>
      <c r="BL299" s="27"/>
      <c r="BM299" s="59"/>
      <c r="BN299" s="59"/>
      <c r="BO299" s="59"/>
      <c r="BP299" s="59"/>
      <c r="BQ299" s="59"/>
      <c r="BR299" s="59"/>
      <c r="BS299" s="59"/>
      <c r="BT299" s="67"/>
      <c r="BU299" s="67"/>
      <c r="BV299" s="59"/>
      <c r="BW299" s="59"/>
      <c r="BX299" s="59"/>
      <c r="BY299" s="59"/>
      <c r="BZ299" s="59"/>
      <c r="CA299" s="59"/>
      <c r="CB299" s="65"/>
      <c r="CC299" s="59"/>
      <c r="XET299" s="28" t="str">
        <f t="shared" si="5"/>
        <v/>
      </c>
    </row>
    <row r="300" spans="1:81 16374:16374" s="28" customFormat="1" x14ac:dyDescent="0.25">
      <c r="A300" s="59"/>
      <c r="B300" s="65"/>
      <c r="C300" s="65"/>
      <c r="D300" s="65"/>
      <c r="E300" s="57"/>
      <c r="F300" s="59"/>
      <c r="G300" s="59"/>
      <c r="H300" s="59"/>
      <c r="I300" s="59"/>
      <c r="J300" s="59"/>
      <c r="K300" s="59"/>
      <c r="L300" s="59"/>
      <c r="M300" s="59"/>
      <c r="N300" s="59"/>
      <c r="O300" s="59"/>
      <c r="P300" s="59"/>
      <c r="Q300" s="59"/>
      <c r="R300" s="59"/>
      <c r="S300" s="59"/>
      <c r="T300" s="59"/>
      <c r="U300" s="59"/>
      <c r="V300" s="59"/>
      <c r="W300" s="59"/>
      <c r="X300" s="65"/>
      <c r="Y300" s="65"/>
      <c r="Z300" s="65"/>
      <c r="AA300" s="65"/>
      <c r="AB300" s="65"/>
      <c r="AC300" s="65"/>
      <c r="AD300" s="59"/>
      <c r="AE300" s="58"/>
      <c r="AF300" s="58"/>
      <c r="AG300" s="58"/>
      <c r="AH300" s="58"/>
      <c r="AI300" s="59"/>
      <c r="AJ300" s="65"/>
      <c r="AK300" s="59"/>
      <c r="AL300" s="59"/>
      <c r="AM300" s="59"/>
      <c r="AN300" s="59"/>
      <c r="AO300" s="59"/>
      <c r="AP300" s="59"/>
      <c r="AQ300" s="59"/>
      <c r="AR300" s="66"/>
      <c r="AS300" s="63"/>
      <c r="AT300" s="64"/>
      <c r="AU300" s="63"/>
      <c r="AV300" s="59"/>
      <c r="AW300" s="59"/>
      <c r="AX300" s="59"/>
      <c r="AY300" s="59"/>
      <c r="AZ300" s="59"/>
      <c r="BA300" s="59"/>
      <c r="BB300" s="59"/>
      <c r="BC300" s="59"/>
      <c r="BD300" s="59"/>
      <c r="BE300" s="59"/>
      <c r="BF300" s="65"/>
      <c r="BG300" s="59"/>
      <c r="BH300" s="59"/>
      <c r="BI300" s="59"/>
      <c r="BJ300" s="59"/>
      <c r="BK300" s="26"/>
      <c r="BL300" s="27"/>
      <c r="BM300" s="59"/>
      <c r="BN300" s="59"/>
      <c r="BO300" s="59"/>
      <c r="BP300" s="59"/>
      <c r="BQ300" s="59"/>
      <c r="BR300" s="59"/>
      <c r="BS300" s="59"/>
      <c r="BT300" s="67"/>
      <c r="BU300" s="67"/>
      <c r="BV300" s="59"/>
      <c r="BW300" s="59"/>
      <c r="BX300" s="59"/>
      <c r="BY300" s="59"/>
      <c r="BZ300" s="59"/>
      <c r="CA300" s="59"/>
      <c r="CB300" s="65"/>
      <c r="CC300" s="59"/>
      <c r="XET300" s="28" t="str">
        <f t="shared" si="5"/>
        <v/>
      </c>
    </row>
    <row r="301" spans="1:81 16374:16374" s="28" customFormat="1" x14ac:dyDescent="0.25">
      <c r="A301" s="59"/>
      <c r="B301" s="65"/>
      <c r="C301" s="65"/>
      <c r="D301" s="65"/>
      <c r="E301" s="57"/>
      <c r="F301" s="59"/>
      <c r="G301" s="59"/>
      <c r="H301" s="59"/>
      <c r="I301" s="59"/>
      <c r="J301" s="59"/>
      <c r="K301" s="59"/>
      <c r="L301" s="59"/>
      <c r="M301" s="59"/>
      <c r="N301" s="59"/>
      <c r="O301" s="59"/>
      <c r="P301" s="59"/>
      <c r="Q301" s="59"/>
      <c r="R301" s="59"/>
      <c r="S301" s="59"/>
      <c r="T301" s="59"/>
      <c r="U301" s="59"/>
      <c r="V301" s="59"/>
      <c r="W301" s="59"/>
      <c r="X301" s="65"/>
      <c r="Y301" s="65"/>
      <c r="Z301" s="65"/>
      <c r="AA301" s="65"/>
      <c r="AB301" s="65"/>
      <c r="AC301" s="65"/>
      <c r="AD301" s="59"/>
      <c r="AE301" s="58"/>
      <c r="AF301" s="58"/>
      <c r="AG301" s="58"/>
      <c r="AH301" s="58"/>
      <c r="AI301" s="59"/>
      <c r="AJ301" s="65"/>
      <c r="AK301" s="59"/>
      <c r="AL301" s="59"/>
      <c r="AM301" s="59"/>
      <c r="AN301" s="59"/>
      <c r="AO301" s="59"/>
      <c r="AP301" s="59"/>
      <c r="AQ301" s="59"/>
      <c r="AR301" s="66"/>
      <c r="AS301" s="63"/>
      <c r="AT301" s="64"/>
      <c r="AU301" s="63"/>
      <c r="AV301" s="59"/>
      <c r="AW301" s="59"/>
      <c r="AX301" s="59"/>
      <c r="AY301" s="59"/>
      <c r="AZ301" s="59"/>
      <c r="BA301" s="59"/>
      <c r="BB301" s="59"/>
      <c r="BC301" s="59"/>
      <c r="BD301" s="59"/>
      <c r="BE301" s="59"/>
      <c r="BF301" s="65"/>
      <c r="BG301" s="59"/>
      <c r="BH301" s="59"/>
      <c r="BI301" s="59"/>
      <c r="BJ301" s="59"/>
      <c r="BK301" s="26"/>
      <c r="BL301" s="27"/>
      <c r="BM301" s="59"/>
      <c r="BN301" s="59"/>
      <c r="BO301" s="59"/>
      <c r="BP301" s="59"/>
      <c r="BQ301" s="59"/>
      <c r="BR301" s="59"/>
      <c r="BS301" s="59"/>
      <c r="BT301" s="67"/>
      <c r="BU301" s="67"/>
      <c r="BV301" s="59"/>
      <c r="BW301" s="59"/>
      <c r="BX301" s="59"/>
      <c r="BY301" s="59"/>
      <c r="BZ301" s="59"/>
      <c r="CA301" s="59"/>
      <c r="CB301" s="65"/>
      <c r="CC301" s="59"/>
      <c r="XET301" s="28" t="str">
        <f t="shared" si="5"/>
        <v/>
      </c>
    </row>
    <row r="302" spans="1:81 16374:16374" s="28" customFormat="1" x14ac:dyDescent="0.25">
      <c r="A302" s="59"/>
      <c r="B302" s="65"/>
      <c r="C302" s="65"/>
      <c r="D302" s="65"/>
      <c r="E302" s="57"/>
      <c r="F302" s="59"/>
      <c r="G302" s="59"/>
      <c r="H302" s="59"/>
      <c r="I302" s="59"/>
      <c r="J302" s="59"/>
      <c r="K302" s="59"/>
      <c r="L302" s="59"/>
      <c r="M302" s="59"/>
      <c r="N302" s="59"/>
      <c r="O302" s="59"/>
      <c r="P302" s="59"/>
      <c r="Q302" s="59"/>
      <c r="R302" s="59"/>
      <c r="S302" s="59"/>
      <c r="T302" s="59"/>
      <c r="U302" s="59"/>
      <c r="V302" s="59"/>
      <c r="W302" s="59"/>
      <c r="X302" s="65"/>
      <c r="Y302" s="65"/>
      <c r="Z302" s="65"/>
      <c r="AA302" s="65"/>
      <c r="AB302" s="65"/>
      <c r="AC302" s="65"/>
      <c r="AD302" s="59"/>
      <c r="AE302" s="58"/>
      <c r="AF302" s="58"/>
      <c r="AG302" s="58"/>
      <c r="AH302" s="58"/>
      <c r="AI302" s="59"/>
      <c r="AJ302" s="65"/>
      <c r="AK302" s="59"/>
      <c r="AL302" s="59"/>
      <c r="AM302" s="59"/>
      <c r="AN302" s="59"/>
      <c r="AO302" s="59"/>
      <c r="AP302" s="59"/>
      <c r="AQ302" s="59"/>
      <c r="AR302" s="66"/>
      <c r="AS302" s="63"/>
      <c r="AT302" s="64"/>
      <c r="AU302" s="63"/>
      <c r="AV302" s="59"/>
      <c r="AW302" s="59"/>
      <c r="AX302" s="59"/>
      <c r="AY302" s="59"/>
      <c r="AZ302" s="59"/>
      <c r="BA302" s="59"/>
      <c r="BB302" s="59"/>
      <c r="BC302" s="59"/>
      <c r="BD302" s="59"/>
      <c r="BE302" s="59"/>
      <c r="BF302" s="65"/>
      <c r="BG302" s="59"/>
      <c r="BH302" s="59"/>
      <c r="BI302" s="59"/>
      <c r="BJ302" s="59"/>
      <c r="BK302" s="26"/>
      <c r="BL302" s="27"/>
      <c r="BM302" s="59"/>
      <c r="BN302" s="59"/>
      <c r="BO302" s="59"/>
      <c r="BP302" s="59"/>
      <c r="BQ302" s="59"/>
      <c r="BR302" s="59"/>
      <c r="BS302" s="59"/>
      <c r="BT302" s="67"/>
      <c r="BU302" s="67"/>
      <c r="BV302" s="59"/>
      <c r="BW302" s="59"/>
      <c r="BX302" s="59"/>
      <c r="BY302" s="59"/>
      <c r="BZ302" s="59"/>
      <c r="CA302" s="59"/>
      <c r="CB302" s="65"/>
      <c r="CC302" s="59"/>
      <c r="XET302" s="28" t="str">
        <f t="shared" si="5"/>
        <v/>
      </c>
    </row>
    <row r="303" spans="1:81 16374:16374" s="28" customFormat="1" x14ac:dyDescent="0.25">
      <c r="A303" s="59"/>
      <c r="B303" s="65"/>
      <c r="C303" s="65"/>
      <c r="D303" s="65"/>
      <c r="E303" s="57"/>
      <c r="F303" s="59"/>
      <c r="G303" s="59"/>
      <c r="H303" s="59"/>
      <c r="I303" s="59"/>
      <c r="J303" s="59"/>
      <c r="K303" s="59"/>
      <c r="L303" s="59"/>
      <c r="M303" s="59"/>
      <c r="N303" s="59"/>
      <c r="O303" s="59"/>
      <c r="P303" s="59"/>
      <c r="Q303" s="59"/>
      <c r="R303" s="59"/>
      <c r="S303" s="59"/>
      <c r="T303" s="59"/>
      <c r="U303" s="59"/>
      <c r="V303" s="59"/>
      <c r="W303" s="59"/>
      <c r="X303" s="65"/>
      <c r="Y303" s="65"/>
      <c r="Z303" s="65"/>
      <c r="AA303" s="65"/>
      <c r="AB303" s="65"/>
      <c r="AC303" s="65"/>
      <c r="AD303" s="59"/>
      <c r="AE303" s="58"/>
      <c r="AF303" s="58"/>
      <c r="AG303" s="58"/>
      <c r="AH303" s="58"/>
      <c r="AI303" s="59"/>
      <c r="AJ303" s="65"/>
      <c r="AK303" s="59"/>
      <c r="AL303" s="59"/>
      <c r="AM303" s="59"/>
      <c r="AN303" s="59"/>
      <c r="AO303" s="59"/>
      <c r="AP303" s="59"/>
      <c r="AQ303" s="59"/>
      <c r="AR303" s="66"/>
      <c r="AS303" s="63"/>
      <c r="AT303" s="64"/>
      <c r="AU303" s="63"/>
      <c r="AV303" s="59"/>
      <c r="AW303" s="59"/>
      <c r="AX303" s="59"/>
      <c r="AY303" s="59"/>
      <c r="AZ303" s="59"/>
      <c r="BA303" s="59"/>
      <c r="BB303" s="59"/>
      <c r="BC303" s="59"/>
      <c r="BD303" s="59"/>
      <c r="BE303" s="59"/>
      <c r="BF303" s="65"/>
      <c r="BG303" s="59"/>
      <c r="BH303" s="59"/>
      <c r="BI303" s="59"/>
      <c r="BJ303" s="59"/>
      <c r="BK303" s="26"/>
      <c r="BL303" s="27"/>
      <c r="BM303" s="59"/>
      <c r="BN303" s="59"/>
      <c r="BO303" s="59"/>
      <c r="BP303" s="59"/>
      <c r="BQ303" s="59"/>
      <c r="BR303" s="59"/>
      <c r="BS303" s="59"/>
      <c r="BT303" s="67"/>
      <c r="BU303" s="67"/>
      <c r="BV303" s="59"/>
      <c r="BW303" s="59"/>
      <c r="BX303" s="59"/>
      <c r="BY303" s="59"/>
      <c r="BZ303" s="59"/>
      <c r="CA303" s="59"/>
      <c r="CB303" s="65"/>
      <c r="CC303" s="59"/>
      <c r="XET303" s="28" t="str">
        <f t="shared" si="5"/>
        <v/>
      </c>
    </row>
    <row r="304" spans="1:81 16374:16374" s="28" customFormat="1" x14ac:dyDescent="0.25">
      <c r="A304" s="59"/>
      <c r="B304" s="65"/>
      <c r="C304" s="65"/>
      <c r="D304" s="65"/>
      <c r="E304" s="57"/>
      <c r="F304" s="59"/>
      <c r="G304" s="59"/>
      <c r="H304" s="59"/>
      <c r="I304" s="59"/>
      <c r="J304" s="59"/>
      <c r="K304" s="59"/>
      <c r="L304" s="59"/>
      <c r="M304" s="59"/>
      <c r="N304" s="59"/>
      <c r="O304" s="59"/>
      <c r="P304" s="59"/>
      <c r="Q304" s="59"/>
      <c r="R304" s="59"/>
      <c r="S304" s="59"/>
      <c r="T304" s="59"/>
      <c r="U304" s="59"/>
      <c r="V304" s="59"/>
      <c r="W304" s="59"/>
      <c r="X304" s="65"/>
      <c r="Y304" s="65"/>
      <c r="Z304" s="65"/>
      <c r="AA304" s="65"/>
      <c r="AB304" s="65"/>
      <c r="AC304" s="65"/>
      <c r="AD304" s="59"/>
      <c r="AE304" s="58"/>
      <c r="AF304" s="58"/>
      <c r="AG304" s="58"/>
      <c r="AH304" s="58"/>
      <c r="AI304" s="59"/>
      <c r="AJ304" s="65"/>
      <c r="AK304" s="59"/>
      <c r="AL304" s="59"/>
      <c r="AM304" s="59"/>
      <c r="AN304" s="59"/>
      <c r="AO304" s="59"/>
      <c r="AP304" s="59"/>
      <c r="AQ304" s="59"/>
      <c r="AR304" s="66"/>
      <c r="AS304" s="63"/>
      <c r="AT304" s="64"/>
      <c r="AU304" s="63"/>
      <c r="AV304" s="59"/>
      <c r="AW304" s="59"/>
      <c r="AX304" s="59"/>
      <c r="AY304" s="59"/>
      <c r="AZ304" s="59"/>
      <c r="BA304" s="59"/>
      <c r="BB304" s="59"/>
      <c r="BC304" s="59"/>
      <c r="BD304" s="59"/>
      <c r="BE304" s="59"/>
      <c r="BF304" s="65"/>
      <c r="BG304" s="59"/>
      <c r="BH304" s="59"/>
      <c r="BI304" s="59"/>
      <c r="BJ304" s="59"/>
      <c r="BK304" s="26"/>
      <c r="BL304" s="27"/>
      <c r="BM304" s="59"/>
      <c r="BN304" s="59"/>
      <c r="BO304" s="59"/>
      <c r="BP304" s="59"/>
      <c r="BQ304" s="59"/>
      <c r="BR304" s="59"/>
      <c r="BS304" s="59"/>
      <c r="BT304" s="67"/>
      <c r="BU304" s="67"/>
      <c r="BV304" s="59"/>
      <c r="BW304" s="59"/>
      <c r="BX304" s="59"/>
      <c r="BY304" s="59"/>
      <c r="BZ304" s="59"/>
      <c r="CA304" s="59"/>
      <c r="CB304" s="65"/>
      <c r="CC304" s="59"/>
      <c r="XET304" s="28" t="str">
        <f t="shared" si="5"/>
        <v/>
      </c>
    </row>
    <row r="305" spans="1:81 16374:16374" s="28" customFormat="1" x14ac:dyDescent="0.25">
      <c r="A305" s="59"/>
      <c r="B305" s="65"/>
      <c r="C305" s="65"/>
      <c r="D305" s="65"/>
      <c r="E305" s="57"/>
      <c r="F305" s="59"/>
      <c r="G305" s="59"/>
      <c r="H305" s="59"/>
      <c r="I305" s="59"/>
      <c r="J305" s="59"/>
      <c r="K305" s="59"/>
      <c r="L305" s="59"/>
      <c r="M305" s="59"/>
      <c r="N305" s="59"/>
      <c r="O305" s="59"/>
      <c r="P305" s="59"/>
      <c r="Q305" s="59"/>
      <c r="R305" s="59"/>
      <c r="S305" s="59"/>
      <c r="T305" s="59"/>
      <c r="U305" s="59"/>
      <c r="V305" s="59"/>
      <c r="W305" s="59"/>
      <c r="X305" s="65"/>
      <c r="Y305" s="65"/>
      <c r="Z305" s="65"/>
      <c r="AA305" s="65"/>
      <c r="AB305" s="65"/>
      <c r="AC305" s="65"/>
      <c r="AD305" s="59"/>
      <c r="AE305" s="58"/>
      <c r="AF305" s="58"/>
      <c r="AG305" s="58"/>
      <c r="AH305" s="58"/>
      <c r="AI305" s="59"/>
      <c r="AJ305" s="65"/>
      <c r="AK305" s="59"/>
      <c r="AL305" s="59"/>
      <c r="AM305" s="59"/>
      <c r="AN305" s="59"/>
      <c r="AO305" s="59"/>
      <c r="AP305" s="59"/>
      <c r="AQ305" s="59"/>
      <c r="AR305" s="66"/>
      <c r="AS305" s="63"/>
      <c r="AT305" s="64"/>
      <c r="AU305" s="63"/>
      <c r="AV305" s="59"/>
      <c r="AW305" s="59"/>
      <c r="AX305" s="59"/>
      <c r="AY305" s="59"/>
      <c r="AZ305" s="59"/>
      <c r="BA305" s="59"/>
      <c r="BB305" s="59"/>
      <c r="BC305" s="59"/>
      <c r="BD305" s="59"/>
      <c r="BE305" s="59"/>
      <c r="BF305" s="65"/>
      <c r="BG305" s="59"/>
      <c r="BH305" s="59"/>
      <c r="BI305" s="59"/>
      <c r="BJ305" s="59"/>
      <c r="BK305" s="26"/>
      <c r="BL305" s="27"/>
      <c r="BM305" s="59"/>
      <c r="BN305" s="59"/>
      <c r="BO305" s="59"/>
      <c r="BP305" s="59"/>
      <c r="BQ305" s="59"/>
      <c r="BR305" s="59"/>
      <c r="BS305" s="59"/>
      <c r="BT305" s="67"/>
      <c r="BU305" s="67"/>
      <c r="BV305" s="59"/>
      <c r="BW305" s="59"/>
      <c r="BX305" s="59"/>
      <c r="BY305" s="59"/>
      <c r="BZ305" s="59"/>
      <c r="CA305" s="59"/>
      <c r="CB305" s="65"/>
      <c r="CC305" s="59"/>
      <c r="XET305" s="28" t="str">
        <f t="shared" si="5"/>
        <v/>
      </c>
    </row>
    <row r="306" spans="1:81 16374:16374" s="28" customFormat="1" x14ac:dyDescent="0.25">
      <c r="A306" s="59"/>
      <c r="B306" s="65"/>
      <c r="C306" s="65"/>
      <c r="D306" s="65"/>
      <c r="E306" s="57"/>
      <c r="F306" s="59"/>
      <c r="G306" s="59"/>
      <c r="H306" s="59"/>
      <c r="I306" s="59"/>
      <c r="J306" s="59"/>
      <c r="K306" s="59"/>
      <c r="L306" s="59"/>
      <c r="M306" s="59"/>
      <c r="N306" s="59"/>
      <c r="O306" s="59"/>
      <c r="P306" s="59"/>
      <c r="Q306" s="59"/>
      <c r="R306" s="59"/>
      <c r="S306" s="59"/>
      <c r="T306" s="59"/>
      <c r="U306" s="59"/>
      <c r="V306" s="59"/>
      <c r="W306" s="59"/>
      <c r="X306" s="65"/>
      <c r="Y306" s="65"/>
      <c r="Z306" s="65"/>
      <c r="AA306" s="65"/>
      <c r="AB306" s="65"/>
      <c r="AC306" s="65"/>
      <c r="AD306" s="59"/>
      <c r="AE306" s="58"/>
      <c r="AF306" s="58"/>
      <c r="AG306" s="58"/>
      <c r="AH306" s="58"/>
      <c r="AI306" s="59"/>
      <c r="AJ306" s="65"/>
      <c r="AK306" s="59"/>
      <c r="AL306" s="59"/>
      <c r="AM306" s="59"/>
      <c r="AN306" s="59"/>
      <c r="AO306" s="59"/>
      <c r="AP306" s="59"/>
      <c r="AQ306" s="59"/>
      <c r="AR306" s="66"/>
      <c r="AS306" s="63"/>
      <c r="AT306" s="64"/>
      <c r="AU306" s="63"/>
      <c r="AV306" s="59"/>
      <c r="AW306" s="59"/>
      <c r="AX306" s="59"/>
      <c r="AY306" s="59"/>
      <c r="AZ306" s="59"/>
      <c r="BA306" s="59"/>
      <c r="BB306" s="59"/>
      <c r="BC306" s="59"/>
      <c r="BD306" s="59"/>
      <c r="BE306" s="59"/>
      <c r="BF306" s="65"/>
      <c r="BG306" s="59"/>
      <c r="BH306" s="59"/>
      <c r="BI306" s="59"/>
      <c r="BJ306" s="59"/>
      <c r="BK306" s="26"/>
      <c r="BL306" s="27"/>
      <c r="BM306" s="59"/>
      <c r="BN306" s="59"/>
      <c r="BO306" s="59"/>
      <c r="BP306" s="59"/>
      <c r="BQ306" s="59"/>
      <c r="BR306" s="59"/>
      <c r="BS306" s="59"/>
      <c r="BT306" s="67"/>
      <c r="BU306" s="67"/>
      <c r="BV306" s="59"/>
      <c r="BW306" s="59"/>
      <c r="BX306" s="59"/>
      <c r="BY306" s="59"/>
      <c r="BZ306" s="59"/>
      <c r="CA306" s="59"/>
      <c r="CB306" s="65"/>
      <c r="CC306" s="59"/>
      <c r="XET306" s="28" t="str">
        <f t="shared" si="5"/>
        <v/>
      </c>
    </row>
    <row r="307" spans="1:81 16374:16374" s="28" customFormat="1" x14ac:dyDescent="0.25">
      <c r="A307" s="59"/>
      <c r="B307" s="65"/>
      <c r="C307" s="65"/>
      <c r="D307" s="65"/>
      <c r="E307" s="57"/>
      <c r="F307" s="59"/>
      <c r="G307" s="59"/>
      <c r="H307" s="59"/>
      <c r="I307" s="59"/>
      <c r="J307" s="59"/>
      <c r="K307" s="59"/>
      <c r="L307" s="59"/>
      <c r="M307" s="59"/>
      <c r="N307" s="59"/>
      <c r="O307" s="59"/>
      <c r="P307" s="59"/>
      <c r="Q307" s="59"/>
      <c r="R307" s="59"/>
      <c r="S307" s="59"/>
      <c r="T307" s="59"/>
      <c r="U307" s="59"/>
      <c r="V307" s="59"/>
      <c r="W307" s="59"/>
      <c r="X307" s="65"/>
      <c r="Y307" s="65"/>
      <c r="Z307" s="65"/>
      <c r="AA307" s="65"/>
      <c r="AB307" s="65"/>
      <c r="AC307" s="65"/>
      <c r="AD307" s="59"/>
      <c r="AE307" s="58"/>
      <c r="AF307" s="58"/>
      <c r="AG307" s="58"/>
      <c r="AH307" s="58"/>
      <c r="AI307" s="59"/>
      <c r="AJ307" s="65"/>
      <c r="AK307" s="59"/>
      <c r="AL307" s="59"/>
      <c r="AM307" s="59"/>
      <c r="AN307" s="59"/>
      <c r="AO307" s="59"/>
      <c r="AP307" s="59"/>
      <c r="AQ307" s="59"/>
      <c r="AR307" s="66"/>
      <c r="AS307" s="63"/>
      <c r="AT307" s="64"/>
      <c r="AU307" s="63"/>
      <c r="AV307" s="59"/>
      <c r="AW307" s="59"/>
      <c r="AX307" s="59"/>
      <c r="AY307" s="59"/>
      <c r="AZ307" s="59"/>
      <c r="BA307" s="59"/>
      <c r="BB307" s="59"/>
      <c r="BC307" s="59"/>
      <c r="BD307" s="59"/>
      <c r="BE307" s="59"/>
      <c r="BF307" s="65"/>
      <c r="BG307" s="59"/>
      <c r="BH307" s="59"/>
      <c r="BI307" s="59"/>
      <c r="BJ307" s="59"/>
      <c r="BK307" s="26"/>
      <c r="BL307" s="27"/>
      <c r="BM307" s="59"/>
      <c r="BN307" s="59"/>
      <c r="BO307" s="59"/>
      <c r="BP307" s="59"/>
      <c r="BQ307" s="59"/>
      <c r="BR307" s="59"/>
      <c r="BS307" s="59"/>
      <c r="BT307" s="67"/>
      <c r="BU307" s="67"/>
      <c r="BV307" s="59"/>
      <c r="BW307" s="59"/>
      <c r="BX307" s="59"/>
      <c r="BY307" s="59"/>
      <c r="BZ307" s="59"/>
      <c r="CA307" s="59"/>
      <c r="CB307" s="65"/>
      <c r="CC307" s="59"/>
      <c r="XET307" s="28" t="str">
        <f t="shared" si="5"/>
        <v/>
      </c>
    </row>
    <row r="308" spans="1:81 16374:16374" s="28" customFormat="1" x14ac:dyDescent="0.25">
      <c r="A308" s="59"/>
      <c r="B308" s="65"/>
      <c r="C308" s="65"/>
      <c r="D308" s="65"/>
      <c r="E308" s="57"/>
      <c r="F308" s="59"/>
      <c r="G308" s="59"/>
      <c r="H308" s="59"/>
      <c r="I308" s="59"/>
      <c r="J308" s="59"/>
      <c r="K308" s="59"/>
      <c r="L308" s="59"/>
      <c r="M308" s="59"/>
      <c r="N308" s="59"/>
      <c r="O308" s="59"/>
      <c r="P308" s="59"/>
      <c r="Q308" s="59"/>
      <c r="R308" s="59"/>
      <c r="S308" s="59"/>
      <c r="T308" s="59"/>
      <c r="U308" s="59"/>
      <c r="V308" s="59"/>
      <c r="W308" s="59"/>
      <c r="X308" s="65"/>
      <c r="Y308" s="65"/>
      <c r="Z308" s="65"/>
      <c r="AA308" s="65"/>
      <c r="AB308" s="65"/>
      <c r="AC308" s="65"/>
      <c r="AD308" s="59"/>
      <c r="AE308" s="58"/>
      <c r="AF308" s="58"/>
      <c r="AG308" s="58"/>
      <c r="AH308" s="58"/>
      <c r="AI308" s="59"/>
      <c r="AJ308" s="65"/>
      <c r="AK308" s="59"/>
      <c r="AL308" s="59"/>
      <c r="AM308" s="59"/>
      <c r="AN308" s="59"/>
      <c r="AO308" s="59"/>
      <c r="AP308" s="59"/>
      <c r="AQ308" s="59"/>
      <c r="AR308" s="66"/>
      <c r="AS308" s="63"/>
      <c r="AT308" s="64"/>
      <c r="AU308" s="63"/>
      <c r="AV308" s="59"/>
      <c r="AW308" s="59"/>
      <c r="AX308" s="59"/>
      <c r="AY308" s="59"/>
      <c r="AZ308" s="59"/>
      <c r="BA308" s="59"/>
      <c r="BB308" s="59"/>
      <c r="BC308" s="59"/>
      <c r="BD308" s="59"/>
      <c r="BE308" s="59"/>
      <c r="BF308" s="65"/>
      <c r="BG308" s="59"/>
      <c r="BH308" s="59"/>
      <c r="BI308" s="59"/>
      <c r="BJ308" s="59"/>
      <c r="BK308" s="26"/>
      <c r="BL308" s="27"/>
      <c r="BM308" s="59"/>
      <c r="BN308" s="59"/>
      <c r="BO308" s="59"/>
      <c r="BP308" s="59"/>
      <c r="BQ308" s="59"/>
      <c r="BR308" s="59"/>
      <c r="BS308" s="59"/>
      <c r="BT308" s="67"/>
      <c r="BU308" s="67"/>
      <c r="BV308" s="59"/>
      <c r="BW308" s="59"/>
      <c r="BX308" s="59"/>
      <c r="BY308" s="59"/>
      <c r="BZ308" s="59"/>
      <c r="CA308" s="59"/>
      <c r="CB308" s="65"/>
      <c r="CC308" s="59"/>
      <c r="XET308" s="28" t="str">
        <f t="shared" si="5"/>
        <v/>
      </c>
    </row>
    <row r="309" spans="1:81 16374:16374" s="28" customFormat="1" x14ac:dyDescent="0.25">
      <c r="A309" s="59"/>
      <c r="B309" s="65"/>
      <c r="C309" s="65"/>
      <c r="D309" s="65"/>
      <c r="E309" s="57"/>
      <c r="F309" s="59"/>
      <c r="G309" s="59"/>
      <c r="H309" s="59"/>
      <c r="I309" s="59"/>
      <c r="J309" s="59"/>
      <c r="K309" s="59"/>
      <c r="L309" s="59"/>
      <c r="M309" s="59"/>
      <c r="N309" s="59"/>
      <c r="O309" s="59"/>
      <c r="P309" s="59"/>
      <c r="Q309" s="59"/>
      <c r="R309" s="59"/>
      <c r="S309" s="59"/>
      <c r="T309" s="59"/>
      <c r="U309" s="59"/>
      <c r="V309" s="59"/>
      <c r="W309" s="59"/>
      <c r="X309" s="65"/>
      <c r="Y309" s="65"/>
      <c r="Z309" s="65"/>
      <c r="AA309" s="65"/>
      <c r="AB309" s="65"/>
      <c r="AC309" s="65"/>
      <c r="AD309" s="59"/>
      <c r="AE309" s="58"/>
      <c r="AF309" s="58"/>
      <c r="AG309" s="58"/>
      <c r="AH309" s="58"/>
      <c r="AI309" s="59"/>
      <c r="AJ309" s="65"/>
      <c r="AK309" s="59"/>
      <c r="AL309" s="59"/>
      <c r="AM309" s="59"/>
      <c r="AN309" s="59"/>
      <c r="AO309" s="59"/>
      <c r="AP309" s="59"/>
      <c r="AQ309" s="59"/>
      <c r="AR309" s="66"/>
      <c r="AS309" s="63"/>
      <c r="AT309" s="64"/>
      <c r="AU309" s="63"/>
      <c r="AV309" s="59"/>
      <c r="AW309" s="59"/>
      <c r="AX309" s="59"/>
      <c r="AY309" s="59"/>
      <c r="AZ309" s="59"/>
      <c r="BA309" s="59"/>
      <c r="BB309" s="59"/>
      <c r="BC309" s="59"/>
      <c r="BD309" s="59"/>
      <c r="BE309" s="59"/>
      <c r="BF309" s="65"/>
      <c r="BG309" s="59"/>
      <c r="BH309" s="59"/>
      <c r="BI309" s="59"/>
      <c r="BJ309" s="59"/>
      <c r="BK309" s="26"/>
      <c r="BL309" s="27"/>
      <c r="BM309" s="59"/>
      <c r="BN309" s="59"/>
      <c r="BO309" s="59"/>
      <c r="BP309" s="59"/>
      <c r="BQ309" s="59"/>
      <c r="BR309" s="59"/>
      <c r="BS309" s="59"/>
      <c r="BT309" s="67"/>
      <c r="BU309" s="67"/>
      <c r="BV309" s="59"/>
      <c r="BW309" s="59"/>
      <c r="BX309" s="59"/>
      <c r="BY309" s="59"/>
      <c r="BZ309" s="59"/>
      <c r="CA309" s="59"/>
      <c r="CB309" s="65"/>
      <c r="CC309" s="59"/>
      <c r="XET309" s="28" t="str">
        <f t="shared" si="5"/>
        <v/>
      </c>
    </row>
    <row r="310" spans="1:81 16374:16374" s="28" customFormat="1" x14ac:dyDescent="0.25">
      <c r="A310" s="59"/>
      <c r="B310" s="65"/>
      <c r="C310" s="65"/>
      <c r="D310" s="65"/>
      <c r="E310" s="57"/>
      <c r="F310" s="59"/>
      <c r="G310" s="59"/>
      <c r="H310" s="59"/>
      <c r="I310" s="59"/>
      <c r="J310" s="59"/>
      <c r="K310" s="59"/>
      <c r="L310" s="59"/>
      <c r="M310" s="59"/>
      <c r="N310" s="59"/>
      <c r="O310" s="59"/>
      <c r="P310" s="59"/>
      <c r="Q310" s="59"/>
      <c r="R310" s="59"/>
      <c r="S310" s="59"/>
      <c r="T310" s="59"/>
      <c r="U310" s="59"/>
      <c r="V310" s="59"/>
      <c r="W310" s="59"/>
      <c r="X310" s="65"/>
      <c r="Y310" s="65"/>
      <c r="Z310" s="65"/>
      <c r="AA310" s="65"/>
      <c r="AB310" s="65"/>
      <c r="AC310" s="65"/>
      <c r="AD310" s="59"/>
      <c r="AE310" s="58"/>
      <c r="AF310" s="58"/>
      <c r="AG310" s="58"/>
      <c r="AH310" s="58"/>
      <c r="AI310" s="59"/>
      <c r="AJ310" s="65"/>
      <c r="AK310" s="59"/>
      <c r="AL310" s="59"/>
      <c r="AM310" s="59"/>
      <c r="AN310" s="59"/>
      <c r="AO310" s="59"/>
      <c r="AP310" s="59"/>
      <c r="AQ310" s="59"/>
      <c r="AR310" s="66"/>
      <c r="AS310" s="63"/>
      <c r="AT310" s="64"/>
      <c r="AU310" s="63"/>
      <c r="AV310" s="59"/>
      <c r="AW310" s="59"/>
      <c r="AX310" s="59"/>
      <c r="AY310" s="59"/>
      <c r="AZ310" s="59"/>
      <c r="BA310" s="59"/>
      <c r="BB310" s="59"/>
      <c r="BC310" s="59"/>
      <c r="BD310" s="59"/>
      <c r="BE310" s="59"/>
      <c r="BF310" s="65"/>
      <c r="BG310" s="59"/>
      <c r="BH310" s="59"/>
      <c r="BI310" s="59"/>
      <c r="BJ310" s="59"/>
      <c r="BK310" s="26"/>
      <c r="BL310" s="27"/>
      <c r="BM310" s="59"/>
      <c r="BN310" s="59"/>
      <c r="BO310" s="59"/>
      <c r="BP310" s="59"/>
      <c r="BQ310" s="59"/>
      <c r="BR310" s="59"/>
      <c r="BS310" s="59"/>
      <c r="BT310" s="67"/>
      <c r="BU310" s="67"/>
      <c r="BV310" s="59"/>
      <c r="BW310" s="59"/>
      <c r="BX310" s="59"/>
      <c r="BY310" s="59"/>
      <c r="BZ310" s="59"/>
      <c r="CA310" s="59"/>
      <c r="CB310" s="65"/>
      <c r="CC310" s="59"/>
      <c r="XET310" s="28" t="str">
        <f t="shared" si="5"/>
        <v/>
      </c>
    </row>
    <row r="311" spans="1:81 16374:16374" s="28" customFormat="1" x14ac:dyDescent="0.25">
      <c r="A311" s="59"/>
      <c r="B311" s="65"/>
      <c r="C311" s="65"/>
      <c r="D311" s="65"/>
      <c r="E311" s="57"/>
      <c r="F311" s="59"/>
      <c r="G311" s="59"/>
      <c r="H311" s="59"/>
      <c r="I311" s="59"/>
      <c r="J311" s="59"/>
      <c r="K311" s="59"/>
      <c r="L311" s="59"/>
      <c r="M311" s="59"/>
      <c r="N311" s="59"/>
      <c r="O311" s="59"/>
      <c r="P311" s="59"/>
      <c r="Q311" s="59"/>
      <c r="R311" s="59"/>
      <c r="S311" s="59"/>
      <c r="T311" s="59"/>
      <c r="U311" s="59"/>
      <c r="V311" s="59"/>
      <c r="W311" s="59"/>
      <c r="X311" s="65"/>
      <c r="Y311" s="65"/>
      <c r="Z311" s="65"/>
      <c r="AA311" s="65"/>
      <c r="AB311" s="65"/>
      <c r="AC311" s="65"/>
      <c r="AD311" s="59"/>
      <c r="AE311" s="58"/>
      <c r="AF311" s="58"/>
      <c r="AG311" s="58"/>
      <c r="AH311" s="58"/>
      <c r="AI311" s="59"/>
      <c r="AJ311" s="65"/>
      <c r="AK311" s="59"/>
      <c r="AL311" s="59"/>
      <c r="AM311" s="59"/>
      <c r="AN311" s="59"/>
      <c r="AO311" s="59"/>
      <c r="AP311" s="59"/>
      <c r="AQ311" s="59"/>
      <c r="AR311" s="66"/>
      <c r="AS311" s="63"/>
      <c r="AT311" s="64"/>
      <c r="AU311" s="63"/>
      <c r="AV311" s="59"/>
      <c r="AW311" s="59"/>
      <c r="AX311" s="59"/>
      <c r="AY311" s="59"/>
      <c r="AZ311" s="59"/>
      <c r="BA311" s="59"/>
      <c r="BB311" s="59"/>
      <c r="BC311" s="59"/>
      <c r="BD311" s="59"/>
      <c r="BE311" s="59"/>
      <c r="BF311" s="65"/>
      <c r="BG311" s="59"/>
      <c r="BH311" s="59"/>
      <c r="BI311" s="59"/>
      <c r="BJ311" s="59"/>
      <c r="BK311" s="26"/>
      <c r="BL311" s="27"/>
      <c r="BM311" s="59"/>
      <c r="BN311" s="59"/>
      <c r="BO311" s="59"/>
      <c r="BP311" s="59"/>
      <c r="BQ311" s="59"/>
      <c r="BR311" s="59"/>
      <c r="BS311" s="59"/>
      <c r="BT311" s="67"/>
      <c r="BU311" s="67"/>
      <c r="BV311" s="59"/>
      <c r="BW311" s="59"/>
      <c r="BX311" s="59"/>
      <c r="BY311" s="59"/>
      <c r="BZ311" s="59"/>
      <c r="CA311" s="59"/>
      <c r="CB311" s="65"/>
      <c r="CC311" s="59"/>
      <c r="XET311" s="28" t="str">
        <f t="shared" si="5"/>
        <v/>
      </c>
    </row>
    <row r="312" spans="1:81 16374:16374" s="28" customFormat="1" x14ac:dyDescent="0.25">
      <c r="A312" s="59"/>
      <c r="B312" s="65"/>
      <c r="C312" s="65"/>
      <c r="D312" s="65"/>
      <c r="E312" s="57"/>
      <c r="F312" s="59"/>
      <c r="G312" s="59"/>
      <c r="H312" s="59"/>
      <c r="I312" s="59"/>
      <c r="J312" s="59"/>
      <c r="K312" s="59"/>
      <c r="L312" s="59"/>
      <c r="M312" s="59"/>
      <c r="N312" s="59"/>
      <c r="O312" s="59"/>
      <c r="P312" s="59"/>
      <c r="Q312" s="59"/>
      <c r="R312" s="59"/>
      <c r="S312" s="59"/>
      <c r="T312" s="59"/>
      <c r="U312" s="59"/>
      <c r="V312" s="59"/>
      <c r="W312" s="59"/>
      <c r="X312" s="65"/>
      <c r="Y312" s="65"/>
      <c r="Z312" s="65"/>
      <c r="AA312" s="65"/>
      <c r="AB312" s="65"/>
      <c r="AC312" s="65"/>
      <c r="AD312" s="59"/>
      <c r="AE312" s="58"/>
      <c r="AF312" s="58"/>
      <c r="AG312" s="58"/>
      <c r="AH312" s="58"/>
      <c r="AI312" s="59"/>
      <c r="AJ312" s="65"/>
      <c r="AK312" s="59"/>
      <c r="AL312" s="59"/>
      <c r="AM312" s="59"/>
      <c r="AN312" s="59"/>
      <c r="AO312" s="59"/>
      <c r="AP312" s="59"/>
      <c r="AQ312" s="59"/>
      <c r="AR312" s="66"/>
      <c r="AS312" s="63"/>
      <c r="AT312" s="64"/>
      <c r="AU312" s="63"/>
      <c r="AV312" s="59"/>
      <c r="AW312" s="59"/>
      <c r="AX312" s="59"/>
      <c r="AY312" s="59"/>
      <c r="AZ312" s="59"/>
      <c r="BA312" s="59"/>
      <c r="BB312" s="59"/>
      <c r="BC312" s="59"/>
      <c r="BD312" s="59"/>
      <c r="BE312" s="59"/>
      <c r="BF312" s="65"/>
      <c r="BG312" s="59"/>
      <c r="BH312" s="59"/>
      <c r="BI312" s="59"/>
      <c r="BJ312" s="59"/>
      <c r="BK312" s="26"/>
      <c r="BL312" s="27"/>
      <c r="BM312" s="59"/>
      <c r="BN312" s="59"/>
      <c r="BO312" s="59"/>
      <c r="BP312" s="59"/>
      <c r="BQ312" s="59"/>
      <c r="BR312" s="59"/>
      <c r="BS312" s="59"/>
      <c r="BT312" s="67"/>
      <c r="BU312" s="67"/>
      <c r="BV312" s="59"/>
      <c r="BW312" s="59"/>
      <c r="BX312" s="59"/>
      <c r="BY312" s="59"/>
      <c r="BZ312" s="59"/>
      <c r="CA312" s="59"/>
      <c r="CB312" s="65"/>
      <c r="CC312" s="59"/>
      <c r="XET312" s="28" t="str">
        <f t="shared" si="5"/>
        <v/>
      </c>
    </row>
    <row r="313" spans="1:81 16374:16374" s="28" customFormat="1" x14ac:dyDescent="0.25">
      <c r="A313" s="59"/>
      <c r="B313" s="65"/>
      <c r="C313" s="65"/>
      <c r="D313" s="65"/>
      <c r="E313" s="57"/>
      <c r="F313" s="59"/>
      <c r="G313" s="59"/>
      <c r="H313" s="59"/>
      <c r="I313" s="59"/>
      <c r="J313" s="59"/>
      <c r="K313" s="59"/>
      <c r="L313" s="59"/>
      <c r="M313" s="59"/>
      <c r="N313" s="59"/>
      <c r="O313" s="59"/>
      <c r="P313" s="59"/>
      <c r="Q313" s="59"/>
      <c r="R313" s="59"/>
      <c r="S313" s="59"/>
      <c r="T313" s="59"/>
      <c r="U313" s="59"/>
      <c r="V313" s="59"/>
      <c r="W313" s="59"/>
      <c r="X313" s="65"/>
      <c r="Y313" s="65"/>
      <c r="Z313" s="65"/>
      <c r="AA313" s="65"/>
      <c r="AB313" s="65"/>
      <c r="AC313" s="65"/>
      <c r="AD313" s="59"/>
      <c r="AE313" s="58"/>
      <c r="AF313" s="58"/>
      <c r="AG313" s="58"/>
      <c r="AH313" s="58"/>
      <c r="AI313" s="59"/>
      <c r="AJ313" s="65"/>
      <c r="AK313" s="59"/>
      <c r="AL313" s="59"/>
      <c r="AM313" s="59"/>
      <c r="AN313" s="59"/>
      <c r="AO313" s="59"/>
      <c r="AP313" s="59"/>
      <c r="AQ313" s="59"/>
      <c r="AR313" s="66"/>
      <c r="AS313" s="63"/>
      <c r="AT313" s="64"/>
      <c r="AU313" s="63"/>
      <c r="AV313" s="59"/>
      <c r="AW313" s="59"/>
      <c r="AX313" s="59"/>
      <c r="AY313" s="59"/>
      <c r="AZ313" s="59"/>
      <c r="BA313" s="59"/>
      <c r="BB313" s="59"/>
      <c r="BC313" s="59"/>
      <c r="BD313" s="59"/>
      <c r="BE313" s="59"/>
      <c r="BF313" s="65"/>
      <c r="BG313" s="59"/>
      <c r="BH313" s="59"/>
      <c r="BI313" s="59"/>
      <c r="BJ313" s="59"/>
      <c r="BK313" s="26"/>
      <c r="BL313" s="27"/>
      <c r="BM313" s="59"/>
      <c r="BN313" s="59"/>
      <c r="BO313" s="59"/>
      <c r="BP313" s="59"/>
      <c r="BQ313" s="59"/>
      <c r="BR313" s="59"/>
      <c r="BS313" s="59"/>
      <c r="BT313" s="67"/>
      <c r="BU313" s="67"/>
      <c r="BV313" s="59"/>
      <c r="BW313" s="59"/>
      <c r="BX313" s="59"/>
      <c r="BY313" s="59"/>
      <c r="BZ313" s="59"/>
      <c r="CA313" s="59"/>
      <c r="CB313" s="65"/>
      <c r="CC313" s="59"/>
      <c r="XET313" s="28" t="str">
        <f t="shared" si="5"/>
        <v/>
      </c>
    </row>
    <row r="314" spans="1:81 16374:16374" s="28" customFormat="1" x14ac:dyDescent="0.25">
      <c r="A314" s="59"/>
      <c r="B314" s="65"/>
      <c r="C314" s="65"/>
      <c r="D314" s="65"/>
      <c r="E314" s="57"/>
      <c r="F314" s="59"/>
      <c r="G314" s="59"/>
      <c r="H314" s="59"/>
      <c r="I314" s="59"/>
      <c r="J314" s="59"/>
      <c r="K314" s="59"/>
      <c r="L314" s="59"/>
      <c r="M314" s="59"/>
      <c r="N314" s="59"/>
      <c r="O314" s="59"/>
      <c r="P314" s="59"/>
      <c r="Q314" s="59"/>
      <c r="R314" s="59"/>
      <c r="S314" s="59"/>
      <c r="T314" s="59"/>
      <c r="U314" s="59"/>
      <c r="V314" s="59"/>
      <c r="W314" s="59"/>
      <c r="X314" s="65"/>
      <c r="Y314" s="65"/>
      <c r="Z314" s="65"/>
      <c r="AA314" s="65"/>
      <c r="AB314" s="65"/>
      <c r="AC314" s="65"/>
      <c r="AD314" s="59"/>
      <c r="AE314" s="58"/>
      <c r="AF314" s="58"/>
      <c r="AG314" s="58"/>
      <c r="AH314" s="58"/>
      <c r="AI314" s="59"/>
      <c r="AJ314" s="65"/>
      <c r="AK314" s="59"/>
      <c r="AL314" s="59"/>
      <c r="AM314" s="59"/>
      <c r="AN314" s="59"/>
      <c r="AO314" s="59"/>
      <c r="AP314" s="59"/>
      <c r="AQ314" s="59"/>
      <c r="AR314" s="66"/>
      <c r="AS314" s="63"/>
      <c r="AT314" s="64"/>
      <c r="AU314" s="63"/>
      <c r="AV314" s="59"/>
      <c r="AW314" s="59"/>
      <c r="AX314" s="59"/>
      <c r="AY314" s="59"/>
      <c r="AZ314" s="59"/>
      <c r="BA314" s="59"/>
      <c r="BB314" s="59"/>
      <c r="BC314" s="59"/>
      <c r="BD314" s="59"/>
      <c r="BE314" s="59"/>
      <c r="BF314" s="65"/>
      <c r="BG314" s="59"/>
      <c r="BH314" s="59"/>
      <c r="BI314" s="59"/>
      <c r="BJ314" s="59"/>
      <c r="BK314" s="26"/>
      <c r="BL314" s="27"/>
      <c r="BM314" s="59"/>
      <c r="BN314" s="59"/>
      <c r="BO314" s="59"/>
      <c r="BP314" s="59"/>
      <c r="BQ314" s="59"/>
      <c r="BR314" s="59"/>
      <c r="BS314" s="59"/>
      <c r="BT314" s="67"/>
      <c r="BU314" s="67"/>
      <c r="BV314" s="59"/>
      <c r="BW314" s="59"/>
      <c r="BX314" s="59"/>
      <c r="BY314" s="59"/>
      <c r="BZ314" s="59"/>
      <c r="CA314" s="59"/>
      <c r="CB314" s="65"/>
      <c r="CC314" s="59"/>
      <c r="XET314" s="28" t="str">
        <f t="shared" si="5"/>
        <v/>
      </c>
    </row>
    <row r="315" spans="1:81 16374:16374" s="28" customFormat="1" x14ac:dyDescent="0.25">
      <c r="A315" s="59"/>
      <c r="B315" s="65"/>
      <c r="C315" s="65"/>
      <c r="D315" s="65"/>
      <c r="E315" s="57"/>
      <c r="F315" s="59"/>
      <c r="G315" s="59"/>
      <c r="H315" s="59"/>
      <c r="I315" s="59"/>
      <c r="J315" s="59"/>
      <c r="K315" s="59"/>
      <c r="L315" s="59"/>
      <c r="M315" s="59"/>
      <c r="N315" s="59"/>
      <c r="O315" s="59"/>
      <c r="P315" s="59"/>
      <c r="Q315" s="59"/>
      <c r="R315" s="59"/>
      <c r="S315" s="59"/>
      <c r="T315" s="59"/>
      <c r="U315" s="59"/>
      <c r="V315" s="59"/>
      <c r="W315" s="59"/>
      <c r="X315" s="65"/>
      <c r="Y315" s="65"/>
      <c r="Z315" s="65"/>
      <c r="AA315" s="65"/>
      <c r="AB315" s="65"/>
      <c r="AC315" s="65"/>
      <c r="AD315" s="59"/>
      <c r="AE315" s="58"/>
      <c r="AF315" s="58"/>
      <c r="AG315" s="58"/>
      <c r="AH315" s="58"/>
      <c r="AI315" s="59"/>
      <c r="AJ315" s="65"/>
      <c r="AK315" s="59"/>
      <c r="AL315" s="59"/>
      <c r="AM315" s="59"/>
      <c r="AN315" s="59"/>
      <c r="AO315" s="59"/>
      <c r="AP315" s="59"/>
      <c r="AQ315" s="59"/>
      <c r="AR315" s="66"/>
      <c r="AS315" s="63"/>
      <c r="AT315" s="64"/>
      <c r="AU315" s="63"/>
      <c r="AV315" s="59"/>
      <c r="AW315" s="59"/>
      <c r="AX315" s="59"/>
      <c r="AY315" s="59"/>
      <c r="AZ315" s="59"/>
      <c r="BA315" s="59"/>
      <c r="BB315" s="59"/>
      <c r="BC315" s="59"/>
      <c r="BD315" s="59"/>
      <c r="BE315" s="59"/>
      <c r="BF315" s="65"/>
      <c r="BG315" s="59"/>
      <c r="BH315" s="59"/>
      <c r="BI315" s="59"/>
      <c r="BJ315" s="59"/>
      <c r="BK315" s="26"/>
      <c r="BL315" s="27"/>
      <c r="BM315" s="59"/>
      <c r="BN315" s="59"/>
      <c r="BO315" s="59"/>
      <c r="BP315" s="59"/>
      <c r="BQ315" s="59"/>
      <c r="BR315" s="59"/>
      <c r="BS315" s="59"/>
      <c r="BT315" s="67"/>
      <c r="BU315" s="67"/>
      <c r="BV315" s="59"/>
      <c r="BW315" s="59"/>
      <c r="BX315" s="59"/>
      <c r="BY315" s="59"/>
      <c r="BZ315" s="59"/>
      <c r="CA315" s="59"/>
      <c r="CB315" s="65"/>
      <c r="CC315" s="59"/>
      <c r="XET315" s="28" t="str">
        <f t="shared" si="5"/>
        <v/>
      </c>
    </row>
    <row r="316" spans="1:81 16374:16374" s="28" customFormat="1" x14ac:dyDescent="0.25">
      <c r="A316" s="59"/>
      <c r="B316" s="65"/>
      <c r="C316" s="65"/>
      <c r="D316" s="65"/>
      <c r="E316" s="57"/>
      <c r="F316" s="59"/>
      <c r="G316" s="59"/>
      <c r="H316" s="59"/>
      <c r="I316" s="59"/>
      <c r="J316" s="59"/>
      <c r="K316" s="59"/>
      <c r="L316" s="59"/>
      <c r="M316" s="59"/>
      <c r="N316" s="59"/>
      <c r="O316" s="59"/>
      <c r="P316" s="59"/>
      <c r="Q316" s="59"/>
      <c r="R316" s="59"/>
      <c r="S316" s="59"/>
      <c r="T316" s="59"/>
      <c r="U316" s="59"/>
      <c r="V316" s="59"/>
      <c r="W316" s="59"/>
      <c r="X316" s="65"/>
      <c r="Y316" s="65"/>
      <c r="Z316" s="65"/>
      <c r="AA316" s="65"/>
      <c r="AB316" s="65"/>
      <c r="AC316" s="65"/>
      <c r="AD316" s="59"/>
      <c r="AE316" s="58"/>
      <c r="AF316" s="58"/>
      <c r="AG316" s="58"/>
      <c r="AH316" s="58"/>
      <c r="AI316" s="59"/>
      <c r="AJ316" s="65"/>
      <c r="AK316" s="59"/>
      <c r="AL316" s="59"/>
      <c r="AM316" s="59"/>
      <c r="AN316" s="59"/>
      <c r="AO316" s="59"/>
      <c r="AP316" s="59"/>
      <c r="AQ316" s="59"/>
      <c r="AR316" s="66"/>
      <c r="AS316" s="63"/>
      <c r="AT316" s="64"/>
      <c r="AU316" s="63"/>
      <c r="AV316" s="59"/>
      <c r="AW316" s="59"/>
      <c r="AX316" s="59"/>
      <c r="AY316" s="59"/>
      <c r="AZ316" s="59"/>
      <c r="BA316" s="59"/>
      <c r="BB316" s="59"/>
      <c r="BC316" s="59"/>
      <c r="BD316" s="59"/>
      <c r="BE316" s="59"/>
      <c r="BF316" s="65"/>
      <c r="BG316" s="59"/>
      <c r="BH316" s="59"/>
      <c r="BI316" s="59"/>
      <c r="BJ316" s="59"/>
      <c r="BK316" s="26"/>
      <c r="BL316" s="27"/>
      <c r="BM316" s="59"/>
      <c r="BN316" s="59"/>
      <c r="BO316" s="59"/>
      <c r="BP316" s="59"/>
      <c r="BQ316" s="59"/>
      <c r="BR316" s="59"/>
      <c r="BS316" s="59"/>
      <c r="BT316" s="67"/>
      <c r="BU316" s="67"/>
      <c r="BV316" s="59"/>
      <c r="BW316" s="59"/>
      <c r="BX316" s="59"/>
      <c r="BY316" s="59"/>
      <c r="BZ316" s="59"/>
      <c r="CA316" s="59"/>
      <c r="CB316" s="65"/>
      <c r="CC316" s="59"/>
      <c r="XET316" s="28" t="str">
        <f t="shared" si="5"/>
        <v/>
      </c>
    </row>
    <row r="317" spans="1:81 16374:16374" s="28" customFormat="1" x14ac:dyDescent="0.25">
      <c r="A317" s="59"/>
      <c r="B317" s="65"/>
      <c r="C317" s="65"/>
      <c r="D317" s="65"/>
      <c r="E317" s="57"/>
      <c r="F317" s="59"/>
      <c r="G317" s="59"/>
      <c r="H317" s="59"/>
      <c r="I317" s="59"/>
      <c r="J317" s="59"/>
      <c r="K317" s="59"/>
      <c r="L317" s="59"/>
      <c r="M317" s="59"/>
      <c r="N317" s="59"/>
      <c r="O317" s="59"/>
      <c r="P317" s="59"/>
      <c r="Q317" s="59"/>
      <c r="R317" s="59"/>
      <c r="S317" s="59"/>
      <c r="T317" s="59"/>
      <c r="U317" s="59"/>
      <c r="V317" s="59"/>
      <c r="W317" s="59"/>
      <c r="X317" s="65"/>
      <c r="Y317" s="65"/>
      <c r="Z317" s="65"/>
      <c r="AA317" s="65"/>
      <c r="AB317" s="65"/>
      <c r="AC317" s="65"/>
      <c r="AD317" s="59"/>
      <c r="AE317" s="58"/>
      <c r="AF317" s="58"/>
      <c r="AG317" s="58"/>
      <c r="AH317" s="58"/>
      <c r="AI317" s="59"/>
      <c r="AJ317" s="65"/>
      <c r="AK317" s="59"/>
      <c r="AL317" s="59"/>
      <c r="AM317" s="59"/>
      <c r="AN317" s="59"/>
      <c r="AO317" s="59"/>
      <c r="AP317" s="59"/>
      <c r="AQ317" s="59"/>
      <c r="AR317" s="66"/>
      <c r="AS317" s="63"/>
      <c r="AT317" s="64"/>
      <c r="AU317" s="63"/>
      <c r="AV317" s="59"/>
      <c r="AW317" s="59"/>
      <c r="AX317" s="59"/>
      <c r="AY317" s="59"/>
      <c r="AZ317" s="59"/>
      <c r="BA317" s="59"/>
      <c r="BB317" s="59"/>
      <c r="BC317" s="59"/>
      <c r="BD317" s="59"/>
      <c r="BE317" s="59"/>
      <c r="BF317" s="65"/>
      <c r="BG317" s="59"/>
      <c r="BH317" s="59"/>
      <c r="BI317" s="59"/>
      <c r="BJ317" s="59"/>
      <c r="BK317" s="26"/>
      <c r="BL317" s="27"/>
      <c r="BM317" s="59"/>
      <c r="BN317" s="59"/>
      <c r="BO317" s="59"/>
      <c r="BP317" s="59"/>
      <c r="BQ317" s="59"/>
      <c r="BR317" s="59"/>
      <c r="BS317" s="59"/>
      <c r="BT317" s="67"/>
      <c r="BU317" s="67"/>
      <c r="BV317" s="59"/>
      <c r="BW317" s="59"/>
      <c r="BX317" s="59"/>
      <c r="BY317" s="59"/>
      <c r="BZ317" s="59"/>
      <c r="CA317" s="59"/>
      <c r="CB317" s="65"/>
      <c r="CC317" s="59"/>
      <c r="XET317" s="28" t="str">
        <f t="shared" si="5"/>
        <v/>
      </c>
    </row>
    <row r="318" spans="1:81 16374:16374" s="28" customFormat="1" x14ac:dyDescent="0.25">
      <c r="A318" s="59"/>
      <c r="B318" s="65"/>
      <c r="C318" s="65"/>
      <c r="D318" s="65"/>
      <c r="E318" s="57"/>
      <c r="F318" s="59"/>
      <c r="G318" s="59"/>
      <c r="H318" s="59"/>
      <c r="I318" s="59"/>
      <c r="J318" s="59"/>
      <c r="K318" s="59"/>
      <c r="L318" s="59"/>
      <c r="M318" s="59"/>
      <c r="N318" s="59"/>
      <c r="O318" s="59"/>
      <c r="P318" s="59"/>
      <c r="Q318" s="59"/>
      <c r="R318" s="59"/>
      <c r="S318" s="59"/>
      <c r="T318" s="59"/>
      <c r="U318" s="59"/>
      <c r="V318" s="59"/>
      <c r="W318" s="59"/>
      <c r="X318" s="65"/>
      <c r="Y318" s="65"/>
      <c r="Z318" s="65"/>
      <c r="AA318" s="65"/>
      <c r="AB318" s="65"/>
      <c r="AC318" s="65"/>
      <c r="AD318" s="59"/>
      <c r="AE318" s="58"/>
      <c r="AF318" s="58"/>
      <c r="AG318" s="58"/>
      <c r="AH318" s="58"/>
      <c r="AI318" s="59"/>
      <c r="AJ318" s="65"/>
      <c r="AK318" s="59"/>
      <c r="AL318" s="59"/>
      <c r="AM318" s="59"/>
      <c r="AN318" s="59"/>
      <c r="AO318" s="59"/>
      <c r="AP318" s="59"/>
      <c r="AQ318" s="59"/>
      <c r="AR318" s="66"/>
      <c r="AS318" s="63"/>
      <c r="AT318" s="64"/>
      <c r="AU318" s="63"/>
      <c r="AV318" s="59"/>
      <c r="AW318" s="59"/>
      <c r="AX318" s="59"/>
      <c r="AY318" s="59"/>
      <c r="AZ318" s="59"/>
      <c r="BA318" s="59"/>
      <c r="BB318" s="59"/>
      <c r="BC318" s="59"/>
      <c r="BD318" s="59"/>
      <c r="BE318" s="59"/>
      <c r="BF318" s="65"/>
      <c r="BG318" s="59"/>
      <c r="BH318" s="59"/>
      <c r="BI318" s="59"/>
      <c r="BJ318" s="59"/>
      <c r="BK318" s="26"/>
      <c r="BL318" s="27"/>
      <c r="BM318" s="59"/>
      <c r="BN318" s="59"/>
      <c r="BO318" s="59"/>
      <c r="BP318" s="59"/>
      <c r="BQ318" s="59"/>
      <c r="BR318" s="59"/>
      <c r="BS318" s="59"/>
      <c r="BT318" s="67"/>
      <c r="BU318" s="67"/>
      <c r="BV318" s="59"/>
      <c r="BW318" s="59"/>
      <c r="BX318" s="59"/>
      <c r="BY318" s="59"/>
      <c r="BZ318" s="59"/>
      <c r="CA318" s="59"/>
      <c r="CB318" s="65"/>
      <c r="CC318" s="59"/>
      <c r="XET318" s="28" t="str">
        <f t="shared" si="5"/>
        <v/>
      </c>
    </row>
    <row r="319" spans="1:81 16374:16374" s="28" customFormat="1" x14ac:dyDescent="0.25">
      <c r="A319" s="59"/>
      <c r="B319" s="65"/>
      <c r="C319" s="65"/>
      <c r="D319" s="65"/>
      <c r="E319" s="57"/>
      <c r="F319" s="59"/>
      <c r="G319" s="59"/>
      <c r="H319" s="59"/>
      <c r="I319" s="59"/>
      <c r="J319" s="59"/>
      <c r="K319" s="59"/>
      <c r="L319" s="59"/>
      <c r="M319" s="59"/>
      <c r="N319" s="59"/>
      <c r="O319" s="59"/>
      <c r="P319" s="59"/>
      <c r="Q319" s="59"/>
      <c r="R319" s="59"/>
      <c r="S319" s="59"/>
      <c r="T319" s="59"/>
      <c r="U319" s="59"/>
      <c r="V319" s="59"/>
      <c r="W319" s="59"/>
      <c r="X319" s="65"/>
      <c r="Y319" s="65"/>
      <c r="Z319" s="65"/>
      <c r="AA319" s="65"/>
      <c r="AB319" s="65"/>
      <c r="AC319" s="65"/>
      <c r="AD319" s="59"/>
      <c r="AE319" s="58"/>
      <c r="AF319" s="58"/>
      <c r="AG319" s="58"/>
      <c r="AH319" s="58"/>
      <c r="AI319" s="59"/>
      <c r="AJ319" s="65"/>
      <c r="AK319" s="59"/>
      <c r="AL319" s="59"/>
      <c r="AM319" s="59"/>
      <c r="AN319" s="59"/>
      <c r="AO319" s="59"/>
      <c r="AP319" s="59"/>
      <c r="AQ319" s="59"/>
      <c r="AR319" s="66"/>
      <c r="AS319" s="63"/>
      <c r="AT319" s="64"/>
      <c r="AU319" s="63"/>
      <c r="AV319" s="59"/>
      <c r="AW319" s="59"/>
      <c r="AX319" s="59"/>
      <c r="AY319" s="59"/>
      <c r="AZ319" s="59"/>
      <c r="BA319" s="59"/>
      <c r="BB319" s="59"/>
      <c r="BC319" s="59"/>
      <c r="BD319" s="59"/>
      <c r="BE319" s="59"/>
      <c r="BF319" s="65"/>
      <c r="BG319" s="59"/>
      <c r="BH319" s="59"/>
      <c r="BI319" s="59"/>
      <c r="BJ319" s="59"/>
      <c r="BK319" s="26"/>
      <c r="BL319" s="27"/>
      <c r="BM319" s="59"/>
      <c r="BN319" s="59"/>
      <c r="BO319" s="59"/>
      <c r="BP319" s="59"/>
      <c r="BQ319" s="59"/>
      <c r="BR319" s="59"/>
      <c r="BS319" s="59"/>
      <c r="BT319" s="67"/>
      <c r="BU319" s="67"/>
      <c r="BV319" s="59"/>
      <c r="BW319" s="59"/>
      <c r="BX319" s="59"/>
      <c r="BY319" s="59"/>
      <c r="BZ319" s="59"/>
      <c r="CA319" s="59"/>
      <c r="CB319" s="65"/>
      <c r="CC319" s="59"/>
      <c r="XET319" s="28" t="str">
        <f t="shared" si="5"/>
        <v/>
      </c>
    </row>
    <row r="320" spans="1:81 16374:16374" s="28" customFormat="1" x14ac:dyDescent="0.25">
      <c r="A320" s="59"/>
      <c r="B320" s="65"/>
      <c r="C320" s="65"/>
      <c r="D320" s="65"/>
      <c r="E320" s="57"/>
      <c r="F320" s="59"/>
      <c r="G320" s="59"/>
      <c r="H320" s="59"/>
      <c r="I320" s="59"/>
      <c r="J320" s="59"/>
      <c r="K320" s="59"/>
      <c r="L320" s="59"/>
      <c r="M320" s="59"/>
      <c r="N320" s="59"/>
      <c r="O320" s="59"/>
      <c r="P320" s="59"/>
      <c r="Q320" s="59"/>
      <c r="R320" s="59"/>
      <c r="S320" s="59"/>
      <c r="T320" s="59"/>
      <c r="U320" s="59"/>
      <c r="V320" s="59"/>
      <c r="W320" s="59"/>
      <c r="X320" s="65"/>
      <c r="Y320" s="65"/>
      <c r="Z320" s="65"/>
      <c r="AA320" s="65"/>
      <c r="AB320" s="65"/>
      <c r="AC320" s="65"/>
      <c r="AD320" s="59"/>
      <c r="AE320" s="58"/>
      <c r="AF320" s="58"/>
      <c r="AG320" s="58"/>
      <c r="AH320" s="58"/>
      <c r="AI320" s="59"/>
      <c r="AJ320" s="65"/>
      <c r="AK320" s="59"/>
      <c r="AL320" s="59"/>
      <c r="AM320" s="59"/>
      <c r="AN320" s="59"/>
      <c r="AO320" s="59"/>
      <c r="AP320" s="59"/>
      <c r="AQ320" s="59"/>
      <c r="AR320" s="66"/>
      <c r="AS320" s="63"/>
      <c r="AT320" s="64"/>
      <c r="AU320" s="63"/>
      <c r="AV320" s="59"/>
      <c r="AW320" s="59"/>
      <c r="AX320" s="59"/>
      <c r="AY320" s="59"/>
      <c r="AZ320" s="59"/>
      <c r="BA320" s="59"/>
      <c r="BB320" s="59"/>
      <c r="BC320" s="59"/>
      <c r="BD320" s="59"/>
      <c r="BE320" s="59"/>
      <c r="BF320" s="65"/>
      <c r="BG320" s="59"/>
      <c r="BH320" s="59"/>
      <c r="BI320" s="59"/>
      <c r="BJ320" s="59"/>
      <c r="BK320" s="26"/>
      <c r="BL320" s="27"/>
      <c r="BM320" s="59"/>
      <c r="BN320" s="59"/>
      <c r="BO320" s="59"/>
      <c r="BP320" s="59"/>
      <c r="BQ320" s="59"/>
      <c r="BR320" s="59"/>
      <c r="BS320" s="59"/>
      <c r="BT320" s="67"/>
      <c r="BU320" s="67"/>
      <c r="BV320" s="59"/>
      <c r="BW320" s="59"/>
      <c r="BX320" s="59"/>
      <c r="BY320" s="59"/>
      <c r="BZ320" s="59"/>
      <c r="CA320" s="59"/>
      <c r="CB320" s="65"/>
      <c r="CC320" s="59"/>
      <c r="XET320" s="28" t="str">
        <f t="shared" si="5"/>
        <v/>
      </c>
    </row>
    <row r="321" spans="1:81 16374:16374" s="28" customFormat="1" x14ac:dyDescent="0.25">
      <c r="A321" s="59"/>
      <c r="B321" s="65"/>
      <c r="C321" s="65"/>
      <c r="D321" s="65"/>
      <c r="E321" s="57"/>
      <c r="F321" s="59"/>
      <c r="G321" s="59"/>
      <c r="H321" s="59"/>
      <c r="I321" s="59"/>
      <c r="J321" s="59"/>
      <c r="K321" s="59"/>
      <c r="L321" s="59"/>
      <c r="M321" s="59"/>
      <c r="N321" s="59"/>
      <c r="O321" s="59"/>
      <c r="P321" s="59"/>
      <c r="Q321" s="59"/>
      <c r="R321" s="59"/>
      <c r="S321" s="59"/>
      <c r="T321" s="59"/>
      <c r="U321" s="59"/>
      <c r="V321" s="59"/>
      <c r="W321" s="59"/>
      <c r="X321" s="65"/>
      <c r="Y321" s="65"/>
      <c r="Z321" s="65"/>
      <c r="AA321" s="65"/>
      <c r="AB321" s="65"/>
      <c r="AC321" s="65"/>
      <c r="AD321" s="59"/>
      <c r="AE321" s="58"/>
      <c r="AF321" s="58"/>
      <c r="AG321" s="58"/>
      <c r="AH321" s="58"/>
      <c r="AI321" s="59"/>
      <c r="AJ321" s="65"/>
      <c r="AK321" s="59"/>
      <c r="AL321" s="59"/>
      <c r="AM321" s="59"/>
      <c r="AN321" s="59"/>
      <c r="AO321" s="59"/>
      <c r="AP321" s="59"/>
      <c r="AQ321" s="59"/>
      <c r="AR321" s="66"/>
      <c r="AS321" s="63"/>
      <c r="AT321" s="64"/>
      <c r="AU321" s="63"/>
      <c r="AV321" s="59"/>
      <c r="AW321" s="59"/>
      <c r="AX321" s="59"/>
      <c r="AY321" s="59"/>
      <c r="AZ321" s="59"/>
      <c r="BA321" s="59"/>
      <c r="BB321" s="59"/>
      <c r="BC321" s="59"/>
      <c r="BD321" s="59"/>
      <c r="BE321" s="59"/>
      <c r="BF321" s="65"/>
      <c r="BG321" s="59"/>
      <c r="BH321" s="59"/>
      <c r="BI321" s="59"/>
      <c r="BJ321" s="59"/>
      <c r="BK321" s="26"/>
      <c r="BL321" s="27"/>
      <c r="BM321" s="59"/>
      <c r="BN321" s="59"/>
      <c r="BO321" s="59"/>
      <c r="BP321" s="59"/>
      <c r="BQ321" s="59"/>
      <c r="BR321" s="59"/>
      <c r="BS321" s="59"/>
      <c r="BT321" s="67"/>
      <c r="BU321" s="67"/>
      <c r="BV321" s="59"/>
      <c r="BW321" s="59"/>
      <c r="BX321" s="59"/>
      <c r="BY321" s="59"/>
      <c r="BZ321" s="59"/>
      <c r="CA321" s="59"/>
      <c r="CB321" s="65"/>
      <c r="CC321" s="59"/>
      <c r="XET321" s="28" t="str">
        <f t="shared" si="5"/>
        <v/>
      </c>
    </row>
    <row r="322" spans="1:81 16374:16374" s="28" customFormat="1" x14ac:dyDescent="0.25">
      <c r="A322" s="59"/>
      <c r="B322" s="65"/>
      <c r="C322" s="65"/>
      <c r="D322" s="65"/>
      <c r="E322" s="57"/>
      <c r="F322" s="59"/>
      <c r="G322" s="59"/>
      <c r="H322" s="59"/>
      <c r="I322" s="59"/>
      <c r="J322" s="59"/>
      <c r="K322" s="59"/>
      <c r="L322" s="59"/>
      <c r="M322" s="59"/>
      <c r="N322" s="59"/>
      <c r="O322" s="59"/>
      <c r="P322" s="59"/>
      <c r="Q322" s="59"/>
      <c r="R322" s="59"/>
      <c r="S322" s="59"/>
      <c r="T322" s="59"/>
      <c r="U322" s="59"/>
      <c r="V322" s="59"/>
      <c r="W322" s="59"/>
      <c r="X322" s="65"/>
      <c r="Y322" s="65"/>
      <c r="Z322" s="65"/>
      <c r="AA322" s="65"/>
      <c r="AB322" s="65"/>
      <c r="AC322" s="65"/>
      <c r="AD322" s="59"/>
      <c r="AE322" s="58"/>
      <c r="AF322" s="58"/>
      <c r="AG322" s="58"/>
      <c r="AH322" s="58"/>
      <c r="AI322" s="59"/>
      <c r="AJ322" s="65"/>
      <c r="AK322" s="59"/>
      <c r="AL322" s="59"/>
      <c r="AM322" s="59"/>
      <c r="AN322" s="59"/>
      <c r="AO322" s="59"/>
      <c r="AP322" s="59"/>
      <c r="AQ322" s="59"/>
      <c r="AR322" s="66"/>
      <c r="AS322" s="63"/>
      <c r="AT322" s="64"/>
      <c r="AU322" s="63"/>
      <c r="AV322" s="59"/>
      <c r="AW322" s="59"/>
      <c r="AX322" s="59"/>
      <c r="AY322" s="59"/>
      <c r="AZ322" s="59"/>
      <c r="BA322" s="59"/>
      <c r="BB322" s="59"/>
      <c r="BC322" s="59"/>
      <c r="BD322" s="59"/>
      <c r="BE322" s="59"/>
      <c r="BF322" s="65"/>
      <c r="BG322" s="59"/>
      <c r="BH322" s="59"/>
      <c r="BI322" s="59"/>
      <c r="BJ322" s="59"/>
      <c r="BK322" s="26"/>
      <c r="BL322" s="27"/>
      <c r="BM322" s="59"/>
      <c r="BN322" s="59"/>
      <c r="BO322" s="59"/>
      <c r="BP322" s="59"/>
      <c r="BQ322" s="59"/>
      <c r="BR322" s="59"/>
      <c r="BS322" s="59"/>
      <c r="BT322" s="67"/>
      <c r="BU322" s="67"/>
      <c r="BV322" s="59"/>
      <c r="BW322" s="59"/>
      <c r="BX322" s="59"/>
      <c r="BY322" s="59"/>
      <c r="BZ322" s="59"/>
      <c r="CA322" s="59"/>
      <c r="CB322" s="65"/>
      <c r="CC322" s="59"/>
      <c r="XET322" s="28" t="str">
        <f t="shared" si="5"/>
        <v/>
      </c>
    </row>
    <row r="323" spans="1:81 16374:16374" s="28" customFormat="1" x14ac:dyDescent="0.25">
      <c r="A323" s="59"/>
      <c r="B323" s="65"/>
      <c r="C323" s="65"/>
      <c r="D323" s="65"/>
      <c r="E323" s="57"/>
      <c r="F323" s="59"/>
      <c r="G323" s="59"/>
      <c r="H323" s="59"/>
      <c r="I323" s="59"/>
      <c r="J323" s="59"/>
      <c r="K323" s="59"/>
      <c r="L323" s="59"/>
      <c r="M323" s="59"/>
      <c r="N323" s="59"/>
      <c r="O323" s="59"/>
      <c r="P323" s="59"/>
      <c r="Q323" s="59"/>
      <c r="R323" s="59"/>
      <c r="S323" s="59"/>
      <c r="T323" s="59"/>
      <c r="U323" s="59"/>
      <c r="V323" s="59"/>
      <c r="W323" s="59"/>
      <c r="X323" s="65"/>
      <c r="Y323" s="65"/>
      <c r="Z323" s="65"/>
      <c r="AA323" s="65"/>
      <c r="AB323" s="65"/>
      <c r="AC323" s="65"/>
      <c r="AD323" s="59"/>
      <c r="AE323" s="58"/>
      <c r="AF323" s="58"/>
      <c r="AG323" s="58"/>
      <c r="AH323" s="58"/>
      <c r="AI323" s="59"/>
      <c r="AJ323" s="65"/>
      <c r="AK323" s="59"/>
      <c r="AL323" s="59"/>
      <c r="AM323" s="59"/>
      <c r="AN323" s="59"/>
      <c r="AO323" s="59"/>
      <c r="AP323" s="59"/>
      <c r="AQ323" s="59"/>
      <c r="AR323" s="66"/>
      <c r="AS323" s="63"/>
      <c r="AT323" s="64"/>
      <c r="AU323" s="63"/>
      <c r="AV323" s="59"/>
      <c r="AW323" s="59"/>
      <c r="AX323" s="59"/>
      <c r="AY323" s="59"/>
      <c r="AZ323" s="59"/>
      <c r="BA323" s="59"/>
      <c r="BB323" s="59"/>
      <c r="BC323" s="59"/>
      <c r="BD323" s="59"/>
      <c r="BE323" s="59"/>
      <c r="BF323" s="65"/>
      <c r="BG323" s="59"/>
      <c r="BH323" s="59"/>
      <c r="BI323" s="59"/>
      <c r="BJ323" s="59"/>
      <c r="BK323" s="26"/>
      <c r="BL323" s="27"/>
      <c r="BM323" s="59"/>
      <c r="BN323" s="59"/>
      <c r="BO323" s="59"/>
      <c r="BP323" s="59"/>
      <c r="BQ323" s="59"/>
      <c r="BR323" s="59"/>
      <c r="BS323" s="59"/>
      <c r="BT323" s="67"/>
      <c r="BU323" s="67"/>
      <c r="BV323" s="59"/>
      <c r="BW323" s="59"/>
      <c r="BX323" s="59"/>
      <c r="BY323" s="59"/>
      <c r="BZ323" s="59"/>
      <c r="CA323" s="59"/>
      <c r="CB323" s="65"/>
      <c r="CC323" s="59"/>
      <c r="XET323" s="28" t="str">
        <f t="shared" ref="XET323:XET386" si="6">(IF(RIGHT(SUBSTITUTE(SUBSTITUTE(SUBSTITUTE(SUBSTITUTE(SUBSTITUTE(SUBSTITUTE(SUBSTITUTE(SUBSTITUTE(SUBSTITUTE(D323," ","_"),"/","_"),"&amp;","_"),"(","_"),")","_"),",","_"),"-","_"),".","_"),"'","_"))="_",LEFT(SUBSTITUTE(SUBSTITUTE(SUBSTITUTE(SUBSTITUTE(SUBSTITUTE(SUBSTITUTE(SUBSTITUTE(SUBSTITUTE(SUBSTITUTE(D323," ","_"),"/","_"),"&amp;","_"),"(","_"),")","_"),",","_"),"-","_"),".","_"),"'","_"),LEN(SUBSTITUTE(SUBSTITUTE(SUBSTITUTE(SUBSTITUTE(SUBSTITUTE(SUBSTITUTE(SUBSTITUTE(SUBSTITUTE(SUBSTITUTE(D323," ","_"),"/","_"),"&amp;","_"),"(","_"),")","_"),",","_"),"-","_"),".","_"),"'","_"))-1),SUBSTITUTE(SUBSTITUTE(SUBSTITUTE(SUBSTITUTE(SUBSTITUTE(SUBSTITUTE(SUBSTITUTE(SUBSTITUTE(SUBSTITUTE(D323," ","_"),"/","_"),"&amp;","_"),"(","_"),")","_"),",","_"),"-","_"),".","_"),"'","_")))</f>
        <v/>
      </c>
    </row>
    <row r="324" spans="1:81 16374:16374" s="28" customFormat="1" x14ac:dyDescent="0.25">
      <c r="A324" s="59"/>
      <c r="B324" s="65"/>
      <c r="C324" s="65"/>
      <c r="D324" s="65"/>
      <c r="E324" s="57"/>
      <c r="F324" s="59"/>
      <c r="G324" s="59"/>
      <c r="H324" s="59"/>
      <c r="I324" s="59"/>
      <c r="J324" s="59"/>
      <c r="K324" s="59"/>
      <c r="L324" s="59"/>
      <c r="M324" s="59"/>
      <c r="N324" s="59"/>
      <c r="O324" s="59"/>
      <c r="P324" s="59"/>
      <c r="Q324" s="59"/>
      <c r="R324" s="59"/>
      <c r="S324" s="59"/>
      <c r="T324" s="59"/>
      <c r="U324" s="59"/>
      <c r="V324" s="59"/>
      <c r="W324" s="59"/>
      <c r="X324" s="65"/>
      <c r="Y324" s="65"/>
      <c r="Z324" s="65"/>
      <c r="AA324" s="65"/>
      <c r="AB324" s="65"/>
      <c r="AC324" s="65"/>
      <c r="AD324" s="59"/>
      <c r="AE324" s="58"/>
      <c r="AF324" s="58"/>
      <c r="AG324" s="58"/>
      <c r="AH324" s="58"/>
      <c r="AI324" s="59"/>
      <c r="AJ324" s="65"/>
      <c r="AK324" s="59"/>
      <c r="AL324" s="59"/>
      <c r="AM324" s="59"/>
      <c r="AN324" s="59"/>
      <c r="AO324" s="59"/>
      <c r="AP324" s="59"/>
      <c r="AQ324" s="59"/>
      <c r="AR324" s="66"/>
      <c r="AS324" s="63"/>
      <c r="AT324" s="64"/>
      <c r="AU324" s="63"/>
      <c r="AV324" s="59"/>
      <c r="AW324" s="59"/>
      <c r="AX324" s="59"/>
      <c r="AY324" s="59"/>
      <c r="AZ324" s="59"/>
      <c r="BA324" s="59"/>
      <c r="BB324" s="59"/>
      <c r="BC324" s="59"/>
      <c r="BD324" s="59"/>
      <c r="BE324" s="59"/>
      <c r="BF324" s="65"/>
      <c r="BG324" s="59"/>
      <c r="BH324" s="59"/>
      <c r="BI324" s="59"/>
      <c r="BJ324" s="59"/>
      <c r="BK324" s="26"/>
      <c r="BL324" s="27"/>
      <c r="BM324" s="59"/>
      <c r="BN324" s="59"/>
      <c r="BO324" s="59"/>
      <c r="BP324" s="59"/>
      <c r="BQ324" s="59"/>
      <c r="BR324" s="59"/>
      <c r="BS324" s="59"/>
      <c r="BT324" s="67"/>
      <c r="BU324" s="67"/>
      <c r="BV324" s="59"/>
      <c r="BW324" s="59"/>
      <c r="BX324" s="59"/>
      <c r="BY324" s="59"/>
      <c r="BZ324" s="59"/>
      <c r="CA324" s="59"/>
      <c r="CB324" s="65"/>
      <c r="CC324" s="59"/>
      <c r="XET324" s="28" t="str">
        <f t="shared" si="6"/>
        <v/>
      </c>
    </row>
    <row r="325" spans="1:81 16374:16374" s="28" customFormat="1" x14ac:dyDescent="0.25">
      <c r="A325" s="59"/>
      <c r="B325" s="65"/>
      <c r="C325" s="65"/>
      <c r="D325" s="65"/>
      <c r="E325" s="57"/>
      <c r="F325" s="59"/>
      <c r="G325" s="59"/>
      <c r="H325" s="59"/>
      <c r="I325" s="59"/>
      <c r="J325" s="59"/>
      <c r="K325" s="59"/>
      <c r="L325" s="59"/>
      <c r="M325" s="59"/>
      <c r="N325" s="59"/>
      <c r="O325" s="59"/>
      <c r="P325" s="59"/>
      <c r="Q325" s="59"/>
      <c r="R325" s="59"/>
      <c r="S325" s="59"/>
      <c r="T325" s="59"/>
      <c r="U325" s="59"/>
      <c r="V325" s="59"/>
      <c r="W325" s="59"/>
      <c r="X325" s="65"/>
      <c r="Y325" s="65"/>
      <c r="Z325" s="65"/>
      <c r="AA325" s="65"/>
      <c r="AB325" s="65"/>
      <c r="AC325" s="65"/>
      <c r="AD325" s="59"/>
      <c r="AE325" s="58"/>
      <c r="AF325" s="58"/>
      <c r="AG325" s="58"/>
      <c r="AH325" s="58"/>
      <c r="AI325" s="59"/>
      <c r="AJ325" s="65"/>
      <c r="AK325" s="59"/>
      <c r="AL325" s="59"/>
      <c r="AM325" s="59"/>
      <c r="AN325" s="59"/>
      <c r="AO325" s="59"/>
      <c r="AP325" s="59"/>
      <c r="AQ325" s="59"/>
      <c r="AR325" s="66"/>
      <c r="AS325" s="63"/>
      <c r="AT325" s="64"/>
      <c r="AU325" s="63"/>
      <c r="AV325" s="59"/>
      <c r="AW325" s="59"/>
      <c r="AX325" s="59"/>
      <c r="AY325" s="59"/>
      <c r="AZ325" s="59"/>
      <c r="BA325" s="59"/>
      <c r="BB325" s="59"/>
      <c r="BC325" s="59"/>
      <c r="BD325" s="59"/>
      <c r="BE325" s="59"/>
      <c r="BF325" s="65"/>
      <c r="BG325" s="59"/>
      <c r="BH325" s="59"/>
      <c r="BI325" s="59"/>
      <c r="BJ325" s="59"/>
      <c r="BK325" s="26"/>
      <c r="BL325" s="27"/>
      <c r="BM325" s="59"/>
      <c r="BN325" s="59"/>
      <c r="BO325" s="59"/>
      <c r="BP325" s="59"/>
      <c r="BQ325" s="59"/>
      <c r="BR325" s="59"/>
      <c r="BS325" s="59"/>
      <c r="BT325" s="67"/>
      <c r="BU325" s="67"/>
      <c r="BV325" s="59"/>
      <c r="BW325" s="59"/>
      <c r="BX325" s="59"/>
      <c r="BY325" s="59"/>
      <c r="BZ325" s="59"/>
      <c r="CA325" s="59"/>
      <c r="CB325" s="65"/>
      <c r="CC325" s="59"/>
      <c r="XET325" s="28" t="str">
        <f t="shared" si="6"/>
        <v/>
      </c>
    </row>
    <row r="326" spans="1:81 16374:16374" s="28" customFormat="1" x14ac:dyDescent="0.25">
      <c r="A326" s="59"/>
      <c r="B326" s="65"/>
      <c r="C326" s="65"/>
      <c r="D326" s="65"/>
      <c r="E326" s="57"/>
      <c r="F326" s="59"/>
      <c r="G326" s="59"/>
      <c r="H326" s="59"/>
      <c r="I326" s="59"/>
      <c r="J326" s="59"/>
      <c r="K326" s="59"/>
      <c r="L326" s="59"/>
      <c r="M326" s="59"/>
      <c r="N326" s="59"/>
      <c r="O326" s="59"/>
      <c r="P326" s="59"/>
      <c r="Q326" s="59"/>
      <c r="R326" s="59"/>
      <c r="S326" s="59"/>
      <c r="T326" s="59"/>
      <c r="U326" s="59"/>
      <c r="V326" s="59"/>
      <c r="W326" s="59"/>
      <c r="X326" s="65"/>
      <c r="Y326" s="65"/>
      <c r="Z326" s="65"/>
      <c r="AA326" s="65"/>
      <c r="AB326" s="65"/>
      <c r="AC326" s="65"/>
      <c r="AD326" s="59"/>
      <c r="AE326" s="58"/>
      <c r="AF326" s="58"/>
      <c r="AG326" s="58"/>
      <c r="AH326" s="58"/>
      <c r="AI326" s="59"/>
      <c r="AJ326" s="65"/>
      <c r="AK326" s="59"/>
      <c r="AL326" s="59"/>
      <c r="AM326" s="59"/>
      <c r="AN326" s="59"/>
      <c r="AO326" s="59"/>
      <c r="AP326" s="59"/>
      <c r="AQ326" s="59"/>
      <c r="AR326" s="66"/>
      <c r="AS326" s="63"/>
      <c r="AT326" s="64"/>
      <c r="AU326" s="63"/>
      <c r="AV326" s="59"/>
      <c r="AW326" s="59"/>
      <c r="AX326" s="59"/>
      <c r="AY326" s="59"/>
      <c r="AZ326" s="59"/>
      <c r="BA326" s="59"/>
      <c r="BB326" s="59"/>
      <c r="BC326" s="59"/>
      <c r="BD326" s="59"/>
      <c r="BE326" s="59"/>
      <c r="BF326" s="65"/>
      <c r="BG326" s="59"/>
      <c r="BH326" s="59"/>
      <c r="BI326" s="59"/>
      <c r="BJ326" s="59"/>
      <c r="BK326" s="26"/>
      <c r="BL326" s="27"/>
      <c r="BM326" s="59"/>
      <c r="BN326" s="59"/>
      <c r="BO326" s="59"/>
      <c r="BP326" s="59"/>
      <c r="BQ326" s="59"/>
      <c r="BR326" s="59"/>
      <c r="BS326" s="59"/>
      <c r="BT326" s="67"/>
      <c r="BU326" s="67"/>
      <c r="BV326" s="59"/>
      <c r="BW326" s="59"/>
      <c r="BX326" s="59"/>
      <c r="BY326" s="59"/>
      <c r="BZ326" s="59"/>
      <c r="CA326" s="59"/>
      <c r="CB326" s="65"/>
      <c r="CC326" s="59"/>
      <c r="XET326" s="28" t="str">
        <f t="shared" si="6"/>
        <v/>
      </c>
    </row>
    <row r="327" spans="1:81 16374:16374" s="28" customFormat="1" x14ac:dyDescent="0.25">
      <c r="A327" s="59"/>
      <c r="B327" s="65"/>
      <c r="C327" s="65"/>
      <c r="D327" s="65"/>
      <c r="E327" s="57"/>
      <c r="F327" s="59"/>
      <c r="G327" s="59"/>
      <c r="H327" s="59"/>
      <c r="I327" s="59"/>
      <c r="J327" s="59"/>
      <c r="K327" s="59"/>
      <c r="L327" s="59"/>
      <c r="M327" s="59"/>
      <c r="N327" s="59"/>
      <c r="O327" s="59"/>
      <c r="P327" s="59"/>
      <c r="Q327" s="59"/>
      <c r="R327" s="59"/>
      <c r="S327" s="59"/>
      <c r="T327" s="59"/>
      <c r="U327" s="59"/>
      <c r="V327" s="59"/>
      <c r="W327" s="59"/>
      <c r="X327" s="65"/>
      <c r="Y327" s="65"/>
      <c r="Z327" s="65"/>
      <c r="AA327" s="65"/>
      <c r="AB327" s="65"/>
      <c r="AC327" s="65"/>
      <c r="AD327" s="59"/>
      <c r="AE327" s="58"/>
      <c r="AF327" s="58"/>
      <c r="AG327" s="58"/>
      <c r="AH327" s="58"/>
      <c r="AI327" s="59"/>
      <c r="AJ327" s="65"/>
      <c r="AK327" s="59"/>
      <c r="AL327" s="59"/>
      <c r="AM327" s="59"/>
      <c r="AN327" s="59"/>
      <c r="AO327" s="59"/>
      <c r="AP327" s="59"/>
      <c r="AQ327" s="59"/>
      <c r="AR327" s="66"/>
      <c r="AS327" s="63"/>
      <c r="AT327" s="64"/>
      <c r="AU327" s="63"/>
      <c r="AV327" s="59"/>
      <c r="AW327" s="59"/>
      <c r="AX327" s="59"/>
      <c r="AY327" s="59"/>
      <c r="AZ327" s="59"/>
      <c r="BA327" s="59"/>
      <c r="BB327" s="59"/>
      <c r="BC327" s="59"/>
      <c r="BD327" s="59"/>
      <c r="BE327" s="59"/>
      <c r="BF327" s="65"/>
      <c r="BG327" s="59"/>
      <c r="BH327" s="59"/>
      <c r="BI327" s="59"/>
      <c r="BJ327" s="59"/>
      <c r="BK327" s="26"/>
      <c r="BL327" s="27"/>
      <c r="BM327" s="59"/>
      <c r="BN327" s="59"/>
      <c r="BO327" s="59"/>
      <c r="BP327" s="59"/>
      <c r="BQ327" s="59"/>
      <c r="BR327" s="59"/>
      <c r="BS327" s="59"/>
      <c r="BT327" s="67"/>
      <c r="BU327" s="67"/>
      <c r="BV327" s="59"/>
      <c r="BW327" s="59"/>
      <c r="BX327" s="59"/>
      <c r="BY327" s="59"/>
      <c r="BZ327" s="59"/>
      <c r="CA327" s="59"/>
      <c r="CB327" s="65"/>
      <c r="CC327" s="59"/>
      <c r="XET327" s="28" t="str">
        <f t="shared" si="6"/>
        <v/>
      </c>
    </row>
    <row r="328" spans="1:81 16374:16374" s="28" customFormat="1" x14ac:dyDescent="0.25">
      <c r="A328" s="59"/>
      <c r="B328" s="65"/>
      <c r="C328" s="65"/>
      <c r="D328" s="65"/>
      <c r="E328" s="57"/>
      <c r="F328" s="59"/>
      <c r="G328" s="59"/>
      <c r="H328" s="59"/>
      <c r="I328" s="59"/>
      <c r="J328" s="59"/>
      <c r="K328" s="59"/>
      <c r="L328" s="59"/>
      <c r="M328" s="59"/>
      <c r="N328" s="59"/>
      <c r="O328" s="59"/>
      <c r="P328" s="59"/>
      <c r="Q328" s="59"/>
      <c r="R328" s="59"/>
      <c r="S328" s="59"/>
      <c r="T328" s="59"/>
      <c r="U328" s="59"/>
      <c r="V328" s="59"/>
      <c r="W328" s="59"/>
      <c r="X328" s="65"/>
      <c r="Y328" s="65"/>
      <c r="Z328" s="65"/>
      <c r="AA328" s="65"/>
      <c r="AB328" s="65"/>
      <c r="AC328" s="65"/>
      <c r="AD328" s="59"/>
      <c r="AE328" s="58"/>
      <c r="AF328" s="58"/>
      <c r="AG328" s="58"/>
      <c r="AH328" s="58"/>
      <c r="AI328" s="59"/>
      <c r="AJ328" s="65"/>
      <c r="AK328" s="59"/>
      <c r="AL328" s="59"/>
      <c r="AM328" s="59"/>
      <c r="AN328" s="59"/>
      <c r="AO328" s="59"/>
      <c r="AP328" s="59"/>
      <c r="AQ328" s="59"/>
      <c r="AR328" s="66"/>
      <c r="AS328" s="63"/>
      <c r="AT328" s="64"/>
      <c r="AU328" s="63"/>
      <c r="AV328" s="59"/>
      <c r="AW328" s="59"/>
      <c r="AX328" s="59"/>
      <c r="AY328" s="59"/>
      <c r="AZ328" s="59"/>
      <c r="BA328" s="59"/>
      <c r="BB328" s="59"/>
      <c r="BC328" s="59"/>
      <c r="BD328" s="59"/>
      <c r="BE328" s="59"/>
      <c r="BF328" s="65"/>
      <c r="BG328" s="59"/>
      <c r="BH328" s="59"/>
      <c r="BI328" s="59"/>
      <c r="BJ328" s="59"/>
      <c r="BK328" s="26"/>
      <c r="BL328" s="27"/>
      <c r="BM328" s="59"/>
      <c r="BN328" s="59"/>
      <c r="BO328" s="59"/>
      <c r="BP328" s="59"/>
      <c r="BQ328" s="59"/>
      <c r="BR328" s="59"/>
      <c r="BS328" s="59"/>
      <c r="BT328" s="67"/>
      <c r="BU328" s="67"/>
      <c r="BV328" s="59"/>
      <c r="BW328" s="59"/>
      <c r="BX328" s="59"/>
      <c r="BY328" s="59"/>
      <c r="BZ328" s="59"/>
      <c r="CA328" s="59"/>
      <c r="CB328" s="65"/>
      <c r="CC328" s="59"/>
      <c r="XET328" s="28" t="str">
        <f t="shared" si="6"/>
        <v/>
      </c>
    </row>
    <row r="329" spans="1:81 16374:16374" s="28" customFormat="1" x14ac:dyDescent="0.25">
      <c r="A329" s="59"/>
      <c r="B329" s="65"/>
      <c r="C329" s="65"/>
      <c r="D329" s="65"/>
      <c r="E329" s="57"/>
      <c r="F329" s="59"/>
      <c r="G329" s="59"/>
      <c r="H329" s="59"/>
      <c r="I329" s="59"/>
      <c r="J329" s="59"/>
      <c r="K329" s="59"/>
      <c r="L329" s="59"/>
      <c r="M329" s="59"/>
      <c r="N329" s="59"/>
      <c r="O329" s="59"/>
      <c r="P329" s="59"/>
      <c r="Q329" s="59"/>
      <c r="R329" s="59"/>
      <c r="S329" s="59"/>
      <c r="T329" s="59"/>
      <c r="U329" s="59"/>
      <c r="V329" s="59"/>
      <c r="W329" s="59"/>
      <c r="X329" s="65"/>
      <c r="Y329" s="65"/>
      <c r="Z329" s="65"/>
      <c r="AA329" s="65"/>
      <c r="AB329" s="65"/>
      <c r="AC329" s="65"/>
      <c r="AD329" s="59"/>
      <c r="AE329" s="58"/>
      <c r="AF329" s="58"/>
      <c r="AG329" s="58"/>
      <c r="AH329" s="58"/>
      <c r="AI329" s="59"/>
      <c r="AJ329" s="65"/>
      <c r="AK329" s="59"/>
      <c r="AL329" s="59"/>
      <c r="AM329" s="59"/>
      <c r="AN329" s="59"/>
      <c r="AO329" s="59"/>
      <c r="AP329" s="59"/>
      <c r="AQ329" s="59"/>
      <c r="AR329" s="66"/>
      <c r="AS329" s="63"/>
      <c r="AT329" s="64"/>
      <c r="AU329" s="63"/>
      <c r="AV329" s="59"/>
      <c r="AW329" s="59"/>
      <c r="AX329" s="59"/>
      <c r="AY329" s="59"/>
      <c r="AZ329" s="59"/>
      <c r="BA329" s="59"/>
      <c r="BB329" s="59"/>
      <c r="BC329" s="59"/>
      <c r="BD329" s="59"/>
      <c r="BE329" s="59"/>
      <c r="BF329" s="65"/>
      <c r="BG329" s="59"/>
      <c r="BH329" s="59"/>
      <c r="BI329" s="59"/>
      <c r="BJ329" s="59"/>
      <c r="BK329" s="26"/>
      <c r="BL329" s="27"/>
      <c r="BM329" s="59"/>
      <c r="BN329" s="59"/>
      <c r="BO329" s="59"/>
      <c r="BP329" s="59"/>
      <c r="BQ329" s="59"/>
      <c r="BR329" s="59"/>
      <c r="BS329" s="59"/>
      <c r="BT329" s="67"/>
      <c r="BU329" s="67"/>
      <c r="BV329" s="59"/>
      <c r="BW329" s="59"/>
      <c r="BX329" s="59"/>
      <c r="BY329" s="59"/>
      <c r="BZ329" s="59"/>
      <c r="CA329" s="59"/>
      <c r="CB329" s="65"/>
      <c r="CC329" s="59"/>
      <c r="XET329" s="28" t="str">
        <f t="shared" si="6"/>
        <v/>
      </c>
    </row>
    <row r="330" spans="1:81 16374:16374" s="28" customFormat="1" x14ac:dyDescent="0.25">
      <c r="A330" s="59"/>
      <c r="B330" s="65"/>
      <c r="C330" s="65"/>
      <c r="D330" s="65"/>
      <c r="E330" s="57"/>
      <c r="F330" s="59"/>
      <c r="G330" s="59"/>
      <c r="H330" s="59"/>
      <c r="I330" s="59"/>
      <c r="J330" s="59"/>
      <c r="K330" s="59"/>
      <c r="L330" s="59"/>
      <c r="M330" s="59"/>
      <c r="N330" s="59"/>
      <c r="O330" s="59"/>
      <c r="P330" s="59"/>
      <c r="Q330" s="59"/>
      <c r="R330" s="59"/>
      <c r="S330" s="59"/>
      <c r="T330" s="59"/>
      <c r="U330" s="59"/>
      <c r="V330" s="59"/>
      <c r="W330" s="59"/>
      <c r="X330" s="65"/>
      <c r="Y330" s="65"/>
      <c r="Z330" s="65"/>
      <c r="AA330" s="65"/>
      <c r="AB330" s="65"/>
      <c r="AC330" s="65"/>
      <c r="AD330" s="59"/>
      <c r="AE330" s="58"/>
      <c r="AF330" s="58"/>
      <c r="AG330" s="58"/>
      <c r="AH330" s="58"/>
      <c r="AI330" s="59"/>
      <c r="AJ330" s="65"/>
      <c r="AK330" s="59"/>
      <c r="AL330" s="59"/>
      <c r="AM330" s="59"/>
      <c r="AN330" s="59"/>
      <c r="AO330" s="59"/>
      <c r="AP330" s="59"/>
      <c r="AQ330" s="59"/>
      <c r="AR330" s="66"/>
      <c r="AS330" s="63"/>
      <c r="AT330" s="64"/>
      <c r="AU330" s="63"/>
      <c r="AV330" s="59"/>
      <c r="AW330" s="59"/>
      <c r="AX330" s="59"/>
      <c r="AY330" s="59"/>
      <c r="AZ330" s="59"/>
      <c r="BA330" s="59"/>
      <c r="BB330" s="59"/>
      <c r="BC330" s="59"/>
      <c r="BD330" s="59"/>
      <c r="BE330" s="59"/>
      <c r="BF330" s="65"/>
      <c r="BG330" s="59"/>
      <c r="BH330" s="59"/>
      <c r="BI330" s="59"/>
      <c r="BJ330" s="59"/>
      <c r="BK330" s="26"/>
      <c r="BL330" s="27"/>
      <c r="BM330" s="59"/>
      <c r="BN330" s="59"/>
      <c r="BO330" s="59"/>
      <c r="BP330" s="59"/>
      <c r="BQ330" s="59"/>
      <c r="BR330" s="59"/>
      <c r="BS330" s="59"/>
      <c r="BT330" s="67"/>
      <c r="BU330" s="67"/>
      <c r="BV330" s="59"/>
      <c r="BW330" s="59"/>
      <c r="BX330" s="59"/>
      <c r="BY330" s="59"/>
      <c r="BZ330" s="59"/>
      <c r="CA330" s="59"/>
      <c r="CB330" s="65"/>
      <c r="CC330" s="59"/>
      <c r="XET330" s="28" t="str">
        <f t="shared" si="6"/>
        <v/>
      </c>
    </row>
    <row r="331" spans="1:81 16374:16374" s="28" customFormat="1" x14ac:dyDescent="0.25">
      <c r="A331" s="59"/>
      <c r="B331" s="65"/>
      <c r="C331" s="65"/>
      <c r="D331" s="65"/>
      <c r="E331" s="57"/>
      <c r="F331" s="59"/>
      <c r="G331" s="59"/>
      <c r="H331" s="59"/>
      <c r="I331" s="59"/>
      <c r="J331" s="59"/>
      <c r="K331" s="59"/>
      <c r="L331" s="59"/>
      <c r="M331" s="59"/>
      <c r="N331" s="59"/>
      <c r="O331" s="59"/>
      <c r="P331" s="59"/>
      <c r="Q331" s="59"/>
      <c r="R331" s="59"/>
      <c r="S331" s="59"/>
      <c r="T331" s="59"/>
      <c r="U331" s="59"/>
      <c r="V331" s="59"/>
      <c r="W331" s="59"/>
      <c r="X331" s="65"/>
      <c r="Y331" s="65"/>
      <c r="Z331" s="65"/>
      <c r="AA331" s="65"/>
      <c r="AB331" s="65"/>
      <c r="AC331" s="65"/>
      <c r="AD331" s="59"/>
      <c r="AE331" s="58"/>
      <c r="AF331" s="58"/>
      <c r="AG331" s="58"/>
      <c r="AH331" s="58"/>
      <c r="AI331" s="59"/>
      <c r="AJ331" s="65"/>
      <c r="AK331" s="59"/>
      <c r="AL331" s="59"/>
      <c r="AM331" s="59"/>
      <c r="AN331" s="59"/>
      <c r="AO331" s="59"/>
      <c r="AP331" s="59"/>
      <c r="AQ331" s="59"/>
      <c r="AR331" s="66"/>
      <c r="AS331" s="63"/>
      <c r="AT331" s="64"/>
      <c r="AU331" s="63"/>
      <c r="AV331" s="59"/>
      <c r="AW331" s="59"/>
      <c r="AX331" s="59"/>
      <c r="AY331" s="59"/>
      <c r="AZ331" s="59"/>
      <c r="BA331" s="59"/>
      <c r="BB331" s="59"/>
      <c r="BC331" s="59"/>
      <c r="BD331" s="59"/>
      <c r="BE331" s="59"/>
      <c r="BF331" s="65"/>
      <c r="BG331" s="59"/>
      <c r="BH331" s="59"/>
      <c r="BI331" s="59"/>
      <c r="BJ331" s="59"/>
      <c r="BK331" s="26"/>
      <c r="BL331" s="27"/>
      <c r="BM331" s="59"/>
      <c r="BN331" s="59"/>
      <c r="BO331" s="59"/>
      <c r="BP331" s="59"/>
      <c r="BQ331" s="59"/>
      <c r="BR331" s="59"/>
      <c r="BS331" s="59"/>
      <c r="BT331" s="67"/>
      <c r="BU331" s="67"/>
      <c r="BV331" s="59"/>
      <c r="BW331" s="59"/>
      <c r="BX331" s="59"/>
      <c r="BY331" s="59"/>
      <c r="BZ331" s="59"/>
      <c r="CA331" s="59"/>
      <c r="CB331" s="65"/>
      <c r="CC331" s="59"/>
      <c r="XET331" s="28" t="str">
        <f t="shared" si="6"/>
        <v/>
      </c>
    </row>
    <row r="332" spans="1:81 16374:16374" s="28" customFormat="1" x14ac:dyDescent="0.25">
      <c r="A332" s="59"/>
      <c r="B332" s="65"/>
      <c r="C332" s="65"/>
      <c r="D332" s="65"/>
      <c r="E332" s="57"/>
      <c r="F332" s="59"/>
      <c r="G332" s="59"/>
      <c r="H332" s="59"/>
      <c r="I332" s="59"/>
      <c r="J332" s="59"/>
      <c r="K332" s="59"/>
      <c r="L332" s="59"/>
      <c r="M332" s="59"/>
      <c r="N332" s="59"/>
      <c r="O332" s="59"/>
      <c r="P332" s="59"/>
      <c r="Q332" s="59"/>
      <c r="R332" s="59"/>
      <c r="S332" s="59"/>
      <c r="T332" s="59"/>
      <c r="U332" s="59"/>
      <c r="V332" s="59"/>
      <c r="W332" s="59"/>
      <c r="X332" s="65"/>
      <c r="Y332" s="65"/>
      <c r="Z332" s="65"/>
      <c r="AA332" s="65"/>
      <c r="AB332" s="65"/>
      <c r="AC332" s="65"/>
      <c r="AD332" s="59"/>
      <c r="AE332" s="58"/>
      <c r="AF332" s="58"/>
      <c r="AG332" s="58"/>
      <c r="AH332" s="58"/>
      <c r="AI332" s="59"/>
      <c r="AJ332" s="65"/>
      <c r="AK332" s="59"/>
      <c r="AL332" s="59"/>
      <c r="AM332" s="59"/>
      <c r="AN332" s="59"/>
      <c r="AO332" s="59"/>
      <c r="AP332" s="59"/>
      <c r="AQ332" s="59"/>
      <c r="AR332" s="66"/>
      <c r="AS332" s="63"/>
      <c r="AT332" s="64"/>
      <c r="AU332" s="63"/>
      <c r="AV332" s="59"/>
      <c r="AW332" s="59"/>
      <c r="AX332" s="59"/>
      <c r="AY332" s="59"/>
      <c r="AZ332" s="59"/>
      <c r="BA332" s="59"/>
      <c r="BB332" s="59"/>
      <c r="BC332" s="59"/>
      <c r="BD332" s="59"/>
      <c r="BE332" s="59"/>
      <c r="BF332" s="65"/>
      <c r="BG332" s="59"/>
      <c r="BH332" s="59"/>
      <c r="BI332" s="59"/>
      <c r="BJ332" s="59"/>
      <c r="BK332" s="26"/>
      <c r="BL332" s="27"/>
      <c r="BM332" s="59"/>
      <c r="BN332" s="59"/>
      <c r="BO332" s="59"/>
      <c r="BP332" s="59"/>
      <c r="BQ332" s="59"/>
      <c r="BR332" s="59"/>
      <c r="BS332" s="59"/>
      <c r="BT332" s="67"/>
      <c r="BU332" s="67"/>
      <c r="BV332" s="59"/>
      <c r="BW332" s="59"/>
      <c r="BX332" s="59"/>
      <c r="BY332" s="59"/>
      <c r="BZ332" s="59"/>
      <c r="CA332" s="59"/>
      <c r="CB332" s="65"/>
      <c r="CC332" s="59"/>
      <c r="XET332" s="28" t="str">
        <f t="shared" si="6"/>
        <v/>
      </c>
    </row>
    <row r="333" spans="1:81 16374:16374" s="28" customFormat="1" x14ac:dyDescent="0.25">
      <c r="A333" s="59"/>
      <c r="B333" s="65"/>
      <c r="C333" s="65"/>
      <c r="D333" s="65"/>
      <c r="E333" s="57"/>
      <c r="F333" s="59"/>
      <c r="G333" s="59"/>
      <c r="H333" s="59"/>
      <c r="I333" s="59"/>
      <c r="J333" s="59"/>
      <c r="K333" s="59"/>
      <c r="L333" s="59"/>
      <c r="M333" s="59"/>
      <c r="N333" s="59"/>
      <c r="O333" s="59"/>
      <c r="P333" s="59"/>
      <c r="Q333" s="59"/>
      <c r="R333" s="59"/>
      <c r="S333" s="59"/>
      <c r="T333" s="59"/>
      <c r="U333" s="59"/>
      <c r="V333" s="59"/>
      <c r="W333" s="59"/>
      <c r="X333" s="65"/>
      <c r="Y333" s="65"/>
      <c r="Z333" s="65"/>
      <c r="AA333" s="65"/>
      <c r="AB333" s="65"/>
      <c r="AC333" s="65"/>
      <c r="AD333" s="59"/>
      <c r="AE333" s="58"/>
      <c r="AF333" s="58"/>
      <c r="AG333" s="58"/>
      <c r="AH333" s="58"/>
      <c r="AI333" s="59"/>
      <c r="AJ333" s="65"/>
      <c r="AK333" s="59"/>
      <c r="AL333" s="59"/>
      <c r="AM333" s="59"/>
      <c r="AN333" s="59"/>
      <c r="AO333" s="59"/>
      <c r="AP333" s="59"/>
      <c r="AQ333" s="59"/>
      <c r="AR333" s="66"/>
      <c r="AS333" s="63"/>
      <c r="AT333" s="64"/>
      <c r="AU333" s="63"/>
      <c r="AV333" s="59"/>
      <c r="AW333" s="59"/>
      <c r="AX333" s="59"/>
      <c r="AY333" s="59"/>
      <c r="AZ333" s="59"/>
      <c r="BA333" s="59"/>
      <c r="BB333" s="59"/>
      <c r="BC333" s="59"/>
      <c r="BD333" s="59"/>
      <c r="BE333" s="59"/>
      <c r="BF333" s="65"/>
      <c r="BG333" s="59"/>
      <c r="BH333" s="59"/>
      <c r="BI333" s="59"/>
      <c r="BJ333" s="59"/>
      <c r="BK333" s="26"/>
      <c r="BL333" s="27"/>
      <c r="BM333" s="59"/>
      <c r="BN333" s="59"/>
      <c r="BO333" s="59"/>
      <c r="BP333" s="59"/>
      <c r="BQ333" s="59"/>
      <c r="BR333" s="59"/>
      <c r="BS333" s="59"/>
      <c r="BT333" s="67"/>
      <c r="BU333" s="67"/>
      <c r="BV333" s="59"/>
      <c r="BW333" s="59"/>
      <c r="BX333" s="59"/>
      <c r="BY333" s="59"/>
      <c r="BZ333" s="59"/>
      <c r="CA333" s="59"/>
      <c r="CB333" s="65"/>
      <c r="CC333" s="59"/>
      <c r="XET333" s="28" t="str">
        <f t="shared" si="6"/>
        <v/>
      </c>
    </row>
    <row r="334" spans="1:81 16374:16374" s="28" customFormat="1" x14ac:dyDescent="0.25">
      <c r="A334" s="59"/>
      <c r="B334" s="65"/>
      <c r="C334" s="65"/>
      <c r="D334" s="65"/>
      <c r="E334" s="57"/>
      <c r="F334" s="59"/>
      <c r="G334" s="59"/>
      <c r="H334" s="59"/>
      <c r="I334" s="59"/>
      <c r="J334" s="59"/>
      <c r="K334" s="59"/>
      <c r="L334" s="59"/>
      <c r="M334" s="59"/>
      <c r="N334" s="59"/>
      <c r="O334" s="59"/>
      <c r="P334" s="59"/>
      <c r="Q334" s="59"/>
      <c r="R334" s="59"/>
      <c r="S334" s="59"/>
      <c r="T334" s="59"/>
      <c r="U334" s="59"/>
      <c r="V334" s="59"/>
      <c r="W334" s="59"/>
      <c r="X334" s="65"/>
      <c r="Y334" s="65"/>
      <c r="Z334" s="65"/>
      <c r="AA334" s="65"/>
      <c r="AB334" s="65"/>
      <c r="AC334" s="65"/>
      <c r="AD334" s="59"/>
      <c r="AE334" s="58"/>
      <c r="AF334" s="58"/>
      <c r="AG334" s="58"/>
      <c r="AH334" s="58"/>
      <c r="AI334" s="59"/>
      <c r="AJ334" s="65"/>
      <c r="AK334" s="59"/>
      <c r="AL334" s="59"/>
      <c r="AM334" s="59"/>
      <c r="AN334" s="59"/>
      <c r="AO334" s="59"/>
      <c r="AP334" s="59"/>
      <c r="AQ334" s="59"/>
      <c r="AR334" s="66"/>
      <c r="AS334" s="63"/>
      <c r="AT334" s="64"/>
      <c r="AU334" s="63"/>
      <c r="AV334" s="59"/>
      <c r="AW334" s="59"/>
      <c r="AX334" s="59"/>
      <c r="AY334" s="59"/>
      <c r="AZ334" s="59"/>
      <c r="BA334" s="59"/>
      <c r="BB334" s="59"/>
      <c r="BC334" s="59"/>
      <c r="BD334" s="59"/>
      <c r="BE334" s="59"/>
      <c r="BF334" s="65"/>
      <c r="BG334" s="59"/>
      <c r="BH334" s="59"/>
      <c r="BI334" s="59"/>
      <c r="BJ334" s="59"/>
      <c r="BK334" s="26"/>
      <c r="BL334" s="27"/>
      <c r="BM334" s="59"/>
      <c r="BN334" s="59"/>
      <c r="BO334" s="59"/>
      <c r="BP334" s="59"/>
      <c r="BQ334" s="59"/>
      <c r="BR334" s="59"/>
      <c r="BS334" s="59"/>
      <c r="BT334" s="67"/>
      <c r="BU334" s="67"/>
      <c r="BV334" s="59"/>
      <c r="BW334" s="59"/>
      <c r="BX334" s="59"/>
      <c r="BY334" s="59"/>
      <c r="BZ334" s="59"/>
      <c r="CA334" s="59"/>
      <c r="CB334" s="65"/>
      <c r="CC334" s="59"/>
      <c r="XET334" s="28" t="str">
        <f t="shared" si="6"/>
        <v/>
      </c>
    </row>
    <row r="335" spans="1:81 16374:16374" s="28" customFormat="1" x14ac:dyDescent="0.25">
      <c r="A335" s="59"/>
      <c r="B335" s="65"/>
      <c r="C335" s="65"/>
      <c r="D335" s="65"/>
      <c r="E335" s="57"/>
      <c r="F335" s="59"/>
      <c r="G335" s="59"/>
      <c r="H335" s="59"/>
      <c r="I335" s="59"/>
      <c r="J335" s="59"/>
      <c r="K335" s="59"/>
      <c r="L335" s="59"/>
      <c r="M335" s="59"/>
      <c r="N335" s="59"/>
      <c r="O335" s="59"/>
      <c r="P335" s="59"/>
      <c r="Q335" s="59"/>
      <c r="R335" s="59"/>
      <c r="S335" s="59"/>
      <c r="T335" s="59"/>
      <c r="U335" s="59"/>
      <c r="V335" s="59"/>
      <c r="W335" s="59"/>
      <c r="X335" s="65"/>
      <c r="Y335" s="65"/>
      <c r="Z335" s="65"/>
      <c r="AA335" s="65"/>
      <c r="AB335" s="65"/>
      <c r="AC335" s="65"/>
      <c r="AD335" s="59"/>
      <c r="AE335" s="58"/>
      <c r="AF335" s="58"/>
      <c r="AG335" s="58"/>
      <c r="AH335" s="58"/>
      <c r="AI335" s="59"/>
      <c r="AJ335" s="65"/>
      <c r="AK335" s="59"/>
      <c r="AL335" s="59"/>
      <c r="AM335" s="59"/>
      <c r="AN335" s="59"/>
      <c r="AO335" s="59"/>
      <c r="AP335" s="59"/>
      <c r="AQ335" s="59"/>
      <c r="AR335" s="66"/>
      <c r="AS335" s="63"/>
      <c r="AT335" s="64"/>
      <c r="AU335" s="63"/>
      <c r="AV335" s="59"/>
      <c r="AW335" s="59"/>
      <c r="AX335" s="59"/>
      <c r="AY335" s="59"/>
      <c r="AZ335" s="59"/>
      <c r="BA335" s="59"/>
      <c r="BB335" s="59"/>
      <c r="BC335" s="59"/>
      <c r="BD335" s="59"/>
      <c r="BE335" s="59"/>
      <c r="BF335" s="65"/>
      <c r="BG335" s="59"/>
      <c r="BH335" s="59"/>
      <c r="BI335" s="59"/>
      <c r="BJ335" s="59"/>
      <c r="BK335" s="26"/>
      <c r="BL335" s="27"/>
      <c r="BM335" s="59"/>
      <c r="BN335" s="59"/>
      <c r="BO335" s="59"/>
      <c r="BP335" s="59"/>
      <c r="BQ335" s="59"/>
      <c r="BR335" s="59"/>
      <c r="BS335" s="59"/>
      <c r="BT335" s="67"/>
      <c r="BU335" s="67"/>
      <c r="BV335" s="59"/>
      <c r="BW335" s="59"/>
      <c r="BX335" s="59"/>
      <c r="BY335" s="59"/>
      <c r="BZ335" s="59"/>
      <c r="CA335" s="59"/>
      <c r="CB335" s="65"/>
      <c r="CC335" s="59"/>
      <c r="XET335" s="28" t="str">
        <f t="shared" si="6"/>
        <v/>
      </c>
    </row>
    <row r="336" spans="1:81 16374:16374" s="28" customFormat="1" x14ac:dyDescent="0.25">
      <c r="A336" s="59"/>
      <c r="B336" s="65"/>
      <c r="C336" s="65"/>
      <c r="D336" s="65"/>
      <c r="E336" s="57"/>
      <c r="F336" s="59"/>
      <c r="G336" s="59"/>
      <c r="H336" s="59"/>
      <c r="I336" s="59"/>
      <c r="J336" s="59"/>
      <c r="K336" s="59"/>
      <c r="L336" s="59"/>
      <c r="M336" s="59"/>
      <c r="N336" s="59"/>
      <c r="O336" s="59"/>
      <c r="P336" s="59"/>
      <c r="Q336" s="59"/>
      <c r="R336" s="59"/>
      <c r="S336" s="59"/>
      <c r="T336" s="59"/>
      <c r="U336" s="59"/>
      <c r="V336" s="59"/>
      <c r="W336" s="59"/>
      <c r="X336" s="65"/>
      <c r="Y336" s="65"/>
      <c r="Z336" s="65"/>
      <c r="AA336" s="65"/>
      <c r="AB336" s="65"/>
      <c r="AC336" s="65"/>
      <c r="AD336" s="59"/>
      <c r="AE336" s="58"/>
      <c r="AF336" s="58"/>
      <c r="AG336" s="58"/>
      <c r="AH336" s="58"/>
      <c r="AI336" s="59"/>
      <c r="AJ336" s="65"/>
      <c r="AK336" s="59"/>
      <c r="AL336" s="59"/>
      <c r="AM336" s="59"/>
      <c r="AN336" s="59"/>
      <c r="AO336" s="59"/>
      <c r="AP336" s="59"/>
      <c r="AQ336" s="59"/>
      <c r="AR336" s="66"/>
      <c r="AS336" s="63"/>
      <c r="AT336" s="64"/>
      <c r="AU336" s="63"/>
      <c r="AV336" s="59"/>
      <c r="AW336" s="59"/>
      <c r="AX336" s="59"/>
      <c r="AY336" s="59"/>
      <c r="AZ336" s="59"/>
      <c r="BA336" s="59"/>
      <c r="BB336" s="59"/>
      <c r="BC336" s="59"/>
      <c r="BD336" s="59"/>
      <c r="BE336" s="59"/>
      <c r="BF336" s="65"/>
      <c r="BG336" s="59"/>
      <c r="BH336" s="59"/>
      <c r="BI336" s="59"/>
      <c r="BJ336" s="59"/>
      <c r="BK336" s="26"/>
      <c r="BL336" s="27"/>
      <c r="BM336" s="59"/>
      <c r="BN336" s="59"/>
      <c r="BO336" s="59"/>
      <c r="BP336" s="59"/>
      <c r="BQ336" s="59"/>
      <c r="BR336" s="59"/>
      <c r="BS336" s="59"/>
      <c r="BT336" s="67"/>
      <c r="BU336" s="67"/>
      <c r="BV336" s="59"/>
      <c r="BW336" s="59"/>
      <c r="BX336" s="59"/>
      <c r="BY336" s="59"/>
      <c r="BZ336" s="59"/>
      <c r="CA336" s="59"/>
      <c r="CB336" s="65"/>
      <c r="CC336" s="59"/>
      <c r="XET336" s="28" t="str">
        <f t="shared" si="6"/>
        <v/>
      </c>
    </row>
    <row r="337" spans="1:81 16374:16374" s="28" customFormat="1" x14ac:dyDescent="0.25">
      <c r="A337" s="59"/>
      <c r="B337" s="65"/>
      <c r="C337" s="65"/>
      <c r="D337" s="65"/>
      <c r="E337" s="57"/>
      <c r="F337" s="59"/>
      <c r="G337" s="59"/>
      <c r="H337" s="59"/>
      <c r="I337" s="59"/>
      <c r="J337" s="59"/>
      <c r="K337" s="59"/>
      <c r="L337" s="59"/>
      <c r="M337" s="59"/>
      <c r="N337" s="59"/>
      <c r="O337" s="59"/>
      <c r="P337" s="59"/>
      <c r="Q337" s="59"/>
      <c r="R337" s="59"/>
      <c r="S337" s="59"/>
      <c r="T337" s="59"/>
      <c r="U337" s="59"/>
      <c r="V337" s="59"/>
      <c r="W337" s="59"/>
      <c r="X337" s="65"/>
      <c r="Y337" s="65"/>
      <c r="Z337" s="65"/>
      <c r="AA337" s="65"/>
      <c r="AB337" s="65"/>
      <c r="AC337" s="65"/>
      <c r="AD337" s="59"/>
      <c r="AE337" s="58"/>
      <c r="AF337" s="58"/>
      <c r="AG337" s="58"/>
      <c r="AH337" s="58"/>
      <c r="AI337" s="59"/>
      <c r="AJ337" s="65"/>
      <c r="AK337" s="59"/>
      <c r="AL337" s="59"/>
      <c r="AM337" s="59"/>
      <c r="AN337" s="59"/>
      <c r="AO337" s="59"/>
      <c r="AP337" s="59"/>
      <c r="AQ337" s="59"/>
      <c r="AR337" s="66"/>
      <c r="AS337" s="63"/>
      <c r="AT337" s="64"/>
      <c r="AU337" s="63"/>
      <c r="AV337" s="59"/>
      <c r="AW337" s="59"/>
      <c r="AX337" s="59"/>
      <c r="AY337" s="59"/>
      <c r="AZ337" s="59"/>
      <c r="BA337" s="59"/>
      <c r="BB337" s="59"/>
      <c r="BC337" s="59"/>
      <c r="BD337" s="59"/>
      <c r="BE337" s="59"/>
      <c r="BF337" s="65"/>
      <c r="BG337" s="59"/>
      <c r="BH337" s="59"/>
      <c r="BI337" s="59"/>
      <c r="BJ337" s="59"/>
      <c r="BK337" s="26"/>
      <c r="BL337" s="27"/>
      <c r="BM337" s="59"/>
      <c r="BN337" s="59"/>
      <c r="BO337" s="59"/>
      <c r="BP337" s="59"/>
      <c r="BQ337" s="59"/>
      <c r="BR337" s="59"/>
      <c r="BS337" s="59"/>
      <c r="BT337" s="67"/>
      <c r="BU337" s="67"/>
      <c r="BV337" s="59"/>
      <c r="BW337" s="59"/>
      <c r="BX337" s="59"/>
      <c r="BY337" s="59"/>
      <c r="BZ337" s="59"/>
      <c r="CA337" s="59"/>
      <c r="CB337" s="65"/>
      <c r="CC337" s="59"/>
      <c r="XET337" s="28" t="str">
        <f t="shared" si="6"/>
        <v/>
      </c>
    </row>
    <row r="338" spans="1:81 16374:16374" s="28" customFormat="1" x14ac:dyDescent="0.25">
      <c r="A338" s="59"/>
      <c r="B338" s="65"/>
      <c r="C338" s="65"/>
      <c r="D338" s="65"/>
      <c r="E338" s="57"/>
      <c r="F338" s="59"/>
      <c r="G338" s="59"/>
      <c r="H338" s="59"/>
      <c r="I338" s="59"/>
      <c r="J338" s="59"/>
      <c r="K338" s="59"/>
      <c r="L338" s="59"/>
      <c r="M338" s="59"/>
      <c r="N338" s="59"/>
      <c r="O338" s="59"/>
      <c r="P338" s="59"/>
      <c r="Q338" s="59"/>
      <c r="R338" s="59"/>
      <c r="S338" s="59"/>
      <c r="T338" s="59"/>
      <c r="U338" s="59"/>
      <c r="V338" s="59"/>
      <c r="W338" s="59"/>
      <c r="X338" s="65"/>
      <c r="Y338" s="65"/>
      <c r="Z338" s="65"/>
      <c r="AA338" s="65"/>
      <c r="AB338" s="65"/>
      <c r="AC338" s="65"/>
      <c r="AD338" s="59"/>
      <c r="AE338" s="58"/>
      <c r="AF338" s="58"/>
      <c r="AG338" s="58"/>
      <c r="AH338" s="58"/>
      <c r="AI338" s="59"/>
      <c r="AJ338" s="65"/>
      <c r="AK338" s="59"/>
      <c r="AL338" s="59"/>
      <c r="AM338" s="59"/>
      <c r="AN338" s="59"/>
      <c r="AO338" s="59"/>
      <c r="AP338" s="59"/>
      <c r="AQ338" s="59"/>
      <c r="AR338" s="66"/>
      <c r="AS338" s="63"/>
      <c r="AT338" s="64"/>
      <c r="AU338" s="63"/>
      <c r="AV338" s="59"/>
      <c r="AW338" s="59"/>
      <c r="AX338" s="59"/>
      <c r="AY338" s="59"/>
      <c r="AZ338" s="59"/>
      <c r="BA338" s="59"/>
      <c r="BB338" s="59"/>
      <c r="BC338" s="59"/>
      <c r="BD338" s="59"/>
      <c r="BE338" s="59"/>
      <c r="BF338" s="65"/>
      <c r="BG338" s="59"/>
      <c r="BH338" s="59"/>
      <c r="BI338" s="59"/>
      <c r="BJ338" s="59"/>
      <c r="BK338" s="26"/>
      <c r="BL338" s="27"/>
      <c r="BM338" s="59"/>
      <c r="BN338" s="59"/>
      <c r="BO338" s="59"/>
      <c r="BP338" s="59"/>
      <c r="BQ338" s="59"/>
      <c r="BR338" s="59"/>
      <c r="BS338" s="59"/>
      <c r="BT338" s="67"/>
      <c r="BU338" s="67"/>
      <c r="BV338" s="59"/>
      <c r="BW338" s="59"/>
      <c r="BX338" s="59"/>
      <c r="BY338" s="59"/>
      <c r="BZ338" s="59"/>
      <c r="CA338" s="59"/>
      <c r="CB338" s="65"/>
      <c r="CC338" s="59"/>
      <c r="XET338" s="28" t="str">
        <f t="shared" si="6"/>
        <v/>
      </c>
    </row>
    <row r="339" spans="1:81 16374:16374" s="28" customFormat="1" x14ac:dyDescent="0.25">
      <c r="A339" s="59"/>
      <c r="B339" s="65"/>
      <c r="C339" s="65"/>
      <c r="D339" s="65"/>
      <c r="E339" s="57"/>
      <c r="F339" s="59"/>
      <c r="G339" s="59"/>
      <c r="H339" s="59"/>
      <c r="I339" s="59"/>
      <c r="J339" s="59"/>
      <c r="K339" s="59"/>
      <c r="L339" s="59"/>
      <c r="M339" s="59"/>
      <c r="N339" s="59"/>
      <c r="O339" s="59"/>
      <c r="P339" s="59"/>
      <c r="Q339" s="59"/>
      <c r="R339" s="59"/>
      <c r="S339" s="59"/>
      <c r="T339" s="59"/>
      <c r="U339" s="59"/>
      <c r="V339" s="59"/>
      <c r="W339" s="59"/>
      <c r="X339" s="65"/>
      <c r="Y339" s="65"/>
      <c r="Z339" s="65"/>
      <c r="AA339" s="65"/>
      <c r="AB339" s="65"/>
      <c r="AC339" s="65"/>
      <c r="AD339" s="59"/>
      <c r="AE339" s="58"/>
      <c r="AF339" s="58"/>
      <c r="AG339" s="58"/>
      <c r="AH339" s="58"/>
      <c r="AI339" s="59"/>
      <c r="AJ339" s="65"/>
      <c r="AK339" s="59"/>
      <c r="AL339" s="59"/>
      <c r="AM339" s="59"/>
      <c r="AN339" s="59"/>
      <c r="AO339" s="59"/>
      <c r="AP339" s="59"/>
      <c r="AQ339" s="59"/>
      <c r="AR339" s="66"/>
      <c r="AS339" s="63"/>
      <c r="AT339" s="64"/>
      <c r="AU339" s="63"/>
      <c r="AV339" s="59"/>
      <c r="AW339" s="59"/>
      <c r="AX339" s="59"/>
      <c r="AY339" s="59"/>
      <c r="AZ339" s="59"/>
      <c r="BA339" s="59"/>
      <c r="BB339" s="59"/>
      <c r="BC339" s="59"/>
      <c r="BD339" s="59"/>
      <c r="BE339" s="59"/>
      <c r="BF339" s="65"/>
      <c r="BG339" s="59"/>
      <c r="BH339" s="59"/>
      <c r="BI339" s="59"/>
      <c r="BJ339" s="59"/>
      <c r="BK339" s="26"/>
      <c r="BL339" s="27"/>
      <c r="BM339" s="59"/>
      <c r="BN339" s="59"/>
      <c r="BO339" s="59"/>
      <c r="BP339" s="59"/>
      <c r="BQ339" s="59"/>
      <c r="BR339" s="59"/>
      <c r="BS339" s="59"/>
      <c r="BT339" s="67"/>
      <c r="BU339" s="67"/>
      <c r="BV339" s="59"/>
      <c r="BW339" s="59"/>
      <c r="BX339" s="59"/>
      <c r="BY339" s="59"/>
      <c r="BZ339" s="59"/>
      <c r="CA339" s="59"/>
      <c r="CB339" s="65"/>
      <c r="CC339" s="59"/>
      <c r="XET339" s="28" t="str">
        <f t="shared" si="6"/>
        <v/>
      </c>
    </row>
    <row r="340" spans="1:81 16374:16374" s="28" customFormat="1" x14ac:dyDescent="0.25">
      <c r="A340" s="59"/>
      <c r="B340" s="65"/>
      <c r="C340" s="65"/>
      <c r="D340" s="65"/>
      <c r="E340" s="57"/>
      <c r="F340" s="59"/>
      <c r="G340" s="59"/>
      <c r="H340" s="59"/>
      <c r="I340" s="59"/>
      <c r="J340" s="59"/>
      <c r="K340" s="59"/>
      <c r="L340" s="59"/>
      <c r="M340" s="59"/>
      <c r="N340" s="59"/>
      <c r="O340" s="59"/>
      <c r="P340" s="59"/>
      <c r="Q340" s="59"/>
      <c r="R340" s="59"/>
      <c r="S340" s="59"/>
      <c r="T340" s="59"/>
      <c r="U340" s="59"/>
      <c r="V340" s="59"/>
      <c r="W340" s="59"/>
      <c r="X340" s="65"/>
      <c r="Y340" s="65"/>
      <c r="Z340" s="65"/>
      <c r="AA340" s="65"/>
      <c r="AB340" s="65"/>
      <c r="AC340" s="65"/>
      <c r="AD340" s="59"/>
      <c r="AE340" s="58"/>
      <c r="AF340" s="58"/>
      <c r="AG340" s="58"/>
      <c r="AH340" s="58"/>
      <c r="AI340" s="59"/>
      <c r="AJ340" s="65"/>
      <c r="AK340" s="59"/>
      <c r="AL340" s="59"/>
      <c r="AM340" s="59"/>
      <c r="AN340" s="59"/>
      <c r="AO340" s="59"/>
      <c r="AP340" s="59"/>
      <c r="AQ340" s="59"/>
      <c r="AR340" s="66"/>
      <c r="AS340" s="63"/>
      <c r="AT340" s="64"/>
      <c r="AU340" s="63"/>
      <c r="AV340" s="59"/>
      <c r="AW340" s="59"/>
      <c r="AX340" s="59"/>
      <c r="AY340" s="59"/>
      <c r="AZ340" s="59"/>
      <c r="BA340" s="59"/>
      <c r="BB340" s="59"/>
      <c r="BC340" s="59"/>
      <c r="BD340" s="59"/>
      <c r="BE340" s="59"/>
      <c r="BF340" s="65"/>
      <c r="BG340" s="59"/>
      <c r="BH340" s="59"/>
      <c r="BI340" s="59"/>
      <c r="BJ340" s="59"/>
      <c r="BK340" s="26"/>
      <c r="BL340" s="27"/>
      <c r="BM340" s="59"/>
      <c r="BN340" s="59"/>
      <c r="BO340" s="59"/>
      <c r="BP340" s="59"/>
      <c r="BQ340" s="59"/>
      <c r="BR340" s="59"/>
      <c r="BS340" s="59"/>
      <c r="BT340" s="67"/>
      <c r="BU340" s="67"/>
      <c r="BV340" s="59"/>
      <c r="BW340" s="59"/>
      <c r="BX340" s="59"/>
      <c r="BY340" s="59"/>
      <c r="BZ340" s="59"/>
      <c r="CA340" s="59"/>
      <c r="CB340" s="65"/>
      <c r="CC340" s="59"/>
      <c r="XET340" s="28" t="str">
        <f t="shared" si="6"/>
        <v/>
      </c>
    </row>
    <row r="341" spans="1:81 16374:16374" s="28" customFormat="1" x14ac:dyDescent="0.25">
      <c r="A341" s="59"/>
      <c r="B341" s="65"/>
      <c r="C341" s="65"/>
      <c r="D341" s="65"/>
      <c r="E341" s="57"/>
      <c r="F341" s="59"/>
      <c r="G341" s="59"/>
      <c r="H341" s="59"/>
      <c r="I341" s="59"/>
      <c r="J341" s="59"/>
      <c r="K341" s="59"/>
      <c r="L341" s="59"/>
      <c r="M341" s="59"/>
      <c r="N341" s="59"/>
      <c r="O341" s="59"/>
      <c r="P341" s="59"/>
      <c r="Q341" s="59"/>
      <c r="R341" s="59"/>
      <c r="S341" s="59"/>
      <c r="T341" s="59"/>
      <c r="U341" s="59"/>
      <c r="V341" s="59"/>
      <c r="W341" s="59"/>
      <c r="X341" s="65"/>
      <c r="Y341" s="65"/>
      <c r="Z341" s="65"/>
      <c r="AA341" s="65"/>
      <c r="AB341" s="65"/>
      <c r="AC341" s="65"/>
      <c r="AD341" s="59"/>
      <c r="AE341" s="58"/>
      <c r="AF341" s="58"/>
      <c r="AG341" s="58"/>
      <c r="AH341" s="58"/>
      <c r="AI341" s="59"/>
      <c r="AJ341" s="65"/>
      <c r="AK341" s="59"/>
      <c r="AL341" s="59"/>
      <c r="AM341" s="59"/>
      <c r="AN341" s="59"/>
      <c r="AO341" s="59"/>
      <c r="AP341" s="59"/>
      <c r="AQ341" s="59"/>
      <c r="AR341" s="66"/>
      <c r="AS341" s="63"/>
      <c r="AT341" s="64"/>
      <c r="AU341" s="63"/>
      <c r="AV341" s="59"/>
      <c r="AW341" s="59"/>
      <c r="AX341" s="59"/>
      <c r="AY341" s="59"/>
      <c r="AZ341" s="59"/>
      <c r="BA341" s="59"/>
      <c r="BB341" s="59"/>
      <c r="BC341" s="59"/>
      <c r="BD341" s="59"/>
      <c r="BE341" s="59"/>
      <c r="BF341" s="65"/>
      <c r="BG341" s="59"/>
      <c r="BH341" s="59"/>
      <c r="BI341" s="59"/>
      <c r="BJ341" s="59"/>
      <c r="BK341" s="26"/>
      <c r="BL341" s="27"/>
      <c r="BM341" s="59"/>
      <c r="BN341" s="59"/>
      <c r="BO341" s="59"/>
      <c r="BP341" s="59"/>
      <c r="BQ341" s="59"/>
      <c r="BR341" s="59"/>
      <c r="BS341" s="59"/>
      <c r="BT341" s="67"/>
      <c r="BU341" s="67"/>
      <c r="BV341" s="59"/>
      <c r="BW341" s="59"/>
      <c r="BX341" s="59"/>
      <c r="BY341" s="59"/>
      <c r="BZ341" s="59"/>
      <c r="CA341" s="59"/>
      <c r="CB341" s="65"/>
      <c r="CC341" s="59"/>
      <c r="XET341" s="28" t="str">
        <f t="shared" si="6"/>
        <v/>
      </c>
    </row>
    <row r="342" spans="1:81 16374:16374" s="28" customFormat="1" x14ac:dyDescent="0.25">
      <c r="A342" s="59"/>
      <c r="B342" s="65"/>
      <c r="C342" s="65"/>
      <c r="D342" s="65"/>
      <c r="E342" s="57"/>
      <c r="F342" s="59"/>
      <c r="G342" s="59"/>
      <c r="H342" s="59"/>
      <c r="I342" s="59"/>
      <c r="J342" s="59"/>
      <c r="K342" s="59"/>
      <c r="L342" s="59"/>
      <c r="M342" s="59"/>
      <c r="N342" s="59"/>
      <c r="O342" s="59"/>
      <c r="P342" s="59"/>
      <c r="Q342" s="59"/>
      <c r="R342" s="59"/>
      <c r="S342" s="59"/>
      <c r="T342" s="59"/>
      <c r="U342" s="59"/>
      <c r="V342" s="59"/>
      <c r="W342" s="59"/>
      <c r="X342" s="65"/>
      <c r="Y342" s="65"/>
      <c r="Z342" s="65"/>
      <c r="AA342" s="65"/>
      <c r="AB342" s="65"/>
      <c r="AC342" s="65"/>
      <c r="AD342" s="59"/>
      <c r="AE342" s="58"/>
      <c r="AF342" s="58"/>
      <c r="AG342" s="58"/>
      <c r="AH342" s="58"/>
      <c r="AI342" s="59"/>
      <c r="AJ342" s="65"/>
      <c r="AK342" s="59"/>
      <c r="AL342" s="59"/>
      <c r="AM342" s="59"/>
      <c r="AN342" s="59"/>
      <c r="AO342" s="59"/>
      <c r="AP342" s="59"/>
      <c r="AQ342" s="59"/>
      <c r="AR342" s="66"/>
      <c r="AS342" s="63"/>
      <c r="AT342" s="64"/>
      <c r="AU342" s="63"/>
      <c r="AV342" s="59"/>
      <c r="AW342" s="59"/>
      <c r="AX342" s="59"/>
      <c r="AY342" s="59"/>
      <c r="AZ342" s="59"/>
      <c r="BA342" s="59"/>
      <c r="BB342" s="59"/>
      <c r="BC342" s="59"/>
      <c r="BD342" s="59"/>
      <c r="BE342" s="59"/>
      <c r="BF342" s="65"/>
      <c r="BG342" s="59"/>
      <c r="BH342" s="59"/>
      <c r="BI342" s="59"/>
      <c r="BJ342" s="59"/>
      <c r="BK342" s="26"/>
      <c r="BL342" s="27"/>
      <c r="BM342" s="59"/>
      <c r="BN342" s="59"/>
      <c r="BO342" s="59"/>
      <c r="BP342" s="59"/>
      <c r="BQ342" s="59"/>
      <c r="BR342" s="59"/>
      <c r="BS342" s="59"/>
      <c r="BT342" s="67"/>
      <c r="BU342" s="67"/>
      <c r="BV342" s="59"/>
      <c r="BW342" s="59"/>
      <c r="BX342" s="59"/>
      <c r="BY342" s="59"/>
      <c r="BZ342" s="59"/>
      <c r="CA342" s="59"/>
      <c r="CB342" s="65"/>
      <c r="CC342" s="59"/>
      <c r="XET342" s="28" t="str">
        <f t="shared" si="6"/>
        <v/>
      </c>
    </row>
    <row r="343" spans="1:81 16374:16374" s="28" customFormat="1" x14ac:dyDescent="0.25">
      <c r="A343" s="59"/>
      <c r="B343" s="65"/>
      <c r="C343" s="65"/>
      <c r="D343" s="65"/>
      <c r="E343" s="57"/>
      <c r="F343" s="59"/>
      <c r="G343" s="59"/>
      <c r="H343" s="59"/>
      <c r="I343" s="59"/>
      <c r="J343" s="59"/>
      <c r="K343" s="59"/>
      <c r="L343" s="59"/>
      <c r="M343" s="59"/>
      <c r="N343" s="59"/>
      <c r="O343" s="59"/>
      <c r="P343" s="59"/>
      <c r="Q343" s="59"/>
      <c r="R343" s="59"/>
      <c r="S343" s="59"/>
      <c r="T343" s="59"/>
      <c r="U343" s="59"/>
      <c r="V343" s="59"/>
      <c r="W343" s="59"/>
      <c r="X343" s="65"/>
      <c r="Y343" s="65"/>
      <c r="Z343" s="65"/>
      <c r="AA343" s="65"/>
      <c r="AB343" s="65"/>
      <c r="AC343" s="65"/>
      <c r="AD343" s="59"/>
      <c r="AE343" s="58"/>
      <c r="AF343" s="58"/>
      <c r="AG343" s="58"/>
      <c r="AH343" s="58"/>
      <c r="AI343" s="59"/>
      <c r="AJ343" s="65"/>
      <c r="AK343" s="59"/>
      <c r="AL343" s="59"/>
      <c r="AM343" s="59"/>
      <c r="AN343" s="59"/>
      <c r="AO343" s="59"/>
      <c r="AP343" s="59"/>
      <c r="AQ343" s="59"/>
      <c r="AR343" s="66"/>
      <c r="AS343" s="63"/>
      <c r="AT343" s="64"/>
      <c r="AU343" s="63"/>
      <c r="AV343" s="59"/>
      <c r="AW343" s="59"/>
      <c r="AX343" s="59"/>
      <c r="AY343" s="59"/>
      <c r="AZ343" s="59"/>
      <c r="BA343" s="59"/>
      <c r="BB343" s="59"/>
      <c r="BC343" s="59"/>
      <c r="BD343" s="59"/>
      <c r="BE343" s="59"/>
      <c r="BF343" s="65"/>
      <c r="BG343" s="59"/>
      <c r="BH343" s="59"/>
      <c r="BI343" s="59"/>
      <c r="BJ343" s="59"/>
      <c r="BK343" s="26"/>
      <c r="BL343" s="27"/>
      <c r="BM343" s="59"/>
      <c r="BN343" s="59"/>
      <c r="BO343" s="59"/>
      <c r="BP343" s="59"/>
      <c r="BQ343" s="59"/>
      <c r="BR343" s="59"/>
      <c r="BS343" s="59"/>
      <c r="BT343" s="67"/>
      <c r="BU343" s="67"/>
      <c r="BV343" s="59"/>
      <c r="BW343" s="59"/>
      <c r="BX343" s="59"/>
      <c r="BY343" s="59"/>
      <c r="BZ343" s="59"/>
      <c r="CA343" s="59"/>
      <c r="CB343" s="65"/>
      <c r="CC343" s="59"/>
      <c r="XET343" s="28" t="str">
        <f t="shared" si="6"/>
        <v/>
      </c>
    </row>
    <row r="344" spans="1:81 16374:16374" s="28" customFormat="1" x14ac:dyDescent="0.25">
      <c r="A344" s="59"/>
      <c r="B344" s="65"/>
      <c r="C344" s="65"/>
      <c r="D344" s="65"/>
      <c r="E344" s="57"/>
      <c r="F344" s="59"/>
      <c r="G344" s="59"/>
      <c r="H344" s="59"/>
      <c r="I344" s="59"/>
      <c r="J344" s="59"/>
      <c r="K344" s="59"/>
      <c r="L344" s="59"/>
      <c r="M344" s="59"/>
      <c r="N344" s="59"/>
      <c r="O344" s="59"/>
      <c r="P344" s="59"/>
      <c r="Q344" s="59"/>
      <c r="R344" s="59"/>
      <c r="S344" s="59"/>
      <c r="T344" s="59"/>
      <c r="U344" s="59"/>
      <c r="V344" s="59"/>
      <c r="W344" s="59"/>
      <c r="X344" s="65"/>
      <c r="Y344" s="65"/>
      <c r="Z344" s="65"/>
      <c r="AA344" s="65"/>
      <c r="AB344" s="65"/>
      <c r="AC344" s="65"/>
      <c r="AD344" s="59"/>
      <c r="AE344" s="58"/>
      <c r="AF344" s="58"/>
      <c r="AG344" s="58"/>
      <c r="AH344" s="58"/>
      <c r="AI344" s="59"/>
      <c r="AJ344" s="65"/>
      <c r="AK344" s="59"/>
      <c r="AL344" s="59"/>
      <c r="AM344" s="59"/>
      <c r="AN344" s="59"/>
      <c r="AO344" s="59"/>
      <c r="AP344" s="59"/>
      <c r="AQ344" s="59"/>
      <c r="AR344" s="66"/>
      <c r="AS344" s="63"/>
      <c r="AT344" s="64"/>
      <c r="AU344" s="63"/>
      <c r="AV344" s="59"/>
      <c r="AW344" s="59"/>
      <c r="AX344" s="59"/>
      <c r="AY344" s="59"/>
      <c r="AZ344" s="59"/>
      <c r="BA344" s="59"/>
      <c r="BB344" s="59"/>
      <c r="BC344" s="59"/>
      <c r="BD344" s="59"/>
      <c r="BE344" s="59"/>
      <c r="BF344" s="65"/>
      <c r="BG344" s="59"/>
      <c r="BH344" s="59"/>
      <c r="BI344" s="59"/>
      <c r="BJ344" s="59"/>
      <c r="BK344" s="26"/>
      <c r="BL344" s="27"/>
      <c r="BM344" s="59"/>
      <c r="BN344" s="59"/>
      <c r="BO344" s="59"/>
      <c r="BP344" s="59"/>
      <c r="BQ344" s="59"/>
      <c r="BR344" s="59"/>
      <c r="BS344" s="59"/>
      <c r="BT344" s="67"/>
      <c r="BU344" s="67"/>
      <c r="BV344" s="59"/>
      <c r="BW344" s="59"/>
      <c r="BX344" s="59"/>
      <c r="BY344" s="59"/>
      <c r="BZ344" s="59"/>
      <c r="CA344" s="59"/>
      <c r="CB344" s="65"/>
      <c r="CC344" s="59"/>
      <c r="XET344" s="28" t="str">
        <f t="shared" si="6"/>
        <v/>
      </c>
    </row>
    <row r="345" spans="1:81 16374:16374" s="28" customFormat="1" x14ac:dyDescent="0.25">
      <c r="A345" s="59"/>
      <c r="B345" s="65"/>
      <c r="C345" s="65"/>
      <c r="D345" s="65"/>
      <c r="E345" s="57"/>
      <c r="F345" s="59"/>
      <c r="G345" s="59"/>
      <c r="H345" s="59"/>
      <c r="I345" s="59"/>
      <c r="J345" s="59"/>
      <c r="K345" s="59"/>
      <c r="L345" s="59"/>
      <c r="M345" s="59"/>
      <c r="N345" s="59"/>
      <c r="O345" s="59"/>
      <c r="P345" s="59"/>
      <c r="Q345" s="59"/>
      <c r="R345" s="59"/>
      <c r="S345" s="59"/>
      <c r="T345" s="59"/>
      <c r="U345" s="59"/>
      <c r="V345" s="59"/>
      <c r="W345" s="59"/>
      <c r="X345" s="65"/>
      <c r="Y345" s="65"/>
      <c r="Z345" s="65"/>
      <c r="AA345" s="65"/>
      <c r="AB345" s="65"/>
      <c r="AC345" s="65"/>
      <c r="AD345" s="59"/>
      <c r="AE345" s="58"/>
      <c r="AF345" s="58"/>
      <c r="AG345" s="58"/>
      <c r="AH345" s="58"/>
      <c r="AI345" s="59"/>
      <c r="AJ345" s="65"/>
      <c r="AK345" s="59"/>
      <c r="AL345" s="59"/>
      <c r="AM345" s="59"/>
      <c r="AN345" s="59"/>
      <c r="AO345" s="59"/>
      <c r="AP345" s="59"/>
      <c r="AQ345" s="59"/>
      <c r="AR345" s="66"/>
      <c r="AS345" s="63"/>
      <c r="AT345" s="64"/>
      <c r="AU345" s="63"/>
      <c r="AV345" s="59"/>
      <c r="AW345" s="59"/>
      <c r="AX345" s="59"/>
      <c r="AY345" s="59"/>
      <c r="AZ345" s="59"/>
      <c r="BA345" s="59"/>
      <c r="BB345" s="59"/>
      <c r="BC345" s="59"/>
      <c r="BD345" s="59"/>
      <c r="BE345" s="59"/>
      <c r="BF345" s="65"/>
      <c r="BG345" s="59"/>
      <c r="BH345" s="59"/>
      <c r="BI345" s="59"/>
      <c r="BJ345" s="59"/>
      <c r="BK345" s="26"/>
      <c r="BL345" s="27"/>
      <c r="BM345" s="59"/>
      <c r="BN345" s="59"/>
      <c r="BO345" s="59"/>
      <c r="BP345" s="59"/>
      <c r="BQ345" s="59"/>
      <c r="BR345" s="59"/>
      <c r="BS345" s="59"/>
      <c r="BT345" s="67"/>
      <c r="BU345" s="67"/>
      <c r="BV345" s="59"/>
      <c r="BW345" s="59"/>
      <c r="BX345" s="59"/>
      <c r="BY345" s="59"/>
      <c r="BZ345" s="59"/>
      <c r="CA345" s="59"/>
      <c r="CB345" s="65"/>
      <c r="CC345" s="59"/>
      <c r="XET345" s="28" t="str">
        <f t="shared" si="6"/>
        <v/>
      </c>
    </row>
    <row r="346" spans="1:81 16374:16374" s="28" customFormat="1" x14ac:dyDescent="0.25">
      <c r="A346" s="59"/>
      <c r="B346" s="65"/>
      <c r="C346" s="65"/>
      <c r="D346" s="65"/>
      <c r="E346" s="57"/>
      <c r="F346" s="59"/>
      <c r="G346" s="59"/>
      <c r="H346" s="59"/>
      <c r="I346" s="59"/>
      <c r="J346" s="59"/>
      <c r="K346" s="59"/>
      <c r="L346" s="59"/>
      <c r="M346" s="59"/>
      <c r="N346" s="59"/>
      <c r="O346" s="59"/>
      <c r="P346" s="59"/>
      <c r="Q346" s="59"/>
      <c r="R346" s="59"/>
      <c r="S346" s="59"/>
      <c r="T346" s="59"/>
      <c r="U346" s="59"/>
      <c r="V346" s="59"/>
      <c r="W346" s="59"/>
      <c r="X346" s="65"/>
      <c r="Y346" s="65"/>
      <c r="Z346" s="65"/>
      <c r="AA346" s="65"/>
      <c r="AB346" s="65"/>
      <c r="AC346" s="65"/>
      <c r="AD346" s="59"/>
      <c r="AE346" s="58"/>
      <c r="AF346" s="58"/>
      <c r="AG346" s="58"/>
      <c r="AH346" s="58"/>
      <c r="AI346" s="59"/>
      <c r="AJ346" s="65"/>
      <c r="AK346" s="59"/>
      <c r="AL346" s="59"/>
      <c r="AM346" s="59"/>
      <c r="AN346" s="59"/>
      <c r="AO346" s="59"/>
      <c r="AP346" s="59"/>
      <c r="AQ346" s="59"/>
      <c r="AR346" s="66"/>
      <c r="AS346" s="63"/>
      <c r="AT346" s="64"/>
      <c r="AU346" s="63"/>
      <c r="AV346" s="59"/>
      <c r="AW346" s="59"/>
      <c r="AX346" s="59"/>
      <c r="AY346" s="59"/>
      <c r="AZ346" s="59"/>
      <c r="BA346" s="59"/>
      <c r="BB346" s="59"/>
      <c r="BC346" s="59"/>
      <c r="BD346" s="59"/>
      <c r="BE346" s="59"/>
      <c r="BF346" s="65"/>
      <c r="BG346" s="59"/>
      <c r="BH346" s="59"/>
      <c r="BI346" s="59"/>
      <c r="BJ346" s="59"/>
      <c r="BK346" s="26"/>
      <c r="BL346" s="27"/>
      <c r="BM346" s="59"/>
      <c r="BN346" s="59"/>
      <c r="BO346" s="59"/>
      <c r="BP346" s="59"/>
      <c r="BQ346" s="59"/>
      <c r="BR346" s="59"/>
      <c r="BS346" s="59"/>
      <c r="BT346" s="67"/>
      <c r="BU346" s="67"/>
      <c r="BV346" s="59"/>
      <c r="BW346" s="59"/>
      <c r="BX346" s="59"/>
      <c r="BY346" s="59"/>
      <c r="BZ346" s="59"/>
      <c r="CA346" s="59"/>
      <c r="CB346" s="65"/>
      <c r="CC346" s="59"/>
      <c r="XET346" s="28" t="str">
        <f t="shared" si="6"/>
        <v/>
      </c>
    </row>
    <row r="347" spans="1:81 16374:16374" s="28" customFormat="1" x14ac:dyDescent="0.25">
      <c r="A347" s="59"/>
      <c r="B347" s="65"/>
      <c r="C347" s="65"/>
      <c r="D347" s="65"/>
      <c r="E347" s="57"/>
      <c r="F347" s="59"/>
      <c r="G347" s="59"/>
      <c r="H347" s="59"/>
      <c r="I347" s="59"/>
      <c r="J347" s="59"/>
      <c r="K347" s="59"/>
      <c r="L347" s="59"/>
      <c r="M347" s="59"/>
      <c r="N347" s="59"/>
      <c r="O347" s="59"/>
      <c r="P347" s="59"/>
      <c r="Q347" s="59"/>
      <c r="R347" s="59"/>
      <c r="S347" s="59"/>
      <c r="T347" s="59"/>
      <c r="U347" s="59"/>
      <c r="V347" s="59"/>
      <c r="W347" s="59"/>
      <c r="X347" s="65"/>
      <c r="Y347" s="65"/>
      <c r="Z347" s="65"/>
      <c r="AA347" s="65"/>
      <c r="AB347" s="65"/>
      <c r="AC347" s="65"/>
      <c r="AD347" s="59"/>
      <c r="AE347" s="58"/>
      <c r="AF347" s="58"/>
      <c r="AG347" s="58"/>
      <c r="AH347" s="58"/>
      <c r="AI347" s="59"/>
      <c r="AJ347" s="65"/>
      <c r="AK347" s="59"/>
      <c r="AL347" s="59"/>
      <c r="AM347" s="59"/>
      <c r="AN347" s="59"/>
      <c r="AO347" s="59"/>
      <c r="AP347" s="59"/>
      <c r="AQ347" s="59"/>
      <c r="AR347" s="66"/>
      <c r="AS347" s="63"/>
      <c r="AT347" s="64"/>
      <c r="AU347" s="63"/>
      <c r="AV347" s="59"/>
      <c r="AW347" s="59"/>
      <c r="AX347" s="59"/>
      <c r="AY347" s="59"/>
      <c r="AZ347" s="59"/>
      <c r="BA347" s="59"/>
      <c r="BB347" s="59"/>
      <c r="BC347" s="59"/>
      <c r="BD347" s="59"/>
      <c r="BE347" s="59"/>
      <c r="BF347" s="65"/>
      <c r="BG347" s="59"/>
      <c r="BH347" s="59"/>
      <c r="BI347" s="59"/>
      <c r="BJ347" s="59"/>
      <c r="BK347" s="26"/>
      <c r="BL347" s="27"/>
      <c r="BM347" s="59"/>
      <c r="BN347" s="59"/>
      <c r="BO347" s="59"/>
      <c r="BP347" s="59"/>
      <c r="BQ347" s="59"/>
      <c r="BR347" s="59"/>
      <c r="BS347" s="59"/>
      <c r="BT347" s="67"/>
      <c r="BU347" s="67"/>
      <c r="BV347" s="59"/>
      <c r="BW347" s="59"/>
      <c r="BX347" s="59"/>
      <c r="BY347" s="59"/>
      <c r="BZ347" s="59"/>
      <c r="CA347" s="59"/>
      <c r="CB347" s="65"/>
      <c r="CC347" s="59"/>
      <c r="XET347" s="28" t="str">
        <f t="shared" si="6"/>
        <v/>
      </c>
    </row>
    <row r="348" spans="1:81 16374:16374" s="28" customFormat="1" x14ac:dyDescent="0.25">
      <c r="A348" s="59"/>
      <c r="B348" s="65"/>
      <c r="C348" s="65"/>
      <c r="D348" s="65"/>
      <c r="E348" s="57"/>
      <c r="F348" s="59"/>
      <c r="G348" s="59"/>
      <c r="H348" s="59"/>
      <c r="I348" s="59"/>
      <c r="J348" s="59"/>
      <c r="K348" s="59"/>
      <c r="L348" s="59"/>
      <c r="M348" s="59"/>
      <c r="N348" s="59"/>
      <c r="O348" s="59"/>
      <c r="P348" s="59"/>
      <c r="Q348" s="59"/>
      <c r="R348" s="59"/>
      <c r="S348" s="59"/>
      <c r="T348" s="59"/>
      <c r="U348" s="59"/>
      <c r="V348" s="59"/>
      <c r="W348" s="59"/>
      <c r="X348" s="65"/>
      <c r="Y348" s="65"/>
      <c r="Z348" s="65"/>
      <c r="AA348" s="65"/>
      <c r="AB348" s="65"/>
      <c r="AC348" s="65"/>
      <c r="AD348" s="59"/>
      <c r="AE348" s="58"/>
      <c r="AF348" s="58"/>
      <c r="AG348" s="58"/>
      <c r="AH348" s="58"/>
      <c r="AI348" s="59"/>
      <c r="AJ348" s="65"/>
      <c r="AK348" s="59"/>
      <c r="AL348" s="59"/>
      <c r="AM348" s="59"/>
      <c r="AN348" s="59"/>
      <c r="AO348" s="59"/>
      <c r="AP348" s="59"/>
      <c r="AQ348" s="59"/>
      <c r="AR348" s="66"/>
      <c r="AS348" s="63"/>
      <c r="AT348" s="64"/>
      <c r="AU348" s="63"/>
      <c r="AV348" s="59"/>
      <c r="AW348" s="59"/>
      <c r="AX348" s="59"/>
      <c r="AY348" s="59"/>
      <c r="AZ348" s="59"/>
      <c r="BA348" s="59"/>
      <c r="BB348" s="59"/>
      <c r="BC348" s="59"/>
      <c r="BD348" s="59"/>
      <c r="BE348" s="59"/>
      <c r="BF348" s="65"/>
      <c r="BG348" s="59"/>
      <c r="BH348" s="59"/>
      <c r="BI348" s="59"/>
      <c r="BJ348" s="59"/>
      <c r="BK348" s="26"/>
      <c r="BL348" s="27"/>
      <c r="BM348" s="59"/>
      <c r="BN348" s="59"/>
      <c r="BO348" s="59"/>
      <c r="BP348" s="59"/>
      <c r="BQ348" s="59"/>
      <c r="BR348" s="59"/>
      <c r="BS348" s="59"/>
      <c r="BT348" s="67"/>
      <c r="BU348" s="67"/>
      <c r="BV348" s="59"/>
      <c r="BW348" s="59"/>
      <c r="BX348" s="59"/>
      <c r="BY348" s="59"/>
      <c r="BZ348" s="59"/>
      <c r="CA348" s="59"/>
      <c r="CB348" s="65"/>
      <c r="CC348" s="59"/>
      <c r="XET348" s="28" t="str">
        <f t="shared" si="6"/>
        <v/>
      </c>
    </row>
    <row r="349" spans="1:81 16374:16374" s="28" customFormat="1" x14ac:dyDescent="0.25">
      <c r="A349" s="59"/>
      <c r="B349" s="65"/>
      <c r="C349" s="65"/>
      <c r="D349" s="65"/>
      <c r="E349" s="57"/>
      <c r="F349" s="59"/>
      <c r="G349" s="59"/>
      <c r="H349" s="59"/>
      <c r="I349" s="59"/>
      <c r="J349" s="59"/>
      <c r="K349" s="59"/>
      <c r="L349" s="59"/>
      <c r="M349" s="59"/>
      <c r="N349" s="59"/>
      <c r="O349" s="59"/>
      <c r="P349" s="59"/>
      <c r="Q349" s="59"/>
      <c r="R349" s="59"/>
      <c r="S349" s="59"/>
      <c r="T349" s="59"/>
      <c r="U349" s="59"/>
      <c r="V349" s="59"/>
      <c r="W349" s="59"/>
      <c r="X349" s="65"/>
      <c r="Y349" s="65"/>
      <c r="Z349" s="65"/>
      <c r="AA349" s="65"/>
      <c r="AB349" s="65"/>
      <c r="AC349" s="65"/>
      <c r="AD349" s="59"/>
      <c r="AE349" s="58"/>
      <c r="AF349" s="58"/>
      <c r="AG349" s="58"/>
      <c r="AH349" s="58"/>
      <c r="AI349" s="59"/>
      <c r="AJ349" s="65"/>
      <c r="AK349" s="59"/>
      <c r="AL349" s="59"/>
      <c r="AM349" s="59"/>
      <c r="AN349" s="59"/>
      <c r="AO349" s="59"/>
      <c r="AP349" s="59"/>
      <c r="AQ349" s="59"/>
      <c r="AR349" s="66"/>
      <c r="AS349" s="63"/>
      <c r="AT349" s="64"/>
      <c r="AU349" s="63"/>
      <c r="AV349" s="59"/>
      <c r="AW349" s="59"/>
      <c r="AX349" s="59"/>
      <c r="AY349" s="59"/>
      <c r="AZ349" s="59"/>
      <c r="BA349" s="59"/>
      <c r="BB349" s="59"/>
      <c r="BC349" s="59"/>
      <c r="BD349" s="59"/>
      <c r="BE349" s="59"/>
      <c r="BF349" s="65"/>
      <c r="BG349" s="59"/>
      <c r="BH349" s="59"/>
      <c r="BI349" s="59"/>
      <c r="BJ349" s="59"/>
      <c r="BK349" s="26"/>
      <c r="BL349" s="27"/>
      <c r="BM349" s="59"/>
      <c r="BN349" s="59"/>
      <c r="BO349" s="59"/>
      <c r="BP349" s="59"/>
      <c r="BQ349" s="59"/>
      <c r="BR349" s="59"/>
      <c r="BS349" s="59"/>
      <c r="BT349" s="67"/>
      <c r="BU349" s="67"/>
      <c r="BV349" s="59"/>
      <c r="BW349" s="59"/>
      <c r="BX349" s="59"/>
      <c r="BY349" s="59"/>
      <c r="BZ349" s="59"/>
      <c r="CA349" s="59"/>
      <c r="CB349" s="65"/>
      <c r="CC349" s="59"/>
      <c r="XET349" s="28" t="str">
        <f t="shared" si="6"/>
        <v/>
      </c>
    </row>
    <row r="350" spans="1:81 16374:16374" s="28" customFormat="1" x14ac:dyDescent="0.25">
      <c r="A350" s="59"/>
      <c r="B350" s="65"/>
      <c r="C350" s="65"/>
      <c r="D350" s="65"/>
      <c r="E350" s="57"/>
      <c r="F350" s="59"/>
      <c r="G350" s="59"/>
      <c r="H350" s="59"/>
      <c r="I350" s="59"/>
      <c r="J350" s="59"/>
      <c r="K350" s="59"/>
      <c r="L350" s="59"/>
      <c r="M350" s="59"/>
      <c r="N350" s="59"/>
      <c r="O350" s="59"/>
      <c r="P350" s="59"/>
      <c r="Q350" s="59"/>
      <c r="R350" s="59"/>
      <c r="S350" s="59"/>
      <c r="T350" s="59"/>
      <c r="U350" s="59"/>
      <c r="V350" s="59"/>
      <c r="W350" s="59"/>
      <c r="X350" s="65"/>
      <c r="Y350" s="65"/>
      <c r="Z350" s="65"/>
      <c r="AA350" s="65"/>
      <c r="AB350" s="65"/>
      <c r="AC350" s="65"/>
      <c r="AD350" s="59"/>
      <c r="AE350" s="58"/>
      <c r="AF350" s="58"/>
      <c r="AG350" s="58"/>
      <c r="AH350" s="58"/>
      <c r="AI350" s="59"/>
      <c r="AJ350" s="65"/>
      <c r="AK350" s="59"/>
      <c r="AL350" s="59"/>
      <c r="AM350" s="59"/>
      <c r="AN350" s="59"/>
      <c r="AO350" s="59"/>
      <c r="AP350" s="59"/>
      <c r="AQ350" s="59"/>
      <c r="AR350" s="66"/>
      <c r="AS350" s="63"/>
      <c r="AT350" s="64"/>
      <c r="AU350" s="63"/>
      <c r="AV350" s="59"/>
      <c r="AW350" s="59"/>
      <c r="AX350" s="59"/>
      <c r="AY350" s="59"/>
      <c r="AZ350" s="59"/>
      <c r="BA350" s="59"/>
      <c r="BB350" s="59"/>
      <c r="BC350" s="59"/>
      <c r="BD350" s="59"/>
      <c r="BE350" s="59"/>
      <c r="BF350" s="65"/>
      <c r="BG350" s="59"/>
      <c r="BH350" s="59"/>
      <c r="BI350" s="59"/>
      <c r="BJ350" s="59"/>
      <c r="BK350" s="26"/>
      <c r="BL350" s="27"/>
      <c r="BM350" s="59"/>
      <c r="BN350" s="59"/>
      <c r="BO350" s="59"/>
      <c r="BP350" s="59"/>
      <c r="BQ350" s="59"/>
      <c r="BR350" s="59"/>
      <c r="BS350" s="59"/>
      <c r="BT350" s="67"/>
      <c r="BU350" s="67"/>
      <c r="BV350" s="59"/>
      <c r="BW350" s="59"/>
      <c r="BX350" s="59"/>
      <c r="BY350" s="59"/>
      <c r="BZ350" s="59"/>
      <c r="CA350" s="59"/>
      <c r="CB350" s="65"/>
      <c r="CC350" s="59"/>
      <c r="XET350" s="28" t="str">
        <f t="shared" si="6"/>
        <v/>
      </c>
    </row>
    <row r="351" spans="1:81 16374:16374" s="28" customFormat="1" x14ac:dyDescent="0.25">
      <c r="A351" s="59"/>
      <c r="B351" s="65"/>
      <c r="C351" s="65"/>
      <c r="D351" s="65"/>
      <c r="E351" s="57"/>
      <c r="F351" s="59"/>
      <c r="G351" s="59"/>
      <c r="H351" s="59"/>
      <c r="I351" s="59"/>
      <c r="J351" s="59"/>
      <c r="K351" s="59"/>
      <c r="L351" s="59"/>
      <c r="M351" s="59"/>
      <c r="N351" s="59"/>
      <c r="O351" s="59"/>
      <c r="P351" s="59"/>
      <c r="Q351" s="59"/>
      <c r="R351" s="59"/>
      <c r="S351" s="59"/>
      <c r="T351" s="59"/>
      <c r="U351" s="59"/>
      <c r="V351" s="59"/>
      <c r="W351" s="59"/>
      <c r="X351" s="65"/>
      <c r="Y351" s="65"/>
      <c r="Z351" s="65"/>
      <c r="AA351" s="65"/>
      <c r="AB351" s="65"/>
      <c r="AC351" s="65"/>
      <c r="AD351" s="59"/>
      <c r="AE351" s="58"/>
      <c r="AF351" s="58"/>
      <c r="AG351" s="58"/>
      <c r="AH351" s="58"/>
      <c r="AI351" s="59"/>
      <c r="AJ351" s="65"/>
      <c r="AK351" s="59"/>
      <c r="AL351" s="59"/>
      <c r="AM351" s="59"/>
      <c r="AN351" s="59"/>
      <c r="AO351" s="59"/>
      <c r="AP351" s="59"/>
      <c r="AQ351" s="59"/>
      <c r="AR351" s="66"/>
      <c r="AS351" s="63"/>
      <c r="AT351" s="64"/>
      <c r="AU351" s="63"/>
      <c r="AV351" s="59"/>
      <c r="AW351" s="59"/>
      <c r="AX351" s="59"/>
      <c r="AY351" s="59"/>
      <c r="AZ351" s="59"/>
      <c r="BA351" s="59"/>
      <c r="BB351" s="59"/>
      <c r="BC351" s="59"/>
      <c r="BD351" s="59"/>
      <c r="BE351" s="59"/>
      <c r="BF351" s="65"/>
      <c r="BG351" s="59"/>
      <c r="BH351" s="59"/>
      <c r="BI351" s="59"/>
      <c r="BJ351" s="59"/>
      <c r="BK351" s="26"/>
      <c r="BL351" s="27"/>
      <c r="BM351" s="59"/>
      <c r="BN351" s="59"/>
      <c r="BO351" s="59"/>
      <c r="BP351" s="59"/>
      <c r="BQ351" s="59"/>
      <c r="BR351" s="59"/>
      <c r="BS351" s="59"/>
      <c r="BT351" s="67"/>
      <c r="BU351" s="67"/>
      <c r="BV351" s="59"/>
      <c r="BW351" s="59"/>
      <c r="BX351" s="59"/>
      <c r="BY351" s="59"/>
      <c r="BZ351" s="59"/>
      <c r="CA351" s="59"/>
      <c r="CB351" s="65"/>
      <c r="CC351" s="59"/>
      <c r="XET351" s="28" t="str">
        <f t="shared" si="6"/>
        <v/>
      </c>
    </row>
    <row r="352" spans="1:81 16374:16374" s="28" customFormat="1" x14ac:dyDescent="0.25">
      <c r="A352" s="59"/>
      <c r="B352" s="65"/>
      <c r="C352" s="65"/>
      <c r="D352" s="65"/>
      <c r="E352" s="57"/>
      <c r="F352" s="59"/>
      <c r="G352" s="59"/>
      <c r="H352" s="59"/>
      <c r="I352" s="59"/>
      <c r="J352" s="59"/>
      <c r="K352" s="59"/>
      <c r="L352" s="59"/>
      <c r="M352" s="59"/>
      <c r="N352" s="59"/>
      <c r="O352" s="59"/>
      <c r="P352" s="59"/>
      <c r="Q352" s="59"/>
      <c r="R352" s="59"/>
      <c r="S352" s="59"/>
      <c r="T352" s="59"/>
      <c r="U352" s="59"/>
      <c r="V352" s="59"/>
      <c r="W352" s="59"/>
      <c r="X352" s="65"/>
      <c r="Y352" s="65"/>
      <c r="Z352" s="65"/>
      <c r="AA352" s="65"/>
      <c r="AB352" s="65"/>
      <c r="AC352" s="65"/>
      <c r="AD352" s="59"/>
      <c r="AE352" s="58"/>
      <c r="AF352" s="58"/>
      <c r="AG352" s="58"/>
      <c r="AH352" s="58"/>
      <c r="AI352" s="59"/>
      <c r="AJ352" s="65"/>
      <c r="AK352" s="59"/>
      <c r="AL352" s="59"/>
      <c r="AM352" s="59"/>
      <c r="AN352" s="59"/>
      <c r="AO352" s="59"/>
      <c r="AP352" s="59"/>
      <c r="AQ352" s="59"/>
      <c r="AR352" s="66"/>
      <c r="AS352" s="63"/>
      <c r="AT352" s="64"/>
      <c r="AU352" s="63"/>
      <c r="AV352" s="59"/>
      <c r="AW352" s="59"/>
      <c r="AX352" s="59"/>
      <c r="AY352" s="59"/>
      <c r="AZ352" s="59"/>
      <c r="BA352" s="59"/>
      <c r="BB352" s="59"/>
      <c r="BC352" s="59"/>
      <c r="BD352" s="59"/>
      <c r="BE352" s="59"/>
      <c r="BF352" s="65"/>
      <c r="BG352" s="59"/>
      <c r="BH352" s="59"/>
      <c r="BI352" s="59"/>
      <c r="BJ352" s="59"/>
      <c r="BK352" s="26"/>
      <c r="BL352" s="27"/>
      <c r="BM352" s="59"/>
      <c r="BN352" s="59"/>
      <c r="BO352" s="59"/>
      <c r="BP352" s="59"/>
      <c r="BQ352" s="59"/>
      <c r="BR352" s="59"/>
      <c r="BS352" s="59"/>
      <c r="BT352" s="67"/>
      <c r="BU352" s="67"/>
      <c r="BV352" s="59"/>
      <c r="BW352" s="59"/>
      <c r="BX352" s="59"/>
      <c r="BY352" s="59"/>
      <c r="BZ352" s="59"/>
      <c r="CA352" s="59"/>
      <c r="CB352" s="65"/>
      <c r="CC352" s="59"/>
      <c r="XET352" s="28" t="str">
        <f t="shared" si="6"/>
        <v/>
      </c>
    </row>
    <row r="353" spans="1:81 16374:16374" s="28" customFormat="1" x14ac:dyDescent="0.25">
      <c r="A353" s="59"/>
      <c r="B353" s="65"/>
      <c r="C353" s="65"/>
      <c r="D353" s="65"/>
      <c r="E353" s="57"/>
      <c r="F353" s="59"/>
      <c r="G353" s="59"/>
      <c r="H353" s="59"/>
      <c r="I353" s="59"/>
      <c r="J353" s="59"/>
      <c r="K353" s="59"/>
      <c r="L353" s="59"/>
      <c r="M353" s="59"/>
      <c r="N353" s="59"/>
      <c r="O353" s="59"/>
      <c r="P353" s="59"/>
      <c r="Q353" s="59"/>
      <c r="R353" s="59"/>
      <c r="S353" s="59"/>
      <c r="T353" s="59"/>
      <c r="U353" s="59"/>
      <c r="V353" s="59"/>
      <c r="W353" s="59"/>
      <c r="X353" s="65"/>
      <c r="Y353" s="65"/>
      <c r="Z353" s="65"/>
      <c r="AA353" s="65"/>
      <c r="AB353" s="65"/>
      <c r="AC353" s="65"/>
      <c r="AD353" s="59"/>
      <c r="AE353" s="58"/>
      <c r="AF353" s="58"/>
      <c r="AG353" s="58"/>
      <c r="AH353" s="58"/>
      <c r="AI353" s="59"/>
      <c r="AJ353" s="65"/>
      <c r="AK353" s="59"/>
      <c r="AL353" s="59"/>
      <c r="AM353" s="59"/>
      <c r="AN353" s="59"/>
      <c r="AO353" s="59"/>
      <c r="AP353" s="59"/>
      <c r="AQ353" s="59"/>
      <c r="AR353" s="66"/>
      <c r="AS353" s="63"/>
      <c r="AT353" s="64"/>
      <c r="AU353" s="63"/>
      <c r="AV353" s="59"/>
      <c r="AW353" s="59"/>
      <c r="AX353" s="59"/>
      <c r="AY353" s="59"/>
      <c r="AZ353" s="59"/>
      <c r="BA353" s="59"/>
      <c r="BB353" s="59"/>
      <c r="BC353" s="59"/>
      <c r="BD353" s="59"/>
      <c r="BE353" s="59"/>
      <c r="BF353" s="65"/>
      <c r="BG353" s="59"/>
      <c r="BH353" s="59"/>
      <c r="BI353" s="59"/>
      <c r="BJ353" s="59"/>
      <c r="BK353" s="26"/>
      <c r="BL353" s="27"/>
      <c r="BM353" s="59"/>
      <c r="BN353" s="59"/>
      <c r="BO353" s="59"/>
      <c r="BP353" s="59"/>
      <c r="BQ353" s="59"/>
      <c r="BR353" s="59"/>
      <c r="BS353" s="59"/>
      <c r="BT353" s="67"/>
      <c r="BU353" s="67"/>
      <c r="BV353" s="59"/>
      <c r="BW353" s="59"/>
      <c r="BX353" s="59"/>
      <c r="BY353" s="59"/>
      <c r="BZ353" s="59"/>
      <c r="CA353" s="59"/>
      <c r="CB353" s="65"/>
      <c r="CC353" s="59"/>
      <c r="XET353" s="28" t="str">
        <f t="shared" si="6"/>
        <v/>
      </c>
    </row>
    <row r="354" spans="1:81 16374:16374" s="28" customFormat="1" x14ac:dyDescent="0.25">
      <c r="A354" s="59"/>
      <c r="B354" s="65"/>
      <c r="C354" s="65"/>
      <c r="D354" s="65"/>
      <c r="E354" s="57"/>
      <c r="F354" s="59"/>
      <c r="G354" s="59"/>
      <c r="H354" s="59"/>
      <c r="I354" s="59"/>
      <c r="J354" s="59"/>
      <c r="K354" s="59"/>
      <c r="L354" s="59"/>
      <c r="M354" s="59"/>
      <c r="N354" s="59"/>
      <c r="O354" s="59"/>
      <c r="P354" s="59"/>
      <c r="Q354" s="59"/>
      <c r="R354" s="59"/>
      <c r="S354" s="59"/>
      <c r="T354" s="59"/>
      <c r="U354" s="59"/>
      <c r="V354" s="59"/>
      <c r="W354" s="59"/>
      <c r="X354" s="65"/>
      <c r="Y354" s="65"/>
      <c r="Z354" s="65"/>
      <c r="AA354" s="65"/>
      <c r="AB354" s="65"/>
      <c r="AC354" s="65"/>
      <c r="AD354" s="59"/>
      <c r="AE354" s="58"/>
      <c r="AF354" s="58"/>
      <c r="AG354" s="58"/>
      <c r="AH354" s="58"/>
      <c r="AI354" s="59"/>
      <c r="AJ354" s="65"/>
      <c r="AK354" s="59"/>
      <c r="AL354" s="59"/>
      <c r="AM354" s="59"/>
      <c r="AN354" s="59"/>
      <c r="AO354" s="59"/>
      <c r="AP354" s="59"/>
      <c r="AQ354" s="59"/>
      <c r="AR354" s="66"/>
      <c r="AS354" s="63"/>
      <c r="AT354" s="64"/>
      <c r="AU354" s="63"/>
      <c r="AV354" s="59"/>
      <c r="AW354" s="59"/>
      <c r="AX354" s="59"/>
      <c r="AY354" s="59"/>
      <c r="AZ354" s="59"/>
      <c r="BA354" s="59"/>
      <c r="BB354" s="59"/>
      <c r="BC354" s="59"/>
      <c r="BD354" s="59"/>
      <c r="BE354" s="59"/>
      <c r="BF354" s="65"/>
      <c r="BG354" s="59"/>
      <c r="BH354" s="59"/>
      <c r="BI354" s="59"/>
      <c r="BJ354" s="59"/>
      <c r="BK354" s="26"/>
      <c r="BL354" s="27"/>
      <c r="BM354" s="59"/>
      <c r="BN354" s="59"/>
      <c r="BO354" s="59"/>
      <c r="BP354" s="59"/>
      <c r="BQ354" s="59"/>
      <c r="BR354" s="59"/>
      <c r="BS354" s="59"/>
      <c r="BT354" s="67"/>
      <c r="BU354" s="67"/>
      <c r="BV354" s="59"/>
      <c r="BW354" s="59"/>
      <c r="BX354" s="59"/>
      <c r="BY354" s="59"/>
      <c r="BZ354" s="59"/>
      <c r="CA354" s="59"/>
      <c r="CB354" s="65"/>
      <c r="CC354" s="59"/>
      <c r="XET354" s="28" t="str">
        <f t="shared" si="6"/>
        <v/>
      </c>
    </row>
    <row r="355" spans="1:81 16374:16374" s="28" customFormat="1" x14ac:dyDescent="0.25">
      <c r="A355" s="59"/>
      <c r="B355" s="65"/>
      <c r="C355" s="65"/>
      <c r="D355" s="65"/>
      <c r="E355" s="57"/>
      <c r="F355" s="59"/>
      <c r="G355" s="59"/>
      <c r="H355" s="59"/>
      <c r="I355" s="59"/>
      <c r="J355" s="59"/>
      <c r="K355" s="59"/>
      <c r="L355" s="59"/>
      <c r="M355" s="59"/>
      <c r="N355" s="59"/>
      <c r="O355" s="59"/>
      <c r="P355" s="59"/>
      <c r="Q355" s="59"/>
      <c r="R355" s="59"/>
      <c r="S355" s="59"/>
      <c r="T355" s="59"/>
      <c r="U355" s="59"/>
      <c r="V355" s="59"/>
      <c r="W355" s="59"/>
      <c r="X355" s="65"/>
      <c r="Y355" s="65"/>
      <c r="Z355" s="65"/>
      <c r="AA355" s="65"/>
      <c r="AB355" s="65"/>
      <c r="AC355" s="65"/>
      <c r="AD355" s="59"/>
      <c r="AE355" s="58"/>
      <c r="AF355" s="58"/>
      <c r="AG355" s="58"/>
      <c r="AH355" s="58"/>
      <c r="AI355" s="59"/>
      <c r="AJ355" s="65"/>
      <c r="AK355" s="59"/>
      <c r="AL355" s="59"/>
      <c r="AM355" s="59"/>
      <c r="AN355" s="59"/>
      <c r="AO355" s="59"/>
      <c r="AP355" s="59"/>
      <c r="AQ355" s="59"/>
      <c r="AR355" s="66"/>
      <c r="AS355" s="63"/>
      <c r="AT355" s="64"/>
      <c r="AU355" s="63"/>
      <c r="AV355" s="59"/>
      <c r="AW355" s="59"/>
      <c r="AX355" s="59"/>
      <c r="AY355" s="59"/>
      <c r="AZ355" s="59"/>
      <c r="BA355" s="59"/>
      <c r="BB355" s="59"/>
      <c r="BC355" s="59"/>
      <c r="BD355" s="59"/>
      <c r="BE355" s="59"/>
      <c r="BF355" s="65"/>
      <c r="BG355" s="59"/>
      <c r="BH355" s="59"/>
      <c r="BI355" s="59"/>
      <c r="BJ355" s="59"/>
      <c r="BK355" s="26"/>
      <c r="BL355" s="27"/>
      <c r="BM355" s="59"/>
      <c r="BN355" s="59"/>
      <c r="BO355" s="59"/>
      <c r="BP355" s="59"/>
      <c r="BQ355" s="59"/>
      <c r="BR355" s="59"/>
      <c r="BS355" s="59"/>
      <c r="BT355" s="67"/>
      <c r="BU355" s="67"/>
      <c r="BV355" s="59"/>
      <c r="BW355" s="59"/>
      <c r="BX355" s="59"/>
      <c r="BY355" s="59"/>
      <c r="BZ355" s="59"/>
      <c r="CA355" s="59"/>
      <c r="CB355" s="65"/>
      <c r="CC355" s="59"/>
      <c r="XET355" s="28" t="str">
        <f t="shared" si="6"/>
        <v/>
      </c>
    </row>
    <row r="356" spans="1:81 16374:16374" s="28" customFormat="1" x14ac:dyDescent="0.25">
      <c r="A356" s="59"/>
      <c r="B356" s="65"/>
      <c r="C356" s="65"/>
      <c r="D356" s="65"/>
      <c r="E356" s="57"/>
      <c r="F356" s="59"/>
      <c r="G356" s="59"/>
      <c r="H356" s="59"/>
      <c r="I356" s="59"/>
      <c r="J356" s="59"/>
      <c r="K356" s="59"/>
      <c r="L356" s="59"/>
      <c r="M356" s="59"/>
      <c r="N356" s="59"/>
      <c r="O356" s="59"/>
      <c r="P356" s="59"/>
      <c r="Q356" s="59"/>
      <c r="R356" s="59"/>
      <c r="S356" s="59"/>
      <c r="T356" s="59"/>
      <c r="U356" s="59"/>
      <c r="V356" s="59"/>
      <c r="W356" s="59"/>
      <c r="X356" s="65"/>
      <c r="Y356" s="65"/>
      <c r="Z356" s="65"/>
      <c r="AA356" s="65"/>
      <c r="AB356" s="65"/>
      <c r="AC356" s="65"/>
      <c r="AD356" s="59"/>
      <c r="AE356" s="58"/>
      <c r="AF356" s="58"/>
      <c r="AG356" s="58"/>
      <c r="AH356" s="58"/>
      <c r="AI356" s="59"/>
      <c r="AJ356" s="65"/>
      <c r="AK356" s="59"/>
      <c r="AL356" s="59"/>
      <c r="AM356" s="59"/>
      <c r="AN356" s="59"/>
      <c r="AO356" s="59"/>
      <c r="AP356" s="59"/>
      <c r="AQ356" s="59"/>
      <c r="AR356" s="66"/>
      <c r="AS356" s="63"/>
      <c r="AT356" s="64"/>
      <c r="AU356" s="63"/>
      <c r="AV356" s="59"/>
      <c r="AW356" s="59"/>
      <c r="AX356" s="59"/>
      <c r="AY356" s="59"/>
      <c r="AZ356" s="59"/>
      <c r="BA356" s="59"/>
      <c r="BB356" s="59"/>
      <c r="BC356" s="59"/>
      <c r="BD356" s="59"/>
      <c r="BE356" s="59"/>
      <c r="BF356" s="65"/>
      <c r="BG356" s="59"/>
      <c r="BH356" s="59"/>
      <c r="BI356" s="59"/>
      <c r="BJ356" s="59"/>
      <c r="BK356" s="26"/>
      <c r="BL356" s="27"/>
      <c r="BM356" s="59"/>
      <c r="BN356" s="59"/>
      <c r="BO356" s="59"/>
      <c r="BP356" s="59"/>
      <c r="BQ356" s="59"/>
      <c r="BR356" s="59"/>
      <c r="BS356" s="59"/>
      <c r="BT356" s="67"/>
      <c r="BU356" s="67"/>
      <c r="BV356" s="59"/>
      <c r="BW356" s="59"/>
      <c r="BX356" s="59"/>
      <c r="BY356" s="59"/>
      <c r="BZ356" s="59"/>
      <c r="CA356" s="59"/>
      <c r="CB356" s="65"/>
      <c r="CC356" s="59"/>
      <c r="XET356" s="28" t="str">
        <f t="shared" si="6"/>
        <v/>
      </c>
    </row>
    <row r="357" spans="1:81 16374:16374" s="28" customFormat="1" x14ac:dyDescent="0.25">
      <c r="A357" s="59"/>
      <c r="B357" s="65"/>
      <c r="C357" s="65"/>
      <c r="D357" s="65"/>
      <c r="E357" s="57"/>
      <c r="F357" s="59"/>
      <c r="G357" s="59"/>
      <c r="H357" s="59"/>
      <c r="I357" s="59"/>
      <c r="J357" s="59"/>
      <c r="K357" s="59"/>
      <c r="L357" s="59"/>
      <c r="M357" s="59"/>
      <c r="N357" s="59"/>
      <c r="O357" s="59"/>
      <c r="P357" s="59"/>
      <c r="Q357" s="59"/>
      <c r="R357" s="59"/>
      <c r="S357" s="59"/>
      <c r="T357" s="59"/>
      <c r="U357" s="59"/>
      <c r="V357" s="59"/>
      <c r="W357" s="59"/>
      <c r="X357" s="65"/>
      <c r="Y357" s="65"/>
      <c r="Z357" s="65"/>
      <c r="AA357" s="65"/>
      <c r="AB357" s="65"/>
      <c r="AC357" s="65"/>
      <c r="AD357" s="59"/>
      <c r="AE357" s="58"/>
      <c r="AF357" s="58"/>
      <c r="AG357" s="58"/>
      <c r="AH357" s="58"/>
      <c r="AI357" s="59"/>
      <c r="AJ357" s="65"/>
      <c r="AK357" s="59"/>
      <c r="AL357" s="59"/>
      <c r="AM357" s="59"/>
      <c r="AN357" s="59"/>
      <c r="AO357" s="59"/>
      <c r="AP357" s="59"/>
      <c r="AQ357" s="59"/>
      <c r="AR357" s="66"/>
      <c r="AS357" s="63"/>
      <c r="AT357" s="64"/>
      <c r="AU357" s="63"/>
      <c r="AV357" s="59"/>
      <c r="AW357" s="59"/>
      <c r="AX357" s="59"/>
      <c r="AY357" s="59"/>
      <c r="AZ357" s="59"/>
      <c r="BA357" s="59"/>
      <c r="BB357" s="59"/>
      <c r="BC357" s="59"/>
      <c r="BD357" s="59"/>
      <c r="BE357" s="59"/>
      <c r="BF357" s="65"/>
      <c r="BG357" s="59"/>
      <c r="BH357" s="59"/>
      <c r="BI357" s="59"/>
      <c r="BJ357" s="59"/>
      <c r="BK357" s="26"/>
      <c r="BL357" s="27"/>
      <c r="BM357" s="59"/>
      <c r="BN357" s="59"/>
      <c r="BO357" s="59"/>
      <c r="BP357" s="59"/>
      <c r="BQ357" s="59"/>
      <c r="BR357" s="59"/>
      <c r="BS357" s="59"/>
      <c r="BT357" s="67"/>
      <c r="BU357" s="67"/>
      <c r="BV357" s="59"/>
      <c r="BW357" s="59"/>
      <c r="BX357" s="59"/>
      <c r="BY357" s="59"/>
      <c r="BZ357" s="59"/>
      <c r="CA357" s="59"/>
      <c r="CB357" s="65"/>
      <c r="CC357" s="59"/>
      <c r="XET357" s="28" t="str">
        <f t="shared" si="6"/>
        <v/>
      </c>
    </row>
    <row r="358" spans="1:81 16374:16374" s="28" customFormat="1" x14ac:dyDescent="0.25">
      <c r="A358" s="59"/>
      <c r="B358" s="65"/>
      <c r="C358" s="65"/>
      <c r="D358" s="65"/>
      <c r="E358" s="57"/>
      <c r="F358" s="59"/>
      <c r="G358" s="59"/>
      <c r="H358" s="59"/>
      <c r="I358" s="59"/>
      <c r="J358" s="59"/>
      <c r="K358" s="59"/>
      <c r="L358" s="59"/>
      <c r="M358" s="59"/>
      <c r="N358" s="59"/>
      <c r="O358" s="59"/>
      <c r="P358" s="59"/>
      <c r="Q358" s="59"/>
      <c r="R358" s="59"/>
      <c r="S358" s="59"/>
      <c r="T358" s="59"/>
      <c r="U358" s="59"/>
      <c r="V358" s="59"/>
      <c r="W358" s="59"/>
      <c r="X358" s="65"/>
      <c r="Y358" s="65"/>
      <c r="Z358" s="65"/>
      <c r="AA358" s="65"/>
      <c r="AB358" s="65"/>
      <c r="AC358" s="65"/>
      <c r="AD358" s="59"/>
      <c r="AE358" s="58"/>
      <c r="AF358" s="58"/>
      <c r="AG358" s="58"/>
      <c r="AH358" s="58"/>
      <c r="AI358" s="59"/>
      <c r="AJ358" s="65"/>
      <c r="AK358" s="59"/>
      <c r="AL358" s="59"/>
      <c r="AM358" s="59"/>
      <c r="AN358" s="59"/>
      <c r="AO358" s="59"/>
      <c r="AP358" s="59"/>
      <c r="AQ358" s="59"/>
      <c r="AR358" s="66"/>
      <c r="AS358" s="63"/>
      <c r="AT358" s="64"/>
      <c r="AU358" s="63"/>
      <c r="AV358" s="59"/>
      <c r="AW358" s="59"/>
      <c r="AX358" s="59"/>
      <c r="AY358" s="59"/>
      <c r="AZ358" s="59"/>
      <c r="BA358" s="59"/>
      <c r="BB358" s="59"/>
      <c r="BC358" s="59"/>
      <c r="BD358" s="59"/>
      <c r="BE358" s="59"/>
      <c r="BF358" s="65"/>
      <c r="BG358" s="59"/>
      <c r="BH358" s="59"/>
      <c r="BI358" s="59"/>
      <c r="BJ358" s="59"/>
      <c r="BK358" s="26"/>
      <c r="BL358" s="27"/>
      <c r="BM358" s="59"/>
      <c r="BN358" s="59"/>
      <c r="BO358" s="59"/>
      <c r="BP358" s="59"/>
      <c r="BQ358" s="59"/>
      <c r="BR358" s="59"/>
      <c r="BS358" s="59"/>
      <c r="BT358" s="67"/>
      <c r="BU358" s="67"/>
      <c r="BV358" s="59"/>
      <c r="BW358" s="59"/>
      <c r="BX358" s="59"/>
      <c r="BY358" s="59"/>
      <c r="BZ358" s="59"/>
      <c r="CA358" s="59"/>
      <c r="CB358" s="65"/>
      <c r="CC358" s="59"/>
      <c r="XET358" s="28" t="str">
        <f t="shared" si="6"/>
        <v/>
      </c>
    </row>
    <row r="359" spans="1:81 16374:16374" s="28" customFormat="1" x14ac:dyDescent="0.25">
      <c r="A359" s="59"/>
      <c r="B359" s="65"/>
      <c r="C359" s="65"/>
      <c r="D359" s="65"/>
      <c r="E359" s="57"/>
      <c r="F359" s="59"/>
      <c r="G359" s="59"/>
      <c r="H359" s="59"/>
      <c r="I359" s="59"/>
      <c r="J359" s="59"/>
      <c r="K359" s="59"/>
      <c r="L359" s="59"/>
      <c r="M359" s="59"/>
      <c r="N359" s="59"/>
      <c r="O359" s="59"/>
      <c r="P359" s="59"/>
      <c r="Q359" s="59"/>
      <c r="R359" s="59"/>
      <c r="S359" s="59"/>
      <c r="T359" s="59"/>
      <c r="U359" s="59"/>
      <c r="V359" s="59"/>
      <c r="W359" s="59"/>
      <c r="X359" s="65"/>
      <c r="Y359" s="65"/>
      <c r="Z359" s="65"/>
      <c r="AA359" s="65"/>
      <c r="AB359" s="65"/>
      <c r="AC359" s="65"/>
      <c r="AD359" s="59"/>
      <c r="AE359" s="58"/>
      <c r="AF359" s="58"/>
      <c r="AG359" s="58"/>
      <c r="AH359" s="58"/>
      <c r="AI359" s="59"/>
      <c r="AJ359" s="65"/>
      <c r="AK359" s="59"/>
      <c r="AL359" s="59"/>
      <c r="AM359" s="59"/>
      <c r="AN359" s="59"/>
      <c r="AO359" s="59"/>
      <c r="AP359" s="59"/>
      <c r="AQ359" s="59"/>
      <c r="AR359" s="66"/>
      <c r="AS359" s="63"/>
      <c r="AT359" s="64"/>
      <c r="AU359" s="63"/>
      <c r="AV359" s="59"/>
      <c r="AW359" s="59"/>
      <c r="AX359" s="59"/>
      <c r="AY359" s="59"/>
      <c r="AZ359" s="59"/>
      <c r="BA359" s="59"/>
      <c r="BB359" s="59"/>
      <c r="BC359" s="59"/>
      <c r="BD359" s="59"/>
      <c r="BE359" s="59"/>
      <c r="BF359" s="65"/>
      <c r="BG359" s="59"/>
      <c r="BH359" s="59"/>
      <c r="BI359" s="59"/>
      <c r="BJ359" s="59"/>
      <c r="BK359" s="26"/>
      <c r="BL359" s="27"/>
      <c r="BM359" s="59"/>
      <c r="BN359" s="59"/>
      <c r="BO359" s="59"/>
      <c r="BP359" s="59"/>
      <c r="BQ359" s="59"/>
      <c r="BR359" s="59"/>
      <c r="BS359" s="59"/>
      <c r="BT359" s="67"/>
      <c r="BU359" s="67"/>
      <c r="BV359" s="59"/>
      <c r="BW359" s="59"/>
      <c r="BX359" s="59"/>
      <c r="BY359" s="59"/>
      <c r="BZ359" s="59"/>
      <c r="CA359" s="59"/>
      <c r="CB359" s="65"/>
      <c r="CC359" s="59"/>
      <c r="XET359" s="28" t="str">
        <f t="shared" si="6"/>
        <v/>
      </c>
    </row>
    <row r="360" spans="1:81 16374:16374" s="28" customFormat="1" x14ac:dyDescent="0.25">
      <c r="A360" s="59"/>
      <c r="B360" s="65"/>
      <c r="C360" s="65"/>
      <c r="D360" s="65"/>
      <c r="E360" s="57"/>
      <c r="F360" s="59"/>
      <c r="G360" s="59"/>
      <c r="H360" s="59"/>
      <c r="I360" s="59"/>
      <c r="J360" s="59"/>
      <c r="K360" s="59"/>
      <c r="L360" s="59"/>
      <c r="M360" s="59"/>
      <c r="N360" s="59"/>
      <c r="O360" s="59"/>
      <c r="P360" s="59"/>
      <c r="Q360" s="59"/>
      <c r="R360" s="59"/>
      <c r="S360" s="59"/>
      <c r="T360" s="59"/>
      <c r="U360" s="59"/>
      <c r="V360" s="59"/>
      <c r="W360" s="59"/>
      <c r="X360" s="65"/>
      <c r="Y360" s="65"/>
      <c r="Z360" s="65"/>
      <c r="AA360" s="65"/>
      <c r="AB360" s="65"/>
      <c r="AC360" s="65"/>
      <c r="AD360" s="59"/>
      <c r="AE360" s="58"/>
      <c r="AF360" s="58"/>
      <c r="AG360" s="58"/>
      <c r="AH360" s="58"/>
      <c r="AI360" s="59"/>
      <c r="AJ360" s="65"/>
      <c r="AK360" s="59"/>
      <c r="AL360" s="59"/>
      <c r="AM360" s="59"/>
      <c r="AN360" s="59"/>
      <c r="AO360" s="59"/>
      <c r="AP360" s="59"/>
      <c r="AQ360" s="59"/>
      <c r="AR360" s="66"/>
      <c r="AS360" s="63"/>
      <c r="AT360" s="64"/>
      <c r="AU360" s="63"/>
      <c r="AV360" s="59"/>
      <c r="AW360" s="59"/>
      <c r="AX360" s="59"/>
      <c r="AY360" s="59"/>
      <c r="AZ360" s="59"/>
      <c r="BA360" s="59"/>
      <c r="BB360" s="59"/>
      <c r="BC360" s="59"/>
      <c r="BD360" s="59"/>
      <c r="BE360" s="59"/>
      <c r="BF360" s="65"/>
      <c r="BG360" s="59"/>
      <c r="BH360" s="59"/>
      <c r="BI360" s="59"/>
      <c r="BJ360" s="59"/>
      <c r="BK360" s="26"/>
      <c r="BL360" s="27"/>
      <c r="BM360" s="59"/>
      <c r="BN360" s="59"/>
      <c r="BO360" s="59"/>
      <c r="BP360" s="59"/>
      <c r="BQ360" s="59"/>
      <c r="BR360" s="59"/>
      <c r="BS360" s="59"/>
      <c r="BT360" s="67"/>
      <c r="BU360" s="67"/>
      <c r="BV360" s="59"/>
      <c r="BW360" s="59"/>
      <c r="BX360" s="59"/>
      <c r="BY360" s="59"/>
      <c r="BZ360" s="59"/>
      <c r="CA360" s="59"/>
      <c r="CB360" s="65"/>
      <c r="CC360" s="59"/>
      <c r="XET360" s="28" t="str">
        <f t="shared" si="6"/>
        <v/>
      </c>
    </row>
    <row r="361" spans="1:81 16374:16374" s="28" customFormat="1" x14ac:dyDescent="0.25">
      <c r="A361" s="59"/>
      <c r="B361" s="65"/>
      <c r="C361" s="65"/>
      <c r="D361" s="65"/>
      <c r="E361" s="57"/>
      <c r="F361" s="59"/>
      <c r="G361" s="59"/>
      <c r="H361" s="59"/>
      <c r="I361" s="59"/>
      <c r="J361" s="59"/>
      <c r="K361" s="59"/>
      <c r="L361" s="59"/>
      <c r="M361" s="59"/>
      <c r="N361" s="59"/>
      <c r="O361" s="59"/>
      <c r="P361" s="59"/>
      <c r="Q361" s="59"/>
      <c r="R361" s="59"/>
      <c r="S361" s="59"/>
      <c r="T361" s="59"/>
      <c r="U361" s="59"/>
      <c r="V361" s="59"/>
      <c r="W361" s="59"/>
      <c r="X361" s="65"/>
      <c r="Y361" s="65"/>
      <c r="Z361" s="65"/>
      <c r="AA361" s="65"/>
      <c r="AB361" s="65"/>
      <c r="AC361" s="65"/>
      <c r="AD361" s="59"/>
      <c r="AE361" s="58"/>
      <c r="AF361" s="58"/>
      <c r="AG361" s="58"/>
      <c r="AH361" s="58"/>
      <c r="AI361" s="59"/>
      <c r="AJ361" s="65"/>
      <c r="AK361" s="59"/>
      <c r="AL361" s="59"/>
      <c r="AM361" s="59"/>
      <c r="AN361" s="59"/>
      <c r="AO361" s="59"/>
      <c r="AP361" s="59"/>
      <c r="AQ361" s="59"/>
      <c r="AR361" s="66"/>
      <c r="AS361" s="63"/>
      <c r="AT361" s="64"/>
      <c r="AU361" s="63"/>
      <c r="AV361" s="59"/>
      <c r="AW361" s="59"/>
      <c r="AX361" s="59"/>
      <c r="AY361" s="59"/>
      <c r="AZ361" s="59"/>
      <c r="BA361" s="59"/>
      <c r="BB361" s="59"/>
      <c r="BC361" s="59"/>
      <c r="BD361" s="59"/>
      <c r="BE361" s="59"/>
      <c r="BF361" s="65"/>
      <c r="BG361" s="59"/>
      <c r="BH361" s="59"/>
      <c r="BI361" s="59"/>
      <c r="BJ361" s="59"/>
      <c r="BK361" s="26"/>
      <c r="BL361" s="27"/>
      <c r="BM361" s="59"/>
      <c r="BN361" s="59"/>
      <c r="BO361" s="59"/>
      <c r="BP361" s="59"/>
      <c r="BQ361" s="59"/>
      <c r="BR361" s="59"/>
      <c r="BS361" s="59"/>
      <c r="BT361" s="67"/>
      <c r="BU361" s="67"/>
      <c r="BV361" s="59"/>
      <c r="BW361" s="59"/>
      <c r="BX361" s="59"/>
      <c r="BY361" s="59"/>
      <c r="BZ361" s="59"/>
      <c r="CA361" s="59"/>
      <c r="CB361" s="65"/>
      <c r="CC361" s="59"/>
      <c r="XET361" s="28" t="str">
        <f t="shared" si="6"/>
        <v/>
      </c>
    </row>
    <row r="362" spans="1:81 16374:16374" s="28" customFormat="1" x14ac:dyDescent="0.25">
      <c r="A362" s="59"/>
      <c r="B362" s="65"/>
      <c r="C362" s="65"/>
      <c r="D362" s="65"/>
      <c r="E362" s="57"/>
      <c r="F362" s="59"/>
      <c r="G362" s="59"/>
      <c r="H362" s="59"/>
      <c r="I362" s="59"/>
      <c r="J362" s="59"/>
      <c r="K362" s="59"/>
      <c r="L362" s="59"/>
      <c r="M362" s="59"/>
      <c r="N362" s="59"/>
      <c r="O362" s="59"/>
      <c r="P362" s="59"/>
      <c r="Q362" s="59"/>
      <c r="R362" s="59"/>
      <c r="S362" s="59"/>
      <c r="T362" s="59"/>
      <c r="U362" s="59"/>
      <c r="V362" s="59"/>
      <c r="W362" s="59"/>
      <c r="X362" s="65"/>
      <c r="Y362" s="65"/>
      <c r="Z362" s="65"/>
      <c r="AA362" s="65"/>
      <c r="AB362" s="65"/>
      <c r="AC362" s="65"/>
      <c r="AD362" s="59"/>
      <c r="AE362" s="58"/>
      <c r="AF362" s="58"/>
      <c r="AG362" s="58"/>
      <c r="AH362" s="58"/>
      <c r="AI362" s="59"/>
      <c r="AJ362" s="65"/>
      <c r="AK362" s="59"/>
      <c r="AL362" s="59"/>
      <c r="AM362" s="59"/>
      <c r="AN362" s="59"/>
      <c r="AO362" s="59"/>
      <c r="AP362" s="59"/>
      <c r="AQ362" s="59"/>
      <c r="AR362" s="66"/>
      <c r="AS362" s="63"/>
      <c r="AT362" s="64"/>
      <c r="AU362" s="63"/>
      <c r="AV362" s="59"/>
      <c r="AW362" s="59"/>
      <c r="AX362" s="59"/>
      <c r="AY362" s="59"/>
      <c r="AZ362" s="59"/>
      <c r="BA362" s="59"/>
      <c r="BB362" s="59"/>
      <c r="BC362" s="59"/>
      <c r="BD362" s="59"/>
      <c r="BE362" s="59"/>
      <c r="BF362" s="65"/>
      <c r="BG362" s="59"/>
      <c r="BH362" s="59"/>
      <c r="BI362" s="59"/>
      <c r="BJ362" s="59"/>
      <c r="BK362" s="26"/>
      <c r="BL362" s="27"/>
      <c r="BM362" s="59"/>
      <c r="BN362" s="59"/>
      <c r="BO362" s="59"/>
      <c r="BP362" s="59"/>
      <c r="BQ362" s="59"/>
      <c r="BR362" s="59"/>
      <c r="BS362" s="59"/>
      <c r="BT362" s="67"/>
      <c r="BU362" s="67"/>
      <c r="BV362" s="59"/>
      <c r="BW362" s="59"/>
      <c r="BX362" s="59"/>
      <c r="BY362" s="59"/>
      <c r="BZ362" s="59"/>
      <c r="CA362" s="59"/>
      <c r="CB362" s="65"/>
      <c r="CC362" s="59"/>
      <c r="XET362" s="28" t="str">
        <f t="shared" si="6"/>
        <v/>
      </c>
    </row>
    <row r="363" spans="1:81 16374:16374" s="28" customFormat="1" x14ac:dyDescent="0.25">
      <c r="A363" s="59"/>
      <c r="B363" s="65"/>
      <c r="C363" s="65"/>
      <c r="D363" s="65"/>
      <c r="E363" s="57"/>
      <c r="F363" s="59"/>
      <c r="G363" s="59"/>
      <c r="H363" s="59"/>
      <c r="I363" s="59"/>
      <c r="J363" s="59"/>
      <c r="K363" s="59"/>
      <c r="L363" s="59"/>
      <c r="M363" s="59"/>
      <c r="N363" s="59"/>
      <c r="O363" s="59"/>
      <c r="P363" s="59"/>
      <c r="Q363" s="59"/>
      <c r="R363" s="59"/>
      <c r="S363" s="59"/>
      <c r="T363" s="59"/>
      <c r="U363" s="59"/>
      <c r="V363" s="59"/>
      <c r="W363" s="59"/>
      <c r="X363" s="65"/>
      <c r="Y363" s="65"/>
      <c r="Z363" s="65"/>
      <c r="AA363" s="65"/>
      <c r="AB363" s="65"/>
      <c r="AC363" s="65"/>
      <c r="AD363" s="59"/>
      <c r="AE363" s="58"/>
      <c r="AF363" s="58"/>
      <c r="AG363" s="58"/>
      <c r="AH363" s="58"/>
      <c r="AI363" s="59"/>
      <c r="AJ363" s="65"/>
      <c r="AK363" s="59"/>
      <c r="AL363" s="59"/>
      <c r="AM363" s="59"/>
      <c r="AN363" s="59"/>
      <c r="AO363" s="59"/>
      <c r="AP363" s="59"/>
      <c r="AQ363" s="59"/>
      <c r="AR363" s="66"/>
      <c r="AS363" s="63"/>
      <c r="AT363" s="64"/>
      <c r="AU363" s="63"/>
      <c r="AV363" s="59"/>
      <c r="AW363" s="59"/>
      <c r="AX363" s="59"/>
      <c r="AY363" s="59"/>
      <c r="AZ363" s="59"/>
      <c r="BA363" s="59"/>
      <c r="BB363" s="59"/>
      <c r="BC363" s="59"/>
      <c r="BD363" s="59"/>
      <c r="BE363" s="59"/>
      <c r="BF363" s="65"/>
      <c r="BG363" s="59"/>
      <c r="BH363" s="59"/>
      <c r="BI363" s="59"/>
      <c r="BJ363" s="59"/>
      <c r="BK363" s="26"/>
      <c r="BL363" s="27"/>
      <c r="BM363" s="59"/>
      <c r="BN363" s="59"/>
      <c r="BO363" s="59"/>
      <c r="BP363" s="59"/>
      <c r="BQ363" s="59"/>
      <c r="BR363" s="59"/>
      <c r="BS363" s="59"/>
      <c r="BT363" s="67"/>
      <c r="BU363" s="67"/>
      <c r="BV363" s="59"/>
      <c r="BW363" s="59"/>
      <c r="BX363" s="59"/>
      <c r="BY363" s="59"/>
      <c r="BZ363" s="59"/>
      <c r="CA363" s="59"/>
      <c r="CB363" s="65"/>
      <c r="CC363" s="59"/>
      <c r="XET363" s="28" t="str">
        <f t="shared" si="6"/>
        <v/>
      </c>
    </row>
    <row r="364" spans="1:81 16374:16374" s="28" customFormat="1" x14ac:dyDescent="0.25">
      <c r="A364" s="59"/>
      <c r="B364" s="65"/>
      <c r="C364" s="65"/>
      <c r="D364" s="65"/>
      <c r="E364" s="57"/>
      <c r="F364" s="59"/>
      <c r="G364" s="59"/>
      <c r="H364" s="59"/>
      <c r="I364" s="59"/>
      <c r="J364" s="59"/>
      <c r="K364" s="59"/>
      <c r="L364" s="59"/>
      <c r="M364" s="59"/>
      <c r="N364" s="59"/>
      <c r="O364" s="59"/>
      <c r="P364" s="59"/>
      <c r="Q364" s="59"/>
      <c r="R364" s="59"/>
      <c r="S364" s="59"/>
      <c r="T364" s="59"/>
      <c r="U364" s="59"/>
      <c r="V364" s="59"/>
      <c r="W364" s="59"/>
      <c r="X364" s="65"/>
      <c r="Y364" s="65"/>
      <c r="Z364" s="65"/>
      <c r="AA364" s="65"/>
      <c r="AB364" s="65"/>
      <c r="AC364" s="65"/>
      <c r="AD364" s="59"/>
      <c r="AE364" s="58"/>
      <c r="AF364" s="58"/>
      <c r="AG364" s="58"/>
      <c r="AH364" s="58"/>
      <c r="AI364" s="59"/>
      <c r="AJ364" s="65"/>
      <c r="AK364" s="59"/>
      <c r="AL364" s="59"/>
      <c r="AM364" s="59"/>
      <c r="AN364" s="59"/>
      <c r="AO364" s="59"/>
      <c r="AP364" s="59"/>
      <c r="AQ364" s="59"/>
      <c r="AR364" s="66"/>
      <c r="AS364" s="63"/>
      <c r="AT364" s="64"/>
      <c r="AU364" s="63"/>
      <c r="AV364" s="59"/>
      <c r="AW364" s="59"/>
      <c r="AX364" s="59"/>
      <c r="AY364" s="59"/>
      <c r="AZ364" s="59"/>
      <c r="BA364" s="59"/>
      <c r="BB364" s="59"/>
      <c r="BC364" s="59"/>
      <c r="BD364" s="59"/>
      <c r="BE364" s="59"/>
      <c r="BF364" s="65"/>
      <c r="BG364" s="59"/>
      <c r="BH364" s="59"/>
      <c r="BI364" s="59"/>
      <c r="BJ364" s="59"/>
      <c r="BK364" s="26"/>
      <c r="BL364" s="27"/>
      <c r="BM364" s="59"/>
      <c r="BN364" s="59"/>
      <c r="BO364" s="59"/>
      <c r="BP364" s="59"/>
      <c r="BQ364" s="59"/>
      <c r="BR364" s="59"/>
      <c r="BS364" s="59"/>
      <c r="BT364" s="67"/>
      <c r="BU364" s="67"/>
      <c r="BV364" s="59"/>
      <c r="BW364" s="59"/>
      <c r="BX364" s="59"/>
      <c r="BY364" s="59"/>
      <c r="BZ364" s="59"/>
      <c r="CA364" s="59"/>
      <c r="CB364" s="65"/>
      <c r="CC364" s="59"/>
      <c r="XET364" s="28" t="str">
        <f t="shared" si="6"/>
        <v/>
      </c>
    </row>
    <row r="365" spans="1:81 16374:16374" s="28" customFormat="1" x14ac:dyDescent="0.25">
      <c r="A365" s="59"/>
      <c r="B365" s="65"/>
      <c r="C365" s="65"/>
      <c r="D365" s="65"/>
      <c r="E365" s="57"/>
      <c r="F365" s="59"/>
      <c r="G365" s="59"/>
      <c r="H365" s="59"/>
      <c r="I365" s="59"/>
      <c r="J365" s="59"/>
      <c r="K365" s="59"/>
      <c r="L365" s="59"/>
      <c r="M365" s="59"/>
      <c r="N365" s="59"/>
      <c r="O365" s="59"/>
      <c r="P365" s="59"/>
      <c r="Q365" s="59"/>
      <c r="R365" s="59"/>
      <c r="S365" s="59"/>
      <c r="T365" s="59"/>
      <c r="U365" s="59"/>
      <c r="V365" s="59"/>
      <c r="W365" s="59"/>
      <c r="X365" s="65"/>
      <c r="Y365" s="65"/>
      <c r="Z365" s="65"/>
      <c r="AA365" s="65"/>
      <c r="AB365" s="65"/>
      <c r="AC365" s="65"/>
      <c r="AD365" s="59"/>
      <c r="AE365" s="58"/>
      <c r="AF365" s="58"/>
      <c r="AG365" s="58"/>
      <c r="AH365" s="58"/>
      <c r="AI365" s="59"/>
      <c r="AJ365" s="65"/>
      <c r="AK365" s="59"/>
      <c r="AL365" s="59"/>
      <c r="AM365" s="59"/>
      <c r="AN365" s="59"/>
      <c r="AO365" s="59"/>
      <c r="AP365" s="59"/>
      <c r="AQ365" s="59"/>
      <c r="AR365" s="66"/>
      <c r="AS365" s="63"/>
      <c r="AT365" s="64"/>
      <c r="AU365" s="63"/>
      <c r="AV365" s="59"/>
      <c r="AW365" s="59"/>
      <c r="AX365" s="59"/>
      <c r="AY365" s="59"/>
      <c r="AZ365" s="59"/>
      <c r="BA365" s="59"/>
      <c r="BB365" s="59"/>
      <c r="BC365" s="59"/>
      <c r="BD365" s="59"/>
      <c r="BE365" s="59"/>
      <c r="BF365" s="65"/>
      <c r="BG365" s="59"/>
      <c r="BH365" s="59"/>
      <c r="BI365" s="59"/>
      <c r="BJ365" s="59"/>
      <c r="BK365" s="26"/>
      <c r="BL365" s="27"/>
      <c r="BM365" s="59"/>
      <c r="BN365" s="59"/>
      <c r="BO365" s="59"/>
      <c r="BP365" s="59"/>
      <c r="BQ365" s="59"/>
      <c r="BR365" s="59"/>
      <c r="BS365" s="59"/>
      <c r="BT365" s="67"/>
      <c r="BU365" s="67"/>
      <c r="BV365" s="59"/>
      <c r="BW365" s="59"/>
      <c r="BX365" s="59"/>
      <c r="BY365" s="59"/>
      <c r="BZ365" s="59"/>
      <c r="CA365" s="59"/>
      <c r="CB365" s="65"/>
      <c r="CC365" s="59"/>
      <c r="XET365" s="28" t="str">
        <f t="shared" si="6"/>
        <v/>
      </c>
    </row>
    <row r="366" spans="1:81 16374:16374" s="28" customFormat="1" x14ac:dyDescent="0.25">
      <c r="A366" s="59"/>
      <c r="B366" s="65"/>
      <c r="C366" s="65"/>
      <c r="D366" s="65"/>
      <c r="E366" s="57"/>
      <c r="F366" s="59"/>
      <c r="G366" s="59"/>
      <c r="H366" s="59"/>
      <c r="I366" s="59"/>
      <c r="J366" s="59"/>
      <c r="K366" s="59"/>
      <c r="L366" s="59"/>
      <c r="M366" s="59"/>
      <c r="N366" s="59"/>
      <c r="O366" s="59"/>
      <c r="P366" s="59"/>
      <c r="Q366" s="59"/>
      <c r="R366" s="59"/>
      <c r="S366" s="59"/>
      <c r="T366" s="59"/>
      <c r="U366" s="59"/>
      <c r="V366" s="59"/>
      <c r="W366" s="59"/>
      <c r="X366" s="65"/>
      <c r="Y366" s="65"/>
      <c r="Z366" s="65"/>
      <c r="AA366" s="65"/>
      <c r="AB366" s="65"/>
      <c r="AC366" s="65"/>
      <c r="AD366" s="59"/>
      <c r="AE366" s="58"/>
      <c r="AF366" s="58"/>
      <c r="AG366" s="58"/>
      <c r="AH366" s="58"/>
      <c r="AI366" s="59"/>
      <c r="AJ366" s="65"/>
      <c r="AK366" s="59"/>
      <c r="AL366" s="59"/>
      <c r="AM366" s="59"/>
      <c r="AN366" s="59"/>
      <c r="AO366" s="59"/>
      <c r="AP366" s="59"/>
      <c r="AQ366" s="59"/>
      <c r="AR366" s="66"/>
      <c r="AS366" s="63"/>
      <c r="AT366" s="64"/>
      <c r="AU366" s="63"/>
      <c r="AV366" s="59"/>
      <c r="AW366" s="59"/>
      <c r="AX366" s="59"/>
      <c r="AY366" s="59"/>
      <c r="AZ366" s="59"/>
      <c r="BA366" s="59"/>
      <c r="BB366" s="59"/>
      <c r="BC366" s="59"/>
      <c r="BD366" s="59"/>
      <c r="BE366" s="59"/>
      <c r="BF366" s="65"/>
      <c r="BG366" s="59"/>
      <c r="BH366" s="59"/>
      <c r="BI366" s="59"/>
      <c r="BJ366" s="59"/>
      <c r="BK366" s="26"/>
      <c r="BL366" s="27"/>
      <c r="BM366" s="59"/>
      <c r="BN366" s="59"/>
      <c r="BO366" s="59"/>
      <c r="BP366" s="59"/>
      <c r="BQ366" s="59"/>
      <c r="BR366" s="59"/>
      <c r="BS366" s="59"/>
      <c r="BT366" s="67"/>
      <c r="BU366" s="67"/>
      <c r="BV366" s="59"/>
      <c r="BW366" s="59"/>
      <c r="BX366" s="59"/>
      <c r="BY366" s="59"/>
      <c r="BZ366" s="59"/>
      <c r="CA366" s="59"/>
      <c r="CB366" s="65"/>
      <c r="CC366" s="59"/>
      <c r="XET366" s="28" t="str">
        <f t="shared" si="6"/>
        <v/>
      </c>
    </row>
    <row r="367" spans="1:81 16374:16374" s="28" customFormat="1" x14ac:dyDescent="0.25">
      <c r="A367" s="59"/>
      <c r="B367" s="65"/>
      <c r="C367" s="65"/>
      <c r="D367" s="65"/>
      <c r="E367" s="57"/>
      <c r="F367" s="59"/>
      <c r="G367" s="59"/>
      <c r="H367" s="59"/>
      <c r="I367" s="59"/>
      <c r="J367" s="59"/>
      <c r="K367" s="59"/>
      <c r="L367" s="59"/>
      <c r="M367" s="59"/>
      <c r="N367" s="59"/>
      <c r="O367" s="59"/>
      <c r="P367" s="59"/>
      <c r="Q367" s="59"/>
      <c r="R367" s="59"/>
      <c r="S367" s="59"/>
      <c r="T367" s="59"/>
      <c r="U367" s="59"/>
      <c r="V367" s="59"/>
      <c r="W367" s="59"/>
      <c r="X367" s="65"/>
      <c r="Y367" s="65"/>
      <c r="Z367" s="65"/>
      <c r="AA367" s="65"/>
      <c r="AB367" s="65"/>
      <c r="AC367" s="65"/>
      <c r="AD367" s="59"/>
      <c r="AE367" s="58"/>
      <c r="AF367" s="58"/>
      <c r="AG367" s="58"/>
      <c r="AH367" s="58"/>
      <c r="AI367" s="59"/>
      <c r="AJ367" s="65"/>
      <c r="AK367" s="59"/>
      <c r="AL367" s="59"/>
      <c r="AM367" s="59"/>
      <c r="AN367" s="59"/>
      <c r="AO367" s="59"/>
      <c r="AP367" s="59"/>
      <c r="AQ367" s="59"/>
      <c r="AR367" s="66"/>
      <c r="AS367" s="63"/>
      <c r="AT367" s="64"/>
      <c r="AU367" s="63"/>
      <c r="AV367" s="59"/>
      <c r="AW367" s="59"/>
      <c r="AX367" s="59"/>
      <c r="AY367" s="59"/>
      <c r="AZ367" s="59"/>
      <c r="BA367" s="59"/>
      <c r="BB367" s="59"/>
      <c r="BC367" s="59"/>
      <c r="BD367" s="59"/>
      <c r="BE367" s="59"/>
      <c r="BF367" s="65"/>
      <c r="BG367" s="59"/>
      <c r="BH367" s="59"/>
      <c r="BI367" s="59"/>
      <c r="BJ367" s="59"/>
      <c r="BK367" s="26"/>
      <c r="BL367" s="27"/>
      <c r="BM367" s="59"/>
      <c r="BN367" s="59"/>
      <c r="BO367" s="59"/>
      <c r="BP367" s="59"/>
      <c r="BQ367" s="59"/>
      <c r="BR367" s="59"/>
      <c r="BS367" s="59"/>
      <c r="BT367" s="67"/>
      <c r="BU367" s="67"/>
      <c r="BV367" s="59"/>
      <c r="BW367" s="59"/>
      <c r="BX367" s="59"/>
      <c r="BY367" s="59"/>
      <c r="BZ367" s="59"/>
      <c r="CA367" s="59"/>
      <c r="CB367" s="65"/>
      <c r="CC367" s="59"/>
      <c r="XET367" s="28" t="str">
        <f t="shared" si="6"/>
        <v/>
      </c>
    </row>
    <row r="368" spans="1:81 16374:16374" s="28" customFormat="1" x14ac:dyDescent="0.25">
      <c r="A368" s="59"/>
      <c r="B368" s="65"/>
      <c r="C368" s="65"/>
      <c r="D368" s="65"/>
      <c r="E368" s="57"/>
      <c r="F368" s="59"/>
      <c r="G368" s="59"/>
      <c r="H368" s="59"/>
      <c r="I368" s="59"/>
      <c r="J368" s="59"/>
      <c r="K368" s="59"/>
      <c r="L368" s="59"/>
      <c r="M368" s="59"/>
      <c r="N368" s="59"/>
      <c r="O368" s="59"/>
      <c r="P368" s="59"/>
      <c r="Q368" s="59"/>
      <c r="R368" s="59"/>
      <c r="S368" s="59"/>
      <c r="T368" s="59"/>
      <c r="U368" s="59"/>
      <c r="V368" s="59"/>
      <c r="W368" s="59"/>
      <c r="X368" s="65"/>
      <c r="Y368" s="65"/>
      <c r="Z368" s="65"/>
      <c r="AA368" s="65"/>
      <c r="AB368" s="65"/>
      <c r="AC368" s="65"/>
      <c r="AD368" s="59"/>
      <c r="AE368" s="58"/>
      <c r="AF368" s="58"/>
      <c r="AG368" s="58"/>
      <c r="AH368" s="58"/>
      <c r="AI368" s="59"/>
      <c r="AJ368" s="65"/>
      <c r="AK368" s="59"/>
      <c r="AL368" s="59"/>
      <c r="AM368" s="59"/>
      <c r="AN368" s="59"/>
      <c r="AO368" s="59"/>
      <c r="AP368" s="59"/>
      <c r="AQ368" s="59"/>
      <c r="AR368" s="66"/>
      <c r="AS368" s="63"/>
      <c r="AT368" s="64"/>
      <c r="AU368" s="63"/>
      <c r="AV368" s="59"/>
      <c r="AW368" s="59"/>
      <c r="AX368" s="59"/>
      <c r="AY368" s="59"/>
      <c r="AZ368" s="59"/>
      <c r="BA368" s="59"/>
      <c r="BB368" s="59"/>
      <c r="BC368" s="59"/>
      <c r="BD368" s="59"/>
      <c r="BE368" s="59"/>
      <c r="BF368" s="65"/>
      <c r="BG368" s="59"/>
      <c r="BH368" s="59"/>
      <c r="BI368" s="59"/>
      <c r="BJ368" s="59"/>
      <c r="BK368" s="26"/>
      <c r="BL368" s="27"/>
      <c r="BM368" s="59"/>
      <c r="BN368" s="59"/>
      <c r="BO368" s="59"/>
      <c r="BP368" s="59"/>
      <c r="BQ368" s="59"/>
      <c r="BR368" s="59"/>
      <c r="BS368" s="59"/>
      <c r="BT368" s="67"/>
      <c r="BU368" s="67"/>
      <c r="BV368" s="59"/>
      <c r="BW368" s="59"/>
      <c r="BX368" s="59"/>
      <c r="BY368" s="59"/>
      <c r="BZ368" s="59"/>
      <c r="CA368" s="59"/>
      <c r="CB368" s="65"/>
      <c r="CC368" s="59"/>
      <c r="XET368" s="28" t="str">
        <f t="shared" si="6"/>
        <v/>
      </c>
    </row>
    <row r="369" spans="1:81 16374:16374" s="28" customFormat="1" x14ac:dyDescent="0.25">
      <c r="A369" s="59"/>
      <c r="B369" s="65"/>
      <c r="C369" s="65"/>
      <c r="D369" s="65"/>
      <c r="E369" s="57"/>
      <c r="F369" s="59"/>
      <c r="G369" s="59"/>
      <c r="H369" s="59"/>
      <c r="I369" s="59"/>
      <c r="J369" s="59"/>
      <c r="K369" s="59"/>
      <c r="L369" s="59"/>
      <c r="M369" s="59"/>
      <c r="N369" s="59"/>
      <c r="O369" s="59"/>
      <c r="P369" s="59"/>
      <c r="Q369" s="59"/>
      <c r="R369" s="59"/>
      <c r="S369" s="59"/>
      <c r="T369" s="59"/>
      <c r="U369" s="59"/>
      <c r="V369" s="59"/>
      <c r="W369" s="59"/>
      <c r="X369" s="65"/>
      <c r="Y369" s="65"/>
      <c r="Z369" s="65"/>
      <c r="AA369" s="65"/>
      <c r="AB369" s="65"/>
      <c r="AC369" s="65"/>
      <c r="AD369" s="59"/>
      <c r="AE369" s="58"/>
      <c r="AF369" s="58"/>
      <c r="AG369" s="58"/>
      <c r="AH369" s="58"/>
      <c r="AI369" s="59"/>
      <c r="AJ369" s="65"/>
      <c r="AK369" s="59"/>
      <c r="AL369" s="59"/>
      <c r="AM369" s="59"/>
      <c r="AN369" s="59"/>
      <c r="AO369" s="59"/>
      <c r="AP369" s="59"/>
      <c r="AQ369" s="59"/>
      <c r="AR369" s="66"/>
      <c r="AS369" s="63"/>
      <c r="AT369" s="64"/>
      <c r="AU369" s="63"/>
      <c r="AV369" s="59"/>
      <c r="AW369" s="59"/>
      <c r="AX369" s="59"/>
      <c r="AY369" s="59"/>
      <c r="AZ369" s="59"/>
      <c r="BA369" s="59"/>
      <c r="BB369" s="59"/>
      <c r="BC369" s="59"/>
      <c r="BD369" s="59"/>
      <c r="BE369" s="59"/>
      <c r="BF369" s="65"/>
      <c r="BG369" s="59"/>
      <c r="BH369" s="59"/>
      <c r="BI369" s="59"/>
      <c r="BJ369" s="59"/>
      <c r="BK369" s="26"/>
      <c r="BL369" s="27"/>
      <c r="BM369" s="59"/>
      <c r="BN369" s="59"/>
      <c r="BO369" s="59"/>
      <c r="BP369" s="59"/>
      <c r="BQ369" s="59"/>
      <c r="BR369" s="59"/>
      <c r="BS369" s="59"/>
      <c r="BT369" s="67"/>
      <c r="BU369" s="67"/>
      <c r="BV369" s="59"/>
      <c r="BW369" s="59"/>
      <c r="BX369" s="59"/>
      <c r="BY369" s="59"/>
      <c r="BZ369" s="59"/>
      <c r="CA369" s="59"/>
      <c r="CB369" s="65"/>
      <c r="CC369" s="59"/>
      <c r="XET369" s="28" t="str">
        <f t="shared" si="6"/>
        <v/>
      </c>
    </row>
    <row r="370" spans="1:81 16374:16374" s="28" customFormat="1" x14ac:dyDescent="0.25">
      <c r="A370" s="59"/>
      <c r="B370" s="65"/>
      <c r="C370" s="65"/>
      <c r="D370" s="65"/>
      <c r="E370" s="57"/>
      <c r="F370" s="59"/>
      <c r="G370" s="59"/>
      <c r="H370" s="59"/>
      <c r="I370" s="59"/>
      <c r="J370" s="59"/>
      <c r="K370" s="59"/>
      <c r="L370" s="59"/>
      <c r="M370" s="59"/>
      <c r="N370" s="59"/>
      <c r="O370" s="59"/>
      <c r="P370" s="59"/>
      <c r="Q370" s="59"/>
      <c r="R370" s="59"/>
      <c r="S370" s="59"/>
      <c r="T370" s="59"/>
      <c r="U370" s="59"/>
      <c r="V370" s="59"/>
      <c r="W370" s="59"/>
      <c r="X370" s="65"/>
      <c r="Y370" s="65"/>
      <c r="Z370" s="65"/>
      <c r="AA370" s="65"/>
      <c r="AB370" s="65"/>
      <c r="AC370" s="65"/>
      <c r="AD370" s="59"/>
      <c r="AE370" s="58"/>
      <c r="AF370" s="58"/>
      <c r="AG370" s="58"/>
      <c r="AH370" s="58"/>
      <c r="AI370" s="59"/>
      <c r="AJ370" s="65"/>
      <c r="AK370" s="59"/>
      <c r="AL370" s="59"/>
      <c r="AM370" s="59"/>
      <c r="AN370" s="59"/>
      <c r="AO370" s="59"/>
      <c r="AP370" s="59"/>
      <c r="AQ370" s="59"/>
      <c r="AR370" s="66"/>
      <c r="AS370" s="63"/>
      <c r="AT370" s="64"/>
      <c r="AU370" s="63"/>
      <c r="AV370" s="59"/>
      <c r="AW370" s="59"/>
      <c r="AX370" s="59"/>
      <c r="AY370" s="59"/>
      <c r="AZ370" s="59"/>
      <c r="BA370" s="59"/>
      <c r="BB370" s="59"/>
      <c r="BC370" s="59"/>
      <c r="BD370" s="59"/>
      <c r="BE370" s="59"/>
      <c r="BF370" s="65"/>
      <c r="BG370" s="59"/>
      <c r="BH370" s="59"/>
      <c r="BI370" s="59"/>
      <c r="BJ370" s="59"/>
      <c r="BK370" s="26"/>
      <c r="BL370" s="27"/>
      <c r="BM370" s="59"/>
      <c r="BN370" s="59"/>
      <c r="BO370" s="59"/>
      <c r="BP370" s="59"/>
      <c r="BQ370" s="59"/>
      <c r="BR370" s="59"/>
      <c r="BS370" s="59"/>
      <c r="BT370" s="67"/>
      <c r="BU370" s="67"/>
      <c r="BV370" s="59"/>
      <c r="BW370" s="59"/>
      <c r="BX370" s="59"/>
      <c r="BY370" s="59"/>
      <c r="BZ370" s="59"/>
      <c r="CA370" s="59"/>
      <c r="CB370" s="65"/>
      <c r="CC370" s="59"/>
      <c r="XET370" s="28" t="str">
        <f t="shared" si="6"/>
        <v/>
      </c>
    </row>
    <row r="371" spans="1:81 16374:16374" s="28" customFormat="1" x14ac:dyDescent="0.25">
      <c r="A371" s="59"/>
      <c r="B371" s="65"/>
      <c r="C371" s="65"/>
      <c r="D371" s="65"/>
      <c r="E371" s="57"/>
      <c r="F371" s="59"/>
      <c r="G371" s="59"/>
      <c r="H371" s="59"/>
      <c r="I371" s="59"/>
      <c r="J371" s="59"/>
      <c r="K371" s="59"/>
      <c r="L371" s="59"/>
      <c r="M371" s="59"/>
      <c r="N371" s="59"/>
      <c r="O371" s="59"/>
      <c r="P371" s="59"/>
      <c r="Q371" s="59"/>
      <c r="R371" s="59"/>
      <c r="S371" s="59"/>
      <c r="T371" s="59"/>
      <c r="U371" s="59"/>
      <c r="V371" s="59"/>
      <c r="W371" s="59"/>
      <c r="X371" s="65"/>
      <c r="Y371" s="65"/>
      <c r="Z371" s="65"/>
      <c r="AA371" s="65"/>
      <c r="AB371" s="65"/>
      <c r="AC371" s="65"/>
      <c r="AD371" s="59"/>
      <c r="AE371" s="58"/>
      <c r="AF371" s="58"/>
      <c r="AG371" s="58"/>
      <c r="AH371" s="58"/>
      <c r="AI371" s="59"/>
      <c r="AJ371" s="65"/>
      <c r="AK371" s="59"/>
      <c r="AL371" s="59"/>
      <c r="AM371" s="59"/>
      <c r="AN371" s="59"/>
      <c r="AO371" s="59"/>
      <c r="AP371" s="59"/>
      <c r="AQ371" s="59"/>
      <c r="AR371" s="66"/>
      <c r="AS371" s="63"/>
      <c r="AT371" s="64"/>
      <c r="AU371" s="63"/>
      <c r="AV371" s="59"/>
      <c r="AW371" s="59"/>
      <c r="AX371" s="59"/>
      <c r="AY371" s="59"/>
      <c r="AZ371" s="59"/>
      <c r="BA371" s="59"/>
      <c r="BB371" s="59"/>
      <c r="BC371" s="59"/>
      <c r="BD371" s="59"/>
      <c r="BE371" s="59"/>
      <c r="BF371" s="65"/>
      <c r="BG371" s="59"/>
      <c r="BH371" s="59"/>
      <c r="BI371" s="59"/>
      <c r="BJ371" s="59"/>
      <c r="BK371" s="26"/>
      <c r="BL371" s="27"/>
      <c r="BM371" s="59"/>
      <c r="BN371" s="59"/>
      <c r="BO371" s="59"/>
      <c r="BP371" s="59"/>
      <c r="BQ371" s="59"/>
      <c r="BR371" s="59"/>
      <c r="BS371" s="59"/>
      <c r="BT371" s="67"/>
      <c r="BU371" s="67"/>
      <c r="BV371" s="59"/>
      <c r="BW371" s="59"/>
      <c r="BX371" s="59"/>
      <c r="BY371" s="59"/>
      <c r="BZ371" s="59"/>
      <c r="CA371" s="59"/>
      <c r="CB371" s="65"/>
      <c r="CC371" s="59"/>
      <c r="XET371" s="28" t="str">
        <f t="shared" si="6"/>
        <v/>
      </c>
    </row>
    <row r="372" spans="1:81 16374:16374" s="28" customFormat="1" x14ac:dyDescent="0.25">
      <c r="A372" s="59"/>
      <c r="B372" s="65"/>
      <c r="C372" s="65"/>
      <c r="D372" s="65"/>
      <c r="E372" s="57"/>
      <c r="F372" s="59"/>
      <c r="G372" s="59"/>
      <c r="H372" s="59"/>
      <c r="I372" s="59"/>
      <c r="J372" s="59"/>
      <c r="K372" s="59"/>
      <c r="L372" s="59"/>
      <c r="M372" s="59"/>
      <c r="N372" s="59"/>
      <c r="O372" s="59"/>
      <c r="P372" s="59"/>
      <c r="Q372" s="59"/>
      <c r="R372" s="59"/>
      <c r="S372" s="59"/>
      <c r="T372" s="59"/>
      <c r="U372" s="59"/>
      <c r="V372" s="59"/>
      <c r="W372" s="59"/>
      <c r="X372" s="65"/>
      <c r="Y372" s="65"/>
      <c r="Z372" s="65"/>
      <c r="AA372" s="65"/>
      <c r="AB372" s="65"/>
      <c r="AC372" s="65"/>
      <c r="AD372" s="59"/>
      <c r="AE372" s="58"/>
      <c r="AF372" s="58"/>
      <c r="AG372" s="58"/>
      <c r="AH372" s="58"/>
      <c r="AI372" s="59"/>
      <c r="AJ372" s="65"/>
      <c r="AK372" s="59"/>
      <c r="AL372" s="59"/>
      <c r="AM372" s="59"/>
      <c r="AN372" s="59"/>
      <c r="AO372" s="59"/>
      <c r="AP372" s="59"/>
      <c r="AQ372" s="59"/>
      <c r="AR372" s="66"/>
      <c r="AS372" s="63"/>
      <c r="AT372" s="64"/>
      <c r="AU372" s="63"/>
      <c r="AV372" s="59"/>
      <c r="AW372" s="59"/>
      <c r="AX372" s="59"/>
      <c r="AY372" s="59"/>
      <c r="AZ372" s="59"/>
      <c r="BA372" s="59"/>
      <c r="BB372" s="59"/>
      <c r="BC372" s="59"/>
      <c r="BD372" s="59"/>
      <c r="BE372" s="59"/>
      <c r="BF372" s="65"/>
      <c r="BG372" s="59"/>
      <c r="BH372" s="59"/>
      <c r="BI372" s="59"/>
      <c r="BJ372" s="59"/>
      <c r="BK372" s="26"/>
      <c r="BL372" s="27"/>
      <c r="BM372" s="59"/>
      <c r="BN372" s="59"/>
      <c r="BO372" s="59"/>
      <c r="BP372" s="59"/>
      <c r="BQ372" s="59"/>
      <c r="BR372" s="59"/>
      <c r="BS372" s="59"/>
      <c r="BT372" s="67"/>
      <c r="BU372" s="67"/>
      <c r="BV372" s="59"/>
      <c r="BW372" s="59"/>
      <c r="BX372" s="59"/>
      <c r="BY372" s="59"/>
      <c r="BZ372" s="59"/>
      <c r="CA372" s="59"/>
      <c r="CB372" s="65"/>
      <c r="CC372" s="59"/>
      <c r="XET372" s="28" t="str">
        <f t="shared" si="6"/>
        <v/>
      </c>
    </row>
    <row r="373" spans="1:81 16374:16374" s="28" customFormat="1" x14ac:dyDescent="0.25">
      <c r="A373" s="59"/>
      <c r="B373" s="65"/>
      <c r="C373" s="65"/>
      <c r="D373" s="65"/>
      <c r="E373" s="57"/>
      <c r="F373" s="59"/>
      <c r="G373" s="59"/>
      <c r="H373" s="59"/>
      <c r="I373" s="59"/>
      <c r="J373" s="59"/>
      <c r="K373" s="59"/>
      <c r="L373" s="59"/>
      <c r="M373" s="59"/>
      <c r="N373" s="59"/>
      <c r="O373" s="59"/>
      <c r="P373" s="59"/>
      <c r="Q373" s="59"/>
      <c r="R373" s="59"/>
      <c r="S373" s="59"/>
      <c r="T373" s="59"/>
      <c r="U373" s="59"/>
      <c r="V373" s="59"/>
      <c r="W373" s="59"/>
      <c r="X373" s="65"/>
      <c r="Y373" s="65"/>
      <c r="Z373" s="65"/>
      <c r="AA373" s="65"/>
      <c r="AB373" s="65"/>
      <c r="AC373" s="65"/>
      <c r="AD373" s="59"/>
      <c r="AE373" s="58"/>
      <c r="AF373" s="58"/>
      <c r="AG373" s="58"/>
      <c r="AH373" s="58"/>
      <c r="AI373" s="59"/>
      <c r="AJ373" s="65"/>
      <c r="AK373" s="59"/>
      <c r="AL373" s="59"/>
      <c r="AM373" s="59"/>
      <c r="AN373" s="59"/>
      <c r="AO373" s="59"/>
      <c r="AP373" s="59"/>
      <c r="AQ373" s="59"/>
      <c r="AR373" s="66"/>
      <c r="AS373" s="63"/>
      <c r="AT373" s="64"/>
      <c r="AU373" s="63"/>
      <c r="AV373" s="59"/>
      <c r="AW373" s="59"/>
      <c r="AX373" s="59"/>
      <c r="AY373" s="59"/>
      <c r="AZ373" s="59"/>
      <c r="BA373" s="59"/>
      <c r="BB373" s="59"/>
      <c r="BC373" s="59"/>
      <c r="BD373" s="59"/>
      <c r="BE373" s="59"/>
      <c r="BF373" s="65"/>
      <c r="BG373" s="59"/>
      <c r="BH373" s="59"/>
      <c r="BI373" s="59"/>
      <c r="BJ373" s="59"/>
      <c r="BK373" s="26"/>
      <c r="BL373" s="27"/>
      <c r="BM373" s="59"/>
      <c r="BN373" s="59"/>
      <c r="BO373" s="59"/>
      <c r="BP373" s="59"/>
      <c r="BQ373" s="59"/>
      <c r="BR373" s="59"/>
      <c r="BS373" s="59"/>
      <c r="BT373" s="67"/>
      <c r="BU373" s="67"/>
      <c r="BV373" s="59"/>
      <c r="BW373" s="59"/>
      <c r="BX373" s="59"/>
      <c r="BY373" s="59"/>
      <c r="BZ373" s="59"/>
      <c r="CA373" s="59"/>
      <c r="CB373" s="65"/>
      <c r="CC373" s="59"/>
      <c r="XET373" s="28" t="str">
        <f t="shared" si="6"/>
        <v/>
      </c>
    </row>
    <row r="374" spans="1:81 16374:16374" s="28" customFormat="1" x14ac:dyDescent="0.25">
      <c r="A374" s="59"/>
      <c r="B374" s="65"/>
      <c r="C374" s="65"/>
      <c r="D374" s="65"/>
      <c r="E374" s="57"/>
      <c r="F374" s="59"/>
      <c r="G374" s="59"/>
      <c r="H374" s="59"/>
      <c r="I374" s="59"/>
      <c r="J374" s="59"/>
      <c r="K374" s="59"/>
      <c r="L374" s="59"/>
      <c r="M374" s="59"/>
      <c r="N374" s="59"/>
      <c r="O374" s="59"/>
      <c r="P374" s="59"/>
      <c r="Q374" s="59"/>
      <c r="R374" s="59"/>
      <c r="S374" s="59"/>
      <c r="T374" s="59"/>
      <c r="U374" s="59"/>
      <c r="V374" s="59"/>
      <c r="W374" s="59"/>
      <c r="X374" s="65"/>
      <c r="Y374" s="65"/>
      <c r="Z374" s="65"/>
      <c r="AA374" s="65"/>
      <c r="AB374" s="65"/>
      <c r="AC374" s="65"/>
      <c r="AD374" s="59"/>
      <c r="AE374" s="58"/>
      <c r="AF374" s="58"/>
      <c r="AG374" s="58"/>
      <c r="AH374" s="58"/>
      <c r="AI374" s="59"/>
      <c r="AJ374" s="65"/>
      <c r="AK374" s="59"/>
      <c r="AL374" s="59"/>
      <c r="AM374" s="59"/>
      <c r="AN374" s="59"/>
      <c r="AO374" s="59"/>
      <c r="AP374" s="59"/>
      <c r="AQ374" s="59"/>
      <c r="AR374" s="66"/>
      <c r="AS374" s="63"/>
      <c r="AT374" s="64"/>
      <c r="AU374" s="63"/>
      <c r="AV374" s="59"/>
      <c r="AW374" s="59"/>
      <c r="AX374" s="59"/>
      <c r="AY374" s="59"/>
      <c r="AZ374" s="59"/>
      <c r="BA374" s="59"/>
      <c r="BB374" s="59"/>
      <c r="BC374" s="59"/>
      <c r="BD374" s="59"/>
      <c r="BE374" s="59"/>
      <c r="BF374" s="65"/>
      <c r="BG374" s="59"/>
      <c r="BH374" s="59"/>
      <c r="BI374" s="59"/>
      <c r="BJ374" s="59"/>
      <c r="BK374" s="26"/>
      <c r="BL374" s="27"/>
      <c r="BM374" s="59"/>
      <c r="BN374" s="59"/>
      <c r="BO374" s="59"/>
      <c r="BP374" s="59"/>
      <c r="BQ374" s="59"/>
      <c r="BR374" s="59"/>
      <c r="BS374" s="59"/>
      <c r="BT374" s="67"/>
      <c r="BU374" s="67"/>
      <c r="BV374" s="59"/>
      <c r="BW374" s="59"/>
      <c r="BX374" s="59"/>
      <c r="BY374" s="59"/>
      <c r="BZ374" s="59"/>
      <c r="CA374" s="59"/>
      <c r="CB374" s="65"/>
      <c r="CC374" s="59"/>
      <c r="XET374" s="28" t="str">
        <f t="shared" si="6"/>
        <v/>
      </c>
    </row>
    <row r="375" spans="1:81 16374:16374" s="28" customFormat="1" x14ac:dyDescent="0.25">
      <c r="A375" s="59"/>
      <c r="B375" s="65"/>
      <c r="C375" s="65"/>
      <c r="D375" s="65"/>
      <c r="E375" s="57"/>
      <c r="F375" s="59"/>
      <c r="G375" s="59"/>
      <c r="H375" s="59"/>
      <c r="I375" s="59"/>
      <c r="J375" s="59"/>
      <c r="K375" s="59"/>
      <c r="L375" s="59"/>
      <c r="M375" s="59"/>
      <c r="N375" s="59"/>
      <c r="O375" s="59"/>
      <c r="P375" s="59"/>
      <c r="Q375" s="59"/>
      <c r="R375" s="59"/>
      <c r="S375" s="59"/>
      <c r="T375" s="59"/>
      <c r="U375" s="59"/>
      <c r="V375" s="59"/>
      <c r="W375" s="59"/>
      <c r="X375" s="65"/>
      <c r="Y375" s="65"/>
      <c r="Z375" s="65"/>
      <c r="AA375" s="65"/>
      <c r="AB375" s="65"/>
      <c r="AC375" s="65"/>
      <c r="AD375" s="59"/>
      <c r="AE375" s="58"/>
      <c r="AF375" s="58"/>
      <c r="AG375" s="58"/>
      <c r="AH375" s="58"/>
      <c r="AI375" s="59"/>
      <c r="AJ375" s="65"/>
      <c r="AK375" s="59"/>
      <c r="AL375" s="59"/>
      <c r="AM375" s="59"/>
      <c r="AN375" s="59"/>
      <c r="AO375" s="59"/>
      <c r="AP375" s="59"/>
      <c r="AQ375" s="59"/>
      <c r="AR375" s="66"/>
      <c r="AS375" s="63"/>
      <c r="AT375" s="64"/>
      <c r="AU375" s="63"/>
      <c r="AV375" s="59"/>
      <c r="AW375" s="59"/>
      <c r="AX375" s="59"/>
      <c r="AY375" s="59"/>
      <c r="AZ375" s="59"/>
      <c r="BA375" s="59"/>
      <c r="BB375" s="59"/>
      <c r="BC375" s="59"/>
      <c r="BD375" s="59"/>
      <c r="BE375" s="59"/>
      <c r="BF375" s="65"/>
      <c r="BG375" s="59"/>
      <c r="BH375" s="59"/>
      <c r="BI375" s="59"/>
      <c r="BJ375" s="59"/>
      <c r="BK375" s="26"/>
      <c r="BL375" s="27"/>
      <c r="BM375" s="59"/>
      <c r="BN375" s="59"/>
      <c r="BO375" s="59"/>
      <c r="BP375" s="59"/>
      <c r="BQ375" s="59"/>
      <c r="BR375" s="59"/>
      <c r="BS375" s="59"/>
      <c r="BT375" s="67"/>
      <c r="BU375" s="67"/>
      <c r="BV375" s="59"/>
      <c r="BW375" s="59"/>
      <c r="BX375" s="59"/>
      <c r="BY375" s="59"/>
      <c r="BZ375" s="59"/>
      <c r="CA375" s="59"/>
      <c r="CB375" s="65"/>
      <c r="CC375" s="59"/>
      <c r="XET375" s="28" t="str">
        <f t="shared" si="6"/>
        <v/>
      </c>
    </row>
    <row r="376" spans="1:81 16374:16374" s="28" customFormat="1" x14ac:dyDescent="0.25">
      <c r="A376" s="59"/>
      <c r="B376" s="65"/>
      <c r="C376" s="65"/>
      <c r="D376" s="65"/>
      <c r="E376" s="57"/>
      <c r="F376" s="59"/>
      <c r="G376" s="59"/>
      <c r="H376" s="59"/>
      <c r="I376" s="59"/>
      <c r="J376" s="59"/>
      <c r="K376" s="59"/>
      <c r="L376" s="59"/>
      <c r="M376" s="59"/>
      <c r="N376" s="59"/>
      <c r="O376" s="59"/>
      <c r="P376" s="59"/>
      <c r="Q376" s="59"/>
      <c r="R376" s="59"/>
      <c r="S376" s="59"/>
      <c r="T376" s="59"/>
      <c r="U376" s="59"/>
      <c r="V376" s="59"/>
      <c r="W376" s="59"/>
      <c r="X376" s="65"/>
      <c r="Y376" s="65"/>
      <c r="Z376" s="65"/>
      <c r="AA376" s="65"/>
      <c r="AB376" s="65"/>
      <c r="AC376" s="65"/>
      <c r="AD376" s="59"/>
      <c r="AE376" s="58"/>
      <c r="AF376" s="58"/>
      <c r="AG376" s="58"/>
      <c r="AH376" s="58"/>
      <c r="AI376" s="59"/>
      <c r="AJ376" s="65"/>
      <c r="AK376" s="59"/>
      <c r="AL376" s="59"/>
      <c r="AM376" s="59"/>
      <c r="AN376" s="59"/>
      <c r="AO376" s="59"/>
      <c r="AP376" s="59"/>
      <c r="AQ376" s="59"/>
      <c r="AR376" s="66"/>
      <c r="AS376" s="63"/>
      <c r="AT376" s="64"/>
      <c r="AU376" s="63"/>
      <c r="AV376" s="59"/>
      <c r="AW376" s="59"/>
      <c r="AX376" s="59"/>
      <c r="AY376" s="59"/>
      <c r="AZ376" s="59"/>
      <c r="BA376" s="59"/>
      <c r="BB376" s="59"/>
      <c r="BC376" s="59"/>
      <c r="BD376" s="59"/>
      <c r="BE376" s="59"/>
      <c r="BF376" s="65"/>
      <c r="BG376" s="59"/>
      <c r="BH376" s="59"/>
      <c r="BI376" s="59"/>
      <c r="BJ376" s="59"/>
      <c r="BK376" s="26"/>
      <c r="BL376" s="27"/>
      <c r="BM376" s="59"/>
      <c r="BN376" s="59"/>
      <c r="BO376" s="59"/>
      <c r="BP376" s="59"/>
      <c r="BQ376" s="59"/>
      <c r="BR376" s="59"/>
      <c r="BS376" s="59"/>
      <c r="BT376" s="67"/>
      <c r="BU376" s="67"/>
      <c r="BV376" s="59"/>
      <c r="BW376" s="59"/>
      <c r="BX376" s="59"/>
      <c r="BY376" s="59"/>
      <c r="BZ376" s="59"/>
      <c r="CA376" s="59"/>
      <c r="CB376" s="65"/>
      <c r="CC376" s="59"/>
      <c r="XET376" s="28" t="str">
        <f t="shared" si="6"/>
        <v/>
      </c>
    </row>
    <row r="377" spans="1:81 16374:16374" s="28" customFormat="1" x14ac:dyDescent="0.25">
      <c r="A377" s="59"/>
      <c r="B377" s="65"/>
      <c r="C377" s="65"/>
      <c r="D377" s="65"/>
      <c r="E377" s="57"/>
      <c r="F377" s="59"/>
      <c r="G377" s="59"/>
      <c r="H377" s="59"/>
      <c r="I377" s="59"/>
      <c r="J377" s="59"/>
      <c r="K377" s="59"/>
      <c r="L377" s="59"/>
      <c r="M377" s="59"/>
      <c r="N377" s="59"/>
      <c r="O377" s="59"/>
      <c r="P377" s="59"/>
      <c r="Q377" s="59"/>
      <c r="R377" s="59"/>
      <c r="S377" s="59"/>
      <c r="T377" s="59"/>
      <c r="U377" s="59"/>
      <c r="V377" s="59"/>
      <c r="W377" s="59"/>
      <c r="X377" s="65"/>
      <c r="Y377" s="65"/>
      <c r="Z377" s="65"/>
      <c r="AA377" s="65"/>
      <c r="AB377" s="65"/>
      <c r="AC377" s="65"/>
      <c r="AD377" s="59"/>
      <c r="AE377" s="58"/>
      <c r="AF377" s="58"/>
      <c r="AG377" s="58"/>
      <c r="AH377" s="58"/>
      <c r="AI377" s="59"/>
      <c r="AJ377" s="65"/>
      <c r="AK377" s="59"/>
      <c r="AL377" s="59"/>
      <c r="AM377" s="59"/>
      <c r="AN377" s="59"/>
      <c r="AO377" s="59"/>
      <c r="AP377" s="59"/>
      <c r="AQ377" s="59"/>
      <c r="AR377" s="66"/>
      <c r="AS377" s="63"/>
      <c r="AT377" s="64"/>
      <c r="AU377" s="63"/>
      <c r="AV377" s="59"/>
      <c r="AW377" s="59"/>
      <c r="AX377" s="59"/>
      <c r="AY377" s="59"/>
      <c r="AZ377" s="59"/>
      <c r="BA377" s="59"/>
      <c r="BB377" s="59"/>
      <c r="BC377" s="59"/>
      <c r="BD377" s="59"/>
      <c r="BE377" s="59"/>
      <c r="BF377" s="65"/>
      <c r="BG377" s="59"/>
      <c r="BH377" s="59"/>
      <c r="BI377" s="59"/>
      <c r="BJ377" s="59"/>
      <c r="BK377" s="26"/>
      <c r="BL377" s="27"/>
      <c r="BM377" s="59"/>
      <c r="BN377" s="59"/>
      <c r="BO377" s="59"/>
      <c r="BP377" s="59"/>
      <c r="BQ377" s="59"/>
      <c r="BR377" s="59"/>
      <c r="BS377" s="59"/>
      <c r="BT377" s="67"/>
      <c r="BU377" s="67"/>
      <c r="BV377" s="59"/>
      <c r="BW377" s="59"/>
      <c r="BX377" s="59"/>
      <c r="BY377" s="59"/>
      <c r="BZ377" s="59"/>
      <c r="CA377" s="59"/>
      <c r="CB377" s="65"/>
      <c r="CC377" s="59"/>
      <c r="XET377" s="28" t="str">
        <f t="shared" si="6"/>
        <v/>
      </c>
    </row>
    <row r="378" spans="1:81 16374:16374" s="28" customFormat="1" x14ac:dyDescent="0.25">
      <c r="A378" s="59"/>
      <c r="B378" s="65"/>
      <c r="C378" s="65"/>
      <c r="D378" s="65"/>
      <c r="E378" s="57"/>
      <c r="F378" s="59"/>
      <c r="G378" s="59"/>
      <c r="H378" s="59"/>
      <c r="I378" s="59"/>
      <c r="J378" s="59"/>
      <c r="K378" s="59"/>
      <c r="L378" s="59"/>
      <c r="M378" s="59"/>
      <c r="N378" s="59"/>
      <c r="O378" s="59"/>
      <c r="P378" s="59"/>
      <c r="Q378" s="59"/>
      <c r="R378" s="59"/>
      <c r="S378" s="59"/>
      <c r="T378" s="59"/>
      <c r="U378" s="59"/>
      <c r="V378" s="59"/>
      <c r="W378" s="59"/>
      <c r="X378" s="65"/>
      <c r="Y378" s="65"/>
      <c r="Z378" s="65"/>
      <c r="AA378" s="65"/>
      <c r="AB378" s="65"/>
      <c r="AC378" s="65"/>
      <c r="AD378" s="59"/>
      <c r="AE378" s="58"/>
      <c r="AF378" s="58"/>
      <c r="AG378" s="58"/>
      <c r="AH378" s="58"/>
      <c r="AI378" s="59"/>
      <c r="AJ378" s="65"/>
      <c r="AK378" s="59"/>
      <c r="AL378" s="59"/>
      <c r="AM378" s="59"/>
      <c r="AN378" s="59"/>
      <c r="AO378" s="59"/>
      <c r="AP378" s="59"/>
      <c r="AQ378" s="59"/>
      <c r="AR378" s="66"/>
      <c r="AS378" s="63"/>
      <c r="AT378" s="64"/>
      <c r="AU378" s="63"/>
      <c r="AV378" s="59"/>
      <c r="AW378" s="59"/>
      <c r="AX378" s="59"/>
      <c r="AY378" s="59"/>
      <c r="AZ378" s="59"/>
      <c r="BA378" s="59"/>
      <c r="BB378" s="59"/>
      <c r="BC378" s="59"/>
      <c r="BD378" s="59"/>
      <c r="BE378" s="59"/>
      <c r="BF378" s="65"/>
      <c r="BG378" s="59"/>
      <c r="BH378" s="59"/>
      <c r="BI378" s="59"/>
      <c r="BJ378" s="59"/>
      <c r="BK378" s="26"/>
      <c r="BL378" s="27"/>
      <c r="BM378" s="59"/>
      <c r="BN378" s="59"/>
      <c r="BO378" s="59"/>
      <c r="BP378" s="59"/>
      <c r="BQ378" s="59"/>
      <c r="BR378" s="59"/>
      <c r="BS378" s="59"/>
      <c r="BT378" s="67"/>
      <c r="BU378" s="67"/>
      <c r="BV378" s="59"/>
      <c r="BW378" s="59"/>
      <c r="BX378" s="59"/>
      <c r="BY378" s="59"/>
      <c r="BZ378" s="59"/>
      <c r="CA378" s="59"/>
      <c r="CB378" s="65"/>
      <c r="CC378" s="59"/>
      <c r="XET378" s="28" t="str">
        <f t="shared" si="6"/>
        <v/>
      </c>
    </row>
    <row r="379" spans="1:81 16374:16374" s="28" customFormat="1" x14ac:dyDescent="0.25">
      <c r="A379" s="59"/>
      <c r="B379" s="65"/>
      <c r="C379" s="65"/>
      <c r="D379" s="65"/>
      <c r="E379" s="57"/>
      <c r="F379" s="59"/>
      <c r="G379" s="59"/>
      <c r="H379" s="59"/>
      <c r="I379" s="59"/>
      <c r="J379" s="59"/>
      <c r="K379" s="59"/>
      <c r="L379" s="59"/>
      <c r="M379" s="59"/>
      <c r="N379" s="59"/>
      <c r="O379" s="59"/>
      <c r="P379" s="59"/>
      <c r="Q379" s="59"/>
      <c r="R379" s="59"/>
      <c r="S379" s="59"/>
      <c r="T379" s="59"/>
      <c r="U379" s="59"/>
      <c r="V379" s="59"/>
      <c r="W379" s="59"/>
      <c r="X379" s="65"/>
      <c r="Y379" s="65"/>
      <c r="Z379" s="65"/>
      <c r="AA379" s="65"/>
      <c r="AB379" s="65"/>
      <c r="AC379" s="65"/>
      <c r="AD379" s="59"/>
      <c r="AE379" s="58"/>
      <c r="AF379" s="58"/>
      <c r="AG379" s="58"/>
      <c r="AH379" s="58"/>
      <c r="AI379" s="59"/>
      <c r="AJ379" s="65"/>
      <c r="AK379" s="59"/>
      <c r="AL379" s="59"/>
      <c r="AM379" s="59"/>
      <c r="AN379" s="59"/>
      <c r="AO379" s="59"/>
      <c r="AP379" s="59"/>
      <c r="AQ379" s="59"/>
      <c r="AR379" s="66"/>
      <c r="AS379" s="63"/>
      <c r="AT379" s="64"/>
      <c r="AU379" s="63"/>
      <c r="AV379" s="59"/>
      <c r="AW379" s="59"/>
      <c r="AX379" s="59"/>
      <c r="AY379" s="59"/>
      <c r="AZ379" s="59"/>
      <c r="BA379" s="59"/>
      <c r="BB379" s="59"/>
      <c r="BC379" s="59"/>
      <c r="BD379" s="59"/>
      <c r="BE379" s="59"/>
      <c r="BF379" s="65"/>
      <c r="BG379" s="59"/>
      <c r="BH379" s="59"/>
      <c r="BI379" s="59"/>
      <c r="BJ379" s="59"/>
      <c r="BK379" s="26"/>
      <c r="BL379" s="27"/>
      <c r="BM379" s="59"/>
      <c r="BN379" s="59"/>
      <c r="BO379" s="59"/>
      <c r="BP379" s="59"/>
      <c r="BQ379" s="59"/>
      <c r="BR379" s="59"/>
      <c r="BS379" s="59"/>
      <c r="BT379" s="67"/>
      <c r="BU379" s="67"/>
      <c r="BV379" s="59"/>
      <c r="BW379" s="59"/>
      <c r="BX379" s="59"/>
      <c r="BY379" s="59"/>
      <c r="BZ379" s="59"/>
      <c r="CA379" s="59"/>
      <c r="CB379" s="65"/>
      <c r="CC379" s="59"/>
      <c r="XET379" s="28" t="str">
        <f t="shared" si="6"/>
        <v/>
      </c>
    </row>
    <row r="380" spans="1:81 16374:16374" s="28" customFormat="1" x14ac:dyDescent="0.25">
      <c r="A380" s="59"/>
      <c r="B380" s="65"/>
      <c r="C380" s="65"/>
      <c r="D380" s="65"/>
      <c r="E380" s="57"/>
      <c r="F380" s="59"/>
      <c r="G380" s="59"/>
      <c r="H380" s="59"/>
      <c r="I380" s="59"/>
      <c r="J380" s="59"/>
      <c r="K380" s="59"/>
      <c r="L380" s="59"/>
      <c r="M380" s="59"/>
      <c r="N380" s="59"/>
      <c r="O380" s="59"/>
      <c r="P380" s="59"/>
      <c r="Q380" s="59"/>
      <c r="R380" s="59"/>
      <c r="S380" s="59"/>
      <c r="T380" s="59"/>
      <c r="U380" s="59"/>
      <c r="V380" s="59"/>
      <c r="W380" s="59"/>
      <c r="X380" s="65"/>
      <c r="Y380" s="65"/>
      <c r="Z380" s="65"/>
      <c r="AA380" s="65"/>
      <c r="AB380" s="65"/>
      <c r="AC380" s="65"/>
      <c r="AD380" s="59"/>
      <c r="AE380" s="58"/>
      <c r="AF380" s="58"/>
      <c r="AG380" s="58"/>
      <c r="AH380" s="58"/>
      <c r="AI380" s="59"/>
      <c r="AJ380" s="65"/>
      <c r="AK380" s="59"/>
      <c r="AL380" s="59"/>
      <c r="AM380" s="59"/>
      <c r="AN380" s="59"/>
      <c r="AO380" s="59"/>
      <c r="AP380" s="59"/>
      <c r="AQ380" s="59"/>
      <c r="AR380" s="66"/>
      <c r="AS380" s="63"/>
      <c r="AT380" s="64"/>
      <c r="AU380" s="63"/>
      <c r="AV380" s="59"/>
      <c r="AW380" s="59"/>
      <c r="AX380" s="59"/>
      <c r="AY380" s="59"/>
      <c r="AZ380" s="59"/>
      <c r="BA380" s="59"/>
      <c r="BB380" s="59"/>
      <c r="BC380" s="59"/>
      <c r="BD380" s="59"/>
      <c r="BE380" s="59"/>
      <c r="BF380" s="65"/>
      <c r="BG380" s="59"/>
      <c r="BH380" s="59"/>
      <c r="BI380" s="59"/>
      <c r="BJ380" s="59"/>
      <c r="BK380" s="26"/>
      <c r="BL380" s="27"/>
      <c r="BM380" s="59"/>
      <c r="BN380" s="59"/>
      <c r="BO380" s="59"/>
      <c r="BP380" s="59"/>
      <c r="BQ380" s="59"/>
      <c r="BR380" s="59"/>
      <c r="BS380" s="59"/>
      <c r="BT380" s="67"/>
      <c r="BU380" s="67"/>
      <c r="BV380" s="59"/>
      <c r="BW380" s="59"/>
      <c r="BX380" s="59"/>
      <c r="BY380" s="59"/>
      <c r="BZ380" s="59"/>
      <c r="CA380" s="59"/>
      <c r="CB380" s="65"/>
      <c r="CC380" s="59"/>
      <c r="XET380" s="28" t="str">
        <f t="shared" si="6"/>
        <v/>
      </c>
    </row>
    <row r="381" spans="1:81 16374:16374" s="28" customFormat="1" x14ac:dyDescent="0.25">
      <c r="A381" s="59"/>
      <c r="B381" s="65"/>
      <c r="C381" s="65"/>
      <c r="D381" s="65"/>
      <c r="E381" s="57"/>
      <c r="F381" s="59"/>
      <c r="G381" s="59"/>
      <c r="H381" s="59"/>
      <c r="I381" s="59"/>
      <c r="J381" s="59"/>
      <c r="K381" s="59"/>
      <c r="L381" s="59"/>
      <c r="M381" s="59"/>
      <c r="N381" s="59"/>
      <c r="O381" s="59"/>
      <c r="P381" s="59"/>
      <c r="Q381" s="59"/>
      <c r="R381" s="59"/>
      <c r="S381" s="59"/>
      <c r="T381" s="59"/>
      <c r="U381" s="59"/>
      <c r="V381" s="59"/>
      <c r="W381" s="59"/>
      <c r="X381" s="65"/>
      <c r="Y381" s="65"/>
      <c r="Z381" s="65"/>
      <c r="AA381" s="65"/>
      <c r="AB381" s="65"/>
      <c r="AC381" s="65"/>
      <c r="AD381" s="59"/>
      <c r="AE381" s="58"/>
      <c r="AF381" s="58"/>
      <c r="AG381" s="58"/>
      <c r="AH381" s="58"/>
      <c r="AI381" s="59"/>
      <c r="AJ381" s="65"/>
      <c r="AK381" s="59"/>
      <c r="AL381" s="59"/>
      <c r="AM381" s="59"/>
      <c r="AN381" s="59"/>
      <c r="AO381" s="59"/>
      <c r="AP381" s="59"/>
      <c r="AQ381" s="59"/>
      <c r="AR381" s="66"/>
      <c r="AS381" s="63"/>
      <c r="AT381" s="64"/>
      <c r="AU381" s="63"/>
      <c r="AV381" s="59"/>
      <c r="AW381" s="59"/>
      <c r="AX381" s="59"/>
      <c r="AY381" s="59"/>
      <c r="AZ381" s="59"/>
      <c r="BA381" s="59"/>
      <c r="BB381" s="59"/>
      <c r="BC381" s="59"/>
      <c r="BD381" s="59"/>
      <c r="BE381" s="59"/>
      <c r="BF381" s="65"/>
      <c r="BG381" s="59"/>
      <c r="BH381" s="59"/>
      <c r="BI381" s="59"/>
      <c r="BJ381" s="59"/>
      <c r="BK381" s="26"/>
      <c r="BL381" s="27"/>
      <c r="BM381" s="59"/>
      <c r="BN381" s="59"/>
      <c r="BO381" s="59"/>
      <c r="BP381" s="59"/>
      <c r="BQ381" s="59"/>
      <c r="BR381" s="59"/>
      <c r="BS381" s="59"/>
      <c r="BT381" s="67"/>
      <c r="BU381" s="67"/>
      <c r="BV381" s="59"/>
      <c r="BW381" s="59"/>
      <c r="BX381" s="59"/>
      <c r="BY381" s="59"/>
      <c r="BZ381" s="59"/>
      <c r="CA381" s="59"/>
      <c r="CB381" s="65"/>
      <c r="CC381" s="59"/>
      <c r="XET381" s="28" t="str">
        <f t="shared" si="6"/>
        <v/>
      </c>
    </row>
    <row r="382" spans="1:81 16374:16374" s="28" customFormat="1" x14ac:dyDescent="0.25">
      <c r="A382" s="59"/>
      <c r="B382" s="65"/>
      <c r="C382" s="65"/>
      <c r="D382" s="65"/>
      <c r="E382" s="57"/>
      <c r="F382" s="59"/>
      <c r="G382" s="59"/>
      <c r="H382" s="59"/>
      <c r="I382" s="59"/>
      <c r="J382" s="59"/>
      <c r="K382" s="59"/>
      <c r="L382" s="59"/>
      <c r="M382" s="59"/>
      <c r="N382" s="59"/>
      <c r="O382" s="59"/>
      <c r="P382" s="59"/>
      <c r="Q382" s="59"/>
      <c r="R382" s="59"/>
      <c r="S382" s="59"/>
      <c r="T382" s="59"/>
      <c r="U382" s="59"/>
      <c r="V382" s="59"/>
      <c r="W382" s="59"/>
      <c r="X382" s="65"/>
      <c r="Y382" s="65"/>
      <c r="Z382" s="65"/>
      <c r="AA382" s="65"/>
      <c r="AB382" s="65"/>
      <c r="AC382" s="65"/>
      <c r="AD382" s="59"/>
      <c r="AE382" s="58"/>
      <c r="AF382" s="58"/>
      <c r="AG382" s="58"/>
      <c r="AH382" s="58"/>
      <c r="AI382" s="59"/>
      <c r="AJ382" s="65"/>
      <c r="AK382" s="59"/>
      <c r="AL382" s="59"/>
      <c r="AM382" s="59"/>
      <c r="AN382" s="59"/>
      <c r="AO382" s="59"/>
      <c r="AP382" s="59"/>
      <c r="AQ382" s="59"/>
      <c r="AR382" s="66"/>
      <c r="AS382" s="63"/>
      <c r="AT382" s="64"/>
      <c r="AU382" s="63"/>
      <c r="AV382" s="59"/>
      <c r="AW382" s="59"/>
      <c r="AX382" s="59"/>
      <c r="AY382" s="59"/>
      <c r="AZ382" s="59"/>
      <c r="BA382" s="59"/>
      <c r="BB382" s="59"/>
      <c r="BC382" s="59"/>
      <c r="BD382" s="59"/>
      <c r="BE382" s="59"/>
      <c r="BF382" s="65"/>
      <c r="BG382" s="59"/>
      <c r="BH382" s="59"/>
      <c r="BI382" s="59"/>
      <c r="BJ382" s="59"/>
      <c r="BK382" s="26"/>
      <c r="BL382" s="27"/>
      <c r="BM382" s="59"/>
      <c r="BN382" s="59"/>
      <c r="BO382" s="59"/>
      <c r="BP382" s="59"/>
      <c r="BQ382" s="59"/>
      <c r="BR382" s="59"/>
      <c r="BS382" s="59"/>
      <c r="BT382" s="67"/>
      <c r="BU382" s="67"/>
      <c r="BV382" s="59"/>
      <c r="BW382" s="59"/>
      <c r="BX382" s="59"/>
      <c r="BY382" s="59"/>
      <c r="BZ382" s="59"/>
      <c r="CA382" s="59"/>
      <c r="CB382" s="65"/>
      <c r="CC382" s="59"/>
      <c r="XET382" s="28" t="str">
        <f t="shared" si="6"/>
        <v/>
      </c>
    </row>
    <row r="383" spans="1:81 16374:16374" s="28" customFormat="1" x14ac:dyDescent="0.25">
      <c r="A383" s="59"/>
      <c r="B383" s="65"/>
      <c r="C383" s="65"/>
      <c r="D383" s="65"/>
      <c r="E383" s="57"/>
      <c r="F383" s="59"/>
      <c r="G383" s="59"/>
      <c r="H383" s="59"/>
      <c r="I383" s="59"/>
      <c r="J383" s="59"/>
      <c r="K383" s="59"/>
      <c r="L383" s="59"/>
      <c r="M383" s="59"/>
      <c r="N383" s="59"/>
      <c r="O383" s="59"/>
      <c r="P383" s="59"/>
      <c r="Q383" s="59"/>
      <c r="R383" s="59"/>
      <c r="S383" s="59"/>
      <c r="T383" s="59"/>
      <c r="U383" s="59"/>
      <c r="V383" s="59"/>
      <c r="W383" s="59"/>
      <c r="X383" s="65"/>
      <c r="Y383" s="65"/>
      <c r="Z383" s="65"/>
      <c r="AA383" s="65"/>
      <c r="AB383" s="65"/>
      <c r="AC383" s="65"/>
      <c r="AD383" s="59"/>
      <c r="AE383" s="58"/>
      <c r="AF383" s="58"/>
      <c r="AG383" s="58"/>
      <c r="AH383" s="58"/>
      <c r="AI383" s="59"/>
      <c r="AJ383" s="65"/>
      <c r="AK383" s="59"/>
      <c r="AL383" s="59"/>
      <c r="AM383" s="59"/>
      <c r="AN383" s="59"/>
      <c r="AO383" s="59"/>
      <c r="AP383" s="59"/>
      <c r="AQ383" s="59"/>
      <c r="AR383" s="66"/>
      <c r="AS383" s="63"/>
      <c r="AT383" s="64"/>
      <c r="AU383" s="63"/>
      <c r="AV383" s="59"/>
      <c r="AW383" s="59"/>
      <c r="AX383" s="59"/>
      <c r="AY383" s="59"/>
      <c r="AZ383" s="59"/>
      <c r="BA383" s="59"/>
      <c r="BB383" s="59"/>
      <c r="BC383" s="59"/>
      <c r="BD383" s="59"/>
      <c r="BE383" s="59"/>
      <c r="BF383" s="65"/>
      <c r="BG383" s="59"/>
      <c r="BH383" s="59"/>
      <c r="BI383" s="59"/>
      <c r="BJ383" s="59"/>
      <c r="BK383" s="26"/>
      <c r="BL383" s="27"/>
      <c r="BM383" s="59"/>
      <c r="BN383" s="59"/>
      <c r="BO383" s="59"/>
      <c r="BP383" s="59"/>
      <c r="BQ383" s="59"/>
      <c r="BR383" s="59"/>
      <c r="BS383" s="59"/>
      <c r="BT383" s="67"/>
      <c r="BU383" s="67"/>
      <c r="BV383" s="59"/>
      <c r="BW383" s="59"/>
      <c r="BX383" s="59"/>
      <c r="BY383" s="59"/>
      <c r="BZ383" s="59"/>
      <c r="CA383" s="59"/>
      <c r="CB383" s="65"/>
      <c r="CC383" s="59"/>
      <c r="XET383" s="28" t="str">
        <f t="shared" si="6"/>
        <v/>
      </c>
    </row>
    <row r="384" spans="1:81 16374:16374" s="28" customFormat="1" x14ac:dyDescent="0.25">
      <c r="A384" s="59"/>
      <c r="B384" s="65"/>
      <c r="C384" s="65"/>
      <c r="D384" s="65"/>
      <c r="E384" s="57"/>
      <c r="F384" s="59"/>
      <c r="G384" s="59"/>
      <c r="H384" s="59"/>
      <c r="I384" s="59"/>
      <c r="J384" s="59"/>
      <c r="K384" s="59"/>
      <c r="L384" s="59"/>
      <c r="M384" s="59"/>
      <c r="N384" s="59"/>
      <c r="O384" s="59"/>
      <c r="P384" s="59"/>
      <c r="Q384" s="59"/>
      <c r="R384" s="59"/>
      <c r="S384" s="59"/>
      <c r="T384" s="59"/>
      <c r="U384" s="59"/>
      <c r="V384" s="59"/>
      <c r="W384" s="59"/>
      <c r="X384" s="65"/>
      <c r="Y384" s="65"/>
      <c r="Z384" s="65"/>
      <c r="AA384" s="65"/>
      <c r="AB384" s="65"/>
      <c r="AC384" s="65"/>
      <c r="AD384" s="59"/>
      <c r="AE384" s="58"/>
      <c r="AF384" s="58"/>
      <c r="AG384" s="58"/>
      <c r="AH384" s="58"/>
      <c r="AI384" s="59"/>
      <c r="AJ384" s="65"/>
      <c r="AK384" s="59"/>
      <c r="AL384" s="59"/>
      <c r="AM384" s="59"/>
      <c r="AN384" s="59"/>
      <c r="AO384" s="59"/>
      <c r="AP384" s="59"/>
      <c r="AQ384" s="59"/>
      <c r="AR384" s="66"/>
      <c r="AS384" s="63"/>
      <c r="AT384" s="64"/>
      <c r="AU384" s="63"/>
      <c r="AV384" s="59"/>
      <c r="AW384" s="59"/>
      <c r="AX384" s="59"/>
      <c r="AY384" s="59"/>
      <c r="AZ384" s="59"/>
      <c r="BA384" s="59"/>
      <c r="BB384" s="59"/>
      <c r="BC384" s="59"/>
      <c r="BD384" s="59"/>
      <c r="BE384" s="59"/>
      <c r="BF384" s="65"/>
      <c r="BG384" s="59"/>
      <c r="BH384" s="59"/>
      <c r="BI384" s="59"/>
      <c r="BJ384" s="59"/>
      <c r="BK384" s="26"/>
      <c r="BL384" s="27"/>
      <c r="BM384" s="59"/>
      <c r="BN384" s="59"/>
      <c r="BO384" s="59"/>
      <c r="BP384" s="59"/>
      <c r="BQ384" s="59"/>
      <c r="BR384" s="59"/>
      <c r="BS384" s="59"/>
      <c r="BT384" s="67"/>
      <c r="BU384" s="67"/>
      <c r="BV384" s="59"/>
      <c r="BW384" s="59"/>
      <c r="BX384" s="59"/>
      <c r="BY384" s="59"/>
      <c r="BZ384" s="59"/>
      <c r="CA384" s="59"/>
      <c r="CB384" s="65"/>
      <c r="CC384" s="59"/>
      <c r="XET384" s="28" t="str">
        <f t="shared" si="6"/>
        <v/>
      </c>
    </row>
    <row r="385" spans="1:81 16374:16374" s="28" customFormat="1" x14ac:dyDescent="0.25">
      <c r="A385" s="59"/>
      <c r="B385" s="65"/>
      <c r="C385" s="65"/>
      <c r="D385" s="65"/>
      <c r="E385" s="57"/>
      <c r="F385" s="59"/>
      <c r="G385" s="59"/>
      <c r="H385" s="59"/>
      <c r="I385" s="59"/>
      <c r="J385" s="59"/>
      <c r="K385" s="59"/>
      <c r="L385" s="59"/>
      <c r="M385" s="59"/>
      <c r="N385" s="59"/>
      <c r="O385" s="59"/>
      <c r="P385" s="59"/>
      <c r="Q385" s="59"/>
      <c r="R385" s="59"/>
      <c r="S385" s="59"/>
      <c r="T385" s="59"/>
      <c r="U385" s="59"/>
      <c r="V385" s="59"/>
      <c r="W385" s="59"/>
      <c r="X385" s="65"/>
      <c r="Y385" s="65"/>
      <c r="Z385" s="65"/>
      <c r="AA385" s="65"/>
      <c r="AB385" s="65"/>
      <c r="AC385" s="65"/>
      <c r="AD385" s="59"/>
      <c r="AE385" s="58"/>
      <c r="AF385" s="58"/>
      <c r="AG385" s="58"/>
      <c r="AH385" s="58"/>
      <c r="AI385" s="59"/>
      <c r="AJ385" s="65"/>
      <c r="AK385" s="59"/>
      <c r="AL385" s="59"/>
      <c r="AM385" s="59"/>
      <c r="AN385" s="59"/>
      <c r="AO385" s="59"/>
      <c r="AP385" s="59"/>
      <c r="AQ385" s="59"/>
      <c r="AR385" s="66"/>
      <c r="AS385" s="63"/>
      <c r="AT385" s="64"/>
      <c r="AU385" s="63"/>
      <c r="AV385" s="59"/>
      <c r="AW385" s="59"/>
      <c r="AX385" s="59"/>
      <c r="AY385" s="59"/>
      <c r="AZ385" s="59"/>
      <c r="BA385" s="59"/>
      <c r="BB385" s="59"/>
      <c r="BC385" s="59"/>
      <c r="BD385" s="59"/>
      <c r="BE385" s="59"/>
      <c r="BF385" s="65"/>
      <c r="BG385" s="59"/>
      <c r="BH385" s="59"/>
      <c r="BI385" s="59"/>
      <c r="BJ385" s="59"/>
      <c r="BK385" s="26"/>
      <c r="BL385" s="27"/>
      <c r="BM385" s="59"/>
      <c r="BN385" s="59"/>
      <c r="BO385" s="59"/>
      <c r="BP385" s="59"/>
      <c r="BQ385" s="59"/>
      <c r="BR385" s="59"/>
      <c r="BS385" s="59"/>
      <c r="BT385" s="67"/>
      <c r="BU385" s="67"/>
      <c r="BV385" s="59"/>
      <c r="BW385" s="59"/>
      <c r="BX385" s="59"/>
      <c r="BY385" s="59"/>
      <c r="BZ385" s="59"/>
      <c r="CA385" s="59"/>
      <c r="CB385" s="65"/>
      <c r="CC385" s="59"/>
      <c r="XET385" s="28" t="str">
        <f t="shared" si="6"/>
        <v/>
      </c>
    </row>
    <row r="386" spans="1:81 16374:16374" s="28" customFormat="1" x14ac:dyDescent="0.25">
      <c r="A386" s="59"/>
      <c r="B386" s="65"/>
      <c r="C386" s="65"/>
      <c r="D386" s="65"/>
      <c r="E386" s="57"/>
      <c r="F386" s="59"/>
      <c r="G386" s="59"/>
      <c r="H386" s="59"/>
      <c r="I386" s="59"/>
      <c r="J386" s="59"/>
      <c r="K386" s="59"/>
      <c r="L386" s="59"/>
      <c r="M386" s="59"/>
      <c r="N386" s="59"/>
      <c r="O386" s="59"/>
      <c r="P386" s="59"/>
      <c r="Q386" s="59"/>
      <c r="R386" s="59"/>
      <c r="S386" s="59"/>
      <c r="T386" s="59"/>
      <c r="U386" s="59"/>
      <c r="V386" s="59"/>
      <c r="W386" s="59"/>
      <c r="X386" s="65"/>
      <c r="Y386" s="65"/>
      <c r="Z386" s="65"/>
      <c r="AA386" s="65"/>
      <c r="AB386" s="65"/>
      <c r="AC386" s="65"/>
      <c r="AD386" s="59"/>
      <c r="AE386" s="58"/>
      <c r="AF386" s="58"/>
      <c r="AG386" s="58"/>
      <c r="AH386" s="58"/>
      <c r="AI386" s="59"/>
      <c r="AJ386" s="65"/>
      <c r="AK386" s="59"/>
      <c r="AL386" s="59"/>
      <c r="AM386" s="59"/>
      <c r="AN386" s="59"/>
      <c r="AO386" s="59"/>
      <c r="AP386" s="59"/>
      <c r="AQ386" s="59"/>
      <c r="AR386" s="66"/>
      <c r="AS386" s="63"/>
      <c r="AT386" s="64"/>
      <c r="AU386" s="63"/>
      <c r="AV386" s="59"/>
      <c r="AW386" s="59"/>
      <c r="AX386" s="59"/>
      <c r="AY386" s="59"/>
      <c r="AZ386" s="59"/>
      <c r="BA386" s="59"/>
      <c r="BB386" s="59"/>
      <c r="BC386" s="59"/>
      <c r="BD386" s="59"/>
      <c r="BE386" s="59"/>
      <c r="BF386" s="65"/>
      <c r="BG386" s="59"/>
      <c r="BH386" s="59"/>
      <c r="BI386" s="59"/>
      <c r="BJ386" s="59"/>
      <c r="BK386" s="26"/>
      <c r="BL386" s="27"/>
      <c r="BM386" s="59"/>
      <c r="BN386" s="59"/>
      <c r="BO386" s="59"/>
      <c r="BP386" s="59"/>
      <c r="BQ386" s="59"/>
      <c r="BR386" s="59"/>
      <c r="BS386" s="59"/>
      <c r="BT386" s="67"/>
      <c r="BU386" s="67"/>
      <c r="BV386" s="59"/>
      <c r="BW386" s="59"/>
      <c r="BX386" s="59"/>
      <c r="BY386" s="59"/>
      <c r="BZ386" s="59"/>
      <c r="CA386" s="59"/>
      <c r="CB386" s="65"/>
      <c r="CC386" s="59"/>
      <c r="XET386" s="28" t="str">
        <f t="shared" si="6"/>
        <v/>
      </c>
    </row>
    <row r="387" spans="1:81 16374:16374" s="28" customFormat="1" x14ac:dyDescent="0.25">
      <c r="A387" s="59"/>
      <c r="B387" s="65"/>
      <c r="C387" s="65"/>
      <c r="D387" s="65"/>
      <c r="E387" s="57"/>
      <c r="F387" s="59"/>
      <c r="G387" s="59"/>
      <c r="H387" s="59"/>
      <c r="I387" s="59"/>
      <c r="J387" s="59"/>
      <c r="K387" s="59"/>
      <c r="L387" s="59"/>
      <c r="M387" s="59"/>
      <c r="N387" s="59"/>
      <c r="O387" s="59"/>
      <c r="P387" s="59"/>
      <c r="Q387" s="59"/>
      <c r="R387" s="59"/>
      <c r="S387" s="59"/>
      <c r="T387" s="59"/>
      <c r="U387" s="59"/>
      <c r="V387" s="59"/>
      <c r="W387" s="59"/>
      <c r="X387" s="65"/>
      <c r="Y387" s="65"/>
      <c r="Z387" s="65"/>
      <c r="AA387" s="65"/>
      <c r="AB387" s="65"/>
      <c r="AC387" s="65"/>
      <c r="AD387" s="59"/>
      <c r="AE387" s="58"/>
      <c r="AF387" s="58"/>
      <c r="AG387" s="58"/>
      <c r="AH387" s="58"/>
      <c r="AI387" s="59"/>
      <c r="AJ387" s="65"/>
      <c r="AK387" s="59"/>
      <c r="AL387" s="59"/>
      <c r="AM387" s="59"/>
      <c r="AN387" s="59"/>
      <c r="AO387" s="59"/>
      <c r="AP387" s="59"/>
      <c r="AQ387" s="59"/>
      <c r="AR387" s="66"/>
      <c r="AS387" s="63"/>
      <c r="AT387" s="64"/>
      <c r="AU387" s="63"/>
      <c r="AV387" s="59"/>
      <c r="AW387" s="59"/>
      <c r="AX387" s="59"/>
      <c r="AY387" s="59"/>
      <c r="AZ387" s="59"/>
      <c r="BA387" s="59"/>
      <c r="BB387" s="59"/>
      <c r="BC387" s="59"/>
      <c r="BD387" s="59"/>
      <c r="BE387" s="59"/>
      <c r="BF387" s="65"/>
      <c r="BG387" s="59"/>
      <c r="BH387" s="59"/>
      <c r="BI387" s="59"/>
      <c r="BJ387" s="59"/>
      <c r="BK387" s="26"/>
      <c r="BL387" s="27"/>
      <c r="BM387" s="59"/>
      <c r="BN387" s="59"/>
      <c r="BO387" s="59"/>
      <c r="BP387" s="59"/>
      <c r="BQ387" s="59"/>
      <c r="BR387" s="59"/>
      <c r="BS387" s="59"/>
      <c r="BT387" s="67"/>
      <c r="BU387" s="67"/>
      <c r="BV387" s="59"/>
      <c r="BW387" s="59"/>
      <c r="BX387" s="59"/>
      <c r="BY387" s="59"/>
      <c r="BZ387" s="59"/>
      <c r="CA387" s="59"/>
      <c r="CB387" s="65"/>
      <c r="CC387" s="59"/>
      <c r="XET387" s="28" t="str">
        <f t="shared" ref="XET387:XET450" si="7">(IF(RIGHT(SUBSTITUTE(SUBSTITUTE(SUBSTITUTE(SUBSTITUTE(SUBSTITUTE(SUBSTITUTE(SUBSTITUTE(SUBSTITUTE(SUBSTITUTE(D387," ","_"),"/","_"),"&amp;","_"),"(","_"),")","_"),",","_"),"-","_"),".","_"),"'","_"))="_",LEFT(SUBSTITUTE(SUBSTITUTE(SUBSTITUTE(SUBSTITUTE(SUBSTITUTE(SUBSTITUTE(SUBSTITUTE(SUBSTITUTE(SUBSTITUTE(D387," ","_"),"/","_"),"&amp;","_"),"(","_"),")","_"),",","_"),"-","_"),".","_"),"'","_"),LEN(SUBSTITUTE(SUBSTITUTE(SUBSTITUTE(SUBSTITUTE(SUBSTITUTE(SUBSTITUTE(SUBSTITUTE(SUBSTITUTE(SUBSTITUTE(D387," ","_"),"/","_"),"&amp;","_"),"(","_"),")","_"),",","_"),"-","_"),".","_"),"'","_"))-1),SUBSTITUTE(SUBSTITUTE(SUBSTITUTE(SUBSTITUTE(SUBSTITUTE(SUBSTITUTE(SUBSTITUTE(SUBSTITUTE(SUBSTITUTE(D387," ","_"),"/","_"),"&amp;","_"),"(","_"),")","_"),",","_"),"-","_"),".","_"),"'","_")))</f>
        <v/>
      </c>
    </row>
    <row r="388" spans="1:81 16374:16374" s="28" customFormat="1" x14ac:dyDescent="0.25">
      <c r="A388" s="59"/>
      <c r="B388" s="65"/>
      <c r="C388" s="65"/>
      <c r="D388" s="65"/>
      <c r="E388" s="57"/>
      <c r="F388" s="59"/>
      <c r="G388" s="59"/>
      <c r="H388" s="59"/>
      <c r="I388" s="59"/>
      <c r="J388" s="59"/>
      <c r="K388" s="59"/>
      <c r="L388" s="59"/>
      <c r="M388" s="59"/>
      <c r="N388" s="59"/>
      <c r="O388" s="59"/>
      <c r="P388" s="59"/>
      <c r="Q388" s="59"/>
      <c r="R388" s="59"/>
      <c r="S388" s="59"/>
      <c r="T388" s="59"/>
      <c r="U388" s="59"/>
      <c r="V388" s="59"/>
      <c r="W388" s="59"/>
      <c r="X388" s="65"/>
      <c r="Y388" s="65"/>
      <c r="Z388" s="65"/>
      <c r="AA388" s="65"/>
      <c r="AB388" s="65"/>
      <c r="AC388" s="65"/>
      <c r="AD388" s="59"/>
      <c r="AE388" s="58"/>
      <c r="AF388" s="58"/>
      <c r="AG388" s="58"/>
      <c r="AH388" s="58"/>
      <c r="AI388" s="59"/>
      <c r="AJ388" s="65"/>
      <c r="AK388" s="59"/>
      <c r="AL388" s="59"/>
      <c r="AM388" s="59"/>
      <c r="AN388" s="59"/>
      <c r="AO388" s="59"/>
      <c r="AP388" s="59"/>
      <c r="AQ388" s="59"/>
      <c r="AR388" s="66"/>
      <c r="AS388" s="63"/>
      <c r="AT388" s="64"/>
      <c r="AU388" s="63"/>
      <c r="AV388" s="59"/>
      <c r="AW388" s="59"/>
      <c r="AX388" s="59"/>
      <c r="AY388" s="59"/>
      <c r="AZ388" s="59"/>
      <c r="BA388" s="59"/>
      <c r="BB388" s="59"/>
      <c r="BC388" s="59"/>
      <c r="BD388" s="59"/>
      <c r="BE388" s="59"/>
      <c r="BF388" s="65"/>
      <c r="BG388" s="59"/>
      <c r="BH388" s="59"/>
      <c r="BI388" s="59"/>
      <c r="BJ388" s="59"/>
      <c r="BK388" s="26"/>
      <c r="BL388" s="27"/>
      <c r="BM388" s="59"/>
      <c r="BN388" s="59"/>
      <c r="BO388" s="59"/>
      <c r="BP388" s="59"/>
      <c r="BQ388" s="59"/>
      <c r="BR388" s="59"/>
      <c r="BS388" s="59"/>
      <c r="BT388" s="67"/>
      <c r="BU388" s="67"/>
      <c r="BV388" s="59"/>
      <c r="BW388" s="59"/>
      <c r="BX388" s="59"/>
      <c r="BY388" s="59"/>
      <c r="BZ388" s="59"/>
      <c r="CA388" s="59"/>
      <c r="CB388" s="65"/>
      <c r="CC388" s="59"/>
      <c r="XET388" s="28" t="str">
        <f t="shared" si="7"/>
        <v/>
      </c>
    </row>
    <row r="389" spans="1:81 16374:16374" s="28" customFormat="1" x14ac:dyDescent="0.25">
      <c r="A389" s="59"/>
      <c r="B389" s="65"/>
      <c r="C389" s="65"/>
      <c r="D389" s="65"/>
      <c r="E389" s="57"/>
      <c r="F389" s="59"/>
      <c r="G389" s="59"/>
      <c r="H389" s="59"/>
      <c r="I389" s="59"/>
      <c r="J389" s="59"/>
      <c r="K389" s="59"/>
      <c r="L389" s="59"/>
      <c r="M389" s="59"/>
      <c r="N389" s="59"/>
      <c r="O389" s="59"/>
      <c r="P389" s="59"/>
      <c r="Q389" s="59"/>
      <c r="R389" s="59"/>
      <c r="S389" s="59"/>
      <c r="T389" s="59"/>
      <c r="U389" s="59"/>
      <c r="V389" s="59"/>
      <c r="W389" s="59"/>
      <c r="X389" s="65"/>
      <c r="Y389" s="65"/>
      <c r="Z389" s="65"/>
      <c r="AA389" s="65"/>
      <c r="AB389" s="65"/>
      <c r="AC389" s="65"/>
      <c r="AD389" s="59"/>
      <c r="AE389" s="58"/>
      <c r="AF389" s="58"/>
      <c r="AG389" s="58"/>
      <c r="AH389" s="58"/>
      <c r="AI389" s="59"/>
      <c r="AJ389" s="65"/>
      <c r="AK389" s="59"/>
      <c r="AL389" s="59"/>
      <c r="AM389" s="59"/>
      <c r="AN389" s="59"/>
      <c r="AO389" s="59"/>
      <c r="AP389" s="59"/>
      <c r="AQ389" s="59"/>
      <c r="AR389" s="66"/>
      <c r="AS389" s="63"/>
      <c r="AT389" s="64"/>
      <c r="AU389" s="63"/>
      <c r="AV389" s="59"/>
      <c r="AW389" s="59"/>
      <c r="AX389" s="59"/>
      <c r="AY389" s="59"/>
      <c r="AZ389" s="59"/>
      <c r="BA389" s="59"/>
      <c r="BB389" s="59"/>
      <c r="BC389" s="59"/>
      <c r="BD389" s="59"/>
      <c r="BE389" s="59"/>
      <c r="BF389" s="65"/>
      <c r="BG389" s="59"/>
      <c r="BH389" s="59"/>
      <c r="BI389" s="59"/>
      <c r="BJ389" s="59"/>
      <c r="BK389" s="26"/>
      <c r="BL389" s="27"/>
      <c r="BM389" s="59"/>
      <c r="BN389" s="59"/>
      <c r="BO389" s="59"/>
      <c r="BP389" s="59"/>
      <c r="BQ389" s="59"/>
      <c r="BR389" s="59"/>
      <c r="BS389" s="59"/>
      <c r="BT389" s="67"/>
      <c r="BU389" s="67"/>
      <c r="BV389" s="59"/>
      <c r="BW389" s="59"/>
      <c r="BX389" s="59"/>
      <c r="BY389" s="59"/>
      <c r="BZ389" s="59"/>
      <c r="CA389" s="59"/>
      <c r="CB389" s="65"/>
      <c r="CC389" s="59"/>
      <c r="XET389" s="28" t="str">
        <f t="shared" si="7"/>
        <v/>
      </c>
    </row>
    <row r="390" spans="1:81 16374:16374" s="28" customFormat="1" x14ac:dyDescent="0.25">
      <c r="A390" s="59"/>
      <c r="B390" s="65"/>
      <c r="C390" s="65"/>
      <c r="D390" s="65"/>
      <c r="E390" s="57"/>
      <c r="F390" s="59"/>
      <c r="G390" s="59"/>
      <c r="H390" s="59"/>
      <c r="I390" s="59"/>
      <c r="J390" s="59"/>
      <c r="K390" s="59"/>
      <c r="L390" s="59"/>
      <c r="M390" s="59"/>
      <c r="N390" s="59"/>
      <c r="O390" s="59"/>
      <c r="P390" s="59"/>
      <c r="Q390" s="59"/>
      <c r="R390" s="59"/>
      <c r="S390" s="59"/>
      <c r="T390" s="59"/>
      <c r="U390" s="59"/>
      <c r="V390" s="59"/>
      <c r="W390" s="59"/>
      <c r="X390" s="65"/>
      <c r="Y390" s="65"/>
      <c r="Z390" s="65"/>
      <c r="AA390" s="65"/>
      <c r="AB390" s="65"/>
      <c r="AC390" s="65"/>
      <c r="AD390" s="59"/>
      <c r="AE390" s="58"/>
      <c r="AF390" s="58"/>
      <c r="AG390" s="58"/>
      <c r="AH390" s="58"/>
      <c r="AI390" s="59"/>
      <c r="AJ390" s="65"/>
      <c r="AK390" s="59"/>
      <c r="AL390" s="59"/>
      <c r="AM390" s="59"/>
      <c r="AN390" s="59"/>
      <c r="AO390" s="59"/>
      <c r="AP390" s="59"/>
      <c r="AQ390" s="59"/>
      <c r="AR390" s="66"/>
      <c r="AS390" s="63"/>
      <c r="AT390" s="64"/>
      <c r="AU390" s="63"/>
      <c r="AV390" s="59"/>
      <c r="AW390" s="59"/>
      <c r="AX390" s="59"/>
      <c r="AY390" s="59"/>
      <c r="AZ390" s="59"/>
      <c r="BA390" s="59"/>
      <c r="BB390" s="59"/>
      <c r="BC390" s="59"/>
      <c r="BD390" s="59"/>
      <c r="BE390" s="59"/>
      <c r="BF390" s="65"/>
      <c r="BG390" s="59"/>
      <c r="BH390" s="59"/>
      <c r="BI390" s="59"/>
      <c r="BJ390" s="59"/>
      <c r="BK390" s="26"/>
      <c r="BL390" s="27"/>
      <c r="BM390" s="59"/>
      <c r="BN390" s="59"/>
      <c r="BO390" s="59"/>
      <c r="BP390" s="59"/>
      <c r="BQ390" s="59"/>
      <c r="BR390" s="59"/>
      <c r="BS390" s="59"/>
      <c r="BT390" s="67"/>
      <c r="BU390" s="67"/>
      <c r="BV390" s="59"/>
      <c r="BW390" s="59"/>
      <c r="BX390" s="59"/>
      <c r="BY390" s="59"/>
      <c r="BZ390" s="59"/>
      <c r="CA390" s="59"/>
      <c r="CB390" s="65"/>
      <c r="CC390" s="59"/>
      <c r="XET390" s="28" t="str">
        <f t="shared" si="7"/>
        <v/>
      </c>
    </row>
    <row r="391" spans="1:81 16374:16374" s="28" customFormat="1" x14ac:dyDescent="0.25">
      <c r="A391" s="59"/>
      <c r="B391" s="65"/>
      <c r="C391" s="65"/>
      <c r="D391" s="65"/>
      <c r="E391" s="57"/>
      <c r="F391" s="59"/>
      <c r="G391" s="59"/>
      <c r="H391" s="59"/>
      <c r="I391" s="59"/>
      <c r="J391" s="59"/>
      <c r="K391" s="59"/>
      <c r="L391" s="59"/>
      <c r="M391" s="59"/>
      <c r="N391" s="59"/>
      <c r="O391" s="59"/>
      <c r="P391" s="59"/>
      <c r="Q391" s="59"/>
      <c r="R391" s="59"/>
      <c r="S391" s="59"/>
      <c r="T391" s="59"/>
      <c r="U391" s="59"/>
      <c r="V391" s="59"/>
      <c r="W391" s="59"/>
      <c r="X391" s="65"/>
      <c r="Y391" s="65"/>
      <c r="Z391" s="65"/>
      <c r="AA391" s="65"/>
      <c r="AB391" s="65"/>
      <c r="AC391" s="65"/>
      <c r="AD391" s="59"/>
      <c r="AE391" s="58"/>
      <c r="AF391" s="58"/>
      <c r="AG391" s="58"/>
      <c r="AH391" s="58"/>
      <c r="AI391" s="59"/>
      <c r="AJ391" s="65"/>
      <c r="AK391" s="59"/>
      <c r="AL391" s="59"/>
      <c r="AM391" s="59"/>
      <c r="AN391" s="59"/>
      <c r="AO391" s="59"/>
      <c r="AP391" s="59"/>
      <c r="AQ391" s="59"/>
      <c r="AR391" s="66"/>
      <c r="AS391" s="63"/>
      <c r="AT391" s="64"/>
      <c r="AU391" s="63"/>
      <c r="AV391" s="59"/>
      <c r="AW391" s="59"/>
      <c r="AX391" s="59"/>
      <c r="AY391" s="59"/>
      <c r="AZ391" s="59"/>
      <c r="BA391" s="59"/>
      <c r="BB391" s="59"/>
      <c r="BC391" s="59"/>
      <c r="BD391" s="59"/>
      <c r="BE391" s="59"/>
      <c r="BF391" s="65"/>
      <c r="BG391" s="59"/>
      <c r="BH391" s="59"/>
      <c r="BI391" s="59"/>
      <c r="BJ391" s="59"/>
      <c r="BK391" s="26"/>
      <c r="BL391" s="27"/>
      <c r="BM391" s="59"/>
      <c r="BN391" s="59"/>
      <c r="BO391" s="59"/>
      <c r="BP391" s="59"/>
      <c r="BQ391" s="59"/>
      <c r="BR391" s="59"/>
      <c r="BS391" s="59"/>
      <c r="BT391" s="67"/>
      <c r="BU391" s="67"/>
      <c r="BV391" s="59"/>
      <c r="BW391" s="59"/>
      <c r="BX391" s="59"/>
      <c r="BY391" s="59"/>
      <c r="BZ391" s="59"/>
      <c r="CA391" s="59"/>
      <c r="CB391" s="65"/>
      <c r="CC391" s="59"/>
      <c r="XET391" s="28" t="str">
        <f t="shared" si="7"/>
        <v/>
      </c>
    </row>
    <row r="392" spans="1:81 16374:16374" s="28" customFormat="1" x14ac:dyDescent="0.25">
      <c r="A392" s="59"/>
      <c r="B392" s="65"/>
      <c r="C392" s="65"/>
      <c r="D392" s="65"/>
      <c r="E392" s="57"/>
      <c r="F392" s="59"/>
      <c r="G392" s="59"/>
      <c r="H392" s="59"/>
      <c r="I392" s="59"/>
      <c r="J392" s="59"/>
      <c r="K392" s="59"/>
      <c r="L392" s="59"/>
      <c r="M392" s="59"/>
      <c r="N392" s="59"/>
      <c r="O392" s="59"/>
      <c r="P392" s="59"/>
      <c r="Q392" s="59"/>
      <c r="R392" s="59"/>
      <c r="S392" s="59"/>
      <c r="T392" s="59"/>
      <c r="U392" s="59"/>
      <c r="V392" s="59"/>
      <c r="W392" s="59"/>
      <c r="X392" s="65"/>
      <c r="Y392" s="65"/>
      <c r="Z392" s="65"/>
      <c r="AA392" s="65"/>
      <c r="AB392" s="65"/>
      <c r="AC392" s="65"/>
      <c r="AD392" s="59"/>
      <c r="AE392" s="58"/>
      <c r="AF392" s="58"/>
      <c r="AG392" s="58"/>
      <c r="AH392" s="58"/>
      <c r="AI392" s="59"/>
      <c r="AJ392" s="65"/>
      <c r="AK392" s="59"/>
      <c r="AL392" s="59"/>
      <c r="AM392" s="59"/>
      <c r="AN392" s="59"/>
      <c r="AO392" s="59"/>
      <c r="AP392" s="59"/>
      <c r="AQ392" s="59"/>
      <c r="AR392" s="66"/>
      <c r="AS392" s="63"/>
      <c r="AT392" s="64"/>
      <c r="AU392" s="63"/>
      <c r="AV392" s="59"/>
      <c r="AW392" s="59"/>
      <c r="AX392" s="59"/>
      <c r="AY392" s="59"/>
      <c r="AZ392" s="59"/>
      <c r="BA392" s="59"/>
      <c r="BB392" s="59"/>
      <c r="BC392" s="59"/>
      <c r="BD392" s="59"/>
      <c r="BE392" s="59"/>
      <c r="BF392" s="65"/>
      <c r="BG392" s="59"/>
      <c r="BH392" s="59"/>
      <c r="BI392" s="59"/>
      <c r="BJ392" s="59"/>
      <c r="BK392" s="26"/>
      <c r="BL392" s="27"/>
      <c r="BM392" s="59"/>
      <c r="BN392" s="59"/>
      <c r="BO392" s="59"/>
      <c r="BP392" s="59"/>
      <c r="BQ392" s="59"/>
      <c r="BR392" s="59"/>
      <c r="BS392" s="59"/>
      <c r="BT392" s="67"/>
      <c r="BU392" s="67"/>
      <c r="BV392" s="59"/>
      <c r="BW392" s="59"/>
      <c r="BX392" s="59"/>
      <c r="BY392" s="59"/>
      <c r="BZ392" s="59"/>
      <c r="CA392" s="59"/>
      <c r="CB392" s="65"/>
      <c r="CC392" s="59"/>
      <c r="XET392" s="28" t="str">
        <f t="shared" si="7"/>
        <v/>
      </c>
    </row>
    <row r="393" spans="1:81 16374:16374" s="28" customFormat="1" x14ac:dyDescent="0.25">
      <c r="A393" s="59"/>
      <c r="B393" s="65"/>
      <c r="C393" s="65"/>
      <c r="D393" s="65"/>
      <c r="E393" s="57"/>
      <c r="F393" s="59"/>
      <c r="G393" s="59"/>
      <c r="H393" s="59"/>
      <c r="I393" s="59"/>
      <c r="J393" s="59"/>
      <c r="K393" s="59"/>
      <c r="L393" s="59"/>
      <c r="M393" s="59"/>
      <c r="N393" s="59"/>
      <c r="O393" s="59"/>
      <c r="P393" s="59"/>
      <c r="Q393" s="59"/>
      <c r="R393" s="59"/>
      <c r="S393" s="59"/>
      <c r="T393" s="59"/>
      <c r="U393" s="59"/>
      <c r="V393" s="59"/>
      <c r="W393" s="59"/>
      <c r="X393" s="65"/>
      <c r="Y393" s="65"/>
      <c r="Z393" s="65"/>
      <c r="AA393" s="65"/>
      <c r="AB393" s="65"/>
      <c r="AC393" s="65"/>
      <c r="AD393" s="59"/>
      <c r="AE393" s="58"/>
      <c r="AF393" s="58"/>
      <c r="AG393" s="58"/>
      <c r="AH393" s="58"/>
      <c r="AI393" s="59"/>
      <c r="AJ393" s="65"/>
      <c r="AK393" s="59"/>
      <c r="AL393" s="59"/>
      <c r="AM393" s="59"/>
      <c r="AN393" s="59"/>
      <c r="AO393" s="59"/>
      <c r="AP393" s="59"/>
      <c r="AQ393" s="59"/>
      <c r="AR393" s="66"/>
      <c r="AS393" s="63"/>
      <c r="AT393" s="64"/>
      <c r="AU393" s="63"/>
      <c r="AV393" s="59"/>
      <c r="AW393" s="59"/>
      <c r="AX393" s="59"/>
      <c r="AY393" s="59"/>
      <c r="AZ393" s="59"/>
      <c r="BA393" s="59"/>
      <c r="BB393" s="59"/>
      <c r="BC393" s="59"/>
      <c r="BD393" s="59"/>
      <c r="BE393" s="59"/>
      <c r="BF393" s="65"/>
      <c r="BG393" s="59"/>
      <c r="BH393" s="59"/>
      <c r="BI393" s="59"/>
      <c r="BJ393" s="59"/>
      <c r="BK393" s="26"/>
      <c r="BL393" s="27"/>
      <c r="BM393" s="59"/>
      <c r="BN393" s="59"/>
      <c r="BO393" s="59"/>
      <c r="BP393" s="59"/>
      <c r="BQ393" s="59"/>
      <c r="BR393" s="59"/>
      <c r="BS393" s="59"/>
      <c r="BT393" s="67"/>
      <c r="BU393" s="67"/>
      <c r="BV393" s="59"/>
      <c r="BW393" s="59"/>
      <c r="BX393" s="59"/>
      <c r="BY393" s="59"/>
      <c r="BZ393" s="59"/>
      <c r="CA393" s="59"/>
      <c r="CB393" s="65"/>
      <c r="CC393" s="59"/>
      <c r="XET393" s="28" t="str">
        <f t="shared" si="7"/>
        <v/>
      </c>
    </row>
    <row r="394" spans="1:81 16374:16374" s="28" customFormat="1" x14ac:dyDescent="0.25">
      <c r="A394" s="59"/>
      <c r="B394" s="65"/>
      <c r="C394" s="65"/>
      <c r="D394" s="65"/>
      <c r="E394" s="57"/>
      <c r="F394" s="59"/>
      <c r="G394" s="59"/>
      <c r="H394" s="59"/>
      <c r="I394" s="59"/>
      <c r="J394" s="59"/>
      <c r="K394" s="59"/>
      <c r="L394" s="59"/>
      <c r="M394" s="59"/>
      <c r="N394" s="59"/>
      <c r="O394" s="59"/>
      <c r="P394" s="59"/>
      <c r="Q394" s="59"/>
      <c r="R394" s="59"/>
      <c r="S394" s="59"/>
      <c r="T394" s="59"/>
      <c r="U394" s="59"/>
      <c r="V394" s="59"/>
      <c r="W394" s="59"/>
      <c r="X394" s="65"/>
      <c r="Y394" s="65"/>
      <c r="Z394" s="65"/>
      <c r="AA394" s="65"/>
      <c r="AB394" s="65"/>
      <c r="AC394" s="65"/>
      <c r="AD394" s="59"/>
      <c r="AE394" s="58"/>
      <c r="AF394" s="58"/>
      <c r="AG394" s="58"/>
      <c r="AH394" s="58"/>
      <c r="AI394" s="59"/>
      <c r="AJ394" s="65"/>
      <c r="AK394" s="59"/>
      <c r="AL394" s="59"/>
      <c r="AM394" s="59"/>
      <c r="AN394" s="59"/>
      <c r="AO394" s="59"/>
      <c r="AP394" s="59"/>
      <c r="AQ394" s="59"/>
      <c r="AR394" s="66"/>
      <c r="AS394" s="63"/>
      <c r="AT394" s="64"/>
      <c r="AU394" s="63"/>
      <c r="AV394" s="59"/>
      <c r="AW394" s="59"/>
      <c r="AX394" s="59"/>
      <c r="AY394" s="59"/>
      <c r="AZ394" s="59"/>
      <c r="BA394" s="59"/>
      <c r="BB394" s="59"/>
      <c r="BC394" s="59"/>
      <c r="BD394" s="59"/>
      <c r="BE394" s="59"/>
      <c r="BF394" s="65"/>
      <c r="BG394" s="59"/>
      <c r="BH394" s="59"/>
      <c r="BI394" s="59"/>
      <c r="BJ394" s="59"/>
      <c r="BK394" s="26"/>
      <c r="BL394" s="27"/>
      <c r="BM394" s="59"/>
      <c r="BN394" s="59"/>
      <c r="BO394" s="59"/>
      <c r="BP394" s="59"/>
      <c r="BQ394" s="59"/>
      <c r="BR394" s="59"/>
      <c r="BS394" s="59"/>
      <c r="BT394" s="67"/>
      <c r="BU394" s="67"/>
      <c r="BV394" s="59"/>
      <c r="BW394" s="59"/>
      <c r="BX394" s="59"/>
      <c r="BY394" s="59"/>
      <c r="BZ394" s="59"/>
      <c r="CA394" s="59"/>
      <c r="CB394" s="65"/>
      <c r="CC394" s="59"/>
      <c r="XET394" s="28" t="str">
        <f t="shared" si="7"/>
        <v/>
      </c>
    </row>
    <row r="395" spans="1:81 16374:16374" s="28" customFormat="1" x14ac:dyDescent="0.25">
      <c r="A395" s="59"/>
      <c r="B395" s="65"/>
      <c r="C395" s="65"/>
      <c r="D395" s="65"/>
      <c r="E395" s="57"/>
      <c r="F395" s="59"/>
      <c r="G395" s="59"/>
      <c r="H395" s="59"/>
      <c r="I395" s="59"/>
      <c r="J395" s="59"/>
      <c r="K395" s="59"/>
      <c r="L395" s="59"/>
      <c r="M395" s="59"/>
      <c r="N395" s="59"/>
      <c r="O395" s="59"/>
      <c r="P395" s="59"/>
      <c r="Q395" s="59"/>
      <c r="R395" s="59"/>
      <c r="S395" s="59"/>
      <c r="T395" s="59"/>
      <c r="U395" s="59"/>
      <c r="V395" s="59"/>
      <c r="W395" s="59"/>
      <c r="X395" s="65"/>
      <c r="Y395" s="65"/>
      <c r="Z395" s="65"/>
      <c r="AA395" s="65"/>
      <c r="AB395" s="65"/>
      <c r="AC395" s="65"/>
      <c r="AD395" s="59"/>
      <c r="AE395" s="58"/>
      <c r="AF395" s="58"/>
      <c r="AG395" s="58"/>
      <c r="AH395" s="58"/>
      <c r="AI395" s="59"/>
      <c r="AJ395" s="65"/>
      <c r="AK395" s="59"/>
      <c r="AL395" s="59"/>
      <c r="AM395" s="59"/>
      <c r="AN395" s="59"/>
      <c r="AO395" s="59"/>
      <c r="AP395" s="59"/>
      <c r="AQ395" s="59"/>
      <c r="AR395" s="66"/>
      <c r="AS395" s="63"/>
      <c r="AT395" s="64"/>
      <c r="AU395" s="63"/>
      <c r="AV395" s="59"/>
      <c r="AW395" s="59"/>
      <c r="AX395" s="59"/>
      <c r="AY395" s="59"/>
      <c r="AZ395" s="59"/>
      <c r="BA395" s="59"/>
      <c r="BB395" s="59"/>
      <c r="BC395" s="59"/>
      <c r="BD395" s="59"/>
      <c r="BE395" s="59"/>
      <c r="BF395" s="65"/>
      <c r="BG395" s="59"/>
      <c r="BH395" s="59"/>
      <c r="BI395" s="59"/>
      <c r="BJ395" s="59"/>
      <c r="BK395" s="26"/>
      <c r="BL395" s="27"/>
      <c r="BM395" s="59"/>
      <c r="BN395" s="59"/>
      <c r="BO395" s="59"/>
      <c r="BP395" s="59"/>
      <c r="BQ395" s="59"/>
      <c r="BR395" s="59"/>
      <c r="BS395" s="59"/>
      <c r="BT395" s="67"/>
      <c r="BU395" s="67"/>
      <c r="BV395" s="59"/>
      <c r="BW395" s="59"/>
      <c r="BX395" s="59"/>
      <c r="BY395" s="59"/>
      <c r="BZ395" s="59"/>
      <c r="CA395" s="59"/>
      <c r="CB395" s="65"/>
      <c r="CC395" s="59"/>
      <c r="XET395" s="28" t="str">
        <f t="shared" si="7"/>
        <v/>
      </c>
    </row>
    <row r="396" spans="1:81 16374:16374" s="28" customFormat="1" x14ac:dyDescent="0.25">
      <c r="A396" s="59"/>
      <c r="B396" s="65"/>
      <c r="C396" s="65"/>
      <c r="D396" s="65"/>
      <c r="E396" s="57"/>
      <c r="F396" s="59"/>
      <c r="G396" s="59"/>
      <c r="H396" s="59"/>
      <c r="I396" s="59"/>
      <c r="J396" s="59"/>
      <c r="K396" s="59"/>
      <c r="L396" s="59"/>
      <c r="M396" s="59"/>
      <c r="N396" s="59"/>
      <c r="O396" s="59"/>
      <c r="P396" s="59"/>
      <c r="Q396" s="59"/>
      <c r="R396" s="59"/>
      <c r="S396" s="59"/>
      <c r="T396" s="59"/>
      <c r="U396" s="59"/>
      <c r="V396" s="59"/>
      <c r="W396" s="59"/>
      <c r="X396" s="65"/>
      <c r="Y396" s="65"/>
      <c r="Z396" s="65"/>
      <c r="AA396" s="65"/>
      <c r="AB396" s="65"/>
      <c r="AC396" s="65"/>
      <c r="AD396" s="59"/>
      <c r="AE396" s="58"/>
      <c r="AF396" s="58"/>
      <c r="AG396" s="58"/>
      <c r="AH396" s="58"/>
      <c r="AI396" s="59"/>
      <c r="AJ396" s="65"/>
      <c r="AK396" s="59"/>
      <c r="AL396" s="59"/>
      <c r="AM396" s="59"/>
      <c r="AN396" s="59"/>
      <c r="AO396" s="59"/>
      <c r="AP396" s="59"/>
      <c r="AQ396" s="59"/>
      <c r="AR396" s="66"/>
      <c r="AS396" s="63"/>
      <c r="AT396" s="64"/>
      <c r="AU396" s="63"/>
      <c r="AV396" s="59"/>
      <c r="AW396" s="59"/>
      <c r="AX396" s="59"/>
      <c r="AY396" s="59"/>
      <c r="AZ396" s="59"/>
      <c r="BA396" s="59"/>
      <c r="BB396" s="59"/>
      <c r="BC396" s="59"/>
      <c r="BD396" s="59"/>
      <c r="BE396" s="59"/>
      <c r="BF396" s="65"/>
      <c r="BG396" s="59"/>
      <c r="BH396" s="59"/>
      <c r="BI396" s="59"/>
      <c r="BJ396" s="59"/>
      <c r="BK396" s="26"/>
      <c r="BL396" s="27"/>
      <c r="BM396" s="59"/>
      <c r="BN396" s="59"/>
      <c r="BO396" s="59"/>
      <c r="BP396" s="59"/>
      <c r="BQ396" s="59"/>
      <c r="BR396" s="59"/>
      <c r="BS396" s="59"/>
      <c r="BT396" s="67"/>
      <c r="BU396" s="67"/>
      <c r="BV396" s="59"/>
      <c r="BW396" s="59"/>
      <c r="BX396" s="59"/>
      <c r="BY396" s="59"/>
      <c r="BZ396" s="59"/>
      <c r="CA396" s="59"/>
      <c r="CB396" s="65"/>
      <c r="CC396" s="59"/>
      <c r="XET396" s="28" t="str">
        <f t="shared" si="7"/>
        <v/>
      </c>
    </row>
    <row r="397" spans="1:81 16374:16374" s="28" customFormat="1" x14ac:dyDescent="0.25">
      <c r="A397" s="59"/>
      <c r="B397" s="65"/>
      <c r="C397" s="65"/>
      <c r="D397" s="65"/>
      <c r="E397" s="57"/>
      <c r="F397" s="59"/>
      <c r="G397" s="59"/>
      <c r="H397" s="59"/>
      <c r="I397" s="59"/>
      <c r="J397" s="59"/>
      <c r="K397" s="59"/>
      <c r="L397" s="59"/>
      <c r="M397" s="59"/>
      <c r="N397" s="59"/>
      <c r="O397" s="59"/>
      <c r="P397" s="59"/>
      <c r="Q397" s="59"/>
      <c r="R397" s="59"/>
      <c r="S397" s="59"/>
      <c r="T397" s="59"/>
      <c r="U397" s="59"/>
      <c r="V397" s="59"/>
      <c r="W397" s="59"/>
      <c r="X397" s="65"/>
      <c r="Y397" s="65"/>
      <c r="Z397" s="65"/>
      <c r="AA397" s="65"/>
      <c r="AB397" s="65"/>
      <c r="AC397" s="65"/>
      <c r="AD397" s="59"/>
      <c r="AE397" s="58"/>
      <c r="AF397" s="58"/>
      <c r="AG397" s="58"/>
      <c r="AH397" s="58"/>
      <c r="AI397" s="59"/>
      <c r="AJ397" s="65"/>
      <c r="AK397" s="59"/>
      <c r="AL397" s="59"/>
      <c r="AM397" s="59"/>
      <c r="AN397" s="59"/>
      <c r="AO397" s="59"/>
      <c r="AP397" s="59"/>
      <c r="AQ397" s="59"/>
      <c r="AR397" s="66"/>
      <c r="AS397" s="63"/>
      <c r="AT397" s="64"/>
      <c r="AU397" s="63"/>
      <c r="AV397" s="59"/>
      <c r="AW397" s="59"/>
      <c r="AX397" s="59"/>
      <c r="AY397" s="59"/>
      <c r="AZ397" s="59"/>
      <c r="BA397" s="59"/>
      <c r="BB397" s="59"/>
      <c r="BC397" s="59"/>
      <c r="BD397" s="59"/>
      <c r="BE397" s="59"/>
      <c r="BF397" s="65"/>
      <c r="BG397" s="59"/>
      <c r="BH397" s="59"/>
      <c r="BI397" s="59"/>
      <c r="BJ397" s="59"/>
      <c r="BK397" s="26"/>
      <c r="BL397" s="27"/>
      <c r="BM397" s="59"/>
      <c r="BN397" s="59"/>
      <c r="BO397" s="59"/>
      <c r="BP397" s="59"/>
      <c r="BQ397" s="59"/>
      <c r="BR397" s="59"/>
      <c r="BS397" s="59"/>
      <c r="BT397" s="67"/>
      <c r="BU397" s="67"/>
      <c r="BV397" s="59"/>
      <c r="BW397" s="59"/>
      <c r="BX397" s="59"/>
      <c r="BY397" s="59"/>
      <c r="BZ397" s="59"/>
      <c r="CA397" s="59"/>
      <c r="CB397" s="65"/>
      <c r="CC397" s="59"/>
      <c r="XET397" s="28" t="str">
        <f t="shared" si="7"/>
        <v/>
      </c>
    </row>
    <row r="398" spans="1:81 16374:16374" s="28" customFormat="1" x14ac:dyDescent="0.25">
      <c r="A398" s="59"/>
      <c r="B398" s="65"/>
      <c r="C398" s="65"/>
      <c r="D398" s="65"/>
      <c r="E398" s="57"/>
      <c r="F398" s="59"/>
      <c r="G398" s="59"/>
      <c r="H398" s="59"/>
      <c r="I398" s="59"/>
      <c r="J398" s="59"/>
      <c r="K398" s="59"/>
      <c r="L398" s="59"/>
      <c r="M398" s="59"/>
      <c r="N398" s="59"/>
      <c r="O398" s="59"/>
      <c r="P398" s="59"/>
      <c r="Q398" s="59"/>
      <c r="R398" s="59"/>
      <c r="S398" s="59"/>
      <c r="T398" s="59"/>
      <c r="U398" s="59"/>
      <c r="V398" s="59"/>
      <c r="W398" s="59"/>
      <c r="X398" s="65"/>
      <c r="Y398" s="65"/>
      <c r="Z398" s="65"/>
      <c r="AA398" s="65"/>
      <c r="AB398" s="65"/>
      <c r="AC398" s="65"/>
      <c r="AD398" s="59"/>
      <c r="AE398" s="58"/>
      <c r="AF398" s="58"/>
      <c r="AG398" s="58"/>
      <c r="AH398" s="58"/>
      <c r="AI398" s="59"/>
      <c r="AJ398" s="65"/>
      <c r="AK398" s="59"/>
      <c r="AL398" s="59"/>
      <c r="AM398" s="59"/>
      <c r="AN398" s="59"/>
      <c r="AO398" s="59"/>
      <c r="AP398" s="59"/>
      <c r="AQ398" s="59"/>
      <c r="AR398" s="66"/>
      <c r="AS398" s="63"/>
      <c r="AT398" s="64"/>
      <c r="AU398" s="63"/>
      <c r="AV398" s="59"/>
      <c r="AW398" s="59"/>
      <c r="AX398" s="59"/>
      <c r="AY398" s="59"/>
      <c r="AZ398" s="59"/>
      <c r="BA398" s="59"/>
      <c r="BB398" s="59"/>
      <c r="BC398" s="59"/>
      <c r="BD398" s="59"/>
      <c r="BE398" s="59"/>
      <c r="BF398" s="65"/>
      <c r="BG398" s="59"/>
      <c r="BH398" s="59"/>
      <c r="BI398" s="59"/>
      <c r="BJ398" s="59"/>
      <c r="BK398" s="26"/>
      <c r="BL398" s="27"/>
      <c r="BM398" s="59"/>
      <c r="BN398" s="59"/>
      <c r="BO398" s="59"/>
      <c r="BP398" s="59"/>
      <c r="BQ398" s="59"/>
      <c r="BR398" s="59"/>
      <c r="BS398" s="59"/>
      <c r="BT398" s="67"/>
      <c r="BU398" s="67"/>
      <c r="BV398" s="59"/>
      <c r="BW398" s="59"/>
      <c r="BX398" s="59"/>
      <c r="BY398" s="59"/>
      <c r="BZ398" s="59"/>
      <c r="CA398" s="59"/>
      <c r="CB398" s="65"/>
      <c r="CC398" s="59"/>
      <c r="XET398" s="28" t="str">
        <f t="shared" si="7"/>
        <v/>
      </c>
    </row>
    <row r="399" spans="1:81 16374:16374" s="28" customFormat="1" x14ac:dyDescent="0.25">
      <c r="A399" s="59"/>
      <c r="B399" s="65"/>
      <c r="C399" s="65"/>
      <c r="D399" s="65"/>
      <c r="E399" s="57"/>
      <c r="F399" s="59"/>
      <c r="G399" s="59"/>
      <c r="H399" s="59"/>
      <c r="I399" s="59"/>
      <c r="J399" s="59"/>
      <c r="K399" s="59"/>
      <c r="L399" s="59"/>
      <c r="M399" s="59"/>
      <c r="N399" s="59"/>
      <c r="O399" s="59"/>
      <c r="P399" s="59"/>
      <c r="Q399" s="59"/>
      <c r="R399" s="59"/>
      <c r="S399" s="59"/>
      <c r="T399" s="59"/>
      <c r="U399" s="59"/>
      <c r="V399" s="59"/>
      <c r="W399" s="59"/>
      <c r="X399" s="65"/>
      <c r="Y399" s="65"/>
      <c r="Z399" s="65"/>
      <c r="AA399" s="65"/>
      <c r="AB399" s="65"/>
      <c r="AC399" s="65"/>
      <c r="AD399" s="59"/>
      <c r="AE399" s="58"/>
      <c r="AF399" s="58"/>
      <c r="AG399" s="58"/>
      <c r="AH399" s="58"/>
      <c r="AI399" s="59"/>
      <c r="AJ399" s="65"/>
      <c r="AK399" s="59"/>
      <c r="AL399" s="59"/>
      <c r="AM399" s="59"/>
      <c r="AN399" s="59"/>
      <c r="AO399" s="59"/>
      <c r="AP399" s="59"/>
      <c r="AQ399" s="59"/>
      <c r="AR399" s="66"/>
      <c r="AS399" s="63"/>
      <c r="AT399" s="64"/>
      <c r="AU399" s="63"/>
      <c r="AV399" s="59"/>
      <c r="AW399" s="59"/>
      <c r="AX399" s="59"/>
      <c r="AY399" s="59"/>
      <c r="AZ399" s="59"/>
      <c r="BA399" s="59"/>
      <c r="BB399" s="59"/>
      <c r="BC399" s="59"/>
      <c r="BD399" s="59"/>
      <c r="BE399" s="59"/>
      <c r="BF399" s="65"/>
      <c r="BG399" s="59"/>
      <c r="BH399" s="59"/>
      <c r="BI399" s="59"/>
      <c r="BJ399" s="59"/>
      <c r="BK399" s="26"/>
      <c r="BL399" s="27"/>
      <c r="BM399" s="59"/>
      <c r="BN399" s="59"/>
      <c r="BO399" s="59"/>
      <c r="BP399" s="59"/>
      <c r="BQ399" s="59"/>
      <c r="BR399" s="59"/>
      <c r="BS399" s="59"/>
      <c r="BT399" s="67"/>
      <c r="BU399" s="67"/>
      <c r="BV399" s="59"/>
      <c r="BW399" s="59"/>
      <c r="BX399" s="59"/>
      <c r="BY399" s="59"/>
      <c r="BZ399" s="59"/>
      <c r="CA399" s="59"/>
      <c r="CB399" s="65"/>
      <c r="CC399" s="59"/>
      <c r="XET399" s="28" t="str">
        <f t="shared" si="7"/>
        <v/>
      </c>
    </row>
    <row r="400" spans="1:81 16374:16374" s="28" customFormat="1" x14ac:dyDescent="0.25">
      <c r="A400" s="59"/>
      <c r="B400" s="65"/>
      <c r="C400" s="65"/>
      <c r="D400" s="65"/>
      <c r="E400" s="57"/>
      <c r="F400" s="59"/>
      <c r="G400" s="59"/>
      <c r="H400" s="59"/>
      <c r="I400" s="59"/>
      <c r="J400" s="59"/>
      <c r="K400" s="59"/>
      <c r="L400" s="59"/>
      <c r="M400" s="59"/>
      <c r="N400" s="59"/>
      <c r="O400" s="59"/>
      <c r="P400" s="59"/>
      <c r="Q400" s="59"/>
      <c r="R400" s="59"/>
      <c r="S400" s="59"/>
      <c r="T400" s="59"/>
      <c r="U400" s="59"/>
      <c r="V400" s="59"/>
      <c r="W400" s="59"/>
      <c r="X400" s="65"/>
      <c r="Y400" s="65"/>
      <c r="Z400" s="65"/>
      <c r="AA400" s="65"/>
      <c r="AB400" s="65"/>
      <c r="AC400" s="65"/>
      <c r="AD400" s="59"/>
      <c r="AE400" s="58"/>
      <c r="AF400" s="58"/>
      <c r="AG400" s="58"/>
      <c r="AH400" s="58"/>
      <c r="AI400" s="59"/>
      <c r="AJ400" s="65"/>
      <c r="AK400" s="59"/>
      <c r="AL400" s="59"/>
      <c r="AM400" s="59"/>
      <c r="AN400" s="59"/>
      <c r="AO400" s="59"/>
      <c r="AP400" s="59"/>
      <c r="AQ400" s="59"/>
      <c r="AR400" s="66"/>
      <c r="AS400" s="63"/>
      <c r="AT400" s="64"/>
      <c r="AU400" s="63"/>
      <c r="AV400" s="59"/>
      <c r="AW400" s="59"/>
      <c r="AX400" s="59"/>
      <c r="AY400" s="59"/>
      <c r="AZ400" s="59"/>
      <c r="BA400" s="59"/>
      <c r="BB400" s="59"/>
      <c r="BC400" s="59"/>
      <c r="BD400" s="59"/>
      <c r="BE400" s="59"/>
      <c r="BF400" s="65"/>
      <c r="BG400" s="59"/>
      <c r="BH400" s="59"/>
      <c r="BI400" s="59"/>
      <c r="BJ400" s="59"/>
      <c r="BK400" s="26"/>
      <c r="BL400" s="27"/>
      <c r="BM400" s="59"/>
      <c r="BN400" s="59"/>
      <c r="BO400" s="59"/>
      <c r="BP400" s="59"/>
      <c r="BQ400" s="59"/>
      <c r="BR400" s="59"/>
      <c r="BS400" s="59"/>
      <c r="BT400" s="67"/>
      <c r="BU400" s="67"/>
      <c r="BV400" s="59"/>
      <c r="BW400" s="59"/>
      <c r="BX400" s="59"/>
      <c r="BY400" s="59"/>
      <c r="BZ400" s="59"/>
      <c r="CA400" s="59"/>
      <c r="CB400" s="65"/>
      <c r="CC400" s="59"/>
      <c r="XET400" s="28" t="str">
        <f t="shared" si="7"/>
        <v/>
      </c>
    </row>
    <row r="401" spans="1:81 16374:16374" s="28" customFormat="1" x14ac:dyDescent="0.25">
      <c r="A401" s="59"/>
      <c r="B401" s="65"/>
      <c r="C401" s="65"/>
      <c r="D401" s="65"/>
      <c r="E401" s="57"/>
      <c r="F401" s="59"/>
      <c r="G401" s="59"/>
      <c r="H401" s="59"/>
      <c r="I401" s="59"/>
      <c r="J401" s="59"/>
      <c r="K401" s="59"/>
      <c r="L401" s="59"/>
      <c r="M401" s="59"/>
      <c r="N401" s="59"/>
      <c r="O401" s="59"/>
      <c r="P401" s="59"/>
      <c r="Q401" s="59"/>
      <c r="R401" s="59"/>
      <c r="S401" s="59"/>
      <c r="T401" s="59"/>
      <c r="U401" s="59"/>
      <c r="V401" s="59"/>
      <c r="W401" s="59"/>
      <c r="X401" s="65"/>
      <c r="Y401" s="65"/>
      <c r="Z401" s="65"/>
      <c r="AA401" s="65"/>
      <c r="AB401" s="65"/>
      <c r="AC401" s="65"/>
      <c r="AD401" s="59"/>
      <c r="AE401" s="58"/>
      <c r="AF401" s="58"/>
      <c r="AG401" s="58"/>
      <c r="AH401" s="58"/>
      <c r="AI401" s="59"/>
      <c r="AJ401" s="65"/>
      <c r="AK401" s="59"/>
      <c r="AL401" s="59"/>
      <c r="AM401" s="59"/>
      <c r="AN401" s="59"/>
      <c r="AO401" s="59"/>
      <c r="AP401" s="59"/>
      <c r="AQ401" s="59"/>
      <c r="AR401" s="66"/>
      <c r="AS401" s="63"/>
      <c r="AT401" s="64"/>
      <c r="AU401" s="63"/>
      <c r="AV401" s="59"/>
      <c r="AW401" s="59"/>
      <c r="AX401" s="59"/>
      <c r="AY401" s="59"/>
      <c r="AZ401" s="59"/>
      <c r="BA401" s="59"/>
      <c r="BB401" s="59"/>
      <c r="BC401" s="59"/>
      <c r="BD401" s="59"/>
      <c r="BE401" s="59"/>
      <c r="BF401" s="65"/>
      <c r="BG401" s="59"/>
      <c r="BH401" s="59"/>
      <c r="BI401" s="59"/>
      <c r="BJ401" s="59"/>
      <c r="BK401" s="26"/>
      <c r="BL401" s="27"/>
      <c r="BM401" s="59"/>
      <c r="BN401" s="59"/>
      <c r="BO401" s="59"/>
      <c r="BP401" s="59"/>
      <c r="BQ401" s="59"/>
      <c r="BR401" s="59"/>
      <c r="BS401" s="59"/>
      <c r="BT401" s="67"/>
      <c r="BU401" s="67"/>
      <c r="BV401" s="59"/>
      <c r="BW401" s="59"/>
      <c r="BX401" s="59"/>
      <c r="BY401" s="59"/>
      <c r="BZ401" s="59"/>
      <c r="CA401" s="59"/>
      <c r="CB401" s="65"/>
      <c r="CC401" s="59"/>
      <c r="XET401" s="28" t="str">
        <f t="shared" si="7"/>
        <v/>
      </c>
    </row>
    <row r="402" spans="1:81 16374:16374" s="28" customFormat="1" x14ac:dyDescent="0.25">
      <c r="A402" s="59"/>
      <c r="B402" s="65"/>
      <c r="C402" s="65"/>
      <c r="D402" s="65"/>
      <c r="E402" s="57"/>
      <c r="F402" s="59"/>
      <c r="G402" s="59"/>
      <c r="H402" s="59"/>
      <c r="I402" s="59"/>
      <c r="J402" s="59"/>
      <c r="K402" s="59"/>
      <c r="L402" s="59"/>
      <c r="M402" s="59"/>
      <c r="N402" s="59"/>
      <c r="O402" s="59"/>
      <c r="P402" s="59"/>
      <c r="Q402" s="59"/>
      <c r="R402" s="59"/>
      <c r="S402" s="59"/>
      <c r="T402" s="59"/>
      <c r="U402" s="59"/>
      <c r="V402" s="59"/>
      <c r="W402" s="59"/>
      <c r="X402" s="65"/>
      <c r="Y402" s="65"/>
      <c r="Z402" s="65"/>
      <c r="AA402" s="65"/>
      <c r="AB402" s="65"/>
      <c r="AC402" s="65"/>
      <c r="AD402" s="59"/>
      <c r="AE402" s="58"/>
      <c r="AF402" s="58"/>
      <c r="AG402" s="58"/>
      <c r="AH402" s="58"/>
      <c r="AI402" s="59"/>
      <c r="AJ402" s="65"/>
      <c r="AK402" s="59"/>
      <c r="AL402" s="59"/>
      <c r="AM402" s="59"/>
      <c r="AN402" s="59"/>
      <c r="AO402" s="59"/>
      <c r="AP402" s="59"/>
      <c r="AQ402" s="59"/>
      <c r="AR402" s="66"/>
      <c r="AS402" s="63"/>
      <c r="AT402" s="64"/>
      <c r="AU402" s="63"/>
      <c r="AV402" s="59"/>
      <c r="AW402" s="59"/>
      <c r="AX402" s="59"/>
      <c r="AY402" s="59"/>
      <c r="AZ402" s="59"/>
      <c r="BA402" s="59"/>
      <c r="BB402" s="59"/>
      <c r="BC402" s="59"/>
      <c r="BD402" s="59"/>
      <c r="BE402" s="59"/>
      <c r="BF402" s="65"/>
      <c r="BG402" s="59"/>
      <c r="BH402" s="59"/>
      <c r="BI402" s="59"/>
      <c r="BJ402" s="59"/>
      <c r="BK402" s="26"/>
      <c r="BL402" s="27"/>
      <c r="BM402" s="59"/>
      <c r="BN402" s="59"/>
      <c r="BO402" s="59"/>
      <c r="BP402" s="59"/>
      <c r="BQ402" s="59"/>
      <c r="BR402" s="59"/>
      <c r="BS402" s="59"/>
      <c r="BT402" s="67"/>
      <c r="BU402" s="67"/>
      <c r="BV402" s="59"/>
      <c r="BW402" s="59"/>
      <c r="BX402" s="59"/>
      <c r="BY402" s="59"/>
      <c r="BZ402" s="59"/>
      <c r="CA402" s="59"/>
      <c r="CB402" s="65"/>
      <c r="CC402" s="59"/>
      <c r="XET402" s="28" t="str">
        <f t="shared" si="7"/>
        <v/>
      </c>
    </row>
    <row r="403" spans="1:81 16374:16374" s="28" customFormat="1" x14ac:dyDescent="0.25">
      <c r="A403" s="59"/>
      <c r="B403" s="65"/>
      <c r="C403" s="65"/>
      <c r="D403" s="65"/>
      <c r="E403" s="57"/>
      <c r="F403" s="59"/>
      <c r="G403" s="59"/>
      <c r="H403" s="59"/>
      <c r="I403" s="59"/>
      <c r="J403" s="59"/>
      <c r="K403" s="59"/>
      <c r="L403" s="59"/>
      <c r="M403" s="59"/>
      <c r="N403" s="59"/>
      <c r="O403" s="59"/>
      <c r="P403" s="59"/>
      <c r="Q403" s="59"/>
      <c r="R403" s="59"/>
      <c r="S403" s="59"/>
      <c r="T403" s="59"/>
      <c r="U403" s="59"/>
      <c r="V403" s="59"/>
      <c r="W403" s="59"/>
      <c r="X403" s="65"/>
      <c r="Y403" s="65"/>
      <c r="Z403" s="65"/>
      <c r="AA403" s="65"/>
      <c r="AB403" s="65"/>
      <c r="AC403" s="65"/>
      <c r="AD403" s="59"/>
      <c r="AE403" s="58"/>
      <c r="AF403" s="58"/>
      <c r="AG403" s="58"/>
      <c r="AH403" s="58"/>
      <c r="AI403" s="59"/>
      <c r="AJ403" s="65"/>
      <c r="AK403" s="59"/>
      <c r="AL403" s="59"/>
      <c r="AM403" s="59"/>
      <c r="AN403" s="59"/>
      <c r="AO403" s="59"/>
      <c r="AP403" s="59"/>
      <c r="AQ403" s="59"/>
      <c r="AR403" s="66"/>
      <c r="AS403" s="63"/>
      <c r="AT403" s="64"/>
      <c r="AU403" s="63"/>
      <c r="AV403" s="59"/>
      <c r="AW403" s="59"/>
      <c r="AX403" s="59"/>
      <c r="AY403" s="59"/>
      <c r="AZ403" s="59"/>
      <c r="BA403" s="59"/>
      <c r="BB403" s="59"/>
      <c r="BC403" s="59"/>
      <c r="BD403" s="59"/>
      <c r="BE403" s="59"/>
      <c r="BF403" s="65"/>
      <c r="BG403" s="59"/>
      <c r="BH403" s="59"/>
      <c r="BI403" s="59"/>
      <c r="BJ403" s="59"/>
      <c r="BK403" s="26"/>
      <c r="BL403" s="27"/>
      <c r="BM403" s="59"/>
      <c r="BN403" s="59"/>
      <c r="BO403" s="59"/>
      <c r="BP403" s="59"/>
      <c r="BQ403" s="59"/>
      <c r="BR403" s="59"/>
      <c r="BS403" s="59"/>
      <c r="BT403" s="67"/>
      <c r="BU403" s="67"/>
      <c r="BV403" s="59"/>
      <c r="BW403" s="59"/>
      <c r="BX403" s="59"/>
      <c r="BY403" s="59"/>
      <c r="BZ403" s="59"/>
      <c r="CA403" s="59"/>
      <c r="CB403" s="65"/>
      <c r="CC403" s="59"/>
      <c r="XET403" s="28" t="str">
        <f t="shared" si="7"/>
        <v/>
      </c>
    </row>
    <row r="404" spans="1:81 16374:16374" s="28" customFormat="1" x14ac:dyDescent="0.25">
      <c r="A404" s="59"/>
      <c r="B404" s="65"/>
      <c r="C404" s="65"/>
      <c r="D404" s="65"/>
      <c r="E404" s="57"/>
      <c r="F404" s="59"/>
      <c r="G404" s="59"/>
      <c r="H404" s="59"/>
      <c r="I404" s="59"/>
      <c r="J404" s="59"/>
      <c r="K404" s="59"/>
      <c r="L404" s="59"/>
      <c r="M404" s="59"/>
      <c r="N404" s="59"/>
      <c r="O404" s="59"/>
      <c r="P404" s="59"/>
      <c r="Q404" s="59"/>
      <c r="R404" s="59"/>
      <c r="S404" s="59"/>
      <c r="T404" s="59"/>
      <c r="U404" s="59"/>
      <c r="V404" s="59"/>
      <c r="W404" s="59"/>
      <c r="X404" s="65"/>
      <c r="Y404" s="65"/>
      <c r="Z404" s="65"/>
      <c r="AA404" s="65"/>
      <c r="AB404" s="65"/>
      <c r="AC404" s="65"/>
      <c r="AD404" s="59"/>
      <c r="AE404" s="58"/>
      <c r="AF404" s="58"/>
      <c r="AG404" s="58"/>
      <c r="AH404" s="58"/>
      <c r="AI404" s="59"/>
      <c r="AJ404" s="65"/>
      <c r="AK404" s="59"/>
      <c r="AL404" s="59"/>
      <c r="AM404" s="59"/>
      <c r="AN404" s="59"/>
      <c r="AO404" s="59"/>
      <c r="AP404" s="59"/>
      <c r="AQ404" s="59"/>
      <c r="AR404" s="66"/>
      <c r="AS404" s="63"/>
      <c r="AT404" s="64"/>
      <c r="AU404" s="63"/>
      <c r="AV404" s="59"/>
      <c r="AW404" s="59"/>
      <c r="AX404" s="59"/>
      <c r="AY404" s="59"/>
      <c r="AZ404" s="59"/>
      <c r="BA404" s="59"/>
      <c r="BB404" s="59"/>
      <c r="BC404" s="59"/>
      <c r="BD404" s="59"/>
      <c r="BE404" s="59"/>
      <c r="BF404" s="65"/>
      <c r="BG404" s="59"/>
      <c r="BH404" s="59"/>
      <c r="BI404" s="59"/>
      <c r="BJ404" s="59"/>
      <c r="BK404" s="26"/>
      <c r="BL404" s="27"/>
      <c r="BM404" s="59"/>
      <c r="BN404" s="59"/>
      <c r="BO404" s="59"/>
      <c r="BP404" s="59"/>
      <c r="BQ404" s="59"/>
      <c r="BR404" s="59"/>
      <c r="BS404" s="59"/>
      <c r="BT404" s="67"/>
      <c r="BU404" s="67"/>
      <c r="BV404" s="59"/>
      <c r="BW404" s="59"/>
      <c r="BX404" s="59"/>
      <c r="BY404" s="59"/>
      <c r="BZ404" s="59"/>
      <c r="CA404" s="59"/>
      <c r="CB404" s="65"/>
      <c r="CC404" s="59"/>
      <c r="XET404" s="28" t="str">
        <f t="shared" si="7"/>
        <v/>
      </c>
    </row>
    <row r="405" spans="1:81 16374:16374" s="28" customFormat="1" x14ac:dyDescent="0.25">
      <c r="A405" s="59"/>
      <c r="B405" s="65"/>
      <c r="C405" s="65"/>
      <c r="D405" s="65"/>
      <c r="E405" s="57"/>
      <c r="F405" s="59"/>
      <c r="G405" s="59"/>
      <c r="H405" s="59"/>
      <c r="I405" s="59"/>
      <c r="J405" s="59"/>
      <c r="K405" s="59"/>
      <c r="L405" s="59"/>
      <c r="M405" s="59"/>
      <c r="N405" s="59"/>
      <c r="O405" s="59"/>
      <c r="P405" s="59"/>
      <c r="Q405" s="59"/>
      <c r="R405" s="59"/>
      <c r="S405" s="59"/>
      <c r="T405" s="59"/>
      <c r="U405" s="59"/>
      <c r="V405" s="59"/>
      <c r="W405" s="59"/>
      <c r="X405" s="65"/>
      <c r="Y405" s="65"/>
      <c r="Z405" s="65"/>
      <c r="AA405" s="65"/>
      <c r="AB405" s="65"/>
      <c r="AC405" s="65"/>
      <c r="AD405" s="59"/>
      <c r="AE405" s="58"/>
      <c r="AF405" s="58"/>
      <c r="AG405" s="58"/>
      <c r="AH405" s="58"/>
      <c r="AI405" s="59"/>
      <c r="AJ405" s="65"/>
      <c r="AK405" s="59"/>
      <c r="AL405" s="59"/>
      <c r="AM405" s="59"/>
      <c r="AN405" s="59"/>
      <c r="AO405" s="59"/>
      <c r="AP405" s="59"/>
      <c r="AQ405" s="59"/>
      <c r="AR405" s="66"/>
      <c r="AS405" s="63"/>
      <c r="AT405" s="64"/>
      <c r="AU405" s="63"/>
      <c r="AV405" s="59"/>
      <c r="AW405" s="59"/>
      <c r="AX405" s="59"/>
      <c r="AY405" s="59"/>
      <c r="AZ405" s="59"/>
      <c r="BA405" s="59"/>
      <c r="BB405" s="59"/>
      <c r="BC405" s="59"/>
      <c r="BD405" s="59"/>
      <c r="BE405" s="59"/>
      <c r="BF405" s="65"/>
      <c r="BG405" s="59"/>
      <c r="BH405" s="59"/>
      <c r="BI405" s="59"/>
      <c r="BJ405" s="59"/>
      <c r="BK405" s="26"/>
      <c r="BL405" s="27"/>
      <c r="BM405" s="59"/>
      <c r="BN405" s="59"/>
      <c r="BO405" s="59"/>
      <c r="BP405" s="59"/>
      <c r="BQ405" s="59"/>
      <c r="BR405" s="59"/>
      <c r="BS405" s="59"/>
      <c r="BT405" s="67"/>
      <c r="BU405" s="67"/>
      <c r="BV405" s="59"/>
      <c r="BW405" s="59"/>
      <c r="BX405" s="59"/>
      <c r="BY405" s="59"/>
      <c r="BZ405" s="59"/>
      <c r="CA405" s="59"/>
      <c r="CB405" s="65"/>
      <c r="CC405" s="59"/>
      <c r="XET405" s="28" t="str">
        <f t="shared" si="7"/>
        <v/>
      </c>
    </row>
    <row r="406" spans="1:81 16374:16374" s="28" customFormat="1" x14ac:dyDescent="0.25">
      <c r="A406" s="59"/>
      <c r="B406" s="65"/>
      <c r="C406" s="65"/>
      <c r="D406" s="65"/>
      <c r="E406" s="57"/>
      <c r="F406" s="59"/>
      <c r="G406" s="59"/>
      <c r="H406" s="59"/>
      <c r="I406" s="59"/>
      <c r="J406" s="59"/>
      <c r="K406" s="59"/>
      <c r="L406" s="59"/>
      <c r="M406" s="59"/>
      <c r="N406" s="59"/>
      <c r="O406" s="59"/>
      <c r="P406" s="59"/>
      <c r="Q406" s="59"/>
      <c r="R406" s="59"/>
      <c r="S406" s="59"/>
      <c r="T406" s="59"/>
      <c r="U406" s="59"/>
      <c r="V406" s="59"/>
      <c r="W406" s="59"/>
      <c r="X406" s="65"/>
      <c r="Y406" s="65"/>
      <c r="Z406" s="65"/>
      <c r="AA406" s="65"/>
      <c r="AB406" s="65"/>
      <c r="AC406" s="65"/>
      <c r="AD406" s="59"/>
      <c r="AE406" s="58"/>
      <c r="AF406" s="58"/>
      <c r="AG406" s="58"/>
      <c r="AH406" s="58"/>
      <c r="AI406" s="59"/>
      <c r="AJ406" s="65"/>
      <c r="AK406" s="59"/>
      <c r="AL406" s="59"/>
      <c r="AM406" s="59"/>
      <c r="AN406" s="59"/>
      <c r="AO406" s="59"/>
      <c r="AP406" s="59"/>
      <c r="AQ406" s="59"/>
      <c r="AR406" s="66"/>
      <c r="AS406" s="63"/>
      <c r="AT406" s="64"/>
      <c r="AU406" s="63"/>
      <c r="AV406" s="59"/>
      <c r="AW406" s="59"/>
      <c r="AX406" s="59"/>
      <c r="AY406" s="59"/>
      <c r="AZ406" s="59"/>
      <c r="BA406" s="59"/>
      <c r="BB406" s="59"/>
      <c r="BC406" s="59"/>
      <c r="BD406" s="59"/>
      <c r="BE406" s="59"/>
      <c r="BF406" s="65"/>
      <c r="BG406" s="59"/>
      <c r="BH406" s="59"/>
      <c r="BI406" s="59"/>
      <c r="BJ406" s="59"/>
      <c r="BK406" s="26"/>
      <c r="BL406" s="27"/>
      <c r="BM406" s="59"/>
      <c r="BN406" s="59"/>
      <c r="BO406" s="59"/>
      <c r="BP406" s="59"/>
      <c r="BQ406" s="59"/>
      <c r="BR406" s="59"/>
      <c r="BS406" s="59"/>
      <c r="BT406" s="67"/>
      <c r="BU406" s="67"/>
      <c r="BV406" s="59"/>
      <c r="BW406" s="59"/>
      <c r="BX406" s="59"/>
      <c r="BY406" s="59"/>
      <c r="BZ406" s="59"/>
      <c r="CA406" s="59"/>
      <c r="CB406" s="65"/>
      <c r="CC406" s="59"/>
      <c r="XET406" s="28" t="str">
        <f t="shared" si="7"/>
        <v/>
      </c>
    </row>
    <row r="407" spans="1:81 16374:16374" s="28" customFormat="1" x14ac:dyDescent="0.25">
      <c r="A407" s="59"/>
      <c r="B407" s="65"/>
      <c r="C407" s="65"/>
      <c r="D407" s="65"/>
      <c r="E407" s="57"/>
      <c r="F407" s="59"/>
      <c r="G407" s="59"/>
      <c r="H407" s="59"/>
      <c r="I407" s="59"/>
      <c r="J407" s="59"/>
      <c r="K407" s="59"/>
      <c r="L407" s="59"/>
      <c r="M407" s="59"/>
      <c r="N407" s="59"/>
      <c r="O407" s="59"/>
      <c r="P407" s="59"/>
      <c r="Q407" s="59"/>
      <c r="R407" s="59"/>
      <c r="S407" s="59"/>
      <c r="T407" s="59"/>
      <c r="U407" s="59"/>
      <c r="V407" s="59"/>
      <c r="W407" s="59"/>
      <c r="X407" s="65"/>
      <c r="Y407" s="65"/>
      <c r="Z407" s="65"/>
      <c r="AA407" s="65"/>
      <c r="AB407" s="65"/>
      <c r="AC407" s="65"/>
      <c r="AD407" s="59"/>
      <c r="AE407" s="58"/>
      <c r="AF407" s="58"/>
      <c r="AG407" s="58"/>
      <c r="AH407" s="58"/>
      <c r="AI407" s="59"/>
      <c r="AJ407" s="65"/>
      <c r="AK407" s="59"/>
      <c r="AL407" s="59"/>
      <c r="AM407" s="59"/>
      <c r="AN407" s="59"/>
      <c r="AO407" s="59"/>
      <c r="AP407" s="59"/>
      <c r="AQ407" s="59"/>
      <c r="AR407" s="66"/>
      <c r="AS407" s="63"/>
      <c r="AT407" s="64"/>
      <c r="AU407" s="63"/>
      <c r="AV407" s="59"/>
      <c r="AW407" s="59"/>
      <c r="AX407" s="59"/>
      <c r="AY407" s="59"/>
      <c r="AZ407" s="59"/>
      <c r="BA407" s="59"/>
      <c r="BB407" s="59"/>
      <c r="BC407" s="59"/>
      <c r="BD407" s="59"/>
      <c r="BE407" s="59"/>
      <c r="BF407" s="65"/>
      <c r="BG407" s="59"/>
      <c r="BH407" s="59"/>
      <c r="BI407" s="59"/>
      <c r="BJ407" s="59"/>
      <c r="BK407" s="26"/>
      <c r="BL407" s="27"/>
      <c r="BM407" s="59"/>
      <c r="BN407" s="59"/>
      <c r="BO407" s="59"/>
      <c r="BP407" s="59"/>
      <c r="BQ407" s="59"/>
      <c r="BR407" s="59"/>
      <c r="BS407" s="59"/>
      <c r="BT407" s="67"/>
      <c r="BU407" s="67"/>
      <c r="BV407" s="59"/>
      <c r="BW407" s="59"/>
      <c r="BX407" s="59"/>
      <c r="BY407" s="59"/>
      <c r="BZ407" s="59"/>
      <c r="CA407" s="59"/>
      <c r="CB407" s="65"/>
      <c r="CC407" s="59"/>
      <c r="XET407" s="28" t="str">
        <f t="shared" si="7"/>
        <v/>
      </c>
    </row>
    <row r="408" spans="1:81 16374:16374" s="28" customFormat="1" x14ac:dyDescent="0.25">
      <c r="A408" s="59"/>
      <c r="B408" s="65"/>
      <c r="C408" s="65"/>
      <c r="D408" s="65"/>
      <c r="E408" s="57"/>
      <c r="F408" s="59"/>
      <c r="G408" s="59"/>
      <c r="H408" s="59"/>
      <c r="I408" s="59"/>
      <c r="J408" s="59"/>
      <c r="K408" s="59"/>
      <c r="L408" s="59"/>
      <c r="M408" s="59"/>
      <c r="N408" s="59"/>
      <c r="O408" s="59"/>
      <c r="P408" s="59"/>
      <c r="Q408" s="59"/>
      <c r="R408" s="59"/>
      <c r="S408" s="59"/>
      <c r="T408" s="59"/>
      <c r="U408" s="59"/>
      <c r="V408" s="59"/>
      <c r="W408" s="59"/>
      <c r="X408" s="65"/>
      <c r="Y408" s="65"/>
      <c r="Z408" s="65"/>
      <c r="AA408" s="65"/>
      <c r="AB408" s="65"/>
      <c r="AC408" s="65"/>
      <c r="AD408" s="59"/>
      <c r="AE408" s="58"/>
      <c r="AF408" s="58"/>
      <c r="AG408" s="58"/>
      <c r="AH408" s="58"/>
      <c r="AI408" s="59"/>
      <c r="AJ408" s="65"/>
      <c r="AK408" s="59"/>
      <c r="AL408" s="59"/>
      <c r="AM408" s="59"/>
      <c r="AN408" s="59"/>
      <c r="AO408" s="59"/>
      <c r="AP408" s="59"/>
      <c r="AQ408" s="59"/>
      <c r="AR408" s="66"/>
      <c r="AS408" s="63"/>
      <c r="AT408" s="64"/>
      <c r="AU408" s="63"/>
      <c r="AV408" s="59"/>
      <c r="AW408" s="59"/>
      <c r="AX408" s="59"/>
      <c r="AY408" s="59"/>
      <c r="AZ408" s="59"/>
      <c r="BA408" s="59"/>
      <c r="BB408" s="59"/>
      <c r="BC408" s="59"/>
      <c r="BD408" s="59"/>
      <c r="BE408" s="59"/>
      <c r="BF408" s="65"/>
      <c r="BG408" s="59"/>
      <c r="BH408" s="59"/>
      <c r="BI408" s="59"/>
      <c r="BJ408" s="59"/>
      <c r="BK408" s="26"/>
      <c r="BL408" s="27"/>
      <c r="BM408" s="59"/>
      <c r="BN408" s="59"/>
      <c r="BO408" s="59"/>
      <c r="BP408" s="59"/>
      <c r="BQ408" s="59"/>
      <c r="BR408" s="59"/>
      <c r="BS408" s="59"/>
      <c r="BT408" s="67"/>
      <c r="BU408" s="67"/>
      <c r="BV408" s="59"/>
      <c r="BW408" s="59"/>
      <c r="BX408" s="59"/>
      <c r="BY408" s="59"/>
      <c r="BZ408" s="59"/>
      <c r="CA408" s="59"/>
      <c r="CB408" s="65"/>
      <c r="CC408" s="59"/>
      <c r="XET408" s="28" t="str">
        <f t="shared" si="7"/>
        <v/>
      </c>
    </row>
    <row r="409" spans="1:81 16374:16374" s="28" customFormat="1" x14ac:dyDescent="0.25">
      <c r="A409" s="59"/>
      <c r="B409" s="65"/>
      <c r="C409" s="65"/>
      <c r="D409" s="65"/>
      <c r="E409" s="57"/>
      <c r="F409" s="59"/>
      <c r="G409" s="59"/>
      <c r="H409" s="59"/>
      <c r="I409" s="59"/>
      <c r="J409" s="59"/>
      <c r="K409" s="59"/>
      <c r="L409" s="59"/>
      <c r="M409" s="59"/>
      <c r="N409" s="59"/>
      <c r="O409" s="59"/>
      <c r="P409" s="59"/>
      <c r="Q409" s="59"/>
      <c r="R409" s="59"/>
      <c r="S409" s="59"/>
      <c r="T409" s="59"/>
      <c r="U409" s="59"/>
      <c r="V409" s="59"/>
      <c r="W409" s="59"/>
      <c r="X409" s="65"/>
      <c r="Y409" s="65"/>
      <c r="Z409" s="65"/>
      <c r="AA409" s="65"/>
      <c r="AB409" s="65"/>
      <c r="AC409" s="65"/>
      <c r="AD409" s="59"/>
      <c r="AE409" s="58"/>
      <c r="AF409" s="58"/>
      <c r="AG409" s="58"/>
      <c r="AH409" s="58"/>
      <c r="AI409" s="59"/>
      <c r="AJ409" s="65"/>
      <c r="AK409" s="59"/>
      <c r="AL409" s="59"/>
      <c r="AM409" s="59"/>
      <c r="AN409" s="59"/>
      <c r="AO409" s="59"/>
      <c r="AP409" s="59"/>
      <c r="AQ409" s="59"/>
      <c r="AR409" s="66"/>
      <c r="AS409" s="63"/>
      <c r="AT409" s="64"/>
      <c r="AU409" s="63"/>
      <c r="AV409" s="59"/>
      <c r="AW409" s="59"/>
      <c r="AX409" s="59"/>
      <c r="AY409" s="59"/>
      <c r="AZ409" s="59"/>
      <c r="BA409" s="59"/>
      <c r="BB409" s="59"/>
      <c r="BC409" s="59"/>
      <c r="BD409" s="59"/>
      <c r="BE409" s="59"/>
      <c r="BF409" s="65"/>
      <c r="BG409" s="59"/>
      <c r="BH409" s="59"/>
      <c r="BI409" s="59"/>
      <c r="BJ409" s="59"/>
      <c r="BK409" s="26"/>
      <c r="BL409" s="27"/>
      <c r="BM409" s="59"/>
      <c r="BN409" s="59"/>
      <c r="BO409" s="59"/>
      <c r="BP409" s="59"/>
      <c r="BQ409" s="59"/>
      <c r="BR409" s="59"/>
      <c r="BS409" s="59"/>
      <c r="BT409" s="67"/>
      <c r="BU409" s="67"/>
      <c r="BV409" s="59"/>
      <c r="BW409" s="59"/>
      <c r="BX409" s="59"/>
      <c r="BY409" s="59"/>
      <c r="BZ409" s="59"/>
      <c r="CA409" s="59"/>
      <c r="CB409" s="65"/>
      <c r="CC409" s="59"/>
      <c r="XET409" s="28" t="str">
        <f t="shared" si="7"/>
        <v/>
      </c>
    </row>
    <row r="410" spans="1:81 16374:16374" s="28" customFormat="1" x14ac:dyDescent="0.25">
      <c r="A410" s="59"/>
      <c r="B410" s="65"/>
      <c r="C410" s="65"/>
      <c r="D410" s="65"/>
      <c r="E410" s="57"/>
      <c r="F410" s="59"/>
      <c r="G410" s="59"/>
      <c r="H410" s="59"/>
      <c r="I410" s="59"/>
      <c r="J410" s="59"/>
      <c r="K410" s="59"/>
      <c r="L410" s="59"/>
      <c r="M410" s="59"/>
      <c r="N410" s="59"/>
      <c r="O410" s="59"/>
      <c r="P410" s="59"/>
      <c r="Q410" s="59"/>
      <c r="R410" s="59"/>
      <c r="S410" s="59"/>
      <c r="T410" s="59"/>
      <c r="U410" s="59"/>
      <c r="V410" s="59"/>
      <c r="W410" s="59"/>
      <c r="X410" s="65"/>
      <c r="Y410" s="65"/>
      <c r="Z410" s="65"/>
      <c r="AA410" s="65"/>
      <c r="AB410" s="65"/>
      <c r="AC410" s="65"/>
      <c r="AD410" s="59"/>
      <c r="AE410" s="58"/>
      <c r="AF410" s="58"/>
      <c r="AG410" s="58"/>
      <c r="AH410" s="58"/>
      <c r="AI410" s="59"/>
      <c r="AJ410" s="65"/>
      <c r="AK410" s="59"/>
      <c r="AL410" s="59"/>
      <c r="AM410" s="59"/>
      <c r="AN410" s="59"/>
      <c r="AO410" s="59"/>
      <c r="AP410" s="59"/>
      <c r="AQ410" s="59"/>
      <c r="AR410" s="66"/>
      <c r="AS410" s="63"/>
      <c r="AT410" s="64"/>
      <c r="AU410" s="63"/>
      <c r="AV410" s="59"/>
      <c r="AW410" s="59"/>
      <c r="AX410" s="59"/>
      <c r="AY410" s="59"/>
      <c r="AZ410" s="59"/>
      <c r="BA410" s="59"/>
      <c r="BB410" s="59"/>
      <c r="BC410" s="59"/>
      <c r="BD410" s="59"/>
      <c r="BE410" s="59"/>
      <c r="BF410" s="65"/>
      <c r="BG410" s="59"/>
      <c r="BH410" s="59"/>
      <c r="BI410" s="59"/>
      <c r="BJ410" s="59"/>
      <c r="BK410" s="26"/>
      <c r="BL410" s="27"/>
      <c r="BM410" s="59"/>
      <c r="BN410" s="59"/>
      <c r="BO410" s="59"/>
      <c r="BP410" s="59"/>
      <c r="BQ410" s="59"/>
      <c r="BR410" s="59"/>
      <c r="BS410" s="59"/>
      <c r="BT410" s="67"/>
      <c r="BU410" s="67"/>
      <c r="BV410" s="59"/>
      <c r="BW410" s="59"/>
      <c r="BX410" s="59"/>
      <c r="BY410" s="59"/>
      <c r="BZ410" s="59"/>
      <c r="CA410" s="59"/>
      <c r="CB410" s="65"/>
      <c r="CC410" s="59"/>
      <c r="XET410" s="28" t="str">
        <f t="shared" si="7"/>
        <v/>
      </c>
    </row>
    <row r="411" spans="1:81 16374:16374" s="28" customFormat="1" x14ac:dyDescent="0.25">
      <c r="A411" s="59"/>
      <c r="B411" s="65"/>
      <c r="C411" s="65"/>
      <c r="D411" s="65"/>
      <c r="E411" s="57"/>
      <c r="F411" s="59"/>
      <c r="G411" s="59"/>
      <c r="H411" s="59"/>
      <c r="I411" s="59"/>
      <c r="J411" s="59"/>
      <c r="K411" s="59"/>
      <c r="L411" s="59"/>
      <c r="M411" s="59"/>
      <c r="N411" s="59"/>
      <c r="O411" s="59"/>
      <c r="P411" s="59"/>
      <c r="Q411" s="59"/>
      <c r="R411" s="59"/>
      <c r="S411" s="59"/>
      <c r="T411" s="59"/>
      <c r="U411" s="59"/>
      <c r="V411" s="59"/>
      <c r="W411" s="59"/>
      <c r="X411" s="65"/>
      <c r="Y411" s="65"/>
      <c r="Z411" s="65"/>
      <c r="AA411" s="65"/>
      <c r="AB411" s="65"/>
      <c r="AC411" s="65"/>
      <c r="AD411" s="59"/>
      <c r="AE411" s="58"/>
      <c r="AF411" s="58"/>
      <c r="AG411" s="58"/>
      <c r="AH411" s="58"/>
      <c r="AI411" s="59"/>
      <c r="AJ411" s="65"/>
      <c r="AK411" s="59"/>
      <c r="AL411" s="59"/>
      <c r="AM411" s="59"/>
      <c r="AN411" s="59"/>
      <c r="AO411" s="59"/>
      <c r="AP411" s="59"/>
      <c r="AQ411" s="59"/>
      <c r="AR411" s="66"/>
      <c r="AS411" s="63"/>
      <c r="AT411" s="64"/>
      <c r="AU411" s="63"/>
      <c r="AV411" s="59"/>
      <c r="AW411" s="59"/>
      <c r="AX411" s="59"/>
      <c r="AY411" s="59"/>
      <c r="AZ411" s="59"/>
      <c r="BA411" s="59"/>
      <c r="BB411" s="59"/>
      <c r="BC411" s="59"/>
      <c r="BD411" s="59"/>
      <c r="BE411" s="59"/>
      <c r="BF411" s="65"/>
      <c r="BG411" s="59"/>
      <c r="BH411" s="59"/>
      <c r="BI411" s="59"/>
      <c r="BJ411" s="59"/>
      <c r="BK411" s="26"/>
      <c r="BL411" s="27"/>
      <c r="BM411" s="59"/>
      <c r="BN411" s="59"/>
      <c r="BO411" s="59"/>
      <c r="BP411" s="59"/>
      <c r="BQ411" s="59"/>
      <c r="BR411" s="59"/>
      <c r="BS411" s="59"/>
      <c r="BT411" s="67"/>
      <c r="BU411" s="67"/>
      <c r="BV411" s="59"/>
      <c r="BW411" s="59"/>
      <c r="BX411" s="59"/>
      <c r="BY411" s="59"/>
      <c r="BZ411" s="59"/>
      <c r="CA411" s="59"/>
      <c r="CB411" s="65"/>
      <c r="CC411" s="59"/>
      <c r="XET411" s="28" t="str">
        <f t="shared" si="7"/>
        <v/>
      </c>
    </row>
    <row r="412" spans="1:81 16374:16374" s="28" customFormat="1" x14ac:dyDescent="0.25">
      <c r="A412" s="59"/>
      <c r="B412" s="65"/>
      <c r="C412" s="65"/>
      <c r="D412" s="65"/>
      <c r="E412" s="57"/>
      <c r="F412" s="59"/>
      <c r="G412" s="59"/>
      <c r="H412" s="59"/>
      <c r="I412" s="59"/>
      <c r="J412" s="59"/>
      <c r="K412" s="59"/>
      <c r="L412" s="59"/>
      <c r="M412" s="59"/>
      <c r="N412" s="59"/>
      <c r="O412" s="59"/>
      <c r="P412" s="59"/>
      <c r="Q412" s="59"/>
      <c r="R412" s="59"/>
      <c r="S412" s="59"/>
      <c r="T412" s="59"/>
      <c r="U412" s="59"/>
      <c r="V412" s="59"/>
      <c r="W412" s="59"/>
      <c r="X412" s="65"/>
      <c r="Y412" s="65"/>
      <c r="Z412" s="65"/>
      <c r="AA412" s="65"/>
      <c r="AB412" s="65"/>
      <c r="AC412" s="65"/>
      <c r="AD412" s="59"/>
      <c r="AE412" s="58"/>
      <c r="AF412" s="58"/>
      <c r="AG412" s="58"/>
      <c r="AH412" s="58"/>
      <c r="AI412" s="59"/>
      <c r="AJ412" s="65"/>
      <c r="AK412" s="59"/>
      <c r="AL412" s="59"/>
      <c r="AM412" s="59"/>
      <c r="AN412" s="59"/>
      <c r="AO412" s="59"/>
      <c r="AP412" s="59"/>
      <c r="AQ412" s="59"/>
      <c r="AR412" s="66"/>
      <c r="AS412" s="63"/>
      <c r="AT412" s="64"/>
      <c r="AU412" s="63"/>
      <c r="AV412" s="59"/>
      <c r="AW412" s="59"/>
      <c r="AX412" s="59"/>
      <c r="AY412" s="59"/>
      <c r="AZ412" s="59"/>
      <c r="BA412" s="59"/>
      <c r="BB412" s="59"/>
      <c r="BC412" s="59"/>
      <c r="BD412" s="59"/>
      <c r="BE412" s="59"/>
      <c r="BF412" s="65"/>
      <c r="BG412" s="59"/>
      <c r="BH412" s="59"/>
      <c r="BI412" s="59"/>
      <c r="BJ412" s="59"/>
      <c r="BK412" s="26"/>
      <c r="BL412" s="27"/>
      <c r="BM412" s="59"/>
      <c r="BN412" s="59"/>
      <c r="BO412" s="59"/>
      <c r="BP412" s="59"/>
      <c r="BQ412" s="59"/>
      <c r="BR412" s="59"/>
      <c r="BS412" s="59"/>
      <c r="BT412" s="67"/>
      <c r="BU412" s="67"/>
      <c r="BV412" s="59"/>
      <c r="BW412" s="59"/>
      <c r="BX412" s="59"/>
      <c r="BY412" s="59"/>
      <c r="BZ412" s="59"/>
      <c r="CA412" s="59"/>
      <c r="CB412" s="65"/>
      <c r="CC412" s="59"/>
      <c r="XET412" s="28" t="str">
        <f t="shared" si="7"/>
        <v/>
      </c>
    </row>
    <row r="413" spans="1:81 16374:16374" s="28" customFormat="1" x14ac:dyDescent="0.25">
      <c r="A413" s="59"/>
      <c r="B413" s="65"/>
      <c r="C413" s="65"/>
      <c r="D413" s="65"/>
      <c r="E413" s="57"/>
      <c r="F413" s="59"/>
      <c r="G413" s="59"/>
      <c r="H413" s="59"/>
      <c r="I413" s="59"/>
      <c r="J413" s="59"/>
      <c r="K413" s="59"/>
      <c r="L413" s="59"/>
      <c r="M413" s="59"/>
      <c r="N413" s="59"/>
      <c r="O413" s="59"/>
      <c r="P413" s="59"/>
      <c r="Q413" s="59"/>
      <c r="R413" s="59"/>
      <c r="S413" s="59"/>
      <c r="T413" s="59"/>
      <c r="U413" s="59"/>
      <c r="V413" s="59"/>
      <c r="W413" s="59"/>
      <c r="X413" s="65"/>
      <c r="Y413" s="65"/>
      <c r="Z413" s="65"/>
      <c r="AA413" s="65"/>
      <c r="AB413" s="65"/>
      <c r="AC413" s="65"/>
      <c r="AD413" s="59"/>
      <c r="AE413" s="58"/>
      <c r="AF413" s="58"/>
      <c r="AG413" s="58"/>
      <c r="AH413" s="58"/>
      <c r="AI413" s="59"/>
      <c r="AJ413" s="65"/>
      <c r="AK413" s="59"/>
      <c r="AL413" s="59"/>
      <c r="AM413" s="59"/>
      <c r="AN413" s="59"/>
      <c r="AO413" s="59"/>
      <c r="AP413" s="59"/>
      <c r="AQ413" s="59"/>
      <c r="AR413" s="66"/>
      <c r="AS413" s="63"/>
      <c r="AT413" s="64"/>
      <c r="AU413" s="63"/>
      <c r="AV413" s="59"/>
      <c r="AW413" s="59"/>
      <c r="AX413" s="59"/>
      <c r="AY413" s="59"/>
      <c r="AZ413" s="59"/>
      <c r="BA413" s="59"/>
      <c r="BB413" s="59"/>
      <c r="BC413" s="59"/>
      <c r="BD413" s="59"/>
      <c r="BE413" s="59"/>
      <c r="BF413" s="65"/>
      <c r="BG413" s="59"/>
      <c r="BH413" s="59"/>
      <c r="BI413" s="59"/>
      <c r="BJ413" s="59"/>
      <c r="BK413" s="26"/>
      <c r="BL413" s="27"/>
      <c r="BM413" s="59"/>
      <c r="BN413" s="59"/>
      <c r="BO413" s="59"/>
      <c r="BP413" s="59"/>
      <c r="BQ413" s="59"/>
      <c r="BR413" s="59"/>
      <c r="BS413" s="59"/>
      <c r="BT413" s="67"/>
      <c r="BU413" s="67"/>
      <c r="BV413" s="59"/>
      <c r="BW413" s="59"/>
      <c r="BX413" s="59"/>
      <c r="BY413" s="59"/>
      <c r="BZ413" s="59"/>
      <c r="CA413" s="59"/>
      <c r="CB413" s="65"/>
      <c r="CC413" s="59"/>
      <c r="XET413" s="28" t="str">
        <f t="shared" si="7"/>
        <v/>
      </c>
    </row>
    <row r="414" spans="1:81 16374:16374" s="28" customFormat="1" x14ac:dyDescent="0.25">
      <c r="A414" s="59"/>
      <c r="B414" s="65"/>
      <c r="C414" s="65"/>
      <c r="D414" s="65"/>
      <c r="E414" s="57"/>
      <c r="F414" s="59"/>
      <c r="G414" s="59"/>
      <c r="H414" s="59"/>
      <c r="I414" s="59"/>
      <c r="J414" s="59"/>
      <c r="K414" s="59"/>
      <c r="L414" s="59"/>
      <c r="M414" s="59"/>
      <c r="N414" s="59"/>
      <c r="O414" s="59"/>
      <c r="P414" s="59"/>
      <c r="Q414" s="59"/>
      <c r="R414" s="59"/>
      <c r="S414" s="59"/>
      <c r="T414" s="59"/>
      <c r="U414" s="59"/>
      <c r="V414" s="59"/>
      <c r="W414" s="59"/>
      <c r="X414" s="65"/>
      <c r="Y414" s="65"/>
      <c r="Z414" s="65"/>
      <c r="AA414" s="65"/>
      <c r="AB414" s="65"/>
      <c r="AC414" s="65"/>
      <c r="AD414" s="59"/>
      <c r="AE414" s="58"/>
      <c r="AF414" s="58"/>
      <c r="AG414" s="58"/>
      <c r="AH414" s="58"/>
      <c r="AI414" s="59"/>
      <c r="AJ414" s="65"/>
      <c r="AK414" s="59"/>
      <c r="AL414" s="59"/>
      <c r="AM414" s="59"/>
      <c r="AN414" s="59"/>
      <c r="AO414" s="59"/>
      <c r="AP414" s="59"/>
      <c r="AQ414" s="59"/>
      <c r="AR414" s="66"/>
      <c r="AS414" s="63"/>
      <c r="AT414" s="64"/>
      <c r="AU414" s="63"/>
      <c r="AV414" s="59"/>
      <c r="AW414" s="59"/>
      <c r="AX414" s="59"/>
      <c r="AY414" s="59"/>
      <c r="AZ414" s="59"/>
      <c r="BA414" s="59"/>
      <c r="BB414" s="59"/>
      <c r="BC414" s="59"/>
      <c r="BD414" s="59"/>
      <c r="BE414" s="59"/>
      <c r="BF414" s="65"/>
      <c r="BG414" s="59"/>
      <c r="BH414" s="59"/>
      <c r="BI414" s="59"/>
      <c r="BJ414" s="59"/>
      <c r="BK414" s="26"/>
      <c r="BL414" s="27"/>
      <c r="BM414" s="59"/>
      <c r="BN414" s="59"/>
      <c r="BO414" s="59"/>
      <c r="BP414" s="59"/>
      <c r="BQ414" s="59"/>
      <c r="BR414" s="59"/>
      <c r="BS414" s="59"/>
      <c r="BT414" s="67"/>
      <c r="BU414" s="67"/>
      <c r="BV414" s="59"/>
      <c r="BW414" s="59"/>
      <c r="BX414" s="59"/>
      <c r="BY414" s="59"/>
      <c r="BZ414" s="59"/>
      <c r="CA414" s="59"/>
      <c r="CB414" s="65"/>
      <c r="CC414" s="59"/>
      <c r="XET414" s="28" t="str">
        <f t="shared" si="7"/>
        <v/>
      </c>
    </row>
    <row r="415" spans="1:81 16374:16374" s="28" customFormat="1" x14ac:dyDescent="0.25">
      <c r="A415" s="59"/>
      <c r="B415" s="65"/>
      <c r="C415" s="65"/>
      <c r="D415" s="65"/>
      <c r="E415" s="57"/>
      <c r="F415" s="59"/>
      <c r="G415" s="59"/>
      <c r="H415" s="59"/>
      <c r="I415" s="59"/>
      <c r="J415" s="59"/>
      <c r="K415" s="59"/>
      <c r="L415" s="59"/>
      <c r="M415" s="59"/>
      <c r="N415" s="59"/>
      <c r="O415" s="59"/>
      <c r="P415" s="59"/>
      <c r="Q415" s="59"/>
      <c r="R415" s="59"/>
      <c r="S415" s="59"/>
      <c r="T415" s="59"/>
      <c r="U415" s="59"/>
      <c r="V415" s="59"/>
      <c r="W415" s="59"/>
      <c r="X415" s="65"/>
      <c r="Y415" s="65"/>
      <c r="Z415" s="65"/>
      <c r="AA415" s="65"/>
      <c r="AB415" s="65"/>
      <c r="AC415" s="65"/>
      <c r="AD415" s="59"/>
      <c r="AE415" s="58"/>
      <c r="AF415" s="58"/>
      <c r="AG415" s="58"/>
      <c r="AH415" s="58"/>
      <c r="AI415" s="59"/>
      <c r="AJ415" s="65"/>
      <c r="AK415" s="59"/>
      <c r="AL415" s="59"/>
      <c r="AM415" s="59"/>
      <c r="AN415" s="59"/>
      <c r="AO415" s="59"/>
      <c r="AP415" s="59"/>
      <c r="AQ415" s="59"/>
      <c r="AR415" s="66"/>
      <c r="AS415" s="63"/>
      <c r="AT415" s="64"/>
      <c r="AU415" s="63"/>
      <c r="AV415" s="59"/>
      <c r="AW415" s="59"/>
      <c r="AX415" s="59"/>
      <c r="AY415" s="59"/>
      <c r="AZ415" s="59"/>
      <c r="BA415" s="59"/>
      <c r="BB415" s="59"/>
      <c r="BC415" s="59"/>
      <c r="BD415" s="59"/>
      <c r="BE415" s="59"/>
      <c r="BF415" s="65"/>
      <c r="BG415" s="59"/>
      <c r="BH415" s="59"/>
      <c r="BI415" s="59"/>
      <c r="BJ415" s="59"/>
      <c r="BK415" s="26"/>
      <c r="BL415" s="27"/>
      <c r="BM415" s="59"/>
      <c r="BN415" s="59"/>
      <c r="BO415" s="59"/>
      <c r="BP415" s="59"/>
      <c r="BQ415" s="59"/>
      <c r="BR415" s="59"/>
      <c r="BS415" s="59"/>
      <c r="BT415" s="67"/>
      <c r="BU415" s="67"/>
      <c r="BV415" s="59"/>
      <c r="BW415" s="59"/>
      <c r="BX415" s="59"/>
      <c r="BY415" s="59"/>
      <c r="BZ415" s="59"/>
      <c r="CA415" s="59"/>
      <c r="CB415" s="65"/>
      <c r="CC415" s="59"/>
      <c r="XET415" s="28" t="str">
        <f t="shared" si="7"/>
        <v/>
      </c>
    </row>
    <row r="416" spans="1:81 16374:16374" s="28" customFormat="1" x14ac:dyDescent="0.25">
      <c r="A416" s="59"/>
      <c r="B416" s="65"/>
      <c r="C416" s="65"/>
      <c r="D416" s="65"/>
      <c r="E416" s="57"/>
      <c r="F416" s="59"/>
      <c r="G416" s="59"/>
      <c r="H416" s="59"/>
      <c r="I416" s="59"/>
      <c r="J416" s="59"/>
      <c r="K416" s="59"/>
      <c r="L416" s="59"/>
      <c r="M416" s="59"/>
      <c r="N416" s="59"/>
      <c r="O416" s="59"/>
      <c r="P416" s="59"/>
      <c r="Q416" s="59"/>
      <c r="R416" s="59"/>
      <c r="S416" s="59"/>
      <c r="T416" s="59"/>
      <c r="U416" s="59"/>
      <c r="V416" s="59"/>
      <c r="W416" s="59"/>
      <c r="X416" s="65"/>
      <c r="Y416" s="65"/>
      <c r="Z416" s="65"/>
      <c r="AA416" s="65"/>
      <c r="AB416" s="65"/>
      <c r="AC416" s="65"/>
      <c r="AD416" s="59"/>
      <c r="AE416" s="58"/>
      <c r="AF416" s="58"/>
      <c r="AG416" s="58"/>
      <c r="AH416" s="58"/>
      <c r="AI416" s="59"/>
      <c r="AJ416" s="65"/>
      <c r="AK416" s="59"/>
      <c r="AL416" s="59"/>
      <c r="AM416" s="59"/>
      <c r="AN416" s="59"/>
      <c r="AO416" s="59"/>
      <c r="AP416" s="59"/>
      <c r="AQ416" s="59"/>
      <c r="AR416" s="66"/>
      <c r="AS416" s="63"/>
      <c r="AT416" s="64"/>
      <c r="AU416" s="63"/>
      <c r="AV416" s="59"/>
      <c r="AW416" s="59"/>
      <c r="AX416" s="59"/>
      <c r="AY416" s="59"/>
      <c r="AZ416" s="59"/>
      <c r="BA416" s="59"/>
      <c r="BB416" s="59"/>
      <c r="BC416" s="59"/>
      <c r="BD416" s="59"/>
      <c r="BE416" s="59"/>
      <c r="BF416" s="65"/>
      <c r="BG416" s="59"/>
      <c r="BH416" s="59"/>
      <c r="BI416" s="59"/>
      <c r="BJ416" s="59"/>
      <c r="BK416" s="26"/>
      <c r="BL416" s="27"/>
      <c r="BM416" s="59"/>
      <c r="BN416" s="59"/>
      <c r="BO416" s="59"/>
      <c r="BP416" s="59"/>
      <c r="BQ416" s="59"/>
      <c r="BR416" s="59"/>
      <c r="BS416" s="59"/>
      <c r="BT416" s="67"/>
      <c r="BU416" s="67"/>
      <c r="BV416" s="59"/>
      <c r="BW416" s="59"/>
      <c r="BX416" s="59"/>
      <c r="BY416" s="59"/>
      <c r="BZ416" s="59"/>
      <c r="CA416" s="59"/>
      <c r="CB416" s="65"/>
      <c r="CC416" s="59"/>
      <c r="XET416" s="28" t="str">
        <f t="shared" si="7"/>
        <v/>
      </c>
    </row>
    <row r="417" spans="1:81 16374:16374" s="28" customFormat="1" x14ac:dyDescent="0.25">
      <c r="A417" s="59"/>
      <c r="B417" s="65"/>
      <c r="C417" s="65"/>
      <c r="D417" s="65"/>
      <c r="E417" s="57"/>
      <c r="F417" s="59"/>
      <c r="G417" s="59"/>
      <c r="H417" s="59"/>
      <c r="I417" s="59"/>
      <c r="J417" s="59"/>
      <c r="K417" s="59"/>
      <c r="L417" s="59"/>
      <c r="M417" s="59"/>
      <c r="N417" s="59"/>
      <c r="O417" s="59"/>
      <c r="P417" s="59"/>
      <c r="Q417" s="59"/>
      <c r="R417" s="59"/>
      <c r="S417" s="59"/>
      <c r="T417" s="59"/>
      <c r="U417" s="59"/>
      <c r="V417" s="59"/>
      <c r="W417" s="59"/>
      <c r="X417" s="65"/>
      <c r="Y417" s="65"/>
      <c r="Z417" s="65"/>
      <c r="AA417" s="65"/>
      <c r="AB417" s="65"/>
      <c r="AC417" s="65"/>
      <c r="AD417" s="59"/>
      <c r="AE417" s="58"/>
      <c r="AF417" s="58"/>
      <c r="AG417" s="58"/>
      <c r="AH417" s="58"/>
      <c r="AI417" s="59"/>
      <c r="AJ417" s="65"/>
      <c r="AK417" s="59"/>
      <c r="AL417" s="59"/>
      <c r="AM417" s="59"/>
      <c r="AN417" s="59"/>
      <c r="AO417" s="59"/>
      <c r="AP417" s="59"/>
      <c r="AQ417" s="59"/>
      <c r="AR417" s="66"/>
      <c r="AS417" s="63"/>
      <c r="AT417" s="64"/>
      <c r="AU417" s="63"/>
      <c r="AV417" s="59"/>
      <c r="AW417" s="59"/>
      <c r="AX417" s="59"/>
      <c r="AY417" s="59"/>
      <c r="AZ417" s="59"/>
      <c r="BA417" s="59"/>
      <c r="BB417" s="59"/>
      <c r="BC417" s="59"/>
      <c r="BD417" s="59"/>
      <c r="BE417" s="59"/>
      <c r="BF417" s="65"/>
      <c r="BG417" s="59"/>
      <c r="BH417" s="59"/>
      <c r="BI417" s="59"/>
      <c r="BJ417" s="59"/>
      <c r="BK417" s="26"/>
      <c r="BL417" s="27"/>
      <c r="BM417" s="59"/>
      <c r="BN417" s="59"/>
      <c r="BO417" s="59"/>
      <c r="BP417" s="59"/>
      <c r="BQ417" s="59"/>
      <c r="BR417" s="59"/>
      <c r="BS417" s="59"/>
      <c r="BT417" s="67"/>
      <c r="BU417" s="67"/>
      <c r="BV417" s="59"/>
      <c r="BW417" s="59"/>
      <c r="BX417" s="59"/>
      <c r="BY417" s="59"/>
      <c r="BZ417" s="59"/>
      <c r="CA417" s="59"/>
      <c r="CB417" s="65"/>
      <c r="CC417" s="59"/>
      <c r="XET417" s="28" t="str">
        <f t="shared" si="7"/>
        <v/>
      </c>
    </row>
    <row r="418" spans="1:81 16374:16374" s="28" customFormat="1" x14ac:dyDescent="0.25">
      <c r="A418" s="59"/>
      <c r="B418" s="65"/>
      <c r="C418" s="65"/>
      <c r="D418" s="65"/>
      <c r="E418" s="57"/>
      <c r="F418" s="59"/>
      <c r="G418" s="59"/>
      <c r="H418" s="59"/>
      <c r="I418" s="59"/>
      <c r="J418" s="59"/>
      <c r="K418" s="59"/>
      <c r="L418" s="59"/>
      <c r="M418" s="59"/>
      <c r="N418" s="59"/>
      <c r="O418" s="59"/>
      <c r="P418" s="59"/>
      <c r="Q418" s="59"/>
      <c r="R418" s="59"/>
      <c r="S418" s="59"/>
      <c r="T418" s="59"/>
      <c r="U418" s="59"/>
      <c r="V418" s="59"/>
      <c r="W418" s="59"/>
      <c r="X418" s="65"/>
      <c r="Y418" s="65"/>
      <c r="Z418" s="65"/>
      <c r="AA418" s="65"/>
      <c r="AB418" s="65"/>
      <c r="AC418" s="65"/>
      <c r="AD418" s="59"/>
      <c r="AE418" s="58"/>
      <c r="AF418" s="58"/>
      <c r="AG418" s="58"/>
      <c r="AH418" s="58"/>
      <c r="AI418" s="59"/>
      <c r="AJ418" s="65"/>
      <c r="AK418" s="59"/>
      <c r="AL418" s="59"/>
      <c r="AM418" s="59"/>
      <c r="AN418" s="59"/>
      <c r="AO418" s="59"/>
      <c r="AP418" s="59"/>
      <c r="AQ418" s="59"/>
      <c r="AR418" s="66"/>
      <c r="AS418" s="63"/>
      <c r="AT418" s="64"/>
      <c r="AU418" s="63"/>
      <c r="AV418" s="59"/>
      <c r="AW418" s="59"/>
      <c r="AX418" s="59"/>
      <c r="AY418" s="59"/>
      <c r="AZ418" s="59"/>
      <c r="BA418" s="59"/>
      <c r="BB418" s="59"/>
      <c r="BC418" s="59"/>
      <c r="BD418" s="59"/>
      <c r="BE418" s="59"/>
      <c r="BF418" s="65"/>
      <c r="BG418" s="59"/>
      <c r="BH418" s="59"/>
      <c r="BI418" s="59"/>
      <c r="BJ418" s="59"/>
      <c r="BK418" s="26"/>
      <c r="BL418" s="27"/>
      <c r="BM418" s="59"/>
      <c r="BN418" s="59"/>
      <c r="BO418" s="59"/>
      <c r="BP418" s="59"/>
      <c r="BQ418" s="59"/>
      <c r="BR418" s="59"/>
      <c r="BS418" s="59"/>
      <c r="BT418" s="67"/>
      <c r="BU418" s="67"/>
      <c r="BV418" s="59"/>
      <c r="BW418" s="59"/>
      <c r="BX418" s="59"/>
      <c r="BY418" s="59"/>
      <c r="BZ418" s="59"/>
      <c r="CA418" s="59"/>
      <c r="CB418" s="65"/>
      <c r="CC418" s="59"/>
      <c r="XET418" s="28" t="str">
        <f t="shared" si="7"/>
        <v/>
      </c>
    </row>
    <row r="419" spans="1:81 16374:16374" s="28" customFormat="1" x14ac:dyDescent="0.25">
      <c r="A419" s="59"/>
      <c r="B419" s="65"/>
      <c r="C419" s="65"/>
      <c r="D419" s="65"/>
      <c r="E419" s="57"/>
      <c r="F419" s="59"/>
      <c r="G419" s="59"/>
      <c r="H419" s="59"/>
      <c r="I419" s="59"/>
      <c r="J419" s="59"/>
      <c r="K419" s="59"/>
      <c r="L419" s="59"/>
      <c r="M419" s="59"/>
      <c r="N419" s="59"/>
      <c r="O419" s="59"/>
      <c r="P419" s="59"/>
      <c r="Q419" s="59"/>
      <c r="R419" s="59"/>
      <c r="S419" s="59"/>
      <c r="T419" s="59"/>
      <c r="U419" s="59"/>
      <c r="V419" s="59"/>
      <c r="W419" s="59"/>
      <c r="X419" s="65"/>
      <c r="Y419" s="65"/>
      <c r="Z419" s="65"/>
      <c r="AA419" s="65"/>
      <c r="AB419" s="65"/>
      <c r="AC419" s="65"/>
      <c r="AD419" s="59"/>
      <c r="AE419" s="58"/>
      <c r="AF419" s="58"/>
      <c r="AG419" s="58"/>
      <c r="AH419" s="58"/>
      <c r="AI419" s="59"/>
      <c r="AJ419" s="65"/>
      <c r="AK419" s="59"/>
      <c r="AL419" s="59"/>
      <c r="AM419" s="59"/>
      <c r="AN419" s="59"/>
      <c r="AO419" s="59"/>
      <c r="AP419" s="59"/>
      <c r="AQ419" s="59"/>
      <c r="AR419" s="66"/>
      <c r="AS419" s="63"/>
      <c r="AT419" s="64"/>
      <c r="AU419" s="63"/>
      <c r="AV419" s="59"/>
      <c r="AW419" s="59"/>
      <c r="AX419" s="59"/>
      <c r="AY419" s="59"/>
      <c r="AZ419" s="59"/>
      <c r="BA419" s="59"/>
      <c r="BB419" s="59"/>
      <c r="BC419" s="59"/>
      <c r="BD419" s="59"/>
      <c r="BE419" s="59"/>
      <c r="BF419" s="65"/>
      <c r="BG419" s="59"/>
      <c r="BH419" s="59"/>
      <c r="BI419" s="59"/>
      <c r="BJ419" s="59"/>
      <c r="BK419" s="26"/>
      <c r="BL419" s="27"/>
      <c r="BM419" s="59"/>
      <c r="BN419" s="59"/>
      <c r="BO419" s="59"/>
      <c r="BP419" s="59"/>
      <c r="BQ419" s="59"/>
      <c r="BR419" s="59"/>
      <c r="BS419" s="59"/>
      <c r="BT419" s="67"/>
      <c r="BU419" s="67"/>
      <c r="BV419" s="59"/>
      <c r="BW419" s="59"/>
      <c r="BX419" s="59"/>
      <c r="BY419" s="59"/>
      <c r="BZ419" s="59"/>
      <c r="CA419" s="59"/>
      <c r="CB419" s="65"/>
      <c r="CC419" s="59"/>
      <c r="XET419" s="28" t="str">
        <f t="shared" si="7"/>
        <v/>
      </c>
    </row>
    <row r="420" spans="1:81 16374:16374" s="28" customFormat="1" x14ac:dyDescent="0.25">
      <c r="A420" s="59"/>
      <c r="B420" s="65"/>
      <c r="C420" s="65"/>
      <c r="D420" s="65"/>
      <c r="E420" s="57"/>
      <c r="F420" s="59"/>
      <c r="G420" s="59"/>
      <c r="H420" s="59"/>
      <c r="I420" s="59"/>
      <c r="J420" s="59"/>
      <c r="K420" s="59"/>
      <c r="L420" s="59"/>
      <c r="M420" s="59"/>
      <c r="N420" s="59"/>
      <c r="O420" s="59"/>
      <c r="P420" s="59"/>
      <c r="Q420" s="59"/>
      <c r="R420" s="59"/>
      <c r="S420" s="59"/>
      <c r="T420" s="59"/>
      <c r="U420" s="59"/>
      <c r="V420" s="59"/>
      <c r="W420" s="59"/>
      <c r="X420" s="65"/>
      <c r="Y420" s="65"/>
      <c r="Z420" s="65"/>
      <c r="AA420" s="65"/>
      <c r="AB420" s="65"/>
      <c r="AC420" s="65"/>
      <c r="AD420" s="59"/>
      <c r="AE420" s="58"/>
      <c r="AF420" s="58"/>
      <c r="AG420" s="58"/>
      <c r="AH420" s="58"/>
      <c r="AI420" s="59"/>
      <c r="AJ420" s="65"/>
      <c r="AK420" s="59"/>
      <c r="AL420" s="59"/>
      <c r="AM420" s="59"/>
      <c r="AN420" s="59"/>
      <c r="AO420" s="59"/>
      <c r="AP420" s="59"/>
      <c r="AQ420" s="59"/>
      <c r="AR420" s="66"/>
      <c r="AS420" s="63"/>
      <c r="AT420" s="64"/>
      <c r="AU420" s="63"/>
      <c r="AV420" s="59"/>
      <c r="AW420" s="59"/>
      <c r="AX420" s="59"/>
      <c r="AY420" s="59"/>
      <c r="AZ420" s="59"/>
      <c r="BA420" s="59"/>
      <c r="BB420" s="59"/>
      <c r="BC420" s="59"/>
      <c r="BD420" s="59"/>
      <c r="BE420" s="59"/>
      <c r="BF420" s="65"/>
      <c r="BG420" s="59"/>
      <c r="BH420" s="59"/>
      <c r="BI420" s="59"/>
      <c r="BJ420" s="59"/>
      <c r="BK420" s="26"/>
      <c r="BL420" s="27"/>
      <c r="BM420" s="59"/>
      <c r="BN420" s="59"/>
      <c r="BO420" s="59"/>
      <c r="BP420" s="59"/>
      <c r="BQ420" s="59"/>
      <c r="BR420" s="59"/>
      <c r="BS420" s="59"/>
      <c r="BT420" s="67"/>
      <c r="BU420" s="67"/>
      <c r="BV420" s="59"/>
      <c r="BW420" s="59"/>
      <c r="BX420" s="59"/>
      <c r="BY420" s="59"/>
      <c r="BZ420" s="59"/>
      <c r="CA420" s="59"/>
      <c r="CB420" s="65"/>
      <c r="CC420" s="59"/>
      <c r="XET420" s="28" t="str">
        <f t="shared" si="7"/>
        <v/>
      </c>
    </row>
    <row r="421" spans="1:81 16374:16374" s="28" customFormat="1" x14ac:dyDescent="0.25">
      <c r="A421" s="59"/>
      <c r="B421" s="65"/>
      <c r="C421" s="65"/>
      <c r="D421" s="65"/>
      <c r="E421" s="57"/>
      <c r="F421" s="59"/>
      <c r="G421" s="59"/>
      <c r="H421" s="59"/>
      <c r="I421" s="59"/>
      <c r="J421" s="59"/>
      <c r="K421" s="59"/>
      <c r="L421" s="59"/>
      <c r="M421" s="59"/>
      <c r="N421" s="59"/>
      <c r="O421" s="59"/>
      <c r="P421" s="59"/>
      <c r="Q421" s="59"/>
      <c r="R421" s="59"/>
      <c r="S421" s="59"/>
      <c r="T421" s="59"/>
      <c r="U421" s="59"/>
      <c r="V421" s="59"/>
      <c r="W421" s="59"/>
      <c r="X421" s="65"/>
      <c r="Y421" s="65"/>
      <c r="Z421" s="65"/>
      <c r="AA421" s="65"/>
      <c r="AB421" s="65"/>
      <c r="AC421" s="65"/>
      <c r="AD421" s="59"/>
      <c r="AE421" s="58"/>
      <c r="AF421" s="58"/>
      <c r="AG421" s="58"/>
      <c r="AH421" s="58"/>
      <c r="AI421" s="59"/>
      <c r="AJ421" s="65"/>
      <c r="AK421" s="59"/>
      <c r="AL421" s="59"/>
      <c r="AM421" s="59"/>
      <c r="AN421" s="59"/>
      <c r="AO421" s="59"/>
      <c r="AP421" s="59"/>
      <c r="AQ421" s="59"/>
      <c r="AR421" s="66"/>
      <c r="AS421" s="63"/>
      <c r="AT421" s="64"/>
      <c r="AU421" s="63"/>
      <c r="AV421" s="59"/>
      <c r="AW421" s="59"/>
      <c r="AX421" s="59"/>
      <c r="AY421" s="59"/>
      <c r="AZ421" s="59"/>
      <c r="BA421" s="59"/>
      <c r="BB421" s="59"/>
      <c r="BC421" s="59"/>
      <c r="BD421" s="59"/>
      <c r="BE421" s="59"/>
      <c r="BF421" s="65"/>
      <c r="BG421" s="59"/>
      <c r="BH421" s="59"/>
      <c r="BI421" s="59"/>
      <c r="BJ421" s="59"/>
      <c r="BK421" s="26"/>
      <c r="BL421" s="27"/>
      <c r="BM421" s="59"/>
      <c r="BN421" s="59"/>
      <c r="BO421" s="59"/>
      <c r="BP421" s="59"/>
      <c r="BQ421" s="59"/>
      <c r="BR421" s="59"/>
      <c r="BS421" s="59"/>
      <c r="BT421" s="67"/>
      <c r="BU421" s="67"/>
      <c r="BV421" s="59"/>
      <c r="BW421" s="59"/>
      <c r="BX421" s="59"/>
      <c r="BY421" s="59"/>
      <c r="BZ421" s="59"/>
      <c r="CA421" s="59"/>
      <c r="CB421" s="65"/>
      <c r="CC421" s="59"/>
      <c r="XET421" s="28" t="str">
        <f t="shared" si="7"/>
        <v/>
      </c>
    </row>
    <row r="422" spans="1:81 16374:16374" s="28" customFormat="1" x14ac:dyDescent="0.25">
      <c r="A422" s="59"/>
      <c r="B422" s="65"/>
      <c r="C422" s="65"/>
      <c r="D422" s="65"/>
      <c r="E422" s="57"/>
      <c r="F422" s="59"/>
      <c r="G422" s="59"/>
      <c r="H422" s="59"/>
      <c r="I422" s="59"/>
      <c r="J422" s="59"/>
      <c r="K422" s="59"/>
      <c r="L422" s="59"/>
      <c r="M422" s="59"/>
      <c r="N422" s="59"/>
      <c r="O422" s="59"/>
      <c r="P422" s="59"/>
      <c r="Q422" s="59"/>
      <c r="R422" s="59"/>
      <c r="S422" s="59"/>
      <c r="T422" s="59"/>
      <c r="U422" s="59"/>
      <c r="V422" s="59"/>
      <c r="W422" s="59"/>
      <c r="X422" s="65"/>
      <c r="Y422" s="65"/>
      <c r="Z422" s="65"/>
      <c r="AA422" s="65"/>
      <c r="AB422" s="65"/>
      <c r="AC422" s="65"/>
      <c r="AD422" s="59"/>
      <c r="AE422" s="58"/>
      <c r="AF422" s="58"/>
      <c r="AG422" s="58"/>
      <c r="AH422" s="58"/>
      <c r="AI422" s="59"/>
      <c r="AJ422" s="65"/>
      <c r="AK422" s="59"/>
      <c r="AL422" s="59"/>
      <c r="AM422" s="59"/>
      <c r="AN422" s="59"/>
      <c r="AO422" s="59"/>
      <c r="AP422" s="59"/>
      <c r="AQ422" s="59"/>
      <c r="AR422" s="66"/>
      <c r="AS422" s="63"/>
      <c r="AT422" s="64"/>
      <c r="AU422" s="63"/>
      <c r="AV422" s="59"/>
      <c r="AW422" s="59"/>
      <c r="AX422" s="59"/>
      <c r="AY422" s="59"/>
      <c r="AZ422" s="59"/>
      <c r="BA422" s="59"/>
      <c r="BB422" s="59"/>
      <c r="BC422" s="59"/>
      <c r="BD422" s="59"/>
      <c r="BE422" s="59"/>
      <c r="BF422" s="65"/>
      <c r="BG422" s="59"/>
      <c r="BH422" s="59"/>
      <c r="BI422" s="59"/>
      <c r="BJ422" s="59"/>
      <c r="BK422" s="26"/>
      <c r="BL422" s="27"/>
      <c r="BM422" s="59"/>
      <c r="BN422" s="59"/>
      <c r="BO422" s="59"/>
      <c r="BP422" s="59"/>
      <c r="BQ422" s="59"/>
      <c r="BR422" s="59"/>
      <c r="BS422" s="59"/>
      <c r="BT422" s="67"/>
      <c r="BU422" s="67"/>
      <c r="BV422" s="59"/>
      <c r="BW422" s="59"/>
      <c r="BX422" s="59"/>
      <c r="BY422" s="59"/>
      <c r="BZ422" s="59"/>
      <c r="CA422" s="59"/>
      <c r="CB422" s="65"/>
      <c r="CC422" s="59"/>
      <c r="XET422" s="28" t="str">
        <f t="shared" si="7"/>
        <v/>
      </c>
    </row>
    <row r="423" spans="1:81 16374:16374" s="28" customFormat="1" x14ac:dyDescent="0.25">
      <c r="A423" s="59"/>
      <c r="B423" s="65"/>
      <c r="C423" s="65"/>
      <c r="D423" s="65"/>
      <c r="E423" s="57"/>
      <c r="F423" s="59"/>
      <c r="G423" s="59"/>
      <c r="H423" s="59"/>
      <c r="I423" s="59"/>
      <c r="J423" s="59"/>
      <c r="K423" s="59"/>
      <c r="L423" s="59"/>
      <c r="M423" s="59"/>
      <c r="N423" s="59"/>
      <c r="O423" s="59"/>
      <c r="P423" s="59"/>
      <c r="Q423" s="59"/>
      <c r="R423" s="59"/>
      <c r="S423" s="59"/>
      <c r="T423" s="59"/>
      <c r="U423" s="59"/>
      <c r="V423" s="59"/>
      <c r="W423" s="59"/>
      <c r="X423" s="65"/>
      <c r="Y423" s="65"/>
      <c r="Z423" s="65"/>
      <c r="AA423" s="65"/>
      <c r="AB423" s="65"/>
      <c r="AC423" s="65"/>
      <c r="AD423" s="59"/>
      <c r="AE423" s="58"/>
      <c r="AF423" s="58"/>
      <c r="AG423" s="58"/>
      <c r="AH423" s="58"/>
      <c r="AI423" s="59"/>
      <c r="AJ423" s="65"/>
      <c r="AK423" s="59"/>
      <c r="AL423" s="59"/>
      <c r="AM423" s="59"/>
      <c r="AN423" s="59"/>
      <c r="AO423" s="59"/>
      <c r="AP423" s="59"/>
      <c r="AQ423" s="59"/>
      <c r="AR423" s="66"/>
      <c r="AS423" s="63"/>
      <c r="AT423" s="64"/>
      <c r="AU423" s="63"/>
      <c r="AV423" s="59"/>
      <c r="AW423" s="59"/>
      <c r="AX423" s="59"/>
      <c r="AY423" s="59"/>
      <c r="AZ423" s="59"/>
      <c r="BA423" s="59"/>
      <c r="BB423" s="59"/>
      <c r="BC423" s="59"/>
      <c r="BD423" s="59"/>
      <c r="BE423" s="59"/>
      <c r="BF423" s="65"/>
      <c r="BG423" s="59"/>
      <c r="BH423" s="59"/>
      <c r="BI423" s="59"/>
      <c r="BJ423" s="59"/>
      <c r="BK423" s="26"/>
      <c r="BL423" s="27"/>
      <c r="BM423" s="59"/>
      <c r="BN423" s="59"/>
      <c r="BO423" s="59"/>
      <c r="BP423" s="59"/>
      <c r="BQ423" s="59"/>
      <c r="BR423" s="59"/>
      <c r="BS423" s="59"/>
      <c r="BT423" s="67"/>
      <c r="BU423" s="67"/>
      <c r="BV423" s="59"/>
      <c r="BW423" s="59"/>
      <c r="BX423" s="59"/>
      <c r="BY423" s="59"/>
      <c r="BZ423" s="59"/>
      <c r="CA423" s="59"/>
      <c r="CB423" s="65"/>
      <c r="CC423" s="59"/>
      <c r="XET423" s="28" t="str">
        <f t="shared" si="7"/>
        <v/>
      </c>
    </row>
    <row r="424" spans="1:81 16374:16374" s="28" customFormat="1" x14ac:dyDescent="0.25">
      <c r="A424" s="59"/>
      <c r="B424" s="65"/>
      <c r="C424" s="65"/>
      <c r="D424" s="65"/>
      <c r="E424" s="57"/>
      <c r="F424" s="59"/>
      <c r="G424" s="59"/>
      <c r="H424" s="59"/>
      <c r="I424" s="59"/>
      <c r="J424" s="59"/>
      <c r="K424" s="59"/>
      <c r="L424" s="59"/>
      <c r="M424" s="59"/>
      <c r="N424" s="59"/>
      <c r="O424" s="59"/>
      <c r="P424" s="59"/>
      <c r="Q424" s="59"/>
      <c r="R424" s="59"/>
      <c r="S424" s="59"/>
      <c r="T424" s="59"/>
      <c r="U424" s="59"/>
      <c r="V424" s="59"/>
      <c r="W424" s="59"/>
      <c r="X424" s="65"/>
      <c r="Y424" s="65"/>
      <c r="Z424" s="65"/>
      <c r="AA424" s="65"/>
      <c r="AB424" s="65"/>
      <c r="AC424" s="65"/>
      <c r="AD424" s="59"/>
      <c r="AE424" s="58"/>
      <c r="AF424" s="58"/>
      <c r="AG424" s="58"/>
      <c r="AH424" s="58"/>
      <c r="AI424" s="59"/>
      <c r="AJ424" s="65"/>
      <c r="AK424" s="59"/>
      <c r="AL424" s="59"/>
      <c r="AM424" s="59"/>
      <c r="AN424" s="59"/>
      <c r="AO424" s="59"/>
      <c r="AP424" s="59"/>
      <c r="AQ424" s="59"/>
      <c r="AR424" s="66"/>
      <c r="AS424" s="63"/>
      <c r="AT424" s="64"/>
      <c r="AU424" s="63"/>
      <c r="AV424" s="59"/>
      <c r="AW424" s="59"/>
      <c r="AX424" s="59"/>
      <c r="AY424" s="59"/>
      <c r="AZ424" s="59"/>
      <c r="BA424" s="59"/>
      <c r="BB424" s="59"/>
      <c r="BC424" s="59"/>
      <c r="BD424" s="59"/>
      <c r="BE424" s="59"/>
      <c r="BF424" s="65"/>
      <c r="BG424" s="59"/>
      <c r="BH424" s="59"/>
      <c r="BI424" s="59"/>
      <c r="BJ424" s="59"/>
      <c r="BK424" s="26"/>
      <c r="BL424" s="27"/>
      <c r="BM424" s="59"/>
      <c r="BN424" s="59"/>
      <c r="BO424" s="59"/>
      <c r="BP424" s="59"/>
      <c r="BQ424" s="59"/>
      <c r="BR424" s="59"/>
      <c r="BS424" s="59"/>
      <c r="BT424" s="67"/>
      <c r="BU424" s="67"/>
      <c r="BV424" s="59"/>
      <c r="BW424" s="59"/>
      <c r="BX424" s="59"/>
      <c r="BY424" s="59"/>
      <c r="BZ424" s="59"/>
      <c r="CA424" s="59"/>
      <c r="CB424" s="65"/>
      <c r="CC424" s="59"/>
      <c r="XET424" s="28" t="str">
        <f t="shared" si="7"/>
        <v/>
      </c>
    </row>
    <row r="425" spans="1:81 16374:16374" s="28" customFormat="1" x14ac:dyDescent="0.25">
      <c r="A425" s="59"/>
      <c r="B425" s="65"/>
      <c r="C425" s="65"/>
      <c r="D425" s="65"/>
      <c r="E425" s="57"/>
      <c r="F425" s="59"/>
      <c r="G425" s="59"/>
      <c r="H425" s="59"/>
      <c r="I425" s="59"/>
      <c r="J425" s="59"/>
      <c r="K425" s="59"/>
      <c r="L425" s="59"/>
      <c r="M425" s="59"/>
      <c r="N425" s="59"/>
      <c r="O425" s="59"/>
      <c r="P425" s="59"/>
      <c r="Q425" s="59"/>
      <c r="R425" s="59"/>
      <c r="S425" s="59"/>
      <c r="T425" s="59"/>
      <c r="U425" s="59"/>
      <c r="V425" s="59"/>
      <c r="W425" s="59"/>
      <c r="X425" s="65"/>
      <c r="Y425" s="65"/>
      <c r="Z425" s="65"/>
      <c r="AA425" s="65"/>
      <c r="AB425" s="65"/>
      <c r="AC425" s="65"/>
      <c r="AD425" s="59"/>
      <c r="AE425" s="58"/>
      <c r="AF425" s="58"/>
      <c r="AG425" s="58"/>
      <c r="AH425" s="58"/>
      <c r="AI425" s="59"/>
      <c r="AJ425" s="65"/>
      <c r="AK425" s="59"/>
      <c r="AL425" s="59"/>
      <c r="AM425" s="59"/>
      <c r="AN425" s="59"/>
      <c r="AO425" s="59"/>
      <c r="AP425" s="59"/>
      <c r="AQ425" s="59"/>
      <c r="AR425" s="66"/>
      <c r="AS425" s="63"/>
      <c r="AT425" s="64"/>
      <c r="AU425" s="63"/>
      <c r="AV425" s="59"/>
      <c r="AW425" s="59"/>
      <c r="AX425" s="59"/>
      <c r="AY425" s="59"/>
      <c r="AZ425" s="59"/>
      <c r="BA425" s="59"/>
      <c r="BB425" s="59"/>
      <c r="BC425" s="59"/>
      <c r="BD425" s="59"/>
      <c r="BE425" s="59"/>
      <c r="BF425" s="65"/>
      <c r="BG425" s="59"/>
      <c r="BH425" s="59"/>
      <c r="BI425" s="59"/>
      <c r="BJ425" s="59"/>
      <c r="BK425" s="26"/>
      <c r="BL425" s="27"/>
      <c r="BM425" s="59"/>
      <c r="BN425" s="59"/>
      <c r="BO425" s="59"/>
      <c r="BP425" s="59"/>
      <c r="BQ425" s="59"/>
      <c r="BR425" s="59"/>
      <c r="BS425" s="59"/>
      <c r="BT425" s="67"/>
      <c r="BU425" s="67"/>
      <c r="BV425" s="59"/>
      <c r="BW425" s="59"/>
      <c r="BX425" s="59"/>
      <c r="BY425" s="59"/>
      <c r="BZ425" s="59"/>
      <c r="CA425" s="59"/>
      <c r="CB425" s="65"/>
      <c r="CC425" s="59"/>
      <c r="XET425" s="28" t="str">
        <f t="shared" si="7"/>
        <v/>
      </c>
    </row>
    <row r="426" spans="1:81 16374:16374" s="28" customFormat="1" x14ac:dyDescent="0.25">
      <c r="A426" s="59"/>
      <c r="B426" s="65"/>
      <c r="C426" s="65"/>
      <c r="D426" s="65"/>
      <c r="E426" s="57"/>
      <c r="F426" s="59"/>
      <c r="G426" s="59"/>
      <c r="H426" s="59"/>
      <c r="I426" s="59"/>
      <c r="J426" s="59"/>
      <c r="K426" s="59"/>
      <c r="L426" s="59"/>
      <c r="M426" s="59"/>
      <c r="N426" s="59"/>
      <c r="O426" s="59"/>
      <c r="P426" s="59"/>
      <c r="Q426" s="59"/>
      <c r="R426" s="59"/>
      <c r="S426" s="59"/>
      <c r="T426" s="59"/>
      <c r="U426" s="59"/>
      <c r="V426" s="59"/>
      <c r="W426" s="59"/>
      <c r="X426" s="65"/>
      <c r="Y426" s="65"/>
      <c r="Z426" s="65"/>
      <c r="AA426" s="65"/>
      <c r="AB426" s="65"/>
      <c r="AC426" s="65"/>
      <c r="AD426" s="59"/>
      <c r="AE426" s="58"/>
      <c r="AF426" s="58"/>
      <c r="AG426" s="58"/>
      <c r="AH426" s="58"/>
      <c r="AI426" s="59"/>
      <c r="AJ426" s="65"/>
      <c r="AK426" s="59"/>
      <c r="AL426" s="59"/>
      <c r="AM426" s="59"/>
      <c r="AN426" s="59"/>
      <c r="AO426" s="59"/>
      <c r="AP426" s="59"/>
      <c r="AQ426" s="59"/>
      <c r="AR426" s="66"/>
      <c r="AS426" s="63"/>
      <c r="AT426" s="64"/>
      <c r="AU426" s="63"/>
      <c r="AV426" s="59"/>
      <c r="AW426" s="59"/>
      <c r="AX426" s="59"/>
      <c r="AY426" s="59"/>
      <c r="AZ426" s="59"/>
      <c r="BA426" s="59"/>
      <c r="BB426" s="59"/>
      <c r="BC426" s="59"/>
      <c r="BD426" s="59"/>
      <c r="BE426" s="59"/>
      <c r="BF426" s="65"/>
      <c r="BG426" s="59"/>
      <c r="BH426" s="59"/>
      <c r="BI426" s="59"/>
      <c r="BJ426" s="59"/>
      <c r="BK426" s="26"/>
      <c r="BL426" s="27"/>
      <c r="BM426" s="59"/>
      <c r="BN426" s="59"/>
      <c r="BO426" s="59"/>
      <c r="BP426" s="59"/>
      <c r="BQ426" s="59"/>
      <c r="BR426" s="59"/>
      <c r="BS426" s="59"/>
      <c r="BT426" s="67"/>
      <c r="BU426" s="67"/>
      <c r="BV426" s="59"/>
      <c r="BW426" s="59"/>
      <c r="BX426" s="59"/>
      <c r="BY426" s="59"/>
      <c r="BZ426" s="59"/>
      <c r="CA426" s="59"/>
      <c r="CB426" s="65"/>
      <c r="CC426" s="59"/>
      <c r="XET426" s="28" t="str">
        <f t="shared" si="7"/>
        <v/>
      </c>
    </row>
    <row r="427" spans="1:81 16374:16374" s="28" customFormat="1" x14ac:dyDescent="0.25">
      <c r="A427" s="59"/>
      <c r="B427" s="65"/>
      <c r="C427" s="65"/>
      <c r="D427" s="65"/>
      <c r="E427" s="57"/>
      <c r="F427" s="59"/>
      <c r="G427" s="59"/>
      <c r="H427" s="59"/>
      <c r="I427" s="59"/>
      <c r="J427" s="59"/>
      <c r="K427" s="59"/>
      <c r="L427" s="59"/>
      <c r="M427" s="59"/>
      <c r="N427" s="59"/>
      <c r="O427" s="59"/>
      <c r="P427" s="59"/>
      <c r="Q427" s="59"/>
      <c r="R427" s="59"/>
      <c r="S427" s="59"/>
      <c r="T427" s="59"/>
      <c r="U427" s="59"/>
      <c r="V427" s="59"/>
      <c r="W427" s="59"/>
      <c r="X427" s="65"/>
      <c r="Y427" s="65"/>
      <c r="Z427" s="65"/>
      <c r="AA427" s="65"/>
      <c r="AB427" s="65"/>
      <c r="AC427" s="65"/>
      <c r="AD427" s="59"/>
      <c r="AE427" s="58"/>
      <c r="AF427" s="58"/>
      <c r="AG427" s="58"/>
      <c r="AH427" s="58"/>
      <c r="AI427" s="59"/>
      <c r="AJ427" s="65"/>
      <c r="AK427" s="59"/>
      <c r="AL427" s="59"/>
      <c r="AM427" s="59"/>
      <c r="AN427" s="59"/>
      <c r="AO427" s="59"/>
      <c r="AP427" s="59"/>
      <c r="AQ427" s="59"/>
      <c r="AR427" s="66"/>
      <c r="AS427" s="63"/>
      <c r="AT427" s="64"/>
      <c r="AU427" s="63"/>
      <c r="AV427" s="59"/>
      <c r="AW427" s="59"/>
      <c r="AX427" s="59"/>
      <c r="AY427" s="59"/>
      <c r="AZ427" s="59"/>
      <c r="BA427" s="59"/>
      <c r="BB427" s="59"/>
      <c r="BC427" s="59"/>
      <c r="BD427" s="59"/>
      <c r="BE427" s="59"/>
      <c r="BF427" s="65"/>
      <c r="BG427" s="59"/>
      <c r="BH427" s="59"/>
      <c r="BI427" s="59"/>
      <c r="BJ427" s="59"/>
      <c r="BK427" s="26"/>
      <c r="BL427" s="27"/>
      <c r="BM427" s="59"/>
      <c r="BN427" s="59"/>
      <c r="BO427" s="59"/>
      <c r="BP427" s="59"/>
      <c r="BQ427" s="59"/>
      <c r="BR427" s="59"/>
      <c r="BS427" s="59"/>
      <c r="BT427" s="67"/>
      <c r="BU427" s="67"/>
      <c r="BV427" s="59"/>
      <c r="BW427" s="59"/>
      <c r="BX427" s="59"/>
      <c r="BY427" s="59"/>
      <c r="BZ427" s="59"/>
      <c r="CA427" s="59"/>
      <c r="CB427" s="65"/>
      <c r="CC427" s="59"/>
      <c r="XET427" s="28" t="str">
        <f t="shared" si="7"/>
        <v/>
      </c>
    </row>
    <row r="428" spans="1:81 16374:16374" s="28" customFormat="1" x14ac:dyDescent="0.25">
      <c r="A428" s="59"/>
      <c r="B428" s="65"/>
      <c r="C428" s="65"/>
      <c r="D428" s="65"/>
      <c r="E428" s="57"/>
      <c r="F428" s="59"/>
      <c r="G428" s="59"/>
      <c r="H428" s="59"/>
      <c r="I428" s="59"/>
      <c r="J428" s="59"/>
      <c r="K428" s="59"/>
      <c r="L428" s="59"/>
      <c r="M428" s="59"/>
      <c r="N428" s="59"/>
      <c r="O428" s="59"/>
      <c r="P428" s="59"/>
      <c r="Q428" s="59"/>
      <c r="R428" s="59"/>
      <c r="S428" s="59"/>
      <c r="T428" s="59"/>
      <c r="U428" s="59"/>
      <c r="V428" s="59"/>
      <c r="W428" s="59"/>
      <c r="X428" s="65"/>
      <c r="Y428" s="65"/>
      <c r="Z428" s="65"/>
      <c r="AA428" s="65"/>
      <c r="AB428" s="65"/>
      <c r="AC428" s="65"/>
      <c r="AD428" s="59"/>
      <c r="AE428" s="58"/>
      <c r="AF428" s="58"/>
      <c r="AG428" s="58"/>
      <c r="AH428" s="58"/>
      <c r="AI428" s="59"/>
      <c r="AJ428" s="65"/>
      <c r="AK428" s="59"/>
      <c r="AL428" s="59"/>
      <c r="AM428" s="59"/>
      <c r="AN428" s="59"/>
      <c r="AO428" s="59"/>
      <c r="AP428" s="59"/>
      <c r="AQ428" s="59"/>
      <c r="AR428" s="66"/>
      <c r="AS428" s="63"/>
      <c r="AT428" s="64"/>
      <c r="AU428" s="63"/>
      <c r="AV428" s="59"/>
      <c r="AW428" s="59"/>
      <c r="AX428" s="59"/>
      <c r="AY428" s="59"/>
      <c r="AZ428" s="59"/>
      <c r="BA428" s="59"/>
      <c r="BB428" s="59"/>
      <c r="BC428" s="59"/>
      <c r="BD428" s="59"/>
      <c r="BE428" s="59"/>
      <c r="BF428" s="65"/>
      <c r="BG428" s="59"/>
      <c r="BH428" s="59"/>
      <c r="BI428" s="59"/>
      <c r="BJ428" s="59"/>
      <c r="BK428" s="26"/>
      <c r="BL428" s="27"/>
      <c r="BM428" s="59"/>
      <c r="BN428" s="59"/>
      <c r="BO428" s="59"/>
      <c r="BP428" s="59"/>
      <c r="BQ428" s="59"/>
      <c r="BR428" s="59"/>
      <c r="BS428" s="59"/>
      <c r="BT428" s="67"/>
      <c r="BU428" s="67"/>
      <c r="BV428" s="59"/>
      <c r="BW428" s="59"/>
      <c r="BX428" s="59"/>
      <c r="BY428" s="59"/>
      <c r="BZ428" s="59"/>
      <c r="CA428" s="59"/>
      <c r="CB428" s="65"/>
      <c r="CC428" s="59"/>
      <c r="XET428" s="28" t="str">
        <f t="shared" si="7"/>
        <v/>
      </c>
    </row>
    <row r="429" spans="1:81 16374:16374" s="28" customFormat="1" x14ac:dyDescent="0.25">
      <c r="A429" s="59"/>
      <c r="B429" s="65"/>
      <c r="C429" s="65"/>
      <c r="D429" s="65"/>
      <c r="E429" s="57"/>
      <c r="F429" s="59"/>
      <c r="G429" s="59"/>
      <c r="H429" s="59"/>
      <c r="I429" s="59"/>
      <c r="J429" s="59"/>
      <c r="K429" s="59"/>
      <c r="L429" s="59"/>
      <c r="M429" s="59"/>
      <c r="N429" s="59"/>
      <c r="O429" s="59"/>
      <c r="P429" s="59"/>
      <c r="Q429" s="59"/>
      <c r="R429" s="59"/>
      <c r="S429" s="59"/>
      <c r="T429" s="59"/>
      <c r="U429" s="59"/>
      <c r="V429" s="59"/>
      <c r="W429" s="59"/>
      <c r="X429" s="65"/>
      <c r="Y429" s="65"/>
      <c r="Z429" s="65"/>
      <c r="AA429" s="65"/>
      <c r="AB429" s="65"/>
      <c r="AC429" s="65"/>
      <c r="AD429" s="59"/>
      <c r="AE429" s="58"/>
      <c r="AF429" s="58"/>
      <c r="AG429" s="58"/>
      <c r="AH429" s="58"/>
      <c r="AI429" s="59"/>
      <c r="AJ429" s="65"/>
      <c r="AK429" s="59"/>
      <c r="AL429" s="59"/>
      <c r="AM429" s="59"/>
      <c r="AN429" s="59"/>
      <c r="AO429" s="59"/>
      <c r="AP429" s="59"/>
      <c r="AQ429" s="59"/>
      <c r="AR429" s="66"/>
      <c r="AS429" s="63"/>
      <c r="AT429" s="64"/>
      <c r="AU429" s="63"/>
      <c r="AV429" s="59"/>
      <c r="AW429" s="59"/>
      <c r="AX429" s="59"/>
      <c r="AY429" s="59"/>
      <c r="AZ429" s="59"/>
      <c r="BA429" s="59"/>
      <c r="BB429" s="59"/>
      <c r="BC429" s="59"/>
      <c r="BD429" s="59"/>
      <c r="BE429" s="59"/>
      <c r="BF429" s="65"/>
      <c r="BG429" s="59"/>
      <c r="BH429" s="59"/>
      <c r="BI429" s="59"/>
      <c r="BJ429" s="59"/>
      <c r="BK429" s="26"/>
      <c r="BL429" s="27"/>
      <c r="BM429" s="59"/>
      <c r="BN429" s="59"/>
      <c r="BO429" s="59"/>
      <c r="BP429" s="59"/>
      <c r="BQ429" s="59"/>
      <c r="BR429" s="59"/>
      <c r="BS429" s="59"/>
      <c r="BT429" s="67"/>
      <c r="BU429" s="67"/>
      <c r="BV429" s="59"/>
      <c r="BW429" s="59"/>
      <c r="BX429" s="59"/>
      <c r="BY429" s="59"/>
      <c r="BZ429" s="59"/>
      <c r="CA429" s="59"/>
      <c r="CB429" s="65"/>
      <c r="CC429" s="59"/>
      <c r="XET429" s="28" t="str">
        <f t="shared" si="7"/>
        <v/>
      </c>
    </row>
    <row r="430" spans="1:81 16374:16374" s="28" customFormat="1" x14ac:dyDescent="0.25">
      <c r="A430" s="59"/>
      <c r="B430" s="65"/>
      <c r="C430" s="65"/>
      <c r="D430" s="65"/>
      <c r="E430" s="57"/>
      <c r="F430" s="59"/>
      <c r="G430" s="59"/>
      <c r="H430" s="59"/>
      <c r="I430" s="59"/>
      <c r="J430" s="59"/>
      <c r="K430" s="59"/>
      <c r="L430" s="59"/>
      <c r="M430" s="59"/>
      <c r="N430" s="59"/>
      <c r="O430" s="59"/>
      <c r="P430" s="59"/>
      <c r="Q430" s="59"/>
      <c r="R430" s="59"/>
      <c r="S430" s="59"/>
      <c r="T430" s="59"/>
      <c r="U430" s="59"/>
      <c r="V430" s="59"/>
      <c r="W430" s="59"/>
      <c r="X430" s="65"/>
      <c r="Y430" s="65"/>
      <c r="Z430" s="65"/>
      <c r="AA430" s="65"/>
      <c r="AB430" s="65"/>
      <c r="AC430" s="65"/>
      <c r="AD430" s="59"/>
      <c r="AE430" s="58"/>
      <c r="AF430" s="58"/>
      <c r="AG430" s="58"/>
      <c r="AH430" s="58"/>
      <c r="AI430" s="59"/>
      <c r="AJ430" s="65"/>
      <c r="AK430" s="59"/>
      <c r="AL430" s="59"/>
      <c r="AM430" s="59"/>
      <c r="AN430" s="59"/>
      <c r="AO430" s="59"/>
      <c r="AP430" s="59"/>
      <c r="AQ430" s="59"/>
      <c r="AR430" s="66"/>
      <c r="AS430" s="63"/>
      <c r="AT430" s="64"/>
      <c r="AU430" s="63"/>
      <c r="AV430" s="59"/>
      <c r="AW430" s="59"/>
      <c r="AX430" s="59"/>
      <c r="AY430" s="59"/>
      <c r="AZ430" s="59"/>
      <c r="BA430" s="59"/>
      <c r="BB430" s="59"/>
      <c r="BC430" s="59"/>
      <c r="BD430" s="59"/>
      <c r="BE430" s="59"/>
      <c r="BF430" s="65"/>
      <c r="BG430" s="59"/>
      <c r="BH430" s="59"/>
      <c r="BI430" s="59"/>
      <c r="BJ430" s="59"/>
      <c r="BK430" s="26"/>
      <c r="BL430" s="27"/>
      <c r="BM430" s="59"/>
      <c r="BN430" s="59"/>
      <c r="BO430" s="59"/>
      <c r="BP430" s="59"/>
      <c r="BQ430" s="59"/>
      <c r="BR430" s="59"/>
      <c r="BS430" s="59"/>
      <c r="BT430" s="67"/>
      <c r="BU430" s="67"/>
      <c r="BV430" s="59"/>
      <c r="BW430" s="59"/>
      <c r="BX430" s="59"/>
      <c r="BY430" s="59"/>
      <c r="BZ430" s="59"/>
      <c r="CA430" s="59"/>
      <c r="CB430" s="65"/>
      <c r="CC430" s="59"/>
      <c r="XET430" s="28" t="str">
        <f t="shared" si="7"/>
        <v/>
      </c>
    </row>
    <row r="431" spans="1:81 16374:16374" s="28" customFormat="1" x14ac:dyDescent="0.25">
      <c r="A431" s="59"/>
      <c r="B431" s="65"/>
      <c r="C431" s="65"/>
      <c r="D431" s="65"/>
      <c r="E431" s="57"/>
      <c r="F431" s="59"/>
      <c r="G431" s="59"/>
      <c r="H431" s="59"/>
      <c r="I431" s="59"/>
      <c r="J431" s="59"/>
      <c r="K431" s="59"/>
      <c r="L431" s="59"/>
      <c r="M431" s="59"/>
      <c r="N431" s="59"/>
      <c r="O431" s="59"/>
      <c r="P431" s="59"/>
      <c r="Q431" s="59"/>
      <c r="R431" s="59"/>
      <c r="S431" s="59"/>
      <c r="T431" s="59"/>
      <c r="U431" s="59"/>
      <c r="V431" s="59"/>
      <c r="W431" s="59"/>
      <c r="X431" s="65"/>
      <c r="Y431" s="65"/>
      <c r="Z431" s="65"/>
      <c r="AA431" s="65"/>
      <c r="AB431" s="65"/>
      <c r="AC431" s="65"/>
      <c r="AD431" s="59"/>
      <c r="AE431" s="58"/>
      <c r="AF431" s="58"/>
      <c r="AG431" s="58"/>
      <c r="AH431" s="58"/>
      <c r="AI431" s="59"/>
      <c r="AJ431" s="65"/>
      <c r="AK431" s="59"/>
      <c r="AL431" s="59"/>
      <c r="AM431" s="59"/>
      <c r="AN431" s="59"/>
      <c r="AO431" s="59"/>
      <c r="AP431" s="59"/>
      <c r="AQ431" s="59"/>
      <c r="AR431" s="66"/>
      <c r="AS431" s="63"/>
      <c r="AT431" s="64"/>
      <c r="AU431" s="63"/>
      <c r="AV431" s="59"/>
      <c r="AW431" s="59"/>
      <c r="AX431" s="59"/>
      <c r="AY431" s="59"/>
      <c r="AZ431" s="59"/>
      <c r="BA431" s="59"/>
      <c r="BB431" s="59"/>
      <c r="BC431" s="59"/>
      <c r="BD431" s="59"/>
      <c r="BE431" s="59"/>
      <c r="BF431" s="65"/>
      <c r="BG431" s="59"/>
      <c r="BH431" s="59"/>
      <c r="BI431" s="59"/>
      <c r="BJ431" s="59"/>
      <c r="BK431" s="26"/>
      <c r="BL431" s="27"/>
      <c r="BM431" s="59"/>
      <c r="BN431" s="59"/>
      <c r="BO431" s="59"/>
      <c r="BP431" s="59"/>
      <c r="BQ431" s="59"/>
      <c r="BR431" s="59"/>
      <c r="BS431" s="59"/>
      <c r="BT431" s="67"/>
      <c r="BU431" s="67"/>
      <c r="BV431" s="59"/>
      <c r="BW431" s="59"/>
      <c r="BX431" s="59"/>
      <c r="BY431" s="59"/>
      <c r="BZ431" s="59"/>
      <c r="CA431" s="59"/>
      <c r="CB431" s="65"/>
      <c r="CC431" s="59"/>
      <c r="XET431" s="28" t="str">
        <f t="shared" si="7"/>
        <v/>
      </c>
    </row>
    <row r="432" spans="1:81 16374:16374" s="28" customFormat="1" x14ac:dyDescent="0.25">
      <c r="A432" s="59"/>
      <c r="B432" s="65"/>
      <c r="C432" s="65"/>
      <c r="D432" s="65"/>
      <c r="E432" s="57"/>
      <c r="F432" s="59"/>
      <c r="G432" s="59"/>
      <c r="H432" s="59"/>
      <c r="I432" s="59"/>
      <c r="J432" s="59"/>
      <c r="K432" s="59"/>
      <c r="L432" s="59"/>
      <c r="M432" s="59"/>
      <c r="N432" s="59"/>
      <c r="O432" s="59"/>
      <c r="P432" s="59"/>
      <c r="Q432" s="59"/>
      <c r="R432" s="59"/>
      <c r="S432" s="59"/>
      <c r="T432" s="59"/>
      <c r="U432" s="59"/>
      <c r="V432" s="59"/>
      <c r="W432" s="59"/>
      <c r="X432" s="65"/>
      <c r="Y432" s="65"/>
      <c r="Z432" s="65"/>
      <c r="AA432" s="65"/>
      <c r="AB432" s="65"/>
      <c r="AC432" s="65"/>
      <c r="AD432" s="59"/>
      <c r="AE432" s="58"/>
      <c r="AF432" s="58"/>
      <c r="AG432" s="58"/>
      <c r="AH432" s="58"/>
      <c r="AI432" s="59"/>
      <c r="AJ432" s="65"/>
      <c r="AK432" s="59"/>
      <c r="AL432" s="59"/>
      <c r="AM432" s="59"/>
      <c r="AN432" s="59"/>
      <c r="AO432" s="59"/>
      <c r="AP432" s="59"/>
      <c r="AQ432" s="59"/>
      <c r="AR432" s="66"/>
      <c r="AS432" s="63"/>
      <c r="AT432" s="64"/>
      <c r="AU432" s="63"/>
      <c r="AV432" s="59"/>
      <c r="AW432" s="59"/>
      <c r="AX432" s="59"/>
      <c r="AY432" s="59"/>
      <c r="AZ432" s="59"/>
      <c r="BA432" s="59"/>
      <c r="BB432" s="59"/>
      <c r="BC432" s="59"/>
      <c r="BD432" s="59"/>
      <c r="BE432" s="59"/>
      <c r="BF432" s="65"/>
      <c r="BG432" s="59"/>
      <c r="BH432" s="59"/>
      <c r="BI432" s="59"/>
      <c r="BJ432" s="59"/>
      <c r="BK432" s="26"/>
      <c r="BL432" s="27"/>
      <c r="BM432" s="59"/>
      <c r="BN432" s="59"/>
      <c r="BO432" s="59"/>
      <c r="BP432" s="59"/>
      <c r="BQ432" s="59"/>
      <c r="BR432" s="59"/>
      <c r="BS432" s="59"/>
      <c r="BT432" s="67"/>
      <c r="BU432" s="67"/>
      <c r="BV432" s="59"/>
      <c r="BW432" s="59"/>
      <c r="BX432" s="59"/>
      <c r="BY432" s="59"/>
      <c r="BZ432" s="59"/>
      <c r="CA432" s="59"/>
      <c r="CB432" s="65"/>
      <c r="CC432" s="59"/>
      <c r="XET432" s="28" t="str">
        <f t="shared" si="7"/>
        <v/>
      </c>
    </row>
    <row r="433" spans="1:81 16374:16374" s="28" customFormat="1" x14ac:dyDescent="0.25">
      <c r="A433" s="59"/>
      <c r="B433" s="65"/>
      <c r="C433" s="65"/>
      <c r="D433" s="65"/>
      <c r="E433" s="57"/>
      <c r="F433" s="59"/>
      <c r="G433" s="59"/>
      <c r="H433" s="59"/>
      <c r="I433" s="59"/>
      <c r="J433" s="59"/>
      <c r="K433" s="59"/>
      <c r="L433" s="59"/>
      <c r="M433" s="59"/>
      <c r="N433" s="59"/>
      <c r="O433" s="59"/>
      <c r="P433" s="59"/>
      <c r="Q433" s="59"/>
      <c r="R433" s="59"/>
      <c r="S433" s="59"/>
      <c r="T433" s="59"/>
      <c r="U433" s="59"/>
      <c r="V433" s="59"/>
      <c r="W433" s="59"/>
      <c r="X433" s="65"/>
      <c r="Y433" s="65"/>
      <c r="Z433" s="65"/>
      <c r="AA433" s="65"/>
      <c r="AB433" s="65"/>
      <c r="AC433" s="65"/>
      <c r="AD433" s="59"/>
      <c r="AE433" s="58"/>
      <c r="AF433" s="58"/>
      <c r="AG433" s="58"/>
      <c r="AH433" s="58"/>
      <c r="AI433" s="59"/>
      <c r="AJ433" s="65"/>
      <c r="AK433" s="59"/>
      <c r="AL433" s="59"/>
      <c r="AM433" s="59"/>
      <c r="AN433" s="59"/>
      <c r="AO433" s="59"/>
      <c r="AP433" s="59"/>
      <c r="AQ433" s="59"/>
      <c r="AR433" s="66"/>
      <c r="AS433" s="63"/>
      <c r="AT433" s="64"/>
      <c r="AU433" s="63"/>
      <c r="AV433" s="59"/>
      <c r="AW433" s="59"/>
      <c r="AX433" s="59"/>
      <c r="AY433" s="59"/>
      <c r="AZ433" s="59"/>
      <c r="BA433" s="59"/>
      <c r="BB433" s="59"/>
      <c r="BC433" s="59"/>
      <c r="BD433" s="59"/>
      <c r="BE433" s="59"/>
      <c r="BF433" s="65"/>
      <c r="BG433" s="59"/>
      <c r="BH433" s="59"/>
      <c r="BI433" s="59"/>
      <c r="BJ433" s="59"/>
      <c r="BK433" s="26"/>
      <c r="BL433" s="27"/>
      <c r="BM433" s="59"/>
      <c r="BN433" s="59"/>
      <c r="BO433" s="59"/>
      <c r="BP433" s="59"/>
      <c r="BQ433" s="59"/>
      <c r="BR433" s="59"/>
      <c r="BS433" s="59"/>
      <c r="BT433" s="67"/>
      <c r="BU433" s="67"/>
      <c r="BV433" s="59"/>
      <c r="BW433" s="59"/>
      <c r="BX433" s="59"/>
      <c r="BY433" s="59"/>
      <c r="BZ433" s="59"/>
      <c r="CA433" s="59"/>
      <c r="CB433" s="65"/>
      <c r="CC433" s="59"/>
      <c r="XET433" s="28" t="str">
        <f t="shared" si="7"/>
        <v/>
      </c>
    </row>
    <row r="434" spans="1:81 16374:16374" s="28" customFormat="1" x14ac:dyDescent="0.25">
      <c r="A434" s="59"/>
      <c r="B434" s="65"/>
      <c r="C434" s="65"/>
      <c r="D434" s="65"/>
      <c r="E434" s="57"/>
      <c r="F434" s="59"/>
      <c r="G434" s="59"/>
      <c r="H434" s="59"/>
      <c r="I434" s="59"/>
      <c r="J434" s="59"/>
      <c r="K434" s="59"/>
      <c r="L434" s="59"/>
      <c r="M434" s="59"/>
      <c r="N434" s="59"/>
      <c r="O434" s="59"/>
      <c r="P434" s="59"/>
      <c r="Q434" s="59"/>
      <c r="R434" s="59"/>
      <c r="S434" s="59"/>
      <c r="T434" s="59"/>
      <c r="U434" s="59"/>
      <c r="V434" s="59"/>
      <c r="W434" s="59"/>
      <c r="X434" s="65"/>
      <c r="Y434" s="65"/>
      <c r="Z434" s="65"/>
      <c r="AA434" s="65"/>
      <c r="AB434" s="65"/>
      <c r="AC434" s="65"/>
      <c r="AD434" s="59"/>
      <c r="AE434" s="58"/>
      <c r="AF434" s="58"/>
      <c r="AG434" s="58"/>
      <c r="AH434" s="58"/>
      <c r="AI434" s="59"/>
      <c r="AJ434" s="65"/>
      <c r="AK434" s="59"/>
      <c r="AL434" s="59"/>
      <c r="AM434" s="59"/>
      <c r="AN434" s="59"/>
      <c r="AO434" s="59"/>
      <c r="AP434" s="59"/>
      <c r="AQ434" s="59"/>
      <c r="AR434" s="66"/>
      <c r="AS434" s="63"/>
      <c r="AT434" s="64"/>
      <c r="AU434" s="63"/>
      <c r="AV434" s="59"/>
      <c r="AW434" s="59"/>
      <c r="AX434" s="59"/>
      <c r="AY434" s="59"/>
      <c r="AZ434" s="59"/>
      <c r="BA434" s="59"/>
      <c r="BB434" s="59"/>
      <c r="BC434" s="59"/>
      <c r="BD434" s="59"/>
      <c r="BE434" s="59"/>
      <c r="BF434" s="65"/>
      <c r="BG434" s="59"/>
      <c r="BH434" s="59"/>
      <c r="BI434" s="59"/>
      <c r="BJ434" s="59"/>
      <c r="BK434" s="26"/>
      <c r="BL434" s="27"/>
      <c r="BM434" s="59"/>
      <c r="BN434" s="59"/>
      <c r="BO434" s="59"/>
      <c r="BP434" s="59"/>
      <c r="BQ434" s="59"/>
      <c r="BR434" s="59"/>
      <c r="BS434" s="59"/>
      <c r="BT434" s="67"/>
      <c r="BU434" s="67"/>
      <c r="BV434" s="59"/>
      <c r="BW434" s="59"/>
      <c r="BX434" s="59"/>
      <c r="BY434" s="59"/>
      <c r="BZ434" s="59"/>
      <c r="CA434" s="59"/>
      <c r="CB434" s="65"/>
      <c r="CC434" s="59"/>
      <c r="XET434" s="28" t="str">
        <f t="shared" si="7"/>
        <v/>
      </c>
    </row>
    <row r="435" spans="1:81 16374:16374" s="28" customFormat="1" x14ac:dyDescent="0.25">
      <c r="A435" s="59"/>
      <c r="B435" s="65"/>
      <c r="C435" s="65"/>
      <c r="D435" s="65"/>
      <c r="E435" s="57"/>
      <c r="F435" s="59"/>
      <c r="G435" s="59"/>
      <c r="H435" s="59"/>
      <c r="I435" s="59"/>
      <c r="J435" s="59"/>
      <c r="K435" s="59"/>
      <c r="L435" s="59"/>
      <c r="M435" s="59"/>
      <c r="N435" s="59"/>
      <c r="O435" s="59"/>
      <c r="P435" s="59"/>
      <c r="Q435" s="59"/>
      <c r="R435" s="59"/>
      <c r="S435" s="59"/>
      <c r="T435" s="59"/>
      <c r="U435" s="59"/>
      <c r="V435" s="59"/>
      <c r="W435" s="59"/>
      <c r="X435" s="65"/>
      <c r="Y435" s="65"/>
      <c r="Z435" s="65"/>
      <c r="AA435" s="65"/>
      <c r="AB435" s="65"/>
      <c r="AC435" s="65"/>
      <c r="AD435" s="59"/>
      <c r="AE435" s="58"/>
      <c r="AF435" s="58"/>
      <c r="AG435" s="58"/>
      <c r="AH435" s="58"/>
      <c r="AI435" s="59"/>
      <c r="AJ435" s="65"/>
      <c r="AK435" s="59"/>
      <c r="AL435" s="59"/>
      <c r="AM435" s="59"/>
      <c r="AN435" s="59"/>
      <c r="AO435" s="59"/>
      <c r="AP435" s="59"/>
      <c r="AQ435" s="59"/>
      <c r="AR435" s="66"/>
      <c r="AS435" s="63"/>
      <c r="AT435" s="64"/>
      <c r="AU435" s="63"/>
      <c r="AV435" s="59"/>
      <c r="AW435" s="59"/>
      <c r="AX435" s="59"/>
      <c r="AY435" s="59"/>
      <c r="AZ435" s="59"/>
      <c r="BA435" s="59"/>
      <c r="BB435" s="59"/>
      <c r="BC435" s="59"/>
      <c r="BD435" s="59"/>
      <c r="BE435" s="59"/>
      <c r="BF435" s="65"/>
      <c r="BG435" s="59"/>
      <c r="BH435" s="59"/>
      <c r="BI435" s="59"/>
      <c r="BJ435" s="59"/>
      <c r="BK435" s="26"/>
      <c r="BL435" s="27"/>
      <c r="BM435" s="59"/>
      <c r="BN435" s="59"/>
      <c r="BO435" s="59"/>
      <c r="BP435" s="59"/>
      <c r="BQ435" s="59"/>
      <c r="BR435" s="59"/>
      <c r="BS435" s="59"/>
      <c r="BT435" s="67"/>
      <c r="BU435" s="67"/>
      <c r="BV435" s="59"/>
      <c r="BW435" s="59"/>
      <c r="BX435" s="59"/>
      <c r="BY435" s="59"/>
      <c r="BZ435" s="59"/>
      <c r="CA435" s="59"/>
      <c r="CB435" s="65"/>
      <c r="CC435" s="59"/>
      <c r="XET435" s="28" t="str">
        <f t="shared" si="7"/>
        <v/>
      </c>
    </row>
    <row r="436" spans="1:81 16374:16374" s="28" customFormat="1" x14ac:dyDescent="0.25">
      <c r="A436" s="59"/>
      <c r="B436" s="65"/>
      <c r="C436" s="65"/>
      <c r="D436" s="65"/>
      <c r="E436" s="57"/>
      <c r="F436" s="59"/>
      <c r="G436" s="59"/>
      <c r="H436" s="59"/>
      <c r="I436" s="59"/>
      <c r="J436" s="59"/>
      <c r="K436" s="59"/>
      <c r="L436" s="59"/>
      <c r="M436" s="59"/>
      <c r="N436" s="59"/>
      <c r="O436" s="59"/>
      <c r="P436" s="59"/>
      <c r="Q436" s="59"/>
      <c r="R436" s="59"/>
      <c r="S436" s="59"/>
      <c r="T436" s="59"/>
      <c r="U436" s="59"/>
      <c r="V436" s="59"/>
      <c r="W436" s="59"/>
      <c r="X436" s="65"/>
      <c r="Y436" s="65"/>
      <c r="Z436" s="65"/>
      <c r="AA436" s="65"/>
      <c r="AB436" s="65"/>
      <c r="AC436" s="65"/>
      <c r="AD436" s="59"/>
      <c r="AE436" s="58"/>
      <c r="AF436" s="58"/>
      <c r="AG436" s="58"/>
      <c r="AH436" s="58"/>
      <c r="AI436" s="59"/>
      <c r="AJ436" s="65"/>
      <c r="AK436" s="59"/>
      <c r="AL436" s="59"/>
      <c r="AM436" s="59"/>
      <c r="AN436" s="59"/>
      <c r="AO436" s="59"/>
      <c r="AP436" s="59"/>
      <c r="AQ436" s="59"/>
      <c r="AR436" s="66"/>
      <c r="AS436" s="63"/>
      <c r="AT436" s="64"/>
      <c r="AU436" s="63"/>
      <c r="AV436" s="59"/>
      <c r="AW436" s="59"/>
      <c r="AX436" s="59"/>
      <c r="AY436" s="59"/>
      <c r="AZ436" s="59"/>
      <c r="BA436" s="59"/>
      <c r="BB436" s="59"/>
      <c r="BC436" s="59"/>
      <c r="BD436" s="59"/>
      <c r="BE436" s="59"/>
      <c r="BF436" s="65"/>
      <c r="BG436" s="59"/>
      <c r="BH436" s="59"/>
      <c r="BI436" s="59"/>
      <c r="BJ436" s="59"/>
      <c r="BK436" s="26"/>
      <c r="BL436" s="27"/>
      <c r="BM436" s="59"/>
      <c r="BN436" s="59"/>
      <c r="BO436" s="59"/>
      <c r="BP436" s="59"/>
      <c r="BQ436" s="59"/>
      <c r="BR436" s="59"/>
      <c r="BS436" s="59"/>
      <c r="BT436" s="67"/>
      <c r="BU436" s="67"/>
      <c r="BV436" s="59"/>
      <c r="BW436" s="59"/>
      <c r="BX436" s="59"/>
      <c r="BY436" s="59"/>
      <c r="BZ436" s="59"/>
      <c r="CA436" s="59"/>
      <c r="CB436" s="65"/>
      <c r="CC436" s="59"/>
      <c r="XET436" s="28" t="str">
        <f t="shared" si="7"/>
        <v/>
      </c>
    </row>
    <row r="437" spans="1:81 16374:16374" s="28" customFormat="1" x14ac:dyDescent="0.25">
      <c r="A437" s="59"/>
      <c r="B437" s="65"/>
      <c r="C437" s="65"/>
      <c r="D437" s="65"/>
      <c r="E437" s="57"/>
      <c r="F437" s="59"/>
      <c r="G437" s="59"/>
      <c r="H437" s="59"/>
      <c r="I437" s="59"/>
      <c r="J437" s="59"/>
      <c r="K437" s="59"/>
      <c r="L437" s="59"/>
      <c r="M437" s="59"/>
      <c r="N437" s="59"/>
      <c r="O437" s="59"/>
      <c r="P437" s="59"/>
      <c r="Q437" s="59"/>
      <c r="R437" s="59"/>
      <c r="S437" s="59"/>
      <c r="T437" s="59"/>
      <c r="U437" s="59"/>
      <c r="V437" s="59"/>
      <c r="W437" s="59"/>
      <c r="X437" s="65"/>
      <c r="Y437" s="65"/>
      <c r="Z437" s="65"/>
      <c r="AA437" s="65"/>
      <c r="AB437" s="65"/>
      <c r="AC437" s="65"/>
      <c r="AD437" s="59"/>
      <c r="AE437" s="58"/>
      <c r="AF437" s="58"/>
      <c r="AG437" s="58"/>
      <c r="AH437" s="58"/>
      <c r="AI437" s="59"/>
      <c r="AJ437" s="65"/>
      <c r="AK437" s="59"/>
      <c r="AL437" s="59"/>
      <c r="AM437" s="59"/>
      <c r="AN437" s="59"/>
      <c r="AO437" s="59"/>
      <c r="AP437" s="59"/>
      <c r="AQ437" s="59"/>
      <c r="AR437" s="66"/>
      <c r="AS437" s="63"/>
      <c r="AT437" s="64"/>
      <c r="AU437" s="63"/>
      <c r="AV437" s="59"/>
      <c r="AW437" s="59"/>
      <c r="AX437" s="59"/>
      <c r="AY437" s="59"/>
      <c r="AZ437" s="59"/>
      <c r="BA437" s="59"/>
      <c r="BB437" s="59"/>
      <c r="BC437" s="59"/>
      <c r="BD437" s="59"/>
      <c r="BE437" s="59"/>
      <c r="BF437" s="65"/>
      <c r="BG437" s="59"/>
      <c r="BH437" s="59"/>
      <c r="BI437" s="59"/>
      <c r="BJ437" s="59"/>
      <c r="BK437" s="26"/>
      <c r="BL437" s="27"/>
      <c r="BM437" s="59"/>
      <c r="BN437" s="59"/>
      <c r="BO437" s="59"/>
      <c r="BP437" s="59"/>
      <c r="BQ437" s="59"/>
      <c r="BR437" s="59"/>
      <c r="BS437" s="59"/>
      <c r="BT437" s="67"/>
      <c r="BU437" s="67"/>
      <c r="BV437" s="59"/>
      <c r="BW437" s="59"/>
      <c r="BX437" s="59"/>
      <c r="BY437" s="59"/>
      <c r="BZ437" s="59"/>
      <c r="CA437" s="59"/>
      <c r="CB437" s="65"/>
      <c r="CC437" s="59"/>
      <c r="XET437" s="28" t="str">
        <f t="shared" si="7"/>
        <v/>
      </c>
    </row>
    <row r="438" spans="1:81 16374:16374" s="28" customFormat="1" x14ac:dyDescent="0.25">
      <c r="A438" s="59"/>
      <c r="B438" s="65"/>
      <c r="C438" s="65"/>
      <c r="D438" s="65"/>
      <c r="E438" s="57"/>
      <c r="F438" s="59"/>
      <c r="G438" s="59"/>
      <c r="H438" s="59"/>
      <c r="I438" s="59"/>
      <c r="J438" s="59"/>
      <c r="K438" s="59"/>
      <c r="L438" s="59"/>
      <c r="M438" s="59"/>
      <c r="N438" s="59"/>
      <c r="O438" s="59"/>
      <c r="P438" s="59"/>
      <c r="Q438" s="59"/>
      <c r="R438" s="59"/>
      <c r="S438" s="59"/>
      <c r="T438" s="59"/>
      <c r="U438" s="59"/>
      <c r="V438" s="59"/>
      <c r="W438" s="59"/>
      <c r="X438" s="65"/>
      <c r="Y438" s="65"/>
      <c r="Z438" s="65"/>
      <c r="AA438" s="65"/>
      <c r="AB438" s="65"/>
      <c r="AC438" s="65"/>
      <c r="AD438" s="59"/>
      <c r="AE438" s="58"/>
      <c r="AF438" s="58"/>
      <c r="AG438" s="58"/>
      <c r="AH438" s="58"/>
      <c r="AI438" s="59"/>
      <c r="AJ438" s="65"/>
      <c r="AK438" s="59"/>
      <c r="AL438" s="59"/>
      <c r="AM438" s="59"/>
      <c r="AN438" s="59"/>
      <c r="AO438" s="59"/>
      <c r="AP438" s="59"/>
      <c r="AQ438" s="59"/>
      <c r="AR438" s="66"/>
      <c r="AS438" s="63"/>
      <c r="AT438" s="64"/>
      <c r="AU438" s="63"/>
      <c r="AV438" s="59"/>
      <c r="AW438" s="59"/>
      <c r="AX438" s="59"/>
      <c r="AY438" s="59"/>
      <c r="AZ438" s="59"/>
      <c r="BA438" s="59"/>
      <c r="BB438" s="59"/>
      <c r="BC438" s="59"/>
      <c r="BD438" s="59"/>
      <c r="BE438" s="59"/>
      <c r="BF438" s="65"/>
      <c r="BG438" s="59"/>
      <c r="BH438" s="59"/>
      <c r="BI438" s="59"/>
      <c r="BJ438" s="59"/>
      <c r="BK438" s="26"/>
      <c r="BL438" s="27"/>
      <c r="BM438" s="59"/>
      <c r="BN438" s="59"/>
      <c r="BO438" s="59"/>
      <c r="BP438" s="59"/>
      <c r="BQ438" s="59"/>
      <c r="BR438" s="59"/>
      <c r="BS438" s="59"/>
      <c r="BT438" s="67"/>
      <c r="BU438" s="67"/>
      <c r="BV438" s="59"/>
      <c r="BW438" s="59"/>
      <c r="BX438" s="59"/>
      <c r="BY438" s="59"/>
      <c r="BZ438" s="59"/>
      <c r="CA438" s="59"/>
      <c r="CB438" s="65"/>
      <c r="CC438" s="59"/>
      <c r="XET438" s="28" t="str">
        <f t="shared" si="7"/>
        <v/>
      </c>
    </row>
    <row r="439" spans="1:81 16374:16374" s="28" customFormat="1" x14ac:dyDescent="0.25">
      <c r="A439" s="59"/>
      <c r="B439" s="65"/>
      <c r="C439" s="65"/>
      <c r="D439" s="65"/>
      <c r="E439" s="57"/>
      <c r="F439" s="59"/>
      <c r="G439" s="59"/>
      <c r="H439" s="59"/>
      <c r="I439" s="59"/>
      <c r="J439" s="59"/>
      <c r="K439" s="59"/>
      <c r="L439" s="59"/>
      <c r="M439" s="59"/>
      <c r="N439" s="59"/>
      <c r="O439" s="59"/>
      <c r="P439" s="59"/>
      <c r="Q439" s="59"/>
      <c r="R439" s="59"/>
      <c r="S439" s="59"/>
      <c r="T439" s="59"/>
      <c r="U439" s="59"/>
      <c r="V439" s="59"/>
      <c r="W439" s="59"/>
      <c r="X439" s="65"/>
      <c r="Y439" s="65"/>
      <c r="Z439" s="65"/>
      <c r="AA439" s="65"/>
      <c r="AB439" s="65"/>
      <c r="AC439" s="65"/>
      <c r="AD439" s="59"/>
      <c r="AE439" s="58"/>
      <c r="AF439" s="58"/>
      <c r="AG439" s="58"/>
      <c r="AH439" s="58"/>
      <c r="AI439" s="59"/>
      <c r="AJ439" s="65"/>
      <c r="AK439" s="59"/>
      <c r="AL439" s="59"/>
      <c r="AM439" s="59"/>
      <c r="AN439" s="59"/>
      <c r="AO439" s="59"/>
      <c r="AP439" s="59"/>
      <c r="AQ439" s="59"/>
      <c r="AR439" s="66"/>
      <c r="AS439" s="63"/>
      <c r="AT439" s="64"/>
      <c r="AU439" s="63"/>
      <c r="AV439" s="59"/>
      <c r="AW439" s="59"/>
      <c r="AX439" s="59"/>
      <c r="AY439" s="59"/>
      <c r="AZ439" s="59"/>
      <c r="BA439" s="59"/>
      <c r="BB439" s="59"/>
      <c r="BC439" s="59"/>
      <c r="BD439" s="59"/>
      <c r="BE439" s="59"/>
      <c r="BF439" s="65"/>
      <c r="BG439" s="59"/>
      <c r="BH439" s="59"/>
      <c r="BI439" s="59"/>
      <c r="BJ439" s="59"/>
      <c r="BK439" s="26"/>
      <c r="BL439" s="27"/>
      <c r="BM439" s="59"/>
      <c r="BN439" s="59"/>
      <c r="BO439" s="59"/>
      <c r="BP439" s="59"/>
      <c r="BQ439" s="59"/>
      <c r="BR439" s="59"/>
      <c r="BS439" s="59"/>
      <c r="BT439" s="67"/>
      <c r="BU439" s="67"/>
      <c r="BV439" s="59"/>
      <c r="BW439" s="59"/>
      <c r="BX439" s="59"/>
      <c r="BY439" s="59"/>
      <c r="BZ439" s="59"/>
      <c r="CA439" s="59"/>
      <c r="CB439" s="65"/>
      <c r="CC439" s="59"/>
      <c r="XET439" s="28" t="str">
        <f t="shared" si="7"/>
        <v/>
      </c>
    </row>
    <row r="440" spans="1:81 16374:16374" s="28" customFormat="1" x14ac:dyDescent="0.25">
      <c r="A440" s="59"/>
      <c r="B440" s="65"/>
      <c r="C440" s="65"/>
      <c r="D440" s="65"/>
      <c r="E440" s="57"/>
      <c r="F440" s="59"/>
      <c r="G440" s="59"/>
      <c r="H440" s="59"/>
      <c r="I440" s="59"/>
      <c r="J440" s="59"/>
      <c r="K440" s="59"/>
      <c r="L440" s="59"/>
      <c r="M440" s="59"/>
      <c r="N440" s="59"/>
      <c r="O440" s="59"/>
      <c r="P440" s="59"/>
      <c r="Q440" s="59"/>
      <c r="R440" s="59"/>
      <c r="S440" s="59"/>
      <c r="T440" s="59"/>
      <c r="U440" s="59"/>
      <c r="V440" s="59"/>
      <c r="W440" s="59"/>
      <c r="X440" s="65"/>
      <c r="Y440" s="65"/>
      <c r="Z440" s="65"/>
      <c r="AA440" s="65"/>
      <c r="AB440" s="65"/>
      <c r="AC440" s="65"/>
      <c r="AD440" s="59"/>
      <c r="AE440" s="58"/>
      <c r="AF440" s="58"/>
      <c r="AG440" s="58"/>
      <c r="AH440" s="58"/>
      <c r="AI440" s="59"/>
      <c r="AJ440" s="65"/>
      <c r="AK440" s="59"/>
      <c r="AL440" s="59"/>
      <c r="AM440" s="59"/>
      <c r="AN440" s="59"/>
      <c r="AO440" s="59"/>
      <c r="AP440" s="59"/>
      <c r="AQ440" s="59"/>
      <c r="AR440" s="66"/>
      <c r="AS440" s="63"/>
      <c r="AT440" s="64"/>
      <c r="AU440" s="63"/>
      <c r="AV440" s="59"/>
      <c r="AW440" s="59"/>
      <c r="AX440" s="59"/>
      <c r="AY440" s="59"/>
      <c r="AZ440" s="59"/>
      <c r="BA440" s="59"/>
      <c r="BB440" s="59"/>
      <c r="BC440" s="59"/>
      <c r="BD440" s="59"/>
      <c r="BE440" s="59"/>
      <c r="BF440" s="65"/>
      <c r="BG440" s="59"/>
      <c r="BH440" s="59"/>
      <c r="BI440" s="59"/>
      <c r="BJ440" s="59"/>
      <c r="BK440" s="26"/>
      <c r="BL440" s="27"/>
      <c r="BM440" s="59"/>
      <c r="BN440" s="59"/>
      <c r="BO440" s="59"/>
      <c r="BP440" s="59"/>
      <c r="BQ440" s="59"/>
      <c r="BR440" s="59"/>
      <c r="BS440" s="59"/>
      <c r="BT440" s="67"/>
      <c r="BU440" s="67"/>
      <c r="BV440" s="59"/>
      <c r="BW440" s="59"/>
      <c r="BX440" s="59"/>
      <c r="BY440" s="59"/>
      <c r="BZ440" s="59"/>
      <c r="CA440" s="59"/>
      <c r="CB440" s="65"/>
      <c r="CC440" s="59"/>
      <c r="XET440" s="28" t="str">
        <f t="shared" si="7"/>
        <v/>
      </c>
    </row>
    <row r="441" spans="1:81 16374:16374" s="28" customFormat="1" x14ac:dyDescent="0.25">
      <c r="A441" s="59"/>
      <c r="B441" s="65"/>
      <c r="C441" s="65"/>
      <c r="D441" s="65"/>
      <c r="E441" s="57"/>
      <c r="F441" s="59"/>
      <c r="G441" s="59"/>
      <c r="H441" s="59"/>
      <c r="I441" s="59"/>
      <c r="J441" s="59"/>
      <c r="K441" s="59"/>
      <c r="L441" s="59"/>
      <c r="M441" s="59"/>
      <c r="N441" s="59"/>
      <c r="O441" s="59"/>
      <c r="P441" s="59"/>
      <c r="Q441" s="59"/>
      <c r="R441" s="59"/>
      <c r="S441" s="59"/>
      <c r="T441" s="59"/>
      <c r="U441" s="59"/>
      <c r="V441" s="59"/>
      <c r="W441" s="59"/>
      <c r="X441" s="65"/>
      <c r="Y441" s="65"/>
      <c r="Z441" s="65"/>
      <c r="AA441" s="65"/>
      <c r="AB441" s="65"/>
      <c r="AC441" s="65"/>
      <c r="AD441" s="59"/>
      <c r="AE441" s="58"/>
      <c r="AF441" s="58"/>
      <c r="AG441" s="58"/>
      <c r="AH441" s="58"/>
      <c r="AI441" s="59"/>
      <c r="AJ441" s="65"/>
      <c r="AK441" s="59"/>
      <c r="AL441" s="59"/>
      <c r="AM441" s="59"/>
      <c r="AN441" s="59"/>
      <c r="AO441" s="59"/>
      <c r="AP441" s="59"/>
      <c r="AQ441" s="59"/>
      <c r="AR441" s="66"/>
      <c r="AS441" s="63"/>
      <c r="AT441" s="64"/>
      <c r="AU441" s="63"/>
      <c r="AV441" s="59"/>
      <c r="AW441" s="59"/>
      <c r="AX441" s="59"/>
      <c r="AY441" s="59"/>
      <c r="AZ441" s="59"/>
      <c r="BA441" s="59"/>
      <c r="BB441" s="59"/>
      <c r="BC441" s="59"/>
      <c r="BD441" s="59"/>
      <c r="BE441" s="59"/>
      <c r="BF441" s="65"/>
      <c r="BG441" s="59"/>
      <c r="BH441" s="59"/>
      <c r="BI441" s="59"/>
      <c r="BJ441" s="59"/>
      <c r="BK441" s="26"/>
      <c r="BL441" s="27"/>
      <c r="BM441" s="59"/>
      <c r="BN441" s="59"/>
      <c r="BO441" s="59"/>
      <c r="BP441" s="59"/>
      <c r="BQ441" s="59"/>
      <c r="BR441" s="59"/>
      <c r="BS441" s="59"/>
      <c r="BT441" s="67"/>
      <c r="BU441" s="67"/>
      <c r="BV441" s="59"/>
      <c r="BW441" s="59"/>
      <c r="BX441" s="59"/>
      <c r="BY441" s="59"/>
      <c r="BZ441" s="59"/>
      <c r="CA441" s="59"/>
      <c r="CB441" s="65"/>
      <c r="CC441" s="59"/>
      <c r="XET441" s="28" t="str">
        <f t="shared" si="7"/>
        <v/>
      </c>
    </row>
    <row r="442" spans="1:81 16374:16374" s="28" customFormat="1" x14ac:dyDescent="0.25">
      <c r="A442" s="59"/>
      <c r="B442" s="65"/>
      <c r="C442" s="65"/>
      <c r="D442" s="65"/>
      <c r="E442" s="57"/>
      <c r="F442" s="59"/>
      <c r="G442" s="59"/>
      <c r="H442" s="59"/>
      <c r="I442" s="59"/>
      <c r="J442" s="59"/>
      <c r="K442" s="59"/>
      <c r="L442" s="59"/>
      <c r="M442" s="59"/>
      <c r="N442" s="59"/>
      <c r="O442" s="59"/>
      <c r="P442" s="59"/>
      <c r="Q442" s="59"/>
      <c r="R442" s="59"/>
      <c r="S442" s="59"/>
      <c r="T442" s="59"/>
      <c r="U442" s="59"/>
      <c r="V442" s="59"/>
      <c r="W442" s="59"/>
      <c r="X442" s="65"/>
      <c r="Y442" s="65"/>
      <c r="Z442" s="65"/>
      <c r="AA442" s="65"/>
      <c r="AB442" s="65"/>
      <c r="AC442" s="65"/>
      <c r="AD442" s="59"/>
      <c r="AE442" s="58"/>
      <c r="AF442" s="58"/>
      <c r="AG442" s="58"/>
      <c r="AH442" s="58"/>
      <c r="AI442" s="59"/>
      <c r="AJ442" s="65"/>
      <c r="AK442" s="59"/>
      <c r="AL442" s="59"/>
      <c r="AM442" s="59"/>
      <c r="AN442" s="59"/>
      <c r="AO442" s="59"/>
      <c r="AP442" s="59"/>
      <c r="AQ442" s="59"/>
      <c r="AR442" s="66"/>
      <c r="AS442" s="63"/>
      <c r="AT442" s="64"/>
      <c r="AU442" s="63"/>
      <c r="AV442" s="59"/>
      <c r="AW442" s="59"/>
      <c r="AX442" s="59"/>
      <c r="AY442" s="59"/>
      <c r="AZ442" s="59"/>
      <c r="BA442" s="59"/>
      <c r="BB442" s="59"/>
      <c r="BC442" s="59"/>
      <c r="BD442" s="59"/>
      <c r="BE442" s="59"/>
      <c r="BF442" s="65"/>
      <c r="BG442" s="59"/>
      <c r="BH442" s="59"/>
      <c r="BI442" s="59"/>
      <c r="BJ442" s="59"/>
      <c r="BK442" s="26"/>
      <c r="BL442" s="27"/>
      <c r="BM442" s="59"/>
      <c r="BN442" s="59"/>
      <c r="BO442" s="59"/>
      <c r="BP442" s="59"/>
      <c r="BQ442" s="59"/>
      <c r="BR442" s="59"/>
      <c r="BS442" s="59"/>
      <c r="BT442" s="67"/>
      <c r="BU442" s="67"/>
      <c r="BV442" s="59"/>
      <c r="BW442" s="59"/>
      <c r="BX442" s="59"/>
      <c r="BY442" s="59"/>
      <c r="BZ442" s="59"/>
      <c r="CA442" s="59"/>
      <c r="CB442" s="65"/>
      <c r="CC442" s="59"/>
      <c r="XET442" s="28" t="str">
        <f t="shared" si="7"/>
        <v/>
      </c>
    </row>
    <row r="443" spans="1:81 16374:16374" s="28" customFormat="1" x14ac:dyDescent="0.25">
      <c r="A443" s="59"/>
      <c r="B443" s="65"/>
      <c r="C443" s="65"/>
      <c r="D443" s="65"/>
      <c r="E443" s="57"/>
      <c r="F443" s="59"/>
      <c r="G443" s="59"/>
      <c r="H443" s="59"/>
      <c r="I443" s="59"/>
      <c r="J443" s="59"/>
      <c r="K443" s="59"/>
      <c r="L443" s="59"/>
      <c r="M443" s="59"/>
      <c r="N443" s="59"/>
      <c r="O443" s="59"/>
      <c r="P443" s="59"/>
      <c r="Q443" s="59"/>
      <c r="R443" s="59"/>
      <c r="S443" s="59"/>
      <c r="T443" s="59"/>
      <c r="U443" s="59"/>
      <c r="V443" s="59"/>
      <c r="W443" s="59"/>
      <c r="X443" s="65"/>
      <c r="Y443" s="65"/>
      <c r="Z443" s="65"/>
      <c r="AA443" s="65"/>
      <c r="AB443" s="65"/>
      <c r="AC443" s="65"/>
      <c r="AD443" s="59"/>
      <c r="AE443" s="58"/>
      <c r="AF443" s="58"/>
      <c r="AG443" s="58"/>
      <c r="AH443" s="58"/>
      <c r="AI443" s="59"/>
      <c r="AJ443" s="65"/>
      <c r="AK443" s="59"/>
      <c r="AL443" s="59"/>
      <c r="AM443" s="59"/>
      <c r="AN443" s="59"/>
      <c r="AO443" s="59"/>
      <c r="AP443" s="59"/>
      <c r="AQ443" s="59"/>
      <c r="AR443" s="66"/>
      <c r="AS443" s="63"/>
      <c r="AT443" s="64"/>
      <c r="AU443" s="63"/>
      <c r="AV443" s="59"/>
      <c r="AW443" s="59"/>
      <c r="AX443" s="59"/>
      <c r="AY443" s="59"/>
      <c r="AZ443" s="59"/>
      <c r="BA443" s="59"/>
      <c r="BB443" s="59"/>
      <c r="BC443" s="59"/>
      <c r="BD443" s="59"/>
      <c r="BE443" s="59"/>
      <c r="BF443" s="65"/>
      <c r="BG443" s="59"/>
      <c r="BH443" s="59"/>
      <c r="BI443" s="59"/>
      <c r="BJ443" s="59"/>
      <c r="BK443" s="26"/>
      <c r="BL443" s="27"/>
      <c r="BM443" s="59"/>
      <c r="BN443" s="59"/>
      <c r="BO443" s="59"/>
      <c r="BP443" s="59"/>
      <c r="BQ443" s="59"/>
      <c r="BR443" s="59"/>
      <c r="BS443" s="59"/>
      <c r="BT443" s="67"/>
      <c r="BU443" s="67"/>
      <c r="BV443" s="59"/>
      <c r="BW443" s="59"/>
      <c r="BX443" s="59"/>
      <c r="BY443" s="59"/>
      <c r="BZ443" s="59"/>
      <c r="CA443" s="59"/>
      <c r="CB443" s="65"/>
      <c r="CC443" s="59"/>
      <c r="XET443" s="28" t="str">
        <f t="shared" si="7"/>
        <v/>
      </c>
    </row>
    <row r="444" spans="1:81 16374:16374" s="28" customFormat="1" x14ac:dyDescent="0.25">
      <c r="A444" s="59"/>
      <c r="B444" s="65"/>
      <c r="C444" s="65"/>
      <c r="D444" s="65"/>
      <c r="E444" s="57"/>
      <c r="F444" s="59"/>
      <c r="G444" s="59"/>
      <c r="H444" s="59"/>
      <c r="I444" s="59"/>
      <c r="J444" s="59"/>
      <c r="K444" s="59"/>
      <c r="L444" s="59"/>
      <c r="M444" s="59"/>
      <c r="N444" s="59"/>
      <c r="O444" s="59"/>
      <c r="P444" s="59"/>
      <c r="Q444" s="59"/>
      <c r="R444" s="59"/>
      <c r="S444" s="59"/>
      <c r="T444" s="59"/>
      <c r="U444" s="59"/>
      <c r="V444" s="59"/>
      <c r="W444" s="59"/>
      <c r="X444" s="65"/>
      <c r="Y444" s="65"/>
      <c r="Z444" s="65"/>
      <c r="AA444" s="65"/>
      <c r="AB444" s="65"/>
      <c r="AC444" s="65"/>
      <c r="AD444" s="59"/>
      <c r="AE444" s="58"/>
      <c r="AF444" s="58"/>
      <c r="AG444" s="58"/>
      <c r="AH444" s="58"/>
      <c r="AI444" s="59"/>
      <c r="AJ444" s="65"/>
      <c r="AK444" s="59"/>
      <c r="AL444" s="59"/>
      <c r="AM444" s="59"/>
      <c r="AN444" s="59"/>
      <c r="AO444" s="59"/>
      <c r="AP444" s="59"/>
      <c r="AQ444" s="59"/>
      <c r="AR444" s="66"/>
      <c r="AS444" s="63"/>
      <c r="AT444" s="64"/>
      <c r="AU444" s="63"/>
      <c r="AV444" s="59"/>
      <c r="AW444" s="59"/>
      <c r="AX444" s="59"/>
      <c r="AY444" s="59"/>
      <c r="AZ444" s="59"/>
      <c r="BA444" s="59"/>
      <c r="BB444" s="59"/>
      <c r="BC444" s="59"/>
      <c r="BD444" s="59"/>
      <c r="BE444" s="59"/>
      <c r="BF444" s="65"/>
      <c r="BG444" s="59"/>
      <c r="BH444" s="59"/>
      <c r="BI444" s="59"/>
      <c r="BJ444" s="59"/>
      <c r="BK444" s="26"/>
      <c r="BL444" s="27"/>
      <c r="BM444" s="59"/>
      <c r="BN444" s="59"/>
      <c r="BO444" s="59"/>
      <c r="BP444" s="59"/>
      <c r="BQ444" s="59"/>
      <c r="BR444" s="59"/>
      <c r="BS444" s="59"/>
      <c r="BT444" s="67"/>
      <c r="BU444" s="67"/>
      <c r="BV444" s="59"/>
      <c r="BW444" s="59"/>
      <c r="BX444" s="59"/>
      <c r="BY444" s="59"/>
      <c r="BZ444" s="59"/>
      <c r="CA444" s="59"/>
      <c r="CB444" s="65"/>
      <c r="CC444" s="59"/>
      <c r="XET444" s="28" t="str">
        <f t="shared" si="7"/>
        <v/>
      </c>
    </row>
    <row r="445" spans="1:81 16374:16374" s="28" customFormat="1" x14ac:dyDescent="0.25">
      <c r="A445" s="59"/>
      <c r="B445" s="65"/>
      <c r="C445" s="65"/>
      <c r="D445" s="65"/>
      <c r="E445" s="57"/>
      <c r="F445" s="59"/>
      <c r="G445" s="59"/>
      <c r="H445" s="59"/>
      <c r="I445" s="59"/>
      <c r="J445" s="59"/>
      <c r="K445" s="59"/>
      <c r="L445" s="59"/>
      <c r="M445" s="59"/>
      <c r="N445" s="59"/>
      <c r="O445" s="59"/>
      <c r="P445" s="59"/>
      <c r="Q445" s="59"/>
      <c r="R445" s="59"/>
      <c r="S445" s="59"/>
      <c r="T445" s="59"/>
      <c r="U445" s="59"/>
      <c r="V445" s="59"/>
      <c r="W445" s="59"/>
      <c r="X445" s="65"/>
      <c r="Y445" s="65"/>
      <c r="Z445" s="65"/>
      <c r="AA445" s="65"/>
      <c r="AB445" s="65"/>
      <c r="AC445" s="65"/>
      <c r="AD445" s="59"/>
      <c r="AE445" s="58"/>
      <c r="AF445" s="58"/>
      <c r="AG445" s="58"/>
      <c r="AH445" s="58"/>
      <c r="AI445" s="59"/>
      <c r="AJ445" s="65"/>
      <c r="AK445" s="59"/>
      <c r="AL445" s="59"/>
      <c r="AM445" s="59"/>
      <c r="AN445" s="59"/>
      <c r="AO445" s="59"/>
      <c r="AP445" s="59"/>
      <c r="AQ445" s="59"/>
      <c r="AR445" s="66"/>
      <c r="AS445" s="63"/>
      <c r="AT445" s="64"/>
      <c r="AU445" s="63"/>
      <c r="AV445" s="59"/>
      <c r="AW445" s="59"/>
      <c r="AX445" s="59"/>
      <c r="AY445" s="59"/>
      <c r="AZ445" s="59"/>
      <c r="BA445" s="59"/>
      <c r="BB445" s="59"/>
      <c r="BC445" s="59"/>
      <c r="BD445" s="59"/>
      <c r="BE445" s="59"/>
      <c r="BF445" s="65"/>
      <c r="BG445" s="59"/>
      <c r="BH445" s="59"/>
      <c r="BI445" s="59"/>
      <c r="BJ445" s="59"/>
      <c r="BK445" s="26"/>
      <c r="BL445" s="27"/>
      <c r="BM445" s="59"/>
      <c r="BN445" s="59"/>
      <c r="BO445" s="59"/>
      <c r="BP445" s="59"/>
      <c r="BQ445" s="59"/>
      <c r="BR445" s="59"/>
      <c r="BS445" s="59"/>
      <c r="BT445" s="67"/>
      <c r="BU445" s="67"/>
      <c r="BV445" s="59"/>
      <c r="BW445" s="59"/>
      <c r="BX445" s="59"/>
      <c r="BY445" s="59"/>
      <c r="BZ445" s="59"/>
      <c r="CA445" s="59"/>
      <c r="CB445" s="65"/>
      <c r="CC445" s="59"/>
      <c r="XET445" s="28" t="str">
        <f t="shared" si="7"/>
        <v/>
      </c>
    </row>
    <row r="446" spans="1:81 16374:16374" s="28" customFormat="1" x14ac:dyDescent="0.25">
      <c r="A446" s="59"/>
      <c r="B446" s="65"/>
      <c r="C446" s="65"/>
      <c r="D446" s="65"/>
      <c r="E446" s="57"/>
      <c r="F446" s="59"/>
      <c r="G446" s="59"/>
      <c r="H446" s="59"/>
      <c r="I446" s="59"/>
      <c r="J446" s="59"/>
      <c r="K446" s="59"/>
      <c r="L446" s="59"/>
      <c r="M446" s="59"/>
      <c r="N446" s="59"/>
      <c r="O446" s="59"/>
      <c r="P446" s="59"/>
      <c r="Q446" s="59"/>
      <c r="R446" s="59"/>
      <c r="S446" s="59"/>
      <c r="T446" s="59"/>
      <c r="U446" s="59"/>
      <c r="V446" s="59"/>
      <c r="W446" s="59"/>
      <c r="X446" s="65"/>
      <c r="Y446" s="65"/>
      <c r="Z446" s="65"/>
      <c r="AA446" s="65"/>
      <c r="AB446" s="65"/>
      <c r="AC446" s="65"/>
      <c r="AD446" s="59"/>
      <c r="AE446" s="58"/>
      <c r="AF446" s="58"/>
      <c r="AG446" s="58"/>
      <c r="AH446" s="58"/>
      <c r="AI446" s="59"/>
      <c r="AJ446" s="65"/>
      <c r="AK446" s="59"/>
      <c r="AL446" s="59"/>
      <c r="AM446" s="59"/>
      <c r="AN446" s="59"/>
      <c r="AO446" s="59"/>
      <c r="AP446" s="59"/>
      <c r="AQ446" s="59"/>
      <c r="AR446" s="66"/>
      <c r="AS446" s="63"/>
      <c r="AT446" s="64"/>
      <c r="AU446" s="63"/>
      <c r="AV446" s="59"/>
      <c r="AW446" s="59"/>
      <c r="AX446" s="59"/>
      <c r="AY446" s="59"/>
      <c r="AZ446" s="59"/>
      <c r="BA446" s="59"/>
      <c r="BB446" s="59"/>
      <c r="BC446" s="59"/>
      <c r="BD446" s="59"/>
      <c r="BE446" s="59"/>
      <c r="BF446" s="65"/>
      <c r="BG446" s="59"/>
      <c r="BH446" s="59"/>
      <c r="BI446" s="59"/>
      <c r="BJ446" s="59"/>
      <c r="BK446" s="26"/>
      <c r="BL446" s="27"/>
      <c r="BM446" s="59"/>
      <c r="BN446" s="59"/>
      <c r="BO446" s="59"/>
      <c r="BP446" s="59"/>
      <c r="BQ446" s="59"/>
      <c r="BR446" s="59"/>
      <c r="BS446" s="59"/>
      <c r="BT446" s="67"/>
      <c r="BU446" s="67"/>
      <c r="BV446" s="59"/>
      <c r="BW446" s="59"/>
      <c r="BX446" s="59"/>
      <c r="BY446" s="59"/>
      <c r="BZ446" s="59"/>
      <c r="CA446" s="59"/>
      <c r="CB446" s="65"/>
      <c r="CC446" s="59"/>
      <c r="XET446" s="28" t="str">
        <f t="shared" si="7"/>
        <v/>
      </c>
    </row>
    <row r="447" spans="1:81 16374:16374" s="28" customFormat="1" x14ac:dyDescent="0.25">
      <c r="A447" s="59"/>
      <c r="B447" s="65"/>
      <c r="C447" s="65"/>
      <c r="D447" s="65"/>
      <c r="E447" s="57"/>
      <c r="F447" s="59"/>
      <c r="G447" s="59"/>
      <c r="H447" s="59"/>
      <c r="I447" s="59"/>
      <c r="J447" s="59"/>
      <c r="K447" s="59"/>
      <c r="L447" s="59"/>
      <c r="M447" s="59"/>
      <c r="N447" s="59"/>
      <c r="O447" s="59"/>
      <c r="P447" s="59"/>
      <c r="Q447" s="59"/>
      <c r="R447" s="59"/>
      <c r="S447" s="59"/>
      <c r="T447" s="59"/>
      <c r="U447" s="59"/>
      <c r="V447" s="59"/>
      <c r="W447" s="59"/>
      <c r="X447" s="65"/>
      <c r="Y447" s="65"/>
      <c r="Z447" s="65"/>
      <c r="AA447" s="65"/>
      <c r="AB447" s="65"/>
      <c r="AC447" s="65"/>
      <c r="AD447" s="59"/>
      <c r="AE447" s="58"/>
      <c r="AF447" s="58"/>
      <c r="AG447" s="58"/>
      <c r="AH447" s="58"/>
      <c r="AI447" s="59"/>
      <c r="AJ447" s="65"/>
      <c r="AK447" s="59"/>
      <c r="AL447" s="59"/>
      <c r="AM447" s="59"/>
      <c r="AN447" s="59"/>
      <c r="AO447" s="59"/>
      <c r="AP447" s="59"/>
      <c r="AQ447" s="59"/>
      <c r="AR447" s="66"/>
      <c r="AS447" s="63"/>
      <c r="AT447" s="64"/>
      <c r="AU447" s="63"/>
      <c r="AV447" s="59"/>
      <c r="AW447" s="59"/>
      <c r="AX447" s="59"/>
      <c r="AY447" s="59"/>
      <c r="AZ447" s="59"/>
      <c r="BA447" s="59"/>
      <c r="BB447" s="59"/>
      <c r="BC447" s="59"/>
      <c r="BD447" s="59"/>
      <c r="BE447" s="59"/>
      <c r="BF447" s="65"/>
      <c r="BG447" s="59"/>
      <c r="BH447" s="59"/>
      <c r="BI447" s="59"/>
      <c r="BJ447" s="59"/>
      <c r="BK447" s="26"/>
      <c r="BL447" s="27"/>
      <c r="BM447" s="59"/>
      <c r="BN447" s="59"/>
      <c r="BO447" s="59"/>
      <c r="BP447" s="59"/>
      <c r="BQ447" s="59"/>
      <c r="BR447" s="59"/>
      <c r="BS447" s="59"/>
      <c r="BT447" s="67"/>
      <c r="BU447" s="67"/>
      <c r="BV447" s="59"/>
      <c r="BW447" s="59"/>
      <c r="BX447" s="59"/>
      <c r="BY447" s="59"/>
      <c r="BZ447" s="59"/>
      <c r="CA447" s="59"/>
      <c r="CB447" s="65"/>
      <c r="CC447" s="59"/>
      <c r="XET447" s="28" t="str">
        <f t="shared" si="7"/>
        <v/>
      </c>
    </row>
    <row r="448" spans="1:81 16374:16374" s="28" customFormat="1" x14ac:dyDescent="0.25">
      <c r="A448" s="59"/>
      <c r="B448" s="65"/>
      <c r="C448" s="65"/>
      <c r="D448" s="65"/>
      <c r="E448" s="57"/>
      <c r="F448" s="59"/>
      <c r="G448" s="59"/>
      <c r="H448" s="59"/>
      <c r="I448" s="59"/>
      <c r="J448" s="59"/>
      <c r="K448" s="59"/>
      <c r="L448" s="59"/>
      <c r="M448" s="59"/>
      <c r="N448" s="59"/>
      <c r="O448" s="59"/>
      <c r="P448" s="59"/>
      <c r="Q448" s="59"/>
      <c r="R448" s="59"/>
      <c r="S448" s="59"/>
      <c r="T448" s="59"/>
      <c r="U448" s="59"/>
      <c r="V448" s="59"/>
      <c r="W448" s="59"/>
      <c r="X448" s="65"/>
      <c r="Y448" s="65"/>
      <c r="Z448" s="65"/>
      <c r="AA448" s="65"/>
      <c r="AB448" s="65"/>
      <c r="AC448" s="65"/>
      <c r="AD448" s="59"/>
      <c r="AE448" s="58"/>
      <c r="AF448" s="58"/>
      <c r="AG448" s="58"/>
      <c r="AH448" s="58"/>
      <c r="AI448" s="59"/>
      <c r="AJ448" s="65"/>
      <c r="AK448" s="59"/>
      <c r="AL448" s="59"/>
      <c r="AM448" s="59"/>
      <c r="AN448" s="59"/>
      <c r="AO448" s="59"/>
      <c r="AP448" s="59"/>
      <c r="AQ448" s="59"/>
      <c r="AR448" s="66"/>
      <c r="AS448" s="63"/>
      <c r="AT448" s="64"/>
      <c r="AU448" s="63"/>
      <c r="AV448" s="59"/>
      <c r="AW448" s="59"/>
      <c r="AX448" s="59"/>
      <c r="AY448" s="59"/>
      <c r="AZ448" s="59"/>
      <c r="BA448" s="59"/>
      <c r="BB448" s="59"/>
      <c r="BC448" s="59"/>
      <c r="BD448" s="59"/>
      <c r="BE448" s="59"/>
      <c r="BF448" s="65"/>
      <c r="BG448" s="59"/>
      <c r="BH448" s="59"/>
      <c r="BI448" s="59"/>
      <c r="BJ448" s="59"/>
      <c r="BK448" s="26"/>
      <c r="BL448" s="27"/>
      <c r="BM448" s="59"/>
      <c r="BN448" s="59"/>
      <c r="BO448" s="59"/>
      <c r="BP448" s="59"/>
      <c r="BQ448" s="59"/>
      <c r="BR448" s="59"/>
      <c r="BS448" s="59"/>
      <c r="BT448" s="67"/>
      <c r="BU448" s="67"/>
      <c r="BV448" s="59"/>
      <c r="BW448" s="59"/>
      <c r="BX448" s="59"/>
      <c r="BY448" s="59"/>
      <c r="BZ448" s="59"/>
      <c r="CA448" s="59"/>
      <c r="CB448" s="65"/>
      <c r="CC448" s="59"/>
      <c r="XET448" s="28" t="str">
        <f t="shared" si="7"/>
        <v/>
      </c>
    </row>
    <row r="449" spans="1:81 16374:16374" s="28" customFormat="1" x14ac:dyDescent="0.25">
      <c r="A449" s="59"/>
      <c r="B449" s="65"/>
      <c r="C449" s="65"/>
      <c r="D449" s="65"/>
      <c r="E449" s="57"/>
      <c r="F449" s="59"/>
      <c r="G449" s="59"/>
      <c r="H449" s="59"/>
      <c r="I449" s="59"/>
      <c r="J449" s="59"/>
      <c r="K449" s="59"/>
      <c r="L449" s="59"/>
      <c r="M449" s="59"/>
      <c r="N449" s="59"/>
      <c r="O449" s="59"/>
      <c r="P449" s="59"/>
      <c r="Q449" s="59"/>
      <c r="R449" s="59"/>
      <c r="S449" s="59"/>
      <c r="T449" s="59"/>
      <c r="U449" s="59"/>
      <c r="V449" s="59"/>
      <c r="W449" s="59"/>
      <c r="X449" s="65"/>
      <c r="Y449" s="65"/>
      <c r="Z449" s="65"/>
      <c r="AA449" s="65"/>
      <c r="AB449" s="65"/>
      <c r="AC449" s="65"/>
      <c r="AD449" s="59"/>
      <c r="AE449" s="58"/>
      <c r="AF449" s="58"/>
      <c r="AG449" s="58"/>
      <c r="AH449" s="58"/>
      <c r="AI449" s="59"/>
      <c r="AJ449" s="65"/>
      <c r="AK449" s="59"/>
      <c r="AL449" s="59"/>
      <c r="AM449" s="59"/>
      <c r="AN449" s="59"/>
      <c r="AO449" s="59"/>
      <c r="AP449" s="59"/>
      <c r="AQ449" s="59"/>
      <c r="AR449" s="66"/>
      <c r="AS449" s="63"/>
      <c r="AT449" s="64"/>
      <c r="AU449" s="63"/>
      <c r="AV449" s="59"/>
      <c r="AW449" s="59"/>
      <c r="AX449" s="59"/>
      <c r="AY449" s="59"/>
      <c r="AZ449" s="59"/>
      <c r="BA449" s="59"/>
      <c r="BB449" s="59"/>
      <c r="BC449" s="59"/>
      <c r="BD449" s="59"/>
      <c r="BE449" s="59"/>
      <c r="BF449" s="65"/>
      <c r="BG449" s="59"/>
      <c r="BH449" s="59"/>
      <c r="BI449" s="59"/>
      <c r="BJ449" s="59"/>
      <c r="BK449" s="26"/>
      <c r="BL449" s="27"/>
      <c r="BM449" s="59"/>
      <c r="BN449" s="59"/>
      <c r="BO449" s="59"/>
      <c r="BP449" s="59"/>
      <c r="BQ449" s="59"/>
      <c r="BR449" s="59"/>
      <c r="BS449" s="59"/>
      <c r="BT449" s="67"/>
      <c r="BU449" s="67"/>
      <c r="BV449" s="59"/>
      <c r="BW449" s="59"/>
      <c r="BX449" s="59"/>
      <c r="BY449" s="59"/>
      <c r="BZ449" s="59"/>
      <c r="CA449" s="59"/>
      <c r="CB449" s="65"/>
      <c r="CC449" s="59"/>
      <c r="XET449" s="28" t="str">
        <f t="shared" si="7"/>
        <v/>
      </c>
    </row>
    <row r="450" spans="1:81 16374:16374" s="28" customFormat="1" x14ac:dyDescent="0.25">
      <c r="A450" s="59"/>
      <c r="B450" s="65"/>
      <c r="C450" s="65"/>
      <c r="D450" s="65"/>
      <c r="E450" s="57"/>
      <c r="F450" s="59"/>
      <c r="G450" s="59"/>
      <c r="H450" s="59"/>
      <c r="I450" s="59"/>
      <c r="J450" s="59"/>
      <c r="K450" s="59"/>
      <c r="L450" s="59"/>
      <c r="M450" s="59"/>
      <c r="N450" s="59"/>
      <c r="O450" s="59"/>
      <c r="P450" s="59"/>
      <c r="Q450" s="59"/>
      <c r="R450" s="59"/>
      <c r="S450" s="59"/>
      <c r="T450" s="59"/>
      <c r="U450" s="59"/>
      <c r="V450" s="59"/>
      <c r="W450" s="59"/>
      <c r="X450" s="65"/>
      <c r="Y450" s="65"/>
      <c r="Z450" s="65"/>
      <c r="AA450" s="65"/>
      <c r="AB450" s="65"/>
      <c r="AC450" s="65"/>
      <c r="AD450" s="59"/>
      <c r="AE450" s="58"/>
      <c r="AF450" s="58"/>
      <c r="AG450" s="58"/>
      <c r="AH450" s="58"/>
      <c r="AI450" s="59"/>
      <c r="AJ450" s="65"/>
      <c r="AK450" s="59"/>
      <c r="AL450" s="59"/>
      <c r="AM450" s="59"/>
      <c r="AN450" s="59"/>
      <c r="AO450" s="59"/>
      <c r="AP450" s="59"/>
      <c r="AQ450" s="59"/>
      <c r="AR450" s="66"/>
      <c r="AS450" s="63"/>
      <c r="AT450" s="64"/>
      <c r="AU450" s="63"/>
      <c r="AV450" s="59"/>
      <c r="AW450" s="59"/>
      <c r="AX450" s="59"/>
      <c r="AY450" s="59"/>
      <c r="AZ450" s="59"/>
      <c r="BA450" s="59"/>
      <c r="BB450" s="59"/>
      <c r="BC450" s="59"/>
      <c r="BD450" s="59"/>
      <c r="BE450" s="59"/>
      <c r="BF450" s="65"/>
      <c r="BG450" s="59"/>
      <c r="BH450" s="59"/>
      <c r="BI450" s="59"/>
      <c r="BJ450" s="59"/>
      <c r="BK450" s="26"/>
      <c r="BL450" s="27"/>
      <c r="BM450" s="59"/>
      <c r="BN450" s="59"/>
      <c r="BO450" s="59"/>
      <c r="BP450" s="59"/>
      <c r="BQ450" s="59"/>
      <c r="BR450" s="59"/>
      <c r="BS450" s="59"/>
      <c r="BT450" s="67"/>
      <c r="BU450" s="67"/>
      <c r="BV450" s="59"/>
      <c r="BW450" s="59"/>
      <c r="BX450" s="59"/>
      <c r="BY450" s="59"/>
      <c r="BZ450" s="59"/>
      <c r="CA450" s="59"/>
      <c r="CB450" s="65"/>
      <c r="CC450" s="59"/>
      <c r="XET450" s="28" t="str">
        <f t="shared" si="7"/>
        <v/>
      </c>
    </row>
    <row r="451" spans="1:81 16374:16374" s="28" customFormat="1" x14ac:dyDescent="0.25">
      <c r="A451" s="59"/>
      <c r="B451" s="65"/>
      <c r="C451" s="65"/>
      <c r="D451" s="65"/>
      <c r="E451" s="57"/>
      <c r="F451" s="59"/>
      <c r="G451" s="59"/>
      <c r="H451" s="59"/>
      <c r="I451" s="59"/>
      <c r="J451" s="59"/>
      <c r="K451" s="59"/>
      <c r="L451" s="59"/>
      <c r="M451" s="59"/>
      <c r="N451" s="59"/>
      <c r="O451" s="59"/>
      <c r="P451" s="59"/>
      <c r="Q451" s="59"/>
      <c r="R451" s="59"/>
      <c r="S451" s="59"/>
      <c r="T451" s="59"/>
      <c r="U451" s="59"/>
      <c r="V451" s="59"/>
      <c r="W451" s="59"/>
      <c r="X451" s="65"/>
      <c r="Y451" s="65"/>
      <c r="Z451" s="65"/>
      <c r="AA451" s="65"/>
      <c r="AB451" s="65"/>
      <c r="AC451" s="65"/>
      <c r="AD451" s="59"/>
      <c r="AE451" s="58"/>
      <c r="AF451" s="58"/>
      <c r="AG451" s="58"/>
      <c r="AH451" s="58"/>
      <c r="AI451" s="59"/>
      <c r="AJ451" s="65"/>
      <c r="AK451" s="59"/>
      <c r="AL451" s="59"/>
      <c r="AM451" s="59"/>
      <c r="AN451" s="59"/>
      <c r="AO451" s="59"/>
      <c r="AP451" s="59"/>
      <c r="AQ451" s="59"/>
      <c r="AR451" s="66"/>
      <c r="AS451" s="63"/>
      <c r="AT451" s="64"/>
      <c r="AU451" s="63"/>
      <c r="AV451" s="59"/>
      <c r="AW451" s="59"/>
      <c r="AX451" s="59"/>
      <c r="AY451" s="59"/>
      <c r="AZ451" s="59"/>
      <c r="BA451" s="59"/>
      <c r="BB451" s="59"/>
      <c r="BC451" s="59"/>
      <c r="BD451" s="59"/>
      <c r="BE451" s="59"/>
      <c r="BF451" s="65"/>
      <c r="BG451" s="59"/>
      <c r="BH451" s="59"/>
      <c r="BI451" s="59"/>
      <c r="BJ451" s="59"/>
      <c r="BK451" s="26"/>
      <c r="BL451" s="27"/>
      <c r="BM451" s="59"/>
      <c r="BN451" s="59"/>
      <c r="BO451" s="59"/>
      <c r="BP451" s="59"/>
      <c r="BQ451" s="59"/>
      <c r="BR451" s="59"/>
      <c r="BS451" s="59"/>
      <c r="BT451" s="67"/>
      <c r="BU451" s="67"/>
      <c r="BV451" s="59"/>
      <c r="BW451" s="59"/>
      <c r="BX451" s="59"/>
      <c r="BY451" s="59"/>
      <c r="BZ451" s="59"/>
      <c r="CA451" s="59"/>
      <c r="CB451" s="65"/>
      <c r="CC451" s="59"/>
      <c r="XET451" s="28" t="str">
        <f t="shared" ref="XET451:XET486" si="8">(IF(RIGHT(SUBSTITUTE(SUBSTITUTE(SUBSTITUTE(SUBSTITUTE(SUBSTITUTE(SUBSTITUTE(SUBSTITUTE(SUBSTITUTE(SUBSTITUTE(D451," ","_"),"/","_"),"&amp;","_"),"(","_"),")","_"),",","_"),"-","_"),".","_"),"'","_"))="_",LEFT(SUBSTITUTE(SUBSTITUTE(SUBSTITUTE(SUBSTITUTE(SUBSTITUTE(SUBSTITUTE(SUBSTITUTE(SUBSTITUTE(SUBSTITUTE(D451," ","_"),"/","_"),"&amp;","_"),"(","_"),")","_"),",","_"),"-","_"),".","_"),"'","_"),LEN(SUBSTITUTE(SUBSTITUTE(SUBSTITUTE(SUBSTITUTE(SUBSTITUTE(SUBSTITUTE(SUBSTITUTE(SUBSTITUTE(SUBSTITUTE(D451," ","_"),"/","_"),"&amp;","_"),"(","_"),")","_"),",","_"),"-","_"),".","_"),"'","_"))-1),SUBSTITUTE(SUBSTITUTE(SUBSTITUTE(SUBSTITUTE(SUBSTITUTE(SUBSTITUTE(SUBSTITUTE(SUBSTITUTE(SUBSTITUTE(D451," ","_"),"/","_"),"&amp;","_"),"(","_"),")","_"),",","_"),"-","_"),".","_"),"'","_")))</f>
        <v/>
      </c>
    </row>
    <row r="452" spans="1:81 16374:16374" s="28" customFormat="1" x14ac:dyDescent="0.25">
      <c r="A452" s="59"/>
      <c r="B452" s="65"/>
      <c r="C452" s="65"/>
      <c r="D452" s="65"/>
      <c r="E452" s="57"/>
      <c r="F452" s="59"/>
      <c r="G452" s="59"/>
      <c r="H452" s="59"/>
      <c r="I452" s="59"/>
      <c r="J452" s="59"/>
      <c r="K452" s="59"/>
      <c r="L452" s="59"/>
      <c r="M452" s="59"/>
      <c r="N452" s="59"/>
      <c r="O452" s="59"/>
      <c r="P452" s="59"/>
      <c r="Q452" s="59"/>
      <c r="R452" s="59"/>
      <c r="S452" s="59"/>
      <c r="T452" s="59"/>
      <c r="U452" s="59"/>
      <c r="V452" s="59"/>
      <c r="W452" s="59"/>
      <c r="X452" s="65"/>
      <c r="Y452" s="65"/>
      <c r="Z452" s="65"/>
      <c r="AA452" s="65"/>
      <c r="AB452" s="65"/>
      <c r="AC452" s="65"/>
      <c r="AD452" s="59"/>
      <c r="AE452" s="58"/>
      <c r="AF452" s="58"/>
      <c r="AG452" s="58"/>
      <c r="AH452" s="58"/>
      <c r="AI452" s="59"/>
      <c r="AJ452" s="65"/>
      <c r="AK452" s="59"/>
      <c r="AL452" s="59"/>
      <c r="AM452" s="59"/>
      <c r="AN452" s="59"/>
      <c r="AO452" s="59"/>
      <c r="AP452" s="59"/>
      <c r="AQ452" s="59"/>
      <c r="AR452" s="66"/>
      <c r="AS452" s="63"/>
      <c r="AT452" s="64"/>
      <c r="AU452" s="63"/>
      <c r="AV452" s="59"/>
      <c r="AW452" s="59"/>
      <c r="AX452" s="59"/>
      <c r="AY452" s="59"/>
      <c r="AZ452" s="59"/>
      <c r="BA452" s="59"/>
      <c r="BB452" s="59"/>
      <c r="BC452" s="59"/>
      <c r="BD452" s="59"/>
      <c r="BE452" s="59"/>
      <c r="BF452" s="65"/>
      <c r="BG452" s="59"/>
      <c r="BH452" s="59"/>
      <c r="BI452" s="59"/>
      <c r="BJ452" s="59"/>
      <c r="BK452" s="26"/>
      <c r="BL452" s="27"/>
      <c r="BM452" s="59"/>
      <c r="BN452" s="59"/>
      <c r="BO452" s="59"/>
      <c r="BP452" s="59"/>
      <c r="BQ452" s="59"/>
      <c r="BR452" s="59"/>
      <c r="BS452" s="59"/>
      <c r="BT452" s="67"/>
      <c r="BU452" s="67"/>
      <c r="BV452" s="59"/>
      <c r="BW452" s="59"/>
      <c r="BX452" s="59"/>
      <c r="BY452" s="59"/>
      <c r="BZ452" s="59"/>
      <c r="CA452" s="59"/>
      <c r="CB452" s="65"/>
      <c r="CC452" s="59"/>
      <c r="XET452" s="28" t="str">
        <f t="shared" si="8"/>
        <v/>
      </c>
    </row>
    <row r="453" spans="1:81 16374:16374" s="28" customFormat="1" x14ac:dyDescent="0.25">
      <c r="A453" s="59"/>
      <c r="B453" s="65"/>
      <c r="C453" s="65"/>
      <c r="D453" s="65"/>
      <c r="E453" s="57"/>
      <c r="F453" s="59"/>
      <c r="G453" s="59"/>
      <c r="H453" s="59"/>
      <c r="I453" s="59"/>
      <c r="J453" s="59"/>
      <c r="K453" s="59"/>
      <c r="L453" s="59"/>
      <c r="M453" s="59"/>
      <c r="N453" s="59"/>
      <c r="O453" s="59"/>
      <c r="P453" s="59"/>
      <c r="Q453" s="59"/>
      <c r="R453" s="59"/>
      <c r="S453" s="59"/>
      <c r="T453" s="59"/>
      <c r="U453" s="59"/>
      <c r="V453" s="59"/>
      <c r="W453" s="59"/>
      <c r="X453" s="65"/>
      <c r="Y453" s="65"/>
      <c r="Z453" s="65"/>
      <c r="AA453" s="65"/>
      <c r="AB453" s="65"/>
      <c r="AC453" s="65"/>
      <c r="AD453" s="59"/>
      <c r="AE453" s="58"/>
      <c r="AF453" s="58"/>
      <c r="AG453" s="58"/>
      <c r="AH453" s="58"/>
      <c r="AI453" s="59"/>
      <c r="AJ453" s="65"/>
      <c r="AK453" s="59"/>
      <c r="AL453" s="59"/>
      <c r="AM453" s="59"/>
      <c r="AN453" s="59"/>
      <c r="AO453" s="59"/>
      <c r="AP453" s="59"/>
      <c r="AQ453" s="59"/>
      <c r="AR453" s="66"/>
      <c r="AS453" s="63"/>
      <c r="AT453" s="64"/>
      <c r="AU453" s="63"/>
      <c r="AV453" s="59"/>
      <c r="AW453" s="59"/>
      <c r="AX453" s="59"/>
      <c r="AY453" s="59"/>
      <c r="AZ453" s="59"/>
      <c r="BA453" s="59"/>
      <c r="BB453" s="59"/>
      <c r="BC453" s="59"/>
      <c r="BD453" s="59"/>
      <c r="BE453" s="59"/>
      <c r="BF453" s="65"/>
      <c r="BG453" s="59"/>
      <c r="BH453" s="59"/>
      <c r="BI453" s="59"/>
      <c r="BJ453" s="59"/>
      <c r="BK453" s="26"/>
      <c r="BL453" s="27"/>
      <c r="BM453" s="59"/>
      <c r="BN453" s="59"/>
      <c r="BO453" s="59"/>
      <c r="BP453" s="59"/>
      <c r="BQ453" s="59"/>
      <c r="BR453" s="59"/>
      <c r="BS453" s="59"/>
      <c r="BT453" s="67"/>
      <c r="BU453" s="67"/>
      <c r="BV453" s="59"/>
      <c r="BW453" s="59"/>
      <c r="BX453" s="59"/>
      <c r="BY453" s="59"/>
      <c r="BZ453" s="59"/>
      <c r="CA453" s="59"/>
      <c r="CB453" s="65"/>
      <c r="CC453" s="59"/>
      <c r="XET453" s="28" t="str">
        <f t="shared" si="8"/>
        <v/>
      </c>
    </row>
    <row r="454" spans="1:81 16374:16374" s="28" customFormat="1" x14ac:dyDescent="0.25">
      <c r="A454" s="59"/>
      <c r="B454" s="65"/>
      <c r="C454" s="65"/>
      <c r="D454" s="65"/>
      <c r="E454" s="57"/>
      <c r="F454" s="59"/>
      <c r="G454" s="59"/>
      <c r="H454" s="59"/>
      <c r="I454" s="59"/>
      <c r="J454" s="59"/>
      <c r="K454" s="59"/>
      <c r="L454" s="59"/>
      <c r="M454" s="59"/>
      <c r="N454" s="59"/>
      <c r="O454" s="59"/>
      <c r="P454" s="59"/>
      <c r="Q454" s="59"/>
      <c r="R454" s="59"/>
      <c r="S454" s="59"/>
      <c r="T454" s="59"/>
      <c r="U454" s="59"/>
      <c r="V454" s="59"/>
      <c r="W454" s="59"/>
      <c r="X454" s="65"/>
      <c r="Y454" s="65"/>
      <c r="Z454" s="65"/>
      <c r="AA454" s="65"/>
      <c r="AB454" s="65"/>
      <c r="AC454" s="65"/>
      <c r="AD454" s="59"/>
      <c r="AE454" s="58"/>
      <c r="AF454" s="58"/>
      <c r="AG454" s="58"/>
      <c r="AH454" s="58"/>
      <c r="AI454" s="59"/>
      <c r="AJ454" s="65"/>
      <c r="AK454" s="59"/>
      <c r="AL454" s="59"/>
      <c r="AM454" s="59"/>
      <c r="AN454" s="59"/>
      <c r="AO454" s="59"/>
      <c r="AP454" s="59"/>
      <c r="AQ454" s="59"/>
      <c r="AR454" s="66"/>
      <c r="AS454" s="63"/>
      <c r="AT454" s="64"/>
      <c r="AU454" s="63"/>
      <c r="AV454" s="59"/>
      <c r="AW454" s="59"/>
      <c r="AX454" s="59"/>
      <c r="AY454" s="59"/>
      <c r="AZ454" s="59"/>
      <c r="BA454" s="59"/>
      <c r="BB454" s="59"/>
      <c r="BC454" s="59"/>
      <c r="BD454" s="59"/>
      <c r="BE454" s="59"/>
      <c r="BF454" s="65"/>
      <c r="BG454" s="59"/>
      <c r="BH454" s="59"/>
      <c r="BI454" s="59"/>
      <c r="BJ454" s="59"/>
      <c r="BK454" s="26"/>
      <c r="BL454" s="27"/>
      <c r="BM454" s="59"/>
      <c r="BN454" s="59"/>
      <c r="BO454" s="59"/>
      <c r="BP454" s="59"/>
      <c r="BQ454" s="59"/>
      <c r="BR454" s="59"/>
      <c r="BS454" s="59"/>
      <c r="BT454" s="67"/>
      <c r="BU454" s="67"/>
      <c r="BV454" s="59"/>
      <c r="BW454" s="59"/>
      <c r="BX454" s="59"/>
      <c r="BY454" s="59"/>
      <c r="BZ454" s="59"/>
      <c r="CA454" s="59"/>
      <c r="CB454" s="65"/>
      <c r="CC454" s="59"/>
      <c r="XET454" s="28" t="str">
        <f t="shared" si="8"/>
        <v/>
      </c>
    </row>
    <row r="455" spans="1:81 16374:16374" s="28" customFormat="1" x14ac:dyDescent="0.25">
      <c r="A455" s="59"/>
      <c r="B455" s="65"/>
      <c r="C455" s="65"/>
      <c r="D455" s="65"/>
      <c r="E455" s="57"/>
      <c r="F455" s="59"/>
      <c r="G455" s="59"/>
      <c r="H455" s="59"/>
      <c r="I455" s="59"/>
      <c r="J455" s="59"/>
      <c r="K455" s="59"/>
      <c r="L455" s="59"/>
      <c r="M455" s="59"/>
      <c r="N455" s="59"/>
      <c r="O455" s="59"/>
      <c r="P455" s="59"/>
      <c r="Q455" s="59"/>
      <c r="R455" s="59"/>
      <c r="S455" s="59"/>
      <c r="T455" s="59"/>
      <c r="U455" s="59"/>
      <c r="V455" s="59"/>
      <c r="W455" s="59"/>
      <c r="X455" s="65"/>
      <c r="Y455" s="65"/>
      <c r="Z455" s="65"/>
      <c r="AA455" s="65"/>
      <c r="AB455" s="65"/>
      <c r="AC455" s="65"/>
      <c r="AD455" s="59"/>
      <c r="AE455" s="58"/>
      <c r="AF455" s="58"/>
      <c r="AG455" s="58"/>
      <c r="AH455" s="58"/>
      <c r="AI455" s="59"/>
      <c r="AJ455" s="65"/>
      <c r="AK455" s="59"/>
      <c r="AL455" s="59"/>
      <c r="AM455" s="59"/>
      <c r="AN455" s="59"/>
      <c r="AO455" s="59"/>
      <c r="AP455" s="59"/>
      <c r="AQ455" s="59"/>
      <c r="AR455" s="66"/>
      <c r="AS455" s="63"/>
      <c r="AT455" s="64"/>
      <c r="AU455" s="63"/>
      <c r="AV455" s="59"/>
      <c r="AW455" s="59"/>
      <c r="AX455" s="59"/>
      <c r="AY455" s="59"/>
      <c r="AZ455" s="59"/>
      <c r="BA455" s="59"/>
      <c r="BB455" s="59"/>
      <c r="BC455" s="59"/>
      <c r="BD455" s="59"/>
      <c r="BE455" s="59"/>
      <c r="BF455" s="65"/>
      <c r="BG455" s="59"/>
      <c r="BH455" s="59"/>
      <c r="BI455" s="59"/>
      <c r="BJ455" s="59"/>
      <c r="BK455" s="26"/>
      <c r="BL455" s="27"/>
      <c r="BM455" s="59"/>
      <c r="BN455" s="59"/>
      <c r="BO455" s="59"/>
      <c r="BP455" s="59"/>
      <c r="BQ455" s="59"/>
      <c r="BR455" s="59"/>
      <c r="BS455" s="59"/>
      <c r="BT455" s="67"/>
      <c r="BU455" s="67"/>
      <c r="BV455" s="59"/>
      <c r="BW455" s="59"/>
      <c r="BX455" s="59"/>
      <c r="BY455" s="59"/>
      <c r="BZ455" s="59"/>
      <c r="CA455" s="59"/>
      <c r="CB455" s="65"/>
      <c r="CC455" s="59"/>
      <c r="XET455" s="28" t="str">
        <f t="shared" si="8"/>
        <v/>
      </c>
    </row>
    <row r="456" spans="1:81 16374:16374" s="28" customFormat="1" x14ac:dyDescent="0.25">
      <c r="A456" s="59"/>
      <c r="B456" s="65"/>
      <c r="C456" s="65"/>
      <c r="D456" s="65"/>
      <c r="E456" s="57"/>
      <c r="F456" s="59"/>
      <c r="G456" s="59"/>
      <c r="H456" s="59"/>
      <c r="I456" s="59"/>
      <c r="J456" s="59"/>
      <c r="K456" s="59"/>
      <c r="L456" s="59"/>
      <c r="M456" s="59"/>
      <c r="N456" s="59"/>
      <c r="O456" s="59"/>
      <c r="P456" s="59"/>
      <c r="Q456" s="59"/>
      <c r="R456" s="59"/>
      <c r="S456" s="59"/>
      <c r="T456" s="59"/>
      <c r="U456" s="59"/>
      <c r="V456" s="59"/>
      <c r="W456" s="59"/>
      <c r="X456" s="65"/>
      <c r="Y456" s="65"/>
      <c r="Z456" s="65"/>
      <c r="AA456" s="65"/>
      <c r="AB456" s="65"/>
      <c r="AC456" s="65"/>
      <c r="AD456" s="59"/>
      <c r="AE456" s="58"/>
      <c r="AF456" s="58"/>
      <c r="AG456" s="58"/>
      <c r="AH456" s="58"/>
      <c r="AI456" s="59"/>
      <c r="AJ456" s="65"/>
      <c r="AK456" s="59"/>
      <c r="AL456" s="59"/>
      <c r="AM456" s="59"/>
      <c r="AN456" s="59"/>
      <c r="AO456" s="59"/>
      <c r="AP456" s="59"/>
      <c r="AQ456" s="59"/>
      <c r="AR456" s="66"/>
      <c r="AS456" s="63"/>
      <c r="AT456" s="64"/>
      <c r="AU456" s="63"/>
      <c r="AV456" s="59"/>
      <c r="AW456" s="59"/>
      <c r="AX456" s="59"/>
      <c r="AY456" s="59"/>
      <c r="AZ456" s="59"/>
      <c r="BA456" s="59"/>
      <c r="BB456" s="59"/>
      <c r="BC456" s="59"/>
      <c r="BD456" s="59"/>
      <c r="BE456" s="59"/>
      <c r="BF456" s="65"/>
      <c r="BG456" s="59"/>
      <c r="BH456" s="59"/>
      <c r="BI456" s="59"/>
      <c r="BJ456" s="59"/>
      <c r="BK456" s="26"/>
      <c r="BL456" s="27"/>
      <c r="BM456" s="59"/>
      <c r="BN456" s="59"/>
      <c r="BO456" s="59"/>
      <c r="BP456" s="59"/>
      <c r="BQ456" s="59"/>
      <c r="BR456" s="59"/>
      <c r="BS456" s="59"/>
      <c r="BT456" s="67"/>
      <c r="BU456" s="67"/>
      <c r="BV456" s="59"/>
      <c r="BW456" s="59"/>
      <c r="BX456" s="59"/>
      <c r="BY456" s="59"/>
      <c r="BZ456" s="59"/>
      <c r="CA456" s="59"/>
      <c r="CB456" s="65"/>
      <c r="CC456" s="59"/>
      <c r="XET456" s="28" t="str">
        <f t="shared" si="8"/>
        <v/>
      </c>
    </row>
    <row r="457" spans="1:81 16374:16374" s="28" customFormat="1" x14ac:dyDescent="0.25">
      <c r="A457" s="59"/>
      <c r="B457" s="65"/>
      <c r="C457" s="65"/>
      <c r="D457" s="65"/>
      <c r="E457" s="57"/>
      <c r="F457" s="59"/>
      <c r="G457" s="59"/>
      <c r="H457" s="59"/>
      <c r="I457" s="59"/>
      <c r="J457" s="59"/>
      <c r="K457" s="59"/>
      <c r="L457" s="59"/>
      <c r="M457" s="59"/>
      <c r="N457" s="59"/>
      <c r="O457" s="59"/>
      <c r="P457" s="59"/>
      <c r="Q457" s="59"/>
      <c r="R457" s="59"/>
      <c r="S457" s="59"/>
      <c r="T457" s="59"/>
      <c r="U457" s="59"/>
      <c r="V457" s="59"/>
      <c r="W457" s="59"/>
      <c r="X457" s="65"/>
      <c r="Y457" s="65"/>
      <c r="Z457" s="65"/>
      <c r="AA457" s="65"/>
      <c r="AB457" s="65"/>
      <c r="AC457" s="65"/>
      <c r="AD457" s="59"/>
      <c r="AE457" s="58"/>
      <c r="AF457" s="58"/>
      <c r="AG457" s="58"/>
      <c r="AH457" s="58"/>
      <c r="AI457" s="59"/>
      <c r="AJ457" s="65"/>
      <c r="AK457" s="59"/>
      <c r="AL457" s="59"/>
      <c r="AM457" s="59"/>
      <c r="AN457" s="59"/>
      <c r="AO457" s="59"/>
      <c r="AP457" s="59"/>
      <c r="AQ457" s="59"/>
      <c r="AR457" s="66"/>
      <c r="AS457" s="63"/>
      <c r="AT457" s="64"/>
      <c r="AU457" s="63"/>
      <c r="AV457" s="59"/>
      <c r="AW457" s="59"/>
      <c r="AX457" s="59"/>
      <c r="AY457" s="59"/>
      <c r="AZ457" s="59"/>
      <c r="BA457" s="59"/>
      <c r="BB457" s="59"/>
      <c r="BC457" s="59"/>
      <c r="BD457" s="59"/>
      <c r="BE457" s="59"/>
      <c r="BF457" s="65"/>
      <c r="BG457" s="59"/>
      <c r="BH457" s="59"/>
      <c r="BI457" s="59"/>
      <c r="BJ457" s="59"/>
      <c r="BK457" s="26"/>
      <c r="BL457" s="27"/>
      <c r="BM457" s="59"/>
      <c r="BN457" s="59"/>
      <c r="BO457" s="59"/>
      <c r="BP457" s="59"/>
      <c r="BQ457" s="59"/>
      <c r="BR457" s="59"/>
      <c r="BS457" s="59"/>
      <c r="BT457" s="67"/>
      <c r="BU457" s="67"/>
      <c r="BV457" s="59"/>
      <c r="BW457" s="59"/>
      <c r="BX457" s="59"/>
      <c r="BY457" s="59"/>
      <c r="BZ457" s="59"/>
      <c r="CA457" s="59"/>
      <c r="CB457" s="65"/>
      <c r="CC457" s="59"/>
      <c r="XET457" s="28" t="str">
        <f t="shared" si="8"/>
        <v/>
      </c>
    </row>
    <row r="458" spans="1:81 16374:16374" s="28" customFormat="1" x14ac:dyDescent="0.25">
      <c r="A458" s="59"/>
      <c r="B458" s="65"/>
      <c r="C458" s="65"/>
      <c r="D458" s="65"/>
      <c r="E458" s="57"/>
      <c r="F458" s="59"/>
      <c r="G458" s="59"/>
      <c r="H458" s="59"/>
      <c r="I458" s="59"/>
      <c r="J458" s="59"/>
      <c r="K458" s="59"/>
      <c r="L458" s="59"/>
      <c r="M458" s="59"/>
      <c r="N458" s="59"/>
      <c r="O458" s="59"/>
      <c r="P458" s="59"/>
      <c r="Q458" s="59"/>
      <c r="R458" s="59"/>
      <c r="S458" s="59"/>
      <c r="T458" s="59"/>
      <c r="U458" s="59"/>
      <c r="V458" s="59"/>
      <c r="W458" s="59"/>
      <c r="X458" s="65"/>
      <c r="Y458" s="65"/>
      <c r="Z458" s="65"/>
      <c r="AA458" s="65"/>
      <c r="AB458" s="65"/>
      <c r="AC458" s="65"/>
      <c r="AD458" s="59"/>
      <c r="AE458" s="58"/>
      <c r="AF458" s="58"/>
      <c r="AG458" s="58"/>
      <c r="AH458" s="58"/>
      <c r="AI458" s="59"/>
      <c r="AJ458" s="65"/>
      <c r="AK458" s="59"/>
      <c r="AL458" s="59"/>
      <c r="AM458" s="59"/>
      <c r="AN458" s="59"/>
      <c r="AO458" s="59"/>
      <c r="AP458" s="59"/>
      <c r="AQ458" s="59"/>
      <c r="AR458" s="66"/>
      <c r="AS458" s="63"/>
      <c r="AT458" s="64"/>
      <c r="AU458" s="63"/>
      <c r="AV458" s="59"/>
      <c r="AW458" s="59"/>
      <c r="AX458" s="59"/>
      <c r="AY458" s="59"/>
      <c r="AZ458" s="59"/>
      <c r="BA458" s="59"/>
      <c r="BB458" s="59"/>
      <c r="BC458" s="59"/>
      <c r="BD458" s="59"/>
      <c r="BE458" s="59"/>
      <c r="BF458" s="65"/>
      <c r="BG458" s="59"/>
      <c r="BH458" s="59"/>
      <c r="BI458" s="59"/>
      <c r="BJ458" s="59"/>
      <c r="BK458" s="26"/>
      <c r="BL458" s="27"/>
      <c r="BM458" s="59"/>
      <c r="BN458" s="59"/>
      <c r="BO458" s="59"/>
      <c r="BP458" s="59"/>
      <c r="BQ458" s="59"/>
      <c r="BR458" s="59"/>
      <c r="BS458" s="59"/>
      <c r="BT458" s="67"/>
      <c r="BU458" s="67"/>
      <c r="BV458" s="59"/>
      <c r="BW458" s="59"/>
      <c r="BX458" s="59"/>
      <c r="BY458" s="59"/>
      <c r="BZ458" s="59"/>
      <c r="CA458" s="59"/>
      <c r="CB458" s="65"/>
      <c r="CC458" s="59"/>
      <c r="XET458" s="28" t="str">
        <f t="shared" si="8"/>
        <v/>
      </c>
    </row>
    <row r="459" spans="1:81 16374:16374" s="28" customFormat="1" x14ac:dyDescent="0.25">
      <c r="A459" s="59"/>
      <c r="B459" s="65"/>
      <c r="C459" s="65"/>
      <c r="D459" s="65"/>
      <c r="E459" s="57"/>
      <c r="F459" s="59"/>
      <c r="G459" s="59"/>
      <c r="H459" s="59"/>
      <c r="I459" s="59"/>
      <c r="J459" s="59"/>
      <c r="K459" s="59"/>
      <c r="L459" s="59"/>
      <c r="M459" s="59"/>
      <c r="N459" s="59"/>
      <c r="O459" s="59"/>
      <c r="P459" s="59"/>
      <c r="Q459" s="59"/>
      <c r="R459" s="59"/>
      <c r="S459" s="59"/>
      <c r="T459" s="59"/>
      <c r="U459" s="59"/>
      <c r="V459" s="59"/>
      <c r="W459" s="59"/>
      <c r="X459" s="65"/>
      <c r="Y459" s="65"/>
      <c r="Z459" s="65"/>
      <c r="AA459" s="65"/>
      <c r="AB459" s="65"/>
      <c r="AC459" s="65"/>
      <c r="AD459" s="59"/>
      <c r="AE459" s="58"/>
      <c r="AF459" s="58"/>
      <c r="AG459" s="58"/>
      <c r="AH459" s="58"/>
      <c r="AI459" s="59"/>
      <c r="AJ459" s="65"/>
      <c r="AK459" s="59"/>
      <c r="AL459" s="59"/>
      <c r="AM459" s="59"/>
      <c r="AN459" s="59"/>
      <c r="AO459" s="59"/>
      <c r="AP459" s="59"/>
      <c r="AQ459" s="59"/>
      <c r="AR459" s="66"/>
      <c r="AS459" s="63"/>
      <c r="AT459" s="64"/>
      <c r="AU459" s="63"/>
      <c r="AV459" s="59"/>
      <c r="AW459" s="59"/>
      <c r="AX459" s="59"/>
      <c r="AY459" s="59"/>
      <c r="AZ459" s="59"/>
      <c r="BA459" s="59"/>
      <c r="BB459" s="59"/>
      <c r="BC459" s="59"/>
      <c r="BD459" s="59"/>
      <c r="BE459" s="59"/>
      <c r="BF459" s="65"/>
      <c r="BG459" s="59"/>
      <c r="BH459" s="59"/>
      <c r="BI459" s="59"/>
      <c r="BJ459" s="59"/>
      <c r="BK459" s="26"/>
      <c r="BL459" s="27"/>
      <c r="BM459" s="59"/>
      <c r="BN459" s="59"/>
      <c r="BO459" s="59"/>
      <c r="BP459" s="59"/>
      <c r="BQ459" s="59"/>
      <c r="BR459" s="59"/>
      <c r="BS459" s="59"/>
      <c r="BT459" s="67"/>
      <c r="BU459" s="67"/>
      <c r="BV459" s="59"/>
      <c r="BW459" s="59"/>
      <c r="BX459" s="59"/>
      <c r="BY459" s="59"/>
      <c r="BZ459" s="59"/>
      <c r="CA459" s="59"/>
      <c r="CB459" s="65"/>
      <c r="CC459" s="59"/>
      <c r="XET459" s="28" t="str">
        <f t="shared" si="8"/>
        <v/>
      </c>
    </row>
    <row r="460" spans="1:81 16374:16374" s="28" customFormat="1" x14ac:dyDescent="0.25">
      <c r="A460" s="59"/>
      <c r="B460" s="65"/>
      <c r="C460" s="65"/>
      <c r="D460" s="65"/>
      <c r="E460" s="57"/>
      <c r="F460" s="59"/>
      <c r="G460" s="59"/>
      <c r="H460" s="59"/>
      <c r="I460" s="59"/>
      <c r="J460" s="59"/>
      <c r="K460" s="59"/>
      <c r="L460" s="59"/>
      <c r="M460" s="59"/>
      <c r="N460" s="59"/>
      <c r="O460" s="59"/>
      <c r="P460" s="59"/>
      <c r="Q460" s="59"/>
      <c r="R460" s="59"/>
      <c r="S460" s="59"/>
      <c r="T460" s="59"/>
      <c r="U460" s="59"/>
      <c r="V460" s="59"/>
      <c r="W460" s="59"/>
      <c r="X460" s="65"/>
      <c r="Y460" s="65"/>
      <c r="Z460" s="65"/>
      <c r="AA460" s="65"/>
      <c r="AB460" s="65"/>
      <c r="AC460" s="65"/>
      <c r="AD460" s="59"/>
      <c r="AE460" s="58"/>
      <c r="AF460" s="58"/>
      <c r="AG460" s="58"/>
      <c r="AH460" s="58"/>
      <c r="AI460" s="59"/>
      <c r="AJ460" s="65"/>
      <c r="AK460" s="59"/>
      <c r="AL460" s="59"/>
      <c r="AM460" s="59"/>
      <c r="AN460" s="59"/>
      <c r="AO460" s="59"/>
      <c r="AP460" s="59"/>
      <c r="AQ460" s="59"/>
      <c r="AR460" s="66"/>
      <c r="AS460" s="63"/>
      <c r="AT460" s="64"/>
      <c r="AU460" s="63"/>
      <c r="AV460" s="59"/>
      <c r="AW460" s="59"/>
      <c r="AX460" s="59"/>
      <c r="AY460" s="59"/>
      <c r="AZ460" s="59"/>
      <c r="BA460" s="59"/>
      <c r="BB460" s="59"/>
      <c r="BC460" s="59"/>
      <c r="BD460" s="59"/>
      <c r="BE460" s="59"/>
      <c r="BF460" s="65"/>
      <c r="BG460" s="59"/>
      <c r="BH460" s="59"/>
      <c r="BI460" s="59"/>
      <c r="BJ460" s="59"/>
      <c r="BK460" s="26"/>
      <c r="BL460" s="27"/>
      <c r="BM460" s="59"/>
      <c r="BN460" s="59"/>
      <c r="BO460" s="59"/>
      <c r="BP460" s="59"/>
      <c r="BQ460" s="59"/>
      <c r="BR460" s="59"/>
      <c r="BS460" s="59"/>
      <c r="BT460" s="67"/>
      <c r="BU460" s="67"/>
      <c r="BV460" s="59"/>
      <c r="BW460" s="59"/>
      <c r="BX460" s="59"/>
      <c r="BY460" s="59"/>
      <c r="BZ460" s="59"/>
      <c r="CA460" s="59"/>
      <c r="CB460" s="65"/>
      <c r="CC460" s="59"/>
      <c r="XET460" s="28" t="str">
        <f t="shared" si="8"/>
        <v/>
      </c>
    </row>
    <row r="461" spans="1:81 16374:16374" s="28" customFormat="1" x14ac:dyDescent="0.25">
      <c r="A461" s="59"/>
      <c r="B461" s="65"/>
      <c r="C461" s="65"/>
      <c r="D461" s="65"/>
      <c r="E461" s="57"/>
      <c r="F461" s="59"/>
      <c r="G461" s="59"/>
      <c r="H461" s="59"/>
      <c r="I461" s="59"/>
      <c r="J461" s="59"/>
      <c r="K461" s="59"/>
      <c r="L461" s="59"/>
      <c r="M461" s="59"/>
      <c r="N461" s="59"/>
      <c r="O461" s="59"/>
      <c r="P461" s="59"/>
      <c r="Q461" s="59"/>
      <c r="R461" s="59"/>
      <c r="S461" s="59"/>
      <c r="T461" s="59"/>
      <c r="U461" s="59"/>
      <c r="V461" s="59"/>
      <c r="W461" s="59"/>
      <c r="X461" s="65"/>
      <c r="Y461" s="65"/>
      <c r="Z461" s="65"/>
      <c r="AA461" s="65"/>
      <c r="AB461" s="65"/>
      <c r="AC461" s="65"/>
      <c r="AD461" s="59"/>
      <c r="AE461" s="58"/>
      <c r="AF461" s="58"/>
      <c r="AG461" s="58"/>
      <c r="AH461" s="58"/>
      <c r="AI461" s="59"/>
      <c r="AJ461" s="65"/>
      <c r="AK461" s="59"/>
      <c r="AL461" s="59"/>
      <c r="AM461" s="59"/>
      <c r="AN461" s="59"/>
      <c r="AO461" s="59"/>
      <c r="AP461" s="59"/>
      <c r="AQ461" s="59"/>
      <c r="AR461" s="66"/>
      <c r="AS461" s="63"/>
      <c r="AT461" s="64"/>
      <c r="AU461" s="63"/>
      <c r="AV461" s="59"/>
      <c r="AW461" s="59"/>
      <c r="AX461" s="59"/>
      <c r="AY461" s="59"/>
      <c r="AZ461" s="59"/>
      <c r="BA461" s="59"/>
      <c r="BB461" s="59"/>
      <c r="BC461" s="59"/>
      <c r="BD461" s="59"/>
      <c r="BE461" s="59"/>
      <c r="BF461" s="65"/>
      <c r="BG461" s="59"/>
      <c r="BH461" s="59"/>
      <c r="BI461" s="59"/>
      <c r="BJ461" s="59"/>
      <c r="BK461" s="26"/>
      <c r="BL461" s="27"/>
      <c r="BM461" s="59"/>
      <c r="BN461" s="59"/>
      <c r="BO461" s="59"/>
      <c r="BP461" s="59"/>
      <c r="BQ461" s="59"/>
      <c r="BR461" s="59"/>
      <c r="BS461" s="59"/>
      <c r="BT461" s="67"/>
      <c r="BU461" s="67"/>
      <c r="BV461" s="59"/>
      <c r="BW461" s="59"/>
      <c r="BX461" s="59"/>
      <c r="BY461" s="59"/>
      <c r="BZ461" s="59"/>
      <c r="CA461" s="59"/>
      <c r="CB461" s="65"/>
      <c r="CC461" s="59"/>
      <c r="XET461" s="28" t="str">
        <f t="shared" si="8"/>
        <v/>
      </c>
    </row>
    <row r="462" spans="1:81 16374:16374" s="28" customFormat="1" x14ac:dyDescent="0.25">
      <c r="A462" s="59"/>
      <c r="B462" s="65"/>
      <c r="C462" s="65"/>
      <c r="D462" s="65"/>
      <c r="E462" s="57"/>
      <c r="F462" s="59"/>
      <c r="G462" s="59"/>
      <c r="H462" s="59"/>
      <c r="I462" s="59"/>
      <c r="J462" s="59"/>
      <c r="K462" s="59"/>
      <c r="L462" s="59"/>
      <c r="M462" s="59"/>
      <c r="N462" s="59"/>
      <c r="O462" s="59"/>
      <c r="P462" s="59"/>
      <c r="Q462" s="59"/>
      <c r="R462" s="59"/>
      <c r="S462" s="59"/>
      <c r="T462" s="59"/>
      <c r="U462" s="59"/>
      <c r="V462" s="59"/>
      <c r="W462" s="59"/>
      <c r="X462" s="65"/>
      <c r="Y462" s="65"/>
      <c r="Z462" s="65"/>
      <c r="AA462" s="65"/>
      <c r="AB462" s="65"/>
      <c r="AC462" s="65"/>
      <c r="AD462" s="59"/>
      <c r="AE462" s="58"/>
      <c r="AF462" s="58"/>
      <c r="AG462" s="58"/>
      <c r="AH462" s="58"/>
      <c r="AI462" s="59"/>
      <c r="AJ462" s="65"/>
      <c r="AK462" s="59"/>
      <c r="AL462" s="59"/>
      <c r="AM462" s="59"/>
      <c r="AN462" s="59"/>
      <c r="AO462" s="59"/>
      <c r="AP462" s="59"/>
      <c r="AQ462" s="59"/>
      <c r="AR462" s="66"/>
      <c r="AS462" s="63"/>
      <c r="AT462" s="64"/>
      <c r="AU462" s="63"/>
      <c r="AV462" s="59"/>
      <c r="AW462" s="59"/>
      <c r="AX462" s="59"/>
      <c r="AY462" s="59"/>
      <c r="AZ462" s="59"/>
      <c r="BA462" s="59"/>
      <c r="BB462" s="59"/>
      <c r="BC462" s="59"/>
      <c r="BD462" s="59"/>
      <c r="BE462" s="59"/>
      <c r="BF462" s="65"/>
      <c r="BG462" s="59"/>
      <c r="BH462" s="59"/>
      <c r="BI462" s="59"/>
      <c r="BJ462" s="59"/>
      <c r="BK462" s="26"/>
      <c r="BL462" s="27"/>
      <c r="BM462" s="59"/>
      <c r="BN462" s="59"/>
      <c r="BO462" s="59"/>
      <c r="BP462" s="59"/>
      <c r="BQ462" s="59"/>
      <c r="BR462" s="59"/>
      <c r="BS462" s="59"/>
      <c r="BT462" s="67"/>
      <c r="BU462" s="67"/>
      <c r="BV462" s="59"/>
      <c r="BW462" s="59"/>
      <c r="BX462" s="59"/>
      <c r="BY462" s="59"/>
      <c r="BZ462" s="59"/>
      <c r="CA462" s="59"/>
      <c r="CB462" s="65"/>
      <c r="CC462" s="59"/>
      <c r="XET462" s="28" t="str">
        <f t="shared" si="8"/>
        <v/>
      </c>
    </row>
    <row r="463" spans="1:81 16374:16374" s="28" customFormat="1" x14ac:dyDescent="0.25">
      <c r="A463" s="59"/>
      <c r="B463" s="65"/>
      <c r="C463" s="65"/>
      <c r="D463" s="65"/>
      <c r="E463" s="57"/>
      <c r="F463" s="59"/>
      <c r="G463" s="59"/>
      <c r="H463" s="59"/>
      <c r="I463" s="59"/>
      <c r="J463" s="59"/>
      <c r="K463" s="59"/>
      <c r="L463" s="59"/>
      <c r="M463" s="59"/>
      <c r="N463" s="59"/>
      <c r="O463" s="59"/>
      <c r="P463" s="59"/>
      <c r="Q463" s="59"/>
      <c r="R463" s="59"/>
      <c r="S463" s="59"/>
      <c r="T463" s="59"/>
      <c r="U463" s="59"/>
      <c r="V463" s="59"/>
      <c r="W463" s="59"/>
      <c r="X463" s="65"/>
      <c r="Y463" s="65"/>
      <c r="Z463" s="65"/>
      <c r="AA463" s="65"/>
      <c r="AB463" s="65"/>
      <c r="AC463" s="65"/>
      <c r="AD463" s="59"/>
      <c r="AE463" s="58"/>
      <c r="AF463" s="58"/>
      <c r="AG463" s="58"/>
      <c r="AH463" s="58"/>
      <c r="AI463" s="59"/>
      <c r="AJ463" s="65"/>
      <c r="AK463" s="59"/>
      <c r="AL463" s="59"/>
      <c r="AM463" s="59"/>
      <c r="AN463" s="59"/>
      <c r="AO463" s="59"/>
      <c r="AP463" s="59"/>
      <c r="AQ463" s="59"/>
      <c r="AR463" s="66"/>
      <c r="AS463" s="63"/>
      <c r="AT463" s="64"/>
      <c r="AU463" s="63"/>
      <c r="AV463" s="59"/>
      <c r="AW463" s="59"/>
      <c r="AX463" s="59"/>
      <c r="AY463" s="59"/>
      <c r="AZ463" s="59"/>
      <c r="BA463" s="59"/>
      <c r="BB463" s="59"/>
      <c r="BC463" s="59"/>
      <c r="BD463" s="59"/>
      <c r="BE463" s="59"/>
      <c r="BF463" s="65"/>
      <c r="BG463" s="59"/>
      <c r="BH463" s="59"/>
      <c r="BI463" s="59"/>
      <c r="BJ463" s="59"/>
      <c r="BK463" s="26"/>
      <c r="BL463" s="27"/>
      <c r="BM463" s="59"/>
      <c r="BN463" s="59"/>
      <c r="BO463" s="59"/>
      <c r="BP463" s="59"/>
      <c r="BQ463" s="59"/>
      <c r="BR463" s="59"/>
      <c r="BS463" s="59"/>
      <c r="BT463" s="67"/>
      <c r="BU463" s="67"/>
      <c r="BV463" s="59"/>
      <c r="BW463" s="59"/>
      <c r="BX463" s="59"/>
      <c r="BY463" s="59"/>
      <c r="BZ463" s="59"/>
      <c r="CA463" s="59"/>
      <c r="CB463" s="65"/>
      <c r="CC463" s="59"/>
      <c r="XET463" s="28" t="str">
        <f t="shared" si="8"/>
        <v/>
      </c>
    </row>
    <row r="464" spans="1:81 16374:16374" s="28" customFormat="1" x14ac:dyDescent="0.25">
      <c r="A464" s="59"/>
      <c r="B464" s="65"/>
      <c r="C464" s="65"/>
      <c r="D464" s="65"/>
      <c r="E464" s="57"/>
      <c r="F464" s="59"/>
      <c r="G464" s="59"/>
      <c r="H464" s="59"/>
      <c r="I464" s="59"/>
      <c r="J464" s="59"/>
      <c r="K464" s="59"/>
      <c r="L464" s="59"/>
      <c r="M464" s="59"/>
      <c r="N464" s="59"/>
      <c r="O464" s="59"/>
      <c r="P464" s="59"/>
      <c r="Q464" s="59"/>
      <c r="R464" s="59"/>
      <c r="S464" s="59"/>
      <c r="T464" s="59"/>
      <c r="U464" s="59"/>
      <c r="V464" s="59"/>
      <c r="W464" s="59"/>
      <c r="X464" s="65"/>
      <c r="Y464" s="65"/>
      <c r="Z464" s="65"/>
      <c r="AA464" s="65"/>
      <c r="AB464" s="65"/>
      <c r="AC464" s="65"/>
      <c r="AD464" s="59"/>
      <c r="AE464" s="58"/>
      <c r="AF464" s="58"/>
      <c r="AG464" s="58"/>
      <c r="AH464" s="58"/>
      <c r="AI464" s="59"/>
      <c r="AJ464" s="65"/>
      <c r="AK464" s="59"/>
      <c r="AL464" s="59"/>
      <c r="AM464" s="59"/>
      <c r="AN464" s="59"/>
      <c r="AO464" s="59"/>
      <c r="AP464" s="59"/>
      <c r="AQ464" s="59"/>
      <c r="AR464" s="66"/>
      <c r="AS464" s="63"/>
      <c r="AT464" s="64"/>
      <c r="AU464" s="63"/>
      <c r="AV464" s="59"/>
      <c r="AW464" s="59"/>
      <c r="AX464" s="59"/>
      <c r="AY464" s="59"/>
      <c r="AZ464" s="59"/>
      <c r="BA464" s="59"/>
      <c r="BB464" s="59"/>
      <c r="BC464" s="59"/>
      <c r="BD464" s="59"/>
      <c r="BE464" s="59"/>
      <c r="BF464" s="65"/>
      <c r="BG464" s="59"/>
      <c r="BH464" s="59"/>
      <c r="BI464" s="59"/>
      <c r="BJ464" s="59"/>
      <c r="BK464" s="26"/>
      <c r="BL464" s="27"/>
      <c r="BM464" s="59"/>
      <c r="BN464" s="59"/>
      <c r="BO464" s="59"/>
      <c r="BP464" s="59"/>
      <c r="BQ464" s="59"/>
      <c r="BR464" s="59"/>
      <c r="BS464" s="59"/>
      <c r="BT464" s="67"/>
      <c r="BU464" s="67"/>
      <c r="BV464" s="59"/>
      <c r="BW464" s="59"/>
      <c r="BX464" s="59"/>
      <c r="BY464" s="59"/>
      <c r="BZ464" s="59"/>
      <c r="CA464" s="59"/>
      <c r="CB464" s="65"/>
      <c r="CC464" s="59"/>
      <c r="XET464" s="28" t="str">
        <f t="shared" si="8"/>
        <v/>
      </c>
    </row>
    <row r="465" spans="1:81 16374:16374" s="28" customFormat="1" x14ac:dyDescent="0.25">
      <c r="A465" s="59"/>
      <c r="B465" s="65"/>
      <c r="C465" s="65"/>
      <c r="D465" s="65"/>
      <c r="E465" s="57"/>
      <c r="F465" s="59"/>
      <c r="G465" s="59"/>
      <c r="H465" s="59"/>
      <c r="I465" s="59"/>
      <c r="J465" s="59"/>
      <c r="K465" s="59"/>
      <c r="L465" s="59"/>
      <c r="M465" s="59"/>
      <c r="N465" s="59"/>
      <c r="O465" s="59"/>
      <c r="P465" s="59"/>
      <c r="Q465" s="59"/>
      <c r="R465" s="59"/>
      <c r="S465" s="59"/>
      <c r="T465" s="59"/>
      <c r="U465" s="59"/>
      <c r="V465" s="59"/>
      <c r="W465" s="59"/>
      <c r="X465" s="65"/>
      <c r="Y465" s="65"/>
      <c r="Z465" s="65"/>
      <c r="AA465" s="65"/>
      <c r="AB465" s="65"/>
      <c r="AC465" s="65"/>
      <c r="AD465" s="59"/>
      <c r="AE465" s="58"/>
      <c r="AF465" s="58"/>
      <c r="AG465" s="58"/>
      <c r="AH465" s="58"/>
      <c r="AI465" s="59"/>
      <c r="AJ465" s="65"/>
      <c r="AK465" s="59"/>
      <c r="AL465" s="59"/>
      <c r="AM465" s="59"/>
      <c r="AN465" s="59"/>
      <c r="AO465" s="59"/>
      <c r="AP465" s="59"/>
      <c r="AQ465" s="59"/>
      <c r="AR465" s="66"/>
      <c r="AS465" s="63"/>
      <c r="AT465" s="64"/>
      <c r="AU465" s="63"/>
      <c r="AV465" s="59"/>
      <c r="AW465" s="59"/>
      <c r="AX465" s="59"/>
      <c r="AY465" s="59"/>
      <c r="AZ465" s="59"/>
      <c r="BA465" s="59"/>
      <c r="BB465" s="59"/>
      <c r="BC465" s="59"/>
      <c r="BD465" s="59"/>
      <c r="BE465" s="59"/>
      <c r="BF465" s="65"/>
      <c r="BG465" s="59"/>
      <c r="BH465" s="59"/>
      <c r="BI465" s="59"/>
      <c r="BJ465" s="59"/>
      <c r="BK465" s="26"/>
      <c r="BL465" s="27"/>
      <c r="BM465" s="59"/>
      <c r="BN465" s="59"/>
      <c r="BO465" s="59"/>
      <c r="BP465" s="59"/>
      <c r="BQ465" s="59"/>
      <c r="BR465" s="59"/>
      <c r="BS465" s="59"/>
      <c r="BT465" s="67"/>
      <c r="BU465" s="67"/>
      <c r="BV465" s="59"/>
      <c r="BW465" s="59"/>
      <c r="BX465" s="59"/>
      <c r="BY465" s="59"/>
      <c r="BZ465" s="59"/>
      <c r="CA465" s="59"/>
      <c r="CB465" s="65"/>
      <c r="CC465" s="59"/>
      <c r="XET465" s="28" t="str">
        <f t="shared" si="8"/>
        <v/>
      </c>
    </row>
    <row r="466" spans="1:81 16374:16374" s="28" customFormat="1" x14ac:dyDescent="0.25">
      <c r="A466" s="59"/>
      <c r="B466" s="65"/>
      <c r="C466" s="65"/>
      <c r="D466" s="65"/>
      <c r="E466" s="57"/>
      <c r="F466" s="59"/>
      <c r="G466" s="59"/>
      <c r="H466" s="59"/>
      <c r="I466" s="59"/>
      <c r="J466" s="59"/>
      <c r="K466" s="59"/>
      <c r="L466" s="59"/>
      <c r="M466" s="59"/>
      <c r="N466" s="59"/>
      <c r="O466" s="59"/>
      <c r="P466" s="59"/>
      <c r="Q466" s="59"/>
      <c r="R466" s="59"/>
      <c r="S466" s="59"/>
      <c r="T466" s="59"/>
      <c r="U466" s="59"/>
      <c r="V466" s="59"/>
      <c r="W466" s="59"/>
      <c r="X466" s="65"/>
      <c r="Y466" s="65"/>
      <c r="Z466" s="65"/>
      <c r="AA466" s="65"/>
      <c r="AB466" s="65"/>
      <c r="AC466" s="65"/>
      <c r="AD466" s="59"/>
      <c r="AE466" s="58"/>
      <c r="AF466" s="58"/>
      <c r="AG466" s="58"/>
      <c r="AH466" s="58"/>
      <c r="AI466" s="59"/>
      <c r="AJ466" s="65"/>
      <c r="AK466" s="59"/>
      <c r="AL466" s="59"/>
      <c r="AM466" s="59"/>
      <c r="AN466" s="59"/>
      <c r="AO466" s="59"/>
      <c r="AP466" s="59"/>
      <c r="AQ466" s="59"/>
      <c r="AR466" s="66"/>
      <c r="AS466" s="63"/>
      <c r="AT466" s="64"/>
      <c r="AU466" s="63"/>
      <c r="AV466" s="59"/>
      <c r="AW466" s="59"/>
      <c r="AX466" s="59"/>
      <c r="AY466" s="59"/>
      <c r="AZ466" s="59"/>
      <c r="BA466" s="59"/>
      <c r="BB466" s="59"/>
      <c r="BC466" s="59"/>
      <c r="BD466" s="59"/>
      <c r="BE466" s="59"/>
      <c r="BF466" s="65"/>
      <c r="BG466" s="59"/>
      <c r="BH466" s="59"/>
      <c r="BI466" s="59"/>
      <c r="BJ466" s="59"/>
      <c r="BK466" s="26"/>
      <c r="BL466" s="27"/>
      <c r="BM466" s="59"/>
      <c r="BN466" s="59"/>
      <c r="BO466" s="59"/>
      <c r="BP466" s="59"/>
      <c r="BQ466" s="59"/>
      <c r="BR466" s="59"/>
      <c r="BS466" s="59"/>
      <c r="BT466" s="67"/>
      <c r="BU466" s="67"/>
      <c r="BV466" s="59"/>
      <c r="BW466" s="59"/>
      <c r="BX466" s="59"/>
      <c r="BY466" s="59"/>
      <c r="BZ466" s="59"/>
      <c r="CA466" s="59"/>
      <c r="CB466" s="65"/>
      <c r="CC466" s="59"/>
      <c r="XET466" s="28" t="str">
        <f t="shared" si="8"/>
        <v/>
      </c>
    </row>
    <row r="467" spans="1:81 16374:16374" s="28" customFormat="1" x14ac:dyDescent="0.25">
      <c r="A467" s="59"/>
      <c r="B467" s="65"/>
      <c r="C467" s="65"/>
      <c r="D467" s="65"/>
      <c r="E467" s="57"/>
      <c r="F467" s="59"/>
      <c r="G467" s="59"/>
      <c r="H467" s="59"/>
      <c r="I467" s="59"/>
      <c r="J467" s="59"/>
      <c r="K467" s="59"/>
      <c r="L467" s="59"/>
      <c r="M467" s="59"/>
      <c r="N467" s="59"/>
      <c r="O467" s="59"/>
      <c r="P467" s="59"/>
      <c r="Q467" s="59"/>
      <c r="R467" s="59"/>
      <c r="S467" s="59"/>
      <c r="T467" s="59"/>
      <c r="U467" s="59"/>
      <c r="V467" s="59"/>
      <c r="W467" s="59"/>
      <c r="X467" s="65"/>
      <c r="Y467" s="65"/>
      <c r="Z467" s="65"/>
      <c r="AA467" s="65"/>
      <c r="AB467" s="65"/>
      <c r="AC467" s="65"/>
      <c r="AD467" s="59"/>
      <c r="AE467" s="58"/>
      <c r="AF467" s="58"/>
      <c r="AG467" s="58"/>
      <c r="AH467" s="58"/>
      <c r="AI467" s="59"/>
      <c r="AJ467" s="65"/>
      <c r="AK467" s="59"/>
      <c r="AL467" s="59"/>
      <c r="AM467" s="59"/>
      <c r="AN467" s="59"/>
      <c r="AO467" s="59"/>
      <c r="AP467" s="59"/>
      <c r="AQ467" s="59"/>
      <c r="AR467" s="66"/>
      <c r="AS467" s="63"/>
      <c r="AT467" s="64"/>
      <c r="AU467" s="63"/>
      <c r="AV467" s="59"/>
      <c r="AW467" s="59"/>
      <c r="AX467" s="59"/>
      <c r="AY467" s="59"/>
      <c r="AZ467" s="59"/>
      <c r="BA467" s="59"/>
      <c r="BB467" s="59"/>
      <c r="BC467" s="59"/>
      <c r="BD467" s="59"/>
      <c r="BE467" s="59"/>
      <c r="BF467" s="65"/>
      <c r="BG467" s="59"/>
      <c r="BH467" s="59"/>
      <c r="BI467" s="59"/>
      <c r="BJ467" s="59"/>
      <c r="BK467" s="26"/>
      <c r="BL467" s="27"/>
      <c r="BM467" s="59"/>
      <c r="BN467" s="59"/>
      <c r="BO467" s="59"/>
      <c r="BP467" s="59"/>
      <c r="BQ467" s="59"/>
      <c r="BR467" s="59"/>
      <c r="BS467" s="59"/>
      <c r="BT467" s="67"/>
      <c r="BU467" s="67"/>
      <c r="BV467" s="59"/>
      <c r="BW467" s="59"/>
      <c r="BX467" s="59"/>
      <c r="BY467" s="59"/>
      <c r="BZ467" s="59"/>
      <c r="CA467" s="59"/>
      <c r="CB467" s="65"/>
      <c r="CC467" s="59"/>
      <c r="XET467" s="28" t="str">
        <f t="shared" si="8"/>
        <v/>
      </c>
    </row>
    <row r="468" spans="1:81 16374:16374" s="28" customFormat="1" x14ac:dyDescent="0.25">
      <c r="A468" s="59"/>
      <c r="B468" s="65"/>
      <c r="C468" s="65"/>
      <c r="D468" s="65"/>
      <c r="E468" s="57"/>
      <c r="F468" s="59"/>
      <c r="G468" s="59"/>
      <c r="H468" s="59"/>
      <c r="I468" s="59"/>
      <c r="J468" s="59"/>
      <c r="K468" s="59"/>
      <c r="L468" s="59"/>
      <c r="M468" s="59"/>
      <c r="N468" s="59"/>
      <c r="O468" s="59"/>
      <c r="P468" s="59"/>
      <c r="Q468" s="59"/>
      <c r="R468" s="59"/>
      <c r="S468" s="59"/>
      <c r="T468" s="59"/>
      <c r="U468" s="59"/>
      <c r="V468" s="59"/>
      <c r="W468" s="59"/>
      <c r="X468" s="65"/>
      <c r="Y468" s="65"/>
      <c r="Z468" s="65"/>
      <c r="AA468" s="65"/>
      <c r="AB468" s="65"/>
      <c r="AC468" s="65"/>
      <c r="AD468" s="59"/>
      <c r="AE468" s="58"/>
      <c r="AF468" s="58"/>
      <c r="AG468" s="58"/>
      <c r="AH468" s="58"/>
      <c r="AI468" s="59"/>
      <c r="AJ468" s="65"/>
      <c r="AK468" s="59"/>
      <c r="AL468" s="59"/>
      <c r="AM468" s="59"/>
      <c r="AN468" s="59"/>
      <c r="AO468" s="59"/>
      <c r="AP468" s="59"/>
      <c r="AQ468" s="59"/>
      <c r="AR468" s="66"/>
      <c r="AS468" s="63"/>
      <c r="AT468" s="64"/>
      <c r="AU468" s="63"/>
      <c r="AV468" s="59"/>
      <c r="AW468" s="59"/>
      <c r="AX468" s="59"/>
      <c r="AY468" s="59"/>
      <c r="AZ468" s="59"/>
      <c r="BA468" s="59"/>
      <c r="BB468" s="59"/>
      <c r="BC468" s="59"/>
      <c r="BD468" s="59"/>
      <c r="BE468" s="59"/>
      <c r="BF468" s="65"/>
      <c r="BG468" s="59"/>
      <c r="BH468" s="59"/>
      <c r="BI468" s="59"/>
      <c r="BJ468" s="59"/>
      <c r="BK468" s="26"/>
      <c r="BL468" s="27"/>
      <c r="BM468" s="59"/>
      <c r="BN468" s="59"/>
      <c r="BO468" s="59"/>
      <c r="BP468" s="59"/>
      <c r="BQ468" s="59"/>
      <c r="BR468" s="59"/>
      <c r="BS468" s="59"/>
      <c r="BT468" s="67"/>
      <c r="BU468" s="67"/>
      <c r="BV468" s="59"/>
      <c r="BW468" s="59"/>
      <c r="BX468" s="59"/>
      <c r="BY468" s="59"/>
      <c r="BZ468" s="59"/>
      <c r="CA468" s="59"/>
      <c r="CB468" s="65"/>
      <c r="CC468" s="59"/>
      <c r="XET468" s="28" t="str">
        <f t="shared" si="8"/>
        <v/>
      </c>
    </row>
    <row r="469" spans="1:81 16374:16374" s="28" customFormat="1" x14ac:dyDescent="0.25">
      <c r="A469" s="59"/>
      <c r="B469" s="65"/>
      <c r="C469" s="65"/>
      <c r="D469" s="65"/>
      <c r="E469" s="57"/>
      <c r="F469" s="59"/>
      <c r="G469" s="59"/>
      <c r="H469" s="59"/>
      <c r="I469" s="59"/>
      <c r="J469" s="59"/>
      <c r="K469" s="59"/>
      <c r="L469" s="59"/>
      <c r="M469" s="59"/>
      <c r="N469" s="59"/>
      <c r="O469" s="59"/>
      <c r="P469" s="59"/>
      <c r="Q469" s="59"/>
      <c r="R469" s="59"/>
      <c r="S469" s="59"/>
      <c r="T469" s="59"/>
      <c r="U469" s="59"/>
      <c r="V469" s="59"/>
      <c r="W469" s="59"/>
      <c r="X469" s="65"/>
      <c r="Y469" s="65"/>
      <c r="Z469" s="65"/>
      <c r="AA469" s="65"/>
      <c r="AB469" s="65"/>
      <c r="AC469" s="65"/>
      <c r="AD469" s="59"/>
      <c r="AE469" s="58"/>
      <c r="AF469" s="58"/>
      <c r="AG469" s="58"/>
      <c r="AH469" s="58"/>
      <c r="AI469" s="59"/>
      <c r="AJ469" s="65"/>
      <c r="AK469" s="59"/>
      <c r="AL469" s="59"/>
      <c r="AM469" s="59"/>
      <c r="AN469" s="59"/>
      <c r="AO469" s="59"/>
      <c r="AP469" s="59"/>
      <c r="AQ469" s="59"/>
      <c r="AR469" s="66"/>
      <c r="AS469" s="63"/>
      <c r="AT469" s="64"/>
      <c r="AU469" s="63"/>
      <c r="AV469" s="59"/>
      <c r="AW469" s="59"/>
      <c r="AX469" s="59"/>
      <c r="AY469" s="59"/>
      <c r="AZ469" s="59"/>
      <c r="BA469" s="59"/>
      <c r="BB469" s="59"/>
      <c r="BC469" s="59"/>
      <c r="BD469" s="59"/>
      <c r="BE469" s="59"/>
      <c r="BF469" s="65"/>
      <c r="BG469" s="59"/>
      <c r="BH469" s="59"/>
      <c r="BI469" s="59"/>
      <c r="BJ469" s="59"/>
      <c r="BK469" s="26"/>
      <c r="BL469" s="27"/>
      <c r="BM469" s="59"/>
      <c r="BN469" s="59"/>
      <c r="BO469" s="59"/>
      <c r="BP469" s="59"/>
      <c r="BQ469" s="59"/>
      <c r="BR469" s="59"/>
      <c r="BS469" s="59"/>
      <c r="BT469" s="67"/>
      <c r="BU469" s="67"/>
      <c r="BV469" s="59"/>
      <c r="BW469" s="59"/>
      <c r="BX469" s="59"/>
      <c r="BY469" s="59"/>
      <c r="BZ469" s="59"/>
      <c r="CA469" s="59"/>
      <c r="CB469" s="65"/>
      <c r="CC469" s="59"/>
      <c r="XET469" s="28" t="str">
        <f t="shared" si="8"/>
        <v/>
      </c>
    </row>
    <row r="470" spans="1:81 16374:16374" s="28" customFormat="1" x14ac:dyDescent="0.25">
      <c r="A470" s="59"/>
      <c r="B470" s="65"/>
      <c r="C470" s="65"/>
      <c r="D470" s="65"/>
      <c r="E470" s="57"/>
      <c r="F470" s="59"/>
      <c r="G470" s="59"/>
      <c r="H470" s="59"/>
      <c r="I470" s="59"/>
      <c r="J470" s="59"/>
      <c r="K470" s="59"/>
      <c r="L470" s="59"/>
      <c r="M470" s="59"/>
      <c r="N470" s="59"/>
      <c r="O470" s="59"/>
      <c r="P470" s="59"/>
      <c r="Q470" s="59"/>
      <c r="R470" s="59"/>
      <c r="S470" s="59"/>
      <c r="T470" s="59"/>
      <c r="U470" s="59"/>
      <c r="V470" s="59"/>
      <c r="W470" s="59"/>
      <c r="X470" s="65"/>
      <c r="Y470" s="65"/>
      <c r="Z470" s="65"/>
      <c r="AA470" s="65"/>
      <c r="AB470" s="65"/>
      <c r="AC470" s="65"/>
      <c r="AD470" s="59"/>
      <c r="AE470" s="58"/>
      <c r="AF470" s="58"/>
      <c r="AG470" s="58"/>
      <c r="AH470" s="58"/>
      <c r="AI470" s="59"/>
      <c r="AJ470" s="65"/>
      <c r="AK470" s="59"/>
      <c r="AL470" s="59"/>
      <c r="AM470" s="59"/>
      <c r="AN470" s="59"/>
      <c r="AO470" s="59"/>
      <c r="AP470" s="59"/>
      <c r="AQ470" s="59"/>
      <c r="AR470" s="66"/>
      <c r="AS470" s="63"/>
      <c r="AT470" s="64"/>
      <c r="AU470" s="63"/>
      <c r="AV470" s="59"/>
      <c r="AW470" s="59"/>
      <c r="AX470" s="59"/>
      <c r="AY470" s="59"/>
      <c r="AZ470" s="59"/>
      <c r="BA470" s="59"/>
      <c r="BB470" s="59"/>
      <c r="BC470" s="59"/>
      <c r="BD470" s="59"/>
      <c r="BE470" s="59"/>
      <c r="BF470" s="65"/>
      <c r="BG470" s="59"/>
      <c r="BH470" s="59"/>
      <c r="BI470" s="59"/>
      <c r="BJ470" s="59"/>
      <c r="BK470" s="26"/>
      <c r="BL470" s="27"/>
      <c r="BM470" s="59"/>
      <c r="BN470" s="59"/>
      <c r="BO470" s="59"/>
      <c r="BP470" s="59"/>
      <c r="BQ470" s="59"/>
      <c r="BR470" s="59"/>
      <c r="BS470" s="59"/>
      <c r="BT470" s="67"/>
      <c r="BU470" s="67"/>
      <c r="BV470" s="59"/>
      <c r="BW470" s="59"/>
      <c r="BX470" s="59"/>
      <c r="BY470" s="59"/>
      <c r="BZ470" s="59"/>
      <c r="CA470" s="59"/>
      <c r="CB470" s="65"/>
      <c r="CC470" s="59"/>
      <c r="XET470" s="28" t="str">
        <f t="shared" si="8"/>
        <v/>
      </c>
    </row>
    <row r="471" spans="1:81 16374:16374" s="28" customFormat="1" x14ac:dyDescent="0.25">
      <c r="A471" s="59"/>
      <c r="B471" s="65"/>
      <c r="C471" s="65"/>
      <c r="D471" s="65"/>
      <c r="E471" s="57"/>
      <c r="F471" s="59"/>
      <c r="G471" s="59"/>
      <c r="H471" s="59"/>
      <c r="I471" s="59"/>
      <c r="J471" s="59"/>
      <c r="K471" s="59"/>
      <c r="L471" s="59"/>
      <c r="M471" s="59"/>
      <c r="N471" s="59"/>
      <c r="O471" s="59"/>
      <c r="P471" s="59"/>
      <c r="Q471" s="59"/>
      <c r="R471" s="59"/>
      <c r="S471" s="59"/>
      <c r="T471" s="59"/>
      <c r="U471" s="59"/>
      <c r="V471" s="59"/>
      <c r="W471" s="59"/>
      <c r="X471" s="65"/>
      <c r="Y471" s="65"/>
      <c r="Z471" s="65"/>
      <c r="AA471" s="65"/>
      <c r="AB471" s="65"/>
      <c r="AC471" s="65"/>
      <c r="AD471" s="59"/>
      <c r="AE471" s="58"/>
      <c r="AF471" s="58"/>
      <c r="AG471" s="58"/>
      <c r="AH471" s="58"/>
      <c r="AI471" s="59"/>
      <c r="AJ471" s="65"/>
      <c r="AK471" s="59"/>
      <c r="AL471" s="59"/>
      <c r="AM471" s="59"/>
      <c r="AN471" s="59"/>
      <c r="AO471" s="59"/>
      <c r="AP471" s="59"/>
      <c r="AQ471" s="59"/>
      <c r="AR471" s="66"/>
      <c r="AS471" s="63"/>
      <c r="AT471" s="64"/>
      <c r="AU471" s="63"/>
      <c r="AV471" s="59"/>
      <c r="AW471" s="59"/>
      <c r="AX471" s="59"/>
      <c r="AY471" s="59"/>
      <c r="AZ471" s="59"/>
      <c r="BA471" s="59"/>
      <c r="BB471" s="59"/>
      <c r="BC471" s="59"/>
      <c r="BD471" s="59"/>
      <c r="BE471" s="59"/>
      <c r="BF471" s="65"/>
      <c r="BG471" s="59"/>
      <c r="BH471" s="59"/>
      <c r="BI471" s="59"/>
      <c r="BJ471" s="59"/>
      <c r="BK471" s="26"/>
      <c r="BL471" s="27"/>
      <c r="BM471" s="59"/>
      <c r="BN471" s="59"/>
      <c r="BO471" s="59"/>
      <c r="BP471" s="59"/>
      <c r="BQ471" s="59"/>
      <c r="BR471" s="59"/>
      <c r="BS471" s="59"/>
      <c r="BT471" s="67"/>
      <c r="BU471" s="67"/>
      <c r="BV471" s="59"/>
      <c r="BW471" s="59"/>
      <c r="BX471" s="59"/>
      <c r="BY471" s="59"/>
      <c r="BZ471" s="59"/>
      <c r="CA471" s="59"/>
      <c r="CB471" s="65"/>
      <c r="CC471" s="59"/>
      <c r="XET471" s="28" t="str">
        <f t="shared" si="8"/>
        <v/>
      </c>
    </row>
    <row r="472" spans="1:81 16374:16374" s="28" customFormat="1" x14ac:dyDescent="0.25">
      <c r="A472" s="59"/>
      <c r="B472" s="65"/>
      <c r="C472" s="65"/>
      <c r="D472" s="65"/>
      <c r="E472" s="57"/>
      <c r="F472" s="59"/>
      <c r="G472" s="59"/>
      <c r="H472" s="59"/>
      <c r="I472" s="59"/>
      <c r="J472" s="59"/>
      <c r="K472" s="59"/>
      <c r="L472" s="59"/>
      <c r="M472" s="59"/>
      <c r="N472" s="59"/>
      <c r="O472" s="59"/>
      <c r="P472" s="59"/>
      <c r="Q472" s="59"/>
      <c r="R472" s="59"/>
      <c r="S472" s="59"/>
      <c r="T472" s="59"/>
      <c r="U472" s="59"/>
      <c r="V472" s="59"/>
      <c r="W472" s="59"/>
      <c r="X472" s="65"/>
      <c r="Y472" s="65"/>
      <c r="Z472" s="65"/>
      <c r="AA472" s="65"/>
      <c r="AB472" s="65"/>
      <c r="AC472" s="65"/>
      <c r="AD472" s="59"/>
      <c r="AE472" s="58"/>
      <c r="AF472" s="58"/>
      <c r="AG472" s="58"/>
      <c r="AH472" s="58"/>
      <c r="AI472" s="59"/>
      <c r="AJ472" s="65"/>
      <c r="AK472" s="59"/>
      <c r="AL472" s="59"/>
      <c r="AM472" s="59"/>
      <c r="AN472" s="59"/>
      <c r="AO472" s="59"/>
      <c r="AP472" s="59"/>
      <c r="AQ472" s="59"/>
      <c r="AR472" s="66"/>
      <c r="AS472" s="63"/>
      <c r="AT472" s="64"/>
      <c r="AU472" s="63"/>
      <c r="AV472" s="59"/>
      <c r="AW472" s="59"/>
      <c r="AX472" s="59"/>
      <c r="AY472" s="59"/>
      <c r="AZ472" s="59"/>
      <c r="BA472" s="59"/>
      <c r="BB472" s="59"/>
      <c r="BC472" s="59"/>
      <c r="BD472" s="59"/>
      <c r="BE472" s="59"/>
      <c r="BF472" s="65"/>
      <c r="BG472" s="59"/>
      <c r="BH472" s="59"/>
      <c r="BI472" s="59"/>
      <c r="BJ472" s="59"/>
      <c r="BK472" s="26"/>
      <c r="BL472" s="27"/>
      <c r="BM472" s="59"/>
      <c r="BN472" s="59"/>
      <c r="BO472" s="59"/>
      <c r="BP472" s="59"/>
      <c r="BQ472" s="59"/>
      <c r="BR472" s="59"/>
      <c r="BS472" s="59"/>
      <c r="BT472" s="67"/>
      <c r="BU472" s="67"/>
      <c r="BV472" s="59"/>
      <c r="BW472" s="59"/>
      <c r="BX472" s="59"/>
      <c r="BY472" s="59"/>
      <c r="BZ472" s="59"/>
      <c r="CA472" s="59"/>
      <c r="CB472" s="65"/>
      <c r="CC472" s="59"/>
      <c r="XET472" s="28" t="str">
        <f t="shared" si="8"/>
        <v/>
      </c>
    </row>
    <row r="473" spans="1:81 16374:16374" s="28" customFormat="1" x14ac:dyDescent="0.25">
      <c r="A473" s="59"/>
      <c r="B473" s="65"/>
      <c r="C473" s="65"/>
      <c r="D473" s="65"/>
      <c r="E473" s="57"/>
      <c r="F473" s="59"/>
      <c r="G473" s="59"/>
      <c r="H473" s="59"/>
      <c r="I473" s="59"/>
      <c r="J473" s="59"/>
      <c r="K473" s="59"/>
      <c r="L473" s="59"/>
      <c r="M473" s="59"/>
      <c r="N473" s="59"/>
      <c r="O473" s="59"/>
      <c r="P473" s="59"/>
      <c r="Q473" s="59"/>
      <c r="R473" s="59"/>
      <c r="S473" s="59"/>
      <c r="T473" s="59"/>
      <c r="U473" s="59"/>
      <c r="V473" s="59"/>
      <c r="W473" s="59"/>
      <c r="X473" s="65"/>
      <c r="Y473" s="65"/>
      <c r="Z473" s="65"/>
      <c r="AA473" s="65"/>
      <c r="AB473" s="65"/>
      <c r="AC473" s="65"/>
      <c r="AD473" s="59"/>
      <c r="AE473" s="58"/>
      <c r="AF473" s="58"/>
      <c r="AG473" s="58"/>
      <c r="AH473" s="58"/>
      <c r="AI473" s="59"/>
      <c r="AJ473" s="65"/>
      <c r="AK473" s="59"/>
      <c r="AL473" s="59"/>
      <c r="AM473" s="59"/>
      <c r="AN473" s="59"/>
      <c r="AO473" s="59"/>
      <c r="AP473" s="59"/>
      <c r="AQ473" s="59"/>
      <c r="AR473" s="66"/>
      <c r="AS473" s="63"/>
      <c r="AT473" s="64"/>
      <c r="AU473" s="63"/>
      <c r="AV473" s="59"/>
      <c r="AW473" s="59"/>
      <c r="AX473" s="59"/>
      <c r="AY473" s="59"/>
      <c r="AZ473" s="59"/>
      <c r="BA473" s="59"/>
      <c r="BB473" s="59"/>
      <c r="BC473" s="59"/>
      <c r="BD473" s="59"/>
      <c r="BE473" s="59"/>
      <c r="BF473" s="65"/>
      <c r="BG473" s="59"/>
      <c r="BH473" s="59"/>
      <c r="BI473" s="59"/>
      <c r="BJ473" s="59"/>
      <c r="BK473" s="26"/>
      <c r="BL473" s="27"/>
      <c r="BM473" s="59"/>
      <c r="BN473" s="59"/>
      <c r="BO473" s="59"/>
      <c r="BP473" s="59"/>
      <c r="BQ473" s="59"/>
      <c r="BR473" s="59"/>
      <c r="BS473" s="59"/>
      <c r="BT473" s="67"/>
      <c r="BU473" s="67"/>
      <c r="BV473" s="59"/>
      <c r="BW473" s="59"/>
      <c r="BX473" s="59"/>
      <c r="BY473" s="59"/>
      <c r="BZ473" s="59"/>
      <c r="CA473" s="59"/>
      <c r="CB473" s="65"/>
      <c r="CC473" s="59"/>
      <c r="XET473" s="28" t="str">
        <f t="shared" si="8"/>
        <v/>
      </c>
    </row>
    <row r="474" spans="1:81 16374:16374" s="28" customFormat="1" x14ac:dyDescent="0.25">
      <c r="A474" s="59"/>
      <c r="B474" s="65"/>
      <c r="C474" s="65"/>
      <c r="D474" s="65"/>
      <c r="E474" s="57"/>
      <c r="F474" s="59"/>
      <c r="G474" s="59"/>
      <c r="H474" s="59"/>
      <c r="I474" s="59"/>
      <c r="J474" s="59"/>
      <c r="K474" s="59"/>
      <c r="L474" s="59"/>
      <c r="M474" s="59"/>
      <c r="N474" s="59"/>
      <c r="O474" s="59"/>
      <c r="P474" s="59"/>
      <c r="Q474" s="59"/>
      <c r="R474" s="59"/>
      <c r="S474" s="59"/>
      <c r="T474" s="59"/>
      <c r="U474" s="59"/>
      <c r="V474" s="59"/>
      <c r="W474" s="59"/>
      <c r="X474" s="65"/>
      <c r="Y474" s="65"/>
      <c r="Z474" s="65"/>
      <c r="AA474" s="65"/>
      <c r="AB474" s="65"/>
      <c r="AC474" s="65"/>
      <c r="AD474" s="59"/>
      <c r="AE474" s="58"/>
      <c r="AF474" s="58"/>
      <c r="AG474" s="58"/>
      <c r="AH474" s="58"/>
      <c r="AI474" s="59"/>
      <c r="AJ474" s="65"/>
      <c r="AK474" s="59"/>
      <c r="AL474" s="59"/>
      <c r="AM474" s="59"/>
      <c r="AN474" s="59"/>
      <c r="AO474" s="59"/>
      <c r="AP474" s="59"/>
      <c r="AQ474" s="59"/>
      <c r="AR474" s="66"/>
      <c r="AS474" s="63"/>
      <c r="AT474" s="64"/>
      <c r="AU474" s="63"/>
      <c r="AV474" s="59"/>
      <c r="AW474" s="59"/>
      <c r="AX474" s="59"/>
      <c r="AY474" s="59"/>
      <c r="AZ474" s="59"/>
      <c r="BA474" s="59"/>
      <c r="BB474" s="59"/>
      <c r="BC474" s="59"/>
      <c r="BD474" s="59"/>
      <c r="BE474" s="59"/>
      <c r="BF474" s="65"/>
      <c r="BG474" s="59"/>
      <c r="BH474" s="59"/>
      <c r="BI474" s="59"/>
      <c r="BJ474" s="59"/>
      <c r="BK474" s="26"/>
      <c r="BL474" s="27"/>
      <c r="BM474" s="59"/>
      <c r="BN474" s="59"/>
      <c r="BO474" s="59"/>
      <c r="BP474" s="59"/>
      <c r="BQ474" s="59"/>
      <c r="BR474" s="59"/>
      <c r="BS474" s="59"/>
      <c r="BT474" s="67"/>
      <c r="BU474" s="67"/>
      <c r="BV474" s="59"/>
      <c r="BW474" s="59"/>
      <c r="BX474" s="59"/>
      <c r="BY474" s="59"/>
      <c r="BZ474" s="59"/>
      <c r="CA474" s="59"/>
      <c r="CB474" s="65"/>
      <c r="CC474" s="59"/>
      <c r="XET474" s="28" t="str">
        <f t="shared" si="8"/>
        <v/>
      </c>
    </row>
    <row r="475" spans="1:81 16374:16374" s="28" customFormat="1" x14ac:dyDescent="0.25">
      <c r="A475" s="59"/>
      <c r="B475" s="65"/>
      <c r="C475" s="65"/>
      <c r="D475" s="65"/>
      <c r="E475" s="57"/>
      <c r="F475" s="59"/>
      <c r="G475" s="59"/>
      <c r="H475" s="59"/>
      <c r="I475" s="59"/>
      <c r="J475" s="59"/>
      <c r="K475" s="59"/>
      <c r="L475" s="59"/>
      <c r="M475" s="59"/>
      <c r="N475" s="59"/>
      <c r="O475" s="59"/>
      <c r="P475" s="59"/>
      <c r="Q475" s="59"/>
      <c r="R475" s="59"/>
      <c r="S475" s="59"/>
      <c r="T475" s="59"/>
      <c r="U475" s="59"/>
      <c r="V475" s="59"/>
      <c r="W475" s="59"/>
      <c r="X475" s="65"/>
      <c r="Y475" s="65"/>
      <c r="Z475" s="65"/>
      <c r="AA475" s="65"/>
      <c r="AB475" s="65"/>
      <c r="AC475" s="65"/>
      <c r="AD475" s="59"/>
      <c r="AE475" s="58"/>
      <c r="AF475" s="58"/>
      <c r="AG475" s="58"/>
      <c r="AH475" s="58"/>
      <c r="AI475" s="59"/>
      <c r="AJ475" s="65"/>
      <c r="AK475" s="59"/>
      <c r="AL475" s="59"/>
      <c r="AM475" s="59"/>
      <c r="AN475" s="59"/>
      <c r="AO475" s="59"/>
      <c r="AP475" s="59"/>
      <c r="AQ475" s="59"/>
      <c r="AR475" s="66"/>
      <c r="AS475" s="63"/>
      <c r="AT475" s="64"/>
      <c r="AU475" s="63"/>
      <c r="AV475" s="59"/>
      <c r="AW475" s="59"/>
      <c r="AX475" s="59"/>
      <c r="AY475" s="59"/>
      <c r="AZ475" s="59"/>
      <c r="BA475" s="59"/>
      <c r="BB475" s="59"/>
      <c r="BC475" s="59"/>
      <c r="BD475" s="59"/>
      <c r="BE475" s="59"/>
      <c r="BF475" s="65"/>
      <c r="BG475" s="59"/>
      <c r="BH475" s="59"/>
      <c r="BI475" s="59"/>
      <c r="BJ475" s="59"/>
      <c r="BK475" s="26"/>
      <c r="BL475" s="27"/>
      <c r="BM475" s="59"/>
      <c r="BN475" s="59"/>
      <c r="BO475" s="59"/>
      <c r="BP475" s="59"/>
      <c r="BQ475" s="59"/>
      <c r="BR475" s="59"/>
      <c r="BS475" s="59"/>
      <c r="BT475" s="67"/>
      <c r="BU475" s="67"/>
      <c r="BV475" s="59"/>
      <c r="BW475" s="59"/>
      <c r="BX475" s="59"/>
      <c r="BY475" s="59"/>
      <c r="BZ475" s="59"/>
      <c r="CA475" s="59"/>
      <c r="CB475" s="65"/>
      <c r="CC475" s="59"/>
      <c r="XET475" s="28" t="str">
        <f t="shared" si="8"/>
        <v/>
      </c>
    </row>
    <row r="476" spans="1:81 16374:16374" s="28" customFormat="1" x14ac:dyDescent="0.25">
      <c r="A476" s="59"/>
      <c r="B476" s="65"/>
      <c r="C476" s="65"/>
      <c r="D476" s="65"/>
      <c r="E476" s="57"/>
      <c r="F476" s="59"/>
      <c r="G476" s="59"/>
      <c r="H476" s="59"/>
      <c r="I476" s="59"/>
      <c r="J476" s="59"/>
      <c r="K476" s="59"/>
      <c r="L476" s="59"/>
      <c r="M476" s="59"/>
      <c r="N476" s="59"/>
      <c r="O476" s="59"/>
      <c r="P476" s="59"/>
      <c r="Q476" s="59"/>
      <c r="R476" s="59"/>
      <c r="S476" s="59"/>
      <c r="T476" s="59"/>
      <c r="U476" s="59"/>
      <c r="V476" s="59"/>
      <c r="W476" s="59"/>
      <c r="X476" s="65"/>
      <c r="Y476" s="65"/>
      <c r="Z476" s="65"/>
      <c r="AA476" s="65"/>
      <c r="AB476" s="65"/>
      <c r="AC476" s="65"/>
      <c r="AD476" s="59"/>
      <c r="AE476" s="58"/>
      <c r="AF476" s="58"/>
      <c r="AG476" s="58"/>
      <c r="AH476" s="58"/>
      <c r="AI476" s="59"/>
      <c r="AJ476" s="65"/>
      <c r="AK476" s="59"/>
      <c r="AL476" s="59"/>
      <c r="AM476" s="59"/>
      <c r="AN476" s="59"/>
      <c r="AO476" s="59"/>
      <c r="AP476" s="59"/>
      <c r="AQ476" s="59"/>
      <c r="AR476" s="66"/>
      <c r="AS476" s="63"/>
      <c r="AT476" s="64"/>
      <c r="AU476" s="63"/>
      <c r="AV476" s="59"/>
      <c r="AW476" s="59"/>
      <c r="AX476" s="59"/>
      <c r="AY476" s="59"/>
      <c r="AZ476" s="59"/>
      <c r="BA476" s="59"/>
      <c r="BB476" s="59"/>
      <c r="BC476" s="59"/>
      <c r="BD476" s="59"/>
      <c r="BE476" s="59"/>
      <c r="BF476" s="65"/>
      <c r="BG476" s="59"/>
      <c r="BH476" s="59"/>
      <c r="BI476" s="59"/>
      <c r="BJ476" s="59"/>
      <c r="BK476" s="26"/>
      <c r="BL476" s="27"/>
      <c r="BM476" s="59"/>
      <c r="BN476" s="59"/>
      <c r="BO476" s="59"/>
      <c r="BP476" s="59"/>
      <c r="BQ476" s="59"/>
      <c r="BR476" s="59"/>
      <c r="BS476" s="59"/>
      <c r="BT476" s="67"/>
      <c r="BU476" s="67"/>
      <c r="BV476" s="59"/>
      <c r="BW476" s="59"/>
      <c r="BX476" s="59"/>
      <c r="BY476" s="59"/>
      <c r="BZ476" s="59"/>
      <c r="CA476" s="59"/>
      <c r="CB476" s="65"/>
      <c r="CC476" s="59"/>
      <c r="XET476" s="28" t="str">
        <f t="shared" si="8"/>
        <v/>
      </c>
    </row>
    <row r="477" spans="1:81 16374:16374" s="28" customFormat="1" x14ac:dyDescent="0.25">
      <c r="A477" s="59"/>
      <c r="B477" s="65"/>
      <c r="C477" s="65"/>
      <c r="D477" s="65"/>
      <c r="E477" s="57"/>
      <c r="F477" s="59"/>
      <c r="G477" s="59"/>
      <c r="H477" s="59"/>
      <c r="I477" s="59"/>
      <c r="J477" s="59"/>
      <c r="K477" s="59"/>
      <c r="L477" s="59"/>
      <c r="M477" s="59"/>
      <c r="N477" s="59"/>
      <c r="O477" s="59"/>
      <c r="P477" s="59"/>
      <c r="Q477" s="59"/>
      <c r="R477" s="59"/>
      <c r="S477" s="59"/>
      <c r="T477" s="59"/>
      <c r="U477" s="59"/>
      <c r="V477" s="59"/>
      <c r="W477" s="59"/>
      <c r="X477" s="65"/>
      <c r="Y477" s="65"/>
      <c r="Z477" s="65"/>
      <c r="AA477" s="65"/>
      <c r="AB477" s="65"/>
      <c r="AC477" s="65"/>
      <c r="AD477" s="59"/>
      <c r="AE477" s="58"/>
      <c r="AF477" s="58"/>
      <c r="AG477" s="58"/>
      <c r="AH477" s="58"/>
      <c r="AI477" s="59"/>
      <c r="AJ477" s="65"/>
      <c r="AK477" s="59"/>
      <c r="AL477" s="59"/>
      <c r="AM477" s="59"/>
      <c r="AN477" s="59"/>
      <c r="AO477" s="59"/>
      <c r="AP477" s="59"/>
      <c r="AQ477" s="59"/>
      <c r="AR477" s="66"/>
      <c r="AS477" s="63"/>
      <c r="AT477" s="64"/>
      <c r="AU477" s="63"/>
      <c r="AV477" s="59"/>
      <c r="AW477" s="59"/>
      <c r="AX477" s="59"/>
      <c r="AY477" s="59"/>
      <c r="AZ477" s="59"/>
      <c r="BA477" s="59"/>
      <c r="BB477" s="59"/>
      <c r="BC477" s="59"/>
      <c r="BD477" s="59"/>
      <c r="BE477" s="59"/>
      <c r="BF477" s="65"/>
      <c r="BG477" s="59"/>
      <c r="BH477" s="59"/>
      <c r="BI477" s="59"/>
      <c r="BJ477" s="59"/>
      <c r="BK477" s="26"/>
      <c r="BL477" s="27"/>
      <c r="BM477" s="59"/>
      <c r="BN477" s="59"/>
      <c r="BO477" s="59"/>
      <c r="BP477" s="59"/>
      <c r="BQ477" s="59"/>
      <c r="BR477" s="59"/>
      <c r="BS477" s="59"/>
      <c r="BT477" s="67"/>
      <c r="BU477" s="67"/>
      <c r="BV477" s="59"/>
      <c r="BW477" s="59"/>
      <c r="BX477" s="59"/>
      <c r="BY477" s="59"/>
      <c r="BZ477" s="59"/>
      <c r="CA477" s="59"/>
      <c r="CB477" s="65"/>
      <c r="CC477" s="59"/>
      <c r="XET477" s="28" t="str">
        <f t="shared" si="8"/>
        <v/>
      </c>
    </row>
    <row r="478" spans="1:81 16374:16374" s="28" customFormat="1" x14ac:dyDescent="0.25">
      <c r="A478" s="59"/>
      <c r="B478" s="65"/>
      <c r="C478" s="65"/>
      <c r="D478" s="65"/>
      <c r="E478" s="57"/>
      <c r="F478" s="59"/>
      <c r="G478" s="59"/>
      <c r="H478" s="59"/>
      <c r="I478" s="59"/>
      <c r="J478" s="59"/>
      <c r="K478" s="59"/>
      <c r="L478" s="59"/>
      <c r="M478" s="59"/>
      <c r="N478" s="59"/>
      <c r="O478" s="59"/>
      <c r="P478" s="59"/>
      <c r="Q478" s="59"/>
      <c r="R478" s="59"/>
      <c r="S478" s="59"/>
      <c r="T478" s="59"/>
      <c r="U478" s="59"/>
      <c r="V478" s="59"/>
      <c r="W478" s="59"/>
      <c r="X478" s="65"/>
      <c r="Y478" s="65"/>
      <c r="Z478" s="65"/>
      <c r="AA478" s="65"/>
      <c r="AB478" s="65"/>
      <c r="AC478" s="65"/>
      <c r="AD478" s="59"/>
      <c r="AE478" s="58"/>
      <c r="AF478" s="58"/>
      <c r="AG478" s="58"/>
      <c r="AH478" s="58"/>
      <c r="AI478" s="59"/>
      <c r="AJ478" s="65"/>
      <c r="AK478" s="59"/>
      <c r="AL478" s="59"/>
      <c r="AM478" s="59"/>
      <c r="AN478" s="59"/>
      <c r="AO478" s="59"/>
      <c r="AP478" s="59"/>
      <c r="AQ478" s="59"/>
      <c r="AR478" s="66"/>
      <c r="AS478" s="63"/>
      <c r="AT478" s="64"/>
      <c r="AU478" s="63"/>
      <c r="AV478" s="59"/>
      <c r="AW478" s="59"/>
      <c r="AX478" s="59"/>
      <c r="AY478" s="59"/>
      <c r="AZ478" s="59"/>
      <c r="BA478" s="59"/>
      <c r="BB478" s="59"/>
      <c r="BC478" s="59"/>
      <c r="BD478" s="59"/>
      <c r="BE478" s="59"/>
      <c r="BF478" s="65"/>
      <c r="BG478" s="59"/>
      <c r="BH478" s="59"/>
      <c r="BI478" s="59"/>
      <c r="BJ478" s="59"/>
      <c r="BK478" s="26"/>
      <c r="BL478" s="27"/>
      <c r="BM478" s="59"/>
      <c r="BN478" s="59"/>
      <c r="BO478" s="59"/>
      <c r="BP478" s="59"/>
      <c r="BQ478" s="59"/>
      <c r="BR478" s="59"/>
      <c r="BS478" s="59"/>
      <c r="BT478" s="67"/>
      <c r="BU478" s="67"/>
      <c r="BV478" s="59"/>
      <c r="BW478" s="59"/>
      <c r="BX478" s="59"/>
      <c r="BY478" s="59"/>
      <c r="BZ478" s="59"/>
      <c r="CA478" s="59"/>
      <c r="CB478" s="65"/>
      <c r="CC478" s="59"/>
      <c r="XET478" s="28" t="str">
        <f t="shared" si="8"/>
        <v/>
      </c>
    </row>
    <row r="479" spans="1:81 16374:16374" s="28" customFormat="1" x14ac:dyDescent="0.25">
      <c r="A479" s="59"/>
      <c r="B479" s="65"/>
      <c r="C479" s="65"/>
      <c r="D479" s="65"/>
      <c r="E479" s="57"/>
      <c r="F479" s="59"/>
      <c r="G479" s="59"/>
      <c r="H479" s="59"/>
      <c r="I479" s="59"/>
      <c r="J479" s="59"/>
      <c r="K479" s="59"/>
      <c r="L479" s="59"/>
      <c r="M479" s="59"/>
      <c r="N479" s="59"/>
      <c r="O479" s="59"/>
      <c r="P479" s="59"/>
      <c r="Q479" s="59"/>
      <c r="R479" s="59"/>
      <c r="S479" s="59"/>
      <c r="T479" s="59"/>
      <c r="U479" s="59"/>
      <c r="V479" s="59"/>
      <c r="W479" s="59"/>
      <c r="X479" s="65"/>
      <c r="Y479" s="65"/>
      <c r="Z479" s="65"/>
      <c r="AA479" s="65"/>
      <c r="AB479" s="65"/>
      <c r="AC479" s="65"/>
      <c r="AD479" s="59"/>
      <c r="AE479" s="58"/>
      <c r="AF479" s="58"/>
      <c r="AG479" s="58"/>
      <c r="AH479" s="58"/>
      <c r="AI479" s="59"/>
      <c r="AJ479" s="65"/>
      <c r="AK479" s="59"/>
      <c r="AL479" s="59"/>
      <c r="AM479" s="59"/>
      <c r="AN479" s="59"/>
      <c r="AO479" s="59"/>
      <c r="AP479" s="59"/>
      <c r="AQ479" s="59"/>
      <c r="AR479" s="66"/>
      <c r="AS479" s="63"/>
      <c r="AT479" s="64"/>
      <c r="AU479" s="63"/>
      <c r="AV479" s="59"/>
      <c r="AW479" s="59"/>
      <c r="AX479" s="59"/>
      <c r="AY479" s="59"/>
      <c r="AZ479" s="59"/>
      <c r="BA479" s="59"/>
      <c r="BB479" s="59"/>
      <c r="BC479" s="59"/>
      <c r="BD479" s="59"/>
      <c r="BE479" s="59"/>
      <c r="BF479" s="65"/>
      <c r="BG479" s="59"/>
      <c r="BH479" s="59"/>
      <c r="BI479" s="59"/>
      <c r="BJ479" s="59"/>
      <c r="BK479" s="26"/>
      <c r="BL479" s="27"/>
      <c r="BM479" s="59"/>
      <c r="BN479" s="59"/>
      <c r="BO479" s="59"/>
      <c r="BP479" s="59"/>
      <c r="BQ479" s="59"/>
      <c r="BR479" s="59"/>
      <c r="BS479" s="59"/>
      <c r="BT479" s="67"/>
      <c r="BU479" s="67"/>
      <c r="BV479" s="59"/>
      <c r="BW479" s="59"/>
      <c r="BX479" s="59"/>
      <c r="BY479" s="59"/>
      <c r="BZ479" s="59"/>
      <c r="CA479" s="59"/>
      <c r="CB479" s="65"/>
      <c r="CC479" s="59"/>
      <c r="XET479" s="28" t="str">
        <f t="shared" si="8"/>
        <v/>
      </c>
    </row>
    <row r="480" spans="1:81 16374:16374" s="28" customFormat="1" x14ac:dyDescent="0.25">
      <c r="A480" s="59"/>
      <c r="B480" s="65"/>
      <c r="C480" s="65"/>
      <c r="D480" s="65"/>
      <c r="E480" s="57"/>
      <c r="F480" s="59"/>
      <c r="G480" s="59"/>
      <c r="H480" s="59"/>
      <c r="I480" s="59"/>
      <c r="J480" s="59"/>
      <c r="K480" s="59"/>
      <c r="L480" s="59"/>
      <c r="M480" s="59"/>
      <c r="N480" s="59"/>
      <c r="O480" s="59"/>
      <c r="P480" s="59"/>
      <c r="Q480" s="59"/>
      <c r="R480" s="59"/>
      <c r="S480" s="59"/>
      <c r="T480" s="59"/>
      <c r="U480" s="59"/>
      <c r="V480" s="59"/>
      <c r="W480" s="59"/>
      <c r="X480" s="65"/>
      <c r="Y480" s="65"/>
      <c r="Z480" s="65"/>
      <c r="AA480" s="65"/>
      <c r="AB480" s="65"/>
      <c r="AC480" s="65"/>
      <c r="AD480" s="59"/>
      <c r="AE480" s="58"/>
      <c r="AF480" s="58"/>
      <c r="AG480" s="58"/>
      <c r="AH480" s="58"/>
      <c r="AI480" s="59"/>
      <c r="AJ480" s="65"/>
      <c r="AK480" s="59"/>
      <c r="AL480" s="59"/>
      <c r="AM480" s="59"/>
      <c r="AN480" s="59"/>
      <c r="AO480" s="59"/>
      <c r="AP480" s="59"/>
      <c r="AQ480" s="59"/>
      <c r="AR480" s="66"/>
      <c r="AS480" s="63"/>
      <c r="AT480" s="64"/>
      <c r="AU480" s="63"/>
      <c r="AV480" s="59"/>
      <c r="AW480" s="59"/>
      <c r="AX480" s="59"/>
      <c r="AY480" s="59"/>
      <c r="AZ480" s="59"/>
      <c r="BA480" s="59"/>
      <c r="BB480" s="59"/>
      <c r="BC480" s="59"/>
      <c r="BD480" s="59"/>
      <c r="BE480" s="59"/>
      <c r="BF480" s="65"/>
      <c r="BG480" s="59"/>
      <c r="BH480" s="59"/>
      <c r="BI480" s="59"/>
      <c r="BJ480" s="59"/>
      <c r="BK480" s="26"/>
      <c r="BL480" s="27"/>
      <c r="BM480" s="59"/>
      <c r="BN480" s="59"/>
      <c r="BO480" s="59"/>
      <c r="BP480" s="59"/>
      <c r="BQ480" s="59"/>
      <c r="BR480" s="59"/>
      <c r="BS480" s="59"/>
      <c r="BT480" s="67"/>
      <c r="BU480" s="67"/>
      <c r="BV480" s="59"/>
      <c r="BW480" s="59"/>
      <c r="BX480" s="59"/>
      <c r="BY480" s="59"/>
      <c r="BZ480" s="59"/>
      <c r="CA480" s="59"/>
      <c r="CB480" s="65"/>
      <c r="CC480" s="59"/>
      <c r="XET480" s="28" t="str">
        <f t="shared" si="8"/>
        <v/>
      </c>
    </row>
    <row r="481" spans="1:16374" x14ac:dyDescent="0.25">
      <c r="A481" s="59"/>
      <c r="B481" s="65"/>
      <c r="C481" s="65"/>
      <c r="D481" s="65"/>
      <c r="E481" s="57"/>
      <c r="F481" s="59"/>
      <c r="G481" s="59"/>
      <c r="H481" s="59"/>
      <c r="I481" s="59"/>
      <c r="J481" s="59"/>
      <c r="K481" s="59"/>
      <c r="L481" s="59"/>
      <c r="M481" s="59"/>
      <c r="N481" s="59"/>
      <c r="O481" s="59"/>
      <c r="P481" s="59"/>
      <c r="Q481" s="59"/>
      <c r="R481" s="59"/>
      <c r="S481" s="59"/>
      <c r="T481" s="59"/>
      <c r="U481" s="59"/>
      <c r="V481" s="59"/>
      <c r="W481" s="59"/>
      <c r="X481" s="65"/>
      <c r="Y481" s="65"/>
      <c r="Z481" s="65"/>
      <c r="AA481" s="65"/>
      <c r="AB481" s="65"/>
      <c r="AC481" s="65"/>
      <c r="AD481" s="59"/>
      <c r="AE481" s="58"/>
      <c r="AF481" s="58"/>
      <c r="AG481" s="58"/>
      <c r="AH481" s="58"/>
      <c r="AI481" s="59"/>
      <c r="AJ481" s="65"/>
      <c r="AK481" s="59"/>
      <c r="AL481" s="59"/>
      <c r="AM481" s="59"/>
      <c r="AN481" s="59"/>
      <c r="AO481" s="59"/>
      <c r="AP481" s="59"/>
      <c r="AQ481" s="59"/>
      <c r="AR481" s="66"/>
      <c r="AS481" s="63"/>
      <c r="AT481" s="64"/>
      <c r="AU481" s="63"/>
      <c r="AV481" s="59"/>
      <c r="AW481" s="59"/>
      <c r="AX481" s="59"/>
      <c r="AY481" s="59"/>
      <c r="AZ481" s="59"/>
      <c r="BA481" s="59"/>
      <c r="BB481" s="59"/>
      <c r="BC481" s="59"/>
      <c r="BD481" s="59"/>
      <c r="BE481" s="59"/>
      <c r="BF481" s="65"/>
      <c r="BG481" s="59"/>
      <c r="BH481" s="59"/>
      <c r="BI481" s="59"/>
      <c r="BJ481" s="59"/>
      <c r="BK481" s="26"/>
      <c r="BL481" s="27"/>
      <c r="BM481" s="59"/>
      <c r="BN481" s="59"/>
      <c r="BO481" s="59"/>
      <c r="BP481" s="59"/>
      <c r="BQ481" s="59"/>
      <c r="BR481" s="59"/>
      <c r="BS481" s="59"/>
      <c r="BT481" s="67"/>
      <c r="BU481" s="67"/>
      <c r="BV481" s="59"/>
      <c r="BW481" s="59"/>
      <c r="BX481" s="59"/>
      <c r="BY481" s="59"/>
      <c r="BZ481" s="59"/>
      <c r="CA481" s="59"/>
      <c r="CB481" s="65"/>
      <c r="CC481" s="59"/>
      <c r="CD481" s="28"/>
      <c r="CE481" s="28"/>
      <c r="CF481" s="28"/>
      <c r="CG481" s="28"/>
      <c r="CH481" s="28"/>
      <c r="CI481" s="28"/>
      <c r="CJ481" s="28"/>
      <c r="CK481" s="28"/>
      <c r="CL481" s="28"/>
      <c r="CM481" s="28"/>
      <c r="CN481" s="28"/>
      <c r="CO481" s="28"/>
      <c r="CP481" s="28"/>
      <c r="CQ481" s="28"/>
      <c r="CR481" s="28"/>
      <c r="CS481" s="28"/>
      <c r="CT481" s="28"/>
      <c r="CU481" s="28"/>
      <c r="CV481" s="28"/>
      <c r="CW481" s="28"/>
      <c r="CX481" s="28"/>
      <c r="CY481" s="28"/>
      <c r="CZ481" s="28"/>
      <c r="DA481" s="28"/>
      <c r="DB481" s="28"/>
      <c r="DC481" s="28"/>
      <c r="DD481" s="28"/>
      <c r="DE481" s="28"/>
      <c r="DF481" s="28"/>
      <c r="DG481" s="28"/>
      <c r="DH481" s="28"/>
      <c r="DI481" s="28"/>
      <c r="DJ481" s="28"/>
      <c r="DK481" s="28"/>
      <c r="DL481" s="28"/>
      <c r="DM481" s="28"/>
      <c r="DN481" s="28"/>
      <c r="DO481" s="28"/>
      <c r="DP481" s="28"/>
      <c r="DQ481" s="28"/>
      <c r="DR481" s="28"/>
      <c r="DS481" s="28"/>
      <c r="DT481" s="28"/>
      <c r="DU481" s="28"/>
      <c r="DV481" s="28"/>
      <c r="DW481" s="28"/>
      <c r="DX481" s="28"/>
      <c r="DY481" s="28"/>
      <c r="DZ481" s="28"/>
      <c r="EA481" s="28"/>
      <c r="EB481" s="28"/>
      <c r="EC481" s="28"/>
      <c r="ED481" s="28"/>
      <c r="EE481" s="28"/>
      <c r="EF481" s="28"/>
      <c r="EG481" s="28"/>
      <c r="EH481" s="28"/>
      <c r="EI481" s="28"/>
      <c r="EJ481" s="28"/>
      <c r="EK481" s="28"/>
      <c r="EL481" s="28"/>
      <c r="EM481" s="28"/>
      <c r="EN481" s="28"/>
      <c r="EO481" s="28"/>
      <c r="EP481" s="28"/>
      <c r="EQ481" s="28"/>
      <c r="ER481" s="28"/>
      <c r="ES481" s="28"/>
      <c r="ET481" s="28"/>
      <c r="EU481" s="28"/>
      <c r="EV481" s="28"/>
      <c r="EW481" s="28"/>
      <c r="EX481" s="28"/>
      <c r="EY481" s="28"/>
      <c r="EZ481" s="28"/>
      <c r="FA481" s="28"/>
      <c r="FB481" s="28"/>
      <c r="FC481" s="28"/>
      <c r="FD481" s="28"/>
      <c r="FE481" s="28"/>
      <c r="FF481" s="28"/>
      <c r="FG481" s="28"/>
      <c r="FH481" s="28"/>
      <c r="FI481" s="28"/>
      <c r="FJ481" s="28"/>
      <c r="FK481" s="28"/>
      <c r="FL481" s="28"/>
      <c r="FM481" s="28"/>
      <c r="FN481" s="28"/>
      <c r="FO481" s="28"/>
      <c r="FP481" s="28"/>
      <c r="FQ481" s="28"/>
      <c r="FR481" s="28"/>
      <c r="FS481" s="28"/>
      <c r="FT481" s="28"/>
      <c r="FU481" s="28"/>
      <c r="FV481" s="28"/>
      <c r="FW481" s="28"/>
      <c r="FX481" s="28"/>
      <c r="FY481" s="28"/>
      <c r="FZ481" s="28"/>
      <c r="GA481" s="28"/>
      <c r="GB481" s="28"/>
      <c r="GC481" s="28"/>
      <c r="GD481" s="28"/>
      <c r="GE481" s="28"/>
      <c r="GF481" s="28"/>
      <c r="GG481" s="28"/>
      <c r="GH481" s="28"/>
      <c r="GI481" s="28"/>
      <c r="GJ481" s="28"/>
      <c r="GK481" s="28"/>
      <c r="GL481" s="28"/>
      <c r="GM481" s="28"/>
      <c r="GN481" s="28"/>
      <c r="GO481" s="28"/>
      <c r="GP481" s="28"/>
      <c r="GQ481" s="28"/>
      <c r="GR481" s="28"/>
      <c r="GS481" s="28"/>
      <c r="GT481" s="28"/>
      <c r="GU481" s="28"/>
      <c r="GV481" s="28"/>
      <c r="GW481" s="28"/>
      <c r="GX481" s="28"/>
      <c r="GY481" s="28"/>
      <c r="GZ481" s="28"/>
      <c r="HA481" s="28"/>
      <c r="HB481" s="28"/>
      <c r="HC481" s="28"/>
      <c r="HD481" s="28"/>
      <c r="HE481" s="28"/>
      <c r="HF481" s="28"/>
      <c r="HG481" s="28"/>
      <c r="HH481" s="28"/>
      <c r="HI481" s="28"/>
      <c r="HJ481" s="28"/>
      <c r="HK481" s="28"/>
      <c r="HL481" s="28"/>
      <c r="HM481" s="28"/>
      <c r="HN481" s="28"/>
      <c r="HO481" s="28"/>
      <c r="HP481" s="28"/>
      <c r="HQ481" s="28"/>
      <c r="HR481" s="28"/>
      <c r="HS481" s="28"/>
      <c r="HT481" s="28"/>
      <c r="HU481" s="28"/>
      <c r="HV481" s="28"/>
      <c r="HW481" s="28"/>
      <c r="HX481" s="28"/>
      <c r="HY481" s="28"/>
      <c r="HZ481" s="28"/>
      <c r="IA481" s="28"/>
      <c r="IB481" s="28"/>
      <c r="IC481" s="28"/>
      <c r="ID481" s="28"/>
      <c r="IE481" s="28"/>
      <c r="IF481" s="28"/>
      <c r="IG481" s="28"/>
      <c r="IH481" s="28"/>
      <c r="II481" s="28"/>
      <c r="IJ481" s="28"/>
      <c r="IK481" s="28"/>
      <c r="IL481" s="28"/>
      <c r="IM481" s="28"/>
      <c r="IN481" s="28"/>
      <c r="IO481" s="28"/>
      <c r="IP481" s="28"/>
      <c r="IQ481" s="28"/>
      <c r="IR481" s="28"/>
      <c r="IS481" s="28"/>
      <c r="IT481" s="28"/>
      <c r="IU481" s="28"/>
      <c r="IV481" s="28"/>
      <c r="IW481" s="28"/>
      <c r="IX481" s="28"/>
      <c r="IY481" s="28"/>
      <c r="IZ481" s="28"/>
      <c r="JA481" s="28"/>
      <c r="JB481" s="28"/>
      <c r="JC481" s="28"/>
      <c r="JD481" s="28"/>
      <c r="JE481" s="28"/>
      <c r="JF481" s="28"/>
      <c r="JG481" s="28"/>
      <c r="JH481" s="28"/>
      <c r="JI481" s="28"/>
      <c r="JJ481" s="28"/>
      <c r="JK481" s="28"/>
      <c r="JL481" s="28"/>
      <c r="JM481" s="28"/>
      <c r="JN481" s="28"/>
      <c r="JO481" s="28"/>
      <c r="JP481" s="28"/>
      <c r="JQ481" s="28"/>
      <c r="JR481" s="28"/>
      <c r="JS481" s="28"/>
      <c r="JT481" s="28"/>
      <c r="JU481" s="28"/>
      <c r="JV481" s="28"/>
      <c r="JW481" s="28"/>
      <c r="JX481" s="28"/>
      <c r="JY481" s="28"/>
      <c r="JZ481" s="28"/>
      <c r="KA481" s="28"/>
      <c r="KB481" s="28"/>
      <c r="KC481" s="28"/>
      <c r="KD481" s="28"/>
      <c r="KE481" s="28"/>
      <c r="KF481" s="28"/>
      <c r="KG481" s="28"/>
      <c r="KH481" s="28"/>
      <c r="KI481" s="28"/>
      <c r="KJ481" s="28"/>
      <c r="KK481" s="28"/>
      <c r="KL481" s="28"/>
      <c r="KM481" s="28"/>
      <c r="KN481" s="28"/>
      <c r="KO481" s="28"/>
      <c r="KP481" s="28"/>
      <c r="KQ481" s="28"/>
      <c r="KR481" s="28"/>
      <c r="KS481" s="28"/>
      <c r="KT481" s="28"/>
      <c r="KU481" s="28"/>
      <c r="KV481" s="28"/>
      <c r="KW481" s="28"/>
      <c r="KX481" s="28"/>
      <c r="KY481" s="28"/>
      <c r="KZ481" s="28"/>
      <c r="LA481" s="28"/>
      <c r="LB481" s="28"/>
      <c r="LC481" s="28"/>
      <c r="LD481" s="28"/>
      <c r="LE481" s="28"/>
      <c r="LF481" s="28"/>
      <c r="LG481" s="28"/>
      <c r="LH481" s="28"/>
      <c r="LI481" s="28"/>
      <c r="LJ481" s="28"/>
      <c r="LK481" s="28"/>
      <c r="LL481" s="28"/>
      <c r="LM481" s="28"/>
      <c r="LN481" s="28"/>
      <c r="LO481" s="28"/>
      <c r="LP481" s="28"/>
      <c r="LQ481" s="28"/>
      <c r="LR481" s="28"/>
      <c r="LS481" s="28"/>
      <c r="LT481" s="28"/>
      <c r="LU481" s="28"/>
      <c r="LV481" s="28"/>
      <c r="LW481" s="28"/>
      <c r="LX481" s="28"/>
      <c r="LY481" s="28"/>
      <c r="LZ481" s="28"/>
      <c r="MA481" s="28"/>
      <c r="MB481" s="28"/>
      <c r="MC481" s="28"/>
      <c r="MD481" s="28"/>
      <c r="ME481" s="28"/>
      <c r="MF481" s="28"/>
      <c r="MG481" s="28"/>
      <c r="MH481" s="28"/>
      <c r="MI481" s="28"/>
      <c r="MJ481" s="28"/>
      <c r="MK481" s="28"/>
      <c r="ML481" s="28"/>
      <c r="MM481" s="28"/>
      <c r="MN481" s="28"/>
      <c r="MO481" s="28"/>
      <c r="MP481" s="28"/>
      <c r="MQ481" s="28"/>
      <c r="MR481" s="28"/>
      <c r="MS481" s="28"/>
      <c r="MT481" s="28"/>
      <c r="MU481" s="28"/>
      <c r="MV481" s="28"/>
      <c r="MW481" s="28"/>
      <c r="MX481" s="28"/>
      <c r="MY481" s="28"/>
      <c r="MZ481" s="28"/>
      <c r="NA481" s="28"/>
      <c r="NB481" s="28"/>
      <c r="NC481" s="28"/>
      <c r="ND481" s="28"/>
      <c r="NE481" s="28"/>
      <c r="NF481" s="28"/>
      <c r="NG481" s="28"/>
      <c r="NH481" s="28"/>
      <c r="NI481" s="28"/>
      <c r="NJ481" s="28"/>
      <c r="NK481" s="28"/>
      <c r="NL481" s="28"/>
      <c r="NM481" s="28"/>
      <c r="NN481" s="28"/>
      <c r="NO481" s="28"/>
      <c r="NP481" s="28"/>
      <c r="NQ481" s="28"/>
      <c r="NR481" s="28"/>
      <c r="NS481" s="28"/>
      <c r="NT481" s="28"/>
      <c r="NU481" s="28"/>
      <c r="NV481" s="28"/>
      <c r="NW481" s="28"/>
      <c r="NX481" s="28"/>
      <c r="NY481" s="28"/>
      <c r="NZ481" s="28"/>
      <c r="OA481" s="28"/>
      <c r="OB481" s="28"/>
      <c r="OC481" s="28"/>
      <c r="OD481" s="28"/>
      <c r="OE481" s="28"/>
      <c r="OF481" s="28"/>
      <c r="OG481" s="28"/>
      <c r="OH481" s="28"/>
      <c r="OI481" s="28"/>
      <c r="OJ481" s="28"/>
      <c r="OK481" s="28"/>
      <c r="OL481" s="28"/>
      <c r="OM481" s="28"/>
      <c r="ON481" s="28"/>
      <c r="OO481" s="28"/>
      <c r="OP481" s="28"/>
      <c r="OQ481" s="28"/>
      <c r="OR481" s="28"/>
      <c r="OS481" s="28"/>
      <c r="OT481" s="28"/>
      <c r="OU481" s="28"/>
      <c r="OV481" s="28"/>
      <c r="OW481" s="28"/>
      <c r="OX481" s="28"/>
      <c r="OY481" s="28"/>
      <c r="OZ481" s="28"/>
      <c r="PA481" s="28"/>
      <c r="PB481" s="28"/>
      <c r="PC481" s="28"/>
      <c r="PD481" s="28"/>
      <c r="PE481" s="28"/>
      <c r="PF481" s="28"/>
      <c r="PG481" s="28"/>
      <c r="PH481" s="28"/>
      <c r="PI481" s="28"/>
      <c r="PJ481" s="28"/>
      <c r="PK481" s="28"/>
      <c r="PL481" s="28"/>
      <c r="PM481" s="28"/>
      <c r="PN481" s="28"/>
      <c r="PO481" s="28"/>
      <c r="PP481" s="28"/>
      <c r="PQ481" s="28"/>
      <c r="PR481" s="28"/>
      <c r="PS481" s="28"/>
      <c r="PT481" s="28"/>
      <c r="PU481" s="28"/>
      <c r="PV481" s="28"/>
      <c r="PW481" s="28"/>
      <c r="PX481" s="28"/>
      <c r="PY481" s="28"/>
      <c r="PZ481" s="28"/>
      <c r="QA481" s="28"/>
      <c r="QB481" s="28"/>
      <c r="QC481" s="28"/>
      <c r="QD481" s="28"/>
      <c r="QE481" s="28"/>
      <c r="QF481" s="28"/>
      <c r="QG481" s="28"/>
      <c r="QH481" s="28"/>
      <c r="QI481" s="28"/>
      <c r="QJ481" s="28"/>
      <c r="QK481" s="28"/>
      <c r="QL481" s="28"/>
      <c r="QM481" s="28"/>
      <c r="QN481" s="28"/>
      <c r="QO481" s="28"/>
      <c r="QP481" s="28"/>
      <c r="QQ481" s="28"/>
      <c r="QR481" s="28"/>
      <c r="QS481" s="28"/>
      <c r="QT481" s="28"/>
      <c r="QU481" s="28"/>
      <c r="QV481" s="28"/>
      <c r="QW481" s="28"/>
      <c r="QX481" s="28"/>
      <c r="QY481" s="28"/>
      <c r="QZ481" s="28"/>
      <c r="RA481" s="28"/>
      <c r="RB481" s="28"/>
      <c r="RC481" s="28"/>
      <c r="RD481" s="28"/>
      <c r="RE481" s="28"/>
      <c r="RF481" s="28"/>
      <c r="RG481" s="28"/>
      <c r="RH481" s="28"/>
      <c r="RI481" s="28"/>
      <c r="RJ481" s="28"/>
      <c r="RK481" s="28"/>
      <c r="RL481" s="28"/>
      <c r="RM481" s="28"/>
      <c r="RN481" s="28"/>
      <c r="RO481" s="28"/>
      <c r="RP481" s="28"/>
      <c r="RQ481" s="28"/>
      <c r="RR481" s="28"/>
      <c r="RS481" s="28"/>
      <c r="RT481" s="28"/>
      <c r="RU481" s="28"/>
      <c r="RV481" s="28"/>
      <c r="RW481" s="28"/>
      <c r="RX481" s="28"/>
      <c r="RY481" s="28"/>
      <c r="RZ481" s="28"/>
      <c r="SA481" s="28"/>
      <c r="SB481" s="28"/>
      <c r="SC481" s="28"/>
      <c r="SD481" s="28"/>
      <c r="SE481" s="28"/>
      <c r="SF481" s="28"/>
      <c r="SG481" s="28"/>
      <c r="SH481" s="28"/>
      <c r="SI481" s="28"/>
      <c r="SJ481" s="28"/>
      <c r="SK481" s="28"/>
      <c r="SL481" s="28"/>
      <c r="SM481" s="28"/>
      <c r="SN481" s="28"/>
      <c r="SO481" s="28"/>
      <c r="SP481" s="28"/>
      <c r="SQ481" s="28"/>
      <c r="SR481" s="28"/>
      <c r="SS481" s="28"/>
      <c r="ST481" s="28"/>
      <c r="SU481" s="28"/>
      <c r="SV481" s="28"/>
      <c r="SW481" s="28"/>
      <c r="SX481" s="28"/>
      <c r="SY481" s="28"/>
      <c r="SZ481" s="28"/>
      <c r="TA481" s="28"/>
      <c r="TB481" s="28"/>
      <c r="TC481" s="28"/>
      <c r="TD481" s="28"/>
      <c r="TE481" s="28"/>
      <c r="TF481" s="28"/>
      <c r="TG481" s="28"/>
      <c r="TH481" s="28"/>
      <c r="TI481" s="28"/>
      <c r="TJ481" s="28"/>
      <c r="TK481" s="28"/>
      <c r="TL481" s="28"/>
      <c r="TM481" s="28"/>
      <c r="TN481" s="28"/>
      <c r="TO481" s="28"/>
      <c r="TP481" s="28"/>
      <c r="TQ481" s="28"/>
      <c r="TR481" s="28"/>
      <c r="TS481" s="28"/>
      <c r="TT481" s="28"/>
      <c r="TU481" s="28"/>
      <c r="TV481" s="28"/>
      <c r="TW481" s="28"/>
      <c r="TX481" s="28"/>
      <c r="TY481" s="28"/>
      <c r="TZ481" s="28"/>
      <c r="UA481" s="28"/>
      <c r="UB481" s="28"/>
      <c r="UC481" s="28"/>
      <c r="UD481" s="28"/>
      <c r="UE481" s="28"/>
      <c r="UF481" s="28"/>
      <c r="UG481" s="28"/>
      <c r="UH481" s="28"/>
      <c r="UI481" s="28"/>
      <c r="UJ481" s="28"/>
      <c r="UK481" s="28"/>
      <c r="UL481" s="28"/>
      <c r="UM481" s="28"/>
      <c r="UN481" s="28"/>
      <c r="UO481" s="28"/>
      <c r="UP481" s="28"/>
      <c r="UQ481" s="28"/>
      <c r="UR481" s="28"/>
      <c r="US481" s="28"/>
      <c r="UT481" s="28"/>
      <c r="UU481" s="28"/>
      <c r="UV481" s="28"/>
      <c r="UW481" s="28"/>
      <c r="UX481" s="28"/>
      <c r="UY481" s="28"/>
      <c r="UZ481" s="28"/>
      <c r="VA481" s="28"/>
      <c r="VB481" s="28"/>
      <c r="VC481" s="28"/>
      <c r="VD481" s="28"/>
      <c r="VE481" s="28"/>
      <c r="VF481" s="28"/>
      <c r="VG481" s="28"/>
      <c r="VH481" s="28"/>
      <c r="VI481" s="28"/>
      <c r="VJ481" s="28"/>
      <c r="VK481" s="28"/>
      <c r="VL481" s="28"/>
      <c r="VM481" s="28"/>
      <c r="VN481" s="28"/>
      <c r="VO481" s="28"/>
      <c r="VP481" s="28"/>
      <c r="VQ481" s="28"/>
      <c r="VR481" s="28"/>
      <c r="VS481" s="28"/>
      <c r="VT481" s="28"/>
      <c r="VU481" s="28"/>
      <c r="VV481" s="28"/>
      <c r="VW481" s="28"/>
      <c r="VX481" s="28"/>
      <c r="VY481" s="28"/>
      <c r="VZ481" s="28"/>
      <c r="WA481" s="28"/>
      <c r="WB481" s="28"/>
      <c r="WC481" s="28"/>
      <c r="WD481" s="28"/>
      <c r="WE481" s="28"/>
      <c r="WF481" s="28"/>
      <c r="WG481" s="28"/>
      <c r="WH481" s="28"/>
      <c r="WI481" s="28"/>
      <c r="WJ481" s="28"/>
      <c r="WK481" s="28"/>
      <c r="WL481" s="28"/>
      <c r="WM481" s="28"/>
      <c r="WN481" s="28"/>
      <c r="WO481" s="28"/>
      <c r="WP481" s="28"/>
      <c r="WQ481" s="28"/>
      <c r="WR481" s="28"/>
      <c r="WS481" s="28"/>
      <c r="WT481" s="28"/>
      <c r="WU481" s="28"/>
      <c r="WV481" s="28"/>
      <c r="WW481" s="28"/>
      <c r="WX481" s="28"/>
      <c r="WY481" s="28"/>
      <c r="WZ481" s="28"/>
      <c r="XA481" s="28"/>
      <c r="XB481" s="28"/>
      <c r="XC481" s="28"/>
      <c r="XD481" s="28"/>
      <c r="XE481" s="28"/>
      <c r="XF481" s="28"/>
      <c r="XG481" s="28"/>
      <c r="XH481" s="28"/>
      <c r="XI481" s="28"/>
      <c r="XJ481" s="28"/>
      <c r="XK481" s="28"/>
      <c r="XL481" s="28"/>
      <c r="XM481" s="28"/>
      <c r="XN481" s="28"/>
      <c r="XO481" s="28"/>
      <c r="XP481" s="28"/>
      <c r="XQ481" s="28"/>
      <c r="XR481" s="28"/>
      <c r="XS481" s="28"/>
      <c r="XT481" s="28"/>
      <c r="XU481" s="28"/>
      <c r="XV481" s="28"/>
      <c r="XW481" s="28"/>
      <c r="XX481" s="28"/>
      <c r="XY481" s="28"/>
      <c r="XZ481" s="28"/>
      <c r="YA481" s="28"/>
      <c r="YB481" s="28"/>
      <c r="YC481" s="28"/>
      <c r="YD481" s="28"/>
      <c r="YE481" s="28"/>
      <c r="YF481" s="28"/>
      <c r="YG481" s="28"/>
      <c r="YH481" s="28"/>
      <c r="YI481" s="28"/>
      <c r="YJ481" s="28"/>
      <c r="YK481" s="28"/>
      <c r="YL481" s="28"/>
      <c r="YM481" s="28"/>
      <c r="YN481" s="28"/>
      <c r="YO481" s="28"/>
      <c r="YP481" s="28"/>
      <c r="YQ481" s="28"/>
      <c r="YR481" s="28"/>
      <c r="YS481" s="28"/>
      <c r="YT481" s="28"/>
      <c r="YU481" s="28"/>
      <c r="YV481" s="28"/>
      <c r="YW481" s="28"/>
      <c r="YX481" s="28"/>
      <c r="YY481" s="28"/>
      <c r="YZ481" s="28"/>
      <c r="ZA481" s="28"/>
      <c r="ZB481" s="28"/>
      <c r="ZC481" s="28"/>
      <c r="ZD481" s="28"/>
      <c r="ZE481" s="28"/>
      <c r="ZF481" s="28"/>
      <c r="ZG481" s="28"/>
      <c r="ZH481" s="28"/>
      <c r="ZI481" s="28"/>
      <c r="ZJ481" s="28"/>
      <c r="ZK481" s="28"/>
      <c r="ZL481" s="28"/>
      <c r="ZM481" s="28"/>
      <c r="ZN481" s="28"/>
      <c r="ZO481" s="28"/>
      <c r="ZP481" s="28"/>
      <c r="ZQ481" s="28"/>
      <c r="ZR481" s="28"/>
      <c r="ZS481" s="28"/>
      <c r="ZT481" s="28"/>
      <c r="ZU481" s="28"/>
      <c r="ZV481" s="28"/>
      <c r="ZW481" s="28"/>
      <c r="ZX481" s="28"/>
      <c r="ZY481" s="28"/>
      <c r="ZZ481" s="28"/>
      <c r="AAA481" s="28"/>
      <c r="AAB481" s="28"/>
      <c r="AAC481" s="28"/>
      <c r="AAD481" s="28"/>
      <c r="AAE481" s="28"/>
      <c r="AAF481" s="28"/>
      <c r="AAG481" s="28"/>
      <c r="AAH481" s="28"/>
      <c r="AAI481" s="28"/>
      <c r="AAJ481" s="28"/>
      <c r="AAK481" s="28"/>
      <c r="AAL481" s="28"/>
      <c r="AAM481" s="28"/>
      <c r="AAN481" s="28"/>
      <c r="AAO481" s="28"/>
      <c r="AAP481" s="28"/>
      <c r="AAQ481" s="28"/>
      <c r="AAR481" s="28"/>
      <c r="AAS481" s="28"/>
      <c r="AAT481" s="28"/>
      <c r="AAU481" s="28"/>
      <c r="AAV481" s="28"/>
      <c r="AAW481" s="28"/>
      <c r="AAX481" s="28"/>
      <c r="AAY481" s="28"/>
      <c r="AAZ481" s="28"/>
      <c r="ABA481" s="28"/>
      <c r="ABB481" s="28"/>
      <c r="ABC481" s="28"/>
      <c r="ABD481" s="28"/>
      <c r="ABE481" s="28"/>
      <c r="ABF481" s="28"/>
      <c r="ABG481" s="28"/>
      <c r="ABH481" s="28"/>
      <c r="ABI481" s="28"/>
      <c r="ABJ481" s="28"/>
      <c r="ABK481" s="28"/>
      <c r="ABL481" s="28"/>
      <c r="ABM481" s="28"/>
      <c r="ABN481" s="28"/>
      <c r="ABO481" s="28"/>
      <c r="ABP481" s="28"/>
      <c r="ABQ481" s="28"/>
      <c r="ABR481" s="28"/>
      <c r="ABS481" s="28"/>
      <c r="ABT481" s="28"/>
      <c r="ABU481" s="28"/>
      <c r="ABV481" s="28"/>
      <c r="ABW481" s="28"/>
      <c r="ABX481" s="28"/>
      <c r="ABY481" s="28"/>
      <c r="ABZ481" s="28"/>
      <c r="ACA481" s="28"/>
      <c r="ACB481" s="28"/>
      <c r="ACC481" s="28"/>
      <c r="ACD481" s="28"/>
      <c r="ACE481" s="28"/>
      <c r="ACF481" s="28"/>
      <c r="ACG481" s="28"/>
      <c r="ACH481" s="28"/>
      <c r="ACI481" s="28"/>
      <c r="ACJ481" s="28"/>
      <c r="ACK481" s="28"/>
      <c r="ACL481" s="28"/>
      <c r="ACM481" s="28"/>
      <c r="ACN481" s="28"/>
      <c r="ACO481" s="28"/>
      <c r="ACP481" s="28"/>
      <c r="ACQ481" s="28"/>
      <c r="ACR481" s="28"/>
      <c r="ACS481" s="28"/>
      <c r="ACT481" s="28"/>
      <c r="ACU481" s="28"/>
      <c r="ACV481" s="28"/>
      <c r="ACW481" s="28"/>
      <c r="ACX481" s="28"/>
      <c r="ACY481" s="28"/>
      <c r="ACZ481" s="28"/>
      <c r="ADA481" s="28"/>
      <c r="ADB481" s="28"/>
      <c r="ADC481" s="28"/>
      <c r="ADD481" s="28"/>
      <c r="ADE481" s="28"/>
      <c r="ADF481" s="28"/>
      <c r="ADG481" s="28"/>
      <c r="ADH481" s="28"/>
      <c r="ADI481" s="28"/>
      <c r="ADJ481" s="28"/>
      <c r="ADK481" s="28"/>
      <c r="ADL481" s="28"/>
      <c r="ADM481" s="28"/>
      <c r="ADN481" s="28"/>
      <c r="ADO481" s="28"/>
      <c r="ADP481" s="28"/>
      <c r="ADQ481" s="28"/>
      <c r="ADR481" s="28"/>
      <c r="ADS481" s="28"/>
      <c r="ADT481" s="28"/>
      <c r="ADU481" s="28"/>
      <c r="ADV481" s="28"/>
      <c r="ADW481" s="28"/>
      <c r="ADX481" s="28"/>
      <c r="ADY481" s="28"/>
      <c r="ADZ481" s="28"/>
      <c r="AEA481" s="28"/>
      <c r="AEB481" s="28"/>
      <c r="AEC481" s="28"/>
      <c r="AED481" s="28"/>
      <c r="AEE481" s="28"/>
      <c r="AEF481" s="28"/>
      <c r="AEG481" s="28"/>
      <c r="AEH481" s="28"/>
      <c r="AEI481" s="28"/>
      <c r="AEJ481" s="28"/>
      <c r="AEK481" s="28"/>
      <c r="AEL481" s="28"/>
      <c r="AEM481" s="28"/>
      <c r="AEN481" s="28"/>
      <c r="AEO481" s="28"/>
      <c r="AEP481" s="28"/>
      <c r="AEQ481" s="28"/>
      <c r="AER481" s="28"/>
      <c r="AES481" s="28"/>
      <c r="AET481" s="28"/>
      <c r="AEU481" s="28"/>
      <c r="AEV481" s="28"/>
      <c r="AEW481" s="28"/>
      <c r="AEX481" s="28"/>
      <c r="AEY481" s="28"/>
      <c r="AEZ481" s="28"/>
      <c r="AFA481" s="28"/>
      <c r="AFB481" s="28"/>
      <c r="AFC481" s="28"/>
      <c r="AFD481" s="28"/>
      <c r="AFE481" s="28"/>
      <c r="AFF481" s="28"/>
      <c r="AFG481" s="28"/>
      <c r="AFH481" s="28"/>
      <c r="AFI481" s="28"/>
      <c r="AFJ481" s="28"/>
      <c r="AFK481" s="28"/>
      <c r="AFL481" s="28"/>
      <c r="AFM481" s="28"/>
      <c r="AFN481" s="28"/>
      <c r="AFO481" s="28"/>
      <c r="AFP481" s="28"/>
      <c r="AFQ481" s="28"/>
      <c r="AFR481" s="28"/>
      <c r="AFS481" s="28"/>
      <c r="AFT481" s="28"/>
      <c r="AFU481" s="28"/>
      <c r="AFV481" s="28"/>
      <c r="AFW481" s="28"/>
      <c r="AFX481" s="28"/>
      <c r="AFY481" s="28"/>
      <c r="AFZ481" s="28"/>
      <c r="AGA481" s="28"/>
      <c r="AGB481" s="28"/>
      <c r="AGC481" s="28"/>
      <c r="AGD481" s="28"/>
      <c r="AGE481" s="28"/>
      <c r="AGF481" s="28"/>
      <c r="AGG481" s="28"/>
      <c r="AGH481" s="28"/>
      <c r="AGI481" s="28"/>
      <c r="AGJ481" s="28"/>
      <c r="AGK481" s="28"/>
      <c r="AGL481" s="28"/>
      <c r="AGM481" s="28"/>
      <c r="AGN481" s="28"/>
      <c r="AGO481" s="28"/>
      <c r="AGP481" s="28"/>
      <c r="AGQ481" s="28"/>
      <c r="AGR481" s="28"/>
      <c r="AGS481" s="28"/>
      <c r="AGT481" s="28"/>
      <c r="AGU481" s="28"/>
      <c r="AGV481" s="28"/>
      <c r="AGW481" s="28"/>
      <c r="AGX481" s="28"/>
      <c r="AGY481" s="28"/>
      <c r="AGZ481" s="28"/>
      <c r="AHA481" s="28"/>
      <c r="AHB481" s="28"/>
      <c r="AHC481" s="28"/>
      <c r="AHD481" s="28"/>
      <c r="AHE481" s="28"/>
      <c r="AHF481" s="28"/>
      <c r="AHG481" s="28"/>
      <c r="AHH481" s="28"/>
      <c r="AHI481" s="28"/>
      <c r="AHJ481" s="28"/>
      <c r="AHK481" s="28"/>
      <c r="AHL481" s="28"/>
      <c r="AHM481" s="28"/>
      <c r="AHN481" s="28"/>
      <c r="AHO481" s="28"/>
      <c r="AHP481" s="28"/>
      <c r="AHQ481" s="28"/>
      <c r="AHR481" s="28"/>
      <c r="AHS481" s="28"/>
      <c r="AHT481" s="28"/>
      <c r="AHU481" s="28"/>
      <c r="AHV481" s="28"/>
      <c r="AHW481" s="28"/>
      <c r="AHX481" s="28"/>
      <c r="AHY481" s="28"/>
      <c r="AHZ481" s="28"/>
      <c r="AIA481" s="28"/>
      <c r="AIB481" s="28"/>
      <c r="AIC481" s="28"/>
      <c r="AID481" s="28"/>
      <c r="AIE481" s="28"/>
      <c r="AIF481" s="28"/>
      <c r="AIG481" s="28"/>
      <c r="AIH481" s="28"/>
      <c r="AII481" s="28"/>
      <c r="AIJ481" s="28"/>
      <c r="AIK481" s="28"/>
      <c r="AIL481" s="28"/>
      <c r="AIM481" s="28"/>
      <c r="AIN481" s="28"/>
      <c r="AIO481" s="28"/>
      <c r="AIP481" s="28"/>
      <c r="AIQ481" s="28"/>
      <c r="AIR481" s="28"/>
      <c r="AIS481" s="28"/>
      <c r="AIT481" s="28"/>
      <c r="AIU481" s="28"/>
      <c r="AIV481" s="28"/>
      <c r="AIW481" s="28"/>
      <c r="AIX481" s="28"/>
      <c r="AIY481" s="28"/>
      <c r="AIZ481" s="28"/>
      <c r="AJA481" s="28"/>
      <c r="AJB481" s="28"/>
      <c r="AJC481" s="28"/>
      <c r="AJD481" s="28"/>
      <c r="AJE481" s="28"/>
      <c r="AJF481" s="28"/>
      <c r="AJG481" s="28"/>
      <c r="AJH481" s="28"/>
      <c r="AJI481" s="28"/>
      <c r="AJJ481" s="28"/>
      <c r="AJK481" s="28"/>
      <c r="AJL481" s="28"/>
      <c r="AJM481" s="28"/>
      <c r="AJN481" s="28"/>
      <c r="AJO481" s="28"/>
      <c r="AJP481" s="28"/>
      <c r="AJQ481" s="28"/>
      <c r="AJR481" s="28"/>
      <c r="AJS481" s="28"/>
      <c r="AJT481" s="28"/>
      <c r="AJU481" s="28"/>
      <c r="AJV481" s="28"/>
      <c r="AJW481" s="28"/>
      <c r="AJX481" s="28"/>
      <c r="AJY481" s="28"/>
      <c r="AJZ481" s="28"/>
      <c r="AKA481" s="28"/>
      <c r="AKB481" s="28"/>
      <c r="AKC481" s="28"/>
      <c r="AKD481" s="28"/>
      <c r="AKE481" s="28"/>
      <c r="AKF481" s="28"/>
      <c r="AKG481" s="28"/>
      <c r="AKH481" s="28"/>
      <c r="AKI481" s="28"/>
      <c r="AKJ481" s="28"/>
      <c r="AKK481" s="28"/>
      <c r="AKL481" s="28"/>
      <c r="AKM481" s="28"/>
      <c r="AKN481" s="28"/>
      <c r="AKO481" s="28"/>
      <c r="AKP481" s="28"/>
      <c r="AKQ481" s="28"/>
      <c r="AKR481" s="28"/>
      <c r="AKS481" s="28"/>
      <c r="AKT481" s="28"/>
      <c r="AKU481" s="28"/>
      <c r="AKV481" s="28"/>
      <c r="AKW481" s="28"/>
      <c r="AKX481" s="28"/>
      <c r="AKY481" s="28"/>
      <c r="AKZ481" s="28"/>
      <c r="ALA481" s="28"/>
      <c r="ALB481" s="28"/>
      <c r="ALC481" s="28"/>
      <c r="ALD481" s="28"/>
      <c r="ALE481" s="28"/>
      <c r="ALF481" s="28"/>
      <c r="ALG481" s="28"/>
      <c r="ALH481" s="28"/>
      <c r="ALI481" s="28"/>
      <c r="ALJ481" s="28"/>
      <c r="ALK481" s="28"/>
      <c r="ALL481" s="28"/>
      <c r="ALM481" s="28"/>
      <c r="ALN481" s="28"/>
      <c r="ALO481" s="28"/>
      <c r="ALP481" s="28"/>
      <c r="ALQ481" s="28"/>
      <c r="ALR481" s="28"/>
      <c r="ALS481" s="28"/>
      <c r="ALT481" s="28"/>
      <c r="ALU481" s="28"/>
      <c r="ALV481" s="28"/>
      <c r="ALW481" s="28"/>
      <c r="ALX481" s="28"/>
      <c r="ALY481" s="28"/>
      <c r="ALZ481" s="28"/>
      <c r="AMA481" s="28"/>
      <c r="AMB481" s="28"/>
      <c r="AMC481" s="28"/>
      <c r="AMD481" s="28"/>
      <c r="AME481" s="28"/>
      <c r="AMF481" s="28"/>
      <c r="AMG481" s="28"/>
      <c r="AMH481" s="28"/>
      <c r="AMI481" s="28"/>
      <c r="AMJ481" s="28"/>
      <c r="AMK481" s="28"/>
      <c r="AML481" s="28"/>
      <c r="AMM481" s="28"/>
      <c r="AMN481" s="28"/>
      <c r="AMO481" s="28"/>
      <c r="AMP481" s="28"/>
      <c r="AMQ481" s="28"/>
      <c r="AMR481" s="28"/>
      <c r="AMS481" s="28"/>
      <c r="AMT481" s="28"/>
      <c r="AMU481" s="28"/>
      <c r="AMV481" s="28"/>
      <c r="AMW481" s="28"/>
      <c r="AMX481" s="28"/>
      <c r="AMY481" s="28"/>
      <c r="AMZ481" s="28"/>
      <c r="ANA481" s="28"/>
      <c r="ANB481" s="28"/>
      <c r="ANC481" s="28"/>
      <c r="AND481" s="28"/>
      <c r="ANE481" s="28"/>
      <c r="ANF481" s="28"/>
      <c r="ANG481" s="28"/>
      <c r="ANH481" s="28"/>
      <c r="ANI481" s="28"/>
      <c r="ANJ481" s="28"/>
      <c r="ANK481" s="28"/>
      <c r="ANL481" s="28"/>
      <c r="ANM481" s="28"/>
      <c r="ANN481" s="28"/>
      <c r="ANO481" s="28"/>
      <c r="ANP481" s="28"/>
      <c r="ANQ481" s="28"/>
      <c r="ANR481" s="28"/>
      <c r="ANS481" s="28"/>
      <c r="ANT481" s="28"/>
      <c r="ANU481" s="28"/>
      <c r="ANV481" s="28"/>
      <c r="ANW481" s="28"/>
      <c r="ANX481" s="28"/>
      <c r="ANY481" s="28"/>
      <c r="ANZ481" s="28"/>
      <c r="AOA481" s="28"/>
      <c r="AOB481" s="28"/>
      <c r="AOC481" s="28"/>
      <c r="AOD481" s="28"/>
      <c r="AOE481" s="28"/>
      <c r="AOF481" s="28"/>
      <c r="AOG481" s="28"/>
      <c r="AOH481" s="28"/>
      <c r="AOI481" s="28"/>
      <c r="AOJ481" s="28"/>
      <c r="AOK481" s="28"/>
      <c r="AOL481" s="28"/>
      <c r="AOM481" s="28"/>
      <c r="AON481" s="28"/>
      <c r="AOO481" s="28"/>
      <c r="AOP481" s="28"/>
      <c r="AOQ481" s="28"/>
      <c r="AOR481" s="28"/>
      <c r="AOS481" s="28"/>
      <c r="AOT481" s="28"/>
      <c r="AOU481" s="28"/>
      <c r="AOV481" s="28"/>
      <c r="AOW481" s="28"/>
      <c r="AOX481" s="28"/>
      <c r="AOY481" s="28"/>
      <c r="AOZ481" s="28"/>
      <c r="APA481" s="28"/>
      <c r="APB481" s="28"/>
      <c r="APC481" s="28"/>
      <c r="APD481" s="28"/>
      <c r="APE481" s="28"/>
      <c r="APF481" s="28"/>
      <c r="APG481" s="28"/>
      <c r="APH481" s="28"/>
      <c r="API481" s="28"/>
      <c r="APJ481" s="28"/>
      <c r="APK481" s="28"/>
      <c r="APL481" s="28"/>
      <c r="APM481" s="28"/>
      <c r="APN481" s="28"/>
      <c r="APO481" s="28"/>
      <c r="APP481" s="28"/>
      <c r="APQ481" s="28"/>
      <c r="APR481" s="28"/>
      <c r="APS481" s="28"/>
      <c r="APT481" s="28"/>
      <c r="APU481" s="28"/>
      <c r="APV481" s="28"/>
      <c r="APW481" s="28"/>
      <c r="APX481" s="28"/>
      <c r="APY481" s="28"/>
      <c r="APZ481" s="28"/>
      <c r="AQA481" s="28"/>
      <c r="AQB481" s="28"/>
      <c r="AQC481" s="28"/>
      <c r="AQD481" s="28"/>
      <c r="AQE481" s="28"/>
      <c r="AQF481" s="28"/>
      <c r="AQG481" s="28"/>
      <c r="AQH481" s="28"/>
      <c r="AQI481" s="28"/>
      <c r="AQJ481" s="28"/>
      <c r="AQK481" s="28"/>
      <c r="AQL481" s="28"/>
      <c r="AQM481" s="28"/>
      <c r="AQN481" s="28"/>
      <c r="AQO481" s="28"/>
      <c r="AQP481" s="28"/>
      <c r="AQQ481" s="28"/>
      <c r="AQR481" s="28"/>
      <c r="AQS481" s="28"/>
      <c r="AQT481" s="28"/>
      <c r="AQU481" s="28"/>
      <c r="AQV481" s="28"/>
      <c r="AQW481" s="28"/>
      <c r="AQX481" s="28"/>
      <c r="AQY481" s="28"/>
      <c r="AQZ481" s="28"/>
      <c r="ARA481" s="28"/>
      <c r="ARB481" s="28"/>
      <c r="ARC481" s="28"/>
      <c r="ARD481" s="28"/>
      <c r="ARE481" s="28"/>
      <c r="ARF481" s="28"/>
      <c r="ARG481" s="28"/>
      <c r="ARH481" s="28"/>
      <c r="ARI481" s="28"/>
      <c r="ARJ481" s="28"/>
      <c r="ARK481" s="28"/>
      <c r="ARL481" s="28"/>
      <c r="ARM481" s="28"/>
      <c r="ARN481" s="28"/>
      <c r="ARO481" s="28"/>
      <c r="ARP481" s="28"/>
      <c r="ARQ481" s="28"/>
      <c r="ARR481" s="28"/>
      <c r="ARS481" s="28"/>
      <c r="ART481" s="28"/>
      <c r="ARU481" s="28"/>
      <c r="ARV481" s="28"/>
      <c r="ARW481" s="28"/>
      <c r="ARX481" s="28"/>
      <c r="ARY481" s="28"/>
      <c r="ARZ481" s="28"/>
      <c r="ASA481" s="28"/>
      <c r="ASB481" s="28"/>
      <c r="ASC481" s="28"/>
      <c r="ASD481" s="28"/>
      <c r="ASE481" s="28"/>
      <c r="ASF481" s="28"/>
      <c r="ASG481" s="28"/>
      <c r="ASH481" s="28"/>
      <c r="ASI481" s="28"/>
      <c r="ASJ481" s="28"/>
      <c r="ASK481" s="28"/>
      <c r="ASL481" s="28"/>
      <c r="ASM481" s="28"/>
      <c r="ASN481" s="28"/>
      <c r="ASO481" s="28"/>
      <c r="ASP481" s="28"/>
      <c r="ASQ481" s="28"/>
      <c r="ASR481" s="28"/>
      <c r="ASS481" s="28"/>
      <c r="AST481" s="28"/>
      <c r="ASU481" s="28"/>
      <c r="ASV481" s="28"/>
      <c r="ASW481" s="28"/>
      <c r="ASX481" s="28"/>
      <c r="ASY481" s="28"/>
      <c r="ASZ481" s="28"/>
      <c r="ATA481" s="28"/>
      <c r="ATB481" s="28"/>
      <c r="ATC481" s="28"/>
      <c r="ATD481" s="28"/>
      <c r="ATE481" s="28"/>
      <c r="ATF481" s="28"/>
      <c r="ATG481" s="28"/>
      <c r="ATH481" s="28"/>
      <c r="ATI481" s="28"/>
      <c r="ATJ481" s="28"/>
      <c r="ATK481" s="28"/>
      <c r="ATL481" s="28"/>
      <c r="ATM481" s="28"/>
      <c r="ATN481" s="28"/>
      <c r="ATO481" s="28"/>
      <c r="ATP481" s="28"/>
      <c r="ATQ481" s="28"/>
      <c r="ATR481" s="28"/>
      <c r="ATS481" s="28"/>
      <c r="ATT481" s="28"/>
      <c r="ATU481" s="28"/>
      <c r="ATV481" s="28"/>
      <c r="ATW481" s="28"/>
      <c r="ATX481" s="28"/>
      <c r="ATY481" s="28"/>
      <c r="ATZ481" s="28"/>
      <c r="AUA481" s="28"/>
      <c r="AUB481" s="28"/>
      <c r="AUC481" s="28"/>
      <c r="AUD481" s="28"/>
      <c r="AUE481" s="28"/>
      <c r="AUF481" s="28"/>
      <c r="AUG481" s="28"/>
      <c r="AUH481" s="28"/>
      <c r="AUI481" s="28"/>
      <c r="AUJ481" s="28"/>
      <c r="AUK481" s="28"/>
      <c r="AUL481" s="28"/>
      <c r="AUM481" s="28"/>
      <c r="AUN481" s="28"/>
      <c r="AUO481" s="28"/>
      <c r="AUP481" s="28"/>
      <c r="AUQ481" s="28"/>
      <c r="AUR481" s="28"/>
      <c r="AUS481" s="28"/>
      <c r="AUT481" s="28"/>
      <c r="AUU481" s="28"/>
      <c r="AUV481" s="28"/>
      <c r="AUW481" s="28"/>
      <c r="AUX481" s="28"/>
      <c r="AUY481" s="28"/>
      <c r="AUZ481" s="28"/>
      <c r="AVA481" s="28"/>
      <c r="AVB481" s="28"/>
      <c r="AVC481" s="28"/>
      <c r="AVD481" s="28"/>
      <c r="AVE481" s="28"/>
      <c r="AVF481" s="28"/>
      <c r="AVG481" s="28"/>
      <c r="AVH481" s="28"/>
      <c r="AVI481" s="28"/>
      <c r="AVJ481" s="28"/>
      <c r="AVK481" s="28"/>
      <c r="AVL481" s="28"/>
      <c r="AVM481" s="28"/>
      <c r="AVN481" s="28"/>
      <c r="AVO481" s="28"/>
      <c r="AVP481" s="28"/>
      <c r="AVQ481" s="28"/>
      <c r="AVR481" s="28"/>
      <c r="AVS481" s="28"/>
      <c r="AVT481" s="28"/>
      <c r="AVU481" s="28"/>
      <c r="AVV481" s="28"/>
      <c r="AVW481" s="28"/>
      <c r="AVX481" s="28"/>
      <c r="AVY481" s="28"/>
      <c r="AVZ481" s="28"/>
      <c r="AWA481" s="28"/>
      <c r="AWB481" s="28"/>
      <c r="AWC481" s="28"/>
      <c r="AWD481" s="28"/>
      <c r="AWE481" s="28"/>
      <c r="AWF481" s="28"/>
      <c r="AWG481" s="28"/>
      <c r="AWH481" s="28"/>
      <c r="AWI481" s="28"/>
      <c r="AWJ481" s="28"/>
      <c r="AWK481" s="28"/>
      <c r="AWL481" s="28"/>
      <c r="AWM481" s="28"/>
      <c r="AWN481" s="28"/>
      <c r="AWO481" s="28"/>
      <c r="AWP481" s="28"/>
      <c r="AWQ481" s="28"/>
      <c r="AWR481" s="28"/>
      <c r="AWS481" s="28"/>
      <c r="AWT481" s="28"/>
      <c r="AWU481" s="28"/>
      <c r="AWV481" s="28"/>
      <c r="AWW481" s="28"/>
      <c r="AWX481" s="28"/>
      <c r="AWY481" s="28"/>
      <c r="AWZ481" s="28"/>
      <c r="AXA481" s="28"/>
      <c r="AXB481" s="28"/>
      <c r="AXC481" s="28"/>
      <c r="AXD481" s="28"/>
      <c r="AXE481" s="28"/>
      <c r="AXF481" s="28"/>
      <c r="AXG481" s="28"/>
      <c r="AXH481" s="28"/>
      <c r="AXI481" s="28"/>
      <c r="AXJ481" s="28"/>
      <c r="AXK481" s="28"/>
      <c r="AXL481" s="28"/>
      <c r="AXM481" s="28"/>
      <c r="AXN481" s="28"/>
      <c r="AXO481" s="28"/>
      <c r="AXP481" s="28"/>
      <c r="AXQ481" s="28"/>
      <c r="AXR481" s="28"/>
      <c r="AXS481" s="28"/>
      <c r="AXT481" s="28"/>
      <c r="AXU481" s="28"/>
      <c r="AXV481" s="28"/>
      <c r="AXW481" s="28"/>
      <c r="AXX481" s="28"/>
      <c r="AXY481" s="28"/>
      <c r="AXZ481" s="28"/>
      <c r="AYA481" s="28"/>
      <c r="AYB481" s="28"/>
      <c r="AYC481" s="28"/>
      <c r="AYD481" s="28"/>
      <c r="AYE481" s="28"/>
      <c r="AYF481" s="28"/>
      <c r="AYG481" s="28"/>
      <c r="AYH481" s="28"/>
      <c r="AYI481" s="28"/>
      <c r="AYJ481" s="28"/>
      <c r="AYK481" s="28"/>
      <c r="AYL481" s="28"/>
      <c r="AYM481" s="28"/>
      <c r="AYN481" s="28"/>
      <c r="AYO481" s="28"/>
      <c r="AYP481" s="28"/>
      <c r="AYQ481" s="28"/>
      <c r="AYR481" s="28"/>
      <c r="AYS481" s="28"/>
      <c r="AYT481" s="28"/>
      <c r="AYU481" s="28"/>
      <c r="AYV481" s="28"/>
      <c r="AYW481" s="28"/>
      <c r="AYX481" s="28"/>
      <c r="AYY481" s="28"/>
      <c r="AYZ481" s="28"/>
      <c r="AZA481" s="28"/>
      <c r="AZB481" s="28"/>
      <c r="AZC481" s="28"/>
      <c r="AZD481" s="28"/>
      <c r="AZE481" s="28"/>
      <c r="AZF481" s="28"/>
      <c r="AZG481" s="28"/>
      <c r="AZH481" s="28"/>
      <c r="AZI481" s="28"/>
      <c r="AZJ481" s="28"/>
      <c r="AZK481" s="28"/>
      <c r="AZL481" s="28"/>
      <c r="AZM481" s="28"/>
      <c r="AZN481" s="28"/>
      <c r="AZO481" s="28"/>
      <c r="AZP481" s="28"/>
      <c r="AZQ481" s="28"/>
      <c r="AZR481" s="28"/>
      <c r="AZS481" s="28"/>
      <c r="AZT481" s="28"/>
      <c r="AZU481" s="28"/>
      <c r="AZV481" s="28"/>
      <c r="AZW481" s="28"/>
      <c r="AZX481" s="28"/>
      <c r="AZY481" s="28"/>
      <c r="AZZ481" s="28"/>
      <c r="BAA481" s="28"/>
      <c r="BAB481" s="28"/>
      <c r="BAC481" s="28"/>
      <c r="BAD481" s="28"/>
      <c r="BAE481" s="28"/>
      <c r="BAF481" s="28"/>
      <c r="BAG481" s="28"/>
      <c r="BAH481" s="28"/>
      <c r="BAI481" s="28"/>
      <c r="BAJ481" s="28"/>
      <c r="BAK481" s="28"/>
      <c r="BAL481" s="28"/>
      <c r="BAM481" s="28"/>
      <c r="BAN481" s="28"/>
      <c r="BAO481" s="28"/>
      <c r="BAP481" s="28"/>
      <c r="BAQ481" s="28"/>
      <c r="BAR481" s="28"/>
      <c r="BAS481" s="28"/>
      <c r="BAT481" s="28"/>
      <c r="BAU481" s="28"/>
      <c r="BAV481" s="28"/>
      <c r="BAW481" s="28"/>
      <c r="BAX481" s="28"/>
      <c r="BAY481" s="28"/>
      <c r="BAZ481" s="28"/>
      <c r="BBA481" s="28"/>
      <c r="BBB481" s="28"/>
      <c r="BBC481" s="28"/>
      <c r="BBD481" s="28"/>
      <c r="BBE481" s="28"/>
      <c r="BBF481" s="28"/>
      <c r="BBG481" s="28"/>
      <c r="BBH481" s="28"/>
      <c r="BBI481" s="28"/>
      <c r="BBJ481" s="28"/>
      <c r="BBK481" s="28"/>
      <c r="BBL481" s="28"/>
      <c r="BBM481" s="28"/>
      <c r="BBN481" s="28"/>
      <c r="BBO481" s="28"/>
      <c r="BBP481" s="28"/>
      <c r="BBQ481" s="28"/>
      <c r="BBR481" s="28"/>
      <c r="BBS481" s="28"/>
      <c r="BBT481" s="28"/>
      <c r="BBU481" s="28"/>
      <c r="BBV481" s="28"/>
      <c r="BBW481" s="28"/>
      <c r="BBX481" s="28"/>
      <c r="BBY481" s="28"/>
      <c r="BBZ481" s="28"/>
      <c r="BCA481" s="28"/>
      <c r="BCB481" s="28"/>
      <c r="BCC481" s="28"/>
      <c r="BCD481" s="28"/>
      <c r="BCE481" s="28"/>
      <c r="BCF481" s="28"/>
      <c r="BCG481" s="28"/>
      <c r="BCH481" s="28"/>
      <c r="BCI481" s="28"/>
      <c r="BCJ481" s="28"/>
      <c r="BCK481" s="28"/>
      <c r="BCL481" s="28"/>
      <c r="BCM481" s="28"/>
      <c r="BCN481" s="28"/>
      <c r="BCO481" s="28"/>
      <c r="BCP481" s="28"/>
      <c r="BCQ481" s="28"/>
      <c r="BCR481" s="28"/>
      <c r="BCS481" s="28"/>
      <c r="BCT481" s="28"/>
      <c r="BCU481" s="28"/>
      <c r="BCV481" s="28"/>
      <c r="BCW481" s="28"/>
      <c r="BCX481" s="28"/>
      <c r="BCY481" s="28"/>
      <c r="BCZ481" s="28"/>
      <c r="BDA481" s="28"/>
      <c r="BDB481" s="28"/>
      <c r="BDC481" s="28"/>
      <c r="BDD481" s="28"/>
      <c r="BDE481" s="28"/>
      <c r="BDF481" s="28"/>
      <c r="BDG481" s="28"/>
      <c r="BDH481" s="28"/>
      <c r="BDI481" s="28"/>
      <c r="BDJ481" s="28"/>
      <c r="BDK481" s="28"/>
      <c r="BDL481" s="28"/>
      <c r="BDM481" s="28"/>
      <c r="BDN481" s="28"/>
      <c r="BDO481" s="28"/>
      <c r="BDP481" s="28"/>
      <c r="BDQ481" s="28"/>
      <c r="BDR481" s="28"/>
      <c r="BDS481" s="28"/>
      <c r="BDT481" s="28"/>
      <c r="BDU481" s="28"/>
      <c r="BDV481" s="28"/>
      <c r="BDW481" s="28"/>
      <c r="BDX481" s="28"/>
      <c r="BDY481" s="28"/>
      <c r="BDZ481" s="28"/>
      <c r="BEA481" s="28"/>
      <c r="BEB481" s="28"/>
      <c r="BEC481" s="28"/>
      <c r="BED481" s="28"/>
      <c r="BEE481" s="28"/>
      <c r="BEF481" s="28"/>
      <c r="BEG481" s="28"/>
      <c r="BEH481" s="28"/>
      <c r="BEI481" s="28"/>
      <c r="BEJ481" s="28"/>
      <c r="BEK481" s="28"/>
      <c r="BEL481" s="28"/>
      <c r="BEM481" s="28"/>
      <c r="BEN481" s="28"/>
      <c r="BEO481" s="28"/>
      <c r="BEP481" s="28"/>
      <c r="BEQ481" s="28"/>
      <c r="BER481" s="28"/>
      <c r="BES481" s="28"/>
      <c r="BET481" s="28"/>
      <c r="BEU481" s="28"/>
      <c r="BEV481" s="28"/>
      <c r="BEW481" s="28"/>
      <c r="BEX481" s="28"/>
      <c r="BEY481" s="28"/>
      <c r="BEZ481" s="28"/>
      <c r="BFA481" s="28"/>
      <c r="BFB481" s="28"/>
      <c r="BFC481" s="28"/>
      <c r="BFD481" s="28"/>
      <c r="BFE481" s="28"/>
      <c r="BFF481" s="28"/>
      <c r="BFG481" s="28"/>
      <c r="BFH481" s="28"/>
      <c r="BFI481" s="28"/>
      <c r="BFJ481" s="28"/>
      <c r="BFK481" s="28"/>
      <c r="BFL481" s="28"/>
      <c r="BFM481" s="28"/>
      <c r="BFN481" s="28"/>
      <c r="BFO481" s="28"/>
      <c r="BFP481" s="28"/>
      <c r="BFQ481" s="28"/>
      <c r="BFR481" s="28"/>
      <c r="BFS481" s="28"/>
      <c r="BFT481" s="28"/>
      <c r="BFU481" s="28"/>
      <c r="BFV481" s="28"/>
      <c r="BFW481" s="28"/>
      <c r="BFX481" s="28"/>
      <c r="BFY481" s="28"/>
      <c r="BFZ481" s="28"/>
      <c r="BGA481" s="28"/>
      <c r="BGB481" s="28"/>
      <c r="BGC481" s="28"/>
      <c r="BGD481" s="28"/>
      <c r="BGE481" s="28"/>
      <c r="BGF481" s="28"/>
      <c r="BGG481" s="28"/>
      <c r="BGH481" s="28"/>
      <c r="BGI481" s="28"/>
      <c r="BGJ481" s="28"/>
      <c r="BGK481" s="28"/>
      <c r="BGL481" s="28"/>
      <c r="BGM481" s="28"/>
      <c r="BGN481" s="28"/>
      <c r="BGO481" s="28"/>
      <c r="BGP481" s="28"/>
      <c r="BGQ481" s="28"/>
      <c r="BGR481" s="28"/>
      <c r="BGS481" s="28"/>
      <c r="BGT481" s="28"/>
      <c r="BGU481" s="28"/>
      <c r="BGV481" s="28"/>
      <c r="BGW481" s="28"/>
      <c r="BGX481" s="28"/>
      <c r="BGY481" s="28"/>
      <c r="BGZ481" s="28"/>
      <c r="BHA481" s="28"/>
      <c r="BHB481" s="28"/>
      <c r="BHC481" s="28"/>
      <c r="BHD481" s="28"/>
      <c r="BHE481" s="28"/>
      <c r="BHF481" s="28"/>
      <c r="BHG481" s="28"/>
      <c r="BHH481" s="28"/>
      <c r="BHI481" s="28"/>
      <c r="BHJ481" s="28"/>
      <c r="BHK481" s="28"/>
      <c r="BHL481" s="28"/>
      <c r="BHM481" s="28"/>
      <c r="BHN481" s="28"/>
      <c r="BHO481" s="28"/>
      <c r="BHP481" s="28"/>
      <c r="BHQ481" s="28"/>
      <c r="BHR481" s="28"/>
      <c r="BHS481" s="28"/>
      <c r="BHT481" s="28"/>
      <c r="BHU481" s="28"/>
      <c r="BHV481" s="28"/>
      <c r="BHW481" s="28"/>
      <c r="BHX481" s="28"/>
      <c r="BHY481" s="28"/>
      <c r="BHZ481" s="28"/>
      <c r="BIA481" s="28"/>
      <c r="BIB481" s="28"/>
      <c r="BIC481" s="28"/>
      <c r="BID481" s="28"/>
      <c r="BIE481" s="28"/>
      <c r="BIF481" s="28"/>
      <c r="BIG481" s="28"/>
      <c r="BIH481" s="28"/>
      <c r="BII481" s="28"/>
      <c r="BIJ481" s="28"/>
      <c r="BIK481" s="28"/>
      <c r="BIL481" s="28"/>
      <c r="BIM481" s="28"/>
      <c r="BIN481" s="28"/>
      <c r="BIO481" s="28"/>
      <c r="BIP481" s="28"/>
      <c r="BIQ481" s="28"/>
      <c r="BIR481" s="28"/>
      <c r="BIS481" s="28"/>
      <c r="BIT481" s="28"/>
      <c r="BIU481" s="28"/>
      <c r="BIV481" s="28"/>
      <c r="BIW481" s="28"/>
      <c r="BIX481" s="28"/>
      <c r="BIY481" s="28"/>
      <c r="BIZ481" s="28"/>
      <c r="BJA481" s="28"/>
      <c r="BJB481" s="28"/>
      <c r="BJC481" s="28"/>
      <c r="BJD481" s="28"/>
      <c r="BJE481" s="28"/>
      <c r="BJF481" s="28"/>
      <c r="BJG481" s="28"/>
      <c r="BJH481" s="28"/>
      <c r="BJI481" s="28"/>
      <c r="BJJ481" s="28"/>
      <c r="BJK481" s="28"/>
      <c r="BJL481" s="28"/>
      <c r="BJM481" s="28"/>
      <c r="BJN481" s="28"/>
      <c r="BJO481" s="28"/>
      <c r="BJP481" s="28"/>
      <c r="BJQ481" s="28"/>
      <c r="BJR481" s="28"/>
      <c r="BJS481" s="28"/>
      <c r="BJT481" s="28"/>
      <c r="BJU481" s="28"/>
      <c r="BJV481" s="28"/>
      <c r="BJW481" s="28"/>
      <c r="BJX481" s="28"/>
      <c r="BJY481" s="28"/>
      <c r="BJZ481" s="28"/>
      <c r="BKA481" s="28"/>
      <c r="BKB481" s="28"/>
      <c r="BKC481" s="28"/>
      <c r="BKD481" s="28"/>
      <c r="BKE481" s="28"/>
      <c r="BKF481" s="28"/>
      <c r="BKG481" s="28"/>
      <c r="BKH481" s="28"/>
      <c r="BKI481" s="28"/>
      <c r="BKJ481" s="28"/>
      <c r="BKK481" s="28"/>
      <c r="BKL481" s="28"/>
      <c r="BKM481" s="28"/>
      <c r="BKN481" s="28"/>
      <c r="BKO481" s="28"/>
      <c r="BKP481" s="28"/>
      <c r="BKQ481" s="28"/>
      <c r="BKR481" s="28"/>
      <c r="BKS481" s="28"/>
      <c r="BKT481" s="28"/>
      <c r="BKU481" s="28"/>
      <c r="BKV481" s="28"/>
      <c r="BKW481" s="28"/>
      <c r="BKX481" s="28"/>
      <c r="BKY481" s="28"/>
      <c r="BKZ481" s="28"/>
      <c r="BLA481" s="28"/>
      <c r="BLB481" s="28"/>
      <c r="BLC481" s="28"/>
      <c r="BLD481" s="28"/>
      <c r="BLE481" s="28"/>
      <c r="BLF481" s="28"/>
      <c r="BLG481" s="28"/>
      <c r="BLH481" s="28"/>
      <c r="BLI481" s="28"/>
      <c r="BLJ481" s="28"/>
      <c r="BLK481" s="28"/>
      <c r="BLL481" s="28"/>
      <c r="BLM481" s="28"/>
      <c r="BLN481" s="28"/>
      <c r="BLO481" s="28"/>
      <c r="BLP481" s="28"/>
      <c r="BLQ481" s="28"/>
      <c r="BLR481" s="28"/>
      <c r="BLS481" s="28"/>
      <c r="BLT481" s="28"/>
      <c r="BLU481" s="28"/>
      <c r="BLV481" s="28"/>
      <c r="BLW481" s="28"/>
      <c r="BLX481" s="28"/>
      <c r="BLY481" s="28"/>
      <c r="BLZ481" s="28"/>
      <c r="BMA481" s="28"/>
      <c r="BMB481" s="28"/>
      <c r="BMC481" s="28"/>
      <c r="BMD481" s="28"/>
      <c r="BME481" s="28"/>
      <c r="BMF481" s="28"/>
      <c r="BMG481" s="28"/>
      <c r="BMH481" s="28"/>
      <c r="BMI481" s="28"/>
      <c r="BMJ481" s="28"/>
      <c r="BMK481" s="28"/>
      <c r="BML481" s="28"/>
      <c r="BMM481" s="28"/>
      <c r="BMN481" s="28"/>
      <c r="BMO481" s="28"/>
      <c r="BMP481" s="28"/>
      <c r="BMQ481" s="28"/>
      <c r="BMR481" s="28"/>
      <c r="BMS481" s="28"/>
      <c r="BMT481" s="28"/>
      <c r="BMU481" s="28"/>
      <c r="BMV481" s="28"/>
      <c r="BMW481" s="28"/>
      <c r="BMX481" s="28"/>
      <c r="BMY481" s="28"/>
      <c r="BMZ481" s="28"/>
      <c r="BNA481" s="28"/>
      <c r="BNB481" s="28"/>
      <c r="BNC481" s="28"/>
      <c r="BND481" s="28"/>
      <c r="BNE481" s="28"/>
      <c r="BNF481" s="28"/>
      <c r="BNG481" s="28"/>
      <c r="BNH481" s="28"/>
      <c r="BNI481" s="28"/>
      <c r="BNJ481" s="28"/>
      <c r="BNK481" s="28"/>
      <c r="BNL481" s="28"/>
      <c r="BNM481" s="28"/>
      <c r="BNN481" s="28"/>
      <c r="BNO481" s="28"/>
      <c r="BNP481" s="28"/>
      <c r="BNQ481" s="28"/>
      <c r="BNR481" s="28"/>
      <c r="BNS481" s="28"/>
      <c r="BNT481" s="28"/>
      <c r="BNU481" s="28"/>
      <c r="BNV481" s="28"/>
      <c r="BNW481" s="28"/>
      <c r="BNX481" s="28"/>
      <c r="BNY481" s="28"/>
      <c r="BNZ481" s="28"/>
      <c r="BOA481" s="28"/>
      <c r="BOB481" s="28"/>
      <c r="BOC481" s="28"/>
      <c r="BOD481" s="28"/>
      <c r="BOE481" s="28"/>
      <c r="BOF481" s="28"/>
      <c r="BOG481" s="28"/>
      <c r="BOH481" s="28"/>
      <c r="BOI481" s="28"/>
      <c r="BOJ481" s="28"/>
      <c r="BOK481" s="28"/>
      <c r="BOL481" s="28"/>
      <c r="BOM481" s="28"/>
      <c r="BON481" s="28"/>
      <c r="BOO481" s="28"/>
      <c r="BOP481" s="28"/>
      <c r="BOQ481" s="28"/>
      <c r="BOR481" s="28"/>
      <c r="BOS481" s="28"/>
      <c r="BOT481" s="28"/>
      <c r="BOU481" s="28"/>
      <c r="BOV481" s="28"/>
      <c r="BOW481" s="28"/>
      <c r="BOX481" s="28"/>
      <c r="BOY481" s="28"/>
      <c r="BOZ481" s="28"/>
      <c r="BPA481" s="28"/>
      <c r="BPB481" s="28"/>
      <c r="BPC481" s="28"/>
      <c r="BPD481" s="28"/>
      <c r="BPE481" s="28"/>
      <c r="BPF481" s="28"/>
      <c r="BPG481" s="28"/>
      <c r="BPH481" s="28"/>
      <c r="BPI481" s="28"/>
      <c r="BPJ481" s="28"/>
      <c r="BPK481" s="28"/>
      <c r="BPL481" s="28"/>
      <c r="BPM481" s="28"/>
      <c r="BPN481" s="28"/>
      <c r="BPO481" s="28"/>
      <c r="BPP481" s="28"/>
      <c r="BPQ481" s="28"/>
      <c r="BPR481" s="28"/>
      <c r="BPS481" s="28"/>
      <c r="BPT481" s="28"/>
      <c r="BPU481" s="28"/>
      <c r="BPV481" s="28"/>
      <c r="BPW481" s="28"/>
      <c r="BPX481" s="28"/>
      <c r="BPY481" s="28"/>
      <c r="BPZ481" s="28"/>
      <c r="BQA481" s="28"/>
      <c r="BQB481" s="28"/>
      <c r="BQC481" s="28"/>
      <c r="BQD481" s="28"/>
      <c r="BQE481" s="28"/>
      <c r="BQF481" s="28"/>
      <c r="BQG481" s="28"/>
      <c r="BQH481" s="28"/>
      <c r="BQI481" s="28"/>
      <c r="BQJ481" s="28"/>
      <c r="BQK481" s="28"/>
      <c r="BQL481" s="28"/>
      <c r="BQM481" s="28"/>
      <c r="BQN481" s="28"/>
      <c r="BQO481" s="28"/>
      <c r="BQP481" s="28"/>
      <c r="BQQ481" s="28"/>
      <c r="BQR481" s="28"/>
      <c r="BQS481" s="28"/>
      <c r="BQT481" s="28"/>
      <c r="BQU481" s="28"/>
      <c r="BQV481" s="28"/>
      <c r="BQW481" s="28"/>
      <c r="BQX481" s="28"/>
      <c r="BQY481" s="28"/>
      <c r="BQZ481" s="28"/>
      <c r="BRA481" s="28"/>
      <c r="BRB481" s="28"/>
      <c r="BRC481" s="28"/>
      <c r="BRD481" s="28"/>
      <c r="BRE481" s="28"/>
      <c r="BRF481" s="28"/>
      <c r="BRG481" s="28"/>
      <c r="BRH481" s="28"/>
      <c r="BRI481" s="28"/>
      <c r="BRJ481" s="28"/>
      <c r="BRK481" s="28"/>
      <c r="BRL481" s="28"/>
      <c r="BRM481" s="28"/>
      <c r="BRN481" s="28"/>
      <c r="BRO481" s="28"/>
      <c r="BRP481" s="28"/>
      <c r="BRQ481" s="28"/>
      <c r="BRR481" s="28"/>
      <c r="BRS481" s="28"/>
      <c r="BRT481" s="28"/>
      <c r="BRU481" s="28"/>
      <c r="BRV481" s="28"/>
      <c r="BRW481" s="28"/>
      <c r="BRX481" s="28"/>
      <c r="BRY481" s="28"/>
      <c r="BRZ481" s="28"/>
      <c r="BSA481" s="28"/>
      <c r="BSB481" s="28"/>
      <c r="BSC481" s="28"/>
      <c r="BSD481" s="28"/>
      <c r="BSE481" s="28"/>
      <c r="BSF481" s="28"/>
      <c r="BSG481" s="28"/>
      <c r="BSH481" s="28"/>
      <c r="BSI481" s="28"/>
      <c r="BSJ481" s="28"/>
      <c r="BSK481" s="28"/>
      <c r="BSL481" s="28"/>
      <c r="BSM481" s="28"/>
      <c r="BSN481" s="28"/>
      <c r="BSO481" s="28"/>
      <c r="BSP481" s="28"/>
      <c r="BSQ481" s="28"/>
      <c r="BSR481" s="28"/>
      <c r="BSS481" s="28"/>
      <c r="BST481" s="28"/>
      <c r="BSU481" s="28"/>
      <c r="BSV481" s="28"/>
      <c r="BSW481" s="28"/>
      <c r="BSX481" s="28"/>
      <c r="BSY481" s="28"/>
      <c r="BSZ481" s="28"/>
      <c r="BTA481" s="28"/>
      <c r="BTB481" s="28"/>
      <c r="BTC481" s="28"/>
      <c r="BTD481" s="28"/>
      <c r="BTE481" s="28"/>
      <c r="BTF481" s="28"/>
      <c r="BTG481" s="28"/>
      <c r="BTH481" s="28"/>
      <c r="BTI481" s="28"/>
      <c r="BTJ481" s="28"/>
      <c r="BTK481" s="28"/>
      <c r="BTL481" s="28"/>
      <c r="BTM481" s="28"/>
      <c r="BTN481" s="28"/>
      <c r="BTO481" s="28"/>
      <c r="BTP481" s="28"/>
      <c r="BTQ481" s="28"/>
      <c r="BTR481" s="28"/>
      <c r="BTS481" s="28"/>
      <c r="BTT481" s="28"/>
      <c r="BTU481" s="28"/>
      <c r="BTV481" s="28"/>
      <c r="BTW481" s="28"/>
      <c r="BTX481" s="28"/>
      <c r="BTY481" s="28"/>
      <c r="BTZ481" s="28"/>
      <c r="BUA481" s="28"/>
      <c r="BUB481" s="28"/>
      <c r="BUC481" s="28"/>
      <c r="BUD481" s="28"/>
      <c r="BUE481" s="28"/>
      <c r="BUF481" s="28"/>
      <c r="BUG481" s="28"/>
      <c r="BUH481" s="28"/>
      <c r="BUI481" s="28"/>
      <c r="BUJ481" s="28"/>
      <c r="BUK481" s="28"/>
      <c r="BUL481" s="28"/>
      <c r="BUM481" s="28"/>
      <c r="BUN481" s="28"/>
      <c r="BUO481" s="28"/>
      <c r="BUP481" s="28"/>
      <c r="BUQ481" s="28"/>
      <c r="BUR481" s="28"/>
      <c r="BUS481" s="28"/>
      <c r="BUT481" s="28"/>
      <c r="BUU481" s="28"/>
      <c r="BUV481" s="28"/>
      <c r="BUW481" s="28"/>
      <c r="BUX481" s="28"/>
      <c r="BUY481" s="28"/>
      <c r="BUZ481" s="28"/>
      <c r="BVA481" s="28"/>
      <c r="BVB481" s="28"/>
      <c r="BVC481" s="28"/>
      <c r="BVD481" s="28"/>
      <c r="BVE481" s="28"/>
      <c r="BVF481" s="28"/>
      <c r="BVG481" s="28"/>
      <c r="BVH481" s="28"/>
      <c r="BVI481" s="28"/>
      <c r="BVJ481" s="28"/>
      <c r="BVK481" s="28"/>
      <c r="BVL481" s="28"/>
      <c r="BVM481" s="28"/>
      <c r="BVN481" s="28"/>
      <c r="BVO481" s="28"/>
      <c r="BVP481" s="28"/>
      <c r="BVQ481" s="28"/>
      <c r="BVR481" s="28"/>
      <c r="BVS481" s="28"/>
      <c r="BVT481" s="28"/>
      <c r="BVU481" s="28"/>
      <c r="BVV481" s="28"/>
      <c r="BVW481" s="28"/>
      <c r="BVX481" s="28"/>
      <c r="BVY481" s="28"/>
      <c r="BVZ481" s="28"/>
      <c r="BWA481" s="28"/>
      <c r="BWB481" s="28"/>
      <c r="BWC481" s="28"/>
      <c r="BWD481" s="28"/>
      <c r="BWE481" s="28"/>
      <c r="BWF481" s="28"/>
      <c r="BWG481" s="28"/>
      <c r="BWH481" s="28"/>
      <c r="BWI481" s="28"/>
      <c r="BWJ481" s="28"/>
      <c r="BWK481" s="28"/>
      <c r="BWL481" s="28"/>
      <c r="BWM481" s="28"/>
      <c r="BWN481" s="28"/>
      <c r="BWO481" s="28"/>
      <c r="BWP481" s="28"/>
      <c r="BWQ481" s="28"/>
      <c r="BWR481" s="28"/>
      <c r="BWS481" s="28"/>
      <c r="BWT481" s="28"/>
      <c r="BWU481" s="28"/>
      <c r="BWV481" s="28"/>
      <c r="BWW481" s="28"/>
      <c r="BWX481" s="28"/>
      <c r="BWY481" s="28"/>
      <c r="BWZ481" s="28"/>
      <c r="BXA481" s="28"/>
      <c r="BXB481" s="28"/>
      <c r="BXC481" s="28"/>
      <c r="BXD481" s="28"/>
      <c r="BXE481" s="28"/>
      <c r="BXF481" s="28"/>
      <c r="BXG481" s="28"/>
      <c r="BXH481" s="28"/>
      <c r="BXI481" s="28"/>
      <c r="BXJ481" s="28"/>
      <c r="BXK481" s="28"/>
      <c r="BXL481" s="28"/>
      <c r="BXM481" s="28"/>
      <c r="BXN481" s="28"/>
      <c r="BXO481" s="28"/>
      <c r="BXP481" s="28"/>
      <c r="BXQ481" s="28"/>
      <c r="BXR481" s="28"/>
      <c r="BXS481" s="28"/>
      <c r="BXT481" s="28"/>
      <c r="BXU481" s="28"/>
      <c r="BXV481" s="28"/>
      <c r="BXW481" s="28"/>
      <c r="BXX481" s="28"/>
      <c r="BXY481" s="28"/>
      <c r="BXZ481" s="28"/>
      <c r="BYA481" s="28"/>
      <c r="BYB481" s="28"/>
      <c r="BYC481" s="28"/>
      <c r="BYD481" s="28"/>
      <c r="BYE481" s="28"/>
      <c r="BYF481" s="28"/>
      <c r="BYG481" s="28"/>
      <c r="BYH481" s="28"/>
      <c r="BYI481" s="28"/>
      <c r="BYJ481" s="28"/>
      <c r="BYK481" s="28"/>
      <c r="BYL481" s="28"/>
      <c r="BYM481" s="28"/>
      <c r="BYN481" s="28"/>
      <c r="BYO481" s="28"/>
      <c r="BYP481" s="28"/>
      <c r="BYQ481" s="28"/>
      <c r="BYR481" s="28"/>
      <c r="BYS481" s="28"/>
      <c r="BYT481" s="28"/>
      <c r="BYU481" s="28"/>
      <c r="BYV481" s="28"/>
      <c r="BYW481" s="28"/>
      <c r="BYX481" s="28"/>
      <c r="BYY481" s="28"/>
      <c r="BYZ481" s="28"/>
      <c r="BZA481" s="28"/>
      <c r="BZB481" s="28"/>
      <c r="BZC481" s="28"/>
      <c r="BZD481" s="28"/>
      <c r="BZE481" s="28"/>
      <c r="BZF481" s="28"/>
      <c r="BZG481" s="28"/>
      <c r="BZH481" s="28"/>
      <c r="BZI481" s="28"/>
      <c r="BZJ481" s="28"/>
      <c r="BZK481" s="28"/>
      <c r="BZL481" s="28"/>
      <c r="BZM481" s="28"/>
      <c r="BZN481" s="28"/>
      <c r="BZO481" s="28"/>
      <c r="BZP481" s="28"/>
      <c r="BZQ481" s="28"/>
      <c r="BZR481" s="28"/>
      <c r="BZS481" s="28"/>
      <c r="BZT481" s="28"/>
      <c r="BZU481" s="28"/>
      <c r="BZV481" s="28"/>
      <c r="BZW481" s="28"/>
      <c r="BZX481" s="28"/>
      <c r="BZY481" s="28"/>
      <c r="BZZ481" s="28"/>
      <c r="CAA481" s="28"/>
      <c r="CAB481" s="28"/>
      <c r="CAC481" s="28"/>
      <c r="CAD481" s="28"/>
      <c r="CAE481" s="28"/>
      <c r="CAF481" s="28"/>
      <c r="CAG481" s="28"/>
      <c r="CAH481" s="28"/>
      <c r="CAI481" s="28"/>
      <c r="CAJ481" s="28"/>
      <c r="CAK481" s="28"/>
      <c r="CAL481" s="28"/>
      <c r="CAM481" s="28"/>
      <c r="CAN481" s="28"/>
      <c r="CAO481" s="28"/>
      <c r="CAP481" s="28"/>
      <c r="CAQ481" s="28"/>
      <c r="CAR481" s="28"/>
      <c r="CAS481" s="28"/>
      <c r="CAT481" s="28"/>
      <c r="CAU481" s="28"/>
      <c r="CAV481" s="28"/>
      <c r="CAW481" s="28"/>
      <c r="CAX481" s="28"/>
      <c r="CAY481" s="28"/>
      <c r="CAZ481" s="28"/>
      <c r="CBA481" s="28"/>
      <c r="CBB481" s="28"/>
      <c r="CBC481" s="28"/>
      <c r="CBD481" s="28"/>
      <c r="CBE481" s="28"/>
      <c r="CBF481" s="28"/>
      <c r="CBG481" s="28"/>
      <c r="CBH481" s="28"/>
      <c r="CBI481" s="28"/>
      <c r="CBJ481" s="28"/>
      <c r="CBK481" s="28"/>
      <c r="CBL481" s="28"/>
      <c r="CBM481" s="28"/>
      <c r="CBN481" s="28"/>
      <c r="CBO481" s="28"/>
      <c r="CBP481" s="28"/>
      <c r="CBQ481" s="28"/>
      <c r="CBR481" s="28"/>
      <c r="CBS481" s="28"/>
      <c r="CBT481" s="28"/>
      <c r="CBU481" s="28"/>
      <c r="CBV481" s="28"/>
      <c r="CBW481" s="28"/>
      <c r="CBX481" s="28"/>
      <c r="CBY481" s="28"/>
      <c r="CBZ481" s="28"/>
      <c r="CCA481" s="28"/>
      <c r="CCB481" s="28"/>
      <c r="CCC481" s="28"/>
      <c r="CCD481" s="28"/>
      <c r="CCE481" s="28"/>
      <c r="CCF481" s="28"/>
      <c r="CCG481" s="28"/>
      <c r="CCH481" s="28"/>
      <c r="CCI481" s="28"/>
      <c r="CCJ481" s="28"/>
      <c r="CCK481" s="28"/>
      <c r="CCL481" s="28"/>
      <c r="CCM481" s="28"/>
      <c r="CCN481" s="28"/>
      <c r="CCO481" s="28"/>
      <c r="CCP481" s="28"/>
      <c r="CCQ481" s="28"/>
      <c r="CCR481" s="28"/>
      <c r="CCS481" s="28"/>
      <c r="CCT481" s="28"/>
      <c r="CCU481" s="28"/>
      <c r="CCV481" s="28"/>
      <c r="CCW481" s="28"/>
      <c r="CCX481" s="28"/>
      <c r="CCY481" s="28"/>
      <c r="CCZ481" s="28"/>
      <c r="CDA481" s="28"/>
      <c r="CDB481" s="28"/>
      <c r="CDC481" s="28"/>
      <c r="CDD481" s="28"/>
      <c r="CDE481" s="28"/>
      <c r="CDF481" s="28"/>
      <c r="CDG481" s="28"/>
      <c r="CDH481" s="28"/>
      <c r="CDI481" s="28"/>
      <c r="CDJ481" s="28"/>
      <c r="CDK481" s="28"/>
      <c r="CDL481" s="28"/>
      <c r="CDM481" s="28"/>
      <c r="CDN481" s="28"/>
      <c r="CDO481" s="28"/>
      <c r="CDP481" s="28"/>
      <c r="CDQ481" s="28"/>
      <c r="CDR481" s="28"/>
      <c r="CDS481" s="28"/>
      <c r="CDT481" s="28"/>
      <c r="CDU481" s="28"/>
      <c r="CDV481" s="28"/>
      <c r="CDW481" s="28"/>
      <c r="CDX481" s="28"/>
      <c r="CDY481" s="28"/>
      <c r="CDZ481" s="28"/>
      <c r="CEA481" s="28"/>
      <c r="CEB481" s="28"/>
      <c r="CEC481" s="28"/>
      <c r="CED481" s="28"/>
      <c r="CEE481" s="28"/>
      <c r="CEF481" s="28"/>
      <c r="CEG481" s="28"/>
      <c r="CEH481" s="28"/>
      <c r="CEI481" s="28"/>
      <c r="CEJ481" s="28"/>
      <c r="CEK481" s="28"/>
      <c r="CEL481" s="28"/>
      <c r="CEM481" s="28"/>
      <c r="CEN481" s="28"/>
      <c r="CEO481" s="28"/>
      <c r="CEP481" s="28"/>
      <c r="CEQ481" s="28"/>
      <c r="CER481" s="28"/>
      <c r="CES481" s="28"/>
      <c r="CET481" s="28"/>
      <c r="CEU481" s="28"/>
      <c r="CEV481" s="28"/>
      <c r="CEW481" s="28"/>
      <c r="CEX481" s="28"/>
      <c r="CEY481" s="28"/>
      <c r="CEZ481" s="28"/>
      <c r="CFA481" s="28"/>
      <c r="CFB481" s="28"/>
      <c r="CFC481" s="28"/>
      <c r="CFD481" s="28"/>
      <c r="CFE481" s="28"/>
      <c r="CFF481" s="28"/>
      <c r="CFG481" s="28"/>
      <c r="CFH481" s="28"/>
      <c r="CFI481" s="28"/>
      <c r="CFJ481" s="28"/>
      <c r="CFK481" s="28"/>
      <c r="CFL481" s="28"/>
      <c r="CFM481" s="28"/>
      <c r="CFN481" s="28"/>
      <c r="CFO481" s="28"/>
      <c r="CFP481" s="28"/>
      <c r="CFQ481" s="28"/>
      <c r="CFR481" s="28"/>
      <c r="CFS481" s="28"/>
      <c r="CFT481" s="28"/>
      <c r="CFU481" s="28"/>
      <c r="CFV481" s="28"/>
      <c r="CFW481" s="28"/>
      <c r="CFX481" s="28"/>
      <c r="CFY481" s="28"/>
      <c r="CFZ481" s="28"/>
      <c r="CGA481" s="28"/>
      <c r="CGB481" s="28"/>
      <c r="CGC481" s="28"/>
      <c r="CGD481" s="28"/>
      <c r="CGE481" s="28"/>
      <c r="CGF481" s="28"/>
      <c r="CGG481" s="28"/>
      <c r="CGH481" s="28"/>
      <c r="CGI481" s="28"/>
      <c r="CGJ481" s="28"/>
      <c r="CGK481" s="28"/>
      <c r="CGL481" s="28"/>
      <c r="CGM481" s="28"/>
      <c r="CGN481" s="28"/>
      <c r="CGO481" s="28"/>
      <c r="CGP481" s="28"/>
      <c r="CGQ481" s="28"/>
      <c r="CGR481" s="28"/>
      <c r="CGS481" s="28"/>
      <c r="CGT481" s="28"/>
      <c r="CGU481" s="28"/>
      <c r="CGV481" s="28"/>
      <c r="CGW481" s="28"/>
      <c r="CGX481" s="28"/>
      <c r="CGY481" s="28"/>
      <c r="CGZ481" s="28"/>
      <c r="CHA481" s="28"/>
      <c r="CHB481" s="28"/>
      <c r="CHC481" s="28"/>
      <c r="CHD481" s="28"/>
      <c r="CHE481" s="28"/>
      <c r="CHF481" s="28"/>
      <c r="CHG481" s="28"/>
      <c r="CHH481" s="28"/>
      <c r="CHI481" s="28"/>
      <c r="CHJ481" s="28"/>
      <c r="CHK481" s="28"/>
      <c r="CHL481" s="28"/>
      <c r="CHM481" s="28"/>
      <c r="CHN481" s="28"/>
      <c r="CHO481" s="28"/>
      <c r="CHP481" s="28"/>
      <c r="CHQ481" s="28"/>
      <c r="CHR481" s="28"/>
      <c r="CHS481" s="28"/>
      <c r="CHT481" s="28"/>
      <c r="CHU481" s="28"/>
      <c r="CHV481" s="28"/>
      <c r="CHW481" s="28"/>
      <c r="CHX481" s="28"/>
      <c r="CHY481" s="28"/>
      <c r="CHZ481" s="28"/>
      <c r="CIA481" s="28"/>
      <c r="CIB481" s="28"/>
      <c r="CIC481" s="28"/>
      <c r="CID481" s="28"/>
      <c r="CIE481" s="28"/>
      <c r="CIF481" s="28"/>
      <c r="CIG481" s="28"/>
      <c r="CIH481" s="28"/>
      <c r="CII481" s="28"/>
      <c r="CIJ481" s="28"/>
      <c r="CIK481" s="28"/>
      <c r="CIL481" s="28"/>
      <c r="CIM481" s="28"/>
      <c r="CIN481" s="28"/>
      <c r="CIO481" s="28"/>
      <c r="CIP481" s="28"/>
      <c r="CIQ481" s="28"/>
      <c r="CIR481" s="28"/>
      <c r="CIS481" s="28"/>
      <c r="CIT481" s="28"/>
      <c r="CIU481" s="28"/>
      <c r="CIV481" s="28"/>
      <c r="CIW481" s="28"/>
      <c r="CIX481" s="28"/>
      <c r="CIY481" s="28"/>
      <c r="CIZ481" s="28"/>
      <c r="CJA481" s="28"/>
      <c r="CJB481" s="28"/>
      <c r="CJC481" s="28"/>
      <c r="CJD481" s="28"/>
      <c r="CJE481" s="28"/>
      <c r="CJF481" s="28"/>
      <c r="CJG481" s="28"/>
      <c r="CJH481" s="28"/>
      <c r="CJI481" s="28"/>
      <c r="CJJ481" s="28"/>
      <c r="CJK481" s="28"/>
      <c r="CJL481" s="28"/>
      <c r="CJM481" s="28"/>
      <c r="CJN481" s="28"/>
      <c r="CJO481" s="28"/>
      <c r="CJP481" s="28"/>
      <c r="CJQ481" s="28"/>
      <c r="CJR481" s="28"/>
      <c r="CJS481" s="28"/>
      <c r="CJT481" s="28"/>
      <c r="CJU481" s="28"/>
      <c r="CJV481" s="28"/>
      <c r="CJW481" s="28"/>
      <c r="CJX481" s="28"/>
      <c r="CJY481" s="28"/>
      <c r="CJZ481" s="28"/>
      <c r="CKA481" s="28"/>
      <c r="CKB481" s="28"/>
      <c r="CKC481" s="28"/>
      <c r="CKD481" s="28"/>
      <c r="CKE481" s="28"/>
      <c r="CKF481" s="28"/>
      <c r="CKG481" s="28"/>
      <c r="CKH481" s="28"/>
      <c r="CKI481" s="28"/>
      <c r="CKJ481" s="28"/>
      <c r="CKK481" s="28"/>
      <c r="CKL481" s="28"/>
      <c r="CKM481" s="28"/>
      <c r="CKN481" s="28"/>
      <c r="CKO481" s="28"/>
      <c r="CKP481" s="28"/>
      <c r="CKQ481" s="28"/>
      <c r="CKR481" s="28"/>
      <c r="CKS481" s="28"/>
      <c r="CKT481" s="28"/>
      <c r="CKU481" s="28"/>
      <c r="CKV481" s="28"/>
      <c r="CKW481" s="28"/>
      <c r="CKX481" s="28"/>
      <c r="CKY481" s="28"/>
      <c r="CKZ481" s="28"/>
      <c r="CLA481" s="28"/>
      <c r="CLB481" s="28"/>
      <c r="CLC481" s="28"/>
      <c r="CLD481" s="28"/>
      <c r="CLE481" s="28"/>
      <c r="CLF481" s="28"/>
      <c r="CLG481" s="28"/>
      <c r="CLH481" s="28"/>
      <c r="CLI481" s="28"/>
      <c r="CLJ481" s="28"/>
      <c r="CLK481" s="28"/>
      <c r="CLL481" s="28"/>
      <c r="CLM481" s="28"/>
      <c r="CLN481" s="28"/>
      <c r="CLO481" s="28"/>
      <c r="CLP481" s="28"/>
      <c r="CLQ481" s="28"/>
      <c r="CLR481" s="28"/>
      <c r="CLS481" s="28"/>
      <c r="CLT481" s="28"/>
      <c r="CLU481" s="28"/>
      <c r="CLV481" s="28"/>
      <c r="CLW481" s="28"/>
      <c r="CLX481" s="28"/>
      <c r="CLY481" s="28"/>
      <c r="CLZ481" s="28"/>
      <c r="CMA481" s="28"/>
      <c r="CMB481" s="28"/>
      <c r="CMC481" s="28"/>
      <c r="CMD481" s="28"/>
      <c r="CME481" s="28"/>
      <c r="CMF481" s="28"/>
      <c r="CMG481" s="28"/>
      <c r="CMH481" s="28"/>
      <c r="CMI481" s="28"/>
      <c r="CMJ481" s="28"/>
      <c r="CMK481" s="28"/>
      <c r="CML481" s="28"/>
      <c r="CMM481" s="28"/>
      <c r="CMN481" s="28"/>
      <c r="CMO481" s="28"/>
      <c r="CMP481" s="28"/>
      <c r="CMQ481" s="28"/>
      <c r="CMR481" s="28"/>
      <c r="CMS481" s="28"/>
      <c r="CMT481" s="28"/>
      <c r="CMU481" s="28"/>
      <c r="CMV481" s="28"/>
      <c r="CMW481" s="28"/>
      <c r="CMX481" s="28"/>
      <c r="CMY481" s="28"/>
      <c r="CMZ481" s="28"/>
      <c r="CNA481" s="28"/>
      <c r="CNB481" s="28"/>
      <c r="CNC481" s="28"/>
      <c r="CND481" s="28"/>
      <c r="CNE481" s="28"/>
      <c r="CNF481" s="28"/>
      <c r="CNG481" s="28"/>
      <c r="CNH481" s="28"/>
      <c r="CNI481" s="28"/>
      <c r="CNJ481" s="28"/>
      <c r="CNK481" s="28"/>
      <c r="CNL481" s="28"/>
      <c r="CNM481" s="28"/>
      <c r="CNN481" s="28"/>
      <c r="CNO481" s="28"/>
      <c r="CNP481" s="28"/>
      <c r="CNQ481" s="28"/>
      <c r="CNR481" s="28"/>
      <c r="CNS481" s="28"/>
      <c r="CNT481" s="28"/>
      <c r="CNU481" s="28"/>
      <c r="CNV481" s="28"/>
      <c r="CNW481" s="28"/>
      <c r="CNX481" s="28"/>
      <c r="CNY481" s="28"/>
      <c r="CNZ481" s="28"/>
      <c r="COA481" s="28"/>
      <c r="COB481" s="28"/>
      <c r="COC481" s="28"/>
      <c r="COD481" s="28"/>
      <c r="COE481" s="28"/>
      <c r="COF481" s="28"/>
      <c r="COG481" s="28"/>
      <c r="COH481" s="28"/>
      <c r="COI481" s="28"/>
      <c r="COJ481" s="28"/>
      <c r="COK481" s="28"/>
      <c r="COL481" s="28"/>
      <c r="COM481" s="28"/>
      <c r="CON481" s="28"/>
      <c r="COO481" s="28"/>
      <c r="COP481" s="28"/>
      <c r="COQ481" s="28"/>
      <c r="COR481" s="28"/>
      <c r="COS481" s="28"/>
      <c r="COT481" s="28"/>
      <c r="COU481" s="28"/>
      <c r="COV481" s="28"/>
      <c r="COW481" s="28"/>
      <c r="COX481" s="28"/>
      <c r="COY481" s="28"/>
      <c r="COZ481" s="28"/>
      <c r="CPA481" s="28"/>
      <c r="CPB481" s="28"/>
      <c r="CPC481" s="28"/>
      <c r="CPD481" s="28"/>
      <c r="CPE481" s="28"/>
      <c r="CPF481" s="28"/>
      <c r="CPG481" s="28"/>
      <c r="CPH481" s="28"/>
      <c r="CPI481" s="28"/>
      <c r="CPJ481" s="28"/>
      <c r="CPK481" s="28"/>
      <c r="CPL481" s="28"/>
      <c r="CPM481" s="28"/>
      <c r="CPN481" s="28"/>
      <c r="CPO481" s="28"/>
      <c r="CPP481" s="28"/>
      <c r="CPQ481" s="28"/>
      <c r="CPR481" s="28"/>
      <c r="CPS481" s="28"/>
      <c r="CPT481" s="28"/>
      <c r="CPU481" s="28"/>
      <c r="CPV481" s="28"/>
      <c r="CPW481" s="28"/>
      <c r="CPX481" s="28"/>
      <c r="CPY481" s="28"/>
      <c r="CPZ481" s="28"/>
      <c r="CQA481" s="28"/>
      <c r="CQB481" s="28"/>
      <c r="CQC481" s="28"/>
      <c r="CQD481" s="28"/>
      <c r="CQE481" s="28"/>
      <c r="CQF481" s="28"/>
      <c r="CQG481" s="28"/>
      <c r="CQH481" s="28"/>
      <c r="CQI481" s="28"/>
      <c r="CQJ481" s="28"/>
      <c r="CQK481" s="28"/>
      <c r="CQL481" s="28"/>
      <c r="CQM481" s="28"/>
      <c r="CQN481" s="28"/>
      <c r="CQO481" s="28"/>
      <c r="CQP481" s="28"/>
      <c r="CQQ481" s="28"/>
      <c r="CQR481" s="28"/>
      <c r="CQS481" s="28"/>
      <c r="CQT481" s="28"/>
      <c r="CQU481" s="28"/>
      <c r="CQV481" s="28"/>
      <c r="CQW481" s="28"/>
      <c r="CQX481" s="28"/>
      <c r="CQY481" s="28"/>
      <c r="CQZ481" s="28"/>
      <c r="CRA481" s="28"/>
      <c r="CRB481" s="28"/>
      <c r="CRC481" s="28"/>
      <c r="CRD481" s="28"/>
      <c r="CRE481" s="28"/>
      <c r="CRF481" s="28"/>
      <c r="CRG481" s="28"/>
      <c r="CRH481" s="28"/>
      <c r="CRI481" s="28"/>
      <c r="CRJ481" s="28"/>
      <c r="CRK481" s="28"/>
      <c r="CRL481" s="28"/>
      <c r="CRM481" s="28"/>
      <c r="CRN481" s="28"/>
      <c r="CRO481" s="28"/>
      <c r="CRP481" s="28"/>
      <c r="CRQ481" s="28"/>
      <c r="CRR481" s="28"/>
      <c r="CRS481" s="28"/>
      <c r="CRT481" s="28"/>
      <c r="CRU481" s="28"/>
      <c r="CRV481" s="28"/>
      <c r="CRW481" s="28"/>
      <c r="CRX481" s="28"/>
      <c r="CRY481" s="28"/>
      <c r="CRZ481" s="28"/>
      <c r="CSA481" s="28"/>
      <c r="CSB481" s="28"/>
      <c r="CSC481" s="28"/>
      <c r="CSD481" s="28"/>
      <c r="CSE481" s="28"/>
      <c r="CSF481" s="28"/>
      <c r="CSG481" s="28"/>
      <c r="CSH481" s="28"/>
      <c r="CSI481" s="28"/>
      <c r="CSJ481" s="28"/>
      <c r="CSK481" s="28"/>
      <c r="CSL481" s="28"/>
      <c r="CSM481" s="28"/>
      <c r="CSN481" s="28"/>
      <c r="CSO481" s="28"/>
      <c r="CSP481" s="28"/>
      <c r="CSQ481" s="28"/>
      <c r="CSR481" s="28"/>
      <c r="CSS481" s="28"/>
      <c r="CST481" s="28"/>
      <c r="CSU481" s="28"/>
      <c r="CSV481" s="28"/>
      <c r="CSW481" s="28"/>
      <c r="CSX481" s="28"/>
      <c r="CSY481" s="28"/>
      <c r="CSZ481" s="28"/>
      <c r="CTA481" s="28"/>
      <c r="CTB481" s="28"/>
      <c r="CTC481" s="28"/>
      <c r="CTD481" s="28"/>
      <c r="CTE481" s="28"/>
      <c r="CTF481" s="28"/>
      <c r="CTG481" s="28"/>
      <c r="CTH481" s="28"/>
      <c r="CTI481" s="28"/>
      <c r="CTJ481" s="28"/>
      <c r="CTK481" s="28"/>
      <c r="CTL481" s="28"/>
      <c r="CTM481" s="28"/>
      <c r="CTN481" s="28"/>
      <c r="CTO481" s="28"/>
      <c r="CTP481" s="28"/>
      <c r="CTQ481" s="28"/>
      <c r="CTR481" s="28"/>
      <c r="CTS481" s="28"/>
      <c r="CTT481" s="28"/>
      <c r="CTU481" s="28"/>
      <c r="CTV481" s="28"/>
      <c r="CTW481" s="28"/>
      <c r="CTX481" s="28"/>
      <c r="CTY481" s="28"/>
      <c r="CTZ481" s="28"/>
      <c r="CUA481" s="28"/>
      <c r="CUB481" s="28"/>
      <c r="CUC481" s="28"/>
      <c r="CUD481" s="28"/>
      <c r="CUE481" s="28"/>
      <c r="CUF481" s="28"/>
      <c r="CUG481" s="28"/>
      <c r="CUH481" s="28"/>
      <c r="CUI481" s="28"/>
      <c r="CUJ481" s="28"/>
      <c r="CUK481" s="28"/>
      <c r="CUL481" s="28"/>
      <c r="CUM481" s="28"/>
      <c r="CUN481" s="28"/>
      <c r="CUO481" s="28"/>
      <c r="CUP481" s="28"/>
      <c r="CUQ481" s="28"/>
      <c r="CUR481" s="28"/>
      <c r="CUS481" s="28"/>
      <c r="CUT481" s="28"/>
      <c r="CUU481" s="28"/>
      <c r="CUV481" s="28"/>
      <c r="CUW481" s="28"/>
      <c r="CUX481" s="28"/>
      <c r="CUY481" s="28"/>
      <c r="CUZ481" s="28"/>
      <c r="CVA481" s="28"/>
      <c r="CVB481" s="28"/>
      <c r="CVC481" s="28"/>
      <c r="CVD481" s="28"/>
      <c r="CVE481" s="28"/>
      <c r="CVF481" s="28"/>
      <c r="CVG481" s="28"/>
      <c r="CVH481" s="28"/>
      <c r="CVI481" s="28"/>
      <c r="CVJ481" s="28"/>
      <c r="CVK481" s="28"/>
      <c r="CVL481" s="28"/>
      <c r="CVM481" s="28"/>
      <c r="CVN481" s="28"/>
      <c r="CVO481" s="28"/>
      <c r="CVP481" s="28"/>
      <c r="CVQ481" s="28"/>
      <c r="CVR481" s="28"/>
      <c r="CVS481" s="28"/>
      <c r="CVT481" s="28"/>
      <c r="CVU481" s="28"/>
      <c r="CVV481" s="28"/>
      <c r="CVW481" s="28"/>
      <c r="CVX481" s="28"/>
      <c r="CVY481" s="28"/>
      <c r="CVZ481" s="28"/>
      <c r="CWA481" s="28"/>
      <c r="CWB481" s="28"/>
      <c r="CWC481" s="28"/>
      <c r="CWD481" s="28"/>
      <c r="CWE481" s="28"/>
      <c r="CWF481" s="28"/>
      <c r="CWG481" s="28"/>
      <c r="CWH481" s="28"/>
      <c r="CWI481" s="28"/>
      <c r="CWJ481" s="28"/>
      <c r="CWK481" s="28"/>
      <c r="CWL481" s="28"/>
      <c r="CWM481" s="28"/>
      <c r="CWN481" s="28"/>
      <c r="CWO481" s="28"/>
      <c r="CWP481" s="28"/>
      <c r="CWQ481" s="28"/>
      <c r="CWR481" s="28"/>
      <c r="CWS481" s="28"/>
      <c r="CWT481" s="28"/>
      <c r="CWU481" s="28"/>
      <c r="CWV481" s="28"/>
      <c r="CWW481" s="28"/>
      <c r="CWX481" s="28"/>
      <c r="CWY481" s="28"/>
      <c r="CWZ481" s="28"/>
      <c r="CXA481" s="28"/>
      <c r="CXB481" s="28"/>
      <c r="CXC481" s="28"/>
      <c r="CXD481" s="28"/>
      <c r="CXE481" s="28"/>
      <c r="CXF481" s="28"/>
      <c r="CXG481" s="28"/>
      <c r="CXH481" s="28"/>
      <c r="CXI481" s="28"/>
      <c r="CXJ481" s="28"/>
      <c r="CXK481" s="28"/>
      <c r="CXL481" s="28"/>
      <c r="CXM481" s="28"/>
      <c r="CXN481" s="28"/>
      <c r="CXO481" s="28"/>
      <c r="CXP481" s="28"/>
      <c r="CXQ481" s="28"/>
      <c r="CXR481" s="28"/>
      <c r="CXS481" s="28"/>
      <c r="CXT481" s="28"/>
      <c r="CXU481" s="28"/>
      <c r="CXV481" s="28"/>
      <c r="CXW481" s="28"/>
      <c r="CXX481" s="28"/>
      <c r="CXY481" s="28"/>
      <c r="CXZ481" s="28"/>
      <c r="CYA481" s="28"/>
      <c r="CYB481" s="28"/>
      <c r="CYC481" s="28"/>
      <c r="CYD481" s="28"/>
      <c r="CYE481" s="28"/>
      <c r="CYF481" s="28"/>
      <c r="CYG481" s="28"/>
      <c r="CYH481" s="28"/>
      <c r="CYI481" s="28"/>
      <c r="CYJ481" s="28"/>
      <c r="CYK481" s="28"/>
      <c r="CYL481" s="28"/>
      <c r="CYM481" s="28"/>
      <c r="CYN481" s="28"/>
      <c r="CYO481" s="28"/>
      <c r="CYP481" s="28"/>
      <c r="CYQ481" s="28"/>
      <c r="CYR481" s="28"/>
      <c r="CYS481" s="28"/>
      <c r="CYT481" s="28"/>
      <c r="CYU481" s="28"/>
      <c r="CYV481" s="28"/>
      <c r="CYW481" s="28"/>
      <c r="CYX481" s="28"/>
      <c r="CYY481" s="28"/>
      <c r="CYZ481" s="28"/>
      <c r="CZA481" s="28"/>
      <c r="CZB481" s="28"/>
      <c r="CZC481" s="28"/>
      <c r="CZD481" s="28"/>
      <c r="CZE481" s="28"/>
      <c r="CZF481" s="28"/>
      <c r="CZG481" s="28"/>
      <c r="CZH481" s="28"/>
      <c r="CZI481" s="28"/>
      <c r="CZJ481" s="28"/>
      <c r="CZK481" s="28"/>
      <c r="CZL481" s="28"/>
      <c r="CZM481" s="28"/>
      <c r="CZN481" s="28"/>
      <c r="CZO481" s="28"/>
      <c r="CZP481" s="28"/>
      <c r="CZQ481" s="28"/>
      <c r="CZR481" s="28"/>
      <c r="CZS481" s="28"/>
      <c r="CZT481" s="28"/>
      <c r="CZU481" s="28"/>
      <c r="CZV481" s="28"/>
      <c r="CZW481" s="28"/>
      <c r="CZX481" s="28"/>
      <c r="CZY481" s="28"/>
      <c r="CZZ481" s="28"/>
      <c r="DAA481" s="28"/>
      <c r="DAB481" s="28"/>
      <c r="DAC481" s="28"/>
      <c r="DAD481" s="28"/>
      <c r="DAE481" s="28"/>
      <c r="DAF481" s="28"/>
      <c r="DAG481" s="28"/>
      <c r="DAH481" s="28"/>
      <c r="DAI481" s="28"/>
      <c r="DAJ481" s="28"/>
      <c r="DAK481" s="28"/>
      <c r="DAL481" s="28"/>
      <c r="DAM481" s="28"/>
      <c r="DAN481" s="28"/>
      <c r="DAO481" s="28"/>
      <c r="DAP481" s="28"/>
      <c r="DAQ481" s="28"/>
      <c r="DAR481" s="28"/>
      <c r="DAS481" s="28"/>
      <c r="DAT481" s="28"/>
      <c r="DAU481" s="28"/>
      <c r="DAV481" s="28"/>
      <c r="DAW481" s="28"/>
      <c r="DAX481" s="28"/>
      <c r="DAY481" s="28"/>
      <c r="DAZ481" s="28"/>
      <c r="DBA481" s="28"/>
      <c r="DBB481" s="28"/>
      <c r="DBC481" s="28"/>
      <c r="DBD481" s="28"/>
      <c r="DBE481" s="28"/>
      <c r="DBF481" s="28"/>
      <c r="DBG481" s="28"/>
      <c r="DBH481" s="28"/>
      <c r="DBI481" s="28"/>
      <c r="DBJ481" s="28"/>
      <c r="DBK481" s="28"/>
      <c r="DBL481" s="28"/>
      <c r="DBM481" s="28"/>
      <c r="DBN481" s="28"/>
      <c r="DBO481" s="28"/>
      <c r="DBP481" s="28"/>
      <c r="DBQ481" s="28"/>
      <c r="DBR481" s="28"/>
      <c r="DBS481" s="28"/>
      <c r="DBT481" s="28"/>
      <c r="DBU481" s="28"/>
      <c r="DBV481" s="28"/>
      <c r="DBW481" s="28"/>
      <c r="DBX481" s="28"/>
      <c r="DBY481" s="28"/>
      <c r="DBZ481" s="28"/>
      <c r="DCA481" s="28"/>
      <c r="DCB481" s="28"/>
      <c r="DCC481" s="28"/>
      <c r="DCD481" s="28"/>
      <c r="DCE481" s="28"/>
      <c r="DCF481" s="28"/>
      <c r="DCG481" s="28"/>
      <c r="DCH481" s="28"/>
      <c r="DCI481" s="28"/>
      <c r="DCJ481" s="28"/>
      <c r="DCK481" s="28"/>
      <c r="DCL481" s="28"/>
      <c r="DCM481" s="28"/>
      <c r="DCN481" s="28"/>
      <c r="DCO481" s="28"/>
      <c r="DCP481" s="28"/>
      <c r="DCQ481" s="28"/>
      <c r="DCR481" s="28"/>
      <c r="DCS481" s="28"/>
      <c r="DCT481" s="28"/>
      <c r="DCU481" s="28"/>
      <c r="DCV481" s="28"/>
      <c r="DCW481" s="28"/>
      <c r="DCX481" s="28"/>
      <c r="DCY481" s="28"/>
      <c r="DCZ481" s="28"/>
      <c r="DDA481" s="28"/>
      <c r="DDB481" s="28"/>
      <c r="DDC481" s="28"/>
      <c r="DDD481" s="28"/>
      <c r="DDE481" s="28"/>
      <c r="DDF481" s="28"/>
      <c r="DDG481" s="28"/>
      <c r="DDH481" s="28"/>
      <c r="DDI481" s="28"/>
      <c r="DDJ481" s="28"/>
      <c r="DDK481" s="28"/>
      <c r="DDL481" s="28"/>
      <c r="DDM481" s="28"/>
      <c r="DDN481" s="28"/>
      <c r="DDO481" s="28"/>
      <c r="DDP481" s="28"/>
      <c r="DDQ481" s="28"/>
      <c r="DDR481" s="28"/>
      <c r="DDS481" s="28"/>
      <c r="DDT481" s="28"/>
      <c r="DDU481" s="28"/>
      <c r="DDV481" s="28"/>
      <c r="DDW481" s="28"/>
      <c r="DDX481" s="28"/>
      <c r="DDY481" s="28"/>
      <c r="DDZ481" s="28"/>
      <c r="DEA481" s="28"/>
      <c r="DEB481" s="28"/>
      <c r="DEC481" s="28"/>
      <c r="DED481" s="28"/>
      <c r="DEE481" s="28"/>
      <c r="DEF481" s="28"/>
      <c r="DEG481" s="28"/>
      <c r="DEH481" s="28"/>
      <c r="DEI481" s="28"/>
      <c r="DEJ481" s="28"/>
      <c r="DEK481" s="28"/>
      <c r="DEL481" s="28"/>
      <c r="DEM481" s="28"/>
      <c r="DEN481" s="28"/>
      <c r="DEO481" s="28"/>
      <c r="DEP481" s="28"/>
      <c r="DEQ481" s="28"/>
      <c r="DER481" s="28"/>
      <c r="DES481" s="28"/>
      <c r="DET481" s="28"/>
      <c r="DEU481" s="28"/>
      <c r="DEV481" s="28"/>
      <c r="DEW481" s="28"/>
      <c r="DEX481" s="28"/>
      <c r="DEY481" s="28"/>
      <c r="DEZ481" s="28"/>
      <c r="DFA481" s="28"/>
      <c r="DFB481" s="28"/>
      <c r="DFC481" s="28"/>
      <c r="DFD481" s="28"/>
      <c r="DFE481" s="28"/>
      <c r="DFF481" s="28"/>
      <c r="DFG481" s="28"/>
      <c r="DFH481" s="28"/>
      <c r="DFI481" s="28"/>
      <c r="DFJ481" s="28"/>
      <c r="DFK481" s="28"/>
      <c r="DFL481" s="28"/>
      <c r="DFM481" s="28"/>
      <c r="DFN481" s="28"/>
      <c r="DFO481" s="28"/>
      <c r="DFP481" s="28"/>
      <c r="DFQ481" s="28"/>
      <c r="DFR481" s="28"/>
      <c r="DFS481" s="28"/>
      <c r="DFT481" s="28"/>
      <c r="DFU481" s="28"/>
      <c r="DFV481" s="28"/>
      <c r="DFW481" s="28"/>
      <c r="DFX481" s="28"/>
      <c r="DFY481" s="28"/>
      <c r="DFZ481" s="28"/>
      <c r="DGA481" s="28"/>
      <c r="DGB481" s="28"/>
      <c r="DGC481" s="28"/>
      <c r="DGD481" s="28"/>
      <c r="DGE481" s="28"/>
      <c r="DGF481" s="28"/>
      <c r="DGG481" s="28"/>
      <c r="DGH481" s="28"/>
      <c r="DGI481" s="28"/>
      <c r="DGJ481" s="28"/>
      <c r="DGK481" s="28"/>
      <c r="DGL481" s="28"/>
      <c r="DGM481" s="28"/>
      <c r="DGN481" s="28"/>
      <c r="DGO481" s="28"/>
      <c r="DGP481" s="28"/>
      <c r="DGQ481" s="28"/>
      <c r="DGR481" s="28"/>
      <c r="DGS481" s="28"/>
      <c r="DGT481" s="28"/>
      <c r="DGU481" s="28"/>
      <c r="DGV481" s="28"/>
      <c r="DGW481" s="28"/>
      <c r="DGX481" s="28"/>
      <c r="DGY481" s="28"/>
      <c r="DGZ481" s="28"/>
      <c r="DHA481" s="28"/>
      <c r="DHB481" s="28"/>
      <c r="DHC481" s="28"/>
      <c r="DHD481" s="28"/>
      <c r="DHE481" s="28"/>
      <c r="DHF481" s="28"/>
      <c r="DHG481" s="28"/>
      <c r="DHH481" s="28"/>
      <c r="DHI481" s="28"/>
      <c r="DHJ481" s="28"/>
      <c r="DHK481" s="28"/>
      <c r="DHL481" s="28"/>
      <c r="DHM481" s="28"/>
      <c r="DHN481" s="28"/>
      <c r="DHO481" s="28"/>
      <c r="DHP481" s="28"/>
      <c r="DHQ481" s="28"/>
      <c r="DHR481" s="28"/>
      <c r="DHS481" s="28"/>
      <c r="DHT481" s="28"/>
      <c r="DHU481" s="28"/>
      <c r="DHV481" s="28"/>
      <c r="DHW481" s="28"/>
      <c r="DHX481" s="28"/>
      <c r="DHY481" s="28"/>
      <c r="DHZ481" s="28"/>
      <c r="DIA481" s="28"/>
      <c r="DIB481" s="28"/>
      <c r="DIC481" s="28"/>
      <c r="DID481" s="28"/>
      <c r="DIE481" s="28"/>
      <c r="DIF481" s="28"/>
      <c r="DIG481" s="28"/>
      <c r="DIH481" s="28"/>
      <c r="DII481" s="28"/>
      <c r="DIJ481" s="28"/>
      <c r="DIK481" s="28"/>
      <c r="DIL481" s="28"/>
      <c r="DIM481" s="28"/>
      <c r="DIN481" s="28"/>
      <c r="DIO481" s="28"/>
      <c r="DIP481" s="28"/>
      <c r="DIQ481" s="28"/>
      <c r="DIR481" s="28"/>
      <c r="DIS481" s="28"/>
      <c r="DIT481" s="28"/>
      <c r="DIU481" s="28"/>
      <c r="DIV481" s="28"/>
      <c r="DIW481" s="28"/>
      <c r="DIX481" s="28"/>
      <c r="DIY481" s="28"/>
      <c r="DIZ481" s="28"/>
      <c r="DJA481" s="28"/>
      <c r="DJB481" s="28"/>
      <c r="DJC481" s="28"/>
      <c r="DJD481" s="28"/>
      <c r="DJE481" s="28"/>
      <c r="DJF481" s="28"/>
      <c r="DJG481" s="28"/>
      <c r="DJH481" s="28"/>
      <c r="DJI481" s="28"/>
      <c r="DJJ481" s="28"/>
      <c r="DJK481" s="28"/>
      <c r="DJL481" s="28"/>
      <c r="DJM481" s="28"/>
      <c r="DJN481" s="28"/>
      <c r="DJO481" s="28"/>
      <c r="DJP481" s="28"/>
      <c r="DJQ481" s="28"/>
      <c r="DJR481" s="28"/>
      <c r="DJS481" s="28"/>
      <c r="DJT481" s="28"/>
      <c r="DJU481" s="28"/>
      <c r="DJV481" s="28"/>
      <c r="DJW481" s="28"/>
      <c r="DJX481" s="28"/>
      <c r="DJY481" s="28"/>
      <c r="DJZ481" s="28"/>
      <c r="DKA481" s="28"/>
      <c r="DKB481" s="28"/>
      <c r="DKC481" s="28"/>
      <c r="DKD481" s="28"/>
      <c r="DKE481" s="28"/>
      <c r="DKF481" s="28"/>
      <c r="DKG481" s="28"/>
      <c r="DKH481" s="28"/>
      <c r="DKI481" s="28"/>
      <c r="DKJ481" s="28"/>
      <c r="DKK481" s="28"/>
      <c r="DKL481" s="28"/>
      <c r="DKM481" s="28"/>
      <c r="DKN481" s="28"/>
      <c r="DKO481" s="28"/>
      <c r="DKP481" s="28"/>
      <c r="DKQ481" s="28"/>
      <c r="DKR481" s="28"/>
      <c r="DKS481" s="28"/>
      <c r="DKT481" s="28"/>
      <c r="DKU481" s="28"/>
      <c r="DKV481" s="28"/>
      <c r="DKW481" s="28"/>
      <c r="DKX481" s="28"/>
      <c r="DKY481" s="28"/>
      <c r="DKZ481" s="28"/>
      <c r="DLA481" s="28"/>
      <c r="DLB481" s="28"/>
      <c r="DLC481" s="28"/>
      <c r="DLD481" s="28"/>
      <c r="DLE481" s="28"/>
      <c r="DLF481" s="28"/>
      <c r="DLG481" s="28"/>
      <c r="DLH481" s="28"/>
      <c r="DLI481" s="28"/>
      <c r="DLJ481" s="28"/>
      <c r="DLK481" s="28"/>
      <c r="DLL481" s="28"/>
      <c r="DLM481" s="28"/>
      <c r="DLN481" s="28"/>
      <c r="DLO481" s="28"/>
      <c r="DLP481" s="28"/>
      <c r="DLQ481" s="28"/>
      <c r="DLR481" s="28"/>
      <c r="DLS481" s="28"/>
      <c r="DLT481" s="28"/>
      <c r="DLU481" s="28"/>
      <c r="DLV481" s="28"/>
      <c r="DLW481" s="28"/>
      <c r="DLX481" s="28"/>
      <c r="DLY481" s="28"/>
      <c r="DLZ481" s="28"/>
      <c r="DMA481" s="28"/>
      <c r="DMB481" s="28"/>
      <c r="DMC481" s="28"/>
      <c r="DMD481" s="28"/>
      <c r="DME481" s="28"/>
      <c r="DMF481" s="28"/>
      <c r="DMG481" s="28"/>
      <c r="DMH481" s="28"/>
      <c r="DMI481" s="28"/>
      <c r="DMJ481" s="28"/>
      <c r="DMK481" s="28"/>
      <c r="DML481" s="28"/>
      <c r="DMM481" s="28"/>
      <c r="DMN481" s="28"/>
      <c r="DMO481" s="28"/>
      <c r="DMP481" s="28"/>
      <c r="DMQ481" s="28"/>
      <c r="DMR481" s="28"/>
      <c r="DMS481" s="28"/>
      <c r="DMT481" s="28"/>
      <c r="DMU481" s="28"/>
      <c r="DMV481" s="28"/>
      <c r="DMW481" s="28"/>
      <c r="DMX481" s="28"/>
      <c r="DMY481" s="28"/>
      <c r="DMZ481" s="28"/>
      <c r="DNA481" s="28"/>
      <c r="DNB481" s="28"/>
      <c r="DNC481" s="28"/>
      <c r="DND481" s="28"/>
      <c r="DNE481" s="28"/>
      <c r="DNF481" s="28"/>
      <c r="DNG481" s="28"/>
      <c r="DNH481" s="28"/>
      <c r="DNI481" s="28"/>
      <c r="DNJ481" s="28"/>
      <c r="DNK481" s="28"/>
      <c r="DNL481" s="28"/>
      <c r="DNM481" s="28"/>
      <c r="DNN481" s="28"/>
      <c r="DNO481" s="28"/>
      <c r="DNP481" s="28"/>
      <c r="DNQ481" s="28"/>
      <c r="DNR481" s="28"/>
      <c r="DNS481" s="28"/>
      <c r="DNT481" s="28"/>
      <c r="DNU481" s="28"/>
      <c r="DNV481" s="28"/>
      <c r="DNW481" s="28"/>
      <c r="DNX481" s="28"/>
      <c r="DNY481" s="28"/>
      <c r="DNZ481" s="28"/>
      <c r="DOA481" s="28"/>
      <c r="DOB481" s="28"/>
      <c r="DOC481" s="28"/>
      <c r="DOD481" s="28"/>
      <c r="DOE481" s="28"/>
      <c r="DOF481" s="28"/>
      <c r="DOG481" s="28"/>
      <c r="DOH481" s="28"/>
      <c r="DOI481" s="28"/>
      <c r="DOJ481" s="28"/>
      <c r="DOK481" s="28"/>
      <c r="DOL481" s="28"/>
      <c r="DOM481" s="28"/>
      <c r="DON481" s="28"/>
      <c r="DOO481" s="28"/>
      <c r="DOP481" s="28"/>
      <c r="DOQ481" s="28"/>
      <c r="DOR481" s="28"/>
      <c r="DOS481" s="28"/>
      <c r="DOT481" s="28"/>
      <c r="DOU481" s="28"/>
      <c r="DOV481" s="28"/>
      <c r="DOW481" s="28"/>
      <c r="DOX481" s="28"/>
      <c r="DOY481" s="28"/>
      <c r="DOZ481" s="28"/>
      <c r="DPA481" s="28"/>
      <c r="DPB481" s="28"/>
      <c r="DPC481" s="28"/>
      <c r="DPD481" s="28"/>
      <c r="DPE481" s="28"/>
      <c r="DPF481" s="28"/>
      <c r="DPG481" s="28"/>
      <c r="DPH481" s="28"/>
      <c r="DPI481" s="28"/>
      <c r="DPJ481" s="28"/>
      <c r="DPK481" s="28"/>
      <c r="DPL481" s="28"/>
      <c r="DPM481" s="28"/>
      <c r="DPN481" s="28"/>
      <c r="DPO481" s="28"/>
      <c r="DPP481" s="28"/>
      <c r="DPQ481" s="28"/>
      <c r="DPR481" s="28"/>
      <c r="DPS481" s="28"/>
      <c r="DPT481" s="28"/>
      <c r="DPU481" s="28"/>
      <c r="DPV481" s="28"/>
      <c r="DPW481" s="28"/>
      <c r="DPX481" s="28"/>
      <c r="DPY481" s="28"/>
      <c r="DPZ481" s="28"/>
      <c r="DQA481" s="28"/>
      <c r="DQB481" s="28"/>
      <c r="DQC481" s="28"/>
      <c r="DQD481" s="28"/>
      <c r="DQE481" s="28"/>
      <c r="DQF481" s="28"/>
      <c r="DQG481" s="28"/>
      <c r="DQH481" s="28"/>
      <c r="DQI481" s="28"/>
      <c r="DQJ481" s="28"/>
      <c r="DQK481" s="28"/>
      <c r="DQL481" s="28"/>
      <c r="DQM481" s="28"/>
      <c r="DQN481" s="28"/>
      <c r="DQO481" s="28"/>
      <c r="DQP481" s="28"/>
      <c r="DQQ481" s="28"/>
      <c r="DQR481" s="28"/>
      <c r="DQS481" s="28"/>
      <c r="DQT481" s="28"/>
      <c r="DQU481" s="28"/>
      <c r="DQV481" s="28"/>
      <c r="DQW481" s="28"/>
      <c r="DQX481" s="28"/>
      <c r="DQY481" s="28"/>
      <c r="DQZ481" s="28"/>
      <c r="DRA481" s="28"/>
      <c r="DRB481" s="28"/>
      <c r="DRC481" s="28"/>
      <c r="DRD481" s="28"/>
      <c r="DRE481" s="28"/>
      <c r="DRF481" s="28"/>
      <c r="DRG481" s="28"/>
      <c r="DRH481" s="28"/>
      <c r="DRI481" s="28"/>
      <c r="DRJ481" s="28"/>
      <c r="DRK481" s="28"/>
      <c r="DRL481" s="28"/>
      <c r="DRM481" s="28"/>
      <c r="DRN481" s="28"/>
      <c r="DRO481" s="28"/>
      <c r="DRP481" s="28"/>
      <c r="DRQ481" s="28"/>
      <c r="DRR481" s="28"/>
      <c r="DRS481" s="28"/>
      <c r="DRT481" s="28"/>
      <c r="DRU481" s="28"/>
      <c r="DRV481" s="28"/>
      <c r="DRW481" s="28"/>
      <c r="DRX481" s="28"/>
      <c r="DRY481" s="28"/>
      <c r="DRZ481" s="28"/>
      <c r="DSA481" s="28"/>
      <c r="DSB481" s="28"/>
      <c r="DSC481" s="28"/>
      <c r="DSD481" s="28"/>
      <c r="DSE481" s="28"/>
      <c r="DSF481" s="28"/>
      <c r="DSG481" s="28"/>
      <c r="DSH481" s="28"/>
      <c r="DSI481" s="28"/>
      <c r="DSJ481" s="28"/>
      <c r="DSK481" s="28"/>
      <c r="DSL481" s="28"/>
      <c r="DSM481" s="28"/>
      <c r="DSN481" s="28"/>
      <c r="DSO481" s="28"/>
      <c r="DSP481" s="28"/>
      <c r="DSQ481" s="28"/>
      <c r="DSR481" s="28"/>
      <c r="DSS481" s="28"/>
      <c r="DST481" s="28"/>
      <c r="DSU481" s="28"/>
      <c r="DSV481" s="28"/>
      <c r="DSW481" s="28"/>
      <c r="DSX481" s="28"/>
      <c r="DSY481" s="28"/>
      <c r="DSZ481" s="28"/>
      <c r="DTA481" s="28"/>
      <c r="DTB481" s="28"/>
      <c r="DTC481" s="28"/>
      <c r="DTD481" s="28"/>
      <c r="DTE481" s="28"/>
      <c r="DTF481" s="28"/>
      <c r="DTG481" s="28"/>
      <c r="DTH481" s="28"/>
      <c r="DTI481" s="28"/>
      <c r="DTJ481" s="28"/>
      <c r="DTK481" s="28"/>
      <c r="DTL481" s="28"/>
      <c r="DTM481" s="28"/>
      <c r="DTN481" s="28"/>
      <c r="DTO481" s="28"/>
      <c r="DTP481" s="28"/>
      <c r="DTQ481" s="28"/>
      <c r="DTR481" s="28"/>
      <c r="DTS481" s="28"/>
      <c r="DTT481" s="28"/>
      <c r="DTU481" s="28"/>
      <c r="DTV481" s="28"/>
      <c r="DTW481" s="28"/>
      <c r="DTX481" s="28"/>
      <c r="DTY481" s="28"/>
      <c r="DTZ481" s="28"/>
      <c r="DUA481" s="28"/>
      <c r="DUB481" s="28"/>
      <c r="DUC481" s="28"/>
      <c r="DUD481" s="28"/>
      <c r="DUE481" s="28"/>
      <c r="DUF481" s="28"/>
      <c r="DUG481" s="28"/>
      <c r="DUH481" s="28"/>
      <c r="DUI481" s="28"/>
      <c r="DUJ481" s="28"/>
      <c r="DUK481" s="28"/>
      <c r="DUL481" s="28"/>
      <c r="DUM481" s="28"/>
      <c r="DUN481" s="28"/>
      <c r="DUO481" s="28"/>
      <c r="DUP481" s="28"/>
      <c r="DUQ481" s="28"/>
      <c r="DUR481" s="28"/>
      <c r="DUS481" s="28"/>
      <c r="DUT481" s="28"/>
      <c r="DUU481" s="28"/>
      <c r="DUV481" s="28"/>
      <c r="DUW481" s="28"/>
      <c r="DUX481" s="28"/>
      <c r="DUY481" s="28"/>
      <c r="DUZ481" s="28"/>
      <c r="DVA481" s="28"/>
      <c r="DVB481" s="28"/>
      <c r="DVC481" s="28"/>
      <c r="DVD481" s="28"/>
      <c r="DVE481" s="28"/>
      <c r="DVF481" s="28"/>
      <c r="DVG481" s="28"/>
      <c r="DVH481" s="28"/>
      <c r="DVI481" s="28"/>
      <c r="DVJ481" s="28"/>
      <c r="DVK481" s="28"/>
      <c r="DVL481" s="28"/>
      <c r="DVM481" s="28"/>
      <c r="DVN481" s="28"/>
      <c r="DVO481" s="28"/>
      <c r="DVP481" s="28"/>
      <c r="DVQ481" s="28"/>
      <c r="DVR481" s="28"/>
      <c r="DVS481" s="28"/>
      <c r="DVT481" s="28"/>
      <c r="DVU481" s="28"/>
      <c r="DVV481" s="28"/>
      <c r="DVW481" s="28"/>
      <c r="DVX481" s="28"/>
      <c r="DVY481" s="28"/>
      <c r="DVZ481" s="28"/>
      <c r="DWA481" s="28"/>
      <c r="DWB481" s="28"/>
      <c r="DWC481" s="28"/>
      <c r="DWD481" s="28"/>
      <c r="DWE481" s="28"/>
      <c r="DWF481" s="28"/>
      <c r="DWG481" s="28"/>
      <c r="DWH481" s="28"/>
      <c r="DWI481" s="28"/>
      <c r="DWJ481" s="28"/>
      <c r="DWK481" s="28"/>
      <c r="DWL481" s="28"/>
      <c r="DWM481" s="28"/>
      <c r="DWN481" s="28"/>
      <c r="DWO481" s="28"/>
      <c r="DWP481" s="28"/>
      <c r="DWQ481" s="28"/>
      <c r="DWR481" s="28"/>
      <c r="DWS481" s="28"/>
      <c r="DWT481" s="28"/>
      <c r="DWU481" s="28"/>
      <c r="DWV481" s="28"/>
      <c r="DWW481" s="28"/>
      <c r="DWX481" s="28"/>
      <c r="DWY481" s="28"/>
      <c r="DWZ481" s="28"/>
      <c r="DXA481" s="28"/>
      <c r="DXB481" s="28"/>
      <c r="DXC481" s="28"/>
      <c r="DXD481" s="28"/>
      <c r="DXE481" s="28"/>
      <c r="DXF481" s="28"/>
      <c r="DXG481" s="28"/>
      <c r="DXH481" s="28"/>
      <c r="DXI481" s="28"/>
      <c r="DXJ481" s="28"/>
      <c r="DXK481" s="28"/>
      <c r="DXL481" s="28"/>
      <c r="DXM481" s="28"/>
      <c r="DXN481" s="28"/>
      <c r="DXO481" s="28"/>
      <c r="DXP481" s="28"/>
      <c r="DXQ481" s="28"/>
      <c r="DXR481" s="28"/>
      <c r="DXS481" s="28"/>
      <c r="DXT481" s="28"/>
      <c r="DXU481" s="28"/>
      <c r="DXV481" s="28"/>
      <c r="DXW481" s="28"/>
      <c r="DXX481" s="28"/>
      <c r="DXY481" s="28"/>
      <c r="DXZ481" s="28"/>
      <c r="DYA481" s="28"/>
      <c r="DYB481" s="28"/>
      <c r="DYC481" s="28"/>
      <c r="DYD481" s="28"/>
      <c r="DYE481" s="28"/>
      <c r="DYF481" s="28"/>
      <c r="DYG481" s="28"/>
      <c r="DYH481" s="28"/>
      <c r="DYI481" s="28"/>
      <c r="DYJ481" s="28"/>
      <c r="DYK481" s="28"/>
      <c r="DYL481" s="28"/>
      <c r="DYM481" s="28"/>
      <c r="DYN481" s="28"/>
      <c r="DYO481" s="28"/>
      <c r="DYP481" s="28"/>
      <c r="DYQ481" s="28"/>
      <c r="DYR481" s="28"/>
      <c r="DYS481" s="28"/>
      <c r="DYT481" s="28"/>
      <c r="DYU481" s="28"/>
      <c r="DYV481" s="28"/>
      <c r="DYW481" s="28"/>
      <c r="DYX481" s="28"/>
      <c r="DYY481" s="28"/>
      <c r="DYZ481" s="28"/>
      <c r="DZA481" s="28"/>
      <c r="DZB481" s="28"/>
      <c r="DZC481" s="28"/>
      <c r="DZD481" s="28"/>
      <c r="DZE481" s="28"/>
      <c r="DZF481" s="28"/>
      <c r="DZG481" s="28"/>
      <c r="DZH481" s="28"/>
      <c r="DZI481" s="28"/>
      <c r="DZJ481" s="28"/>
      <c r="DZK481" s="28"/>
      <c r="DZL481" s="28"/>
      <c r="DZM481" s="28"/>
      <c r="DZN481" s="28"/>
      <c r="DZO481" s="28"/>
      <c r="DZP481" s="28"/>
      <c r="DZQ481" s="28"/>
      <c r="DZR481" s="28"/>
      <c r="DZS481" s="28"/>
      <c r="DZT481" s="28"/>
      <c r="DZU481" s="28"/>
      <c r="DZV481" s="28"/>
      <c r="DZW481" s="28"/>
      <c r="DZX481" s="28"/>
      <c r="DZY481" s="28"/>
      <c r="DZZ481" s="28"/>
      <c r="EAA481" s="28"/>
      <c r="EAB481" s="28"/>
      <c r="EAC481" s="28"/>
      <c r="EAD481" s="28"/>
      <c r="EAE481" s="28"/>
      <c r="EAF481" s="28"/>
      <c r="EAG481" s="28"/>
      <c r="EAH481" s="28"/>
      <c r="EAI481" s="28"/>
      <c r="EAJ481" s="28"/>
      <c r="EAK481" s="28"/>
      <c r="EAL481" s="28"/>
      <c r="EAM481" s="28"/>
      <c r="EAN481" s="28"/>
      <c r="EAO481" s="28"/>
      <c r="EAP481" s="28"/>
      <c r="EAQ481" s="28"/>
      <c r="EAR481" s="28"/>
      <c r="EAS481" s="28"/>
      <c r="EAT481" s="28"/>
      <c r="EAU481" s="28"/>
      <c r="EAV481" s="28"/>
      <c r="EAW481" s="28"/>
      <c r="EAX481" s="28"/>
      <c r="EAY481" s="28"/>
      <c r="EAZ481" s="28"/>
      <c r="EBA481" s="28"/>
      <c r="EBB481" s="28"/>
      <c r="EBC481" s="28"/>
      <c r="EBD481" s="28"/>
      <c r="EBE481" s="28"/>
      <c r="EBF481" s="28"/>
      <c r="EBG481" s="28"/>
      <c r="EBH481" s="28"/>
      <c r="EBI481" s="28"/>
      <c r="EBJ481" s="28"/>
      <c r="EBK481" s="28"/>
      <c r="EBL481" s="28"/>
      <c r="EBM481" s="28"/>
      <c r="EBN481" s="28"/>
      <c r="EBO481" s="28"/>
      <c r="EBP481" s="28"/>
      <c r="EBQ481" s="28"/>
      <c r="EBR481" s="28"/>
      <c r="EBS481" s="28"/>
      <c r="EBT481" s="28"/>
      <c r="EBU481" s="28"/>
      <c r="EBV481" s="28"/>
      <c r="EBW481" s="28"/>
      <c r="EBX481" s="28"/>
      <c r="EBY481" s="28"/>
      <c r="EBZ481" s="28"/>
      <c r="ECA481" s="28"/>
      <c r="ECB481" s="28"/>
      <c r="ECC481" s="28"/>
      <c r="ECD481" s="28"/>
      <c r="ECE481" s="28"/>
      <c r="ECF481" s="28"/>
      <c r="ECG481" s="28"/>
      <c r="ECH481" s="28"/>
      <c r="ECI481" s="28"/>
      <c r="ECJ481" s="28"/>
      <c r="ECK481" s="28"/>
      <c r="ECL481" s="28"/>
      <c r="ECM481" s="28"/>
      <c r="ECN481" s="28"/>
      <c r="ECO481" s="28"/>
      <c r="ECP481" s="28"/>
      <c r="ECQ481" s="28"/>
      <c r="ECR481" s="28"/>
      <c r="ECS481" s="28"/>
      <c r="ECT481" s="28"/>
      <c r="ECU481" s="28"/>
      <c r="ECV481" s="28"/>
      <c r="ECW481" s="28"/>
      <c r="ECX481" s="28"/>
      <c r="ECY481" s="28"/>
      <c r="ECZ481" s="28"/>
      <c r="EDA481" s="28"/>
      <c r="EDB481" s="28"/>
      <c r="EDC481" s="28"/>
      <c r="EDD481" s="28"/>
      <c r="EDE481" s="28"/>
      <c r="EDF481" s="28"/>
      <c r="EDG481" s="28"/>
      <c r="EDH481" s="28"/>
      <c r="EDI481" s="28"/>
      <c r="EDJ481" s="28"/>
      <c r="EDK481" s="28"/>
      <c r="EDL481" s="28"/>
      <c r="EDM481" s="28"/>
      <c r="EDN481" s="28"/>
      <c r="EDO481" s="28"/>
      <c r="EDP481" s="28"/>
      <c r="EDQ481" s="28"/>
      <c r="EDR481" s="28"/>
      <c r="EDS481" s="28"/>
      <c r="EDT481" s="28"/>
      <c r="EDU481" s="28"/>
      <c r="EDV481" s="28"/>
      <c r="EDW481" s="28"/>
      <c r="EDX481" s="28"/>
      <c r="EDY481" s="28"/>
      <c r="EDZ481" s="28"/>
      <c r="EEA481" s="28"/>
      <c r="EEB481" s="28"/>
      <c r="EEC481" s="28"/>
      <c r="EED481" s="28"/>
      <c r="EEE481" s="28"/>
      <c r="EEF481" s="28"/>
      <c r="EEG481" s="28"/>
      <c r="EEH481" s="28"/>
      <c r="EEI481" s="28"/>
      <c r="EEJ481" s="28"/>
      <c r="EEK481" s="28"/>
      <c r="EEL481" s="28"/>
      <c r="EEM481" s="28"/>
      <c r="EEN481" s="28"/>
      <c r="EEO481" s="28"/>
      <c r="EEP481" s="28"/>
      <c r="EEQ481" s="28"/>
      <c r="EER481" s="28"/>
      <c r="EES481" s="28"/>
      <c r="EET481" s="28"/>
      <c r="EEU481" s="28"/>
      <c r="EEV481" s="28"/>
      <c r="EEW481" s="28"/>
      <c r="EEX481" s="28"/>
      <c r="EEY481" s="28"/>
      <c r="EEZ481" s="28"/>
      <c r="EFA481" s="28"/>
      <c r="EFB481" s="28"/>
      <c r="EFC481" s="28"/>
      <c r="EFD481" s="28"/>
      <c r="EFE481" s="28"/>
      <c r="EFF481" s="28"/>
      <c r="EFG481" s="28"/>
      <c r="EFH481" s="28"/>
      <c r="EFI481" s="28"/>
      <c r="EFJ481" s="28"/>
      <c r="EFK481" s="28"/>
      <c r="EFL481" s="28"/>
      <c r="EFM481" s="28"/>
      <c r="EFN481" s="28"/>
      <c r="EFO481" s="28"/>
      <c r="EFP481" s="28"/>
      <c r="EFQ481" s="28"/>
      <c r="EFR481" s="28"/>
      <c r="EFS481" s="28"/>
      <c r="EFT481" s="28"/>
      <c r="EFU481" s="28"/>
      <c r="EFV481" s="28"/>
      <c r="EFW481" s="28"/>
      <c r="EFX481" s="28"/>
      <c r="EFY481" s="28"/>
      <c r="EFZ481" s="28"/>
      <c r="EGA481" s="28"/>
      <c r="EGB481" s="28"/>
      <c r="EGC481" s="28"/>
      <c r="EGD481" s="28"/>
      <c r="EGE481" s="28"/>
      <c r="EGF481" s="28"/>
      <c r="EGG481" s="28"/>
      <c r="EGH481" s="28"/>
      <c r="EGI481" s="28"/>
      <c r="EGJ481" s="28"/>
      <c r="EGK481" s="28"/>
      <c r="EGL481" s="28"/>
      <c r="EGM481" s="28"/>
      <c r="EGN481" s="28"/>
      <c r="EGO481" s="28"/>
      <c r="EGP481" s="28"/>
      <c r="EGQ481" s="28"/>
      <c r="EGR481" s="28"/>
      <c r="EGS481" s="28"/>
      <c r="EGT481" s="28"/>
      <c r="EGU481" s="28"/>
      <c r="EGV481" s="28"/>
      <c r="EGW481" s="28"/>
      <c r="EGX481" s="28"/>
      <c r="EGY481" s="28"/>
      <c r="EGZ481" s="28"/>
      <c r="EHA481" s="28"/>
      <c r="EHB481" s="28"/>
      <c r="EHC481" s="28"/>
      <c r="EHD481" s="28"/>
      <c r="EHE481" s="28"/>
      <c r="EHF481" s="28"/>
      <c r="EHG481" s="28"/>
      <c r="EHH481" s="28"/>
      <c r="EHI481" s="28"/>
      <c r="EHJ481" s="28"/>
      <c r="EHK481" s="28"/>
      <c r="EHL481" s="28"/>
      <c r="EHM481" s="28"/>
      <c r="EHN481" s="28"/>
      <c r="EHO481" s="28"/>
      <c r="EHP481" s="28"/>
      <c r="EHQ481" s="28"/>
      <c r="EHR481" s="28"/>
      <c r="EHS481" s="28"/>
      <c r="EHT481" s="28"/>
      <c r="EHU481" s="28"/>
      <c r="EHV481" s="28"/>
      <c r="EHW481" s="28"/>
      <c r="EHX481" s="28"/>
      <c r="EHY481" s="28"/>
      <c r="EHZ481" s="28"/>
      <c r="EIA481" s="28"/>
      <c r="EIB481" s="28"/>
      <c r="EIC481" s="28"/>
      <c r="EID481" s="28"/>
      <c r="EIE481" s="28"/>
      <c r="EIF481" s="28"/>
      <c r="EIG481" s="28"/>
      <c r="EIH481" s="28"/>
      <c r="EII481" s="28"/>
      <c r="EIJ481" s="28"/>
      <c r="EIK481" s="28"/>
      <c r="EIL481" s="28"/>
      <c r="EIM481" s="28"/>
      <c r="EIN481" s="28"/>
      <c r="EIO481" s="28"/>
      <c r="EIP481" s="28"/>
      <c r="EIQ481" s="28"/>
      <c r="EIR481" s="28"/>
      <c r="EIS481" s="28"/>
      <c r="EIT481" s="28"/>
      <c r="EIU481" s="28"/>
      <c r="EIV481" s="28"/>
      <c r="EIW481" s="28"/>
      <c r="EIX481" s="28"/>
      <c r="EIY481" s="28"/>
      <c r="EIZ481" s="28"/>
      <c r="EJA481" s="28"/>
      <c r="EJB481" s="28"/>
      <c r="EJC481" s="28"/>
      <c r="EJD481" s="28"/>
      <c r="EJE481" s="28"/>
      <c r="EJF481" s="28"/>
      <c r="EJG481" s="28"/>
      <c r="EJH481" s="28"/>
      <c r="EJI481" s="28"/>
      <c r="EJJ481" s="28"/>
      <c r="EJK481" s="28"/>
      <c r="EJL481" s="28"/>
      <c r="EJM481" s="28"/>
      <c r="EJN481" s="28"/>
      <c r="EJO481" s="28"/>
      <c r="EJP481" s="28"/>
      <c r="EJQ481" s="28"/>
      <c r="EJR481" s="28"/>
      <c r="EJS481" s="28"/>
      <c r="EJT481" s="28"/>
      <c r="EJU481" s="28"/>
      <c r="EJV481" s="28"/>
      <c r="EJW481" s="28"/>
      <c r="EJX481" s="28"/>
      <c r="EJY481" s="28"/>
      <c r="EJZ481" s="28"/>
      <c r="EKA481" s="28"/>
      <c r="EKB481" s="28"/>
      <c r="EKC481" s="28"/>
      <c r="EKD481" s="28"/>
      <c r="EKE481" s="28"/>
      <c r="EKF481" s="28"/>
      <c r="EKG481" s="28"/>
      <c r="EKH481" s="28"/>
      <c r="EKI481" s="28"/>
      <c r="EKJ481" s="28"/>
      <c r="EKK481" s="28"/>
      <c r="EKL481" s="28"/>
      <c r="EKM481" s="28"/>
      <c r="EKN481" s="28"/>
      <c r="EKO481" s="28"/>
      <c r="EKP481" s="28"/>
      <c r="EKQ481" s="28"/>
      <c r="EKR481" s="28"/>
      <c r="EKS481" s="28"/>
      <c r="EKT481" s="28"/>
      <c r="EKU481" s="28"/>
      <c r="EKV481" s="28"/>
      <c r="EKW481" s="28"/>
      <c r="EKX481" s="28"/>
      <c r="EKY481" s="28"/>
      <c r="EKZ481" s="28"/>
      <c r="ELA481" s="28"/>
      <c r="ELB481" s="28"/>
      <c r="ELC481" s="28"/>
      <c r="ELD481" s="28"/>
      <c r="ELE481" s="28"/>
      <c r="ELF481" s="28"/>
      <c r="ELG481" s="28"/>
      <c r="ELH481" s="28"/>
      <c r="ELI481" s="28"/>
      <c r="ELJ481" s="28"/>
      <c r="ELK481" s="28"/>
      <c r="ELL481" s="28"/>
      <c r="ELM481" s="28"/>
      <c r="ELN481" s="28"/>
      <c r="ELO481" s="28"/>
      <c r="ELP481" s="28"/>
      <c r="ELQ481" s="28"/>
      <c r="ELR481" s="28"/>
      <c r="ELS481" s="28"/>
      <c r="ELT481" s="28"/>
      <c r="ELU481" s="28"/>
      <c r="ELV481" s="28"/>
      <c r="ELW481" s="28"/>
      <c r="ELX481" s="28"/>
      <c r="ELY481" s="28"/>
      <c r="ELZ481" s="28"/>
      <c r="EMA481" s="28"/>
      <c r="EMB481" s="28"/>
      <c r="EMC481" s="28"/>
      <c r="EMD481" s="28"/>
      <c r="EME481" s="28"/>
      <c r="EMF481" s="28"/>
      <c r="EMG481" s="28"/>
      <c r="EMH481" s="28"/>
      <c r="EMI481" s="28"/>
      <c r="EMJ481" s="28"/>
      <c r="EMK481" s="28"/>
      <c r="EML481" s="28"/>
      <c r="EMM481" s="28"/>
      <c r="EMN481" s="28"/>
      <c r="EMO481" s="28"/>
      <c r="EMP481" s="28"/>
      <c r="EMQ481" s="28"/>
      <c r="EMR481" s="28"/>
      <c r="EMS481" s="28"/>
      <c r="EMT481" s="28"/>
      <c r="EMU481" s="28"/>
      <c r="EMV481" s="28"/>
      <c r="EMW481" s="28"/>
      <c r="EMX481" s="28"/>
      <c r="EMY481" s="28"/>
      <c r="EMZ481" s="28"/>
      <c r="ENA481" s="28"/>
      <c r="ENB481" s="28"/>
      <c r="ENC481" s="28"/>
      <c r="END481" s="28"/>
      <c r="ENE481" s="28"/>
      <c r="ENF481" s="28"/>
      <c r="ENG481" s="28"/>
      <c r="ENH481" s="28"/>
      <c r="ENI481" s="28"/>
      <c r="ENJ481" s="28"/>
      <c r="ENK481" s="28"/>
      <c r="ENL481" s="28"/>
      <c r="ENM481" s="28"/>
      <c r="ENN481" s="28"/>
      <c r="ENO481" s="28"/>
      <c r="ENP481" s="28"/>
      <c r="ENQ481" s="28"/>
      <c r="ENR481" s="28"/>
      <c r="ENS481" s="28"/>
      <c r="ENT481" s="28"/>
      <c r="ENU481" s="28"/>
      <c r="ENV481" s="28"/>
      <c r="ENW481" s="28"/>
      <c r="ENX481" s="28"/>
      <c r="ENY481" s="28"/>
      <c r="ENZ481" s="28"/>
      <c r="EOA481" s="28"/>
      <c r="EOB481" s="28"/>
      <c r="EOC481" s="28"/>
      <c r="EOD481" s="28"/>
      <c r="EOE481" s="28"/>
      <c r="EOF481" s="28"/>
      <c r="EOG481" s="28"/>
      <c r="EOH481" s="28"/>
      <c r="EOI481" s="28"/>
      <c r="EOJ481" s="28"/>
      <c r="EOK481" s="28"/>
      <c r="EOL481" s="28"/>
      <c r="EOM481" s="28"/>
      <c r="EON481" s="28"/>
      <c r="EOO481" s="28"/>
      <c r="EOP481" s="28"/>
      <c r="EOQ481" s="28"/>
      <c r="EOR481" s="28"/>
      <c r="EOS481" s="28"/>
      <c r="EOT481" s="28"/>
      <c r="EOU481" s="28"/>
      <c r="EOV481" s="28"/>
      <c r="EOW481" s="28"/>
      <c r="EOX481" s="28"/>
      <c r="EOY481" s="28"/>
      <c r="EOZ481" s="28"/>
      <c r="EPA481" s="28"/>
      <c r="EPB481" s="28"/>
      <c r="EPC481" s="28"/>
      <c r="EPD481" s="28"/>
      <c r="EPE481" s="28"/>
      <c r="EPF481" s="28"/>
      <c r="EPG481" s="28"/>
      <c r="EPH481" s="28"/>
      <c r="EPI481" s="28"/>
      <c r="EPJ481" s="28"/>
      <c r="EPK481" s="28"/>
      <c r="EPL481" s="28"/>
      <c r="EPM481" s="28"/>
      <c r="EPN481" s="28"/>
      <c r="EPO481" s="28"/>
      <c r="EPP481" s="28"/>
      <c r="EPQ481" s="28"/>
      <c r="EPR481" s="28"/>
      <c r="EPS481" s="28"/>
      <c r="EPT481" s="28"/>
      <c r="EPU481" s="28"/>
      <c r="EPV481" s="28"/>
      <c r="EPW481" s="28"/>
      <c r="EPX481" s="28"/>
      <c r="EPY481" s="28"/>
      <c r="EPZ481" s="28"/>
      <c r="EQA481" s="28"/>
      <c r="EQB481" s="28"/>
      <c r="EQC481" s="28"/>
      <c r="EQD481" s="28"/>
      <c r="EQE481" s="28"/>
      <c r="EQF481" s="28"/>
      <c r="EQG481" s="28"/>
      <c r="EQH481" s="28"/>
      <c r="EQI481" s="28"/>
      <c r="EQJ481" s="28"/>
      <c r="EQK481" s="28"/>
      <c r="EQL481" s="28"/>
      <c r="EQM481" s="28"/>
      <c r="EQN481" s="28"/>
      <c r="EQO481" s="28"/>
      <c r="EQP481" s="28"/>
      <c r="EQQ481" s="28"/>
      <c r="EQR481" s="28"/>
      <c r="EQS481" s="28"/>
      <c r="EQT481" s="28"/>
      <c r="EQU481" s="28"/>
      <c r="EQV481" s="28"/>
      <c r="EQW481" s="28"/>
      <c r="EQX481" s="28"/>
      <c r="EQY481" s="28"/>
      <c r="EQZ481" s="28"/>
      <c r="ERA481" s="28"/>
      <c r="ERB481" s="28"/>
      <c r="ERC481" s="28"/>
      <c r="ERD481" s="28"/>
      <c r="ERE481" s="28"/>
      <c r="ERF481" s="28"/>
      <c r="ERG481" s="28"/>
      <c r="ERH481" s="28"/>
      <c r="ERI481" s="28"/>
      <c r="ERJ481" s="28"/>
      <c r="ERK481" s="28"/>
      <c r="ERL481" s="28"/>
      <c r="ERM481" s="28"/>
      <c r="ERN481" s="28"/>
      <c r="ERO481" s="28"/>
      <c r="ERP481" s="28"/>
      <c r="ERQ481" s="28"/>
      <c r="ERR481" s="28"/>
      <c r="ERS481" s="28"/>
      <c r="ERT481" s="28"/>
      <c r="ERU481" s="28"/>
      <c r="ERV481" s="28"/>
      <c r="ERW481" s="28"/>
      <c r="ERX481" s="28"/>
      <c r="ERY481" s="28"/>
      <c r="ERZ481" s="28"/>
      <c r="ESA481" s="28"/>
      <c r="ESB481" s="28"/>
      <c r="ESC481" s="28"/>
      <c r="ESD481" s="28"/>
      <c r="ESE481" s="28"/>
      <c r="ESF481" s="28"/>
      <c r="ESG481" s="28"/>
      <c r="ESH481" s="28"/>
      <c r="ESI481" s="28"/>
      <c r="ESJ481" s="28"/>
      <c r="ESK481" s="28"/>
      <c r="ESL481" s="28"/>
      <c r="ESM481" s="28"/>
      <c r="ESN481" s="28"/>
      <c r="ESO481" s="28"/>
      <c r="ESP481" s="28"/>
      <c r="ESQ481" s="28"/>
      <c r="ESR481" s="28"/>
      <c r="ESS481" s="28"/>
      <c r="EST481" s="28"/>
      <c r="ESU481" s="28"/>
      <c r="ESV481" s="28"/>
      <c r="ESW481" s="28"/>
      <c r="ESX481" s="28"/>
      <c r="ESY481" s="28"/>
      <c r="ESZ481" s="28"/>
      <c r="ETA481" s="28"/>
      <c r="ETB481" s="28"/>
      <c r="ETC481" s="28"/>
      <c r="ETD481" s="28"/>
      <c r="ETE481" s="28"/>
      <c r="ETF481" s="28"/>
      <c r="ETG481" s="28"/>
      <c r="ETH481" s="28"/>
      <c r="ETI481" s="28"/>
      <c r="ETJ481" s="28"/>
      <c r="ETK481" s="28"/>
      <c r="ETL481" s="28"/>
      <c r="ETM481" s="28"/>
      <c r="ETN481" s="28"/>
      <c r="ETO481" s="28"/>
      <c r="ETP481" s="28"/>
      <c r="ETQ481" s="28"/>
      <c r="ETR481" s="28"/>
      <c r="ETS481" s="28"/>
      <c r="ETT481" s="28"/>
      <c r="ETU481" s="28"/>
      <c r="ETV481" s="28"/>
      <c r="ETW481" s="28"/>
      <c r="ETX481" s="28"/>
      <c r="ETY481" s="28"/>
      <c r="ETZ481" s="28"/>
      <c r="EUA481" s="28"/>
      <c r="EUB481" s="28"/>
      <c r="EUC481" s="28"/>
      <c r="EUD481" s="28"/>
      <c r="EUE481" s="28"/>
      <c r="EUF481" s="28"/>
      <c r="EUG481" s="28"/>
      <c r="EUH481" s="28"/>
      <c r="EUI481" s="28"/>
      <c r="EUJ481" s="28"/>
      <c r="EUK481" s="28"/>
      <c r="EUL481" s="28"/>
      <c r="EUM481" s="28"/>
      <c r="EUN481" s="28"/>
      <c r="EUO481" s="28"/>
      <c r="EUP481" s="28"/>
      <c r="EUQ481" s="28"/>
      <c r="EUR481" s="28"/>
      <c r="EUS481" s="28"/>
      <c r="EUT481" s="28"/>
      <c r="EUU481" s="28"/>
      <c r="EUV481" s="28"/>
      <c r="EUW481" s="28"/>
      <c r="EUX481" s="28"/>
      <c r="EUY481" s="28"/>
      <c r="EUZ481" s="28"/>
      <c r="EVA481" s="28"/>
      <c r="EVB481" s="28"/>
      <c r="EVC481" s="28"/>
      <c r="EVD481" s="28"/>
      <c r="EVE481" s="28"/>
      <c r="EVF481" s="28"/>
      <c r="EVG481" s="28"/>
      <c r="EVH481" s="28"/>
      <c r="EVI481" s="28"/>
      <c r="EVJ481" s="28"/>
      <c r="EVK481" s="28"/>
      <c r="EVL481" s="28"/>
      <c r="EVM481" s="28"/>
      <c r="EVN481" s="28"/>
      <c r="EVO481" s="28"/>
      <c r="EVP481" s="28"/>
      <c r="EVQ481" s="28"/>
      <c r="EVR481" s="28"/>
      <c r="EVS481" s="28"/>
      <c r="EVT481" s="28"/>
      <c r="EVU481" s="28"/>
      <c r="EVV481" s="28"/>
      <c r="EVW481" s="28"/>
      <c r="EVX481" s="28"/>
      <c r="EVY481" s="28"/>
      <c r="EVZ481" s="28"/>
      <c r="EWA481" s="28"/>
      <c r="EWB481" s="28"/>
      <c r="EWC481" s="28"/>
      <c r="EWD481" s="28"/>
      <c r="EWE481" s="28"/>
      <c r="EWF481" s="28"/>
      <c r="EWG481" s="28"/>
      <c r="EWH481" s="28"/>
      <c r="EWI481" s="28"/>
      <c r="EWJ481" s="28"/>
      <c r="EWK481" s="28"/>
      <c r="EWL481" s="28"/>
      <c r="EWM481" s="28"/>
      <c r="EWN481" s="28"/>
      <c r="EWO481" s="28"/>
      <c r="EWP481" s="28"/>
      <c r="EWQ481" s="28"/>
      <c r="EWR481" s="28"/>
      <c r="EWS481" s="28"/>
      <c r="EWT481" s="28"/>
      <c r="EWU481" s="28"/>
      <c r="EWV481" s="28"/>
      <c r="EWW481" s="28"/>
      <c r="EWX481" s="28"/>
      <c r="EWY481" s="28"/>
      <c r="EWZ481" s="28"/>
      <c r="EXA481" s="28"/>
      <c r="EXB481" s="28"/>
      <c r="EXC481" s="28"/>
      <c r="EXD481" s="28"/>
      <c r="EXE481" s="28"/>
      <c r="EXF481" s="28"/>
      <c r="EXG481" s="28"/>
      <c r="EXH481" s="28"/>
      <c r="EXI481" s="28"/>
      <c r="EXJ481" s="28"/>
      <c r="EXK481" s="28"/>
      <c r="EXL481" s="28"/>
      <c r="EXM481" s="28"/>
      <c r="EXN481" s="28"/>
      <c r="EXO481" s="28"/>
      <c r="EXP481" s="28"/>
      <c r="EXQ481" s="28"/>
      <c r="EXR481" s="28"/>
      <c r="EXS481" s="28"/>
      <c r="EXT481" s="28"/>
      <c r="EXU481" s="28"/>
      <c r="EXV481" s="28"/>
      <c r="EXW481" s="28"/>
      <c r="EXX481" s="28"/>
      <c r="EXY481" s="28"/>
      <c r="EXZ481" s="28"/>
      <c r="EYA481" s="28"/>
      <c r="EYB481" s="28"/>
      <c r="EYC481" s="28"/>
      <c r="EYD481" s="28"/>
      <c r="EYE481" s="28"/>
      <c r="EYF481" s="28"/>
      <c r="EYG481" s="28"/>
      <c r="EYH481" s="28"/>
      <c r="EYI481" s="28"/>
      <c r="EYJ481" s="28"/>
      <c r="EYK481" s="28"/>
      <c r="EYL481" s="28"/>
      <c r="EYM481" s="28"/>
      <c r="EYN481" s="28"/>
      <c r="EYO481" s="28"/>
      <c r="EYP481" s="28"/>
      <c r="EYQ481" s="28"/>
      <c r="EYR481" s="28"/>
      <c r="EYS481" s="28"/>
      <c r="EYT481" s="28"/>
      <c r="EYU481" s="28"/>
      <c r="EYV481" s="28"/>
      <c r="EYW481" s="28"/>
      <c r="EYX481" s="28"/>
      <c r="EYY481" s="28"/>
      <c r="EYZ481" s="28"/>
      <c r="EZA481" s="28"/>
      <c r="EZB481" s="28"/>
      <c r="EZC481" s="28"/>
      <c r="EZD481" s="28"/>
      <c r="EZE481" s="28"/>
      <c r="EZF481" s="28"/>
      <c r="EZG481" s="28"/>
      <c r="EZH481" s="28"/>
      <c r="EZI481" s="28"/>
      <c r="EZJ481" s="28"/>
      <c r="EZK481" s="28"/>
      <c r="EZL481" s="28"/>
      <c r="EZM481" s="28"/>
      <c r="EZN481" s="28"/>
      <c r="EZO481" s="28"/>
      <c r="EZP481" s="28"/>
      <c r="EZQ481" s="28"/>
      <c r="EZR481" s="28"/>
      <c r="EZS481" s="28"/>
      <c r="EZT481" s="28"/>
      <c r="EZU481" s="28"/>
      <c r="EZV481" s="28"/>
      <c r="EZW481" s="28"/>
      <c r="EZX481" s="28"/>
      <c r="EZY481" s="28"/>
      <c r="EZZ481" s="28"/>
      <c r="FAA481" s="28"/>
      <c r="FAB481" s="28"/>
      <c r="FAC481" s="28"/>
      <c r="FAD481" s="28"/>
      <c r="FAE481" s="28"/>
      <c r="FAF481" s="28"/>
      <c r="FAG481" s="28"/>
      <c r="FAH481" s="28"/>
      <c r="FAI481" s="28"/>
      <c r="FAJ481" s="28"/>
      <c r="FAK481" s="28"/>
      <c r="FAL481" s="28"/>
      <c r="FAM481" s="28"/>
      <c r="FAN481" s="28"/>
      <c r="FAO481" s="28"/>
      <c r="FAP481" s="28"/>
      <c r="FAQ481" s="28"/>
      <c r="FAR481" s="28"/>
      <c r="FAS481" s="28"/>
      <c r="FAT481" s="28"/>
      <c r="FAU481" s="28"/>
      <c r="FAV481" s="28"/>
      <c r="FAW481" s="28"/>
      <c r="FAX481" s="28"/>
      <c r="FAY481" s="28"/>
      <c r="FAZ481" s="28"/>
      <c r="FBA481" s="28"/>
      <c r="FBB481" s="28"/>
      <c r="FBC481" s="28"/>
      <c r="FBD481" s="28"/>
      <c r="FBE481" s="28"/>
      <c r="FBF481" s="28"/>
      <c r="FBG481" s="28"/>
      <c r="FBH481" s="28"/>
      <c r="FBI481" s="28"/>
      <c r="FBJ481" s="28"/>
      <c r="FBK481" s="28"/>
      <c r="FBL481" s="28"/>
      <c r="FBM481" s="28"/>
      <c r="FBN481" s="28"/>
      <c r="FBO481" s="28"/>
      <c r="FBP481" s="28"/>
      <c r="FBQ481" s="28"/>
      <c r="FBR481" s="28"/>
      <c r="FBS481" s="28"/>
      <c r="FBT481" s="28"/>
      <c r="FBU481" s="28"/>
      <c r="FBV481" s="28"/>
      <c r="FBW481" s="28"/>
      <c r="FBX481" s="28"/>
      <c r="FBY481" s="28"/>
      <c r="FBZ481" s="28"/>
      <c r="FCA481" s="28"/>
      <c r="FCB481" s="28"/>
      <c r="FCC481" s="28"/>
      <c r="FCD481" s="28"/>
      <c r="FCE481" s="28"/>
      <c r="FCF481" s="28"/>
      <c r="FCG481" s="28"/>
      <c r="FCH481" s="28"/>
      <c r="FCI481" s="28"/>
      <c r="FCJ481" s="28"/>
      <c r="FCK481" s="28"/>
      <c r="FCL481" s="28"/>
      <c r="FCM481" s="28"/>
      <c r="FCN481" s="28"/>
      <c r="FCO481" s="28"/>
      <c r="FCP481" s="28"/>
      <c r="FCQ481" s="28"/>
      <c r="FCR481" s="28"/>
      <c r="FCS481" s="28"/>
      <c r="FCT481" s="28"/>
      <c r="FCU481" s="28"/>
      <c r="FCV481" s="28"/>
      <c r="FCW481" s="28"/>
      <c r="FCX481" s="28"/>
      <c r="FCY481" s="28"/>
      <c r="FCZ481" s="28"/>
      <c r="FDA481" s="28"/>
      <c r="FDB481" s="28"/>
      <c r="FDC481" s="28"/>
      <c r="FDD481" s="28"/>
      <c r="FDE481" s="28"/>
      <c r="FDF481" s="28"/>
      <c r="FDG481" s="28"/>
      <c r="FDH481" s="28"/>
      <c r="FDI481" s="28"/>
      <c r="FDJ481" s="28"/>
      <c r="FDK481" s="28"/>
      <c r="FDL481" s="28"/>
      <c r="FDM481" s="28"/>
      <c r="FDN481" s="28"/>
      <c r="FDO481" s="28"/>
      <c r="FDP481" s="28"/>
      <c r="FDQ481" s="28"/>
      <c r="FDR481" s="28"/>
      <c r="FDS481" s="28"/>
      <c r="FDT481" s="28"/>
      <c r="FDU481" s="28"/>
      <c r="FDV481" s="28"/>
      <c r="FDW481" s="28"/>
      <c r="FDX481" s="28"/>
      <c r="FDY481" s="28"/>
      <c r="FDZ481" s="28"/>
      <c r="FEA481" s="28"/>
      <c r="FEB481" s="28"/>
      <c r="FEC481" s="28"/>
      <c r="FED481" s="28"/>
      <c r="FEE481" s="28"/>
      <c r="FEF481" s="28"/>
      <c r="FEG481" s="28"/>
      <c r="FEH481" s="28"/>
      <c r="FEI481" s="28"/>
      <c r="FEJ481" s="28"/>
      <c r="FEK481" s="28"/>
      <c r="FEL481" s="28"/>
      <c r="FEM481" s="28"/>
      <c r="FEN481" s="28"/>
      <c r="FEO481" s="28"/>
      <c r="FEP481" s="28"/>
      <c r="FEQ481" s="28"/>
      <c r="FER481" s="28"/>
      <c r="FES481" s="28"/>
      <c r="FET481" s="28"/>
      <c r="FEU481" s="28"/>
      <c r="FEV481" s="28"/>
      <c r="FEW481" s="28"/>
      <c r="FEX481" s="28"/>
      <c r="FEY481" s="28"/>
      <c r="FEZ481" s="28"/>
      <c r="FFA481" s="28"/>
      <c r="FFB481" s="28"/>
      <c r="FFC481" s="28"/>
      <c r="FFD481" s="28"/>
      <c r="FFE481" s="28"/>
      <c r="FFF481" s="28"/>
      <c r="FFG481" s="28"/>
      <c r="FFH481" s="28"/>
      <c r="FFI481" s="28"/>
      <c r="FFJ481" s="28"/>
      <c r="FFK481" s="28"/>
      <c r="FFL481" s="28"/>
      <c r="FFM481" s="28"/>
      <c r="FFN481" s="28"/>
      <c r="FFO481" s="28"/>
      <c r="FFP481" s="28"/>
      <c r="FFQ481" s="28"/>
      <c r="FFR481" s="28"/>
      <c r="FFS481" s="28"/>
      <c r="FFT481" s="28"/>
      <c r="FFU481" s="28"/>
      <c r="FFV481" s="28"/>
      <c r="FFW481" s="28"/>
      <c r="FFX481" s="28"/>
      <c r="FFY481" s="28"/>
      <c r="FFZ481" s="28"/>
      <c r="FGA481" s="28"/>
      <c r="FGB481" s="28"/>
      <c r="FGC481" s="28"/>
      <c r="FGD481" s="28"/>
      <c r="FGE481" s="28"/>
      <c r="FGF481" s="28"/>
      <c r="FGG481" s="28"/>
      <c r="FGH481" s="28"/>
      <c r="FGI481" s="28"/>
      <c r="FGJ481" s="28"/>
      <c r="FGK481" s="28"/>
      <c r="FGL481" s="28"/>
      <c r="FGM481" s="28"/>
      <c r="FGN481" s="28"/>
      <c r="FGO481" s="28"/>
      <c r="FGP481" s="28"/>
      <c r="FGQ481" s="28"/>
      <c r="FGR481" s="28"/>
      <c r="FGS481" s="28"/>
      <c r="FGT481" s="28"/>
      <c r="FGU481" s="28"/>
      <c r="FGV481" s="28"/>
      <c r="FGW481" s="28"/>
      <c r="FGX481" s="28"/>
      <c r="FGY481" s="28"/>
      <c r="FGZ481" s="28"/>
      <c r="FHA481" s="28"/>
      <c r="FHB481" s="28"/>
      <c r="FHC481" s="28"/>
      <c r="FHD481" s="28"/>
      <c r="FHE481" s="28"/>
      <c r="FHF481" s="28"/>
      <c r="FHG481" s="28"/>
      <c r="FHH481" s="28"/>
      <c r="FHI481" s="28"/>
      <c r="FHJ481" s="28"/>
      <c r="FHK481" s="28"/>
      <c r="FHL481" s="28"/>
      <c r="FHM481" s="28"/>
      <c r="FHN481" s="28"/>
      <c r="FHO481" s="28"/>
      <c r="FHP481" s="28"/>
      <c r="FHQ481" s="28"/>
      <c r="FHR481" s="28"/>
      <c r="FHS481" s="28"/>
      <c r="FHT481" s="28"/>
      <c r="FHU481" s="28"/>
      <c r="FHV481" s="28"/>
      <c r="FHW481" s="28"/>
      <c r="FHX481" s="28"/>
      <c r="FHY481" s="28"/>
      <c r="FHZ481" s="28"/>
      <c r="FIA481" s="28"/>
      <c r="FIB481" s="28"/>
      <c r="FIC481" s="28"/>
      <c r="FID481" s="28"/>
      <c r="FIE481" s="28"/>
      <c r="FIF481" s="28"/>
      <c r="FIG481" s="28"/>
      <c r="FIH481" s="28"/>
      <c r="FII481" s="28"/>
      <c r="FIJ481" s="28"/>
      <c r="FIK481" s="28"/>
      <c r="FIL481" s="28"/>
      <c r="FIM481" s="28"/>
      <c r="FIN481" s="28"/>
      <c r="FIO481" s="28"/>
      <c r="FIP481" s="28"/>
      <c r="FIQ481" s="28"/>
      <c r="FIR481" s="28"/>
      <c r="FIS481" s="28"/>
      <c r="FIT481" s="28"/>
      <c r="FIU481" s="28"/>
      <c r="FIV481" s="28"/>
      <c r="FIW481" s="28"/>
      <c r="FIX481" s="28"/>
      <c r="FIY481" s="28"/>
      <c r="FIZ481" s="28"/>
      <c r="FJA481" s="28"/>
      <c r="FJB481" s="28"/>
      <c r="FJC481" s="28"/>
      <c r="FJD481" s="28"/>
      <c r="FJE481" s="28"/>
      <c r="FJF481" s="28"/>
      <c r="FJG481" s="28"/>
      <c r="FJH481" s="28"/>
      <c r="FJI481" s="28"/>
      <c r="FJJ481" s="28"/>
      <c r="FJK481" s="28"/>
      <c r="FJL481" s="28"/>
      <c r="FJM481" s="28"/>
      <c r="FJN481" s="28"/>
      <c r="FJO481" s="28"/>
      <c r="FJP481" s="28"/>
      <c r="FJQ481" s="28"/>
      <c r="FJR481" s="28"/>
      <c r="FJS481" s="28"/>
      <c r="FJT481" s="28"/>
      <c r="FJU481" s="28"/>
      <c r="FJV481" s="28"/>
      <c r="FJW481" s="28"/>
      <c r="FJX481" s="28"/>
      <c r="FJY481" s="28"/>
      <c r="FJZ481" s="28"/>
      <c r="FKA481" s="28"/>
      <c r="FKB481" s="28"/>
      <c r="FKC481" s="28"/>
      <c r="FKD481" s="28"/>
      <c r="FKE481" s="28"/>
      <c r="FKF481" s="28"/>
      <c r="FKG481" s="28"/>
      <c r="FKH481" s="28"/>
      <c r="FKI481" s="28"/>
      <c r="FKJ481" s="28"/>
      <c r="FKK481" s="28"/>
      <c r="FKL481" s="28"/>
      <c r="FKM481" s="28"/>
      <c r="FKN481" s="28"/>
      <c r="FKO481" s="28"/>
      <c r="FKP481" s="28"/>
      <c r="FKQ481" s="28"/>
      <c r="FKR481" s="28"/>
      <c r="FKS481" s="28"/>
      <c r="FKT481" s="28"/>
      <c r="FKU481" s="28"/>
      <c r="FKV481" s="28"/>
      <c r="FKW481" s="28"/>
      <c r="FKX481" s="28"/>
      <c r="FKY481" s="28"/>
      <c r="FKZ481" s="28"/>
      <c r="FLA481" s="28"/>
      <c r="FLB481" s="28"/>
      <c r="FLC481" s="28"/>
      <c r="FLD481" s="28"/>
      <c r="FLE481" s="28"/>
      <c r="FLF481" s="28"/>
      <c r="FLG481" s="28"/>
      <c r="FLH481" s="28"/>
      <c r="FLI481" s="28"/>
      <c r="FLJ481" s="28"/>
      <c r="FLK481" s="28"/>
      <c r="FLL481" s="28"/>
      <c r="FLM481" s="28"/>
      <c r="FLN481" s="28"/>
      <c r="FLO481" s="28"/>
      <c r="FLP481" s="28"/>
      <c r="FLQ481" s="28"/>
      <c r="FLR481" s="28"/>
      <c r="FLS481" s="28"/>
      <c r="FLT481" s="28"/>
      <c r="FLU481" s="28"/>
      <c r="FLV481" s="28"/>
      <c r="FLW481" s="28"/>
      <c r="FLX481" s="28"/>
      <c r="FLY481" s="28"/>
      <c r="FLZ481" s="28"/>
      <c r="FMA481" s="28"/>
      <c r="FMB481" s="28"/>
      <c r="FMC481" s="28"/>
      <c r="FMD481" s="28"/>
      <c r="FME481" s="28"/>
      <c r="FMF481" s="28"/>
      <c r="FMG481" s="28"/>
      <c r="FMH481" s="28"/>
      <c r="FMI481" s="28"/>
      <c r="FMJ481" s="28"/>
      <c r="FMK481" s="28"/>
      <c r="FML481" s="28"/>
      <c r="FMM481" s="28"/>
      <c r="FMN481" s="28"/>
      <c r="FMO481" s="28"/>
      <c r="FMP481" s="28"/>
      <c r="FMQ481" s="28"/>
      <c r="FMR481" s="28"/>
      <c r="FMS481" s="28"/>
      <c r="FMT481" s="28"/>
      <c r="FMU481" s="28"/>
      <c r="FMV481" s="28"/>
      <c r="FMW481" s="28"/>
      <c r="FMX481" s="28"/>
      <c r="FMY481" s="28"/>
      <c r="FMZ481" s="28"/>
      <c r="FNA481" s="28"/>
      <c r="FNB481" s="28"/>
      <c r="FNC481" s="28"/>
      <c r="FND481" s="28"/>
      <c r="FNE481" s="28"/>
      <c r="FNF481" s="28"/>
      <c r="FNG481" s="28"/>
      <c r="FNH481" s="28"/>
      <c r="FNI481" s="28"/>
      <c r="FNJ481" s="28"/>
      <c r="FNK481" s="28"/>
      <c r="FNL481" s="28"/>
      <c r="FNM481" s="28"/>
      <c r="FNN481" s="28"/>
      <c r="FNO481" s="28"/>
      <c r="FNP481" s="28"/>
      <c r="FNQ481" s="28"/>
      <c r="FNR481" s="28"/>
      <c r="FNS481" s="28"/>
      <c r="FNT481" s="28"/>
      <c r="FNU481" s="28"/>
      <c r="FNV481" s="28"/>
      <c r="FNW481" s="28"/>
      <c r="FNX481" s="28"/>
      <c r="FNY481" s="28"/>
      <c r="FNZ481" s="28"/>
      <c r="FOA481" s="28"/>
      <c r="FOB481" s="28"/>
      <c r="FOC481" s="28"/>
      <c r="FOD481" s="28"/>
      <c r="FOE481" s="28"/>
      <c r="FOF481" s="28"/>
      <c r="FOG481" s="28"/>
      <c r="FOH481" s="28"/>
      <c r="FOI481" s="28"/>
      <c r="FOJ481" s="28"/>
      <c r="FOK481" s="28"/>
      <c r="FOL481" s="28"/>
      <c r="FOM481" s="28"/>
      <c r="FON481" s="28"/>
      <c r="FOO481" s="28"/>
      <c r="FOP481" s="28"/>
      <c r="FOQ481" s="28"/>
      <c r="FOR481" s="28"/>
      <c r="FOS481" s="28"/>
      <c r="FOT481" s="28"/>
      <c r="FOU481" s="28"/>
      <c r="FOV481" s="28"/>
      <c r="FOW481" s="28"/>
      <c r="FOX481" s="28"/>
      <c r="FOY481" s="28"/>
      <c r="FOZ481" s="28"/>
      <c r="FPA481" s="28"/>
      <c r="FPB481" s="28"/>
      <c r="FPC481" s="28"/>
      <c r="FPD481" s="28"/>
      <c r="FPE481" s="28"/>
      <c r="FPF481" s="28"/>
      <c r="FPG481" s="28"/>
      <c r="FPH481" s="28"/>
      <c r="FPI481" s="28"/>
      <c r="FPJ481" s="28"/>
      <c r="FPK481" s="28"/>
      <c r="FPL481" s="28"/>
      <c r="FPM481" s="28"/>
      <c r="FPN481" s="28"/>
      <c r="FPO481" s="28"/>
      <c r="FPP481" s="28"/>
      <c r="FPQ481" s="28"/>
      <c r="FPR481" s="28"/>
      <c r="FPS481" s="28"/>
      <c r="FPT481" s="28"/>
      <c r="FPU481" s="28"/>
      <c r="FPV481" s="28"/>
      <c r="FPW481" s="28"/>
      <c r="FPX481" s="28"/>
      <c r="FPY481" s="28"/>
      <c r="FPZ481" s="28"/>
      <c r="FQA481" s="28"/>
      <c r="FQB481" s="28"/>
      <c r="FQC481" s="28"/>
      <c r="FQD481" s="28"/>
      <c r="FQE481" s="28"/>
      <c r="FQF481" s="28"/>
      <c r="FQG481" s="28"/>
      <c r="FQH481" s="28"/>
      <c r="FQI481" s="28"/>
      <c r="FQJ481" s="28"/>
      <c r="FQK481" s="28"/>
      <c r="FQL481" s="28"/>
      <c r="FQM481" s="28"/>
      <c r="FQN481" s="28"/>
      <c r="FQO481" s="28"/>
      <c r="FQP481" s="28"/>
      <c r="FQQ481" s="28"/>
      <c r="FQR481" s="28"/>
      <c r="FQS481" s="28"/>
      <c r="FQT481" s="28"/>
      <c r="FQU481" s="28"/>
      <c r="FQV481" s="28"/>
      <c r="FQW481" s="28"/>
      <c r="FQX481" s="28"/>
      <c r="FQY481" s="28"/>
      <c r="FQZ481" s="28"/>
      <c r="FRA481" s="28"/>
      <c r="FRB481" s="28"/>
      <c r="FRC481" s="28"/>
      <c r="FRD481" s="28"/>
      <c r="FRE481" s="28"/>
      <c r="FRF481" s="28"/>
      <c r="FRG481" s="28"/>
      <c r="FRH481" s="28"/>
      <c r="FRI481" s="28"/>
      <c r="FRJ481" s="28"/>
      <c r="FRK481" s="28"/>
      <c r="FRL481" s="28"/>
      <c r="FRM481" s="28"/>
      <c r="FRN481" s="28"/>
      <c r="FRO481" s="28"/>
      <c r="FRP481" s="28"/>
      <c r="FRQ481" s="28"/>
      <c r="FRR481" s="28"/>
      <c r="FRS481" s="28"/>
      <c r="FRT481" s="28"/>
      <c r="FRU481" s="28"/>
      <c r="FRV481" s="28"/>
      <c r="FRW481" s="28"/>
      <c r="FRX481" s="28"/>
      <c r="FRY481" s="28"/>
      <c r="FRZ481" s="28"/>
      <c r="FSA481" s="28"/>
      <c r="FSB481" s="28"/>
      <c r="FSC481" s="28"/>
      <c r="FSD481" s="28"/>
      <c r="FSE481" s="28"/>
      <c r="FSF481" s="28"/>
      <c r="FSG481" s="28"/>
      <c r="FSH481" s="28"/>
      <c r="FSI481" s="28"/>
      <c r="FSJ481" s="28"/>
      <c r="FSK481" s="28"/>
      <c r="FSL481" s="28"/>
      <c r="FSM481" s="28"/>
      <c r="FSN481" s="28"/>
      <c r="FSO481" s="28"/>
      <c r="FSP481" s="28"/>
      <c r="FSQ481" s="28"/>
      <c r="FSR481" s="28"/>
      <c r="FSS481" s="28"/>
      <c r="FST481" s="28"/>
      <c r="FSU481" s="28"/>
      <c r="FSV481" s="28"/>
      <c r="FSW481" s="28"/>
      <c r="FSX481" s="28"/>
      <c r="FSY481" s="28"/>
      <c r="FSZ481" s="28"/>
      <c r="FTA481" s="28"/>
      <c r="FTB481" s="28"/>
      <c r="FTC481" s="28"/>
      <c r="FTD481" s="28"/>
      <c r="FTE481" s="28"/>
      <c r="FTF481" s="28"/>
      <c r="FTG481" s="28"/>
      <c r="FTH481" s="28"/>
      <c r="FTI481" s="28"/>
      <c r="FTJ481" s="28"/>
      <c r="FTK481" s="28"/>
      <c r="FTL481" s="28"/>
      <c r="FTM481" s="28"/>
      <c r="FTN481" s="28"/>
      <c r="FTO481" s="28"/>
      <c r="FTP481" s="28"/>
      <c r="FTQ481" s="28"/>
      <c r="FTR481" s="28"/>
      <c r="FTS481" s="28"/>
      <c r="FTT481" s="28"/>
      <c r="FTU481" s="28"/>
      <c r="FTV481" s="28"/>
      <c r="FTW481" s="28"/>
      <c r="FTX481" s="28"/>
      <c r="FTY481" s="28"/>
      <c r="FTZ481" s="28"/>
      <c r="FUA481" s="28"/>
      <c r="FUB481" s="28"/>
      <c r="FUC481" s="28"/>
      <c r="FUD481" s="28"/>
      <c r="FUE481" s="28"/>
      <c r="FUF481" s="28"/>
      <c r="FUG481" s="28"/>
      <c r="FUH481" s="28"/>
      <c r="FUI481" s="28"/>
      <c r="FUJ481" s="28"/>
      <c r="FUK481" s="28"/>
      <c r="FUL481" s="28"/>
      <c r="FUM481" s="28"/>
      <c r="FUN481" s="28"/>
      <c r="FUO481" s="28"/>
      <c r="FUP481" s="28"/>
      <c r="FUQ481" s="28"/>
      <c r="FUR481" s="28"/>
      <c r="FUS481" s="28"/>
      <c r="FUT481" s="28"/>
      <c r="FUU481" s="28"/>
      <c r="FUV481" s="28"/>
      <c r="FUW481" s="28"/>
      <c r="FUX481" s="28"/>
      <c r="FUY481" s="28"/>
      <c r="FUZ481" s="28"/>
      <c r="FVA481" s="28"/>
      <c r="FVB481" s="28"/>
      <c r="FVC481" s="28"/>
      <c r="FVD481" s="28"/>
      <c r="FVE481" s="28"/>
      <c r="FVF481" s="28"/>
      <c r="FVG481" s="28"/>
      <c r="FVH481" s="28"/>
      <c r="FVI481" s="28"/>
      <c r="FVJ481" s="28"/>
      <c r="FVK481" s="28"/>
      <c r="FVL481" s="28"/>
      <c r="FVM481" s="28"/>
      <c r="FVN481" s="28"/>
      <c r="FVO481" s="28"/>
      <c r="FVP481" s="28"/>
      <c r="FVQ481" s="28"/>
      <c r="FVR481" s="28"/>
      <c r="FVS481" s="28"/>
      <c r="FVT481" s="28"/>
      <c r="FVU481" s="28"/>
      <c r="FVV481" s="28"/>
      <c r="FVW481" s="28"/>
      <c r="FVX481" s="28"/>
      <c r="FVY481" s="28"/>
      <c r="FVZ481" s="28"/>
      <c r="FWA481" s="28"/>
      <c r="FWB481" s="28"/>
      <c r="FWC481" s="28"/>
      <c r="FWD481" s="28"/>
      <c r="FWE481" s="28"/>
      <c r="FWF481" s="28"/>
      <c r="FWG481" s="28"/>
      <c r="FWH481" s="28"/>
      <c r="FWI481" s="28"/>
      <c r="FWJ481" s="28"/>
      <c r="FWK481" s="28"/>
      <c r="FWL481" s="28"/>
      <c r="FWM481" s="28"/>
      <c r="FWN481" s="28"/>
      <c r="FWO481" s="28"/>
      <c r="FWP481" s="28"/>
      <c r="FWQ481" s="28"/>
      <c r="FWR481" s="28"/>
      <c r="FWS481" s="28"/>
      <c r="FWT481" s="28"/>
      <c r="FWU481" s="28"/>
      <c r="FWV481" s="28"/>
      <c r="FWW481" s="28"/>
      <c r="FWX481" s="28"/>
      <c r="FWY481" s="28"/>
      <c r="FWZ481" s="28"/>
      <c r="FXA481" s="28"/>
      <c r="FXB481" s="28"/>
      <c r="FXC481" s="28"/>
      <c r="FXD481" s="28"/>
      <c r="FXE481" s="28"/>
      <c r="FXF481" s="28"/>
      <c r="FXG481" s="28"/>
      <c r="FXH481" s="28"/>
      <c r="FXI481" s="28"/>
      <c r="FXJ481" s="28"/>
      <c r="FXK481" s="28"/>
      <c r="FXL481" s="28"/>
      <c r="FXM481" s="28"/>
      <c r="FXN481" s="28"/>
      <c r="FXO481" s="28"/>
      <c r="FXP481" s="28"/>
      <c r="FXQ481" s="28"/>
      <c r="FXR481" s="28"/>
      <c r="FXS481" s="28"/>
      <c r="FXT481" s="28"/>
      <c r="FXU481" s="28"/>
      <c r="FXV481" s="28"/>
      <c r="FXW481" s="28"/>
      <c r="FXX481" s="28"/>
      <c r="FXY481" s="28"/>
      <c r="FXZ481" s="28"/>
      <c r="FYA481" s="28"/>
      <c r="FYB481" s="28"/>
      <c r="FYC481" s="28"/>
      <c r="FYD481" s="28"/>
      <c r="FYE481" s="28"/>
      <c r="FYF481" s="28"/>
      <c r="FYG481" s="28"/>
      <c r="FYH481" s="28"/>
      <c r="FYI481" s="28"/>
      <c r="FYJ481" s="28"/>
      <c r="FYK481" s="28"/>
      <c r="FYL481" s="28"/>
      <c r="FYM481" s="28"/>
      <c r="FYN481" s="28"/>
      <c r="FYO481" s="28"/>
      <c r="FYP481" s="28"/>
      <c r="FYQ481" s="28"/>
      <c r="FYR481" s="28"/>
      <c r="FYS481" s="28"/>
      <c r="FYT481" s="28"/>
      <c r="FYU481" s="28"/>
      <c r="FYV481" s="28"/>
      <c r="FYW481" s="28"/>
      <c r="FYX481" s="28"/>
      <c r="FYY481" s="28"/>
      <c r="FYZ481" s="28"/>
      <c r="FZA481" s="28"/>
      <c r="FZB481" s="28"/>
      <c r="FZC481" s="28"/>
      <c r="FZD481" s="28"/>
      <c r="FZE481" s="28"/>
      <c r="FZF481" s="28"/>
      <c r="FZG481" s="28"/>
      <c r="FZH481" s="28"/>
      <c r="FZI481" s="28"/>
      <c r="FZJ481" s="28"/>
      <c r="FZK481" s="28"/>
      <c r="FZL481" s="28"/>
      <c r="FZM481" s="28"/>
      <c r="FZN481" s="28"/>
      <c r="FZO481" s="28"/>
      <c r="FZP481" s="28"/>
      <c r="FZQ481" s="28"/>
      <c r="FZR481" s="28"/>
      <c r="FZS481" s="28"/>
      <c r="FZT481" s="28"/>
      <c r="FZU481" s="28"/>
      <c r="FZV481" s="28"/>
      <c r="FZW481" s="28"/>
      <c r="FZX481" s="28"/>
      <c r="FZY481" s="28"/>
      <c r="FZZ481" s="28"/>
      <c r="GAA481" s="28"/>
      <c r="GAB481" s="28"/>
      <c r="GAC481" s="28"/>
      <c r="GAD481" s="28"/>
      <c r="GAE481" s="28"/>
      <c r="GAF481" s="28"/>
      <c r="GAG481" s="28"/>
      <c r="GAH481" s="28"/>
      <c r="GAI481" s="28"/>
      <c r="GAJ481" s="28"/>
      <c r="GAK481" s="28"/>
      <c r="GAL481" s="28"/>
      <c r="GAM481" s="28"/>
      <c r="GAN481" s="28"/>
      <c r="GAO481" s="28"/>
      <c r="GAP481" s="28"/>
      <c r="GAQ481" s="28"/>
      <c r="GAR481" s="28"/>
      <c r="GAS481" s="28"/>
      <c r="GAT481" s="28"/>
      <c r="GAU481" s="28"/>
      <c r="GAV481" s="28"/>
      <c r="GAW481" s="28"/>
      <c r="GAX481" s="28"/>
      <c r="GAY481" s="28"/>
      <c r="GAZ481" s="28"/>
      <c r="GBA481" s="28"/>
      <c r="GBB481" s="28"/>
      <c r="GBC481" s="28"/>
      <c r="GBD481" s="28"/>
      <c r="GBE481" s="28"/>
      <c r="GBF481" s="28"/>
      <c r="GBG481" s="28"/>
      <c r="GBH481" s="28"/>
      <c r="GBI481" s="28"/>
      <c r="GBJ481" s="28"/>
      <c r="GBK481" s="28"/>
      <c r="GBL481" s="28"/>
      <c r="GBM481" s="28"/>
      <c r="GBN481" s="28"/>
      <c r="GBO481" s="28"/>
      <c r="GBP481" s="28"/>
      <c r="GBQ481" s="28"/>
      <c r="GBR481" s="28"/>
      <c r="GBS481" s="28"/>
      <c r="GBT481" s="28"/>
      <c r="GBU481" s="28"/>
      <c r="GBV481" s="28"/>
      <c r="GBW481" s="28"/>
      <c r="GBX481" s="28"/>
      <c r="GBY481" s="28"/>
      <c r="GBZ481" s="28"/>
      <c r="GCA481" s="28"/>
      <c r="GCB481" s="28"/>
      <c r="GCC481" s="28"/>
      <c r="GCD481" s="28"/>
      <c r="GCE481" s="28"/>
      <c r="GCF481" s="28"/>
      <c r="GCG481" s="28"/>
      <c r="GCH481" s="28"/>
      <c r="GCI481" s="28"/>
      <c r="GCJ481" s="28"/>
      <c r="GCK481" s="28"/>
      <c r="GCL481" s="28"/>
      <c r="GCM481" s="28"/>
      <c r="GCN481" s="28"/>
      <c r="GCO481" s="28"/>
      <c r="GCP481" s="28"/>
      <c r="GCQ481" s="28"/>
      <c r="GCR481" s="28"/>
      <c r="GCS481" s="28"/>
      <c r="GCT481" s="28"/>
      <c r="GCU481" s="28"/>
      <c r="GCV481" s="28"/>
      <c r="GCW481" s="28"/>
      <c r="GCX481" s="28"/>
      <c r="GCY481" s="28"/>
      <c r="GCZ481" s="28"/>
      <c r="GDA481" s="28"/>
      <c r="GDB481" s="28"/>
      <c r="GDC481" s="28"/>
      <c r="GDD481" s="28"/>
      <c r="GDE481" s="28"/>
      <c r="GDF481" s="28"/>
      <c r="GDG481" s="28"/>
      <c r="GDH481" s="28"/>
      <c r="GDI481" s="28"/>
      <c r="GDJ481" s="28"/>
      <c r="GDK481" s="28"/>
      <c r="GDL481" s="28"/>
      <c r="GDM481" s="28"/>
      <c r="GDN481" s="28"/>
      <c r="GDO481" s="28"/>
      <c r="GDP481" s="28"/>
      <c r="GDQ481" s="28"/>
      <c r="GDR481" s="28"/>
      <c r="GDS481" s="28"/>
      <c r="GDT481" s="28"/>
      <c r="GDU481" s="28"/>
      <c r="GDV481" s="28"/>
      <c r="GDW481" s="28"/>
      <c r="GDX481" s="28"/>
      <c r="GDY481" s="28"/>
      <c r="GDZ481" s="28"/>
      <c r="GEA481" s="28"/>
      <c r="GEB481" s="28"/>
      <c r="GEC481" s="28"/>
      <c r="GED481" s="28"/>
      <c r="GEE481" s="28"/>
      <c r="GEF481" s="28"/>
      <c r="GEG481" s="28"/>
      <c r="GEH481" s="28"/>
      <c r="GEI481" s="28"/>
      <c r="GEJ481" s="28"/>
      <c r="GEK481" s="28"/>
      <c r="GEL481" s="28"/>
      <c r="GEM481" s="28"/>
      <c r="GEN481" s="28"/>
      <c r="GEO481" s="28"/>
      <c r="GEP481" s="28"/>
      <c r="GEQ481" s="28"/>
      <c r="GER481" s="28"/>
      <c r="GES481" s="28"/>
      <c r="GET481" s="28"/>
      <c r="GEU481" s="28"/>
      <c r="GEV481" s="28"/>
      <c r="GEW481" s="28"/>
      <c r="GEX481" s="28"/>
      <c r="GEY481" s="28"/>
      <c r="GEZ481" s="28"/>
      <c r="GFA481" s="28"/>
      <c r="GFB481" s="28"/>
      <c r="GFC481" s="28"/>
      <c r="GFD481" s="28"/>
      <c r="GFE481" s="28"/>
      <c r="GFF481" s="28"/>
      <c r="GFG481" s="28"/>
      <c r="GFH481" s="28"/>
      <c r="GFI481" s="28"/>
      <c r="GFJ481" s="28"/>
      <c r="GFK481" s="28"/>
      <c r="GFL481" s="28"/>
      <c r="GFM481" s="28"/>
      <c r="GFN481" s="28"/>
      <c r="GFO481" s="28"/>
      <c r="GFP481" s="28"/>
      <c r="GFQ481" s="28"/>
      <c r="GFR481" s="28"/>
      <c r="GFS481" s="28"/>
      <c r="GFT481" s="28"/>
      <c r="GFU481" s="28"/>
      <c r="GFV481" s="28"/>
      <c r="GFW481" s="28"/>
      <c r="GFX481" s="28"/>
      <c r="GFY481" s="28"/>
      <c r="GFZ481" s="28"/>
      <c r="GGA481" s="28"/>
      <c r="GGB481" s="28"/>
      <c r="GGC481" s="28"/>
      <c r="GGD481" s="28"/>
      <c r="GGE481" s="28"/>
      <c r="GGF481" s="28"/>
      <c r="GGG481" s="28"/>
      <c r="GGH481" s="28"/>
      <c r="GGI481" s="28"/>
      <c r="GGJ481" s="28"/>
      <c r="GGK481" s="28"/>
      <c r="GGL481" s="28"/>
      <c r="GGM481" s="28"/>
      <c r="GGN481" s="28"/>
      <c r="GGO481" s="28"/>
      <c r="GGP481" s="28"/>
      <c r="GGQ481" s="28"/>
      <c r="GGR481" s="28"/>
      <c r="GGS481" s="28"/>
      <c r="GGT481" s="28"/>
      <c r="GGU481" s="28"/>
      <c r="GGV481" s="28"/>
      <c r="GGW481" s="28"/>
      <c r="GGX481" s="28"/>
      <c r="GGY481" s="28"/>
      <c r="GGZ481" s="28"/>
      <c r="GHA481" s="28"/>
      <c r="GHB481" s="28"/>
      <c r="GHC481" s="28"/>
      <c r="GHD481" s="28"/>
      <c r="GHE481" s="28"/>
      <c r="GHF481" s="28"/>
      <c r="GHG481" s="28"/>
      <c r="GHH481" s="28"/>
      <c r="GHI481" s="28"/>
      <c r="GHJ481" s="28"/>
      <c r="GHK481" s="28"/>
      <c r="GHL481" s="28"/>
      <c r="GHM481" s="28"/>
      <c r="GHN481" s="28"/>
      <c r="GHO481" s="28"/>
      <c r="GHP481" s="28"/>
      <c r="GHQ481" s="28"/>
      <c r="GHR481" s="28"/>
      <c r="GHS481" s="28"/>
      <c r="GHT481" s="28"/>
      <c r="GHU481" s="28"/>
      <c r="GHV481" s="28"/>
      <c r="GHW481" s="28"/>
      <c r="GHX481" s="28"/>
      <c r="GHY481" s="28"/>
      <c r="GHZ481" s="28"/>
      <c r="GIA481" s="28"/>
      <c r="GIB481" s="28"/>
      <c r="GIC481" s="28"/>
      <c r="GID481" s="28"/>
      <c r="GIE481" s="28"/>
      <c r="GIF481" s="28"/>
      <c r="GIG481" s="28"/>
      <c r="GIH481" s="28"/>
      <c r="GII481" s="28"/>
      <c r="GIJ481" s="28"/>
      <c r="GIK481" s="28"/>
      <c r="GIL481" s="28"/>
      <c r="GIM481" s="28"/>
      <c r="GIN481" s="28"/>
      <c r="GIO481" s="28"/>
      <c r="GIP481" s="28"/>
      <c r="GIQ481" s="28"/>
      <c r="GIR481" s="28"/>
      <c r="GIS481" s="28"/>
      <c r="GIT481" s="28"/>
      <c r="GIU481" s="28"/>
      <c r="GIV481" s="28"/>
      <c r="GIW481" s="28"/>
      <c r="GIX481" s="28"/>
      <c r="GIY481" s="28"/>
      <c r="GIZ481" s="28"/>
      <c r="GJA481" s="28"/>
      <c r="GJB481" s="28"/>
      <c r="GJC481" s="28"/>
      <c r="GJD481" s="28"/>
      <c r="GJE481" s="28"/>
      <c r="GJF481" s="28"/>
      <c r="GJG481" s="28"/>
      <c r="GJH481" s="28"/>
      <c r="GJI481" s="28"/>
      <c r="GJJ481" s="28"/>
      <c r="GJK481" s="28"/>
      <c r="GJL481" s="28"/>
      <c r="GJM481" s="28"/>
      <c r="GJN481" s="28"/>
      <c r="GJO481" s="28"/>
      <c r="GJP481" s="28"/>
      <c r="GJQ481" s="28"/>
      <c r="GJR481" s="28"/>
      <c r="GJS481" s="28"/>
      <c r="GJT481" s="28"/>
      <c r="GJU481" s="28"/>
      <c r="GJV481" s="28"/>
      <c r="GJW481" s="28"/>
      <c r="GJX481" s="28"/>
      <c r="GJY481" s="28"/>
      <c r="GJZ481" s="28"/>
      <c r="GKA481" s="28"/>
      <c r="GKB481" s="28"/>
      <c r="GKC481" s="28"/>
      <c r="GKD481" s="28"/>
      <c r="GKE481" s="28"/>
      <c r="GKF481" s="28"/>
      <c r="GKG481" s="28"/>
      <c r="GKH481" s="28"/>
      <c r="GKI481" s="28"/>
      <c r="GKJ481" s="28"/>
      <c r="GKK481" s="28"/>
      <c r="GKL481" s="28"/>
      <c r="GKM481" s="28"/>
      <c r="GKN481" s="28"/>
      <c r="GKO481" s="28"/>
      <c r="GKP481" s="28"/>
      <c r="GKQ481" s="28"/>
      <c r="GKR481" s="28"/>
      <c r="GKS481" s="28"/>
      <c r="GKT481" s="28"/>
      <c r="GKU481" s="28"/>
      <c r="GKV481" s="28"/>
      <c r="GKW481" s="28"/>
      <c r="GKX481" s="28"/>
      <c r="GKY481" s="28"/>
      <c r="GKZ481" s="28"/>
      <c r="GLA481" s="28"/>
      <c r="GLB481" s="28"/>
      <c r="GLC481" s="28"/>
      <c r="GLD481" s="28"/>
      <c r="GLE481" s="28"/>
      <c r="GLF481" s="28"/>
      <c r="GLG481" s="28"/>
      <c r="GLH481" s="28"/>
      <c r="GLI481" s="28"/>
      <c r="GLJ481" s="28"/>
      <c r="GLK481" s="28"/>
      <c r="GLL481" s="28"/>
      <c r="GLM481" s="28"/>
      <c r="GLN481" s="28"/>
      <c r="GLO481" s="28"/>
      <c r="GLP481" s="28"/>
      <c r="GLQ481" s="28"/>
      <c r="GLR481" s="28"/>
      <c r="GLS481" s="28"/>
      <c r="GLT481" s="28"/>
      <c r="GLU481" s="28"/>
      <c r="GLV481" s="28"/>
      <c r="GLW481" s="28"/>
      <c r="GLX481" s="28"/>
      <c r="GLY481" s="28"/>
      <c r="GLZ481" s="28"/>
      <c r="GMA481" s="28"/>
      <c r="GMB481" s="28"/>
      <c r="GMC481" s="28"/>
      <c r="GMD481" s="28"/>
      <c r="GME481" s="28"/>
      <c r="GMF481" s="28"/>
      <c r="GMG481" s="28"/>
      <c r="GMH481" s="28"/>
      <c r="GMI481" s="28"/>
      <c r="GMJ481" s="28"/>
      <c r="GMK481" s="28"/>
      <c r="GML481" s="28"/>
      <c r="GMM481" s="28"/>
      <c r="GMN481" s="28"/>
      <c r="GMO481" s="28"/>
      <c r="GMP481" s="28"/>
      <c r="GMQ481" s="28"/>
      <c r="GMR481" s="28"/>
      <c r="GMS481" s="28"/>
      <c r="GMT481" s="28"/>
      <c r="GMU481" s="28"/>
      <c r="GMV481" s="28"/>
      <c r="GMW481" s="28"/>
      <c r="GMX481" s="28"/>
      <c r="GMY481" s="28"/>
      <c r="GMZ481" s="28"/>
      <c r="GNA481" s="28"/>
      <c r="GNB481" s="28"/>
      <c r="GNC481" s="28"/>
      <c r="GND481" s="28"/>
      <c r="GNE481" s="28"/>
      <c r="GNF481" s="28"/>
      <c r="GNG481" s="28"/>
      <c r="GNH481" s="28"/>
      <c r="GNI481" s="28"/>
      <c r="GNJ481" s="28"/>
      <c r="GNK481" s="28"/>
      <c r="GNL481" s="28"/>
      <c r="GNM481" s="28"/>
      <c r="GNN481" s="28"/>
      <c r="GNO481" s="28"/>
      <c r="GNP481" s="28"/>
      <c r="GNQ481" s="28"/>
      <c r="GNR481" s="28"/>
      <c r="GNS481" s="28"/>
      <c r="GNT481" s="28"/>
      <c r="GNU481" s="28"/>
      <c r="GNV481" s="28"/>
      <c r="GNW481" s="28"/>
      <c r="GNX481" s="28"/>
      <c r="GNY481" s="28"/>
      <c r="GNZ481" s="28"/>
      <c r="GOA481" s="28"/>
      <c r="GOB481" s="28"/>
      <c r="GOC481" s="28"/>
      <c r="GOD481" s="28"/>
      <c r="GOE481" s="28"/>
      <c r="GOF481" s="28"/>
      <c r="GOG481" s="28"/>
      <c r="GOH481" s="28"/>
      <c r="GOI481" s="28"/>
      <c r="GOJ481" s="28"/>
      <c r="GOK481" s="28"/>
      <c r="GOL481" s="28"/>
      <c r="GOM481" s="28"/>
      <c r="GON481" s="28"/>
      <c r="GOO481" s="28"/>
      <c r="GOP481" s="28"/>
      <c r="GOQ481" s="28"/>
      <c r="GOR481" s="28"/>
      <c r="GOS481" s="28"/>
      <c r="GOT481" s="28"/>
      <c r="GOU481" s="28"/>
      <c r="GOV481" s="28"/>
      <c r="GOW481" s="28"/>
      <c r="GOX481" s="28"/>
      <c r="GOY481" s="28"/>
      <c r="GOZ481" s="28"/>
      <c r="GPA481" s="28"/>
      <c r="GPB481" s="28"/>
      <c r="GPC481" s="28"/>
      <c r="GPD481" s="28"/>
      <c r="GPE481" s="28"/>
      <c r="GPF481" s="28"/>
      <c r="GPG481" s="28"/>
      <c r="GPH481" s="28"/>
      <c r="GPI481" s="28"/>
      <c r="GPJ481" s="28"/>
      <c r="GPK481" s="28"/>
      <c r="GPL481" s="28"/>
      <c r="GPM481" s="28"/>
      <c r="GPN481" s="28"/>
      <c r="GPO481" s="28"/>
      <c r="GPP481" s="28"/>
      <c r="GPQ481" s="28"/>
      <c r="GPR481" s="28"/>
      <c r="GPS481" s="28"/>
      <c r="GPT481" s="28"/>
      <c r="GPU481" s="28"/>
      <c r="GPV481" s="28"/>
      <c r="GPW481" s="28"/>
      <c r="GPX481" s="28"/>
      <c r="GPY481" s="28"/>
      <c r="GPZ481" s="28"/>
      <c r="GQA481" s="28"/>
      <c r="GQB481" s="28"/>
      <c r="GQC481" s="28"/>
      <c r="GQD481" s="28"/>
      <c r="GQE481" s="28"/>
      <c r="GQF481" s="28"/>
      <c r="GQG481" s="28"/>
      <c r="GQH481" s="28"/>
      <c r="GQI481" s="28"/>
      <c r="GQJ481" s="28"/>
      <c r="GQK481" s="28"/>
      <c r="GQL481" s="28"/>
      <c r="GQM481" s="28"/>
      <c r="GQN481" s="28"/>
      <c r="GQO481" s="28"/>
      <c r="GQP481" s="28"/>
      <c r="GQQ481" s="28"/>
      <c r="GQR481" s="28"/>
      <c r="GQS481" s="28"/>
      <c r="GQT481" s="28"/>
      <c r="GQU481" s="28"/>
      <c r="GQV481" s="28"/>
      <c r="GQW481" s="28"/>
      <c r="GQX481" s="28"/>
      <c r="GQY481" s="28"/>
      <c r="GQZ481" s="28"/>
      <c r="GRA481" s="28"/>
      <c r="GRB481" s="28"/>
      <c r="GRC481" s="28"/>
      <c r="GRD481" s="28"/>
      <c r="GRE481" s="28"/>
      <c r="GRF481" s="28"/>
      <c r="GRG481" s="28"/>
      <c r="GRH481" s="28"/>
      <c r="GRI481" s="28"/>
      <c r="GRJ481" s="28"/>
      <c r="GRK481" s="28"/>
      <c r="GRL481" s="28"/>
      <c r="GRM481" s="28"/>
      <c r="GRN481" s="28"/>
      <c r="GRO481" s="28"/>
      <c r="GRP481" s="28"/>
      <c r="GRQ481" s="28"/>
      <c r="GRR481" s="28"/>
      <c r="GRS481" s="28"/>
      <c r="GRT481" s="28"/>
      <c r="GRU481" s="28"/>
      <c r="GRV481" s="28"/>
      <c r="GRW481" s="28"/>
      <c r="GRX481" s="28"/>
      <c r="GRY481" s="28"/>
      <c r="GRZ481" s="28"/>
      <c r="GSA481" s="28"/>
      <c r="GSB481" s="28"/>
      <c r="GSC481" s="28"/>
      <c r="GSD481" s="28"/>
      <c r="GSE481" s="28"/>
      <c r="GSF481" s="28"/>
      <c r="GSG481" s="28"/>
      <c r="GSH481" s="28"/>
      <c r="GSI481" s="28"/>
      <c r="GSJ481" s="28"/>
      <c r="GSK481" s="28"/>
      <c r="GSL481" s="28"/>
      <c r="GSM481" s="28"/>
      <c r="GSN481" s="28"/>
      <c r="GSO481" s="28"/>
      <c r="GSP481" s="28"/>
      <c r="GSQ481" s="28"/>
      <c r="GSR481" s="28"/>
      <c r="GSS481" s="28"/>
      <c r="GST481" s="28"/>
      <c r="GSU481" s="28"/>
      <c r="GSV481" s="28"/>
      <c r="GSW481" s="28"/>
      <c r="GSX481" s="28"/>
      <c r="GSY481" s="28"/>
      <c r="GSZ481" s="28"/>
      <c r="GTA481" s="28"/>
      <c r="GTB481" s="28"/>
      <c r="GTC481" s="28"/>
      <c r="GTD481" s="28"/>
      <c r="GTE481" s="28"/>
      <c r="GTF481" s="28"/>
      <c r="GTG481" s="28"/>
      <c r="GTH481" s="28"/>
      <c r="GTI481" s="28"/>
      <c r="GTJ481" s="28"/>
      <c r="GTK481" s="28"/>
      <c r="GTL481" s="28"/>
      <c r="GTM481" s="28"/>
      <c r="GTN481" s="28"/>
      <c r="GTO481" s="28"/>
      <c r="GTP481" s="28"/>
      <c r="GTQ481" s="28"/>
      <c r="GTR481" s="28"/>
      <c r="GTS481" s="28"/>
      <c r="GTT481" s="28"/>
      <c r="GTU481" s="28"/>
      <c r="GTV481" s="28"/>
      <c r="GTW481" s="28"/>
      <c r="GTX481" s="28"/>
      <c r="GTY481" s="28"/>
      <c r="GTZ481" s="28"/>
      <c r="GUA481" s="28"/>
      <c r="GUB481" s="28"/>
      <c r="GUC481" s="28"/>
      <c r="GUD481" s="28"/>
      <c r="GUE481" s="28"/>
      <c r="GUF481" s="28"/>
      <c r="GUG481" s="28"/>
      <c r="GUH481" s="28"/>
      <c r="GUI481" s="28"/>
      <c r="GUJ481" s="28"/>
      <c r="GUK481" s="28"/>
      <c r="GUL481" s="28"/>
      <c r="GUM481" s="28"/>
      <c r="GUN481" s="28"/>
      <c r="GUO481" s="28"/>
      <c r="GUP481" s="28"/>
      <c r="GUQ481" s="28"/>
      <c r="GUR481" s="28"/>
      <c r="GUS481" s="28"/>
      <c r="GUT481" s="28"/>
      <c r="GUU481" s="28"/>
      <c r="GUV481" s="28"/>
      <c r="GUW481" s="28"/>
      <c r="GUX481" s="28"/>
      <c r="GUY481" s="28"/>
      <c r="GUZ481" s="28"/>
      <c r="GVA481" s="28"/>
      <c r="GVB481" s="28"/>
      <c r="GVC481" s="28"/>
      <c r="GVD481" s="28"/>
      <c r="GVE481" s="28"/>
      <c r="GVF481" s="28"/>
      <c r="GVG481" s="28"/>
      <c r="GVH481" s="28"/>
      <c r="GVI481" s="28"/>
      <c r="GVJ481" s="28"/>
      <c r="GVK481" s="28"/>
      <c r="GVL481" s="28"/>
      <c r="GVM481" s="28"/>
      <c r="GVN481" s="28"/>
      <c r="GVO481" s="28"/>
      <c r="GVP481" s="28"/>
      <c r="GVQ481" s="28"/>
      <c r="GVR481" s="28"/>
      <c r="GVS481" s="28"/>
      <c r="GVT481" s="28"/>
      <c r="GVU481" s="28"/>
      <c r="GVV481" s="28"/>
      <c r="GVW481" s="28"/>
      <c r="GVX481" s="28"/>
      <c r="GVY481" s="28"/>
      <c r="GVZ481" s="28"/>
      <c r="GWA481" s="28"/>
      <c r="GWB481" s="28"/>
      <c r="GWC481" s="28"/>
      <c r="GWD481" s="28"/>
      <c r="GWE481" s="28"/>
      <c r="GWF481" s="28"/>
      <c r="GWG481" s="28"/>
      <c r="GWH481" s="28"/>
      <c r="GWI481" s="28"/>
      <c r="GWJ481" s="28"/>
      <c r="GWK481" s="28"/>
      <c r="GWL481" s="28"/>
      <c r="GWM481" s="28"/>
      <c r="GWN481" s="28"/>
      <c r="GWO481" s="28"/>
      <c r="GWP481" s="28"/>
      <c r="GWQ481" s="28"/>
      <c r="GWR481" s="28"/>
      <c r="GWS481" s="28"/>
      <c r="GWT481" s="28"/>
      <c r="GWU481" s="28"/>
      <c r="GWV481" s="28"/>
      <c r="GWW481" s="28"/>
      <c r="GWX481" s="28"/>
      <c r="GWY481" s="28"/>
      <c r="GWZ481" s="28"/>
      <c r="GXA481" s="28"/>
      <c r="GXB481" s="28"/>
      <c r="GXC481" s="28"/>
      <c r="GXD481" s="28"/>
      <c r="GXE481" s="28"/>
      <c r="GXF481" s="28"/>
      <c r="GXG481" s="28"/>
      <c r="GXH481" s="28"/>
      <c r="GXI481" s="28"/>
      <c r="GXJ481" s="28"/>
      <c r="GXK481" s="28"/>
      <c r="GXL481" s="28"/>
      <c r="GXM481" s="28"/>
      <c r="GXN481" s="28"/>
      <c r="GXO481" s="28"/>
      <c r="GXP481" s="28"/>
      <c r="GXQ481" s="28"/>
      <c r="GXR481" s="28"/>
      <c r="GXS481" s="28"/>
      <c r="GXT481" s="28"/>
      <c r="GXU481" s="28"/>
      <c r="GXV481" s="28"/>
      <c r="GXW481" s="28"/>
      <c r="GXX481" s="28"/>
      <c r="GXY481" s="28"/>
      <c r="GXZ481" s="28"/>
      <c r="GYA481" s="28"/>
      <c r="GYB481" s="28"/>
      <c r="GYC481" s="28"/>
      <c r="GYD481" s="28"/>
      <c r="GYE481" s="28"/>
      <c r="GYF481" s="28"/>
      <c r="GYG481" s="28"/>
      <c r="GYH481" s="28"/>
      <c r="GYI481" s="28"/>
      <c r="GYJ481" s="28"/>
      <c r="GYK481" s="28"/>
      <c r="GYL481" s="28"/>
      <c r="GYM481" s="28"/>
      <c r="GYN481" s="28"/>
      <c r="GYO481" s="28"/>
      <c r="GYP481" s="28"/>
      <c r="GYQ481" s="28"/>
      <c r="GYR481" s="28"/>
      <c r="GYS481" s="28"/>
      <c r="GYT481" s="28"/>
      <c r="GYU481" s="28"/>
      <c r="GYV481" s="28"/>
      <c r="GYW481" s="28"/>
      <c r="GYX481" s="28"/>
      <c r="GYY481" s="28"/>
      <c r="GYZ481" s="28"/>
      <c r="GZA481" s="28"/>
      <c r="GZB481" s="28"/>
      <c r="GZC481" s="28"/>
      <c r="GZD481" s="28"/>
      <c r="GZE481" s="28"/>
      <c r="GZF481" s="28"/>
      <c r="GZG481" s="28"/>
      <c r="GZH481" s="28"/>
      <c r="GZI481" s="28"/>
      <c r="GZJ481" s="28"/>
      <c r="GZK481" s="28"/>
      <c r="GZL481" s="28"/>
      <c r="GZM481" s="28"/>
      <c r="GZN481" s="28"/>
      <c r="GZO481" s="28"/>
      <c r="GZP481" s="28"/>
      <c r="GZQ481" s="28"/>
      <c r="GZR481" s="28"/>
      <c r="GZS481" s="28"/>
      <c r="GZT481" s="28"/>
      <c r="GZU481" s="28"/>
      <c r="GZV481" s="28"/>
      <c r="GZW481" s="28"/>
      <c r="GZX481" s="28"/>
      <c r="GZY481" s="28"/>
      <c r="GZZ481" s="28"/>
      <c r="HAA481" s="28"/>
      <c r="HAB481" s="28"/>
      <c r="HAC481" s="28"/>
      <c r="HAD481" s="28"/>
      <c r="HAE481" s="28"/>
      <c r="HAF481" s="28"/>
      <c r="HAG481" s="28"/>
      <c r="HAH481" s="28"/>
      <c r="HAI481" s="28"/>
      <c r="HAJ481" s="28"/>
      <c r="HAK481" s="28"/>
      <c r="HAL481" s="28"/>
      <c r="HAM481" s="28"/>
      <c r="HAN481" s="28"/>
      <c r="HAO481" s="28"/>
      <c r="HAP481" s="28"/>
      <c r="HAQ481" s="28"/>
      <c r="HAR481" s="28"/>
      <c r="HAS481" s="28"/>
      <c r="HAT481" s="28"/>
      <c r="HAU481" s="28"/>
      <c r="HAV481" s="28"/>
      <c r="HAW481" s="28"/>
      <c r="HAX481" s="28"/>
      <c r="HAY481" s="28"/>
      <c r="HAZ481" s="28"/>
      <c r="HBA481" s="28"/>
      <c r="HBB481" s="28"/>
      <c r="HBC481" s="28"/>
      <c r="HBD481" s="28"/>
      <c r="HBE481" s="28"/>
      <c r="HBF481" s="28"/>
      <c r="HBG481" s="28"/>
      <c r="HBH481" s="28"/>
      <c r="HBI481" s="28"/>
      <c r="HBJ481" s="28"/>
      <c r="HBK481" s="28"/>
      <c r="HBL481" s="28"/>
      <c r="HBM481" s="28"/>
      <c r="HBN481" s="28"/>
      <c r="HBO481" s="28"/>
      <c r="HBP481" s="28"/>
      <c r="HBQ481" s="28"/>
      <c r="HBR481" s="28"/>
      <c r="HBS481" s="28"/>
      <c r="HBT481" s="28"/>
      <c r="HBU481" s="28"/>
      <c r="HBV481" s="28"/>
      <c r="HBW481" s="28"/>
      <c r="HBX481" s="28"/>
      <c r="HBY481" s="28"/>
      <c r="HBZ481" s="28"/>
      <c r="HCA481" s="28"/>
      <c r="HCB481" s="28"/>
      <c r="HCC481" s="28"/>
      <c r="HCD481" s="28"/>
      <c r="HCE481" s="28"/>
      <c r="HCF481" s="28"/>
      <c r="HCG481" s="28"/>
      <c r="HCH481" s="28"/>
      <c r="HCI481" s="28"/>
      <c r="HCJ481" s="28"/>
      <c r="HCK481" s="28"/>
      <c r="HCL481" s="28"/>
      <c r="HCM481" s="28"/>
      <c r="HCN481" s="28"/>
      <c r="HCO481" s="28"/>
      <c r="HCP481" s="28"/>
      <c r="HCQ481" s="28"/>
      <c r="HCR481" s="28"/>
      <c r="HCS481" s="28"/>
      <c r="HCT481" s="28"/>
      <c r="HCU481" s="28"/>
      <c r="HCV481" s="28"/>
      <c r="HCW481" s="28"/>
      <c r="HCX481" s="28"/>
      <c r="HCY481" s="28"/>
      <c r="HCZ481" s="28"/>
      <c r="HDA481" s="28"/>
      <c r="HDB481" s="28"/>
      <c r="HDC481" s="28"/>
      <c r="HDD481" s="28"/>
      <c r="HDE481" s="28"/>
      <c r="HDF481" s="28"/>
      <c r="HDG481" s="28"/>
      <c r="HDH481" s="28"/>
      <c r="HDI481" s="28"/>
      <c r="HDJ481" s="28"/>
      <c r="HDK481" s="28"/>
      <c r="HDL481" s="28"/>
      <c r="HDM481" s="28"/>
      <c r="HDN481" s="28"/>
      <c r="HDO481" s="28"/>
      <c r="HDP481" s="28"/>
      <c r="HDQ481" s="28"/>
      <c r="HDR481" s="28"/>
      <c r="HDS481" s="28"/>
      <c r="HDT481" s="28"/>
      <c r="HDU481" s="28"/>
      <c r="HDV481" s="28"/>
      <c r="HDW481" s="28"/>
      <c r="HDX481" s="28"/>
      <c r="HDY481" s="28"/>
      <c r="HDZ481" s="28"/>
      <c r="HEA481" s="28"/>
      <c r="HEB481" s="28"/>
      <c r="HEC481" s="28"/>
      <c r="HED481" s="28"/>
      <c r="HEE481" s="28"/>
      <c r="HEF481" s="28"/>
      <c r="HEG481" s="28"/>
      <c r="HEH481" s="28"/>
      <c r="HEI481" s="28"/>
      <c r="HEJ481" s="28"/>
      <c r="HEK481" s="28"/>
      <c r="HEL481" s="28"/>
      <c r="HEM481" s="28"/>
      <c r="HEN481" s="28"/>
      <c r="HEO481" s="28"/>
      <c r="HEP481" s="28"/>
      <c r="HEQ481" s="28"/>
      <c r="HER481" s="28"/>
      <c r="HES481" s="28"/>
      <c r="HET481" s="28"/>
      <c r="HEU481" s="28"/>
      <c r="HEV481" s="28"/>
      <c r="HEW481" s="28"/>
      <c r="HEX481" s="28"/>
      <c r="HEY481" s="28"/>
      <c r="HEZ481" s="28"/>
      <c r="HFA481" s="28"/>
      <c r="HFB481" s="28"/>
      <c r="HFC481" s="28"/>
      <c r="HFD481" s="28"/>
      <c r="HFE481" s="28"/>
      <c r="HFF481" s="28"/>
      <c r="HFG481" s="28"/>
      <c r="HFH481" s="28"/>
      <c r="HFI481" s="28"/>
      <c r="HFJ481" s="28"/>
      <c r="HFK481" s="28"/>
      <c r="HFL481" s="28"/>
      <c r="HFM481" s="28"/>
      <c r="HFN481" s="28"/>
      <c r="HFO481" s="28"/>
      <c r="HFP481" s="28"/>
      <c r="HFQ481" s="28"/>
      <c r="HFR481" s="28"/>
      <c r="HFS481" s="28"/>
      <c r="HFT481" s="28"/>
      <c r="HFU481" s="28"/>
      <c r="HFV481" s="28"/>
      <c r="HFW481" s="28"/>
      <c r="HFX481" s="28"/>
      <c r="HFY481" s="28"/>
      <c r="HFZ481" s="28"/>
      <c r="HGA481" s="28"/>
      <c r="HGB481" s="28"/>
      <c r="HGC481" s="28"/>
      <c r="HGD481" s="28"/>
      <c r="HGE481" s="28"/>
      <c r="HGF481" s="28"/>
      <c r="HGG481" s="28"/>
      <c r="HGH481" s="28"/>
      <c r="HGI481" s="28"/>
      <c r="HGJ481" s="28"/>
      <c r="HGK481" s="28"/>
      <c r="HGL481" s="28"/>
      <c r="HGM481" s="28"/>
      <c r="HGN481" s="28"/>
      <c r="HGO481" s="28"/>
      <c r="HGP481" s="28"/>
      <c r="HGQ481" s="28"/>
      <c r="HGR481" s="28"/>
      <c r="HGS481" s="28"/>
      <c r="HGT481" s="28"/>
      <c r="HGU481" s="28"/>
      <c r="HGV481" s="28"/>
      <c r="HGW481" s="28"/>
      <c r="HGX481" s="28"/>
      <c r="HGY481" s="28"/>
      <c r="HGZ481" s="28"/>
      <c r="HHA481" s="28"/>
      <c r="HHB481" s="28"/>
      <c r="HHC481" s="28"/>
      <c r="HHD481" s="28"/>
      <c r="HHE481" s="28"/>
      <c r="HHF481" s="28"/>
      <c r="HHG481" s="28"/>
      <c r="HHH481" s="28"/>
      <c r="HHI481" s="28"/>
      <c r="HHJ481" s="28"/>
      <c r="HHK481" s="28"/>
      <c r="HHL481" s="28"/>
      <c r="HHM481" s="28"/>
      <c r="HHN481" s="28"/>
      <c r="HHO481" s="28"/>
      <c r="HHP481" s="28"/>
      <c r="HHQ481" s="28"/>
      <c r="HHR481" s="28"/>
      <c r="HHS481" s="28"/>
      <c r="HHT481" s="28"/>
      <c r="HHU481" s="28"/>
      <c r="HHV481" s="28"/>
      <c r="HHW481" s="28"/>
      <c r="HHX481" s="28"/>
      <c r="HHY481" s="28"/>
      <c r="HHZ481" s="28"/>
      <c r="HIA481" s="28"/>
      <c r="HIB481" s="28"/>
      <c r="HIC481" s="28"/>
      <c r="HID481" s="28"/>
      <c r="HIE481" s="28"/>
      <c r="HIF481" s="28"/>
      <c r="HIG481" s="28"/>
      <c r="HIH481" s="28"/>
      <c r="HII481" s="28"/>
      <c r="HIJ481" s="28"/>
      <c r="HIK481" s="28"/>
      <c r="HIL481" s="28"/>
      <c r="HIM481" s="28"/>
      <c r="HIN481" s="28"/>
      <c r="HIO481" s="28"/>
      <c r="HIP481" s="28"/>
      <c r="HIQ481" s="28"/>
      <c r="HIR481" s="28"/>
      <c r="HIS481" s="28"/>
      <c r="HIT481" s="28"/>
      <c r="HIU481" s="28"/>
      <c r="HIV481" s="28"/>
      <c r="HIW481" s="28"/>
      <c r="HIX481" s="28"/>
      <c r="HIY481" s="28"/>
      <c r="HIZ481" s="28"/>
      <c r="HJA481" s="28"/>
      <c r="HJB481" s="28"/>
      <c r="HJC481" s="28"/>
      <c r="HJD481" s="28"/>
      <c r="HJE481" s="28"/>
      <c r="HJF481" s="28"/>
      <c r="HJG481" s="28"/>
      <c r="HJH481" s="28"/>
      <c r="HJI481" s="28"/>
      <c r="HJJ481" s="28"/>
      <c r="HJK481" s="28"/>
      <c r="HJL481" s="28"/>
      <c r="HJM481" s="28"/>
      <c r="HJN481" s="28"/>
      <c r="HJO481" s="28"/>
      <c r="HJP481" s="28"/>
      <c r="HJQ481" s="28"/>
      <c r="HJR481" s="28"/>
      <c r="HJS481" s="28"/>
      <c r="HJT481" s="28"/>
      <c r="HJU481" s="28"/>
      <c r="HJV481" s="28"/>
      <c r="HJW481" s="28"/>
      <c r="HJX481" s="28"/>
      <c r="HJY481" s="28"/>
      <c r="HJZ481" s="28"/>
      <c r="HKA481" s="28"/>
      <c r="HKB481" s="28"/>
      <c r="HKC481" s="28"/>
      <c r="HKD481" s="28"/>
      <c r="HKE481" s="28"/>
      <c r="HKF481" s="28"/>
      <c r="HKG481" s="28"/>
      <c r="HKH481" s="28"/>
      <c r="HKI481" s="28"/>
      <c r="HKJ481" s="28"/>
      <c r="HKK481" s="28"/>
      <c r="HKL481" s="28"/>
      <c r="HKM481" s="28"/>
      <c r="HKN481" s="28"/>
      <c r="HKO481" s="28"/>
      <c r="HKP481" s="28"/>
      <c r="HKQ481" s="28"/>
      <c r="HKR481" s="28"/>
      <c r="HKS481" s="28"/>
      <c r="HKT481" s="28"/>
      <c r="HKU481" s="28"/>
      <c r="HKV481" s="28"/>
      <c r="HKW481" s="28"/>
      <c r="HKX481" s="28"/>
      <c r="HKY481" s="28"/>
      <c r="HKZ481" s="28"/>
      <c r="HLA481" s="28"/>
      <c r="HLB481" s="28"/>
      <c r="HLC481" s="28"/>
      <c r="HLD481" s="28"/>
      <c r="HLE481" s="28"/>
      <c r="HLF481" s="28"/>
      <c r="HLG481" s="28"/>
      <c r="HLH481" s="28"/>
      <c r="HLI481" s="28"/>
      <c r="HLJ481" s="28"/>
      <c r="HLK481" s="28"/>
      <c r="HLL481" s="28"/>
      <c r="HLM481" s="28"/>
      <c r="HLN481" s="28"/>
      <c r="HLO481" s="28"/>
      <c r="HLP481" s="28"/>
      <c r="HLQ481" s="28"/>
      <c r="HLR481" s="28"/>
      <c r="HLS481" s="28"/>
      <c r="HLT481" s="28"/>
      <c r="HLU481" s="28"/>
      <c r="HLV481" s="28"/>
      <c r="HLW481" s="28"/>
      <c r="HLX481" s="28"/>
      <c r="HLY481" s="28"/>
      <c r="HLZ481" s="28"/>
      <c r="HMA481" s="28"/>
      <c r="HMB481" s="28"/>
      <c r="HMC481" s="28"/>
      <c r="HMD481" s="28"/>
      <c r="HME481" s="28"/>
      <c r="HMF481" s="28"/>
      <c r="HMG481" s="28"/>
      <c r="HMH481" s="28"/>
      <c r="HMI481" s="28"/>
      <c r="HMJ481" s="28"/>
      <c r="HMK481" s="28"/>
      <c r="HML481" s="28"/>
      <c r="HMM481" s="28"/>
      <c r="HMN481" s="28"/>
      <c r="HMO481" s="28"/>
      <c r="HMP481" s="28"/>
      <c r="HMQ481" s="28"/>
      <c r="HMR481" s="28"/>
      <c r="HMS481" s="28"/>
      <c r="HMT481" s="28"/>
      <c r="HMU481" s="28"/>
      <c r="HMV481" s="28"/>
      <c r="HMW481" s="28"/>
      <c r="HMX481" s="28"/>
      <c r="HMY481" s="28"/>
      <c r="HMZ481" s="28"/>
      <c r="HNA481" s="28"/>
      <c r="HNB481" s="28"/>
      <c r="HNC481" s="28"/>
      <c r="HND481" s="28"/>
      <c r="HNE481" s="28"/>
      <c r="HNF481" s="28"/>
      <c r="HNG481" s="28"/>
      <c r="HNH481" s="28"/>
      <c r="HNI481" s="28"/>
      <c r="HNJ481" s="28"/>
      <c r="HNK481" s="28"/>
      <c r="HNL481" s="28"/>
      <c r="HNM481" s="28"/>
      <c r="HNN481" s="28"/>
      <c r="HNO481" s="28"/>
      <c r="HNP481" s="28"/>
      <c r="HNQ481" s="28"/>
      <c r="HNR481" s="28"/>
      <c r="HNS481" s="28"/>
      <c r="HNT481" s="28"/>
      <c r="HNU481" s="28"/>
      <c r="HNV481" s="28"/>
      <c r="HNW481" s="28"/>
      <c r="HNX481" s="28"/>
      <c r="HNY481" s="28"/>
      <c r="HNZ481" s="28"/>
      <c r="HOA481" s="28"/>
      <c r="HOB481" s="28"/>
      <c r="HOC481" s="28"/>
      <c r="HOD481" s="28"/>
      <c r="HOE481" s="28"/>
      <c r="HOF481" s="28"/>
      <c r="HOG481" s="28"/>
      <c r="HOH481" s="28"/>
      <c r="HOI481" s="28"/>
      <c r="HOJ481" s="28"/>
      <c r="HOK481" s="28"/>
      <c r="HOL481" s="28"/>
      <c r="HOM481" s="28"/>
      <c r="HON481" s="28"/>
      <c r="HOO481" s="28"/>
      <c r="HOP481" s="28"/>
      <c r="HOQ481" s="28"/>
      <c r="HOR481" s="28"/>
      <c r="HOS481" s="28"/>
      <c r="HOT481" s="28"/>
      <c r="HOU481" s="28"/>
      <c r="HOV481" s="28"/>
      <c r="HOW481" s="28"/>
      <c r="HOX481" s="28"/>
      <c r="HOY481" s="28"/>
      <c r="HOZ481" s="28"/>
      <c r="HPA481" s="28"/>
      <c r="HPB481" s="28"/>
      <c r="HPC481" s="28"/>
      <c r="HPD481" s="28"/>
      <c r="HPE481" s="28"/>
      <c r="HPF481" s="28"/>
      <c r="HPG481" s="28"/>
      <c r="HPH481" s="28"/>
      <c r="HPI481" s="28"/>
      <c r="HPJ481" s="28"/>
      <c r="HPK481" s="28"/>
      <c r="HPL481" s="28"/>
      <c r="HPM481" s="28"/>
      <c r="HPN481" s="28"/>
      <c r="HPO481" s="28"/>
      <c r="HPP481" s="28"/>
      <c r="HPQ481" s="28"/>
      <c r="HPR481" s="28"/>
      <c r="HPS481" s="28"/>
      <c r="HPT481" s="28"/>
      <c r="HPU481" s="28"/>
      <c r="HPV481" s="28"/>
      <c r="HPW481" s="28"/>
      <c r="HPX481" s="28"/>
      <c r="HPY481" s="28"/>
      <c r="HPZ481" s="28"/>
      <c r="HQA481" s="28"/>
      <c r="HQB481" s="28"/>
      <c r="HQC481" s="28"/>
      <c r="HQD481" s="28"/>
      <c r="HQE481" s="28"/>
      <c r="HQF481" s="28"/>
      <c r="HQG481" s="28"/>
      <c r="HQH481" s="28"/>
      <c r="HQI481" s="28"/>
      <c r="HQJ481" s="28"/>
      <c r="HQK481" s="28"/>
      <c r="HQL481" s="28"/>
      <c r="HQM481" s="28"/>
      <c r="HQN481" s="28"/>
      <c r="HQO481" s="28"/>
      <c r="HQP481" s="28"/>
      <c r="HQQ481" s="28"/>
      <c r="HQR481" s="28"/>
      <c r="HQS481" s="28"/>
      <c r="HQT481" s="28"/>
      <c r="HQU481" s="28"/>
      <c r="HQV481" s="28"/>
      <c r="HQW481" s="28"/>
      <c r="HQX481" s="28"/>
      <c r="HQY481" s="28"/>
      <c r="HQZ481" s="28"/>
      <c r="HRA481" s="28"/>
      <c r="HRB481" s="28"/>
      <c r="HRC481" s="28"/>
      <c r="HRD481" s="28"/>
      <c r="HRE481" s="28"/>
      <c r="HRF481" s="28"/>
      <c r="HRG481" s="28"/>
      <c r="HRH481" s="28"/>
      <c r="HRI481" s="28"/>
      <c r="HRJ481" s="28"/>
      <c r="HRK481" s="28"/>
      <c r="HRL481" s="28"/>
      <c r="HRM481" s="28"/>
      <c r="HRN481" s="28"/>
      <c r="HRO481" s="28"/>
      <c r="HRP481" s="28"/>
      <c r="HRQ481" s="28"/>
      <c r="HRR481" s="28"/>
      <c r="HRS481" s="28"/>
      <c r="HRT481" s="28"/>
      <c r="HRU481" s="28"/>
      <c r="HRV481" s="28"/>
      <c r="HRW481" s="28"/>
      <c r="HRX481" s="28"/>
      <c r="HRY481" s="28"/>
      <c r="HRZ481" s="28"/>
      <c r="HSA481" s="28"/>
      <c r="HSB481" s="28"/>
      <c r="HSC481" s="28"/>
      <c r="HSD481" s="28"/>
      <c r="HSE481" s="28"/>
      <c r="HSF481" s="28"/>
      <c r="HSG481" s="28"/>
      <c r="HSH481" s="28"/>
      <c r="HSI481" s="28"/>
      <c r="HSJ481" s="28"/>
      <c r="HSK481" s="28"/>
      <c r="HSL481" s="28"/>
      <c r="HSM481" s="28"/>
      <c r="HSN481" s="28"/>
      <c r="HSO481" s="28"/>
      <c r="HSP481" s="28"/>
      <c r="HSQ481" s="28"/>
      <c r="HSR481" s="28"/>
      <c r="HSS481" s="28"/>
      <c r="HST481" s="28"/>
      <c r="HSU481" s="28"/>
      <c r="HSV481" s="28"/>
      <c r="HSW481" s="28"/>
      <c r="HSX481" s="28"/>
      <c r="HSY481" s="28"/>
      <c r="HSZ481" s="28"/>
      <c r="HTA481" s="28"/>
      <c r="HTB481" s="28"/>
      <c r="HTC481" s="28"/>
      <c r="HTD481" s="28"/>
      <c r="HTE481" s="28"/>
      <c r="HTF481" s="28"/>
      <c r="HTG481" s="28"/>
      <c r="HTH481" s="28"/>
      <c r="HTI481" s="28"/>
      <c r="HTJ481" s="28"/>
      <c r="HTK481" s="28"/>
      <c r="HTL481" s="28"/>
      <c r="HTM481" s="28"/>
      <c r="HTN481" s="28"/>
      <c r="HTO481" s="28"/>
      <c r="HTP481" s="28"/>
      <c r="HTQ481" s="28"/>
      <c r="HTR481" s="28"/>
      <c r="HTS481" s="28"/>
      <c r="HTT481" s="28"/>
      <c r="HTU481" s="28"/>
      <c r="HTV481" s="28"/>
      <c r="HTW481" s="28"/>
      <c r="HTX481" s="28"/>
      <c r="HTY481" s="28"/>
      <c r="HTZ481" s="28"/>
      <c r="HUA481" s="28"/>
      <c r="HUB481" s="28"/>
      <c r="HUC481" s="28"/>
      <c r="HUD481" s="28"/>
      <c r="HUE481" s="28"/>
      <c r="HUF481" s="28"/>
      <c r="HUG481" s="28"/>
      <c r="HUH481" s="28"/>
      <c r="HUI481" s="28"/>
      <c r="HUJ481" s="28"/>
      <c r="HUK481" s="28"/>
      <c r="HUL481" s="28"/>
      <c r="HUM481" s="28"/>
      <c r="HUN481" s="28"/>
      <c r="HUO481" s="28"/>
      <c r="HUP481" s="28"/>
      <c r="HUQ481" s="28"/>
      <c r="HUR481" s="28"/>
      <c r="HUS481" s="28"/>
      <c r="HUT481" s="28"/>
      <c r="HUU481" s="28"/>
      <c r="HUV481" s="28"/>
      <c r="HUW481" s="28"/>
      <c r="HUX481" s="28"/>
      <c r="HUY481" s="28"/>
      <c r="HUZ481" s="28"/>
      <c r="HVA481" s="28"/>
      <c r="HVB481" s="28"/>
      <c r="HVC481" s="28"/>
      <c r="HVD481" s="28"/>
      <c r="HVE481" s="28"/>
      <c r="HVF481" s="28"/>
      <c r="HVG481" s="28"/>
      <c r="HVH481" s="28"/>
      <c r="HVI481" s="28"/>
      <c r="HVJ481" s="28"/>
      <c r="HVK481" s="28"/>
      <c r="HVL481" s="28"/>
      <c r="HVM481" s="28"/>
      <c r="HVN481" s="28"/>
      <c r="HVO481" s="28"/>
      <c r="HVP481" s="28"/>
      <c r="HVQ481" s="28"/>
      <c r="HVR481" s="28"/>
      <c r="HVS481" s="28"/>
      <c r="HVT481" s="28"/>
      <c r="HVU481" s="28"/>
      <c r="HVV481" s="28"/>
      <c r="HVW481" s="28"/>
      <c r="HVX481" s="28"/>
      <c r="HVY481" s="28"/>
      <c r="HVZ481" s="28"/>
      <c r="HWA481" s="28"/>
      <c r="HWB481" s="28"/>
      <c r="HWC481" s="28"/>
      <c r="HWD481" s="28"/>
      <c r="HWE481" s="28"/>
      <c r="HWF481" s="28"/>
      <c r="HWG481" s="28"/>
      <c r="HWH481" s="28"/>
      <c r="HWI481" s="28"/>
      <c r="HWJ481" s="28"/>
      <c r="HWK481" s="28"/>
      <c r="HWL481" s="28"/>
      <c r="HWM481" s="28"/>
      <c r="HWN481" s="28"/>
      <c r="HWO481" s="28"/>
      <c r="HWP481" s="28"/>
      <c r="HWQ481" s="28"/>
      <c r="HWR481" s="28"/>
      <c r="HWS481" s="28"/>
      <c r="HWT481" s="28"/>
      <c r="HWU481" s="28"/>
      <c r="HWV481" s="28"/>
      <c r="HWW481" s="28"/>
      <c r="HWX481" s="28"/>
      <c r="HWY481" s="28"/>
      <c r="HWZ481" s="28"/>
      <c r="HXA481" s="28"/>
      <c r="HXB481" s="28"/>
      <c r="HXC481" s="28"/>
      <c r="HXD481" s="28"/>
      <c r="HXE481" s="28"/>
      <c r="HXF481" s="28"/>
      <c r="HXG481" s="28"/>
      <c r="HXH481" s="28"/>
      <c r="HXI481" s="28"/>
      <c r="HXJ481" s="28"/>
      <c r="HXK481" s="28"/>
      <c r="HXL481" s="28"/>
      <c r="HXM481" s="28"/>
      <c r="HXN481" s="28"/>
      <c r="HXO481" s="28"/>
      <c r="HXP481" s="28"/>
      <c r="HXQ481" s="28"/>
      <c r="HXR481" s="28"/>
      <c r="HXS481" s="28"/>
      <c r="HXT481" s="28"/>
      <c r="HXU481" s="28"/>
      <c r="HXV481" s="28"/>
      <c r="HXW481" s="28"/>
      <c r="HXX481" s="28"/>
      <c r="HXY481" s="28"/>
      <c r="HXZ481" s="28"/>
      <c r="HYA481" s="28"/>
      <c r="HYB481" s="28"/>
      <c r="HYC481" s="28"/>
      <c r="HYD481" s="28"/>
      <c r="HYE481" s="28"/>
      <c r="HYF481" s="28"/>
      <c r="HYG481" s="28"/>
      <c r="HYH481" s="28"/>
      <c r="HYI481" s="28"/>
      <c r="HYJ481" s="28"/>
      <c r="HYK481" s="28"/>
      <c r="HYL481" s="28"/>
      <c r="HYM481" s="28"/>
      <c r="HYN481" s="28"/>
      <c r="HYO481" s="28"/>
      <c r="HYP481" s="28"/>
      <c r="HYQ481" s="28"/>
      <c r="HYR481" s="28"/>
      <c r="HYS481" s="28"/>
      <c r="HYT481" s="28"/>
      <c r="HYU481" s="28"/>
      <c r="HYV481" s="28"/>
      <c r="HYW481" s="28"/>
      <c r="HYX481" s="28"/>
      <c r="HYY481" s="28"/>
      <c r="HYZ481" s="28"/>
      <c r="HZA481" s="28"/>
      <c r="HZB481" s="28"/>
      <c r="HZC481" s="28"/>
      <c r="HZD481" s="28"/>
      <c r="HZE481" s="28"/>
      <c r="HZF481" s="28"/>
      <c r="HZG481" s="28"/>
      <c r="HZH481" s="28"/>
      <c r="HZI481" s="28"/>
      <c r="HZJ481" s="28"/>
      <c r="HZK481" s="28"/>
      <c r="HZL481" s="28"/>
      <c r="HZM481" s="28"/>
      <c r="HZN481" s="28"/>
      <c r="HZO481" s="28"/>
      <c r="HZP481" s="28"/>
      <c r="HZQ481" s="28"/>
      <c r="HZR481" s="28"/>
      <c r="HZS481" s="28"/>
      <c r="HZT481" s="28"/>
      <c r="HZU481" s="28"/>
      <c r="HZV481" s="28"/>
      <c r="HZW481" s="28"/>
      <c r="HZX481" s="28"/>
      <c r="HZY481" s="28"/>
      <c r="HZZ481" s="28"/>
      <c r="IAA481" s="28"/>
      <c r="IAB481" s="28"/>
      <c r="IAC481" s="28"/>
      <c r="IAD481" s="28"/>
      <c r="IAE481" s="28"/>
      <c r="IAF481" s="28"/>
      <c r="IAG481" s="28"/>
      <c r="IAH481" s="28"/>
      <c r="IAI481" s="28"/>
      <c r="IAJ481" s="28"/>
      <c r="IAK481" s="28"/>
      <c r="IAL481" s="28"/>
      <c r="IAM481" s="28"/>
      <c r="IAN481" s="28"/>
      <c r="IAO481" s="28"/>
      <c r="IAP481" s="28"/>
      <c r="IAQ481" s="28"/>
      <c r="IAR481" s="28"/>
      <c r="IAS481" s="28"/>
      <c r="IAT481" s="28"/>
      <c r="IAU481" s="28"/>
      <c r="IAV481" s="28"/>
      <c r="IAW481" s="28"/>
      <c r="IAX481" s="28"/>
      <c r="IAY481" s="28"/>
      <c r="IAZ481" s="28"/>
      <c r="IBA481" s="28"/>
      <c r="IBB481" s="28"/>
      <c r="IBC481" s="28"/>
      <c r="IBD481" s="28"/>
      <c r="IBE481" s="28"/>
      <c r="IBF481" s="28"/>
      <c r="IBG481" s="28"/>
      <c r="IBH481" s="28"/>
      <c r="IBI481" s="28"/>
      <c r="IBJ481" s="28"/>
      <c r="IBK481" s="28"/>
      <c r="IBL481" s="28"/>
      <c r="IBM481" s="28"/>
      <c r="IBN481" s="28"/>
      <c r="IBO481" s="28"/>
      <c r="IBP481" s="28"/>
      <c r="IBQ481" s="28"/>
      <c r="IBR481" s="28"/>
      <c r="IBS481" s="28"/>
      <c r="IBT481" s="28"/>
      <c r="IBU481" s="28"/>
      <c r="IBV481" s="28"/>
      <c r="IBW481" s="28"/>
      <c r="IBX481" s="28"/>
      <c r="IBY481" s="28"/>
      <c r="IBZ481" s="28"/>
      <c r="ICA481" s="28"/>
      <c r="ICB481" s="28"/>
      <c r="ICC481" s="28"/>
      <c r="ICD481" s="28"/>
      <c r="ICE481" s="28"/>
      <c r="ICF481" s="28"/>
      <c r="ICG481" s="28"/>
      <c r="ICH481" s="28"/>
      <c r="ICI481" s="28"/>
      <c r="ICJ481" s="28"/>
      <c r="ICK481" s="28"/>
      <c r="ICL481" s="28"/>
      <c r="ICM481" s="28"/>
      <c r="ICN481" s="28"/>
      <c r="ICO481" s="28"/>
      <c r="ICP481" s="28"/>
      <c r="ICQ481" s="28"/>
      <c r="ICR481" s="28"/>
      <c r="ICS481" s="28"/>
      <c r="ICT481" s="28"/>
      <c r="ICU481" s="28"/>
      <c r="ICV481" s="28"/>
      <c r="ICW481" s="28"/>
      <c r="ICX481" s="28"/>
      <c r="ICY481" s="28"/>
      <c r="ICZ481" s="28"/>
      <c r="IDA481" s="28"/>
      <c r="IDB481" s="28"/>
      <c r="IDC481" s="28"/>
      <c r="IDD481" s="28"/>
      <c r="IDE481" s="28"/>
      <c r="IDF481" s="28"/>
      <c r="IDG481" s="28"/>
      <c r="IDH481" s="28"/>
      <c r="IDI481" s="28"/>
      <c r="IDJ481" s="28"/>
      <c r="IDK481" s="28"/>
      <c r="IDL481" s="28"/>
      <c r="IDM481" s="28"/>
      <c r="IDN481" s="28"/>
      <c r="IDO481" s="28"/>
      <c r="IDP481" s="28"/>
      <c r="IDQ481" s="28"/>
      <c r="IDR481" s="28"/>
      <c r="IDS481" s="28"/>
      <c r="IDT481" s="28"/>
      <c r="IDU481" s="28"/>
      <c r="IDV481" s="28"/>
      <c r="IDW481" s="28"/>
      <c r="IDX481" s="28"/>
      <c r="IDY481" s="28"/>
      <c r="IDZ481" s="28"/>
      <c r="IEA481" s="28"/>
      <c r="IEB481" s="28"/>
      <c r="IEC481" s="28"/>
      <c r="IED481" s="28"/>
      <c r="IEE481" s="28"/>
      <c r="IEF481" s="28"/>
      <c r="IEG481" s="28"/>
      <c r="IEH481" s="28"/>
      <c r="IEI481" s="28"/>
      <c r="IEJ481" s="28"/>
      <c r="IEK481" s="28"/>
      <c r="IEL481" s="28"/>
      <c r="IEM481" s="28"/>
      <c r="IEN481" s="28"/>
      <c r="IEO481" s="28"/>
      <c r="IEP481" s="28"/>
      <c r="IEQ481" s="28"/>
      <c r="IER481" s="28"/>
      <c r="IES481" s="28"/>
      <c r="IET481" s="28"/>
      <c r="IEU481" s="28"/>
      <c r="IEV481" s="28"/>
      <c r="IEW481" s="28"/>
      <c r="IEX481" s="28"/>
      <c r="IEY481" s="28"/>
      <c r="IEZ481" s="28"/>
      <c r="IFA481" s="28"/>
      <c r="IFB481" s="28"/>
      <c r="IFC481" s="28"/>
      <c r="IFD481" s="28"/>
      <c r="IFE481" s="28"/>
      <c r="IFF481" s="28"/>
      <c r="IFG481" s="28"/>
      <c r="IFH481" s="28"/>
      <c r="IFI481" s="28"/>
      <c r="IFJ481" s="28"/>
      <c r="IFK481" s="28"/>
      <c r="IFL481" s="28"/>
      <c r="IFM481" s="28"/>
      <c r="IFN481" s="28"/>
      <c r="IFO481" s="28"/>
      <c r="IFP481" s="28"/>
      <c r="IFQ481" s="28"/>
      <c r="IFR481" s="28"/>
      <c r="IFS481" s="28"/>
      <c r="IFT481" s="28"/>
      <c r="IFU481" s="28"/>
      <c r="IFV481" s="28"/>
      <c r="IFW481" s="28"/>
      <c r="IFX481" s="28"/>
      <c r="IFY481" s="28"/>
      <c r="IFZ481" s="28"/>
      <c r="IGA481" s="28"/>
      <c r="IGB481" s="28"/>
      <c r="IGC481" s="28"/>
      <c r="IGD481" s="28"/>
      <c r="IGE481" s="28"/>
      <c r="IGF481" s="28"/>
      <c r="IGG481" s="28"/>
      <c r="IGH481" s="28"/>
      <c r="IGI481" s="28"/>
      <c r="IGJ481" s="28"/>
      <c r="IGK481" s="28"/>
      <c r="IGL481" s="28"/>
      <c r="IGM481" s="28"/>
      <c r="IGN481" s="28"/>
      <c r="IGO481" s="28"/>
      <c r="IGP481" s="28"/>
      <c r="IGQ481" s="28"/>
      <c r="IGR481" s="28"/>
      <c r="IGS481" s="28"/>
      <c r="IGT481" s="28"/>
      <c r="IGU481" s="28"/>
      <c r="IGV481" s="28"/>
      <c r="IGW481" s="28"/>
      <c r="IGX481" s="28"/>
      <c r="IGY481" s="28"/>
      <c r="IGZ481" s="28"/>
      <c r="IHA481" s="28"/>
      <c r="IHB481" s="28"/>
      <c r="IHC481" s="28"/>
      <c r="IHD481" s="28"/>
      <c r="IHE481" s="28"/>
      <c r="IHF481" s="28"/>
      <c r="IHG481" s="28"/>
      <c r="IHH481" s="28"/>
      <c r="IHI481" s="28"/>
      <c r="IHJ481" s="28"/>
      <c r="IHK481" s="28"/>
      <c r="IHL481" s="28"/>
      <c r="IHM481" s="28"/>
      <c r="IHN481" s="28"/>
      <c r="IHO481" s="28"/>
      <c r="IHP481" s="28"/>
      <c r="IHQ481" s="28"/>
      <c r="IHR481" s="28"/>
      <c r="IHS481" s="28"/>
      <c r="IHT481" s="28"/>
      <c r="IHU481" s="28"/>
      <c r="IHV481" s="28"/>
      <c r="IHW481" s="28"/>
      <c r="IHX481" s="28"/>
      <c r="IHY481" s="28"/>
      <c r="IHZ481" s="28"/>
      <c r="IIA481" s="28"/>
      <c r="IIB481" s="28"/>
      <c r="IIC481" s="28"/>
      <c r="IID481" s="28"/>
      <c r="IIE481" s="28"/>
      <c r="IIF481" s="28"/>
      <c r="IIG481" s="28"/>
      <c r="IIH481" s="28"/>
      <c r="III481" s="28"/>
      <c r="IIJ481" s="28"/>
      <c r="IIK481" s="28"/>
      <c r="IIL481" s="28"/>
      <c r="IIM481" s="28"/>
      <c r="IIN481" s="28"/>
      <c r="IIO481" s="28"/>
      <c r="IIP481" s="28"/>
      <c r="IIQ481" s="28"/>
      <c r="IIR481" s="28"/>
      <c r="IIS481" s="28"/>
      <c r="IIT481" s="28"/>
      <c r="IIU481" s="28"/>
      <c r="IIV481" s="28"/>
      <c r="IIW481" s="28"/>
      <c r="IIX481" s="28"/>
      <c r="IIY481" s="28"/>
      <c r="IIZ481" s="28"/>
      <c r="IJA481" s="28"/>
      <c r="IJB481" s="28"/>
      <c r="IJC481" s="28"/>
      <c r="IJD481" s="28"/>
      <c r="IJE481" s="28"/>
      <c r="IJF481" s="28"/>
      <c r="IJG481" s="28"/>
      <c r="IJH481" s="28"/>
      <c r="IJI481" s="28"/>
      <c r="IJJ481" s="28"/>
      <c r="IJK481" s="28"/>
      <c r="IJL481" s="28"/>
      <c r="IJM481" s="28"/>
      <c r="IJN481" s="28"/>
      <c r="IJO481" s="28"/>
      <c r="IJP481" s="28"/>
      <c r="IJQ481" s="28"/>
      <c r="IJR481" s="28"/>
      <c r="IJS481" s="28"/>
      <c r="IJT481" s="28"/>
      <c r="IJU481" s="28"/>
      <c r="IJV481" s="28"/>
      <c r="IJW481" s="28"/>
      <c r="IJX481" s="28"/>
      <c r="IJY481" s="28"/>
      <c r="IJZ481" s="28"/>
      <c r="IKA481" s="28"/>
      <c r="IKB481" s="28"/>
      <c r="IKC481" s="28"/>
      <c r="IKD481" s="28"/>
      <c r="IKE481" s="28"/>
      <c r="IKF481" s="28"/>
      <c r="IKG481" s="28"/>
      <c r="IKH481" s="28"/>
      <c r="IKI481" s="28"/>
      <c r="IKJ481" s="28"/>
      <c r="IKK481" s="28"/>
      <c r="IKL481" s="28"/>
      <c r="IKM481" s="28"/>
      <c r="IKN481" s="28"/>
      <c r="IKO481" s="28"/>
      <c r="IKP481" s="28"/>
      <c r="IKQ481" s="28"/>
      <c r="IKR481" s="28"/>
      <c r="IKS481" s="28"/>
      <c r="IKT481" s="28"/>
      <c r="IKU481" s="28"/>
      <c r="IKV481" s="28"/>
      <c r="IKW481" s="28"/>
      <c r="IKX481" s="28"/>
      <c r="IKY481" s="28"/>
      <c r="IKZ481" s="28"/>
      <c r="ILA481" s="28"/>
      <c r="ILB481" s="28"/>
      <c r="ILC481" s="28"/>
      <c r="ILD481" s="28"/>
      <c r="ILE481" s="28"/>
      <c r="ILF481" s="28"/>
      <c r="ILG481" s="28"/>
      <c r="ILH481" s="28"/>
      <c r="ILI481" s="28"/>
      <c r="ILJ481" s="28"/>
      <c r="ILK481" s="28"/>
      <c r="ILL481" s="28"/>
      <c r="ILM481" s="28"/>
      <c r="ILN481" s="28"/>
      <c r="ILO481" s="28"/>
      <c r="ILP481" s="28"/>
      <c r="ILQ481" s="28"/>
      <c r="ILR481" s="28"/>
      <c r="ILS481" s="28"/>
      <c r="ILT481" s="28"/>
      <c r="ILU481" s="28"/>
      <c r="ILV481" s="28"/>
      <c r="ILW481" s="28"/>
      <c r="ILX481" s="28"/>
      <c r="ILY481" s="28"/>
      <c r="ILZ481" s="28"/>
      <c r="IMA481" s="28"/>
      <c r="IMB481" s="28"/>
      <c r="IMC481" s="28"/>
      <c r="IMD481" s="28"/>
      <c r="IME481" s="28"/>
      <c r="IMF481" s="28"/>
      <c r="IMG481" s="28"/>
      <c r="IMH481" s="28"/>
      <c r="IMI481" s="28"/>
      <c r="IMJ481" s="28"/>
      <c r="IMK481" s="28"/>
      <c r="IML481" s="28"/>
      <c r="IMM481" s="28"/>
      <c r="IMN481" s="28"/>
      <c r="IMO481" s="28"/>
      <c r="IMP481" s="28"/>
      <c r="IMQ481" s="28"/>
      <c r="IMR481" s="28"/>
      <c r="IMS481" s="28"/>
      <c r="IMT481" s="28"/>
      <c r="IMU481" s="28"/>
      <c r="IMV481" s="28"/>
      <c r="IMW481" s="28"/>
      <c r="IMX481" s="28"/>
      <c r="IMY481" s="28"/>
      <c r="IMZ481" s="28"/>
      <c r="INA481" s="28"/>
      <c r="INB481" s="28"/>
      <c r="INC481" s="28"/>
      <c r="IND481" s="28"/>
      <c r="INE481" s="28"/>
      <c r="INF481" s="28"/>
      <c r="ING481" s="28"/>
      <c r="INH481" s="28"/>
      <c r="INI481" s="28"/>
      <c r="INJ481" s="28"/>
      <c r="INK481" s="28"/>
      <c r="INL481" s="28"/>
      <c r="INM481" s="28"/>
      <c r="INN481" s="28"/>
      <c r="INO481" s="28"/>
      <c r="INP481" s="28"/>
      <c r="INQ481" s="28"/>
      <c r="INR481" s="28"/>
      <c r="INS481" s="28"/>
      <c r="INT481" s="28"/>
      <c r="INU481" s="28"/>
      <c r="INV481" s="28"/>
      <c r="INW481" s="28"/>
      <c r="INX481" s="28"/>
      <c r="INY481" s="28"/>
      <c r="INZ481" s="28"/>
      <c r="IOA481" s="28"/>
      <c r="IOB481" s="28"/>
      <c r="IOC481" s="28"/>
      <c r="IOD481" s="28"/>
      <c r="IOE481" s="28"/>
      <c r="IOF481" s="28"/>
      <c r="IOG481" s="28"/>
      <c r="IOH481" s="28"/>
      <c r="IOI481" s="28"/>
      <c r="IOJ481" s="28"/>
      <c r="IOK481" s="28"/>
      <c r="IOL481" s="28"/>
      <c r="IOM481" s="28"/>
      <c r="ION481" s="28"/>
      <c r="IOO481" s="28"/>
      <c r="IOP481" s="28"/>
      <c r="IOQ481" s="28"/>
      <c r="IOR481" s="28"/>
      <c r="IOS481" s="28"/>
      <c r="IOT481" s="28"/>
      <c r="IOU481" s="28"/>
      <c r="IOV481" s="28"/>
      <c r="IOW481" s="28"/>
      <c r="IOX481" s="28"/>
      <c r="IOY481" s="28"/>
      <c r="IOZ481" s="28"/>
      <c r="IPA481" s="28"/>
      <c r="IPB481" s="28"/>
      <c r="IPC481" s="28"/>
      <c r="IPD481" s="28"/>
      <c r="IPE481" s="28"/>
      <c r="IPF481" s="28"/>
      <c r="IPG481" s="28"/>
      <c r="IPH481" s="28"/>
      <c r="IPI481" s="28"/>
      <c r="IPJ481" s="28"/>
      <c r="IPK481" s="28"/>
      <c r="IPL481" s="28"/>
      <c r="IPM481" s="28"/>
      <c r="IPN481" s="28"/>
      <c r="IPO481" s="28"/>
      <c r="IPP481" s="28"/>
      <c r="IPQ481" s="28"/>
      <c r="IPR481" s="28"/>
      <c r="IPS481" s="28"/>
      <c r="IPT481" s="28"/>
      <c r="IPU481" s="28"/>
      <c r="IPV481" s="28"/>
      <c r="IPW481" s="28"/>
      <c r="IPX481" s="28"/>
      <c r="IPY481" s="28"/>
      <c r="IPZ481" s="28"/>
      <c r="IQA481" s="28"/>
      <c r="IQB481" s="28"/>
      <c r="IQC481" s="28"/>
      <c r="IQD481" s="28"/>
      <c r="IQE481" s="28"/>
      <c r="IQF481" s="28"/>
      <c r="IQG481" s="28"/>
      <c r="IQH481" s="28"/>
      <c r="IQI481" s="28"/>
      <c r="IQJ481" s="28"/>
      <c r="IQK481" s="28"/>
      <c r="IQL481" s="28"/>
      <c r="IQM481" s="28"/>
      <c r="IQN481" s="28"/>
      <c r="IQO481" s="28"/>
      <c r="IQP481" s="28"/>
      <c r="IQQ481" s="28"/>
      <c r="IQR481" s="28"/>
      <c r="IQS481" s="28"/>
      <c r="IQT481" s="28"/>
      <c r="IQU481" s="28"/>
      <c r="IQV481" s="28"/>
      <c r="IQW481" s="28"/>
      <c r="IQX481" s="28"/>
      <c r="IQY481" s="28"/>
      <c r="IQZ481" s="28"/>
      <c r="IRA481" s="28"/>
      <c r="IRB481" s="28"/>
      <c r="IRC481" s="28"/>
      <c r="IRD481" s="28"/>
      <c r="IRE481" s="28"/>
      <c r="IRF481" s="28"/>
      <c r="IRG481" s="28"/>
      <c r="IRH481" s="28"/>
      <c r="IRI481" s="28"/>
      <c r="IRJ481" s="28"/>
      <c r="IRK481" s="28"/>
      <c r="IRL481" s="28"/>
      <c r="IRM481" s="28"/>
      <c r="IRN481" s="28"/>
      <c r="IRO481" s="28"/>
      <c r="IRP481" s="28"/>
      <c r="IRQ481" s="28"/>
      <c r="IRR481" s="28"/>
      <c r="IRS481" s="28"/>
      <c r="IRT481" s="28"/>
      <c r="IRU481" s="28"/>
      <c r="IRV481" s="28"/>
      <c r="IRW481" s="28"/>
      <c r="IRX481" s="28"/>
      <c r="IRY481" s="28"/>
      <c r="IRZ481" s="28"/>
      <c r="ISA481" s="28"/>
      <c r="ISB481" s="28"/>
      <c r="ISC481" s="28"/>
      <c r="ISD481" s="28"/>
      <c r="ISE481" s="28"/>
      <c r="ISF481" s="28"/>
      <c r="ISG481" s="28"/>
      <c r="ISH481" s="28"/>
      <c r="ISI481" s="28"/>
      <c r="ISJ481" s="28"/>
      <c r="ISK481" s="28"/>
      <c r="ISL481" s="28"/>
      <c r="ISM481" s="28"/>
      <c r="ISN481" s="28"/>
      <c r="ISO481" s="28"/>
      <c r="ISP481" s="28"/>
      <c r="ISQ481" s="28"/>
      <c r="ISR481" s="28"/>
      <c r="ISS481" s="28"/>
      <c r="IST481" s="28"/>
      <c r="ISU481" s="28"/>
      <c r="ISV481" s="28"/>
      <c r="ISW481" s="28"/>
      <c r="ISX481" s="28"/>
      <c r="ISY481" s="28"/>
      <c r="ISZ481" s="28"/>
      <c r="ITA481" s="28"/>
      <c r="ITB481" s="28"/>
      <c r="ITC481" s="28"/>
      <c r="ITD481" s="28"/>
      <c r="ITE481" s="28"/>
      <c r="ITF481" s="28"/>
      <c r="ITG481" s="28"/>
      <c r="ITH481" s="28"/>
      <c r="ITI481" s="28"/>
      <c r="ITJ481" s="28"/>
      <c r="ITK481" s="28"/>
      <c r="ITL481" s="28"/>
      <c r="ITM481" s="28"/>
      <c r="ITN481" s="28"/>
      <c r="ITO481" s="28"/>
      <c r="ITP481" s="28"/>
      <c r="ITQ481" s="28"/>
      <c r="ITR481" s="28"/>
      <c r="ITS481" s="28"/>
      <c r="ITT481" s="28"/>
      <c r="ITU481" s="28"/>
      <c r="ITV481" s="28"/>
      <c r="ITW481" s="28"/>
      <c r="ITX481" s="28"/>
      <c r="ITY481" s="28"/>
      <c r="ITZ481" s="28"/>
      <c r="IUA481" s="28"/>
      <c r="IUB481" s="28"/>
      <c r="IUC481" s="28"/>
      <c r="IUD481" s="28"/>
      <c r="IUE481" s="28"/>
      <c r="IUF481" s="28"/>
      <c r="IUG481" s="28"/>
      <c r="IUH481" s="28"/>
      <c r="IUI481" s="28"/>
      <c r="IUJ481" s="28"/>
      <c r="IUK481" s="28"/>
      <c r="IUL481" s="28"/>
      <c r="IUM481" s="28"/>
      <c r="IUN481" s="28"/>
      <c r="IUO481" s="28"/>
      <c r="IUP481" s="28"/>
      <c r="IUQ481" s="28"/>
      <c r="IUR481" s="28"/>
      <c r="IUS481" s="28"/>
      <c r="IUT481" s="28"/>
      <c r="IUU481" s="28"/>
      <c r="IUV481" s="28"/>
      <c r="IUW481" s="28"/>
      <c r="IUX481" s="28"/>
      <c r="IUY481" s="28"/>
      <c r="IUZ481" s="28"/>
      <c r="IVA481" s="28"/>
      <c r="IVB481" s="28"/>
      <c r="IVC481" s="28"/>
      <c r="IVD481" s="28"/>
      <c r="IVE481" s="28"/>
      <c r="IVF481" s="28"/>
      <c r="IVG481" s="28"/>
      <c r="IVH481" s="28"/>
      <c r="IVI481" s="28"/>
      <c r="IVJ481" s="28"/>
      <c r="IVK481" s="28"/>
      <c r="IVL481" s="28"/>
      <c r="IVM481" s="28"/>
      <c r="IVN481" s="28"/>
      <c r="IVO481" s="28"/>
      <c r="IVP481" s="28"/>
      <c r="IVQ481" s="28"/>
      <c r="IVR481" s="28"/>
      <c r="IVS481" s="28"/>
      <c r="IVT481" s="28"/>
      <c r="IVU481" s="28"/>
      <c r="IVV481" s="28"/>
      <c r="IVW481" s="28"/>
      <c r="IVX481" s="28"/>
      <c r="IVY481" s="28"/>
      <c r="IVZ481" s="28"/>
      <c r="IWA481" s="28"/>
      <c r="IWB481" s="28"/>
      <c r="IWC481" s="28"/>
      <c r="IWD481" s="28"/>
      <c r="IWE481" s="28"/>
      <c r="IWF481" s="28"/>
      <c r="IWG481" s="28"/>
      <c r="IWH481" s="28"/>
      <c r="IWI481" s="28"/>
      <c r="IWJ481" s="28"/>
      <c r="IWK481" s="28"/>
      <c r="IWL481" s="28"/>
      <c r="IWM481" s="28"/>
      <c r="IWN481" s="28"/>
      <c r="IWO481" s="28"/>
      <c r="IWP481" s="28"/>
      <c r="IWQ481" s="28"/>
      <c r="IWR481" s="28"/>
      <c r="IWS481" s="28"/>
      <c r="IWT481" s="28"/>
      <c r="IWU481" s="28"/>
      <c r="IWV481" s="28"/>
      <c r="IWW481" s="28"/>
      <c r="IWX481" s="28"/>
      <c r="IWY481" s="28"/>
      <c r="IWZ481" s="28"/>
      <c r="IXA481" s="28"/>
      <c r="IXB481" s="28"/>
      <c r="IXC481" s="28"/>
      <c r="IXD481" s="28"/>
      <c r="IXE481" s="28"/>
      <c r="IXF481" s="28"/>
      <c r="IXG481" s="28"/>
      <c r="IXH481" s="28"/>
      <c r="IXI481" s="28"/>
      <c r="IXJ481" s="28"/>
      <c r="IXK481" s="28"/>
      <c r="IXL481" s="28"/>
      <c r="IXM481" s="28"/>
      <c r="IXN481" s="28"/>
      <c r="IXO481" s="28"/>
      <c r="IXP481" s="28"/>
      <c r="IXQ481" s="28"/>
      <c r="IXR481" s="28"/>
      <c r="IXS481" s="28"/>
      <c r="IXT481" s="28"/>
      <c r="IXU481" s="28"/>
      <c r="IXV481" s="28"/>
      <c r="IXW481" s="28"/>
      <c r="IXX481" s="28"/>
      <c r="IXY481" s="28"/>
      <c r="IXZ481" s="28"/>
      <c r="IYA481" s="28"/>
      <c r="IYB481" s="28"/>
      <c r="IYC481" s="28"/>
      <c r="IYD481" s="28"/>
      <c r="IYE481" s="28"/>
      <c r="IYF481" s="28"/>
      <c r="IYG481" s="28"/>
      <c r="IYH481" s="28"/>
      <c r="IYI481" s="28"/>
      <c r="IYJ481" s="28"/>
      <c r="IYK481" s="28"/>
      <c r="IYL481" s="28"/>
      <c r="IYM481" s="28"/>
      <c r="IYN481" s="28"/>
      <c r="IYO481" s="28"/>
      <c r="IYP481" s="28"/>
      <c r="IYQ481" s="28"/>
      <c r="IYR481" s="28"/>
      <c r="IYS481" s="28"/>
      <c r="IYT481" s="28"/>
      <c r="IYU481" s="28"/>
      <c r="IYV481" s="28"/>
      <c r="IYW481" s="28"/>
      <c r="IYX481" s="28"/>
      <c r="IYY481" s="28"/>
      <c r="IYZ481" s="28"/>
      <c r="IZA481" s="28"/>
      <c r="IZB481" s="28"/>
      <c r="IZC481" s="28"/>
      <c r="IZD481" s="28"/>
      <c r="IZE481" s="28"/>
      <c r="IZF481" s="28"/>
      <c r="IZG481" s="28"/>
      <c r="IZH481" s="28"/>
      <c r="IZI481" s="28"/>
      <c r="IZJ481" s="28"/>
      <c r="IZK481" s="28"/>
      <c r="IZL481" s="28"/>
      <c r="IZM481" s="28"/>
      <c r="IZN481" s="28"/>
      <c r="IZO481" s="28"/>
      <c r="IZP481" s="28"/>
      <c r="IZQ481" s="28"/>
      <c r="IZR481" s="28"/>
      <c r="IZS481" s="28"/>
      <c r="IZT481" s="28"/>
      <c r="IZU481" s="28"/>
      <c r="IZV481" s="28"/>
      <c r="IZW481" s="28"/>
      <c r="IZX481" s="28"/>
      <c r="IZY481" s="28"/>
      <c r="IZZ481" s="28"/>
      <c r="JAA481" s="28"/>
      <c r="JAB481" s="28"/>
      <c r="JAC481" s="28"/>
      <c r="JAD481" s="28"/>
      <c r="JAE481" s="28"/>
      <c r="JAF481" s="28"/>
      <c r="JAG481" s="28"/>
      <c r="JAH481" s="28"/>
      <c r="JAI481" s="28"/>
      <c r="JAJ481" s="28"/>
      <c r="JAK481" s="28"/>
      <c r="JAL481" s="28"/>
      <c r="JAM481" s="28"/>
      <c r="JAN481" s="28"/>
      <c r="JAO481" s="28"/>
      <c r="JAP481" s="28"/>
      <c r="JAQ481" s="28"/>
      <c r="JAR481" s="28"/>
      <c r="JAS481" s="28"/>
      <c r="JAT481" s="28"/>
      <c r="JAU481" s="28"/>
      <c r="JAV481" s="28"/>
      <c r="JAW481" s="28"/>
      <c r="JAX481" s="28"/>
      <c r="JAY481" s="28"/>
      <c r="JAZ481" s="28"/>
      <c r="JBA481" s="28"/>
      <c r="JBB481" s="28"/>
      <c r="JBC481" s="28"/>
      <c r="JBD481" s="28"/>
      <c r="JBE481" s="28"/>
      <c r="JBF481" s="28"/>
      <c r="JBG481" s="28"/>
      <c r="JBH481" s="28"/>
      <c r="JBI481" s="28"/>
      <c r="JBJ481" s="28"/>
      <c r="JBK481" s="28"/>
      <c r="JBL481" s="28"/>
      <c r="JBM481" s="28"/>
      <c r="JBN481" s="28"/>
      <c r="JBO481" s="28"/>
      <c r="JBP481" s="28"/>
      <c r="JBQ481" s="28"/>
      <c r="JBR481" s="28"/>
      <c r="JBS481" s="28"/>
      <c r="JBT481" s="28"/>
      <c r="JBU481" s="28"/>
      <c r="JBV481" s="28"/>
      <c r="JBW481" s="28"/>
      <c r="JBX481" s="28"/>
      <c r="JBY481" s="28"/>
      <c r="JBZ481" s="28"/>
      <c r="JCA481" s="28"/>
      <c r="JCB481" s="28"/>
      <c r="JCC481" s="28"/>
      <c r="JCD481" s="28"/>
      <c r="JCE481" s="28"/>
      <c r="JCF481" s="28"/>
      <c r="JCG481" s="28"/>
      <c r="JCH481" s="28"/>
      <c r="JCI481" s="28"/>
      <c r="JCJ481" s="28"/>
      <c r="JCK481" s="28"/>
      <c r="JCL481" s="28"/>
      <c r="JCM481" s="28"/>
      <c r="JCN481" s="28"/>
      <c r="JCO481" s="28"/>
      <c r="JCP481" s="28"/>
      <c r="JCQ481" s="28"/>
      <c r="JCR481" s="28"/>
      <c r="JCS481" s="28"/>
      <c r="JCT481" s="28"/>
      <c r="JCU481" s="28"/>
      <c r="JCV481" s="28"/>
      <c r="JCW481" s="28"/>
      <c r="JCX481" s="28"/>
      <c r="JCY481" s="28"/>
      <c r="JCZ481" s="28"/>
      <c r="JDA481" s="28"/>
      <c r="JDB481" s="28"/>
      <c r="JDC481" s="28"/>
      <c r="JDD481" s="28"/>
      <c r="JDE481" s="28"/>
      <c r="JDF481" s="28"/>
      <c r="JDG481" s="28"/>
      <c r="JDH481" s="28"/>
      <c r="JDI481" s="28"/>
      <c r="JDJ481" s="28"/>
      <c r="JDK481" s="28"/>
      <c r="JDL481" s="28"/>
      <c r="JDM481" s="28"/>
      <c r="JDN481" s="28"/>
      <c r="JDO481" s="28"/>
      <c r="JDP481" s="28"/>
      <c r="JDQ481" s="28"/>
      <c r="JDR481" s="28"/>
      <c r="JDS481" s="28"/>
      <c r="JDT481" s="28"/>
      <c r="JDU481" s="28"/>
      <c r="JDV481" s="28"/>
      <c r="JDW481" s="28"/>
      <c r="JDX481" s="28"/>
      <c r="JDY481" s="28"/>
      <c r="JDZ481" s="28"/>
      <c r="JEA481" s="28"/>
      <c r="JEB481" s="28"/>
      <c r="JEC481" s="28"/>
      <c r="JED481" s="28"/>
      <c r="JEE481" s="28"/>
      <c r="JEF481" s="28"/>
      <c r="JEG481" s="28"/>
      <c r="JEH481" s="28"/>
      <c r="JEI481" s="28"/>
      <c r="JEJ481" s="28"/>
      <c r="JEK481" s="28"/>
      <c r="JEL481" s="28"/>
      <c r="JEM481" s="28"/>
      <c r="JEN481" s="28"/>
      <c r="JEO481" s="28"/>
      <c r="JEP481" s="28"/>
      <c r="JEQ481" s="28"/>
      <c r="JER481" s="28"/>
      <c r="JES481" s="28"/>
      <c r="JET481" s="28"/>
      <c r="JEU481" s="28"/>
      <c r="JEV481" s="28"/>
      <c r="JEW481" s="28"/>
      <c r="JEX481" s="28"/>
      <c r="JEY481" s="28"/>
      <c r="JEZ481" s="28"/>
      <c r="JFA481" s="28"/>
      <c r="JFB481" s="28"/>
      <c r="JFC481" s="28"/>
      <c r="JFD481" s="28"/>
      <c r="JFE481" s="28"/>
      <c r="JFF481" s="28"/>
      <c r="JFG481" s="28"/>
      <c r="JFH481" s="28"/>
      <c r="JFI481" s="28"/>
      <c r="JFJ481" s="28"/>
      <c r="JFK481" s="28"/>
      <c r="JFL481" s="28"/>
      <c r="JFM481" s="28"/>
      <c r="JFN481" s="28"/>
      <c r="JFO481" s="28"/>
      <c r="JFP481" s="28"/>
      <c r="JFQ481" s="28"/>
      <c r="JFR481" s="28"/>
      <c r="JFS481" s="28"/>
      <c r="JFT481" s="28"/>
      <c r="JFU481" s="28"/>
      <c r="JFV481" s="28"/>
      <c r="JFW481" s="28"/>
      <c r="JFX481" s="28"/>
      <c r="JFY481" s="28"/>
      <c r="JFZ481" s="28"/>
      <c r="JGA481" s="28"/>
      <c r="JGB481" s="28"/>
      <c r="JGC481" s="28"/>
      <c r="JGD481" s="28"/>
      <c r="JGE481" s="28"/>
      <c r="JGF481" s="28"/>
      <c r="JGG481" s="28"/>
      <c r="JGH481" s="28"/>
      <c r="JGI481" s="28"/>
      <c r="JGJ481" s="28"/>
      <c r="JGK481" s="28"/>
      <c r="JGL481" s="28"/>
      <c r="JGM481" s="28"/>
      <c r="JGN481" s="28"/>
      <c r="JGO481" s="28"/>
      <c r="JGP481" s="28"/>
      <c r="JGQ481" s="28"/>
      <c r="JGR481" s="28"/>
      <c r="JGS481" s="28"/>
      <c r="JGT481" s="28"/>
      <c r="JGU481" s="28"/>
      <c r="JGV481" s="28"/>
      <c r="JGW481" s="28"/>
      <c r="JGX481" s="28"/>
      <c r="JGY481" s="28"/>
      <c r="JGZ481" s="28"/>
      <c r="JHA481" s="28"/>
      <c r="JHB481" s="28"/>
      <c r="JHC481" s="28"/>
      <c r="JHD481" s="28"/>
      <c r="JHE481" s="28"/>
      <c r="JHF481" s="28"/>
      <c r="JHG481" s="28"/>
      <c r="JHH481" s="28"/>
      <c r="JHI481" s="28"/>
      <c r="JHJ481" s="28"/>
      <c r="JHK481" s="28"/>
      <c r="JHL481" s="28"/>
      <c r="JHM481" s="28"/>
      <c r="JHN481" s="28"/>
      <c r="JHO481" s="28"/>
      <c r="JHP481" s="28"/>
      <c r="JHQ481" s="28"/>
      <c r="JHR481" s="28"/>
      <c r="JHS481" s="28"/>
      <c r="JHT481" s="28"/>
      <c r="JHU481" s="28"/>
      <c r="JHV481" s="28"/>
      <c r="JHW481" s="28"/>
      <c r="JHX481" s="28"/>
      <c r="JHY481" s="28"/>
      <c r="JHZ481" s="28"/>
      <c r="JIA481" s="28"/>
      <c r="JIB481" s="28"/>
      <c r="JIC481" s="28"/>
      <c r="JID481" s="28"/>
      <c r="JIE481" s="28"/>
      <c r="JIF481" s="28"/>
      <c r="JIG481" s="28"/>
      <c r="JIH481" s="28"/>
      <c r="JII481" s="28"/>
      <c r="JIJ481" s="28"/>
      <c r="JIK481" s="28"/>
      <c r="JIL481" s="28"/>
      <c r="JIM481" s="28"/>
      <c r="JIN481" s="28"/>
      <c r="JIO481" s="28"/>
      <c r="JIP481" s="28"/>
      <c r="JIQ481" s="28"/>
      <c r="JIR481" s="28"/>
      <c r="JIS481" s="28"/>
      <c r="JIT481" s="28"/>
      <c r="JIU481" s="28"/>
      <c r="JIV481" s="28"/>
      <c r="JIW481" s="28"/>
      <c r="JIX481" s="28"/>
      <c r="JIY481" s="28"/>
      <c r="JIZ481" s="28"/>
      <c r="JJA481" s="28"/>
      <c r="JJB481" s="28"/>
      <c r="JJC481" s="28"/>
      <c r="JJD481" s="28"/>
      <c r="JJE481" s="28"/>
      <c r="JJF481" s="28"/>
      <c r="JJG481" s="28"/>
      <c r="JJH481" s="28"/>
      <c r="JJI481" s="28"/>
      <c r="JJJ481" s="28"/>
      <c r="JJK481" s="28"/>
      <c r="JJL481" s="28"/>
      <c r="JJM481" s="28"/>
      <c r="JJN481" s="28"/>
      <c r="JJO481" s="28"/>
      <c r="JJP481" s="28"/>
      <c r="JJQ481" s="28"/>
      <c r="JJR481" s="28"/>
      <c r="JJS481" s="28"/>
      <c r="JJT481" s="28"/>
      <c r="JJU481" s="28"/>
      <c r="JJV481" s="28"/>
      <c r="JJW481" s="28"/>
      <c r="JJX481" s="28"/>
      <c r="JJY481" s="28"/>
      <c r="JJZ481" s="28"/>
      <c r="JKA481" s="28"/>
      <c r="JKB481" s="28"/>
      <c r="JKC481" s="28"/>
      <c r="JKD481" s="28"/>
      <c r="JKE481" s="28"/>
      <c r="JKF481" s="28"/>
      <c r="JKG481" s="28"/>
      <c r="JKH481" s="28"/>
      <c r="JKI481" s="28"/>
      <c r="JKJ481" s="28"/>
      <c r="JKK481" s="28"/>
      <c r="JKL481" s="28"/>
      <c r="JKM481" s="28"/>
      <c r="JKN481" s="28"/>
      <c r="JKO481" s="28"/>
      <c r="JKP481" s="28"/>
      <c r="JKQ481" s="28"/>
      <c r="JKR481" s="28"/>
      <c r="JKS481" s="28"/>
      <c r="JKT481" s="28"/>
      <c r="JKU481" s="28"/>
      <c r="JKV481" s="28"/>
      <c r="JKW481" s="28"/>
      <c r="JKX481" s="28"/>
      <c r="JKY481" s="28"/>
      <c r="JKZ481" s="28"/>
      <c r="JLA481" s="28"/>
      <c r="JLB481" s="28"/>
      <c r="JLC481" s="28"/>
      <c r="JLD481" s="28"/>
      <c r="JLE481" s="28"/>
      <c r="JLF481" s="28"/>
      <c r="JLG481" s="28"/>
      <c r="JLH481" s="28"/>
      <c r="JLI481" s="28"/>
      <c r="JLJ481" s="28"/>
      <c r="JLK481" s="28"/>
      <c r="JLL481" s="28"/>
      <c r="JLM481" s="28"/>
      <c r="JLN481" s="28"/>
      <c r="JLO481" s="28"/>
      <c r="JLP481" s="28"/>
      <c r="JLQ481" s="28"/>
      <c r="JLR481" s="28"/>
      <c r="JLS481" s="28"/>
      <c r="JLT481" s="28"/>
      <c r="JLU481" s="28"/>
      <c r="JLV481" s="28"/>
      <c r="JLW481" s="28"/>
      <c r="JLX481" s="28"/>
      <c r="JLY481" s="28"/>
      <c r="JLZ481" s="28"/>
      <c r="JMA481" s="28"/>
      <c r="JMB481" s="28"/>
      <c r="JMC481" s="28"/>
      <c r="JMD481" s="28"/>
      <c r="JME481" s="28"/>
      <c r="JMF481" s="28"/>
      <c r="JMG481" s="28"/>
      <c r="JMH481" s="28"/>
      <c r="JMI481" s="28"/>
      <c r="JMJ481" s="28"/>
      <c r="JMK481" s="28"/>
      <c r="JML481" s="28"/>
      <c r="JMM481" s="28"/>
      <c r="JMN481" s="28"/>
      <c r="JMO481" s="28"/>
      <c r="JMP481" s="28"/>
      <c r="JMQ481" s="28"/>
      <c r="JMR481" s="28"/>
      <c r="JMS481" s="28"/>
      <c r="JMT481" s="28"/>
      <c r="JMU481" s="28"/>
      <c r="JMV481" s="28"/>
      <c r="JMW481" s="28"/>
      <c r="JMX481" s="28"/>
      <c r="JMY481" s="28"/>
      <c r="JMZ481" s="28"/>
      <c r="JNA481" s="28"/>
      <c r="JNB481" s="28"/>
      <c r="JNC481" s="28"/>
      <c r="JND481" s="28"/>
      <c r="JNE481" s="28"/>
      <c r="JNF481" s="28"/>
      <c r="JNG481" s="28"/>
      <c r="JNH481" s="28"/>
      <c r="JNI481" s="28"/>
      <c r="JNJ481" s="28"/>
      <c r="JNK481" s="28"/>
      <c r="JNL481" s="28"/>
      <c r="JNM481" s="28"/>
      <c r="JNN481" s="28"/>
      <c r="JNO481" s="28"/>
      <c r="JNP481" s="28"/>
      <c r="JNQ481" s="28"/>
      <c r="JNR481" s="28"/>
      <c r="JNS481" s="28"/>
      <c r="JNT481" s="28"/>
      <c r="JNU481" s="28"/>
      <c r="JNV481" s="28"/>
      <c r="JNW481" s="28"/>
      <c r="JNX481" s="28"/>
      <c r="JNY481" s="28"/>
      <c r="JNZ481" s="28"/>
      <c r="JOA481" s="28"/>
      <c r="JOB481" s="28"/>
      <c r="JOC481" s="28"/>
      <c r="JOD481" s="28"/>
      <c r="JOE481" s="28"/>
      <c r="JOF481" s="28"/>
      <c r="JOG481" s="28"/>
      <c r="JOH481" s="28"/>
      <c r="JOI481" s="28"/>
      <c r="JOJ481" s="28"/>
      <c r="JOK481" s="28"/>
      <c r="JOL481" s="28"/>
      <c r="JOM481" s="28"/>
      <c r="JON481" s="28"/>
      <c r="JOO481" s="28"/>
      <c r="JOP481" s="28"/>
      <c r="JOQ481" s="28"/>
      <c r="JOR481" s="28"/>
      <c r="JOS481" s="28"/>
      <c r="JOT481" s="28"/>
      <c r="JOU481" s="28"/>
      <c r="JOV481" s="28"/>
      <c r="JOW481" s="28"/>
      <c r="JOX481" s="28"/>
      <c r="JOY481" s="28"/>
      <c r="JOZ481" s="28"/>
      <c r="JPA481" s="28"/>
      <c r="JPB481" s="28"/>
      <c r="JPC481" s="28"/>
      <c r="JPD481" s="28"/>
      <c r="JPE481" s="28"/>
      <c r="JPF481" s="28"/>
      <c r="JPG481" s="28"/>
      <c r="JPH481" s="28"/>
      <c r="JPI481" s="28"/>
      <c r="JPJ481" s="28"/>
      <c r="JPK481" s="28"/>
      <c r="JPL481" s="28"/>
      <c r="JPM481" s="28"/>
      <c r="JPN481" s="28"/>
      <c r="JPO481" s="28"/>
      <c r="JPP481" s="28"/>
      <c r="JPQ481" s="28"/>
      <c r="JPR481" s="28"/>
      <c r="JPS481" s="28"/>
      <c r="JPT481" s="28"/>
      <c r="JPU481" s="28"/>
      <c r="JPV481" s="28"/>
      <c r="JPW481" s="28"/>
      <c r="JPX481" s="28"/>
      <c r="JPY481" s="28"/>
      <c r="JPZ481" s="28"/>
      <c r="JQA481" s="28"/>
      <c r="JQB481" s="28"/>
      <c r="JQC481" s="28"/>
      <c r="JQD481" s="28"/>
      <c r="JQE481" s="28"/>
      <c r="JQF481" s="28"/>
      <c r="JQG481" s="28"/>
      <c r="JQH481" s="28"/>
      <c r="JQI481" s="28"/>
      <c r="JQJ481" s="28"/>
      <c r="JQK481" s="28"/>
      <c r="JQL481" s="28"/>
      <c r="JQM481" s="28"/>
      <c r="JQN481" s="28"/>
      <c r="JQO481" s="28"/>
      <c r="JQP481" s="28"/>
      <c r="JQQ481" s="28"/>
      <c r="JQR481" s="28"/>
      <c r="JQS481" s="28"/>
      <c r="JQT481" s="28"/>
      <c r="JQU481" s="28"/>
      <c r="JQV481" s="28"/>
      <c r="JQW481" s="28"/>
      <c r="JQX481" s="28"/>
      <c r="JQY481" s="28"/>
      <c r="JQZ481" s="28"/>
      <c r="JRA481" s="28"/>
      <c r="JRB481" s="28"/>
      <c r="JRC481" s="28"/>
      <c r="JRD481" s="28"/>
      <c r="JRE481" s="28"/>
      <c r="JRF481" s="28"/>
      <c r="JRG481" s="28"/>
      <c r="JRH481" s="28"/>
      <c r="JRI481" s="28"/>
      <c r="JRJ481" s="28"/>
      <c r="JRK481" s="28"/>
      <c r="JRL481" s="28"/>
      <c r="JRM481" s="28"/>
      <c r="JRN481" s="28"/>
      <c r="JRO481" s="28"/>
      <c r="JRP481" s="28"/>
      <c r="JRQ481" s="28"/>
      <c r="JRR481" s="28"/>
      <c r="JRS481" s="28"/>
      <c r="JRT481" s="28"/>
      <c r="JRU481" s="28"/>
      <c r="JRV481" s="28"/>
      <c r="JRW481" s="28"/>
      <c r="JRX481" s="28"/>
      <c r="JRY481" s="28"/>
      <c r="JRZ481" s="28"/>
      <c r="JSA481" s="28"/>
      <c r="JSB481" s="28"/>
      <c r="JSC481" s="28"/>
      <c r="JSD481" s="28"/>
      <c r="JSE481" s="28"/>
      <c r="JSF481" s="28"/>
      <c r="JSG481" s="28"/>
      <c r="JSH481" s="28"/>
      <c r="JSI481" s="28"/>
      <c r="JSJ481" s="28"/>
      <c r="JSK481" s="28"/>
      <c r="JSL481" s="28"/>
      <c r="JSM481" s="28"/>
      <c r="JSN481" s="28"/>
      <c r="JSO481" s="28"/>
      <c r="JSP481" s="28"/>
      <c r="JSQ481" s="28"/>
      <c r="JSR481" s="28"/>
      <c r="JSS481" s="28"/>
      <c r="JST481" s="28"/>
      <c r="JSU481" s="28"/>
      <c r="JSV481" s="28"/>
      <c r="JSW481" s="28"/>
      <c r="JSX481" s="28"/>
      <c r="JSY481" s="28"/>
      <c r="JSZ481" s="28"/>
      <c r="JTA481" s="28"/>
      <c r="JTB481" s="28"/>
      <c r="JTC481" s="28"/>
      <c r="JTD481" s="28"/>
      <c r="JTE481" s="28"/>
      <c r="JTF481" s="28"/>
      <c r="JTG481" s="28"/>
      <c r="JTH481" s="28"/>
      <c r="JTI481" s="28"/>
      <c r="JTJ481" s="28"/>
      <c r="JTK481" s="28"/>
      <c r="JTL481" s="28"/>
      <c r="JTM481" s="28"/>
      <c r="JTN481" s="28"/>
      <c r="JTO481" s="28"/>
      <c r="JTP481" s="28"/>
      <c r="JTQ481" s="28"/>
      <c r="JTR481" s="28"/>
      <c r="JTS481" s="28"/>
      <c r="JTT481" s="28"/>
      <c r="JTU481" s="28"/>
      <c r="JTV481" s="28"/>
      <c r="JTW481" s="28"/>
      <c r="JTX481" s="28"/>
      <c r="JTY481" s="28"/>
      <c r="JTZ481" s="28"/>
      <c r="JUA481" s="28"/>
      <c r="JUB481" s="28"/>
      <c r="JUC481" s="28"/>
      <c r="JUD481" s="28"/>
      <c r="JUE481" s="28"/>
      <c r="JUF481" s="28"/>
      <c r="JUG481" s="28"/>
      <c r="JUH481" s="28"/>
      <c r="JUI481" s="28"/>
      <c r="JUJ481" s="28"/>
      <c r="JUK481" s="28"/>
      <c r="JUL481" s="28"/>
      <c r="JUM481" s="28"/>
      <c r="JUN481" s="28"/>
      <c r="JUO481" s="28"/>
      <c r="JUP481" s="28"/>
      <c r="JUQ481" s="28"/>
      <c r="JUR481" s="28"/>
      <c r="JUS481" s="28"/>
      <c r="JUT481" s="28"/>
      <c r="JUU481" s="28"/>
      <c r="JUV481" s="28"/>
      <c r="JUW481" s="28"/>
      <c r="JUX481" s="28"/>
      <c r="JUY481" s="28"/>
      <c r="JUZ481" s="28"/>
      <c r="JVA481" s="28"/>
      <c r="JVB481" s="28"/>
      <c r="JVC481" s="28"/>
      <c r="JVD481" s="28"/>
      <c r="JVE481" s="28"/>
      <c r="JVF481" s="28"/>
      <c r="JVG481" s="28"/>
      <c r="JVH481" s="28"/>
      <c r="JVI481" s="28"/>
      <c r="JVJ481" s="28"/>
      <c r="JVK481" s="28"/>
      <c r="JVL481" s="28"/>
      <c r="JVM481" s="28"/>
      <c r="JVN481" s="28"/>
      <c r="JVO481" s="28"/>
      <c r="JVP481" s="28"/>
      <c r="JVQ481" s="28"/>
      <c r="JVR481" s="28"/>
      <c r="JVS481" s="28"/>
      <c r="JVT481" s="28"/>
      <c r="JVU481" s="28"/>
      <c r="JVV481" s="28"/>
      <c r="JVW481" s="28"/>
      <c r="JVX481" s="28"/>
      <c r="JVY481" s="28"/>
      <c r="JVZ481" s="28"/>
      <c r="JWA481" s="28"/>
      <c r="JWB481" s="28"/>
      <c r="JWC481" s="28"/>
      <c r="JWD481" s="28"/>
      <c r="JWE481" s="28"/>
      <c r="JWF481" s="28"/>
      <c r="JWG481" s="28"/>
      <c r="JWH481" s="28"/>
      <c r="JWI481" s="28"/>
      <c r="JWJ481" s="28"/>
      <c r="JWK481" s="28"/>
      <c r="JWL481" s="28"/>
      <c r="JWM481" s="28"/>
      <c r="JWN481" s="28"/>
      <c r="JWO481" s="28"/>
      <c r="JWP481" s="28"/>
      <c r="JWQ481" s="28"/>
      <c r="JWR481" s="28"/>
      <c r="JWS481" s="28"/>
      <c r="JWT481" s="28"/>
      <c r="JWU481" s="28"/>
      <c r="JWV481" s="28"/>
      <c r="JWW481" s="28"/>
      <c r="JWX481" s="28"/>
      <c r="JWY481" s="28"/>
      <c r="JWZ481" s="28"/>
      <c r="JXA481" s="28"/>
      <c r="JXB481" s="28"/>
      <c r="JXC481" s="28"/>
      <c r="JXD481" s="28"/>
      <c r="JXE481" s="28"/>
      <c r="JXF481" s="28"/>
      <c r="JXG481" s="28"/>
      <c r="JXH481" s="28"/>
      <c r="JXI481" s="28"/>
      <c r="JXJ481" s="28"/>
      <c r="JXK481" s="28"/>
      <c r="JXL481" s="28"/>
      <c r="JXM481" s="28"/>
      <c r="JXN481" s="28"/>
      <c r="JXO481" s="28"/>
      <c r="JXP481" s="28"/>
      <c r="JXQ481" s="28"/>
      <c r="JXR481" s="28"/>
      <c r="JXS481" s="28"/>
      <c r="JXT481" s="28"/>
      <c r="JXU481" s="28"/>
      <c r="JXV481" s="28"/>
      <c r="JXW481" s="28"/>
      <c r="JXX481" s="28"/>
      <c r="JXY481" s="28"/>
      <c r="JXZ481" s="28"/>
      <c r="JYA481" s="28"/>
      <c r="JYB481" s="28"/>
      <c r="JYC481" s="28"/>
      <c r="JYD481" s="28"/>
      <c r="JYE481" s="28"/>
      <c r="JYF481" s="28"/>
      <c r="JYG481" s="28"/>
      <c r="JYH481" s="28"/>
      <c r="JYI481" s="28"/>
      <c r="JYJ481" s="28"/>
      <c r="JYK481" s="28"/>
      <c r="JYL481" s="28"/>
      <c r="JYM481" s="28"/>
      <c r="JYN481" s="28"/>
      <c r="JYO481" s="28"/>
      <c r="JYP481" s="28"/>
      <c r="JYQ481" s="28"/>
      <c r="JYR481" s="28"/>
      <c r="JYS481" s="28"/>
      <c r="JYT481" s="28"/>
      <c r="JYU481" s="28"/>
      <c r="JYV481" s="28"/>
      <c r="JYW481" s="28"/>
      <c r="JYX481" s="28"/>
      <c r="JYY481" s="28"/>
      <c r="JYZ481" s="28"/>
      <c r="JZA481" s="28"/>
      <c r="JZB481" s="28"/>
      <c r="JZC481" s="28"/>
      <c r="JZD481" s="28"/>
      <c r="JZE481" s="28"/>
      <c r="JZF481" s="28"/>
      <c r="JZG481" s="28"/>
      <c r="JZH481" s="28"/>
      <c r="JZI481" s="28"/>
      <c r="JZJ481" s="28"/>
      <c r="JZK481" s="28"/>
      <c r="JZL481" s="28"/>
      <c r="JZM481" s="28"/>
      <c r="JZN481" s="28"/>
      <c r="JZO481" s="28"/>
      <c r="JZP481" s="28"/>
      <c r="JZQ481" s="28"/>
      <c r="JZR481" s="28"/>
      <c r="JZS481" s="28"/>
      <c r="JZT481" s="28"/>
      <c r="JZU481" s="28"/>
      <c r="JZV481" s="28"/>
      <c r="JZW481" s="28"/>
      <c r="JZX481" s="28"/>
      <c r="JZY481" s="28"/>
      <c r="JZZ481" s="28"/>
      <c r="KAA481" s="28"/>
      <c r="KAB481" s="28"/>
      <c r="KAC481" s="28"/>
      <c r="KAD481" s="28"/>
      <c r="KAE481" s="28"/>
      <c r="KAF481" s="28"/>
      <c r="KAG481" s="28"/>
      <c r="KAH481" s="28"/>
      <c r="KAI481" s="28"/>
      <c r="KAJ481" s="28"/>
      <c r="KAK481" s="28"/>
      <c r="KAL481" s="28"/>
      <c r="KAM481" s="28"/>
      <c r="KAN481" s="28"/>
      <c r="KAO481" s="28"/>
      <c r="KAP481" s="28"/>
      <c r="KAQ481" s="28"/>
      <c r="KAR481" s="28"/>
      <c r="KAS481" s="28"/>
      <c r="KAT481" s="28"/>
      <c r="KAU481" s="28"/>
      <c r="KAV481" s="28"/>
      <c r="KAW481" s="28"/>
      <c r="KAX481" s="28"/>
      <c r="KAY481" s="28"/>
      <c r="KAZ481" s="28"/>
      <c r="KBA481" s="28"/>
      <c r="KBB481" s="28"/>
      <c r="KBC481" s="28"/>
      <c r="KBD481" s="28"/>
      <c r="KBE481" s="28"/>
      <c r="KBF481" s="28"/>
      <c r="KBG481" s="28"/>
      <c r="KBH481" s="28"/>
      <c r="KBI481" s="28"/>
      <c r="KBJ481" s="28"/>
      <c r="KBK481" s="28"/>
      <c r="KBL481" s="28"/>
      <c r="KBM481" s="28"/>
      <c r="KBN481" s="28"/>
      <c r="KBO481" s="28"/>
      <c r="KBP481" s="28"/>
      <c r="KBQ481" s="28"/>
      <c r="KBR481" s="28"/>
      <c r="KBS481" s="28"/>
      <c r="KBT481" s="28"/>
      <c r="KBU481" s="28"/>
      <c r="KBV481" s="28"/>
      <c r="KBW481" s="28"/>
      <c r="KBX481" s="28"/>
      <c r="KBY481" s="28"/>
      <c r="KBZ481" s="28"/>
      <c r="KCA481" s="28"/>
      <c r="KCB481" s="28"/>
      <c r="KCC481" s="28"/>
      <c r="KCD481" s="28"/>
      <c r="KCE481" s="28"/>
      <c r="KCF481" s="28"/>
      <c r="KCG481" s="28"/>
      <c r="KCH481" s="28"/>
      <c r="KCI481" s="28"/>
      <c r="KCJ481" s="28"/>
      <c r="KCK481" s="28"/>
      <c r="KCL481" s="28"/>
      <c r="KCM481" s="28"/>
      <c r="KCN481" s="28"/>
      <c r="KCO481" s="28"/>
      <c r="KCP481" s="28"/>
      <c r="KCQ481" s="28"/>
      <c r="KCR481" s="28"/>
      <c r="KCS481" s="28"/>
      <c r="KCT481" s="28"/>
      <c r="KCU481" s="28"/>
      <c r="KCV481" s="28"/>
      <c r="KCW481" s="28"/>
      <c r="KCX481" s="28"/>
      <c r="KCY481" s="28"/>
      <c r="KCZ481" s="28"/>
      <c r="KDA481" s="28"/>
      <c r="KDB481" s="28"/>
      <c r="KDC481" s="28"/>
      <c r="KDD481" s="28"/>
      <c r="KDE481" s="28"/>
      <c r="KDF481" s="28"/>
      <c r="KDG481" s="28"/>
      <c r="KDH481" s="28"/>
      <c r="KDI481" s="28"/>
      <c r="KDJ481" s="28"/>
      <c r="KDK481" s="28"/>
      <c r="KDL481" s="28"/>
      <c r="KDM481" s="28"/>
      <c r="KDN481" s="28"/>
      <c r="KDO481" s="28"/>
      <c r="KDP481" s="28"/>
      <c r="KDQ481" s="28"/>
      <c r="KDR481" s="28"/>
      <c r="KDS481" s="28"/>
      <c r="KDT481" s="28"/>
      <c r="KDU481" s="28"/>
      <c r="KDV481" s="28"/>
      <c r="KDW481" s="28"/>
      <c r="KDX481" s="28"/>
      <c r="KDY481" s="28"/>
      <c r="KDZ481" s="28"/>
      <c r="KEA481" s="28"/>
      <c r="KEB481" s="28"/>
      <c r="KEC481" s="28"/>
      <c r="KED481" s="28"/>
      <c r="KEE481" s="28"/>
      <c r="KEF481" s="28"/>
      <c r="KEG481" s="28"/>
      <c r="KEH481" s="28"/>
      <c r="KEI481" s="28"/>
      <c r="KEJ481" s="28"/>
      <c r="KEK481" s="28"/>
      <c r="KEL481" s="28"/>
      <c r="KEM481" s="28"/>
      <c r="KEN481" s="28"/>
      <c r="KEO481" s="28"/>
      <c r="KEP481" s="28"/>
      <c r="KEQ481" s="28"/>
      <c r="KER481" s="28"/>
      <c r="KES481" s="28"/>
      <c r="KET481" s="28"/>
      <c r="KEU481" s="28"/>
      <c r="KEV481" s="28"/>
      <c r="KEW481" s="28"/>
      <c r="KEX481" s="28"/>
      <c r="KEY481" s="28"/>
      <c r="KEZ481" s="28"/>
      <c r="KFA481" s="28"/>
      <c r="KFB481" s="28"/>
      <c r="KFC481" s="28"/>
      <c r="KFD481" s="28"/>
      <c r="KFE481" s="28"/>
      <c r="KFF481" s="28"/>
      <c r="KFG481" s="28"/>
      <c r="KFH481" s="28"/>
      <c r="KFI481" s="28"/>
      <c r="KFJ481" s="28"/>
      <c r="KFK481" s="28"/>
      <c r="KFL481" s="28"/>
      <c r="KFM481" s="28"/>
      <c r="KFN481" s="28"/>
      <c r="KFO481" s="28"/>
      <c r="KFP481" s="28"/>
      <c r="KFQ481" s="28"/>
      <c r="KFR481" s="28"/>
      <c r="KFS481" s="28"/>
      <c r="KFT481" s="28"/>
      <c r="KFU481" s="28"/>
      <c r="KFV481" s="28"/>
      <c r="KFW481" s="28"/>
      <c r="KFX481" s="28"/>
      <c r="KFY481" s="28"/>
      <c r="KFZ481" s="28"/>
      <c r="KGA481" s="28"/>
      <c r="KGB481" s="28"/>
      <c r="KGC481" s="28"/>
      <c r="KGD481" s="28"/>
      <c r="KGE481" s="28"/>
      <c r="KGF481" s="28"/>
      <c r="KGG481" s="28"/>
      <c r="KGH481" s="28"/>
      <c r="KGI481" s="28"/>
      <c r="KGJ481" s="28"/>
      <c r="KGK481" s="28"/>
      <c r="KGL481" s="28"/>
      <c r="KGM481" s="28"/>
      <c r="KGN481" s="28"/>
      <c r="KGO481" s="28"/>
      <c r="KGP481" s="28"/>
      <c r="KGQ481" s="28"/>
      <c r="KGR481" s="28"/>
      <c r="KGS481" s="28"/>
      <c r="KGT481" s="28"/>
      <c r="KGU481" s="28"/>
      <c r="KGV481" s="28"/>
      <c r="KGW481" s="28"/>
      <c r="KGX481" s="28"/>
      <c r="KGY481" s="28"/>
      <c r="KGZ481" s="28"/>
      <c r="KHA481" s="28"/>
      <c r="KHB481" s="28"/>
      <c r="KHC481" s="28"/>
      <c r="KHD481" s="28"/>
      <c r="KHE481" s="28"/>
      <c r="KHF481" s="28"/>
      <c r="KHG481" s="28"/>
      <c r="KHH481" s="28"/>
      <c r="KHI481" s="28"/>
      <c r="KHJ481" s="28"/>
      <c r="KHK481" s="28"/>
      <c r="KHL481" s="28"/>
      <c r="KHM481" s="28"/>
      <c r="KHN481" s="28"/>
      <c r="KHO481" s="28"/>
      <c r="KHP481" s="28"/>
      <c r="KHQ481" s="28"/>
      <c r="KHR481" s="28"/>
      <c r="KHS481" s="28"/>
      <c r="KHT481" s="28"/>
      <c r="KHU481" s="28"/>
      <c r="KHV481" s="28"/>
      <c r="KHW481" s="28"/>
      <c r="KHX481" s="28"/>
      <c r="KHY481" s="28"/>
      <c r="KHZ481" s="28"/>
      <c r="KIA481" s="28"/>
      <c r="KIB481" s="28"/>
      <c r="KIC481" s="28"/>
      <c r="KID481" s="28"/>
      <c r="KIE481" s="28"/>
      <c r="KIF481" s="28"/>
      <c r="KIG481" s="28"/>
      <c r="KIH481" s="28"/>
      <c r="KII481" s="28"/>
      <c r="KIJ481" s="28"/>
      <c r="KIK481" s="28"/>
      <c r="KIL481" s="28"/>
      <c r="KIM481" s="28"/>
      <c r="KIN481" s="28"/>
      <c r="KIO481" s="28"/>
      <c r="KIP481" s="28"/>
      <c r="KIQ481" s="28"/>
      <c r="KIR481" s="28"/>
      <c r="KIS481" s="28"/>
      <c r="KIT481" s="28"/>
      <c r="KIU481" s="28"/>
      <c r="KIV481" s="28"/>
      <c r="KIW481" s="28"/>
      <c r="KIX481" s="28"/>
      <c r="KIY481" s="28"/>
      <c r="KIZ481" s="28"/>
      <c r="KJA481" s="28"/>
      <c r="KJB481" s="28"/>
      <c r="KJC481" s="28"/>
      <c r="KJD481" s="28"/>
      <c r="KJE481" s="28"/>
      <c r="KJF481" s="28"/>
      <c r="KJG481" s="28"/>
      <c r="KJH481" s="28"/>
      <c r="KJI481" s="28"/>
      <c r="KJJ481" s="28"/>
      <c r="KJK481" s="28"/>
      <c r="KJL481" s="28"/>
      <c r="KJM481" s="28"/>
      <c r="KJN481" s="28"/>
      <c r="KJO481" s="28"/>
      <c r="KJP481" s="28"/>
      <c r="KJQ481" s="28"/>
      <c r="KJR481" s="28"/>
      <c r="KJS481" s="28"/>
      <c r="KJT481" s="28"/>
      <c r="KJU481" s="28"/>
      <c r="KJV481" s="28"/>
      <c r="KJW481" s="28"/>
      <c r="KJX481" s="28"/>
      <c r="KJY481" s="28"/>
      <c r="KJZ481" s="28"/>
      <c r="KKA481" s="28"/>
      <c r="KKB481" s="28"/>
      <c r="KKC481" s="28"/>
      <c r="KKD481" s="28"/>
      <c r="KKE481" s="28"/>
      <c r="KKF481" s="28"/>
      <c r="KKG481" s="28"/>
      <c r="KKH481" s="28"/>
      <c r="KKI481" s="28"/>
      <c r="KKJ481" s="28"/>
      <c r="KKK481" s="28"/>
      <c r="KKL481" s="28"/>
      <c r="KKM481" s="28"/>
      <c r="KKN481" s="28"/>
      <c r="KKO481" s="28"/>
      <c r="KKP481" s="28"/>
      <c r="KKQ481" s="28"/>
      <c r="KKR481" s="28"/>
      <c r="KKS481" s="28"/>
      <c r="KKT481" s="28"/>
      <c r="KKU481" s="28"/>
      <c r="KKV481" s="28"/>
      <c r="KKW481" s="28"/>
      <c r="KKX481" s="28"/>
      <c r="KKY481" s="28"/>
      <c r="KKZ481" s="28"/>
      <c r="KLA481" s="28"/>
      <c r="KLB481" s="28"/>
      <c r="KLC481" s="28"/>
      <c r="KLD481" s="28"/>
      <c r="KLE481" s="28"/>
      <c r="KLF481" s="28"/>
      <c r="KLG481" s="28"/>
      <c r="KLH481" s="28"/>
      <c r="KLI481" s="28"/>
      <c r="KLJ481" s="28"/>
      <c r="KLK481" s="28"/>
      <c r="KLL481" s="28"/>
      <c r="KLM481" s="28"/>
      <c r="KLN481" s="28"/>
      <c r="KLO481" s="28"/>
      <c r="KLP481" s="28"/>
      <c r="KLQ481" s="28"/>
      <c r="KLR481" s="28"/>
      <c r="KLS481" s="28"/>
      <c r="KLT481" s="28"/>
      <c r="KLU481" s="28"/>
      <c r="KLV481" s="28"/>
      <c r="KLW481" s="28"/>
      <c r="KLX481" s="28"/>
      <c r="KLY481" s="28"/>
      <c r="KLZ481" s="28"/>
      <c r="KMA481" s="28"/>
      <c r="KMB481" s="28"/>
      <c r="KMC481" s="28"/>
      <c r="KMD481" s="28"/>
      <c r="KME481" s="28"/>
      <c r="KMF481" s="28"/>
      <c r="KMG481" s="28"/>
      <c r="KMH481" s="28"/>
      <c r="KMI481" s="28"/>
      <c r="KMJ481" s="28"/>
      <c r="KMK481" s="28"/>
      <c r="KML481" s="28"/>
      <c r="KMM481" s="28"/>
      <c r="KMN481" s="28"/>
      <c r="KMO481" s="28"/>
      <c r="KMP481" s="28"/>
      <c r="KMQ481" s="28"/>
      <c r="KMR481" s="28"/>
      <c r="KMS481" s="28"/>
      <c r="KMT481" s="28"/>
      <c r="KMU481" s="28"/>
      <c r="KMV481" s="28"/>
      <c r="KMW481" s="28"/>
      <c r="KMX481" s="28"/>
      <c r="KMY481" s="28"/>
      <c r="KMZ481" s="28"/>
      <c r="KNA481" s="28"/>
      <c r="KNB481" s="28"/>
      <c r="KNC481" s="28"/>
      <c r="KND481" s="28"/>
      <c r="KNE481" s="28"/>
      <c r="KNF481" s="28"/>
      <c r="KNG481" s="28"/>
      <c r="KNH481" s="28"/>
      <c r="KNI481" s="28"/>
      <c r="KNJ481" s="28"/>
      <c r="KNK481" s="28"/>
      <c r="KNL481" s="28"/>
      <c r="KNM481" s="28"/>
      <c r="KNN481" s="28"/>
      <c r="KNO481" s="28"/>
      <c r="KNP481" s="28"/>
      <c r="KNQ481" s="28"/>
      <c r="KNR481" s="28"/>
      <c r="KNS481" s="28"/>
      <c r="KNT481" s="28"/>
      <c r="KNU481" s="28"/>
      <c r="KNV481" s="28"/>
      <c r="KNW481" s="28"/>
      <c r="KNX481" s="28"/>
      <c r="KNY481" s="28"/>
      <c r="KNZ481" s="28"/>
      <c r="KOA481" s="28"/>
      <c r="KOB481" s="28"/>
      <c r="KOC481" s="28"/>
      <c r="KOD481" s="28"/>
      <c r="KOE481" s="28"/>
      <c r="KOF481" s="28"/>
      <c r="KOG481" s="28"/>
      <c r="KOH481" s="28"/>
      <c r="KOI481" s="28"/>
      <c r="KOJ481" s="28"/>
      <c r="KOK481" s="28"/>
      <c r="KOL481" s="28"/>
      <c r="KOM481" s="28"/>
      <c r="KON481" s="28"/>
      <c r="KOO481" s="28"/>
      <c r="KOP481" s="28"/>
      <c r="KOQ481" s="28"/>
      <c r="KOR481" s="28"/>
      <c r="KOS481" s="28"/>
      <c r="KOT481" s="28"/>
      <c r="KOU481" s="28"/>
      <c r="KOV481" s="28"/>
      <c r="KOW481" s="28"/>
      <c r="KOX481" s="28"/>
      <c r="KOY481" s="28"/>
      <c r="KOZ481" s="28"/>
      <c r="KPA481" s="28"/>
      <c r="KPB481" s="28"/>
      <c r="KPC481" s="28"/>
      <c r="KPD481" s="28"/>
      <c r="KPE481" s="28"/>
      <c r="KPF481" s="28"/>
      <c r="KPG481" s="28"/>
      <c r="KPH481" s="28"/>
      <c r="KPI481" s="28"/>
      <c r="KPJ481" s="28"/>
      <c r="KPK481" s="28"/>
      <c r="KPL481" s="28"/>
      <c r="KPM481" s="28"/>
      <c r="KPN481" s="28"/>
      <c r="KPO481" s="28"/>
      <c r="KPP481" s="28"/>
      <c r="KPQ481" s="28"/>
      <c r="KPR481" s="28"/>
      <c r="KPS481" s="28"/>
      <c r="KPT481" s="28"/>
      <c r="KPU481" s="28"/>
      <c r="KPV481" s="28"/>
      <c r="KPW481" s="28"/>
      <c r="KPX481" s="28"/>
      <c r="KPY481" s="28"/>
      <c r="KPZ481" s="28"/>
      <c r="KQA481" s="28"/>
      <c r="KQB481" s="28"/>
      <c r="KQC481" s="28"/>
      <c r="KQD481" s="28"/>
      <c r="KQE481" s="28"/>
      <c r="KQF481" s="28"/>
      <c r="KQG481" s="28"/>
      <c r="KQH481" s="28"/>
      <c r="KQI481" s="28"/>
      <c r="KQJ481" s="28"/>
      <c r="KQK481" s="28"/>
      <c r="KQL481" s="28"/>
      <c r="KQM481" s="28"/>
      <c r="KQN481" s="28"/>
      <c r="KQO481" s="28"/>
      <c r="KQP481" s="28"/>
      <c r="KQQ481" s="28"/>
      <c r="KQR481" s="28"/>
      <c r="KQS481" s="28"/>
      <c r="KQT481" s="28"/>
      <c r="KQU481" s="28"/>
      <c r="KQV481" s="28"/>
      <c r="KQW481" s="28"/>
      <c r="KQX481" s="28"/>
      <c r="KQY481" s="28"/>
      <c r="KQZ481" s="28"/>
      <c r="KRA481" s="28"/>
      <c r="KRB481" s="28"/>
      <c r="KRC481" s="28"/>
      <c r="KRD481" s="28"/>
      <c r="KRE481" s="28"/>
      <c r="KRF481" s="28"/>
      <c r="KRG481" s="28"/>
      <c r="KRH481" s="28"/>
      <c r="KRI481" s="28"/>
      <c r="KRJ481" s="28"/>
      <c r="KRK481" s="28"/>
      <c r="KRL481" s="28"/>
      <c r="KRM481" s="28"/>
      <c r="KRN481" s="28"/>
      <c r="KRO481" s="28"/>
      <c r="KRP481" s="28"/>
      <c r="KRQ481" s="28"/>
      <c r="KRR481" s="28"/>
      <c r="KRS481" s="28"/>
      <c r="KRT481" s="28"/>
      <c r="KRU481" s="28"/>
      <c r="KRV481" s="28"/>
      <c r="KRW481" s="28"/>
      <c r="KRX481" s="28"/>
      <c r="KRY481" s="28"/>
      <c r="KRZ481" s="28"/>
      <c r="KSA481" s="28"/>
      <c r="KSB481" s="28"/>
      <c r="KSC481" s="28"/>
      <c r="KSD481" s="28"/>
      <c r="KSE481" s="28"/>
      <c r="KSF481" s="28"/>
      <c r="KSG481" s="28"/>
      <c r="KSH481" s="28"/>
      <c r="KSI481" s="28"/>
      <c r="KSJ481" s="28"/>
      <c r="KSK481" s="28"/>
      <c r="KSL481" s="28"/>
      <c r="KSM481" s="28"/>
      <c r="KSN481" s="28"/>
      <c r="KSO481" s="28"/>
      <c r="KSP481" s="28"/>
      <c r="KSQ481" s="28"/>
      <c r="KSR481" s="28"/>
      <c r="KSS481" s="28"/>
      <c r="KST481" s="28"/>
      <c r="KSU481" s="28"/>
      <c r="KSV481" s="28"/>
      <c r="KSW481" s="28"/>
      <c r="KSX481" s="28"/>
      <c r="KSY481" s="28"/>
      <c r="KSZ481" s="28"/>
      <c r="KTA481" s="28"/>
      <c r="KTB481" s="28"/>
      <c r="KTC481" s="28"/>
      <c r="KTD481" s="28"/>
      <c r="KTE481" s="28"/>
      <c r="KTF481" s="28"/>
      <c r="KTG481" s="28"/>
      <c r="KTH481" s="28"/>
      <c r="KTI481" s="28"/>
      <c r="KTJ481" s="28"/>
      <c r="KTK481" s="28"/>
      <c r="KTL481" s="28"/>
      <c r="KTM481" s="28"/>
      <c r="KTN481" s="28"/>
      <c r="KTO481" s="28"/>
      <c r="KTP481" s="28"/>
      <c r="KTQ481" s="28"/>
      <c r="KTR481" s="28"/>
      <c r="KTS481" s="28"/>
      <c r="KTT481" s="28"/>
      <c r="KTU481" s="28"/>
      <c r="KTV481" s="28"/>
      <c r="KTW481" s="28"/>
      <c r="KTX481" s="28"/>
      <c r="KTY481" s="28"/>
      <c r="KTZ481" s="28"/>
      <c r="KUA481" s="28"/>
      <c r="KUB481" s="28"/>
      <c r="KUC481" s="28"/>
      <c r="KUD481" s="28"/>
      <c r="KUE481" s="28"/>
      <c r="KUF481" s="28"/>
      <c r="KUG481" s="28"/>
      <c r="KUH481" s="28"/>
      <c r="KUI481" s="28"/>
      <c r="KUJ481" s="28"/>
      <c r="KUK481" s="28"/>
      <c r="KUL481" s="28"/>
      <c r="KUM481" s="28"/>
      <c r="KUN481" s="28"/>
      <c r="KUO481" s="28"/>
      <c r="KUP481" s="28"/>
      <c r="KUQ481" s="28"/>
      <c r="KUR481" s="28"/>
      <c r="KUS481" s="28"/>
      <c r="KUT481" s="28"/>
      <c r="KUU481" s="28"/>
      <c r="KUV481" s="28"/>
      <c r="KUW481" s="28"/>
      <c r="KUX481" s="28"/>
      <c r="KUY481" s="28"/>
      <c r="KUZ481" s="28"/>
      <c r="KVA481" s="28"/>
      <c r="KVB481" s="28"/>
      <c r="KVC481" s="28"/>
      <c r="KVD481" s="28"/>
      <c r="KVE481" s="28"/>
      <c r="KVF481" s="28"/>
      <c r="KVG481" s="28"/>
      <c r="KVH481" s="28"/>
      <c r="KVI481" s="28"/>
      <c r="KVJ481" s="28"/>
      <c r="KVK481" s="28"/>
      <c r="KVL481" s="28"/>
      <c r="KVM481" s="28"/>
      <c r="KVN481" s="28"/>
      <c r="KVO481" s="28"/>
      <c r="KVP481" s="28"/>
      <c r="KVQ481" s="28"/>
      <c r="KVR481" s="28"/>
      <c r="KVS481" s="28"/>
      <c r="KVT481" s="28"/>
      <c r="KVU481" s="28"/>
      <c r="KVV481" s="28"/>
      <c r="KVW481" s="28"/>
      <c r="KVX481" s="28"/>
      <c r="KVY481" s="28"/>
      <c r="KVZ481" s="28"/>
      <c r="KWA481" s="28"/>
      <c r="KWB481" s="28"/>
      <c r="KWC481" s="28"/>
      <c r="KWD481" s="28"/>
      <c r="KWE481" s="28"/>
      <c r="KWF481" s="28"/>
      <c r="KWG481" s="28"/>
      <c r="KWH481" s="28"/>
      <c r="KWI481" s="28"/>
      <c r="KWJ481" s="28"/>
      <c r="KWK481" s="28"/>
      <c r="KWL481" s="28"/>
      <c r="KWM481" s="28"/>
      <c r="KWN481" s="28"/>
      <c r="KWO481" s="28"/>
      <c r="KWP481" s="28"/>
      <c r="KWQ481" s="28"/>
      <c r="KWR481" s="28"/>
      <c r="KWS481" s="28"/>
      <c r="KWT481" s="28"/>
      <c r="KWU481" s="28"/>
      <c r="KWV481" s="28"/>
      <c r="KWW481" s="28"/>
      <c r="KWX481" s="28"/>
      <c r="KWY481" s="28"/>
      <c r="KWZ481" s="28"/>
      <c r="KXA481" s="28"/>
      <c r="KXB481" s="28"/>
      <c r="KXC481" s="28"/>
      <c r="KXD481" s="28"/>
      <c r="KXE481" s="28"/>
      <c r="KXF481" s="28"/>
      <c r="KXG481" s="28"/>
      <c r="KXH481" s="28"/>
      <c r="KXI481" s="28"/>
      <c r="KXJ481" s="28"/>
      <c r="KXK481" s="28"/>
      <c r="KXL481" s="28"/>
      <c r="KXM481" s="28"/>
      <c r="KXN481" s="28"/>
      <c r="KXO481" s="28"/>
      <c r="KXP481" s="28"/>
      <c r="KXQ481" s="28"/>
      <c r="KXR481" s="28"/>
      <c r="KXS481" s="28"/>
      <c r="KXT481" s="28"/>
      <c r="KXU481" s="28"/>
      <c r="KXV481" s="28"/>
      <c r="KXW481" s="28"/>
      <c r="KXX481" s="28"/>
      <c r="KXY481" s="28"/>
      <c r="KXZ481" s="28"/>
      <c r="KYA481" s="28"/>
      <c r="KYB481" s="28"/>
      <c r="KYC481" s="28"/>
      <c r="KYD481" s="28"/>
      <c r="KYE481" s="28"/>
      <c r="KYF481" s="28"/>
      <c r="KYG481" s="28"/>
      <c r="KYH481" s="28"/>
      <c r="KYI481" s="28"/>
      <c r="KYJ481" s="28"/>
      <c r="KYK481" s="28"/>
      <c r="KYL481" s="28"/>
      <c r="KYM481" s="28"/>
      <c r="KYN481" s="28"/>
      <c r="KYO481" s="28"/>
      <c r="KYP481" s="28"/>
      <c r="KYQ481" s="28"/>
      <c r="KYR481" s="28"/>
      <c r="KYS481" s="28"/>
      <c r="KYT481" s="28"/>
      <c r="KYU481" s="28"/>
      <c r="KYV481" s="28"/>
      <c r="KYW481" s="28"/>
      <c r="KYX481" s="28"/>
      <c r="KYY481" s="28"/>
      <c r="KYZ481" s="28"/>
      <c r="KZA481" s="28"/>
      <c r="KZB481" s="28"/>
      <c r="KZC481" s="28"/>
      <c r="KZD481" s="28"/>
      <c r="KZE481" s="28"/>
      <c r="KZF481" s="28"/>
      <c r="KZG481" s="28"/>
      <c r="KZH481" s="28"/>
      <c r="KZI481" s="28"/>
      <c r="KZJ481" s="28"/>
      <c r="KZK481" s="28"/>
      <c r="KZL481" s="28"/>
      <c r="KZM481" s="28"/>
      <c r="KZN481" s="28"/>
      <c r="KZO481" s="28"/>
      <c r="KZP481" s="28"/>
      <c r="KZQ481" s="28"/>
      <c r="KZR481" s="28"/>
      <c r="KZS481" s="28"/>
      <c r="KZT481" s="28"/>
      <c r="KZU481" s="28"/>
      <c r="KZV481" s="28"/>
      <c r="KZW481" s="28"/>
      <c r="KZX481" s="28"/>
      <c r="KZY481" s="28"/>
      <c r="KZZ481" s="28"/>
      <c r="LAA481" s="28"/>
      <c r="LAB481" s="28"/>
      <c r="LAC481" s="28"/>
      <c r="LAD481" s="28"/>
      <c r="LAE481" s="28"/>
      <c r="LAF481" s="28"/>
      <c r="LAG481" s="28"/>
      <c r="LAH481" s="28"/>
      <c r="LAI481" s="28"/>
      <c r="LAJ481" s="28"/>
      <c r="LAK481" s="28"/>
      <c r="LAL481" s="28"/>
      <c r="LAM481" s="28"/>
      <c r="LAN481" s="28"/>
      <c r="LAO481" s="28"/>
      <c r="LAP481" s="28"/>
      <c r="LAQ481" s="28"/>
      <c r="LAR481" s="28"/>
      <c r="LAS481" s="28"/>
      <c r="LAT481" s="28"/>
      <c r="LAU481" s="28"/>
      <c r="LAV481" s="28"/>
      <c r="LAW481" s="28"/>
      <c r="LAX481" s="28"/>
      <c r="LAY481" s="28"/>
      <c r="LAZ481" s="28"/>
      <c r="LBA481" s="28"/>
      <c r="LBB481" s="28"/>
      <c r="LBC481" s="28"/>
      <c r="LBD481" s="28"/>
      <c r="LBE481" s="28"/>
      <c r="LBF481" s="28"/>
      <c r="LBG481" s="28"/>
      <c r="LBH481" s="28"/>
      <c r="LBI481" s="28"/>
      <c r="LBJ481" s="28"/>
      <c r="LBK481" s="28"/>
      <c r="LBL481" s="28"/>
      <c r="LBM481" s="28"/>
      <c r="LBN481" s="28"/>
      <c r="LBO481" s="28"/>
      <c r="LBP481" s="28"/>
      <c r="LBQ481" s="28"/>
      <c r="LBR481" s="28"/>
      <c r="LBS481" s="28"/>
      <c r="LBT481" s="28"/>
      <c r="LBU481" s="28"/>
      <c r="LBV481" s="28"/>
      <c r="LBW481" s="28"/>
      <c r="LBX481" s="28"/>
      <c r="LBY481" s="28"/>
      <c r="LBZ481" s="28"/>
      <c r="LCA481" s="28"/>
      <c r="LCB481" s="28"/>
      <c r="LCC481" s="28"/>
      <c r="LCD481" s="28"/>
      <c r="LCE481" s="28"/>
      <c r="LCF481" s="28"/>
      <c r="LCG481" s="28"/>
      <c r="LCH481" s="28"/>
      <c r="LCI481" s="28"/>
      <c r="LCJ481" s="28"/>
      <c r="LCK481" s="28"/>
      <c r="LCL481" s="28"/>
      <c r="LCM481" s="28"/>
      <c r="LCN481" s="28"/>
      <c r="LCO481" s="28"/>
      <c r="LCP481" s="28"/>
      <c r="LCQ481" s="28"/>
      <c r="LCR481" s="28"/>
      <c r="LCS481" s="28"/>
      <c r="LCT481" s="28"/>
      <c r="LCU481" s="28"/>
      <c r="LCV481" s="28"/>
      <c r="LCW481" s="28"/>
      <c r="LCX481" s="28"/>
      <c r="LCY481" s="28"/>
      <c r="LCZ481" s="28"/>
      <c r="LDA481" s="28"/>
      <c r="LDB481" s="28"/>
      <c r="LDC481" s="28"/>
      <c r="LDD481" s="28"/>
      <c r="LDE481" s="28"/>
      <c r="LDF481" s="28"/>
      <c r="LDG481" s="28"/>
      <c r="LDH481" s="28"/>
      <c r="LDI481" s="28"/>
      <c r="LDJ481" s="28"/>
      <c r="LDK481" s="28"/>
      <c r="LDL481" s="28"/>
      <c r="LDM481" s="28"/>
      <c r="LDN481" s="28"/>
      <c r="LDO481" s="28"/>
      <c r="LDP481" s="28"/>
      <c r="LDQ481" s="28"/>
      <c r="LDR481" s="28"/>
      <c r="LDS481" s="28"/>
      <c r="LDT481" s="28"/>
      <c r="LDU481" s="28"/>
      <c r="LDV481" s="28"/>
      <c r="LDW481" s="28"/>
      <c r="LDX481" s="28"/>
      <c r="LDY481" s="28"/>
      <c r="LDZ481" s="28"/>
      <c r="LEA481" s="28"/>
      <c r="LEB481" s="28"/>
      <c r="LEC481" s="28"/>
      <c r="LED481" s="28"/>
      <c r="LEE481" s="28"/>
      <c r="LEF481" s="28"/>
      <c r="LEG481" s="28"/>
      <c r="LEH481" s="28"/>
      <c r="LEI481" s="28"/>
      <c r="LEJ481" s="28"/>
      <c r="LEK481" s="28"/>
      <c r="LEL481" s="28"/>
      <c r="LEM481" s="28"/>
      <c r="LEN481" s="28"/>
      <c r="LEO481" s="28"/>
      <c r="LEP481" s="28"/>
      <c r="LEQ481" s="28"/>
      <c r="LER481" s="28"/>
      <c r="LES481" s="28"/>
      <c r="LET481" s="28"/>
      <c r="LEU481" s="28"/>
      <c r="LEV481" s="28"/>
      <c r="LEW481" s="28"/>
      <c r="LEX481" s="28"/>
      <c r="LEY481" s="28"/>
      <c r="LEZ481" s="28"/>
      <c r="LFA481" s="28"/>
      <c r="LFB481" s="28"/>
      <c r="LFC481" s="28"/>
      <c r="LFD481" s="28"/>
      <c r="LFE481" s="28"/>
      <c r="LFF481" s="28"/>
      <c r="LFG481" s="28"/>
      <c r="LFH481" s="28"/>
      <c r="LFI481" s="28"/>
      <c r="LFJ481" s="28"/>
      <c r="LFK481" s="28"/>
      <c r="LFL481" s="28"/>
      <c r="LFM481" s="28"/>
      <c r="LFN481" s="28"/>
      <c r="LFO481" s="28"/>
      <c r="LFP481" s="28"/>
      <c r="LFQ481" s="28"/>
      <c r="LFR481" s="28"/>
      <c r="LFS481" s="28"/>
      <c r="LFT481" s="28"/>
      <c r="LFU481" s="28"/>
      <c r="LFV481" s="28"/>
      <c r="LFW481" s="28"/>
      <c r="LFX481" s="28"/>
      <c r="LFY481" s="28"/>
      <c r="LFZ481" s="28"/>
      <c r="LGA481" s="28"/>
      <c r="LGB481" s="28"/>
      <c r="LGC481" s="28"/>
      <c r="LGD481" s="28"/>
      <c r="LGE481" s="28"/>
      <c r="LGF481" s="28"/>
      <c r="LGG481" s="28"/>
      <c r="LGH481" s="28"/>
      <c r="LGI481" s="28"/>
      <c r="LGJ481" s="28"/>
      <c r="LGK481" s="28"/>
      <c r="LGL481" s="28"/>
      <c r="LGM481" s="28"/>
      <c r="LGN481" s="28"/>
      <c r="LGO481" s="28"/>
      <c r="LGP481" s="28"/>
      <c r="LGQ481" s="28"/>
      <c r="LGR481" s="28"/>
      <c r="LGS481" s="28"/>
      <c r="LGT481" s="28"/>
      <c r="LGU481" s="28"/>
      <c r="LGV481" s="28"/>
      <c r="LGW481" s="28"/>
      <c r="LGX481" s="28"/>
      <c r="LGY481" s="28"/>
      <c r="LGZ481" s="28"/>
      <c r="LHA481" s="28"/>
      <c r="LHB481" s="28"/>
      <c r="LHC481" s="28"/>
      <c r="LHD481" s="28"/>
      <c r="LHE481" s="28"/>
      <c r="LHF481" s="28"/>
      <c r="LHG481" s="28"/>
      <c r="LHH481" s="28"/>
      <c r="LHI481" s="28"/>
      <c r="LHJ481" s="28"/>
      <c r="LHK481" s="28"/>
      <c r="LHL481" s="28"/>
      <c r="LHM481" s="28"/>
      <c r="LHN481" s="28"/>
      <c r="LHO481" s="28"/>
      <c r="LHP481" s="28"/>
      <c r="LHQ481" s="28"/>
      <c r="LHR481" s="28"/>
      <c r="LHS481" s="28"/>
      <c r="LHT481" s="28"/>
      <c r="LHU481" s="28"/>
      <c r="LHV481" s="28"/>
      <c r="LHW481" s="28"/>
      <c r="LHX481" s="28"/>
      <c r="LHY481" s="28"/>
      <c r="LHZ481" s="28"/>
      <c r="LIA481" s="28"/>
      <c r="LIB481" s="28"/>
      <c r="LIC481" s="28"/>
      <c r="LID481" s="28"/>
      <c r="LIE481" s="28"/>
      <c r="LIF481" s="28"/>
      <c r="LIG481" s="28"/>
      <c r="LIH481" s="28"/>
      <c r="LII481" s="28"/>
      <c r="LIJ481" s="28"/>
      <c r="LIK481" s="28"/>
      <c r="LIL481" s="28"/>
      <c r="LIM481" s="28"/>
      <c r="LIN481" s="28"/>
      <c r="LIO481" s="28"/>
      <c r="LIP481" s="28"/>
      <c r="LIQ481" s="28"/>
      <c r="LIR481" s="28"/>
      <c r="LIS481" s="28"/>
      <c r="LIT481" s="28"/>
      <c r="LIU481" s="28"/>
      <c r="LIV481" s="28"/>
      <c r="LIW481" s="28"/>
      <c r="LIX481" s="28"/>
      <c r="LIY481" s="28"/>
      <c r="LIZ481" s="28"/>
      <c r="LJA481" s="28"/>
      <c r="LJB481" s="28"/>
      <c r="LJC481" s="28"/>
      <c r="LJD481" s="28"/>
      <c r="LJE481" s="28"/>
      <c r="LJF481" s="28"/>
      <c r="LJG481" s="28"/>
      <c r="LJH481" s="28"/>
      <c r="LJI481" s="28"/>
      <c r="LJJ481" s="28"/>
      <c r="LJK481" s="28"/>
      <c r="LJL481" s="28"/>
      <c r="LJM481" s="28"/>
      <c r="LJN481" s="28"/>
      <c r="LJO481" s="28"/>
      <c r="LJP481" s="28"/>
      <c r="LJQ481" s="28"/>
      <c r="LJR481" s="28"/>
      <c r="LJS481" s="28"/>
      <c r="LJT481" s="28"/>
      <c r="LJU481" s="28"/>
      <c r="LJV481" s="28"/>
      <c r="LJW481" s="28"/>
      <c r="LJX481" s="28"/>
      <c r="LJY481" s="28"/>
      <c r="LJZ481" s="28"/>
      <c r="LKA481" s="28"/>
      <c r="LKB481" s="28"/>
      <c r="LKC481" s="28"/>
      <c r="LKD481" s="28"/>
      <c r="LKE481" s="28"/>
      <c r="LKF481" s="28"/>
      <c r="LKG481" s="28"/>
      <c r="LKH481" s="28"/>
      <c r="LKI481" s="28"/>
      <c r="LKJ481" s="28"/>
      <c r="LKK481" s="28"/>
      <c r="LKL481" s="28"/>
      <c r="LKM481" s="28"/>
      <c r="LKN481" s="28"/>
      <c r="LKO481" s="28"/>
      <c r="LKP481" s="28"/>
      <c r="LKQ481" s="28"/>
      <c r="LKR481" s="28"/>
      <c r="LKS481" s="28"/>
      <c r="LKT481" s="28"/>
      <c r="LKU481" s="28"/>
      <c r="LKV481" s="28"/>
      <c r="LKW481" s="28"/>
      <c r="LKX481" s="28"/>
      <c r="LKY481" s="28"/>
      <c r="LKZ481" s="28"/>
      <c r="LLA481" s="28"/>
      <c r="LLB481" s="28"/>
      <c r="LLC481" s="28"/>
      <c r="LLD481" s="28"/>
      <c r="LLE481" s="28"/>
      <c r="LLF481" s="28"/>
      <c r="LLG481" s="28"/>
      <c r="LLH481" s="28"/>
      <c r="LLI481" s="28"/>
      <c r="LLJ481" s="28"/>
      <c r="LLK481" s="28"/>
      <c r="LLL481" s="28"/>
      <c r="LLM481" s="28"/>
      <c r="LLN481" s="28"/>
      <c r="LLO481" s="28"/>
      <c r="LLP481" s="28"/>
      <c r="LLQ481" s="28"/>
      <c r="LLR481" s="28"/>
      <c r="LLS481" s="28"/>
      <c r="LLT481" s="28"/>
      <c r="LLU481" s="28"/>
      <c r="LLV481" s="28"/>
      <c r="LLW481" s="28"/>
      <c r="LLX481" s="28"/>
      <c r="LLY481" s="28"/>
      <c r="LLZ481" s="28"/>
      <c r="LMA481" s="28"/>
      <c r="LMB481" s="28"/>
      <c r="LMC481" s="28"/>
      <c r="LMD481" s="28"/>
      <c r="LME481" s="28"/>
      <c r="LMF481" s="28"/>
      <c r="LMG481" s="28"/>
      <c r="LMH481" s="28"/>
      <c r="LMI481" s="28"/>
      <c r="LMJ481" s="28"/>
      <c r="LMK481" s="28"/>
      <c r="LML481" s="28"/>
      <c r="LMM481" s="28"/>
      <c r="LMN481" s="28"/>
      <c r="LMO481" s="28"/>
      <c r="LMP481" s="28"/>
      <c r="LMQ481" s="28"/>
      <c r="LMR481" s="28"/>
      <c r="LMS481" s="28"/>
      <c r="LMT481" s="28"/>
      <c r="LMU481" s="28"/>
      <c r="LMV481" s="28"/>
      <c r="LMW481" s="28"/>
      <c r="LMX481" s="28"/>
      <c r="LMY481" s="28"/>
      <c r="LMZ481" s="28"/>
      <c r="LNA481" s="28"/>
      <c r="LNB481" s="28"/>
      <c r="LNC481" s="28"/>
      <c r="LND481" s="28"/>
      <c r="LNE481" s="28"/>
      <c r="LNF481" s="28"/>
      <c r="LNG481" s="28"/>
      <c r="LNH481" s="28"/>
      <c r="LNI481" s="28"/>
      <c r="LNJ481" s="28"/>
      <c r="LNK481" s="28"/>
      <c r="LNL481" s="28"/>
      <c r="LNM481" s="28"/>
      <c r="LNN481" s="28"/>
      <c r="LNO481" s="28"/>
      <c r="LNP481" s="28"/>
      <c r="LNQ481" s="28"/>
      <c r="LNR481" s="28"/>
      <c r="LNS481" s="28"/>
      <c r="LNT481" s="28"/>
      <c r="LNU481" s="28"/>
      <c r="LNV481" s="28"/>
      <c r="LNW481" s="28"/>
      <c r="LNX481" s="28"/>
      <c r="LNY481" s="28"/>
      <c r="LNZ481" s="28"/>
      <c r="LOA481" s="28"/>
      <c r="LOB481" s="28"/>
      <c r="LOC481" s="28"/>
      <c r="LOD481" s="28"/>
      <c r="LOE481" s="28"/>
      <c r="LOF481" s="28"/>
      <c r="LOG481" s="28"/>
      <c r="LOH481" s="28"/>
      <c r="LOI481" s="28"/>
      <c r="LOJ481" s="28"/>
      <c r="LOK481" s="28"/>
      <c r="LOL481" s="28"/>
      <c r="LOM481" s="28"/>
      <c r="LON481" s="28"/>
      <c r="LOO481" s="28"/>
      <c r="LOP481" s="28"/>
      <c r="LOQ481" s="28"/>
      <c r="LOR481" s="28"/>
      <c r="LOS481" s="28"/>
      <c r="LOT481" s="28"/>
      <c r="LOU481" s="28"/>
      <c r="LOV481" s="28"/>
      <c r="LOW481" s="28"/>
      <c r="LOX481" s="28"/>
      <c r="LOY481" s="28"/>
      <c r="LOZ481" s="28"/>
      <c r="LPA481" s="28"/>
      <c r="LPB481" s="28"/>
      <c r="LPC481" s="28"/>
      <c r="LPD481" s="28"/>
      <c r="LPE481" s="28"/>
      <c r="LPF481" s="28"/>
      <c r="LPG481" s="28"/>
      <c r="LPH481" s="28"/>
      <c r="LPI481" s="28"/>
      <c r="LPJ481" s="28"/>
      <c r="LPK481" s="28"/>
      <c r="LPL481" s="28"/>
      <c r="LPM481" s="28"/>
      <c r="LPN481" s="28"/>
      <c r="LPO481" s="28"/>
      <c r="LPP481" s="28"/>
      <c r="LPQ481" s="28"/>
      <c r="LPR481" s="28"/>
      <c r="LPS481" s="28"/>
      <c r="LPT481" s="28"/>
      <c r="LPU481" s="28"/>
      <c r="LPV481" s="28"/>
      <c r="LPW481" s="28"/>
      <c r="LPX481" s="28"/>
      <c r="LPY481" s="28"/>
      <c r="LPZ481" s="28"/>
      <c r="LQA481" s="28"/>
      <c r="LQB481" s="28"/>
      <c r="LQC481" s="28"/>
      <c r="LQD481" s="28"/>
      <c r="LQE481" s="28"/>
      <c r="LQF481" s="28"/>
      <c r="LQG481" s="28"/>
      <c r="LQH481" s="28"/>
      <c r="LQI481" s="28"/>
      <c r="LQJ481" s="28"/>
      <c r="LQK481" s="28"/>
      <c r="LQL481" s="28"/>
      <c r="LQM481" s="28"/>
      <c r="LQN481" s="28"/>
      <c r="LQO481" s="28"/>
      <c r="LQP481" s="28"/>
      <c r="LQQ481" s="28"/>
      <c r="LQR481" s="28"/>
      <c r="LQS481" s="28"/>
      <c r="LQT481" s="28"/>
      <c r="LQU481" s="28"/>
      <c r="LQV481" s="28"/>
      <c r="LQW481" s="28"/>
      <c r="LQX481" s="28"/>
      <c r="LQY481" s="28"/>
      <c r="LQZ481" s="28"/>
      <c r="LRA481" s="28"/>
      <c r="LRB481" s="28"/>
      <c r="LRC481" s="28"/>
      <c r="LRD481" s="28"/>
      <c r="LRE481" s="28"/>
      <c r="LRF481" s="28"/>
      <c r="LRG481" s="28"/>
      <c r="LRH481" s="28"/>
      <c r="LRI481" s="28"/>
      <c r="LRJ481" s="28"/>
      <c r="LRK481" s="28"/>
      <c r="LRL481" s="28"/>
      <c r="LRM481" s="28"/>
      <c r="LRN481" s="28"/>
      <c r="LRO481" s="28"/>
      <c r="LRP481" s="28"/>
      <c r="LRQ481" s="28"/>
      <c r="LRR481" s="28"/>
      <c r="LRS481" s="28"/>
      <c r="LRT481" s="28"/>
      <c r="LRU481" s="28"/>
      <c r="LRV481" s="28"/>
      <c r="LRW481" s="28"/>
      <c r="LRX481" s="28"/>
      <c r="LRY481" s="28"/>
      <c r="LRZ481" s="28"/>
      <c r="LSA481" s="28"/>
      <c r="LSB481" s="28"/>
      <c r="LSC481" s="28"/>
      <c r="LSD481" s="28"/>
      <c r="LSE481" s="28"/>
      <c r="LSF481" s="28"/>
      <c r="LSG481" s="28"/>
      <c r="LSH481" s="28"/>
      <c r="LSI481" s="28"/>
      <c r="LSJ481" s="28"/>
      <c r="LSK481" s="28"/>
      <c r="LSL481" s="28"/>
      <c r="LSM481" s="28"/>
      <c r="LSN481" s="28"/>
      <c r="LSO481" s="28"/>
      <c r="LSP481" s="28"/>
      <c r="LSQ481" s="28"/>
      <c r="LSR481" s="28"/>
      <c r="LSS481" s="28"/>
      <c r="LST481" s="28"/>
      <c r="LSU481" s="28"/>
      <c r="LSV481" s="28"/>
      <c r="LSW481" s="28"/>
      <c r="LSX481" s="28"/>
      <c r="LSY481" s="28"/>
      <c r="LSZ481" s="28"/>
      <c r="LTA481" s="28"/>
      <c r="LTB481" s="28"/>
      <c r="LTC481" s="28"/>
      <c r="LTD481" s="28"/>
      <c r="LTE481" s="28"/>
      <c r="LTF481" s="28"/>
      <c r="LTG481" s="28"/>
      <c r="LTH481" s="28"/>
      <c r="LTI481" s="28"/>
      <c r="LTJ481" s="28"/>
      <c r="LTK481" s="28"/>
      <c r="LTL481" s="28"/>
      <c r="LTM481" s="28"/>
      <c r="LTN481" s="28"/>
      <c r="LTO481" s="28"/>
      <c r="LTP481" s="28"/>
      <c r="LTQ481" s="28"/>
      <c r="LTR481" s="28"/>
      <c r="LTS481" s="28"/>
      <c r="LTT481" s="28"/>
      <c r="LTU481" s="28"/>
      <c r="LTV481" s="28"/>
      <c r="LTW481" s="28"/>
      <c r="LTX481" s="28"/>
      <c r="LTY481" s="28"/>
      <c r="LTZ481" s="28"/>
      <c r="LUA481" s="28"/>
      <c r="LUB481" s="28"/>
      <c r="LUC481" s="28"/>
      <c r="LUD481" s="28"/>
      <c r="LUE481" s="28"/>
      <c r="LUF481" s="28"/>
      <c r="LUG481" s="28"/>
      <c r="LUH481" s="28"/>
      <c r="LUI481" s="28"/>
      <c r="LUJ481" s="28"/>
      <c r="LUK481" s="28"/>
      <c r="LUL481" s="28"/>
      <c r="LUM481" s="28"/>
      <c r="LUN481" s="28"/>
      <c r="LUO481" s="28"/>
      <c r="LUP481" s="28"/>
      <c r="LUQ481" s="28"/>
      <c r="LUR481" s="28"/>
      <c r="LUS481" s="28"/>
      <c r="LUT481" s="28"/>
      <c r="LUU481" s="28"/>
      <c r="LUV481" s="28"/>
      <c r="LUW481" s="28"/>
      <c r="LUX481" s="28"/>
      <c r="LUY481" s="28"/>
      <c r="LUZ481" s="28"/>
      <c r="LVA481" s="28"/>
      <c r="LVB481" s="28"/>
      <c r="LVC481" s="28"/>
      <c r="LVD481" s="28"/>
      <c r="LVE481" s="28"/>
      <c r="LVF481" s="28"/>
      <c r="LVG481" s="28"/>
      <c r="LVH481" s="28"/>
      <c r="LVI481" s="28"/>
      <c r="LVJ481" s="28"/>
      <c r="LVK481" s="28"/>
      <c r="LVL481" s="28"/>
      <c r="LVM481" s="28"/>
      <c r="LVN481" s="28"/>
      <c r="LVO481" s="28"/>
      <c r="LVP481" s="28"/>
      <c r="LVQ481" s="28"/>
      <c r="LVR481" s="28"/>
      <c r="LVS481" s="28"/>
      <c r="LVT481" s="28"/>
      <c r="LVU481" s="28"/>
      <c r="LVV481" s="28"/>
      <c r="LVW481" s="28"/>
      <c r="LVX481" s="28"/>
      <c r="LVY481" s="28"/>
      <c r="LVZ481" s="28"/>
      <c r="LWA481" s="28"/>
      <c r="LWB481" s="28"/>
      <c r="LWC481" s="28"/>
      <c r="LWD481" s="28"/>
      <c r="LWE481" s="28"/>
      <c r="LWF481" s="28"/>
      <c r="LWG481" s="28"/>
      <c r="LWH481" s="28"/>
      <c r="LWI481" s="28"/>
      <c r="LWJ481" s="28"/>
      <c r="LWK481" s="28"/>
      <c r="LWL481" s="28"/>
      <c r="LWM481" s="28"/>
      <c r="LWN481" s="28"/>
      <c r="LWO481" s="28"/>
      <c r="LWP481" s="28"/>
      <c r="LWQ481" s="28"/>
      <c r="LWR481" s="28"/>
      <c r="LWS481" s="28"/>
      <c r="LWT481" s="28"/>
      <c r="LWU481" s="28"/>
      <c r="LWV481" s="28"/>
      <c r="LWW481" s="28"/>
      <c r="LWX481" s="28"/>
      <c r="LWY481" s="28"/>
      <c r="LWZ481" s="28"/>
      <c r="LXA481" s="28"/>
      <c r="LXB481" s="28"/>
      <c r="LXC481" s="28"/>
      <c r="LXD481" s="28"/>
      <c r="LXE481" s="28"/>
      <c r="LXF481" s="28"/>
      <c r="LXG481" s="28"/>
      <c r="LXH481" s="28"/>
      <c r="LXI481" s="28"/>
      <c r="LXJ481" s="28"/>
      <c r="LXK481" s="28"/>
      <c r="LXL481" s="28"/>
      <c r="LXM481" s="28"/>
      <c r="LXN481" s="28"/>
      <c r="LXO481" s="28"/>
      <c r="LXP481" s="28"/>
      <c r="LXQ481" s="28"/>
      <c r="LXR481" s="28"/>
      <c r="LXS481" s="28"/>
      <c r="LXT481" s="28"/>
      <c r="LXU481" s="28"/>
      <c r="LXV481" s="28"/>
      <c r="LXW481" s="28"/>
      <c r="LXX481" s="28"/>
      <c r="LXY481" s="28"/>
      <c r="LXZ481" s="28"/>
      <c r="LYA481" s="28"/>
      <c r="LYB481" s="28"/>
      <c r="LYC481" s="28"/>
      <c r="LYD481" s="28"/>
      <c r="LYE481" s="28"/>
      <c r="LYF481" s="28"/>
      <c r="LYG481" s="28"/>
      <c r="LYH481" s="28"/>
      <c r="LYI481" s="28"/>
      <c r="LYJ481" s="28"/>
      <c r="LYK481" s="28"/>
      <c r="LYL481" s="28"/>
      <c r="LYM481" s="28"/>
      <c r="LYN481" s="28"/>
      <c r="LYO481" s="28"/>
      <c r="LYP481" s="28"/>
      <c r="LYQ481" s="28"/>
      <c r="LYR481" s="28"/>
      <c r="LYS481" s="28"/>
      <c r="LYT481" s="28"/>
      <c r="LYU481" s="28"/>
      <c r="LYV481" s="28"/>
      <c r="LYW481" s="28"/>
      <c r="LYX481" s="28"/>
      <c r="LYY481" s="28"/>
      <c r="LYZ481" s="28"/>
      <c r="LZA481" s="28"/>
      <c r="LZB481" s="28"/>
      <c r="LZC481" s="28"/>
      <c r="LZD481" s="28"/>
      <c r="LZE481" s="28"/>
      <c r="LZF481" s="28"/>
      <c r="LZG481" s="28"/>
      <c r="LZH481" s="28"/>
      <c r="LZI481" s="28"/>
      <c r="LZJ481" s="28"/>
      <c r="LZK481" s="28"/>
      <c r="LZL481" s="28"/>
      <c r="LZM481" s="28"/>
      <c r="LZN481" s="28"/>
      <c r="LZO481" s="28"/>
      <c r="LZP481" s="28"/>
      <c r="LZQ481" s="28"/>
      <c r="LZR481" s="28"/>
      <c r="LZS481" s="28"/>
      <c r="LZT481" s="28"/>
      <c r="LZU481" s="28"/>
      <c r="LZV481" s="28"/>
      <c r="LZW481" s="28"/>
      <c r="LZX481" s="28"/>
      <c r="LZY481" s="28"/>
      <c r="LZZ481" s="28"/>
      <c r="MAA481" s="28"/>
      <c r="MAB481" s="28"/>
      <c r="MAC481" s="28"/>
      <c r="MAD481" s="28"/>
      <c r="MAE481" s="28"/>
      <c r="MAF481" s="28"/>
      <c r="MAG481" s="28"/>
      <c r="MAH481" s="28"/>
      <c r="MAI481" s="28"/>
      <c r="MAJ481" s="28"/>
      <c r="MAK481" s="28"/>
      <c r="MAL481" s="28"/>
      <c r="MAM481" s="28"/>
      <c r="MAN481" s="28"/>
      <c r="MAO481" s="28"/>
      <c r="MAP481" s="28"/>
      <c r="MAQ481" s="28"/>
      <c r="MAR481" s="28"/>
      <c r="MAS481" s="28"/>
      <c r="MAT481" s="28"/>
      <c r="MAU481" s="28"/>
      <c r="MAV481" s="28"/>
      <c r="MAW481" s="28"/>
      <c r="MAX481" s="28"/>
      <c r="MAY481" s="28"/>
      <c r="MAZ481" s="28"/>
      <c r="MBA481" s="28"/>
      <c r="MBB481" s="28"/>
      <c r="MBC481" s="28"/>
      <c r="MBD481" s="28"/>
      <c r="MBE481" s="28"/>
      <c r="MBF481" s="28"/>
      <c r="MBG481" s="28"/>
      <c r="MBH481" s="28"/>
      <c r="MBI481" s="28"/>
      <c r="MBJ481" s="28"/>
      <c r="MBK481" s="28"/>
      <c r="MBL481" s="28"/>
      <c r="MBM481" s="28"/>
      <c r="MBN481" s="28"/>
      <c r="MBO481" s="28"/>
      <c r="MBP481" s="28"/>
      <c r="MBQ481" s="28"/>
      <c r="MBR481" s="28"/>
      <c r="MBS481" s="28"/>
      <c r="MBT481" s="28"/>
      <c r="MBU481" s="28"/>
      <c r="MBV481" s="28"/>
      <c r="MBW481" s="28"/>
      <c r="MBX481" s="28"/>
      <c r="MBY481" s="28"/>
      <c r="MBZ481" s="28"/>
      <c r="MCA481" s="28"/>
      <c r="MCB481" s="28"/>
      <c r="MCC481" s="28"/>
      <c r="MCD481" s="28"/>
      <c r="MCE481" s="28"/>
      <c r="MCF481" s="28"/>
      <c r="MCG481" s="28"/>
      <c r="MCH481" s="28"/>
      <c r="MCI481" s="28"/>
      <c r="MCJ481" s="28"/>
      <c r="MCK481" s="28"/>
      <c r="MCL481" s="28"/>
      <c r="MCM481" s="28"/>
      <c r="MCN481" s="28"/>
      <c r="MCO481" s="28"/>
      <c r="MCP481" s="28"/>
      <c r="MCQ481" s="28"/>
      <c r="MCR481" s="28"/>
      <c r="MCS481" s="28"/>
      <c r="MCT481" s="28"/>
      <c r="MCU481" s="28"/>
      <c r="MCV481" s="28"/>
      <c r="MCW481" s="28"/>
      <c r="MCX481" s="28"/>
      <c r="MCY481" s="28"/>
      <c r="MCZ481" s="28"/>
      <c r="MDA481" s="28"/>
      <c r="MDB481" s="28"/>
      <c r="MDC481" s="28"/>
      <c r="MDD481" s="28"/>
      <c r="MDE481" s="28"/>
      <c r="MDF481" s="28"/>
      <c r="MDG481" s="28"/>
      <c r="MDH481" s="28"/>
      <c r="MDI481" s="28"/>
      <c r="MDJ481" s="28"/>
      <c r="MDK481" s="28"/>
      <c r="MDL481" s="28"/>
      <c r="MDM481" s="28"/>
      <c r="MDN481" s="28"/>
      <c r="MDO481" s="28"/>
      <c r="MDP481" s="28"/>
      <c r="MDQ481" s="28"/>
      <c r="MDR481" s="28"/>
      <c r="MDS481" s="28"/>
      <c r="MDT481" s="28"/>
      <c r="MDU481" s="28"/>
      <c r="MDV481" s="28"/>
      <c r="MDW481" s="28"/>
      <c r="MDX481" s="28"/>
      <c r="MDY481" s="28"/>
      <c r="MDZ481" s="28"/>
      <c r="MEA481" s="28"/>
      <c r="MEB481" s="28"/>
      <c r="MEC481" s="28"/>
      <c r="MED481" s="28"/>
      <c r="MEE481" s="28"/>
      <c r="MEF481" s="28"/>
      <c r="MEG481" s="28"/>
      <c r="MEH481" s="28"/>
      <c r="MEI481" s="28"/>
      <c r="MEJ481" s="28"/>
      <c r="MEK481" s="28"/>
      <c r="MEL481" s="28"/>
      <c r="MEM481" s="28"/>
      <c r="MEN481" s="28"/>
      <c r="MEO481" s="28"/>
      <c r="MEP481" s="28"/>
      <c r="MEQ481" s="28"/>
      <c r="MER481" s="28"/>
      <c r="MES481" s="28"/>
      <c r="MET481" s="28"/>
      <c r="MEU481" s="28"/>
      <c r="MEV481" s="28"/>
      <c r="MEW481" s="28"/>
      <c r="MEX481" s="28"/>
      <c r="MEY481" s="28"/>
      <c r="MEZ481" s="28"/>
      <c r="MFA481" s="28"/>
      <c r="MFB481" s="28"/>
      <c r="MFC481" s="28"/>
      <c r="MFD481" s="28"/>
      <c r="MFE481" s="28"/>
      <c r="MFF481" s="28"/>
      <c r="MFG481" s="28"/>
      <c r="MFH481" s="28"/>
      <c r="MFI481" s="28"/>
      <c r="MFJ481" s="28"/>
      <c r="MFK481" s="28"/>
      <c r="MFL481" s="28"/>
      <c r="MFM481" s="28"/>
      <c r="MFN481" s="28"/>
      <c r="MFO481" s="28"/>
      <c r="MFP481" s="28"/>
      <c r="MFQ481" s="28"/>
      <c r="MFR481" s="28"/>
      <c r="MFS481" s="28"/>
      <c r="MFT481" s="28"/>
      <c r="MFU481" s="28"/>
      <c r="MFV481" s="28"/>
      <c r="MFW481" s="28"/>
      <c r="MFX481" s="28"/>
      <c r="MFY481" s="28"/>
      <c r="MFZ481" s="28"/>
      <c r="MGA481" s="28"/>
      <c r="MGB481" s="28"/>
      <c r="MGC481" s="28"/>
      <c r="MGD481" s="28"/>
      <c r="MGE481" s="28"/>
      <c r="MGF481" s="28"/>
      <c r="MGG481" s="28"/>
      <c r="MGH481" s="28"/>
      <c r="MGI481" s="28"/>
      <c r="MGJ481" s="28"/>
      <c r="MGK481" s="28"/>
      <c r="MGL481" s="28"/>
      <c r="MGM481" s="28"/>
      <c r="MGN481" s="28"/>
      <c r="MGO481" s="28"/>
      <c r="MGP481" s="28"/>
      <c r="MGQ481" s="28"/>
      <c r="MGR481" s="28"/>
      <c r="MGS481" s="28"/>
      <c r="MGT481" s="28"/>
      <c r="MGU481" s="28"/>
      <c r="MGV481" s="28"/>
      <c r="MGW481" s="28"/>
      <c r="MGX481" s="28"/>
      <c r="MGY481" s="28"/>
      <c r="MGZ481" s="28"/>
      <c r="MHA481" s="28"/>
      <c r="MHB481" s="28"/>
      <c r="MHC481" s="28"/>
      <c r="MHD481" s="28"/>
      <c r="MHE481" s="28"/>
      <c r="MHF481" s="28"/>
      <c r="MHG481" s="28"/>
      <c r="MHH481" s="28"/>
      <c r="MHI481" s="28"/>
      <c r="MHJ481" s="28"/>
      <c r="MHK481" s="28"/>
      <c r="MHL481" s="28"/>
      <c r="MHM481" s="28"/>
      <c r="MHN481" s="28"/>
      <c r="MHO481" s="28"/>
      <c r="MHP481" s="28"/>
      <c r="MHQ481" s="28"/>
      <c r="MHR481" s="28"/>
      <c r="MHS481" s="28"/>
      <c r="MHT481" s="28"/>
      <c r="MHU481" s="28"/>
      <c r="MHV481" s="28"/>
      <c r="MHW481" s="28"/>
      <c r="MHX481" s="28"/>
      <c r="MHY481" s="28"/>
      <c r="MHZ481" s="28"/>
      <c r="MIA481" s="28"/>
      <c r="MIB481" s="28"/>
      <c r="MIC481" s="28"/>
      <c r="MID481" s="28"/>
      <c r="MIE481" s="28"/>
      <c r="MIF481" s="28"/>
      <c r="MIG481" s="28"/>
      <c r="MIH481" s="28"/>
      <c r="MII481" s="28"/>
      <c r="MIJ481" s="28"/>
      <c r="MIK481" s="28"/>
      <c r="MIL481" s="28"/>
      <c r="MIM481" s="28"/>
      <c r="MIN481" s="28"/>
      <c r="MIO481" s="28"/>
      <c r="MIP481" s="28"/>
      <c r="MIQ481" s="28"/>
      <c r="MIR481" s="28"/>
      <c r="MIS481" s="28"/>
      <c r="MIT481" s="28"/>
      <c r="MIU481" s="28"/>
      <c r="MIV481" s="28"/>
      <c r="MIW481" s="28"/>
      <c r="MIX481" s="28"/>
      <c r="MIY481" s="28"/>
      <c r="MIZ481" s="28"/>
      <c r="MJA481" s="28"/>
      <c r="MJB481" s="28"/>
      <c r="MJC481" s="28"/>
      <c r="MJD481" s="28"/>
      <c r="MJE481" s="28"/>
      <c r="MJF481" s="28"/>
      <c r="MJG481" s="28"/>
      <c r="MJH481" s="28"/>
      <c r="MJI481" s="28"/>
      <c r="MJJ481" s="28"/>
      <c r="MJK481" s="28"/>
      <c r="MJL481" s="28"/>
      <c r="MJM481" s="28"/>
      <c r="MJN481" s="28"/>
      <c r="MJO481" s="28"/>
      <c r="MJP481" s="28"/>
      <c r="MJQ481" s="28"/>
      <c r="MJR481" s="28"/>
      <c r="MJS481" s="28"/>
      <c r="MJT481" s="28"/>
      <c r="MJU481" s="28"/>
      <c r="MJV481" s="28"/>
      <c r="MJW481" s="28"/>
      <c r="MJX481" s="28"/>
      <c r="MJY481" s="28"/>
      <c r="MJZ481" s="28"/>
      <c r="MKA481" s="28"/>
      <c r="MKB481" s="28"/>
      <c r="MKC481" s="28"/>
      <c r="MKD481" s="28"/>
      <c r="MKE481" s="28"/>
      <c r="MKF481" s="28"/>
      <c r="MKG481" s="28"/>
      <c r="MKH481" s="28"/>
      <c r="MKI481" s="28"/>
      <c r="MKJ481" s="28"/>
      <c r="MKK481" s="28"/>
      <c r="MKL481" s="28"/>
      <c r="MKM481" s="28"/>
      <c r="MKN481" s="28"/>
      <c r="MKO481" s="28"/>
      <c r="MKP481" s="28"/>
      <c r="MKQ481" s="28"/>
      <c r="MKR481" s="28"/>
      <c r="MKS481" s="28"/>
      <c r="MKT481" s="28"/>
      <c r="MKU481" s="28"/>
      <c r="MKV481" s="28"/>
      <c r="MKW481" s="28"/>
      <c r="MKX481" s="28"/>
      <c r="MKY481" s="28"/>
      <c r="MKZ481" s="28"/>
      <c r="MLA481" s="28"/>
      <c r="MLB481" s="28"/>
      <c r="MLC481" s="28"/>
      <c r="MLD481" s="28"/>
      <c r="MLE481" s="28"/>
      <c r="MLF481" s="28"/>
      <c r="MLG481" s="28"/>
      <c r="MLH481" s="28"/>
      <c r="MLI481" s="28"/>
      <c r="MLJ481" s="28"/>
      <c r="MLK481" s="28"/>
      <c r="MLL481" s="28"/>
      <c r="MLM481" s="28"/>
      <c r="MLN481" s="28"/>
      <c r="MLO481" s="28"/>
      <c r="MLP481" s="28"/>
      <c r="MLQ481" s="28"/>
      <c r="MLR481" s="28"/>
      <c r="MLS481" s="28"/>
      <c r="MLT481" s="28"/>
      <c r="MLU481" s="28"/>
      <c r="MLV481" s="28"/>
      <c r="MLW481" s="28"/>
      <c r="MLX481" s="28"/>
      <c r="MLY481" s="28"/>
      <c r="MLZ481" s="28"/>
      <c r="MMA481" s="28"/>
      <c r="MMB481" s="28"/>
      <c r="MMC481" s="28"/>
      <c r="MMD481" s="28"/>
      <c r="MME481" s="28"/>
      <c r="MMF481" s="28"/>
      <c r="MMG481" s="28"/>
      <c r="MMH481" s="28"/>
      <c r="MMI481" s="28"/>
      <c r="MMJ481" s="28"/>
      <c r="MMK481" s="28"/>
      <c r="MML481" s="28"/>
      <c r="MMM481" s="28"/>
      <c r="MMN481" s="28"/>
      <c r="MMO481" s="28"/>
      <c r="MMP481" s="28"/>
      <c r="MMQ481" s="28"/>
      <c r="MMR481" s="28"/>
      <c r="MMS481" s="28"/>
      <c r="MMT481" s="28"/>
      <c r="MMU481" s="28"/>
      <c r="MMV481" s="28"/>
      <c r="MMW481" s="28"/>
      <c r="MMX481" s="28"/>
      <c r="MMY481" s="28"/>
      <c r="MMZ481" s="28"/>
      <c r="MNA481" s="28"/>
      <c r="MNB481" s="28"/>
      <c r="MNC481" s="28"/>
      <c r="MND481" s="28"/>
      <c r="MNE481" s="28"/>
      <c r="MNF481" s="28"/>
      <c r="MNG481" s="28"/>
      <c r="MNH481" s="28"/>
      <c r="MNI481" s="28"/>
      <c r="MNJ481" s="28"/>
      <c r="MNK481" s="28"/>
      <c r="MNL481" s="28"/>
      <c r="MNM481" s="28"/>
      <c r="MNN481" s="28"/>
      <c r="MNO481" s="28"/>
      <c r="MNP481" s="28"/>
      <c r="MNQ481" s="28"/>
      <c r="MNR481" s="28"/>
      <c r="MNS481" s="28"/>
      <c r="MNT481" s="28"/>
      <c r="MNU481" s="28"/>
      <c r="MNV481" s="28"/>
      <c r="MNW481" s="28"/>
      <c r="MNX481" s="28"/>
      <c r="MNY481" s="28"/>
      <c r="MNZ481" s="28"/>
      <c r="MOA481" s="28"/>
      <c r="MOB481" s="28"/>
      <c r="MOC481" s="28"/>
      <c r="MOD481" s="28"/>
      <c r="MOE481" s="28"/>
      <c r="MOF481" s="28"/>
      <c r="MOG481" s="28"/>
      <c r="MOH481" s="28"/>
      <c r="MOI481" s="28"/>
      <c r="MOJ481" s="28"/>
      <c r="MOK481" s="28"/>
      <c r="MOL481" s="28"/>
      <c r="MOM481" s="28"/>
      <c r="MON481" s="28"/>
      <c r="MOO481" s="28"/>
      <c r="MOP481" s="28"/>
      <c r="MOQ481" s="28"/>
      <c r="MOR481" s="28"/>
      <c r="MOS481" s="28"/>
      <c r="MOT481" s="28"/>
      <c r="MOU481" s="28"/>
      <c r="MOV481" s="28"/>
      <c r="MOW481" s="28"/>
      <c r="MOX481" s="28"/>
      <c r="MOY481" s="28"/>
      <c r="MOZ481" s="28"/>
      <c r="MPA481" s="28"/>
      <c r="MPB481" s="28"/>
      <c r="MPC481" s="28"/>
      <c r="MPD481" s="28"/>
      <c r="MPE481" s="28"/>
      <c r="MPF481" s="28"/>
      <c r="MPG481" s="28"/>
      <c r="MPH481" s="28"/>
      <c r="MPI481" s="28"/>
      <c r="MPJ481" s="28"/>
      <c r="MPK481" s="28"/>
      <c r="MPL481" s="28"/>
      <c r="MPM481" s="28"/>
      <c r="MPN481" s="28"/>
      <c r="MPO481" s="28"/>
      <c r="MPP481" s="28"/>
      <c r="MPQ481" s="28"/>
      <c r="MPR481" s="28"/>
      <c r="MPS481" s="28"/>
      <c r="MPT481" s="28"/>
      <c r="MPU481" s="28"/>
      <c r="MPV481" s="28"/>
      <c r="MPW481" s="28"/>
      <c r="MPX481" s="28"/>
      <c r="MPY481" s="28"/>
      <c r="MPZ481" s="28"/>
      <c r="MQA481" s="28"/>
      <c r="MQB481" s="28"/>
      <c r="MQC481" s="28"/>
      <c r="MQD481" s="28"/>
      <c r="MQE481" s="28"/>
      <c r="MQF481" s="28"/>
      <c r="MQG481" s="28"/>
      <c r="MQH481" s="28"/>
      <c r="MQI481" s="28"/>
      <c r="MQJ481" s="28"/>
      <c r="MQK481" s="28"/>
      <c r="MQL481" s="28"/>
      <c r="MQM481" s="28"/>
      <c r="MQN481" s="28"/>
      <c r="MQO481" s="28"/>
      <c r="MQP481" s="28"/>
      <c r="MQQ481" s="28"/>
      <c r="MQR481" s="28"/>
      <c r="MQS481" s="28"/>
      <c r="MQT481" s="28"/>
      <c r="MQU481" s="28"/>
      <c r="MQV481" s="28"/>
      <c r="MQW481" s="28"/>
      <c r="MQX481" s="28"/>
      <c r="MQY481" s="28"/>
      <c r="MQZ481" s="28"/>
      <c r="MRA481" s="28"/>
      <c r="MRB481" s="28"/>
      <c r="MRC481" s="28"/>
      <c r="MRD481" s="28"/>
      <c r="MRE481" s="28"/>
      <c r="MRF481" s="28"/>
      <c r="MRG481" s="28"/>
      <c r="MRH481" s="28"/>
      <c r="MRI481" s="28"/>
      <c r="MRJ481" s="28"/>
      <c r="MRK481" s="28"/>
      <c r="MRL481" s="28"/>
      <c r="MRM481" s="28"/>
      <c r="MRN481" s="28"/>
      <c r="MRO481" s="28"/>
      <c r="MRP481" s="28"/>
      <c r="MRQ481" s="28"/>
      <c r="MRR481" s="28"/>
      <c r="MRS481" s="28"/>
      <c r="MRT481" s="28"/>
      <c r="MRU481" s="28"/>
      <c r="MRV481" s="28"/>
      <c r="MRW481" s="28"/>
      <c r="MRX481" s="28"/>
      <c r="MRY481" s="28"/>
      <c r="MRZ481" s="28"/>
      <c r="MSA481" s="28"/>
      <c r="MSB481" s="28"/>
      <c r="MSC481" s="28"/>
      <c r="MSD481" s="28"/>
      <c r="MSE481" s="28"/>
      <c r="MSF481" s="28"/>
      <c r="MSG481" s="28"/>
      <c r="MSH481" s="28"/>
      <c r="MSI481" s="28"/>
      <c r="MSJ481" s="28"/>
      <c r="MSK481" s="28"/>
      <c r="MSL481" s="28"/>
      <c r="MSM481" s="28"/>
      <c r="MSN481" s="28"/>
      <c r="MSO481" s="28"/>
      <c r="MSP481" s="28"/>
      <c r="MSQ481" s="28"/>
      <c r="MSR481" s="28"/>
      <c r="MSS481" s="28"/>
      <c r="MST481" s="28"/>
      <c r="MSU481" s="28"/>
      <c r="MSV481" s="28"/>
      <c r="MSW481" s="28"/>
      <c r="MSX481" s="28"/>
      <c r="MSY481" s="28"/>
      <c r="MSZ481" s="28"/>
      <c r="MTA481" s="28"/>
      <c r="MTB481" s="28"/>
      <c r="MTC481" s="28"/>
      <c r="MTD481" s="28"/>
      <c r="MTE481" s="28"/>
      <c r="MTF481" s="28"/>
      <c r="MTG481" s="28"/>
      <c r="MTH481" s="28"/>
      <c r="MTI481" s="28"/>
      <c r="MTJ481" s="28"/>
      <c r="MTK481" s="28"/>
      <c r="MTL481" s="28"/>
      <c r="MTM481" s="28"/>
      <c r="MTN481" s="28"/>
      <c r="MTO481" s="28"/>
      <c r="MTP481" s="28"/>
      <c r="MTQ481" s="28"/>
      <c r="MTR481" s="28"/>
      <c r="MTS481" s="28"/>
      <c r="MTT481" s="28"/>
      <c r="MTU481" s="28"/>
      <c r="MTV481" s="28"/>
      <c r="MTW481" s="28"/>
      <c r="MTX481" s="28"/>
      <c r="MTY481" s="28"/>
      <c r="MTZ481" s="28"/>
      <c r="MUA481" s="28"/>
      <c r="MUB481" s="28"/>
      <c r="MUC481" s="28"/>
      <c r="MUD481" s="28"/>
      <c r="MUE481" s="28"/>
      <c r="MUF481" s="28"/>
      <c r="MUG481" s="28"/>
      <c r="MUH481" s="28"/>
      <c r="MUI481" s="28"/>
      <c r="MUJ481" s="28"/>
      <c r="MUK481" s="28"/>
      <c r="MUL481" s="28"/>
      <c r="MUM481" s="28"/>
      <c r="MUN481" s="28"/>
      <c r="MUO481" s="28"/>
      <c r="MUP481" s="28"/>
      <c r="MUQ481" s="28"/>
      <c r="MUR481" s="28"/>
      <c r="MUS481" s="28"/>
      <c r="MUT481" s="28"/>
      <c r="MUU481" s="28"/>
      <c r="MUV481" s="28"/>
      <c r="MUW481" s="28"/>
      <c r="MUX481" s="28"/>
      <c r="MUY481" s="28"/>
      <c r="MUZ481" s="28"/>
      <c r="MVA481" s="28"/>
      <c r="MVB481" s="28"/>
      <c r="MVC481" s="28"/>
      <c r="MVD481" s="28"/>
      <c r="MVE481" s="28"/>
      <c r="MVF481" s="28"/>
      <c r="MVG481" s="28"/>
      <c r="MVH481" s="28"/>
      <c r="MVI481" s="28"/>
      <c r="MVJ481" s="28"/>
      <c r="MVK481" s="28"/>
      <c r="MVL481" s="28"/>
      <c r="MVM481" s="28"/>
      <c r="MVN481" s="28"/>
      <c r="MVO481" s="28"/>
      <c r="MVP481" s="28"/>
      <c r="MVQ481" s="28"/>
      <c r="MVR481" s="28"/>
      <c r="MVS481" s="28"/>
      <c r="MVT481" s="28"/>
      <c r="MVU481" s="28"/>
      <c r="MVV481" s="28"/>
      <c r="MVW481" s="28"/>
      <c r="MVX481" s="28"/>
      <c r="MVY481" s="28"/>
      <c r="MVZ481" s="28"/>
      <c r="MWA481" s="28"/>
      <c r="MWB481" s="28"/>
      <c r="MWC481" s="28"/>
      <c r="MWD481" s="28"/>
      <c r="MWE481" s="28"/>
      <c r="MWF481" s="28"/>
      <c r="MWG481" s="28"/>
      <c r="MWH481" s="28"/>
      <c r="MWI481" s="28"/>
      <c r="MWJ481" s="28"/>
      <c r="MWK481" s="28"/>
      <c r="MWL481" s="28"/>
      <c r="MWM481" s="28"/>
      <c r="MWN481" s="28"/>
      <c r="MWO481" s="28"/>
      <c r="MWP481" s="28"/>
      <c r="MWQ481" s="28"/>
      <c r="MWR481" s="28"/>
      <c r="MWS481" s="28"/>
      <c r="MWT481" s="28"/>
      <c r="MWU481" s="28"/>
      <c r="MWV481" s="28"/>
      <c r="MWW481" s="28"/>
      <c r="MWX481" s="28"/>
      <c r="MWY481" s="28"/>
      <c r="MWZ481" s="28"/>
      <c r="MXA481" s="28"/>
      <c r="MXB481" s="28"/>
      <c r="MXC481" s="28"/>
      <c r="MXD481" s="28"/>
      <c r="MXE481" s="28"/>
      <c r="MXF481" s="28"/>
      <c r="MXG481" s="28"/>
      <c r="MXH481" s="28"/>
      <c r="MXI481" s="28"/>
      <c r="MXJ481" s="28"/>
      <c r="MXK481" s="28"/>
      <c r="MXL481" s="28"/>
      <c r="MXM481" s="28"/>
      <c r="MXN481" s="28"/>
      <c r="MXO481" s="28"/>
      <c r="MXP481" s="28"/>
      <c r="MXQ481" s="28"/>
      <c r="MXR481" s="28"/>
      <c r="MXS481" s="28"/>
      <c r="MXT481" s="28"/>
      <c r="MXU481" s="28"/>
      <c r="MXV481" s="28"/>
      <c r="MXW481" s="28"/>
      <c r="MXX481" s="28"/>
      <c r="MXY481" s="28"/>
      <c r="MXZ481" s="28"/>
      <c r="MYA481" s="28"/>
      <c r="MYB481" s="28"/>
      <c r="MYC481" s="28"/>
      <c r="MYD481" s="28"/>
      <c r="MYE481" s="28"/>
      <c r="MYF481" s="28"/>
      <c r="MYG481" s="28"/>
      <c r="MYH481" s="28"/>
      <c r="MYI481" s="28"/>
      <c r="MYJ481" s="28"/>
      <c r="MYK481" s="28"/>
      <c r="MYL481" s="28"/>
      <c r="MYM481" s="28"/>
      <c r="MYN481" s="28"/>
      <c r="MYO481" s="28"/>
      <c r="MYP481" s="28"/>
      <c r="MYQ481" s="28"/>
      <c r="MYR481" s="28"/>
      <c r="MYS481" s="28"/>
      <c r="MYT481" s="28"/>
      <c r="MYU481" s="28"/>
      <c r="MYV481" s="28"/>
      <c r="MYW481" s="28"/>
      <c r="MYX481" s="28"/>
      <c r="MYY481" s="28"/>
      <c r="MYZ481" s="28"/>
      <c r="MZA481" s="28"/>
      <c r="MZB481" s="28"/>
      <c r="MZC481" s="28"/>
      <c r="MZD481" s="28"/>
      <c r="MZE481" s="28"/>
      <c r="MZF481" s="28"/>
      <c r="MZG481" s="28"/>
      <c r="MZH481" s="28"/>
      <c r="MZI481" s="28"/>
      <c r="MZJ481" s="28"/>
      <c r="MZK481" s="28"/>
      <c r="MZL481" s="28"/>
      <c r="MZM481" s="28"/>
      <c r="MZN481" s="28"/>
      <c r="MZO481" s="28"/>
      <c r="MZP481" s="28"/>
      <c r="MZQ481" s="28"/>
      <c r="MZR481" s="28"/>
      <c r="MZS481" s="28"/>
      <c r="MZT481" s="28"/>
      <c r="MZU481" s="28"/>
      <c r="MZV481" s="28"/>
      <c r="MZW481" s="28"/>
      <c r="MZX481" s="28"/>
      <c r="MZY481" s="28"/>
      <c r="MZZ481" s="28"/>
      <c r="NAA481" s="28"/>
      <c r="NAB481" s="28"/>
      <c r="NAC481" s="28"/>
      <c r="NAD481" s="28"/>
      <c r="NAE481" s="28"/>
      <c r="NAF481" s="28"/>
      <c r="NAG481" s="28"/>
      <c r="NAH481" s="28"/>
      <c r="NAI481" s="28"/>
      <c r="NAJ481" s="28"/>
      <c r="NAK481" s="28"/>
      <c r="NAL481" s="28"/>
      <c r="NAM481" s="28"/>
      <c r="NAN481" s="28"/>
      <c r="NAO481" s="28"/>
      <c r="NAP481" s="28"/>
      <c r="NAQ481" s="28"/>
      <c r="NAR481" s="28"/>
      <c r="NAS481" s="28"/>
      <c r="NAT481" s="28"/>
      <c r="NAU481" s="28"/>
      <c r="NAV481" s="28"/>
      <c r="NAW481" s="28"/>
      <c r="NAX481" s="28"/>
      <c r="NAY481" s="28"/>
      <c r="NAZ481" s="28"/>
      <c r="NBA481" s="28"/>
      <c r="NBB481" s="28"/>
      <c r="NBC481" s="28"/>
      <c r="NBD481" s="28"/>
      <c r="NBE481" s="28"/>
      <c r="NBF481" s="28"/>
      <c r="NBG481" s="28"/>
      <c r="NBH481" s="28"/>
      <c r="NBI481" s="28"/>
      <c r="NBJ481" s="28"/>
      <c r="NBK481" s="28"/>
      <c r="NBL481" s="28"/>
      <c r="NBM481" s="28"/>
      <c r="NBN481" s="28"/>
      <c r="NBO481" s="28"/>
      <c r="NBP481" s="28"/>
      <c r="NBQ481" s="28"/>
      <c r="NBR481" s="28"/>
      <c r="NBS481" s="28"/>
      <c r="NBT481" s="28"/>
      <c r="NBU481" s="28"/>
      <c r="NBV481" s="28"/>
      <c r="NBW481" s="28"/>
      <c r="NBX481" s="28"/>
      <c r="NBY481" s="28"/>
      <c r="NBZ481" s="28"/>
      <c r="NCA481" s="28"/>
      <c r="NCB481" s="28"/>
      <c r="NCC481" s="28"/>
      <c r="NCD481" s="28"/>
      <c r="NCE481" s="28"/>
      <c r="NCF481" s="28"/>
      <c r="NCG481" s="28"/>
      <c r="NCH481" s="28"/>
      <c r="NCI481" s="28"/>
      <c r="NCJ481" s="28"/>
      <c r="NCK481" s="28"/>
      <c r="NCL481" s="28"/>
      <c r="NCM481" s="28"/>
      <c r="NCN481" s="28"/>
      <c r="NCO481" s="28"/>
      <c r="NCP481" s="28"/>
      <c r="NCQ481" s="28"/>
      <c r="NCR481" s="28"/>
      <c r="NCS481" s="28"/>
      <c r="NCT481" s="28"/>
      <c r="NCU481" s="28"/>
      <c r="NCV481" s="28"/>
      <c r="NCW481" s="28"/>
      <c r="NCX481" s="28"/>
      <c r="NCY481" s="28"/>
      <c r="NCZ481" s="28"/>
      <c r="NDA481" s="28"/>
      <c r="NDB481" s="28"/>
      <c r="NDC481" s="28"/>
      <c r="NDD481" s="28"/>
      <c r="NDE481" s="28"/>
      <c r="NDF481" s="28"/>
      <c r="NDG481" s="28"/>
      <c r="NDH481" s="28"/>
      <c r="NDI481" s="28"/>
      <c r="NDJ481" s="28"/>
      <c r="NDK481" s="28"/>
      <c r="NDL481" s="28"/>
      <c r="NDM481" s="28"/>
      <c r="NDN481" s="28"/>
      <c r="NDO481" s="28"/>
      <c r="NDP481" s="28"/>
      <c r="NDQ481" s="28"/>
      <c r="NDR481" s="28"/>
      <c r="NDS481" s="28"/>
      <c r="NDT481" s="28"/>
      <c r="NDU481" s="28"/>
      <c r="NDV481" s="28"/>
      <c r="NDW481" s="28"/>
      <c r="NDX481" s="28"/>
      <c r="NDY481" s="28"/>
      <c r="NDZ481" s="28"/>
      <c r="NEA481" s="28"/>
      <c r="NEB481" s="28"/>
      <c r="NEC481" s="28"/>
      <c r="NED481" s="28"/>
      <c r="NEE481" s="28"/>
      <c r="NEF481" s="28"/>
      <c r="NEG481" s="28"/>
      <c r="NEH481" s="28"/>
      <c r="NEI481" s="28"/>
      <c r="NEJ481" s="28"/>
      <c r="NEK481" s="28"/>
      <c r="NEL481" s="28"/>
      <c r="NEM481" s="28"/>
      <c r="NEN481" s="28"/>
      <c r="NEO481" s="28"/>
      <c r="NEP481" s="28"/>
      <c r="NEQ481" s="28"/>
      <c r="NER481" s="28"/>
      <c r="NES481" s="28"/>
      <c r="NET481" s="28"/>
      <c r="NEU481" s="28"/>
      <c r="NEV481" s="28"/>
      <c r="NEW481" s="28"/>
      <c r="NEX481" s="28"/>
      <c r="NEY481" s="28"/>
      <c r="NEZ481" s="28"/>
      <c r="NFA481" s="28"/>
      <c r="NFB481" s="28"/>
      <c r="NFC481" s="28"/>
      <c r="NFD481" s="28"/>
      <c r="NFE481" s="28"/>
      <c r="NFF481" s="28"/>
      <c r="NFG481" s="28"/>
      <c r="NFH481" s="28"/>
      <c r="NFI481" s="28"/>
      <c r="NFJ481" s="28"/>
      <c r="NFK481" s="28"/>
      <c r="NFL481" s="28"/>
      <c r="NFM481" s="28"/>
      <c r="NFN481" s="28"/>
      <c r="NFO481" s="28"/>
      <c r="NFP481" s="28"/>
      <c r="NFQ481" s="28"/>
      <c r="NFR481" s="28"/>
      <c r="NFS481" s="28"/>
      <c r="NFT481" s="28"/>
      <c r="NFU481" s="28"/>
      <c r="NFV481" s="28"/>
      <c r="NFW481" s="28"/>
      <c r="NFX481" s="28"/>
      <c r="NFY481" s="28"/>
      <c r="NFZ481" s="28"/>
      <c r="NGA481" s="28"/>
      <c r="NGB481" s="28"/>
      <c r="NGC481" s="28"/>
      <c r="NGD481" s="28"/>
      <c r="NGE481" s="28"/>
      <c r="NGF481" s="28"/>
      <c r="NGG481" s="28"/>
      <c r="NGH481" s="28"/>
      <c r="NGI481" s="28"/>
      <c r="NGJ481" s="28"/>
      <c r="NGK481" s="28"/>
      <c r="NGL481" s="28"/>
      <c r="NGM481" s="28"/>
      <c r="NGN481" s="28"/>
      <c r="NGO481" s="28"/>
      <c r="NGP481" s="28"/>
      <c r="NGQ481" s="28"/>
      <c r="NGR481" s="28"/>
      <c r="NGS481" s="28"/>
      <c r="NGT481" s="28"/>
      <c r="NGU481" s="28"/>
      <c r="NGV481" s="28"/>
      <c r="NGW481" s="28"/>
      <c r="NGX481" s="28"/>
      <c r="NGY481" s="28"/>
      <c r="NGZ481" s="28"/>
      <c r="NHA481" s="28"/>
      <c r="NHB481" s="28"/>
      <c r="NHC481" s="28"/>
      <c r="NHD481" s="28"/>
      <c r="NHE481" s="28"/>
      <c r="NHF481" s="28"/>
      <c r="NHG481" s="28"/>
      <c r="NHH481" s="28"/>
      <c r="NHI481" s="28"/>
      <c r="NHJ481" s="28"/>
      <c r="NHK481" s="28"/>
      <c r="NHL481" s="28"/>
      <c r="NHM481" s="28"/>
      <c r="NHN481" s="28"/>
      <c r="NHO481" s="28"/>
      <c r="NHP481" s="28"/>
      <c r="NHQ481" s="28"/>
      <c r="NHR481" s="28"/>
      <c r="NHS481" s="28"/>
      <c r="NHT481" s="28"/>
      <c r="NHU481" s="28"/>
      <c r="NHV481" s="28"/>
      <c r="NHW481" s="28"/>
      <c r="NHX481" s="28"/>
      <c r="NHY481" s="28"/>
      <c r="NHZ481" s="28"/>
      <c r="NIA481" s="28"/>
      <c r="NIB481" s="28"/>
      <c r="NIC481" s="28"/>
      <c r="NID481" s="28"/>
      <c r="NIE481" s="28"/>
      <c r="NIF481" s="28"/>
      <c r="NIG481" s="28"/>
      <c r="NIH481" s="28"/>
      <c r="NII481" s="28"/>
      <c r="NIJ481" s="28"/>
      <c r="NIK481" s="28"/>
      <c r="NIL481" s="28"/>
      <c r="NIM481" s="28"/>
      <c r="NIN481" s="28"/>
      <c r="NIO481" s="28"/>
      <c r="NIP481" s="28"/>
      <c r="NIQ481" s="28"/>
      <c r="NIR481" s="28"/>
      <c r="NIS481" s="28"/>
      <c r="NIT481" s="28"/>
      <c r="NIU481" s="28"/>
      <c r="NIV481" s="28"/>
      <c r="NIW481" s="28"/>
      <c r="NIX481" s="28"/>
      <c r="NIY481" s="28"/>
      <c r="NIZ481" s="28"/>
      <c r="NJA481" s="28"/>
      <c r="NJB481" s="28"/>
      <c r="NJC481" s="28"/>
      <c r="NJD481" s="28"/>
      <c r="NJE481" s="28"/>
      <c r="NJF481" s="28"/>
      <c r="NJG481" s="28"/>
      <c r="NJH481" s="28"/>
      <c r="NJI481" s="28"/>
      <c r="NJJ481" s="28"/>
      <c r="NJK481" s="28"/>
      <c r="NJL481" s="28"/>
      <c r="NJM481" s="28"/>
      <c r="NJN481" s="28"/>
      <c r="NJO481" s="28"/>
      <c r="NJP481" s="28"/>
      <c r="NJQ481" s="28"/>
      <c r="NJR481" s="28"/>
      <c r="NJS481" s="28"/>
      <c r="NJT481" s="28"/>
      <c r="NJU481" s="28"/>
      <c r="NJV481" s="28"/>
      <c r="NJW481" s="28"/>
      <c r="NJX481" s="28"/>
      <c r="NJY481" s="28"/>
      <c r="NJZ481" s="28"/>
      <c r="NKA481" s="28"/>
      <c r="NKB481" s="28"/>
      <c r="NKC481" s="28"/>
      <c r="NKD481" s="28"/>
      <c r="NKE481" s="28"/>
      <c r="NKF481" s="28"/>
      <c r="NKG481" s="28"/>
      <c r="NKH481" s="28"/>
      <c r="NKI481" s="28"/>
      <c r="NKJ481" s="28"/>
      <c r="NKK481" s="28"/>
      <c r="NKL481" s="28"/>
      <c r="NKM481" s="28"/>
      <c r="NKN481" s="28"/>
      <c r="NKO481" s="28"/>
      <c r="NKP481" s="28"/>
      <c r="NKQ481" s="28"/>
      <c r="NKR481" s="28"/>
      <c r="NKS481" s="28"/>
      <c r="NKT481" s="28"/>
      <c r="NKU481" s="28"/>
      <c r="NKV481" s="28"/>
      <c r="NKW481" s="28"/>
      <c r="NKX481" s="28"/>
      <c r="NKY481" s="28"/>
      <c r="NKZ481" s="28"/>
      <c r="NLA481" s="28"/>
      <c r="NLB481" s="28"/>
      <c r="NLC481" s="28"/>
      <c r="NLD481" s="28"/>
      <c r="NLE481" s="28"/>
      <c r="NLF481" s="28"/>
      <c r="NLG481" s="28"/>
      <c r="NLH481" s="28"/>
      <c r="NLI481" s="28"/>
      <c r="NLJ481" s="28"/>
      <c r="NLK481" s="28"/>
      <c r="NLL481" s="28"/>
      <c r="NLM481" s="28"/>
      <c r="NLN481" s="28"/>
      <c r="NLO481" s="28"/>
      <c r="NLP481" s="28"/>
      <c r="NLQ481" s="28"/>
      <c r="NLR481" s="28"/>
      <c r="NLS481" s="28"/>
      <c r="NLT481" s="28"/>
      <c r="NLU481" s="28"/>
      <c r="NLV481" s="28"/>
      <c r="NLW481" s="28"/>
      <c r="NLX481" s="28"/>
      <c r="NLY481" s="28"/>
      <c r="NLZ481" s="28"/>
      <c r="NMA481" s="28"/>
      <c r="NMB481" s="28"/>
      <c r="NMC481" s="28"/>
      <c r="NMD481" s="28"/>
      <c r="NME481" s="28"/>
      <c r="NMF481" s="28"/>
      <c r="NMG481" s="28"/>
      <c r="NMH481" s="28"/>
      <c r="NMI481" s="28"/>
      <c r="NMJ481" s="28"/>
      <c r="NMK481" s="28"/>
      <c r="NML481" s="28"/>
      <c r="NMM481" s="28"/>
      <c r="NMN481" s="28"/>
      <c r="NMO481" s="28"/>
      <c r="NMP481" s="28"/>
      <c r="NMQ481" s="28"/>
      <c r="NMR481" s="28"/>
      <c r="NMS481" s="28"/>
      <c r="NMT481" s="28"/>
      <c r="NMU481" s="28"/>
      <c r="NMV481" s="28"/>
      <c r="NMW481" s="28"/>
      <c r="NMX481" s="28"/>
      <c r="NMY481" s="28"/>
      <c r="NMZ481" s="28"/>
      <c r="NNA481" s="28"/>
      <c r="NNB481" s="28"/>
      <c r="NNC481" s="28"/>
      <c r="NND481" s="28"/>
      <c r="NNE481" s="28"/>
      <c r="NNF481" s="28"/>
      <c r="NNG481" s="28"/>
      <c r="NNH481" s="28"/>
      <c r="NNI481" s="28"/>
      <c r="NNJ481" s="28"/>
      <c r="NNK481" s="28"/>
      <c r="NNL481" s="28"/>
      <c r="NNM481" s="28"/>
      <c r="NNN481" s="28"/>
      <c r="NNO481" s="28"/>
      <c r="NNP481" s="28"/>
      <c r="NNQ481" s="28"/>
      <c r="NNR481" s="28"/>
      <c r="NNS481" s="28"/>
      <c r="NNT481" s="28"/>
      <c r="NNU481" s="28"/>
      <c r="NNV481" s="28"/>
      <c r="NNW481" s="28"/>
      <c r="NNX481" s="28"/>
      <c r="NNY481" s="28"/>
      <c r="NNZ481" s="28"/>
      <c r="NOA481" s="28"/>
      <c r="NOB481" s="28"/>
      <c r="NOC481" s="28"/>
      <c r="NOD481" s="28"/>
      <c r="NOE481" s="28"/>
      <c r="NOF481" s="28"/>
      <c r="NOG481" s="28"/>
      <c r="NOH481" s="28"/>
      <c r="NOI481" s="28"/>
      <c r="NOJ481" s="28"/>
      <c r="NOK481" s="28"/>
      <c r="NOL481" s="28"/>
      <c r="NOM481" s="28"/>
      <c r="NON481" s="28"/>
      <c r="NOO481" s="28"/>
      <c r="NOP481" s="28"/>
      <c r="NOQ481" s="28"/>
      <c r="NOR481" s="28"/>
      <c r="NOS481" s="28"/>
      <c r="NOT481" s="28"/>
      <c r="NOU481" s="28"/>
      <c r="NOV481" s="28"/>
      <c r="NOW481" s="28"/>
      <c r="NOX481" s="28"/>
      <c r="NOY481" s="28"/>
      <c r="NOZ481" s="28"/>
      <c r="NPA481" s="28"/>
      <c r="NPB481" s="28"/>
      <c r="NPC481" s="28"/>
      <c r="NPD481" s="28"/>
      <c r="NPE481" s="28"/>
      <c r="NPF481" s="28"/>
      <c r="NPG481" s="28"/>
      <c r="NPH481" s="28"/>
      <c r="NPI481" s="28"/>
      <c r="NPJ481" s="28"/>
      <c r="NPK481" s="28"/>
      <c r="NPL481" s="28"/>
      <c r="NPM481" s="28"/>
      <c r="NPN481" s="28"/>
      <c r="NPO481" s="28"/>
      <c r="NPP481" s="28"/>
      <c r="NPQ481" s="28"/>
      <c r="NPR481" s="28"/>
      <c r="NPS481" s="28"/>
      <c r="NPT481" s="28"/>
      <c r="NPU481" s="28"/>
      <c r="NPV481" s="28"/>
      <c r="NPW481" s="28"/>
      <c r="NPX481" s="28"/>
      <c r="NPY481" s="28"/>
      <c r="NPZ481" s="28"/>
      <c r="NQA481" s="28"/>
      <c r="NQB481" s="28"/>
      <c r="NQC481" s="28"/>
      <c r="NQD481" s="28"/>
      <c r="NQE481" s="28"/>
      <c r="NQF481" s="28"/>
      <c r="NQG481" s="28"/>
      <c r="NQH481" s="28"/>
      <c r="NQI481" s="28"/>
      <c r="NQJ481" s="28"/>
      <c r="NQK481" s="28"/>
      <c r="NQL481" s="28"/>
      <c r="NQM481" s="28"/>
      <c r="NQN481" s="28"/>
      <c r="NQO481" s="28"/>
      <c r="NQP481" s="28"/>
      <c r="NQQ481" s="28"/>
      <c r="NQR481" s="28"/>
      <c r="NQS481" s="28"/>
      <c r="NQT481" s="28"/>
      <c r="NQU481" s="28"/>
      <c r="NQV481" s="28"/>
      <c r="NQW481" s="28"/>
      <c r="NQX481" s="28"/>
      <c r="NQY481" s="28"/>
      <c r="NQZ481" s="28"/>
      <c r="NRA481" s="28"/>
      <c r="NRB481" s="28"/>
      <c r="NRC481" s="28"/>
      <c r="NRD481" s="28"/>
      <c r="NRE481" s="28"/>
      <c r="NRF481" s="28"/>
      <c r="NRG481" s="28"/>
      <c r="NRH481" s="28"/>
      <c r="NRI481" s="28"/>
      <c r="NRJ481" s="28"/>
      <c r="NRK481" s="28"/>
      <c r="NRL481" s="28"/>
      <c r="NRM481" s="28"/>
      <c r="NRN481" s="28"/>
      <c r="NRO481" s="28"/>
      <c r="NRP481" s="28"/>
      <c r="NRQ481" s="28"/>
      <c r="NRR481" s="28"/>
      <c r="NRS481" s="28"/>
      <c r="NRT481" s="28"/>
      <c r="NRU481" s="28"/>
      <c r="NRV481" s="28"/>
      <c r="NRW481" s="28"/>
      <c r="NRX481" s="28"/>
      <c r="NRY481" s="28"/>
      <c r="NRZ481" s="28"/>
      <c r="NSA481" s="28"/>
      <c r="NSB481" s="28"/>
      <c r="NSC481" s="28"/>
      <c r="NSD481" s="28"/>
      <c r="NSE481" s="28"/>
      <c r="NSF481" s="28"/>
      <c r="NSG481" s="28"/>
      <c r="NSH481" s="28"/>
      <c r="NSI481" s="28"/>
      <c r="NSJ481" s="28"/>
      <c r="NSK481" s="28"/>
      <c r="NSL481" s="28"/>
      <c r="NSM481" s="28"/>
      <c r="NSN481" s="28"/>
      <c r="NSO481" s="28"/>
      <c r="NSP481" s="28"/>
      <c r="NSQ481" s="28"/>
      <c r="NSR481" s="28"/>
      <c r="NSS481" s="28"/>
      <c r="NST481" s="28"/>
      <c r="NSU481" s="28"/>
      <c r="NSV481" s="28"/>
      <c r="NSW481" s="28"/>
      <c r="NSX481" s="28"/>
      <c r="NSY481" s="28"/>
      <c r="NSZ481" s="28"/>
      <c r="NTA481" s="28"/>
      <c r="NTB481" s="28"/>
      <c r="NTC481" s="28"/>
      <c r="NTD481" s="28"/>
      <c r="NTE481" s="28"/>
      <c r="NTF481" s="28"/>
      <c r="NTG481" s="28"/>
      <c r="NTH481" s="28"/>
      <c r="NTI481" s="28"/>
      <c r="NTJ481" s="28"/>
      <c r="NTK481" s="28"/>
      <c r="NTL481" s="28"/>
      <c r="NTM481" s="28"/>
      <c r="NTN481" s="28"/>
      <c r="NTO481" s="28"/>
      <c r="NTP481" s="28"/>
      <c r="NTQ481" s="28"/>
      <c r="NTR481" s="28"/>
      <c r="NTS481" s="28"/>
      <c r="NTT481" s="28"/>
      <c r="NTU481" s="28"/>
      <c r="NTV481" s="28"/>
      <c r="NTW481" s="28"/>
      <c r="NTX481" s="28"/>
      <c r="NTY481" s="28"/>
      <c r="NTZ481" s="28"/>
      <c r="NUA481" s="28"/>
      <c r="NUB481" s="28"/>
      <c r="NUC481" s="28"/>
      <c r="NUD481" s="28"/>
      <c r="NUE481" s="28"/>
      <c r="NUF481" s="28"/>
      <c r="NUG481" s="28"/>
      <c r="NUH481" s="28"/>
      <c r="NUI481" s="28"/>
      <c r="NUJ481" s="28"/>
      <c r="NUK481" s="28"/>
      <c r="NUL481" s="28"/>
      <c r="NUM481" s="28"/>
      <c r="NUN481" s="28"/>
      <c r="NUO481" s="28"/>
      <c r="NUP481" s="28"/>
      <c r="NUQ481" s="28"/>
      <c r="NUR481" s="28"/>
      <c r="NUS481" s="28"/>
      <c r="NUT481" s="28"/>
      <c r="NUU481" s="28"/>
      <c r="NUV481" s="28"/>
      <c r="NUW481" s="28"/>
      <c r="NUX481" s="28"/>
      <c r="NUY481" s="28"/>
      <c r="NUZ481" s="28"/>
      <c r="NVA481" s="28"/>
      <c r="NVB481" s="28"/>
      <c r="NVC481" s="28"/>
      <c r="NVD481" s="28"/>
      <c r="NVE481" s="28"/>
      <c r="NVF481" s="28"/>
      <c r="NVG481" s="28"/>
      <c r="NVH481" s="28"/>
      <c r="NVI481" s="28"/>
      <c r="NVJ481" s="28"/>
      <c r="NVK481" s="28"/>
      <c r="NVL481" s="28"/>
      <c r="NVM481" s="28"/>
      <c r="NVN481" s="28"/>
      <c r="NVO481" s="28"/>
      <c r="NVP481" s="28"/>
      <c r="NVQ481" s="28"/>
      <c r="NVR481" s="28"/>
      <c r="NVS481" s="28"/>
      <c r="NVT481" s="28"/>
      <c r="NVU481" s="28"/>
      <c r="NVV481" s="28"/>
      <c r="NVW481" s="28"/>
      <c r="NVX481" s="28"/>
      <c r="NVY481" s="28"/>
      <c r="NVZ481" s="28"/>
      <c r="NWA481" s="28"/>
      <c r="NWB481" s="28"/>
      <c r="NWC481" s="28"/>
      <c r="NWD481" s="28"/>
      <c r="NWE481" s="28"/>
      <c r="NWF481" s="28"/>
      <c r="NWG481" s="28"/>
      <c r="NWH481" s="28"/>
      <c r="NWI481" s="28"/>
      <c r="NWJ481" s="28"/>
      <c r="NWK481" s="28"/>
      <c r="NWL481" s="28"/>
      <c r="NWM481" s="28"/>
      <c r="NWN481" s="28"/>
      <c r="NWO481" s="28"/>
      <c r="NWP481" s="28"/>
      <c r="NWQ481" s="28"/>
      <c r="NWR481" s="28"/>
      <c r="NWS481" s="28"/>
      <c r="NWT481" s="28"/>
      <c r="NWU481" s="28"/>
      <c r="NWV481" s="28"/>
      <c r="NWW481" s="28"/>
      <c r="NWX481" s="28"/>
      <c r="NWY481" s="28"/>
      <c r="NWZ481" s="28"/>
      <c r="NXA481" s="28"/>
      <c r="NXB481" s="28"/>
      <c r="NXC481" s="28"/>
      <c r="NXD481" s="28"/>
      <c r="NXE481" s="28"/>
      <c r="NXF481" s="28"/>
      <c r="NXG481" s="28"/>
      <c r="NXH481" s="28"/>
      <c r="NXI481" s="28"/>
      <c r="NXJ481" s="28"/>
      <c r="NXK481" s="28"/>
      <c r="NXL481" s="28"/>
      <c r="NXM481" s="28"/>
      <c r="NXN481" s="28"/>
      <c r="NXO481" s="28"/>
      <c r="NXP481" s="28"/>
      <c r="NXQ481" s="28"/>
      <c r="NXR481" s="28"/>
      <c r="NXS481" s="28"/>
      <c r="NXT481" s="28"/>
      <c r="NXU481" s="28"/>
      <c r="NXV481" s="28"/>
      <c r="NXW481" s="28"/>
      <c r="NXX481" s="28"/>
      <c r="NXY481" s="28"/>
      <c r="NXZ481" s="28"/>
      <c r="NYA481" s="28"/>
      <c r="NYB481" s="28"/>
      <c r="NYC481" s="28"/>
      <c r="NYD481" s="28"/>
      <c r="NYE481" s="28"/>
      <c r="NYF481" s="28"/>
      <c r="NYG481" s="28"/>
      <c r="NYH481" s="28"/>
      <c r="NYI481" s="28"/>
      <c r="NYJ481" s="28"/>
      <c r="NYK481" s="28"/>
      <c r="NYL481" s="28"/>
      <c r="NYM481" s="28"/>
      <c r="NYN481" s="28"/>
      <c r="NYO481" s="28"/>
      <c r="NYP481" s="28"/>
      <c r="NYQ481" s="28"/>
      <c r="NYR481" s="28"/>
      <c r="NYS481" s="28"/>
      <c r="NYT481" s="28"/>
      <c r="NYU481" s="28"/>
      <c r="NYV481" s="28"/>
      <c r="NYW481" s="28"/>
      <c r="NYX481" s="28"/>
      <c r="NYY481" s="28"/>
      <c r="NYZ481" s="28"/>
      <c r="NZA481" s="28"/>
      <c r="NZB481" s="28"/>
      <c r="NZC481" s="28"/>
      <c r="NZD481" s="28"/>
      <c r="NZE481" s="28"/>
      <c r="NZF481" s="28"/>
      <c r="NZG481" s="28"/>
      <c r="NZH481" s="28"/>
      <c r="NZI481" s="28"/>
      <c r="NZJ481" s="28"/>
      <c r="NZK481" s="28"/>
      <c r="NZL481" s="28"/>
      <c r="NZM481" s="28"/>
      <c r="NZN481" s="28"/>
      <c r="NZO481" s="28"/>
      <c r="NZP481" s="28"/>
      <c r="NZQ481" s="28"/>
      <c r="NZR481" s="28"/>
      <c r="NZS481" s="28"/>
      <c r="NZT481" s="28"/>
      <c r="NZU481" s="28"/>
      <c r="NZV481" s="28"/>
      <c r="NZW481" s="28"/>
      <c r="NZX481" s="28"/>
      <c r="NZY481" s="28"/>
      <c r="NZZ481" s="28"/>
      <c r="OAA481" s="28"/>
      <c r="OAB481" s="28"/>
      <c r="OAC481" s="28"/>
      <c r="OAD481" s="28"/>
      <c r="OAE481" s="28"/>
      <c r="OAF481" s="28"/>
      <c r="OAG481" s="28"/>
      <c r="OAH481" s="28"/>
      <c r="OAI481" s="28"/>
      <c r="OAJ481" s="28"/>
      <c r="OAK481" s="28"/>
      <c r="OAL481" s="28"/>
      <c r="OAM481" s="28"/>
      <c r="OAN481" s="28"/>
      <c r="OAO481" s="28"/>
      <c r="OAP481" s="28"/>
      <c r="OAQ481" s="28"/>
      <c r="OAR481" s="28"/>
      <c r="OAS481" s="28"/>
      <c r="OAT481" s="28"/>
      <c r="OAU481" s="28"/>
      <c r="OAV481" s="28"/>
      <c r="OAW481" s="28"/>
      <c r="OAX481" s="28"/>
      <c r="OAY481" s="28"/>
      <c r="OAZ481" s="28"/>
      <c r="OBA481" s="28"/>
      <c r="OBB481" s="28"/>
      <c r="OBC481" s="28"/>
      <c r="OBD481" s="28"/>
      <c r="OBE481" s="28"/>
      <c r="OBF481" s="28"/>
      <c r="OBG481" s="28"/>
      <c r="OBH481" s="28"/>
      <c r="OBI481" s="28"/>
      <c r="OBJ481" s="28"/>
      <c r="OBK481" s="28"/>
      <c r="OBL481" s="28"/>
      <c r="OBM481" s="28"/>
      <c r="OBN481" s="28"/>
      <c r="OBO481" s="28"/>
      <c r="OBP481" s="28"/>
      <c r="OBQ481" s="28"/>
      <c r="OBR481" s="28"/>
      <c r="OBS481" s="28"/>
      <c r="OBT481" s="28"/>
      <c r="OBU481" s="28"/>
      <c r="OBV481" s="28"/>
      <c r="OBW481" s="28"/>
      <c r="OBX481" s="28"/>
      <c r="OBY481" s="28"/>
      <c r="OBZ481" s="28"/>
      <c r="OCA481" s="28"/>
      <c r="OCB481" s="28"/>
      <c r="OCC481" s="28"/>
      <c r="OCD481" s="28"/>
      <c r="OCE481" s="28"/>
      <c r="OCF481" s="28"/>
      <c r="OCG481" s="28"/>
      <c r="OCH481" s="28"/>
      <c r="OCI481" s="28"/>
      <c r="OCJ481" s="28"/>
      <c r="OCK481" s="28"/>
      <c r="OCL481" s="28"/>
      <c r="OCM481" s="28"/>
      <c r="OCN481" s="28"/>
      <c r="OCO481" s="28"/>
      <c r="OCP481" s="28"/>
      <c r="OCQ481" s="28"/>
      <c r="OCR481" s="28"/>
      <c r="OCS481" s="28"/>
      <c r="OCT481" s="28"/>
      <c r="OCU481" s="28"/>
      <c r="OCV481" s="28"/>
      <c r="OCW481" s="28"/>
      <c r="OCX481" s="28"/>
      <c r="OCY481" s="28"/>
      <c r="OCZ481" s="28"/>
      <c r="ODA481" s="28"/>
      <c r="ODB481" s="28"/>
      <c r="ODC481" s="28"/>
      <c r="ODD481" s="28"/>
      <c r="ODE481" s="28"/>
      <c r="ODF481" s="28"/>
      <c r="ODG481" s="28"/>
      <c r="ODH481" s="28"/>
      <c r="ODI481" s="28"/>
      <c r="ODJ481" s="28"/>
      <c r="ODK481" s="28"/>
      <c r="ODL481" s="28"/>
      <c r="ODM481" s="28"/>
      <c r="ODN481" s="28"/>
      <c r="ODO481" s="28"/>
      <c r="ODP481" s="28"/>
      <c r="ODQ481" s="28"/>
      <c r="ODR481" s="28"/>
      <c r="ODS481" s="28"/>
      <c r="ODT481" s="28"/>
      <c r="ODU481" s="28"/>
      <c r="ODV481" s="28"/>
      <c r="ODW481" s="28"/>
      <c r="ODX481" s="28"/>
      <c r="ODY481" s="28"/>
      <c r="ODZ481" s="28"/>
      <c r="OEA481" s="28"/>
      <c r="OEB481" s="28"/>
      <c r="OEC481" s="28"/>
      <c r="OED481" s="28"/>
      <c r="OEE481" s="28"/>
      <c r="OEF481" s="28"/>
      <c r="OEG481" s="28"/>
      <c r="OEH481" s="28"/>
      <c r="OEI481" s="28"/>
      <c r="OEJ481" s="28"/>
      <c r="OEK481" s="28"/>
      <c r="OEL481" s="28"/>
      <c r="OEM481" s="28"/>
      <c r="OEN481" s="28"/>
      <c r="OEO481" s="28"/>
      <c r="OEP481" s="28"/>
      <c r="OEQ481" s="28"/>
      <c r="OER481" s="28"/>
      <c r="OES481" s="28"/>
      <c r="OET481" s="28"/>
      <c r="OEU481" s="28"/>
      <c r="OEV481" s="28"/>
      <c r="OEW481" s="28"/>
      <c r="OEX481" s="28"/>
      <c r="OEY481" s="28"/>
      <c r="OEZ481" s="28"/>
      <c r="OFA481" s="28"/>
      <c r="OFB481" s="28"/>
      <c r="OFC481" s="28"/>
      <c r="OFD481" s="28"/>
      <c r="OFE481" s="28"/>
      <c r="OFF481" s="28"/>
      <c r="OFG481" s="28"/>
      <c r="OFH481" s="28"/>
      <c r="OFI481" s="28"/>
      <c r="OFJ481" s="28"/>
      <c r="OFK481" s="28"/>
      <c r="OFL481" s="28"/>
      <c r="OFM481" s="28"/>
      <c r="OFN481" s="28"/>
      <c r="OFO481" s="28"/>
      <c r="OFP481" s="28"/>
      <c r="OFQ481" s="28"/>
      <c r="OFR481" s="28"/>
      <c r="OFS481" s="28"/>
      <c r="OFT481" s="28"/>
      <c r="OFU481" s="28"/>
      <c r="OFV481" s="28"/>
      <c r="OFW481" s="28"/>
      <c r="OFX481" s="28"/>
      <c r="OFY481" s="28"/>
      <c r="OFZ481" s="28"/>
      <c r="OGA481" s="28"/>
      <c r="OGB481" s="28"/>
      <c r="OGC481" s="28"/>
      <c r="OGD481" s="28"/>
      <c r="OGE481" s="28"/>
      <c r="OGF481" s="28"/>
      <c r="OGG481" s="28"/>
      <c r="OGH481" s="28"/>
      <c r="OGI481" s="28"/>
      <c r="OGJ481" s="28"/>
      <c r="OGK481" s="28"/>
      <c r="OGL481" s="28"/>
      <c r="OGM481" s="28"/>
      <c r="OGN481" s="28"/>
      <c r="OGO481" s="28"/>
      <c r="OGP481" s="28"/>
      <c r="OGQ481" s="28"/>
      <c r="OGR481" s="28"/>
      <c r="OGS481" s="28"/>
      <c r="OGT481" s="28"/>
      <c r="OGU481" s="28"/>
      <c r="OGV481" s="28"/>
      <c r="OGW481" s="28"/>
      <c r="OGX481" s="28"/>
      <c r="OGY481" s="28"/>
      <c r="OGZ481" s="28"/>
      <c r="OHA481" s="28"/>
      <c r="OHB481" s="28"/>
      <c r="OHC481" s="28"/>
      <c r="OHD481" s="28"/>
      <c r="OHE481" s="28"/>
      <c r="OHF481" s="28"/>
      <c r="OHG481" s="28"/>
      <c r="OHH481" s="28"/>
      <c r="OHI481" s="28"/>
      <c r="OHJ481" s="28"/>
      <c r="OHK481" s="28"/>
      <c r="OHL481" s="28"/>
      <c r="OHM481" s="28"/>
      <c r="OHN481" s="28"/>
      <c r="OHO481" s="28"/>
      <c r="OHP481" s="28"/>
      <c r="OHQ481" s="28"/>
      <c r="OHR481" s="28"/>
      <c r="OHS481" s="28"/>
      <c r="OHT481" s="28"/>
      <c r="OHU481" s="28"/>
      <c r="OHV481" s="28"/>
      <c r="OHW481" s="28"/>
      <c r="OHX481" s="28"/>
      <c r="OHY481" s="28"/>
      <c r="OHZ481" s="28"/>
      <c r="OIA481" s="28"/>
      <c r="OIB481" s="28"/>
      <c r="OIC481" s="28"/>
      <c r="OID481" s="28"/>
      <c r="OIE481" s="28"/>
      <c r="OIF481" s="28"/>
      <c r="OIG481" s="28"/>
      <c r="OIH481" s="28"/>
      <c r="OII481" s="28"/>
      <c r="OIJ481" s="28"/>
      <c r="OIK481" s="28"/>
      <c r="OIL481" s="28"/>
      <c r="OIM481" s="28"/>
      <c r="OIN481" s="28"/>
      <c r="OIO481" s="28"/>
      <c r="OIP481" s="28"/>
      <c r="OIQ481" s="28"/>
      <c r="OIR481" s="28"/>
      <c r="OIS481" s="28"/>
      <c r="OIT481" s="28"/>
      <c r="OIU481" s="28"/>
      <c r="OIV481" s="28"/>
      <c r="OIW481" s="28"/>
      <c r="OIX481" s="28"/>
      <c r="OIY481" s="28"/>
      <c r="OIZ481" s="28"/>
      <c r="OJA481" s="28"/>
      <c r="OJB481" s="28"/>
      <c r="OJC481" s="28"/>
      <c r="OJD481" s="28"/>
      <c r="OJE481" s="28"/>
      <c r="OJF481" s="28"/>
      <c r="OJG481" s="28"/>
      <c r="OJH481" s="28"/>
      <c r="OJI481" s="28"/>
      <c r="OJJ481" s="28"/>
      <c r="OJK481" s="28"/>
      <c r="OJL481" s="28"/>
      <c r="OJM481" s="28"/>
      <c r="OJN481" s="28"/>
      <c r="OJO481" s="28"/>
      <c r="OJP481" s="28"/>
      <c r="OJQ481" s="28"/>
      <c r="OJR481" s="28"/>
      <c r="OJS481" s="28"/>
      <c r="OJT481" s="28"/>
      <c r="OJU481" s="28"/>
      <c r="OJV481" s="28"/>
      <c r="OJW481" s="28"/>
      <c r="OJX481" s="28"/>
      <c r="OJY481" s="28"/>
      <c r="OJZ481" s="28"/>
      <c r="OKA481" s="28"/>
      <c r="OKB481" s="28"/>
      <c r="OKC481" s="28"/>
      <c r="OKD481" s="28"/>
      <c r="OKE481" s="28"/>
      <c r="OKF481" s="28"/>
      <c r="OKG481" s="28"/>
      <c r="OKH481" s="28"/>
      <c r="OKI481" s="28"/>
      <c r="OKJ481" s="28"/>
      <c r="OKK481" s="28"/>
      <c r="OKL481" s="28"/>
      <c r="OKM481" s="28"/>
      <c r="OKN481" s="28"/>
      <c r="OKO481" s="28"/>
      <c r="OKP481" s="28"/>
      <c r="OKQ481" s="28"/>
      <c r="OKR481" s="28"/>
      <c r="OKS481" s="28"/>
      <c r="OKT481" s="28"/>
      <c r="OKU481" s="28"/>
      <c r="OKV481" s="28"/>
      <c r="OKW481" s="28"/>
      <c r="OKX481" s="28"/>
      <c r="OKY481" s="28"/>
      <c r="OKZ481" s="28"/>
      <c r="OLA481" s="28"/>
      <c r="OLB481" s="28"/>
      <c r="OLC481" s="28"/>
      <c r="OLD481" s="28"/>
      <c r="OLE481" s="28"/>
      <c r="OLF481" s="28"/>
      <c r="OLG481" s="28"/>
      <c r="OLH481" s="28"/>
      <c r="OLI481" s="28"/>
      <c r="OLJ481" s="28"/>
      <c r="OLK481" s="28"/>
      <c r="OLL481" s="28"/>
      <c r="OLM481" s="28"/>
      <c r="OLN481" s="28"/>
      <c r="OLO481" s="28"/>
      <c r="OLP481" s="28"/>
      <c r="OLQ481" s="28"/>
      <c r="OLR481" s="28"/>
      <c r="OLS481" s="28"/>
      <c r="OLT481" s="28"/>
      <c r="OLU481" s="28"/>
      <c r="OLV481" s="28"/>
      <c r="OLW481" s="28"/>
      <c r="OLX481" s="28"/>
      <c r="OLY481" s="28"/>
      <c r="OLZ481" s="28"/>
      <c r="OMA481" s="28"/>
      <c r="OMB481" s="28"/>
      <c r="OMC481" s="28"/>
      <c r="OMD481" s="28"/>
      <c r="OME481" s="28"/>
      <c r="OMF481" s="28"/>
      <c r="OMG481" s="28"/>
      <c r="OMH481" s="28"/>
      <c r="OMI481" s="28"/>
      <c r="OMJ481" s="28"/>
      <c r="OMK481" s="28"/>
      <c r="OML481" s="28"/>
      <c r="OMM481" s="28"/>
      <c r="OMN481" s="28"/>
      <c r="OMO481" s="28"/>
      <c r="OMP481" s="28"/>
      <c r="OMQ481" s="28"/>
      <c r="OMR481" s="28"/>
      <c r="OMS481" s="28"/>
      <c r="OMT481" s="28"/>
      <c r="OMU481" s="28"/>
      <c r="OMV481" s="28"/>
      <c r="OMW481" s="28"/>
      <c r="OMX481" s="28"/>
      <c r="OMY481" s="28"/>
      <c r="OMZ481" s="28"/>
      <c r="ONA481" s="28"/>
      <c r="ONB481" s="28"/>
      <c r="ONC481" s="28"/>
      <c r="OND481" s="28"/>
      <c r="ONE481" s="28"/>
      <c r="ONF481" s="28"/>
      <c r="ONG481" s="28"/>
      <c r="ONH481" s="28"/>
      <c r="ONI481" s="28"/>
      <c r="ONJ481" s="28"/>
      <c r="ONK481" s="28"/>
      <c r="ONL481" s="28"/>
      <c r="ONM481" s="28"/>
      <c r="ONN481" s="28"/>
      <c r="ONO481" s="28"/>
      <c r="ONP481" s="28"/>
      <c r="ONQ481" s="28"/>
      <c r="ONR481" s="28"/>
      <c r="ONS481" s="28"/>
      <c r="ONT481" s="28"/>
      <c r="ONU481" s="28"/>
      <c r="ONV481" s="28"/>
      <c r="ONW481" s="28"/>
      <c r="ONX481" s="28"/>
      <c r="ONY481" s="28"/>
      <c r="ONZ481" s="28"/>
      <c r="OOA481" s="28"/>
      <c r="OOB481" s="28"/>
      <c r="OOC481" s="28"/>
      <c r="OOD481" s="28"/>
      <c r="OOE481" s="28"/>
      <c r="OOF481" s="28"/>
      <c r="OOG481" s="28"/>
      <c r="OOH481" s="28"/>
      <c r="OOI481" s="28"/>
      <c r="OOJ481" s="28"/>
      <c r="OOK481" s="28"/>
      <c r="OOL481" s="28"/>
      <c r="OOM481" s="28"/>
      <c r="OON481" s="28"/>
      <c r="OOO481" s="28"/>
      <c r="OOP481" s="28"/>
      <c r="OOQ481" s="28"/>
      <c r="OOR481" s="28"/>
      <c r="OOS481" s="28"/>
      <c r="OOT481" s="28"/>
      <c r="OOU481" s="28"/>
      <c r="OOV481" s="28"/>
      <c r="OOW481" s="28"/>
      <c r="OOX481" s="28"/>
      <c r="OOY481" s="28"/>
      <c r="OOZ481" s="28"/>
      <c r="OPA481" s="28"/>
      <c r="OPB481" s="28"/>
      <c r="OPC481" s="28"/>
      <c r="OPD481" s="28"/>
      <c r="OPE481" s="28"/>
      <c r="OPF481" s="28"/>
      <c r="OPG481" s="28"/>
      <c r="OPH481" s="28"/>
      <c r="OPI481" s="28"/>
      <c r="OPJ481" s="28"/>
      <c r="OPK481" s="28"/>
      <c r="OPL481" s="28"/>
      <c r="OPM481" s="28"/>
      <c r="OPN481" s="28"/>
      <c r="OPO481" s="28"/>
      <c r="OPP481" s="28"/>
      <c r="OPQ481" s="28"/>
      <c r="OPR481" s="28"/>
      <c r="OPS481" s="28"/>
      <c r="OPT481" s="28"/>
      <c r="OPU481" s="28"/>
      <c r="OPV481" s="28"/>
      <c r="OPW481" s="28"/>
      <c r="OPX481" s="28"/>
      <c r="OPY481" s="28"/>
      <c r="OPZ481" s="28"/>
      <c r="OQA481" s="28"/>
      <c r="OQB481" s="28"/>
      <c r="OQC481" s="28"/>
      <c r="OQD481" s="28"/>
      <c r="OQE481" s="28"/>
      <c r="OQF481" s="28"/>
      <c r="OQG481" s="28"/>
      <c r="OQH481" s="28"/>
      <c r="OQI481" s="28"/>
      <c r="OQJ481" s="28"/>
      <c r="OQK481" s="28"/>
      <c r="OQL481" s="28"/>
      <c r="OQM481" s="28"/>
      <c r="OQN481" s="28"/>
      <c r="OQO481" s="28"/>
      <c r="OQP481" s="28"/>
      <c r="OQQ481" s="28"/>
      <c r="OQR481" s="28"/>
      <c r="OQS481" s="28"/>
      <c r="OQT481" s="28"/>
      <c r="OQU481" s="28"/>
      <c r="OQV481" s="28"/>
      <c r="OQW481" s="28"/>
      <c r="OQX481" s="28"/>
      <c r="OQY481" s="28"/>
      <c r="OQZ481" s="28"/>
      <c r="ORA481" s="28"/>
      <c r="ORB481" s="28"/>
      <c r="ORC481" s="28"/>
      <c r="ORD481" s="28"/>
      <c r="ORE481" s="28"/>
      <c r="ORF481" s="28"/>
      <c r="ORG481" s="28"/>
      <c r="ORH481" s="28"/>
      <c r="ORI481" s="28"/>
      <c r="ORJ481" s="28"/>
      <c r="ORK481" s="28"/>
      <c r="ORL481" s="28"/>
      <c r="ORM481" s="28"/>
      <c r="ORN481" s="28"/>
      <c r="ORO481" s="28"/>
      <c r="ORP481" s="28"/>
      <c r="ORQ481" s="28"/>
      <c r="ORR481" s="28"/>
      <c r="ORS481" s="28"/>
      <c r="ORT481" s="28"/>
      <c r="ORU481" s="28"/>
      <c r="ORV481" s="28"/>
      <c r="ORW481" s="28"/>
      <c r="ORX481" s="28"/>
      <c r="ORY481" s="28"/>
      <c r="ORZ481" s="28"/>
      <c r="OSA481" s="28"/>
      <c r="OSB481" s="28"/>
      <c r="OSC481" s="28"/>
      <c r="OSD481" s="28"/>
      <c r="OSE481" s="28"/>
      <c r="OSF481" s="28"/>
      <c r="OSG481" s="28"/>
      <c r="OSH481" s="28"/>
      <c r="OSI481" s="28"/>
      <c r="OSJ481" s="28"/>
      <c r="OSK481" s="28"/>
      <c r="OSL481" s="28"/>
      <c r="OSM481" s="28"/>
      <c r="OSN481" s="28"/>
      <c r="OSO481" s="28"/>
      <c r="OSP481" s="28"/>
      <c r="OSQ481" s="28"/>
      <c r="OSR481" s="28"/>
      <c r="OSS481" s="28"/>
      <c r="OST481" s="28"/>
      <c r="OSU481" s="28"/>
      <c r="OSV481" s="28"/>
      <c r="OSW481" s="28"/>
      <c r="OSX481" s="28"/>
      <c r="OSY481" s="28"/>
      <c r="OSZ481" s="28"/>
      <c r="OTA481" s="28"/>
      <c r="OTB481" s="28"/>
      <c r="OTC481" s="28"/>
      <c r="OTD481" s="28"/>
      <c r="OTE481" s="28"/>
      <c r="OTF481" s="28"/>
      <c r="OTG481" s="28"/>
      <c r="OTH481" s="28"/>
      <c r="OTI481" s="28"/>
      <c r="OTJ481" s="28"/>
      <c r="OTK481" s="28"/>
      <c r="OTL481" s="28"/>
      <c r="OTM481" s="28"/>
      <c r="OTN481" s="28"/>
      <c r="OTO481" s="28"/>
      <c r="OTP481" s="28"/>
      <c r="OTQ481" s="28"/>
      <c r="OTR481" s="28"/>
      <c r="OTS481" s="28"/>
      <c r="OTT481" s="28"/>
      <c r="OTU481" s="28"/>
      <c r="OTV481" s="28"/>
      <c r="OTW481" s="28"/>
      <c r="OTX481" s="28"/>
      <c r="OTY481" s="28"/>
      <c r="OTZ481" s="28"/>
      <c r="OUA481" s="28"/>
      <c r="OUB481" s="28"/>
      <c r="OUC481" s="28"/>
      <c r="OUD481" s="28"/>
      <c r="OUE481" s="28"/>
      <c r="OUF481" s="28"/>
      <c r="OUG481" s="28"/>
      <c r="OUH481" s="28"/>
      <c r="OUI481" s="28"/>
      <c r="OUJ481" s="28"/>
      <c r="OUK481" s="28"/>
      <c r="OUL481" s="28"/>
      <c r="OUM481" s="28"/>
      <c r="OUN481" s="28"/>
      <c r="OUO481" s="28"/>
      <c r="OUP481" s="28"/>
      <c r="OUQ481" s="28"/>
      <c r="OUR481" s="28"/>
      <c r="OUS481" s="28"/>
      <c r="OUT481" s="28"/>
      <c r="OUU481" s="28"/>
      <c r="OUV481" s="28"/>
      <c r="OUW481" s="28"/>
      <c r="OUX481" s="28"/>
      <c r="OUY481" s="28"/>
      <c r="OUZ481" s="28"/>
      <c r="OVA481" s="28"/>
      <c r="OVB481" s="28"/>
      <c r="OVC481" s="28"/>
      <c r="OVD481" s="28"/>
      <c r="OVE481" s="28"/>
      <c r="OVF481" s="28"/>
      <c r="OVG481" s="28"/>
      <c r="OVH481" s="28"/>
      <c r="OVI481" s="28"/>
      <c r="OVJ481" s="28"/>
      <c r="OVK481" s="28"/>
      <c r="OVL481" s="28"/>
      <c r="OVM481" s="28"/>
      <c r="OVN481" s="28"/>
      <c r="OVO481" s="28"/>
      <c r="OVP481" s="28"/>
      <c r="OVQ481" s="28"/>
      <c r="OVR481" s="28"/>
      <c r="OVS481" s="28"/>
      <c r="OVT481" s="28"/>
      <c r="OVU481" s="28"/>
      <c r="OVV481" s="28"/>
      <c r="OVW481" s="28"/>
      <c r="OVX481" s="28"/>
      <c r="OVY481" s="28"/>
      <c r="OVZ481" s="28"/>
      <c r="OWA481" s="28"/>
      <c r="OWB481" s="28"/>
      <c r="OWC481" s="28"/>
      <c r="OWD481" s="28"/>
      <c r="OWE481" s="28"/>
      <c r="OWF481" s="28"/>
      <c r="OWG481" s="28"/>
      <c r="OWH481" s="28"/>
      <c r="OWI481" s="28"/>
      <c r="OWJ481" s="28"/>
      <c r="OWK481" s="28"/>
      <c r="OWL481" s="28"/>
      <c r="OWM481" s="28"/>
      <c r="OWN481" s="28"/>
      <c r="OWO481" s="28"/>
      <c r="OWP481" s="28"/>
      <c r="OWQ481" s="28"/>
      <c r="OWR481" s="28"/>
      <c r="OWS481" s="28"/>
      <c r="OWT481" s="28"/>
      <c r="OWU481" s="28"/>
      <c r="OWV481" s="28"/>
      <c r="OWW481" s="28"/>
      <c r="OWX481" s="28"/>
      <c r="OWY481" s="28"/>
      <c r="OWZ481" s="28"/>
      <c r="OXA481" s="28"/>
      <c r="OXB481" s="28"/>
      <c r="OXC481" s="28"/>
      <c r="OXD481" s="28"/>
      <c r="OXE481" s="28"/>
      <c r="OXF481" s="28"/>
      <c r="OXG481" s="28"/>
      <c r="OXH481" s="28"/>
      <c r="OXI481" s="28"/>
      <c r="OXJ481" s="28"/>
      <c r="OXK481" s="28"/>
      <c r="OXL481" s="28"/>
      <c r="OXM481" s="28"/>
      <c r="OXN481" s="28"/>
      <c r="OXO481" s="28"/>
      <c r="OXP481" s="28"/>
      <c r="OXQ481" s="28"/>
      <c r="OXR481" s="28"/>
      <c r="OXS481" s="28"/>
      <c r="OXT481" s="28"/>
      <c r="OXU481" s="28"/>
      <c r="OXV481" s="28"/>
      <c r="OXW481" s="28"/>
      <c r="OXX481" s="28"/>
      <c r="OXY481" s="28"/>
      <c r="OXZ481" s="28"/>
      <c r="OYA481" s="28"/>
      <c r="OYB481" s="28"/>
      <c r="OYC481" s="28"/>
      <c r="OYD481" s="28"/>
      <c r="OYE481" s="28"/>
      <c r="OYF481" s="28"/>
      <c r="OYG481" s="28"/>
      <c r="OYH481" s="28"/>
      <c r="OYI481" s="28"/>
      <c r="OYJ481" s="28"/>
      <c r="OYK481" s="28"/>
      <c r="OYL481" s="28"/>
      <c r="OYM481" s="28"/>
      <c r="OYN481" s="28"/>
      <c r="OYO481" s="28"/>
      <c r="OYP481" s="28"/>
      <c r="OYQ481" s="28"/>
      <c r="OYR481" s="28"/>
      <c r="OYS481" s="28"/>
      <c r="OYT481" s="28"/>
      <c r="OYU481" s="28"/>
      <c r="OYV481" s="28"/>
      <c r="OYW481" s="28"/>
      <c r="OYX481" s="28"/>
      <c r="OYY481" s="28"/>
      <c r="OYZ481" s="28"/>
      <c r="OZA481" s="28"/>
      <c r="OZB481" s="28"/>
      <c r="OZC481" s="28"/>
      <c r="OZD481" s="28"/>
      <c r="OZE481" s="28"/>
      <c r="OZF481" s="28"/>
      <c r="OZG481" s="28"/>
      <c r="OZH481" s="28"/>
      <c r="OZI481" s="28"/>
      <c r="OZJ481" s="28"/>
      <c r="OZK481" s="28"/>
      <c r="OZL481" s="28"/>
      <c r="OZM481" s="28"/>
      <c r="OZN481" s="28"/>
      <c r="OZO481" s="28"/>
      <c r="OZP481" s="28"/>
      <c r="OZQ481" s="28"/>
      <c r="OZR481" s="28"/>
      <c r="OZS481" s="28"/>
      <c r="OZT481" s="28"/>
      <c r="OZU481" s="28"/>
      <c r="OZV481" s="28"/>
      <c r="OZW481" s="28"/>
      <c r="OZX481" s="28"/>
      <c r="OZY481" s="28"/>
      <c r="OZZ481" s="28"/>
      <c r="PAA481" s="28"/>
      <c r="PAB481" s="28"/>
      <c r="PAC481" s="28"/>
      <c r="PAD481" s="28"/>
      <c r="PAE481" s="28"/>
      <c r="PAF481" s="28"/>
      <c r="PAG481" s="28"/>
      <c r="PAH481" s="28"/>
      <c r="PAI481" s="28"/>
      <c r="PAJ481" s="28"/>
      <c r="PAK481" s="28"/>
      <c r="PAL481" s="28"/>
      <c r="PAM481" s="28"/>
      <c r="PAN481" s="28"/>
      <c r="PAO481" s="28"/>
      <c r="PAP481" s="28"/>
      <c r="PAQ481" s="28"/>
      <c r="PAR481" s="28"/>
      <c r="PAS481" s="28"/>
      <c r="PAT481" s="28"/>
      <c r="PAU481" s="28"/>
      <c r="PAV481" s="28"/>
      <c r="PAW481" s="28"/>
      <c r="PAX481" s="28"/>
      <c r="PAY481" s="28"/>
      <c r="PAZ481" s="28"/>
      <c r="PBA481" s="28"/>
      <c r="PBB481" s="28"/>
      <c r="PBC481" s="28"/>
      <c r="PBD481" s="28"/>
      <c r="PBE481" s="28"/>
      <c r="PBF481" s="28"/>
      <c r="PBG481" s="28"/>
      <c r="PBH481" s="28"/>
      <c r="PBI481" s="28"/>
      <c r="PBJ481" s="28"/>
      <c r="PBK481" s="28"/>
      <c r="PBL481" s="28"/>
      <c r="PBM481" s="28"/>
      <c r="PBN481" s="28"/>
      <c r="PBO481" s="28"/>
      <c r="PBP481" s="28"/>
      <c r="PBQ481" s="28"/>
      <c r="PBR481" s="28"/>
      <c r="PBS481" s="28"/>
      <c r="PBT481" s="28"/>
      <c r="PBU481" s="28"/>
      <c r="PBV481" s="28"/>
      <c r="PBW481" s="28"/>
      <c r="PBX481" s="28"/>
      <c r="PBY481" s="28"/>
      <c r="PBZ481" s="28"/>
      <c r="PCA481" s="28"/>
      <c r="PCB481" s="28"/>
      <c r="PCC481" s="28"/>
      <c r="PCD481" s="28"/>
      <c r="PCE481" s="28"/>
      <c r="PCF481" s="28"/>
      <c r="PCG481" s="28"/>
      <c r="PCH481" s="28"/>
      <c r="PCI481" s="28"/>
      <c r="PCJ481" s="28"/>
      <c r="PCK481" s="28"/>
      <c r="PCL481" s="28"/>
      <c r="PCM481" s="28"/>
      <c r="PCN481" s="28"/>
      <c r="PCO481" s="28"/>
      <c r="PCP481" s="28"/>
      <c r="PCQ481" s="28"/>
      <c r="PCR481" s="28"/>
      <c r="PCS481" s="28"/>
      <c r="PCT481" s="28"/>
      <c r="PCU481" s="28"/>
      <c r="PCV481" s="28"/>
      <c r="PCW481" s="28"/>
      <c r="PCX481" s="28"/>
      <c r="PCY481" s="28"/>
      <c r="PCZ481" s="28"/>
      <c r="PDA481" s="28"/>
      <c r="PDB481" s="28"/>
      <c r="PDC481" s="28"/>
      <c r="PDD481" s="28"/>
      <c r="PDE481" s="28"/>
      <c r="PDF481" s="28"/>
      <c r="PDG481" s="28"/>
      <c r="PDH481" s="28"/>
      <c r="PDI481" s="28"/>
      <c r="PDJ481" s="28"/>
      <c r="PDK481" s="28"/>
      <c r="PDL481" s="28"/>
      <c r="PDM481" s="28"/>
      <c r="PDN481" s="28"/>
      <c r="PDO481" s="28"/>
      <c r="PDP481" s="28"/>
      <c r="PDQ481" s="28"/>
      <c r="PDR481" s="28"/>
      <c r="PDS481" s="28"/>
      <c r="PDT481" s="28"/>
      <c r="PDU481" s="28"/>
      <c r="PDV481" s="28"/>
      <c r="PDW481" s="28"/>
      <c r="PDX481" s="28"/>
      <c r="PDY481" s="28"/>
      <c r="PDZ481" s="28"/>
      <c r="PEA481" s="28"/>
      <c r="PEB481" s="28"/>
      <c r="PEC481" s="28"/>
      <c r="PED481" s="28"/>
      <c r="PEE481" s="28"/>
      <c r="PEF481" s="28"/>
      <c r="PEG481" s="28"/>
      <c r="PEH481" s="28"/>
      <c r="PEI481" s="28"/>
      <c r="PEJ481" s="28"/>
      <c r="PEK481" s="28"/>
      <c r="PEL481" s="28"/>
      <c r="PEM481" s="28"/>
      <c r="PEN481" s="28"/>
      <c r="PEO481" s="28"/>
      <c r="PEP481" s="28"/>
      <c r="PEQ481" s="28"/>
      <c r="PER481" s="28"/>
      <c r="PES481" s="28"/>
      <c r="PET481" s="28"/>
      <c r="PEU481" s="28"/>
      <c r="PEV481" s="28"/>
      <c r="PEW481" s="28"/>
      <c r="PEX481" s="28"/>
      <c r="PEY481" s="28"/>
      <c r="PEZ481" s="28"/>
      <c r="PFA481" s="28"/>
      <c r="PFB481" s="28"/>
      <c r="PFC481" s="28"/>
      <c r="PFD481" s="28"/>
      <c r="PFE481" s="28"/>
      <c r="PFF481" s="28"/>
      <c r="PFG481" s="28"/>
      <c r="PFH481" s="28"/>
      <c r="PFI481" s="28"/>
      <c r="PFJ481" s="28"/>
      <c r="PFK481" s="28"/>
      <c r="PFL481" s="28"/>
      <c r="PFM481" s="28"/>
      <c r="PFN481" s="28"/>
      <c r="PFO481" s="28"/>
      <c r="PFP481" s="28"/>
      <c r="PFQ481" s="28"/>
      <c r="PFR481" s="28"/>
      <c r="PFS481" s="28"/>
      <c r="PFT481" s="28"/>
      <c r="PFU481" s="28"/>
      <c r="PFV481" s="28"/>
      <c r="PFW481" s="28"/>
      <c r="PFX481" s="28"/>
      <c r="PFY481" s="28"/>
      <c r="PFZ481" s="28"/>
      <c r="PGA481" s="28"/>
      <c r="PGB481" s="28"/>
      <c r="PGC481" s="28"/>
      <c r="PGD481" s="28"/>
      <c r="PGE481" s="28"/>
      <c r="PGF481" s="28"/>
      <c r="PGG481" s="28"/>
      <c r="PGH481" s="28"/>
      <c r="PGI481" s="28"/>
      <c r="PGJ481" s="28"/>
      <c r="PGK481" s="28"/>
      <c r="PGL481" s="28"/>
      <c r="PGM481" s="28"/>
      <c r="PGN481" s="28"/>
      <c r="PGO481" s="28"/>
      <c r="PGP481" s="28"/>
      <c r="PGQ481" s="28"/>
      <c r="PGR481" s="28"/>
      <c r="PGS481" s="28"/>
      <c r="PGT481" s="28"/>
      <c r="PGU481" s="28"/>
      <c r="PGV481" s="28"/>
      <c r="PGW481" s="28"/>
      <c r="PGX481" s="28"/>
      <c r="PGY481" s="28"/>
      <c r="PGZ481" s="28"/>
      <c r="PHA481" s="28"/>
      <c r="PHB481" s="28"/>
      <c r="PHC481" s="28"/>
      <c r="PHD481" s="28"/>
      <c r="PHE481" s="28"/>
      <c r="PHF481" s="28"/>
      <c r="PHG481" s="28"/>
      <c r="PHH481" s="28"/>
      <c r="PHI481" s="28"/>
      <c r="PHJ481" s="28"/>
      <c r="PHK481" s="28"/>
      <c r="PHL481" s="28"/>
      <c r="PHM481" s="28"/>
      <c r="PHN481" s="28"/>
      <c r="PHO481" s="28"/>
      <c r="PHP481" s="28"/>
      <c r="PHQ481" s="28"/>
      <c r="PHR481" s="28"/>
      <c r="PHS481" s="28"/>
      <c r="PHT481" s="28"/>
      <c r="PHU481" s="28"/>
      <c r="PHV481" s="28"/>
      <c r="PHW481" s="28"/>
      <c r="PHX481" s="28"/>
      <c r="PHY481" s="28"/>
      <c r="PHZ481" s="28"/>
      <c r="PIA481" s="28"/>
      <c r="PIB481" s="28"/>
      <c r="PIC481" s="28"/>
      <c r="PID481" s="28"/>
      <c r="PIE481" s="28"/>
      <c r="PIF481" s="28"/>
      <c r="PIG481" s="28"/>
      <c r="PIH481" s="28"/>
      <c r="PII481" s="28"/>
      <c r="PIJ481" s="28"/>
      <c r="PIK481" s="28"/>
      <c r="PIL481" s="28"/>
      <c r="PIM481" s="28"/>
      <c r="PIN481" s="28"/>
      <c r="PIO481" s="28"/>
      <c r="PIP481" s="28"/>
      <c r="PIQ481" s="28"/>
      <c r="PIR481" s="28"/>
      <c r="PIS481" s="28"/>
      <c r="PIT481" s="28"/>
      <c r="PIU481" s="28"/>
      <c r="PIV481" s="28"/>
      <c r="PIW481" s="28"/>
      <c r="PIX481" s="28"/>
      <c r="PIY481" s="28"/>
      <c r="PIZ481" s="28"/>
      <c r="PJA481" s="28"/>
      <c r="PJB481" s="28"/>
      <c r="PJC481" s="28"/>
      <c r="PJD481" s="28"/>
      <c r="PJE481" s="28"/>
      <c r="PJF481" s="28"/>
      <c r="PJG481" s="28"/>
      <c r="PJH481" s="28"/>
      <c r="PJI481" s="28"/>
      <c r="PJJ481" s="28"/>
      <c r="PJK481" s="28"/>
      <c r="PJL481" s="28"/>
      <c r="PJM481" s="28"/>
      <c r="PJN481" s="28"/>
      <c r="PJO481" s="28"/>
      <c r="PJP481" s="28"/>
      <c r="PJQ481" s="28"/>
      <c r="PJR481" s="28"/>
      <c r="PJS481" s="28"/>
      <c r="PJT481" s="28"/>
      <c r="PJU481" s="28"/>
      <c r="PJV481" s="28"/>
      <c r="PJW481" s="28"/>
      <c r="PJX481" s="28"/>
      <c r="PJY481" s="28"/>
      <c r="PJZ481" s="28"/>
      <c r="PKA481" s="28"/>
      <c r="PKB481" s="28"/>
      <c r="PKC481" s="28"/>
      <c r="PKD481" s="28"/>
      <c r="PKE481" s="28"/>
      <c r="PKF481" s="28"/>
      <c r="PKG481" s="28"/>
      <c r="PKH481" s="28"/>
      <c r="PKI481" s="28"/>
      <c r="PKJ481" s="28"/>
      <c r="PKK481" s="28"/>
      <c r="PKL481" s="28"/>
      <c r="PKM481" s="28"/>
      <c r="PKN481" s="28"/>
      <c r="PKO481" s="28"/>
      <c r="PKP481" s="28"/>
      <c r="PKQ481" s="28"/>
      <c r="PKR481" s="28"/>
      <c r="PKS481" s="28"/>
      <c r="PKT481" s="28"/>
      <c r="PKU481" s="28"/>
      <c r="PKV481" s="28"/>
      <c r="PKW481" s="28"/>
      <c r="PKX481" s="28"/>
      <c r="PKY481" s="28"/>
      <c r="PKZ481" s="28"/>
      <c r="PLA481" s="28"/>
      <c r="PLB481" s="28"/>
      <c r="PLC481" s="28"/>
      <c r="PLD481" s="28"/>
      <c r="PLE481" s="28"/>
      <c r="PLF481" s="28"/>
      <c r="PLG481" s="28"/>
      <c r="PLH481" s="28"/>
      <c r="PLI481" s="28"/>
      <c r="PLJ481" s="28"/>
      <c r="PLK481" s="28"/>
      <c r="PLL481" s="28"/>
      <c r="PLM481" s="28"/>
      <c r="PLN481" s="28"/>
      <c r="PLO481" s="28"/>
      <c r="PLP481" s="28"/>
      <c r="PLQ481" s="28"/>
      <c r="PLR481" s="28"/>
      <c r="PLS481" s="28"/>
      <c r="PLT481" s="28"/>
      <c r="PLU481" s="28"/>
      <c r="PLV481" s="28"/>
      <c r="PLW481" s="28"/>
      <c r="PLX481" s="28"/>
      <c r="PLY481" s="28"/>
      <c r="PLZ481" s="28"/>
      <c r="PMA481" s="28"/>
      <c r="PMB481" s="28"/>
      <c r="PMC481" s="28"/>
      <c r="PMD481" s="28"/>
      <c r="PME481" s="28"/>
      <c r="PMF481" s="28"/>
      <c r="PMG481" s="28"/>
      <c r="PMH481" s="28"/>
      <c r="PMI481" s="28"/>
      <c r="PMJ481" s="28"/>
      <c r="PMK481" s="28"/>
      <c r="PML481" s="28"/>
      <c r="PMM481" s="28"/>
      <c r="PMN481" s="28"/>
      <c r="PMO481" s="28"/>
      <c r="PMP481" s="28"/>
      <c r="PMQ481" s="28"/>
      <c r="PMR481" s="28"/>
      <c r="PMS481" s="28"/>
      <c r="PMT481" s="28"/>
      <c r="PMU481" s="28"/>
      <c r="PMV481" s="28"/>
      <c r="PMW481" s="28"/>
      <c r="PMX481" s="28"/>
      <c r="PMY481" s="28"/>
      <c r="PMZ481" s="28"/>
      <c r="PNA481" s="28"/>
      <c r="PNB481" s="28"/>
      <c r="PNC481" s="28"/>
      <c r="PND481" s="28"/>
      <c r="PNE481" s="28"/>
      <c r="PNF481" s="28"/>
      <c r="PNG481" s="28"/>
      <c r="PNH481" s="28"/>
      <c r="PNI481" s="28"/>
      <c r="PNJ481" s="28"/>
      <c r="PNK481" s="28"/>
      <c r="PNL481" s="28"/>
      <c r="PNM481" s="28"/>
      <c r="PNN481" s="28"/>
      <c r="PNO481" s="28"/>
      <c r="PNP481" s="28"/>
      <c r="PNQ481" s="28"/>
      <c r="PNR481" s="28"/>
      <c r="PNS481" s="28"/>
      <c r="PNT481" s="28"/>
      <c r="PNU481" s="28"/>
      <c r="PNV481" s="28"/>
      <c r="PNW481" s="28"/>
      <c r="PNX481" s="28"/>
      <c r="PNY481" s="28"/>
      <c r="PNZ481" s="28"/>
      <c r="POA481" s="28"/>
      <c r="POB481" s="28"/>
      <c r="POC481" s="28"/>
      <c r="POD481" s="28"/>
      <c r="POE481" s="28"/>
      <c r="POF481" s="28"/>
      <c r="POG481" s="28"/>
      <c r="POH481" s="28"/>
      <c r="POI481" s="28"/>
      <c r="POJ481" s="28"/>
      <c r="POK481" s="28"/>
      <c r="POL481" s="28"/>
      <c r="POM481" s="28"/>
      <c r="PON481" s="28"/>
      <c r="POO481" s="28"/>
      <c r="POP481" s="28"/>
      <c r="POQ481" s="28"/>
      <c r="POR481" s="28"/>
      <c r="POS481" s="28"/>
      <c r="POT481" s="28"/>
      <c r="POU481" s="28"/>
      <c r="POV481" s="28"/>
      <c r="POW481" s="28"/>
      <c r="POX481" s="28"/>
      <c r="POY481" s="28"/>
      <c r="POZ481" s="28"/>
      <c r="PPA481" s="28"/>
      <c r="PPB481" s="28"/>
      <c r="PPC481" s="28"/>
      <c r="PPD481" s="28"/>
      <c r="PPE481" s="28"/>
      <c r="PPF481" s="28"/>
      <c r="PPG481" s="28"/>
      <c r="PPH481" s="28"/>
      <c r="PPI481" s="28"/>
      <c r="PPJ481" s="28"/>
      <c r="PPK481" s="28"/>
      <c r="PPL481" s="28"/>
      <c r="PPM481" s="28"/>
      <c r="PPN481" s="28"/>
      <c r="PPO481" s="28"/>
      <c r="PPP481" s="28"/>
      <c r="PPQ481" s="28"/>
      <c r="PPR481" s="28"/>
      <c r="PPS481" s="28"/>
      <c r="PPT481" s="28"/>
      <c r="PPU481" s="28"/>
      <c r="PPV481" s="28"/>
      <c r="PPW481" s="28"/>
      <c r="PPX481" s="28"/>
      <c r="PPY481" s="28"/>
      <c r="PPZ481" s="28"/>
      <c r="PQA481" s="28"/>
      <c r="PQB481" s="28"/>
      <c r="PQC481" s="28"/>
      <c r="PQD481" s="28"/>
      <c r="PQE481" s="28"/>
      <c r="PQF481" s="28"/>
      <c r="PQG481" s="28"/>
      <c r="PQH481" s="28"/>
      <c r="PQI481" s="28"/>
      <c r="PQJ481" s="28"/>
      <c r="PQK481" s="28"/>
      <c r="PQL481" s="28"/>
      <c r="PQM481" s="28"/>
      <c r="PQN481" s="28"/>
      <c r="PQO481" s="28"/>
      <c r="PQP481" s="28"/>
      <c r="PQQ481" s="28"/>
      <c r="PQR481" s="28"/>
      <c r="PQS481" s="28"/>
      <c r="PQT481" s="28"/>
      <c r="PQU481" s="28"/>
      <c r="PQV481" s="28"/>
      <c r="PQW481" s="28"/>
      <c r="PQX481" s="28"/>
      <c r="PQY481" s="28"/>
      <c r="PQZ481" s="28"/>
      <c r="PRA481" s="28"/>
      <c r="PRB481" s="28"/>
      <c r="PRC481" s="28"/>
      <c r="PRD481" s="28"/>
      <c r="PRE481" s="28"/>
      <c r="PRF481" s="28"/>
      <c r="PRG481" s="28"/>
      <c r="PRH481" s="28"/>
      <c r="PRI481" s="28"/>
      <c r="PRJ481" s="28"/>
      <c r="PRK481" s="28"/>
      <c r="PRL481" s="28"/>
      <c r="PRM481" s="28"/>
      <c r="PRN481" s="28"/>
      <c r="PRO481" s="28"/>
      <c r="PRP481" s="28"/>
      <c r="PRQ481" s="28"/>
      <c r="PRR481" s="28"/>
      <c r="PRS481" s="28"/>
      <c r="PRT481" s="28"/>
      <c r="PRU481" s="28"/>
      <c r="PRV481" s="28"/>
      <c r="PRW481" s="28"/>
      <c r="PRX481" s="28"/>
      <c r="PRY481" s="28"/>
      <c r="PRZ481" s="28"/>
      <c r="PSA481" s="28"/>
      <c r="PSB481" s="28"/>
      <c r="PSC481" s="28"/>
      <c r="PSD481" s="28"/>
      <c r="PSE481" s="28"/>
      <c r="PSF481" s="28"/>
      <c r="PSG481" s="28"/>
      <c r="PSH481" s="28"/>
      <c r="PSI481" s="28"/>
      <c r="PSJ481" s="28"/>
      <c r="PSK481" s="28"/>
      <c r="PSL481" s="28"/>
      <c r="PSM481" s="28"/>
      <c r="PSN481" s="28"/>
      <c r="PSO481" s="28"/>
      <c r="PSP481" s="28"/>
      <c r="PSQ481" s="28"/>
      <c r="PSR481" s="28"/>
      <c r="PSS481" s="28"/>
      <c r="PST481" s="28"/>
      <c r="PSU481" s="28"/>
      <c r="PSV481" s="28"/>
      <c r="PSW481" s="28"/>
      <c r="PSX481" s="28"/>
      <c r="PSY481" s="28"/>
      <c r="PSZ481" s="28"/>
      <c r="PTA481" s="28"/>
      <c r="PTB481" s="28"/>
      <c r="PTC481" s="28"/>
      <c r="PTD481" s="28"/>
      <c r="PTE481" s="28"/>
      <c r="PTF481" s="28"/>
      <c r="PTG481" s="28"/>
      <c r="PTH481" s="28"/>
      <c r="PTI481" s="28"/>
      <c r="PTJ481" s="28"/>
      <c r="PTK481" s="28"/>
      <c r="PTL481" s="28"/>
      <c r="PTM481" s="28"/>
      <c r="PTN481" s="28"/>
      <c r="PTO481" s="28"/>
      <c r="PTP481" s="28"/>
      <c r="PTQ481" s="28"/>
      <c r="PTR481" s="28"/>
      <c r="PTS481" s="28"/>
      <c r="PTT481" s="28"/>
      <c r="PTU481" s="28"/>
      <c r="PTV481" s="28"/>
      <c r="PTW481" s="28"/>
      <c r="PTX481" s="28"/>
      <c r="PTY481" s="28"/>
      <c r="PTZ481" s="28"/>
      <c r="PUA481" s="28"/>
      <c r="PUB481" s="28"/>
      <c r="PUC481" s="28"/>
      <c r="PUD481" s="28"/>
      <c r="PUE481" s="28"/>
      <c r="PUF481" s="28"/>
      <c r="PUG481" s="28"/>
      <c r="PUH481" s="28"/>
      <c r="PUI481" s="28"/>
      <c r="PUJ481" s="28"/>
      <c r="PUK481" s="28"/>
      <c r="PUL481" s="28"/>
      <c r="PUM481" s="28"/>
      <c r="PUN481" s="28"/>
      <c r="PUO481" s="28"/>
      <c r="PUP481" s="28"/>
      <c r="PUQ481" s="28"/>
      <c r="PUR481" s="28"/>
      <c r="PUS481" s="28"/>
      <c r="PUT481" s="28"/>
      <c r="PUU481" s="28"/>
      <c r="PUV481" s="28"/>
      <c r="PUW481" s="28"/>
      <c r="PUX481" s="28"/>
      <c r="PUY481" s="28"/>
      <c r="PUZ481" s="28"/>
      <c r="PVA481" s="28"/>
      <c r="PVB481" s="28"/>
      <c r="PVC481" s="28"/>
      <c r="PVD481" s="28"/>
      <c r="PVE481" s="28"/>
      <c r="PVF481" s="28"/>
      <c r="PVG481" s="28"/>
      <c r="PVH481" s="28"/>
      <c r="PVI481" s="28"/>
      <c r="PVJ481" s="28"/>
      <c r="PVK481" s="28"/>
      <c r="PVL481" s="28"/>
      <c r="PVM481" s="28"/>
      <c r="PVN481" s="28"/>
      <c r="PVO481" s="28"/>
      <c r="PVP481" s="28"/>
      <c r="PVQ481" s="28"/>
      <c r="PVR481" s="28"/>
      <c r="PVS481" s="28"/>
      <c r="PVT481" s="28"/>
      <c r="PVU481" s="28"/>
      <c r="PVV481" s="28"/>
      <c r="PVW481" s="28"/>
      <c r="PVX481" s="28"/>
      <c r="PVY481" s="28"/>
      <c r="PVZ481" s="28"/>
      <c r="PWA481" s="28"/>
      <c r="PWB481" s="28"/>
      <c r="PWC481" s="28"/>
      <c r="PWD481" s="28"/>
      <c r="PWE481" s="28"/>
      <c r="PWF481" s="28"/>
      <c r="PWG481" s="28"/>
      <c r="PWH481" s="28"/>
      <c r="PWI481" s="28"/>
      <c r="PWJ481" s="28"/>
      <c r="PWK481" s="28"/>
      <c r="PWL481" s="28"/>
      <c r="PWM481" s="28"/>
      <c r="PWN481" s="28"/>
      <c r="PWO481" s="28"/>
      <c r="PWP481" s="28"/>
      <c r="PWQ481" s="28"/>
      <c r="PWR481" s="28"/>
      <c r="PWS481" s="28"/>
      <c r="PWT481" s="28"/>
      <c r="PWU481" s="28"/>
      <c r="PWV481" s="28"/>
      <c r="PWW481" s="28"/>
      <c r="PWX481" s="28"/>
      <c r="PWY481" s="28"/>
      <c r="PWZ481" s="28"/>
      <c r="PXA481" s="28"/>
      <c r="PXB481" s="28"/>
      <c r="PXC481" s="28"/>
      <c r="PXD481" s="28"/>
      <c r="PXE481" s="28"/>
      <c r="PXF481" s="28"/>
      <c r="PXG481" s="28"/>
      <c r="PXH481" s="28"/>
      <c r="PXI481" s="28"/>
      <c r="PXJ481" s="28"/>
      <c r="PXK481" s="28"/>
      <c r="PXL481" s="28"/>
      <c r="PXM481" s="28"/>
      <c r="PXN481" s="28"/>
      <c r="PXO481" s="28"/>
      <c r="PXP481" s="28"/>
      <c r="PXQ481" s="28"/>
      <c r="PXR481" s="28"/>
      <c r="PXS481" s="28"/>
      <c r="PXT481" s="28"/>
      <c r="PXU481" s="28"/>
      <c r="PXV481" s="28"/>
      <c r="PXW481" s="28"/>
      <c r="PXX481" s="28"/>
      <c r="PXY481" s="28"/>
      <c r="PXZ481" s="28"/>
      <c r="PYA481" s="28"/>
      <c r="PYB481" s="28"/>
      <c r="PYC481" s="28"/>
      <c r="PYD481" s="28"/>
      <c r="PYE481" s="28"/>
      <c r="PYF481" s="28"/>
      <c r="PYG481" s="28"/>
      <c r="PYH481" s="28"/>
      <c r="PYI481" s="28"/>
      <c r="PYJ481" s="28"/>
      <c r="PYK481" s="28"/>
      <c r="PYL481" s="28"/>
      <c r="PYM481" s="28"/>
      <c r="PYN481" s="28"/>
      <c r="PYO481" s="28"/>
      <c r="PYP481" s="28"/>
      <c r="PYQ481" s="28"/>
      <c r="PYR481" s="28"/>
      <c r="PYS481" s="28"/>
      <c r="PYT481" s="28"/>
      <c r="PYU481" s="28"/>
      <c r="PYV481" s="28"/>
      <c r="PYW481" s="28"/>
      <c r="PYX481" s="28"/>
      <c r="PYY481" s="28"/>
      <c r="PYZ481" s="28"/>
      <c r="PZA481" s="28"/>
      <c r="PZB481" s="28"/>
      <c r="PZC481" s="28"/>
      <c r="PZD481" s="28"/>
      <c r="PZE481" s="28"/>
      <c r="PZF481" s="28"/>
      <c r="PZG481" s="28"/>
      <c r="PZH481" s="28"/>
      <c r="PZI481" s="28"/>
      <c r="PZJ481" s="28"/>
      <c r="PZK481" s="28"/>
      <c r="PZL481" s="28"/>
      <c r="PZM481" s="28"/>
      <c r="PZN481" s="28"/>
      <c r="PZO481" s="28"/>
      <c r="PZP481" s="28"/>
      <c r="PZQ481" s="28"/>
      <c r="PZR481" s="28"/>
      <c r="PZS481" s="28"/>
      <c r="PZT481" s="28"/>
      <c r="PZU481" s="28"/>
      <c r="PZV481" s="28"/>
      <c r="PZW481" s="28"/>
      <c r="PZX481" s="28"/>
      <c r="PZY481" s="28"/>
      <c r="PZZ481" s="28"/>
      <c r="QAA481" s="28"/>
      <c r="QAB481" s="28"/>
      <c r="QAC481" s="28"/>
      <c r="QAD481" s="28"/>
      <c r="QAE481" s="28"/>
      <c r="QAF481" s="28"/>
      <c r="QAG481" s="28"/>
      <c r="QAH481" s="28"/>
      <c r="QAI481" s="28"/>
      <c r="QAJ481" s="28"/>
      <c r="QAK481" s="28"/>
      <c r="QAL481" s="28"/>
      <c r="QAM481" s="28"/>
      <c r="QAN481" s="28"/>
      <c r="QAO481" s="28"/>
      <c r="QAP481" s="28"/>
      <c r="QAQ481" s="28"/>
      <c r="QAR481" s="28"/>
      <c r="QAS481" s="28"/>
      <c r="QAT481" s="28"/>
      <c r="QAU481" s="28"/>
      <c r="QAV481" s="28"/>
      <c r="QAW481" s="28"/>
      <c r="QAX481" s="28"/>
      <c r="QAY481" s="28"/>
      <c r="QAZ481" s="28"/>
      <c r="QBA481" s="28"/>
      <c r="QBB481" s="28"/>
      <c r="QBC481" s="28"/>
      <c r="QBD481" s="28"/>
      <c r="QBE481" s="28"/>
      <c r="QBF481" s="28"/>
      <c r="QBG481" s="28"/>
      <c r="QBH481" s="28"/>
      <c r="QBI481" s="28"/>
      <c r="QBJ481" s="28"/>
      <c r="QBK481" s="28"/>
      <c r="QBL481" s="28"/>
      <c r="QBM481" s="28"/>
      <c r="QBN481" s="28"/>
      <c r="QBO481" s="28"/>
      <c r="QBP481" s="28"/>
      <c r="QBQ481" s="28"/>
      <c r="QBR481" s="28"/>
      <c r="QBS481" s="28"/>
      <c r="QBT481" s="28"/>
      <c r="QBU481" s="28"/>
      <c r="QBV481" s="28"/>
      <c r="QBW481" s="28"/>
      <c r="QBX481" s="28"/>
      <c r="QBY481" s="28"/>
      <c r="QBZ481" s="28"/>
      <c r="QCA481" s="28"/>
      <c r="QCB481" s="28"/>
      <c r="QCC481" s="28"/>
      <c r="QCD481" s="28"/>
      <c r="QCE481" s="28"/>
      <c r="QCF481" s="28"/>
      <c r="QCG481" s="28"/>
      <c r="QCH481" s="28"/>
      <c r="QCI481" s="28"/>
      <c r="QCJ481" s="28"/>
      <c r="QCK481" s="28"/>
      <c r="QCL481" s="28"/>
      <c r="QCM481" s="28"/>
      <c r="QCN481" s="28"/>
      <c r="QCO481" s="28"/>
      <c r="QCP481" s="28"/>
      <c r="QCQ481" s="28"/>
      <c r="QCR481" s="28"/>
      <c r="QCS481" s="28"/>
      <c r="QCT481" s="28"/>
      <c r="QCU481" s="28"/>
      <c r="QCV481" s="28"/>
      <c r="QCW481" s="28"/>
      <c r="QCX481" s="28"/>
      <c r="QCY481" s="28"/>
      <c r="QCZ481" s="28"/>
      <c r="QDA481" s="28"/>
      <c r="QDB481" s="28"/>
      <c r="QDC481" s="28"/>
      <c r="QDD481" s="28"/>
      <c r="QDE481" s="28"/>
      <c r="QDF481" s="28"/>
      <c r="QDG481" s="28"/>
      <c r="QDH481" s="28"/>
      <c r="QDI481" s="28"/>
      <c r="QDJ481" s="28"/>
      <c r="QDK481" s="28"/>
      <c r="QDL481" s="28"/>
      <c r="QDM481" s="28"/>
      <c r="QDN481" s="28"/>
      <c r="QDO481" s="28"/>
      <c r="QDP481" s="28"/>
      <c r="QDQ481" s="28"/>
      <c r="QDR481" s="28"/>
      <c r="QDS481" s="28"/>
      <c r="QDT481" s="28"/>
      <c r="QDU481" s="28"/>
      <c r="QDV481" s="28"/>
      <c r="QDW481" s="28"/>
      <c r="QDX481" s="28"/>
      <c r="QDY481" s="28"/>
      <c r="QDZ481" s="28"/>
      <c r="QEA481" s="28"/>
      <c r="QEB481" s="28"/>
      <c r="QEC481" s="28"/>
      <c r="QED481" s="28"/>
      <c r="QEE481" s="28"/>
      <c r="QEF481" s="28"/>
      <c r="QEG481" s="28"/>
      <c r="QEH481" s="28"/>
      <c r="QEI481" s="28"/>
      <c r="QEJ481" s="28"/>
      <c r="QEK481" s="28"/>
      <c r="QEL481" s="28"/>
      <c r="QEM481" s="28"/>
      <c r="QEN481" s="28"/>
      <c r="QEO481" s="28"/>
      <c r="QEP481" s="28"/>
      <c r="QEQ481" s="28"/>
      <c r="QER481" s="28"/>
      <c r="QES481" s="28"/>
      <c r="QET481" s="28"/>
      <c r="QEU481" s="28"/>
      <c r="QEV481" s="28"/>
      <c r="QEW481" s="28"/>
      <c r="QEX481" s="28"/>
      <c r="QEY481" s="28"/>
      <c r="QEZ481" s="28"/>
      <c r="QFA481" s="28"/>
      <c r="QFB481" s="28"/>
      <c r="QFC481" s="28"/>
      <c r="QFD481" s="28"/>
      <c r="QFE481" s="28"/>
      <c r="QFF481" s="28"/>
      <c r="QFG481" s="28"/>
      <c r="QFH481" s="28"/>
      <c r="QFI481" s="28"/>
      <c r="QFJ481" s="28"/>
      <c r="QFK481" s="28"/>
      <c r="QFL481" s="28"/>
      <c r="QFM481" s="28"/>
      <c r="QFN481" s="28"/>
      <c r="QFO481" s="28"/>
      <c r="QFP481" s="28"/>
      <c r="QFQ481" s="28"/>
      <c r="QFR481" s="28"/>
      <c r="QFS481" s="28"/>
      <c r="QFT481" s="28"/>
      <c r="QFU481" s="28"/>
      <c r="QFV481" s="28"/>
      <c r="QFW481" s="28"/>
      <c r="QFX481" s="28"/>
      <c r="QFY481" s="28"/>
      <c r="QFZ481" s="28"/>
      <c r="QGA481" s="28"/>
      <c r="QGB481" s="28"/>
      <c r="QGC481" s="28"/>
      <c r="QGD481" s="28"/>
      <c r="QGE481" s="28"/>
      <c r="QGF481" s="28"/>
      <c r="QGG481" s="28"/>
      <c r="QGH481" s="28"/>
      <c r="QGI481" s="28"/>
      <c r="QGJ481" s="28"/>
      <c r="QGK481" s="28"/>
      <c r="QGL481" s="28"/>
      <c r="QGM481" s="28"/>
      <c r="QGN481" s="28"/>
      <c r="QGO481" s="28"/>
      <c r="QGP481" s="28"/>
      <c r="QGQ481" s="28"/>
      <c r="QGR481" s="28"/>
      <c r="QGS481" s="28"/>
      <c r="QGT481" s="28"/>
      <c r="QGU481" s="28"/>
      <c r="QGV481" s="28"/>
      <c r="QGW481" s="28"/>
      <c r="QGX481" s="28"/>
      <c r="QGY481" s="28"/>
      <c r="QGZ481" s="28"/>
      <c r="QHA481" s="28"/>
      <c r="QHB481" s="28"/>
      <c r="QHC481" s="28"/>
      <c r="QHD481" s="28"/>
      <c r="QHE481" s="28"/>
      <c r="QHF481" s="28"/>
      <c r="QHG481" s="28"/>
      <c r="QHH481" s="28"/>
      <c r="QHI481" s="28"/>
      <c r="QHJ481" s="28"/>
      <c r="QHK481" s="28"/>
      <c r="QHL481" s="28"/>
      <c r="QHM481" s="28"/>
      <c r="QHN481" s="28"/>
      <c r="QHO481" s="28"/>
      <c r="QHP481" s="28"/>
      <c r="QHQ481" s="28"/>
      <c r="QHR481" s="28"/>
      <c r="QHS481" s="28"/>
      <c r="QHT481" s="28"/>
      <c r="QHU481" s="28"/>
      <c r="QHV481" s="28"/>
      <c r="QHW481" s="28"/>
      <c r="QHX481" s="28"/>
      <c r="QHY481" s="28"/>
      <c r="QHZ481" s="28"/>
      <c r="QIA481" s="28"/>
      <c r="QIB481" s="28"/>
      <c r="QIC481" s="28"/>
      <c r="QID481" s="28"/>
      <c r="QIE481" s="28"/>
      <c r="QIF481" s="28"/>
      <c r="QIG481" s="28"/>
      <c r="QIH481" s="28"/>
      <c r="QII481" s="28"/>
      <c r="QIJ481" s="28"/>
      <c r="QIK481" s="28"/>
      <c r="QIL481" s="28"/>
      <c r="QIM481" s="28"/>
      <c r="QIN481" s="28"/>
      <c r="QIO481" s="28"/>
      <c r="QIP481" s="28"/>
      <c r="QIQ481" s="28"/>
      <c r="QIR481" s="28"/>
      <c r="QIS481" s="28"/>
      <c r="QIT481" s="28"/>
      <c r="QIU481" s="28"/>
      <c r="QIV481" s="28"/>
      <c r="QIW481" s="28"/>
      <c r="QIX481" s="28"/>
      <c r="QIY481" s="28"/>
      <c r="QIZ481" s="28"/>
      <c r="QJA481" s="28"/>
      <c r="QJB481" s="28"/>
      <c r="QJC481" s="28"/>
      <c r="QJD481" s="28"/>
      <c r="QJE481" s="28"/>
      <c r="QJF481" s="28"/>
      <c r="QJG481" s="28"/>
      <c r="QJH481" s="28"/>
      <c r="QJI481" s="28"/>
      <c r="QJJ481" s="28"/>
      <c r="QJK481" s="28"/>
      <c r="QJL481" s="28"/>
      <c r="QJM481" s="28"/>
      <c r="QJN481" s="28"/>
      <c r="QJO481" s="28"/>
      <c r="QJP481" s="28"/>
      <c r="QJQ481" s="28"/>
      <c r="QJR481" s="28"/>
      <c r="QJS481" s="28"/>
      <c r="QJT481" s="28"/>
      <c r="QJU481" s="28"/>
      <c r="QJV481" s="28"/>
      <c r="QJW481" s="28"/>
      <c r="QJX481" s="28"/>
      <c r="QJY481" s="28"/>
      <c r="QJZ481" s="28"/>
      <c r="QKA481" s="28"/>
      <c r="QKB481" s="28"/>
      <c r="QKC481" s="28"/>
      <c r="QKD481" s="28"/>
      <c r="QKE481" s="28"/>
      <c r="QKF481" s="28"/>
      <c r="QKG481" s="28"/>
      <c r="QKH481" s="28"/>
      <c r="QKI481" s="28"/>
      <c r="QKJ481" s="28"/>
      <c r="QKK481" s="28"/>
      <c r="QKL481" s="28"/>
      <c r="QKM481" s="28"/>
      <c r="QKN481" s="28"/>
      <c r="QKO481" s="28"/>
      <c r="QKP481" s="28"/>
      <c r="QKQ481" s="28"/>
      <c r="QKR481" s="28"/>
      <c r="QKS481" s="28"/>
      <c r="QKT481" s="28"/>
      <c r="QKU481" s="28"/>
      <c r="QKV481" s="28"/>
      <c r="QKW481" s="28"/>
      <c r="QKX481" s="28"/>
      <c r="QKY481" s="28"/>
      <c r="QKZ481" s="28"/>
      <c r="QLA481" s="28"/>
      <c r="QLB481" s="28"/>
      <c r="QLC481" s="28"/>
      <c r="QLD481" s="28"/>
      <c r="QLE481" s="28"/>
      <c r="QLF481" s="28"/>
      <c r="QLG481" s="28"/>
      <c r="QLH481" s="28"/>
      <c r="QLI481" s="28"/>
      <c r="QLJ481" s="28"/>
      <c r="QLK481" s="28"/>
      <c r="QLL481" s="28"/>
      <c r="QLM481" s="28"/>
      <c r="QLN481" s="28"/>
      <c r="QLO481" s="28"/>
      <c r="QLP481" s="28"/>
      <c r="QLQ481" s="28"/>
      <c r="QLR481" s="28"/>
      <c r="QLS481" s="28"/>
      <c r="QLT481" s="28"/>
      <c r="QLU481" s="28"/>
      <c r="QLV481" s="28"/>
      <c r="QLW481" s="28"/>
      <c r="QLX481" s="28"/>
      <c r="QLY481" s="28"/>
      <c r="QLZ481" s="28"/>
      <c r="QMA481" s="28"/>
      <c r="QMB481" s="28"/>
      <c r="QMC481" s="28"/>
      <c r="QMD481" s="28"/>
      <c r="QME481" s="28"/>
      <c r="QMF481" s="28"/>
      <c r="QMG481" s="28"/>
      <c r="QMH481" s="28"/>
      <c r="QMI481" s="28"/>
      <c r="QMJ481" s="28"/>
      <c r="QMK481" s="28"/>
      <c r="QML481" s="28"/>
      <c r="QMM481" s="28"/>
      <c r="QMN481" s="28"/>
      <c r="QMO481" s="28"/>
      <c r="QMP481" s="28"/>
      <c r="QMQ481" s="28"/>
      <c r="QMR481" s="28"/>
      <c r="QMS481" s="28"/>
      <c r="QMT481" s="28"/>
      <c r="QMU481" s="28"/>
      <c r="QMV481" s="28"/>
      <c r="QMW481" s="28"/>
      <c r="QMX481" s="28"/>
      <c r="QMY481" s="28"/>
      <c r="QMZ481" s="28"/>
      <c r="QNA481" s="28"/>
      <c r="QNB481" s="28"/>
      <c r="QNC481" s="28"/>
      <c r="QND481" s="28"/>
      <c r="QNE481" s="28"/>
      <c r="QNF481" s="28"/>
      <c r="QNG481" s="28"/>
      <c r="QNH481" s="28"/>
      <c r="QNI481" s="28"/>
      <c r="QNJ481" s="28"/>
      <c r="QNK481" s="28"/>
      <c r="QNL481" s="28"/>
      <c r="QNM481" s="28"/>
      <c r="QNN481" s="28"/>
      <c r="QNO481" s="28"/>
      <c r="QNP481" s="28"/>
      <c r="QNQ481" s="28"/>
      <c r="QNR481" s="28"/>
      <c r="QNS481" s="28"/>
      <c r="QNT481" s="28"/>
      <c r="QNU481" s="28"/>
      <c r="QNV481" s="28"/>
      <c r="QNW481" s="28"/>
      <c r="QNX481" s="28"/>
      <c r="QNY481" s="28"/>
      <c r="QNZ481" s="28"/>
      <c r="QOA481" s="28"/>
      <c r="QOB481" s="28"/>
      <c r="QOC481" s="28"/>
      <c r="QOD481" s="28"/>
      <c r="QOE481" s="28"/>
      <c r="QOF481" s="28"/>
      <c r="QOG481" s="28"/>
      <c r="QOH481" s="28"/>
      <c r="QOI481" s="28"/>
      <c r="QOJ481" s="28"/>
      <c r="QOK481" s="28"/>
      <c r="QOL481" s="28"/>
      <c r="QOM481" s="28"/>
      <c r="QON481" s="28"/>
      <c r="QOO481" s="28"/>
      <c r="QOP481" s="28"/>
      <c r="QOQ481" s="28"/>
      <c r="QOR481" s="28"/>
      <c r="QOS481" s="28"/>
      <c r="QOT481" s="28"/>
      <c r="QOU481" s="28"/>
      <c r="QOV481" s="28"/>
      <c r="QOW481" s="28"/>
      <c r="QOX481" s="28"/>
      <c r="QOY481" s="28"/>
      <c r="QOZ481" s="28"/>
      <c r="QPA481" s="28"/>
      <c r="QPB481" s="28"/>
      <c r="QPC481" s="28"/>
      <c r="QPD481" s="28"/>
      <c r="QPE481" s="28"/>
      <c r="QPF481" s="28"/>
      <c r="QPG481" s="28"/>
      <c r="QPH481" s="28"/>
      <c r="QPI481" s="28"/>
      <c r="QPJ481" s="28"/>
      <c r="QPK481" s="28"/>
      <c r="QPL481" s="28"/>
      <c r="QPM481" s="28"/>
      <c r="QPN481" s="28"/>
      <c r="QPO481" s="28"/>
      <c r="QPP481" s="28"/>
      <c r="QPQ481" s="28"/>
      <c r="QPR481" s="28"/>
      <c r="QPS481" s="28"/>
      <c r="QPT481" s="28"/>
      <c r="QPU481" s="28"/>
      <c r="QPV481" s="28"/>
      <c r="QPW481" s="28"/>
      <c r="QPX481" s="28"/>
      <c r="QPY481" s="28"/>
      <c r="QPZ481" s="28"/>
      <c r="QQA481" s="28"/>
      <c r="QQB481" s="28"/>
      <c r="QQC481" s="28"/>
      <c r="QQD481" s="28"/>
      <c r="QQE481" s="28"/>
      <c r="QQF481" s="28"/>
      <c r="QQG481" s="28"/>
      <c r="QQH481" s="28"/>
      <c r="QQI481" s="28"/>
      <c r="QQJ481" s="28"/>
      <c r="QQK481" s="28"/>
      <c r="QQL481" s="28"/>
      <c r="QQM481" s="28"/>
      <c r="QQN481" s="28"/>
      <c r="QQO481" s="28"/>
      <c r="QQP481" s="28"/>
      <c r="QQQ481" s="28"/>
      <c r="QQR481" s="28"/>
      <c r="QQS481" s="28"/>
      <c r="QQT481" s="28"/>
      <c r="QQU481" s="28"/>
      <c r="QQV481" s="28"/>
      <c r="QQW481" s="28"/>
      <c r="QQX481" s="28"/>
      <c r="QQY481" s="28"/>
      <c r="QQZ481" s="28"/>
      <c r="QRA481" s="28"/>
      <c r="QRB481" s="28"/>
      <c r="QRC481" s="28"/>
      <c r="QRD481" s="28"/>
      <c r="QRE481" s="28"/>
      <c r="QRF481" s="28"/>
      <c r="QRG481" s="28"/>
      <c r="QRH481" s="28"/>
      <c r="QRI481" s="28"/>
      <c r="QRJ481" s="28"/>
      <c r="QRK481" s="28"/>
      <c r="QRL481" s="28"/>
      <c r="QRM481" s="28"/>
      <c r="QRN481" s="28"/>
      <c r="QRO481" s="28"/>
      <c r="QRP481" s="28"/>
      <c r="QRQ481" s="28"/>
      <c r="QRR481" s="28"/>
      <c r="QRS481" s="28"/>
      <c r="QRT481" s="28"/>
      <c r="QRU481" s="28"/>
      <c r="QRV481" s="28"/>
      <c r="QRW481" s="28"/>
      <c r="QRX481" s="28"/>
      <c r="QRY481" s="28"/>
      <c r="QRZ481" s="28"/>
      <c r="QSA481" s="28"/>
      <c r="QSB481" s="28"/>
      <c r="QSC481" s="28"/>
      <c r="QSD481" s="28"/>
      <c r="QSE481" s="28"/>
      <c r="QSF481" s="28"/>
      <c r="QSG481" s="28"/>
      <c r="QSH481" s="28"/>
      <c r="QSI481" s="28"/>
      <c r="QSJ481" s="28"/>
      <c r="QSK481" s="28"/>
      <c r="QSL481" s="28"/>
      <c r="QSM481" s="28"/>
      <c r="QSN481" s="28"/>
      <c r="QSO481" s="28"/>
      <c r="QSP481" s="28"/>
      <c r="QSQ481" s="28"/>
      <c r="QSR481" s="28"/>
      <c r="QSS481" s="28"/>
      <c r="QST481" s="28"/>
      <c r="QSU481" s="28"/>
      <c r="QSV481" s="28"/>
      <c r="QSW481" s="28"/>
      <c r="QSX481" s="28"/>
      <c r="QSY481" s="28"/>
      <c r="QSZ481" s="28"/>
      <c r="QTA481" s="28"/>
      <c r="QTB481" s="28"/>
      <c r="QTC481" s="28"/>
      <c r="QTD481" s="28"/>
      <c r="QTE481" s="28"/>
      <c r="QTF481" s="28"/>
      <c r="QTG481" s="28"/>
      <c r="QTH481" s="28"/>
      <c r="QTI481" s="28"/>
      <c r="QTJ481" s="28"/>
      <c r="QTK481" s="28"/>
      <c r="QTL481" s="28"/>
      <c r="QTM481" s="28"/>
      <c r="QTN481" s="28"/>
      <c r="QTO481" s="28"/>
      <c r="QTP481" s="28"/>
      <c r="QTQ481" s="28"/>
      <c r="QTR481" s="28"/>
      <c r="QTS481" s="28"/>
      <c r="QTT481" s="28"/>
      <c r="QTU481" s="28"/>
      <c r="QTV481" s="28"/>
      <c r="QTW481" s="28"/>
      <c r="QTX481" s="28"/>
      <c r="QTY481" s="28"/>
      <c r="QTZ481" s="28"/>
      <c r="QUA481" s="28"/>
      <c r="QUB481" s="28"/>
      <c r="QUC481" s="28"/>
      <c r="QUD481" s="28"/>
      <c r="QUE481" s="28"/>
      <c r="QUF481" s="28"/>
      <c r="QUG481" s="28"/>
      <c r="QUH481" s="28"/>
      <c r="QUI481" s="28"/>
      <c r="QUJ481" s="28"/>
      <c r="QUK481" s="28"/>
      <c r="QUL481" s="28"/>
      <c r="QUM481" s="28"/>
      <c r="QUN481" s="28"/>
      <c r="QUO481" s="28"/>
      <c r="QUP481" s="28"/>
      <c r="QUQ481" s="28"/>
      <c r="QUR481" s="28"/>
      <c r="QUS481" s="28"/>
      <c r="QUT481" s="28"/>
      <c r="QUU481" s="28"/>
      <c r="QUV481" s="28"/>
      <c r="QUW481" s="28"/>
      <c r="QUX481" s="28"/>
      <c r="QUY481" s="28"/>
      <c r="QUZ481" s="28"/>
      <c r="QVA481" s="28"/>
      <c r="QVB481" s="28"/>
      <c r="QVC481" s="28"/>
      <c r="QVD481" s="28"/>
      <c r="QVE481" s="28"/>
      <c r="QVF481" s="28"/>
      <c r="QVG481" s="28"/>
      <c r="QVH481" s="28"/>
      <c r="QVI481" s="28"/>
      <c r="QVJ481" s="28"/>
      <c r="QVK481" s="28"/>
      <c r="QVL481" s="28"/>
      <c r="QVM481" s="28"/>
      <c r="QVN481" s="28"/>
      <c r="QVO481" s="28"/>
      <c r="QVP481" s="28"/>
      <c r="QVQ481" s="28"/>
      <c r="QVR481" s="28"/>
      <c r="QVS481" s="28"/>
      <c r="QVT481" s="28"/>
      <c r="QVU481" s="28"/>
      <c r="QVV481" s="28"/>
      <c r="QVW481" s="28"/>
      <c r="QVX481" s="28"/>
      <c r="QVY481" s="28"/>
      <c r="QVZ481" s="28"/>
      <c r="QWA481" s="28"/>
      <c r="QWB481" s="28"/>
      <c r="QWC481" s="28"/>
      <c r="QWD481" s="28"/>
      <c r="QWE481" s="28"/>
      <c r="QWF481" s="28"/>
      <c r="QWG481" s="28"/>
      <c r="QWH481" s="28"/>
      <c r="QWI481" s="28"/>
      <c r="QWJ481" s="28"/>
      <c r="QWK481" s="28"/>
      <c r="QWL481" s="28"/>
      <c r="QWM481" s="28"/>
      <c r="QWN481" s="28"/>
      <c r="QWO481" s="28"/>
      <c r="QWP481" s="28"/>
      <c r="QWQ481" s="28"/>
      <c r="QWR481" s="28"/>
      <c r="QWS481" s="28"/>
      <c r="QWT481" s="28"/>
      <c r="QWU481" s="28"/>
      <c r="QWV481" s="28"/>
      <c r="QWW481" s="28"/>
      <c r="QWX481" s="28"/>
      <c r="QWY481" s="28"/>
      <c r="QWZ481" s="28"/>
      <c r="QXA481" s="28"/>
      <c r="QXB481" s="28"/>
      <c r="QXC481" s="28"/>
      <c r="QXD481" s="28"/>
      <c r="QXE481" s="28"/>
      <c r="QXF481" s="28"/>
      <c r="QXG481" s="28"/>
      <c r="QXH481" s="28"/>
      <c r="QXI481" s="28"/>
      <c r="QXJ481" s="28"/>
      <c r="QXK481" s="28"/>
      <c r="QXL481" s="28"/>
      <c r="QXM481" s="28"/>
      <c r="QXN481" s="28"/>
      <c r="QXO481" s="28"/>
      <c r="QXP481" s="28"/>
      <c r="QXQ481" s="28"/>
      <c r="QXR481" s="28"/>
      <c r="QXS481" s="28"/>
      <c r="QXT481" s="28"/>
      <c r="QXU481" s="28"/>
      <c r="QXV481" s="28"/>
      <c r="QXW481" s="28"/>
      <c r="QXX481" s="28"/>
      <c r="QXY481" s="28"/>
      <c r="QXZ481" s="28"/>
      <c r="QYA481" s="28"/>
      <c r="QYB481" s="28"/>
      <c r="QYC481" s="28"/>
      <c r="QYD481" s="28"/>
      <c r="QYE481" s="28"/>
      <c r="QYF481" s="28"/>
      <c r="QYG481" s="28"/>
      <c r="QYH481" s="28"/>
      <c r="QYI481" s="28"/>
      <c r="QYJ481" s="28"/>
      <c r="QYK481" s="28"/>
      <c r="QYL481" s="28"/>
      <c r="QYM481" s="28"/>
      <c r="QYN481" s="28"/>
      <c r="QYO481" s="28"/>
      <c r="QYP481" s="28"/>
      <c r="QYQ481" s="28"/>
      <c r="QYR481" s="28"/>
      <c r="QYS481" s="28"/>
      <c r="QYT481" s="28"/>
      <c r="QYU481" s="28"/>
      <c r="QYV481" s="28"/>
      <c r="QYW481" s="28"/>
      <c r="QYX481" s="28"/>
      <c r="QYY481" s="28"/>
      <c r="QYZ481" s="28"/>
      <c r="QZA481" s="28"/>
      <c r="QZB481" s="28"/>
      <c r="QZC481" s="28"/>
      <c r="QZD481" s="28"/>
      <c r="QZE481" s="28"/>
      <c r="QZF481" s="28"/>
      <c r="QZG481" s="28"/>
      <c r="QZH481" s="28"/>
      <c r="QZI481" s="28"/>
      <c r="QZJ481" s="28"/>
      <c r="QZK481" s="28"/>
      <c r="QZL481" s="28"/>
      <c r="QZM481" s="28"/>
      <c r="QZN481" s="28"/>
      <c r="QZO481" s="28"/>
      <c r="QZP481" s="28"/>
      <c r="QZQ481" s="28"/>
      <c r="QZR481" s="28"/>
      <c r="QZS481" s="28"/>
      <c r="QZT481" s="28"/>
      <c r="QZU481" s="28"/>
      <c r="QZV481" s="28"/>
      <c r="QZW481" s="28"/>
      <c r="QZX481" s="28"/>
      <c r="QZY481" s="28"/>
      <c r="QZZ481" s="28"/>
      <c r="RAA481" s="28"/>
      <c r="RAB481" s="28"/>
      <c r="RAC481" s="28"/>
      <c r="RAD481" s="28"/>
      <c r="RAE481" s="28"/>
      <c r="RAF481" s="28"/>
      <c r="RAG481" s="28"/>
      <c r="RAH481" s="28"/>
      <c r="RAI481" s="28"/>
      <c r="RAJ481" s="28"/>
      <c r="RAK481" s="28"/>
      <c r="RAL481" s="28"/>
      <c r="RAM481" s="28"/>
      <c r="RAN481" s="28"/>
      <c r="RAO481" s="28"/>
      <c r="RAP481" s="28"/>
      <c r="RAQ481" s="28"/>
      <c r="RAR481" s="28"/>
      <c r="RAS481" s="28"/>
      <c r="RAT481" s="28"/>
      <c r="RAU481" s="28"/>
      <c r="RAV481" s="28"/>
      <c r="RAW481" s="28"/>
      <c r="RAX481" s="28"/>
      <c r="RAY481" s="28"/>
      <c r="RAZ481" s="28"/>
      <c r="RBA481" s="28"/>
      <c r="RBB481" s="28"/>
      <c r="RBC481" s="28"/>
      <c r="RBD481" s="28"/>
      <c r="RBE481" s="28"/>
      <c r="RBF481" s="28"/>
      <c r="RBG481" s="28"/>
      <c r="RBH481" s="28"/>
      <c r="RBI481" s="28"/>
      <c r="RBJ481" s="28"/>
      <c r="RBK481" s="28"/>
      <c r="RBL481" s="28"/>
      <c r="RBM481" s="28"/>
      <c r="RBN481" s="28"/>
      <c r="RBO481" s="28"/>
      <c r="RBP481" s="28"/>
      <c r="RBQ481" s="28"/>
      <c r="RBR481" s="28"/>
      <c r="RBS481" s="28"/>
      <c r="RBT481" s="28"/>
      <c r="RBU481" s="28"/>
      <c r="RBV481" s="28"/>
      <c r="RBW481" s="28"/>
      <c r="RBX481" s="28"/>
      <c r="RBY481" s="28"/>
      <c r="RBZ481" s="28"/>
      <c r="RCA481" s="28"/>
      <c r="RCB481" s="28"/>
      <c r="RCC481" s="28"/>
      <c r="RCD481" s="28"/>
      <c r="RCE481" s="28"/>
      <c r="RCF481" s="28"/>
      <c r="RCG481" s="28"/>
      <c r="RCH481" s="28"/>
      <c r="RCI481" s="28"/>
      <c r="RCJ481" s="28"/>
      <c r="RCK481" s="28"/>
      <c r="RCL481" s="28"/>
      <c r="RCM481" s="28"/>
      <c r="RCN481" s="28"/>
      <c r="RCO481" s="28"/>
      <c r="RCP481" s="28"/>
      <c r="RCQ481" s="28"/>
      <c r="RCR481" s="28"/>
      <c r="RCS481" s="28"/>
      <c r="RCT481" s="28"/>
      <c r="RCU481" s="28"/>
      <c r="RCV481" s="28"/>
      <c r="RCW481" s="28"/>
      <c r="RCX481" s="28"/>
      <c r="RCY481" s="28"/>
      <c r="RCZ481" s="28"/>
      <c r="RDA481" s="28"/>
      <c r="RDB481" s="28"/>
      <c r="RDC481" s="28"/>
      <c r="RDD481" s="28"/>
      <c r="RDE481" s="28"/>
      <c r="RDF481" s="28"/>
      <c r="RDG481" s="28"/>
      <c r="RDH481" s="28"/>
      <c r="RDI481" s="28"/>
      <c r="RDJ481" s="28"/>
      <c r="RDK481" s="28"/>
      <c r="RDL481" s="28"/>
      <c r="RDM481" s="28"/>
      <c r="RDN481" s="28"/>
      <c r="RDO481" s="28"/>
      <c r="RDP481" s="28"/>
      <c r="RDQ481" s="28"/>
      <c r="RDR481" s="28"/>
      <c r="RDS481" s="28"/>
      <c r="RDT481" s="28"/>
      <c r="RDU481" s="28"/>
      <c r="RDV481" s="28"/>
      <c r="RDW481" s="28"/>
      <c r="RDX481" s="28"/>
      <c r="RDY481" s="28"/>
      <c r="RDZ481" s="28"/>
      <c r="REA481" s="28"/>
      <c r="REB481" s="28"/>
      <c r="REC481" s="28"/>
      <c r="RED481" s="28"/>
      <c r="REE481" s="28"/>
      <c r="REF481" s="28"/>
      <c r="REG481" s="28"/>
      <c r="REH481" s="28"/>
      <c r="REI481" s="28"/>
      <c r="REJ481" s="28"/>
      <c r="REK481" s="28"/>
      <c r="REL481" s="28"/>
      <c r="REM481" s="28"/>
      <c r="REN481" s="28"/>
      <c r="REO481" s="28"/>
      <c r="REP481" s="28"/>
      <c r="REQ481" s="28"/>
      <c r="RER481" s="28"/>
      <c r="RES481" s="28"/>
      <c r="RET481" s="28"/>
      <c r="REU481" s="28"/>
      <c r="REV481" s="28"/>
      <c r="REW481" s="28"/>
      <c r="REX481" s="28"/>
      <c r="REY481" s="28"/>
      <c r="REZ481" s="28"/>
      <c r="RFA481" s="28"/>
      <c r="RFB481" s="28"/>
      <c r="RFC481" s="28"/>
      <c r="RFD481" s="28"/>
      <c r="RFE481" s="28"/>
      <c r="RFF481" s="28"/>
      <c r="RFG481" s="28"/>
      <c r="RFH481" s="28"/>
      <c r="RFI481" s="28"/>
      <c r="RFJ481" s="28"/>
      <c r="RFK481" s="28"/>
      <c r="RFL481" s="28"/>
      <c r="RFM481" s="28"/>
      <c r="RFN481" s="28"/>
      <c r="RFO481" s="28"/>
      <c r="RFP481" s="28"/>
      <c r="RFQ481" s="28"/>
      <c r="RFR481" s="28"/>
      <c r="RFS481" s="28"/>
      <c r="RFT481" s="28"/>
      <c r="RFU481" s="28"/>
      <c r="RFV481" s="28"/>
      <c r="RFW481" s="28"/>
      <c r="RFX481" s="28"/>
      <c r="RFY481" s="28"/>
      <c r="RFZ481" s="28"/>
      <c r="RGA481" s="28"/>
      <c r="RGB481" s="28"/>
      <c r="RGC481" s="28"/>
      <c r="RGD481" s="28"/>
      <c r="RGE481" s="28"/>
      <c r="RGF481" s="28"/>
      <c r="RGG481" s="28"/>
      <c r="RGH481" s="28"/>
      <c r="RGI481" s="28"/>
      <c r="RGJ481" s="28"/>
      <c r="RGK481" s="28"/>
      <c r="RGL481" s="28"/>
      <c r="RGM481" s="28"/>
      <c r="RGN481" s="28"/>
      <c r="RGO481" s="28"/>
      <c r="RGP481" s="28"/>
      <c r="RGQ481" s="28"/>
      <c r="RGR481" s="28"/>
      <c r="RGS481" s="28"/>
      <c r="RGT481" s="28"/>
      <c r="RGU481" s="28"/>
      <c r="RGV481" s="28"/>
      <c r="RGW481" s="28"/>
      <c r="RGX481" s="28"/>
      <c r="RGY481" s="28"/>
      <c r="RGZ481" s="28"/>
      <c r="RHA481" s="28"/>
      <c r="RHB481" s="28"/>
      <c r="RHC481" s="28"/>
      <c r="RHD481" s="28"/>
      <c r="RHE481" s="28"/>
      <c r="RHF481" s="28"/>
      <c r="RHG481" s="28"/>
      <c r="RHH481" s="28"/>
      <c r="RHI481" s="28"/>
      <c r="RHJ481" s="28"/>
      <c r="RHK481" s="28"/>
      <c r="RHL481" s="28"/>
      <c r="RHM481" s="28"/>
      <c r="RHN481" s="28"/>
      <c r="RHO481" s="28"/>
      <c r="RHP481" s="28"/>
      <c r="RHQ481" s="28"/>
      <c r="RHR481" s="28"/>
      <c r="RHS481" s="28"/>
      <c r="RHT481" s="28"/>
      <c r="RHU481" s="28"/>
      <c r="RHV481" s="28"/>
      <c r="RHW481" s="28"/>
      <c r="RHX481" s="28"/>
      <c r="RHY481" s="28"/>
      <c r="RHZ481" s="28"/>
      <c r="RIA481" s="28"/>
      <c r="RIB481" s="28"/>
      <c r="RIC481" s="28"/>
      <c r="RID481" s="28"/>
      <c r="RIE481" s="28"/>
      <c r="RIF481" s="28"/>
      <c r="RIG481" s="28"/>
      <c r="RIH481" s="28"/>
      <c r="RII481" s="28"/>
      <c r="RIJ481" s="28"/>
      <c r="RIK481" s="28"/>
      <c r="RIL481" s="28"/>
      <c r="RIM481" s="28"/>
      <c r="RIN481" s="28"/>
      <c r="RIO481" s="28"/>
      <c r="RIP481" s="28"/>
      <c r="RIQ481" s="28"/>
      <c r="RIR481" s="28"/>
      <c r="RIS481" s="28"/>
      <c r="RIT481" s="28"/>
      <c r="RIU481" s="28"/>
      <c r="RIV481" s="28"/>
      <c r="RIW481" s="28"/>
      <c r="RIX481" s="28"/>
      <c r="RIY481" s="28"/>
      <c r="RIZ481" s="28"/>
      <c r="RJA481" s="28"/>
      <c r="RJB481" s="28"/>
      <c r="RJC481" s="28"/>
      <c r="RJD481" s="28"/>
      <c r="RJE481" s="28"/>
      <c r="RJF481" s="28"/>
      <c r="RJG481" s="28"/>
      <c r="RJH481" s="28"/>
      <c r="RJI481" s="28"/>
      <c r="RJJ481" s="28"/>
      <c r="RJK481" s="28"/>
      <c r="RJL481" s="28"/>
      <c r="RJM481" s="28"/>
      <c r="RJN481" s="28"/>
      <c r="RJO481" s="28"/>
      <c r="RJP481" s="28"/>
      <c r="RJQ481" s="28"/>
      <c r="RJR481" s="28"/>
      <c r="RJS481" s="28"/>
      <c r="RJT481" s="28"/>
      <c r="RJU481" s="28"/>
      <c r="RJV481" s="28"/>
      <c r="RJW481" s="28"/>
      <c r="RJX481" s="28"/>
      <c r="RJY481" s="28"/>
      <c r="RJZ481" s="28"/>
      <c r="RKA481" s="28"/>
      <c r="RKB481" s="28"/>
      <c r="RKC481" s="28"/>
      <c r="RKD481" s="28"/>
      <c r="RKE481" s="28"/>
      <c r="RKF481" s="28"/>
      <c r="RKG481" s="28"/>
      <c r="RKH481" s="28"/>
      <c r="RKI481" s="28"/>
      <c r="RKJ481" s="28"/>
      <c r="RKK481" s="28"/>
      <c r="RKL481" s="28"/>
      <c r="RKM481" s="28"/>
      <c r="RKN481" s="28"/>
      <c r="RKO481" s="28"/>
      <c r="RKP481" s="28"/>
      <c r="RKQ481" s="28"/>
      <c r="RKR481" s="28"/>
      <c r="RKS481" s="28"/>
      <c r="RKT481" s="28"/>
      <c r="RKU481" s="28"/>
      <c r="RKV481" s="28"/>
      <c r="RKW481" s="28"/>
      <c r="RKX481" s="28"/>
      <c r="RKY481" s="28"/>
      <c r="RKZ481" s="28"/>
      <c r="RLA481" s="28"/>
      <c r="RLB481" s="28"/>
      <c r="RLC481" s="28"/>
      <c r="RLD481" s="28"/>
      <c r="RLE481" s="28"/>
      <c r="RLF481" s="28"/>
      <c r="RLG481" s="28"/>
      <c r="RLH481" s="28"/>
      <c r="RLI481" s="28"/>
      <c r="RLJ481" s="28"/>
      <c r="RLK481" s="28"/>
      <c r="RLL481" s="28"/>
      <c r="RLM481" s="28"/>
      <c r="RLN481" s="28"/>
      <c r="RLO481" s="28"/>
      <c r="RLP481" s="28"/>
      <c r="RLQ481" s="28"/>
      <c r="RLR481" s="28"/>
      <c r="RLS481" s="28"/>
      <c r="RLT481" s="28"/>
      <c r="RLU481" s="28"/>
      <c r="RLV481" s="28"/>
      <c r="RLW481" s="28"/>
      <c r="RLX481" s="28"/>
      <c r="RLY481" s="28"/>
      <c r="RLZ481" s="28"/>
      <c r="RMA481" s="28"/>
      <c r="RMB481" s="28"/>
      <c r="RMC481" s="28"/>
      <c r="RMD481" s="28"/>
      <c r="RME481" s="28"/>
      <c r="RMF481" s="28"/>
      <c r="RMG481" s="28"/>
      <c r="RMH481" s="28"/>
      <c r="RMI481" s="28"/>
      <c r="RMJ481" s="28"/>
      <c r="RMK481" s="28"/>
      <c r="RML481" s="28"/>
      <c r="RMM481" s="28"/>
      <c r="RMN481" s="28"/>
      <c r="RMO481" s="28"/>
      <c r="RMP481" s="28"/>
      <c r="RMQ481" s="28"/>
      <c r="RMR481" s="28"/>
      <c r="RMS481" s="28"/>
      <c r="RMT481" s="28"/>
      <c r="RMU481" s="28"/>
      <c r="RMV481" s="28"/>
      <c r="RMW481" s="28"/>
      <c r="RMX481" s="28"/>
      <c r="RMY481" s="28"/>
      <c r="RMZ481" s="28"/>
      <c r="RNA481" s="28"/>
      <c r="RNB481" s="28"/>
      <c r="RNC481" s="28"/>
      <c r="RND481" s="28"/>
      <c r="RNE481" s="28"/>
      <c r="RNF481" s="28"/>
      <c r="RNG481" s="28"/>
      <c r="RNH481" s="28"/>
      <c r="RNI481" s="28"/>
      <c r="RNJ481" s="28"/>
      <c r="RNK481" s="28"/>
      <c r="RNL481" s="28"/>
      <c r="RNM481" s="28"/>
      <c r="RNN481" s="28"/>
      <c r="RNO481" s="28"/>
      <c r="RNP481" s="28"/>
      <c r="RNQ481" s="28"/>
      <c r="RNR481" s="28"/>
      <c r="RNS481" s="28"/>
      <c r="RNT481" s="28"/>
      <c r="RNU481" s="28"/>
      <c r="RNV481" s="28"/>
      <c r="RNW481" s="28"/>
      <c r="RNX481" s="28"/>
      <c r="RNY481" s="28"/>
      <c r="RNZ481" s="28"/>
      <c r="ROA481" s="28"/>
      <c r="ROB481" s="28"/>
      <c r="ROC481" s="28"/>
      <c r="ROD481" s="28"/>
      <c r="ROE481" s="28"/>
      <c r="ROF481" s="28"/>
      <c r="ROG481" s="28"/>
      <c r="ROH481" s="28"/>
      <c r="ROI481" s="28"/>
      <c r="ROJ481" s="28"/>
      <c r="ROK481" s="28"/>
      <c r="ROL481" s="28"/>
      <c r="ROM481" s="28"/>
      <c r="RON481" s="28"/>
      <c r="ROO481" s="28"/>
      <c r="ROP481" s="28"/>
      <c r="ROQ481" s="28"/>
      <c r="ROR481" s="28"/>
      <c r="ROS481" s="28"/>
      <c r="ROT481" s="28"/>
      <c r="ROU481" s="28"/>
      <c r="ROV481" s="28"/>
      <c r="ROW481" s="28"/>
      <c r="ROX481" s="28"/>
      <c r="ROY481" s="28"/>
      <c r="ROZ481" s="28"/>
      <c r="RPA481" s="28"/>
      <c r="RPB481" s="28"/>
      <c r="RPC481" s="28"/>
      <c r="RPD481" s="28"/>
      <c r="RPE481" s="28"/>
      <c r="RPF481" s="28"/>
      <c r="RPG481" s="28"/>
      <c r="RPH481" s="28"/>
      <c r="RPI481" s="28"/>
      <c r="RPJ481" s="28"/>
      <c r="RPK481" s="28"/>
      <c r="RPL481" s="28"/>
      <c r="RPM481" s="28"/>
      <c r="RPN481" s="28"/>
      <c r="RPO481" s="28"/>
      <c r="RPP481" s="28"/>
      <c r="RPQ481" s="28"/>
      <c r="RPR481" s="28"/>
      <c r="RPS481" s="28"/>
      <c r="RPT481" s="28"/>
      <c r="RPU481" s="28"/>
      <c r="RPV481" s="28"/>
      <c r="RPW481" s="28"/>
      <c r="RPX481" s="28"/>
      <c r="RPY481" s="28"/>
      <c r="RPZ481" s="28"/>
      <c r="RQA481" s="28"/>
      <c r="RQB481" s="28"/>
      <c r="RQC481" s="28"/>
      <c r="RQD481" s="28"/>
      <c r="RQE481" s="28"/>
      <c r="RQF481" s="28"/>
      <c r="RQG481" s="28"/>
      <c r="RQH481" s="28"/>
      <c r="RQI481" s="28"/>
      <c r="RQJ481" s="28"/>
      <c r="RQK481" s="28"/>
      <c r="RQL481" s="28"/>
      <c r="RQM481" s="28"/>
      <c r="RQN481" s="28"/>
      <c r="RQO481" s="28"/>
      <c r="RQP481" s="28"/>
      <c r="RQQ481" s="28"/>
      <c r="RQR481" s="28"/>
      <c r="RQS481" s="28"/>
      <c r="RQT481" s="28"/>
      <c r="RQU481" s="28"/>
      <c r="RQV481" s="28"/>
      <c r="RQW481" s="28"/>
      <c r="RQX481" s="28"/>
      <c r="RQY481" s="28"/>
      <c r="RQZ481" s="28"/>
      <c r="RRA481" s="28"/>
      <c r="RRB481" s="28"/>
      <c r="RRC481" s="28"/>
      <c r="RRD481" s="28"/>
      <c r="RRE481" s="28"/>
      <c r="RRF481" s="28"/>
      <c r="RRG481" s="28"/>
      <c r="RRH481" s="28"/>
      <c r="RRI481" s="28"/>
      <c r="RRJ481" s="28"/>
      <c r="RRK481" s="28"/>
      <c r="RRL481" s="28"/>
      <c r="RRM481" s="28"/>
      <c r="RRN481" s="28"/>
      <c r="RRO481" s="28"/>
      <c r="RRP481" s="28"/>
      <c r="RRQ481" s="28"/>
      <c r="RRR481" s="28"/>
      <c r="RRS481" s="28"/>
      <c r="RRT481" s="28"/>
      <c r="RRU481" s="28"/>
      <c r="RRV481" s="28"/>
      <c r="RRW481" s="28"/>
      <c r="RRX481" s="28"/>
      <c r="RRY481" s="28"/>
      <c r="RRZ481" s="28"/>
      <c r="RSA481" s="28"/>
      <c r="RSB481" s="28"/>
      <c r="RSC481" s="28"/>
      <c r="RSD481" s="28"/>
      <c r="RSE481" s="28"/>
      <c r="RSF481" s="28"/>
      <c r="RSG481" s="28"/>
      <c r="RSH481" s="28"/>
      <c r="RSI481" s="28"/>
      <c r="RSJ481" s="28"/>
      <c r="RSK481" s="28"/>
      <c r="RSL481" s="28"/>
      <c r="RSM481" s="28"/>
      <c r="RSN481" s="28"/>
      <c r="RSO481" s="28"/>
      <c r="RSP481" s="28"/>
      <c r="RSQ481" s="28"/>
      <c r="RSR481" s="28"/>
      <c r="RSS481" s="28"/>
      <c r="RST481" s="28"/>
      <c r="RSU481" s="28"/>
      <c r="RSV481" s="28"/>
      <c r="RSW481" s="28"/>
      <c r="RSX481" s="28"/>
      <c r="RSY481" s="28"/>
      <c r="RSZ481" s="28"/>
      <c r="RTA481" s="28"/>
      <c r="RTB481" s="28"/>
      <c r="RTC481" s="28"/>
      <c r="RTD481" s="28"/>
      <c r="RTE481" s="28"/>
      <c r="RTF481" s="28"/>
      <c r="RTG481" s="28"/>
      <c r="RTH481" s="28"/>
      <c r="RTI481" s="28"/>
      <c r="RTJ481" s="28"/>
      <c r="RTK481" s="28"/>
      <c r="RTL481" s="28"/>
      <c r="RTM481" s="28"/>
      <c r="RTN481" s="28"/>
      <c r="RTO481" s="28"/>
      <c r="RTP481" s="28"/>
      <c r="RTQ481" s="28"/>
      <c r="RTR481" s="28"/>
      <c r="RTS481" s="28"/>
      <c r="RTT481" s="28"/>
      <c r="RTU481" s="28"/>
      <c r="RTV481" s="28"/>
      <c r="RTW481" s="28"/>
      <c r="RTX481" s="28"/>
      <c r="RTY481" s="28"/>
      <c r="RTZ481" s="28"/>
      <c r="RUA481" s="28"/>
      <c r="RUB481" s="28"/>
      <c r="RUC481" s="28"/>
      <c r="RUD481" s="28"/>
      <c r="RUE481" s="28"/>
      <c r="RUF481" s="28"/>
      <c r="RUG481" s="28"/>
      <c r="RUH481" s="28"/>
      <c r="RUI481" s="28"/>
      <c r="RUJ481" s="28"/>
      <c r="RUK481" s="28"/>
      <c r="RUL481" s="28"/>
      <c r="RUM481" s="28"/>
      <c r="RUN481" s="28"/>
      <c r="RUO481" s="28"/>
      <c r="RUP481" s="28"/>
      <c r="RUQ481" s="28"/>
      <c r="RUR481" s="28"/>
      <c r="RUS481" s="28"/>
      <c r="RUT481" s="28"/>
      <c r="RUU481" s="28"/>
      <c r="RUV481" s="28"/>
      <c r="RUW481" s="28"/>
      <c r="RUX481" s="28"/>
      <c r="RUY481" s="28"/>
      <c r="RUZ481" s="28"/>
      <c r="RVA481" s="28"/>
      <c r="RVB481" s="28"/>
      <c r="RVC481" s="28"/>
      <c r="RVD481" s="28"/>
      <c r="RVE481" s="28"/>
      <c r="RVF481" s="28"/>
      <c r="RVG481" s="28"/>
      <c r="RVH481" s="28"/>
      <c r="RVI481" s="28"/>
      <c r="RVJ481" s="28"/>
      <c r="RVK481" s="28"/>
      <c r="RVL481" s="28"/>
      <c r="RVM481" s="28"/>
      <c r="RVN481" s="28"/>
      <c r="RVO481" s="28"/>
      <c r="RVP481" s="28"/>
      <c r="RVQ481" s="28"/>
      <c r="RVR481" s="28"/>
      <c r="RVS481" s="28"/>
      <c r="RVT481" s="28"/>
      <c r="RVU481" s="28"/>
      <c r="RVV481" s="28"/>
      <c r="RVW481" s="28"/>
      <c r="RVX481" s="28"/>
      <c r="RVY481" s="28"/>
      <c r="RVZ481" s="28"/>
      <c r="RWA481" s="28"/>
      <c r="RWB481" s="28"/>
      <c r="RWC481" s="28"/>
      <c r="RWD481" s="28"/>
      <c r="RWE481" s="28"/>
      <c r="RWF481" s="28"/>
      <c r="RWG481" s="28"/>
      <c r="RWH481" s="28"/>
      <c r="RWI481" s="28"/>
      <c r="RWJ481" s="28"/>
      <c r="RWK481" s="28"/>
      <c r="RWL481" s="28"/>
      <c r="RWM481" s="28"/>
      <c r="RWN481" s="28"/>
      <c r="RWO481" s="28"/>
      <c r="RWP481" s="28"/>
      <c r="RWQ481" s="28"/>
      <c r="RWR481" s="28"/>
      <c r="RWS481" s="28"/>
      <c r="RWT481" s="28"/>
      <c r="RWU481" s="28"/>
      <c r="RWV481" s="28"/>
      <c r="RWW481" s="28"/>
      <c r="RWX481" s="28"/>
      <c r="RWY481" s="28"/>
      <c r="RWZ481" s="28"/>
      <c r="RXA481" s="28"/>
      <c r="RXB481" s="28"/>
      <c r="RXC481" s="28"/>
      <c r="RXD481" s="28"/>
      <c r="RXE481" s="28"/>
      <c r="RXF481" s="28"/>
      <c r="RXG481" s="28"/>
      <c r="RXH481" s="28"/>
      <c r="RXI481" s="28"/>
      <c r="RXJ481" s="28"/>
      <c r="RXK481" s="28"/>
      <c r="RXL481" s="28"/>
      <c r="RXM481" s="28"/>
      <c r="RXN481" s="28"/>
      <c r="RXO481" s="28"/>
      <c r="RXP481" s="28"/>
      <c r="RXQ481" s="28"/>
      <c r="RXR481" s="28"/>
      <c r="RXS481" s="28"/>
      <c r="RXT481" s="28"/>
      <c r="RXU481" s="28"/>
      <c r="RXV481" s="28"/>
      <c r="RXW481" s="28"/>
      <c r="RXX481" s="28"/>
      <c r="RXY481" s="28"/>
      <c r="RXZ481" s="28"/>
      <c r="RYA481" s="28"/>
      <c r="RYB481" s="28"/>
      <c r="RYC481" s="28"/>
      <c r="RYD481" s="28"/>
      <c r="RYE481" s="28"/>
      <c r="RYF481" s="28"/>
      <c r="RYG481" s="28"/>
      <c r="RYH481" s="28"/>
      <c r="RYI481" s="28"/>
      <c r="RYJ481" s="28"/>
      <c r="RYK481" s="28"/>
      <c r="RYL481" s="28"/>
      <c r="RYM481" s="28"/>
      <c r="RYN481" s="28"/>
      <c r="RYO481" s="28"/>
      <c r="RYP481" s="28"/>
      <c r="RYQ481" s="28"/>
      <c r="RYR481" s="28"/>
      <c r="RYS481" s="28"/>
      <c r="RYT481" s="28"/>
      <c r="RYU481" s="28"/>
      <c r="RYV481" s="28"/>
      <c r="RYW481" s="28"/>
      <c r="RYX481" s="28"/>
      <c r="RYY481" s="28"/>
      <c r="RYZ481" s="28"/>
      <c r="RZA481" s="28"/>
      <c r="RZB481" s="28"/>
      <c r="RZC481" s="28"/>
      <c r="RZD481" s="28"/>
      <c r="RZE481" s="28"/>
      <c r="RZF481" s="28"/>
      <c r="RZG481" s="28"/>
      <c r="RZH481" s="28"/>
      <c r="RZI481" s="28"/>
      <c r="RZJ481" s="28"/>
      <c r="RZK481" s="28"/>
      <c r="RZL481" s="28"/>
      <c r="RZM481" s="28"/>
      <c r="RZN481" s="28"/>
      <c r="RZO481" s="28"/>
      <c r="RZP481" s="28"/>
      <c r="RZQ481" s="28"/>
      <c r="RZR481" s="28"/>
      <c r="RZS481" s="28"/>
      <c r="RZT481" s="28"/>
      <c r="RZU481" s="28"/>
      <c r="RZV481" s="28"/>
      <c r="RZW481" s="28"/>
      <c r="RZX481" s="28"/>
      <c r="RZY481" s="28"/>
      <c r="RZZ481" s="28"/>
      <c r="SAA481" s="28"/>
      <c r="SAB481" s="28"/>
      <c r="SAC481" s="28"/>
      <c r="SAD481" s="28"/>
      <c r="SAE481" s="28"/>
      <c r="SAF481" s="28"/>
      <c r="SAG481" s="28"/>
      <c r="SAH481" s="28"/>
      <c r="SAI481" s="28"/>
      <c r="SAJ481" s="28"/>
      <c r="SAK481" s="28"/>
      <c r="SAL481" s="28"/>
      <c r="SAM481" s="28"/>
      <c r="SAN481" s="28"/>
      <c r="SAO481" s="28"/>
      <c r="SAP481" s="28"/>
      <c r="SAQ481" s="28"/>
      <c r="SAR481" s="28"/>
      <c r="SAS481" s="28"/>
      <c r="SAT481" s="28"/>
      <c r="SAU481" s="28"/>
      <c r="SAV481" s="28"/>
      <c r="SAW481" s="28"/>
      <c r="SAX481" s="28"/>
      <c r="SAY481" s="28"/>
      <c r="SAZ481" s="28"/>
      <c r="SBA481" s="28"/>
      <c r="SBB481" s="28"/>
      <c r="SBC481" s="28"/>
      <c r="SBD481" s="28"/>
      <c r="SBE481" s="28"/>
      <c r="SBF481" s="28"/>
      <c r="SBG481" s="28"/>
      <c r="SBH481" s="28"/>
      <c r="SBI481" s="28"/>
      <c r="SBJ481" s="28"/>
      <c r="SBK481" s="28"/>
      <c r="SBL481" s="28"/>
      <c r="SBM481" s="28"/>
      <c r="SBN481" s="28"/>
      <c r="SBO481" s="28"/>
      <c r="SBP481" s="28"/>
      <c r="SBQ481" s="28"/>
      <c r="SBR481" s="28"/>
      <c r="SBS481" s="28"/>
      <c r="SBT481" s="28"/>
      <c r="SBU481" s="28"/>
      <c r="SBV481" s="28"/>
      <c r="SBW481" s="28"/>
      <c r="SBX481" s="28"/>
      <c r="SBY481" s="28"/>
      <c r="SBZ481" s="28"/>
      <c r="SCA481" s="28"/>
      <c r="SCB481" s="28"/>
      <c r="SCC481" s="28"/>
      <c r="SCD481" s="28"/>
      <c r="SCE481" s="28"/>
      <c r="SCF481" s="28"/>
      <c r="SCG481" s="28"/>
      <c r="SCH481" s="28"/>
      <c r="SCI481" s="28"/>
      <c r="SCJ481" s="28"/>
      <c r="SCK481" s="28"/>
      <c r="SCL481" s="28"/>
      <c r="SCM481" s="28"/>
      <c r="SCN481" s="28"/>
      <c r="SCO481" s="28"/>
      <c r="SCP481" s="28"/>
      <c r="SCQ481" s="28"/>
      <c r="SCR481" s="28"/>
      <c r="SCS481" s="28"/>
      <c r="SCT481" s="28"/>
      <c r="SCU481" s="28"/>
      <c r="SCV481" s="28"/>
      <c r="SCW481" s="28"/>
      <c r="SCX481" s="28"/>
      <c r="SCY481" s="28"/>
      <c r="SCZ481" s="28"/>
      <c r="SDA481" s="28"/>
      <c r="SDB481" s="28"/>
      <c r="SDC481" s="28"/>
      <c r="SDD481" s="28"/>
      <c r="SDE481" s="28"/>
      <c r="SDF481" s="28"/>
      <c r="SDG481" s="28"/>
      <c r="SDH481" s="28"/>
      <c r="SDI481" s="28"/>
      <c r="SDJ481" s="28"/>
      <c r="SDK481" s="28"/>
      <c r="SDL481" s="28"/>
      <c r="SDM481" s="28"/>
      <c r="SDN481" s="28"/>
      <c r="SDO481" s="28"/>
      <c r="SDP481" s="28"/>
      <c r="SDQ481" s="28"/>
      <c r="SDR481" s="28"/>
      <c r="SDS481" s="28"/>
      <c r="SDT481" s="28"/>
      <c r="SDU481" s="28"/>
      <c r="SDV481" s="28"/>
      <c r="SDW481" s="28"/>
      <c r="SDX481" s="28"/>
      <c r="SDY481" s="28"/>
      <c r="SDZ481" s="28"/>
      <c r="SEA481" s="28"/>
      <c r="SEB481" s="28"/>
      <c r="SEC481" s="28"/>
      <c r="SED481" s="28"/>
      <c r="SEE481" s="28"/>
      <c r="SEF481" s="28"/>
      <c r="SEG481" s="28"/>
      <c r="SEH481" s="28"/>
      <c r="SEI481" s="28"/>
      <c r="SEJ481" s="28"/>
      <c r="SEK481" s="28"/>
      <c r="SEL481" s="28"/>
      <c r="SEM481" s="28"/>
      <c r="SEN481" s="28"/>
      <c r="SEO481" s="28"/>
      <c r="SEP481" s="28"/>
      <c r="SEQ481" s="28"/>
      <c r="SER481" s="28"/>
      <c r="SES481" s="28"/>
      <c r="SET481" s="28"/>
      <c r="SEU481" s="28"/>
      <c r="SEV481" s="28"/>
      <c r="SEW481" s="28"/>
      <c r="SEX481" s="28"/>
      <c r="SEY481" s="28"/>
      <c r="SEZ481" s="28"/>
      <c r="SFA481" s="28"/>
      <c r="SFB481" s="28"/>
      <c r="SFC481" s="28"/>
      <c r="SFD481" s="28"/>
      <c r="SFE481" s="28"/>
      <c r="SFF481" s="28"/>
      <c r="SFG481" s="28"/>
      <c r="SFH481" s="28"/>
      <c r="SFI481" s="28"/>
      <c r="SFJ481" s="28"/>
      <c r="SFK481" s="28"/>
      <c r="SFL481" s="28"/>
      <c r="SFM481" s="28"/>
      <c r="SFN481" s="28"/>
      <c r="SFO481" s="28"/>
      <c r="SFP481" s="28"/>
      <c r="SFQ481" s="28"/>
      <c r="SFR481" s="28"/>
      <c r="SFS481" s="28"/>
      <c r="SFT481" s="28"/>
      <c r="SFU481" s="28"/>
      <c r="SFV481" s="28"/>
      <c r="SFW481" s="28"/>
      <c r="SFX481" s="28"/>
      <c r="SFY481" s="28"/>
      <c r="SFZ481" s="28"/>
      <c r="SGA481" s="28"/>
      <c r="SGB481" s="28"/>
      <c r="SGC481" s="28"/>
      <c r="SGD481" s="28"/>
      <c r="SGE481" s="28"/>
      <c r="SGF481" s="28"/>
      <c r="SGG481" s="28"/>
      <c r="SGH481" s="28"/>
      <c r="SGI481" s="28"/>
      <c r="SGJ481" s="28"/>
      <c r="SGK481" s="28"/>
      <c r="SGL481" s="28"/>
      <c r="SGM481" s="28"/>
      <c r="SGN481" s="28"/>
      <c r="SGO481" s="28"/>
      <c r="SGP481" s="28"/>
      <c r="SGQ481" s="28"/>
      <c r="SGR481" s="28"/>
      <c r="SGS481" s="28"/>
      <c r="SGT481" s="28"/>
      <c r="SGU481" s="28"/>
      <c r="SGV481" s="28"/>
      <c r="SGW481" s="28"/>
      <c r="SGX481" s="28"/>
      <c r="SGY481" s="28"/>
      <c r="SGZ481" s="28"/>
      <c r="SHA481" s="28"/>
      <c r="SHB481" s="28"/>
      <c r="SHC481" s="28"/>
      <c r="SHD481" s="28"/>
      <c r="SHE481" s="28"/>
      <c r="SHF481" s="28"/>
      <c r="SHG481" s="28"/>
      <c r="SHH481" s="28"/>
      <c r="SHI481" s="28"/>
      <c r="SHJ481" s="28"/>
      <c r="SHK481" s="28"/>
      <c r="SHL481" s="28"/>
      <c r="SHM481" s="28"/>
      <c r="SHN481" s="28"/>
      <c r="SHO481" s="28"/>
      <c r="SHP481" s="28"/>
      <c r="SHQ481" s="28"/>
      <c r="SHR481" s="28"/>
      <c r="SHS481" s="28"/>
      <c r="SHT481" s="28"/>
      <c r="SHU481" s="28"/>
      <c r="SHV481" s="28"/>
      <c r="SHW481" s="28"/>
      <c r="SHX481" s="28"/>
      <c r="SHY481" s="28"/>
      <c r="SHZ481" s="28"/>
      <c r="SIA481" s="28"/>
      <c r="SIB481" s="28"/>
      <c r="SIC481" s="28"/>
      <c r="SID481" s="28"/>
      <c r="SIE481" s="28"/>
      <c r="SIF481" s="28"/>
      <c r="SIG481" s="28"/>
      <c r="SIH481" s="28"/>
      <c r="SII481" s="28"/>
      <c r="SIJ481" s="28"/>
      <c r="SIK481" s="28"/>
      <c r="SIL481" s="28"/>
      <c r="SIM481" s="28"/>
      <c r="SIN481" s="28"/>
      <c r="SIO481" s="28"/>
      <c r="SIP481" s="28"/>
      <c r="SIQ481" s="28"/>
      <c r="SIR481" s="28"/>
      <c r="SIS481" s="28"/>
      <c r="SIT481" s="28"/>
      <c r="SIU481" s="28"/>
      <c r="SIV481" s="28"/>
      <c r="SIW481" s="28"/>
      <c r="SIX481" s="28"/>
      <c r="SIY481" s="28"/>
      <c r="SIZ481" s="28"/>
      <c r="SJA481" s="28"/>
      <c r="SJB481" s="28"/>
      <c r="SJC481" s="28"/>
      <c r="SJD481" s="28"/>
      <c r="SJE481" s="28"/>
      <c r="SJF481" s="28"/>
      <c r="SJG481" s="28"/>
      <c r="SJH481" s="28"/>
      <c r="SJI481" s="28"/>
      <c r="SJJ481" s="28"/>
      <c r="SJK481" s="28"/>
      <c r="SJL481" s="28"/>
      <c r="SJM481" s="28"/>
      <c r="SJN481" s="28"/>
      <c r="SJO481" s="28"/>
      <c r="SJP481" s="28"/>
      <c r="SJQ481" s="28"/>
      <c r="SJR481" s="28"/>
      <c r="SJS481" s="28"/>
      <c r="SJT481" s="28"/>
      <c r="SJU481" s="28"/>
      <c r="SJV481" s="28"/>
      <c r="SJW481" s="28"/>
      <c r="SJX481" s="28"/>
      <c r="SJY481" s="28"/>
      <c r="SJZ481" s="28"/>
      <c r="SKA481" s="28"/>
      <c r="SKB481" s="28"/>
      <c r="SKC481" s="28"/>
      <c r="SKD481" s="28"/>
      <c r="SKE481" s="28"/>
      <c r="SKF481" s="28"/>
      <c r="SKG481" s="28"/>
      <c r="SKH481" s="28"/>
      <c r="SKI481" s="28"/>
      <c r="SKJ481" s="28"/>
      <c r="SKK481" s="28"/>
      <c r="SKL481" s="28"/>
      <c r="SKM481" s="28"/>
      <c r="SKN481" s="28"/>
      <c r="SKO481" s="28"/>
      <c r="SKP481" s="28"/>
      <c r="SKQ481" s="28"/>
      <c r="SKR481" s="28"/>
      <c r="SKS481" s="28"/>
      <c r="SKT481" s="28"/>
      <c r="SKU481" s="28"/>
      <c r="SKV481" s="28"/>
      <c r="SKW481" s="28"/>
      <c r="SKX481" s="28"/>
      <c r="SKY481" s="28"/>
      <c r="SKZ481" s="28"/>
      <c r="SLA481" s="28"/>
      <c r="SLB481" s="28"/>
      <c r="SLC481" s="28"/>
      <c r="SLD481" s="28"/>
      <c r="SLE481" s="28"/>
      <c r="SLF481" s="28"/>
      <c r="SLG481" s="28"/>
      <c r="SLH481" s="28"/>
      <c r="SLI481" s="28"/>
      <c r="SLJ481" s="28"/>
      <c r="SLK481" s="28"/>
      <c r="SLL481" s="28"/>
      <c r="SLM481" s="28"/>
      <c r="SLN481" s="28"/>
      <c r="SLO481" s="28"/>
      <c r="SLP481" s="28"/>
      <c r="SLQ481" s="28"/>
      <c r="SLR481" s="28"/>
      <c r="SLS481" s="28"/>
      <c r="SLT481" s="28"/>
      <c r="SLU481" s="28"/>
      <c r="SLV481" s="28"/>
      <c r="SLW481" s="28"/>
      <c r="SLX481" s="28"/>
      <c r="SLY481" s="28"/>
      <c r="SLZ481" s="28"/>
      <c r="SMA481" s="28"/>
      <c r="SMB481" s="28"/>
      <c r="SMC481" s="28"/>
      <c r="SMD481" s="28"/>
      <c r="SME481" s="28"/>
      <c r="SMF481" s="28"/>
      <c r="SMG481" s="28"/>
      <c r="SMH481" s="28"/>
      <c r="SMI481" s="28"/>
      <c r="SMJ481" s="28"/>
      <c r="SMK481" s="28"/>
      <c r="SML481" s="28"/>
      <c r="SMM481" s="28"/>
      <c r="SMN481" s="28"/>
      <c r="SMO481" s="28"/>
      <c r="SMP481" s="28"/>
      <c r="SMQ481" s="28"/>
      <c r="SMR481" s="28"/>
      <c r="SMS481" s="28"/>
      <c r="SMT481" s="28"/>
      <c r="SMU481" s="28"/>
      <c r="SMV481" s="28"/>
      <c r="SMW481" s="28"/>
      <c r="SMX481" s="28"/>
      <c r="SMY481" s="28"/>
      <c r="SMZ481" s="28"/>
      <c r="SNA481" s="28"/>
      <c r="SNB481" s="28"/>
      <c r="SNC481" s="28"/>
      <c r="SND481" s="28"/>
      <c r="SNE481" s="28"/>
      <c r="SNF481" s="28"/>
      <c r="SNG481" s="28"/>
      <c r="SNH481" s="28"/>
      <c r="SNI481" s="28"/>
      <c r="SNJ481" s="28"/>
      <c r="SNK481" s="28"/>
      <c r="SNL481" s="28"/>
      <c r="SNM481" s="28"/>
      <c r="SNN481" s="28"/>
      <c r="SNO481" s="28"/>
      <c r="SNP481" s="28"/>
      <c r="SNQ481" s="28"/>
      <c r="SNR481" s="28"/>
      <c r="SNS481" s="28"/>
      <c r="SNT481" s="28"/>
      <c r="SNU481" s="28"/>
      <c r="SNV481" s="28"/>
      <c r="SNW481" s="28"/>
      <c r="SNX481" s="28"/>
      <c r="SNY481" s="28"/>
      <c r="SNZ481" s="28"/>
      <c r="SOA481" s="28"/>
      <c r="SOB481" s="28"/>
      <c r="SOC481" s="28"/>
      <c r="SOD481" s="28"/>
      <c r="SOE481" s="28"/>
      <c r="SOF481" s="28"/>
      <c r="SOG481" s="28"/>
      <c r="SOH481" s="28"/>
      <c r="SOI481" s="28"/>
      <c r="SOJ481" s="28"/>
      <c r="SOK481" s="28"/>
      <c r="SOL481" s="28"/>
      <c r="SOM481" s="28"/>
      <c r="SON481" s="28"/>
      <c r="SOO481" s="28"/>
      <c r="SOP481" s="28"/>
      <c r="SOQ481" s="28"/>
      <c r="SOR481" s="28"/>
      <c r="SOS481" s="28"/>
      <c r="SOT481" s="28"/>
      <c r="SOU481" s="28"/>
      <c r="SOV481" s="28"/>
      <c r="SOW481" s="28"/>
      <c r="SOX481" s="28"/>
      <c r="SOY481" s="28"/>
      <c r="SOZ481" s="28"/>
      <c r="SPA481" s="28"/>
      <c r="SPB481" s="28"/>
      <c r="SPC481" s="28"/>
      <c r="SPD481" s="28"/>
      <c r="SPE481" s="28"/>
      <c r="SPF481" s="28"/>
      <c r="SPG481" s="28"/>
      <c r="SPH481" s="28"/>
      <c r="SPI481" s="28"/>
      <c r="SPJ481" s="28"/>
      <c r="SPK481" s="28"/>
      <c r="SPL481" s="28"/>
      <c r="SPM481" s="28"/>
      <c r="SPN481" s="28"/>
      <c r="SPO481" s="28"/>
      <c r="SPP481" s="28"/>
      <c r="SPQ481" s="28"/>
      <c r="SPR481" s="28"/>
      <c r="SPS481" s="28"/>
      <c r="SPT481" s="28"/>
      <c r="SPU481" s="28"/>
      <c r="SPV481" s="28"/>
      <c r="SPW481" s="28"/>
      <c r="SPX481" s="28"/>
      <c r="SPY481" s="28"/>
      <c r="SPZ481" s="28"/>
      <c r="SQA481" s="28"/>
      <c r="SQB481" s="28"/>
      <c r="SQC481" s="28"/>
      <c r="SQD481" s="28"/>
      <c r="SQE481" s="28"/>
      <c r="SQF481" s="28"/>
      <c r="SQG481" s="28"/>
      <c r="SQH481" s="28"/>
      <c r="SQI481" s="28"/>
      <c r="SQJ481" s="28"/>
      <c r="SQK481" s="28"/>
      <c r="SQL481" s="28"/>
      <c r="SQM481" s="28"/>
      <c r="SQN481" s="28"/>
      <c r="SQO481" s="28"/>
      <c r="SQP481" s="28"/>
      <c r="SQQ481" s="28"/>
      <c r="SQR481" s="28"/>
      <c r="SQS481" s="28"/>
      <c r="SQT481" s="28"/>
      <c r="SQU481" s="28"/>
      <c r="SQV481" s="28"/>
      <c r="SQW481" s="28"/>
      <c r="SQX481" s="28"/>
      <c r="SQY481" s="28"/>
      <c r="SQZ481" s="28"/>
      <c r="SRA481" s="28"/>
      <c r="SRB481" s="28"/>
      <c r="SRC481" s="28"/>
      <c r="SRD481" s="28"/>
      <c r="SRE481" s="28"/>
      <c r="SRF481" s="28"/>
      <c r="SRG481" s="28"/>
      <c r="SRH481" s="28"/>
      <c r="SRI481" s="28"/>
      <c r="SRJ481" s="28"/>
      <c r="SRK481" s="28"/>
      <c r="SRL481" s="28"/>
      <c r="SRM481" s="28"/>
      <c r="SRN481" s="28"/>
      <c r="SRO481" s="28"/>
      <c r="SRP481" s="28"/>
      <c r="SRQ481" s="28"/>
      <c r="SRR481" s="28"/>
      <c r="SRS481" s="28"/>
      <c r="SRT481" s="28"/>
      <c r="SRU481" s="28"/>
      <c r="SRV481" s="28"/>
      <c r="SRW481" s="28"/>
      <c r="SRX481" s="28"/>
      <c r="SRY481" s="28"/>
      <c r="SRZ481" s="28"/>
      <c r="SSA481" s="28"/>
      <c r="SSB481" s="28"/>
      <c r="SSC481" s="28"/>
      <c r="SSD481" s="28"/>
      <c r="SSE481" s="28"/>
      <c r="SSF481" s="28"/>
      <c r="SSG481" s="28"/>
      <c r="SSH481" s="28"/>
      <c r="SSI481" s="28"/>
      <c r="SSJ481" s="28"/>
      <c r="SSK481" s="28"/>
      <c r="SSL481" s="28"/>
      <c r="SSM481" s="28"/>
      <c r="SSN481" s="28"/>
      <c r="SSO481" s="28"/>
      <c r="SSP481" s="28"/>
      <c r="SSQ481" s="28"/>
      <c r="SSR481" s="28"/>
      <c r="SSS481" s="28"/>
      <c r="SST481" s="28"/>
      <c r="SSU481" s="28"/>
      <c r="SSV481" s="28"/>
      <c r="SSW481" s="28"/>
      <c r="SSX481" s="28"/>
      <c r="SSY481" s="28"/>
      <c r="SSZ481" s="28"/>
      <c r="STA481" s="28"/>
      <c r="STB481" s="28"/>
      <c r="STC481" s="28"/>
      <c r="STD481" s="28"/>
      <c r="STE481" s="28"/>
      <c r="STF481" s="28"/>
      <c r="STG481" s="28"/>
      <c r="STH481" s="28"/>
      <c r="STI481" s="28"/>
      <c r="STJ481" s="28"/>
      <c r="STK481" s="28"/>
      <c r="STL481" s="28"/>
      <c r="STM481" s="28"/>
      <c r="STN481" s="28"/>
      <c r="STO481" s="28"/>
      <c r="STP481" s="28"/>
      <c r="STQ481" s="28"/>
      <c r="STR481" s="28"/>
      <c r="STS481" s="28"/>
      <c r="STT481" s="28"/>
      <c r="STU481" s="28"/>
      <c r="STV481" s="28"/>
      <c r="STW481" s="28"/>
      <c r="STX481" s="28"/>
      <c r="STY481" s="28"/>
      <c r="STZ481" s="28"/>
      <c r="SUA481" s="28"/>
      <c r="SUB481" s="28"/>
      <c r="SUC481" s="28"/>
      <c r="SUD481" s="28"/>
      <c r="SUE481" s="28"/>
      <c r="SUF481" s="28"/>
      <c r="SUG481" s="28"/>
      <c r="SUH481" s="28"/>
      <c r="SUI481" s="28"/>
      <c r="SUJ481" s="28"/>
      <c r="SUK481" s="28"/>
      <c r="SUL481" s="28"/>
      <c r="SUM481" s="28"/>
      <c r="SUN481" s="28"/>
      <c r="SUO481" s="28"/>
      <c r="SUP481" s="28"/>
      <c r="SUQ481" s="28"/>
      <c r="SUR481" s="28"/>
      <c r="SUS481" s="28"/>
      <c r="SUT481" s="28"/>
      <c r="SUU481" s="28"/>
      <c r="SUV481" s="28"/>
      <c r="SUW481" s="28"/>
      <c r="SUX481" s="28"/>
      <c r="SUY481" s="28"/>
      <c r="SUZ481" s="28"/>
      <c r="SVA481" s="28"/>
      <c r="SVB481" s="28"/>
      <c r="SVC481" s="28"/>
      <c r="SVD481" s="28"/>
      <c r="SVE481" s="28"/>
      <c r="SVF481" s="28"/>
      <c r="SVG481" s="28"/>
      <c r="SVH481" s="28"/>
      <c r="SVI481" s="28"/>
      <c r="SVJ481" s="28"/>
      <c r="SVK481" s="28"/>
      <c r="SVL481" s="28"/>
      <c r="SVM481" s="28"/>
      <c r="SVN481" s="28"/>
      <c r="SVO481" s="28"/>
      <c r="SVP481" s="28"/>
      <c r="SVQ481" s="28"/>
      <c r="SVR481" s="28"/>
      <c r="SVS481" s="28"/>
      <c r="SVT481" s="28"/>
      <c r="SVU481" s="28"/>
      <c r="SVV481" s="28"/>
      <c r="SVW481" s="28"/>
      <c r="SVX481" s="28"/>
      <c r="SVY481" s="28"/>
      <c r="SVZ481" s="28"/>
      <c r="SWA481" s="28"/>
      <c r="SWB481" s="28"/>
      <c r="SWC481" s="28"/>
      <c r="SWD481" s="28"/>
      <c r="SWE481" s="28"/>
      <c r="SWF481" s="28"/>
      <c r="SWG481" s="28"/>
      <c r="SWH481" s="28"/>
      <c r="SWI481" s="28"/>
      <c r="SWJ481" s="28"/>
      <c r="SWK481" s="28"/>
      <c r="SWL481" s="28"/>
      <c r="SWM481" s="28"/>
      <c r="SWN481" s="28"/>
      <c r="SWO481" s="28"/>
      <c r="SWP481" s="28"/>
      <c r="SWQ481" s="28"/>
      <c r="SWR481" s="28"/>
      <c r="SWS481" s="28"/>
      <c r="SWT481" s="28"/>
      <c r="SWU481" s="28"/>
      <c r="SWV481" s="28"/>
      <c r="SWW481" s="28"/>
      <c r="SWX481" s="28"/>
      <c r="SWY481" s="28"/>
      <c r="SWZ481" s="28"/>
      <c r="SXA481" s="28"/>
      <c r="SXB481" s="28"/>
      <c r="SXC481" s="28"/>
      <c r="SXD481" s="28"/>
      <c r="SXE481" s="28"/>
      <c r="SXF481" s="28"/>
      <c r="SXG481" s="28"/>
      <c r="SXH481" s="28"/>
      <c r="SXI481" s="28"/>
      <c r="SXJ481" s="28"/>
      <c r="SXK481" s="28"/>
      <c r="SXL481" s="28"/>
      <c r="SXM481" s="28"/>
      <c r="SXN481" s="28"/>
      <c r="SXO481" s="28"/>
      <c r="SXP481" s="28"/>
      <c r="SXQ481" s="28"/>
      <c r="SXR481" s="28"/>
      <c r="SXS481" s="28"/>
      <c r="SXT481" s="28"/>
      <c r="SXU481" s="28"/>
      <c r="SXV481" s="28"/>
      <c r="SXW481" s="28"/>
      <c r="SXX481" s="28"/>
      <c r="SXY481" s="28"/>
      <c r="SXZ481" s="28"/>
      <c r="SYA481" s="28"/>
      <c r="SYB481" s="28"/>
      <c r="SYC481" s="28"/>
      <c r="SYD481" s="28"/>
      <c r="SYE481" s="28"/>
      <c r="SYF481" s="28"/>
      <c r="SYG481" s="28"/>
      <c r="SYH481" s="28"/>
      <c r="SYI481" s="28"/>
      <c r="SYJ481" s="28"/>
      <c r="SYK481" s="28"/>
      <c r="SYL481" s="28"/>
      <c r="SYM481" s="28"/>
      <c r="SYN481" s="28"/>
      <c r="SYO481" s="28"/>
      <c r="SYP481" s="28"/>
      <c r="SYQ481" s="28"/>
      <c r="SYR481" s="28"/>
      <c r="SYS481" s="28"/>
      <c r="SYT481" s="28"/>
      <c r="SYU481" s="28"/>
      <c r="SYV481" s="28"/>
      <c r="SYW481" s="28"/>
      <c r="SYX481" s="28"/>
      <c r="SYY481" s="28"/>
      <c r="SYZ481" s="28"/>
      <c r="SZA481" s="28"/>
      <c r="SZB481" s="28"/>
      <c r="SZC481" s="28"/>
      <c r="SZD481" s="28"/>
      <c r="SZE481" s="28"/>
      <c r="SZF481" s="28"/>
      <c r="SZG481" s="28"/>
      <c r="SZH481" s="28"/>
      <c r="SZI481" s="28"/>
      <c r="SZJ481" s="28"/>
      <c r="SZK481" s="28"/>
      <c r="SZL481" s="28"/>
      <c r="SZM481" s="28"/>
      <c r="SZN481" s="28"/>
      <c r="SZO481" s="28"/>
      <c r="SZP481" s="28"/>
      <c r="SZQ481" s="28"/>
      <c r="SZR481" s="28"/>
      <c r="SZS481" s="28"/>
      <c r="SZT481" s="28"/>
      <c r="SZU481" s="28"/>
      <c r="SZV481" s="28"/>
      <c r="SZW481" s="28"/>
      <c r="SZX481" s="28"/>
      <c r="SZY481" s="28"/>
      <c r="SZZ481" s="28"/>
      <c r="TAA481" s="28"/>
      <c r="TAB481" s="28"/>
      <c r="TAC481" s="28"/>
      <c r="TAD481" s="28"/>
      <c r="TAE481" s="28"/>
      <c r="TAF481" s="28"/>
      <c r="TAG481" s="28"/>
      <c r="TAH481" s="28"/>
      <c r="TAI481" s="28"/>
      <c r="TAJ481" s="28"/>
      <c r="TAK481" s="28"/>
      <c r="TAL481" s="28"/>
      <c r="TAM481" s="28"/>
      <c r="TAN481" s="28"/>
      <c r="TAO481" s="28"/>
      <c r="TAP481" s="28"/>
      <c r="TAQ481" s="28"/>
      <c r="TAR481" s="28"/>
      <c r="TAS481" s="28"/>
      <c r="TAT481" s="28"/>
      <c r="TAU481" s="28"/>
      <c r="TAV481" s="28"/>
      <c r="TAW481" s="28"/>
      <c r="TAX481" s="28"/>
      <c r="TAY481" s="28"/>
      <c r="TAZ481" s="28"/>
      <c r="TBA481" s="28"/>
      <c r="TBB481" s="28"/>
      <c r="TBC481" s="28"/>
      <c r="TBD481" s="28"/>
      <c r="TBE481" s="28"/>
      <c r="TBF481" s="28"/>
      <c r="TBG481" s="28"/>
      <c r="TBH481" s="28"/>
      <c r="TBI481" s="28"/>
      <c r="TBJ481" s="28"/>
      <c r="TBK481" s="28"/>
      <c r="TBL481" s="28"/>
      <c r="TBM481" s="28"/>
      <c r="TBN481" s="28"/>
      <c r="TBO481" s="28"/>
      <c r="TBP481" s="28"/>
      <c r="TBQ481" s="28"/>
      <c r="TBR481" s="28"/>
      <c r="TBS481" s="28"/>
      <c r="TBT481" s="28"/>
      <c r="TBU481" s="28"/>
      <c r="TBV481" s="28"/>
      <c r="TBW481" s="28"/>
      <c r="TBX481" s="28"/>
      <c r="TBY481" s="28"/>
      <c r="TBZ481" s="28"/>
      <c r="TCA481" s="28"/>
      <c r="TCB481" s="28"/>
      <c r="TCC481" s="28"/>
      <c r="TCD481" s="28"/>
      <c r="TCE481" s="28"/>
      <c r="TCF481" s="28"/>
      <c r="TCG481" s="28"/>
      <c r="TCH481" s="28"/>
      <c r="TCI481" s="28"/>
      <c r="TCJ481" s="28"/>
      <c r="TCK481" s="28"/>
      <c r="TCL481" s="28"/>
      <c r="TCM481" s="28"/>
      <c r="TCN481" s="28"/>
      <c r="TCO481" s="28"/>
      <c r="TCP481" s="28"/>
      <c r="TCQ481" s="28"/>
      <c r="TCR481" s="28"/>
      <c r="TCS481" s="28"/>
      <c r="TCT481" s="28"/>
      <c r="TCU481" s="28"/>
      <c r="TCV481" s="28"/>
      <c r="TCW481" s="28"/>
      <c r="TCX481" s="28"/>
      <c r="TCY481" s="28"/>
      <c r="TCZ481" s="28"/>
      <c r="TDA481" s="28"/>
      <c r="TDB481" s="28"/>
      <c r="TDC481" s="28"/>
      <c r="TDD481" s="28"/>
      <c r="TDE481" s="28"/>
      <c r="TDF481" s="28"/>
      <c r="TDG481" s="28"/>
      <c r="TDH481" s="28"/>
      <c r="TDI481" s="28"/>
      <c r="TDJ481" s="28"/>
      <c r="TDK481" s="28"/>
      <c r="TDL481" s="28"/>
      <c r="TDM481" s="28"/>
      <c r="TDN481" s="28"/>
      <c r="TDO481" s="28"/>
      <c r="TDP481" s="28"/>
      <c r="TDQ481" s="28"/>
      <c r="TDR481" s="28"/>
      <c r="TDS481" s="28"/>
      <c r="TDT481" s="28"/>
      <c r="TDU481" s="28"/>
      <c r="TDV481" s="28"/>
      <c r="TDW481" s="28"/>
      <c r="TDX481" s="28"/>
      <c r="TDY481" s="28"/>
      <c r="TDZ481" s="28"/>
      <c r="TEA481" s="28"/>
      <c r="TEB481" s="28"/>
      <c r="TEC481" s="28"/>
      <c r="TED481" s="28"/>
      <c r="TEE481" s="28"/>
      <c r="TEF481" s="28"/>
      <c r="TEG481" s="28"/>
      <c r="TEH481" s="28"/>
      <c r="TEI481" s="28"/>
      <c r="TEJ481" s="28"/>
      <c r="TEK481" s="28"/>
      <c r="TEL481" s="28"/>
      <c r="TEM481" s="28"/>
      <c r="TEN481" s="28"/>
      <c r="TEO481" s="28"/>
      <c r="TEP481" s="28"/>
      <c r="TEQ481" s="28"/>
      <c r="TER481" s="28"/>
      <c r="TES481" s="28"/>
      <c r="TET481" s="28"/>
      <c r="TEU481" s="28"/>
      <c r="TEV481" s="28"/>
      <c r="TEW481" s="28"/>
      <c r="TEX481" s="28"/>
      <c r="TEY481" s="28"/>
      <c r="TEZ481" s="28"/>
      <c r="TFA481" s="28"/>
      <c r="TFB481" s="28"/>
      <c r="TFC481" s="28"/>
      <c r="TFD481" s="28"/>
      <c r="TFE481" s="28"/>
      <c r="TFF481" s="28"/>
      <c r="TFG481" s="28"/>
      <c r="TFH481" s="28"/>
      <c r="TFI481" s="28"/>
      <c r="TFJ481" s="28"/>
      <c r="TFK481" s="28"/>
      <c r="TFL481" s="28"/>
      <c r="TFM481" s="28"/>
      <c r="TFN481" s="28"/>
      <c r="TFO481" s="28"/>
      <c r="TFP481" s="28"/>
      <c r="TFQ481" s="28"/>
      <c r="TFR481" s="28"/>
      <c r="TFS481" s="28"/>
      <c r="TFT481" s="28"/>
      <c r="TFU481" s="28"/>
      <c r="TFV481" s="28"/>
      <c r="TFW481" s="28"/>
      <c r="TFX481" s="28"/>
      <c r="TFY481" s="28"/>
      <c r="TFZ481" s="28"/>
      <c r="TGA481" s="28"/>
      <c r="TGB481" s="28"/>
      <c r="TGC481" s="28"/>
      <c r="TGD481" s="28"/>
      <c r="TGE481" s="28"/>
      <c r="TGF481" s="28"/>
      <c r="TGG481" s="28"/>
      <c r="TGH481" s="28"/>
      <c r="TGI481" s="28"/>
      <c r="TGJ481" s="28"/>
      <c r="TGK481" s="28"/>
      <c r="TGL481" s="28"/>
      <c r="TGM481" s="28"/>
      <c r="TGN481" s="28"/>
      <c r="TGO481" s="28"/>
      <c r="TGP481" s="28"/>
      <c r="TGQ481" s="28"/>
      <c r="TGR481" s="28"/>
      <c r="TGS481" s="28"/>
      <c r="TGT481" s="28"/>
      <c r="TGU481" s="28"/>
      <c r="TGV481" s="28"/>
      <c r="TGW481" s="28"/>
      <c r="TGX481" s="28"/>
      <c r="TGY481" s="28"/>
      <c r="TGZ481" s="28"/>
      <c r="THA481" s="28"/>
      <c r="THB481" s="28"/>
      <c r="THC481" s="28"/>
      <c r="THD481" s="28"/>
      <c r="THE481" s="28"/>
      <c r="THF481" s="28"/>
      <c r="THG481" s="28"/>
      <c r="THH481" s="28"/>
      <c r="THI481" s="28"/>
      <c r="THJ481" s="28"/>
      <c r="THK481" s="28"/>
      <c r="THL481" s="28"/>
      <c r="THM481" s="28"/>
      <c r="THN481" s="28"/>
      <c r="THO481" s="28"/>
      <c r="THP481" s="28"/>
      <c r="THQ481" s="28"/>
      <c r="THR481" s="28"/>
      <c r="THS481" s="28"/>
      <c r="THT481" s="28"/>
      <c r="THU481" s="28"/>
      <c r="THV481" s="28"/>
      <c r="THW481" s="28"/>
      <c r="THX481" s="28"/>
      <c r="THY481" s="28"/>
      <c r="THZ481" s="28"/>
      <c r="TIA481" s="28"/>
      <c r="TIB481" s="28"/>
      <c r="TIC481" s="28"/>
      <c r="TID481" s="28"/>
      <c r="TIE481" s="28"/>
      <c r="TIF481" s="28"/>
      <c r="TIG481" s="28"/>
      <c r="TIH481" s="28"/>
      <c r="TII481" s="28"/>
      <c r="TIJ481" s="28"/>
      <c r="TIK481" s="28"/>
      <c r="TIL481" s="28"/>
      <c r="TIM481" s="28"/>
      <c r="TIN481" s="28"/>
      <c r="TIO481" s="28"/>
      <c r="TIP481" s="28"/>
      <c r="TIQ481" s="28"/>
      <c r="TIR481" s="28"/>
      <c r="TIS481" s="28"/>
      <c r="TIT481" s="28"/>
      <c r="TIU481" s="28"/>
      <c r="TIV481" s="28"/>
      <c r="TIW481" s="28"/>
      <c r="TIX481" s="28"/>
      <c r="TIY481" s="28"/>
      <c r="TIZ481" s="28"/>
      <c r="TJA481" s="28"/>
      <c r="TJB481" s="28"/>
      <c r="TJC481" s="28"/>
      <c r="TJD481" s="28"/>
      <c r="TJE481" s="28"/>
      <c r="TJF481" s="28"/>
      <c r="TJG481" s="28"/>
      <c r="TJH481" s="28"/>
      <c r="TJI481" s="28"/>
      <c r="TJJ481" s="28"/>
      <c r="TJK481" s="28"/>
      <c r="TJL481" s="28"/>
      <c r="TJM481" s="28"/>
      <c r="TJN481" s="28"/>
      <c r="TJO481" s="28"/>
      <c r="TJP481" s="28"/>
      <c r="TJQ481" s="28"/>
      <c r="TJR481" s="28"/>
      <c r="TJS481" s="28"/>
      <c r="TJT481" s="28"/>
      <c r="TJU481" s="28"/>
      <c r="TJV481" s="28"/>
      <c r="TJW481" s="28"/>
      <c r="TJX481" s="28"/>
      <c r="TJY481" s="28"/>
      <c r="TJZ481" s="28"/>
      <c r="TKA481" s="28"/>
      <c r="TKB481" s="28"/>
      <c r="TKC481" s="28"/>
      <c r="TKD481" s="28"/>
      <c r="TKE481" s="28"/>
      <c r="TKF481" s="28"/>
      <c r="TKG481" s="28"/>
      <c r="TKH481" s="28"/>
      <c r="TKI481" s="28"/>
      <c r="TKJ481" s="28"/>
      <c r="TKK481" s="28"/>
      <c r="TKL481" s="28"/>
      <c r="TKM481" s="28"/>
      <c r="TKN481" s="28"/>
      <c r="TKO481" s="28"/>
      <c r="TKP481" s="28"/>
      <c r="TKQ481" s="28"/>
      <c r="TKR481" s="28"/>
      <c r="TKS481" s="28"/>
      <c r="TKT481" s="28"/>
      <c r="TKU481" s="28"/>
      <c r="TKV481" s="28"/>
      <c r="TKW481" s="28"/>
      <c r="TKX481" s="28"/>
      <c r="TKY481" s="28"/>
      <c r="TKZ481" s="28"/>
      <c r="TLA481" s="28"/>
      <c r="TLB481" s="28"/>
      <c r="TLC481" s="28"/>
      <c r="TLD481" s="28"/>
      <c r="TLE481" s="28"/>
      <c r="TLF481" s="28"/>
      <c r="TLG481" s="28"/>
      <c r="TLH481" s="28"/>
      <c r="TLI481" s="28"/>
      <c r="TLJ481" s="28"/>
      <c r="TLK481" s="28"/>
      <c r="TLL481" s="28"/>
      <c r="TLM481" s="28"/>
      <c r="TLN481" s="28"/>
      <c r="TLO481" s="28"/>
      <c r="TLP481" s="28"/>
      <c r="TLQ481" s="28"/>
      <c r="TLR481" s="28"/>
      <c r="TLS481" s="28"/>
      <c r="TLT481" s="28"/>
      <c r="TLU481" s="28"/>
      <c r="TLV481" s="28"/>
      <c r="TLW481" s="28"/>
      <c r="TLX481" s="28"/>
      <c r="TLY481" s="28"/>
      <c r="TLZ481" s="28"/>
      <c r="TMA481" s="28"/>
      <c r="TMB481" s="28"/>
      <c r="TMC481" s="28"/>
      <c r="TMD481" s="28"/>
      <c r="TME481" s="28"/>
      <c r="TMF481" s="28"/>
      <c r="TMG481" s="28"/>
      <c r="TMH481" s="28"/>
      <c r="TMI481" s="28"/>
      <c r="TMJ481" s="28"/>
      <c r="TMK481" s="28"/>
      <c r="TML481" s="28"/>
      <c r="TMM481" s="28"/>
      <c r="TMN481" s="28"/>
      <c r="TMO481" s="28"/>
      <c r="TMP481" s="28"/>
      <c r="TMQ481" s="28"/>
      <c r="TMR481" s="28"/>
      <c r="TMS481" s="28"/>
      <c r="TMT481" s="28"/>
      <c r="TMU481" s="28"/>
      <c r="TMV481" s="28"/>
      <c r="TMW481" s="28"/>
      <c r="TMX481" s="28"/>
      <c r="TMY481" s="28"/>
      <c r="TMZ481" s="28"/>
      <c r="TNA481" s="28"/>
      <c r="TNB481" s="28"/>
      <c r="TNC481" s="28"/>
      <c r="TND481" s="28"/>
      <c r="TNE481" s="28"/>
      <c r="TNF481" s="28"/>
      <c r="TNG481" s="28"/>
      <c r="TNH481" s="28"/>
      <c r="TNI481" s="28"/>
      <c r="TNJ481" s="28"/>
      <c r="TNK481" s="28"/>
      <c r="TNL481" s="28"/>
      <c r="TNM481" s="28"/>
      <c r="TNN481" s="28"/>
      <c r="TNO481" s="28"/>
      <c r="TNP481" s="28"/>
      <c r="TNQ481" s="28"/>
      <c r="TNR481" s="28"/>
      <c r="TNS481" s="28"/>
      <c r="TNT481" s="28"/>
      <c r="TNU481" s="28"/>
      <c r="TNV481" s="28"/>
      <c r="TNW481" s="28"/>
      <c r="TNX481" s="28"/>
      <c r="TNY481" s="28"/>
      <c r="TNZ481" s="28"/>
      <c r="TOA481" s="28"/>
      <c r="TOB481" s="28"/>
      <c r="TOC481" s="28"/>
      <c r="TOD481" s="28"/>
      <c r="TOE481" s="28"/>
      <c r="TOF481" s="28"/>
      <c r="TOG481" s="28"/>
      <c r="TOH481" s="28"/>
      <c r="TOI481" s="28"/>
      <c r="TOJ481" s="28"/>
      <c r="TOK481" s="28"/>
      <c r="TOL481" s="28"/>
      <c r="TOM481" s="28"/>
      <c r="TON481" s="28"/>
      <c r="TOO481" s="28"/>
      <c r="TOP481" s="28"/>
      <c r="TOQ481" s="28"/>
      <c r="TOR481" s="28"/>
      <c r="TOS481" s="28"/>
      <c r="TOT481" s="28"/>
      <c r="TOU481" s="28"/>
      <c r="TOV481" s="28"/>
      <c r="TOW481" s="28"/>
      <c r="TOX481" s="28"/>
      <c r="TOY481" s="28"/>
      <c r="TOZ481" s="28"/>
      <c r="TPA481" s="28"/>
      <c r="TPB481" s="28"/>
      <c r="TPC481" s="28"/>
      <c r="TPD481" s="28"/>
      <c r="TPE481" s="28"/>
      <c r="TPF481" s="28"/>
      <c r="TPG481" s="28"/>
      <c r="TPH481" s="28"/>
      <c r="TPI481" s="28"/>
      <c r="TPJ481" s="28"/>
      <c r="TPK481" s="28"/>
      <c r="TPL481" s="28"/>
      <c r="TPM481" s="28"/>
      <c r="TPN481" s="28"/>
      <c r="TPO481" s="28"/>
      <c r="TPP481" s="28"/>
      <c r="TPQ481" s="28"/>
      <c r="TPR481" s="28"/>
      <c r="TPS481" s="28"/>
      <c r="TPT481" s="28"/>
      <c r="TPU481" s="28"/>
      <c r="TPV481" s="28"/>
      <c r="TPW481" s="28"/>
      <c r="TPX481" s="28"/>
      <c r="TPY481" s="28"/>
      <c r="TPZ481" s="28"/>
      <c r="TQA481" s="28"/>
      <c r="TQB481" s="28"/>
      <c r="TQC481" s="28"/>
      <c r="TQD481" s="28"/>
      <c r="TQE481" s="28"/>
      <c r="TQF481" s="28"/>
      <c r="TQG481" s="28"/>
      <c r="TQH481" s="28"/>
      <c r="TQI481" s="28"/>
      <c r="TQJ481" s="28"/>
      <c r="TQK481" s="28"/>
      <c r="TQL481" s="28"/>
      <c r="TQM481" s="28"/>
      <c r="TQN481" s="28"/>
      <c r="TQO481" s="28"/>
      <c r="TQP481" s="28"/>
      <c r="TQQ481" s="28"/>
      <c r="TQR481" s="28"/>
      <c r="TQS481" s="28"/>
      <c r="TQT481" s="28"/>
      <c r="TQU481" s="28"/>
      <c r="TQV481" s="28"/>
      <c r="TQW481" s="28"/>
      <c r="TQX481" s="28"/>
      <c r="TQY481" s="28"/>
      <c r="TQZ481" s="28"/>
      <c r="TRA481" s="28"/>
      <c r="TRB481" s="28"/>
      <c r="TRC481" s="28"/>
      <c r="TRD481" s="28"/>
      <c r="TRE481" s="28"/>
      <c r="TRF481" s="28"/>
      <c r="TRG481" s="28"/>
      <c r="TRH481" s="28"/>
      <c r="TRI481" s="28"/>
      <c r="TRJ481" s="28"/>
      <c r="TRK481" s="28"/>
      <c r="TRL481" s="28"/>
      <c r="TRM481" s="28"/>
      <c r="TRN481" s="28"/>
      <c r="TRO481" s="28"/>
      <c r="TRP481" s="28"/>
      <c r="TRQ481" s="28"/>
      <c r="TRR481" s="28"/>
      <c r="TRS481" s="28"/>
      <c r="TRT481" s="28"/>
      <c r="TRU481" s="28"/>
      <c r="TRV481" s="28"/>
      <c r="TRW481" s="28"/>
      <c r="TRX481" s="28"/>
      <c r="TRY481" s="28"/>
      <c r="TRZ481" s="28"/>
      <c r="TSA481" s="28"/>
      <c r="TSB481" s="28"/>
      <c r="TSC481" s="28"/>
      <c r="TSD481" s="28"/>
      <c r="TSE481" s="28"/>
      <c r="TSF481" s="28"/>
      <c r="TSG481" s="28"/>
      <c r="TSH481" s="28"/>
      <c r="TSI481" s="28"/>
      <c r="TSJ481" s="28"/>
      <c r="TSK481" s="28"/>
      <c r="TSL481" s="28"/>
      <c r="TSM481" s="28"/>
      <c r="TSN481" s="28"/>
      <c r="TSO481" s="28"/>
      <c r="TSP481" s="28"/>
      <c r="TSQ481" s="28"/>
      <c r="TSR481" s="28"/>
      <c r="TSS481" s="28"/>
      <c r="TST481" s="28"/>
      <c r="TSU481" s="28"/>
      <c r="TSV481" s="28"/>
      <c r="TSW481" s="28"/>
      <c r="TSX481" s="28"/>
      <c r="TSY481" s="28"/>
      <c r="TSZ481" s="28"/>
      <c r="TTA481" s="28"/>
      <c r="TTB481" s="28"/>
      <c r="TTC481" s="28"/>
      <c r="TTD481" s="28"/>
      <c r="TTE481" s="28"/>
      <c r="TTF481" s="28"/>
      <c r="TTG481" s="28"/>
      <c r="TTH481" s="28"/>
      <c r="TTI481" s="28"/>
      <c r="TTJ481" s="28"/>
      <c r="TTK481" s="28"/>
      <c r="TTL481" s="28"/>
      <c r="TTM481" s="28"/>
      <c r="TTN481" s="28"/>
      <c r="TTO481" s="28"/>
      <c r="TTP481" s="28"/>
      <c r="TTQ481" s="28"/>
      <c r="TTR481" s="28"/>
      <c r="TTS481" s="28"/>
      <c r="TTT481" s="28"/>
      <c r="TTU481" s="28"/>
      <c r="TTV481" s="28"/>
      <c r="TTW481" s="28"/>
      <c r="TTX481" s="28"/>
      <c r="TTY481" s="28"/>
      <c r="TTZ481" s="28"/>
      <c r="TUA481" s="28"/>
      <c r="TUB481" s="28"/>
      <c r="TUC481" s="28"/>
      <c r="TUD481" s="28"/>
      <c r="TUE481" s="28"/>
      <c r="TUF481" s="28"/>
      <c r="TUG481" s="28"/>
      <c r="TUH481" s="28"/>
      <c r="TUI481" s="28"/>
      <c r="TUJ481" s="28"/>
      <c r="TUK481" s="28"/>
      <c r="TUL481" s="28"/>
      <c r="TUM481" s="28"/>
      <c r="TUN481" s="28"/>
      <c r="TUO481" s="28"/>
      <c r="TUP481" s="28"/>
      <c r="TUQ481" s="28"/>
      <c r="TUR481" s="28"/>
      <c r="TUS481" s="28"/>
      <c r="TUT481" s="28"/>
      <c r="TUU481" s="28"/>
      <c r="TUV481" s="28"/>
      <c r="TUW481" s="28"/>
      <c r="TUX481" s="28"/>
      <c r="TUY481" s="28"/>
      <c r="TUZ481" s="28"/>
      <c r="TVA481" s="28"/>
      <c r="TVB481" s="28"/>
      <c r="TVC481" s="28"/>
      <c r="TVD481" s="28"/>
      <c r="TVE481" s="28"/>
      <c r="TVF481" s="28"/>
      <c r="TVG481" s="28"/>
      <c r="TVH481" s="28"/>
      <c r="TVI481" s="28"/>
      <c r="TVJ481" s="28"/>
      <c r="TVK481" s="28"/>
      <c r="TVL481" s="28"/>
      <c r="TVM481" s="28"/>
      <c r="TVN481" s="28"/>
      <c r="TVO481" s="28"/>
      <c r="TVP481" s="28"/>
      <c r="TVQ481" s="28"/>
      <c r="TVR481" s="28"/>
      <c r="TVS481" s="28"/>
      <c r="TVT481" s="28"/>
      <c r="TVU481" s="28"/>
      <c r="TVV481" s="28"/>
      <c r="TVW481" s="28"/>
      <c r="TVX481" s="28"/>
      <c r="TVY481" s="28"/>
      <c r="TVZ481" s="28"/>
      <c r="TWA481" s="28"/>
      <c r="TWB481" s="28"/>
      <c r="TWC481" s="28"/>
      <c r="TWD481" s="28"/>
      <c r="TWE481" s="28"/>
      <c r="TWF481" s="28"/>
      <c r="TWG481" s="28"/>
      <c r="TWH481" s="28"/>
      <c r="TWI481" s="28"/>
      <c r="TWJ481" s="28"/>
      <c r="TWK481" s="28"/>
      <c r="TWL481" s="28"/>
      <c r="TWM481" s="28"/>
      <c r="TWN481" s="28"/>
      <c r="TWO481" s="28"/>
      <c r="TWP481" s="28"/>
      <c r="TWQ481" s="28"/>
      <c r="TWR481" s="28"/>
      <c r="TWS481" s="28"/>
      <c r="TWT481" s="28"/>
      <c r="TWU481" s="28"/>
      <c r="TWV481" s="28"/>
      <c r="TWW481" s="28"/>
      <c r="TWX481" s="28"/>
      <c r="TWY481" s="28"/>
      <c r="TWZ481" s="28"/>
      <c r="TXA481" s="28"/>
      <c r="TXB481" s="28"/>
      <c r="TXC481" s="28"/>
      <c r="TXD481" s="28"/>
      <c r="TXE481" s="28"/>
      <c r="TXF481" s="28"/>
      <c r="TXG481" s="28"/>
      <c r="TXH481" s="28"/>
      <c r="TXI481" s="28"/>
      <c r="TXJ481" s="28"/>
      <c r="TXK481" s="28"/>
      <c r="TXL481" s="28"/>
      <c r="TXM481" s="28"/>
      <c r="TXN481" s="28"/>
      <c r="TXO481" s="28"/>
      <c r="TXP481" s="28"/>
      <c r="TXQ481" s="28"/>
      <c r="TXR481" s="28"/>
      <c r="TXS481" s="28"/>
      <c r="TXT481" s="28"/>
      <c r="TXU481" s="28"/>
      <c r="TXV481" s="28"/>
      <c r="TXW481" s="28"/>
      <c r="TXX481" s="28"/>
      <c r="TXY481" s="28"/>
      <c r="TXZ481" s="28"/>
      <c r="TYA481" s="28"/>
      <c r="TYB481" s="28"/>
      <c r="TYC481" s="28"/>
      <c r="TYD481" s="28"/>
      <c r="TYE481" s="28"/>
      <c r="TYF481" s="28"/>
      <c r="TYG481" s="28"/>
      <c r="TYH481" s="28"/>
      <c r="TYI481" s="28"/>
      <c r="TYJ481" s="28"/>
      <c r="TYK481" s="28"/>
      <c r="TYL481" s="28"/>
      <c r="TYM481" s="28"/>
      <c r="TYN481" s="28"/>
      <c r="TYO481" s="28"/>
      <c r="TYP481" s="28"/>
      <c r="TYQ481" s="28"/>
      <c r="TYR481" s="28"/>
      <c r="TYS481" s="28"/>
      <c r="TYT481" s="28"/>
      <c r="TYU481" s="28"/>
      <c r="TYV481" s="28"/>
      <c r="TYW481" s="28"/>
      <c r="TYX481" s="28"/>
      <c r="TYY481" s="28"/>
      <c r="TYZ481" s="28"/>
      <c r="TZA481" s="28"/>
      <c r="TZB481" s="28"/>
      <c r="TZC481" s="28"/>
      <c r="TZD481" s="28"/>
      <c r="TZE481" s="28"/>
      <c r="TZF481" s="28"/>
      <c r="TZG481" s="28"/>
      <c r="TZH481" s="28"/>
      <c r="TZI481" s="28"/>
      <c r="TZJ481" s="28"/>
      <c r="TZK481" s="28"/>
      <c r="TZL481" s="28"/>
      <c r="TZM481" s="28"/>
      <c r="TZN481" s="28"/>
      <c r="TZO481" s="28"/>
      <c r="TZP481" s="28"/>
      <c r="TZQ481" s="28"/>
      <c r="TZR481" s="28"/>
      <c r="TZS481" s="28"/>
      <c r="TZT481" s="28"/>
      <c r="TZU481" s="28"/>
      <c r="TZV481" s="28"/>
      <c r="TZW481" s="28"/>
      <c r="TZX481" s="28"/>
      <c r="TZY481" s="28"/>
      <c r="TZZ481" s="28"/>
      <c r="UAA481" s="28"/>
      <c r="UAB481" s="28"/>
      <c r="UAC481" s="28"/>
      <c r="UAD481" s="28"/>
      <c r="UAE481" s="28"/>
      <c r="UAF481" s="28"/>
      <c r="UAG481" s="28"/>
      <c r="UAH481" s="28"/>
      <c r="UAI481" s="28"/>
      <c r="UAJ481" s="28"/>
      <c r="UAK481" s="28"/>
      <c r="UAL481" s="28"/>
      <c r="UAM481" s="28"/>
      <c r="UAN481" s="28"/>
      <c r="UAO481" s="28"/>
      <c r="UAP481" s="28"/>
      <c r="UAQ481" s="28"/>
      <c r="UAR481" s="28"/>
      <c r="UAS481" s="28"/>
      <c r="UAT481" s="28"/>
      <c r="UAU481" s="28"/>
      <c r="UAV481" s="28"/>
      <c r="UAW481" s="28"/>
      <c r="UAX481" s="28"/>
      <c r="UAY481" s="28"/>
      <c r="UAZ481" s="28"/>
      <c r="UBA481" s="28"/>
      <c r="UBB481" s="28"/>
      <c r="UBC481" s="28"/>
      <c r="UBD481" s="28"/>
      <c r="UBE481" s="28"/>
      <c r="UBF481" s="28"/>
      <c r="UBG481" s="28"/>
      <c r="UBH481" s="28"/>
      <c r="UBI481" s="28"/>
      <c r="UBJ481" s="28"/>
      <c r="UBK481" s="28"/>
      <c r="UBL481" s="28"/>
      <c r="UBM481" s="28"/>
      <c r="UBN481" s="28"/>
      <c r="UBO481" s="28"/>
      <c r="UBP481" s="28"/>
      <c r="UBQ481" s="28"/>
      <c r="UBR481" s="28"/>
      <c r="UBS481" s="28"/>
      <c r="UBT481" s="28"/>
      <c r="UBU481" s="28"/>
      <c r="UBV481" s="28"/>
      <c r="UBW481" s="28"/>
      <c r="UBX481" s="28"/>
      <c r="UBY481" s="28"/>
      <c r="UBZ481" s="28"/>
      <c r="UCA481" s="28"/>
      <c r="UCB481" s="28"/>
      <c r="UCC481" s="28"/>
      <c r="UCD481" s="28"/>
      <c r="UCE481" s="28"/>
      <c r="UCF481" s="28"/>
      <c r="UCG481" s="28"/>
      <c r="UCH481" s="28"/>
      <c r="UCI481" s="28"/>
      <c r="UCJ481" s="28"/>
      <c r="UCK481" s="28"/>
      <c r="UCL481" s="28"/>
      <c r="UCM481" s="28"/>
      <c r="UCN481" s="28"/>
      <c r="UCO481" s="28"/>
      <c r="UCP481" s="28"/>
      <c r="UCQ481" s="28"/>
      <c r="UCR481" s="28"/>
      <c r="UCS481" s="28"/>
      <c r="UCT481" s="28"/>
      <c r="UCU481" s="28"/>
      <c r="UCV481" s="28"/>
      <c r="UCW481" s="28"/>
      <c r="UCX481" s="28"/>
      <c r="UCY481" s="28"/>
      <c r="UCZ481" s="28"/>
      <c r="UDA481" s="28"/>
      <c r="UDB481" s="28"/>
      <c r="UDC481" s="28"/>
      <c r="UDD481" s="28"/>
      <c r="UDE481" s="28"/>
      <c r="UDF481" s="28"/>
      <c r="UDG481" s="28"/>
      <c r="UDH481" s="28"/>
      <c r="UDI481" s="28"/>
      <c r="UDJ481" s="28"/>
      <c r="UDK481" s="28"/>
      <c r="UDL481" s="28"/>
      <c r="UDM481" s="28"/>
      <c r="UDN481" s="28"/>
      <c r="UDO481" s="28"/>
      <c r="UDP481" s="28"/>
      <c r="UDQ481" s="28"/>
      <c r="UDR481" s="28"/>
      <c r="UDS481" s="28"/>
      <c r="UDT481" s="28"/>
      <c r="UDU481" s="28"/>
      <c r="UDV481" s="28"/>
      <c r="UDW481" s="28"/>
      <c r="UDX481" s="28"/>
      <c r="UDY481" s="28"/>
      <c r="UDZ481" s="28"/>
      <c r="UEA481" s="28"/>
      <c r="UEB481" s="28"/>
      <c r="UEC481" s="28"/>
      <c r="UED481" s="28"/>
      <c r="UEE481" s="28"/>
      <c r="UEF481" s="28"/>
      <c r="UEG481" s="28"/>
      <c r="UEH481" s="28"/>
      <c r="UEI481" s="28"/>
      <c r="UEJ481" s="28"/>
      <c r="UEK481" s="28"/>
      <c r="UEL481" s="28"/>
      <c r="UEM481" s="28"/>
      <c r="UEN481" s="28"/>
      <c r="UEO481" s="28"/>
      <c r="UEP481" s="28"/>
      <c r="UEQ481" s="28"/>
      <c r="UER481" s="28"/>
      <c r="UES481" s="28"/>
      <c r="UET481" s="28"/>
      <c r="UEU481" s="28"/>
      <c r="UEV481" s="28"/>
      <c r="UEW481" s="28"/>
      <c r="UEX481" s="28"/>
      <c r="UEY481" s="28"/>
      <c r="UEZ481" s="28"/>
      <c r="UFA481" s="28"/>
      <c r="UFB481" s="28"/>
      <c r="UFC481" s="28"/>
      <c r="UFD481" s="28"/>
      <c r="UFE481" s="28"/>
      <c r="UFF481" s="28"/>
      <c r="UFG481" s="28"/>
      <c r="UFH481" s="28"/>
      <c r="UFI481" s="28"/>
      <c r="UFJ481" s="28"/>
      <c r="UFK481" s="28"/>
      <c r="UFL481" s="28"/>
      <c r="UFM481" s="28"/>
      <c r="UFN481" s="28"/>
      <c r="UFO481" s="28"/>
      <c r="UFP481" s="28"/>
      <c r="UFQ481" s="28"/>
      <c r="UFR481" s="28"/>
      <c r="UFS481" s="28"/>
      <c r="UFT481" s="28"/>
      <c r="UFU481" s="28"/>
      <c r="UFV481" s="28"/>
      <c r="UFW481" s="28"/>
      <c r="UFX481" s="28"/>
      <c r="UFY481" s="28"/>
      <c r="UFZ481" s="28"/>
      <c r="UGA481" s="28"/>
      <c r="UGB481" s="28"/>
      <c r="UGC481" s="28"/>
      <c r="UGD481" s="28"/>
      <c r="UGE481" s="28"/>
      <c r="UGF481" s="28"/>
      <c r="UGG481" s="28"/>
      <c r="UGH481" s="28"/>
      <c r="UGI481" s="28"/>
      <c r="UGJ481" s="28"/>
      <c r="UGK481" s="28"/>
      <c r="UGL481" s="28"/>
      <c r="UGM481" s="28"/>
      <c r="UGN481" s="28"/>
      <c r="UGO481" s="28"/>
      <c r="UGP481" s="28"/>
      <c r="UGQ481" s="28"/>
      <c r="UGR481" s="28"/>
      <c r="UGS481" s="28"/>
      <c r="UGT481" s="28"/>
      <c r="UGU481" s="28"/>
      <c r="UGV481" s="28"/>
      <c r="UGW481" s="28"/>
      <c r="UGX481" s="28"/>
      <c r="UGY481" s="28"/>
      <c r="UGZ481" s="28"/>
      <c r="UHA481" s="28"/>
      <c r="UHB481" s="28"/>
      <c r="UHC481" s="28"/>
      <c r="UHD481" s="28"/>
      <c r="UHE481" s="28"/>
      <c r="UHF481" s="28"/>
      <c r="UHG481" s="28"/>
      <c r="UHH481" s="28"/>
      <c r="UHI481" s="28"/>
      <c r="UHJ481" s="28"/>
      <c r="UHK481" s="28"/>
      <c r="UHL481" s="28"/>
      <c r="UHM481" s="28"/>
      <c r="UHN481" s="28"/>
      <c r="UHO481" s="28"/>
      <c r="UHP481" s="28"/>
      <c r="UHQ481" s="28"/>
      <c r="UHR481" s="28"/>
      <c r="UHS481" s="28"/>
      <c r="UHT481" s="28"/>
      <c r="UHU481" s="28"/>
      <c r="UHV481" s="28"/>
      <c r="UHW481" s="28"/>
      <c r="UHX481" s="28"/>
      <c r="UHY481" s="28"/>
      <c r="UHZ481" s="28"/>
      <c r="UIA481" s="28"/>
      <c r="UIB481" s="28"/>
      <c r="UIC481" s="28"/>
      <c r="UID481" s="28"/>
      <c r="UIE481" s="28"/>
      <c r="UIF481" s="28"/>
      <c r="UIG481" s="28"/>
      <c r="UIH481" s="28"/>
      <c r="UII481" s="28"/>
      <c r="UIJ481" s="28"/>
      <c r="UIK481" s="28"/>
      <c r="UIL481" s="28"/>
      <c r="UIM481" s="28"/>
      <c r="UIN481" s="28"/>
      <c r="UIO481" s="28"/>
      <c r="UIP481" s="28"/>
      <c r="UIQ481" s="28"/>
      <c r="UIR481" s="28"/>
      <c r="UIS481" s="28"/>
      <c r="UIT481" s="28"/>
      <c r="UIU481" s="28"/>
      <c r="UIV481" s="28"/>
      <c r="UIW481" s="28"/>
      <c r="UIX481" s="28"/>
      <c r="UIY481" s="28"/>
      <c r="UIZ481" s="28"/>
      <c r="UJA481" s="28"/>
      <c r="UJB481" s="28"/>
      <c r="UJC481" s="28"/>
      <c r="UJD481" s="28"/>
      <c r="UJE481" s="28"/>
      <c r="UJF481" s="28"/>
      <c r="UJG481" s="28"/>
      <c r="UJH481" s="28"/>
      <c r="UJI481" s="28"/>
      <c r="UJJ481" s="28"/>
      <c r="UJK481" s="28"/>
      <c r="UJL481" s="28"/>
      <c r="UJM481" s="28"/>
      <c r="UJN481" s="28"/>
      <c r="UJO481" s="28"/>
      <c r="UJP481" s="28"/>
      <c r="UJQ481" s="28"/>
      <c r="UJR481" s="28"/>
      <c r="UJS481" s="28"/>
      <c r="UJT481" s="28"/>
      <c r="UJU481" s="28"/>
      <c r="UJV481" s="28"/>
      <c r="UJW481" s="28"/>
      <c r="UJX481" s="28"/>
      <c r="UJY481" s="28"/>
      <c r="UJZ481" s="28"/>
      <c r="UKA481" s="28"/>
      <c r="UKB481" s="28"/>
      <c r="UKC481" s="28"/>
      <c r="UKD481" s="28"/>
      <c r="UKE481" s="28"/>
      <c r="UKF481" s="28"/>
      <c r="UKG481" s="28"/>
      <c r="UKH481" s="28"/>
      <c r="UKI481" s="28"/>
      <c r="UKJ481" s="28"/>
      <c r="UKK481" s="28"/>
      <c r="UKL481" s="28"/>
      <c r="UKM481" s="28"/>
      <c r="UKN481" s="28"/>
      <c r="UKO481" s="28"/>
      <c r="UKP481" s="28"/>
      <c r="UKQ481" s="28"/>
      <c r="UKR481" s="28"/>
      <c r="UKS481" s="28"/>
      <c r="UKT481" s="28"/>
      <c r="UKU481" s="28"/>
      <c r="UKV481" s="28"/>
      <c r="UKW481" s="28"/>
      <c r="UKX481" s="28"/>
      <c r="UKY481" s="28"/>
      <c r="UKZ481" s="28"/>
      <c r="ULA481" s="28"/>
      <c r="ULB481" s="28"/>
      <c r="ULC481" s="28"/>
      <c r="ULD481" s="28"/>
      <c r="ULE481" s="28"/>
      <c r="ULF481" s="28"/>
      <c r="ULG481" s="28"/>
      <c r="ULH481" s="28"/>
      <c r="ULI481" s="28"/>
      <c r="ULJ481" s="28"/>
      <c r="ULK481" s="28"/>
      <c r="ULL481" s="28"/>
      <c r="ULM481" s="28"/>
      <c r="ULN481" s="28"/>
      <c r="ULO481" s="28"/>
      <c r="ULP481" s="28"/>
      <c r="ULQ481" s="28"/>
      <c r="ULR481" s="28"/>
      <c r="ULS481" s="28"/>
      <c r="ULT481" s="28"/>
      <c r="ULU481" s="28"/>
      <c r="ULV481" s="28"/>
      <c r="ULW481" s="28"/>
      <c r="ULX481" s="28"/>
      <c r="ULY481" s="28"/>
      <c r="ULZ481" s="28"/>
      <c r="UMA481" s="28"/>
      <c r="UMB481" s="28"/>
      <c r="UMC481" s="28"/>
      <c r="UMD481" s="28"/>
      <c r="UME481" s="28"/>
      <c r="UMF481" s="28"/>
      <c r="UMG481" s="28"/>
      <c r="UMH481" s="28"/>
      <c r="UMI481" s="28"/>
      <c r="UMJ481" s="28"/>
      <c r="UMK481" s="28"/>
      <c r="UML481" s="28"/>
      <c r="UMM481" s="28"/>
      <c r="UMN481" s="28"/>
      <c r="UMO481" s="28"/>
      <c r="UMP481" s="28"/>
      <c r="UMQ481" s="28"/>
      <c r="UMR481" s="28"/>
      <c r="UMS481" s="28"/>
      <c r="UMT481" s="28"/>
      <c r="UMU481" s="28"/>
      <c r="UMV481" s="28"/>
      <c r="UMW481" s="28"/>
      <c r="UMX481" s="28"/>
      <c r="UMY481" s="28"/>
      <c r="UMZ481" s="28"/>
      <c r="UNA481" s="28"/>
      <c r="UNB481" s="28"/>
      <c r="UNC481" s="28"/>
      <c r="UND481" s="28"/>
      <c r="UNE481" s="28"/>
      <c r="UNF481" s="28"/>
      <c r="UNG481" s="28"/>
      <c r="UNH481" s="28"/>
      <c r="UNI481" s="28"/>
      <c r="UNJ481" s="28"/>
      <c r="UNK481" s="28"/>
      <c r="UNL481" s="28"/>
      <c r="UNM481" s="28"/>
      <c r="UNN481" s="28"/>
      <c r="UNO481" s="28"/>
      <c r="UNP481" s="28"/>
      <c r="UNQ481" s="28"/>
      <c r="UNR481" s="28"/>
      <c r="UNS481" s="28"/>
      <c r="UNT481" s="28"/>
      <c r="UNU481" s="28"/>
      <c r="UNV481" s="28"/>
      <c r="UNW481" s="28"/>
      <c r="UNX481" s="28"/>
      <c r="UNY481" s="28"/>
      <c r="UNZ481" s="28"/>
      <c r="UOA481" s="28"/>
      <c r="UOB481" s="28"/>
      <c r="UOC481" s="28"/>
      <c r="UOD481" s="28"/>
      <c r="UOE481" s="28"/>
      <c r="UOF481" s="28"/>
      <c r="UOG481" s="28"/>
      <c r="UOH481" s="28"/>
      <c r="UOI481" s="28"/>
      <c r="UOJ481" s="28"/>
      <c r="UOK481" s="28"/>
      <c r="UOL481" s="28"/>
      <c r="UOM481" s="28"/>
      <c r="UON481" s="28"/>
      <c r="UOO481" s="28"/>
      <c r="UOP481" s="28"/>
      <c r="UOQ481" s="28"/>
      <c r="UOR481" s="28"/>
      <c r="UOS481" s="28"/>
      <c r="UOT481" s="28"/>
      <c r="UOU481" s="28"/>
      <c r="UOV481" s="28"/>
      <c r="UOW481" s="28"/>
      <c r="UOX481" s="28"/>
      <c r="UOY481" s="28"/>
      <c r="UOZ481" s="28"/>
      <c r="UPA481" s="28"/>
      <c r="UPB481" s="28"/>
      <c r="UPC481" s="28"/>
      <c r="UPD481" s="28"/>
      <c r="UPE481" s="28"/>
      <c r="UPF481" s="28"/>
      <c r="UPG481" s="28"/>
      <c r="UPH481" s="28"/>
      <c r="UPI481" s="28"/>
      <c r="UPJ481" s="28"/>
      <c r="UPK481" s="28"/>
      <c r="UPL481" s="28"/>
      <c r="UPM481" s="28"/>
      <c r="UPN481" s="28"/>
      <c r="UPO481" s="28"/>
      <c r="UPP481" s="28"/>
      <c r="UPQ481" s="28"/>
      <c r="UPR481" s="28"/>
      <c r="UPS481" s="28"/>
      <c r="UPT481" s="28"/>
      <c r="UPU481" s="28"/>
      <c r="UPV481" s="28"/>
      <c r="UPW481" s="28"/>
      <c r="UPX481" s="28"/>
      <c r="UPY481" s="28"/>
      <c r="UPZ481" s="28"/>
      <c r="UQA481" s="28"/>
      <c r="UQB481" s="28"/>
      <c r="UQC481" s="28"/>
      <c r="UQD481" s="28"/>
      <c r="UQE481" s="28"/>
      <c r="UQF481" s="28"/>
      <c r="UQG481" s="28"/>
      <c r="UQH481" s="28"/>
      <c r="UQI481" s="28"/>
      <c r="UQJ481" s="28"/>
      <c r="UQK481" s="28"/>
      <c r="UQL481" s="28"/>
      <c r="UQM481" s="28"/>
      <c r="UQN481" s="28"/>
      <c r="UQO481" s="28"/>
      <c r="UQP481" s="28"/>
      <c r="UQQ481" s="28"/>
      <c r="UQR481" s="28"/>
      <c r="UQS481" s="28"/>
      <c r="UQT481" s="28"/>
      <c r="UQU481" s="28"/>
      <c r="UQV481" s="28"/>
      <c r="UQW481" s="28"/>
      <c r="UQX481" s="28"/>
      <c r="UQY481" s="28"/>
      <c r="UQZ481" s="28"/>
      <c r="URA481" s="28"/>
      <c r="URB481" s="28"/>
      <c r="URC481" s="28"/>
      <c r="URD481" s="28"/>
      <c r="URE481" s="28"/>
      <c r="URF481" s="28"/>
      <c r="URG481" s="28"/>
      <c r="URH481" s="28"/>
      <c r="URI481" s="28"/>
      <c r="URJ481" s="28"/>
      <c r="URK481" s="28"/>
      <c r="URL481" s="28"/>
      <c r="URM481" s="28"/>
      <c r="URN481" s="28"/>
      <c r="URO481" s="28"/>
      <c r="URP481" s="28"/>
      <c r="URQ481" s="28"/>
      <c r="URR481" s="28"/>
      <c r="URS481" s="28"/>
      <c r="URT481" s="28"/>
      <c r="URU481" s="28"/>
      <c r="URV481" s="28"/>
      <c r="URW481" s="28"/>
      <c r="URX481" s="28"/>
      <c r="URY481" s="28"/>
      <c r="URZ481" s="28"/>
      <c r="USA481" s="28"/>
      <c r="USB481" s="28"/>
      <c r="USC481" s="28"/>
      <c r="USD481" s="28"/>
      <c r="USE481" s="28"/>
      <c r="USF481" s="28"/>
      <c r="USG481" s="28"/>
      <c r="USH481" s="28"/>
      <c r="USI481" s="28"/>
      <c r="USJ481" s="28"/>
      <c r="USK481" s="28"/>
      <c r="USL481" s="28"/>
      <c r="USM481" s="28"/>
      <c r="USN481" s="28"/>
      <c r="USO481" s="28"/>
      <c r="USP481" s="28"/>
      <c r="USQ481" s="28"/>
      <c r="USR481" s="28"/>
      <c r="USS481" s="28"/>
      <c r="UST481" s="28"/>
      <c r="USU481" s="28"/>
      <c r="USV481" s="28"/>
      <c r="USW481" s="28"/>
      <c r="USX481" s="28"/>
      <c r="USY481" s="28"/>
      <c r="USZ481" s="28"/>
      <c r="UTA481" s="28"/>
      <c r="UTB481" s="28"/>
      <c r="UTC481" s="28"/>
      <c r="UTD481" s="28"/>
      <c r="UTE481" s="28"/>
      <c r="UTF481" s="28"/>
      <c r="UTG481" s="28"/>
      <c r="UTH481" s="28"/>
      <c r="UTI481" s="28"/>
      <c r="UTJ481" s="28"/>
      <c r="UTK481" s="28"/>
      <c r="UTL481" s="28"/>
      <c r="UTM481" s="28"/>
      <c r="UTN481" s="28"/>
      <c r="UTO481" s="28"/>
      <c r="UTP481" s="28"/>
      <c r="UTQ481" s="28"/>
      <c r="UTR481" s="28"/>
      <c r="UTS481" s="28"/>
      <c r="UTT481" s="28"/>
      <c r="UTU481" s="28"/>
      <c r="UTV481" s="28"/>
      <c r="UTW481" s="28"/>
      <c r="UTX481" s="28"/>
      <c r="UTY481" s="28"/>
      <c r="UTZ481" s="28"/>
      <c r="UUA481" s="28"/>
      <c r="UUB481" s="28"/>
      <c r="UUC481" s="28"/>
      <c r="UUD481" s="28"/>
      <c r="UUE481" s="28"/>
      <c r="UUF481" s="28"/>
      <c r="UUG481" s="28"/>
      <c r="UUH481" s="28"/>
      <c r="UUI481" s="28"/>
      <c r="UUJ481" s="28"/>
      <c r="UUK481" s="28"/>
      <c r="UUL481" s="28"/>
      <c r="UUM481" s="28"/>
      <c r="UUN481" s="28"/>
      <c r="UUO481" s="28"/>
      <c r="UUP481" s="28"/>
      <c r="UUQ481" s="28"/>
      <c r="UUR481" s="28"/>
      <c r="UUS481" s="28"/>
      <c r="UUT481" s="28"/>
      <c r="UUU481" s="28"/>
      <c r="UUV481" s="28"/>
      <c r="UUW481" s="28"/>
      <c r="UUX481" s="28"/>
      <c r="UUY481" s="28"/>
      <c r="UUZ481" s="28"/>
      <c r="UVA481" s="28"/>
      <c r="UVB481" s="28"/>
      <c r="UVC481" s="28"/>
      <c r="UVD481" s="28"/>
      <c r="UVE481" s="28"/>
      <c r="UVF481" s="28"/>
      <c r="UVG481" s="28"/>
      <c r="UVH481" s="28"/>
      <c r="UVI481" s="28"/>
      <c r="UVJ481" s="28"/>
      <c r="UVK481" s="28"/>
      <c r="UVL481" s="28"/>
      <c r="UVM481" s="28"/>
      <c r="UVN481" s="28"/>
      <c r="UVO481" s="28"/>
      <c r="UVP481" s="28"/>
      <c r="UVQ481" s="28"/>
      <c r="UVR481" s="28"/>
      <c r="UVS481" s="28"/>
      <c r="UVT481" s="28"/>
      <c r="UVU481" s="28"/>
      <c r="UVV481" s="28"/>
      <c r="UVW481" s="28"/>
      <c r="UVX481" s="28"/>
      <c r="UVY481" s="28"/>
      <c r="UVZ481" s="28"/>
      <c r="UWA481" s="28"/>
      <c r="UWB481" s="28"/>
      <c r="UWC481" s="28"/>
      <c r="UWD481" s="28"/>
      <c r="UWE481" s="28"/>
      <c r="UWF481" s="28"/>
      <c r="UWG481" s="28"/>
      <c r="UWH481" s="28"/>
      <c r="UWI481" s="28"/>
      <c r="UWJ481" s="28"/>
      <c r="UWK481" s="28"/>
      <c r="UWL481" s="28"/>
      <c r="UWM481" s="28"/>
      <c r="UWN481" s="28"/>
      <c r="UWO481" s="28"/>
      <c r="UWP481" s="28"/>
      <c r="UWQ481" s="28"/>
      <c r="UWR481" s="28"/>
      <c r="UWS481" s="28"/>
      <c r="UWT481" s="28"/>
      <c r="UWU481" s="28"/>
      <c r="UWV481" s="28"/>
      <c r="UWW481" s="28"/>
      <c r="UWX481" s="28"/>
      <c r="UWY481" s="28"/>
      <c r="UWZ481" s="28"/>
      <c r="UXA481" s="28"/>
      <c r="UXB481" s="28"/>
      <c r="UXC481" s="28"/>
      <c r="UXD481" s="28"/>
      <c r="UXE481" s="28"/>
      <c r="UXF481" s="28"/>
      <c r="UXG481" s="28"/>
      <c r="UXH481" s="28"/>
      <c r="UXI481" s="28"/>
      <c r="UXJ481" s="28"/>
      <c r="UXK481" s="28"/>
      <c r="UXL481" s="28"/>
      <c r="UXM481" s="28"/>
      <c r="UXN481" s="28"/>
      <c r="UXO481" s="28"/>
      <c r="UXP481" s="28"/>
      <c r="UXQ481" s="28"/>
      <c r="UXR481" s="28"/>
      <c r="UXS481" s="28"/>
      <c r="UXT481" s="28"/>
      <c r="UXU481" s="28"/>
      <c r="UXV481" s="28"/>
      <c r="UXW481" s="28"/>
      <c r="UXX481" s="28"/>
      <c r="UXY481" s="28"/>
      <c r="UXZ481" s="28"/>
      <c r="UYA481" s="28"/>
      <c r="UYB481" s="28"/>
      <c r="UYC481" s="28"/>
      <c r="UYD481" s="28"/>
      <c r="UYE481" s="28"/>
      <c r="UYF481" s="28"/>
      <c r="UYG481" s="28"/>
      <c r="UYH481" s="28"/>
      <c r="UYI481" s="28"/>
      <c r="UYJ481" s="28"/>
      <c r="UYK481" s="28"/>
      <c r="UYL481" s="28"/>
      <c r="UYM481" s="28"/>
      <c r="UYN481" s="28"/>
      <c r="UYO481" s="28"/>
      <c r="UYP481" s="28"/>
      <c r="UYQ481" s="28"/>
      <c r="UYR481" s="28"/>
      <c r="UYS481" s="28"/>
      <c r="UYT481" s="28"/>
      <c r="UYU481" s="28"/>
      <c r="UYV481" s="28"/>
      <c r="UYW481" s="28"/>
      <c r="UYX481" s="28"/>
      <c r="UYY481" s="28"/>
      <c r="UYZ481" s="28"/>
      <c r="UZA481" s="28"/>
      <c r="UZB481" s="28"/>
      <c r="UZC481" s="28"/>
      <c r="UZD481" s="28"/>
      <c r="UZE481" s="28"/>
      <c r="UZF481" s="28"/>
      <c r="UZG481" s="28"/>
      <c r="UZH481" s="28"/>
      <c r="UZI481" s="28"/>
      <c r="UZJ481" s="28"/>
      <c r="UZK481" s="28"/>
      <c r="UZL481" s="28"/>
      <c r="UZM481" s="28"/>
      <c r="UZN481" s="28"/>
      <c r="UZO481" s="28"/>
      <c r="UZP481" s="28"/>
      <c r="UZQ481" s="28"/>
      <c r="UZR481" s="28"/>
      <c r="UZS481" s="28"/>
      <c r="UZT481" s="28"/>
      <c r="UZU481" s="28"/>
      <c r="UZV481" s="28"/>
      <c r="UZW481" s="28"/>
      <c r="UZX481" s="28"/>
      <c r="UZY481" s="28"/>
      <c r="UZZ481" s="28"/>
      <c r="VAA481" s="28"/>
      <c r="VAB481" s="28"/>
      <c r="VAC481" s="28"/>
      <c r="VAD481" s="28"/>
      <c r="VAE481" s="28"/>
      <c r="VAF481" s="28"/>
      <c r="VAG481" s="28"/>
      <c r="VAH481" s="28"/>
      <c r="VAI481" s="28"/>
      <c r="VAJ481" s="28"/>
      <c r="VAK481" s="28"/>
      <c r="VAL481" s="28"/>
      <c r="VAM481" s="28"/>
      <c r="VAN481" s="28"/>
      <c r="VAO481" s="28"/>
      <c r="VAP481" s="28"/>
      <c r="VAQ481" s="28"/>
      <c r="VAR481" s="28"/>
      <c r="VAS481" s="28"/>
      <c r="VAT481" s="28"/>
      <c r="VAU481" s="28"/>
      <c r="VAV481" s="28"/>
      <c r="VAW481" s="28"/>
      <c r="VAX481" s="28"/>
      <c r="VAY481" s="28"/>
      <c r="VAZ481" s="28"/>
      <c r="VBA481" s="28"/>
      <c r="VBB481" s="28"/>
      <c r="VBC481" s="28"/>
      <c r="VBD481" s="28"/>
      <c r="VBE481" s="28"/>
      <c r="VBF481" s="28"/>
      <c r="VBG481" s="28"/>
      <c r="VBH481" s="28"/>
      <c r="VBI481" s="28"/>
      <c r="VBJ481" s="28"/>
      <c r="VBK481" s="28"/>
      <c r="VBL481" s="28"/>
      <c r="VBM481" s="28"/>
      <c r="VBN481" s="28"/>
      <c r="VBO481" s="28"/>
      <c r="VBP481" s="28"/>
      <c r="VBQ481" s="28"/>
      <c r="VBR481" s="28"/>
      <c r="VBS481" s="28"/>
      <c r="VBT481" s="28"/>
      <c r="VBU481" s="28"/>
      <c r="VBV481" s="28"/>
      <c r="VBW481" s="28"/>
      <c r="VBX481" s="28"/>
      <c r="VBY481" s="28"/>
      <c r="VBZ481" s="28"/>
      <c r="VCA481" s="28"/>
      <c r="VCB481" s="28"/>
      <c r="VCC481" s="28"/>
      <c r="VCD481" s="28"/>
      <c r="VCE481" s="28"/>
      <c r="VCF481" s="28"/>
      <c r="VCG481" s="28"/>
      <c r="VCH481" s="28"/>
      <c r="VCI481" s="28"/>
      <c r="VCJ481" s="28"/>
      <c r="VCK481" s="28"/>
      <c r="VCL481" s="28"/>
      <c r="VCM481" s="28"/>
      <c r="VCN481" s="28"/>
      <c r="VCO481" s="28"/>
      <c r="VCP481" s="28"/>
      <c r="VCQ481" s="28"/>
      <c r="VCR481" s="28"/>
      <c r="VCS481" s="28"/>
      <c r="VCT481" s="28"/>
      <c r="VCU481" s="28"/>
      <c r="VCV481" s="28"/>
      <c r="VCW481" s="28"/>
      <c r="VCX481" s="28"/>
      <c r="VCY481" s="28"/>
      <c r="VCZ481" s="28"/>
      <c r="VDA481" s="28"/>
      <c r="VDB481" s="28"/>
      <c r="VDC481" s="28"/>
      <c r="VDD481" s="28"/>
      <c r="VDE481" s="28"/>
      <c r="VDF481" s="28"/>
      <c r="VDG481" s="28"/>
      <c r="VDH481" s="28"/>
      <c r="VDI481" s="28"/>
      <c r="VDJ481" s="28"/>
      <c r="VDK481" s="28"/>
      <c r="VDL481" s="28"/>
      <c r="VDM481" s="28"/>
      <c r="VDN481" s="28"/>
      <c r="VDO481" s="28"/>
      <c r="VDP481" s="28"/>
      <c r="VDQ481" s="28"/>
      <c r="VDR481" s="28"/>
      <c r="VDS481" s="28"/>
      <c r="VDT481" s="28"/>
      <c r="VDU481" s="28"/>
      <c r="VDV481" s="28"/>
      <c r="VDW481" s="28"/>
      <c r="VDX481" s="28"/>
      <c r="VDY481" s="28"/>
      <c r="VDZ481" s="28"/>
      <c r="VEA481" s="28"/>
      <c r="VEB481" s="28"/>
      <c r="VEC481" s="28"/>
      <c r="VED481" s="28"/>
      <c r="VEE481" s="28"/>
      <c r="VEF481" s="28"/>
      <c r="VEG481" s="28"/>
      <c r="VEH481" s="28"/>
      <c r="VEI481" s="28"/>
      <c r="VEJ481" s="28"/>
      <c r="VEK481" s="28"/>
      <c r="VEL481" s="28"/>
      <c r="VEM481" s="28"/>
      <c r="VEN481" s="28"/>
      <c r="VEO481" s="28"/>
      <c r="VEP481" s="28"/>
      <c r="VEQ481" s="28"/>
      <c r="VER481" s="28"/>
      <c r="VES481" s="28"/>
      <c r="VET481" s="28"/>
      <c r="VEU481" s="28"/>
      <c r="VEV481" s="28"/>
      <c r="VEW481" s="28"/>
      <c r="VEX481" s="28"/>
      <c r="VEY481" s="28"/>
      <c r="VEZ481" s="28"/>
      <c r="VFA481" s="28"/>
      <c r="VFB481" s="28"/>
      <c r="VFC481" s="28"/>
      <c r="VFD481" s="28"/>
      <c r="VFE481" s="28"/>
      <c r="VFF481" s="28"/>
      <c r="VFG481" s="28"/>
      <c r="VFH481" s="28"/>
      <c r="VFI481" s="28"/>
      <c r="VFJ481" s="28"/>
      <c r="VFK481" s="28"/>
      <c r="VFL481" s="28"/>
      <c r="VFM481" s="28"/>
      <c r="VFN481" s="28"/>
      <c r="VFO481" s="28"/>
      <c r="VFP481" s="28"/>
      <c r="VFQ481" s="28"/>
      <c r="VFR481" s="28"/>
      <c r="VFS481" s="28"/>
      <c r="VFT481" s="28"/>
      <c r="VFU481" s="28"/>
      <c r="VFV481" s="28"/>
      <c r="VFW481" s="28"/>
      <c r="VFX481" s="28"/>
      <c r="VFY481" s="28"/>
      <c r="VFZ481" s="28"/>
      <c r="VGA481" s="28"/>
      <c r="VGB481" s="28"/>
      <c r="VGC481" s="28"/>
      <c r="VGD481" s="28"/>
      <c r="VGE481" s="28"/>
      <c r="VGF481" s="28"/>
      <c r="VGG481" s="28"/>
      <c r="VGH481" s="28"/>
      <c r="VGI481" s="28"/>
      <c r="VGJ481" s="28"/>
      <c r="VGK481" s="28"/>
      <c r="VGL481" s="28"/>
      <c r="VGM481" s="28"/>
      <c r="VGN481" s="28"/>
      <c r="VGO481" s="28"/>
      <c r="VGP481" s="28"/>
      <c r="VGQ481" s="28"/>
      <c r="VGR481" s="28"/>
      <c r="VGS481" s="28"/>
      <c r="VGT481" s="28"/>
      <c r="VGU481" s="28"/>
      <c r="VGV481" s="28"/>
      <c r="VGW481" s="28"/>
      <c r="VGX481" s="28"/>
      <c r="VGY481" s="28"/>
      <c r="VGZ481" s="28"/>
      <c r="VHA481" s="28"/>
      <c r="VHB481" s="28"/>
      <c r="VHC481" s="28"/>
      <c r="VHD481" s="28"/>
      <c r="VHE481" s="28"/>
      <c r="VHF481" s="28"/>
      <c r="VHG481" s="28"/>
      <c r="VHH481" s="28"/>
      <c r="VHI481" s="28"/>
      <c r="VHJ481" s="28"/>
      <c r="VHK481" s="28"/>
      <c r="VHL481" s="28"/>
      <c r="VHM481" s="28"/>
      <c r="VHN481" s="28"/>
      <c r="VHO481" s="28"/>
      <c r="VHP481" s="28"/>
      <c r="VHQ481" s="28"/>
      <c r="VHR481" s="28"/>
      <c r="VHS481" s="28"/>
      <c r="VHT481" s="28"/>
      <c r="VHU481" s="28"/>
      <c r="VHV481" s="28"/>
      <c r="VHW481" s="28"/>
      <c r="VHX481" s="28"/>
      <c r="VHY481" s="28"/>
      <c r="VHZ481" s="28"/>
      <c r="VIA481" s="28"/>
      <c r="VIB481" s="28"/>
      <c r="VIC481" s="28"/>
      <c r="VID481" s="28"/>
      <c r="VIE481" s="28"/>
      <c r="VIF481" s="28"/>
      <c r="VIG481" s="28"/>
      <c r="VIH481" s="28"/>
      <c r="VII481" s="28"/>
      <c r="VIJ481" s="28"/>
      <c r="VIK481" s="28"/>
      <c r="VIL481" s="28"/>
      <c r="VIM481" s="28"/>
      <c r="VIN481" s="28"/>
      <c r="VIO481" s="28"/>
      <c r="VIP481" s="28"/>
      <c r="VIQ481" s="28"/>
      <c r="VIR481" s="28"/>
      <c r="VIS481" s="28"/>
      <c r="VIT481" s="28"/>
      <c r="VIU481" s="28"/>
      <c r="VIV481" s="28"/>
      <c r="VIW481" s="28"/>
      <c r="VIX481" s="28"/>
      <c r="VIY481" s="28"/>
      <c r="VIZ481" s="28"/>
      <c r="VJA481" s="28"/>
      <c r="VJB481" s="28"/>
      <c r="VJC481" s="28"/>
      <c r="VJD481" s="28"/>
      <c r="VJE481" s="28"/>
      <c r="VJF481" s="28"/>
      <c r="VJG481" s="28"/>
      <c r="VJH481" s="28"/>
      <c r="VJI481" s="28"/>
      <c r="VJJ481" s="28"/>
      <c r="VJK481" s="28"/>
      <c r="VJL481" s="28"/>
      <c r="VJM481" s="28"/>
      <c r="VJN481" s="28"/>
      <c r="VJO481" s="28"/>
      <c r="VJP481" s="28"/>
      <c r="VJQ481" s="28"/>
      <c r="VJR481" s="28"/>
      <c r="VJS481" s="28"/>
      <c r="VJT481" s="28"/>
      <c r="VJU481" s="28"/>
      <c r="VJV481" s="28"/>
      <c r="VJW481" s="28"/>
      <c r="VJX481" s="28"/>
      <c r="VJY481" s="28"/>
      <c r="VJZ481" s="28"/>
      <c r="VKA481" s="28"/>
      <c r="VKB481" s="28"/>
      <c r="VKC481" s="28"/>
      <c r="VKD481" s="28"/>
      <c r="VKE481" s="28"/>
      <c r="VKF481" s="28"/>
      <c r="VKG481" s="28"/>
      <c r="VKH481" s="28"/>
      <c r="VKI481" s="28"/>
      <c r="VKJ481" s="28"/>
      <c r="VKK481" s="28"/>
      <c r="VKL481" s="28"/>
      <c r="VKM481" s="28"/>
      <c r="VKN481" s="28"/>
      <c r="VKO481" s="28"/>
      <c r="VKP481" s="28"/>
      <c r="VKQ481" s="28"/>
      <c r="VKR481" s="28"/>
      <c r="VKS481" s="28"/>
      <c r="VKT481" s="28"/>
      <c r="VKU481" s="28"/>
      <c r="VKV481" s="28"/>
      <c r="VKW481" s="28"/>
      <c r="VKX481" s="28"/>
      <c r="VKY481" s="28"/>
      <c r="VKZ481" s="28"/>
      <c r="VLA481" s="28"/>
      <c r="VLB481" s="28"/>
      <c r="VLC481" s="28"/>
      <c r="VLD481" s="28"/>
      <c r="VLE481" s="28"/>
      <c r="VLF481" s="28"/>
      <c r="VLG481" s="28"/>
      <c r="VLH481" s="28"/>
      <c r="VLI481" s="28"/>
      <c r="VLJ481" s="28"/>
      <c r="VLK481" s="28"/>
      <c r="VLL481" s="28"/>
      <c r="VLM481" s="28"/>
      <c r="VLN481" s="28"/>
      <c r="VLO481" s="28"/>
      <c r="VLP481" s="28"/>
      <c r="VLQ481" s="28"/>
      <c r="VLR481" s="28"/>
      <c r="VLS481" s="28"/>
      <c r="VLT481" s="28"/>
      <c r="VLU481" s="28"/>
      <c r="VLV481" s="28"/>
      <c r="VLW481" s="28"/>
      <c r="VLX481" s="28"/>
      <c r="VLY481" s="28"/>
      <c r="VLZ481" s="28"/>
      <c r="VMA481" s="28"/>
      <c r="VMB481" s="28"/>
      <c r="VMC481" s="28"/>
      <c r="VMD481" s="28"/>
      <c r="VME481" s="28"/>
      <c r="VMF481" s="28"/>
      <c r="VMG481" s="28"/>
      <c r="VMH481" s="28"/>
      <c r="VMI481" s="28"/>
      <c r="VMJ481" s="28"/>
      <c r="VMK481" s="28"/>
      <c r="VML481" s="28"/>
      <c r="VMM481" s="28"/>
      <c r="VMN481" s="28"/>
      <c r="VMO481" s="28"/>
      <c r="VMP481" s="28"/>
      <c r="VMQ481" s="28"/>
      <c r="VMR481" s="28"/>
      <c r="VMS481" s="28"/>
      <c r="VMT481" s="28"/>
      <c r="VMU481" s="28"/>
      <c r="VMV481" s="28"/>
      <c r="VMW481" s="28"/>
      <c r="VMX481" s="28"/>
      <c r="VMY481" s="28"/>
      <c r="VMZ481" s="28"/>
      <c r="VNA481" s="28"/>
      <c r="VNB481" s="28"/>
      <c r="VNC481" s="28"/>
      <c r="VND481" s="28"/>
      <c r="VNE481" s="28"/>
      <c r="VNF481" s="28"/>
      <c r="VNG481" s="28"/>
      <c r="VNH481" s="28"/>
      <c r="VNI481" s="28"/>
      <c r="VNJ481" s="28"/>
      <c r="VNK481" s="28"/>
      <c r="VNL481" s="28"/>
      <c r="VNM481" s="28"/>
      <c r="VNN481" s="28"/>
      <c r="VNO481" s="28"/>
      <c r="VNP481" s="28"/>
      <c r="VNQ481" s="28"/>
      <c r="VNR481" s="28"/>
      <c r="VNS481" s="28"/>
      <c r="VNT481" s="28"/>
      <c r="VNU481" s="28"/>
      <c r="VNV481" s="28"/>
      <c r="VNW481" s="28"/>
      <c r="VNX481" s="28"/>
      <c r="VNY481" s="28"/>
      <c r="VNZ481" s="28"/>
      <c r="VOA481" s="28"/>
      <c r="VOB481" s="28"/>
      <c r="VOC481" s="28"/>
      <c r="VOD481" s="28"/>
      <c r="VOE481" s="28"/>
      <c r="VOF481" s="28"/>
      <c r="VOG481" s="28"/>
      <c r="VOH481" s="28"/>
      <c r="VOI481" s="28"/>
      <c r="VOJ481" s="28"/>
      <c r="VOK481" s="28"/>
      <c r="VOL481" s="28"/>
      <c r="VOM481" s="28"/>
      <c r="VON481" s="28"/>
      <c r="VOO481" s="28"/>
      <c r="VOP481" s="28"/>
      <c r="VOQ481" s="28"/>
      <c r="VOR481" s="28"/>
      <c r="VOS481" s="28"/>
      <c r="VOT481" s="28"/>
      <c r="VOU481" s="28"/>
      <c r="VOV481" s="28"/>
      <c r="VOW481" s="28"/>
      <c r="VOX481" s="28"/>
      <c r="VOY481" s="28"/>
      <c r="VOZ481" s="28"/>
      <c r="VPA481" s="28"/>
      <c r="VPB481" s="28"/>
      <c r="VPC481" s="28"/>
      <c r="VPD481" s="28"/>
      <c r="VPE481" s="28"/>
      <c r="VPF481" s="28"/>
      <c r="VPG481" s="28"/>
      <c r="VPH481" s="28"/>
      <c r="VPI481" s="28"/>
      <c r="VPJ481" s="28"/>
      <c r="VPK481" s="28"/>
      <c r="VPL481" s="28"/>
      <c r="VPM481" s="28"/>
      <c r="VPN481" s="28"/>
      <c r="VPO481" s="28"/>
      <c r="VPP481" s="28"/>
      <c r="VPQ481" s="28"/>
      <c r="VPR481" s="28"/>
      <c r="VPS481" s="28"/>
      <c r="VPT481" s="28"/>
      <c r="VPU481" s="28"/>
      <c r="VPV481" s="28"/>
      <c r="VPW481" s="28"/>
      <c r="VPX481" s="28"/>
      <c r="VPY481" s="28"/>
      <c r="VPZ481" s="28"/>
      <c r="VQA481" s="28"/>
      <c r="VQB481" s="28"/>
      <c r="VQC481" s="28"/>
      <c r="VQD481" s="28"/>
      <c r="VQE481" s="28"/>
      <c r="VQF481" s="28"/>
      <c r="VQG481" s="28"/>
      <c r="VQH481" s="28"/>
      <c r="VQI481" s="28"/>
      <c r="VQJ481" s="28"/>
      <c r="VQK481" s="28"/>
      <c r="VQL481" s="28"/>
      <c r="VQM481" s="28"/>
      <c r="VQN481" s="28"/>
      <c r="VQO481" s="28"/>
      <c r="VQP481" s="28"/>
      <c r="VQQ481" s="28"/>
      <c r="VQR481" s="28"/>
      <c r="VQS481" s="28"/>
      <c r="VQT481" s="28"/>
      <c r="VQU481" s="28"/>
      <c r="VQV481" s="28"/>
      <c r="VQW481" s="28"/>
      <c r="VQX481" s="28"/>
      <c r="VQY481" s="28"/>
      <c r="VQZ481" s="28"/>
      <c r="VRA481" s="28"/>
      <c r="VRB481" s="28"/>
      <c r="VRC481" s="28"/>
      <c r="VRD481" s="28"/>
      <c r="VRE481" s="28"/>
      <c r="VRF481" s="28"/>
      <c r="VRG481" s="28"/>
      <c r="VRH481" s="28"/>
      <c r="VRI481" s="28"/>
      <c r="VRJ481" s="28"/>
      <c r="VRK481" s="28"/>
      <c r="VRL481" s="28"/>
      <c r="VRM481" s="28"/>
      <c r="VRN481" s="28"/>
      <c r="VRO481" s="28"/>
      <c r="VRP481" s="28"/>
      <c r="VRQ481" s="28"/>
      <c r="VRR481" s="28"/>
      <c r="VRS481" s="28"/>
      <c r="VRT481" s="28"/>
      <c r="VRU481" s="28"/>
      <c r="VRV481" s="28"/>
      <c r="VRW481" s="28"/>
      <c r="VRX481" s="28"/>
      <c r="VRY481" s="28"/>
      <c r="VRZ481" s="28"/>
      <c r="VSA481" s="28"/>
      <c r="VSB481" s="28"/>
      <c r="VSC481" s="28"/>
      <c r="VSD481" s="28"/>
      <c r="VSE481" s="28"/>
      <c r="VSF481" s="28"/>
      <c r="VSG481" s="28"/>
      <c r="VSH481" s="28"/>
      <c r="VSI481" s="28"/>
      <c r="VSJ481" s="28"/>
      <c r="VSK481" s="28"/>
      <c r="VSL481" s="28"/>
      <c r="VSM481" s="28"/>
      <c r="VSN481" s="28"/>
      <c r="VSO481" s="28"/>
      <c r="VSP481" s="28"/>
      <c r="VSQ481" s="28"/>
      <c r="VSR481" s="28"/>
      <c r="VSS481" s="28"/>
      <c r="VST481" s="28"/>
      <c r="VSU481" s="28"/>
      <c r="VSV481" s="28"/>
      <c r="VSW481" s="28"/>
      <c r="VSX481" s="28"/>
      <c r="VSY481" s="28"/>
      <c r="VSZ481" s="28"/>
      <c r="VTA481" s="28"/>
      <c r="VTB481" s="28"/>
      <c r="VTC481" s="28"/>
      <c r="VTD481" s="28"/>
      <c r="VTE481" s="28"/>
      <c r="VTF481" s="28"/>
      <c r="VTG481" s="28"/>
      <c r="VTH481" s="28"/>
      <c r="VTI481" s="28"/>
      <c r="VTJ481" s="28"/>
      <c r="VTK481" s="28"/>
      <c r="VTL481" s="28"/>
      <c r="VTM481" s="28"/>
      <c r="VTN481" s="28"/>
      <c r="VTO481" s="28"/>
      <c r="VTP481" s="28"/>
      <c r="VTQ481" s="28"/>
      <c r="VTR481" s="28"/>
      <c r="VTS481" s="28"/>
      <c r="VTT481" s="28"/>
      <c r="VTU481" s="28"/>
      <c r="VTV481" s="28"/>
      <c r="VTW481" s="28"/>
      <c r="VTX481" s="28"/>
      <c r="VTY481" s="28"/>
      <c r="VTZ481" s="28"/>
      <c r="VUA481" s="28"/>
      <c r="VUB481" s="28"/>
      <c r="VUC481" s="28"/>
      <c r="VUD481" s="28"/>
      <c r="VUE481" s="28"/>
      <c r="VUF481" s="28"/>
      <c r="VUG481" s="28"/>
      <c r="VUH481" s="28"/>
      <c r="VUI481" s="28"/>
      <c r="VUJ481" s="28"/>
      <c r="VUK481" s="28"/>
      <c r="VUL481" s="28"/>
      <c r="VUM481" s="28"/>
      <c r="VUN481" s="28"/>
      <c r="VUO481" s="28"/>
      <c r="VUP481" s="28"/>
      <c r="VUQ481" s="28"/>
      <c r="VUR481" s="28"/>
      <c r="VUS481" s="28"/>
      <c r="VUT481" s="28"/>
      <c r="VUU481" s="28"/>
      <c r="VUV481" s="28"/>
      <c r="VUW481" s="28"/>
      <c r="VUX481" s="28"/>
      <c r="VUY481" s="28"/>
      <c r="VUZ481" s="28"/>
      <c r="VVA481" s="28"/>
      <c r="VVB481" s="28"/>
      <c r="VVC481" s="28"/>
      <c r="VVD481" s="28"/>
      <c r="VVE481" s="28"/>
      <c r="VVF481" s="28"/>
      <c r="VVG481" s="28"/>
      <c r="VVH481" s="28"/>
      <c r="VVI481" s="28"/>
      <c r="VVJ481" s="28"/>
      <c r="VVK481" s="28"/>
      <c r="VVL481" s="28"/>
      <c r="VVM481" s="28"/>
      <c r="VVN481" s="28"/>
      <c r="VVO481" s="28"/>
      <c r="VVP481" s="28"/>
      <c r="VVQ481" s="28"/>
      <c r="VVR481" s="28"/>
      <c r="VVS481" s="28"/>
      <c r="VVT481" s="28"/>
      <c r="VVU481" s="28"/>
      <c r="VVV481" s="28"/>
      <c r="VVW481" s="28"/>
      <c r="VVX481" s="28"/>
      <c r="VVY481" s="28"/>
      <c r="VVZ481" s="28"/>
      <c r="VWA481" s="28"/>
      <c r="VWB481" s="28"/>
      <c r="VWC481" s="28"/>
      <c r="VWD481" s="28"/>
      <c r="VWE481" s="28"/>
      <c r="VWF481" s="28"/>
      <c r="VWG481" s="28"/>
      <c r="VWH481" s="28"/>
      <c r="VWI481" s="28"/>
      <c r="VWJ481" s="28"/>
      <c r="VWK481" s="28"/>
      <c r="VWL481" s="28"/>
      <c r="VWM481" s="28"/>
      <c r="VWN481" s="28"/>
      <c r="VWO481" s="28"/>
      <c r="VWP481" s="28"/>
      <c r="VWQ481" s="28"/>
      <c r="VWR481" s="28"/>
      <c r="VWS481" s="28"/>
      <c r="VWT481" s="28"/>
      <c r="VWU481" s="28"/>
      <c r="VWV481" s="28"/>
      <c r="VWW481" s="28"/>
      <c r="VWX481" s="28"/>
      <c r="VWY481" s="28"/>
      <c r="VWZ481" s="28"/>
      <c r="VXA481" s="28"/>
      <c r="VXB481" s="28"/>
      <c r="VXC481" s="28"/>
      <c r="VXD481" s="28"/>
      <c r="VXE481" s="28"/>
      <c r="VXF481" s="28"/>
      <c r="VXG481" s="28"/>
      <c r="VXH481" s="28"/>
      <c r="VXI481" s="28"/>
      <c r="VXJ481" s="28"/>
      <c r="VXK481" s="28"/>
      <c r="VXL481" s="28"/>
      <c r="VXM481" s="28"/>
      <c r="VXN481" s="28"/>
      <c r="VXO481" s="28"/>
      <c r="VXP481" s="28"/>
      <c r="VXQ481" s="28"/>
      <c r="VXR481" s="28"/>
      <c r="VXS481" s="28"/>
      <c r="VXT481" s="28"/>
      <c r="VXU481" s="28"/>
      <c r="VXV481" s="28"/>
      <c r="VXW481" s="28"/>
      <c r="VXX481" s="28"/>
      <c r="VXY481" s="28"/>
      <c r="VXZ481" s="28"/>
      <c r="VYA481" s="28"/>
      <c r="VYB481" s="28"/>
      <c r="VYC481" s="28"/>
      <c r="VYD481" s="28"/>
      <c r="VYE481" s="28"/>
      <c r="VYF481" s="28"/>
      <c r="VYG481" s="28"/>
      <c r="VYH481" s="28"/>
      <c r="VYI481" s="28"/>
      <c r="VYJ481" s="28"/>
      <c r="VYK481" s="28"/>
      <c r="VYL481" s="28"/>
      <c r="VYM481" s="28"/>
      <c r="VYN481" s="28"/>
      <c r="VYO481" s="28"/>
      <c r="VYP481" s="28"/>
      <c r="VYQ481" s="28"/>
      <c r="VYR481" s="28"/>
      <c r="VYS481" s="28"/>
      <c r="VYT481" s="28"/>
      <c r="VYU481" s="28"/>
      <c r="VYV481" s="28"/>
      <c r="VYW481" s="28"/>
      <c r="VYX481" s="28"/>
      <c r="VYY481" s="28"/>
      <c r="VYZ481" s="28"/>
      <c r="VZA481" s="28"/>
      <c r="VZB481" s="28"/>
      <c r="VZC481" s="28"/>
      <c r="VZD481" s="28"/>
      <c r="VZE481" s="28"/>
      <c r="VZF481" s="28"/>
      <c r="VZG481" s="28"/>
      <c r="VZH481" s="28"/>
      <c r="VZI481" s="28"/>
      <c r="VZJ481" s="28"/>
      <c r="VZK481" s="28"/>
      <c r="VZL481" s="28"/>
      <c r="VZM481" s="28"/>
      <c r="VZN481" s="28"/>
      <c r="VZO481" s="28"/>
      <c r="VZP481" s="28"/>
      <c r="VZQ481" s="28"/>
      <c r="VZR481" s="28"/>
      <c r="VZS481" s="28"/>
      <c r="VZT481" s="28"/>
      <c r="VZU481" s="28"/>
      <c r="VZV481" s="28"/>
      <c r="VZW481" s="28"/>
      <c r="VZX481" s="28"/>
      <c r="VZY481" s="28"/>
      <c r="VZZ481" s="28"/>
      <c r="WAA481" s="28"/>
      <c r="WAB481" s="28"/>
      <c r="WAC481" s="28"/>
      <c r="WAD481" s="28"/>
      <c r="WAE481" s="28"/>
      <c r="WAF481" s="28"/>
      <c r="WAG481" s="28"/>
      <c r="WAH481" s="28"/>
      <c r="WAI481" s="28"/>
      <c r="WAJ481" s="28"/>
      <c r="WAK481" s="28"/>
      <c r="WAL481" s="28"/>
      <c r="WAM481" s="28"/>
      <c r="WAN481" s="28"/>
      <c r="WAO481" s="28"/>
      <c r="WAP481" s="28"/>
      <c r="WAQ481" s="28"/>
      <c r="WAR481" s="28"/>
      <c r="WAS481" s="28"/>
      <c r="WAT481" s="28"/>
      <c r="WAU481" s="28"/>
      <c r="WAV481" s="28"/>
      <c r="WAW481" s="28"/>
      <c r="WAX481" s="28"/>
      <c r="WAY481" s="28"/>
      <c r="WAZ481" s="28"/>
      <c r="WBA481" s="28"/>
      <c r="WBB481" s="28"/>
      <c r="WBC481" s="28"/>
      <c r="WBD481" s="28"/>
      <c r="WBE481" s="28"/>
      <c r="WBF481" s="28"/>
      <c r="WBG481" s="28"/>
      <c r="WBH481" s="28"/>
      <c r="WBI481" s="28"/>
      <c r="WBJ481" s="28"/>
      <c r="WBK481" s="28"/>
      <c r="WBL481" s="28"/>
      <c r="WBM481" s="28"/>
      <c r="WBN481" s="28"/>
      <c r="WBO481" s="28"/>
      <c r="WBP481" s="28"/>
      <c r="WBQ481" s="28"/>
      <c r="WBR481" s="28"/>
      <c r="WBS481" s="28"/>
      <c r="WBT481" s="28"/>
      <c r="WBU481" s="28"/>
      <c r="WBV481" s="28"/>
      <c r="WBW481" s="28"/>
      <c r="WBX481" s="28"/>
      <c r="WBY481" s="28"/>
      <c r="WBZ481" s="28"/>
      <c r="WCA481" s="28"/>
      <c r="WCB481" s="28"/>
      <c r="WCC481" s="28"/>
      <c r="WCD481" s="28"/>
      <c r="WCE481" s="28"/>
      <c r="WCF481" s="28"/>
      <c r="WCG481" s="28"/>
      <c r="WCH481" s="28"/>
      <c r="WCI481" s="28"/>
      <c r="WCJ481" s="28"/>
      <c r="WCK481" s="28"/>
      <c r="WCL481" s="28"/>
      <c r="WCM481" s="28"/>
      <c r="WCN481" s="28"/>
      <c r="WCO481" s="28"/>
      <c r="WCP481" s="28"/>
      <c r="WCQ481" s="28"/>
      <c r="WCR481" s="28"/>
      <c r="WCS481" s="28"/>
      <c r="WCT481" s="28"/>
      <c r="WCU481" s="28"/>
      <c r="WCV481" s="28"/>
      <c r="WCW481" s="28"/>
      <c r="WCX481" s="28"/>
      <c r="WCY481" s="28"/>
      <c r="WCZ481" s="28"/>
      <c r="WDA481" s="28"/>
      <c r="WDB481" s="28"/>
      <c r="WDC481" s="28"/>
      <c r="WDD481" s="28"/>
      <c r="WDE481" s="28"/>
      <c r="WDF481" s="28"/>
      <c r="WDG481" s="28"/>
      <c r="WDH481" s="28"/>
      <c r="WDI481" s="28"/>
      <c r="WDJ481" s="28"/>
      <c r="WDK481" s="28"/>
      <c r="WDL481" s="28"/>
      <c r="WDM481" s="28"/>
      <c r="WDN481" s="28"/>
      <c r="WDO481" s="28"/>
      <c r="WDP481" s="28"/>
      <c r="WDQ481" s="28"/>
      <c r="WDR481" s="28"/>
      <c r="WDS481" s="28"/>
      <c r="WDT481" s="28"/>
      <c r="WDU481" s="28"/>
      <c r="WDV481" s="28"/>
      <c r="WDW481" s="28"/>
      <c r="WDX481" s="28"/>
      <c r="WDY481" s="28"/>
      <c r="WDZ481" s="28"/>
      <c r="WEA481" s="28"/>
      <c r="WEB481" s="28"/>
      <c r="WEC481" s="28"/>
      <c r="WED481" s="28"/>
      <c r="WEE481" s="28"/>
      <c r="WEF481" s="28"/>
      <c r="WEG481" s="28"/>
      <c r="WEH481" s="28"/>
      <c r="WEI481" s="28"/>
      <c r="WEJ481" s="28"/>
      <c r="WEK481" s="28"/>
      <c r="WEL481" s="28"/>
      <c r="WEM481" s="28"/>
      <c r="WEN481" s="28"/>
      <c r="WEO481" s="28"/>
      <c r="WEP481" s="28"/>
      <c r="WEQ481" s="28"/>
      <c r="WER481" s="28"/>
      <c r="WES481" s="28"/>
      <c r="WET481" s="28"/>
      <c r="WEU481" s="28"/>
      <c r="WEV481" s="28"/>
      <c r="WEW481" s="28"/>
      <c r="WEX481" s="28"/>
      <c r="WEY481" s="28"/>
      <c r="WEZ481" s="28"/>
      <c r="WFA481" s="28"/>
      <c r="WFB481" s="28"/>
      <c r="WFC481" s="28"/>
      <c r="WFD481" s="28"/>
      <c r="WFE481" s="28"/>
      <c r="WFF481" s="28"/>
      <c r="WFG481" s="28"/>
      <c r="WFH481" s="28"/>
      <c r="WFI481" s="28"/>
      <c r="WFJ481" s="28"/>
      <c r="WFK481" s="28"/>
      <c r="WFL481" s="28"/>
      <c r="WFM481" s="28"/>
      <c r="WFN481" s="28"/>
      <c r="WFO481" s="28"/>
      <c r="WFP481" s="28"/>
      <c r="WFQ481" s="28"/>
      <c r="WFR481" s="28"/>
      <c r="WFS481" s="28"/>
      <c r="WFT481" s="28"/>
      <c r="WFU481" s="28"/>
      <c r="WFV481" s="28"/>
      <c r="WFW481" s="28"/>
      <c r="WFX481" s="28"/>
      <c r="WFY481" s="28"/>
      <c r="WFZ481" s="28"/>
      <c r="WGA481" s="28"/>
      <c r="WGB481" s="28"/>
      <c r="WGC481" s="28"/>
      <c r="WGD481" s="28"/>
      <c r="WGE481" s="28"/>
      <c r="WGF481" s="28"/>
      <c r="WGG481" s="28"/>
      <c r="WGH481" s="28"/>
      <c r="WGI481" s="28"/>
      <c r="WGJ481" s="28"/>
      <c r="WGK481" s="28"/>
      <c r="WGL481" s="28"/>
      <c r="WGM481" s="28"/>
      <c r="WGN481" s="28"/>
      <c r="WGO481" s="28"/>
      <c r="WGP481" s="28"/>
      <c r="WGQ481" s="28"/>
      <c r="WGR481" s="28"/>
      <c r="WGS481" s="28"/>
      <c r="WGT481" s="28"/>
      <c r="WGU481" s="28"/>
      <c r="WGV481" s="28"/>
      <c r="WGW481" s="28"/>
      <c r="WGX481" s="28"/>
      <c r="WGY481" s="28"/>
      <c r="WGZ481" s="28"/>
      <c r="WHA481" s="28"/>
      <c r="WHB481" s="28"/>
      <c r="WHC481" s="28"/>
      <c r="WHD481" s="28"/>
      <c r="WHE481" s="28"/>
      <c r="WHF481" s="28"/>
      <c r="WHG481" s="28"/>
      <c r="WHH481" s="28"/>
      <c r="WHI481" s="28"/>
      <c r="WHJ481" s="28"/>
      <c r="WHK481" s="28"/>
      <c r="WHL481" s="28"/>
      <c r="WHM481" s="28"/>
      <c r="WHN481" s="28"/>
      <c r="WHO481" s="28"/>
      <c r="WHP481" s="28"/>
      <c r="WHQ481" s="28"/>
      <c r="WHR481" s="28"/>
      <c r="WHS481" s="28"/>
      <c r="WHT481" s="28"/>
      <c r="WHU481" s="28"/>
      <c r="WHV481" s="28"/>
      <c r="WHW481" s="28"/>
      <c r="WHX481" s="28"/>
      <c r="WHY481" s="28"/>
      <c r="WHZ481" s="28"/>
      <c r="WIA481" s="28"/>
      <c r="WIB481" s="28"/>
      <c r="WIC481" s="28"/>
      <c r="WID481" s="28"/>
      <c r="WIE481" s="28"/>
      <c r="WIF481" s="28"/>
      <c r="WIG481" s="28"/>
      <c r="WIH481" s="28"/>
      <c r="WII481" s="28"/>
      <c r="WIJ481" s="28"/>
      <c r="WIK481" s="28"/>
      <c r="WIL481" s="28"/>
      <c r="WIM481" s="28"/>
      <c r="WIN481" s="28"/>
      <c r="WIO481" s="28"/>
      <c r="WIP481" s="28"/>
      <c r="WIQ481" s="28"/>
      <c r="WIR481" s="28"/>
      <c r="WIS481" s="28"/>
      <c r="WIT481" s="28"/>
      <c r="WIU481" s="28"/>
      <c r="WIV481" s="28"/>
      <c r="WIW481" s="28"/>
      <c r="WIX481" s="28"/>
      <c r="WIY481" s="28"/>
      <c r="WIZ481" s="28"/>
      <c r="WJA481" s="28"/>
      <c r="WJB481" s="28"/>
      <c r="WJC481" s="28"/>
      <c r="WJD481" s="28"/>
      <c r="WJE481" s="28"/>
      <c r="WJF481" s="28"/>
      <c r="WJG481" s="28"/>
      <c r="WJH481" s="28"/>
      <c r="WJI481" s="28"/>
      <c r="WJJ481" s="28"/>
      <c r="WJK481" s="28"/>
      <c r="WJL481" s="28"/>
      <c r="WJM481" s="28"/>
      <c r="WJN481" s="28"/>
      <c r="WJO481" s="28"/>
      <c r="WJP481" s="28"/>
      <c r="WJQ481" s="28"/>
      <c r="WJR481" s="28"/>
      <c r="WJS481" s="28"/>
      <c r="WJT481" s="28"/>
      <c r="WJU481" s="28"/>
      <c r="WJV481" s="28"/>
      <c r="WJW481" s="28"/>
      <c r="WJX481" s="28"/>
      <c r="WJY481" s="28"/>
      <c r="WJZ481" s="28"/>
      <c r="WKA481" s="28"/>
      <c r="WKB481" s="28"/>
      <c r="WKC481" s="28"/>
      <c r="WKD481" s="28"/>
      <c r="WKE481" s="28"/>
      <c r="WKF481" s="28"/>
      <c r="WKG481" s="28"/>
      <c r="WKH481" s="28"/>
      <c r="WKI481" s="28"/>
      <c r="WKJ481" s="28"/>
      <c r="WKK481" s="28"/>
      <c r="WKL481" s="28"/>
      <c r="WKM481" s="28"/>
      <c r="WKN481" s="28"/>
      <c r="WKO481" s="28"/>
      <c r="WKP481" s="28"/>
      <c r="WKQ481" s="28"/>
      <c r="WKR481" s="28"/>
      <c r="WKS481" s="28"/>
      <c r="WKT481" s="28"/>
      <c r="WKU481" s="28"/>
      <c r="WKV481" s="28"/>
      <c r="WKW481" s="28"/>
      <c r="WKX481" s="28"/>
      <c r="WKY481" s="28"/>
      <c r="WKZ481" s="28"/>
      <c r="WLA481" s="28"/>
      <c r="WLB481" s="28"/>
      <c r="WLC481" s="28"/>
      <c r="WLD481" s="28"/>
      <c r="WLE481" s="28"/>
      <c r="WLF481" s="28"/>
      <c r="WLG481" s="28"/>
      <c r="WLH481" s="28"/>
      <c r="WLI481" s="28"/>
      <c r="WLJ481" s="28"/>
      <c r="WLK481" s="28"/>
      <c r="WLL481" s="28"/>
      <c r="WLM481" s="28"/>
      <c r="WLN481" s="28"/>
      <c r="WLO481" s="28"/>
      <c r="WLP481" s="28"/>
      <c r="WLQ481" s="28"/>
      <c r="WLR481" s="28"/>
      <c r="WLS481" s="28"/>
      <c r="WLT481" s="28"/>
      <c r="WLU481" s="28"/>
      <c r="WLV481" s="28"/>
      <c r="WLW481" s="28"/>
      <c r="WLX481" s="28"/>
      <c r="WLY481" s="28"/>
      <c r="WLZ481" s="28"/>
      <c r="WMA481" s="28"/>
      <c r="WMB481" s="28"/>
      <c r="WMC481" s="28"/>
      <c r="WMD481" s="28"/>
      <c r="WME481" s="28"/>
      <c r="WMF481" s="28"/>
      <c r="WMG481" s="28"/>
      <c r="WMH481" s="28"/>
      <c r="WMI481" s="28"/>
      <c r="WMJ481" s="28"/>
      <c r="WMK481" s="28"/>
      <c r="WML481" s="28"/>
      <c r="WMM481" s="28"/>
      <c r="WMN481" s="28"/>
      <c r="WMO481" s="28"/>
      <c r="WMP481" s="28"/>
      <c r="WMQ481" s="28"/>
      <c r="WMR481" s="28"/>
      <c r="WMS481" s="28"/>
      <c r="WMT481" s="28"/>
      <c r="WMU481" s="28"/>
      <c r="WMV481" s="28"/>
      <c r="WMW481" s="28"/>
      <c r="WMX481" s="28"/>
      <c r="WMY481" s="28"/>
      <c r="WMZ481" s="28"/>
      <c r="WNA481" s="28"/>
      <c r="WNB481" s="28"/>
      <c r="WNC481" s="28"/>
      <c r="WND481" s="28"/>
      <c r="WNE481" s="28"/>
      <c r="WNF481" s="28"/>
      <c r="WNG481" s="28"/>
      <c r="WNH481" s="28"/>
      <c r="WNI481" s="28"/>
      <c r="WNJ481" s="28"/>
      <c r="WNK481" s="28"/>
      <c r="WNL481" s="28"/>
      <c r="WNM481" s="28"/>
      <c r="WNN481" s="28"/>
      <c r="WNO481" s="28"/>
      <c r="WNP481" s="28"/>
      <c r="WNQ481" s="28"/>
      <c r="WNR481" s="28"/>
      <c r="WNS481" s="28"/>
      <c r="WNT481" s="28"/>
      <c r="WNU481" s="28"/>
      <c r="WNV481" s="28"/>
      <c r="WNW481" s="28"/>
      <c r="WNX481" s="28"/>
      <c r="WNY481" s="28"/>
      <c r="WNZ481" s="28"/>
      <c r="WOA481" s="28"/>
      <c r="WOB481" s="28"/>
      <c r="WOC481" s="28"/>
      <c r="WOD481" s="28"/>
      <c r="WOE481" s="28"/>
      <c r="WOF481" s="28"/>
      <c r="WOG481" s="28"/>
      <c r="WOH481" s="28"/>
      <c r="WOI481" s="28"/>
      <c r="WOJ481" s="28"/>
      <c r="WOK481" s="28"/>
      <c r="WOL481" s="28"/>
      <c r="WOM481" s="28"/>
      <c r="WON481" s="28"/>
      <c r="WOO481" s="28"/>
      <c r="WOP481" s="28"/>
      <c r="WOQ481" s="28"/>
      <c r="WOR481" s="28"/>
      <c r="WOS481" s="28"/>
      <c r="WOT481" s="28"/>
      <c r="WOU481" s="28"/>
      <c r="WOV481" s="28"/>
      <c r="WOW481" s="28"/>
      <c r="WOX481" s="28"/>
      <c r="WOY481" s="28"/>
      <c r="WOZ481" s="28"/>
      <c r="WPA481" s="28"/>
      <c r="WPB481" s="28"/>
      <c r="WPC481" s="28"/>
      <c r="WPD481" s="28"/>
      <c r="WPE481" s="28"/>
      <c r="WPF481" s="28"/>
      <c r="WPG481" s="28"/>
      <c r="WPH481" s="28"/>
      <c r="WPI481" s="28"/>
      <c r="WPJ481" s="28"/>
      <c r="WPK481" s="28"/>
      <c r="WPL481" s="28"/>
      <c r="WPM481" s="28"/>
      <c r="WPN481" s="28"/>
      <c r="WPO481" s="28"/>
      <c r="WPP481" s="28"/>
      <c r="WPQ481" s="28"/>
      <c r="WPR481" s="28"/>
      <c r="WPS481" s="28"/>
      <c r="WPT481" s="28"/>
      <c r="WPU481" s="28"/>
      <c r="WPV481" s="28"/>
      <c r="WPW481" s="28"/>
      <c r="WPX481" s="28"/>
      <c r="WPY481" s="28"/>
      <c r="WPZ481" s="28"/>
      <c r="WQA481" s="28"/>
      <c r="WQB481" s="28"/>
      <c r="WQC481" s="28"/>
      <c r="WQD481" s="28"/>
      <c r="WQE481" s="28"/>
      <c r="WQF481" s="28"/>
      <c r="WQG481" s="28"/>
      <c r="WQH481" s="28"/>
      <c r="WQI481" s="28"/>
      <c r="WQJ481" s="28"/>
      <c r="WQK481" s="28"/>
      <c r="WQL481" s="28"/>
      <c r="WQM481" s="28"/>
      <c r="WQN481" s="28"/>
      <c r="WQO481" s="28"/>
      <c r="WQP481" s="28"/>
      <c r="WQQ481" s="28"/>
      <c r="WQR481" s="28"/>
      <c r="WQS481" s="28"/>
      <c r="WQT481" s="28"/>
      <c r="WQU481" s="28"/>
      <c r="WQV481" s="28"/>
      <c r="WQW481" s="28"/>
      <c r="WQX481" s="28"/>
      <c r="WQY481" s="28"/>
      <c r="WQZ481" s="28"/>
      <c r="WRA481" s="28"/>
      <c r="WRB481" s="28"/>
      <c r="WRC481" s="28"/>
      <c r="WRD481" s="28"/>
      <c r="WRE481" s="28"/>
      <c r="WRF481" s="28"/>
      <c r="WRG481" s="28"/>
      <c r="WRH481" s="28"/>
      <c r="WRI481" s="28"/>
      <c r="WRJ481" s="28"/>
      <c r="WRK481" s="28"/>
      <c r="WRL481" s="28"/>
      <c r="WRM481" s="28"/>
      <c r="WRN481" s="28"/>
      <c r="WRO481" s="28"/>
      <c r="WRP481" s="28"/>
      <c r="WRQ481" s="28"/>
      <c r="WRR481" s="28"/>
      <c r="WRS481" s="28"/>
      <c r="WRT481" s="28"/>
      <c r="WRU481" s="28"/>
      <c r="WRV481" s="28"/>
      <c r="WRW481" s="28"/>
      <c r="WRX481" s="28"/>
      <c r="WRY481" s="28"/>
      <c r="WRZ481" s="28"/>
      <c r="WSA481" s="28"/>
      <c r="WSB481" s="28"/>
      <c r="WSC481" s="28"/>
      <c r="WSD481" s="28"/>
      <c r="WSE481" s="28"/>
      <c r="WSF481" s="28"/>
      <c r="WSG481" s="28"/>
      <c r="WSH481" s="28"/>
      <c r="WSI481" s="28"/>
      <c r="WSJ481" s="28"/>
      <c r="WSK481" s="28"/>
      <c r="WSL481" s="28"/>
      <c r="WSM481" s="28"/>
      <c r="WSN481" s="28"/>
      <c r="WSO481" s="28"/>
      <c r="WSP481" s="28"/>
      <c r="WSQ481" s="28"/>
      <c r="WSR481" s="28"/>
      <c r="WSS481" s="28"/>
      <c r="WST481" s="28"/>
      <c r="WSU481" s="28"/>
      <c r="WSV481" s="28"/>
      <c r="WSW481" s="28"/>
      <c r="WSX481" s="28"/>
      <c r="WSY481" s="28"/>
      <c r="WSZ481" s="28"/>
      <c r="WTA481" s="28"/>
      <c r="WTB481" s="28"/>
      <c r="WTC481" s="28"/>
      <c r="WTD481" s="28"/>
      <c r="WTE481" s="28"/>
      <c r="WTF481" s="28"/>
      <c r="WTG481" s="28"/>
      <c r="WTH481" s="28"/>
      <c r="WTI481" s="28"/>
      <c r="WTJ481" s="28"/>
      <c r="WTK481" s="28"/>
      <c r="WTL481" s="28"/>
      <c r="WTM481" s="28"/>
      <c r="WTN481" s="28"/>
      <c r="WTO481" s="28"/>
      <c r="WTP481" s="28"/>
      <c r="WTQ481" s="28"/>
      <c r="WTR481" s="28"/>
      <c r="WTS481" s="28"/>
      <c r="WTT481" s="28"/>
      <c r="WTU481" s="28"/>
      <c r="WTV481" s="28"/>
      <c r="WTW481" s="28"/>
      <c r="WTX481" s="28"/>
      <c r="WTY481" s="28"/>
      <c r="WTZ481" s="28"/>
      <c r="WUA481" s="28"/>
      <c r="WUB481" s="28"/>
      <c r="WUC481" s="28"/>
      <c r="WUD481" s="28"/>
      <c r="WUE481" s="28"/>
      <c r="WUF481" s="28"/>
      <c r="WUG481" s="28"/>
      <c r="WUH481" s="28"/>
      <c r="WUI481" s="28"/>
      <c r="WUJ481" s="28"/>
      <c r="WUK481" s="28"/>
      <c r="WUL481" s="28"/>
      <c r="WUM481" s="28"/>
      <c r="WUN481" s="28"/>
      <c r="WUO481" s="28"/>
      <c r="WUP481" s="28"/>
      <c r="WUQ481" s="28"/>
      <c r="WUR481" s="28"/>
      <c r="WUS481" s="28"/>
      <c r="WUT481" s="28"/>
      <c r="WUU481" s="28"/>
      <c r="WUV481" s="28"/>
      <c r="WUW481" s="28"/>
      <c r="WUX481" s="28"/>
      <c r="WUY481" s="28"/>
      <c r="WUZ481" s="28"/>
      <c r="WVA481" s="28"/>
      <c r="WVB481" s="28"/>
      <c r="WVC481" s="28"/>
      <c r="WVD481" s="28"/>
      <c r="WVE481" s="28"/>
      <c r="WVF481" s="28"/>
      <c r="WVG481" s="28"/>
      <c r="WVH481" s="28"/>
      <c r="WVI481" s="28"/>
      <c r="WVJ481" s="28"/>
      <c r="WVK481" s="28"/>
      <c r="WVL481" s="28"/>
      <c r="WVM481" s="28"/>
      <c r="WVN481" s="28"/>
      <c r="WVO481" s="28"/>
      <c r="WVP481" s="28"/>
      <c r="WVQ481" s="28"/>
      <c r="WVR481" s="28"/>
      <c r="WVS481" s="28"/>
      <c r="WVT481" s="28"/>
      <c r="WVU481" s="28"/>
      <c r="WVV481" s="28"/>
      <c r="WVW481" s="28"/>
      <c r="WVX481" s="28"/>
      <c r="WVY481" s="28"/>
      <c r="WVZ481" s="28"/>
      <c r="WWA481" s="28"/>
      <c r="WWB481" s="28"/>
      <c r="WWC481" s="28"/>
      <c r="WWD481" s="28"/>
      <c r="WWE481" s="28"/>
      <c r="WWF481" s="28"/>
      <c r="WWG481" s="28"/>
      <c r="WWH481" s="28"/>
      <c r="WWI481" s="28"/>
      <c r="WWJ481" s="28"/>
      <c r="WWK481" s="28"/>
      <c r="WWL481" s="28"/>
      <c r="WWM481" s="28"/>
      <c r="WWN481" s="28"/>
      <c r="WWO481" s="28"/>
      <c r="WWP481" s="28"/>
      <c r="WWQ481" s="28"/>
      <c r="WWR481" s="28"/>
      <c r="WWS481" s="28"/>
      <c r="WWT481" s="28"/>
      <c r="WWU481" s="28"/>
      <c r="WWV481" s="28"/>
      <c r="WWW481" s="28"/>
      <c r="WWX481" s="28"/>
      <c r="WWY481" s="28"/>
      <c r="WWZ481" s="28"/>
      <c r="WXA481" s="28"/>
      <c r="WXB481" s="28"/>
      <c r="WXC481" s="28"/>
      <c r="WXD481" s="28"/>
      <c r="WXE481" s="28"/>
      <c r="WXF481" s="28"/>
      <c r="WXG481" s="28"/>
      <c r="WXH481" s="28"/>
      <c r="WXI481" s="28"/>
      <c r="WXJ481" s="28"/>
      <c r="WXK481" s="28"/>
      <c r="WXL481" s="28"/>
      <c r="WXM481" s="28"/>
      <c r="WXN481" s="28"/>
      <c r="WXO481" s="28"/>
      <c r="WXP481" s="28"/>
      <c r="WXQ481" s="28"/>
      <c r="WXR481" s="28"/>
      <c r="WXS481" s="28"/>
      <c r="WXT481" s="28"/>
      <c r="WXU481" s="28"/>
      <c r="WXV481" s="28"/>
      <c r="WXW481" s="28"/>
      <c r="WXX481" s="28"/>
      <c r="WXY481" s="28"/>
      <c r="WXZ481" s="28"/>
      <c r="WYA481" s="28"/>
      <c r="WYB481" s="28"/>
      <c r="WYC481" s="28"/>
      <c r="WYD481" s="28"/>
      <c r="WYE481" s="28"/>
      <c r="WYF481" s="28"/>
      <c r="WYG481" s="28"/>
      <c r="WYH481" s="28"/>
      <c r="WYI481" s="28"/>
      <c r="WYJ481" s="28"/>
      <c r="WYK481" s="28"/>
      <c r="WYL481" s="28"/>
      <c r="WYM481" s="28"/>
      <c r="WYN481" s="28"/>
      <c r="WYO481" s="28"/>
      <c r="WYP481" s="28"/>
      <c r="WYQ481" s="28"/>
      <c r="WYR481" s="28"/>
      <c r="WYS481" s="28"/>
      <c r="WYT481" s="28"/>
      <c r="WYU481" s="28"/>
      <c r="WYV481" s="28"/>
      <c r="WYW481" s="28"/>
      <c r="WYX481" s="28"/>
      <c r="WYY481" s="28"/>
      <c r="WYZ481" s="28"/>
      <c r="WZA481" s="28"/>
      <c r="WZB481" s="28"/>
      <c r="WZC481" s="28"/>
      <c r="WZD481" s="28"/>
      <c r="WZE481" s="28"/>
      <c r="WZF481" s="28"/>
      <c r="WZG481" s="28"/>
      <c r="WZH481" s="28"/>
      <c r="WZI481" s="28"/>
      <c r="WZJ481" s="28"/>
      <c r="WZK481" s="28"/>
      <c r="WZL481" s="28"/>
      <c r="WZM481" s="28"/>
      <c r="WZN481" s="28"/>
      <c r="WZO481" s="28"/>
      <c r="WZP481" s="28"/>
      <c r="WZQ481" s="28"/>
      <c r="WZR481" s="28"/>
      <c r="WZS481" s="28"/>
      <c r="WZT481" s="28"/>
      <c r="WZU481" s="28"/>
      <c r="WZV481" s="28"/>
      <c r="WZW481" s="28"/>
      <c r="WZX481" s="28"/>
      <c r="WZY481" s="28"/>
      <c r="WZZ481" s="28"/>
      <c r="XAA481" s="28"/>
      <c r="XAB481" s="28"/>
      <c r="XAC481" s="28"/>
      <c r="XAD481" s="28"/>
      <c r="XAE481" s="28"/>
      <c r="XAF481" s="28"/>
      <c r="XAG481" s="28"/>
      <c r="XAH481" s="28"/>
      <c r="XAI481" s="28"/>
      <c r="XAJ481" s="28"/>
      <c r="XAK481" s="28"/>
      <c r="XAL481" s="28"/>
      <c r="XAM481" s="28"/>
      <c r="XAN481" s="28"/>
      <c r="XAO481" s="28"/>
      <c r="XAP481" s="28"/>
      <c r="XAQ481" s="28"/>
      <c r="XAR481" s="28"/>
      <c r="XAS481" s="28"/>
      <c r="XAT481" s="28"/>
      <c r="XAU481" s="28"/>
      <c r="XAV481" s="28"/>
      <c r="XAW481" s="28"/>
      <c r="XAX481" s="28"/>
      <c r="XAY481" s="28"/>
      <c r="XAZ481" s="28"/>
      <c r="XBA481" s="28"/>
      <c r="XBB481" s="28"/>
      <c r="XBC481" s="28"/>
      <c r="XBD481" s="28"/>
      <c r="XBE481" s="28"/>
      <c r="XBF481" s="28"/>
      <c r="XBG481" s="28"/>
      <c r="XBH481" s="28"/>
      <c r="XBI481" s="28"/>
      <c r="XBJ481" s="28"/>
      <c r="XBK481" s="28"/>
      <c r="XBL481" s="28"/>
      <c r="XBM481" s="28"/>
      <c r="XBN481" s="28"/>
      <c r="XBO481" s="28"/>
      <c r="XBP481" s="28"/>
      <c r="XBQ481" s="28"/>
      <c r="XBR481" s="28"/>
      <c r="XBS481" s="28"/>
      <c r="XBT481" s="28"/>
      <c r="XBU481" s="28"/>
      <c r="XBV481" s="28"/>
      <c r="XBW481" s="28"/>
      <c r="XBX481" s="28"/>
      <c r="XBY481" s="28"/>
      <c r="XBZ481" s="28"/>
      <c r="XCA481" s="28"/>
      <c r="XCB481" s="28"/>
      <c r="XCC481" s="28"/>
      <c r="XCD481" s="28"/>
      <c r="XCE481" s="28"/>
      <c r="XCF481" s="28"/>
      <c r="XCG481" s="28"/>
      <c r="XCH481" s="28"/>
      <c r="XCI481" s="28"/>
      <c r="XCJ481" s="28"/>
      <c r="XCK481" s="28"/>
      <c r="XCL481" s="28"/>
      <c r="XCM481" s="28"/>
      <c r="XCN481" s="28"/>
      <c r="XCO481" s="28"/>
      <c r="XCP481" s="28"/>
      <c r="XCQ481" s="28"/>
      <c r="XCR481" s="28"/>
      <c r="XCS481" s="28"/>
      <c r="XCT481" s="28"/>
      <c r="XCU481" s="28"/>
      <c r="XCV481" s="28"/>
      <c r="XCW481" s="28"/>
      <c r="XCX481" s="28"/>
      <c r="XCY481" s="28"/>
      <c r="XCZ481" s="28"/>
      <c r="XDA481" s="28"/>
      <c r="XDB481" s="28"/>
      <c r="XDC481" s="28"/>
      <c r="XDD481" s="28"/>
      <c r="XDE481" s="28"/>
      <c r="XDF481" s="28"/>
      <c r="XDG481" s="28"/>
      <c r="XDH481" s="28"/>
      <c r="XDI481" s="28"/>
      <c r="XDJ481" s="28"/>
      <c r="XDK481" s="28"/>
      <c r="XDL481" s="28"/>
      <c r="XDM481" s="28"/>
      <c r="XDN481" s="28"/>
      <c r="XDO481" s="28"/>
      <c r="XDP481" s="28"/>
      <c r="XDQ481" s="28"/>
      <c r="XDR481" s="28"/>
      <c r="XDS481" s="28"/>
      <c r="XDT481" s="28"/>
      <c r="XDU481" s="28"/>
      <c r="XDV481" s="28"/>
      <c r="XDW481" s="28"/>
      <c r="XDX481" s="28"/>
      <c r="XDY481" s="28"/>
      <c r="XDZ481" s="28"/>
      <c r="XEA481" s="28"/>
      <c r="XEB481" s="28"/>
      <c r="XEC481" s="28"/>
      <c r="XED481" s="28"/>
      <c r="XEE481" s="28"/>
      <c r="XEF481" s="28"/>
      <c r="XEG481" s="28"/>
      <c r="XEH481" s="28"/>
      <c r="XEI481" s="28"/>
      <c r="XEJ481" s="28"/>
      <c r="XEK481" s="28"/>
      <c r="XEL481" s="28"/>
      <c r="XEM481" s="28"/>
      <c r="XEN481" s="28"/>
      <c r="XEO481" s="28"/>
      <c r="XEP481" s="28"/>
      <c r="XEQ481" s="28"/>
      <c r="XER481" s="28"/>
      <c r="XES481" s="28"/>
      <c r="XET481" s="28" t="str">
        <f t="shared" si="8"/>
        <v/>
      </c>
    </row>
    <row r="482" spans="1:16374" x14ac:dyDescent="0.25">
      <c r="A482" s="59"/>
      <c r="B482" s="65"/>
      <c r="C482" s="65"/>
      <c r="D482" s="65"/>
      <c r="E482" s="57"/>
      <c r="F482" s="59"/>
      <c r="G482" s="59"/>
      <c r="H482" s="59"/>
      <c r="I482" s="59"/>
      <c r="J482" s="59"/>
      <c r="K482" s="59"/>
      <c r="L482" s="59"/>
      <c r="M482" s="59"/>
      <c r="N482" s="59"/>
      <c r="O482" s="59"/>
      <c r="P482" s="59"/>
      <c r="Q482" s="59"/>
      <c r="R482" s="59"/>
      <c r="S482" s="59"/>
      <c r="T482" s="59"/>
      <c r="U482" s="59"/>
      <c r="V482" s="59"/>
      <c r="W482" s="59"/>
      <c r="X482" s="65"/>
      <c r="Y482" s="65"/>
      <c r="Z482" s="65"/>
      <c r="AA482" s="65"/>
      <c r="AB482" s="65"/>
      <c r="AC482" s="65"/>
      <c r="AD482" s="59"/>
      <c r="AE482" s="58"/>
      <c r="AF482" s="58"/>
      <c r="AG482" s="58"/>
      <c r="AH482" s="58"/>
      <c r="AI482" s="59"/>
      <c r="AJ482" s="65"/>
      <c r="AK482" s="59"/>
      <c r="AL482" s="59"/>
      <c r="AM482" s="59"/>
      <c r="AN482" s="59"/>
      <c r="AO482" s="59"/>
      <c r="AP482" s="59"/>
      <c r="AQ482" s="59"/>
      <c r="AR482" s="66"/>
      <c r="AS482" s="63"/>
      <c r="AT482" s="64"/>
      <c r="AU482" s="63"/>
      <c r="AV482" s="59"/>
      <c r="AW482" s="59"/>
      <c r="AX482" s="59"/>
      <c r="AY482" s="59"/>
      <c r="AZ482" s="59"/>
      <c r="BA482" s="59"/>
      <c r="BB482" s="59"/>
      <c r="BC482" s="59"/>
      <c r="BD482" s="59"/>
      <c r="BE482" s="59"/>
      <c r="BF482" s="65"/>
      <c r="BG482" s="59"/>
      <c r="BH482" s="59"/>
      <c r="BI482" s="59"/>
      <c r="BJ482" s="59"/>
      <c r="BK482" s="26"/>
      <c r="BL482" s="27"/>
      <c r="BM482" s="59"/>
      <c r="BN482" s="59"/>
      <c r="BO482" s="59"/>
      <c r="BP482" s="59"/>
      <c r="BQ482" s="59"/>
      <c r="BR482" s="59"/>
      <c r="BS482" s="59"/>
      <c r="BT482" s="67"/>
      <c r="BU482" s="67"/>
      <c r="BV482" s="59"/>
      <c r="BW482" s="59"/>
      <c r="BX482" s="59"/>
      <c r="BY482" s="59"/>
      <c r="BZ482" s="59"/>
      <c r="CA482" s="59"/>
      <c r="CB482" s="65"/>
      <c r="CC482" s="59"/>
      <c r="CD482" s="28"/>
      <c r="CE482" s="28"/>
      <c r="CF482" s="28"/>
      <c r="CG482" s="28"/>
      <c r="CH482" s="28"/>
      <c r="CI482" s="28"/>
      <c r="CJ482" s="28"/>
      <c r="CK482" s="28"/>
      <c r="CL482" s="28"/>
      <c r="CM482" s="28"/>
      <c r="CN482" s="28"/>
      <c r="CO482" s="28"/>
      <c r="CP482" s="28"/>
      <c r="CQ482" s="28"/>
      <c r="CR482" s="28"/>
      <c r="CS482" s="28"/>
      <c r="CT482" s="28"/>
      <c r="CU482" s="28"/>
      <c r="CV482" s="28"/>
      <c r="CW482" s="28"/>
      <c r="CX482" s="28"/>
      <c r="CY482" s="28"/>
      <c r="CZ482" s="28"/>
      <c r="DA482" s="28"/>
      <c r="DB482" s="28"/>
      <c r="DC482" s="28"/>
      <c r="DD482" s="28"/>
      <c r="DE482" s="28"/>
      <c r="DF482" s="28"/>
      <c r="DG482" s="28"/>
      <c r="DH482" s="28"/>
      <c r="DI482" s="28"/>
      <c r="DJ482" s="28"/>
      <c r="DK482" s="28"/>
      <c r="DL482" s="28"/>
      <c r="DM482" s="28"/>
      <c r="DN482" s="28"/>
      <c r="DO482" s="28"/>
      <c r="DP482" s="28"/>
      <c r="DQ482" s="28"/>
      <c r="DR482" s="28"/>
      <c r="DS482" s="28"/>
      <c r="DT482" s="28"/>
      <c r="DU482" s="28"/>
      <c r="DV482" s="28"/>
      <c r="DW482" s="28"/>
      <c r="DX482" s="28"/>
      <c r="DY482" s="28"/>
      <c r="DZ482" s="28"/>
      <c r="EA482" s="28"/>
      <c r="EB482" s="28"/>
      <c r="EC482" s="28"/>
      <c r="ED482" s="28"/>
      <c r="EE482" s="28"/>
      <c r="EF482" s="28"/>
      <c r="EG482" s="28"/>
      <c r="EH482" s="28"/>
      <c r="EI482" s="28"/>
      <c r="EJ482" s="28"/>
      <c r="EK482" s="28"/>
      <c r="EL482" s="28"/>
      <c r="EM482" s="28"/>
      <c r="EN482" s="28"/>
      <c r="EO482" s="28"/>
      <c r="EP482" s="28"/>
      <c r="EQ482" s="28"/>
      <c r="ER482" s="28"/>
      <c r="ES482" s="28"/>
      <c r="ET482" s="28"/>
      <c r="EU482" s="28"/>
      <c r="EV482" s="28"/>
      <c r="EW482" s="28"/>
      <c r="EX482" s="28"/>
      <c r="EY482" s="28"/>
      <c r="EZ482" s="28"/>
      <c r="FA482" s="28"/>
      <c r="FB482" s="28"/>
      <c r="FC482" s="28"/>
      <c r="FD482" s="28"/>
      <c r="FE482" s="28"/>
      <c r="FF482" s="28"/>
      <c r="FG482" s="28"/>
      <c r="FH482" s="28"/>
      <c r="FI482" s="28"/>
      <c r="FJ482" s="28"/>
      <c r="FK482" s="28"/>
      <c r="FL482" s="28"/>
      <c r="FM482" s="28"/>
      <c r="FN482" s="28"/>
      <c r="FO482" s="28"/>
      <c r="FP482" s="28"/>
      <c r="FQ482" s="28"/>
      <c r="FR482" s="28"/>
      <c r="FS482" s="28"/>
      <c r="FT482" s="28"/>
      <c r="FU482" s="28"/>
      <c r="FV482" s="28"/>
      <c r="FW482" s="28"/>
      <c r="FX482" s="28"/>
      <c r="FY482" s="28"/>
      <c r="FZ482" s="28"/>
      <c r="GA482" s="28"/>
      <c r="GB482" s="28"/>
      <c r="GC482" s="28"/>
      <c r="GD482" s="28"/>
      <c r="GE482" s="28"/>
      <c r="GF482" s="28"/>
      <c r="GG482" s="28"/>
      <c r="GH482" s="28"/>
      <c r="GI482" s="28"/>
      <c r="GJ482" s="28"/>
      <c r="GK482" s="28"/>
      <c r="GL482" s="28"/>
      <c r="GM482" s="28"/>
      <c r="GN482" s="28"/>
      <c r="GO482" s="28"/>
      <c r="GP482" s="28"/>
      <c r="GQ482" s="28"/>
      <c r="GR482" s="28"/>
      <c r="GS482" s="28"/>
      <c r="GT482" s="28"/>
      <c r="GU482" s="28"/>
      <c r="GV482" s="28"/>
      <c r="GW482" s="28"/>
      <c r="GX482" s="28"/>
      <c r="GY482" s="28"/>
      <c r="GZ482" s="28"/>
      <c r="HA482" s="28"/>
      <c r="HB482" s="28"/>
      <c r="HC482" s="28"/>
      <c r="HD482" s="28"/>
      <c r="HE482" s="28"/>
      <c r="HF482" s="28"/>
      <c r="HG482" s="28"/>
      <c r="HH482" s="28"/>
      <c r="HI482" s="28"/>
      <c r="HJ482" s="28"/>
      <c r="HK482" s="28"/>
      <c r="HL482" s="28"/>
      <c r="HM482" s="28"/>
      <c r="HN482" s="28"/>
      <c r="HO482" s="28"/>
      <c r="HP482" s="28"/>
      <c r="HQ482" s="28"/>
      <c r="HR482" s="28"/>
      <c r="HS482" s="28"/>
      <c r="HT482" s="28"/>
      <c r="HU482" s="28"/>
      <c r="HV482" s="28"/>
      <c r="HW482" s="28"/>
      <c r="HX482" s="28"/>
      <c r="HY482" s="28"/>
      <c r="HZ482" s="28"/>
      <c r="IA482" s="28"/>
      <c r="IB482" s="28"/>
      <c r="IC482" s="28"/>
      <c r="ID482" s="28"/>
      <c r="IE482" s="28"/>
      <c r="IF482" s="28"/>
      <c r="IG482" s="28"/>
      <c r="IH482" s="28"/>
      <c r="II482" s="28"/>
      <c r="IJ482" s="28"/>
      <c r="IK482" s="28"/>
      <c r="IL482" s="28"/>
      <c r="IM482" s="28"/>
      <c r="IN482" s="28"/>
      <c r="IO482" s="28"/>
      <c r="IP482" s="28"/>
      <c r="IQ482" s="28"/>
      <c r="IR482" s="28"/>
      <c r="IS482" s="28"/>
      <c r="IT482" s="28"/>
      <c r="IU482" s="28"/>
      <c r="IV482" s="28"/>
      <c r="IW482" s="28"/>
      <c r="IX482" s="28"/>
      <c r="IY482" s="28"/>
      <c r="IZ482" s="28"/>
      <c r="JA482" s="28"/>
      <c r="JB482" s="28"/>
      <c r="JC482" s="28"/>
      <c r="JD482" s="28"/>
      <c r="JE482" s="28"/>
      <c r="JF482" s="28"/>
      <c r="JG482" s="28"/>
      <c r="JH482" s="28"/>
      <c r="JI482" s="28"/>
      <c r="JJ482" s="28"/>
      <c r="JK482" s="28"/>
      <c r="JL482" s="28"/>
      <c r="JM482" s="28"/>
      <c r="JN482" s="28"/>
      <c r="JO482" s="28"/>
      <c r="JP482" s="28"/>
      <c r="JQ482" s="28"/>
      <c r="JR482" s="28"/>
      <c r="JS482" s="28"/>
      <c r="JT482" s="28"/>
      <c r="JU482" s="28"/>
      <c r="JV482" s="28"/>
      <c r="JW482" s="28"/>
      <c r="JX482" s="28"/>
      <c r="JY482" s="28"/>
      <c r="JZ482" s="28"/>
      <c r="KA482" s="28"/>
      <c r="KB482" s="28"/>
      <c r="KC482" s="28"/>
      <c r="KD482" s="28"/>
      <c r="KE482" s="28"/>
      <c r="KF482" s="28"/>
      <c r="KG482" s="28"/>
      <c r="KH482" s="28"/>
      <c r="KI482" s="28"/>
      <c r="KJ482" s="28"/>
      <c r="KK482" s="28"/>
      <c r="KL482" s="28"/>
      <c r="KM482" s="28"/>
      <c r="KN482" s="28"/>
      <c r="KO482" s="28"/>
      <c r="KP482" s="28"/>
      <c r="KQ482" s="28"/>
      <c r="KR482" s="28"/>
      <c r="KS482" s="28"/>
      <c r="KT482" s="28"/>
      <c r="KU482" s="28"/>
      <c r="KV482" s="28"/>
      <c r="KW482" s="28"/>
      <c r="KX482" s="28"/>
      <c r="KY482" s="28"/>
      <c r="KZ482" s="28"/>
      <c r="LA482" s="28"/>
      <c r="LB482" s="28"/>
      <c r="LC482" s="28"/>
      <c r="LD482" s="28"/>
      <c r="LE482" s="28"/>
      <c r="LF482" s="28"/>
      <c r="LG482" s="28"/>
      <c r="LH482" s="28"/>
      <c r="LI482" s="28"/>
      <c r="LJ482" s="28"/>
      <c r="LK482" s="28"/>
      <c r="LL482" s="28"/>
      <c r="LM482" s="28"/>
      <c r="LN482" s="28"/>
      <c r="LO482" s="28"/>
      <c r="LP482" s="28"/>
      <c r="LQ482" s="28"/>
      <c r="LR482" s="28"/>
      <c r="LS482" s="28"/>
      <c r="LT482" s="28"/>
      <c r="LU482" s="28"/>
      <c r="LV482" s="28"/>
      <c r="LW482" s="28"/>
      <c r="LX482" s="28"/>
      <c r="LY482" s="28"/>
      <c r="LZ482" s="28"/>
      <c r="MA482" s="28"/>
      <c r="MB482" s="28"/>
      <c r="MC482" s="28"/>
      <c r="MD482" s="28"/>
      <c r="ME482" s="28"/>
      <c r="MF482" s="28"/>
      <c r="MG482" s="28"/>
      <c r="MH482" s="28"/>
      <c r="MI482" s="28"/>
      <c r="MJ482" s="28"/>
      <c r="MK482" s="28"/>
      <c r="ML482" s="28"/>
      <c r="MM482" s="28"/>
      <c r="MN482" s="28"/>
      <c r="MO482" s="28"/>
      <c r="MP482" s="28"/>
      <c r="MQ482" s="28"/>
      <c r="MR482" s="28"/>
      <c r="MS482" s="28"/>
      <c r="MT482" s="28"/>
      <c r="MU482" s="28"/>
      <c r="MV482" s="28"/>
      <c r="MW482" s="28"/>
      <c r="MX482" s="28"/>
      <c r="MY482" s="28"/>
      <c r="MZ482" s="28"/>
      <c r="NA482" s="28"/>
      <c r="NB482" s="28"/>
      <c r="NC482" s="28"/>
      <c r="ND482" s="28"/>
      <c r="NE482" s="28"/>
      <c r="NF482" s="28"/>
      <c r="NG482" s="28"/>
      <c r="NH482" s="28"/>
      <c r="NI482" s="28"/>
      <c r="NJ482" s="28"/>
      <c r="NK482" s="28"/>
      <c r="NL482" s="28"/>
      <c r="NM482" s="28"/>
      <c r="NN482" s="28"/>
      <c r="NO482" s="28"/>
      <c r="NP482" s="28"/>
      <c r="NQ482" s="28"/>
      <c r="NR482" s="28"/>
      <c r="NS482" s="28"/>
      <c r="NT482" s="28"/>
      <c r="NU482" s="28"/>
      <c r="NV482" s="28"/>
      <c r="NW482" s="28"/>
      <c r="NX482" s="28"/>
      <c r="NY482" s="28"/>
      <c r="NZ482" s="28"/>
      <c r="OA482" s="28"/>
      <c r="OB482" s="28"/>
      <c r="OC482" s="28"/>
      <c r="OD482" s="28"/>
      <c r="OE482" s="28"/>
      <c r="OF482" s="28"/>
      <c r="OG482" s="28"/>
      <c r="OH482" s="28"/>
      <c r="OI482" s="28"/>
      <c r="OJ482" s="28"/>
      <c r="OK482" s="28"/>
      <c r="OL482" s="28"/>
      <c r="OM482" s="28"/>
      <c r="ON482" s="28"/>
      <c r="OO482" s="28"/>
      <c r="OP482" s="28"/>
      <c r="OQ482" s="28"/>
      <c r="OR482" s="28"/>
      <c r="OS482" s="28"/>
      <c r="OT482" s="28"/>
      <c r="OU482" s="28"/>
      <c r="OV482" s="28"/>
      <c r="OW482" s="28"/>
      <c r="OX482" s="28"/>
      <c r="OY482" s="28"/>
      <c r="OZ482" s="28"/>
      <c r="PA482" s="28"/>
      <c r="PB482" s="28"/>
      <c r="PC482" s="28"/>
      <c r="PD482" s="28"/>
      <c r="PE482" s="28"/>
      <c r="PF482" s="28"/>
      <c r="PG482" s="28"/>
      <c r="PH482" s="28"/>
      <c r="PI482" s="28"/>
      <c r="PJ482" s="28"/>
      <c r="PK482" s="28"/>
      <c r="PL482" s="28"/>
      <c r="PM482" s="28"/>
      <c r="PN482" s="28"/>
      <c r="PO482" s="28"/>
      <c r="PP482" s="28"/>
      <c r="PQ482" s="28"/>
      <c r="PR482" s="28"/>
      <c r="PS482" s="28"/>
      <c r="PT482" s="28"/>
      <c r="PU482" s="28"/>
      <c r="PV482" s="28"/>
      <c r="PW482" s="28"/>
      <c r="PX482" s="28"/>
      <c r="PY482" s="28"/>
      <c r="PZ482" s="28"/>
      <c r="QA482" s="28"/>
      <c r="QB482" s="28"/>
      <c r="QC482" s="28"/>
      <c r="QD482" s="28"/>
      <c r="QE482" s="28"/>
      <c r="QF482" s="28"/>
      <c r="QG482" s="28"/>
      <c r="QH482" s="28"/>
      <c r="QI482" s="28"/>
      <c r="QJ482" s="28"/>
      <c r="QK482" s="28"/>
      <c r="QL482" s="28"/>
      <c r="QM482" s="28"/>
      <c r="QN482" s="28"/>
      <c r="QO482" s="28"/>
      <c r="QP482" s="28"/>
      <c r="QQ482" s="28"/>
      <c r="QR482" s="28"/>
      <c r="QS482" s="28"/>
      <c r="QT482" s="28"/>
      <c r="QU482" s="28"/>
      <c r="QV482" s="28"/>
      <c r="QW482" s="28"/>
      <c r="QX482" s="28"/>
      <c r="QY482" s="28"/>
      <c r="QZ482" s="28"/>
      <c r="RA482" s="28"/>
      <c r="RB482" s="28"/>
      <c r="RC482" s="28"/>
      <c r="RD482" s="28"/>
      <c r="RE482" s="28"/>
      <c r="RF482" s="28"/>
      <c r="RG482" s="28"/>
      <c r="RH482" s="28"/>
      <c r="RI482" s="28"/>
      <c r="RJ482" s="28"/>
      <c r="RK482" s="28"/>
      <c r="RL482" s="28"/>
      <c r="RM482" s="28"/>
      <c r="RN482" s="28"/>
      <c r="RO482" s="28"/>
      <c r="RP482" s="28"/>
      <c r="RQ482" s="28"/>
      <c r="RR482" s="28"/>
      <c r="RS482" s="28"/>
      <c r="RT482" s="28"/>
      <c r="RU482" s="28"/>
      <c r="RV482" s="28"/>
      <c r="RW482" s="28"/>
      <c r="RX482" s="28"/>
      <c r="RY482" s="28"/>
      <c r="RZ482" s="28"/>
      <c r="SA482" s="28"/>
      <c r="SB482" s="28"/>
      <c r="SC482" s="28"/>
      <c r="SD482" s="28"/>
      <c r="SE482" s="28"/>
      <c r="SF482" s="28"/>
      <c r="SG482" s="28"/>
      <c r="SH482" s="28"/>
      <c r="SI482" s="28"/>
      <c r="SJ482" s="28"/>
      <c r="SK482" s="28"/>
      <c r="SL482" s="28"/>
      <c r="SM482" s="28"/>
      <c r="SN482" s="28"/>
      <c r="SO482" s="28"/>
      <c r="SP482" s="28"/>
      <c r="SQ482" s="28"/>
      <c r="SR482" s="28"/>
      <c r="SS482" s="28"/>
      <c r="ST482" s="28"/>
      <c r="SU482" s="28"/>
      <c r="SV482" s="28"/>
      <c r="SW482" s="28"/>
      <c r="SX482" s="28"/>
      <c r="SY482" s="28"/>
      <c r="SZ482" s="28"/>
      <c r="TA482" s="28"/>
      <c r="TB482" s="28"/>
      <c r="TC482" s="28"/>
      <c r="TD482" s="28"/>
      <c r="TE482" s="28"/>
      <c r="TF482" s="28"/>
      <c r="TG482" s="28"/>
      <c r="TH482" s="28"/>
      <c r="TI482" s="28"/>
      <c r="TJ482" s="28"/>
      <c r="TK482" s="28"/>
      <c r="TL482" s="28"/>
      <c r="TM482" s="28"/>
      <c r="TN482" s="28"/>
      <c r="TO482" s="28"/>
      <c r="TP482" s="28"/>
      <c r="TQ482" s="28"/>
      <c r="TR482" s="28"/>
      <c r="TS482" s="28"/>
      <c r="TT482" s="28"/>
      <c r="TU482" s="28"/>
      <c r="TV482" s="28"/>
      <c r="TW482" s="28"/>
      <c r="TX482" s="28"/>
      <c r="TY482" s="28"/>
      <c r="TZ482" s="28"/>
      <c r="UA482" s="28"/>
      <c r="UB482" s="28"/>
      <c r="UC482" s="28"/>
      <c r="UD482" s="28"/>
      <c r="UE482" s="28"/>
      <c r="UF482" s="28"/>
      <c r="UG482" s="28"/>
      <c r="UH482" s="28"/>
      <c r="UI482" s="28"/>
      <c r="UJ482" s="28"/>
      <c r="UK482" s="28"/>
      <c r="UL482" s="28"/>
      <c r="UM482" s="28"/>
      <c r="UN482" s="28"/>
      <c r="UO482" s="28"/>
      <c r="UP482" s="28"/>
      <c r="UQ482" s="28"/>
      <c r="UR482" s="28"/>
      <c r="US482" s="28"/>
      <c r="UT482" s="28"/>
      <c r="UU482" s="28"/>
      <c r="UV482" s="28"/>
      <c r="UW482" s="28"/>
      <c r="UX482" s="28"/>
      <c r="UY482" s="28"/>
      <c r="UZ482" s="28"/>
      <c r="VA482" s="28"/>
      <c r="VB482" s="28"/>
      <c r="VC482" s="28"/>
      <c r="VD482" s="28"/>
      <c r="VE482" s="28"/>
      <c r="VF482" s="28"/>
      <c r="VG482" s="28"/>
      <c r="VH482" s="28"/>
      <c r="VI482" s="28"/>
      <c r="VJ482" s="28"/>
      <c r="VK482" s="28"/>
      <c r="VL482" s="28"/>
      <c r="VM482" s="28"/>
      <c r="VN482" s="28"/>
      <c r="VO482" s="28"/>
      <c r="VP482" s="28"/>
      <c r="VQ482" s="28"/>
      <c r="VR482" s="28"/>
      <c r="VS482" s="28"/>
      <c r="VT482" s="28"/>
      <c r="VU482" s="28"/>
      <c r="VV482" s="28"/>
      <c r="VW482" s="28"/>
      <c r="VX482" s="28"/>
      <c r="VY482" s="28"/>
      <c r="VZ482" s="28"/>
      <c r="WA482" s="28"/>
      <c r="WB482" s="28"/>
      <c r="WC482" s="28"/>
      <c r="WD482" s="28"/>
      <c r="WE482" s="28"/>
      <c r="WF482" s="28"/>
      <c r="WG482" s="28"/>
      <c r="WH482" s="28"/>
      <c r="WI482" s="28"/>
      <c r="WJ482" s="28"/>
      <c r="WK482" s="28"/>
      <c r="WL482" s="28"/>
      <c r="WM482" s="28"/>
      <c r="WN482" s="28"/>
      <c r="WO482" s="28"/>
      <c r="WP482" s="28"/>
      <c r="WQ482" s="28"/>
      <c r="WR482" s="28"/>
      <c r="WS482" s="28"/>
      <c r="WT482" s="28"/>
      <c r="WU482" s="28"/>
      <c r="WV482" s="28"/>
      <c r="WW482" s="28"/>
      <c r="WX482" s="28"/>
      <c r="WY482" s="28"/>
      <c r="WZ482" s="28"/>
      <c r="XA482" s="28"/>
      <c r="XB482" s="28"/>
      <c r="XC482" s="28"/>
      <c r="XD482" s="28"/>
      <c r="XE482" s="28"/>
      <c r="XF482" s="28"/>
      <c r="XG482" s="28"/>
      <c r="XH482" s="28"/>
      <c r="XI482" s="28"/>
      <c r="XJ482" s="28"/>
      <c r="XK482" s="28"/>
      <c r="XL482" s="28"/>
      <c r="XM482" s="28"/>
      <c r="XN482" s="28"/>
      <c r="XO482" s="28"/>
      <c r="XP482" s="28"/>
      <c r="XQ482" s="28"/>
      <c r="XR482" s="28"/>
      <c r="XS482" s="28"/>
      <c r="XT482" s="28"/>
      <c r="XU482" s="28"/>
      <c r="XV482" s="28"/>
      <c r="XW482" s="28"/>
      <c r="XX482" s="28"/>
      <c r="XY482" s="28"/>
      <c r="XZ482" s="28"/>
      <c r="YA482" s="28"/>
      <c r="YB482" s="28"/>
      <c r="YC482" s="28"/>
      <c r="YD482" s="28"/>
      <c r="YE482" s="28"/>
      <c r="YF482" s="28"/>
      <c r="YG482" s="28"/>
      <c r="YH482" s="28"/>
      <c r="YI482" s="28"/>
      <c r="YJ482" s="28"/>
      <c r="YK482" s="28"/>
      <c r="YL482" s="28"/>
      <c r="YM482" s="28"/>
      <c r="YN482" s="28"/>
      <c r="YO482" s="28"/>
      <c r="YP482" s="28"/>
      <c r="YQ482" s="28"/>
      <c r="YR482" s="28"/>
      <c r="YS482" s="28"/>
      <c r="YT482" s="28"/>
      <c r="YU482" s="28"/>
      <c r="YV482" s="28"/>
      <c r="YW482" s="28"/>
      <c r="YX482" s="28"/>
      <c r="YY482" s="28"/>
      <c r="YZ482" s="28"/>
      <c r="ZA482" s="28"/>
      <c r="ZB482" s="28"/>
      <c r="ZC482" s="28"/>
      <c r="ZD482" s="28"/>
      <c r="ZE482" s="28"/>
      <c r="ZF482" s="28"/>
      <c r="ZG482" s="28"/>
      <c r="ZH482" s="28"/>
      <c r="ZI482" s="28"/>
      <c r="ZJ482" s="28"/>
      <c r="ZK482" s="28"/>
      <c r="ZL482" s="28"/>
      <c r="ZM482" s="28"/>
      <c r="ZN482" s="28"/>
      <c r="ZO482" s="28"/>
      <c r="ZP482" s="28"/>
      <c r="ZQ482" s="28"/>
      <c r="ZR482" s="28"/>
      <c r="ZS482" s="28"/>
      <c r="ZT482" s="28"/>
      <c r="ZU482" s="28"/>
      <c r="ZV482" s="28"/>
      <c r="ZW482" s="28"/>
      <c r="ZX482" s="28"/>
      <c r="ZY482" s="28"/>
      <c r="ZZ482" s="28"/>
      <c r="AAA482" s="28"/>
      <c r="AAB482" s="28"/>
      <c r="AAC482" s="28"/>
      <c r="AAD482" s="28"/>
      <c r="AAE482" s="28"/>
      <c r="AAF482" s="28"/>
      <c r="AAG482" s="28"/>
      <c r="AAH482" s="28"/>
      <c r="AAI482" s="28"/>
      <c r="AAJ482" s="28"/>
      <c r="AAK482" s="28"/>
      <c r="AAL482" s="28"/>
      <c r="AAM482" s="28"/>
      <c r="AAN482" s="28"/>
      <c r="AAO482" s="28"/>
      <c r="AAP482" s="28"/>
      <c r="AAQ482" s="28"/>
      <c r="AAR482" s="28"/>
      <c r="AAS482" s="28"/>
      <c r="AAT482" s="28"/>
      <c r="AAU482" s="28"/>
      <c r="AAV482" s="28"/>
      <c r="AAW482" s="28"/>
      <c r="AAX482" s="28"/>
      <c r="AAY482" s="28"/>
      <c r="AAZ482" s="28"/>
      <c r="ABA482" s="28"/>
      <c r="ABB482" s="28"/>
      <c r="ABC482" s="28"/>
      <c r="ABD482" s="28"/>
      <c r="ABE482" s="28"/>
      <c r="ABF482" s="28"/>
      <c r="ABG482" s="28"/>
      <c r="ABH482" s="28"/>
      <c r="ABI482" s="28"/>
      <c r="ABJ482" s="28"/>
      <c r="ABK482" s="28"/>
      <c r="ABL482" s="28"/>
      <c r="ABM482" s="28"/>
      <c r="ABN482" s="28"/>
      <c r="ABO482" s="28"/>
      <c r="ABP482" s="28"/>
      <c r="ABQ482" s="28"/>
      <c r="ABR482" s="28"/>
      <c r="ABS482" s="28"/>
      <c r="ABT482" s="28"/>
      <c r="ABU482" s="28"/>
      <c r="ABV482" s="28"/>
      <c r="ABW482" s="28"/>
      <c r="ABX482" s="28"/>
      <c r="ABY482" s="28"/>
      <c r="ABZ482" s="28"/>
      <c r="ACA482" s="28"/>
      <c r="ACB482" s="28"/>
      <c r="ACC482" s="28"/>
      <c r="ACD482" s="28"/>
      <c r="ACE482" s="28"/>
      <c r="ACF482" s="28"/>
      <c r="ACG482" s="28"/>
      <c r="ACH482" s="28"/>
      <c r="ACI482" s="28"/>
      <c r="ACJ482" s="28"/>
      <c r="ACK482" s="28"/>
      <c r="ACL482" s="28"/>
      <c r="ACM482" s="28"/>
      <c r="ACN482" s="28"/>
      <c r="ACO482" s="28"/>
      <c r="ACP482" s="28"/>
      <c r="ACQ482" s="28"/>
      <c r="ACR482" s="28"/>
      <c r="ACS482" s="28"/>
      <c r="ACT482" s="28"/>
      <c r="ACU482" s="28"/>
      <c r="ACV482" s="28"/>
      <c r="ACW482" s="28"/>
      <c r="ACX482" s="28"/>
      <c r="ACY482" s="28"/>
      <c r="ACZ482" s="28"/>
      <c r="ADA482" s="28"/>
      <c r="ADB482" s="28"/>
      <c r="ADC482" s="28"/>
      <c r="ADD482" s="28"/>
      <c r="ADE482" s="28"/>
      <c r="ADF482" s="28"/>
      <c r="ADG482" s="28"/>
      <c r="ADH482" s="28"/>
      <c r="ADI482" s="28"/>
      <c r="ADJ482" s="28"/>
      <c r="ADK482" s="28"/>
      <c r="ADL482" s="28"/>
      <c r="ADM482" s="28"/>
      <c r="ADN482" s="28"/>
      <c r="ADO482" s="28"/>
      <c r="ADP482" s="28"/>
      <c r="ADQ482" s="28"/>
      <c r="ADR482" s="28"/>
      <c r="ADS482" s="28"/>
      <c r="ADT482" s="28"/>
      <c r="ADU482" s="28"/>
      <c r="ADV482" s="28"/>
      <c r="ADW482" s="28"/>
      <c r="ADX482" s="28"/>
      <c r="ADY482" s="28"/>
      <c r="ADZ482" s="28"/>
      <c r="AEA482" s="28"/>
      <c r="AEB482" s="28"/>
      <c r="AEC482" s="28"/>
      <c r="AED482" s="28"/>
      <c r="AEE482" s="28"/>
      <c r="AEF482" s="28"/>
      <c r="AEG482" s="28"/>
      <c r="AEH482" s="28"/>
      <c r="AEI482" s="28"/>
      <c r="AEJ482" s="28"/>
      <c r="AEK482" s="28"/>
      <c r="AEL482" s="28"/>
      <c r="AEM482" s="28"/>
      <c r="AEN482" s="28"/>
      <c r="AEO482" s="28"/>
      <c r="AEP482" s="28"/>
      <c r="AEQ482" s="28"/>
      <c r="AER482" s="28"/>
      <c r="AES482" s="28"/>
      <c r="AET482" s="28"/>
      <c r="AEU482" s="28"/>
      <c r="AEV482" s="28"/>
      <c r="AEW482" s="28"/>
      <c r="AEX482" s="28"/>
      <c r="AEY482" s="28"/>
      <c r="AEZ482" s="28"/>
      <c r="AFA482" s="28"/>
      <c r="AFB482" s="28"/>
      <c r="AFC482" s="28"/>
      <c r="AFD482" s="28"/>
      <c r="AFE482" s="28"/>
      <c r="AFF482" s="28"/>
      <c r="AFG482" s="28"/>
      <c r="AFH482" s="28"/>
      <c r="AFI482" s="28"/>
      <c r="AFJ482" s="28"/>
      <c r="AFK482" s="28"/>
      <c r="AFL482" s="28"/>
      <c r="AFM482" s="28"/>
      <c r="AFN482" s="28"/>
      <c r="AFO482" s="28"/>
      <c r="AFP482" s="28"/>
      <c r="AFQ482" s="28"/>
      <c r="AFR482" s="28"/>
      <c r="AFS482" s="28"/>
      <c r="AFT482" s="28"/>
      <c r="AFU482" s="28"/>
      <c r="AFV482" s="28"/>
      <c r="AFW482" s="28"/>
      <c r="AFX482" s="28"/>
      <c r="AFY482" s="28"/>
      <c r="AFZ482" s="28"/>
      <c r="AGA482" s="28"/>
      <c r="AGB482" s="28"/>
      <c r="AGC482" s="28"/>
      <c r="AGD482" s="28"/>
      <c r="AGE482" s="28"/>
      <c r="AGF482" s="28"/>
      <c r="AGG482" s="28"/>
      <c r="AGH482" s="28"/>
      <c r="AGI482" s="28"/>
      <c r="AGJ482" s="28"/>
      <c r="AGK482" s="28"/>
      <c r="AGL482" s="28"/>
      <c r="AGM482" s="28"/>
      <c r="AGN482" s="28"/>
      <c r="AGO482" s="28"/>
      <c r="AGP482" s="28"/>
      <c r="AGQ482" s="28"/>
      <c r="AGR482" s="28"/>
      <c r="AGS482" s="28"/>
      <c r="AGT482" s="28"/>
      <c r="AGU482" s="28"/>
      <c r="AGV482" s="28"/>
      <c r="AGW482" s="28"/>
      <c r="AGX482" s="28"/>
      <c r="AGY482" s="28"/>
      <c r="AGZ482" s="28"/>
      <c r="AHA482" s="28"/>
      <c r="AHB482" s="28"/>
      <c r="AHC482" s="28"/>
      <c r="AHD482" s="28"/>
      <c r="AHE482" s="28"/>
      <c r="AHF482" s="28"/>
      <c r="AHG482" s="28"/>
      <c r="AHH482" s="28"/>
      <c r="AHI482" s="28"/>
      <c r="AHJ482" s="28"/>
      <c r="AHK482" s="28"/>
      <c r="AHL482" s="28"/>
      <c r="AHM482" s="28"/>
      <c r="AHN482" s="28"/>
      <c r="AHO482" s="28"/>
      <c r="AHP482" s="28"/>
      <c r="AHQ482" s="28"/>
      <c r="AHR482" s="28"/>
      <c r="AHS482" s="28"/>
      <c r="AHT482" s="28"/>
      <c r="AHU482" s="28"/>
      <c r="AHV482" s="28"/>
      <c r="AHW482" s="28"/>
      <c r="AHX482" s="28"/>
      <c r="AHY482" s="28"/>
      <c r="AHZ482" s="28"/>
      <c r="AIA482" s="28"/>
      <c r="AIB482" s="28"/>
      <c r="AIC482" s="28"/>
      <c r="AID482" s="28"/>
      <c r="AIE482" s="28"/>
      <c r="AIF482" s="28"/>
      <c r="AIG482" s="28"/>
      <c r="AIH482" s="28"/>
      <c r="AII482" s="28"/>
      <c r="AIJ482" s="28"/>
      <c r="AIK482" s="28"/>
      <c r="AIL482" s="28"/>
      <c r="AIM482" s="28"/>
      <c r="AIN482" s="28"/>
      <c r="AIO482" s="28"/>
      <c r="AIP482" s="28"/>
      <c r="AIQ482" s="28"/>
      <c r="AIR482" s="28"/>
      <c r="AIS482" s="28"/>
      <c r="AIT482" s="28"/>
      <c r="AIU482" s="28"/>
      <c r="AIV482" s="28"/>
      <c r="AIW482" s="28"/>
      <c r="AIX482" s="28"/>
      <c r="AIY482" s="28"/>
      <c r="AIZ482" s="28"/>
      <c r="AJA482" s="28"/>
      <c r="AJB482" s="28"/>
      <c r="AJC482" s="28"/>
      <c r="AJD482" s="28"/>
      <c r="AJE482" s="28"/>
      <c r="AJF482" s="28"/>
      <c r="AJG482" s="28"/>
      <c r="AJH482" s="28"/>
      <c r="AJI482" s="28"/>
      <c r="AJJ482" s="28"/>
      <c r="AJK482" s="28"/>
      <c r="AJL482" s="28"/>
      <c r="AJM482" s="28"/>
      <c r="AJN482" s="28"/>
      <c r="AJO482" s="28"/>
      <c r="AJP482" s="28"/>
      <c r="AJQ482" s="28"/>
      <c r="AJR482" s="28"/>
      <c r="AJS482" s="28"/>
      <c r="AJT482" s="28"/>
      <c r="AJU482" s="28"/>
      <c r="AJV482" s="28"/>
      <c r="AJW482" s="28"/>
      <c r="AJX482" s="28"/>
      <c r="AJY482" s="28"/>
      <c r="AJZ482" s="28"/>
      <c r="AKA482" s="28"/>
      <c r="AKB482" s="28"/>
      <c r="AKC482" s="28"/>
      <c r="AKD482" s="28"/>
      <c r="AKE482" s="28"/>
      <c r="AKF482" s="28"/>
      <c r="AKG482" s="28"/>
      <c r="AKH482" s="28"/>
      <c r="AKI482" s="28"/>
      <c r="AKJ482" s="28"/>
      <c r="AKK482" s="28"/>
      <c r="AKL482" s="28"/>
      <c r="AKM482" s="28"/>
      <c r="AKN482" s="28"/>
      <c r="AKO482" s="28"/>
      <c r="AKP482" s="28"/>
      <c r="AKQ482" s="28"/>
      <c r="AKR482" s="28"/>
      <c r="AKS482" s="28"/>
      <c r="AKT482" s="28"/>
      <c r="AKU482" s="28"/>
      <c r="AKV482" s="28"/>
      <c r="AKW482" s="28"/>
      <c r="AKX482" s="28"/>
      <c r="AKY482" s="28"/>
      <c r="AKZ482" s="28"/>
      <c r="ALA482" s="28"/>
      <c r="ALB482" s="28"/>
      <c r="ALC482" s="28"/>
      <c r="ALD482" s="28"/>
      <c r="ALE482" s="28"/>
      <c r="ALF482" s="28"/>
      <c r="ALG482" s="28"/>
      <c r="ALH482" s="28"/>
      <c r="ALI482" s="28"/>
      <c r="ALJ482" s="28"/>
      <c r="ALK482" s="28"/>
      <c r="ALL482" s="28"/>
      <c r="ALM482" s="28"/>
      <c r="ALN482" s="28"/>
      <c r="ALO482" s="28"/>
      <c r="ALP482" s="28"/>
      <c r="ALQ482" s="28"/>
      <c r="ALR482" s="28"/>
      <c r="ALS482" s="28"/>
      <c r="ALT482" s="28"/>
      <c r="ALU482" s="28"/>
      <c r="ALV482" s="28"/>
      <c r="ALW482" s="28"/>
      <c r="ALX482" s="28"/>
      <c r="ALY482" s="28"/>
      <c r="ALZ482" s="28"/>
      <c r="AMA482" s="28"/>
      <c r="AMB482" s="28"/>
      <c r="AMC482" s="28"/>
      <c r="AMD482" s="28"/>
      <c r="AME482" s="28"/>
      <c r="AMF482" s="28"/>
      <c r="AMG482" s="28"/>
      <c r="AMH482" s="28"/>
      <c r="AMI482" s="28"/>
      <c r="AMJ482" s="28"/>
      <c r="AMK482" s="28"/>
      <c r="AML482" s="28"/>
      <c r="AMM482" s="28"/>
      <c r="AMN482" s="28"/>
      <c r="AMO482" s="28"/>
      <c r="AMP482" s="28"/>
      <c r="AMQ482" s="28"/>
      <c r="AMR482" s="28"/>
      <c r="AMS482" s="28"/>
      <c r="AMT482" s="28"/>
      <c r="AMU482" s="28"/>
      <c r="AMV482" s="28"/>
      <c r="AMW482" s="28"/>
      <c r="AMX482" s="28"/>
      <c r="AMY482" s="28"/>
      <c r="AMZ482" s="28"/>
      <c r="ANA482" s="28"/>
      <c r="ANB482" s="28"/>
      <c r="ANC482" s="28"/>
      <c r="AND482" s="28"/>
      <c r="ANE482" s="28"/>
      <c r="ANF482" s="28"/>
      <c r="ANG482" s="28"/>
      <c r="ANH482" s="28"/>
      <c r="ANI482" s="28"/>
      <c r="ANJ482" s="28"/>
      <c r="ANK482" s="28"/>
      <c r="ANL482" s="28"/>
      <c r="ANM482" s="28"/>
      <c r="ANN482" s="28"/>
      <c r="ANO482" s="28"/>
      <c r="ANP482" s="28"/>
      <c r="ANQ482" s="28"/>
      <c r="ANR482" s="28"/>
      <c r="ANS482" s="28"/>
      <c r="ANT482" s="28"/>
      <c r="ANU482" s="28"/>
      <c r="ANV482" s="28"/>
      <c r="ANW482" s="28"/>
      <c r="ANX482" s="28"/>
      <c r="ANY482" s="28"/>
      <c r="ANZ482" s="28"/>
      <c r="AOA482" s="28"/>
      <c r="AOB482" s="28"/>
      <c r="AOC482" s="28"/>
      <c r="AOD482" s="28"/>
      <c r="AOE482" s="28"/>
      <c r="AOF482" s="28"/>
      <c r="AOG482" s="28"/>
      <c r="AOH482" s="28"/>
      <c r="AOI482" s="28"/>
      <c r="AOJ482" s="28"/>
      <c r="AOK482" s="28"/>
      <c r="AOL482" s="28"/>
      <c r="AOM482" s="28"/>
      <c r="AON482" s="28"/>
      <c r="AOO482" s="28"/>
      <c r="AOP482" s="28"/>
      <c r="AOQ482" s="28"/>
      <c r="AOR482" s="28"/>
      <c r="AOS482" s="28"/>
      <c r="AOT482" s="28"/>
      <c r="AOU482" s="28"/>
      <c r="AOV482" s="28"/>
      <c r="AOW482" s="28"/>
      <c r="AOX482" s="28"/>
      <c r="AOY482" s="28"/>
      <c r="AOZ482" s="28"/>
      <c r="APA482" s="28"/>
      <c r="APB482" s="28"/>
      <c r="APC482" s="28"/>
      <c r="APD482" s="28"/>
      <c r="APE482" s="28"/>
      <c r="APF482" s="28"/>
      <c r="APG482" s="28"/>
      <c r="APH482" s="28"/>
      <c r="API482" s="28"/>
      <c r="APJ482" s="28"/>
      <c r="APK482" s="28"/>
      <c r="APL482" s="28"/>
      <c r="APM482" s="28"/>
      <c r="APN482" s="28"/>
      <c r="APO482" s="28"/>
      <c r="APP482" s="28"/>
      <c r="APQ482" s="28"/>
      <c r="APR482" s="28"/>
      <c r="APS482" s="28"/>
      <c r="APT482" s="28"/>
      <c r="APU482" s="28"/>
      <c r="APV482" s="28"/>
      <c r="APW482" s="28"/>
      <c r="APX482" s="28"/>
      <c r="APY482" s="28"/>
      <c r="APZ482" s="28"/>
      <c r="AQA482" s="28"/>
      <c r="AQB482" s="28"/>
      <c r="AQC482" s="28"/>
      <c r="AQD482" s="28"/>
      <c r="AQE482" s="28"/>
      <c r="AQF482" s="28"/>
      <c r="AQG482" s="28"/>
      <c r="AQH482" s="28"/>
      <c r="AQI482" s="28"/>
      <c r="AQJ482" s="28"/>
      <c r="AQK482" s="28"/>
      <c r="AQL482" s="28"/>
      <c r="AQM482" s="28"/>
      <c r="AQN482" s="28"/>
      <c r="AQO482" s="28"/>
      <c r="AQP482" s="28"/>
      <c r="AQQ482" s="28"/>
      <c r="AQR482" s="28"/>
      <c r="AQS482" s="28"/>
      <c r="AQT482" s="28"/>
      <c r="AQU482" s="28"/>
      <c r="AQV482" s="28"/>
      <c r="AQW482" s="28"/>
      <c r="AQX482" s="28"/>
      <c r="AQY482" s="28"/>
      <c r="AQZ482" s="28"/>
      <c r="ARA482" s="28"/>
      <c r="ARB482" s="28"/>
      <c r="ARC482" s="28"/>
      <c r="ARD482" s="28"/>
      <c r="ARE482" s="28"/>
      <c r="ARF482" s="28"/>
      <c r="ARG482" s="28"/>
      <c r="ARH482" s="28"/>
      <c r="ARI482" s="28"/>
      <c r="ARJ482" s="28"/>
      <c r="ARK482" s="28"/>
      <c r="ARL482" s="28"/>
      <c r="ARM482" s="28"/>
      <c r="ARN482" s="28"/>
      <c r="ARO482" s="28"/>
      <c r="ARP482" s="28"/>
      <c r="ARQ482" s="28"/>
      <c r="ARR482" s="28"/>
      <c r="ARS482" s="28"/>
      <c r="ART482" s="28"/>
      <c r="ARU482" s="28"/>
      <c r="ARV482" s="28"/>
      <c r="ARW482" s="28"/>
      <c r="ARX482" s="28"/>
      <c r="ARY482" s="28"/>
      <c r="ARZ482" s="28"/>
      <c r="ASA482" s="28"/>
      <c r="ASB482" s="28"/>
      <c r="ASC482" s="28"/>
      <c r="ASD482" s="28"/>
      <c r="ASE482" s="28"/>
      <c r="ASF482" s="28"/>
      <c r="ASG482" s="28"/>
      <c r="ASH482" s="28"/>
      <c r="ASI482" s="28"/>
      <c r="ASJ482" s="28"/>
      <c r="ASK482" s="28"/>
      <c r="ASL482" s="28"/>
      <c r="ASM482" s="28"/>
      <c r="ASN482" s="28"/>
      <c r="ASO482" s="28"/>
      <c r="ASP482" s="28"/>
      <c r="ASQ482" s="28"/>
      <c r="ASR482" s="28"/>
      <c r="ASS482" s="28"/>
      <c r="AST482" s="28"/>
      <c r="ASU482" s="28"/>
      <c r="ASV482" s="28"/>
      <c r="ASW482" s="28"/>
      <c r="ASX482" s="28"/>
      <c r="ASY482" s="28"/>
      <c r="ASZ482" s="28"/>
      <c r="ATA482" s="28"/>
      <c r="ATB482" s="28"/>
      <c r="ATC482" s="28"/>
      <c r="ATD482" s="28"/>
      <c r="ATE482" s="28"/>
      <c r="ATF482" s="28"/>
      <c r="ATG482" s="28"/>
      <c r="ATH482" s="28"/>
      <c r="ATI482" s="28"/>
      <c r="ATJ482" s="28"/>
      <c r="ATK482" s="28"/>
      <c r="ATL482" s="28"/>
      <c r="ATM482" s="28"/>
      <c r="ATN482" s="28"/>
      <c r="ATO482" s="28"/>
      <c r="ATP482" s="28"/>
      <c r="ATQ482" s="28"/>
      <c r="ATR482" s="28"/>
      <c r="ATS482" s="28"/>
      <c r="ATT482" s="28"/>
      <c r="ATU482" s="28"/>
      <c r="ATV482" s="28"/>
      <c r="ATW482" s="28"/>
      <c r="ATX482" s="28"/>
      <c r="ATY482" s="28"/>
      <c r="ATZ482" s="28"/>
      <c r="AUA482" s="28"/>
      <c r="AUB482" s="28"/>
      <c r="AUC482" s="28"/>
      <c r="AUD482" s="28"/>
      <c r="AUE482" s="28"/>
      <c r="AUF482" s="28"/>
      <c r="AUG482" s="28"/>
      <c r="AUH482" s="28"/>
      <c r="AUI482" s="28"/>
      <c r="AUJ482" s="28"/>
      <c r="AUK482" s="28"/>
      <c r="AUL482" s="28"/>
      <c r="AUM482" s="28"/>
      <c r="AUN482" s="28"/>
      <c r="AUO482" s="28"/>
      <c r="AUP482" s="28"/>
      <c r="AUQ482" s="28"/>
      <c r="AUR482" s="28"/>
      <c r="AUS482" s="28"/>
      <c r="AUT482" s="28"/>
      <c r="AUU482" s="28"/>
      <c r="AUV482" s="28"/>
      <c r="AUW482" s="28"/>
      <c r="AUX482" s="28"/>
      <c r="AUY482" s="28"/>
      <c r="AUZ482" s="28"/>
      <c r="AVA482" s="28"/>
      <c r="AVB482" s="28"/>
      <c r="AVC482" s="28"/>
      <c r="AVD482" s="28"/>
      <c r="AVE482" s="28"/>
      <c r="AVF482" s="28"/>
      <c r="AVG482" s="28"/>
      <c r="AVH482" s="28"/>
      <c r="AVI482" s="28"/>
      <c r="AVJ482" s="28"/>
      <c r="AVK482" s="28"/>
      <c r="AVL482" s="28"/>
      <c r="AVM482" s="28"/>
      <c r="AVN482" s="28"/>
      <c r="AVO482" s="28"/>
      <c r="AVP482" s="28"/>
      <c r="AVQ482" s="28"/>
      <c r="AVR482" s="28"/>
      <c r="AVS482" s="28"/>
      <c r="AVT482" s="28"/>
      <c r="AVU482" s="28"/>
      <c r="AVV482" s="28"/>
      <c r="AVW482" s="28"/>
      <c r="AVX482" s="28"/>
      <c r="AVY482" s="28"/>
      <c r="AVZ482" s="28"/>
      <c r="AWA482" s="28"/>
      <c r="AWB482" s="28"/>
      <c r="AWC482" s="28"/>
      <c r="AWD482" s="28"/>
      <c r="AWE482" s="28"/>
      <c r="AWF482" s="28"/>
      <c r="AWG482" s="28"/>
      <c r="AWH482" s="28"/>
      <c r="AWI482" s="28"/>
      <c r="AWJ482" s="28"/>
      <c r="AWK482" s="28"/>
      <c r="AWL482" s="28"/>
      <c r="AWM482" s="28"/>
      <c r="AWN482" s="28"/>
      <c r="AWO482" s="28"/>
      <c r="AWP482" s="28"/>
      <c r="AWQ482" s="28"/>
      <c r="AWR482" s="28"/>
      <c r="AWS482" s="28"/>
      <c r="AWT482" s="28"/>
      <c r="AWU482" s="28"/>
      <c r="AWV482" s="28"/>
      <c r="AWW482" s="28"/>
      <c r="AWX482" s="28"/>
      <c r="AWY482" s="28"/>
      <c r="AWZ482" s="28"/>
      <c r="AXA482" s="28"/>
      <c r="AXB482" s="28"/>
      <c r="AXC482" s="28"/>
      <c r="AXD482" s="28"/>
      <c r="AXE482" s="28"/>
      <c r="AXF482" s="28"/>
      <c r="AXG482" s="28"/>
      <c r="AXH482" s="28"/>
      <c r="AXI482" s="28"/>
      <c r="AXJ482" s="28"/>
      <c r="AXK482" s="28"/>
      <c r="AXL482" s="28"/>
      <c r="AXM482" s="28"/>
      <c r="AXN482" s="28"/>
      <c r="AXO482" s="28"/>
      <c r="AXP482" s="28"/>
      <c r="AXQ482" s="28"/>
      <c r="AXR482" s="28"/>
      <c r="AXS482" s="28"/>
      <c r="AXT482" s="28"/>
      <c r="AXU482" s="28"/>
      <c r="AXV482" s="28"/>
      <c r="AXW482" s="28"/>
      <c r="AXX482" s="28"/>
      <c r="AXY482" s="28"/>
      <c r="AXZ482" s="28"/>
      <c r="AYA482" s="28"/>
      <c r="AYB482" s="28"/>
      <c r="AYC482" s="28"/>
      <c r="AYD482" s="28"/>
      <c r="AYE482" s="28"/>
      <c r="AYF482" s="28"/>
      <c r="AYG482" s="28"/>
      <c r="AYH482" s="28"/>
      <c r="AYI482" s="28"/>
      <c r="AYJ482" s="28"/>
      <c r="AYK482" s="28"/>
      <c r="AYL482" s="28"/>
      <c r="AYM482" s="28"/>
      <c r="AYN482" s="28"/>
      <c r="AYO482" s="28"/>
      <c r="AYP482" s="28"/>
      <c r="AYQ482" s="28"/>
      <c r="AYR482" s="28"/>
      <c r="AYS482" s="28"/>
      <c r="AYT482" s="28"/>
      <c r="AYU482" s="28"/>
      <c r="AYV482" s="28"/>
      <c r="AYW482" s="28"/>
      <c r="AYX482" s="28"/>
      <c r="AYY482" s="28"/>
      <c r="AYZ482" s="28"/>
      <c r="AZA482" s="28"/>
      <c r="AZB482" s="28"/>
      <c r="AZC482" s="28"/>
      <c r="AZD482" s="28"/>
      <c r="AZE482" s="28"/>
      <c r="AZF482" s="28"/>
      <c r="AZG482" s="28"/>
      <c r="AZH482" s="28"/>
      <c r="AZI482" s="28"/>
      <c r="AZJ482" s="28"/>
      <c r="AZK482" s="28"/>
      <c r="AZL482" s="28"/>
      <c r="AZM482" s="28"/>
      <c r="AZN482" s="28"/>
      <c r="AZO482" s="28"/>
      <c r="AZP482" s="28"/>
      <c r="AZQ482" s="28"/>
      <c r="AZR482" s="28"/>
      <c r="AZS482" s="28"/>
      <c r="AZT482" s="28"/>
      <c r="AZU482" s="28"/>
      <c r="AZV482" s="28"/>
      <c r="AZW482" s="28"/>
      <c r="AZX482" s="28"/>
      <c r="AZY482" s="28"/>
      <c r="AZZ482" s="28"/>
      <c r="BAA482" s="28"/>
      <c r="BAB482" s="28"/>
      <c r="BAC482" s="28"/>
      <c r="BAD482" s="28"/>
      <c r="BAE482" s="28"/>
      <c r="BAF482" s="28"/>
      <c r="BAG482" s="28"/>
      <c r="BAH482" s="28"/>
      <c r="BAI482" s="28"/>
      <c r="BAJ482" s="28"/>
      <c r="BAK482" s="28"/>
      <c r="BAL482" s="28"/>
      <c r="BAM482" s="28"/>
      <c r="BAN482" s="28"/>
      <c r="BAO482" s="28"/>
      <c r="BAP482" s="28"/>
      <c r="BAQ482" s="28"/>
      <c r="BAR482" s="28"/>
      <c r="BAS482" s="28"/>
      <c r="BAT482" s="28"/>
      <c r="BAU482" s="28"/>
      <c r="BAV482" s="28"/>
      <c r="BAW482" s="28"/>
      <c r="BAX482" s="28"/>
      <c r="BAY482" s="28"/>
      <c r="BAZ482" s="28"/>
      <c r="BBA482" s="28"/>
      <c r="BBB482" s="28"/>
      <c r="BBC482" s="28"/>
      <c r="BBD482" s="28"/>
      <c r="BBE482" s="28"/>
      <c r="BBF482" s="28"/>
      <c r="BBG482" s="28"/>
      <c r="BBH482" s="28"/>
      <c r="BBI482" s="28"/>
      <c r="BBJ482" s="28"/>
      <c r="BBK482" s="28"/>
      <c r="BBL482" s="28"/>
      <c r="BBM482" s="28"/>
      <c r="BBN482" s="28"/>
      <c r="BBO482" s="28"/>
      <c r="BBP482" s="28"/>
      <c r="BBQ482" s="28"/>
      <c r="BBR482" s="28"/>
      <c r="BBS482" s="28"/>
      <c r="BBT482" s="28"/>
      <c r="BBU482" s="28"/>
      <c r="BBV482" s="28"/>
      <c r="BBW482" s="28"/>
      <c r="BBX482" s="28"/>
      <c r="BBY482" s="28"/>
      <c r="BBZ482" s="28"/>
      <c r="BCA482" s="28"/>
      <c r="BCB482" s="28"/>
      <c r="BCC482" s="28"/>
      <c r="BCD482" s="28"/>
      <c r="BCE482" s="28"/>
      <c r="BCF482" s="28"/>
      <c r="BCG482" s="28"/>
      <c r="BCH482" s="28"/>
      <c r="BCI482" s="28"/>
      <c r="BCJ482" s="28"/>
      <c r="BCK482" s="28"/>
      <c r="BCL482" s="28"/>
      <c r="BCM482" s="28"/>
      <c r="BCN482" s="28"/>
      <c r="BCO482" s="28"/>
      <c r="BCP482" s="28"/>
      <c r="BCQ482" s="28"/>
      <c r="BCR482" s="28"/>
      <c r="BCS482" s="28"/>
      <c r="BCT482" s="28"/>
      <c r="BCU482" s="28"/>
      <c r="BCV482" s="28"/>
      <c r="BCW482" s="28"/>
      <c r="BCX482" s="28"/>
      <c r="BCY482" s="28"/>
      <c r="BCZ482" s="28"/>
      <c r="BDA482" s="28"/>
      <c r="BDB482" s="28"/>
      <c r="BDC482" s="28"/>
      <c r="BDD482" s="28"/>
      <c r="BDE482" s="28"/>
      <c r="BDF482" s="28"/>
      <c r="BDG482" s="28"/>
      <c r="BDH482" s="28"/>
      <c r="BDI482" s="28"/>
      <c r="BDJ482" s="28"/>
      <c r="BDK482" s="28"/>
      <c r="BDL482" s="28"/>
      <c r="BDM482" s="28"/>
      <c r="BDN482" s="28"/>
      <c r="BDO482" s="28"/>
      <c r="BDP482" s="28"/>
      <c r="BDQ482" s="28"/>
      <c r="BDR482" s="28"/>
      <c r="BDS482" s="28"/>
      <c r="BDT482" s="28"/>
      <c r="BDU482" s="28"/>
      <c r="BDV482" s="28"/>
      <c r="BDW482" s="28"/>
      <c r="BDX482" s="28"/>
      <c r="BDY482" s="28"/>
      <c r="BDZ482" s="28"/>
      <c r="BEA482" s="28"/>
      <c r="BEB482" s="28"/>
      <c r="BEC482" s="28"/>
      <c r="BED482" s="28"/>
      <c r="BEE482" s="28"/>
      <c r="BEF482" s="28"/>
      <c r="BEG482" s="28"/>
      <c r="BEH482" s="28"/>
      <c r="BEI482" s="28"/>
      <c r="BEJ482" s="28"/>
      <c r="BEK482" s="28"/>
      <c r="BEL482" s="28"/>
      <c r="BEM482" s="28"/>
      <c r="BEN482" s="28"/>
      <c r="BEO482" s="28"/>
      <c r="BEP482" s="28"/>
      <c r="BEQ482" s="28"/>
      <c r="BER482" s="28"/>
      <c r="BES482" s="28"/>
      <c r="BET482" s="28"/>
      <c r="BEU482" s="28"/>
      <c r="BEV482" s="28"/>
      <c r="BEW482" s="28"/>
      <c r="BEX482" s="28"/>
      <c r="BEY482" s="28"/>
      <c r="BEZ482" s="28"/>
      <c r="BFA482" s="28"/>
      <c r="BFB482" s="28"/>
      <c r="BFC482" s="28"/>
      <c r="BFD482" s="28"/>
      <c r="BFE482" s="28"/>
      <c r="BFF482" s="28"/>
      <c r="BFG482" s="28"/>
      <c r="BFH482" s="28"/>
      <c r="BFI482" s="28"/>
      <c r="BFJ482" s="28"/>
      <c r="BFK482" s="28"/>
      <c r="BFL482" s="28"/>
      <c r="BFM482" s="28"/>
      <c r="BFN482" s="28"/>
      <c r="BFO482" s="28"/>
      <c r="BFP482" s="28"/>
      <c r="BFQ482" s="28"/>
      <c r="BFR482" s="28"/>
      <c r="BFS482" s="28"/>
      <c r="BFT482" s="28"/>
      <c r="BFU482" s="28"/>
      <c r="BFV482" s="28"/>
      <c r="BFW482" s="28"/>
      <c r="BFX482" s="28"/>
      <c r="BFY482" s="28"/>
      <c r="BFZ482" s="28"/>
      <c r="BGA482" s="28"/>
      <c r="BGB482" s="28"/>
      <c r="BGC482" s="28"/>
      <c r="BGD482" s="28"/>
      <c r="BGE482" s="28"/>
      <c r="BGF482" s="28"/>
      <c r="BGG482" s="28"/>
      <c r="BGH482" s="28"/>
      <c r="BGI482" s="28"/>
      <c r="BGJ482" s="28"/>
      <c r="BGK482" s="28"/>
      <c r="BGL482" s="28"/>
      <c r="BGM482" s="28"/>
      <c r="BGN482" s="28"/>
      <c r="BGO482" s="28"/>
      <c r="BGP482" s="28"/>
      <c r="BGQ482" s="28"/>
      <c r="BGR482" s="28"/>
      <c r="BGS482" s="28"/>
      <c r="BGT482" s="28"/>
      <c r="BGU482" s="28"/>
      <c r="BGV482" s="28"/>
      <c r="BGW482" s="28"/>
      <c r="BGX482" s="28"/>
      <c r="BGY482" s="28"/>
      <c r="BGZ482" s="28"/>
      <c r="BHA482" s="28"/>
      <c r="BHB482" s="28"/>
      <c r="BHC482" s="28"/>
      <c r="BHD482" s="28"/>
      <c r="BHE482" s="28"/>
      <c r="BHF482" s="28"/>
      <c r="BHG482" s="28"/>
      <c r="BHH482" s="28"/>
      <c r="BHI482" s="28"/>
      <c r="BHJ482" s="28"/>
      <c r="BHK482" s="28"/>
      <c r="BHL482" s="28"/>
      <c r="BHM482" s="28"/>
      <c r="BHN482" s="28"/>
      <c r="BHO482" s="28"/>
      <c r="BHP482" s="28"/>
      <c r="BHQ482" s="28"/>
      <c r="BHR482" s="28"/>
      <c r="BHS482" s="28"/>
      <c r="BHT482" s="28"/>
      <c r="BHU482" s="28"/>
      <c r="BHV482" s="28"/>
      <c r="BHW482" s="28"/>
      <c r="BHX482" s="28"/>
      <c r="BHY482" s="28"/>
      <c r="BHZ482" s="28"/>
      <c r="BIA482" s="28"/>
      <c r="BIB482" s="28"/>
      <c r="BIC482" s="28"/>
      <c r="BID482" s="28"/>
      <c r="BIE482" s="28"/>
      <c r="BIF482" s="28"/>
      <c r="BIG482" s="28"/>
      <c r="BIH482" s="28"/>
      <c r="BII482" s="28"/>
      <c r="BIJ482" s="28"/>
      <c r="BIK482" s="28"/>
      <c r="BIL482" s="28"/>
      <c r="BIM482" s="28"/>
      <c r="BIN482" s="28"/>
      <c r="BIO482" s="28"/>
      <c r="BIP482" s="28"/>
      <c r="BIQ482" s="28"/>
      <c r="BIR482" s="28"/>
      <c r="BIS482" s="28"/>
      <c r="BIT482" s="28"/>
      <c r="BIU482" s="28"/>
      <c r="BIV482" s="28"/>
      <c r="BIW482" s="28"/>
      <c r="BIX482" s="28"/>
      <c r="BIY482" s="28"/>
      <c r="BIZ482" s="28"/>
      <c r="BJA482" s="28"/>
      <c r="BJB482" s="28"/>
      <c r="BJC482" s="28"/>
      <c r="BJD482" s="28"/>
      <c r="BJE482" s="28"/>
      <c r="BJF482" s="28"/>
      <c r="BJG482" s="28"/>
      <c r="BJH482" s="28"/>
      <c r="BJI482" s="28"/>
      <c r="BJJ482" s="28"/>
      <c r="BJK482" s="28"/>
      <c r="BJL482" s="28"/>
      <c r="BJM482" s="28"/>
      <c r="BJN482" s="28"/>
      <c r="BJO482" s="28"/>
      <c r="BJP482" s="28"/>
      <c r="BJQ482" s="28"/>
      <c r="BJR482" s="28"/>
      <c r="BJS482" s="28"/>
      <c r="BJT482" s="28"/>
      <c r="BJU482" s="28"/>
      <c r="BJV482" s="28"/>
      <c r="BJW482" s="28"/>
      <c r="BJX482" s="28"/>
      <c r="BJY482" s="28"/>
      <c r="BJZ482" s="28"/>
      <c r="BKA482" s="28"/>
      <c r="BKB482" s="28"/>
      <c r="BKC482" s="28"/>
      <c r="BKD482" s="28"/>
      <c r="BKE482" s="28"/>
      <c r="BKF482" s="28"/>
      <c r="BKG482" s="28"/>
      <c r="BKH482" s="28"/>
      <c r="BKI482" s="28"/>
      <c r="BKJ482" s="28"/>
      <c r="BKK482" s="28"/>
      <c r="BKL482" s="28"/>
      <c r="BKM482" s="28"/>
      <c r="BKN482" s="28"/>
      <c r="BKO482" s="28"/>
      <c r="BKP482" s="28"/>
      <c r="BKQ482" s="28"/>
      <c r="BKR482" s="28"/>
      <c r="BKS482" s="28"/>
      <c r="BKT482" s="28"/>
      <c r="BKU482" s="28"/>
      <c r="BKV482" s="28"/>
      <c r="BKW482" s="28"/>
      <c r="BKX482" s="28"/>
      <c r="BKY482" s="28"/>
      <c r="BKZ482" s="28"/>
      <c r="BLA482" s="28"/>
      <c r="BLB482" s="28"/>
      <c r="BLC482" s="28"/>
      <c r="BLD482" s="28"/>
      <c r="BLE482" s="28"/>
      <c r="BLF482" s="28"/>
      <c r="BLG482" s="28"/>
      <c r="BLH482" s="28"/>
      <c r="BLI482" s="28"/>
      <c r="BLJ482" s="28"/>
      <c r="BLK482" s="28"/>
      <c r="BLL482" s="28"/>
      <c r="BLM482" s="28"/>
      <c r="BLN482" s="28"/>
      <c r="BLO482" s="28"/>
      <c r="BLP482" s="28"/>
      <c r="BLQ482" s="28"/>
      <c r="BLR482" s="28"/>
      <c r="BLS482" s="28"/>
      <c r="BLT482" s="28"/>
      <c r="BLU482" s="28"/>
      <c r="BLV482" s="28"/>
      <c r="BLW482" s="28"/>
      <c r="BLX482" s="28"/>
      <c r="BLY482" s="28"/>
      <c r="BLZ482" s="28"/>
      <c r="BMA482" s="28"/>
      <c r="BMB482" s="28"/>
      <c r="BMC482" s="28"/>
      <c r="BMD482" s="28"/>
      <c r="BME482" s="28"/>
      <c r="BMF482" s="28"/>
      <c r="BMG482" s="28"/>
      <c r="BMH482" s="28"/>
      <c r="BMI482" s="28"/>
      <c r="BMJ482" s="28"/>
      <c r="BMK482" s="28"/>
      <c r="BML482" s="28"/>
      <c r="BMM482" s="28"/>
      <c r="BMN482" s="28"/>
      <c r="BMO482" s="28"/>
      <c r="BMP482" s="28"/>
      <c r="BMQ482" s="28"/>
      <c r="BMR482" s="28"/>
      <c r="BMS482" s="28"/>
      <c r="BMT482" s="28"/>
      <c r="BMU482" s="28"/>
      <c r="BMV482" s="28"/>
      <c r="BMW482" s="28"/>
      <c r="BMX482" s="28"/>
      <c r="BMY482" s="28"/>
      <c r="BMZ482" s="28"/>
      <c r="BNA482" s="28"/>
      <c r="BNB482" s="28"/>
      <c r="BNC482" s="28"/>
      <c r="BND482" s="28"/>
      <c r="BNE482" s="28"/>
      <c r="BNF482" s="28"/>
      <c r="BNG482" s="28"/>
      <c r="BNH482" s="28"/>
      <c r="BNI482" s="28"/>
      <c r="BNJ482" s="28"/>
      <c r="BNK482" s="28"/>
      <c r="BNL482" s="28"/>
      <c r="BNM482" s="28"/>
      <c r="BNN482" s="28"/>
      <c r="BNO482" s="28"/>
      <c r="BNP482" s="28"/>
      <c r="BNQ482" s="28"/>
      <c r="BNR482" s="28"/>
      <c r="BNS482" s="28"/>
      <c r="BNT482" s="28"/>
      <c r="BNU482" s="28"/>
      <c r="BNV482" s="28"/>
      <c r="BNW482" s="28"/>
      <c r="BNX482" s="28"/>
      <c r="BNY482" s="28"/>
      <c r="BNZ482" s="28"/>
      <c r="BOA482" s="28"/>
      <c r="BOB482" s="28"/>
      <c r="BOC482" s="28"/>
      <c r="BOD482" s="28"/>
      <c r="BOE482" s="28"/>
      <c r="BOF482" s="28"/>
      <c r="BOG482" s="28"/>
      <c r="BOH482" s="28"/>
      <c r="BOI482" s="28"/>
      <c r="BOJ482" s="28"/>
      <c r="BOK482" s="28"/>
      <c r="BOL482" s="28"/>
      <c r="BOM482" s="28"/>
      <c r="BON482" s="28"/>
      <c r="BOO482" s="28"/>
      <c r="BOP482" s="28"/>
      <c r="BOQ482" s="28"/>
      <c r="BOR482" s="28"/>
      <c r="BOS482" s="28"/>
      <c r="BOT482" s="28"/>
      <c r="BOU482" s="28"/>
      <c r="BOV482" s="28"/>
      <c r="BOW482" s="28"/>
      <c r="BOX482" s="28"/>
      <c r="BOY482" s="28"/>
      <c r="BOZ482" s="28"/>
      <c r="BPA482" s="28"/>
      <c r="BPB482" s="28"/>
      <c r="BPC482" s="28"/>
      <c r="BPD482" s="28"/>
      <c r="BPE482" s="28"/>
      <c r="BPF482" s="28"/>
      <c r="BPG482" s="28"/>
      <c r="BPH482" s="28"/>
      <c r="BPI482" s="28"/>
      <c r="BPJ482" s="28"/>
      <c r="BPK482" s="28"/>
      <c r="BPL482" s="28"/>
      <c r="BPM482" s="28"/>
      <c r="BPN482" s="28"/>
      <c r="BPO482" s="28"/>
      <c r="BPP482" s="28"/>
      <c r="BPQ482" s="28"/>
      <c r="BPR482" s="28"/>
      <c r="BPS482" s="28"/>
      <c r="BPT482" s="28"/>
      <c r="BPU482" s="28"/>
      <c r="BPV482" s="28"/>
      <c r="BPW482" s="28"/>
      <c r="BPX482" s="28"/>
      <c r="BPY482" s="28"/>
      <c r="BPZ482" s="28"/>
      <c r="BQA482" s="28"/>
      <c r="BQB482" s="28"/>
      <c r="BQC482" s="28"/>
      <c r="BQD482" s="28"/>
      <c r="BQE482" s="28"/>
      <c r="BQF482" s="28"/>
      <c r="BQG482" s="28"/>
      <c r="BQH482" s="28"/>
      <c r="BQI482" s="28"/>
      <c r="BQJ482" s="28"/>
      <c r="BQK482" s="28"/>
      <c r="BQL482" s="28"/>
      <c r="BQM482" s="28"/>
      <c r="BQN482" s="28"/>
      <c r="BQO482" s="28"/>
      <c r="BQP482" s="28"/>
      <c r="BQQ482" s="28"/>
      <c r="BQR482" s="28"/>
      <c r="BQS482" s="28"/>
      <c r="BQT482" s="28"/>
      <c r="BQU482" s="28"/>
      <c r="BQV482" s="28"/>
      <c r="BQW482" s="28"/>
      <c r="BQX482" s="28"/>
      <c r="BQY482" s="28"/>
      <c r="BQZ482" s="28"/>
      <c r="BRA482" s="28"/>
      <c r="BRB482" s="28"/>
      <c r="BRC482" s="28"/>
      <c r="BRD482" s="28"/>
      <c r="BRE482" s="28"/>
      <c r="BRF482" s="28"/>
      <c r="BRG482" s="28"/>
      <c r="BRH482" s="28"/>
      <c r="BRI482" s="28"/>
      <c r="BRJ482" s="28"/>
      <c r="BRK482" s="28"/>
      <c r="BRL482" s="28"/>
      <c r="BRM482" s="28"/>
      <c r="BRN482" s="28"/>
      <c r="BRO482" s="28"/>
      <c r="BRP482" s="28"/>
      <c r="BRQ482" s="28"/>
      <c r="BRR482" s="28"/>
      <c r="BRS482" s="28"/>
      <c r="BRT482" s="28"/>
      <c r="BRU482" s="28"/>
      <c r="BRV482" s="28"/>
      <c r="BRW482" s="28"/>
      <c r="BRX482" s="28"/>
      <c r="BRY482" s="28"/>
      <c r="BRZ482" s="28"/>
      <c r="BSA482" s="28"/>
      <c r="BSB482" s="28"/>
      <c r="BSC482" s="28"/>
      <c r="BSD482" s="28"/>
      <c r="BSE482" s="28"/>
      <c r="BSF482" s="28"/>
      <c r="BSG482" s="28"/>
      <c r="BSH482" s="28"/>
      <c r="BSI482" s="28"/>
      <c r="BSJ482" s="28"/>
      <c r="BSK482" s="28"/>
      <c r="BSL482" s="28"/>
      <c r="BSM482" s="28"/>
      <c r="BSN482" s="28"/>
      <c r="BSO482" s="28"/>
      <c r="BSP482" s="28"/>
      <c r="BSQ482" s="28"/>
      <c r="BSR482" s="28"/>
      <c r="BSS482" s="28"/>
      <c r="BST482" s="28"/>
      <c r="BSU482" s="28"/>
      <c r="BSV482" s="28"/>
      <c r="BSW482" s="28"/>
      <c r="BSX482" s="28"/>
      <c r="BSY482" s="28"/>
      <c r="BSZ482" s="28"/>
      <c r="BTA482" s="28"/>
      <c r="BTB482" s="28"/>
      <c r="BTC482" s="28"/>
      <c r="BTD482" s="28"/>
      <c r="BTE482" s="28"/>
      <c r="BTF482" s="28"/>
      <c r="BTG482" s="28"/>
      <c r="BTH482" s="28"/>
      <c r="BTI482" s="28"/>
      <c r="BTJ482" s="28"/>
      <c r="BTK482" s="28"/>
      <c r="BTL482" s="28"/>
      <c r="BTM482" s="28"/>
      <c r="BTN482" s="28"/>
      <c r="BTO482" s="28"/>
      <c r="BTP482" s="28"/>
      <c r="BTQ482" s="28"/>
      <c r="BTR482" s="28"/>
      <c r="BTS482" s="28"/>
      <c r="BTT482" s="28"/>
      <c r="BTU482" s="28"/>
      <c r="BTV482" s="28"/>
      <c r="BTW482" s="28"/>
      <c r="BTX482" s="28"/>
      <c r="BTY482" s="28"/>
      <c r="BTZ482" s="28"/>
      <c r="BUA482" s="28"/>
      <c r="BUB482" s="28"/>
      <c r="BUC482" s="28"/>
      <c r="BUD482" s="28"/>
      <c r="BUE482" s="28"/>
      <c r="BUF482" s="28"/>
      <c r="BUG482" s="28"/>
      <c r="BUH482" s="28"/>
      <c r="BUI482" s="28"/>
      <c r="BUJ482" s="28"/>
      <c r="BUK482" s="28"/>
      <c r="BUL482" s="28"/>
      <c r="BUM482" s="28"/>
      <c r="BUN482" s="28"/>
      <c r="BUO482" s="28"/>
      <c r="BUP482" s="28"/>
      <c r="BUQ482" s="28"/>
      <c r="BUR482" s="28"/>
      <c r="BUS482" s="28"/>
      <c r="BUT482" s="28"/>
      <c r="BUU482" s="28"/>
      <c r="BUV482" s="28"/>
      <c r="BUW482" s="28"/>
      <c r="BUX482" s="28"/>
      <c r="BUY482" s="28"/>
      <c r="BUZ482" s="28"/>
      <c r="BVA482" s="28"/>
      <c r="BVB482" s="28"/>
      <c r="BVC482" s="28"/>
      <c r="BVD482" s="28"/>
      <c r="BVE482" s="28"/>
      <c r="BVF482" s="28"/>
      <c r="BVG482" s="28"/>
      <c r="BVH482" s="28"/>
      <c r="BVI482" s="28"/>
      <c r="BVJ482" s="28"/>
      <c r="BVK482" s="28"/>
      <c r="BVL482" s="28"/>
      <c r="BVM482" s="28"/>
      <c r="BVN482" s="28"/>
      <c r="BVO482" s="28"/>
      <c r="BVP482" s="28"/>
      <c r="BVQ482" s="28"/>
      <c r="BVR482" s="28"/>
      <c r="BVS482" s="28"/>
      <c r="BVT482" s="28"/>
      <c r="BVU482" s="28"/>
      <c r="BVV482" s="28"/>
      <c r="BVW482" s="28"/>
      <c r="BVX482" s="28"/>
      <c r="BVY482" s="28"/>
      <c r="BVZ482" s="28"/>
      <c r="BWA482" s="28"/>
      <c r="BWB482" s="28"/>
      <c r="BWC482" s="28"/>
      <c r="BWD482" s="28"/>
      <c r="BWE482" s="28"/>
      <c r="BWF482" s="28"/>
      <c r="BWG482" s="28"/>
      <c r="BWH482" s="28"/>
      <c r="BWI482" s="28"/>
      <c r="BWJ482" s="28"/>
      <c r="BWK482" s="28"/>
      <c r="BWL482" s="28"/>
      <c r="BWM482" s="28"/>
      <c r="BWN482" s="28"/>
      <c r="BWO482" s="28"/>
      <c r="BWP482" s="28"/>
      <c r="BWQ482" s="28"/>
      <c r="BWR482" s="28"/>
      <c r="BWS482" s="28"/>
      <c r="BWT482" s="28"/>
      <c r="BWU482" s="28"/>
      <c r="BWV482" s="28"/>
      <c r="BWW482" s="28"/>
      <c r="BWX482" s="28"/>
      <c r="BWY482" s="28"/>
      <c r="BWZ482" s="28"/>
      <c r="BXA482" s="28"/>
      <c r="BXB482" s="28"/>
      <c r="BXC482" s="28"/>
      <c r="BXD482" s="28"/>
      <c r="BXE482" s="28"/>
      <c r="BXF482" s="28"/>
      <c r="BXG482" s="28"/>
      <c r="BXH482" s="28"/>
      <c r="BXI482" s="28"/>
      <c r="BXJ482" s="28"/>
      <c r="BXK482" s="28"/>
      <c r="BXL482" s="28"/>
      <c r="BXM482" s="28"/>
      <c r="BXN482" s="28"/>
      <c r="BXO482" s="28"/>
      <c r="BXP482" s="28"/>
      <c r="BXQ482" s="28"/>
      <c r="BXR482" s="28"/>
      <c r="BXS482" s="28"/>
      <c r="BXT482" s="28"/>
      <c r="BXU482" s="28"/>
      <c r="BXV482" s="28"/>
      <c r="BXW482" s="28"/>
      <c r="BXX482" s="28"/>
      <c r="BXY482" s="28"/>
      <c r="BXZ482" s="28"/>
      <c r="BYA482" s="28"/>
      <c r="BYB482" s="28"/>
      <c r="BYC482" s="28"/>
      <c r="BYD482" s="28"/>
      <c r="BYE482" s="28"/>
      <c r="BYF482" s="28"/>
      <c r="BYG482" s="28"/>
      <c r="BYH482" s="28"/>
      <c r="BYI482" s="28"/>
      <c r="BYJ482" s="28"/>
      <c r="BYK482" s="28"/>
      <c r="BYL482" s="28"/>
      <c r="BYM482" s="28"/>
      <c r="BYN482" s="28"/>
      <c r="BYO482" s="28"/>
      <c r="BYP482" s="28"/>
      <c r="BYQ482" s="28"/>
      <c r="BYR482" s="28"/>
      <c r="BYS482" s="28"/>
      <c r="BYT482" s="28"/>
      <c r="BYU482" s="28"/>
      <c r="BYV482" s="28"/>
      <c r="BYW482" s="28"/>
      <c r="BYX482" s="28"/>
      <c r="BYY482" s="28"/>
      <c r="BYZ482" s="28"/>
      <c r="BZA482" s="28"/>
      <c r="BZB482" s="28"/>
      <c r="BZC482" s="28"/>
      <c r="BZD482" s="28"/>
      <c r="BZE482" s="28"/>
      <c r="BZF482" s="28"/>
      <c r="BZG482" s="28"/>
      <c r="BZH482" s="28"/>
      <c r="BZI482" s="28"/>
      <c r="BZJ482" s="28"/>
      <c r="BZK482" s="28"/>
      <c r="BZL482" s="28"/>
      <c r="BZM482" s="28"/>
      <c r="BZN482" s="28"/>
      <c r="BZO482" s="28"/>
      <c r="BZP482" s="28"/>
      <c r="BZQ482" s="28"/>
      <c r="BZR482" s="28"/>
      <c r="BZS482" s="28"/>
      <c r="BZT482" s="28"/>
      <c r="BZU482" s="28"/>
      <c r="BZV482" s="28"/>
      <c r="BZW482" s="28"/>
      <c r="BZX482" s="28"/>
      <c r="BZY482" s="28"/>
      <c r="BZZ482" s="28"/>
      <c r="CAA482" s="28"/>
      <c r="CAB482" s="28"/>
      <c r="CAC482" s="28"/>
      <c r="CAD482" s="28"/>
      <c r="CAE482" s="28"/>
      <c r="CAF482" s="28"/>
      <c r="CAG482" s="28"/>
      <c r="CAH482" s="28"/>
      <c r="CAI482" s="28"/>
      <c r="CAJ482" s="28"/>
      <c r="CAK482" s="28"/>
      <c r="CAL482" s="28"/>
      <c r="CAM482" s="28"/>
      <c r="CAN482" s="28"/>
      <c r="CAO482" s="28"/>
      <c r="CAP482" s="28"/>
      <c r="CAQ482" s="28"/>
      <c r="CAR482" s="28"/>
      <c r="CAS482" s="28"/>
      <c r="CAT482" s="28"/>
      <c r="CAU482" s="28"/>
      <c r="CAV482" s="28"/>
      <c r="CAW482" s="28"/>
      <c r="CAX482" s="28"/>
      <c r="CAY482" s="28"/>
      <c r="CAZ482" s="28"/>
      <c r="CBA482" s="28"/>
      <c r="CBB482" s="28"/>
      <c r="CBC482" s="28"/>
      <c r="CBD482" s="28"/>
      <c r="CBE482" s="28"/>
      <c r="CBF482" s="28"/>
      <c r="CBG482" s="28"/>
      <c r="CBH482" s="28"/>
      <c r="CBI482" s="28"/>
      <c r="CBJ482" s="28"/>
      <c r="CBK482" s="28"/>
      <c r="CBL482" s="28"/>
      <c r="CBM482" s="28"/>
      <c r="CBN482" s="28"/>
      <c r="CBO482" s="28"/>
      <c r="CBP482" s="28"/>
      <c r="CBQ482" s="28"/>
      <c r="CBR482" s="28"/>
      <c r="CBS482" s="28"/>
      <c r="CBT482" s="28"/>
      <c r="CBU482" s="28"/>
      <c r="CBV482" s="28"/>
      <c r="CBW482" s="28"/>
      <c r="CBX482" s="28"/>
      <c r="CBY482" s="28"/>
      <c r="CBZ482" s="28"/>
      <c r="CCA482" s="28"/>
      <c r="CCB482" s="28"/>
      <c r="CCC482" s="28"/>
      <c r="CCD482" s="28"/>
      <c r="CCE482" s="28"/>
      <c r="CCF482" s="28"/>
      <c r="CCG482" s="28"/>
      <c r="CCH482" s="28"/>
      <c r="CCI482" s="28"/>
      <c r="CCJ482" s="28"/>
      <c r="CCK482" s="28"/>
      <c r="CCL482" s="28"/>
      <c r="CCM482" s="28"/>
      <c r="CCN482" s="28"/>
      <c r="CCO482" s="28"/>
      <c r="CCP482" s="28"/>
      <c r="CCQ482" s="28"/>
      <c r="CCR482" s="28"/>
      <c r="CCS482" s="28"/>
      <c r="CCT482" s="28"/>
      <c r="CCU482" s="28"/>
      <c r="CCV482" s="28"/>
      <c r="CCW482" s="28"/>
      <c r="CCX482" s="28"/>
      <c r="CCY482" s="28"/>
      <c r="CCZ482" s="28"/>
      <c r="CDA482" s="28"/>
      <c r="CDB482" s="28"/>
      <c r="CDC482" s="28"/>
      <c r="CDD482" s="28"/>
      <c r="CDE482" s="28"/>
      <c r="CDF482" s="28"/>
      <c r="CDG482" s="28"/>
      <c r="CDH482" s="28"/>
      <c r="CDI482" s="28"/>
      <c r="CDJ482" s="28"/>
      <c r="CDK482" s="28"/>
      <c r="CDL482" s="28"/>
      <c r="CDM482" s="28"/>
      <c r="CDN482" s="28"/>
      <c r="CDO482" s="28"/>
      <c r="CDP482" s="28"/>
      <c r="CDQ482" s="28"/>
      <c r="CDR482" s="28"/>
      <c r="CDS482" s="28"/>
      <c r="CDT482" s="28"/>
      <c r="CDU482" s="28"/>
      <c r="CDV482" s="28"/>
      <c r="CDW482" s="28"/>
      <c r="CDX482" s="28"/>
      <c r="CDY482" s="28"/>
      <c r="CDZ482" s="28"/>
      <c r="CEA482" s="28"/>
      <c r="CEB482" s="28"/>
      <c r="CEC482" s="28"/>
      <c r="CED482" s="28"/>
      <c r="CEE482" s="28"/>
      <c r="CEF482" s="28"/>
      <c r="CEG482" s="28"/>
      <c r="CEH482" s="28"/>
      <c r="CEI482" s="28"/>
      <c r="CEJ482" s="28"/>
      <c r="CEK482" s="28"/>
      <c r="CEL482" s="28"/>
      <c r="CEM482" s="28"/>
      <c r="CEN482" s="28"/>
      <c r="CEO482" s="28"/>
      <c r="CEP482" s="28"/>
      <c r="CEQ482" s="28"/>
      <c r="CER482" s="28"/>
      <c r="CES482" s="28"/>
      <c r="CET482" s="28"/>
      <c r="CEU482" s="28"/>
      <c r="CEV482" s="28"/>
      <c r="CEW482" s="28"/>
      <c r="CEX482" s="28"/>
      <c r="CEY482" s="28"/>
      <c r="CEZ482" s="28"/>
      <c r="CFA482" s="28"/>
      <c r="CFB482" s="28"/>
      <c r="CFC482" s="28"/>
      <c r="CFD482" s="28"/>
      <c r="CFE482" s="28"/>
      <c r="CFF482" s="28"/>
      <c r="CFG482" s="28"/>
      <c r="CFH482" s="28"/>
      <c r="CFI482" s="28"/>
      <c r="CFJ482" s="28"/>
      <c r="CFK482" s="28"/>
      <c r="CFL482" s="28"/>
      <c r="CFM482" s="28"/>
      <c r="CFN482" s="28"/>
      <c r="CFO482" s="28"/>
      <c r="CFP482" s="28"/>
      <c r="CFQ482" s="28"/>
      <c r="CFR482" s="28"/>
      <c r="CFS482" s="28"/>
      <c r="CFT482" s="28"/>
      <c r="CFU482" s="28"/>
      <c r="CFV482" s="28"/>
      <c r="CFW482" s="28"/>
      <c r="CFX482" s="28"/>
      <c r="CFY482" s="28"/>
      <c r="CFZ482" s="28"/>
      <c r="CGA482" s="28"/>
      <c r="CGB482" s="28"/>
      <c r="CGC482" s="28"/>
      <c r="CGD482" s="28"/>
      <c r="CGE482" s="28"/>
      <c r="CGF482" s="28"/>
      <c r="CGG482" s="28"/>
      <c r="CGH482" s="28"/>
      <c r="CGI482" s="28"/>
      <c r="CGJ482" s="28"/>
      <c r="CGK482" s="28"/>
      <c r="CGL482" s="28"/>
      <c r="CGM482" s="28"/>
      <c r="CGN482" s="28"/>
      <c r="CGO482" s="28"/>
      <c r="CGP482" s="28"/>
      <c r="CGQ482" s="28"/>
      <c r="CGR482" s="28"/>
      <c r="CGS482" s="28"/>
      <c r="CGT482" s="28"/>
      <c r="CGU482" s="28"/>
      <c r="CGV482" s="28"/>
      <c r="CGW482" s="28"/>
      <c r="CGX482" s="28"/>
      <c r="CGY482" s="28"/>
      <c r="CGZ482" s="28"/>
      <c r="CHA482" s="28"/>
      <c r="CHB482" s="28"/>
      <c r="CHC482" s="28"/>
      <c r="CHD482" s="28"/>
      <c r="CHE482" s="28"/>
      <c r="CHF482" s="28"/>
      <c r="CHG482" s="28"/>
      <c r="CHH482" s="28"/>
      <c r="CHI482" s="28"/>
      <c r="CHJ482" s="28"/>
      <c r="CHK482" s="28"/>
      <c r="CHL482" s="28"/>
      <c r="CHM482" s="28"/>
      <c r="CHN482" s="28"/>
      <c r="CHO482" s="28"/>
      <c r="CHP482" s="28"/>
      <c r="CHQ482" s="28"/>
      <c r="CHR482" s="28"/>
      <c r="CHS482" s="28"/>
      <c r="CHT482" s="28"/>
      <c r="CHU482" s="28"/>
      <c r="CHV482" s="28"/>
      <c r="CHW482" s="28"/>
      <c r="CHX482" s="28"/>
      <c r="CHY482" s="28"/>
      <c r="CHZ482" s="28"/>
      <c r="CIA482" s="28"/>
      <c r="CIB482" s="28"/>
      <c r="CIC482" s="28"/>
      <c r="CID482" s="28"/>
      <c r="CIE482" s="28"/>
      <c r="CIF482" s="28"/>
      <c r="CIG482" s="28"/>
      <c r="CIH482" s="28"/>
      <c r="CII482" s="28"/>
      <c r="CIJ482" s="28"/>
      <c r="CIK482" s="28"/>
      <c r="CIL482" s="28"/>
      <c r="CIM482" s="28"/>
      <c r="CIN482" s="28"/>
      <c r="CIO482" s="28"/>
      <c r="CIP482" s="28"/>
      <c r="CIQ482" s="28"/>
      <c r="CIR482" s="28"/>
      <c r="CIS482" s="28"/>
      <c r="CIT482" s="28"/>
      <c r="CIU482" s="28"/>
      <c r="CIV482" s="28"/>
      <c r="CIW482" s="28"/>
      <c r="CIX482" s="28"/>
      <c r="CIY482" s="28"/>
      <c r="CIZ482" s="28"/>
      <c r="CJA482" s="28"/>
      <c r="CJB482" s="28"/>
      <c r="CJC482" s="28"/>
      <c r="CJD482" s="28"/>
      <c r="CJE482" s="28"/>
      <c r="CJF482" s="28"/>
      <c r="CJG482" s="28"/>
      <c r="CJH482" s="28"/>
      <c r="CJI482" s="28"/>
      <c r="CJJ482" s="28"/>
      <c r="CJK482" s="28"/>
      <c r="CJL482" s="28"/>
      <c r="CJM482" s="28"/>
      <c r="CJN482" s="28"/>
      <c r="CJO482" s="28"/>
      <c r="CJP482" s="28"/>
      <c r="CJQ482" s="28"/>
      <c r="CJR482" s="28"/>
      <c r="CJS482" s="28"/>
      <c r="CJT482" s="28"/>
      <c r="CJU482" s="28"/>
      <c r="CJV482" s="28"/>
      <c r="CJW482" s="28"/>
      <c r="CJX482" s="28"/>
      <c r="CJY482" s="28"/>
      <c r="CJZ482" s="28"/>
      <c r="CKA482" s="28"/>
      <c r="CKB482" s="28"/>
      <c r="CKC482" s="28"/>
      <c r="CKD482" s="28"/>
      <c r="CKE482" s="28"/>
      <c r="CKF482" s="28"/>
      <c r="CKG482" s="28"/>
      <c r="CKH482" s="28"/>
      <c r="CKI482" s="28"/>
      <c r="CKJ482" s="28"/>
      <c r="CKK482" s="28"/>
      <c r="CKL482" s="28"/>
      <c r="CKM482" s="28"/>
      <c r="CKN482" s="28"/>
      <c r="CKO482" s="28"/>
      <c r="CKP482" s="28"/>
      <c r="CKQ482" s="28"/>
      <c r="CKR482" s="28"/>
      <c r="CKS482" s="28"/>
      <c r="CKT482" s="28"/>
      <c r="CKU482" s="28"/>
      <c r="CKV482" s="28"/>
      <c r="CKW482" s="28"/>
      <c r="CKX482" s="28"/>
      <c r="CKY482" s="28"/>
      <c r="CKZ482" s="28"/>
      <c r="CLA482" s="28"/>
      <c r="CLB482" s="28"/>
      <c r="CLC482" s="28"/>
      <c r="CLD482" s="28"/>
      <c r="CLE482" s="28"/>
      <c r="CLF482" s="28"/>
      <c r="CLG482" s="28"/>
      <c r="CLH482" s="28"/>
      <c r="CLI482" s="28"/>
      <c r="CLJ482" s="28"/>
      <c r="CLK482" s="28"/>
      <c r="CLL482" s="28"/>
      <c r="CLM482" s="28"/>
      <c r="CLN482" s="28"/>
      <c r="CLO482" s="28"/>
      <c r="CLP482" s="28"/>
      <c r="CLQ482" s="28"/>
      <c r="CLR482" s="28"/>
      <c r="CLS482" s="28"/>
      <c r="CLT482" s="28"/>
      <c r="CLU482" s="28"/>
      <c r="CLV482" s="28"/>
      <c r="CLW482" s="28"/>
      <c r="CLX482" s="28"/>
      <c r="CLY482" s="28"/>
      <c r="CLZ482" s="28"/>
      <c r="CMA482" s="28"/>
      <c r="CMB482" s="28"/>
      <c r="CMC482" s="28"/>
      <c r="CMD482" s="28"/>
      <c r="CME482" s="28"/>
      <c r="CMF482" s="28"/>
      <c r="CMG482" s="28"/>
      <c r="CMH482" s="28"/>
      <c r="CMI482" s="28"/>
      <c r="CMJ482" s="28"/>
      <c r="CMK482" s="28"/>
      <c r="CML482" s="28"/>
      <c r="CMM482" s="28"/>
      <c r="CMN482" s="28"/>
      <c r="CMO482" s="28"/>
      <c r="CMP482" s="28"/>
      <c r="CMQ482" s="28"/>
      <c r="CMR482" s="28"/>
      <c r="CMS482" s="28"/>
      <c r="CMT482" s="28"/>
      <c r="CMU482" s="28"/>
      <c r="CMV482" s="28"/>
      <c r="CMW482" s="28"/>
      <c r="CMX482" s="28"/>
      <c r="CMY482" s="28"/>
      <c r="CMZ482" s="28"/>
      <c r="CNA482" s="28"/>
      <c r="CNB482" s="28"/>
      <c r="CNC482" s="28"/>
      <c r="CND482" s="28"/>
      <c r="CNE482" s="28"/>
      <c r="CNF482" s="28"/>
      <c r="CNG482" s="28"/>
      <c r="CNH482" s="28"/>
      <c r="CNI482" s="28"/>
      <c r="CNJ482" s="28"/>
      <c r="CNK482" s="28"/>
      <c r="CNL482" s="28"/>
      <c r="CNM482" s="28"/>
      <c r="CNN482" s="28"/>
      <c r="CNO482" s="28"/>
      <c r="CNP482" s="28"/>
      <c r="CNQ482" s="28"/>
      <c r="CNR482" s="28"/>
      <c r="CNS482" s="28"/>
      <c r="CNT482" s="28"/>
      <c r="CNU482" s="28"/>
      <c r="CNV482" s="28"/>
      <c r="CNW482" s="28"/>
      <c r="CNX482" s="28"/>
      <c r="CNY482" s="28"/>
      <c r="CNZ482" s="28"/>
      <c r="COA482" s="28"/>
      <c r="COB482" s="28"/>
      <c r="COC482" s="28"/>
      <c r="COD482" s="28"/>
      <c r="COE482" s="28"/>
      <c r="COF482" s="28"/>
      <c r="COG482" s="28"/>
      <c r="COH482" s="28"/>
      <c r="COI482" s="28"/>
      <c r="COJ482" s="28"/>
      <c r="COK482" s="28"/>
      <c r="COL482" s="28"/>
      <c r="COM482" s="28"/>
      <c r="CON482" s="28"/>
      <c r="COO482" s="28"/>
      <c r="COP482" s="28"/>
      <c r="COQ482" s="28"/>
      <c r="COR482" s="28"/>
      <c r="COS482" s="28"/>
      <c r="COT482" s="28"/>
      <c r="COU482" s="28"/>
      <c r="COV482" s="28"/>
      <c r="COW482" s="28"/>
      <c r="COX482" s="28"/>
      <c r="COY482" s="28"/>
      <c r="COZ482" s="28"/>
      <c r="CPA482" s="28"/>
      <c r="CPB482" s="28"/>
      <c r="CPC482" s="28"/>
      <c r="CPD482" s="28"/>
      <c r="CPE482" s="28"/>
      <c r="CPF482" s="28"/>
      <c r="CPG482" s="28"/>
      <c r="CPH482" s="28"/>
      <c r="CPI482" s="28"/>
      <c r="CPJ482" s="28"/>
      <c r="CPK482" s="28"/>
      <c r="CPL482" s="28"/>
      <c r="CPM482" s="28"/>
      <c r="CPN482" s="28"/>
      <c r="CPO482" s="28"/>
      <c r="CPP482" s="28"/>
      <c r="CPQ482" s="28"/>
      <c r="CPR482" s="28"/>
      <c r="CPS482" s="28"/>
      <c r="CPT482" s="28"/>
      <c r="CPU482" s="28"/>
      <c r="CPV482" s="28"/>
      <c r="CPW482" s="28"/>
      <c r="CPX482" s="28"/>
      <c r="CPY482" s="28"/>
      <c r="CPZ482" s="28"/>
      <c r="CQA482" s="28"/>
      <c r="CQB482" s="28"/>
      <c r="CQC482" s="28"/>
      <c r="CQD482" s="28"/>
      <c r="CQE482" s="28"/>
      <c r="CQF482" s="28"/>
      <c r="CQG482" s="28"/>
      <c r="CQH482" s="28"/>
      <c r="CQI482" s="28"/>
      <c r="CQJ482" s="28"/>
      <c r="CQK482" s="28"/>
      <c r="CQL482" s="28"/>
      <c r="CQM482" s="28"/>
      <c r="CQN482" s="28"/>
      <c r="CQO482" s="28"/>
      <c r="CQP482" s="28"/>
      <c r="CQQ482" s="28"/>
      <c r="CQR482" s="28"/>
      <c r="CQS482" s="28"/>
      <c r="CQT482" s="28"/>
      <c r="CQU482" s="28"/>
      <c r="CQV482" s="28"/>
      <c r="CQW482" s="28"/>
      <c r="CQX482" s="28"/>
      <c r="CQY482" s="28"/>
      <c r="CQZ482" s="28"/>
      <c r="CRA482" s="28"/>
      <c r="CRB482" s="28"/>
      <c r="CRC482" s="28"/>
      <c r="CRD482" s="28"/>
      <c r="CRE482" s="28"/>
      <c r="CRF482" s="28"/>
      <c r="CRG482" s="28"/>
      <c r="CRH482" s="28"/>
      <c r="CRI482" s="28"/>
      <c r="CRJ482" s="28"/>
      <c r="CRK482" s="28"/>
      <c r="CRL482" s="28"/>
      <c r="CRM482" s="28"/>
      <c r="CRN482" s="28"/>
      <c r="CRO482" s="28"/>
      <c r="CRP482" s="28"/>
      <c r="CRQ482" s="28"/>
      <c r="CRR482" s="28"/>
      <c r="CRS482" s="28"/>
      <c r="CRT482" s="28"/>
      <c r="CRU482" s="28"/>
      <c r="CRV482" s="28"/>
      <c r="CRW482" s="28"/>
      <c r="CRX482" s="28"/>
      <c r="CRY482" s="28"/>
      <c r="CRZ482" s="28"/>
      <c r="CSA482" s="28"/>
      <c r="CSB482" s="28"/>
      <c r="CSC482" s="28"/>
      <c r="CSD482" s="28"/>
      <c r="CSE482" s="28"/>
      <c r="CSF482" s="28"/>
      <c r="CSG482" s="28"/>
      <c r="CSH482" s="28"/>
      <c r="CSI482" s="28"/>
      <c r="CSJ482" s="28"/>
      <c r="CSK482" s="28"/>
      <c r="CSL482" s="28"/>
      <c r="CSM482" s="28"/>
      <c r="CSN482" s="28"/>
      <c r="CSO482" s="28"/>
      <c r="CSP482" s="28"/>
      <c r="CSQ482" s="28"/>
      <c r="CSR482" s="28"/>
      <c r="CSS482" s="28"/>
      <c r="CST482" s="28"/>
      <c r="CSU482" s="28"/>
      <c r="CSV482" s="28"/>
      <c r="CSW482" s="28"/>
      <c r="CSX482" s="28"/>
      <c r="CSY482" s="28"/>
      <c r="CSZ482" s="28"/>
      <c r="CTA482" s="28"/>
      <c r="CTB482" s="28"/>
      <c r="CTC482" s="28"/>
      <c r="CTD482" s="28"/>
      <c r="CTE482" s="28"/>
      <c r="CTF482" s="28"/>
      <c r="CTG482" s="28"/>
      <c r="CTH482" s="28"/>
      <c r="CTI482" s="28"/>
      <c r="CTJ482" s="28"/>
      <c r="CTK482" s="28"/>
      <c r="CTL482" s="28"/>
      <c r="CTM482" s="28"/>
      <c r="CTN482" s="28"/>
      <c r="CTO482" s="28"/>
      <c r="CTP482" s="28"/>
      <c r="CTQ482" s="28"/>
      <c r="CTR482" s="28"/>
      <c r="CTS482" s="28"/>
      <c r="CTT482" s="28"/>
      <c r="CTU482" s="28"/>
      <c r="CTV482" s="28"/>
      <c r="CTW482" s="28"/>
      <c r="CTX482" s="28"/>
      <c r="CTY482" s="28"/>
      <c r="CTZ482" s="28"/>
      <c r="CUA482" s="28"/>
      <c r="CUB482" s="28"/>
      <c r="CUC482" s="28"/>
      <c r="CUD482" s="28"/>
      <c r="CUE482" s="28"/>
      <c r="CUF482" s="28"/>
      <c r="CUG482" s="28"/>
      <c r="CUH482" s="28"/>
      <c r="CUI482" s="28"/>
      <c r="CUJ482" s="28"/>
      <c r="CUK482" s="28"/>
      <c r="CUL482" s="28"/>
      <c r="CUM482" s="28"/>
      <c r="CUN482" s="28"/>
      <c r="CUO482" s="28"/>
      <c r="CUP482" s="28"/>
      <c r="CUQ482" s="28"/>
      <c r="CUR482" s="28"/>
      <c r="CUS482" s="28"/>
      <c r="CUT482" s="28"/>
      <c r="CUU482" s="28"/>
      <c r="CUV482" s="28"/>
      <c r="CUW482" s="28"/>
      <c r="CUX482" s="28"/>
      <c r="CUY482" s="28"/>
      <c r="CUZ482" s="28"/>
      <c r="CVA482" s="28"/>
      <c r="CVB482" s="28"/>
      <c r="CVC482" s="28"/>
      <c r="CVD482" s="28"/>
      <c r="CVE482" s="28"/>
      <c r="CVF482" s="28"/>
      <c r="CVG482" s="28"/>
      <c r="CVH482" s="28"/>
      <c r="CVI482" s="28"/>
      <c r="CVJ482" s="28"/>
      <c r="CVK482" s="28"/>
      <c r="CVL482" s="28"/>
      <c r="CVM482" s="28"/>
      <c r="CVN482" s="28"/>
      <c r="CVO482" s="28"/>
      <c r="CVP482" s="28"/>
      <c r="CVQ482" s="28"/>
      <c r="CVR482" s="28"/>
      <c r="CVS482" s="28"/>
      <c r="CVT482" s="28"/>
      <c r="CVU482" s="28"/>
      <c r="CVV482" s="28"/>
      <c r="CVW482" s="28"/>
      <c r="CVX482" s="28"/>
      <c r="CVY482" s="28"/>
      <c r="CVZ482" s="28"/>
      <c r="CWA482" s="28"/>
      <c r="CWB482" s="28"/>
      <c r="CWC482" s="28"/>
      <c r="CWD482" s="28"/>
      <c r="CWE482" s="28"/>
      <c r="CWF482" s="28"/>
      <c r="CWG482" s="28"/>
      <c r="CWH482" s="28"/>
      <c r="CWI482" s="28"/>
      <c r="CWJ482" s="28"/>
      <c r="CWK482" s="28"/>
      <c r="CWL482" s="28"/>
      <c r="CWM482" s="28"/>
      <c r="CWN482" s="28"/>
      <c r="CWO482" s="28"/>
      <c r="CWP482" s="28"/>
      <c r="CWQ482" s="28"/>
      <c r="CWR482" s="28"/>
      <c r="CWS482" s="28"/>
      <c r="CWT482" s="28"/>
      <c r="CWU482" s="28"/>
      <c r="CWV482" s="28"/>
      <c r="CWW482" s="28"/>
      <c r="CWX482" s="28"/>
      <c r="CWY482" s="28"/>
      <c r="CWZ482" s="28"/>
      <c r="CXA482" s="28"/>
      <c r="CXB482" s="28"/>
      <c r="CXC482" s="28"/>
      <c r="CXD482" s="28"/>
      <c r="CXE482" s="28"/>
      <c r="CXF482" s="28"/>
      <c r="CXG482" s="28"/>
      <c r="CXH482" s="28"/>
      <c r="CXI482" s="28"/>
      <c r="CXJ482" s="28"/>
      <c r="CXK482" s="28"/>
      <c r="CXL482" s="28"/>
      <c r="CXM482" s="28"/>
      <c r="CXN482" s="28"/>
      <c r="CXO482" s="28"/>
      <c r="CXP482" s="28"/>
      <c r="CXQ482" s="28"/>
      <c r="CXR482" s="28"/>
      <c r="CXS482" s="28"/>
      <c r="CXT482" s="28"/>
      <c r="CXU482" s="28"/>
      <c r="CXV482" s="28"/>
      <c r="CXW482" s="28"/>
      <c r="CXX482" s="28"/>
      <c r="CXY482" s="28"/>
      <c r="CXZ482" s="28"/>
      <c r="CYA482" s="28"/>
      <c r="CYB482" s="28"/>
      <c r="CYC482" s="28"/>
      <c r="CYD482" s="28"/>
      <c r="CYE482" s="28"/>
      <c r="CYF482" s="28"/>
      <c r="CYG482" s="28"/>
      <c r="CYH482" s="28"/>
      <c r="CYI482" s="28"/>
      <c r="CYJ482" s="28"/>
      <c r="CYK482" s="28"/>
      <c r="CYL482" s="28"/>
      <c r="CYM482" s="28"/>
      <c r="CYN482" s="28"/>
      <c r="CYO482" s="28"/>
      <c r="CYP482" s="28"/>
      <c r="CYQ482" s="28"/>
      <c r="CYR482" s="28"/>
      <c r="CYS482" s="28"/>
      <c r="CYT482" s="28"/>
      <c r="CYU482" s="28"/>
      <c r="CYV482" s="28"/>
      <c r="CYW482" s="28"/>
      <c r="CYX482" s="28"/>
      <c r="CYY482" s="28"/>
      <c r="CYZ482" s="28"/>
      <c r="CZA482" s="28"/>
      <c r="CZB482" s="28"/>
      <c r="CZC482" s="28"/>
      <c r="CZD482" s="28"/>
      <c r="CZE482" s="28"/>
      <c r="CZF482" s="28"/>
      <c r="CZG482" s="28"/>
      <c r="CZH482" s="28"/>
      <c r="CZI482" s="28"/>
      <c r="CZJ482" s="28"/>
      <c r="CZK482" s="28"/>
      <c r="CZL482" s="28"/>
      <c r="CZM482" s="28"/>
      <c r="CZN482" s="28"/>
      <c r="CZO482" s="28"/>
      <c r="CZP482" s="28"/>
      <c r="CZQ482" s="28"/>
      <c r="CZR482" s="28"/>
      <c r="CZS482" s="28"/>
      <c r="CZT482" s="28"/>
      <c r="CZU482" s="28"/>
      <c r="CZV482" s="28"/>
      <c r="CZW482" s="28"/>
      <c r="CZX482" s="28"/>
      <c r="CZY482" s="28"/>
      <c r="CZZ482" s="28"/>
      <c r="DAA482" s="28"/>
      <c r="DAB482" s="28"/>
      <c r="DAC482" s="28"/>
      <c r="DAD482" s="28"/>
      <c r="DAE482" s="28"/>
      <c r="DAF482" s="28"/>
      <c r="DAG482" s="28"/>
      <c r="DAH482" s="28"/>
      <c r="DAI482" s="28"/>
      <c r="DAJ482" s="28"/>
      <c r="DAK482" s="28"/>
      <c r="DAL482" s="28"/>
      <c r="DAM482" s="28"/>
      <c r="DAN482" s="28"/>
      <c r="DAO482" s="28"/>
      <c r="DAP482" s="28"/>
      <c r="DAQ482" s="28"/>
      <c r="DAR482" s="28"/>
      <c r="DAS482" s="28"/>
      <c r="DAT482" s="28"/>
      <c r="DAU482" s="28"/>
      <c r="DAV482" s="28"/>
      <c r="DAW482" s="28"/>
      <c r="DAX482" s="28"/>
      <c r="DAY482" s="28"/>
      <c r="DAZ482" s="28"/>
      <c r="DBA482" s="28"/>
      <c r="DBB482" s="28"/>
      <c r="DBC482" s="28"/>
      <c r="DBD482" s="28"/>
      <c r="DBE482" s="28"/>
      <c r="DBF482" s="28"/>
      <c r="DBG482" s="28"/>
      <c r="DBH482" s="28"/>
      <c r="DBI482" s="28"/>
      <c r="DBJ482" s="28"/>
      <c r="DBK482" s="28"/>
      <c r="DBL482" s="28"/>
      <c r="DBM482" s="28"/>
      <c r="DBN482" s="28"/>
      <c r="DBO482" s="28"/>
      <c r="DBP482" s="28"/>
      <c r="DBQ482" s="28"/>
      <c r="DBR482" s="28"/>
      <c r="DBS482" s="28"/>
      <c r="DBT482" s="28"/>
      <c r="DBU482" s="28"/>
      <c r="DBV482" s="28"/>
      <c r="DBW482" s="28"/>
      <c r="DBX482" s="28"/>
      <c r="DBY482" s="28"/>
      <c r="DBZ482" s="28"/>
      <c r="DCA482" s="28"/>
      <c r="DCB482" s="28"/>
      <c r="DCC482" s="28"/>
      <c r="DCD482" s="28"/>
      <c r="DCE482" s="28"/>
      <c r="DCF482" s="28"/>
      <c r="DCG482" s="28"/>
      <c r="DCH482" s="28"/>
      <c r="DCI482" s="28"/>
      <c r="DCJ482" s="28"/>
      <c r="DCK482" s="28"/>
      <c r="DCL482" s="28"/>
      <c r="DCM482" s="28"/>
      <c r="DCN482" s="28"/>
      <c r="DCO482" s="28"/>
      <c r="DCP482" s="28"/>
      <c r="DCQ482" s="28"/>
      <c r="DCR482" s="28"/>
      <c r="DCS482" s="28"/>
      <c r="DCT482" s="28"/>
      <c r="DCU482" s="28"/>
      <c r="DCV482" s="28"/>
      <c r="DCW482" s="28"/>
      <c r="DCX482" s="28"/>
      <c r="DCY482" s="28"/>
      <c r="DCZ482" s="28"/>
      <c r="DDA482" s="28"/>
      <c r="DDB482" s="28"/>
      <c r="DDC482" s="28"/>
      <c r="DDD482" s="28"/>
      <c r="DDE482" s="28"/>
      <c r="DDF482" s="28"/>
      <c r="DDG482" s="28"/>
      <c r="DDH482" s="28"/>
      <c r="DDI482" s="28"/>
      <c r="DDJ482" s="28"/>
      <c r="DDK482" s="28"/>
      <c r="DDL482" s="28"/>
      <c r="DDM482" s="28"/>
      <c r="DDN482" s="28"/>
      <c r="DDO482" s="28"/>
      <c r="DDP482" s="28"/>
      <c r="DDQ482" s="28"/>
      <c r="DDR482" s="28"/>
      <c r="DDS482" s="28"/>
      <c r="DDT482" s="28"/>
      <c r="DDU482" s="28"/>
      <c r="DDV482" s="28"/>
      <c r="DDW482" s="28"/>
      <c r="DDX482" s="28"/>
      <c r="DDY482" s="28"/>
      <c r="DDZ482" s="28"/>
      <c r="DEA482" s="28"/>
      <c r="DEB482" s="28"/>
      <c r="DEC482" s="28"/>
      <c r="DED482" s="28"/>
      <c r="DEE482" s="28"/>
      <c r="DEF482" s="28"/>
      <c r="DEG482" s="28"/>
      <c r="DEH482" s="28"/>
      <c r="DEI482" s="28"/>
      <c r="DEJ482" s="28"/>
      <c r="DEK482" s="28"/>
      <c r="DEL482" s="28"/>
      <c r="DEM482" s="28"/>
      <c r="DEN482" s="28"/>
      <c r="DEO482" s="28"/>
      <c r="DEP482" s="28"/>
      <c r="DEQ482" s="28"/>
      <c r="DER482" s="28"/>
      <c r="DES482" s="28"/>
      <c r="DET482" s="28"/>
      <c r="DEU482" s="28"/>
      <c r="DEV482" s="28"/>
      <c r="DEW482" s="28"/>
      <c r="DEX482" s="28"/>
      <c r="DEY482" s="28"/>
      <c r="DEZ482" s="28"/>
      <c r="DFA482" s="28"/>
      <c r="DFB482" s="28"/>
      <c r="DFC482" s="28"/>
      <c r="DFD482" s="28"/>
      <c r="DFE482" s="28"/>
      <c r="DFF482" s="28"/>
      <c r="DFG482" s="28"/>
      <c r="DFH482" s="28"/>
      <c r="DFI482" s="28"/>
      <c r="DFJ482" s="28"/>
      <c r="DFK482" s="28"/>
      <c r="DFL482" s="28"/>
      <c r="DFM482" s="28"/>
      <c r="DFN482" s="28"/>
      <c r="DFO482" s="28"/>
      <c r="DFP482" s="28"/>
      <c r="DFQ482" s="28"/>
      <c r="DFR482" s="28"/>
      <c r="DFS482" s="28"/>
      <c r="DFT482" s="28"/>
      <c r="DFU482" s="28"/>
      <c r="DFV482" s="28"/>
      <c r="DFW482" s="28"/>
      <c r="DFX482" s="28"/>
      <c r="DFY482" s="28"/>
      <c r="DFZ482" s="28"/>
      <c r="DGA482" s="28"/>
      <c r="DGB482" s="28"/>
      <c r="DGC482" s="28"/>
      <c r="DGD482" s="28"/>
      <c r="DGE482" s="28"/>
      <c r="DGF482" s="28"/>
      <c r="DGG482" s="28"/>
      <c r="DGH482" s="28"/>
      <c r="DGI482" s="28"/>
      <c r="DGJ482" s="28"/>
      <c r="DGK482" s="28"/>
      <c r="DGL482" s="28"/>
      <c r="DGM482" s="28"/>
      <c r="DGN482" s="28"/>
      <c r="DGO482" s="28"/>
      <c r="DGP482" s="28"/>
      <c r="DGQ482" s="28"/>
      <c r="DGR482" s="28"/>
      <c r="DGS482" s="28"/>
      <c r="DGT482" s="28"/>
      <c r="DGU482" s="28"/>
      <c r="DGV482" s="28"/>
      <c r="DGW482" s="28"/>
      <c r="DGX482" s="28"/>
      <c r="DGY482" s="28"/>
      <c r="DGZ482" s="28"/>
      <c r="DHA482" s="28"/>
      <c r="DHB482" s="28"/>
      <c r="DHC482" s="28"/>
      <c r="DHD482" s="28"/>
      <c r="DHE482" s="28"/>
      <c r="DHF482" s="28"/>
      <c r="DHG482" s="28"/>
      <c r="DHH482" s="28"/>
      <c r="DHI482" s="28"/>
      <c r="DHJ482" s="28"/>
      <c r="DHK482" s="28"/>
      <c r="DHL482" s="28"/>
      <c r="DHM482" s="28"/>
      <c r="DHN482" s="28"/>
      <c r="DHO482" s="28"/>
      <c r="DHP482" s="28"/>
      <c r="DHQ482" s="28"/>
      <c r="DHR482" s="28"/>
      <c r="DHS482" s="28"/>
      <c r="DHT482" s="28"/>
      <c r="DHU482" s="28"/>
      <c r="DHV482" s="28"/>
      <c r="DHW482" s="28"/>
      <c r="DHX482" s="28"/>
      <c r="DHY482" s="28"/>
      <c r="DHZ482" s="28"/>
      <c r="DIA482" s="28"/>
      <c r="DIB482" s="28"/>
      <c r="DIC482" s="28"/>
      <c r="DID482" s="28"/>
      <c r="DIE482" s="28"/>
      <c r="DIF482" s="28"/>
      <c r="DIG482" s="28"/>
      <c r="DIH482" s="28"/>
      <c r="DII482" s="28"/>
      <c r="DIJ482" s="28"/>
      <c r="DIK482" s="28"/>
      <c r="DIL482" s="28"/>
      <c r="DIM482" s="28"/>
      <c r="DIN482" s="28"/>
      <c r="DIO482" s="28"/>
      <c r="DIP482" s="28"/>
      <c r="DIQ482" s="28"/>
      <c r="DIR482" s="28"/>
      <c r="DIS482" s="28"/>
      <c r="DIT482" s="28"/>
      <c r="DIU482" s="28"/>
      <c r="DIV482" s="28"/>
      <c r="DIW482" s="28"/>
      <c r="DIX482" s="28"/>
      <c r="DIY482" s="28"/>
      <c r="DIZ482" s="28"/>
      <c r="DJA482" s="28"/>
      <c r="DJB482" s="28"/>
      <c r="DJC482" s="28"/>
      <c r="DJD482" s="28"/>
      <c r="DJE482" s="28"/>
      <c r="DJF482" s="28"/>
      <c r="DJG482" s="28"/>
      <c r="DJH482" s="28"/>
      <c r="DJI482" s="28"/>
      <c r="DJJ482" s="28"/>
      <c r="DJK482" s="28"/>
      <c r="DJL482" s="28"/>
      <c r="DJM482" s="28"/>
      <c r="DJN482" s="28"/>
      <c r="DJO482" s="28"/>
      <c r="DJP482" s="28"/>
      <c r="DJQ482" s="28"/>
      <c r="DJR482" s="28"/>
      <c r="DJS482" s="28"/>
      <c r="DJT482" s="28"/>
      <c r="DJU482" s="28"/>
      <c r="DJV482" s="28"/>
      <c r="DJW482" s="28"/>
      <c r="DJX482" s="28"/>
      <c r="DJY482" s="28"/>
      <c r="DJZ482" s="28"/>
      <c r="DKA482" s="28"/>
      <c r="DKB482" s="28"/>
      <c r="DKC482" s="28"/>
      <c r="DKD482" s="28"/>
      <c r="DKE482" s="28"/>
      <c r="DKF482" s="28"/>
      <c r="DKG482" s="28"/>
      <c r="DKH482" s="28"/>
      <c r="DKI482" s="28"/>
      <c r="DKJ482" s="28"/>
      <c r="DKK482" s="28"/>
      <c r="DKL482" s="28"/>
      <c r="DKM482" s="28"/>
      <c r="DKN482" s="28"/>
      <c r="DKO482" s="28"/>
      <c r="DKP482" s="28"/>
      <c r="DKQ482" s="28"/>
      <c r="DKR482" s="28"/>
      <c r="DKS482" s="28"/>
      <c r="DKT482" s="28"/>
      <c r="DKU482" s="28"/>
      <c r="DKV482" s="28"/>
      <c r="DKW482" s="28"/>
      <c r="DKX482" s="28"/>
      <c r="DKY482" s="28"/>
      <c r="DKZ482" s="28"/>
      <c r="DLA482" s="28"/>
      <c r="DLB482" s="28"/>
      <c r="DLC482" s="28"/>
      <c r="DLD482" s="28"/>
      <c r="DLE482" s="28"/>
      <c r="DLF482" s="28"/>
      <c r="DLG482" s="28"/>
      <c r="DLH482" s="28"/>
      <c r="DLI482" s="28"/>
      <c r="DLJ482" s="28"/>
      <c r="DLK482" s="28"/>
      <c r="DLL482" s="28"/>
      <c r="DLM482" s="28"/>
      <c r="DLN482" s="28"/>
      <c r="DLO482" s="28"/>
      <c r="DLP482" s="28"/>
      <c r="DLQ482" s="28"/>
      <c r="DLR482" s="28"/>
      <c r="DLS482" s="28"/>
      <c r="DLT482" s="28"/>
      <c r="DLU482" s="28"/>
      <c r="DLV482" s="28"/>
      <c r="DLW482" s="28"/>
      <c r="DLX482" s="28"/>
      <c r="DLY482" s="28"/>
      <c r="DLZ482" s="28"/>
      <c r="DMA482" s="28"/>
      <c r="DMB482" s="28"/>
      <c r="DMC482" s="28"/>
      <c r="DMD482" s="28"/>
      <c r="DME482" s="28"/>
      <c r="DMF482" s="28"/>
      <c r="DMG482" s="28"/>
      <c r="DMH482" s="28"/>
      <c r="DMI482" s="28"/>
      <c r="DMJ482" s="28"/>
      <c r="DMK482" s="28"/>
      <c r="DML482" s="28"/>
      <c r="DMM482" s="28"/>
      <c r="DMN482" s="28"/>
      <c r="DMO482" s="28"/>
      <c r="DMP482" s="28"/>
      <c r="DMQ482" s="28"/>
      <c r="DMR482" s="28"/>
      <c r="DMS482" s="28"/>
      <c r="DMT482" s="28"/>
      <c r="DMU482" s="28"/>
      <c r="DMV482" s="28"/>
      <c r="DMW482" s="28"/>
      <c r="DMX482" s="28"/>
      <c r="DMY482" s="28"/>
      <c r="DMZ482" s="28"/>
      <c r="DNA482" s="28"/>
      <c r="DNB482" s="28"/>
      <c r="DNC482" s="28"/>
      <c r="DND482" s="28"/>
      <c r="DNE482" s="28"/>
      <c r="DNF482" s="28"/>
      <c r="DNG482" s="28"/>
      <c r="DNH482" s="28"/>
      <c r="DNI482" s="28"/>
      <c r="DNJ482" s="28"/>
      <c r="DNK482" s="28"/>
      <c r="DNL482" s="28"/>
      <c r="DNM482" s="28"/>
      <c r="DNN482" s="28"/>
      <c r="DNO482" s="28"/>
      <c r="DNP482" s="28"/>
      <c r="DNQ482" s="28"/>
      <c r="DNR482" s="28"/>
      <c r="DNS482" s="28"/>
      <c r="DNT482" s="28"/>
      <c r="DNU482" s="28"/>
      <c r="DNV482" s="28"/>
      <c r="DNW482" s="28"/>
      <c r="DNX482" s="28"/>
      <c r="DNY482" s="28"/>
      <c r="DNZ482" s="28"/>
      <c r="DOA482" s="28"/>
      <c r="DOB482" s="28"/>
      <c r="DOC482" s="28"/>
      <c r="DOD482" s="28"/>
      <c r="DOE482" s="28"/>
      <c r="DOF482" s="28"/>
      <c r="DOG482" s="28"/>
      <c r="DOH482" s="28"/>
      <c r="DOI482" s="28"/>
      <c r="DOJ482" s="28"/>
      <c r="DOK482" s="28"/>
      <c r="DOL482" s="28"/>
      <c r="DOM482" s="28"/>
      <c r="DON482" s="28"/>
      <c r="DOO482" s="28"/>
      <c r="DOP482" s="28"/>
      <c r="DOQ482" s="28"/>
      <c r="DOR482" s="28"/>
      <c r="DOS482" s="28"/>
      <c r="DOT482" s="28"/>
      <c r="DOU482" s="28"/>
      <c r="DOV482" s="28"/>
      <c r="DOW482" s="28"/>
      <c r="DOX482" s="28"/>
      <c r="DOY482" s="28"/>
      <c r="DOZ482" s="28"/>
      <c r="DPA482" s="28"/>
      <c r="DPB482" s="28"/>
      <c r="DPC482" s="28"/>
      <c r="DPD482" s="28"/>
      <c r="DPE482" s="28"/>
      <c r="DPF482" s="28"/>
      <c r="DPG482" s="28"/>
      <c r="DPH482" s="28"/>
      <c r="DPI482" s="28"/>
      <c r="DPJ482" s="28"/>
      <c r="DPK482" s="28"/>
      <c r="DPL482" s="28"/>
      <c r="DPM482" s="28"/>
      <c r="DPN482" s="28"/>
      <c r="DPO482" s="28"/>
      <c r="DPP482" s="28"/>
      <c r="DPQ482" s="28"/>
      <c r="DPR482" s="28"/>
      <c r="DPS482" s="28"/>
      <c r="DPT482" s="28"/>
      <c r="DPU482" s="28"/>
      <c r="DPV482" s="28"/>
      <c r="DPW482" s="28"/>
      <c r="DPX482" s="28"/>
      <c r="DPY482" s="28"/>
      <c r="DPZ482" s="28"/>
      <c r="DQA482" s="28"/>
      <c r="DQB482" s="28"/>
      <c r="DQC482" s="28"/>
      <c r="DQD482" s="28"/>
      <c r="DQE482" s="28"/>
      <c r="DQF482" s="28"/>
      <c r="DQG482" s="28"/>
      <c r="DQH482" s="28"/>
      <c r="DQI482" s="28"/>
      <c r="DQJ482" s="28"/>
      <c r="DQK482" s="28"/>
      <c r="DQL482" s="28"/>
      <c r="DQM482" s="28"/>
      <c r="DQN482" s="28"/>
      <c r="DQO482" s="28"/>
      <c r="DQP482" s="28"/>
      <c r="DQQ482" s="28"/>
      <c r="DQR482" s="28"/>
      <c r="DQS482" s="28"/>
      <c r="DQT482" s="28"/>
      <c r="DQU482" s="28"/>
      <c r="DQV482" s="28"/>
      <c r="DQW482" s="28"/>
      <c r="DQX482" s="28"/>
      <c r="DQY482" s="28"/>
      <c r="DQZ482" s="28"/>
      <c r="DRA482" s="28"/>
      <c r="DRB482" s="28"/>
      <c r="DRC482" s="28"/>
      <c r="DRD482" s="28"/>
      <c r="DRE482" s="28"/>
      <c r="DRF482" s="28"/>
      <c r="DRG482" s="28"/>
      <c r="DRH482" s="28"/>
      <c r="DRI482" s="28"/>
      <c r="DRJ482" s="28"/>
      <c r="DRK482" s="28"/>
      <c r="DRL482" s="28"/>
      <c r="DRM482" s="28"/>
      <c r="DRN482" s="28"/>
      <c r="DRO482" s="28"/>
      <c r="DRP482" s="28"/>
      <c r="DRQ482" s="28"/>
      <c r="DRR482" s="28"/>
      <c r="DRS482" s="28"/>
      <c r="DRT482" s="28"/>
      <c r="DRU482" s="28"/>
      <c r="DRV482" s="28"/>
      <c r="DRW482" s="28"/>
      <c r="DRX482" s="28"/>
      <c r="DRY482" s="28"/>
      <c r="DRZ482" s="28"/>
      <c r="DSA482" s="28"/>
      <c r="DSB482" s="28"/>
      <c r="DSC482" s="28"/>
      <c r="DSD482" s="28"/>
      <c r="DSE482" s="28"/>
      <c r="DSF482" s="28"/>
      <c r="DSG482" s="28"/>
      <c r="DSH482" s="28"/>
      <c r="DSI482" s="28"/>
      <c r="DSJ482" s="28"/>
      <c r="DSK482" s="28"/>
      <c r="DSL482" s="28"/>
      <c r="DSM482" s="28"/>
      <c r="DSN482" s="28"/>
      <c r="DSO482" s="28"/>
      <c r="DSP482" s="28"/>
      <c r="DSQ482" s="28"/>
      <c r="DSR482" s="28"/>
      <c r="DSS482" s="28"/>
      <c r="DST482" s="28"/>
      <c r="DSU482" s="28"/>
      <c r="DSV482" s="28"/>
      <c r="DSW482" s="28"/>
      <c r="DSX482" s="28"/>
      <c r="DSY482" s="28"/>
      <c r="DSZ482" s="28"/>
      <c r="DTA482" s="28"/>
      <c r="DTB482" s="28"/>
      <c r="DTC482" s="28"/>
      <c r="DTD482" s="28"/>
      <c r="DTE482" s="28"/>
      <c r="DTF482" s="28"/>
      <c r="DTG482" s="28"/>
      <c r="DTH482" s="28"/>
      <c r="DTI482" s="28"/>
      <c r="DTJ482" s="28"/>
      <c r="DTK482" s="28"/>
      <c r="DTL482" s="28"/>
      <c r="DTM482" s="28"/>
      <c r="DTN482" s="28"/>
      <c r="DTO482" s="28"/>
      <c r="DTP482" s="28"/>
      <c r="DTQ482" s="28"/>
      <c r="DTR482" s="28"/>
      <c r="DTS482" s="28"/>
      <c r="DTT482" s="28"/>
      <c r="DTU482" s="28"/>
      <c r="DTV482" s="28"/>
      <c r="DTW482" s="28"/>
      <c r="DTX482" s="28"/>
      <c r="DTY482" s="28"/>
      <c r="DTZ482" s="28"/>
      <c r="DUA482" s="28"/>
      <c r="DUB482" s="28"/>
      <c r="DUC482" s="28"/>
      <c r="DUD482" s="28"/>
      <c r="DUE482" s="28"/>
      <c r="DUF482" s="28"/>
      <c r="DUG482" s="28"/>
      <c r="DUH482" s="28"/>
      <c r="DUI482" s="28"/>
      <c r="DUJ482" s="28"/>
      <c r="DUK482" s="28"/>
      <c r="DUL482" s="28"/>
      <c r="DUM482" s="28"/>
      <c r="DUN482" s="28"/>
      <c r="DUO482" s="28"/>
      <c r="DUP482" s="28"/>
      <c r="DUQ482" s="28"/>
      <c r="DUR482" s="28"/>
      <c r="DUS482" s="28"/>
      <c r="DUT482" s="28"/>
      <c r="DUU482" s="28"/>
      <c r="DUV482" s="28"/>
      <c r="DUW482" s="28"/>
      <c r="DUX482" s="28"/>
      <c r="DUY482" s="28"/>
      <c r="DUZ482" s="28"/>
      <c r="DVA482" s="28"/>
      <c r="DVB482" s="28"/>
      <c r="DVC482" s="28"/>
      <c r="DVD482" s="28"/>
      <c r="DVE482" s="28"/>
      <c r="DVF482" s="28"/>
      <c r="DVG482" s="28"/>
      <c r="DVH482" s="28"/>
      <c r="DVI482" s="28"/>
      <c r="DVJ482" s="28"/>
      <c r="DVK482" s="28"/>
      <c r="DVL482" s="28"/>
      <c r="DVM482" s="28"/>
      <c r="DVN482" s="28"/>
      <c r="DVO482" s="28"/>
      <c r="DVP482" s="28"/>
      <c r="DVQ482" s="28"/>
      <c r="DVR482" s="28"/>
      <c r="DVS482" s="28"/>
      <c r="DVT482" s="28"/>
      <c r="DVU482" s="28"/>
      <c r="DVV482" s="28"/>
      <c r="DVW482" s="28"/>
      <c r="DVX482" s="28"/>
      <c r="DVY482" s="28"/>
      <c r="DVZ482" s="28"/>
      <c r="DWA482" s="28"/>
      <c r="DWB482" s="28"/>
      <c r="DWC482" s="28"/>
      <c r="DWD482" s="28"/>
      <c r="DWE482" s="28"/>
      <c r="DWF482" s="28"/>
      <c r="DWG482" s="28"/>
      <c r="DWH482" s="28"/>
      <c r="DWI482" s="28"/>
      <c r="DWJ482" s="28"/>
      <c r="DWK482" s="28"/>
      <c r="DWL482" s="28"/>
      <c r="DWM482" s="28"/>
      <c r="DWN482" s="28"/>
      <c r="DWO482" s="28"/>
      <c r="DWP482" s="28"/>
      <c r="DWQ482" s="28"/>
      <c r="DWR482" s="28"/>
      <c r="DWS482" s="28"/>
      <c r="DWT482" s="28"/>
      <c r="DWU482" s="28"/>
      <c r="DWV482" s="28"/>
      <c r="DWW482" s="28"/>
      <c r="DWX482" s="28"/>
      <c r="DWY482" s="28"/>
      <c r="DWZ482" s="28"/>
      <c r="DXA482" s="28"/>
      <c r="DXB482" s="28"/>
      <c r="DXC482" s="28"/>
      <c r="DXD482" s="28"/>
      <c r="DXE482" s="28"/>
      <c r="DXF482" s="28"/>
      <c r="DXG482" s="28"/>
      <c r="DXH482" s="28"/>
      <c r="DXI482" s="28"/>
      <c r="DXJ482" s="28"/>
      <c r="DXK482" s="28"/>
      <c r="DXL482" s="28"/>
      <c r="DXM482" s="28"/>
      <c r="DXN482" s="28"/>
      <c r="DXO482" s="28"/>
      <c r="DXP482" s="28"/>
      <c r="DXQ482" s="28"/>
      <c r="DXR482" s="28"/>
      <c r="DXS482" s="28"/>
      <c r="DXT482" s="28"/>
      <c r="DXU482" s="28"/>
      <c r="DXV482" s="28"/>
      <c r="DXW482" s="28"/>
      <c r="DXX482" s="28"/>
      <c r="DXY482" s="28"/>
      <c r="DXZ482" s="28"/>
      <c r="DYA482" s="28"/>
      <c r="DYB482" s="28"/>
      <c r="DYC482" s="28"/>
      <c r="DYD482" s="28"/>
      <c r="DYE482" s="28"/>
      <c r="DYF482" s="28"/>
      <c r="DYG482" s="28"/>
      <c r="DYH482" s="28"/>
      <c r="DYI482" s="28"/>
      <c r="DYJ482" s="28"/>
      <c r="DYK482" s="28"/>
      <c r="DYL482" s="28"/>
      <c r="DYM482" s="28"/>
      <c r="DYN482" s="28"/>
      <c r="DYO482" s="28"/>
      <c r="DYP482" s="28"/>
      <c r="DYQ482" s="28"/>
      <c r="DYR482" s="28"/>
      <c r="DYS482" s="28"/>
      <c r="DYT482" s="28"/>
      <c r="DYU482" s="28"/>
      <c r="DYV482" s="28"/>
      <c r="DYW482" s="28"/>
      <c r="DYX482" s="28"/>
      <c r="DYY482" s="28"/>
      <c r="DYZ482" s="28"/>
      <c r="DZA482" s="28"/>
      <c r="DZB482" s="28"/>
      <c r="DZC482" s="28"/>
      <c r="DZD482" s="28"/>
      <c r="DZE482" s="28"/>
      <c r="DZF482" s="28"/>
      <c r="DZG482" s="28"/>
      <c r="DZH482" s="28"/>
      <c r="DZI482" s="28"/>
      <c r="DZJ482" s="28"/>
      <c r="DZK482" s="28"/>
      <c r="DZL482" s="28"/>
      <c r="DZM482" s="28"/>
      <c r="DZN482" s="28"/>
      <c r="DZO482" s="28"/>
      <c r="DZP482" s="28"/>
      <c r="DZQ482" s="28"/>
      <c r="DZR482" s="28"/>
      <c r="DZS482" s="28"/>
      <c r="DZT482" s="28"/>
      <c r="DZU482" s="28"/>
      <c r="DZV482" s="28"/>
      <c r="DZW482" s="28"/>
      <c r="DZX482" s="28"/>
      <c r="DZY482" s="28"/>
      <c r="DZZ482" s="28"/>
      <c r="EAA482" s="28"/>
      <c r="EAB482" s="28"/>
      <c r="EAC482" s="28"/>
      <c r="EAD482" s="28"/>
      <c r="EAE482" s="28"/>
      <c r="EAF482" s="28"/>
      <c r="EAG482" s="28"/>
      <c r="EAH482" s="28"/>
      <c r="EAI482" s="28"/>
      <c r="EAJ482" s="28"/>
      <c r="EAK482" s="28"/>
      <c r="EAL482" s="28"/>
      <c r="EAM482" s="28"/>
      <c r="EAN482" s="28"/>
      <c r="EAO482" s="28"/>
      <c r="EAP482" s="28"/>
      <c r="EAQ482" s="28"/>
      <c r="EAR482" s="28"/>
      <c r="EAS482" s="28"/>
      <c r="EAT482" s="28"/>
      <c r="EAU482" s="28"/>
      <c r="EAV482" s="28"/>
      <c r="EAW482" s="28"/>
      <c r="EAX482" s="28"/>
      <c r="EAY482" s="28"/>
      <c r="EAZ482" s="28"/>
      <c r="EBA482" s="28"/>
      <c r="EBB482" s="28"/>
      <c r="EBC482" s="28"/>
      <c r="EBD482" s="28"/>
      <c r="EBE482" s="28"/>
      <c r="EBF482" s="28"/>
      <c r="EBG482" s="28"/>
      <c r="EBH482" s="28"/>
      <c r="EBI482" s="28"/>
      <c r="EBJ482" s="28"/>
      <c r="EBK482" s="28"/>
      <c r="EBL482" s="28"/>
      <c r="EBM482" s="28"/>
      <c r="EBN482" s="28"/>
      <c r="EBO482" s="28"/>
      <c r="EBP482" s="28"/>
      <c r="EBQ482" s="28"/>
      <c r="EBR482" s="28"/>
      <c r="EBS482" s="28"/>
      <c r="EBT482" s="28"/>
      <c r="EBU482" s="28"/>
      <c r="EBV482" s="28"/>
      <c r="EBW482" s="28"/>
      <c r="EBX482" s="28"/>
      <c r="EBY482" s="28"/>
      <c r="EBZ482" s="28"/>
      <c r="ECA482" s="28"/>
      <c r="ECB482" s="28"/>
      <c r="ECC482" s="28"/>
      <c r="ECD482" s="28"/>
      <c r="ECE482" s="28"/>
      <c r="ECF482" s="28"/>
      <c r="ECG482" s="28"/>
      <c r="ECH482" s="28"/>
      <c r="ECI482" s="28"/>
      <c r="ECJ482" s="28"/>
      <c r="ECK482" s="28"/>
      <c r="ECL482" s="28"/>
      <c r="ECM482" s="28"/>
      <c r="ECN482" s="28"/>
      <c r="ECO482" s="28"/>
      <c r="ECP482" s="28"/>
      <c r="ECQ482" s="28"/>
      <c r="ECR482" s="28"/>
      <c r="ECS482" s="28"/>
      <c r="ECT482" s="28"/>
      <c r="ECU482" s="28"/>
      <c r="ECV482" s="28"/>
      <c r="ECW482" s="28"/>
      <c r="ECX482" s="28"/>
      <c r="ECY482" s="28"/>
      <c r="ECZ482" s="28"/>
      <c r="EDA482" s="28"/>
      <c r="EDB482" s="28"/>
      <c r="EDC482" s="28"/>
      <c r="EDD482" s="28"/>
      <c r="EDE482" s="28"/>
      <c r="EDF482" s="28"/>
      <c r="EDG482" s="28"/>
      <c r="EDH482" s="28"/>
      <c r="EDI482" s="28"/>
      <c r="EDJ482" s="28"/>
      <c r="EDK482" s="28"/>
      <c r="EDL482" s="28"/>
      <c r="EDM482" s="28"/>
      <c r="EDN482" s="28"/>
      <c r="EDO482" s="28"/>
      <c r="EDP482" s="28"/>
      <c r="EDQ482" s="28"/>
      <c r="EDR482" s="28"/>
      <c r="EDS482" s="28"/>
      <c r="EDT482" s="28"/>
      <c r="EDU482" s="28"/>
      <c r="EDV482" s="28"/>
      <c r="EDW482" s="28"/>
      <c r="EDX482" s="28"/>
      <c r="EDY482" s="28"/>
      <c r="EDZ482" s="28"/>
      <c r="EEA482" s="28"/>
      <c r="EEB482" s="28"/>
      <c r="EEC482" s="28"/>
      <c r="EED482" s="28"/>
      <c r="EEE482" s="28"/>
      <c r="EEF482" s="28"/>
      <c r="EEG482" s="28"/>
      <c r="EEH482" s="28"/>
      <c r="EEI482" s="28"/>
      <c r="EEJ482" s="28"/>
      <c r="EEK482" s="28"/>
      <c r="EEL482" s="28"/>
      <c r="EEM482" s="28"/>
      <c r="EEN482" s="28"/>
      <c r="EEO482" s="28"/>
      <c r="EEP482" s="28"/>
      <c r="EEQ482" s="28"/>
      <c r="EER482" s="28"/>
      <c r="EES482" s="28"/>
      <c r="EET482" s="28"/>
      <c r="EEU482" s="28"/>
      <c r="EEV482" s="28"/>
      <c r="EEW482" s="28"/>
      <c r="EEX482" s="28"/>
      <c r="EEY482" s="28"/>
      <c r="EEZ482" s="28"/>
      <c r="EFA482" s="28"/>
      <c r="EFB482" s="28"/>
      <c r="EFC482" s="28"/>
      <c r="EFD482" s="28"/>
      <c r="EFE482" s="28"/>
      <c r="EFF482" s="28"/>
      <c r="EFG482" s="28"/>
      <c r="EFH482" s="28"/>
      <c r="EFI482" s="28"/>
      <c r="EFJ482" s="28"/>
      <c r="EFK482" s="28"/>
      <c r="EFL482" s="28"/>
      <c r="EFM482" s="28"/>
      <c r="EFN482" s="28"/>
      <c r="EFO482" s="28"/>
      <c r="EFP482" s="28"/>
      <c r="EFQ482" s="28"/>
      <c r="EFR482" s="28"/>
      <c r="EFS482" s="28"/>
      <c r="EFT482" s="28"/>
      <c r="EFU482" s="28"/>
      <c r="EFV482" s="28"/>
      <c r="EFW482" s="28"/>
      <c r="EFX482" s="28"/>
      <c r="EFY482" s="28"/>
      <c r="EFZ482" s="28"/>
      <c r="EGA482" s="28"/>
      <c r="EGB482" s="28"/>
      <c r="EGC482" s="28"/>
      <c r="EGD482" s="28"/>
      <c r="EGE482" s="28"/>
      <c r="EGF482" s="28"/>
      <c r="EGG482" s="28"/>
      <c r="EGH482" s="28"/>
      <c r="EGI482" s="28"/>
      <c r="EGJ482" s="28"/>
      <c r="EGK482" s="28"/>
      <c r="EGL482" s="28"/>
      <c r="EGM482" s="28"/>
      <c r="EGN482" s="28"/>
      <c r="EGO482" s="28"/>
      <c r="EGP482" s="28"/>
      <c r="EGQ482" s="28"/>
      <c r="EGR482" s="28"/>
      <c r="EGS482" s="28"/>
      <c r="EGT482" s="28"/>
      <c r="EGU482" s="28"/>
      <c r="EGV482" s="28"/>
      <c r="EGW482" s="28"/>
      <c r="EGX482" s="28"/>
      <c r="EGY482" s="28"/>
      <c r="EGZ482" s="28"/>
      <c r="EHA482" s="28"/>
      <c r="EHB482" s="28"/>
      <c r="EHC482" s="28"/>
      <c r="EHD482" s="28"/>
      <c r="EHE482" s="28"/>
      <c r="EHF482" s="28"/>
      <c r="EHG482" s="28"/>
      <c r="EHH482" s="28"/>
      <c r="EHI482" s="28"/>
      <c r="EHJ482" s="28"/>
      <c r="EHK482" s="28"/>
      <c r="EHL482" s="28"/>
      <c r="EHM482" s="28"/>
      <c r="EHN482" s="28"/>
      <c r="EHO482" s="28"/>
      <c r="EHP482" s="28"/>
      <c r="EHQ482" s="28"/>
      <c r="EHR482" s="28"/>
      <c r="EHS482" s="28"/>
      <c r="EHT482" s="28"/>
      <c r="EHU482" s="28"/>
      <c r="EHV482" s="28"/>
      <c r="EHW482" s="28"/>
      <c r="EHX482" s="28"/>
      <c r="EHY482" s="28"/>
      <c r="EHZ482" s="28"/>
      <c r="EIA482" s="28"/>
      <c r="EIB482" s="28"/>
      <c r="EIC482" s="28"/>
      <c r="EID482" s="28"/>
      <c r="EIE482" s="28"/>
      <c r="EIF482" s="28"/>
      <c r="EIG482" s="28"/>
      <c r="EIH482" s="28"/>
      <c r="EII482" s="28"/>
      <c r="EIJ482" s="28"/>
      <c r="EIK482" s="28"/>
      <c r="EIL482" s="28"/>
      <c r="EIM482" s="28"/>
      <c r="EIN482" s="28"/>
      <c r="EIO482" s="28"/>
      <c r="EIP482" s="28"/>
      <c r="EIQ482" s="28"/>
      <c r="EIR482" s="28"/>
      <c r="EIS482" s="28"/>
      <c r="EIT482" s="28"/>
      <c r="EIU482" s="28"/>
      <c r="EIV482" s="28"/>
      <c r="EIW482" s="28"/>
      <c r="EIX482" s="28"/>
      <c r="EIY482" s="28"/>
      <c r="EIZ482" s="28"/>
      <c r="EJA482" s="28"/>
      <c r="EJB482" s="28"/>
      <c r="EJC482" s="28"/>
      <c r="EJD482" s="28"/>
      <c r="EJE482" s="28"/>
      <c r="EJF482" s="28"/>
      <c r="EJG482" s="28"/>
      <c r="EJH482" s="28"/>
      <c r="EJI482" s="28"/>
      <c r="EJJ482" s="28"/>
      <c r="EJK482" s="28"/>
      <c r="EJL482" s="28"/>
      <c r="EJM482" s="28"/>
      <c r="EJN482" s="28"/>
      <c r="EJO482" s="28"/>
      <c r="EJP482" s="28"/>
      <c r="EJQ482" s="28"/>
      <c r="EJR482" s="28"/>
      <c r="EJS482" s="28"/>
      <c r="EJT482" s="28"/>
      <c r="EJU482" s="28"/>
      <c r="EJV482" s="28"/>
      <c r="EJW482" s="28"/>
      <c r="EJX482" s="28"/>
      <c r="EJY482" s="28"/>
      <c r="EJZ482" s="28"/>
      <c r="EKA482" s="28"/>
      <c r="EKB482" s="28"/>
      <c r="EKC482" s="28"/>
      <c r="EKD482" s="28"/>
      <c r="EKE482" s="28"/>
      <c r="EKF482" s="28"/>
      <c r="EKG482" s="28"/>
      <c r="EKH482" s="28"/>
      <c r="EKI482" s="28"/>
      <c r="EKJ482" s="28"/>
      <c r="EKK482" s="28"/>
      <c r="EKL482" s="28"/>
      <c r="EKM482" s="28"/>
      <c r="EKN482" s="28"/>
      <c r="EKO482" s="28"/>
      <c r="EKP482" s="28"/>
      <c r="EKQ482" s="28"/>
      <c r="EKR482" s="28"/>
      <c r="EKS482" s="28"/>
      <c r="EKT482" s="28"/>
      <c r="EKU482" s="28"/>
      <c r="EKV482" s="28"/>
      <c r="EKW482" s="28"/>
      <c r="EKX482" s="28"/>
      <c r="EKY482" s="28"/>
      <c r="EKZ482" s="28"/>
      <c r="ELA482" s="28"/>
      <c r="ELB482" s="28"/>
      <c r="ELC482" s="28"/>
      <c r="ELD482" s="28"/>
      <c r="ELE482" s="28"/>
      <c r="ELF482" s="28"/>
      <c r="ELG482" s="28"/>
      <c r="ELH482" s="28"/>
      <c r="ELI482" s="28"/>
      <c r="ELJ482" s="28"/>
      <c r="ELK482" s="28"/>
      <c r="ELL482" s="28"/>
      <c r="ELM482" s="28"/>
      <c r="ELN482" s="28"/>
      <c r="ELO482" s="28"/>
      <c r="ELP482" s="28"/>
      <c r="ELQ482" s="28"/>
      <c r="ELR482" s="28"/>
      <c r="ELS482" s="28"/>
      <c r="ELT482" s="28"/>
      <c r="ELU482" s="28"/>
      <c r="ELV482" s="28"/>
      <c r="ELW482" s="28"/>
      <c r="ELX482" s="28"/>
      <c r="ELY482" s="28"/>
      <c r="ELZ482" s="28"/>
      <c r="EMA482" s="28"/>
      <c r="EMB482" s="28"/>
      <c r="EMC482" s="28"/>
      <c r="EMD482" s="28"/>
      <c r="EME482" s="28"/>
      <c r="EMF482" s="28"/>
      <c r="EMG482" s="28"/>
      <c r="EMH482" s="28"/>
      <c r="EMI482" s="28"/>
      <c r="EMJ482" s="28"/>
      <c r="EMK482" s="28"/>
      <c r="EML482" s="28"/>
      <c r="EMM482" s="28"/>
      <c r="EMN482" s="28"/>
      <c r="EMO482" s="28"/>
      <c r="EMP482" s="28"/>
      <c r="EMQ482" s="28"/>
      <c r="EMR482" s="28"/>
      <c r="EMS482" s="28"/>
      <c r="EMT482" s="28"/>
      <c r="EMU482" s="28"/>
      <c r="EMV482" s="28"/>
      <c r="EMW482" s="28"/>
      <c r="EMX482" s="28"/>
      <c r="EMY482" s="28"/>
      <c r="EMZ482" s="28"/>
      <c r="ENA482" s="28"/>
      <c r="ENB482" s="28"/>
      <c r="ENC482" s="28"/>
      <c r="END482" s="28"/>
      <c r="ENE482" s="28"/>
      <c r="ENF482" s="28"/>
      <c r="ENG482" s="28"/>
      <c r="ENH482" s="28"/>
      <c r="ENI482" s="28"/>
      <c r="ENJ482" s="28"/>
      <c r="ENK482" s="28"/>
      <c r="ENL482" s="28"/>
      <c r="ENM482" s="28"/>
      <c r="ENN482" s="28"/>
      <c r="ENO482" s="28"/>
      <c r="ENP482" s="28"/>
      <c r="ENQ482" s="28"/>
      <c r="ENR482" s="28"/>
      <c r="ENS482" s="28"/>
      <c r="ENT482" s="28"/>
      <c r="ENU482" s="28"/>
      <c r="ENV482" s="28"/>
      <c r="ENW482" s="28"/>
      <c r="ENX482" s="28"/>
      <c r="ENY482" s="28"/>
      <c r="ENZ482" s="28"/>
      <c r="EOA482" s="28"/>
      <c r="EOB482" s="28"/>
      <c r="EOC482" s="28"/>
      <c r="EOD482" s="28"/>
      <c r="EOE482" s="28"/>
      <c r="EOF482" s="28"/>
      <c r="EOG482" s="28"/>
      <c r="EOH482" s="28"/>
      <c r="EOI482" s="28"/>
      <c r="EOJ482" s="28"/>
      <c r="EOK482" s="28"/>
      <c r="EOL482" s="28"/>
      <c r="EOM482" s="28"/>
      <c r="EON482" s="28"/>
      <c r="EOO482" s="28"/>
      <c r="EOP482" s="28"/>
      <c r="EOQ482" s="28"/>
      <c r="EOR482" s="28"/>
      <c r="EOS482" s="28"/>
      <c r="EOT482" s="28"/>
      <c r="EOU482" s="28"/>
      <c r="EOV482" s="28"/>
      <c r="EOW482" s="28"/>
      <c r="EOX482" s="28"/>
      <c r="EOY482" s="28"/>
      <c r="EOZ482" s="28"/>
      <c r="EPA482" s="28"/>
      <c r="EPB482" s="28"/>
      <c r="EPC482" s="28"/>
      <c r="EPD482" s="28"/>
      <c r="EPE482" s="28"/>
      <c r="EPF482" s="28"/>
      <c r="EPG482" s="28"/>
      <c r="EPH482" s="28"/>
      <c r="EPI482" s="28"/>
      <c r="EPJ482" s="28"/>
      <c r="EPK482" s="28"/>
      <c r="EPL482" s="28"/>
      <c r="EPM482" s="28"/>
      <c r="EPN482" s="28"/>
      <c r="EPO482" s="28"/>
      <c r="EPP482" s="28"/>
      <c r="EPQ482" s="28"/>
      <c r="EPR482" s="28"/>
      <c r="EPS482" s="28"/>
      <c r="EPT482" s="28"/>
      <c r="EPU482" s="28"/>
      <c r="EPV482" s="28"/>
      <c r="EPW482" s="28"/>
      <c r="EPX482" s="28"/>
      <c r="EPY482" s="28"/>
      <c r="EPZ482" s="28"/>
      <c r="EQA482" s="28"/>
      <c r="EQB482" s="28"/>
      <c r="EQC482" s="28"/>
      <c r="EQD482" s="28"/>
      <c r="EQE482" s="28"/>
      <c r="EQF482" s="28"/>
      <c r="EQG482" s="28"/>
      <c r="EQH482" s="28"/>
      <c r="EQI482" s="28"/>
      <c r="EQJ482" s="28"/>
      <c r="EQK482" s="28"/>
      <c r="EQL482" s="28"/>
      <c r="EQM482" s="28"/>
      <c r="EQN482" s="28"/>
      <c r="EQO482" s="28"/>
      <c r="EQP482" s="28"/>
      <c r="EQQ482" s="28"/>
      <c r="EQR482" s="28"/>
      <c r="EQS482" s="28"/>
      <c r="EQT482" s="28"/>
      <c r="EQU482" s="28"/>
      <c r="EQV482" s="28"/>
      <c r="EQW482" s="28"/>
      <c r="EQX482" s="28"/>
      <c r="EQY482" s="28"/>
      <c r="EQZ482" s="28"/>
      <c r="ERA482" s="28"/>
      <c r="ERB482" s="28"/>
      <c r="ERC482" s="28"/>
      <c r="ERD482" s="28"/>
      <c r="ERE482" s="28"/>
      <c r="ERF482" s="28"/>
      <c r="ERG482" s="28"/>
      <c r="ERH482" s="28"/>
      <c r="ERI482" s="28"/>
      <c r="ERJ482" s="28"/>
      <c r="ERK482" s="28"/>
      <c r="ERL482" s="28"/>
      <c r="ERM482" s="28"/>
      <c r="ERN482" s="28"/>
      <c r="ERO482" s="28"/>
      <c r="ERP482" s="28"/>
      <c r="ERQ482" s="28"/>
      <c r="ERR482" s="28"/>
      <c r="ERS482" s="28"/>
      <c r="ERT482" s="28"/>
      <c r="ERU482" s="28"/>
      <c r="ERV482" s="28"/>
      <c r="ERW482" s="28"/>
      <c r="ERX482" s="28"/>
      <c r="ERY482" s="28"/>
      <c r="ERZ482" s="28"/>
      <c r="ESA482" s="28"/>
      <c r="ESB482" s="28"/>
      <c r="ESC482" s="28"/>
      <c r="ESD482" s="28"/>
      <c r="ESE482" s="28"/>
      <c r="ESF482" s="28"/>
      <c r="ESG482" s="28"/>
      <c r="ESH482" s="28"/>
      <c r="ESI482" s="28"/>
      <c r="ESJ482" s="28"/>
      <c r="ESK482" s="28"/>
      <c r="ESL482" s="28"/>
      <c r="ESM482" s="28"/>
      <c r="ESN482" s="28"/>
      <c r="ESO482" s="28"/>
      <c r="ESP482" s="28"/>
      <c r="ESQ482" s="28"/>
      <c r="ESR482" s="28"/>
      <c r="ESS482" s="28"/>
      <c r="EST482" s="28"/>
      <c r="ESU482" s="28"/>
      <c r="ESV482" s="28"/>
      <c r="ESW482" s="28"/>
      <c r="ESX482" s="28"/>
      <c r="ESY482" s="28"/>
      <c r="ESZ482" s="28"/>
      <c r="ETA482" s="28"/>
      <c r="ETB482" s="28"/>
      <c r="ETC482" s="28"/>
      <c r="ETD482" s="28"/>
      <c r="ETE482" s="28"/>
      <c r="ETF482" s="28"/>
      <c r="ETG482" s="28"/>
      <c r="ETH482" s="28"/>
      <c r="ETI482" s="28"/>
      <c r="ETJ482" s="28"/>
      <c r="ETK482" s="28"/>
      <c r="ETL482" s="28"/>
      <c r="ETM482" s="28"/>
      <c r="ETN482" s="28"/>
      <c r="ETO482" s="28"/>
      <c r="ETP482" s="28"/>
      <c r="ETQ482" s="28"/>
      <c r="ETR482" s="28"/>
      <c r="ETS482" s="28"/>
      <c r="ETT482" s="28"/>
      <c r="ETU482" s="28"/>
      <c r="ETV482" s="28"/>
      <c r="ETW482" s="28"/>
      <c r="ETX482" s="28"/>
      <c r="ETY482" s="28"/>
      <c r="ETZ482" s="28"/>
      <c r="EUA482" s="28"/>
      <c r="EUB482" s="28"/>
      <c r="EUC482" s="28"/>
      <c r="EUD482" s="28"/>
      <c r="EUE482" s="28"/>
      <c r="EUF482" s="28"/>
      <c r="EUG482" s="28"/>
      <c r="EUH482" s="28"/>
      <c r="EUI482" s="28"/>
      <c r="EUJ482" s="28"/>
      <c r="EUK482" s="28"/>
      <c r="EUL482" s="28"/>
      <c r="EUM482" s="28"/>
      <c r="EUN482" s="28"/>
      <c r="EUO482" s="28"/>
      <c r="EUP482" s="28"/>
      <c r="EUQ482" s="28"/>
      <c r="EUR482" s="28"/>
      <c r="EUS482" s="28"/>
      <c r="EUT482" s="28"/>
      <c r="EUU482" s="28"/>
      <c r="EUV482" s="28"/>
      <c r="EUW482" s="28"/>
      <c r="EUX482" s="28"/>
      <c r="EUY482" s="28"/>
      <c r="EUZ482" s="28"/>
      <c r="EVA482" s="28"/>
      <c r="EVB482" s="28"/>
      <c r="EVC482" s="28"/>
      <c r="EVD482" s="28"/>
      <c r="EVE482" s="28"/>
      <c r="EVF482" s="28"/>
      <c r="EVG482" s="28"/>
      <c r="EVH482" s="28"/>
      <c r="EVI482" s="28"/>
      <c r="EVJ482" s="28"/>
      <c r="EVK482" s="28"/>
      <c r="EVL482" s="28"/>
      <c r="EVM482" s="28"/>
      <c r="EVN482" s="28"/>
      <c r="EVO482" s="28"/>
      <c r="EVP482" s="28"/>
      <c r="EVQ482" s="28"/>
      <c r="EVR482" s="28"/>
      <c r="EVS482" s="28"/>
      <c r="EVT482" s="28"/>
      <c r="EVU482" s="28"/>
      <c r="EVV482" s="28"/>
      <c r="EVW482" s="28"/>
      <c r="EVX482" s="28"/>
      <c r="EVY482" s="28"/>
      <c r="EVZ482" s="28"/>
      <c r="EWA482" s="28"/>
      <c r="EWB482" s="28"/>
      <c r="EWC482" s="28"/>
      <c r="EWD482" s="28"/>
      <c r="EWE482" s="28"/>
      <c r="EWF482" s="28"/>
      <c r="EWG482" s="28"/>
      <c r="EWH482" s="28"/>
      <c r="EWI482" s="28"/>
      <c r="EWJ482" s="28"/>
      <c r="EWK482" s="28"/>
      <c r="EWL482" s="28"/>
      <c r="EWM482" s="28"/>
      <c r="EWN482" s="28"/>
      <c r="EWO482" s="28"/>
      <c r="EWP482" s="28"/>
      <c r="EWQ482" s="28"/>
      <c r="EWR482" s="28"/>
      <c r="EWS482" s="28"/>
      <c r="EWT482" s="28"/>
      <c r="EWU482" s="28"/>
      <c r="EWV482" s="28"/>
      <c r="EWW482" s="28"/>
      <c r="EWX482" s="28"/>
      <c r="EWY482" s="28"/>
      <c r="EWZ482" s="28"/>
      <c r="EXA482" s="28"/>
      <c r="EXB482" s="28"/>
      <c r="EXC482" s="28"/>
      <c r="EXD482" s="28"/>
      <c r="EXE482" s="28"/>
      <c r="EXF482" s="28"/>
      <c r="EXG482" s="28"/>
      <c r="EXH482" s="28"/>
      <c r="EXI482" s="28"/>
      <c r="EXJ482" s="28"/>
      <c r="EXK482" s="28"/>
      <c r="EXL482" s="28"/>
      <c r="EXM482" s="28"/>
      <c r="EXN482" s="28"/>
      <c r="EXO482" s="28"/>
      <c r="EXP482" s="28"/>
      <c r="EXQ482" s="28"/>
      <c r="EXR482" s="28"/>
      <c r="EXS482" s="28"/>
      <c r="EXT482" s="28"/>
      <c r="EXU482" s="28"/>
      <c r="EXV482" s="28"/>
      <c r="EXW482" s="28"/>
      <c r="EXX482" s="28"/>
      <c r="EXY482" s="28"/>
      <c r="EXZ482" s="28"/>
      <c r="EYA482" s="28"/>
      <c r="EYB482" s="28"/>
      <c r="EYC482" s="28"/>
      <c r="EYD482" s="28"/>
      <c r="EYE482" s="28"/>
      <c r="EYF482" s="28"/>
      <c r="EYG482" s="28"/>
      <c r="EYH482" s="28"/>
      <c r="EYI482" s="28"/>
      <c r="EYJ482" s="28"/>
      <c r="EYK482" s="28"/>
      <c r="EYL482" s="28"/>
      <c r="EYM482" s="28"/>
      <c r="EYN482" s="28"/>
      <c r="EYO482" s="28"/>
      <c r="EYP482" s="28"/>
      <c r="EYQ482" s="28"/>
      <c r="EYR482" s="28"/>
      <c r="EYS482" s="28"/>
      <c r="EYT482" s="28"/>
      <c r="EYU482" s="28"/>
      <c r="EYV482" s="28"/>
      <c r="EYW482" s="28"/>
      <c r="EYX482" s="28"/>
      <c r="EYY482" s="28"/>
      <c r="EYZ482" s="28"/>
      <c r="EZA482" s="28"/>
      <c r="EZB482" s="28"/>
      <c r="EZC482" s="28"/>
      <c r="EZD482" s="28"/>
      <c r="EZE482" s="28"/>
      <c r="EZF482" s="28"/>
      <c r="EZG482" s="28"/>
      <c r="EZH482" s="28"/>
      <c r="EZI482" s="28"/>
      <c r="EZJ482" s="28"/>
      <c r="EZK482" s="28"/>
      <c r="EZL482" s="28"/>
      <c r="EZM482" s="28"/>
      <c r="EZN482" s="28"/>
      <c r="EZO482" s="28"/>
      <c r="EZP482" s="28"/>
      <c r="EZQ482" s="28"/>
      <c r="EZR482" s="28"/>
      <c r="EZS482" s="28"/>
      <c r="EZT482" s="28"/>
      <c r="EZU482" s="28"/>
      <c r="EZV482" s="28"/>
      <c r="EZW482" s="28"/>
      <c r="EZX482" s="28"/>
      <c r="EZY482" s="28"/>
      <c r="EZZ482" s="28"/>
      <c r="FAA482" s="28"/>
      <c r="FAB482" s="28"/>
      <c r="FAC482" s="28"/>
      <c r="FAD482" s="28"/>
      <c r="FAE482" s="28"/>
      <c r="FAF482" s="28"/>
      <c r="FAG482" s="28"/>
      <c r="FAH482" s="28"/>
      <c r="FAI482" s="28"/>
      <c r="FAJ482" s="28"/>
      <c r="FAK482" s="28"/>
      <c r="FAL482" s="28"/>
      <c r="FAM482" s="28"/>
      <c r="FAN482" s="28"/>
      <c r="FAO482" s="28"/>
      <c r="FAP482" s="28"/>
      <c r="FAQ482" s="28"/>
      <c r="FAR482" s="28"/>
      <c r="FAS482" s="28"/>
      <c r="FAT482" s="28"/>
      <c r="FAU482" s="28"/>
      <c r="FAV482" s="28"/>
      <c r="FAW482" s="28"/>
      <c r="FAX482" s="28"/>
      <c r="FAY482" s="28"/>
      <c r="FAZ482" s="28"/>
      <c r="FBA482" s="28"/>
      <c r="FBB482" s="28"/>
      <c r="FBC482" s="28"/>
      <c r="FBD482" s="28"/>
      <c r="FBE482" s="28"/>
      <c r="FBF482" s="28"/>
      <c r="FBG482" s="28"/>
      <c r="FBH482" s="28"/>
      <c r="FBI482" s="28"/>
      <c r="FBJ482" s="28"/>
      <c r="FBK482" s="28"/>
      <c r="FBL482" s="28"/>
      <c r="FBM482" s="28"/>
      <c r="FBN482" s="28"/>
      <c r="FBO482" s="28"/>
      <c r="FBP482" s="28"/>
      <c r="FBQ482" s="28"/>
      <c r="FBR482" s="28"/>
      <c r="FBS482" s="28"/>
      <c r="FBT482" s="28"/>
      <c r="FBU482" s="28"/>
      <c r="FBV482" s="28"/>
      <c r="FBW482" s="28"/>
      <c r="FBX482" s="28"/>
      <c r="FBY482" s="28"/>
      <c r="FBZ482" s="28"/>
      <c r="FCA482" s="28"/>
      <c r="FCB482" s="28"/>
      <c r="FCC482" s="28"/>
      <c r="FCD482" s="28"/>
      <c r="FCE482" s="28"/>
      <c r="FCF482" s="28"/>
      <c r="FCG482" s="28"/>
      <c r="FCH482" s="28"/>
      <c r="FCI482" s="28"/>
      <c r="FCJ482" s="28"/>
      <c r="FCK482" s="28"/>
      <c r="FCL482" s="28"/>
      <c r="FCM482" s="28"/>
      <c r="FCN482" s="28"/>
      <c r="FCO482" s="28"/>
      <c r="FCP482" s="28"/>
      <c r="FCQ482" s="28"/>
      <c r="FCR482" s="28"/>
      <c r="FCS482" s="28"/>
      <c r="FCT482" s="28"/>
      <c r="FCU482" s="28"/>
      <c r="FCV482" s="28"/>
      <c r="FCW482" s="28"/>
      <c r="FCX482" s="28"/>
      <c r="FCY482" s="28"/>
      <c r="FCZ482" s="28"/>
      <c r="FDA482" s="28"/>
      <c r="FDB482" s="28"/>
      <c r="FDC482" s="28"/>
      <c r="FDD482" s="28"/>
      <c r="FDE482" s="28"/>
      <c r="FDF482" s="28"/>
      <c r="FDG482" s="28"/>
      <c r="FDH482" s="28"/>
      <c r="FDI482" s="28"/>
      <c r="FDJ482" s="28"/>
      <c r="FDK482" s="28"/>
      <c r="FDL482" s="28"/>
      <c r="FDM482" s="28"/>
      <c r="FDN482" s="28"/>
      <c r="FDO482" s="28"/>
      <c r="FDP482" s="28"/>
      <c r="FDQ482" s="28"/>
      <c r="FDR482" s="28"/>
      <c r="FDS482" s="28"/>
      <c r="FDT482" s="28"/>
      <c r="FDU482" s="28"/>
      <c r="FDV482" s="28"/>
      <c r="FDW482" s="28"/>
      <c r="FDX482" s="28"/>
      <c r="FDY482" s="28"/>
      <c r="FDZ482" s="28"/>
      <c r="FEA482" s="28"/>
      <c r="FEB482" s="28"/>
      <c r="FEC482" s="28"/>
      <c r="FED482" s="28"/>
      <c r="FEE482" s="28"/>
      <c r="FEF482" s="28"/>
      <c r="FEG482" s="28"/>
      <c r="FEH482" s="28"/>
      <c r="FEI482" s="28"/>
      <c r="FEJ482" s="28"/>
      <c r="FEK482" s="28"/>
      <c r="FEL482" s="28"/>
      <c r="FEM482" s="28"/>
      <c r="FEN482" s="28"/>
      <c r="FEO482" s="28"/>
      <c r="FEP482" s="28"/>
      <c r="FEQ482" s="28"/>
      <c r="FER482" s="28"/>
      <c r="FES482" s="28"/>
      <c r="FET482" s="28"/>
      <c r="FEU482" s="28"/>
      <c r="FEV482" s="28"/>
      <c r="FEW482" s="28"/>
      <c r="FEX482" s="28"/>
      <c r="FEY482" s="28"/>
      <c r="FEZ482" s="28"/>
      <c r="FFA482" s="28"/>
      <c r="FFB482" s="28"/>
      <c r="FFC482" s="28"/>
      <c r="FFD482" s="28"/>
      <c r="FFE482" s="28"/>
      <c r="FFF482" s="28"/>
      <c r="FFG482" s="28"/>
      <c r="FFH482" s="28"/>
      <c r="FFI482" s="28"/>
      <c r="FFJ482" s="28"/>
      <c r="FFK482" s="28"/>
      <c r="FFL482" s="28"/>
      <c r="FFM482" s="28"/>
      <c r="FFN482" s="28"/>
      <c r="FFO482" s="28"/>
      <c r="FFP482" s="28"/>
      <c r="FFQ482" s="28"/>
      <c r="FFR482" s="28"/>
      <c r="FFS482" s="28"/>
      <c r="FFT482" s="28"/>
      <c r="FFU482" s="28"/>
      <c r="FFV482" s="28"/>
      <c r="FFW482" s="28"/>
      <c r="FFX482" s="28"/>
      <c r="FFY482" s="28"/>
      <c r="FFZ482" s="28"/>
      <c r="FGA482" s="28"/>
      <c r="FGB482" s="28"/>
      <c r="FGC482" s="28"/>
      <c r="FGD482" s="28"/>
      <c r="FGE482" s="28"/>
      <c r="FGF482" s="28"/>
      <c r="FGG482" s="28"/>
      <c r="FGH482" s="28"/>
      <c r="FGI482" s="28"/>
      <c r="FGJ482" s="28"/>
      <c r="FGK482" s="28"/>
      <c r="FGL482" s="28"/>
      <c r="FGM482" s="28"/>
      <c r="FGN482" s="28"/>
      <c r="FGO482" s="28"/>
      <c r="FGP482" s="28"/>
      <c r="FGQ482" s="28"/>
      <c r="FGR482" s="28"/>
      <c r="FGS482" s="28"/>
      <c r="FGT482" s="28"/>
      <c r="FGU482" s="28"/>
      <c r="FGV482" s="28"/>
      <c r="FGW482" s="28"/>
      <c r="FGX482" s="28"/>
      <c r="FGY482" s="28"/>
      <c r="FGZ482" s="28"/>
      <c r="FHA482" s="28"/>
      <c r="FHB482" s="28"/>
      <c r="FHC482" s="28"/>
      <c r="FHD482" s="28"/>
      <c r="FHE482" s="28"/>
      <c r="FHF482" s="28"/>
      <c r="FHG482" s="28"/>
      <c r="FHH482" s="28"/>
      <c r="FHI482" s="28"/>
      <c r="FHJ482" s="28"/>
      <c r="FHK482" s="28"/>
      <c r="FHL482" s="28"/>
      <c r="FHM482" s="28"/>
      <c r="FHN482" s="28"/>
      <c r="FHO482" s="28"/>
      <c r="FHP482" s="28"/>
      <c r="FHQ482" s="28"/>
      <c r="FHR482" s="28"/>
      <c r="FHS482" s="28"/>
      <c r="FHT482" s="28"/>
      <c r="FHU482" s="28"/>
      <c r="FHV482" s="28"/>
      <c r="FHW482" s="28"/>
      <c r="FHX482" s="28"/>
      <c r="FHY482" s="28"/>
      <c r="FHZ482" s="28"/>
      <c r="FIA482" s="28"/>
      <c r="FIB482" s="28"/>
      <c r="FIC482" s="28"/>
      <c r="FID482" s="28"/>
      <c r="FIE482" s="28"/>
      <c r="FIF482" s="28"/>
      <c r="FIG482" s="28"/>
      <c r="FIH482" s="28"/>
      <c r="FII482" s="28"/>
      <c r="FIJ482" s="28"/>
      <c r="FIK482" s="28"/>
      <c r="FIL482" s="28"/>
      <c r="FIM482" s="28"/>
      <c r="FIN482" s="28"/>
      <c r="FIO482" s="28"/>
      <c r="FIP482" s="28"/>
      <c r="FIQ482" s="28"/>
      <c r="FIR482" s="28"/>
      <c r="FIS482" s="28"/>
      <c r="FIT482" s="28"/>
      <c r="FIU482" s="28"/>
      <c r="FIV482" s="28"/>
      <c r="FIW482" s="28"/>
      <c r="FIX482" s="28"/>
      <c r="FIY482" s="28"/>
      <c r="FIZ482" s="28"/>
      <c r="FJA482" s="28"/>
      <c r="FJB482" s="28"/>
      <c r="FJC482" s="28"/>
      <c r="FJD482" s="28"/>
      <c r="FJE482" s="28"/>
      <c r="FJF482" s="28"/>
      <c r="FJG482" s="28"/>
      <c r="FJH482" s="28"/>
      <c r="FJI482" s="28"/>
      <c r="FJJ482" s="28"/>
      <c r="FJK482" s="28"/>
      <c r="FJL482" s="28"/>
      <c r="FJM482" s="28"/>
      <c r="FJN482" s="28"/>
      <c r="FJO482" s="28"/>
      <c r="FJP482" s="28"/>
      <c r="FJQ482" s="28"/>
      <c r="FJR482" s="28"/>
      <c r="FJS482" s="28"/>
      <c r="FJT482" s="28"/>
      <c r="FJU482" s="28"/>
      <c r="FJV482" s="28"/>
      <c r="FJW482" s="28"/>
      <c r="FJX482" s="28"/>
      <c r="FJY482" s="28"/>
      <c r="FJZ482" s="28"/>
      <c r="FKA482" s="28"/>
      <c r="FKB482" s="28"/>
      <c r="FKC482" s="28"/>
      <c r="FKD482" s="28"/>
      <c r="FKE482" s="28"/>
      <c r="FKF482" s="28"/>
      <c r="FKG482" s="28"/>
      <c r="FKH482" s="28"/>
      <c r="FKI482" s="28"/>
      <c r="FKJ482" s="28"/>
      <c r="FKK482" s="28"/>
      <c r="FKL482" s="28"/>
      <c r="FKM482" s="28"/>
      <c r="FKN482" s="28"/>
      <c r="FKO482" s="28"/>
      <c r="FKP482" s="28"/>
      <c r="FKQ482" s="28"/>
      <c r="FKR482" s="28"/>
      <c r="FKS482" s="28"/>
      <c r="FKT482" s="28"/>
      <c r="FKU482" s="28"/>
      <c r="FKV482" s="28"/>
      <c r="FKW482" s="28"/>
      <c r="FKX482" s="28"/>
      <c r="FKY482" s="28"/>
      <c r="FKZ482" s="28"/>
      <c r="FLA482" s="28"/>
      <c r="FLB482" s="28"/>
      <c r="FLC482" s="28"/>
      <c r="FLD482" s="28"/>
      <c r="FLE482" s="28"/>
      <c r="FLF482" s="28"/>
      <c r="FLG482" s="28"/>
      <c r="FLH482" s="28"/>
      <c r="FLI482" s="28"/>
      <c r="FLJ482" s="28"/>
      <c r="FLK482" s="28"/>
      <c r="FLL482" s="28"/>
      <c r="FLM482" s="28"/>
      <c r="FLN482" s="28"/>
      <c r="FLO482" s="28"/>
      <c r="FLP482" s="28"/>
      <c r="FLQ482" s="28"/>
      <c r="FLR482" s="28"/>
      <c r="FLS482" s="28"/>
      <c r="FLT482" s="28"/>
      <c r="FLU482" s="28"/>
      <c r="FLV482" s="28"/>
      <c r="FLW482" s="28"/>
      <c r="FLX482" s="28"/>
      <c r="FLY482" s="28"/>
      <c r="FLZ482" s="28"/>
      <c r="FMA482" s="28"/>
      <c r="FMB482" s="28"/>
      <c r="FMC482" s="28"/>
      <c r="FMD482" s="28"/>
      <c r="FME482" s="28"/>
      <c r="FMF482" s="28"/>
      <c r="FMG482" s="28"/>
      <c r="FMH482" s="28"/>
      <c r="FMI482" s="28"/>
      <c r="FMJ482" s="28"/>
      <c r="FMK482" s="28"/>
      <c r="FML482" s="28"/>
      <c r="FMM482" s="28"/>
      <c r="FMN482" s="28"/>
      <c r="FMO482" s="28"/>
      <c r="FMP482" s="28"/>
      <c r="FMQ482" s="28"/>
      <c r="FMR482" s="28"/>
      <c r="FMS482" s="28"/>
      <c r="FMT482" s="28"/>
      <c r="FMU482" s="28"/>
      <c r="FMV482" s="28"/>
      <c r="FMW482" s="28"/>
      <c r="FMX482" s="28"/>
      <c r="FMY482" s="28"/>
      <c r="FMZ482" s="28"/>
      <c r="FNA482" s="28"/>
      <c r="FNB482" s="28"/>
      <c r="FNC482" s="28"/>
      <c r="FND482" s="28"/>
      <c r="FNE482" s="28"/>
      <c r="FNF482" s="28"/>
      <c r="FNG482" s="28"/>
      <c r="FNH482" s="28"/>
      <c r="FNI482" s="28"/>
      <c r="FNJ482" s="28"/>
      <c r="FNK482" s="28"/>
      <c r="FNL482" s="28"/>
      <c r="FNM482" s="28"/>
      <c r="FNN482" s="28"/>
      <c r="FNO482" s="28"/>
      <c r="FNP482" s="28"/>
      <c r="FNQ482" s="28"/>
      <c r="FNR482" s="28"/>
      <c r="FNS482" s="28"/>
      <c r="FNT482" s="28"/>
      <c r="FNU482" s="28"/>
      <c r="FNV482" s="28"/>
      <c r="FNW482" s="28"/>
      <c r="FNX482" s="28"/>
      <c r="FNY482" s="28"/>
      <c r="FNZ482" s="28"/>
      <c r="FOA482" s="28"/>
      <c r="FOB482" s="28"/>
      <c r="FOC482" s="28"/>
      <c r="FOD482" s="28"/>
      <c r="FOE482" s="28"/>
      <c r="FOF482" s="28"/>
      <c r="FOG482" s="28"/>
      <c r="FOH482" s="28"/>
      <c r="FOI482" s="28"/>
      <c r="FOJ482" s="28"/>
      <c r="FOK482" s="28"/>
      <c r="FOL482" s="28"/>
      <c r="FOM482" s="28"/>
      <c r="FON482" s="28"/>
      <c r="FOO482" s="28"/>
      <c r="FOP482" s="28"/>
      <c r="FOQ482" s="28"/>
      <c r="FOR482" s="28"/>
      <c r="FOS482" s="28"/>
      <c r="FOT482" s="28"/>
      <c r="FOU482" s="28"/>
      <c r="FOV482" s="28"/>
      <c r="FOW482" s="28"/>
      <c r="FOX482" s="28"/>
      <c r="FOY482" s="28"/>
      <c r="FOZ482" s="28"/>
      <c r="FPA482" s="28"/>
      <c r="FPB482" s="28"/>
      <c r="FPC482" s="28"/>
      <c r="FPD482" s="28"/>
      <c r="FPE482" s="28"/>
      <c r="FPF482" s="28"/>
      <c r="FPG482" s="28"/>
      <c r="FPH482" s="28"/>
      <c r="FPI482" s="28"/>
      <c r="FPJ482" s="28"/>
      <c r="FPK482" s="28"/>
      <c r="FPL482" s="28"/>
      <c r="FPM482" s="28"/>
      <c r="FPN482" s="28"/>
      <c r="FPO482" s="28"/>
      <c r="FPP482" s="28"/>
      <c r="FPQ482" s="28"/>
      <c r="FPR482" s="28"/>
      <c r="FPS482" s="28"/>
      <c r="FPT482" s="28"/>
      <c r="FPU482" s="28"/>
      <c r="FPV482" s="28"/>
      <c r="FPW482" s="28"/>
      <c r="FPX482" s="28"/>
      <c r="FPY482" s="28"/>
      <c r="FPZ482" s="28"/>
      <c r="FQA482" s="28"/>
      <c r="FQB482" s="28"/>
      <c r="FQC482" s="28"/>
      <c r="FQD482" s="28"/>
      <c r="FQE482" s="28"/>
      <c r="FQF482" s="28"/>
      <c r="FQG482" s="28"/>
      <c r="FQH482" s="28"/>
      <c r="FQI482" s="28"/>
      <c r="FQJ482" s="28"/>
      <c r="FQK482" s="28"/>
      <c r="FQL482" s="28"/>
      <c r="FQM482" s="28"/>
      <c r="FQN482" s="28"/>
      <c r="FQO482" s="28"/>
      <c r="FQP482" s="28"/>
      <c r="FQQ482" s="28"/>
      <c r="FQR482" s="28"/>
      <c r="FQS482" s="28"/>
      <c r="FQT482" s="28"/>
      <c r="FQU482" s="28"/>
      <c r="FQV482" s="28"/>
      <c r="FQW482" s="28"/>
      <c r="FQX482" s="28"/>
      <c r="FQY482" s="28"/>
      <c r="FQZ482" s="28"/>
      <c r="FRA482" s="28"/>
      <c r="FRB482" s="28"/>
      <c r="FRC482" s="28"/>
      <c r="FRD482" s="28"/>
      <c r="FRE482" s="28"/>
      <c r="FRF482" s="28"/>
      <c r="FRG482" s="28"/>
      <c r="FRH482" s="28"/>
      <c r="FRI482" s="28"/>
      <c r="FRJ482" s="28"/>
      <c r="FRK482" s="28"/>
      <c r="FRL482" s="28"/>
      <c r="FRM482" s="28"/>
      <c r="FRN482" s="28"/>
      <c r="FRO482" s="28"/>
      <c r="FRP482" s="28"/>
      <c r="FRQ482" s="28"/>
      <c r="FRR482" s="28"/>
      <c r="FRS482" s="28"/>
      <c r="FRT482" s="28"/>
      <c r="FRU482" s="28"/>
      <c r="FRV482" s="28"/>
      <c r="FRW482" s="28"/>
      <c r="FRX482" s="28"/>
      <c r="FRY482" s="28"/>
      <c r="FRZ482" s="28"/>
      <c r="FSA482" s="28"/>
      <c r="FSB482" s="28"/>
      <c r="FSC482" s="28"/>
      <c r="FSD482" s="28"/>
      <c r="FSE482" s="28"/>
      <c r="FSF482" s="28"/>
      <c r="FSG482" s="28"/>
      <c r="FSH482" s="28"/>
      <c r="FSI482" s="28"/>
      <c r="FSJ482" s="28"/>
      <c r="FSK482" s="28"/>
      <c r="FSL482" s="28"/>
      <c r="FSM482" s="28"/>
      <c r="FSN482" s="28"/>
      <c r="FSO482" s="28"/>
      <c r="FSP482" s="28"/>
      <c r="FSQ482" s="28"/>
      <c r="FSR482" s="28"/>
      <c r="FSS482" s="28"/>
      <c r="FST482" s="28"/>
      <c r="FSU482" s="28"/>
      <c r="FSV482" s="28"/>
      <c r="FSW482" s="28"/>
      <c r="FSX482" s="28"/>
      <c r="FSY482" s="28"/>
      <c r="FSZ482" s="28"/>
      <c r="FTA482" s="28"/>
      <c r="FTB482" s="28"/>
      <c r="FTC482" s="28"/>
      <c r="FTD482" s="28"/>
      <c r="FTE482" s="28"/>
      <c r="FTF482" s="28"/>
      <c r="FTG482" s="28"/>
      <c r="FTH482" s="28"/>
      <c r="FTI482" s="28"/>
      <c r="FTJ482" s="28"/>
      <c r="FTK482" s="28"/>
      <c r="FTL482" s="28"/>
      <c r="FTM482" s="28"/>
      <c r="FTN482" s="28"/>
      <c r="FTO482" s="28"/>
      <c r="FTP482" s="28"/>
      <c r="FTQ482" s="28"/>
      <c r="FTR482" s="28"/>
      <c r="FTS482" s="28"/>
      <c r="FTT482" s="28"/>
      <c r="FTU482" s="28"/>
      <c r="FTV482" s="28"/>
      <c r="FTW482" s="28"/>
      <c r="FTX482" s="28"/>
      <c r="FTY482" s="28"/>
      <c r="FTZ482" s="28"/>
      <c r="FUA482" s="28"/>
      <c r="FUB482" s="28"/>
      <c r="FUC482" s="28"/>
      <c r="FUD482" s="28"/>
      <c r="FUE482" s="28"/>
      <c r="FUF482" s="28"/>
      <c r="FUG482" s="28"/>
      <c r="FUH482" s="28"/>
      <c r="FUI482" s="28"/>
      <c r="FUJ482" s="28"/>
      <c r="FUK482" s="28"/>
      <c r="FUL482" s="28"/>
      <c r="FUM482" s="28"/>
      <c r="FUN482" s="28"/>
      <c r="FUO482" s="28"/>
      <c r="FUP482" s="28"/>
      <c r="FUQ482" s="28"/>
      <c r="FUR482" s="28"/>
      <c r="FUS482" s="28"/>
      <c r="FUT482" s="28"/>
      <c r="FUU482" s="28"/>
      <c r="FUV482" s="28"/>
      <c r="FUW482" s="28"/>
      <c r="FUX482" s="28"/>
      <c r="FUY482" s="28"/>
      <c r="FUZ482" s="28"/>
      <c r="FVA482" s="28"/>
      <c r="FVB482" s="28"/>
      <c r="FVC482" s="28"/>
      <c r="FVD482" s="28"/>
      <c r="FVE482" s="28"/>
      <c r="FVF482" s="28"/>
      <c r="FVG482" s="28"/>
      <c r="FVH482" s="28"/>
      <c r="FVI482" s="28"/>
      <c r="FVJ482" s="28"/>
      <c r="FVK482" s="28"/>
      <c r="FVL482" s="28"/>
      <c r="FVM482" s="28"/>
      <c r="FVN482" s="28"/>
      <c r="FVO482" s="28"/>
      <c r="FVP482" s="28"/>
      <c r="FVQ482" s="28"/>
      <c r="FVR482" s="28"/>
      <c r="FVS482" s="28"/>
      <c r="FVT482" s="28"/>
      <c r="FVU482" s="28"/>
      <c r="FVV482" s="28"/>
      <c r="FVW482" s="28"/>
      <c r="FVX482" s="28"/>
      <c r="FVY482" s="28"/>
      <c r="FVZ482" s="28"/>
      <c r="FWA482" s="28"/>
      <c r="FWB482" s="28"/>
      <c r="FWC482" s="28"/>
      <c r="FWD482" s="28"/>
      <c r="FWE482" s="28"/>
      <c r="FWF482" s="28"/>
      <c r="FWG482" s="28"/>
      <c r="FWH482" s="28"/>
      <c r="FWI482" s="28"/>
      <c r="FWJ482" s="28"/>
      <c r="FWK482" s="28"/>
      <c r="FWL482" s="28"/>
      <c r="FWM482" s="28"/>
      <c r="FWN482" s="28"/>
      <c r="FWO482" s="28"/>
      <c r="FWP482" s="28"/>
      <c r="FWQ482" s="28"/>
      <c r="FWR482" s="28"/>
      <c r="FWS482" s="28"/>
      <c r="FWT482" s="28"/>
      <c r="FWU482" s="28"/>
      <c r="FWV482" s="28"/>
      <c r="FWW482" s="28"/>
      <c r="FWX482" s="28"/>
      <c r="FWY482" s="28"/>
      <c r="FWZ482" s="28"/>
      <c r="FXA482" s="28"/>
      <c r="FXB482" s="28"/>
      <c r="FXC482" s="28"/>
      <c r="FXD482" s="28"/>
      <c r="FXE482" s="28"/>
      <c r="FXF482" s="28"/>
      <c r="FXG482" s="28"/>
      <c r="FXH482" s="28"/>
      <c r="FXI482" s="28"/>
      <c r="FXJ482" s="28"/>
      <c r="FXK482" s="28"/>
      <c r="FXL482" s="28"/>
      <c r="FXM482" s="28"/>
      <c r="FXN482" s="28"/>
      <c r="FXO482" s="28"/>
      <c r="FXP482" s="28"/>
      <c r="FXQ482" s="28"/>
      <c r="FXR482" s="28"/>
      <c r="FXS482" s="28"/>
      <c r="FXT482" s="28"/>
      <c r="FXU482" s="28"/>
      <c r="FXV482" s="28"/>
      <c r="FXW482" s="28"/>
      <c r="FXX482" s="28"/>
      <c r="FXY482" s="28"/>
      <c r="FXZ482" s="28"/>
      <c r="FYA482" s="28"/>
      <c r="FYB482" s="28"/>
      <c r="FYC482" s="28"/>
      <c r="FYD482" s="28"/>
      <c r="FYE482" s="28"/>
      <c r="FYF482" s="28"/>
      <c r="FYG482" s="28"/>
      <c r="FYH482" s="28"/>
      <c r="FYI482" s="28"/>
      <c r="FYJ482" s="28"/>
      <c r="FYK482" s="28"/>
      <c r="FYL482" s="28"/>
      <c r="FYM482" s="28"/>
      <c r="FYN482" s="28"/>
      <c r="FYO482" s="28"/>
      <c r="FYP482" s="28"/>
      <c r="FYQ482" s="28"/>
      <c r="FYR482" s="28"/>
      <c r="FYS482" s="28"/>
      <c r="FYT482" s="28"/>
      <c r="FYU482" s="28"/>
      <c r="FYV482" s="28"/>
      <c r="FYW482" s="28"/>
      <c r="FYX482" s="28"/>
      <c r="FYY482" s="28"/>
      <c r="FYZ482" s="28"/>
      <c r="FZA482" s="28"/>
      <c r="FZB482" s="28"/>
      <c r="FZC482" s="28"/>
      <c r="FZD482" s="28"/>
      <c r="FZE482" s="28"/>
      <c r="FZF482" s="28"/>
      <c r="FZG482" s="28"/>
      <c r="FZH482" s="28"/>
      <c r="FZI482" s="28"/>
      <c r="FZJ482" s="28"/>
      <c r="FZK482" s="28"/>
      <c r="FZL482" s="28"/>
      <c r="FZM482" s="28"/>
      <c r="FZN482" s="28"/>
      <c r="FZO482" s="28"/>
      <c r="FZP482" s="28"/>
      <c r="FZQ482" s="28"/>
      <c r="FZR482" s="28"/>
      <c r="FZS482" s="28"/>
      <c r="FZT482" s="28"/>
      <c r="FZU482" s="28"/>
      <c r="FZV482" s="28"/>
      <c r="FZW482" s="28"/>
      <c r="FZX482" s="28"/>
      <c r="FZY482" s="28"/>
      <c r="FZZ482" s="28"/>
      <c r="GAA482" s="28"/>
      <c r="GAB482" s="28"/>
      <c r="GAC482" s="28"/>
      <c r="GAD482" s="28"/>
      <c r="GAE482" s="28"/>
      <c r="GAF482" s="28"/>
      <c r="GAG482" s="28"/>
      <c r="GAH482" s="28"/>
      <c r="GAI482" s="28"/>
      <c r="GAJ482" s="28"/>
      <c r="GAK482" s="28"/>
      <c r="GAL482" s="28"/>
      <c r="GAM482" s="28"/>
      <c r="GAN482" s="28"/>
      <c r="GAO482" s="28"/>
      <c r="GAP482" s="28"/>
      <c r="GAQ482" s="28"/>
      <c r="GAR482" s="28"/>
      <c r="GAS482" s="28"/>
      <c r="GAT482" s="28"/>
      <c r="GAU482" s="28"/>
      <c r="GAV482" s="28"/>
      <c r="GAW482" s="28"/>
      <c r="GAX482" s="28"/>
      <c r="GAY482" s="28"/>
      <c r="GAZ482" s="28"/>
      <c r="GBA482" s="28"/>
      <c r="GBB482" s="28"/>
      <c r="GBC482" s="28"/>
      <c r="GBD482" s="28"/>
      <c r="GBE482" s="28"/>
      <c r="GBF482" s="28"/>
      <c r="GBG482" s="28"/>
      <c r="GBH482" s="28"/>
      <c r="GBI482" s="28"/>
      <c r="GBJ482" s="28"/>
      <c r="GBK482" s="28"/>
      <c r="GBL482" s="28"/>
      <c r="GBM482" s="28"/>
      <c r="GBN482" s="28"/>
      <c r="GBO482" s="28"/>
      <c r="GBP482" s="28"/>
      <c r="GBQ482" s="28"/>
      <c r="GBR482" s="28"/>
      <c r="GBS482" s="28"/>
      <c r="GBT482" s="28"/>
      <c r="GBU482" s="28"/>
      <c r="GBV482" s="28"/>
      <c r="GBW482" s="28"/>
      <c r="GBX482" s="28"/>
      <c r="GBY482" s="28"/>
      <c r="GBZ482" s="28"/>
      <c r="GCA482" s="28"/>
      <c r="GCB482" s="28"/>
      <c r="GCC482" s="28"/>
      <c r="GCD482" s="28"/>
      <c r="GCE482" s="28"/>
      <c r="GCF482" s="28"/>
      <c r="GCG482" s="28"/>
      <c r="GCH482" s="28"/>
      <c r="GCI482" s="28"/>
      <c r="GCJ482" s="28"/>
      <c r="GCK482" s="28"/>
      <c r="GCL482" s="28"/>
      <c r="GCM482" s="28"/>
      <c r="GCN482" s="28"/>
      <c r="GCO482" s="28"/>
      <c r="GCP482" s="28"/>
      <c r="GCQ482" s="28"/>
      <c r="GCR482" s="28"/>
      <c r="GCS482" s="28"/>
      <c r="GCT482" s="28"/>
      <c r="GCU482" s="28"/>
      <c r="GCV482" s="28"/>
      <c r="GCW482" s="28"/>
      <c r="GCX482" s="28"/>
      <c r="GCY482" s="28"/>
      <c r="GCZ482" s="28"/>
      <c r="GDA482" s="28"/>
      <c r="GDB482" s="28"/>
      <c r="GDC482" s="28"/>
      <c r="GDD482" s="28"/>
      <c r="GDE482" s="28"/>
      <c r="GDF482" s="28"/>
      <c r="GDG482" s="28"/>
      <c r="GDH482" s="28"/>
      <c r="GDI482" s="28"/>
      <c r="GDJ482" s="28"/>
      <c r="GDK482" s="28"/>
      <c r="GDL482" s="28"/>
      <c r="GDM482" s="28"/>
      <c r="GDN482" s="28"/>
      <c r="GDO482" s="28"/>
      <c r="GDP482" s="28"/>
      <c r="GDQ482" s="28"/>
      <c r="GDR482" s="28"/>
      <c r="GDS482" s="28"/>
      <c r="GDT482" s="28"/>
      <c r="GDU482" s="28"/>
      <c r="GDV482" s="28"/>
      <c r="GDW482" s="28"/>
      <c r="GDX482" s="28"/>
      <c r="GDY482" s="28"/>
      <c r="GDZ482" s="28"/>
      <c r="GEA482" s="28"/>
      <c r="GEB482" s="28"/>
      <c r="GEC482" s="28"/>
      <c r="GED482" s="28"/>
      <c r="GEE482" s="28"/>
      <c r="GEF482" s="28"/>
      <c r="GEG482" s="28"/>
      <c r="GEH482" s="28"/>
      <c r="GEI482" s="28"/>
      <c r="GEJ482" s="28"/>
      <c r="GEK482" s="28"/>
      <c r="GEL482" s="28"/>
      <c r="GEM482" s="28"/>
      <c r="GEN482" s="28"/>
      <c r="GEO482" s="28"/>
      <c r="GEP482" s="28"/>
      <c r="GEQ482" s="28"/>
      <c r="GER482" s="28"/>
      <c r="GES482" s="28"/>
      <c r="GET482" s="28"/>
      <c r="GEU482" s="28"/>
      <c r="GEV482" s="28"/>
      <c r="GEW482" s="28"/>
      <c r="GEX482" s="28"/>
      <c r="GEY482" s="28"/>
      <c r="GEZ482" s="28"/>
      <c r="GFA482" s="28"/>
      <c r="GFB482" s="28"/>
      <c r="GFC482" s="28"/>
      <c r="GFD482" s="28"/>
      <c r="GFE482" s="28"/>
      <c r="GFF482" s="28"/>
      <c r="GFG482" s="28"/>
      <c r="GFH482" s="28"/>
      <c r="GFI482" s="28"/>
      <c r="GFJ482" s="28"/>
      <c r="GFK482" s="28"/>
      <c r="GFL482" s="28"/>
      <c r="GFM482" s="28"/>
      <c r="GFN482" s="28"/>
      <c r="GFO482" s="28"/>
      <c r="GFP482" s="28"/>
      <c r="GFQ482" s="28"/>
      <c r="GFR482" s="28"/>
      <c r="GFS482" s="28"/>
      <c r="GFT482" s="28"/>
      <c r="GFU482" s="28"/>
      <c r="GFV482" s="28"/>
      <c r="GFW482" s="28"/>
      <c r="GFX482" s="28"/>
      <c r="GFY482" s="28"/>
      <c r="GFZ482" s="28"/>
      <c r="GGA482" s="28"/>
      <c r="GGB482" s="28"/>
      <c r="GGC482" s="28"/>
      <c r="GGD482" s="28"/>
      <c r="GGE482" s="28"/>
      <c r="GGF482" s="28"/>
      <c r="GGG482" s="28"/>
      <c r="GGH482" s="28"/>
      <c r="GGI482" s="28"/>
      <c r="GGJ482" s="28"/>
      <c r="GGK482" s="28"/>
      <c r="GGL482" s="28"/>
      <c r="GGM482" s="28"/>
      <c r="GGN482" s="28"/>
      <c r="GGO482" s="28"/>
      <c r="GGP482" s="28"/>
      <c r="GGQ482" s="28"/>
      <c r="GGR482" s="28"/>
      <c r="GGS482" s="28"/>
      <c r="GGT482" s="28"/>
      <c r="GGU482" s="28"/>
      <c r="GGV482" s="28"/>
      <c r="GGW482" s="28"/>
      <c r="GGX482" s="28"/>
      <c r="GGY482" s="28"/>
      <c r="GGZ482" s="28"/>
      <c r="GHA482" s="28"/>
      <c r="GHB482" s="28"/>
      <c r="GHC482" s="28"/>
      <c r="GHD482" s="28"/>
      <c r="GHE482" s="28"/>
      <c r="GHF482" s="28"/>
      <c r="GHG482" s="28"/>
      <c r="GHH482" s="28"/>
      <c r="GHI482" s="28"/>
      <c r="GHJ482" s="28"/>
      <c r="GHK482" s="28"/>
      <c r="GHL482" s="28"/>
      <c r="GHM482" s="28"/>
      <c r="GHN482" s="28"/>
      <c r="GHO482" s="28"/>
      <c r="GHP482" s="28"/>
      <c r="GHQ482" s="28"/>
      <c r="GHR482" s="28"/>
      <c r="GHS482" s="28"/>
      <c r="GHT482" s="28"/>
      <c r="GHU482" s="28"/>
      <c r="GHV482" s="28"/>
      <c r="GHW482" s="28"/>
      <c r="GHX482" s="28"/>
      <c r="GHY482" s="28"/>
      <c r="GHZ482" s="28"/>
      <c r="GIA482" s="28"/>
      <c r="GIB482" s="28"/>
      <c r="GIC482" s="28"/>
      <c r="GID482" s="28"/>
      <c r="GIE482" s="28"/>
      <c r="GIF482" s="28"/>
      <c r="GIG482" s="28"/>
      <c r="GIH482" s="28"/>
      <c r="GII482" s="28"/>
      <c r="GIJ482" s="28"/>
      <c r="GIK482" s="28"/>
      <c r="GIL482" s="28"/>
      <c r="GIM482" s="28"/>
      <c r="GIN482" s="28"/>
      <c r="GIO482" s="28"/>
      <c r="GIP482" s="28"/>
      <c r="GIQ482" s="28"/>
      <c r="GIR482" s="28"/>
      <c r="GIS482" s="28"/>
      <c r="GIT482" s="28"/>
      <c r="GIU482" s="28"/>
      <c r="GIV482" s="28"/>
      <c r="GIW482" s="28"/>
      <c r="GIX482" s="28"/>
      <c r="GIY482" s="28"/>
      <c r="GIZ482" s="28"/>
      <c r="GJA482" s="28"/>
      <c r="GJB482" s="28"/>
      <c r="GJC482" s="28"/>
      <c r="GJD482" s="28"/>
      <c r="GJE482" s="28"/>
      <c r="GJF482" s="28"/>
      <c r="GJG482" s="28"/>
      <c r="GJH482" s="28"/>
      <c r="GJI482" s="28"/>
      <c r="GJJ482" s="28"/>
      <c r="GJK482" s="28"/>
      <c r="GJL482" s="28"/>
      <c r="GJM482" s="28"/>
      <c r="GJN482" s="28"/>
      <c r="GJO482" s="28"/>
      <c r="GJP482" s="28"/>
      <c r="GJQ482" s="28"/>
      <c r="GJR482" s="28"/>
      <c r="GJS482" s="28"/>
      <c r="GJT482" s="28"/>
      <c r="GJU482" s="28"/>
      <c r="GJV482" s="28"/>
      <c r="GJW482" s="28"/>
      <c r="GJX482" s="28"/>
      <c r="GJY482" s="28"/>
      <c r="GJZ482" s="28"/>
      <c r="GKA482" s="28"/>
      <c r="GKB482" s="28"/>
      <c r="GKC482" s="28"/>
      <c r="GKD482" s="28"/>
      <c r="GKE482" s="28"/>
      <c r="GKF482" s="28"/>
      <c r="GKG482" s="28"/>
      <c r="GKH482" s="28"/>
      <c r="GKI482" s="28"/>
      <c r="GKJ482" s="28"/>
      <c r="GKK482" s="28"/>
      <c r="GKL482" s="28"/>
      <c r="GKM482" s="28"/>
      <c r="GKN482" s="28"/>
      <c r="GKO482" s="28"/>
      <c r="GKP482" s="28"/>
      <c r="GKQ482" s="28"/>
      <c r="GKR482" s="28"/>
      <c r="GKS482" s="28"/>
      <c r="GKT482" s="28"/>
      <c r="GKU482" s="28"/>
      <c r="GKV482" s="28"/>
      <c r="GKW482" s="28"/>
      <c r="GKX482" s="28"/>
      <c r="GKY482" s="28"/>
      <c r="GKZ482" s="28"/>
      <c r="GLA482" s="28"/>
      <c r="GLB482" s="28"/>
      <c r="GLC482" s="28"/>
      <c r="GLD482" s="28"/>
      <c r="GLE482" s="28"/>
      <c r="GLF482" s="28"/>
      <c r="GLG482" s="28"/>
      <c r="GLH482" s="28"/>
      <c r="GLI482" s="28"/>
      <c r="GLJ482" s="28"/>
      <c r="GLK482" s="28"/>
      <c r="GLL482" s="28"/>
      <c r="GLM482" s="28"/>
      <c r="GLN482" s="28"/>
      <c r="GLO482" s="28"/>
      <c r="GLP482" s="28"/>
      <c r="GLQ482" s="28"/>
      <c r="GLR482" s="28"/>
      <c r="GLS482" s="28"/>
      <c r="GLT482" s="28"/>
      <c r="GLU482" s="28"/>
      <c r="GLV482" s="28"/>
      <c r="GLW482" s="28"/>
      <c r="GLX482" s="28"/>
      <c r="GLY482" s="28"/>
      <c r="GLZ482" s="28"/>
      <c r="GMA482" s="28"/>
      <c r="GMB482" s="28"/>
      <c r="GMC482" s="28"/>
      <c r="GMD482" s="28"/>
      <c r="GME482" s="28"/>
      <c r="GMF482" s="28"/>
      <c r="GMG482" s="28"/>
      <c r="GMH482" s="28"/>
      <c r="GMI482" s="28"/>
      <c r="GMJ482" s="28"/>
      <c r="GMK482" s="28"/>
      <c r="GML482" s="28"/>
      <c r="GMM482" s="28"/>
      <c r="GMN482" s="28"/>
      <c r="GMO482" s="28"/>
      <c r="GMP482" s="28"/>
      <c r="GMQ482" s="28"/>
      <c r="GMR482" s="28"/>
      <c r="GMS482" s="28"/>
      <c r="GMT482" s="28"/>
      <c r="GMU482" s="28"/>
      <c r="GMV482" s="28"/>
      <c r="GMW482" s="28"/>
      <c r="GMX482" s="28"/>
      <c r="GMY482" s="28"/>
      <c r="GMZ482" s="28"/>
      <c r="GNA482" s="28"/>
      <c r="GNB482" s="28"/>
      <c r="GNC482" s="28"/>
      <c r="GND482" s="28"/>
      <c r="GNE482" s="28"/>
      <c r="GNF482" s="28"/>
      <c r="GNG482" s="28"/>
      <c r="GNH482" s="28"/>
      <c r="GNI482" s="28"/>
      <c r="GNJ482" s="28"/>
      <c r="GNK482" s="28"/>
      <c r="GNL482" s="28"/>
      <c r="GNM482" s="28"/>
      <c r="GNN482" s="28"/>
      <c r="GNO482" s="28"/>
      <c r="GNP482" s="28"/>
      <c r="GNQ482" s="28"/>
      <c r="GNR482" s="28"/>
      <c r="GNS482" s="28"/>
      <c r="GNT482" s="28"/>
      <c r="GNU482" s="28"/>
      <c r="GNV482" s="28"/>
      <c r="GNW482" s="28"/>
      <c r="GNX482" s="28"/>
      <c r="GNY482" s="28"/>
      <c r="GNZ482" s="28"/>
      <c r="GOA482" s="28"/>
      <c r="GOB482" s="28"/>
      <c r="GOC482" s="28"/>
      <c r="GOD482" s="28"/>
      <c r="GOE482" s="28"/>
      <c r="GOF482" s="28"/>
      <c r="GOG482" s="28"/>
      <c r="GOH482" s="28"/>
      <c r="GOI482" s="28"/>
      <c r="GOJ482" s="28"/>
      <c r="GOK482" s="28"/>
      <c r="GOL482" s="28"/>
      <c r="GOM482" s="28"/>
      <c r="GON482" s="28"/>
      <c r="GOO482" s="28"/>
      <c r="GOP482" s="28"/>
      <c r="GOQ482" s="28"/>
      <c r="GOR482" s="28"/>
      <c r="GOS482" s="28"/>
      <c r="GOT482" s="28"/>
      <c r="GOU482" s="28"/>
      <c r="GOV482" s="28"/>
      <c r="GOW482" s="28"/>
      <c r="GOX482" s="28"/>
      <c r="GOY482" s="28"/>
      <c r="GOZ482" s="28"/>
      <c r="GPA482" s="28"/>
      <c r="GPB482" s="28"/>
      <c r="GPC482" s="28"/>
      <c r="GPD482" s="28"/>
      <c r="GPE482" s="28"/>
      <c r="GPF482" s="28"/>
      <c r="GPG482" s="28"/>
      <c r="GPH482" s="28"/>
      <c r="GPI482" s="28"/>
      <c r="GPJ482" s="28"/>
      <c r="GPK482" s="28"/>
      <c r="GPL482" s="28"/>
      <c r="GPM482" s="28"/>
      <c r="GPN482" s="28"/>
      <c r="GPO482" s="28"/>
      <c r="GPP482" s="28"/>
      <c r="GPQ482" s="28"/>
      <c r="GPR482" s="28"/>
      <c r="GPS482" s="28"/>
      <c r="GPT482" s="28"/>
      <c r="GPU482" s="28"/>
      <c r="GPV482" s="28"/>
      <c r="GPW482" s="28"/>
      <c r="GPX482" s="28"/>
      <c r="GPY482" s="28"/>
      <c r="GPZ482" s="28"/>
      <c r="GQA482" s="28"/>
      <c r="GQB482" s="28"/>
      <c r="GQC482" s="28"/>
      <c r="GQD482" s="28"/>
      <c r="GQE482" s="28"/>
      <c r="GQF482" s="28"/>
      <c r="GQG482" s="28"/>
      <c r="GQH482" s="28"/>
      <c r="GQI482" s="28"/>
      <c r="GQJ482" s="28"/>
      <c r="GQK482" s="28"/>
      <c r="GQL482" s="28"/>
      <c r="GQM482" s="28"/>
      <c r="GQN482" s="28"/>
      <c r="GQO482" s="28"/>
      <c r="GQP482" s="28"/>
      <c r="GQQ482" s="28"/>
      <c r="GQR482" s="28"/>
      <c r="GQS482" s="28"/>
      <c r="GQT482" s="28"/>
      <c r="GQU482" s="28"/>
      <c r="GQV482" s="28"/>
      <c r="GQW482" s="28"/>
      <c r="GQX482" s="28"/>
      <c r="GQY482" s="28"/>
      <c r="GQZ482" s="28"/>
      <c r="GRA482" s="28"/>
      <c r="GRB482" s="28"/>
      <c r="GRC482" s="28"/>
      <c r="GRD482" s="28"/>
      <c r="GRE482" s="28"/>
      <c r="GRF482" s="28"/>
      <c r="GRG482" s="28"/>
      <c r="GRH482" s="28"/>
      <c r="GRI482" s="28"/>
      <c r="GRJ482" s="28"/>
      <c r="GRK482" s="28"/>
      <c r="GRL482" s="28"/>
      <c r="GRM482" s="28"/>
      <c r="GRN482" s="28"/>
      <c r="GRO482" s="28"/>
      <c r="GRP482" s="28"/>
      <c r="GRQ482" s="28"/>
      <c r="GRR482" s="28"/>
      <c r="GRS482" s="28"/>
      <c r="GRT482" s="28"/>
      <c r="GRU482" s="28"/>
      <c r="GRV482" s="28"/>
      <c r="GRW482" s="28"/>
      <c r="GRX482" s="28"/>
      <c r="GRY482" s="28"/>
      <c r="GRZ482" s="28"/>
      <c r="GSA482" s="28"/>
      <c r="GSB482" s="28"/>
      <c r="GSC482" s="28"/>
      <c r="GSD482" s="28"/>
      <c r="GSE482" s="28"/>
      <c r="GSF482" s="28"/>
      <c r="GSG482" s="28"/>
      <c r="GSH482" s="28"/>
      <c r="GSI482" s="28"/>
      <c r="GSJ482" s="28"/>
      <c r="GSK482" s="28"/>
      <c r="GSL482" s="28"/>
      <c r="GSM482" s="28"/>
      <c r="GSN482" s="28"/>
      <c r="GSO482" s="28"/>
      <c r="GSP482" s="28"/>
      <c r="GSQ482" s="28"/>
      <c r="GSR482" s="28"/>
      <c r="GSS482" s="28"/>
      <c r="GST482" s="28"/>
      <c r="GSU482" s="28"/>
      <c r="GSV482" s="28"/>
      <c r="GSW482" s="28"/>
      <c r="GSX482" s="28"/>
      <c r="GSY482" s="28"/>
      <c r="GSZ482" s="28"/>
      <c r="GTA482" s="28"/>
      <c r="GTB482" s="28"/>
      <c r="GTC482" s="28"/>
      <c r="GTD482" s="28"/>
      <c r="GTE482" s="28"/>
      <c r="GTF482" s="28"/>
      <c r="GTG482" s="28"/>
      <c r="GTH482" s="28"/>
      <c r="GTI482" s="28"/>
      <c r="GTJ482" s="28"/>
      <c r="GTK482" s="28"/>
      <c r="GTL482" s="28"/>
      <c r="GTM482" s="28"/>
      <c r="GTN482" s="28"/>
      <c r="GTO482" s="28"/>
      <c r="GTP482" s="28"/>
      <c r="GTQ482" s="28"/>
      <c r="GTR482" s="28"/>
      <c r="GTS482" s="28"/>
      <c r="GTT482" s="28"/>
      <c r="GTU482" s="28"/>
      <c r="GTV482" s="28"/>
      <c r="GTW482" s="28"/>
      <c r="GTX482" s="28"/>
      <c r="GTY482" s="28"/>
      <c r="GTZ482" s="28"/>
      <c r="GUA482" s="28"/>
      <c r="GUB482" s="28"/>
      <c r="GUC482" s="28"/>
      <c r="GUD482" s="28"/>
      <c r="GUE482" s="28"/>
      <c r="GUF482" s="28"/>
      <c r="GUG482" s="28"/>
      <c r="GUH482" s="28"/>
      <c r="GUI482" s="28"/>
      <c r="GUJ482" s="28"/>
      <c r="GUK482" s="28"/>
      <c r="GUL482" s="28"/>
      <c r="GUM482" s="28"/>
      <c r="GUN482" s="28"/>
      <c r="GUO482" s="28"/>
      <c r="GUP482" s="28"/>
      <c r="GUQ482" s="28"/>
      <c r="GUR482" s="28"/>
      <c r="GUS482" s="28"/>
      <c r="GUT482" s="28"/>
      <c r="GUU482" s="28"/>
      <c r="GUV482" s="28"/>
      <c r="GUW482" s="28"/>
      <c r="GUX482" s="28"/>
      <c r="GUY482" s="28"/>
      <c r="GUZ482" s="28"/>
      <c r="GVA482" s="28"/>
      <c r="GVB482" s="28"/>
      <c r="GVC482" s="28"/>
      <c r="GVD482" s="28"/>
      <c r="GVE482" s="28"/>
      <c r="GVF482" s="28"/>
      <c r="GVG482" s="28"/>
      <c r="GVH482" s="28"/>
      <c r="GVI482" s="28"/>
      <c r="GVJ482" s="28"/>
      <c r="GVK482" s="28"/>
      <c r="GVL482" s="28"/>
      <c r="GVM482" s="28"/>
      <c r="GVN482" s="28"/>
      <c r="GVO482" s="28"/>
      <c r="GVP482" s="28"/>
      <c r="GVQ482" s="28"/>
      <c r="GVR482" s="28"/>
      <c r="GVS482" s="28"/>
      <c r="GVT482" s="28"/>
      <c r="GVU482" s="28"/>
      <c r="GVV482" s="28"/>
      <c r="GVW482" s="28"/>
      <c r="GVX482" s="28"/>
      <c r="GVY482" s="28"/>
      <c r="GVZ482" s="28"/>
      <c r="GWA482" s="28"/>
      <c r="GWB482" s="28"/>
      <c r="GWC482" s="28"/>
      <c r="GWD482" s="28"/>
      <c r="GWE482" s="28"/>
      <c r="GWF482" s="28"/>
      <c r="GWG482" s="28"/>
      <c r="GWH482" s="28"/>
      <c r="GWI482" s="28"/>
      <c r="GWJ482" s="28"/>
      <c r="GWK482" s="28"/>
      <c r="GWL482" s="28"/>
      <c r="GWM482" s="28"/>
      <c r="GWN482" s="28"/>
      <c r="GWO482" s="28"/>
      <c r="GWP482" s="28"/>
      <c r="GWQ482" s="28"/>
      <c r="GWR482" s="28"/>
      <c r="GWS482" s="28"/>
      <c r="GWT482" s="28"/>
      <c r="GWU482" s="28"/>
      <c r="GWV482" s="28"/>
      <c r="GWW482" s="28"/>
      <c r="GWX482" s="28"/>
      <c r="GWY482" s="28"/>
      <c r="GWZ482" s="28"/>
      <c r="GXA482" s="28"/>
      <c r="GXB482" s="28"/>
      <c r="GXC482" s="28"/>
      <c r="GXD482" s="28"/>
      <c r="GXE482" s="28"/>
      <c r="GXF482" s="28"/>
      <c r="GXG482" s="28"/>
      <c r="GXH482" s="28"/>
      <c r="GXI482" s="28"/>
      <c r="GXJ482" s="28"/>
      <c r="GXK482" s="28"/>
      <c r="GXL482" s="28"/>
      <c r="GXM482" s="28"/>
      <c r="GXN482" s="28"/>
      <c r="GXO482" s="28"/>
      <c r="GXP482" s="28"/>
      <c r="GXQ482" s="28"/>
      <c r="GXR482" s="28"/>
      <c r="GXS482" s="28"/>
      <c r="GXT482" s="28"/>
      <c r="GXU482" s="28"/>
      <c r="GXV482" s="28"/>
      <c r="GXW482" s="28"/>
      <c r="GXX482" s="28"/>
      <c r="GXY482" s="28"/>
      <c r="GXZ482" s="28"/>
      <c r="GYA482" s="28"/>
      <c r="GYB482" s="28"/>
      <c r="GYC482" s="28"/>
      <c r="GYD482" s="28"/>
      <c r="GYE482" s="28"/>
      <c r="GYF482" s="28"/>
      <c r="GYG482" s="28"/>
      <c r="GYH482" s="28"/>
      <c r="GYI482" s="28"/>
      <c r="GYJ482" s="28"/>
      <c r="GYK482" s="28"/>
      <c r="GYL482" s="28"/>
      <c r="GYM482" s="28"/>
      <c r="GYN482" s="28"/>
      <c r="GYO482" s="28"/>
      <c r="GYP482" s="28"/>
      <c r="GYQ482" s="28"/>
      <c r="GYR482" s="28"/>
      <c r="GYS482" s="28"/>
      <c r="GYT482" s="28"/>
      <c r="GYU482" s="28"/>
      <c r="GYV482" s="28"/>
      <c r="GYW482" s="28"/>
      <c r="GYX482" s="28"/>
      <c r="GYY482" s="28"/>
      <c r="GYZ482" s="28"/>
      <c r="GZA482" s="28"/>
      <c r="GZB482" s="28"/>
      <c r="GZC482" s="28"/>
      <c r="GZD482" s="28"/>
      <c r="GZE482" s="28"/>
      <c r="GZF482" s="28"/>
      <c r="GZG482" s="28"/>
      <c r="GZH482" s="28"/>
      <c r="GZI482" s="28"/>
      <c r="GZJ482" s="28"/>
      <c r="GZK482" s="28"/>
      <c r="GZL482" s="28"/>
      <c r="GZM482" s="28"/>
      <c r="GZN482" s="28"/>
      <c r="GZO482" s="28"/>
      <c r="GZP482" s="28"/>
      <c r="GZQ482" s="28"/>
      <c r="GZR482" s="28"/>
      <c r="GZS482" s="28"/>
      <c r="GZT482" s="28"/>
      <c r="GZU482" s="28"/>
      <c r="GZV482" s="28"/>
      <c r="GZW482" s="28"/>
      <c r="GZX482" s="28"/>
      <c r="GZY482" s="28"/>
      <c r="GZZ482" s="28"/>
      <c r="HAA482" s="28"/>
      <c r="HAB482" s="28"/>
      <c r="HAC482" s="28"/>
      <c r="HAD482" s="28"/>
      <c r="HAE482" s="28"/>
      <c r="HAF482" s="28"/>
      <c r="HAG482" s="28"/>
      <c r="HAH482" s="28"/>
      <c r="HAI482" s="28"/>
      <c r="HAJ482" s="28"/>
      <c r="HAK482" s="28"/>
      <c r="HAL482" s="28"/>
      <c r="HAM482" s="28"/>
      <c r="HAN482" s="28"/>
      <c r="HAO482" s="28"/>
      <c r="HAP482" s="28"/>
      <c r="HAQ482" s="28"/>
      <c r="HAR482" s="28"/>
      <c r="HAS482" s="28"/>
      <c r="HAT482" s="28"/>
      <c r="HAU482" s="28"/>
      <c r="HAV482" s="28"/>
      <c r="HAW482" s="28"/>
      <c r="HAX482" s="28"/>
      <c r="HAY482" s="28"/>
      <c r="HAZ482" s="28"/>
      <c r="HBA482" s="28"/>
      <c r="HBB482" s="28"/>
      <c r="HBC482" s="28"/>
      <c r="HBD482" s="28"/>
      <c r="HBE482" s="28"/>
      <c r="HBF482" s="28"/>
      <c r="HBG482" s="28"/>
      <c r="HBH482" s="28"/>
      <c r="HBI482" s="28"/>
      <c r="HBJ482" s="28"/>
      <c r="HBK482" s="28"/>
      <c r="HBL482" s="28"/>
      <c r="HBM482" s="28"/>
      <c r="HBN482" s="28"/>
      <c r="HBO482" s="28"/>
      <c r="HBP482" s="28"/>
      <c r="HBQ482" s="28"/>
      <c r="HBR482" s="28"/>
      <c r="HBS482" s="28"/>
      <c r="HBT482" s="28"/>
      <c r="HBU482" s="28"/>
      <c r="HBV482" s="28"/>
      <c r="HBW482" s="28"/>
      <c r="HBX482" s="28"/>
      <c r="HBY482" s="28"/>
      <c r="HBZ482" s="28"/>
      <c r="HCA482" s="28"/>
      <c r="HCB482" s="28"/>
      <c r="HCC482" s="28"/>
      <c r="HCD482" s="28"/>
      <c r="HCE482" s="28"/>
      <c r="HCF482" s="28"/>
      <c r="HCG482" s="28"/>
      <c r="HCH482" s="28"/>
      <c r="HCI482" s="28"/>
      <c r="HCJ482" s="28"/>
      <c r="HCK482" s="28"/>
      <c r="HCL482" s="28"/>
      <c r="HCM482" s="28"/>
      <c r="HCN482" s="28"/>
      <c r="HCO482" s="28"/>
      <c r="HCP482" s="28"/>
      <c r="HCQ482" s="28"/>
      <c r="HCR482" s="28"/>
      <c r="HCS482" s="28"/>
      <c r="HCT482" s="28"/>
      <c r="HCU482" s="28"/>
      <c r="HCV482" s="28"/>
      <c r="HCW482" s="28"/>
      <c r="HCX482" s="28"/>
      <c r="HCY482" s="28"/>
      <c r="HCZ482" s="28"/>
      <c r="HDA482" s="28"/>
      <c r="HDB482" s="28"/>
      <c r="HDC482" s="28"/>
      <c r="HDD482" s="28"/>
      <c r="HDE482" s="28"/>
      <c r="HDF482" s="28"/>
      <c r="HDG482" s="28"/>
      <c r="HDH482" s="28"/>
      <c r="HDI482" s="28"/>
      <c r="HDJ482" s="28"/>
      <c r="HDK482" s="28"/>
      <c r="HDL482" s="28"/>
      <c r="HDM482" s="28"/>
      <c r="HDN482" s="28"/>
      <c r="HDO482" s="28"/>
      <c r="HDP482" s="28"/>
      <c r="HDQ482" s="28"/>
      <c r="HDR482" s="28"/>
      <c r="HDS482" s="28"/>
      <c r="HDT482" s="28"/>
      <c r="HDU482" s="28"/>
      <c r="HDV482" s="28"/>
      <c r="HDW482" s="28"/>
      <c r="HDX482" s="28"/>
      <c r="HDY482" s="28"/>
      <c r="HDZ482" s="28"/>
      <c r="HEA482" s="28"/>
      <c r="HEB482" s="28"/>
      <c r="HEC482" s="28"/>
      <c r="HED482" s="28"/>
      <c r="HEE482" s="28"/>
      <c r="HEF482" s="28"/>
      <c r="HEG482" s="28"/>
      <c r="HEH482" s="28"/>
      <c r="HEI482" s="28"/>
      <c r="HEJ482" s="28"/>
      <c r="HEK482" s="28"/>
      <c r="HEL482" s="28"/>
      <c r="HEM482" s="28"/>
      <c r="HEN482" s="28"/>
      <c r="HEO482" s="28"/>
      <c r="HEP482" s="28"/>
      <c r="HEQ482" s="28"/>
      <c r="HER482" s="28"/>
      <c r="HES482" s="28"/>
      <c r="HET482" s="28"/>
      <c r="HEU482" s="28"/>
      <c r="HEV482" s="28"/>
      <c r="HEW482" s="28"/>
      <c r="HEX482" s="28"/>
      <c r="HEY482" s="28"/>
      <c r="HEZ482" s="28"/>
      <c r="HFA482" s="28"/>
      <c r="HFB482" s="28"/>
      <c r="HFC482" s="28"/>
      <c r="HFD482" s="28"/>
      <c r="HFE482" s="28"/>
      <c r="HFF482" s="28"/>
      <c r="HFG482" s="28"/>
      <c r="HFH482" s="28"/>
      <c r="HFI482" s="28"/>
      <c r="HFJ482" s="28"/>
      <c r="HFK482" s="28"/>
      <c r="HFL482" s="28"/>
      <c r="HFM482" s="28"/>
      <c r="HFN482" s="28"/>
      <c r="HFO482" s="28"/>
      <c r="HFP482" s="28"/>
      <c r="HFQ482" s="28"/>
      <c r="HFR482" s="28"/>
      <c r="HFS482" s="28"/>
      <c r="HFT482" s="28"/>
      <c r="HFU482" s="28"/>
      <c r="HFV482" s="28"/>
      <c r="HFW482" s="28"/>
      <c r="HFX482" s="28"/>
      <c r="HFY482" s="28"/>
      <c r="HFZ482" s="28"/>
      <c r="HGA482" s="28"/>
      <c r="HGB482" s="28"/>
      <c r="HGC482" s="28"/>
      <c r="HGD482" s="28"/>
      <c r="HGE482" s="28"/>
      <c r="HGF482" s="28"/>
      <c r="HGG482" s="28"/>
      <c r="HGH482" s="28"/>
      <c r="HGI482" s="28"/>
      <c r="HGJ482" s="28"/>
      <c r="HGK482" s="28"/>
      <c r="HGL482" s="28"/>
      <c r="HGM482" s="28"/>
      <c r="HGN482" s="28"/>
      <c r="HGO482" s="28"/>
      <c r="HGP482" s="28"/>
      <c r="HGQ482" s="28"/>
      <c r="HGR482" s="28"/>
      <c r="HGS482" s="28"/>
      <c r="HGT482" s="28"/>
      <c r="HGU482" s="28"/>
      <c r="HGV482" s="28"/>
      <c r="HGW482" s="28"/>
      <c r="HGX482" s="28"/>
      <c r="HGY482" s="28"/>
      <c r="HGZ482" s="28"/>
      <c r="HHA482" s="28"/>
      <c r="HHB482" s="28"/>
      <c r="HHC482" s="28"/>
      <c r="HHD482" s="28"/>
      <c r="HHE482" s="28"/>
      <c r="HHF482" s="28"/>
      <c r="HHG482" s="28"/>
      <c r="HHH482" s="28"/>
      <c r="HHI482" s="28"/>
      <c r="HHJ482" s="28"/>
      <c r="HHK482" s="28"/>
      <c r="HHL482" s="28"/>
      <c r="HHM482" s="28"/>
      <c r="HHN482" s="28"/>
      <c r="HHO482" s="28"/>
      <c r="HHP482" s="28"/>
      <c r="HHQ482" s="28"/>
      <c r="HHR482" s="28"/>
      <c r="HHS482" s="28"/>
      <c r="HHT482" s="28"/>
      <c r="HHU482" s="28"/>
      <c r="HHV482" s="28"/>
      <c r="HHW482" s="28"/>
      <c r="HHX482" s="28"/>
      <c r="HHY482" s="28"/>
      <c r="HHZ482" s="28"/>
      <c r="HIA482" s="28"/>
      <c r="HIB482" s="28"/>
      <c r="HIC482" s="28"/>
      <c r="HID482" s="28"/>
      <c r="HIE482" s="28"/>
      <c r="HIF482" s="28"/>
      <c r="HIG482" s="28"/>
      <c r="HIH482" s="28"/>
      <c r="HII482" s="28"/>
      <c r="HIJ482" s="28"/>
      <c r="HIK482" s="28"/>
      <c r="HIL482" s="28"/>
      <c r="HIM482" s="28"/>
      <c r="HIN482" s="28"/>
      <c r="HIO482" s="28"/>
      <c r="HIP482" s="28"/>
      <c r="HIQ482" s="28"/>
      <c r="HIR482" s="28"/>
      <c r="HIS482" s="28"/>
      <c r="HIT482" s="28"/>
      <c r="HIU482" s="28"/>
      <c r="HIV482" s="28"/>
      <c r="HIW482" s="28"/>
      <c r="HIX482" s="28"/>
      <c r="HIY482" s="28"/>
      <c r="HIZ482" s="28"/>
      <c r="HJA482" s="28"/>
      <c r="HJB482" s="28"/>
      <c r="HJC482" s="28"/>
      <c r="HJD482" s="28"/>
      <c r="HJE482" s="28"/>
      <c r="HJF482" s="28"/>
      <c r="HJG482" s="28"/>
      <c r="HJH482" s="28"/>
      <c r="HJI482" s="28"/>
      <c r="HJJ482" s="28"/>
      <c r="HJK482" s="28"/>
      <c r="HJL482" s="28"/>
      <c r="HJM482" s="28"/>
      <c r="HJN482" s="28"/>
      <c r="HJO482" s="28"/>
      <c r="HJP482" s="28"/>
      <c r="HJQ482" s="28"/>
      <c r="HJR482" s="28"/>
      <c r="HJS482" s="28"/>
      <c r="HJT482" s="28"/>
      <c r="HJU482" s="28"/>
      <c r="HJV482" s="28"/>
      <c r="HJW482" s="28"/>
      <c r="HJX482" s="28"/>
      <c r="HJY482" s="28"/>
      <c r="HJZ482" s="28"/>
      <c r="HKA482" s="28"/>
      <c r="HKB482" s="28"/>
      <c r="HKC482" s="28"/>
      <c r="HKD482" s="28"/>
      <c r="HKE482" s="28"/>
      <c r="HKF482" s="28"/>
      <c r="HKG482" s="28"/>
      <c r="HKH482" s="28"/>
      <c r="HKI482" s="28"/>
      <c r="HKJ482" s="28"/>
      <c r="HKK482" s="28"/>
      <c r="HKL482" s="28"/>
      <c r="HKM482" s="28"/>
      <c r="HKN482" s="28"/>
      <c r="HKO482" s="28"/>
      <c r="HKP482" s="28"/>
      <c r="HKQ482" s="28"/>
      <c r="HKR482" s="28"/>
      <c r="HKS482" s="28"/>
      <c r="HKT482" s="28"/>
      <c r="HKU482" s="28"/>
      <c r="HKV482" s="28"/>
      <c r="HKW482" s="28"/>
      <c r="HKX482" s="28"/>
      <c r="HKY482" s="28"/>
      <c r="HKZ482" s="28"/>
      <c r="HLA482" s="28"/>
      <c r="HLB482" s="28"/>
      <c r="HLC482" s="28"/>
      <c r="HLD482" s="28"/>
      <c r="HLE482" s="28"/>
      <c r="HLF482" s="28"/>
      <c r="HLG482" s="28"/>
      <c r="HLH482" s="28"/>
      <c r="HLI482" s="28"/>
      <c r="HLJ482" s="28"/>
      <c r="HLK482" s="28"/>
      <c r="HLL482" s="28"/>
      <c r="HLM482" s="28"/>
      <c r="HLN482" s="28"/>
      <c r="HLO482" s="28"/>
      <c r="HLP482" s="28"/>
      <c r="HLQ482" s="28"/>
      <c r="HLR482" s="28"/>
      <c r="HLS482" s="28"/>
      <c r="HLT482" s="28"/>
      <c r="HLU482" s="28"/>
      <c r="HLV482" s="28"/>
      <c r="HLW482" s="28"/>
      <c r="HLX482" s="28"/>
      <c r="HLY482" s="28"/>
      <c r="HLZ482" s="28"/>
      <c r="HMA482" s="28"/>
      <c r="HMB482" s="28"/>
      <c r="HMC482" s="28"/>
      <c r="HMD482" s="28"/>
      <c r="HME482" s="28"/>
      <c r="HMF482" s="28"/>
      <c r="HMG482" s="28"/>
      <c r="HMH482" s="28"/>
      <c r="HMI482" s="28"/>
      <c r="HMJ482" s="28"/>
      <c r="HMK482" s="28"/>
      <c r="HML482" s="28"/>
      <c r="HMM482" s="28"/>
      <c r="HMN482" s="28"/>
      <c r="HMO482" s="28"/>
      <c r="HMP482" s="28"/>
      <c r="HMQ482" s="28"/>
      <c r="HMR482" s="28"/>
      <c r="HMS482" s="28"/>
      <c r="HMT482" s="28"/>
      <c r="HMU482" s="28"/>
      <c r="HMV482" s="28"/>
      <c r="HMW482" s="28"/>
      <c r="HMX482" s="28"/>
      <c r="HMY482" s="28"/>
      <c r="HMZ482" s="28"/>
      <c r="HNA482" s="28"/>
      <c r="HNB482" s="28"/>
      <c r="HNC482" s="28"/>
      <c r="HND482" s="28"/>
      <c r="HNE482" s="28"/>
      <c r="HNF482" s="28"/>
      <c r="HNG482" s="28"/>
      <c r="HNH482" s="28"/>
      <c r="HNI482" s="28"/>
      <c r="HNJ482" s="28"/>
      <c r="HNK482" s="28"/>
      <c r="HNL482" s="28"/>
      <c r="HNM482" s="28"/>
      <c r="HNN482" s="28"/>
      <c r="HNO482" s="28"/>
      <c r="HNP482" s="28"/>
      <c r="HNQ482" s="28"/>
      <c r="HNR482" s="28"/>
      <c r="HNS482" s="28"/>
      <c r="HNT482" s="28"/>
      <c r="HNU482" s="28"/>
      <c r="HNV482" s="28"/>
      <c r="HNW482" s="28"/>
      <c r="HNX482" s="28"/>
      <c r="HNY482" s="28"/>
      <c r="HNZ482" s="28"/>
      <c r="HOA482" s="28"/>
      <c r="HOB482" s="28"/>
      <c r="HOC482" s="28"/>
      <c r="HOD482" s="28"/>
      <c r="HOE482" s="28"/>
      <c r="HOF482" s="28"/>
      <c r="HOG482" s="28"/>
      <c r="HOH482" s="28"/>
      <c r="HOI482" s="28"/>
      <c r="HOJ482" s="28"/>
      <c r="HOK482" s="28"/>
      <c r="HOL482" s="28"/>
      <c r="HOM482" s="28"/>
      <c r="HON482" s="28"/>
      <c r="HOO482" s="28"/>
      <c r="HOP482" s="28"/>
      <c r="HOQ482" s="28"/>
      <c r="HOR482" s="28"/>
      <c r="HOS482" s="28"/>
      <c r="HOT482" s="28"/>
      <c r="HOU482" s="28"/>
      <c r="HOV482" s="28"/>
      <c r="HOW482" s="28"/>
      <c r="HOX482" s="28"/>
      <c r="HOY482" s="28"/>
      <c r="HOZ482" s="28"/>
      <c r="HPA482" s="28"/>
      <c r="HPB482" s="28"/>
      <c r="HPC482" s="28"/>
      <c r="HPD482" s="28"/>
      <c r="HPE482" s="28"/>
      <c r="HPF482" s="28"/>
      <c r="HPG482" s="28"/>
      <c r="HPH482" s="28"/>
      <c r="HPI482" s="28"/>
      <c r="HPJ482" s="28"/>
      <c r="HPK482" s="28"/>
      <c r="HPL482" s="28"/>
      <c r="HPM482" s="28"/>
      <c r="HPN482" s="28"/>
      <c r="HPO482" s="28"/>
      <c r="HPP482" s="28"/>
      <c r="HPQ482" s="28"/>
      <c r="HPR482" s="28"/>
      <c r="HPS482" s="28"/>
      <c r="HPT482" s="28"/>
      <c r="HPU482" s="28"/>
      <c r="HPV482" s="28"/>
      <c r="HPW482" s="28"/>
      <c r="HPX482" s="28"/>
      <c r="HPY482" s="28"/>
      <c r="HPZ482" s="28"/>
      <c r="HQA482" s="28"/>
      <c r="HQB482" s="28"/>
      <c r="HQC482" s="28"/>
      <c r="HQD482" s="28"/>
      <c r="HQE482" s="28"/>
      <c r="HQF482" s="28"/>
      <c r="HQG482" s="28"/>
      <c r="HQH482" s="28"/>
      <c r="HQI482" s="28"/>
      <c r="HQJ482" s="28"/>
      <c r="HQK482" s="28"/>
      <c r="HQL482" s="28"/>
      <c r="HQM482" s="28"/>
      <c r="HQN482" s="28"/>
      <c r="HQO482" s="28"/>
      <c r="HQP482" s="28"/>
      <c r="HQQ482" s="28"/>
      <c r="HQR482" s="28"/>
      <c r="HQS482" s="28"/>
      <c r="HQT482" s="28"/>
      <c r="HQU482" s="28"/>
      <c r="HQV482" s="28"/>
      <c r="HQW482" s="28"/>
      <c r="HQX482" s="28"/>
      <c r="HQY482" s="28"/>
      <c r="HQZ482" s="28"/>
      <c r="HRA482" s="28"/>
      <c r="HRB482" s="28"/>
      <c r="HRC482" s="28"/>
      <c r="HRD482" s="28"/>
      <c r="HRE482" s="28"/>
      <c r="HRF482" s="28"/>
      <c r="HRG482" s="28"/>
      <c r="HRH482" s="28"/>
      <c r="HRI482" s="28"/>
      <c r="HRJ482" s="28"/>
      <c r="HRK482" s="28"/>
      <c r="HRL482" s="28"/>
      <c r="HRM482" s="28"/>
      <c r="HRN482" s="28"/>
      <c r="HRO482" s="28"/>
      <c r="HRP482" s="28"/>
      <c r="HRQ482" s="28"/>
      <c r="HRR482" s="28"/>
      <c r="HRS482" s="28"/>
      <c r="HRT482" s="28"/>
      <c r="HRU482" s="28"/>
      <c r="HRV482" s="28"/>
      <c r="HRW482" s="28"/>
      <c r="HRX482" s="28"/>
      <c r="HRY482" s="28"/>
      <c r="HRZ482" s="28"/>
      <c r="HSA482" s="28"/>
      <c r="HSB482" s="28"/>
      <c r="HSC482" s="28"/>
      <c r="HSD482" s="28"/>
      <c r="HSE482" s="28"/>
      <c r="HSF482" s="28"/>
      <c r="HSG482" s="28"/>
      <c r="HSH482" s="28"/>
      <c r="HSI482" s="28"/>
      <c r="HSJ482" s="28"/>
      <c r="HSK482" s="28"/>
      <c r="HSL482" s="28"/>
      <c r="HSM482" s="28"/>
      <c r="HSN482" s="28"/>
      <c r="HSO482" s="28"/>
      <c r="HSP482" s="28"/>
      <c r="HSQ482" s="28"/>
      <c r="HSR482" s="28"/>
      <c r="HSS482" s="28"/>
      <c r="HST482" s="28"/>
      <c r="HSU482" s="28"/>
      <c r="HSV482" s="28"/>
      <c r="HSW482" s="28"/>
      <c r="HSX482" s="28"/>
      <c r="HSY482" s="28"/>
      <c r="HSZ482" s="28"/>
      <c r="HTA482" s="28"/>
      <c r="HTB482" s="28"/>
      <c r="HTC482" s="28"/>
      <c r="HTD482" s="28"/>
      <c r="HTE482" s="28"/>
      <c r="HTF482" s="28"/>
      <c r="HTG482" s="28"/>
      <c r="HTH482" s="28"/>
      <c r="HTI482" s="28"/>
      <c r="HTJ482" s="28"/>
      <c r="HTK482" s="28"/>
      <c r="HTL482" s="28"/>
      <c r="HTM482" s="28"/>
      <c r="HTN482" s="28"/>
      <c r="HTO482" s="28"/>
      <c r="HTP482" s="28"/>
      <c r="HTQ482" s="28"/>
      <c r="HTR482" s="28"/>
      <c r="HTS482" s="28"/>
      <c r="HTT482" s="28"/>
      <c r="HTU482" s="28"/>
      <c r="HTV482" s="28"/>
      <c r="HTW482" s="28"/>
      <c r="HTX482" s="28"/>
      <c r="HTY482" s="28"/>
      <c r="HTZ482" s="28"/>
      <c r="HUA482" s="28"/>
      <c r="HUB482" s="28"/>
      <c r="HUC482" s="28"/>
      <c r="HUD482" s="28"/>
      <c r="HUE482" s="28"/>
      <c r="HUF482" s="28"/>
      <c r="HUG482" s="28"/>
      <c r="HUH482" s="28"/>
      <c r="HUI482" s="28"/>
      <c r="HUJ482" s="28"/>
      <c r="HUK482" s="28"/>
      <c r="HUL482" s="28"/>
      <c r="HUM482" s="28"/>
      <c r="HUN482" s="28"/>
      <c r="HUO482" s="28"/>
      <c r="HUP482" s="28"/>
      <c r="HUQ482" s="28"/>
      <c r="HUR482" s="28"/>
      <c r="HUS482" s="28"/>
      <c r="HUT482" s="28"/>
      <c r="HUU482" s="28"/>
      <c r="HUV482" s="28"/>
      <c r="HUW482" s="28"/>
      <c r="HUX482" s="28"/>
      <c r="HUY482" s="28"/>
      <c r="HUZ482" s="28"/>
      <c r="HVA482" s="28"/>
      <c r="HVB482" s="28"/>
      <c r="HVC482" s="28"/>
      <c r="HVD482" s="28"/>
      <c r="HVE482" s="28"/>
      <c r="HVF482" s="28"/>
      <c r="HVG482" s="28"/>
      <c r="HVH482" s="28"/>
      <c r="HVI482" s="28"/>
      <c r="HVJ482" s="28"/>
      <c r="HVK482" s="28"/>
      <c r="HVL482" s="28"/>
      <c r="HVM482" s="28"/>
      <c r="HVN482" s="28"/>
      <c r="HVO482" s="28"/>
      <c r="HVP482" s="28"/>
      <c r="HVQ482" s="28"/>
      <c r="HVR482" s="28"/>
      <c r="HVS482" s="28"/>
      <c r="HVT482" s="28"/>
      <c r="HVU482" s="28"/>
      <c r="HVV482" s="28"/>
      <c r="HVW482" s="28"/>
      <c r="HVX482" s="28"/>
      <c r="HVY482" s="28"/>
      <c r="HVZ482" s="28"/>
      <c r="HWA482" s="28"/>
      <c r="HWB482" s="28"/>
      <c r="HWC482" s="28"/>
      <c r="HWD482" s="28"/>
      <c r="HWE482" s="28"/>
      <c r="HWF482" s="28"/>
      <c r="HWG482" s="28"/>
      <c r="HWH482" s="28"/>
      <c r="HWI482" s="28"/>
      <c r="HWJ482" s="28"/>
      <c r="HWK482" s="28"/>
      <c r="HWL482" s="28"/>
      <c r="HWM482" s="28"/>
      <c r="HWN482" s="28"/>
      <c r="HWO482" s="28"/>
      <c r="HWP482" s="28"/>
      <c r="HWQ482" s="28"/>
      <c r="HWR482" s="28"/>
      <c r="HWS482" s="28"/>
      <c r="HWT482" s="28"/>
      <c r="HWU482" s="28"/>
      <c r="HWV482" s="28"/>
      <c r="HWW482" s="28"/>
      <c r="HWX482" s="28"/>
      <c r="HWY482" s="28"/>
      <c r="HWZ482" s="28"/>
      <c r="HXA482" s="28"/>
      <c r="HXB482" s="28"/>
      <c r="HXC482" s="28"/>
      <c r="HXD482" s="28"/>
      <c r="HXE482" s="28"/>
      <c r="HXF482" s="28"/>
      <c r="HXG482" s="28"/>
      <c r="HXH482" s="28"/>
      <c r="HXI482" s="28"/>
      <c r="HXJ482" s="28"/>
      <c r="HXK482" s="28"/>
      <c r="HXL482" s="28"/>
      <c r="HXM482" s="28"/>
      <c r="HXN482" s="28"/>
      <c r="HXO482" s="28"/>
      <c r="HXP482" s="28"/>
      <c r="HXQ482" s="28"/>
      <c r="HXR482" s="28"/>
      <c r="HXS482" s="28"/>
      <c r="HXT482" s="28"/>
      <c r="HXU482" s="28"/>
      <c r="HXV482" s="28"/>
      <c r="HXW482" s="28"/>
      <c r="HXX482" s="28"/>
      <c r="HXY482" s="28"/>
      <c r="HXZ482" s="28"/>
      <c r="HYA482" s="28"/>
      <c r="HYB482" s="28"/>
      <c r="HYC482" s="28"/>
      <c r="HYD482" s="28"/>
      <c r="HYE482" s="28"/>
      <c r="HYF482" s="28"/>
      <c r="HYG482" s="28"/>
      <c r="HYH482" s="28"/>
      <c r="HYI482" s="28"/>
      <c r="HYJ482" s="28"/>
      <c r="HYK482" s="28"/>
      <c r="HYL482" s="28"/>
      <c r="HYM482" s="28"/>
      <c r="HYN482" s="28"/>
      <c r="HYO482" s="28"/>
      <c r="HYP482" s="28"/>
      <c r="HYQ482" s="28"/>
      <c r="HYR482" s="28"/>
      <c r="HYS482" s="28"/>
      <c r="HYT482" s="28"/>
      <c r="HYU482" s="28"/>
      <c r="HYV482" s="28"/>
      <c r="HYW482" s="28"/>
      <c r="HYX482" s="28"/>
      <c r="HYY482" s="28"/>
      <c r="HYZ482" s="28"/>
      <c r="HZA482" s="28"/>
      <c r="HZB482" s="28"/>
      <c r="HZC482" s="28"/>
      <c r="HZD482" s="28"/>
      <c r="HZE482" s="28"/>
      <c r="HZF482" s="28"/>
      <c r="HZG482" s="28"/>
      <c r="HZH482" s="28"/>
      <c r="HZI482" s="28"/>
      <c r="HZJ482" s="28"/>
      <c r="HZK482" s="28"/>
      <c r="HZL482" s="28"/>
      <c r="HZM482" s="28"/>
      <c r="HZN482" s="28"/>
      <c r="HZO482" s="28"/>
      <c r="HZP482" s="28"/>
      <c r="HZQ482" s="28"/>
      <c r="HZR482" s="28"/>
      <c r="HZS482" s="28"/>
      <c r="HZT482" s="28"/>
      <c r="HZU482" s="28"/>
      <c r="HZV482" s="28"/>
      <c r="HZW482" s="28"/>
      <c r="HZX482" s="28"/>
      <c r="HZY482" s="28"/>
      <c r="HZZ482" s="28"/>
      <c r="IAA482" s="28"/>
      <c r="IAB482" s="28"/>
      <c r="IAC482" s="28"/>
      <c r="IAD482" s="28"/>
      <c r="IAE482" s="28"/>
      <c r="IAF482" s="28"/>
      <c r="IAG482" s="28"/>
      <c r="IAH482" s="28"/>
      <c r="IAI482" s="28"/>
      <c r="IAJ482" s="28"/>
      <c r="IAK482" s="28"/>
      <c r="IAL482" s="28"/>
      <c r="IAM482" s="28"/>
      <c r="IAN482" s="28"/>
      <c r="IAO482" s="28"/>
      <c r="IAP482" s="28"/>
      <c r="IAQ482" s="28"/>
      <c r="IAR482" s="28"/>
      <c r="IAS482" s="28"/>
      <c r="IAT482" s="28"/>
      <c r="IAU482" s="28"/>
      <c r="IAV482" s="28"/>
      <c r="IAW482" s="28"/>
      <c r="IAX482" s="28"/>
      <c r="IAY482" s="28"/>
      <c r="IAZ482" s="28"/>
      <c r="IBA482" s="28"/>
      <c r="IBB482" s="28"/>
      <c r="IBC482" s="28"/>
      <c r="IBD482" s="28"/>
      <c r="IBE482" s="28"/>
      <c r="IBF482" s="28"/>
      <c r="IBG482" s="28"/>
      <c r="IBH482" s="28"/>
      <c r="IBI482" s="28"/>
      <c r="IBJ482" s="28"/>
      <c r="IBK482" s="28"/>
      <c r="IBL482" s="28"/>
      <c r="IBM482" s="28"/>
      <c r="IBN482" s="28"/>
      <c r="IBO482" s="28"/>
      <c r="IBP482" s="28"/>
      <c r="IBQ482" s="28"/>
      <c r="IBR482" s="28"/>
      <c r="IBS482" s="28"/>
      <c r="IBT482" s="28"/>
      <c r="IBU482" s="28"/>
      <c r="IBV482" s="28"/>
      <c r="IBW482" s="28"/>
      <c r="IBX482" s="28"/>
      <c r="IBY482" s="28"/>
      <c r="IBZ482" s="28"/>
      <c r="ICA482" s="28"/>
      <c r="ICB482" s="28"/>
      <c r="ICC482" s="28"/>
      <c r="ICD482" s="28"/>
      <c r="ICE482" s="28"/>
      <c r="ICF482" s="28"/>
      <c r="ICG482" s="28"/>
      <c r="ICH482" s="28"/>
      <c r="ICI482" s="28"/>
      <c r="ICJ482" s="28"/>
      <c r="ICK482" s="28"/>
      <c r="ICL482" s="28"/>
      <c r="ICM482" s="28"/>
      <c r="ICN482" s="28"/>
      <c r="ICO482" s="28"/>
      <c r="ICP482" s="28"/>
      <c r="ICQ482" s="28"/>
      <c r="ICR482" s="28"/>
      <c r="ICS482" s="28"/>
      <c r="ICT482" s="28"/>
      <c r="ICU482" s="28"/>
      <c r="ICV482" s="28"/>
      <c r="ICW482" s="28"/>
      <c r="ICX482" s="28"/>
      <c r="ICY482" s="28"/>
      <c r="ICZ482" s="28"/>
      <c r="IDA482" s="28"/>
      <c r="IDB482" s="28"/>
      <c r="IDC482" s="28"/>
      <c r="IDD482" s="28"/>
      <c r="IDE482" s="28"/>
      <c r="IDF482" s="28"/>
      <c r="IDG482" s="28"/>
      <c r="IDH482" s="28"/>
      <c r="IDI482" s="28"/>
      <c r="IDJ482" s="28"/>
      <c r="IDK482" s="28"/>
      <c r="IDL482" s="28"/>
      <c r="IDM482" s="28"/>
      <c r="IDN482" s="28"/>
      <c r="IDO482" s="28"/>
      <c r="IDP482" s="28"/>
      <c r="IDQ482" s="28"/>
      <c r="IDR482" s="28"/>
      <c r="IDS482" s="28"/>
      <c r="IDT482" s="28"/>
      <c r="IDU482" s="28"/>
      <c r="IDV482" s="28"/>
      <c r="IDW482" s="28"/>
      <c r="IDX482" s="28"/>
      <c r="IDY482" s="28"/>
      <c r="IDZ482" s="28"/>
      <c r="IEA482" s="28"/>
      <c r="IEB482" s="28"/>
      <c r="IEC482" s="28"/>
      <c r="IED482" s="28"/>
      <c r="IEE482" s="28"/>
      <c r="IEF482" s="28"/>
      <c r="IEG482" s="28"/>
      <c r="IEH482" s="28"/>
      <c r="IEI482" s="28"/>
      <c r="IEJ482" s="28"/>
      <c r="IEK482" s="28"/>
      <c r="IEL482" s="28"/>
      <c r="IEM482" s="28"/>
      <c r="IEN482" s="28"/>
      <c r="IEO482" s="28"/>
      <c r="IEP482" s="28"/>
      <c r="IEQ482" s="28"/>
      <c r="IER482" s="28"/>
      <c r="IES482" s="28"/>
      <c r="IET482" s="28"/>
      <c r="IEU482" s="28"/>
      <c r="IEV482" s="28"/>
      <c r="IEW482" s="28"/>
      <c r="IEX482" s="28"/>
      <c r="IEY482" s="28"/>
      <c r="IEZ482" s="28"/>
      <c r="IFA482" s="28"/>
      <c r="IFB482" s="28"/>
      <c r="IFC482" s="28"/>
      <c r="IFD482" s="28"/>
      <c r="IFE482" s="28"/>
      <c r="IFF482" s="28"/>
      <c r="IFG482" s="28"/>
      <c r="IFH482" s="28"/>
      <c r="IFI482" s="28"/>
      <c r="IFJ482" s="28"/>
      <c r="IFK482" s="28"/>
      <c r="IFL482" s="28"/>
      <c r="IFM482" s="28"/>
      <c r="IFN482" s="28"/>
      <c r="IFO482" s="28"/>
      <c r="IFP482" s="28"/>
      <c r="IFQ482" s="28"/>
      <c r="IFR482" s="28"/>
      <c r="IFS482" s="28"/>
      <c r="IFT482" s="28"/>
      <c r="IFU482" s="28"/>
      <c r="IFV482" s="28"/>
      <c r="IFW482" s="28"/>
      <c r="IFX482" s="28"/>
      <c r="IFY482" s="28"/>
      <c r="IFZ482" s="28"/>
      <c r="IGA482" s="28"/>
      <c r="IGB482" s="28"/>
      <c r="IGC482" s="28"/>
      <c r="IGD482" s="28"/>
      <c r="IGE482" s="28"/>
      <c r="IGF482" s="28"/>
      <c r="IGG482" s="28"/>
      <c r="IGH482" s="28"/>
      <c r="IGI482" s="28"/>
      <c r="IGJ482" s="28"/>
      <c r="IGK482" s="28"/>
      <c r="IGL482" s="28"/>
      <c r="IGM482" s="28"/>
      <c r="IGN482" s="28"/>
      <c r="IGO482" s="28"/>
      <c r="IGP482" s="28"/>
      <c r="IGQ482" s="28"/>
      <c r="IGR482" s="28"/>
      <c r="IGS482" s="28"/>
      <c r="IGT482" s="28"/>
      <c r="IGU482" s="28"/>
      <c r="IGV482" s="28"/>
      <c r="IGW482" s="28"/>
      <c r="IGX482" s="28"/>
      <c r="IGY482" s="28"/>
      <c r="IGZ482" s="28"/>
      <c r="IHA482" s="28"/>
      <c r="IHB482" s="28"/>
      <c r="IHC482" s="28"/>
      <c r="IHD482" s="28"/>
      <c r="IHE482" s="28"/>
      <c r="IHF482" s="28"/>
      <c r="IHG482" s="28"/>
      <c r="IHH482" s="28"/>
      <c r="IHI482" s="28"/>
      <c r="IHJ482" s="28"/>
      <c r="IHK482" s="28"/>
      <c r="IHL482" s="28"/>
      <c r="IHM482" s="28"/>
      <c r="IHN482" s="28"/>
      <c r="IHO482" s="28"/>
      <c r="IHP482" s="28"/>
      <c r="IHQ482" s="28"/>
      <c r="IHR482" s="28"/>
      <c r="IHS482" s="28"/>
      <c r="IHT482" s="28"/>
      <c r="IHU482" s="28"/>
      <c r="IHV482" s="28"/>
      <c r="IHW482" s="28"/>
      <c r="IHX482" s="28"/>
      <c r="IHY482" s="28"/>
      <c r="IHZ482" s="28"/>
      <c r="IIA482" s="28"/>
      <c r="IIB482" s="28"/>
      <c r="IIC482" s="28"/>
      <c r="IID482" s="28"/>
      <c r="IIE482" s="28"/>
      <c r="IIF482" s="28"/>
      <c r="IIG482" s="28"/>
      <c r="IIH482" s="28"/>
      <c r="III482" s="28"/>
      <c r="IIJ482" s="28"/>
      <c r="IIK482" s="28"/>
      <c r="IIL482" s="28"/>
      <c r="IIM482" s="28"/>
      <c r="IIN482" s="28"/>
      <c r="IIO482" s="28"/>
      <c r="IIP482" s="28"/>
      <c r="IIQ482" s="28"/>
      <c r="IIR482" s="28"/>
      <c r="IIS482" s="28"/>
      <c r="IIT482" s="28"/>
      <c r="IIU482" s="28"/>
      <c r="IIV482" s="28"/>
      <c r="IIW482" s="28"/>
      <c r="IIX482" s="28"/>
      <c r="IIY482" s="28"/>
      <c r="IIZ482" s="28"/>
      <c r="IJA482" s="28"/>
      <c r="IJB482" s="28"/>
      <c r="IJC482" s="28"/>
      <c r="IJD482" s="28"/>
      <c r="IJE482" s="28"/>
      <c r="IJF482" s="28"/>
      <c r="IJG482" s="28"/>
      <c r="IJH482" s="28"/>
      <c r="IJI482" s="28"/>
      <c r="IJJ482" s="28"/>
      <c r="IJK482" s="28"/>
      <c r="IJL482" s="28"/>
      <c r="IJM482" s="28"/>
      <c r="IJN482" s="28"/>
      <c r="IJO482" s="28"/>
      <c r="IJP482" s="28"/>
      <c r="IJQ482" s="28"/>
      <c r="IJR482" s="28"/>
      <c r="IJS482" s="28"/>
      <c r="IJT482" s="28"/>
      <c r="IJU482" s="28"/>
      <c r="IJV482" s="28"/>
      <c r="IJW482" s="28"/>
      <c r="IJX482" s="28"/>
      <c r="IJY482" s="28"/>
      <c r="IJZ482" s="28"/>
      <c r="IKA482" s="28"/>
      <c r="IKB482" s="28"/>
      <c r="IKC482" s="28"/>
      <c r="IKD482" s="28"/>
      <c r="IKE482" s="28"/>
      <c r="IKF482" s="28"/>
      <c r="IKG482" s="28"/>
      <c r="IKH482" s="28"/>
      <c r="IKI482" s="28"/>
      <c r="IKJ482" s="28"/>
      <c r="IKK482" s="28"/>
      <c r="IKL482" s="28"/>
      <c r="IKM482" s="28"/>
      <c r="IKN482" s="28"/>
      <c r="IKO482" s="28"/>
      <c r="IKP482" s="28"/>
      <c r="IKQ482" s="28"/>
      <c r="IKR482" s="28"/>
      <c r="IKS482" s="28"/>
      <c r="IKT482" s="28"/>
      <c r="IKU482" s="28"/>
      <c r="IKV482" s="28"/>
      <c r="IKW482" s="28"/>
      <c r="IKX482" s="28"/>
      <c r="IKY482" s="28"/>
      <c r="IKZ482" s="28"/>
      <c r="ILA482" s="28"/>
      <c r="ILB482" s="28"/>
      <c r="ILC482" s="28"/>
      <c r="ILD482" s="28"/>
      <c r="ILE482" s="28"/>
      <c r="ILF482" s="28"/>
      <c r="ILG482" s="28"/>
      <c r="ILH482" s="28"/>
      <c r="ILI482" s="28"/>
      <c r="ILJ482" s="28"/>
      <c r="ILK482" s="28"/>
      <c r="ILL482" s="28"/>
      <c r="ILM482" s="28"/>
      <c r="ILN482" s="28"/>
      <c r="ILO482" s="28"/>
      <c r="ILP482" s="28"/>
      <c r="ILQ482" s="28"/>
      <c r="ILR482" s="28"/>
      <c r="ILS482" s="28"/>
      <c r="ILT482" s="28"/>
      <c r="ILU482" s="28"/>
      <c r="ILV482" s="28"/>
      <c r="ILW482" s="28"/>
      <c r="ILX482" s="28"/>
      <c r="ILY482" s="28"/>
      <c r="ILZ482" s="28"/>
      <c r="IMA482" s="28"/>
      <c r="IMB482" s="28"/>
      <c r="IMC482" s="28"/>
      <c r="IMD482" s="28"/>
      <c r="IME482" s="28"/>
      <c r="IMF482" s="28"/>
      <c r="IMG482" s="28"/>
      <c r="IMH482" s="28"/>
      <c r="IMI482" s="28"/>
      <c r="IMJ482" s="28"/>
      <c r="IMK482" s="28"/>
      <c r="IML482" s="28"/>
      <c r="IMM482" s="28"/>
      <c r="IMN482" s="28"/>
      <c r="IMO482" s="28"/>
      <c r="IMP482" s="28"/>
      <c r="IMQ482" s="28"/>
      <c r="IMR482" s="28"/>
      <c r="IMS482" s="28"/>
      <c r="IMT482" s="28"/>
      <c r="IMU482" s="28"/>
      <c r="IMV482" s="28"/>
      <c r="IMW482" s="28"/>
      <c r="IMX482" s="28"/>
      <c r="IMY482" s="28"/>
      <c r="IMZ482" s="28"/>
      <c r="INA482" s="28"/>
      <c r="INB482" s="28"/>
      <c r="INC482" s="28"/>
      <c r="IND482" s="28"/>
      <c r="INE482" s="28"/>
      <c r="INF482" s="28"/>
      <c r="ING482" s="28"/>
      <c r="INH482" s="28"/>
      <c r="INI482" s="28"/>
      <c r="INJ482" s="28"/>
      <c r="INK482" s="28"/>
      <c r="INL482" s="28"/>
      <c r="INM482" s="28"/>
      <c r="INN482" s="28"/>
      <c r="INO482" s="28"/>
      <c r="INP482" s="28"/>
      <c r="INQ482" s="28"/>
      <c r="INR482" s="28"/>
      <c r="INS482" s="28"/>
      <c r="INT482" s="28"/>
      <c r="INU482" s="28"/>
      <c r="INV482" s="28"/>
      <c r="INW482" s="28"/>
      <c r="INX482" s="28"/>
      <c r="INY482" s="28"/>
      <c r="INZ482" s="28"/>
      <c r="IOA482" s="28"/>
      <c r="IOB482" s="28"/>
      <c r="IOC482" s="28"/>
      <c r="IOD482" s="28"/>
      <c r="IOE482" s="28"/>
      <c r="IOF482" s="28"/>
      <c r="IOG482" s="28"/>
      <c r="IOH482" s="28"/>
      <c r="IOI482" s="28"/>
      <c r="IOJ482" s="28"/>
      <c r="IOK482" s="28"/>
      <c r="IOL482" s="28"/>
      <c r="IOM482" s="28"/>
      <c r="ION482" s="28"/>
      <c r="IOO482" s="28"/>
      <c r="IOP482" s="28"/>
      <c r="IOQ482" s="28"/>
      <c r="IOR482" s="28"/>
      <c r="IOS482" s="28"/>
      <c r="IOT482" s="28"/>
      <c r="IOU482" s="28"/>
      <c r="IOV482" s="28"/>
      <c r="IOW482" s="28"/>
      <c r="IOX482" s="28"/>
      <c r="IOY482" s="28"/>
      <c r="IOZ482" s="28"/>
      <c r="IPA482" s="28"/>
      <c r="IPB482" s="28"/>
      <c r="IPC482" s="28"/>
      <c r="IPD482" s="28"/>
      <c r="IPE482" s="28"/>
      <c r="IPF482" s="28"/>
      <c r="IPG482" s="28"/>
      <c r="IPH482" s="28"/>
      <c r="IPI482" s="28"/>
      <c r="IPJ482" s="28"/>
      <c r="IPK482" s="28"/>
      <c r="IPL482" s="28"/>
      <c r="IPM482" s="28"/>
      <c r="IPN482" s="28"/>
      <c r="IPO482" s="28"/>
      <c r="IPP482" s="28"/>
      <c r="IPQ482" s="28"/>
      <c r="IPR482" s="28"/>
      <c r="IPS482" s="28"/>
      <c r="IPT482" s="28"/>
      <c r="IPU482" s="28"/>
      <c r="IPV482" s="28"/>
      <c r="IPW482" s="28"/>
      <c r="IPX482" s="28"/>
      <c r="IPY482" s="28"/>
      <c r="IPZ482" s="28"/>
      <c r="IQA482" s="28"/>
      <c r="IQB482" s="28"/>
      <c r="IQC482" s="28"/>
      <c r="IQD482" s="28"/>
      <c r="IQE482" s="28"/>
      <c r="IQF482" s="28"/>
      <c r="IQG482" s="28"/>
      <c r="IQH482" s="28"/>
      <c r="IQI482" s="28"/>
      <c r="IQJ482" s="28"/>
      <c r="IQK482" s="28"/>
      <c r="IQL482" s="28"/>
      <c r="IQM482" s="28"/>
      <c r="IQN482" s="28"/>
      <c r="IQO482" s="28"/>
      <c r="IQP482" s="28"/>
      <c r="IQQ482" s="28"/>
      <c r="IQR482" s="28"/>
      <c r="IQS482" s="28"/>
      <c r="IQT482" s="28"/>
      <c r="IQU482" s="28"/>
      <c r="IQV482" s="28"/>
      <c r="IQW482" s="28"/>
      <c r="IQX482" s="28"/>
      <c r="IQY482" s="28"/>
      <c r="IQZ482" s="28"/>
      <c r="IRA482" s="28"/>
      <c r="IRB482" s="28"/>
      <c r="IRC482" s="28"/>
      <c r="IRD482" s="28"/>
      <c r="IRE482" s="28"/>
      <c r="IRF482" s="28"/>
      <c r="IRG482" s="28"/>
      <c r="IRH482" s="28"/>
      <c r="IRI482" s="28"/>
      <c r="IRJ482" s="28"/>
      <c r="IRK482" s="28"/>
      <c r="IRL482" s="28"/>
      <c r="IRM482" s="28"/>
      <c r="IRN482" s="28"/>
      <c r="IRO482" s="28"/>
      <c r="IRP482" s="28"/>
      <c r="IRQ482" s="28"/>
      <c r="IRR482" s="28"/>
      <c r="IRS482" s="28"/>
      <c r="IRT482" s="28"/>
      <c r="IRU482" s="28"/>
      <c r="IRV482" s="28"/>
      <c r="IRW482" s="28"/>
      <c r="IRX482" s="28"/>
      <c r="IRY482" s="28"/>
      <c r="IRZ482" s="28"/>
      <c r="ISA482" s="28"/>
      <c r="ISB482" s="28"/>
      <c r="ISC482" s="28"/>
      <c r="ISD482" s="28"/>
      <c r="ISE482" s="28"/>
      <c r="ISF482" s="28"/>
      <c r="ISG482" s="28"/>
      <c r="ISH482" s="28"/>
      <c r="ISI482" s="28"/>
      <c r="ISJ482" s="28"/>
      <c r="ISK482" s="28"/>
      <c r="ISL482" s="28"/>
      <c r="ISM482" s="28"/>
      <c r="ISN482" s="28"/>
      <c r="ISO482" s="28"/>
      <c r="ISP482" s="28"/>
      <c r="ISQ482" s="28"/>
      <c r="ISR482" s="28"/>
      <c r="ISS482" s="28"/>
      <c r="IST482" s="28"/>
      <c r="ISU482" s="28"/>
      <c r="ISV482" s="28"/>
      <c r="ISW482" s="28"/>
      <c r="ISX482" s="28"/>
      <c r="ISY482" s="28"/>
      <c r="ISZ482" s="28"/>
      <c r="ITA482" s="28"/>
      <c r="ITB482" s="28"/>
      <c r="ITC482" s="28"/>
      <c r="ITD482" s="28"/>
      <c r="ITE482" s="28"/>
      <c r="ITF482" s="28"/>
      <c r="ITG482" s="28"/>
      <c r="ITH482" s="28"/>
      <c r="ITI482" s="28"/>
      <c r="ITJ482" s="28"/>
      <c r="ITK482" s="28"/>
      <c r="ITL482" s="28"/>
      <c r="ITM482" s="28"/>
      <c r="ITN482" s="28"/>
      <c r="ITO482" s="28"/>
      <c r="ITP482" s="28"/>
      <c r="ITQ482" s="28"/>
      <c r="ITR482" s="28"/>
      <c r="ITS482" s="28"/>
      <c r="ITT482" s="28"/>
      <c r="ITU482" s="28"/>
      <c r="ITV482" s="28"/>
      <c r="ITW482" s="28"/>
      <c r="ITX482" s="28"/>
      <c r="ITY482" s="28"/>
      <c r="ITZ482" s="28"/>
      <c r="IUA482" s="28"/>
      <c r="IUB482" s="28"/>
      <c r="IUC482" s="28"/>
      <c r="IUD482" s="28"/>
      <c r="IUE482" s="28"/>
      <c r="IUF482" s="28"/>
      <c r="IUG482" s="28"/>
      <c r="IUH482" s="28"/>
      <c r="IUI482" s="28"/>
      <c r="IUJ482" s="28"/>
      <c r="IUK482" s="28"/>
      <c r="IUL482" s="28"/>
      <c r="IUM482" s="28"/>
      <c r="IUN482" s="28"/>
      <c r="IUO482" s="28"/>
      <c r="IUP482" s="28"/>
      <c r="IUQ482" s="28"/>
      <c r="IUR482" s="28"/>
      <c r="IUS482" s="28"/>
      <c r="IUT482" s="28"/>
      <c r="IUU482" s="28"/>
      <c r="IUV482" s="28"/>
      <c r="IUW482" s="28"/>
      <c r="IUX482" s="28"/>
      <c r="IUY482" s="28"/>
      <c r="IUZ482" s="28"/>
      <c r="IVA482" s="28"/>
      <c r="IVB482" s="28"/>
      <c r="IVC482" s="28"/>
      <c r="IVD482" s="28"/>
      <c r="IVE482" s="28"/>
      <c r="IVF482" s="28"/>
      <c r="IVG482" s="28"/>
      <c r="IVH482" s="28"/>
      <c r="IVI482" s="28"/>
      <c r="IVJ482" s="28"/>
      <c r="IVK482" s="28"/>
      <c r="IVL482" s="28"/>
      <c r="IVM482" s="28"/>
      <c r="IVN482" s="28"/>
      <c r="IVO482" s="28"/>
      <c r="IVP482" s="28"/>
      <c r="IVQ482" s="28"/>
      <c r="IVR482" s="28"/>
      <c r="IVS482" s="28"/>
      <c r="IVT482" s="28"/>
      <c r="IVU482" s="28"/>
      <c r="IVV482" s="28"/>
      <c r="IVW482" s="28"/>
      <c r="IVX482" s="28"/>
      <c r="IVY482" s="28"/>
      <c r="IVZ482" s="28"/>
      <c r="IWA482" s="28"/>
      <c r="IWB482" s="28"/>
      <c r="IWC482" s="28"/>
      <c r="IWD482" s="28"/>
      <c r="IWE482" s="28"/>
      <c r="IWF482" s="28"/>
      <c r="IWG482" s="28"/>
      <c r="IWH482" s="28"/>
      <c r="IWI482" s="28"/>
      <c r="IWJ482" s="28"/>
      <c r="IWK482" s="28"/>
      <c r="IWL482" s="28"/>
      <c r="IWM482" s="28"/>
      <c r="IWN482" s="28"/>
      <c r="IWO482" s="28"/>
      <c r="IWP482" s="28"/>
      <c r="IWQ482" s="28"/>
      <c r="IWR482" s="28"/>
      <c r="IWS482" s="28"/>
      <c r="IWT482" s="28"/>
      <c r="IWU482" s="28"/>
      <c r="IWV482" s="28"/>
      <c r="IWW482" s="28"/>
      <c r="IWX482" s="28"/>
      <c r="IWY482" s="28"/>
      <c r="IWZ482" s="28"/>
      <c r="IXA482" s="28"/>
      <c r="IXB482" s="28"/>
      <c r="IXC482" s="28"/>
      <c r="IXD482" s="28"/>
      <c r="IXE482" s="28"/>
      <c r="IXF482" s="28"/>
      <c r="IXG482" s="28"/>
      <c r="IXH482" s="28"/>
      <c r="IXI482" s="28"/>
      <c r="IXJ482" s="28"/>
      <c r="IXK482" s="28"/>
      <c r="IXL482" s="28"/>
      <c r="IXM482" s="28"/>
      <c r="IXN482" s="28"/>
      <c r="IXO482" s="28"/>
      <c r="IXP482" s="28"/>
      <c r="IXQ482" s="28"/>
      <c r="IXR482" s="28"/>
      <c r="IXS482" s="28"/>
      <c r="IXT482" s="28"/>
      <c r="IXU482" s="28"/>
      <c r="IXV482" s="28"/>
      <c r="IXW482" s="28"/>
      <c r="IXX482" s="28"/>
      <c r="IXY482" s="28"/>
      <c r="IXZ482" s="28"/>
      <c r="IYA482" s="28"/>
      <c r="IYB482" s="28"/>
      <c r="IYC482" s="28"/>
      <c r="IYD482" s="28"/>
      <c r="IYE482" s="28"/>
      <c r="IYF482" s="28"/>
      <c r="IYG482" s="28"/>
      <c r="IYH482" s="28"/>
      <c r="IYI482" s="28"/>
      <c r="IYJ482" s="28"/>
      <c r="IYK482" s="28"/>
      <c r="IYL482" s="28"/>
      <c r="IYM482" s="28"/>
      <c r="IYN482" s="28"/>
      <c r="IYO482" s="28"/>
      <c r="IYP482" s="28"/>
      <c r="IYQ482" s="28"/>
      <c r="IYR482" s="28"/>
      <c r="IYS482" s="28"/>
      <c r="IYT482" s="28"/>
      <c r="IYU482" s="28"/>
      <c r="IYV482" s="28"/>
      <c r="IYW482" s="28"/>
      <c r="IYX482" s="28"/>
      <c r="IYY482" s="28"/>
      <c r="IYZ482" s="28"/>
      <c r="IZA482" s="28"/>
      <c r="IZB482" s="28"/>
      <c r="IZC482" s="28"/>
      <c r="IZD482" s="28"/>
      <c r="IZE482" s="28"/>
      <c r="IZF482" s="28"/>
      <c r="IZG482" s="28"/>
      <c r="IZH482" s="28"/>
      <c r="IZI482" s="28"/>
      <c r="IZJ482" s="28"/>
      <c r="IZK482" s="28"/>
      <c r="IZL482" s="28"/>
      <c r="IZM482" s="28"/>
      <c r="IZN482" s="28"/>
      <c r="IZO482" s="28"/>
      <c r="IZP482" s="28"/>
      <c r="IZQ482" s="28"/>
      <c r="IZR482" s="28"/>
      <c r="IZS482" s="28"/>
      <c r="IZT482" s="28"/>
      <c r="IZU482" s="28"/>
      <c r="IZV482" s="28"/>
      <c r="IZW482" s="28"/>
      <c r="IZX482" s="28"/>
      <c r="IZY482" s="28"/>
      <c r="IZZ482" s="28"/>
      <c r="JAA482" s="28"/>
      <c r="JAB482" s="28"/>
      <c r="JAC482" s="28"/>
      <c r="JAD482" s="28"/>
      <c r="JAE482" s="28"/>
      <c r="JAF482" s="28"/>
      <c r="JAG482" s="28"/>
      <c r="JAH482" s="28"/>
      <c r="JAI482" s="28"/>
      <c r="JAJ482" s="28"/>
      <c r="JAK482" s="28"/>
      <c r="JAL482" s="28"/>
      <c r="JAM482" s="28"/>
      <c r="JAN482" s="28"/>
      <c r="JAO482" s="28"/>
      <c r="JAP482" s="28"/>
      <c r="JAQ482" s="28"/>
      <c r="JAR482" s="28"/>
      <c r="JAS482" s="28"/>
      <c r="JAT482" s="28"/>
      <c r="JAU482" s="28"/>
      <c r="JAV482" s="28"/>
      <c r="JAW482" s="28"/>
      <c r="JAX482" s="28"/>
      <c r="JAY482" s="28"/>
      <c r="JAZ482" s="28"/>
      <c r="JBA482" s="28"/>
      <c r="JBB482" s="28"/>
      <c r="JBC482" s="28"/>
      <c r="JBD482" s="28"/>
      <c r="JBE482" s="28"/>
      <c r="JBF482" s="28"/>
      <c r="JBG482" s="28"/>
      <c r="JBH482" s="28"/>
      <c r="JBI482" s="28"/>
      <c r="JBJ482" s="28"/>
      <c r="JBK482" s="28"/>
      <c r="JBL482" s="28"/>
      <c r="JBM482" s="28"/>
      <c r="JBN482" s="28"/>
      <c r="JBO482" s="28"/>
      <c r="JBP482" s="28"/>
      <c r="JBQ482" s="28"/>
      <c r="JBR482" s="28"/>
      <c r="JBS482" s="28"/>
      <c r="JBT482" s="28"/>
      <c r="JBU482" s="28"/>
      <c r="JBV482" s="28"/>
      <c r="JBW482" s="28"/>
      <c r="JBX482" s="28"/>
      <c r="JBY482" s="28"/>
      <c r="JBZ482" s="28"/>
      <c r="JCA482" s="28"/>
      <c r="JCB482" s="28"/>
      <c r="JCC482" s="28"/>
      <c r="JCD482" s="28"/>
      <c r="JCE482" s="28"/>
      <c r="JCF482" s="28"/>
      <c r="JCG482" s="28"/>
      <c r="JCH482" s="28"/>
      <c r="JCI482" s="28"/>
      <c r="JCJ482" s="28"/>
      <c r="JCK482" s="28"/>
      <c r="JCL482" s="28"/>
      <c r="JCM482" s="28"/>
      <c r="JCN482" s="28"/>
      <c r="JCO482" s="28"/>
      <c r="JCP482" s="28"/>
      <c r="JCQ482" s="28"/>
      <c r="JCR482" s="28"/>
      <c r="JCS482" s="28"/>
      <c r="JCT482" s="28"/>
      <c r="JCU482" s="28"/>
      <c r="JCV482" s="28"/>
      <c r="JCW482" s="28"/>
      <c r="JCX482" s="28"/>
      <c r="JCY482" s="28"/>
      <c r="JCZ482" s="28"/>
      <c r="JDA482" s="28"/>
      <c r="JDB482" s="28"/>
      <c r="JDC482" s="28"/>
      <c r="JDD482" s="28"/>
      <c r="JDE482" s="28"/>
      <c r="JDF482" s="28"/>
      <c r="JDG482" s="28"/>
      <c r="JDH482" s="28"/>
      <c r="JDI482" s="28"/>
      <c r="JDJ482" s="28"/>
      <c r="JDK482" s="28"/>
      <c r="JDL482" s="28"/>
      <c r="JDM482" s="28"/>
      <c r="JDN482" s="28"/>
      <c r="JDO482" s="28"/>
      <c r="JDP482" s="28"/>
      <c r="JDQ482" s="28"/>
      <c r="JDR482" s="28"/>
      <c r="JDS482" s="28"/>
      <c r="JDT482" s="28"/>
      <c r="JDU482" s="28"/>
      <c r="JDV482" s="28"/>
      <c r="JDW482" s="28"/>
      <c r="JDX482" s="28"/>
      <c r="JDY482" s="28"/>
      <c r="JDZ482" s="28"/>
      <c r="JEA482" s="28"/>
      <c r="JEB482" s="28"/>
      <c r="JEC482" s="28"/>
      <c r="JED482" s="28"/>
      <c r="JEE482" s="28"/>
      <c r="JEF482" s="28"/>
      <c r="JEG482" s="28"/>
      <c r="JEH482" s="28"/>
      <c r="JEI482" s="28"/>
      <c r="JEJ482" s="28"/>
      <c r="JEK482" s="28"/>
      <c r="JEL482" s="28"/>
      <c r="JEM482" s="28"/>
      <c r="JEN482" s="28"/>
      <c r="JEO482" s="28"/>
      <c r="JEP482" s="28"/>
      <c r="JEQ482" s="28"/>
      <c r="JER482" s="28"/>
      <c r="JES482" s="28"/>
      <c r="JET482" s="28"/>
      <c r="JEU482" s="28"/>
      <c r="JEV482" s="28"/>
      <c r="JEW482" s="28"/>
      <c r="JEX482" s="28"/>
      <c r="JEY482" s="28"/>
      <c r="JEZ482" s="28"/>
      <c r="JFA482" s="28"/>
      <c r="JFB482" s="28"/>
      <c r="JFC482" s="28"/>
      <c r="JFD482" s="28"/>
      <c r="JFE482" s="28"/>
      <c r="JFF482" s="28"/>
      <c r="JFG482" s="28"/>
      <c r="JFH482" s="28"/>
      <c r="JFI482" s="28"/>
      <c r="JFJ482" s="28"/>
      <c r="JFK482" s="28"/>
      <c r="JFL482" s="28"/>
      <c r="JFM482" s="28"/>
      <c r="JFN482" s="28"/>
      <c r="JFO482" s="28"/>
      <c r="JFP482" s="28"/>
      <c r="JFQ482" s="28"/>
      <c r="JFR482" s="28"/>
      <c r="JFS482" s="28"/>
      <c r="JFT482" s="28"/>
      <c r="JFU482" s="28"/>
      <c r="JFV482" s="28"/>
      <c r="JFW482" s="28"/>
      <c r="JFX482" s="28"/>
      <c r="JFY482" s="28"/>
      <c r="JFZ482" s="28"/>
      <c r="JGA482" s="28"/>
      <c r="JGB482" s="28"/>
      <c r="JGC482" s="28"/>
      <c r="JGD482" s="28"/>
      <c r="JGE482" s="28"/>
      <c r="JGF482" s="28"/>
      <c r="JGG482" s="28"/>
      <c r="JGH482" s="28"/>
      <c r="JGI482" s="28"/>
      <c r="JGJ482" s="28"/>
      <c r="JGK482" s="28"/>
      <c r="JGL482" s="28"/>
      <c r="JGM482" s="28"/>
      <c r="JGN482" s="28"/>
      <c r="JGO482" s="28"/>
      <c r="JGP482" s="28"/>
      <c r="JGQ482" s="28"/>
      <c r="JGR482" s="28"/>
      <c r="JGS482" s="28"/>
      <c r="JGT482" s="28"/>
      <c r="JGU482" s="28"/>
      <c r="JGV482" s="28"/>
      <c r="JGW482" s="28"/>
      <c r="JGX482" s="28"/>
      <c r="JGY482" s="28"/>
      <c r="JGZ482" s="28"/>
      <c r="JHA482" s="28"/>
      <c r="JHB482" s="28"/>
      <c r="JHC482" s="28"/>
      <c r="JHD482" s="28"/>
      <c r="JHE482" s="28"/>
      <c r="JHF482" s="28"/>
      <c r="JHG482" s="28"/>
      <c r="JHH482" s="28"/>
      <c r="JHI482" s="28"/>
      <c r="JHJ482" s="28"/>
      <c r="JHK482" s="28"/>
      <c r="JHL482" s="28"/>
      <c r="JHM482" s="28"/>
      <c r="JHN482" s="28"/>
      <c r="JHO482" s="28"/>
      <c r="JHP482" s="28"/>
      <c r="JHQ482" s="28"/>
      <c r="JHR482" s="28"/>
      <c r="JHS482" s="28"/>
      <c r="JHT482" s="28"/>
      <c r="JHU482" s="28"/>
      <c r="JHV482" s="28"/>
      <c r="JHW482" s="28"/>
      <c r="JHX482" s="28"/>
      <c r="JHY482" s="28"/>
      <c r="JHZ482" s="28"/>
      <c r="JIA482" s="28"/>
      <c r="JIB482" s="28"/>
      <c r="JIC482" s="28"/>
      <c r="JID482" s="28"/>
      <c r="JIE482" s="28"/>
      <c r="JIF482" s="28"/>
      <c r="JIG482" s="28"/>
      <c r="JIH482" s="28"/>
      <c r="JII482" s="28"/>
      <c r="JIJ482" s="28"/>
      <c r="JIK482" s="28"/>
      <c r="JIL482" s="28"/>
      <c r="JIM482" s="28"/>
      <c r="JIN482" s="28"/>
      <c r="JIO482" s="28"/>
      <c r="JIP482" s="28"/>
      <c r="JIQ482" s="28"/>
      <c r="JIR482" s="28"/>
      <c r="JIS482" s="28"/>
      <c r="JIT482" s="28"/>
      <c r="JIU482" s="28"/>
      <c r="JIV482" s="28"/>
      <c r="JIW482" s="28"/>
      <c r="JIX482" s="28"/>
      <c r="JIY482" s="28"/>
      <c r="JIZ482" s="28"/>
      <c r="JJA482" s="28"/>
      <c r="JJB482" s="28"/>
      <c r="JJC482" s="28"/>
      <c r="JJD482" s="28"/>
      <c r="JJE482" s="28"/>
      <c r="JJF482" s="28"/>
      <c r="JJG482" s="28"/>
      <c r="JJH482" s="28"/>
      <c r="JJI482" s="28"/>
      <c r="JJJ482" s="28"/>
      <c r="JJK482" s="28"/>
      <c r="JJL482" s="28"/>
      <c r="JJM482" s="28"/>
      <c r="JJN482" s="28"/>
      <c r="JJO482" s="28"/>
      <c r="JJP482" s="28"/>
      <c r="JJQ482" s="28"/>
      <c r="JJR482" s="28"/>
      <c r="JJS482" s="28"/>
      <c r="JJT482" s="28"/>
      <c r="JJU482" s="28"/>
      <c r="JJV482" s="28"/>
      <c r="JJW482" s="28"/>
      <c r="JJX482" s="28"/>
      <c r="JJY482" s="28"/>
      <c r="JJZ482" s="28"/>
      <c r="JKA482" s="28"/>
      <c r="JKB482" s="28"/>
      <c r="JKC482" s="28"/>
      <c r="JKD482" s="28"/>
      <c r="JKE482" s="28"/>
      <c r="JKF482" s="28"/>
      <c r="JKG482" s="28"/>
      <c r="JKH482" s="28"/>
      <c r="JKI482" s="28"/>
      <c r="JKJ482" s="28"/>
      <c r="JKK482" s="28"/>
      <c r="JKL482" s="28"/>
      <c r="JKM482" s="28"/>
      <c r="JKN482" s="28"/>
      <c r="JKO482" s="28"/>
      <c r="JKP482" s="28"/>
      <c r="JKQ482" s="28"/>
      <c r="JKR482" s="28"/>
      <c r="JKS482" s="28"/>
      <c r="JKT482" s="28"/>
      <c r="JKU482" s="28"/>
      <c r="JKV482" s="28"/>
      <c r="JKW482" s="28"/>
      <c r="JKX482" s="28"/>
      <c r="JKY482" s="28"/>
      <c r="JKZ482" s="28"/>
      <c r="JLA482" s="28"/>
      <c r="JLB482" s="28"/>
      <c r="JLC482" s="28"/>
      <c r="JLD482" s="28"/>
      <c r="JLE482" s="28"/>
      <c r="JLF482" s="28"/>
      <c r="JLG482" s="28"/>
      <c r="JLH482" s="28"/>
      <c r="JLI482" s="28"/>
      <c r="JLJ482" s="28"/>
      <c r="JLK482" s="28"/>
      <c r="JLL482" s="28"/>
      <c r="JLM482" s="28"/>
      <c r="JLN482" s="28"/>
      <c r="JLO482" s="28"/>
      <c r="JLP482" s="28"/>
      <c r="JLQ482" s="28"/>
      <c r="JLR482" s="28"/>
      <c r="JLS482" s="28"/>
      <c r="JLT482" s="28"/>
      <c r="JLU482" s="28"/>
      <c r="JLV482" s="28"/>
      <c r="JLW482" s="28"/>
      <c r="JLX482" s="28"/>
      <c r="JLY482" s="28"/>
      <c r="JLZ482" s="28"/>
      <c r="JMA482" s="28"/>
      <c r="JMB482" s="28"/>
      <c r="JMC482" s="28"/>
      <c r="JMD482" s="28"/>
      <c r="JME482" s="28"/>
      <c r="JMF482" s="28"/>
      <c r="JMG482" s="28"/>
      <c r="JMH482" s="28"/>
      <c r="JMI482" s="28"/>
      <c r="JMJ482" s="28"/>
      <c r="JMK482" s="28"/>
      <c r="JML482" s="28"/>
      <c r="JMM482" s="28"/>
      <c r="JMN482" s="28"/>
      <c r="JMO482" s="28"/>
      <c r="JMP482" s="28"/>
      <c r="JMQ482" s="28"/>
      <c r="JMR482" s="28"/>
      <c r="JMS482" s="28"/>
      <c r="JMT482" s="28"/>
      <c r="JMU482" s="28"/>
      <c r="JMV482" s="28"/>
      <c r="JMW482" s="28"/>
      <c r="JMX482" s="28"/>
      <c r="JMY482" s="28"/>
      <c r="JMZ482" s="28"/>
      <c r="JNA482" s="28"/>
      <c r="JNB482" s="28"/>
      <c r="JNC482" s="28"/>
      <c r="JND482" s="28"/>
      <c r="JNE482" s="28"/>
      <c r="JNF482" s="28"/>
      <c r="JNG482" s="28"/>
      <c r="JNH482" s="28"/>
      <c r="JNI482" s="28"/>
      <c r="JNJ482" s="28"/>
      <c r="JNK482" s="28"/>
      <c r="JNL482" s="28"/>
      <c r="JNM482" s="28"/>
      <c r="JNN482" s="28"/>
      <c r="JNO482" s="28"/>
      <c r="JNP482" s="28"/>
      <c r="JNQ482" s="28"/>
      <c r="JNR482" s="28"/>
      <c r="JNS482" s="28"/>
      <c r="JNT482" s="28"/>
      <c r="JNU482" s="28"/>
      <c r="JNV482" s="28"/>
      <c r="JNW482" s="28"/>
      <c r="JNX482" s="28"/>
      <c r="JNY482" s="28"/>
      <c r="JNZ482" s="28"/>
      <c r="JOA482" s="28"/>
      <c r="JOB482" s="28"/>
      <c r="JOC482" s="28"/>
      <c r="JOD482" s="28"/>
      <c r="JOE482" s="28"/>
      <c r="JOF482" s="28"/>
      <c r="JOG482" s="28"/>
      <c r="JOH482" s="28"/>
      <c r="JOI482" s="28"/>
      <c r="JOJ482" s="28"/>
      <c r="JOK482" s="28"/>
      <c r="JOL482" s="28"/>
      <c r="JOM482" s="28"/>
      <c r="JON482" s="28"/>
      <c r="JOO482" s="28"/>
      <c r="JOP482" s="28"/>
      <c r="JOQ482" s="28"/>
      <c r="JOR482" s="28"/>
      <c r="JOS482" s="28"/>
      <c r="JOT482" s="28"/>
      <c r="JOU482" s="28"/>
      <c r="JOV482" s="28"/>
      <c r="JOW482" s="28"/>
      <c r="JOX482" s="28"/>
      <c r="JOY482" s="28"/>
      <c r="JOZ482" s="28"/>
      <c r="JPA482" s="28"/>
      <c r="JPB482" s="28"/>
      <c r="JPC482" s="28"/>
      <c r="JPD482" s="28"/>
      <c r="JPE482" s="28"/>
      <c r="JPF482" s="28"/>
      <c r="JPG482" s="28"/>
      <c r="JPH482" s="28"/>
      <c r="JPI482" s="28"/>
      <c r="JPJ482" s="28"/>
      <c r="JPK482" s="28"/>
      <c r="JPL482" s="28"/>
      <c r="JPM482" s="28"/>
      <c r="JPN482" s="28"/>
      <c r="JPO482" s="28"/>
      <c r="JPP482" s="28"/>
      <c r="JPQ482" s="28"/>
      <c r="JPR482" s="28"/>
      <c r="JPS482" s="28"/>
      <c r="JPT482" s="28"/>
      <c r="JPU482" s="28"/>
      <c r="JPV482" s="28"/>
      <c r="JPW482" s="28"/>
      <c r="JPX482" s="28"/>
      <c r="JPY482" s="28"/>
      <c r="JPZ482" s="28"/>
      <c r="JQA482" s="28"/>
      <c r="JQB482" s="28"/>
      <c r="JQC482" s="28"/>
      <c r="JQD482" s="28"/>
      <c r="JQE482" s="28"/>
      <c r="JQF482" s="28"/>
      <c r="JQG482" s="28"/>
      <c r="JQH482" s="28"/>
      <c r="JQI482" s="28"/>
      <c r="JQJ482" s="28"/>
      <c r="JQK482" s="28"/>
      <c r="JQL482" s="28"/>
      <c r="JQM482" s="28"/>
      <c r="JQN482" s="28"/>
      <c r="JQO482" s="28"/>
      <c r="JQP482" s="28"/>
      <c r="JQQ482" s="28"/>
      <c r="JQR482" s="28"/>
      <c r="JQS482" s="28"/>
      <c r="JQT482" s="28"/>
      <c r="JQU482" s="28"/>
      <c r="JQV482" s="28"/>
      <c r="JQW482" s="28"/>
      <c r="JQX482" s="28"/>
      <c r="JQY482" s="28"/>
      <c r="JQZ482" s="28"/>
      <c r="JRA482" s="28"/>
      <c r="JRB482" s="28"/>
      <c r="JRC482" s="28"/>
      <c r="JRD482" s="28"/>
      <c r="JRE482" s="28"/>
      <c r="JRF482" s="28"/>
      <c r="JRG482" s="28"/>
      <c r="JRH482" s="28"/>
      <c r="JRI482" s="28"/>
      <c r="JRJ482" s="28"/>
      <c r="JRK482" s="28"/>
      <c r="JRL482" s="28"/>
      <c r="JRM482" s="28"/>
      <c r="JRN482" s="28"/>
      <c r="JRO482" s="28"/>
      <c r="JRP482" s="28"/>
      <c r="JRQ482" s="28"/>
      <c r="JRR482" s="28"/>
      <c r="JRS482" s="28"/>
      <c r="JRT482" s="28"/>
      <c r="JRU482" s="28"/>
      <c r="JRV482" s="28"/>
      <c r="JRW482" s="28"/>
      <c r="JRX482" s="28"/>
      <c r="JRY482" s="28"/>
      <c r="JRZ482" s="28"/>
      <c r="JSA482" s="28"/>
      <c r="JSB482" s="28"/>
      <c r="JSC482" s="28"/>
      <c r="JSD482" s="28"/>
      <c r="JSE482" s="28"/>
      <c r="JSF482" s="28"/>
      <c r="JSG482" s="28"/>
      <c r="JSH482" s="28"/>
      <c r="JSI482" s="28"/>
      <c r="JSJ482" s="28"/>
      <c r="JSK482" s="28"/>
      <c r="JSL482" s="28"/>
      <c r="JSM482" s="28"/>
      <c r="JSN482" s="28"/>
      <c r="JSO482" s="28"/>
      <c r="JSP482" s="28"/>
      <c r="JSQ482" s="28"/>
      <c r="JSR482" s="28"/>
      <c r="JSS482" s="28"/>
      <c r="JST482" s="28"/>
      <c r="JSU482" s="28"/>
      <c r="JSV482" s="28"/>
      <c r="JSW482" s="28"/>
      <c r="JSX482" s="28"/>
      <c r="JSY482" s="28"/>
      <c r="JSZ482" s="28"/>
      <c r="JTA482" s="28"/>
      <c r="JTB482" s="28"/>
      <c r="JTC482" s="28"/>
      <c r="JTD482" s="28"/>
      <c r="JTE482" s="28"/>
      <c r="JTF482" s="28"/>
      <c r="JTG482" s="28"/>
      <c r="JTH482" s="28"/>
      <c r="JTI482" s="28"/>
      <c r="JTJ482" s="28"/>
      <c r="JTK482" s="28"/>
      <c r="JTL482" s="28"/>
      <c r="JTM482" s="28"/>
      <c r="JTN482" s="28"/>
      <c r="JTO482" s="28"/>
      <c r="JTP482" s="28"/>
      <c r="JTQ482" s="28"/>
      <c r="JTR482" s="28"/>
      <c r="JTS482" s="28"/>
      <c r="JTT482" s="28"/>
      <c r="JTU482" s="28"/>
      <c r="JTV482" s="28"/>
      <c r="JTW482" s="28"/>
      <c r="JTX482" s="28"/>
      <c r="JTY482" s="28"/>
      <c r="JTZ482" s="28"/>
      <c r="JUA482" s="28"/>
      <c r="JUB482" s="28"/>
      <c r="JUC482" s="28"/>
      <c r="JUD482" s="28"/>
      <c r="JUE482" s="28"/>
      <c r="JUF482" s="28"/>
      <c r="JUG482" s="28"/>
      <c r="JUH482" s="28"/>
      <c r="JUI482" s="28"/>
      <c r="JUJ482" s="28"/>
      <c r="JUK482" s="28"/>
      <c r="JUL482" s="28"/>
      <c r="JUM482" s="28"/>
      <c r="JUN482" s="28"/>
      <c r="JUO482" s="28"/>
      <c r="JUP482" s="28"/>
      <c r="JUQ482" s="28"/>
      <c r="JUR482" s="28"/>
      <c r="JUS482" s="28"/>
      <c r="JUT482" s="28"/>
      <c r="JUU482" s="28"/>
      <c r="JUV482" s="28"/>
      <c r="JUW482" s="28"/>
      <c r="JUX482" s="28"/>
      <c r="JUY482" s="28"/>
      <c r="JUZ482" s="28"/>
      <c r="JVA482" s="28"/>
      <c r="JVB482" s="28"/>
      <c r="JVC482" s="28"/>
      <c r="JVD482" s="28"/>
      <c r="JVE482" s="28"/>
      <c r="JVF482" s="28"/>
      <c r="JVG482" s="28"/>
      <c r="JVH482" s="28"/>
      <c r="JVI482" s="28"/>
      <c r="JVJ482" s="28"/>
      <c r="JVK482" s="28"/>
      <c r="JVL482" s="28"/>
      <c r="JVM482" s="28"/>
      <c r="JVN482" s="28"/>
      <c r="JVO482" s="28"/>
      <c r="JVP482" s="28"/>
      <c r="JVQ482" s="28"/>
      <c r="JVR482" s="28"/>
      <c r="JVS482" s="28"/>
      <c r="JVT482" s="28"/>
      <c r="JVU482" s="28"/>
      <c r="JVV482" s="28"/>
      <c r="JVW482" s="28"/>
      <c r="JVX482" s="28"/>
      <c r="JVY482" s="28"/>
      <c r="JVZ482" s="28"/>
      <c r="JWA482" s="28"/>
      <c r="JWB482" s="28"/>
      <c r="JWC482" s="28"/>
      <c r="JWD482" s="28"/>
      <c r="JWE482" s="28"/>
      <c r="JWF482" s="28"/>
      <c r="JWG482" s="28"/>
      <c r="JWH482" s="28"/>
      <c r="JWI482" s="28"/>
      <c r="JWJ482" s="28"/>
      <c r="JWK482" s="28"/>
      <c r="JWL482" s="28"/>
      <c r="JWM482" s="28"/>
      <c r="JWN482" s="28"/>
      <c r="JWO482" s="28"/>
      <c r="JWP482" s="28"/>
      <c r="JWQ482" s="28"/>
      <c r="JWR482" s="28"/>
      <c r="JWS482" s="28"/>
      <c r="JWT482" s="28"/>
      <c r="JWU482" s="28"/>
      <c r="JWV482" s="28"/>
      <c r="JWW482" s="28"/>
      <c r="JWX482" s="28"/>
      <c r="JWY482" s="28"/>
      <c r="JWZ482" s="28"/>
      <c r="JXA482" s="28"/>
      <c r="JXB482" s="28"/>
      <c r="JXC482" s="28"/>
      <c r="JXD482" s="28"/>
      <c r="JXE482" s="28"/>
      <c r="JXF482" s="28"/>
      <c r="JXG482" s="28"/>
      <c r="JXH482" s="28"/>
      <c r="JXI482" s="28"/>
      <c r="JXJ482" s="28"/>
      <c r="JXK482" s="28"/>
      <c r="JXL482" s="28"/>
      <c r="JXM482" s="28"/>
      <c r="JXN482" s="28"/>
      <c r="JXO482" s="28"/>
      <c r="JXP482" s="28"/>
      <c r="JXQ482" s="28"/>
      <c r="JXR482" s="28"/>
      <c r="JXS482" s="28"/>
      <c r="JXT482" s="28"/>
      <c r="JXU482" s="28"/>
      <c r="JXV482" s="28"/>
      <c r="JXW482" s="28"/>
      <c r="JXX482" s="28"/>
      <c r="JXY482" s="28"/>
      <c r="JXZ482" s="28"/>
      <c r="JYA482" s="28"/>
      <c r="JYB482" s="28"/>
      <c r="JYC482" s="28"/>
      <c r="JYD482" s="28"/>
      <c r="JYE482" s="28"/>
      <c r="JYF482" s="28"/>
      <c r="JYG482" s="28"/>
      <c r="JYH482" s="28"/>
      <c r="JYI482" s="28"/>
      <c r="JYJ482" s="28"/>
      <c r="JYK482" s="28"/>
      <c r="JYL482" s="28"/>
      <c r="JYM482" s="28"/>
      <c r="JYN482" s="28"/>
      <c r="JYO482" s="28"/>
      <c r="JYP482" s="28"/>
      <c r="JYQ482" s="28"/>
      <c r="JYR482" s="28"/>
      <c r="JYS482" s="28"/>
      <c r="JYT482" s="28"/>
      <c r="JYU482" s="28"/>
      <c r="JYV482" s="28"/>
      <c r="JYW482" s="28"/>
      <c r="JYX482" s="28"/>
      <c r="JYY482" s="28"/>
      <c r="JYZ482" s="28"/>
      <c r="JZA482" s="28"/>
      <c r="JZB482" s="28"/>
      <c r="JZC482" s="28"/>
      <c r="JZD482" s="28"/>
      <c r="JZE482" s="28"/>
      <c r="JZF482" s="28"/>
      <c r="JZG482" s="28"/>
      <c r="JZH482" s="28"/>
      <c r="JZI482" s="28"/>
      <c r="JZJ482" s="28"/>
      <c r="JZK482" s="28"/>
      <c r="JZL482" s="28"/>
      <c r="JZM482" s="28"/>
      <c r="JZN482" s="28"/>
      <c r="JZO482" s="28"/>
      <c r="JZP482" s="28"/>
      <c r="JZQ482" s="28"/>
      <c r="JZR482" s="28"/>
      <c r="JZS482" s="28"/>
      <c r="JZT482" s="28"/>
      <c r="JZU482" s="28"/>
      <c r="JZV482" s="28"/>
      <c r="JZW482" s="28"/>
      <c r="JZX482" s="28"/>
      <c r="JZY482" s="28"/>
      <c r="JZZ482" s="28"/>
      <c r="KAA482" s="28"/>
      <c r="KAB482" s="28"/>
      <c r="KAC482" s="28"/>
      <c r="KAD482" s="28"/>
      <c r="KAE482" s="28"/>
      <c r="KAF482" s="28"/>
      <c r="KAG482" s="28"/>
      <c r="KAH482" s="28"/>
      <c r="KAI482" s="28"/>
      <c r="KAJ482" s="28"/>
      <c r="KAK482" s="28"/>
      <c r="KAL482" s="28"/>
      <c r="KAM482" s="28"/>
      <c r="KAN482" s="28"/>
      <c r="KAO482" s="28"/>
      <c r="KAP482" s="28"/>
      <c r="KAQ482" s="28"/>
      <c r="KAR482" s="28"/>
      <c r="KAS482" s="28"/>
      <c r="KAT482" s="28"/>
      <c r="KAU482" s="28"/>
      <c r="KAV482" s="28"/>
      <c r="KAW482" s="28"/>
      <c r="KAX482" s="28"/>
      <c r="KAY482" s="28"/>
      <c r="KAZ482" s="28"/>
      <c r="KBA482" s="28"/>
      <c r="KBB482" s="28"/>
      <c r="KBC482" s="28"/>
      <c r="KBD482" s="28"/>
      <c r="KBE482" s="28"/>
      <c r="KBF482" s="28"/>
      <c r="KBG482" s="28"/>
      <c r="KBH482" s="28"/>
      <c r="KBI482" s="28"/>
      <c r="KBJ482" s="28"/>
      <c r="KBK482" s="28"/>
      <c r="KBL482" s="28"/>
      <c r="KBM482" s="28"/>
      <c r="KBN482" s="28"/>
      <c r="KBO482" s="28"/>
      <c r="KBP482" s="28"/>
      <c r="KBQ482" s="28"/>
      <c r="KBR482" s="28"/>
      <c r="KBS482" s="28"/>
      <c r="KBT482" s="28"/>
      <c r="KBU482" s="28"/>
      <c r="KBV482" s="28"/>
      <c r="KBW482" s="28"/>
      <c r="KBX482" s="28"/>
      <c r="KBY482" s="28"/>
      <c r="KBZ482" s="28"/>
      <c r="KCA482" s="28"/>
      <c r="KCB482" s="28"/>
      <c r="KCC482" s="28"/>
      <c r="KCD482" s="28"/>
      <c r="KCE482" s="28"/>
      <c r="KCF482" s="28"/>
      <c r="KCG482" s="28"/>
      <c r="KCH482" s="28"/>
      <c r="KCI482" s="28"/>
      <c r="KCJ482" s="28"/>
      <c r="KCK482" s="28"/>
      <c r="KCL482" s="28"/>
      <c r="KCM482" s="28"/>
      <c r="KCN482" s="28"/>
      <c r="KCO482" s="28"/>
      <c r="KCP482" s="28"/>
      <c r="KCQ482" s="28"/>
      <c r="KCR482" s="28"/>
      <c r="KCS482" s="28"/>
      <c r="KCT482" s="28"/>
      <c r="KCU482" s="28"/>
      <c r="KCV482" s="28"/>
      <c r="KCW482" s="28"/>
      <c r="KCX482" s="28"/>
      <c r="KCY482" s="28"/>
      <c r="KCZ482" s="28"/>
      <c r="KDA482" s="28"/>
      <c r="KDB482" s="28"/>
      <c r="KDC482" s="28"/>
      <c r="KDD482" s="28"/>
      <c r="KDE482" s="28"/>
      <c r="KDF482" s="28"/>
      <c r="KDG482" s="28"/>
      <c r="KDH482" s="28"/>
      <c r="KDI482" s="28"/>
      <c r="KDJ482" s="28"/>
      <c r="KDK482" s="28"/>
      <c r="KDL482" s="28"/>
      <c r="KDM482" s="28"/>
      <c r="KDN482" s="28"/>
      <c r="KDO482" s="28"/>
      <c r="KDP482" s="28"/>
      <c r="KDQ482" s="28"/>
      <c r="KDR482" s="28"/>
      <c r="KDS482" s="28"/>
      <c r="KDT482" s="28"/>
      <c r="KDU482" s="28"/>
      <c r="KDV482" s="28"/>
      <c r="KDW482" s="28"/>
      <c r="KDX482" s="28"/>
      <c r="KDY482" s="28"/>
      <c r="KDZ482" s="28"/>
      <c r="KEA482" s="28"/>
      <c r="KEB482" s="28"/>
      <c r="KEC482" s="28"/>
      <c r="KED482" s="28"/>
      <c r="KEE482" s="28"/>
      <c r="KEF482" s="28"/>
      <c r="KEG482" s="28"/>
      <c r="KEH482" s="28"/>
      <c r="KEI482" s="28"/>
      <c r="KEJ482" s="28"/>
      <c r="KEK482" s="28"/>
      <c r="KEL482" s="28"/>
      <c r="KEM482" s="28"/>
      <c r="KEN482" s="28"/>
      <c r="KEO482" s="28"/>
      <c r="KEP482" s="28"/>
      <c r="KEQ482" s="28"/>
      <c r="KER482" s="28"/>
      <c r="KES482" s="28"/>
      <c r="KET482" s="28"/>
      <c r="KEU482" s="28"/>
      <c r="KEV482" s="28"/>
      <c r="KEW482" s="28"/>
      <c r="KEX482" s="28"/>
      <c r="KEY482" s="28"/>
      <c r="KEZ482" s="28"/>
      <c r="KFA482" s="28"/>
      <c r="KFB482" s="28"/>
      <c r="KFC482" s="28"/>
      <c r="KFD482" s="28"/>
      <c r="KFE482" s="28"/>
      <c r="KFF482" s="28"/>
      <c r="KFG482" s="28"/>
      <c r="KFH482" s="28"/>
      <c r="KFI482" s="28"/>
      <c r="KFJ482" s="28"/>
      <c r="KFK482" s="28"/>
      <c r="KFL482" s="28"/>
      <c r="KFM482" s="28"/>
      <c r="KFN482" s="28"/>
      <c r="KFO482" s="28"/>
      <c r="KFP482" s="28"/>
      <c r="KFQ482" s="28"/>
      <c r="KFR482" s="28"/>
      <c r="KFS482" s="28"/>
      <c r="KFT482" s="28"/>
      <c r="KFU482" s="28"/>
      <c r="KFV482" s="28"/>
      <c r="KFW482" s="28"/>
      <c r="KFX482" s="28"/>
      <c r="KFY482" s="28"/>
      <c r="KFZ482" s="28"/>
      <c r="KGA482" s="28"/>
      <c r="KGB482" s="28"/>
      <c r="KGC482" s="28"/>
      <c r="KGD482" s="28"/>
      <c r="KGE482" s="28"/>
      <c r="KGF482" s="28"/>
      <c r="KGG482" s="28"/>
      <c r="KGH482" s="28"/>
      <c r="KGI482" s="28"/>
      <c r="KGJ482" s="28"/>
      <c r="KGK482" s="28"/>
      <c r="KGL482" s="28"/>
      <c r="KGM482" s="28"/>
      <c r="KGN482" s="28"/>
      <c r="KGO482" s="28"/>
      <c r="KGP482" s="28"/>
      <c r="KGQ482" s="28"/>
      <c r="KGR482" s="28"/>
      <c r="KGS482" s="28"/>
      <c r="KGT482" s="28"/>
      <c r="KGU482" s="28"/>
      <c r="KGV482" s="28"/>
      <c r="KGW482" s="28"/>
      <c r="KGX482" s="28"/>
      <c r="KGY482" s="28"/>
      <c r="KGZ482" s="28"/>
      <c r="KHA482" s="28"/>
      <c r="KHB482" s="28"/>
      <c r="KHC482" s="28"/>
      <c r="KHD482" s="28"/>
      <c r="KHE482" s="28"/>
      <c r="KHF482" s="28"/>
      <c r="KHG482" s="28"/>
      <c r="KHH482" s="28"/>
      <c r="KHI482" s="28"/>
      <c r="KHJ482" s="28"/>
      <c r="KHK482" s="28"/>
      <c r="KHL482" s="28"/>
      <c r="KHM482" s="28"/>
      <c r="KHN482" s="28"/>
      <c r="KHO482" s="28"/>
      <c r="KHP482" s="28"/>
      <c r="KHQ482" s="28"/>
      <c r="KHR482" s="28"/>
      <c r="KHS482" s="28"/>
      <c r="KHT482" s="28"/>
      <c r="KHU482" s="28"/>
      <c r="KHV482" s="28"/>
      <c r="KHW482" s="28"/>
      <c r="KHX482" s="28"/>
      <c r="KHY482" s="28"/>
      <c r="KHZ482" s="28"/>
      <c r="KIA482" s="28"/>
      <c r="KIB482" s="28"/>
      <c r="KIC482" s="28"/>
      <c r="KID482" s="28"/>
      <c r="KIE482" s="28"/>
      <c r="KIF482" s="28"/>
      <c r="KIG482" s="28"/>
      <c r="KIH482" s="28"/>
      <c r="KII482" s="28"/>
      <c r="KIJ482" s="28"/>
      <c r="KIK482" s="28"/>
      <c r="KIL482" s="28"/>
      <c r="KIM482" s="28"/>
      <c r="KIN482" s="28"/>
      <c r="KIO482" s="28"/>
      <c r="KIP482" s="28"/>
      <c r="KIQ482" s="28"/>
      <c r="KIR482" s="28"/>
      <c r="KIS482" s="28"/>
      <c r="KIT482" s="28"/>
      <c r="KIU482" s="28"/>
      <c r="KIV482" s="28"/>
      <c r="KIW482" s="28"/>
      <c r="KIX482" s="28"/>
      <c r="KIY482" s="28"/>
      <c r="KIZ482" s="28"/>
      <c r="KJA482" s="28"/>
      <c r="KJB482" s="28"/>
      <c r="KJC482" s="28"/>
      <c r="KJD482" s="28"/>
      <c r="KJE482" s="28"/>
      <c r="KJF482" s="28"/>
      <c r="KJG482" s="28"/>
      <c r="KJH482" s="28"/>
      <c r="KJI482" s="28"/>
      <c r="KJJ482" s="28"/>
      <c r="KJK482" s="28"/>
      <c r="KJL482" s="28"/>
      <c r="KJM482" s="28"/>
      <c r="KJN482" s="28"/>
      <c r="KJO482" s="28"/>
      <c r="KJP482" s="28"/>
      <c r="KJQ482" s="28"/>
      <c r="KJR482" s="28"/>
      <c r="KJS482" s="28"/>
      <c r="KJT482" s="28"/>
      <c r="KJU482" s="28"/>
      <c r="KJV482" s="28"/>
      <c r="KJW482" s="28"/>
      <c r="KJX482" s="28"/>
      <c r="KJY482" s="28"/>
      <c r="KJZ482" s="28"/>
      <c r="KKA482" s="28"/>
      <c r="KKB482" s="28"/>
      <c r="KKC482" s="28"/>
      <c r="KKD482" s="28"/>
      <c r="KKE482" s="28"/>
      <c r="KKF482" s="28"/>
      <c r="KKG482" s="28"/>
      <c r="KKH482" s="28"/>
      <c r="KKI482" s="28"/>
      <c r="KKJ482" s="28"/>
      <c r="KKK482" s="28"/>
      <c r="KKL482" s="28"/>
      <c r="KKM482" s="28"/>
      <c r="KKN482" s="28"/>
      <c r="KKO482" s="28"/>
      <c r="KKP482" s="28"/>
      <c r="KKQ482" s="28"/>
      <c r="KKR482" s="28"/>
      <c r="KKS482" s="28"/>
      <c r="KKT482" s="28"/>
      <c r="KKU482" s="28"/>
      <c r="KKV482" s="28"/>
      <c r="KKW482" s="28"/>
      <c r="KKX482" s="28"/>
      <c r="KKY482" s="28"/>
      <c r="KKZ482" s="28"/>
      <c r="KLA482" s="28"/>
      <c r="KLB482" s="28"/>
      <c r="KLC482" s="28"/>
      <c r="KLD482" s="28"/>
      <c r="KLE482" s="28"/>
      <c r="KLF482" s="28"/>
      <c r="KLG482" s="28"/>
      <c r="KLH482" s="28"/>
      <c r="KLI482" s="28"/>
      <c r="KLJ482" s="28"/>
      <c r="KLK482" s="28"/>
      <c r="KLL482" s="28"/>
      <c r="KLM482" s="28"/>
      <c r="KLN482" s="28"/>
      <c r="KLO482" s="28"/>
      <c r="KLP482" s="28"/>
      <c r="KLQ482" s="28"/>
      <c r="KLR482" s="28"/>
      <c r="KLS482" s="28"/>
      <c r="KLT482" s="28"/>
      <c r="KLU482" s="28"/>
      <c r="KLV482" s="28"/>
      <c r="KLW482" s="28"/>
      <c r="KLX482" s="28"/>
      <c r="KLY482" s="28"/>
      <c r="KLZ482" s="28"/>
      <c r="KMA482" s="28"/>
      <c r="KMB482" s="28"/>
      <c r="KMC482" s="28"/>
      <c r="KMD482" s="28"/>
      <c r="KME482" s="28"/>
      <c r="KMF482" s="28"/>
      <c r="KMG482" s="28"/>
      <c r="KMH482" s="28"/>
      <c r="KMI482" s="28"/>
      <c r="KMJ482" s="28"/>
      <c r="KMK482" s="28"/>
      <c r="KML482" s="28"/>
      <c r="KMM482" s="28"/>
      <c r="KMN482" s="28"/>
      <c r="KMO482" s="28"/>
      <c r="KMP482" s="28"/>
      <c r="KMQ482" s="28"/>
      <c r="KMR482" s="28"/>
      <c r="KMS482" s="28"/>
      <c r="KMT482" s="28"/>
      <c r="KMU482" s="28"/>
      <c r="KMV482" s="28"/>
      <c r="KMW482" s="28"/>
      <c r="KMX482" s="28"/>
      <c r="KMY482" s="28"/>
      <c r="KMZ482" s="28"/>
      <c r="KNA482" s="28"/>
      <c r="KNB482" s="28"/>
      <c r="KNC482" s="28"/>
      <c r="KND482" s="28"/>
      <c r="KNE482" s="28"/>
      <c r="KNF482" s="28"/>
      <c r="KNG482" s="28"/>
      <c r="KNH482" s="28"/>
      <c r="KNI482" s="28"/>
      <c r="KNJ482" s="28"/>
      <c r="KNK482" s="28"/>
      <c r="KNL482" s="28"/>
      <c r="KNM482" s="28"/>
      <c r="KNN482" s="28"/>
      <c r="KNO482" s="28"/>
      <c r="KNP482" s="28"/>
      <c r="KNQ482" s="28"/>
      <c r="KNR482" s="28"/>
      <c r="KNS482" s="28"/>
      <c r="KNT482" s="28"/>
      <c r="KNU482" s="28"/>
      <c r="KNV482" s="28"/>
      <c r="KNW482" s="28"/>
      <c r="KNX482" s="28"/>
      <c r="KNY482" s="28"/>
      <c r="KNZ482" s="28"/>
      <c r="KOA482" s="28"/>
      <c r="KOB482" s="28"/>
      <c r="KOC482" s="28"/>
      <c r="KOD482" s="28"/>
      <c r="KOE482" s="28"/>
      <c r="KOF482" s="28"/>
      <c r="KOG482" s="28"/>
      <c r="KOH482" s="28"/>
      <c r="KOI482" s="28"/>
      <c r="KOJ482" s="28"/>
      <c r="KOK482" s="28"/>
      <c r="KOL482" s="28"/>
      <c r="KOM482" s="28"/>
      <c r="KON482" s="28"/>
      <c r="KOO482" s="28"/>
      <c r="KOP482" s="28"/>
      <c r="KOQ482" s="28"/>
      <c r="KOR482" s="28"/>
      <c r="KOS482" s="28"/>
      <c r="KOT482" s="28"/>
      <c r="KOU482" s="28"/>
      <c r="KOV482" s="28"/>
      <c r="KOW482" s="28"/>
      <c r="KOX482" s="28"/>
      <c r="KOY482" s="28"/>
      <c r="KOZ482" s="28"/>
      <c r="KPA482" s="28"/>
      <c r="KPB482" s="28"/>
      <c r="KPC482" s="28"/>
      <c r="KPD482" s="28"/>
      <c r="KPE482" s="28"/>
      <c r="KPF482" s="28"/>
      <c r="KPG482" s="28"/>
      <c r="KPH482" s="28"/>
      <c r="KPI482" s="28"/>
      <c r="KPJ482" s="28"/>
      <c r="KPK482" s="28"/>
      <c r="KPL482" s="28"/>
      <c r="KPM482" s="28"/>
      <c r="KPN482" s="28"/>
      <c r="KPO482" s="28"/>
      <c r="KPP482" s="28"/>
      <c r="KPQ482" s="28"/>
      <c r="KPR482" s="28"/>
      <c r="KPS482" s="28"/>
      <c r="KPT482" s="28"/>
      <c r="KPU482" s="28"/>
      <c r="KPV482" s="28"/>
      <c r="KPW482" s="28"/>
      <c r="KPX482" s="28"/>
      <c r="KPY482" s="28"/>
      <c r="KPZ482" s="28"/>
      <c r="KQA482" s="28"/>
      <c r="KQB482" s="28"/>
      <c r="KQC482" s="28"/>
      <c r="KQD482" s="28"/>
      <c r="KQE482" s="28"/>
      <c r="KQF482" s="28"/>
      <c r="KQG482" s="28"/>
      <c r="KQH482" s="28"/>
      <c r="KQI482" s="28"/>
      <c r="KQJ482" s="28"/>
      <c r="KQK482" s="28"/>
      <c r="KQL482" s="28"/>
      <c r="KQM482" s="28"/>
      <c r="KQN482" s="28"/>
      <c r="KQO482" s="28"/>
      <c r="KQP482" s="28"/>
      <c r="KQQ482" s="28"/>
      <c r="KQR482" s="28"/>
      <c r="KQS482" s="28"/>
      <c r="KQT482" s="28"/>
      <c r="KQU482" s="28"/>
      <c r="KQV482" s="28"/>
      <c r="KQW482" s="28"/>
      <c r="KQX482" s="28"/>
      <c r="KQY482" s="28"/>
      <c r="KQZ482" s="28"/>
      <c r="KRA482" s="28"/>
      <c r="KRB482" s="28"/>
      <c r="KRC482" s="28"/>
      <c r="KRD482" s="28"/>
      <c r="KRE482" s="28"/>
      <c r="KRF482" s="28"/>
      <c r="KRG482" s="28"/>
      <c r="KRH482" s="28"/>
      <c r="KRI482" s="28"/>
      <c r="KRJ482" s="28"/>
      <c r="KRK482" s="28"/>
      <c r="KRL482" s="28"/>
      <c r="KRM482" s="28"/>
      <c r="KRN482" s="28"/>
      <c r="KRO482" s="28"/>
      <c r="KRP482" s="28"/>
      <c r="KRQ482" s="28"/>
      <c r="KRR482" s="28"/>
      <c r="KRS482" s="28"/>
      <c r="KRT482" s="28"/>
      <c r="KRU482" s="28"/>
      <c r="KRV482" s="28"/>
      <c r="KRW482" s="28"/>
      <c r="KRX482" s="28"/>
      <c r="KRY482" s="28"/>
      <c r="KRZ482" s="28"/>
      <c r="KSA482" s="28"/>
      <c r="KSB482" s="28"/>
      <c r="KSC482" s="28"/>
      <c r="KSD482" s="28"/>
      <c r="KSE482" s="28"/>
      <c r="KSF482" s="28"/>
      <c r="KSG482" s="28"/>
      <c r="KSH482" s="28"/>
      <c r="KSI482" s="28"/>
      <c r="KSJ482" s="28"/>
      <c r="KSK482" s="28"/>
      <c r="KSL482" s="28"/>
      <c r="KSM482" s="28"/>
      <c r="KSN482" s="28"/>
      <c r="KSO482" s="28"/>
      <c r="KSP482" s="28"/>
      <c r="KSQ482" s="28"/>
      <c r="KSR482" s="28"/>
      <c r="KSS482" s="28"/>
      <c r="KST482" s="28"/>
      <c r="KSU482" s="28"/>
      <c r="KSV482" s="28"/>
      <c r="KSW482" s="28"/>
      <c r="KSX482" s="28"/>
      <c r="KSY482" s="28"/>
      <c r="KSZ482" s="28"/>
      <c r="KTA482" s="28"/>
      <c r="KTB482" s="28"/>
      <c r="KTC482" s="28"/>
      <c r="KTD482" s="28"/>
      <c r="KTE482" s="28"/>
      <c r="KTF482" s="28"/>
      <c r="KTG482" s="28"/>
      <c r="KTH482" s="28"/>
      <c r="KTI482" s="28"/>
      <c r="KTJ482" s="28"/>
      <c r="KTK482" s="28"/>
      <c r="KTL482" s="28"/>
      <c r="KTM482" s="28"/>
      <c r="KTN482" s="28"/>
      <c r="KTO482" s="28"/>
      <c r="KTP482" s="28"/>
      <c r="KTQ482" s="28"/>
      <c r="KTR482" s="28"/>
      <c r="KTS482" s="28"/>
      <c r="KTT482" s="28"/>
      <c r="KTU482" s="28"/>
      <c r="KTV482" s="28"/>
      <c r="KTW482" s="28"/>
      <c r="KTX482" s="28"/>
      <c r="KTY482" s="28"/>
      <c r="KTZ482" s="28"/>
      <c r="KUA482" s="28"/>
      <c r="KUB482" s="28"/>
      <c r="KUC482" s="28"/>
      <c r="KUD482" s="28"/>
      <c r="KUE482" s="28"/>
      <c r="KUF482" s="28"/>
      <c r="KUG482" s="28"/>
      <c r="KUH482" s="28"/>
      <c r="KUI482" s="28"/>
      <c r="KUJ482" s="28"/>
      <c r="KUK482" s="28"/>
      <c r="KUL482" s="28"/>
      <c r="KUM482" s="28"/>
      <c r="KUN482" s="28"/>
      <c r="KUO482" s="28"/>
      <c r="KUP482" s="28"/>
      <c r="KUQ482" s="28"/>
      <c r="KUR482" s="28"/>
      <c r="KUS482" s="28"/>
      <c r="KUT482" s="28"/>
      <c r="KUU482" s="28"/>
      <c r="KUV482" s="28"/>
      <c r="KUW482" s="28"/>
      <c r="KUX482" s="28"/>
      <c r="KUY482" s="28"/>
      <c r="KUZ482" s="28"/>
      <c r="KVA482" s="28"/>
      <c r="KVB482" s="28"/>
      <c r="KVC482" s="28"/>
      <c r="KVD482" s="28"/>
      <c r="KVE482" s="28"/>
      <c r="KVF482" s="28"/>
      <c r="KVG482" s="28"/>
      <c r="KVH482" s="28"/>
      <c r="KVI482" s="28"/>
      <c r="KVJ482" s="28"/>
      <c r="KVK482" s="28"/>
      <c r="KVL482" s="28"/>
      <c r="KVM482" s="28"/>
      <c r="KVN482" s="28"/>
      <c r="KVO482" s="28"/>
      <c r="KVP482" s="28"/>
      <c r="KVQ482" s="28"/>
      <c r="KVR482" s="28"/>
      <c r="KVS482" s="28"/>
      <c r="KVT482" s="28"/>
      <c r="KVU482" s="28"/>
      <c r="KVV482" s="28"/>
      <c r="KVW482" s="28"/>
      <c r="KVX482" s="28"/>
      <c r="KVY482" s="28"/>
      <c r="KVZ482" s="28"/>
      <c r="KWA482" s="28"/>
      <c r="KWB482" s="28"/>
      <c r="KWC482" s="28"/>
      <c r="KWD482" s="28"/>
      <c r="KWE482" s="28"/>
      <c r="KWF482" s="28"/>
      <c r="KWG482" s="28"/>
      <c r="KWH482" s="28"/>
      <c r="KWI482" s="28"/>
      <c r="KWJ482" s="28"/>
      <c r="KWK482" s="28"/>
      <c r="KWL482" s="28"/>
      <c r="KWM482" s="28"/>
      <c r="KWN482" s="28"/>
      <c r="KWO482" s="28"/>
      <c r="KWP482" s="28"/>
      <c r="KWQ482" s="28"/>
      <c r="KWR482" s="28"/>
      <c r="KWS482" s="28"/>
      <c r="KWT482" s="28"/>
      <c r="KWU482" s="28"/>
      <c r="KWV482" s="28"/>
      <c r="KWW482" s="28"/>
      <c r="KWX482" s="28"/>
      <c r="KWY482" s="28"/>
      <c r="KWZ482" s="28"/>
      <c r="KXA482" s="28"/>
      <c r="KXB482" s="28"/>
      <c r="KXC482" s="28"/>
      <c r="KXD482" s="28"/>
      <c r="KXE482" s="28"/>
      <c r="KXF482" s="28"/>
      <c r="KXG482" s="28"/>
      <c r="KXH482" s="28"/>
      <c r="KXI482" s="28"/>
      <c r="KXJ482" s="28"/>
      <c r="KXK482" s="28"/>
      <c r="KXL482" s="28"/>
      <c r="KXM482" s="28"/>
      <c r="KXN482" s="28"/>
      <c r="KXO482" s="28"/>
      <c r="KXP482" s="28"/>
      <c r="KXQ482" s="28"/>
      <c r="KXR482" s="28"/>
      <c r="KXS482" s="28"/>
      <c r="KXT482" s="28"/>
      <c r="KXU482" s="28"/>
      <c r="KXV482" s="28"/>
      <c r="KXW482" s="28"/>
      <c r="KXX482" s="28"/>
      <c r="KXY482" s="28"/>
      <c r="KXZ482" s="28"/>
      <c r="KYA482" s="28"/>
      <c r="KYB482" s="28"/>
      <c r="KYC482" s="28"/>
      <c r="KYD482" s="28"/>
      <c r="KYE482" s="28"/>
      <c r="KYF482" s="28"/>
      <c r="KYG482" s="28"/>
      <c r="KYH482" s="28"/>
      <c r="KYI482" s="28"/>
      <c r="KYJ482" s="28"/>
      <c r="KYK482" s="28"/>
      <c r="KYL482" s="28"/>
      <c r="KYM482" s="28"/>
      <c r="KYN482" s="28"/>
      <c r="KYO482" s="28"/>
      <c r="KYP482" s="28"/>
      <c r="KYQ482" s="28"/>
      <c r="KYR482" s="28"/>
      <c r="KYS482" s="28"/>
      <c r="KYT482" s="28"/>
      <c r="KYU482" s="28"/>
      <c r="KYV482" s="28"/>
      <c r="KYW482" s="28"/>
      <c r="KYX482" s="28"/>
      <c r="KYY482" s="28"/>
      <c r="KYZ482" s="28"/>
      <c r="KZA482" s="28"/>
      <c r="KZB482" s="28"/>
      <c r="KZC482" s="28"/>
      <c r="KZD482" s="28"/>
      <c r="KZE482" s="28"/>
      <c r="KZF482" s="28"/>
      <c r="KZG482" s="28"/>
      <c r="KZH482" s="28"/>
      <c r="KZI482" s="28"/>
      <c r="KZJ482" s="28"/>
      <c r="KZK482" s="28"/>
      <c r="KZL482" s="28"/>
      <c r="KZM482" s="28"/>
      <c r="KZN482" s="28"/>
      <c r="KZO482" s="28"/>
      <c r="KZP482" s="28"/>
      <c r="KZQ482" s="28"/>
      <c r="KZR482" s="28"/>
      <c r="KZS482" s="28"/>
      <c r="KZT482" s="28"/>
      <c r="KZU482" s="28"/>
      <c r="KZV482" s="28"/>
      <c r="KZW482" s="28"/>
      <c r="KZX482" s="28"/>
      <c r="KZY482" s="28"/>
      <c r="KZZ482" s="28"/>
      <c r="LAA482" s="28"/>
      <c r="LAB482" s="28"/>
      <c r="LAC482" s="28"/>
      <c r="LAD482" s="28"/>
      <c r="LAE482" s="28"/>
      <c r="LAF482" s="28"/>
      <c r="LAG482" s="28"/>
      <c r="LAH482" s="28"/>
      <c r="LAI482" s="28"/>
      <c r="LAJ482" s="28"/>
      <c r="LAK482" s="28"/>
      <c r="LAL482" s="28"/>
      <c r="LAM482" s="28"/>
      <c r="LAN482" s="28"/>
      <c r="LAO482" s="28"/>
      <c r="LAP482" s="28"/>
      <c r="LAQ482" s="28"/>
      <c r="LAR482" s="28"/>
      <c r="LAS482" s="28"/>
      <c r="LAT482" s="28"/>
      <c r="LAU482" s="28"/>
      <c r="LAV482" s="28"/>
      <c r="LAW482" s="28"/>
      <c r="LAX482" s="28"/>
      <c r="LAY482" s="28"/>
      <c r="LAZ482" s="28"/>
      <c r="LBA482" s="28"/>
      <c r="LBB482" s="28"/>
      <c r="LBC482" s="28"/>
      <c r="LBD482" s="28"/>
      <c r="LBE482" s="28"/>
      <c r="LBF482" s="28"/>
      <c r="LBG482" s="28"/>
      <c r="LBH482" s="28"/>
      <c r="LBI482" s="28"/>
      <c r="LBJ482" s="28"/>
      <c r="LBK482" s="28"/>
      <c r="LBL482" s="28"/>
      <c r="LBM482" s="28"/>
      <c r="LBN482" s="28"/>
      <c r="LBO482" s="28"/>
      <c r="LBP482" s="28"/>
      <c r="LBQ482" s="28"/>
      <c r="LBR482" s="28"/>
      <c r="LBS482" s="28"/>
      <c r="LBT482" s="28"/>
      <c r="LBU482" s="28"/>
      <c r="LBV482" s="28"/>
      <c r="LBW482" s="28"/>
      <c r="LBX482" s="28"/>
      <c r="LBY482" s="28"/>
      <c r="LBZ482" s="28"/>
      <c r="LCA482" s="28"/>
      <c r="LCB482" s="28"/>
      <c r="LCC482" s="28"/>
      <c r="LCD482" s="28"/>
      <c r="LCE482" s="28"/>
      <c r="LCF482" s="28"/>
      <c r="LCG482" s="28"/>
      <c r="LCH482" s="28"/>
      <c r="LCI482" s="28"/>
      <c r="LCJ482" s="28"/>
      <c r="LCK482" s="28"/>
      <c r="LCL482" s="28"/>
      <c r="LCM482" s="28"/>
      <c r="LCN482" s="28"/>
      <c r="LCO482" s="28"/>
      <c r="LCP482" s="28"/>
      <c r="LCQ482" s="28"/>
      <c r="LCR482" s="28"/>
      <c r="LCS482" s="28"/>
      <c r="LCT482" s="28"/>
      <c r="LCU482" s="28"/>
      <c r="LCV482" s="28"/>
      <c r="LCW482" s="28"/>
      <c r="LCX482" s="28"/>
      <c r="LCY482" s="28"/>
      <c r="LCZ482" s="28"/>
      <c r="LDA482" s="28"/>
      <c r="LDB482" s="28"/>
      <c r="LDC482" s="28"/>
      <c r="LDD482" s="28"/>
      <c r="LDE482" s="28"/>
      <c r="LDF482" s="28"/>
      <c r="LDG482" s="28"/>
      <c r="LDH482" s="28"/>
      <c r="LDI482" s="28"/>
      <c r="LDJ482" s="28"/>
      <c r="LDK482" s="28"/>
      <c r="LDL482" s="28"/>
      <c r="LDM482" s="28"/>
      <c r="LDN482" s="28"/>
      <c r="LDO482" s="28"/>
      <c r="LDP482" s="28"/>
      <c r="LDQ482" s="28"/>
      <c r="LDR482" s="28"/>
      <c r="LDS482" s="28"/>
      <c r="LDT482" s="28"/>
      <c r="LDU482" s="28"/>
      <c r="LDV482" s="28"/>
      <c r="LDW482" s="28"/>
      <c r="LDX482" s="28"/>
      <c r="LDY482" s="28"/>
      <c r="LDZ482" s="28"/>
      <c r="LEA482" s="28"/>
      <c r="LEB482" s="28"/>
      <c r="LEC482" s="28"/>
      <c r="LED482" s="28"/>
      <c r="LEE482" s="28"/>
      <c r="LEF482" s="28"/>
      <c r="LEG482" s="28"/>
      <c r="LEH482" s="28"/>
      <c r="LEI482" s="28"/>
      <c r="LEJ482" s="28"/>
      <c r="LEK482" s="28"/>
      <c r="LEL482" s="28"/>
      <c r="LEM482" s="28"/>
      <c r="LEN482" s="28"/>
      <c r="LEO482" s="28"/>
      <c r="LEP482" s="28"/>
      <c r="LEQ482" s="28"/>
      <c r="LER482" s="28"/>
      <c r="LES482" s="28"/>
      <c r="LET482" s="28"/>
      <c r="LEU482" s="28"/>
      <c r="LEV482" s="28"/>
      <c r="LEW482" s="28"/>
      <c r="LEX482" s="28"/>
      <c r="LEY482" s="28"/>
      <c r="LEZ482" s="28"/>
      <c r="LFA482" s="28"/>
      <c r="LFB482" s="28"/>
      <c r="LFC482" s="28"/>
      <c r="LFD482" s="28"/>
      <c r="LFE482" s="28"/>
      <c r="LFF482" s="28"/>
      <c r="LFG482" s="28"/>
      <c r="LFH482" s="28"/>
      <c r="LFI482" s="28"/>
      <c r="LFJ482" s="28"/>
      <c r="LFK482" s="28"/>
      <c r="LFL482" s="28"/>
      <c r="LFM482" s="28"/>
      <c r="LFN482" s="28"/>
      <c r="LFO482" s="28"/>
      <c r="LFP482" s="28"/>
      <c r="LFQ482" s="28"/>
      <c r="LFR482" s="28"/>
      <c r="LFS482" s="28"/>
      <c r="LFT482" s="28"/>
      <c r="LFU482" s="28"/>
      <c r="LFV482" s="28"/>
      <c r="LFW482" s="28"/>
      <c r="LFX482" s="28"/>
      <c r="LFY482" s="28"/>
      <c r="LFZ482" s="28"/>
      <c r="LGA482" s="28"/>
      <c r="LGB482" s="28"/>
      <c r="LGC482" s="28"/>
      <c r="LGD482" s="28"/>
      <c r="LGE482" s="28"/>
      <c r="LGF482" s="28"/>
      <c r="LGG482" s="28"/>
      <c r="LGH482" s="28"/>
      <c r="LGI482" s="28"/>
      <c r="LGJ482" s="28"/>
      <c r="LGK482" s="28"/>
      <c r="LGL482" s="28"/>
      <c r="LGM482" s="28"/>
      <c r="LGN482" s="28"/>
      <c r="LGO482" s="28"/>
      <c r="LGP482" s="28"/>
      <c r="LGQ482" s="28"/>
      <c r="LGR482" s="28"/>
      <c r="LGS482" s="28"/>
      <c r="LGT482" s="28"/>
      <c r="LGU482" s="28"/>
      <c r="LGV482" s="28"/>
      <c r="LGW482" s="28"/>
      <c r="LGX482" s="28"/>
      <c r="LGY482" s="28"/>
      <c r="LGZ482" s="28"/>
      <c r="LHA482" s="28"/>
      <c r="LHB482" s="28"/>
      <c r="LHC482" s="28"/>
      <c r="LHD482" s="28"/>
      <c r="LHE482" s="28"/>
      <c r="LHF482" s="28"/>
      <c r="LHG482" s="28"/>
      <c r="LHH482" s="28"/>
      <c r="LHI482" s="28"/>
      <c r="LHJ482" s="28"/>
      <c r="LHK482" s="28"/>
      <c r="LHL482" s="28"/>
      <c r="LHM482" s="28"/>
      <c r="LHN482" s="28"/>
      <c r="LHO482" s="28"/>
      <c r="LHP482" s="28"/>
      <c r="LHQ482" s="28"/>
      <c r="LHR482" s="28"/>
      <c r="LHS482" s="28"/>
      <c r="LHT482" s="28"/>
      <c r="LHU482" s="28"/>
      <c r="LHV482" s="28"/>
      <c r="LHW482" s="28"/>
      <c r="LHX482" s="28"/>
      <c r="LHY482" s="28"/>
      <c r="LHZ482" s="28"/>
      <c r="LIA482" s="28"/>
      <c r="LIB482" s="28"/>
      <c r="LIC482" s="28"/>
      <c r="LID482" s="28"/>
      <c r="LIE482" s="28"/>
      <c r="LIF482" s="28"/>
      <c r="LIG482" s="28"/>
      <c r="LIH482" s="28"/>
      <c r="LII482" s="28"/>
      <c r="LIJ482" s="28"/>
      <c r="LIK482" s="28"/>
      <c r="LIL482" s="28"/>
      <c r="LIM482" s="28"/>
      <c r="LIN482" s="28"/>
      <c r="LIO482" s="28"/>
      <c r="LIP482" s="28"/>
      <c r="LIQ482" s="28"/>
      <c r="LIR482" s="28"/>
      <c r="LIS482" s="28"/>
      <c r="LIT482" s="28"/>
      <c r="LIU482" s="28"/>
      <c r="LIV482" s="28"/>
      <c r="LIW482" s="28"/>
      <c r="LIX482" s="28"/>
      <c r="LIY482" s="28"/>
      <c r="LIZ482" s="28"/>
      <c r="LJA482" s="28"/>
      <c r="LJB482" s="28"/>
      <c r="LJC482" s="28"/>
      <c r="LJD482" s="28"/>
      <c r="LJE482" s="28"/>
      <c r="LJF482" s="28"/>
      <c r="LJG482" s="28"/>
      <c r="LJH482" s="28"/>
      <c r="LJI482" s="28"/>
      <c r="LJJ482" s="28"/>
      <c r="LJK482" s="28"/>
      <c r="LJL482" s="28"/>
      <c r="LJM482" s="28"/>
      <c r="LJN482" s="28"/>
      <c r="LJO482" s="28"/>
      <c r="LJP482" s="28"/>
      <c r="LJQ482" s="28"/>
      <c r="LJR482" s="28"/>
      <c r="LJS482" s="28"/>
      <c r="LJT482" s="28"/>
      <c r="LJU482" s="28"/>
      <c r="LJV482" s="28"/>
      <c r="LJW482" s="28"/>
      <c r="LJX482" s="28"/>
      <c r="LJY482" s="28"/>
      <c r="LJZ482" s="28"/>
      <c r="LKA482" s="28"/>
      <c r="LKB482" s="28"/>
      <c r="LKC482" s="28"/>
      <c r="LKD482" s="28"/>
      <c r="LKE482" s="28"/>
      <c r="LKF482" s="28"/>
      <c r="LKG482" s="28"/>
      <c r="LKH482" s="28"/>
      <c r="LKI482" s="28"/>
      <c r="LKJ482" s="28"/>
      <c r="LKK482" s="28"/>
      <c r="LKL482" s="28"/>
      <c r="LKM482" s="28"/>
      <c r="LKN482" s="28"/>
      <c r="LKO482" s="28"/>
      <c r="LKP482" s="28"/>
      <c r="LKQ482" s="28"/>
      <c r="LKR482" s="28"/>
      <c r="LKS482" s="28"/>
      <c r="LKT482" s="28"/>
      <c r="LKU482" s="28"/>
      <c r="LKV482" s="28"/>
      <c r="LKW482" s="28"/>
      <c r="LKX482" s="28"/>
      <c r="LKY482" s="28"/>
      <c r="LKZ482" s="28"/>
      <c r="LLA482" s="28"/>
      <c r="LLB482" s="28"/>
      <c r="LLC482" s="28"/>
      <c r="LLD482" s="28"/>
      <c r="LLE482" s="28"/>
      <c r="LLF482" s="28"/>
      <c r="LLG482" s="28"/>
      <c r="LLH482" s="28"/>
      <c r="LLI482" s="28"/>
      <c r="LLJ482" s="28"/>
      <c r="LLK482" s="28"/>
      <c r="LLL482" s="28"/>
      <c r="LLM482" s="28"/>
      <c r="LLN482" s="28"/>
      <c r="LLO482" s="28"/>
      <c r="LLP482" s="28"/>
      <c r="LLQ482" s="28"/>
      <c r="LLR482" s="28"/>
      <c r="LLS482" s="28"/>
      <c r="LLT482" s="28"/>
      <c r="LLU482" s="28"/>
      <c r="LLV482" s="28"/>
      <c r="LLW482" s="28"/>
      <c r="LLX482" s="28"/>
      <c r="LLY482" s="28"/>
      <c r="LLZ482" s="28"/>
      <c r="LMA482" s="28"/>
      <c r="LMB482" s="28"/>
      <c r="LMC482" s="28"/>
      <c r="LMD482" s="28"/>
      <c r="LME482" s="28"/>
      <c r="LMF482" s="28"/>
      <c r="LMG482" s="28"/>
      <c r="LMH482" s="28"/>
      <c r="LMI482" s="28"/>
      <c r="LMJ482" s="28"/>
      <c r="LMK482" s="28"/>
      <c r="LML482" s="28"/>
      <c r="LMM482" s="28"/>
      <c r="LMN482" s="28"/>
      <c r="LMO482" s="28"/>
      <c r="LMP482" s="28"/>
      <c r="LMQ482" s="28"/>
      <c r="LMR482" s="28"/>
      <c r="LMS482" s="28"/>
      <c r="LMT482" s="28"/>
      <c r="LMU482" s="28"/>
      <c r="LMV482" s="28"/>
      <c r="LMW482" s="28"/>
      <c r="LMX482" s="28"/>
      <c r="LMY482" s="28"/>
      <c r="LMZ482" s="28"/>
      <c r="LNA482" s="28"/>
      <c r="LNB482" s="28"/>
      <c r="LNC482" s="28"/>
      <c r="LND482" s="28"/>
      <c r="LNE482" s="28"/>
      <c r="LNF482" s="28"/>
      <c r="LNG482" s="28"/>
      <c r="LNH482" s="28"/>
      <c r="LNI482" s="28"/>
      <c r="LNJ482" s="28"/>
      <c r="LNK482" s="28"/>
      <c r="LNL482" s="28"/>
      <c r="LNM482" s="28"/>
      <c r="LNN482" s="28"/>
      <c r="LNO482" s="28"/>
      <c r="LNP482" s="28"/>
      <c r="LNQ482" s="28"/>
      <c r="LNR482" s="28"/>
      <c r="LNS482" s="28"/>
      <c r="LNT482" s="28"/>
      <c r="LNU482" s="28"/>
      <c r="LNV482" s="28"/>
      <c r="LNW482" s="28"/>
      <c r="LNX482" s="28"/>
      <c r="LNY482" s="28"/>
      <c r="LNZ482" s="28"/>
      <c r="LOA482" s="28"/>
      <c r="LOB482" s="28"/>
      <c r="LOC482" s="28"/>
      <c r="LOD482" s="28"/>
      <c r="LOE482" s="28"/>
      <c r="LOF482" s="28"/>
      <c r="LOG482" s="28"/>
      <c r="LOH482" s="28"/>
      <c r="LOI482" s="28"/>
      <c r="LOJ482" s="28"/>
      <c r="LOK482" s="28"/>
      <c r="LOL482" s="28"/>
      <c r="LOM482" s="28"/>
      <c r="LON482" s="28"/>
      <c r="LOO482" s="28"/>
      <c r="LOP482" s="28"/>
      <c r="LOQ482" s="28"/>
      <c r="LOR482" s="28"/>
      <c r="LOS482" s="28"/>
      <c r="LOT482" s="28"/>
      <c r="LOU482" s="28"/>
      <c r="LOV482" s="28"/>
      <c r="LOW482" s="28"/>
      <c r="LOX482" s="28"/>
      <c r="LOY482" s="28"/>
      <c r="LOZ482" s="28"/>
      <c r="LPA482" s="28"/>
      <c r="LPB482" s="28"/>
      <c r="LPC482" s="28"/>
      <c r="LPD482" s="28"/>
      <c r="LPE482" s="28"/>
      <c r="LPF482" s="28"/>
      <c r="LPG482" s="28"/>
      <c r="LPH482" s="28"/>
      <c r="LPI482" s="28"/>
      <c r="LPJ482" s="28"/>
      <c r="LPK482" s="28"/>
      <c r="LPL482" s="28"/>
      <c r="LPM482" s="28"/>
      <c r="LPN482" s="28"/>
      <c r="LPO482" s="28"/>
      <c r="LPP482" s="28"/>
      <c r="LPQ482" s="28"/>
      <c r="LPR482" s="28"/>
      <c r="LPS482" s="28"/>
      <c r="LPT482" s="28"/>
      <c r="LPU482" s="28"/>
      <c r="LPV482" s="28"/>
      <c r="LPW482" s="28"/>
      <c r="LPX482" s="28"/>
      <c r="LPY482" s="28"/>
      <c r="LPZ482" s="28"/>
      <c r="LQA482" s="28"/>
      <c r="LQB482" s="28"/>
      <c r="LQC482" s="28"/>
      <c r="LQD482" s="28"/>
      <c r="LQE482" s="28"/>
      <c r="LQF482" s="28"/>
      <c r="LQG482" s="28"/>
      <c r="LQH482" s="28"/>
      <c r="LQI482" s="28"/>
      <c r="LQJ482" s="28"/>
      <c r="LQK482" s="28"/>
      <c r="LQL482" s="28"/>
      <c r="LQM482" s="28"/>
      <c r="LQN482" s="28"/>
      <c r="LQO482" s="28"/>
      <c r="LQP482" s="28"/>
      <c r="LQQ482" s="28"/>
      <c r="LQR482" s="28"/>
      <c r="LQS482" s="28"/>
      <c r="LQT482" s="28"/>
      <c r="LQU482" s="28"/>
      <c r="LQV482" s="28"/>
      <c r="LQW482" s="28"/>
      <c r="LQX482" s="28"/>
      <c r="LQY482" s="28"/>
      <c r="LQZ482" s="28"/>
      <c r="LRA482" s="28"/>
      <c r="LRB482" s="28"/>
      <c r="LRC482" s="28"/>
      <c r="LRD482" s="28"/>
      <c r="LRE482" s="28"/>
      <c r="LRF482" s="28"/>
      <c r="LRG482" s="28"/>
      <c r="LRH482" s="28"/>
      <c r="LRI482" s="28"/>
      <c r="LRJ482" s="28"/>
      <c r="LRK482" s="28"/>
      <c r="LRL482" s="28"/>
      <c r="LRM482" s="28"/>
      <c r="LRN482" s="28"/>
      <c r="LRO482" s="28"/>
      <c r="LRP482" s="28"/>
      <c r="LRQ482" s="28"/>
      <c r="LRR482" s="28"/>
      <c r="LRS482" s="28"/>
      <c r="LRT482" s="28"/>
      <c r="LRU482" s="28"/>
      <c r="LRV482" s="28"/>
      <c r="LRW482" s="28"/>
      <c r="LRX482" s="28"/>
      <c r="LRY482" s="28"/>
      <c r="LRZ482" s="28"/>
      <c r="LSA482" s="28"/>
      <c r="LSB482" s="28"/>
      <c r="LSC482" s="28"/>
      <c r="LSD482" s="28"/>
      <c r="LSE482" s="28"/>
      <c r="LSF482" s="28"/>
      <c r="LSG482" s="28"/>
      <c r="LSH482" s="28"/>
      <c r="LSI482" s="28"/>
      <c r="LSJ482" s="28"/>
      <c r="LSK482" s="28"/>
      <c r="LSL482" s="28"/>
      <c r="LSM482" s="28"/>
      <c r="LSN482" s="28"/>
      <c r="LSO482" s="28"/>
      <c r="LSP482" s="28"/>
      <c r="LSQ482" s="28"/>
      <c r="LSR482" s="28"/>
      <c r="LSS482" s="28"/>
      <c r="LST482" s="28"/>
      <c r="LSU482" s="28"/>
      <c r="LSV482" s="28"/>
      <c r="LSW482" s="28"/>
      <c r="LSX482" s="28"/>
      <c r="LSY482" s="28"/>
      <c r="LSZ482" s="28"/>
      <c r="LTA482" s="28"/>
      <c r="LTB482" s="28"/>
      <c r="LTC482" s="28"/>
      <c r="LTD482" s="28"/>
      <c r="LTE482" s="28"/>
      <c r="LTF482" s="28"/>
      <c r="LTG482" s="28"/>
      <c r="LTH482" s="28"/>
      <c r="LTI482" s="28"/>
      <c r="LTJ482" s="28"/>
      <c r="LTK482" s="28"/>
      <c r="LTL482" s="28"/>
      <c r="LTM482" s="28"/>
      <c r="LTN482" s="28"/>
      <c r="LTO482" s="28"/>
      <c r="LTP482" s="28"/>
      <c r="LTQ482" s="28"/>
      <c r="LTR482" s="28"/>
      <c r="LTS482" s="28"/>
      <c r="LTT482" s="28"/>
      <c r="LTU482" s="28"/>
      <c r="LTV482" s="28"/>
      <c r="LTW482" s="28"/>
      <c r="LTX482" s="28"/>
      <c r="LTY482" s="28"/>
      <c r="LTZ482" s="28"/>
      <c r="LUA482" s="28"/>
      <c r="LUB482" s="28"/>
      <c r="LUC482" s="28"/>
      <c r="LUD482" s="28"/>
      <c r="LUE482" s="28"/>
      <c r="LUF482" s="28"/>
      <c r="LUG482" s="28"/>
      <c r="LUH482" s="28"/>
      <c r="LUI482" s="28"/>
      <c r="LUJ482" s="28"/>
      <c r="LUK482" s="28"/>
      <c r="LUL482" s="28"/>
      <c r="LUM482" s="28"/>
      <c r="LUN482" s="28"/>
      <c r="LUO482" s="28"/>
      <c r="LUP482" s="28"/>
      <c r="LUQ482" s="28"/>
      <c r="LUR482" s="28"/>
      <c r="LUS482" s="28"/>
      <c r="LUT482" s="28"/>
      <c r="LUU482" s="28"/>
      <c r="LUV482" s="28"/>
      <c r="LUW482" s="28"/>
      <c r="LUX482" s="28"/>
      <c r="LUY482" s="28"/>
      <c r="LUZ482" s="28"/>
      <c r="LVA482" s="28"/>
      <c r="LVB482" s="28"/>
      <c r="LVC482" s="28"/>
      <c r="LVD482" s="28"/>
      <c r="LVE482" s="28"/>
      <c r="LVF482" s="28"/>
      <c r="LVG482" s="28"/>
      <c r="LVH482" s="28"/>
      <c r="LVI482" s="28"/>
      <c r="LVJ482" s="28"/>
      <c r="LVK482" s="28"/>
      <c r="LVL482" s="28"/>
      <c r="LVM482" s="28"/>
      <c r="LVN482" s="28"/>
      <c r="LVO482" s="28"/>
      <c r="LVP482" s="28"/>
      <c r="LVQ482" s="28"/>
      <c r="LVR482" s="28"/>
      <c r="LVS482" s="28"/>
      <c r="LVT482" s="28"/>
      <c r="LVU482" s="28"/>
      <c r="LVV482" s="28"/>
      <c r="LVW482" s="28"/>
      <c r="LVX482" s="28"/>
      <c r="LVY482" s="28"/>
      <c r="LVZ482" s="28"/>
      <c r="LWA482" s="28"/>
      <c r="LWB482" s="28"/>
      <c r="LWC482" s="28"/>
      <c r="LWD482" s="28"/>
      <c r="LWE482" s="28"/>
      <c r="LWF482" s="28"/>
      <c r="LWG482" s="28"/>
      <c r="LWH482" s="28"/>
      <c r="LWI482" s="28"/>
      <c r="LWJ482" s="28"/>
      <c r="LWK482" s="28"/>
      <c r="LWL482" s="28"/>
      <c r="LWM482" s="28"/>
      <c r="LWN482" s="28"/>
      <c r="LWO482" s="28"/>
      <c r="LWP482" s="28"/>
      <c r="LWQ482" s="28"/>
      <c r="LWR482" s="28"/>
      <c r="LWS482" s="28"/>
      <c r="LWT482" s="28"/>
      <c r="LWU482" s="28"/>
      <c r="LWV482" s="28"/>
      <c r="LWW482" s="28"/>
      <c r="LWX482" s="28"/>
      <c r="LWY482" s="28"/>
      <c r="LWZ482" s="28"/>
      <c r="LXA482" s="28"/>
      <c r="LXB482" s="28"/>
      <c r="LXC482" s="28"/>
      <c r="LXD482" s="28"/>
      <c r="LXE482" s="28"/>
      <c r="LXF482" s="28"/>
      <c r="LXG482" s="28"/>
      <c r="LXH482" s="28"/>
      <c r="LXI482" s="28"/>
      <c r="LXJ482" s="28"/>
      <c r="LXK482" s="28"/>
      <c r="LXL482" s="28"/>
      <c r="LXM482" s="28"/>
      <c r="LXN482" s="28"/>
      <c r="LXO482" s="28"/>
      <c r="LXP482" s="28"/>
      <c r="LXQ482" s="28"/>
      <c r="LXR482" s="28"/>
      <c r="LXS482" s="28"/>
      <c r="LXT482" s="28"/>
      <c r="LXU482" s="28"/>
      <c r="LXV482" s="28"/>
      <c r="LXW482" s="28"/>
      <c r="LXX482" s="28"/>
      <c r="LXY482" s="28"/>
      <c r="LXZ482" s="28"/>
      <c r="LYA482" s="28"/>
      <c r="LYB482" s="28"/>
      <c r="LYC482" s="28"/>
      <c r="LYD482" s="28"/>
      <c r="LYE482" s="28"/>
      <c r="LYF482" s="28"/>
      <c r="LYG482" s="28"/>
      <c r="LYH482" s="28"/>
      <c r="LYI482" s="28"/>
      <c r="LYJ482" s="28"/>
      <c r="LYK482" s="28"/>
      <c r="LYL482" s="28"/>
      <c r="LYM482" s="28"/>
      <c r="LYN482" s="28"/>
      <c r="LYO482" s="28"/>
      <c r="LYP482" s="28"/>
      <c r="LYQ482" s="28"/>
      <c r="LYR482" s="28"/>
      <c r="LYS482" s="28"/>
      <c r="LYT482" s="28"/>
      <c r="LYU482" s="28"/>
      <c r="LYV482" s="28"/>
      <c r="LYW482" s="28"/>
      <c r="LYX482" s="28"/>
      <c r="LYY482" s="28"/>
      <c r="LYZ482" s="28"/>
      <c r="LZA482" s="28"/>
      <c r="LZB482" s="28"/>
      <c r="LZC482" s="28"/>
      <c r="LZD482" s="28"/>
      <c r="LZE482" s="28"/>
      <c r="LZF482" s="28"/>
      <c r="LZG482" s="28"/>
      <c r="LZH482" s="28"/>
      <c r="LZI482" s="28"/>
      <c r="LZJ482" s="28"/>
      <c r="LZK482" s="28"/>
      <c r="LZL482" s="28"/>
      <c r="LZM482" s="28"/>
      <c r="LZN482" s="28"/>
      <c r="LZO482" s="28"/>
      <c r="LZP482" s="28"/>
      <c r="LZQ482" s="28"/>
      <c r="LZR482" s="28"/>
      <c r="LZS482" s="28"/>
      <c r="LZT482" s="28"/>
      <c r="LZU482" s="28"/>
      <c r="LZV482" s="28"/>
      <c r="LZW482" s="28"/>
      <c r="LZX482" s="28"/>
      <c r="LZY482" s="28"/>
      <c r="LZZ482" s="28"/>
      <c r="MAA482" s="28"/>
      <c r="MAB482" s="28"/>
      <c r="MAC482" s="28"/>
      <c r="MAD482" s="28"/>
      <c r="MAE482" s="28"/>
      <c r="MAF482" s="28"/>
      <c r="MAG482" s="28"/>
      <c r="MAH482" s="28"/>
      <c r="MAI482" s="28"/>
      <c r="MAJ482" s="28"/>
      <c r="MAK482" s="28"/>
      <c r="MAL482" s="28"/>
      <c r="MAM482" s="28"/>
      <c r="MAN482" s="28"/>
      <c r="MAO482" s="28"/>
      <c r="MAP482" s="28"/>
      <c r="MAQ482" s="28"/>
      <c r="MAR482" s="28"/>
      <c r="MAS482" s="28"/>
      <c r="MAT482" s="28"/>
      <c r="MAU482" s="28"/>
      <c r="MAV482" s="28"/>
      <c r="MAW482" s="28"/>
      <c r="MAX482" s="28"/>
      <c r="MAY482" s="28"/>
      <c r="MAZ482" s="28"/>
      <c r="MBA482" s="28"/>
      <c r="MBB482" s="28"/>
      <c r="MBC482" s="28"/>
      <c r="MBD482" s="28"/>
      <c r="MBE482" s="28"/>
      <c r="MBF482" s="28"/>
      <c r="MBG482" s="28"/>
      <c r="MBH482" s="28"/>
      <c r="MBI482" s="28"/>
      <c r="MBJ482" s="28"/>
      <c r="MBK482" s="28"/>
      <c r="MBL482" s="28"/>
      <c r="MBM482" s="28"/>
      <c r="MBN482" s="28"/>
      <c r="MBO482" s="28"/>
      <c r="MBP482" s="28"/>
      <c r="MBQ482" s="28"/>
      <c r="MBR482" s="28"/>
      <c r="MBS482" s="28"/>
      <c r="MBT482" s="28"/>
      <c r="MBU482" s="28"/>
      <c r="MBV482" s="28"/>
      <c r="MBW482" s="28"/>
      <c r="MBX482" s="28"/>
      <c r="MBY482" s="28"/>
      <c r="MBZ482" s="28"/>
      <c r="MCA482" s="28"/>
      <c r="MCB482" s="28"/>
      <c r="MCC482" s="28"/>
      <c r="MCD482" s="28"/>
      <c r="MCE482" s="28"/>
      <c r="MCF482" s="28"/>
      <c r="MCG482" s="28"/>
      <c r="MCH482" s="28"/>
      <c r="MCI482" s="28"/>
      <c r="MCJ482" s="28"/>
      <c r="MCK482" s="28"/>
      <c r="MCL482" s="28"/>
      <c r="MCM482" s="28"/>
      <c r="MCN482" s="28"/>
      <c r="MCO482" s="28"/>
      <c r="MCP482" s="28"/>
      <c r="MCQ482" s="28"/>
      <c r="MCR482" s="28"/>
      <c r="MCS482" s="28"/>
      <c r="MCT482" s="28"/>
      <c r="MCU482" s="28"/>
      <c r="MCV482" s="28"/>
      <c r="MCW482" s="28"/>
      <c r="MCX482" s="28"/>
      <c r="MCY482" s="28"/>
      <c r="MCZ482" s="28"/>
      <c r="MDA482" s="28"/>
      <c r="MDB482" s="28"/>
      <c r="MDC482" s="28"/>
      <c r="MDD482" s="28"/>
      <c r="MDE482" s="28"/>
      <c r="MDF482" s="28"/>
      <c r="MDG482" s="28"/>
      <c r="MDH482" s="28"/>
      <c r="MDI482" s="28"/>
      <c r="MDJ482" s="28"/>
      <c r="MDK482" s="28"/>
      <c r="MDL482" s="28"/>
      <c r="MDM482" s="28"/>
      <c r="MDN482" s="28"/>
      <c r="MDO482" s="28"/>
      <c r="MDP482" s="28"/>
      <c r="MDQ482" s="28"/>
      <c r="MDR482" s="28"/>
      <c r="MDS482" s="28"/>
      <c r="MDT482" s="28"/>
      <c r="MDU482" s="28"/>
      <c r="MDV482" s="28"/>
      <c r="MDW482" s="28"/>
      <c r="MDX482" s="28"/>
      <c r="MDY482" s="28"/>
      <c r="MDZ482" s="28"/>
      <c r="MEA482" s="28"/>
      <c r="MEB482" s="28"/>
      <c r="MEC482" s="28"/>
      <c r="MED482" s="28"/>
      <c r="MEE482" s="28"/>
      <c r="MEF482" s="28"/>
      <c r="MEG482" s="28"/>
      <c r="MEH482" s="28"/>
      <c r="MEI482" s="28"/>
      <c r="MEJ482" s="28"/>
      <c r="MEK482" s="28"/>
      <c r="MEL482" s="28"/>
      <c r="MEM482" s="28"/>
      <c r="MEN482" s="28"/>
      <c r="MEO482" s="28"/>
      <c r="MEP482" s="28"/>
      <c r="MEQ482" s="28"/>
      <c r="MER482" s="28"/>
      <c r="MES482" s="28"/>
      <c r="MET482" s="28"/>
      <c r="MEU482" s="28"/>
      <c r="MEV482" s="28"/>
      <c r="MEW482" s="28"/>
      <c r="MEX482" s="28"/>
      <c r="MEY482" s="28"/>
      <c r="MEZ482" s="28"/>
      <c r="MFA482" s="28"/>
      <c r="MFB482" s="28"/>
      <c r="MFC482" s="28"/>
      <c r="MFD482" s="28"/>
      <c r="MFE482" s="28"/>
      <c r="MFF482" s="28"/>
      <c r="MFG482" s="28"/>
      <c r="MFH482" s="28"/>
      <c r="MFI482" s="28"/>
      <c r="MFJ482" s="28"/>
      <c r="MFK482" s="28"/>
      <c r="MFL482" s="28"/>
      <c r="MFM482" s="28"/>
      <c r="MFN482" s="28"/>
      <c r="MFO482" s="28"/>
      <c r="MFP482" s="28"/>
      <c r="MFQ482" s="28"/>
      <c r="MFR482" s="28"/>
      <c r="MFS482" s="28"/>
      <c r="MFT482" s="28"/>
      <c r="MFU482" s="28"/>
      <c r="MFV482" s="28"/>
      <c r="MFW482" s="28"/>
      <c r="MFX482" s="28"/>
      <c r="MFY482" s="28"/>
      <c r="MFZ482" s="28"/>
      <c r="MGA482" s="28"/>
      <c r="MGB482" s="28"/>
      <c r="MGC482" s="28"/>
      <c r="MGD482" s="28"/>
      <c r="MGE482" s="28"/>
      <c r="MGF482" s="28"/>
      <c r="MGG482" s="28"/>
      <c r="MGH482" s="28"/>
      <c r="MGI482" s="28"/>
      <c r="MGJ482" s="28"/>
      <c r="MGK482" s="28"/>
      <c r="MGL482" s="28"/>
      <c r="MGM482" s="28"/>
      <c r="MGN482" s="28"/>
      <c r="MGO482" s="28"/>
      <c r="MGP482" s="28"/>
      <c r="MGQ482" s="28"/>
      <c r="MGR482" s="28"/>
      <c r="MGS482" s="28"/>
      <c r="MGT482" s="28"/>
      <c r="MGU482" s="28"/>
      <c r="MGV482" s="28"/>
      <c r="MGW482" s="28"/>
      <c r="MGX482" s="28"/>
      <c r="MGY482" s="28"/>
      <c r="MGZ482" s="28"/>
      <c r="MHA482" s="28"/>
      <c r="MHB482" s="28"/>
      <c r="MHC482" s="28"/>
      <c r="MHD482" s="28"/>
      <c r="MHE482" s="28"/>
      <c r="MHF482" s="28"/>
      <c r="MHG482" s="28"/>
      <c r="MHH482" s="28"/>
      <c r="MHI482" s="28"/>
      <c r="MHJ482" s="28"/>
      <c r="MHK482" s="28"/>
      <c r="MHL482" s="28"/>
      <c r="MHM482" s="28"/>
      <c r="MHN482" s="28"/>
      <c r="MHO482" s="28"/>
      <c r="MHP482" s="28"/>
      <c r="MHQ482" s="28"/>
      <c r="MHR482" s="28"/>
      <c r="MHS482" s="28"/>
      <c r="MHT482" s="28"/>
      <c r="MHU482" s="28"/>
      <c r="MHV482" s="28"/>
      <c r="MHW482" s="28"/>
      <c r="MHX482" s="28"/>
      <c r="MHY482" s="28"/>
      <c r="MHZ482" s="28"/>
      <c r="MIA482" s="28"/>
      <c r="MIB482" s="28"/>
      <c r="MIC482" s="28"/>
      <c r="MID482" s="28"/>
      <c r="MIE482" s="28"/>
      <c r="MIF482" s="28"/>
      <c r="MIG482" s="28"/>
      <c r="MIH482" s="28"/>
      <c r="MII482" s="28"/>
      <c r="MIJ482" s="28"/>
      <c r="MIK482" s="28"/>
      <c r="MIL482" s="28"/>
      <c r="MIM482" s="28"/>
      <c r="MIN482" s="28"/>
      <c r="MIO482" s="28"/>
      <c r="MIP482" s="28"/>
      <c r="MIQ482" s="28"/>
      <c r="MIR482" s="28"/>
      <c r="MIS482" s="28"/>
      <c r="MIT482" s="28"/>
      <c r="MIU482" s="28"/>
      <c r="MIV482" s="28"/>
      <c r="MIW482" s="28"/>
      <c r="MIX482" s="28"/>
      <c r="MIY482" s="28"/>
      <c r="MIZ482" s="28"/>
      <c r="MJA482" s="28"/>
      <c r="MJB482" s="28"/>
      <c r="MJC482" s="28"/>
      <c r="MJD482" s="28"/>
      <c r="MJE482" s="28"/>
      <c r="MJF482" s="28"/>
      <c r="MJG482" s="28"/>
      <c r="MJH482" s="28"/>
      <c r="MJI482" s="28"/>
      <c r="MJJ482" s="28"/>
      <c r="MJK482" s="28"/>
      <c r="MJL482" s="28"/>
      <c r="MJM482" s="28"/>
      <c r="MJN482" s="28"/>
      <c r="MJO482" s="28"/>
      <c r="MJP482" s="28"/>
      <c r="MJQ482" s="28"/>
      <c r="MJR482" s="28"/>
      <c r="MJS482" s="28"/>
      <c r="MJT482" s="28"/>
      <c r="MJU482" s="28"/>
      <c r="MJV482" s="28"/>
      <c r="MJW482" s="28"/>
      <c r="MJX482" s="28"/>
      <c r="MJY482" s="28"/>
      <c r="MJZ482" s="28"/>
      <c r="MKA482" s="28"/>
      <c r="MKB482" s="28"/>
      <c r="MKC482" s="28"/>
      <c r="MKD482" s="28"/>
      <c r="MKE482" s="28"/>
      <c r="MKF482" s="28"/>
      <c r="MKG482" s="28"/>
      <c r="MKH482" s="28"/>
      <c r="MKI482" s="28"/>
      <c r="MKJ482" s="28"/>
      <c r="MKK482" s="28"/>
      <c r="MKL482" s="28"/>
      <c r="MKM482" s="28"/>
      <c r="MKN482" s="28"/>
      <c r="MKO482" s="28"/>
      <c r="MKP482" s="28"/>
      <c r="MKQ482" s="28"/>
      <c r="MKR482" s="28"/>
      <c r="MKS482" s="28"/>
      <c r="MKT482" s="28"/>
      <c r="MKU482" s="28"/>
      <c r="MKV482" s="28"/>
      <c r="MKW482" s="28"/>
      <c r="MKX482" s="28"/>
      <c r="MKY482" s="28"/>
      <c r="MKZ482" s="28"/>
      <c r="MLA482" s="28"/>
      <c r="MLB482" s="28"/>
      <c r="MLC482" s="28"/>
      <c r="MLD482" s="28"/>
      <c r="MLE482" s="28"/>
      <c r="MLF482" s="28"/>
      <c r="MLG482" s="28"/>
      <c r="MLH482" s="28"/>
      <c r="MLI482" s="28"/>
      <c r="MLJ482" s="28"/>
      <c r="MLK482" s="28"/>
      <c r="MLL482" s="28"/>
      <c r="MLM482" s="28"/>
      <c r="MLN482" s="28"/>
      <c r="MLO482" s="28"/>
      <c r="MLP482" s="28"/>
      <c r="MLQ482" s="28"/>
      <c r="MLR482" s="28"/>
      <c r="MLS482" s="28"/>
      <c r="MLT482" s="28"/>
      <c r="MLU482" s="28"/>
      <c r="MLV482" s="28"/>
      <c r="MLW482" s="28"/>
      <c r="MLX482" s="28"/>
      <c r="MLY482" s="28"/>
      <c r="MLZ482" s="28"/>
      <c r="MMA482" s="28"/>
      <c r="MMB482" s="28"/>
      <c r="MMC482" s="28"/>
      <c r="MMD482" s="28"/>
      <c r="MME482" s="28"/>
      <c r="MMF482" s="28"/>
      <c r="MMG482" s="28"/>
      <c r="MMH482" s="28"/>
      <c r="MMI482" s="28"/>
      <c r="MMJ482" s="28"/>
      <c r="MMK482" s="28"/>
      <c r="MML482" s="28"/>
      <c r="MMM482" s="28"/>
      <c r="MMN482" s="28"/>
      <c r="MMO482" s="28"/>
      <c r="MMP482" s="28"/>
      <c r="MMQ482" s="28"/>
      <c r="MMR482" s="28"/>
      <c r="MMS482" s="28"/>
      <c r="MMT482" s="28"/>
      <c r="MMU482" s="28"/>
      <c r="MMV482" s="28"/>
      <c r="MMW482" s="28"/>
      <c r="MMX482" s="28"/>
      <c r="MMY482" s="28"/>
      <c r="MMZ482" s="28"/>
      <c r="MNA482" s="28"/>
      <c r="MNB482" s="28"/>
      <c r="MNC482" s="28"/>
      <c r="MND482" s="28"/>
      <c r="MNE482" s="28"/>
      <c r="MNF482" s="28"/>
      <c r="MNG482" s="28"/>
      <c r="MNH482" s="28"/>
      <c r="MNI482" s="28"/>
      <c r="MNJ482" s="28"/>
      <c r="MNK482" s="28"/>
      <c r="MNL482" s="28"/>
      <c r="MNM482" s="28"/>
      <c r="MNN482" s="28"/>
      <c r="MNO482" s="28"/>
      <c r="MNP482" s="28"/>
      <c r="MNQ482" s="28"/>
      <c r="MNR482" s="28"/>
      <c r="MNS482" s="28"/>
      <c r="MNT482" s="28"/>
      <c r="MNU482" s="28"/>
      <c r="MNV482" s="28"/>
      <c r="MNW482" s="28"/>
      <c r="MNX482" s="28"/>
      <c r="MNY482" s="28"/>
      <c r="MNZ482" s="28"/>
      <c r="MOA482" s="28"/>
      <c r="MOB482" s="28"/>
      <c r="MOC482" s="28"/>
      <c r="MOD482" s="28"/>
      <c r="MOE482" s="28"/>
      <c r="MOF482" s="28"/>
      <c r="MOG482" s="28"/>
      <c r="MOH482" s="28"/>
      <c r="MOI482" s="28"/>
      <c r="MOJ482" s="28"/>
      <c r="MOK482" s="28"/>
      <c r="MOL482" s="28"/>
      <c r="MOM482" s="28"/>
      <c r="MON482" s="28"/>
      <c r="MOO482" s="28"/>
      <c r="MOP482" s="28"/>
      <c r="MOQ482" s="28"/>
      <c r="MOR482" s="28"/>
      <c r="MOS482" s="28"/>
      <c r="MOT482" s="28"/>
      <c r="MOU482" s="28"/>
      <c r="MOV482" s="28"/>
      <c r="MOW482" s="28"/>
      <c r="MOX482" s="28"/>
      <c r="MOY482" s="28"/>
      <c r="MOZ482" s="28"/>
      <c r="MPA482" s="28"/>
      <c r="MPB482" s="28"/>
      <c r="MPC482" s="28"/>
      <c r="MPD482" s="28"/>
      <c r="MPE482" s="28"/>
      <c r="MPF482" s="28"/>
      <c r="MPG482" s="28"/>
      <c r="MPH482" s="28"/>
      <c r="MPI482" s="28"/>
      <c r="MPJ482" s="28"/>
      <c r="MPK482" s="28"/>
      <c r="MPL482" s="28"/>
      <c r="MPM482" s="28"/>
      <c r="MPN482" s="28"/>
      <c r="MPO482" s="28"/>
      <c r="MPP482" s="28"/>
      <c r="MPQ482" s="28"/>
      <c r="MPR482" s="28"/>
      <c r="MPS482" s="28"/>
      <c r="MPT482" s="28"/>
      <c r="MPU482" s="28"/>
      <c r="MPV482" s="28"/>
      <c r="MPW482" s="28"/>
      <c r="MPX482" s="28"/>
      <c r="MPY482" s="28"/>
      <c r="MPZ482" s="28"/>
      <c r="MQA482" s="28"/>
      <c r="MQB482" s="28"/>
      <c r="MQC482" s="28"/>
      <c r="MQD482" s="28"/>
      <c r="MQE482" s="28"/>
      <c r="MQF482" s="28"/>
      <c r="MQG482" s="28"/>
      <c r="MQH482" s="28"/>
      <c r="MQI482" s="28"/>
      <c r="MQJ482" s="28"/>
      <c r="MQK482" s="28"/>
      <c r="MQL482" s="28"/>
      <c r="MQM482" s="28"/>
      <c r="MQN482" s="28"/>
      <c r="MQO482" s="28"/>
      <c r="MQP482" s="28"/>
      <c r="MQQ482" s="28"/>
      <c r="MQR482" s="28"/>
      <c r="MQS482" s="28"/>
      <c r="MQT482" s="28"/>
      <c r="MQU482" s="28"/>
      <c r="MQV482" s="28"/>
      <c r="MQW482" s="28"/>
      <c r="MQX482" s="28"/>
      <c r="MQY482" s="28"/>
      <c r="MQZ482" s="28"/>
      <c r="MRA482" s="28"/>
      <c r="MRB482" s="28"/>
      <c r="MRC482" s="28"/>
      <c r="MRD482" s="28"/>
      <c r="MRE482" s="28"/>
      <c r="MRF482" s="28"/>
      <c r="MRG482" s="28"/>
      <c r="MRH482" s="28"/>
      <c r="MRI482" s="28"/>
      <c r="MRJ482" s="28"/>
      <c r="MRK482" s="28"/>
      <c r="MRL482" s="28"/>
      <c r="MRM482" s="28"/>
      <c r="MRN482" s="28"/>
      <c r="MRO482" s="28"/>
      <c r="MRP482" s="28"/>
      <c r="MRQ482" s="28"/>
      <c r="MRR482" s="28"/>
      <c r="MRS482" s="28"/>
      <c r="MRT482" s="28"/>
      <c r="MRU482" s="28"/>
      <c r="MRV482" s="28"/>
      <c r="MRW482" s="28"/>
      <c r="MRX482" s="28"/>
      <c r="MRY482" s="28"/>
      <c r="MRZ482" s="28"/>
      <c r="MSA482" s="28"/>
      <c r="MSB482" s="28"/>
      <c r="MSC482" s="28"/>
      <c r="MSD482" s="28"/>
      <c r="MSE482" s="28"/>
      <c r="MSF482" s="28"/>
      <c r="MSG482" s="28"/>
      <c r="MSH482" s="28"/>
      <c r="MSI482" s="28"/>
      <c r="MSJ482" s="28"/>
      <c r="MSK482" s="28"/>
      <c r="MSL482" s="28"/>
      <c r="MSM482" s="28"/>
      <c r="MSN482" s="28"/>
      <c r="MSO482" s="28"/>
      <c r="MSP482" s="28"/>
      <c r="MSQ482" s="28"/>
      <c r="MSR482" s="28"/>
      <c r="MSS482" s="28"/>
      <c r="MST482" s="28"/>
      <c r="MSU482" s="28"/>
      <c r="MSV482" s="28"/>
      <c r="MSW482" s="28"/>
      <c r="MSX482" s="28"/>
      <c r="MSY482" s="28"/>
      <c r="MSZ482" s="28"/>
      <c r="MTA482" s="28"/>
      <c r="MTB482" s="28"/>
      <c r="MTC482" s="28"/>
      <c r="MTD482" s="28"/>
      <c r="MTE482" s="28"/>
      <c r="MTF482" s="28"/>
      <c r="MTG482" s="28"/>
      <c r="MTH482" s="28"/>
      <c r="MTI482" s="28"/>
      <c r="MTJ482" s="28"/>
      <c r="MTK482" s="28"/>
      <c r="MTL482" s="28"/>
      <c r="MTM482" s="28"/>
      <c r="MTN482" s="28"/>
      <c r="MTO482" s="28"/>
      <c r="MTP482" s="28"/>
      <c r="MTQ482" s="28"/>
      <c r="MTR482" s="28"/>
      <c r="MTS482" s="28"/>
      <c r="MTT482" s="28"/>
      <c r="MTU482" s="28"/>
      <c r="MTV482" s="28"/>
      <c r="MTW482" s="28"/>
      <c r="MTX482" s="28"/>
      <c r="MTY482" s="28"/>
      <c r="MTZ482" s="28"/>
      <c r="MUA482" s="28"/>
      <c r="MUB482" s="28"/>
      <c r="MUC482" s="28"/>
      <c r="MUD482" s="28"/>
      <c r="MUE482" s="28"/>
      <c r="MUF482" s="28"/>
      <c r="MUG482" s="28"/>
      <c r="MUH482" s="28"/>
      <c r="MUI482" s="28"/>
      <c r="MUJ482" s="28"/>
      <c r="MUK482" s="28"/>
      <c r="MUL482" s="28"/>
      <c r="MUM482" s="28"/>
      <c r="MUN482" s="28"/>
      <c r="MUO482" s="28"/>
      <c r="MUP482" s="28"/>
      <c r="MUQ482" s="28"/>
      <c r="MUR482" s="28"/>
      <c r="MUS482" s="28"/>
      <c r="MUT482" s="28"/>
      <c r="MUU482" s="28"/>
      <c r="MUV482" s="28"/>
      <c r="MUW482" s="28"/>
      <c r="MUX482" s="28"/>
      <c r="MUY482" s="28"/>
      <c r="MUZ482" s="28"/>
      <c r="MVA482" s="28"/>
      <c r="MVB482" s="28"/>
      <c r="MVC482" s="28"/>
      <c r="MVD482" s="28"/>
      <c r="MVE482" s="28"/>
      <c r="MVF482" s="28"/>
      <c r="MVG482" s="28"/>
      <c r="MVH482" s="28"/>
      <c r="MVI482" s="28"/>
      <c r="MVJ482" s="28"/>
      <c r="MVK482" s="28"/>
      <c r="MVL482" s="28"/>
      <c r="MVM482" s="28"/>
      <c r="MVN482" s="28"/>
      <c r="MVO482" s="28"/>
      <c r="MVP482" s="28"/>
      <c r="MVQ482" s="28"/>
      <c r="MVR482" s="28"/>
      <c r="MVS482" s="28"/>
      <c r="MVT482" s="28"/>
      <c r="MVU482" s="28"/>
      <c r="MVV482" s="28"/>
      <c r="MVW482" s="28"/>
      <c r="MVX482" s="28"/>
      <c r="MVY482" s="28"/>
      <c r="MVZ482" s="28"/>
      <c r="MWA482" s="28"/>
      <c r="MWB482" s="28"/>
      <c r="MWC482" s="28"/>
      <c r="MWD482" s="28"/>
      <c r="MWE482" s="28"/>
      <c r="MWF482" s="28"/>
      <c r="MWG482" s="28"/>
      <c r="MWH482" s="28"/>
      <c r="MWI482" s="28"/>
      <c r="MWJ482" s="28"/>
      <c r="MWK482" s="28"/>
      <c r="MWL482" s="28"/>
      <c r="MWM482" s="28"/>
      <c r="MWN482" s="28"/>
      <c r="MWO482" s="28"/>
      <c r="MWP482" s="28"/>
      <c r="MWQ482" s="28"/>
      <c r="MWR482" s="28"/>
      <c r="MWS482" s="28"/>
      <c r="MWT482" s="28"/>
      <c r="MWU482" s="28"/>
      <c r="MWV482" s="28"/>
      <c r="MWW482" s="28"/>
      <c r="MWX482" s="28"/>
      <c r="MWY482" s="28"/>
      <c r="MWZ482" s="28"/>
      <c r="MXA482" s="28"/>
      <c r="MXB482" s="28"/>
      <c r="MXC482" s="28"/>
      <c r="MXD482" s="28"/>
      <c r="MXE482" s="28"/>
      <c r="MXF482" s="28"/>
      <c r="MXG482" s="28"/>
      <c r="MXH482" s="28"/>
      <c r="MXI482" s="28"/>
      <c r="MXJ482" s="28"/>
      <c r="MXK482" s="28"/>
      <c r="MXL482" s="28"/>
      <c r="MXM482" s="28"/>
      <c r="MXN482" s="28"/>
      <c r="MXO482" s="28"/>
      <c r="MXP482" s="28"/>
      <c r="MXQ482" s="28"/>
      <c r="MXR482" s="28"/>
      <c r="MXS482" s="28"/>
      <c r="MXT482" s="28"/>
      <c r="MXU482" s="28"/>
      <c r="MXV482" s="28"/>
      <c r="MXW482" s="28"/>
      <c r="MXX482" s="28"/>
      <c r="MXY482" s="28"/>
      <c r="MXZ482" s="28"/>
      <c r="MYA482" s="28"/>
      <c r="MYB482" s="28"/>
      <c r="MYC482" s="28"/>
      <c r="MYD482" s="28"/>
      <c r="MYE482" s="28"/>
      <c r="MYF482" s="28"/>
      <c r="MYG482" s="28"/>
      <c r="MYH482" s="28"/>
      <c r="MYI482" s="28"/>
      <c r="MYJ482" s="28"/>
      <c r="MYK482" s="28"/>
      <c r="MYL482" s="28"/>
      <c r="MYM482" s="28"/>
      <c r="MYN482" s="28"/>
      <c r="MYO482" s="28"/>
      <c r="MYP482" s="28"/>
      <c r="MYQ482" s="28"/>
      <c r="MYR482" s="28"/>
      <c r="MYS482" s="28"/>
      <c r="MYT482" s="28"/>
      <c r="MYU482" s="28"/>
      <c r="MYV482" s="28"/>
      <c r="MYW482" s="28"/>
      <c r="MYX482" s="28"/>
      <c r="MYY482" s="28"/>
      <c r="MYZ482" s="28"/>
      <c r="MZA482" s="28"/>
      <c r="MZB482" s="28"/>
      <c r="MZC482" s="28"/>
      <c r="MZD482" s="28"/>
      <c r="MZE482" s="28"/>
      <c r="MZF482" s="28"/>
      <c r="MZG482" s="28"/>
      <c r="MZH482" s="28"/>
      <c r="MZI482" s="28"/>
      <c r="MZJ482" s="28"/>
      <c r="MZK482" s="28"/>
      <c r="MZL482" s="28"/>
      <c r="MZM482" s="28"/>
      <c r="MZN482" s="28"/>
      <c r="MZO482" s="28"/>
      <c r="MZP482" s="28"/>
      <c r="MZQ482" s="28"/>
      <c r="MZR482" s="28"/>
      <c r="MZS482" s="28"/>
      <c r="MZT482" s="28"/>
      <c r="MZU482" s="28"/>
      <c r="MZV482" s="28"/>
      <c r="MZW482" s="28"/>
      <c r="MZX482" s="28"/>
      <c r="MZY482" s="28"/>
      <c r="MZZ482" s="28"/>
      <c r="NAA482" s="28"/>
      <c r="NAB482" s="28"/>
      <c r="NAC482" s="28"/>
      <c r="NAD482" s="28"/>
      <c r="NAE482" s="28"/>
      <c r="NAF482" s="28"/>
      <c r="NAG482" s="28"/>
      <c r="NAH482" s="28"/>
      <c r="NAI482" s="28"/>
      <c r="NAJ482" s="28"/>
      <c r="NAK482" s="28"/>
      <c r="NAL482" s="28"/>
      <c r="NAM482" s="28"/>
      <c r="NAN482" s="28"/>
      <c r="NAO482" s="28"/>
      <c r="NAP482" s="28"/>
      <c r="NAQ482" s="28"/>
      <c r="NAR482" s="28"/>
      <c r="NAS482" s="28"/>
      <c r="NAT482" s="28"/>
      <c r="NAU482" s="28"/>
      <c r="NAV482" s="28"/>
      <c r="NAW482" s="28"/>
      <c r="NAX482" s="28"/>
      <c r="NAY482" s="28"/>
      <c r="NAZ482" s="28"/>
      <c r="NBA482" s="28"/>
      <c r="NBB482" s="28"/>
      <c r="NBC482" s="28"/>
      <c r="NBD482" s="28"/>
      <c r="NBE482" s="28"/>
      <c r="NBF482" s="28"/>
      <c r="NBG482" s="28"/>
      <c r="NBH482" s="28"/>
      <c r="NBI482" s="28"/>
      <c r="NBJ482" s="28"/>
      <c r="NBK482" s="28"/>
      <c r="NBL482" s="28"/>
      <c r="NBM482" s="28"/>
      <c r="NBN482" s="28"/>
      <c r="NBO482" s="28"/>
      <c r="NBP482" s="28"/>
      <c r="NBQ482" s="28"/>
      <c r="NBR482" s="28"/>
      <c r="NBS482" s="28"/>
      <c r="NBT482" s="28"/>
      <c r="NBU482" s="28"/>
      <c r="NBV482" s="28"/>
      <c r="NBW482" s="28"/>
      <c r="NBX482" s="28"/>
      <c r="NBY482" s="28"/>
      <c r="NBZ482" s="28"/>
      <c r="NCA482" s="28"/>
      <c r="NCB482" s="28"/>
      <c r="NCC482" s="28"/>
      <c r="NCD482" s="28"/>
      <c r="NCE482" s="28"/>
      <c r="NCF482" s="28"/>
      <c r="NCG482" s="28"/>
      <c r="NCH482" s="28"/>
      <c r="NCI482" s="28"/>
      <c r="NCJ482" s="28"/>
      <c r="NCK482" s="28"/>
      <c r="NCL482" s="28"/>
      <c r="NCM482" s="28"/>
      <c r="NCN482" s="28"/>
      <c r="NCO482" s="28"/>
      <c r="NCP482" s="28"/>
      <c r="NCQ482" s="28"/>
      <c r="NCR482" s="28"/>
      <c r="NCS482" s="28"/>
      <c r="NCT482" s="28"/>
      <c r="NCU482" s="28"/>
      <c r="NCV482" s="28"/>
      <c r="NCW482" s="28"/>
      <c r="NCX482" s="28"/>
      <c r="NCY482" s="28"/>
      <c r="NCZ482" s="28"/>
      <c r="NDA482" s="28"/>
      <c r="NDB482" s="28"/>
      <c r="NDC482" s="28"/>
      <c r="NDD482" s="28"/>
      <c r="NDE482" s="28"/>
      <c r="NDF482" s="28"/>
      <c r="NDG482" s="28"/>
      <c r="NDH482" s="28"/>
      <c r="NDI482" s="28"/>
      <c r="NDJ482" s="28"/>
      <c r="NDK482" s="28"/>
      <c r="NDL482" s="28"/>
      <c r="NDM482" s="28"/>
      <c r="NDN482" s="28"/>
      <c r="NDO482" s="28"/>
      <c r="NDP482" s="28"/>
      <c r="NDQ482" s="28"/>
      <c r="NDR482" s="28"/>
      <c r="NDS482" s="28"/>
      <c r="NDT482" s="28"/>
      <c r="NDU482" s="28"/>
      <c r="NDV482" s="28"/>
      <c r="NDW482" s="28"/>
      <c r="NDX482" s="28"/>
      <c r="NDY482" s="28"/>
      <c r="NDZ482" s="28"/>
      <c r="NEA482" s="28"/>
      <c r="NEB482" s="28"/>
      <c r="NEC482" s="28"/>
      <c r="NED482" s="28"/>
      <c r="NEE482" s="28"/>
      <c r="NEF482" s="28"/>
      <c r="NEG482" s="28"/>
      <c r="NEH482" s="28"/>
      <c r="NEI482" s="28"/>
      <c r="NEJ482" s="28"/>
      <c r="NEK482" s="28"/>
      <c r="NEL482" s="28"/>
      <c r="NEM482" s="28"/>
      <c r="NEN482" s="28"/>
      <c r="NEO482" s="28"/>
      <c r="NEP482" s="28"/>
      <c r="NEQ482" s="28"/>
      <c r="NER482" s="28"/>
      <c r="NES482" s="28"/>
      <c r="NET482" s="28"/>
      <c r="NEU482" s="28"/>
      <c r="NEV482" s="28"/>
      <c r="NEW482" s="28"/>
      <c r="NEX482" s="28"/>
      <c r="NEY482" s="28"/>
      <c r="NEZ482" s="28"/>
      <c r="NFA482" s="28"/>
      <c r="NFB482" s="28"/>
      <c r="NFC482" s="28"/>
      <c r="NFD482" s="28"/>
      <c r="NFE482" s="28"/>
      <c r="NFF482" s="28"/>
      <c r="NFG482" s="28"/>
      <c r="NFH482" s="28"/>
      <c r="NFI482" s="28"/>
      <c r="NFJ482" s="28"/>
      <c r="NFK482" s="28"/>
      <c r="NFL482" s="28"/>
      <c r="NFM482" s="28"/>
      <c r="NFN482" s="28"/>
      <c r="NFO482" s="28"/>
      <c r="NFP482" s="28"/>
      <c r="NFQ482" s="28"/>
      <c r="NFR482" s="28"/>
      <c r="NFS482" s="28"/>
      <c r="NFT482" s="28"/>
      <c r="NFU482" s="28"/>
      <c r="NFV482" s="28"/>
      <c r="NFW482" s="28"/>
      <c r="NFX482" s="28"/>
      <c r="NFY482" s="28"/>
      <c r="NFZ482" s="28"/>
      <c r="NGA482" s="28"/>
      <c r="NGB482" s="28"/>
      <c r="NGC482" s="28"/>
      <c r="NGD482" s="28"/>
      <c r="NGE482" s="28"/>
      <c r="NGF482" s="28"/>
      <c r="NGG482" s="28"/>
      <c r="NGH482" s="28"/>
      <c r="NGI482" s="28"/>
      <c r="NGJ482" s="28"/>
      <c r="NGK482" s="28"/>
      <c r="NGL482" s="28"/>
      <c r="NGM482" s="28"/>
      <c r="NGN482" s="28"/>
      <c r="NGO482" s="28"/>
      <c r="NGP482" s="28"/>
      <c r="NGQ482" s="28"/>
      <c r="NGR482" s="28"/>
      <c r="NGS482" s="28"/>
      <c r="NGT482" s="28"/>
      <c r="NGU482" s="28"/>
      <c r="NGV482" s="28"/>
      <c r="NGW482" s="28"/>
      <c r="NGX482" s="28"/>
      <c r="NGY482" s="28"/>
      <c r="NGZ482" s="28"/>
      <c r="NHA482" s="28"/>
      <c r="NHB482" s="28"/>
      <c r="NHC482" s="28"/>
      <c r="NHD482" s="28"/>
      <c r="NHE482" s="28"/>
      <c r="NHF482" s="28"/>
      <c r="NHG482" s="28"/>
      <c r="NHH482" s="28"/>
      <c r="NHI482" s="28"/>
      <c r="NHJ482" s="28"/>
      <c r="NHK482" s="28"/>
      <c r="NHL482" s="28"/>
      <c r="NHM482" s="28"/>
      <c r="NHN482" s="28"/>
      <c r="NHO482" s="28"/>
      <c r="NHP482" s="28"/>
      <c r="NHQ482" s="28"/>
      <c r="NHR482" s="28"/>
      <c r="NHS482" s="28"/>
      <c r="NHT482" s="28"/>
      <c r="NHU482" s="28"/>
      <c r="NHV482" s="28"/>
      <c r="NHW482" s="28"/>
      <c r="NHX482" s="28"/>
      <c r="NHY482" s="28"/>
      <c r="NHZ482" s="28"/>
      <c r="NIA482" s="28"/>
      <c r="NIB482" s="28"/>
      <c r="NIC482" s="28"/>
      <c r="NID482" s="28"/>
      <c r="NIE482" s="28"/>
      <c r="NIF482" s="28"/>
      <c r="NIG482" s="28"/>
      <c r="NIH482" s="28"/>
      <c r="NII482" s="28"/>
      <c r="NIJ482" s="28"/>
      <c r="NIK482" s="28"/>
      <c r="NIL482" s="28"/>
      <c r="NIM482" s="28"/>
      <c r="NIN482" s="28"/>
      <c r="NIO482" s="28"/>
      <c r="NIP482" s="28"/>
      <c r="NIQ482" s="28"/>
      <c r="NIR482" s="28"/>
      <c r="NIS482" s="28"/>
      <c r="NIT482" s="28"/>
      <c r="NIU482" s="28"/>
      <c r="NIV482" s="28"/>
      <c r="NIW482" s="28"/>
      <c r="NIX482" s="28"/>
      <c r="NIY482" s="28"/>
      <c r="NIZ482" s="28"/>
      <c r="NJA482" s="28"/>
      <c r="NJB482" s="28"/>
      <c r="NJC482" s="28"/>
      <c r="NJD482" s="28"/>
      <c r="NJE482" s="28"/>
      <c r="NJF482" s="28"/>
      <c r="NJG482" s="28"/>
      <c r="NJH482" s="28"/>
      <c r="NJI482" s="28"/>
      <c r="NJJ482" s="28"/>
      <c r="NJK482" s="28"/>
      <c r="NJL482" s="28"/>
      <c r="NJM482" s="28"/>
      <c r="NJN482" s="28"/>
      <c r="NJO482" s="28"/>
      <c r="NJP482" s="28"/>
      <c r="NJQ482" s="28"/>
      <c r="NJR482" s="28"/>
      <c r="NJS482" s="28"/>
      <c r="NJT482" s="28"/>
      <c r="NJU482" s="28"/>
      <c r="NJV482" s="28"/>
      <c r="NJW482" s="28"/>
      <c r="NJX482" s="28"/>
      <c r="NJY482" s="28"/>
      <c r="NJZ482" s="28"/>
      <c r="NKA482" s="28"/>
      <c r="NKB482" s="28"/>
      <c r="NKC482" s="28"/>
      <c r="NKD482" s="28"/>
      <c r="NKE482" s="28"/>
      <c r="NKF482" s="28"/>
      <c r="NKG482" s="28"/>
      <c r="NKH482" s="28"/>
      <c r="NKI482" s="28"/>
      <c r="NKJ482" s="28"/>
      <c r="NKK482" s="28"/>
      <c r="NKL482" s="28"/>
      <c r="NKM482" s="28"/>
      <c r="NKN482" s="28"/>
      <c r="NKO482" s="28"/>
      <c r="NKP482" s="28"/>
      <c r="NKQ482" s="28"/>
      <c r="NKR482" s="28"/>
      <c r="NKS482" s="28"/>
      <c r="NKT482" s="28"/>
      <c r="NKU482" s="28"/>
      <c r="NKV482" s="28"/>
      <c r="NKW482" s="28"/>
      <c r="NKX482" s="28"/>
      <c r="NKY482" s="28"/>
      <c r="NKZ482" s="28"/>
      <c r="NLA482" s="28"/>
      <c r="NLB482" s="28"/>
      <c r="NLC482" s="28"/>
      <c r="NLD482" s="28"/>
      <c r="NLE482" s="28"/>
      <c r="NLF482" s="28"/>
      <c r="NLG482" s="28"/>
      <c r="NLH482" s="28"/>
      <c r="NLI482" s="28"/>
      <c r="NLJ482" s="28"/>
      <c r="NLK482" s="28"/>
      <c r="NLL482" s="28"/>
      <c r="NLM482" s="28"/>
      <c r="NLN482" s="28"/>
      <c r="NLO482" s="28"/>
      <c r="NLP482" s="28"/>
      <c r="NLQ482" s="28"/>
      <c r="NLR482" s="28"/>
      <c r="NLS482" s="28"/>
      <c r="NLT482" s="28"/>
      <c r="NLU482" s="28"/>
      <c r="NLV482" s="28"/>
      <c r="NLW482" s="28"/>
      <c r="NLX482" s="28"/>
      <c r="NLY482" s="28"/>
      <c r="NLZ482" s="28"/>
      <c r="NMA482" s="28"/>
      <c r="NMB482" s="28"/>
      <c r="NMC482" s="28"/>
      <c r="NMD482" s="28"/>
      <c r="NME482" s="28"/>
      <c r="NMF482" s="28"/>
      <c r="NMG482" s="28"/>
      <c r="NMH482" s="28"/>
      <c r="NMI482" s="28"/>
      <c r="NMJ482" s="28"/>
      <c r="NMK482" s="28"/>
      <c r="NML482" s="28"/>
      <c r="NMM482" s="28"/>
      <c r="NMN482" s="28"/>
      <c r="NMO482" s="28"/>
      <c r="NMP482" s="28"/>
      <c r="NMQ482" s="28"/>
      <c r="NMR482" s="28"/>
      <c r="NMS482" s="28"/>
      <c r="NMT482" s="28"/>
      <c r="NMU482" s="28"/>
      <c r="NMV482" s="28"/>
      <c r="NMW482" s="28"/>
      <c r="NMX482" s="28"/>
      <c r="NMY482" s="28"/>
      <c r="NMZ482" s="28"/>
      <c r="NNA482" s="28"/>
      <c r="NNB482" s="28"/>
      <c r="NNC482" s="28"/>
      <c r="NND482" s="28"/>
      <c r="NNE482" s="28"/>
      <c r="NNF482" s="28"/>
      <c r="NNG482" s="28"/>
      <c r="NNH482" s="28"/>
      <c r="NNI482" s="28"/>
      <c r="NNJ482" s="28"/>
      <c r="NNK482" s="28"/>
      <c r="NNL482" s="28"/>
      <c r="NNM482" s="28"/>
      <c r="NNN482" s="28"/>
      <c r="NNO482" s="28"/>
      <c r="NNP482" s="28"/>
      <c r="NNQ482" s="28"/>
      <c r="NNR482" s="28"/>
      <c r="NNS482" s="28"/>
      <c r="NNT482" s="28"/>
      <c r="NNU482" s="28"/>
      <c r="NNV482" s="28"/>
      <c r="NNW482" s="28"/>
      <c r="NNX482" s="28"/>
      <c r="NNY482" s="28"/>
      <c r="NNZ482" s="28"/>
      <c r="NOA482" s="28"/>
      <c r="NOB482" s="28"/>
      <c r="NOC482" s="28"/>
      <c r="NOD482" s="28"/>
      <c r="NOE482" s="28"/>
      <c r="NOF482" s="28"/>
      <c r="NOG482" s="28"/>
      <c r="NOH482" s="28"/>
      <c r="NOI482" s="28"/>
      <c r="NOJ482" s="28"/>
      <c r="NOK482" s="28"/>
      <c r="NOL482" s="28"/>
      <c r="NOM482" s="28"/>
      <c r="NON482" s="28"/>
      <c r="NOO482" s="28"/>
      <c r="NOP482" s="28"/>
      <c r="NOQ482" s="28"/>
      <c r="NOR482" s="28"/>
      <c r="NOS482" s="28"/>
      <c r="NOT482" s="28"/>
      <c r="NOU482" s="28"/>
      <c r="NOV482" s="28"/>
      <c r="NOW482" s="28"/>
      <c r="NOX482" s="28"/>
      <c r="NOY482" s="28"/>
      <c r="NOZ482" s="28"/>
      <c r="NPA482" s="28"/>
      <c r="NPB482" s="28"/>
      <c r="NPC482" s="28"/>
      <c r="NPD482" s="28"/>
      <c r="NPE482" s="28"/>
      <c r="NPF482" s="28"/>
      <c r="NPG482" s="28"/>
      <c r="NPH482" s="28"/>
      <c r="NPI482" s="28"/>
      <c r="NPJ482" s="28"/>
      <c r="NPK482" s="28"/>
      <c r="NPL482" s="28"/>
      <c r="NPM482" s="28"/>
      <c r="NPN482" s="28"/>
      <c r="NPO482" s="28"/>
      <c r="NPP482" s="28"/>
      <c r="NPQ482" s="28"/>
      <c r="NPR482" s="28"/>
      <c r="NPS482" s="28"/>
      <c r="NPT482" s="28"/>
      <c r="NPU482" s="28"/>
      <c r="NPV482" s="28"/>
      <c r="NPW482" s="28"/>
      <c r="NPX482" s="28"/>
      <c r="NPY482" s="28"/>
      <c r="NPZ482" s="28"/>
      <c r="NQA482" s="28"/>
      <c r="NQB482" s="28"/>
      <c r="NQC482" s="28"/>
      <c r="NQD482" s="28"/>
      <c r="NQE482" s="28"/>
      <c r="NQF482" s="28"/>
      <c r="NQG482" s="28"/>
      <c r="NQH482" s="28"/>
      <c r="NQI482" s="28"/>
      <c r="NQJ482" s="28"/>
      <c r="NQK482" s="28"/>
      <c r="NQL482" s="28"/>
      <c r="NQM482" s="28"/>
      <c r="NQN482" s="28"/>
      <c r="NQO482" s="28"/>
      <c r="NQP482" s="28"/>
      <c r="NQQ482" s="28"/>
      <c r="NQR482" s="28"/>
      <c r="NQS482" s="28"/>
      <c r="NQT482" s="28"/>
      <c r="NQU482" s="28"/>
      <c r="NQV482" s="28"/>
      <c r="NQW482" s="28"/>
      <c r="NQX482" s="28"/>
      <c r="NQY482" s="28"/>
      <c r="NQZ482" s="28"/>
      <c r="NRA482" s="28"/>
      <c r="NRB482" s="28"/>
      <c r="NRC482" s="28"/>
      <c r="NRD482" s="28"/>
      <c r="NRE482" s="28"/>
      <c r="NRF482" s="28"/>
      <c r="NRG482" s="28"/>
      <c r="NRH482" s="28"/>
      <c r="NRI482" s="28"/>
      <c r="NRJ482" s="28"/>
      <c r="NRK482" s="28"/>
      <c r="NRL482" s="28"/>
      <c r="NRM482" s="28"/>
      <c r="NRN482" s="28"/>
      <c r="NRO482" s="28"/>
      <c r="NRP482" s="28"/>
      <c r="NRQ482" s="28"/>
      <c r="NRR482" s="28"/>
      <c r="NRS482" s="28"/>
      <c r="NRT482" s="28"/>
      <c r="NRU482" s="28"/>
      <c r="NRV482" s="28"/>
      <c r="NRW482" s="28"/>
      <c r="NRX482" s="28"/>
      <c r="NRY482" s="28"/>
      <c r="NRZ482" s="28"/>
      <c r="NSA482" s="28"/>
      <c r="NSB482" s="28"/>
      <c r="NSC482" s="28"/>
      <c r="NSD482" s="28"/>
      <c r="NSE482" s="28"/>
      <c r="NSF482" s="28"/>
      <c r="NSG482" s="28"/>
      <c r="NSH482" s="28"/>
      <c r="NSI482" s="28"/>
      <c r="NSJ482" s="28"/>
      <c r="NSK482" s="28"/>
      <c r="NSL482" s="28"/>
      <c r="NSM482" s="28"/>
      <c r="NSN482" s="28"/>
      <c r="NSO482" s="28"/>
      <c r="NSP482" s="28"/>
      <c r="NSQ482" s="28"/>
      <c r="NSR482" s="28"/>
      <c r="NSS482" s="28"/>
      <c r="NST482" s="28"/>
      <c r="NSU482" s="28"/>
      <c r="NSV482" s="28"/>
      <c r="NSW482" s="28"/>
      <c r="NSX482" s="28"/>
      <c r="NSY482" s="28"/>
      <c r="NSZ482" s="28"/>
      <c r="NTA482" s="28"/>
      <c r="NTB482" s="28"/>
      <c r="NTC482" s="28"/>
      <c r="NTD482" s="28"/>
      <c r="NTE482" s="28"/>
      <c r="NTF482" s="28"/>
      <c r="NTG482" s="28"/>
      <c r="NTH482" s="28"/>
      <c r="NTI482" s="28"/>
      <c r="NTJ482" s="28"/>
      <c r="NTK482" s="28"/>
      <c r="NTL482" s="28"/>
      <c r="NTM482" s="28"/>
      <c r="NTN482" s="28"/>
      <c r="NTO482" s="28"/>
      <c r="NTP482" s="28"/>
      <c r="NTQ482" s="28"/>
      <c r="NTR482" s="28"/>
      <c r="NTS482" s="28"/>
      <c r="NTT482" s="28"/>
      <c r="NTU482" s="28"/>
      <c r="NTV482" s="28"/>
      <c r="NTW482" s="28"/>
      <c r="NTX482" s="28"/>
      <c r="NTY482" s="28"/>
      <c r="NTZ482" s="28"/>
      <c r="NUA482" s="28"/>
      <c r="NUB482" s="28"/>
      <c r="NUC482" s="28"/>
      <c r="NUD482" s="28"/>
      <c r="NUE482" s="28"/>
      <c r="NUF482" s="28"/>
      <c r="NUG482" s="28"/>
      <c r="NUH482" s="28"/>
      <c r="NUI482" s="28"/>
      <c r="NUJ482" s="28"/>
      <c r="NUK482" s="28"/>
      <c r="NUL482" s="28"/>
      <c r="NUM482" s="28"/>
      <c r="NUN482" s="28"/>
      <c r="NUO482" s="28"/>
      <c r="NUP482" s="28"/>
      <c r="NUQ482" s="28"/>
      <c r="NUR482" s="28"/>
      <c r="NUS482" s="28"/>
      <c r="NUT482" s="28"/>
      <c r="NUU482" s="28"/>
      <c r="NUV482" s="28"/>
      <c r="NUW482" s="28"/>
      <c r="NUX482" s="28"/>
      <c r="NUY482" s="28"/>
      <c r="NUZ482" s="28"/>
      <c r="NVA482" s="28"/>
      <c r="NVB482" s="28"/>
      <c r="NVC482" s="28"/>
      <c r="NVD482" s="28"/>
      <c r="NVE482" s="28"/>
      <c r="NVF482" s="28"/>
      <c r="NVG482" s="28"/>
      <c r="NVH482" s="28"/>
      <c r="NVI482" s="28"/>
      <c r="NVJ482" s="28"/>
      <c r="NVK482" s="28"/>
      <c r="NVL482" s="28"/>
      <c r="NVM482" s="28"/>
      <c r="NVN482" s="28"/>
      <c r="NVO482" s="28"/>
      <c r="NVP482" s="28"/>
      <c r="NVQ482" s="28"/>
      <c r="NVR482" s="28"/>
      <c r="NVS482" s="28"/>
      <c r="NVT482" s="28"/>
      <c r="NVU482" s="28"/>
      <c r="NVV482" s="28"/>
      <c r="NVW482" s="28"/>
      <c r="NVX482" s="28"/>
      <c r="NVY482" s="28"/>
      <c r="NVZ482" s="28"/>
      <c r="NWA482" s="28"/>
      <c r="NWB482" s="28"/>
      <c r="NWC482" s="28"/>
      <c r="NWD482" s="28"/>
      <c r="NWE482" s="28"/>
      <c r="NWF482" s="28"/>
      <c r="NWG482" s="28"/>
      <c r="NWH482" s="28"/>
      <c r="NWI482" s="28"/>
      <c r="NWJ482" s="28"/>
      <c r="NWK482" s="28"/>
      <c r="NWL482" s="28"/>
      <c r="NWM482" s="28"/>
      <c r="NWN482" s="28"/>
      <c r="NWO482" s="28"/>
      <c r="NWP482" s="28"/>
      <c r="NWQ482" s="28"/>
      <c r="NWR482" s="28"/>
      <c r="NWS482" s="28"/>
      <c r="NWT482" s="28"/>
      <c r="NWU482" s="28"/>
      <c r="NWV482" s="28"/>
      <c r="NWW482" s="28"/>
      <c r="NWX482" s="28"/>
      <c r="NWY482" s="28"/>
      <c r="NWZ482" s="28"/>
      <c r="NXA482" s="28"/>
      <c r="NXB482" s="28"/>
      <c r="NXC482" s="28"/>
      <c r="NXD482" s="28"/>
      <c r="NXE482" s="28"/>
      <c r="NXF482" s="28"/>
      <c r="NXG482" s="28"/>
      <c r="NXH482" s="28"/>
      <c r="NXI482" s="28"/>
      <c r="NXJ482" s="28"/>
      <c r="NXK482" s="28"/>
      <c r="NXL482" s="28"/>
      <c r="NXM482" s="28"/>
      <c r="NXN482" s="28"/>
      <c r="NXO482" s="28"/>
      <c r="NXP482" s="28"/>
      <c r="NXQ482" s="28"/>
      <c r="NXR482" s="28"/>
      <c r="NXS482" s="28"/>
      <c r="NXT482" s="28"/>
      <c r="NXU482" s="28"/>
      <c r="NXV482" s="28"/>
      <c r="NXW482" s="28"/>
      <c r="NXX482" s="28"/>
      <c r="NXY482" s="28"/>
      <c r="NXZ482" s="28"/>
      <c r="NYA482" s="28"/>
      <c r="NYB482" s="28"/>
      <c r="NYC482" s="28"/>
      <c r="NYD482" s="28"/>
      <c r="NYE482" s="28"/>
      <c r="NYF482" s="28"/>
      <c r="NYG482" s="28"/>
      <c r="NYH482" s="28"/>
      <c r="NYI482" s="28"/>
      <c r="NYJ482" s="28"/>
      <c r="NYK482" s="28"/>
      <c r="NYL482" s="28"/>
      <c r="NYM482" s="28"/>
      <c r="NYN482" s="28"/>
      <c r="NYO482" s="28"/>
      <c r="NYP482" s="28"/>
      <c r="NYQ482" s="28"/>
      <c r="NYR482" s="28"/>
      <c r="NYS482" s="28"/>
      <c r="NYT482" s="28"/>
      <c r="NYU482" s="28"/>
      <c r="NYV482" s="28"/>
      <c r="NYW482" s="28"/>
      <c r="NYX482" s="28"/>
      <c r="NYY482" s="28"/>
      <c r="NYZ482" s="28"/>
      <c r="NZA482" s="28"/>
      <c r="NZB482" s="28"/>
      <c r="NZC482" s="28"/>
      <c r="NZD482" s="28"/>
      <c r="NZE482" s="28"/>
      <c r="NZF482" s="28"/>
      <c r="NZG482" s="28"/>
      <c r="NZH482" s="28"/>
      <c r="NZI482" s="28"/>
      <c r="NZJ482" s="28"/>
      <c r="NZK482" s="28"/>
      <c r="NZL482" s="28"/>
      <c r="NZM482" s="28"/>
      <c r="NZN482" s="28"/>
      <c r="NZO482" s="28"/>
      <c r="NZP482" s="28"/>
      <c r="NZQ482" s="28"/>
      <c r="NZR482" s="28"/>
      <c r="NZS482" s="28"/>
      <c r="NZT482" s="28"/>
      <c r="NZU482" s="28"/>
      <c r="NZV482" s="28"/>
      <c r="NZW482" s="28"/>
      <c r="NZX482" s="28"/>
      <c r="NZY482" s="28"/>
      <c r="NZZ482" s="28"/>
      <c r="OAA482" s="28"/>
      <c r="OAB482" s="28"/>
      <c r="OAC482" s="28"/>
      <c r="OAD482" s="28"/>
      <c r="OAE482" s="28"/>
      <c r="OAF482" s="28"/>
      <c r="OAG482" s="28"/>
      <c r="OAH482" s="28"/>
      <c r="OAI482" s="28"/>
      <c r="OAJ482" s="28"/>
      <c r="OAK482" s="28"/>
      <c r="OAL482" s="28"/>
      <c r="OAM482" s="28"/>
      <c r="OAN482" s="28"/>
      <c r="OAO482" s="28"/>
      <c r="OAP482" s="28"/>
      <c r="OAQ482" s="28"/>
      <c r="OAR482" s="28"/>
      <c r="OAS482" s="28"/>
      <c r="OAT482" s="28"/>
      <c r="OAU482" s="28"/>
      <c r="OAV482" s="28"/>
      <c r="OAW482" s="28"/>
      <c r="OAX482" s="28"/>
      <c r="OAY482" s="28"/>
      <c r="OAZ482" s="28"/>
      <c r="OBA482" s="28"/>
      <c r="OBB482" s="28"/>
      <c r="OBC482" s="28"/>
      <c r="OBD482" s="28"/>
      <c r="OBE482" s="28"/>
      <c r="OBF482" s="28"/>
      <c r="OBG482" s="28"/>
      <c r="OBH482" s="28"/>
      <c r="OBI482" s="28"/>
      <c r="OBJ482" s="28"/>
      <c r="OBK482" s="28"/>
      <c r="OBL482" s="28"/>
      <c r="OBM482" s="28"/>
      <c r="OBN482" s="28"/>
      <c r="OBO482" s="28"/>
      <c r="OBP482" s="28"/>
      <c r="OBQ482" s="28"/>
      <c r="OBR482" s="28"/>
      <c r="OBS482" s="28"/>
      <c r="OBT482" s="28"/>
      <c r="OBU482" s="28"/>
      <c r="OBV482" s="28"/>
      <c r="OBW482" s="28"/>
      <c r="OBX482" s="28"/>
      <c r="OBY482" s="28"/>
      <c r="OBZ482" s="28"/>
      <c r="OCA482" s="28"/>
      <c r="OCB482" s="28"/>
      <c r="OCC482" s="28"/>
      <c r="OCD482" s="28"/>
      <c r="OCE482" s="28"/>
      <c r="OCF482" s="28"/>
      <c r="OCG482" s="28"/>
      <c r="OCH482" s="28"/>
      <c r="OCI482" s="28"/>
      <c r="OCJ482" s="28"/>
      <c r="OCK482" s="28"/>
      <c r="OCL482" s="28"/>
      <c r="OCM482" s="28"/>
      <c r="OCN482" s="28"/>
      <c r="OCO482" s="28"/>
      <c r="OCP482" s="28"/>
      <c r="OCQ482" s="28"/>
      <c r="OCR482" s="28"/>
      <c r="OCS482" s="28"/>
      <c r="OCT482" s="28"/>
      <c r="OCU482" s="28"/>
      <c r="OCV482" s="28"/>
      <c r="OCW482" s="28"/>
      <c r="OCX482" s="28"/>
      <c r="OCY482" s="28"/>
      <c r="OCZ482" s="28"/>
      <c r="ODA482" s="28"/>
      <c r="ODB482" s="28"/>
      <c r="ODC482" s="28"/>
      <c r="ODD482" s="28"/>
      <c r="ODE482" s="28"/>
      <c r="ODF482" s="28"/>
      <c r="ODG482" s="28"/>
      <c r="ODH482" s="28"/>
      <c r="ODI482" s="28"/>
      <c r="ODJ482" s="28"/>
      <c r="ODK482" s="28"/>
      <c r="ODL482" s="28"/>
      <c r="ODM482" s="28"/>
      <c r="ODN482" s="28"/>
      <c r="ODO482" s="28"/>
      <c r="ODP482" s="28"/>
      <c r="ODQ482" s="28"/>
      <c r="ODR482" s="28"/>
      <c r="ODS482" s="28"/>
      <c r="ODT482" s="28"/>
      <c r="ODU482" s="28"/>
      <c r="ODV482" s="28"/>
      <c r="ODW482" s="28"/>
      <c r="ODX482" s="28"/>
      <c r="ODY482" s="28"/>
      <c r="ODZ482" s="28"/>
      <c r="OEA482" s="28"/>
      <c r="OEB482" s="28"/>
      <c r="OEC482" s="28"/>
      <c r="OED482" s="28"/>
      <c r="OEE482" s="28"/>
      <c r="OEF482" s="28"/>
      <c r="OEG482" s="28"/>
      <c r="OEH482" s="28"/>
      <c r="OEI482" s="28"/>
      <c r="OEJ482" s="28"/>
      <c r="OEK482" s="28"/>
      <c r="OEL482" s="28"/>
      <c r="OEM482" s="28"/>
      <c r="OEN482" s="28"/>
      <c r="OEO482" s="28"/>
      <c r="OEP482" s="28"/>
      <c r="OEQ482" s="28"/>
      <c r="OER482" s="28"/>
      <c r="OES482" s="28"/>
      <c r="OET482" s="28"/>
      <c r="OEU482" s="28"/>
      <c r="OEV482" s="28"/>
      <c r="OEW482" s="28"/>
      <c r="OEX482" s="28"/>
      <c r="OEY482" s="28"/>
      <c r="OEZ482" s="28"/>
      <c r="OFA482" s="28"/>
      <c r="OFB482" s="28"/>
      <c r="OFC482" s="28"/>
      <c r="OFD482" s="28"/>
      <c r="OFE482" s="28"/>
      <c r="OFF482" s="28"/>
      <c r="OFG482" s="28"/>
      <c r="OFH482" s="28"/>
      <c r="OFI482" s="28"/>
      <c r="OFJ482" s="28"/>
      <c r="OFK482" s="28"/>
      <c r="OFL482" s="28"/>
      <c r="OFM482" s="28"/>
      <c r="OFN482" s="28"/>
      <c r="OFO482" s="28"/>
      <c r="OFP482" s="28"/>
      <c r="OFQ482" s="28"/>
      <c r="OFR482" s="28"/>
      <c r="OFS482" s="28"/>
      <c r="OFT482" s="28"/>
      <c r="OFU482" s="28"/>
      <c r="OFV482" s="28"/>
      <c r="OFW482" s="28"/>
      <c r="OFX482" s="28"/>
      <c r="OFY482" s="28"/>
      <c r="OFZ482" s="28"/>
      <c r="OGA482" s="28"/>
      <c r="OGB482" s="28"/>
      <c r="OGC482" s="28"/>
      <c r="OGD482" s="28"/>
      <c r="OGE482" s="28"/>
      <c r="OGF482" s="28"/>
      <c r="OGG482" s="28"/>
      <c r="OGH482" s="28"/>
      <c r="OGI482" s="28"/>
      <c r="OGJ482" s="28"/>
      <c r="OGK482" s="28"/>
      <c r="OGL482" s="28"/>
      <c r="OGM482" s="28"/>
      <c r="OGN482" s="28"/>
      <c r="OGO482" s="28"/>
      <c r="OGP482" s="28"/>
      <c r="OGQ482" s="28"/>
      <c r="OGR482" s="28"/>
      <c r="OGS482" s="28"/>
      <c r="OGT482" s="28"/>
      <c r="OGU482" s="28"/>
      <c r="OGV482" s="28"/>
      <c r="OGW482" s="28"/>
      <c r="OGX482" s="28"/>
      <c r="OGY482" s="28"/>
      <c r="OGZ482" s="28"/>
      <c r="OHA482" s="28"/>
      <c r="OHB482" s="28"/>
      <c r="OHC482" s="28"/>
      <c r="OHD482" s="28"/>
      <c r="OHE482" s="28"/>
      <c r="OHF482" s="28"/>
      <c r="OHG482" s="28"/>
      <c r="OHH482" s="28"/>
      <c r="OHI482" s="28"/>
      <c r="OHJ482" s="28"/>
      <c r="OHK482" s="28"/>
      <c r="OHL482" s="28"/>
      <c r="OHM482" s="28"/>
      <c r="OHN482" s="28"/>
      <c r="OHO482" s="28"/>
      <c r="OHP482" s="28"/>
      <c r="OHQ482" s="28"/>
      <c r="OHR482" s="28"/>
      <c r="OHS482" s="28"/>
      <c r="OHT482" s="28"/>
      <c r="OHU482" s="28"/>
      <c r="OHV482" s="28"/>
      <c r="OHW482" s="28"/>
      <c r="OHX482" s="28"/>
      <c r="OHY482" s="28"/>
      <c r="OHZ482" s="28"/>
      <c r="OIA482" s="28"/>
      <c r="OIB482" s="28"/>
      <c r="OIC482" s="28"/>
      <c r="OID482" s="28"/>
      <c r="OIE482" s="28"/>
      <c r="OIF482" s="28"/>
      <c r="OIG482" s="28"/>
      <c r="OIH482" s="28"/>
      <c r="OII482" s="28"/>
      <c r="OIJ482" s="28"/>
      <c r="OIK482" s="28"/>
      <c r="OIL482" s="28"/>
      <c r="OIM482" s="28"/>
      <c r="OIN482" s="28"/>
      <c r="OIO482" s="28"/>
      <c r="OIP482" s="28"/>
      <c r="OIQ482" s="28"/>
      <c r="OIR482" s="28"/>
      <c r="OIS482" s="28"/>
      <c r="OIT482" s="28"/>
      <c r="OIU482" s="28"/>
      <c r="OIV482" s="28"/>
      <c r="OIW482" s="28"/>
      <c r="OIX482" s="28"/>
      <c r="OIY482" s="28"/>
      <c r="OIZ482" s="28"/>
      <c r="OJA482" s="28"/>
      <c r="OJB482" s="28"/>
      <c r="OJC482" s="28"/>
      <c r="OJD482" s="28"/>
      <c r="OJE482" s="28"/>
      <c r="OJF482" s="28"/>
      <c r="OJG482" s="28"/>
      <c r="OJH482" s="28"/>
      <c r="OJI482" s="28"/>
      <c r="OJJ482" s="28"/>
      <c r="OJK482" s="28"/>
      <c r="OJL482" s="28"/>
      <c r="OJM482" s="28"/>
      <c r="OJN482" s="28"/>
      <c r="OJO482" s="28"/>
      <c r="OJP482" s="28"/>
      <c r="OJQ482" s="28"/>
      <c r="OJR482" s="28"/>
      <c r="OJS482" s="28"/>
      <c r="OJT482" s="28"/>
      <c r="OJU482" s="28"/>
      <c r="OJV482" s="28"/>
      <c r="OJW482" s="28"/>
      <c r="OJX482" s="28"/>
      <c r="OJY482" s="28"/>
      <c r="OJZ482" s="28"/>
      <c r="OKA482" s="28"/>
      <c r="OKB482" s="28"/>
      <c r="OKC482" s="28"/>
      <c r="OKD482" s="28"/>
      <c r="OKE482" s="28"/>
      <c r="OKF482" s="28"/>
      <c r="OKG482" s="28"/>
      <c r="OKH482" s="28"/>
      <c r="OKI482" s="28"/>
      <c r="OKJ482" s="28"/>
      <c r="OKK482" s="28"/>
      <c r="OKL482" s="28"/>
      <c r="OKM482" s="28"/>
      <c r="OKN482" s="28"/>
      <c r="OKO482" s="28"/>
      <c r="OKP482" s="28"/>
      <c r="OKQ482" s="28"/>
      <c r="OKR482" s="28"/>
      <c r="OKS482" s="28"/>
      <c r="OKT482" s="28"/>
      <c r="OKU482" s="28"/>
      <c r="OKV482" s="28"/>
      <c r="OKW482" s="28"/>
      <c r="OKX482" s="28"/>
      <c r="OKY482" s="28"/>
      <c r="OKZ482" s="28"/>
      <c r="OLA482" s="28"/>
      <c r="OLB482" s="28"/>
      <c r="OLC482" s="28"/>
      <c r="OLD482" s="28"/>
      <c r="OLE482" s="28"/>
      <c r="OLF482" s="28"/>
      <c r="OLG482" s="28"/>
      <c r="OLH482" s="28"/>
      <c r="OLI482" s="28"/>
      <c r="OLJ482" s="28"/>
      <c r="OLK482" s="28"/>
      <c r="OLL482" s="28"/>
      <c r="OLM482" s="28"/>
      <c r="OLN482" s="28"/>
      <c r="OLO482" s="28"/>
      <c r="OLP482" s="28"/>
      <c r="OLQ482" s="28"/>
      <c r="OLR482" s="28"/>
      <c r="OLS482" s="28"/>
      <c r="OLT482" s="28"/>
      <c r="OLU482" s="28"/>
      <c r="OLV482" s="28"/>
      <c r="OLW482" s="28"/>
      <c r="OLX482" s="28"/>
      <c r="OLY482" s="28"/>
      <c r="OLZ482" s="28"/>
      <c r="OMA482" s="28"/>
      <c r="OMB482" s="28"/>
      <c r="OMC482" s="28"/>
      <c r="OMD482" s="28"/>
      <c r="OME482" s="28"/>
      <c r="OMF482" s="28"/>
      <c r="OMG482" s="28"/>
      <c r="OMH482" s="28"/>
      <c r="OMI482" s="28"/>
      <c r="OMJ482" s="28"/>
      <c r="OMK482" s="28"/>
      <c r="OML482" s="28"/>
      <c r="OMM482" s="28"/>
      <c r="OMN482" s="28"/>
      <c r="OMO482" s="28"/>
      <c r="OMP482" s="28"/>
      <c r="OMQ482" s="28"/>
      <c r="OMR482" s="28"/>
      <c r="OMS482" s="28"/>
      <c r="OMT482" s="28"/>
      <c r="OMU482" s="28"/>
      <c r="OMV482" s="28"/>
      <c r="OMW482" s="28"/>
      <c r="OMX482" s="28"/>
      <c r="OMY482" s="28"/>
      <c r="OMZ482" s="28"/>
      <c r="ONA482" s="28"/>
      <c r="ONB482" s="28"/>
      <c r="ONC482" s="28"/>
      <c r="OND482" s="28"/>
      <c r="ONE482" s="28"/>
      <c r="ONF482" s="28"/>
      <c r="ONG482" s="28"/>
      <c r="ONH482" s="28"/>
      <c r="ONI482" s="28"/>
      <c r="ONJ482" s="28"/>
      <c r="ONK482" s="28"/>
      <c r="ONL482" s="28"/>
      <c r="ONM482" s="28"/>
      <c r="ONN482" s="28"/>
      <c r="ONO482" s="28"/>
      <c r="ONP482" s="28"/>
      <c r="ONQ482" s="28"/>
      <c r="ONR482" s="28"/>
      <c r="ONS482" s="28"/>
      <c r="ONT482" s="28"/>
      <c r="ONU482" s="28"/>
      <c r="ONV482" s="28"/>
      <c r="ONW482" s="28"/>
      <c r="ONX482" s="28"/>
      <c r="ONY482" s="28"/>
      <c r="ONZ482" s="28"/>
      <c r="OOA482" s="28"/>
      <c r="OOB482" s="28"/>
      <c r="OOC482" s="28"/>
      <c r="OOD482" s="28"/>
      <c r="OOE482" s="28"/>
      <c r="OOF482" s="28"/>
      <c r="OOG482" s="28"/>
      <c r="OOH482" s="28"/>
      <c r="OOI482" s="28"/>
      <c r="OOJ482" s="28"/>
      <c r="OOK482" s="28"/>
      <c r="OOL482" s="28"/>
      <c r="OOM482" s="28"/>
      <c r="OON482" s="28"/>
      <c r="OOO482" s="28"/>
      <c r="OOP482" s="28"/>
      <c r="OOQ482" s="28"/>
      <c r="OOR482" s="28"/>
      <c r="OOS482" s="28"/>
      <c r="OOT482" s="28"/>
      <c r="OOU482" s="28"/>
      <c r="OOV482" s="28"/>
      <c r="OOW482" s="28"/>
      <c r="OOX482" s="28"/>
      <c r="OOY482" s="28"/>
      <c r="OOZ482" s="28"/>
      <c r="OPA482" s="28"/>
      <c r="OPB482" s="28"/>
      <c r="OPC482" s="28"/>
      <c r="OPD482" s="28"/>
      <c r="OPE482" s="28"/>
      <c r="OPF482" s="28"/>
      <c r="OPG482" s="28"/>
      <c r="OPH482" s="28"/>
      <c r="OPI482" s="28"/>
      <c r="OPJ482" s="28"/>
      <c r="OPK482" s="28"/>
      <c r="OPL482" s="28"/>
      <c r="OPM482" s="28"/>
      <c r="OPN482" s="28"/>
      <c r="OPO482" s="28"/>
      <c r="OPP482" s="28"/>
      <c r="OPQ482" s="28"/>
      <c r="OPR482" s="28"/>
      <c r="OPS482" s="28"/>
      <c r="OPT482" s="28"/>
      <c r="OPU482" s="28"/>
      <c r="OPV482" s="28"/>
      <c r="OPW482" s="28"/>
      <c r="OPX482" s="28"/>
      <c r="OPY482" s="28"/>
      <c r="OPZ482" s="28"/>
      <c r="OQA482" s="28"/>
      <c r="OQB482" s="28"/>
      <c r="OQC482" s="28"/>
      <c r="OQD482" s="28"/>
      <c r="OQE482" s="28"/>
      <c r="OQF482" s="28"/>
      <c r="OQG482" s="28"/>
      <c r="OQH482" s="28"/>
      <c r="OQI482" s="28"/>
      <c r="OQJ482" s="28"/>
      <c r="OQK482" s="28"/>
      <c r="OQL482" s="28"/>
      <c r="OQM482" s="28"/>
      <c r="OQN482" s="28"/>
      <c r="OQO482" s="28"/>
      <c r="OQP482" s="28"/>
      <c r="OQQ482" s="28"/>
      <c r="OQR482" s="28"/>
      <c r="OQS482" s="28"/>
      <c r="OQT482" s="28"/>
      <c r="OQU482" s="28"/>
      <c r="OQV482" s="28"/>
      <c r="OQW482" s="28"/>
      <c r="OQX482" s="28"/>
      <c r="OQY482" s="28"/>
      <c r="OQZ482" s="28"/>
      <c r="ORA482" s="28"/>
      <c r="ORB482" s="28"/>
      <c r="ORC482" s="28"/>
      <c r="ORD482" s="28"/>
      <c r="ORE482" s="28"/>
      <c r="ORF482" s="28"/>
      <c r="ORG482" s="28"/>
      <c r="ORH482" s="28"/>
      <c r="ORI482" s="28"/>
      <c r="ORJ482" s="28"/>
      <c r="ORK482" s="28"/>
      <c r="ORL482" s="28"/>
      <c r="ORM482" s="28"/>
      <c r="ORN482" s="28"/>
      <c r="ORO482" s="28"/>
      <c r="ORP482" s="28"/>
      <c r="ORQ482" s="28"/>
      <c r="ORR482" s="28"/>
      <c r="ORS482" s="28"/>
      <c r="ORT482" s="28"/>
      <c r="ORU482" s="28"/>
      <c r="ORV482" s="28"/>
      <c r="ORW482" s="28"/>
      <c r="ORX482" s="28"/>
      <c r="ORY482" s="28"/>
      <c r="ORZ482" s="28"/>
      <c r="OSA482" s="28"/>
      <c r="OSB482" s="28"/>
      <c r="OSC482" s="28"/>
      <c r="OSD482" s="28"/>
      <c r="OSE482" s="28"/>
      <c r="OSF482" s="28"/>
      <c r="OSG482" s="28"/>
      <c r="OSH482" s="28"/>
      <c r="OSI482" s="28"/>
      <c r="OSJ482" s="28"/>
      <c r="OSK482" s="28"/>
      <c r="OSL482" s="28"/>
      <c r="OSM482" s="28"/>
      <c r="OSN482" s="28"/>
      <c r="OSO482" s="28"/>
      <c r="OSP482" s="28"/>
      <c r="OSQ482" s="28"/>
      <c r="OSR482" s="28"/>
      <c r="OSS482" s="28"/>
      <c r="OST482" s="28"/>
      <c r="OSU482" s="28"/>
      <c r="OSV482" s="28"/>
      <c r="OSW482" s="28"/>
      <c r="OSX482" s="28"/>
      <c r="OSY482" s="28"/>
      <c r="OSZ482" s="28"/>
      <c r="OTA482" s="28"/>
      <c r="OTB482" s="28"/>
      <c r="OTC482" s="28"/>
      <c r="OTD482" s="28"/>
      <c r="OTE482" s="28"/>
      <c r="OTF482" s="28"/>
      <c r="OTG482" s="28"/>
      <c r="OTH482" s="28"/>
      <c r="OTI482" s="28"/>
      <c r="OTJ482" s="28"/>
      <c r="OTK482" s="28"/>
      <c r="OTL482" s="28"/>
      <c r="OTM482" s="28"/>
      <c r="OTN482" s="28"/>
      <c r="OTO482" s="28"/>
      <c r="OTP482" s="28"/>
      <c r="OTQ482" s="28"/>
      <c r="OTR482" s="28"/>
      <c r="OTS482" s="28"/>
      <c r="OTT482" s="28"/>
      <c r="OTU482" s="28"/>
      <c r="OTV482" s="28"/>
      <c r="OTW482" s="28"/>
      <c r="OTX482" s="28"/>
      <c r="OTY482" s="28"/>
      <c r="OTZ482" s="28"/>
      <c r="OUA482" s="28"/>
      <c r="OUB482" s="28"/>
      <c r="OUC482" s="28"/>
      <c r="OUD482" s="28"/>
      <c r="OUE482" s="28"/>
      <c r="OUF482" s="28"/>
      <c r="OUG482" s="28"/>
      <c r="OUH482" s="28"/>
      <c r="OUI482" s="28"/>
      <c r="OUJ482" s="28"/>
      <c r="OUK482" s="28"/>
      <c r="OUL482" s="28"/>
      <c r="OUM482" s="28"/>
      <c r="OUN482" s="28"/>
      <c r="OUO482" s="28"/>
      <c r="OUP482" s="28"/>
      <c r="OUQ482" s="28"/>
      <c r="OUR482" s="28"/>
      <c r="OUS482" s="28"/>
      <c r="OUT482" s="28"/>
      <c r="OUU482" s="28"/>
      <c r="OUV482" s="28"/>
      <c r="OUW482" s="28"/>
      <c r="OUX482" s="28"/>
      <c r="OUY482" s="28"/>
      <c r="OUZ482" s="28"/>
      <c r="OVA482" s="28"/>
      <c r="OVB482" s="28"/>
      <c r="OVC482" s="28"/>
      <c r="OVD482" s="28"/>
      <c r="OVE482" s="28"/>
      <c r="OVF482" s="28"/>
      <c r="OVG482" s="28"/>
      <c r="OVH482" s="28"/>
      <c r="OVI482" s="28"/>
      <c r="OVJ482" s="28"/>
      <c r="OVK482" s="28"/>
      <c r="OVL482" s="28"/>
      <c r="OVM482" s="28"/>
      <c r="OVN482" s="28"/>
      <c r="OVO482" s="28"/>
      <c r="OVP482" s="28"/>
      <c r="OVQ482" s="28"/>
      <c r="OVR482" s="28"/>
      <c r="OVS482" s="28"/>
      <c r="OVT482" s="28"/>
      <c r="OVU482" s="28"/>
      <c r="OVV482" s="28"/>
      <c r="OVW482" s="28"/>
      <c r="OVX482" s="28"/>
      <c r="OVY482" s="28"/>
      <c r="OVZ482" s="28"/>
      <c r="OWA482" s="28"/>
      <c r="OWB482" s="28"/>
      <c r="OWC482" s="28"/>
      <c r="OWD482" s="28"/>
      <c r="OWE482" s="28"/>
      <c r="OWF482" s="28"/>
      <c r="OWG482" s="28"/>
      <c r="OWH482" s="28"/>
      <c r="OWI482" s="28"/>
      <c r="OWJ482" s="28"/>
      <c r="OWK482" s="28"/>
      <c r="OWL482" s="28"/>
      <c r="OWM482" s="28"/>
      <c r="OWN482" s="28"/>
      <c r="OWO482" s="28"/>
      <c r="OWP482" s="28"/>
      <c r="OWQ482" s="28"/>
      <c r="OWR482" s="28"/>
      <c r="OWS482" s="28"/>
      <c r="OWT482" s="28"/>
      <c r="OWU482" s="28"/>
      <c r="OWV482" s="28"/>
      <c r="OWW482" s="28"/>
      <c r="OWX482" s="28"/>
      <c r="OWY482" s="28"/>
      <c r="OWZ482" s="28"/>
      <c r="OXA482" s="28"/>
      <c r="OXB482" s="28"/>
      <c r="OXC482" s="28"/>
      <c r="OXD482" s="28"/>
      <c r="OXE482" s="28"/>
      <c r="OXF482" s="28"/>
      <c r="OXG482" s="28"/>
      <c r="OXH482" s="28"/>
      <c r="OXI482" s="28"/>
      <c r="OXJ482" s="28"/>
      <c r="OXK482" s="28"/>
      <c r="OXL482" s="28"/>
      <c r="OXM482" s="28"/>
      <c r="OXN482" s="28"/>
      <c r="OXO482" s="28"/>
      <c r="OXP482" s="28"/>
      <c r="OXQ482" s="28"/>
      <c r="OXR482" s="28"/>
      <c r="OXS482" s="28"/>
      <c r="OXT482" s="28"/>
      <c r="OXU482" s="28"/>
      <c r="OXV482" s="28"/>
      <c r="OXW482" s="28"/>
      <c r="OXX482" s="28"/>
      <c r="OXY482" s="28"/>
      <c r="OXZ482" s="28"/>
      <c r="OYA482" s="28"/>
      <c r="OYB482" s="28"/>
      <c r="OYC482" s="28"/>
      <c r="OYD482" s="28"/>
      <c r="OYE482" s="28"/>
      <c r="OYF482" s="28"/>
      <c r="OYG482" s="28"/>
      <c r="OYH482" s="28"/>
      <c r="OYI482" s="28"/>
      <c r="OYJ482" s="28"/>
      <c r="OYK482" s="28"/>
      <c r="OYL482" s="28"/>
      <c r="OYM482" s="28"/>
      <c r="OYN482" s="28"/>
      <c r="OYO482" s="28"/>
      <c r="OYP482" s="28"/>
      <c r="OYQ482" s="28"/>
      <c r="OYR482" s="28"/>
      <c r="OYS482" s="28"/>
      <c r="OYT482" s="28"/>
      <c r="OYU482" s="28"/>
      <c r="OYV482" s="28"/>
      <c r="OYW482" s="28"/>
      <c r="OYX482" s="28"/>
      <c r="OYY482" s="28"/>
      <c r="OYZ482" s="28"/>
      <c r="OZA482" s="28"/>
      <c r="OZB482" s="28"/>
      <c r="OZC482" s="28"/>
      <c r="OZD482" s="28"/>
      <c r="OZE482" s="28"/>
      <c r="OZF482" s="28"/>
      <c r="OZG482" s="28"/>
      <c r="OZH482" s="28"/>
      <c r="OZI482" s="28"/>
      <c r="OZJ482" s="28"/>
      <c r="OZK482" s="28"/>
      <c r="OZL482" s="28"/>
      <c r="OZM482" s="28"/>
      <c r="OZN482" s="28"/>
      <c r="OZO482" s="28"/>
      <c r="OZP482" s="28"/>
      <c r="OZQ482" s="28"/>
      <c r="OZR482" s="28"/>
      <c r="OZS482" s="28"/>
      <c r="OZT482" s="28"/>
      <c r="OZU482" s="28"/>
      <c r="OZV482" s="28"/>
      <c r="OZW482" s="28"/>
      <c r="OZX482" s="28"/>
      <c r="OZY482" s="28"/>
      <c r="OZZ482" s="28"/>
      <c r="PAA482" s="28"/>
      <c r="PAB482" s="28"/>
      <c r="PAC482" s="28"/>
      <c r="PAD482" s="28"/>
      <c r="PAE482" s="28"/>
      <c r="PAF482" s="28"/>
      <c r="PAG482" s="28"/>
      <c r="PAH482" s="28"/>
      <c r="PAI482" s="28"/>
      <c r="PAJ482" s="28"/>
      <c r="PAK482" s="28"/>
      <c r="PAL482" s="28"/>
      <c r="PAM482" s="28"/>
      <c r="PAN482" s="28"/>
      <c r="PAO482" s="28"/>
      <c r="PAP482" s="28"/>
      <c r="PAQ482" s="28"/>
      <c r="PAR482" s="28"/>
      <c r="PAS482" s="28"/>
      <c r="PAT482" s="28"/>
      <c r="PAU482" s="28"/>
      <c r="PAV482" s="28"/>
      <c r="PAW482" s="28"/>
      <c r="PAX482" s="28"/>
      <c r="PAY482" s="28"/>
      <c r="PAZ482" s="28"/>
      <c r="PBA482" s="28"/>
      <c r="PBB482" s="28"/>
      <c r="PBC482" s="28"/>
      <c r="PBD482" s="28"/>
      <c r="PBE482" s="28"/>
      <c r="PBF482" s="28"/>
      <c r="PBG482" s="28"/>
      <c r="PBH482" s="28"/>
      <c r="PBI482" s="28"/>
      <c r="PBJ482" s="28"/>
      <c r="PBK482" s="28"/>
      <c r="PBL482" s="28"/>
      <c r="PBM482" s="28"/>
      <c r="PBN482" s="28"/>
      <c r="PBO482" s="28"/>
      <c r="PBP482" s="28"/>
      <c r="PBQ482" s="28"/>
      <c r="PBR482" s="28"/>
      <c r="PBS482" s="28"/>
      <c r="PBT482" s="28"/>
      <c r="PBU482" s="28"/>
      <c r="PBV482" s="28"/>
      <c r="PBW482" s="28"/>
      <c r="PBX482" s="28"/>
      <c r="PBY482" s="28"/>
      <c r="PBZ482" s="28"/>
      <c r="PCA482" s="28"/>
      <c r="PCB482" s="28"/>
      <c r="PCC482" s="28"/>
      <c r="PCD482" s="28"/>
      <c r="PCE482" s="28"/>
      <c r="PCF482" s="28"/>
      <c r="PCG482" s="28"/>
      <c r="PCH482" s="28"/>
      <c r="PCI482" s="28"/>
      <c r="PCJ482" s="28"/>
      <c r="PCK482" s="28"/>
      <c r="PCL482" s="28"/>
      <c r="PCM482" s="28"/>
      <c r="PCN482" s="28"/>
      <c r="PCO482" s="28"/>
      <c r="PCP482" s="28"/>
      <c r="PCQ482" s="28"/>
      <c r="PCR482" s="28"/>
      <c r="PCS482" s="28"/>
      <c r="PCT482" s="28"/>
      <c r="PCU482" s="28"/>
      <c r="PCV482" s="28"/>
      <c r="PCW482" s="28"/>
      <c r="PCX482" s="28"/>
      <c r="PCY482" s="28"/>
      <c r="PCZ482" s="28"/>
      <c r="PDA482" s="28"/>
      <c r="PDB482" s="28"/>
      <c r="PDC482" s="28"/>
      <c r="PDD482" s="28"/>
      <c r="PDE482" s="28"/>
      <c r="PDF482" s="28"/>
      <c r="PDG482" s="28"/>
      <c r="PDH482" s="28"/>
      <c r="PDI482" s="28"/>
      <c r="PDJ482" s="28"/>
      <c r="PDK482" s="28"/>
      <c r="PDL482" s="28"/>
      <c r="PDM482" s="28"/>
      <c r="PDN482" s="28"/>
      <c r="PDO482" s="28"/>
      <c r="PDP482" s="28"/>
      <c r="PDQ482" s="28"/>
      <c r="PDR482" s="28"/>
      <c r="PDS482" s="28"/>
      <c r="PDT482" s="28"/>
      <c r="PDU482" s="28"/>
      <c r="PDV482" s="28"/>
      <c r="PDW482" s="28"/>
      <c r="PDX482" s="28"/>
      <c r="PDY482" s="28"/>
      <c r="PDZ482" s="28"/>
      <c r="PEA482" s="28"/>
      <c r="PEB482" s="28"/>
      <c r="PEC482" s="28"/>
      <c r="PED482" s="28"/>
      <c r="PEE482" s="28"/>
      <c r="PEF482" s="28"/>
      <c r="PEG482" s="28"/>
      <c r="PEH482" s="28"/>
      <c r="PEI482" s="28"/>
      <c r="PEJ482" s="28"/>
      <c r="PEK482" s="28"/>
      <c r="PEL482" s="28"/>
      <c r="PEM482" s="28"/>
      <c r="PEN482" s="28"/>
      <c r="PEO482" s="28"/>
      <c r="PEP482" s="28"/>
      <c r="PEQ482" s="28"/>
      <c r="PER482" s="28"/>
      <c r="PES482" s="28"/>
      <c r="PET482" s="28"/>
      <c r="PEU482" s="28"/>
      <c r="PEV482" s="28"/>
      <c r="PEW482" s="28"/>
      <c r="PEX482" s="28"/>
      <c r="PEY482" s="28"/>
      <c r="PEZ482" s="28"/>
      <c r="PFA482" s="28"/>
      <c r="PFB482" s="28"/>
      <c r="PFC482" s="28"/>
      <c r="PFD482" s="28"/>
      <c r="PFE482" s="28"/>
      <c r="PFF482" s="28"/>
      <c r="PFG482" s="28"/>
      <c r="PFH482" s="28"/>
      <c r="PFI482" s="28"/>
      <c r="PFJ482" s="28"/>
      <c r="PFK482" s="28"/>
      <c r="PFL482" s="28"/>
      <c r="PFM482" s="28"/>
      <c r="PFN482" s="28"/>
      <c r="PFO482" s="28"/>
      <c r="PFP482" s="28"/>
      <c r="PFQ482" s="28"/>
      <c r="PFR482" s="28"/>
      <c r="PFS482" s="28"/>
      <c r="PFT482" s="28"/>
      <c r="PFU482" s="28"/>
      <c r="PFV482" s="28"/>
      <c r="PFW482" s="28"/>
      <c r="PFX482" s="28"/>
      <c r="PFY482" s="28"/>
      <c r="PFZ482" s="28"/>
      <c r="PGA482" s="28"/>
      <c r="PGB482" s="28"/>
      <c r="PGC482" s="28"/>
      <c r="PGD482" s="28"/>
      <c r="PGE482" s="28"/>
      <c r="PGF482" s="28"/>
      <c r="PGG482" s="28"/>
      <c r="PGH482" s="28"/>
      <c r="PGI482" s="28"/>
      <c r="PGJ482" s="28"/>
      <c r="PGK482" s="28"/>
      <c r="PGL482" s="28"/>
      <c r="PGM482" s="28"/>
      <c r="PGN482" s="28"/>
      <c r="PGO482" s="28"/>
      <c r="PGP482" s="28"/>
      <c r="PGQ482" s="28"/>
      <c r="PGR482" s="28"/>
      <c r="PGS482" s="28"/>
      <c r="PGT482" s="28"/>
      <c r="PGU482" s="28"/>
      <c r="PGV482" s="28"/>
      <c r="PGW482" s="28"/>
      <c r="PGX482" s="28"/>
      <c r="PGY482" s="28"/>
      <c r="PGZ482" s="28"/>
      <c r="PHA482" s="28"/>
      <c r="PHB482" s="28"/>
      <c r="PHC482" s="28"/>
      <c r="PHD482" s="28"/>
      <c r="PHE482" s="28"/>
      <c r="PHF482" s="28"/>
      <c r="PHG482" s="28"/>
      <c r="PHH482" s="28"/>
      <c r="PHI482" s="28"/>
      <c r="PHJ482" s="28"/>
      <c r="PHK482" s="28"/>
      <c r="PHL482" s="28"/>
      <c r="PHM482" s="28"/>
      <c r="PHN482" s="28"/>
      <c r="PHO482" s="28"/>
      <c r="PHP482" s="28"/>
      <c r="PHQ482" s="28"/>
      <c r="PHR482" s="28"/>
      <c r="PHS482" s="28"/>
      <c r="PHT482" s="28"/>
      <c r="PHU482" s="28"/>
      <c r="PHV482" s="28"/>
      <c r="PHW482" s="28"/>
      <c r="PHX482" s="28"/>
      <c r="PHY482" s="28"/>
      <c r="PHZ482" s="28"/>
      <c r="PIA482" s="28"/>
      <c r="PIB482" s="28"/>
      <c r="PIC482" s="28"/>
      <c r="PID482" s="28"/>
      <c r="PIE482" s="28"/>
      <c r="PIF482" s="28"/>
      <c r="PIG482" s="28"/>
      <c r="PIH482" s="28"/>
      <c r="PII482" s="28"/>
      <c r="PIJ482" s="28"/>
      <c r="PIK482" s="28"/>
      <c r="PIL482" s="28"/>
      <c r="PIM482" s="28"/>
      <c r="PIN482" s="28"/>
      <c r="PIO482" s="28"/>
      <c r="PIP482" s="28"/>
      <c r="PIQ482" s="28"/>
      <c r="PIR482" s="28"/>
      <c r="PIS482" s="28"/>
      <c r="PIT482" s="28"/>
      <c r="PIU482" s="28"/>
      <c r="PIV482" s="28"/>
      <c r="PIW482" s="28"/>
      <c r="PIX482" s="28"/>
      <c r="PIY482" s="28"/>
      <c r="PIZ482" s="28"/>
      <c r="PJA482" s="28"/>
      <c r="PJB482" s="28"/>
      <c r="PJC482" s="28"/>
      <c r="PJD482" s="28"/>
      <c r="PJE482" s="28"/>
      <c r="PJF482" s="28"/>
      <c r="PJG482" s="28"/>
      <c r="PJH482" s="28"/>
      <c r="PJI482" s="28"/>
      <c r="PJJ482" s="28"/>
      <c r="PJK482" s="28"/>
      <c r="PJL482" s="28"/>
      <c r="PJM482" s="28"/>
      <c r="PJN482" s="28"/>
      <c r="PJO482" s="28"/>
      <c r="PJP482" s="28"/>
      <c r="PJQ482" s="28"/>
      <c r="PJR482" s="28"/>
      <c r="PJS482" s="28"/>
      <c r="PJT482" s="28"/>
      <c r="PJU482" s="28"/>
      <c r="PJV482" s="28"/>
      <c r="PJW482" s="28"/>
      <c r="PJX482" s="28"/>
      <c r="PJY482" s="28"/>
      <c r="PJZ482" s="28"/>
      <c r="PKA482" s="28"/>
      <c r="PKB482" s="28"/>
      <c r="PKC482" s="28"/>
      <c r="PKD482" s="28"/>
      <c r="PKE482" s="28"/>
      <c r="PKF482" s="28"/>
      <c r="PKG482" s="28"/>
      <c r="PKH482" s="28"/>
      <c r="PKI482" s="28"/>
      <c r="PKJ482" s="28"/>
      <c r="PKK482" s="28"/>
      <c r="PKL482" s="28"/>
      <c r="PKM482" s="28"/>
      <c r="PKN482" s="28"/>
      <c r="PKO482" s="28"/>
      <c r="PKP482" s="28"/>
      <c r="PKQ482" s="28"/>
      <c r="PKR482" s="28"/>
      <c r="PKS482" s="28"/>
      <c r="PKT482" s="28"/>
      <c r="PKU482" s="28"/>
      <c r="PKV482" s="28"/>
      <c r="PKW482" s="28"/>
      <c r="PKX482" s="28"/>
      <c r="PKY482" s="28"/>
      <c r="PKZ482" s="28"/>
      <c r="PLA482" s="28"/>
      <c r="PLB482" s="28"/>
      <c r="PLC482" s="28"/>
      <c r="PLD482" s="28"/>
      <c r="PLE482" s="28"/>
      <c r="PLF482" s="28"/>
      <c r="PLG482" s="28"/>
      <c r="PLH482" s="28"/>
      <c r="PLI482" s="28"/>
      <c r="PLJ482" s="28"/>
      <c r="PLK482" s="28"/>
      <c r="PLL482" s="28"/>
      <c r="PLM482" s="28"/>
      <c r="PLN482" s="28"/>
      <c r="PLO482" s="28"/>
      <c r="PLP482" s="28"/>
      <c r="PLQ482" s="28"/>
      <c r="PLR482" s="28"/>
      <c r="PLS482" s="28"/>
      <c r="PLT482" s="28"/>
      <c r="PLU482" s="28"/>
      <c r="PLV482" s="28"/>
      <c r="PLW482" s="28"/>
      <c r="PLX482" s="28"/>
      <c r="PLY482" s="28"/>
      <c r="PLZ482" s="28"/>
      <c r="PMA482" s="28"/>
      <c r="PMB482" s="28"/>
      <c r="PMC482" s="28"/>
      <c r="PMD482" s="28"/>
      <c r="PME482" s="28"/>
      <c r="PMF482" s="28"/>
      <c r="PMG482" s="28"/>
      <c r="PMH482" s="28"/>
      <c r="PMI482" s="28"/>
      <c r="PMJ482" s="28"/>
      <c r="PMK482" s="28"/>
      <c r="PML482" s="28"/>
      <c r="PMM482" s="28"/>
      <c r="PMN482" s="28"/>
      <c r="PMO482" s="28"/>
      <c r="PMP482" s="28"/>
      <c r="PMQ482" s="28"/>
      <c r="PMR482" s="28"/>
      <c r="PMS482" s="28"/>
      <c r="PMT482" s="28"/>
      <c r="PMU482" s="28"/>
      <c r="PMV482" s="28"/>
      <c r="PMW482" s="28"/>
      <c r="PMX482" s="28"/>
      <c r="PMY482" s="28"/>
      <c r="PMZ482" s="28"/>
      <c r="PNA482" s="28"/>
      <c r="PNB482" s="28"/>
      <c r="PNC482" s="28"/>
      <c r="PND482" s="28"/>
      <c r="PNE482" s="28"/>
      <c r="PNF482" s="28"/>
      <c r="PNG482" s="28"/>
      <c r="PNH482" s="28"/>
      <c r="PNI482" s="28"/>
      <c r="PNJ482" s="28"/>
      <c r="PNK482" s="28"/>
      <c r="PNL482" s="28"/>
      <c r="PNM482" s="28"/>
      <c r="PNN482" s="28"/>
      <c r="PNO482" s="28"/>
      <c r="PNP482" s="28"/>
      <c r="PNQ482" s="28"/>
      <c r="PNR482" s="28"/>
      <c r="PNS482" s="28"/>
      <c r="PNT482" s="28"/>
      <c r="PNU482" s="28"/>
      <c r="PNV482" s="28"/>
      <c r="PNW482" s="28"/>
      <c r="PNX482" s="28"/>
      <c r="PNY482" s="28"/>
      <c r="PNZ482" s="28"/>
      <c r="POA482" s="28"/>
      <c r="POB482" s="28"/>
      <c r="POC482" s="28"/>
      <c r="POD482" s="28"/>
      <c r="POE482" s="28"/>
      <c r="POF482" s="28"/>
      <c r="POG482" s="28"/>
      <c r="POH482" s="28"/>
      <c r="POI482" s="28"/>
      <c r="POJ482" s="28"/>
      <c r="POK482" s="28"/>
      <c r="POL482" s="28"/>
      <c r="POM482" s="28"/>
      <c r="PON482" s="28"/>
      <c r="POO482" s="28"/>
      <c r="POP482" s="28"/>
      <c r="POQ482" s="28"/>
      <c r="POR482" s="28"/>
      <c r="POS482" s="28"/>
      <c r="POT482" s="28"/>
      <c r="POU482" s="28"/>
      <c r="POV482" s="28"/>
      <c r="POW482" s="28"/>
      <c r="POX482" s="28"/>
      <c r="POY482" s="28"/>
      <c r="POZ482" s="28"/>
      <c r="PPA482" s="28"/>
      <c r="PPB482" s="28"/>
      <c r="PPC482" s="28"/>
      <c r="PPD482" s="28"/>
      <c r="PPE482" s="28"/>
      <c r="PPF482" s="28"/>
      <c r="PPG482" s="28"/>
      <c r="PPH482" s="28"/>
      <c r="PPI482" s="28"/>
      <c r="PPJ482" s="28"/>
      <c r="PPK482" s="28"/>
      <c r="PPL482" s="28"/>
      <c r="PPM482" s="28"/>
      <c r="PPN482" s="28"/>
      <c r="PPO482" s="28"/>
      <c r="PPP482" s="28"/>
      <c r="PPQ482" s="28"/>
      <c r="PPR482" s="28"/>
      <c r="PPS482" s="28"/>
      <c r="PPT482" s="28"/>
      <c r="PPU482" s="28"/>
      <c r="PPV482" s="28"/>
      <c r="PPW482" s="28"/>
      <c r="PPX482" s="28"/>
      <c r="PPY482" s="28"/>
      <c r="PPZ482" s="28"/>
      <c r="PQA482" s="28"/>
      <c r="PQB482" s="28"/>
      <c r="PQC482" s="28"/>
      <c r="PQD482" s="28"/>
      <c r="PQE482" s="28"/>
      <c r="PQF482" s="28"/>
      <c r="PQG482" s="28"/>
      <c r="PQH482" s="28"/>
      <c r="PQI482" s="28"/>
      <c r="PQJ482" s="28"/>
      <c r="PQK482" s="28"/>
      <c r="PQL482" s="28"/>
      <c r="PQM482" s="28"/>
      <c r="PQN482" s="28"/>
      <c r="PQO482" s="28"/>
      <c r="PQP482" s="28"/>
      <c r="PQQ482" s="28"/>
      <c r="PQR482" s="28"/>
      <c r="PQS482" s="28"/>
      <c r="PQT482" s="28"/>
      <c r="PQU482" s="28"/>
      <c r="PQV482" s="28"/>
      <c r="PQW482" s="28"/>
      <c r="PQX482" s="28"/>
      <c r="PQY482" s="28"/>
      <c r="PQZ482" s="28"/>
      <c r="PRA482" s="28"/>
      <c r="PRB482" s="28"/>
      <c r="PRC482" s="28"/>
      <c r="PRD482" s="28"/>
      <c r="PRE482" s="28"/>
      <c r="PRF482" s="28"/>
      <c r="PRG482" s="28"/>
      <c r="PRH482" s="28"/>
      <c r="PRI482" s="28"/>
      <c r="PRJ482" s="28"/>
      <c r="PRK482" s="28"/>
      <c r="PRL482" s="28"/>
      <c r="PRM482" s="28"/>
      <c r="PRN482" s="28"/>
      <c r="PRO482" s="28"/>
      <c r="PRP482" s="28"/>
      <c r="PRQ482" s="28"/>
      <c r="PRR482" s="28"/>
      <c r="PRS482" s="28"/>
      <c r="PRT482" s="28"/>
      <c r="PRU482" s="28"/>
      <c r="PRV482" s="28"/>
      <c r="PRW482" s="28"/>
      <c r="PRX482" s="28"/>
      <c r="PRY482" s="28"/>
      <c r="PRZ482" s="28"/>
      <c r="PSA482" s="28"/>
      <c r="PSB482" s="28"/>
      <c r="PSC482" s="28"/>
      <c r="PSD482" s="28"/>
      <c r="PSE482" s="28"/>
      <c r="PSF482" s="28"/>
      <c r="PSG482" s="28"/>
      <c r="PSH482" s="28"/>
      <c r="PSI482" s="28"/>
      <c r="PSJ482" s="28"/>
      <c r="PSK482" s="28"/>
      <c r="PSL482" s="28"/>
      <c r="PSM482" s="28"/>
      <c r="PSN482" s="28"/>
      <c r="PSO482" s="28"/>
      <c r="PSP482" s="28"/>
      <c r="PSQ482" s="28"/>
      <c r="PSR482" s="28"/>
      <c r="PSS482" s="28"/>
      <c r="PST482" s="28"/>
      <c r="PSU482" s="28"/>
      <c r="PSV482" s="28"/>
      <c r="PSW482" s="28"/>
      <c r="PSX482" s="28"/>
      <c r="PSY482" s="28"/>
      <c r="PSZ482" s="28"/>
      <c r="PTA482" s="28"/>
      <c r="PTB482" s="28"/>
      <c r="PTC482" s="28"/>
      <c r="PTD482" s="28"/>
      <c r="PTE482" s="28"/>
      <c r="PTF482" s="28"/>
      <c r="PTG482" s="28"/>
      <c r="PTH482" s="28"/>
      <c r="PTI482" s="28"/>
      <c r="PTJ482" s="28"/>
      <c r="PTK482" s="28"/>
      <c r="PTL482" s="28"/>
      <c r="PTM482" s="28"/>
      <c r="PTN482" s="28"/>
      <c r="PTO482" s="28"/>
      <c r="PTP482" s="28"/>
      <c r="PTQ482" s="28"/>
      <c r="PTR482" s="28"/>
      <c r="PTS482" s="28"/>
      <c r="PTT482" s="28"/>
      <c r="PTU482" s="28"/>
      <c r="PTV482" s="28"/>
      <c r="PTW482" s="28"/>
      <c r="PTX482" s="28"/>
      <c r="PTY482" s="28"/>
      <c r="PTZ482" s="28"/>
      <c r="PUA482" s="28"/>
      <c r="PUB482" s="28"/>
      <c r="PUC482" s="28"/>
      <c r="PUD482" s="28"/>
      <c r="PUE482" s="28"/>
      <c r="PUF482" s="28"/>
      <c r="PUG482" s="28"/>
      <c r="PUH482" s="28"/>
      <c r="PUI482" s="28"/>
      <c r="PUJ482" s="28"/>
      <c r="PUK482" s="28"/>
      <c r="PUL482" s="28"/>
      <c r="PUM482" s="28"/>
      <c r="PUN482" s="28"/>
      <c r="PUO482" s="28"/>
      <c r="PUP482" s="28"/>
      <c r="PUQ482" s="28"/>
      <c r="PUR482" s="28"/>
      <c r="PUS482" s="28"/>
      <c r="PUT482" s="28"/>
      <c r="PUU482" s="28"/>
      <c r="PUV482" s="28"/>
      <c r="PUW482" s="28"/>
      <c r="PUX482" s="28"/>
      <c r="PUY482" s="28"/>
      <c r="PUZ482" s="28"/>
      <c r="PVA482" s="28"/>
      <c r="PVB482" s="28"/>
      <c r="PVC482" s="28"/>
      <c r="PVD482" s="28"/>
      <c r="PVE482" s="28"/>
      <c r="PVF482" s="28"/>
      <c r="PVG482" s="28"/>
      <c r="PVH482" s="28"/>
      <c r="PVI482" s="28"/>
      <c r="PVJ482" s="28"/>
      <c r="PVK482" s="28"/>
      <c r="PVL482" s="28"/>
      <c r="PVM482" s="28"/>
      <c r="PVN482" s="28"/>
      <c r="PVO482" s="28"/>
      <c r="PVP482" s="28"/>
      <c r="PVQ482" s="28"/>
      <c r="PVR482" s="28"/>
      <c r="PVS482" s="28"/>
      <c r="PVT482" s="28"/>
      <c r="PVU482" s="28"/>
      <c r="PVV482" s="28"/>
      <c r="PVW482" s="28"/>
      <c r="PVX482" s="28"/>
      <c r="PVY482" s="28"/>
      <c r="PVZ482" s="28"/>
      <c r="PWA482" s="28"/>
      <c r="PWB482" s="28"/>
      <c r="PWC482" s="28"/>
      <c r="PWD482" s="28"/>
      <c r="PWE482" s="28"/>
      <c r="PWF482" s="28"/>
      <c r="PWG482" s="28"/>
      <c r="PWH482" s="28"/>
      <c r="PWI482" s="28"/>
      <c r="PWJ482" s="28"/>
      <c r="PWK482" s="28"/>
      <c r="PWL482" s="28"/>
      <c r="PWM482" s="28"/>
      <c r="PWN482" s="28"/>
      <c r="PWO482" s="28"/>
      <c r="PWP482" s="28"/>
      <c r="PWQ482" s="28"/>
      <c r="PWR482" s="28"/>
      <c r="PWS482" s="28"/>
      <c r="PWT482" s="28"/>
      <c r="PWU482" s="28"/>
      <c r="PWV482" s="28"/>
      <c r="PWW482" s="28"/>
      <c r="PWX482" s="28"/>
      <c r="PWY482" s="28"/>
      <c r="PWZ482" s="28"/>
      <c r="PXA482" s="28"/>
      <c r="PXB482" s="28"/>
      <c r="PXC482" s="28"/>
      <c r="PXD482" s="28"/>
      <c r="PXE482" s="28"/>
      <c r="PXF482" s="28"/>
      <c r="PXG482" s="28"/>
      <c r="PXH482" s="28"/>
      <c r="PXI482" s="28"/>
      <c r="PXJ482" s="28"/>
      <c r="PXK482" s="28"/>
      <c r="PXL482" s="28"/>
      <c r="PXM482" s="28"/>
      <c r="PXN482" s="28"/>
      <c r="PXO482" s="28"/>
      <c r="PXP482" s="28"/>
      <c r="PXQ482" s="28"/>
      <c r="PXR482" s="28"/>
      <c r="PXS482" s="28"/>
      <c r="PXT482" s="28"/>
      <c r="PXU482" s="28"/>
      <c r="PXV482" s="28"/>
      <c r="PXW482" s="28"/>
      <c r="PXX482" s="28"/>
      <c r="PXY482" s="28"/>
      <c r="PXZ482" s="28"/>
      <c r="PYA482" s="28"/>
      <c r="PYB482" s="28"/>
      <c r="PYC482" s="28"/>
      <c r="PYD482" s="28"/>
      <c r="PYE482" s="28"/>
      <c r="PYF482" s="28"/>
      <c r="PYG482" s="28"/>
      <c r="PYH482" s="28"/>
      <c r="PYI482" s="28"/>
      <c r="PYJ482" s="28"/>
      <c r="PYK482" s="28"/>
      <c r="PYL482" s="28"/>
      <c r="PYM482" s="28"/>
      <c r="PYN482" s="28"/>
      <c r="PYO482" s="28"/>
      <c r="PYP482" s="28"/>
      <c r="PYQ482" s="28"/>
      <c r="PYR482" s="28"/>
      <c r="PYS482" s="28"/>
      <c r="PYT482" s="28"/>
      <c r="PYU482" s="28"/>
      <c r="PYV482" s="28"/>
      <c r="PYW482" s="28"/>
      <c r="PYX482" s="28"/>
      <c r="PYY482" s="28"/>
      <c r="PYZ482" s="28"/>
      <c r="PZA482" s="28"/>
      <c r="PZB482" s="28"/>
      <c r="PZC482" s="28"/>
      <c r="PZD482" s="28"/>
      <c r="PZE482" s="28"/>
      <c r="PZF482" s="28"/>
      <c r="PZG482" s="28"/>
      <c r="PZH482" s="28"/>
      <c r="PZI482" s="28"/>
      <c r="PZJ482" s="28"/>
      <c r="PZK482" s="28"/>
      <c r="PZL482" s="28"/>
      <c r="PZM482" s="28"/>
      <c r="PZN482" s="28"/>
      <c r="PZO482" s="28"/>
      <c r="PZP482" s="28"/>
      <c r="PZQ482" s="28"/>
      <c r="PZR482" s="28"/>
      <c r="PZS482" s="28"/>
      <c r="PZT482" s="28"/>
      <c r="PZU482" s="28"/>
      <c r="PZV482" s="28"/>
      <c r="PZW482" s="28"/>
      <c r="PZX482" s="28"/>
      <c r="PZY482" s="28"/>
      <c r="PZZ482" s="28"/>
      <c r="QAA482" s="28"/>
      <c r="QAB482" s="28"/>
      <c r="QAC482" s="28"/>
      <c r="QAD482" s="28"/>
      <c r="QAE482" s="28"/>
      <c r="QAF482" s="28"/>
      <c r="QAG482" s="28"/>
      <c r="QAH482" s="28"/>
      <c r="QAI482" s="28"/>
      <c r="QAJ482" s="28"/>
      <c r="QAK482" s="28"/>
      <c r="QAL482" s="28"/>
      <c r="QAM482" s="28"/>
      <c r="QAN482" s="28"/>
      <c r="QAO482" s="28"/>
      <c r="QAP482" s="28"/>
      <c r="QAQ482" s="28"/>
      <c r="QAR482" s="28"/>
      <c r="QAS482" s="28"/>
      <c r="QAT482" s="28"/>
      <c r="QAU482" s="28"/>
      <c r="QAV482" s="28"/>
      <c r="QAW482" s="28"/>
      <c r="QAX482" s="28"/>
      <c r="QAY482" s="28"/>
      <c r="QAZ482" s="28"/>
      <c r="QBA482" s="28"/>
      <c r="QBB482" s="28"/>
      <c r="QBC482" s="28"/>
      <c r="QBD482" s="28"/>
      <c r="QBE482" s="28"/>
      <c r="QBF482" s="28"/>
      <c r="QBG482" s="28"/>
      <c r="QBH482" s="28"/>
      <c r="QBI482" s="28"/>
      <c r="QBJ482" s="28"/>
      <c r="QBK482" s="28"/>
      <c r="QBL482" s="28"/>
      <c r="QBM482" s="28"/>
      <c r="QBN482" s="28"/>
      <c r="QBO482" s="28"/>
      <c r="QBP482" s="28"/>
      <c r="QBQ482" s="28"/>
      <c r="QBR482" s="28"/>
      <c r="QBS482" s="28"/>
      <c r="QBT482" s="28"/>
      <c r="QBU482" s="28"/>
      <c r="QBV482" s="28"/>
      <c r="QBW482" s="28"/>
      <c r="QBX482" s="28"/>
      <c r="QBY482" s="28"/>
      <c r="QBZ482" s="28"/>
      <c r="QCA482" s="28"/>
      <c r="QCB482" s="28"/>
      <c r="QCC482" s="28"/>
      <c r="QCD482" s="28"/>
      <c r="QCE482" s="28"/>
      <c r="QCF482" s="28"/>
      <c r="QCG482" s="28"/>
      <c r="QCH482" s="28"/>
      <c r="QCI482" s="28"/>
      <c r="QCJ482" s="28"/>
      <c r="QCK482" s="28"/>
      <c r="QCL482" s="28"/>
      <c r="QCM482" s="28"/>
      <c r="QCN482" s="28"/>
      <c r="QCO482" s="28"/>
      <c r="QCP482" s="28"/>
      <c r="QCQ482" s="28"/>
      <c r="QCR482" s="28"/>
      <c r="QCS482" s="28"/>
      <c r="QCT482" s="28"/>
      <c r="QCU482" s="28"/>
      <c r="QCV482" s="28"/>
      <c r="QCW482" s="28"/>
      <c r="QCX482" s="28"/>
      <c r="QCY482" s="28"/>
      <c r="QCZ482" s="28"/>
      <c r="QDA482" s="28"/>
      <c r="QDB482" s="28"/>
      <c r="QDC482" s="28"/>
      <c r="QDD482" s="28"/>
      <c r="QDE482" s="28"/>
      <c r="QDF482" s="28"/>
      <c r="QDG482" s="28"/>
      <c r="QDH482" s="28"/>
      <c r="QDI482" s="28"/>
      <c r="QDJ482" s="28"/>
      <c r="QDK482" s="28"/>
      <c r="QDL482" s="28"/>
      <c r="QDM482" s="28"/>
      <c r="QDN482" s="28"/>
      <c r="QDO482" s="28"/>
      <c r="QDP482" s="28"/>
      <c r="QDQ482" s="28"/>
      <c r="QDR482" s="28"/>
      <c r="QDS482" s="28"/>
      <c r="QDT482" s="28"/>
      <c r="QDU482" s="28"/>
      <c r="QDV482" s="28"/>
      <c r="QDW482" s="28"/>
      <c r="QDX482" s="28"/>
      <c r="QDY482" s="28"/>
      <c r="QDZ482" s="28"/>
      <c r="QEA482" s="28"/>
      <c r="QEB482" s="28"/>
      <c r="QEC482" s="28"/>
      <c r="QED482" s="28"/>
      <c r="QEE482" s="28"/>
      <c r="QEF482" s="28"/>
      <c r="QEG482" s="28"/>
      <c r="QEH482" s="28"/>
      <c r="QEI482" s="28"/>
      <c r="QEJ482" s="28"/>
      <c r="QEK482" s="28"/>
      <c r="QEL482" s="28"/>
      <c r="QEM482" s="28"/>
      <c r="QEN482" s="28"/>
      <c r="QEO482" s="28"/>
      <c r="QEP482" s="28"/>
      <c r="QEQ482" s="28"/>
      <c r="QER482" s="28"/>
      <c r="QES482" s="28"/>
      <c r="QET482" s="28"/>
      <c r="QEU482" s="28"/>
      <c r="QEV482" s="28"/>
      <c r="QEW482" s="28"/>
      <c r="QEX482" s="28"/>
      <c r="QEY482" s="28"/>
      <c r="QEZ482" s="28"/>
      <c r="QFA482" s="28"/>
      <c r="QFB482" s="28"/>
      <c r="QFC482" s="28"/>
      <c r="QFD482" s="28"/>
      <c r="QFE482" s="28"/>
      <c r="QFF482" s="28"/>
      <c r="QFG482" s="28"/>
      <c r="QFH482" s="28"/>
      <c r="QFI482" s="28"/>
      <c r="QFJ482" s="28"/>
      <c r="QFK482" s="28"/>
      <c r="QFL482" s="28"/>
      <c r="QFM482" s="28"/>
      <c r="QFN482" s="28"/>
      <c r="QFO482" s="28"/>
      <c r="QFP482" s="28"/>
      <c r="QFQ482" s="28"/>
      <c r="QFR482" s="28"/>
      <c r="QFS482" s="28"/>
      <c r="QFT482" s="28"/>
      <c r="QFU482" s="28"/>
      <c r="QFV482" s="28"/>
      <c r="QFW482" s="28"/>
      <c r="QFX482" s="28"/>
      <c r="QFY482" s="28"/>
      <c r="QFZ482" s="28"/>
      <c r="QGA482" s="28"/>
      <c r="QGB482" s="28"/>
      <c r="QGC482" s="28"/>
      <c r="QGD482" s="28"/>
      <c r="QGE482" s="28"/>
      <c r="QGF482" s="28"/>
      <c r="QGG482" s="28"/>
      <c r="QGH482" s="28"/>
      <c r="QGI482" s="28"/>
      <c r="QGJ482" s="28"/>
      <c r="QGK482" s="28"/>
      <c r="QGL482" s="28"/>
      <c r="QGM482" s="28"/>
      <c r="QGN482" s="28"/>
      <c r="QGO482" s="28"/>
      <c r="QGP482" s="28"/>
      <c r="QGQ482" s="28"/>
      <c r="QGR482" s="28"/>
      <c r="QGS482" s="28"/>
      <c r="QGT482" s="28"/>
      <c r="QGU482" s="28"/>
      <c r="QGV482" s="28"/>
      <c r="QGW482" s="28"/>
      <c r="QGX482" s="28"/>
      <c r="QGY482" s="28"/>
      <c r="QGZ482" s="28"/>
      <c r="QHA482" s="28"/>
      <c r="QHB482" s="28"/>
      <c r="QHC482" s="28"/>
      <c r="QHD482" s="28"/>
      <c r="QHE482" s="28"/>
      <c r="QHF482" s="28"/>
      <c r="QHG482" s="28"/>
      <c r="QHH482" s="28"/>
      <c r="QHI482" s="28"/>
      <c r="QHJ482" s="28"/>
      <c r="QHK482" s="28"/>
      <c r="QHL482" s="28"/>
      <c r="QHM482" s="28"/>
      <c r="QHN482" s="28"/>
      <c r="QHO482" s="28"/>
      <c r="QHP482" s="28"/>
      <c r="QHQ482" s="28"/>
      <c r="QHR482" s="28"/>
      <c r="QHS482" s="28"/>
      <c r="QHT482" s="28"/>
      <c r="QHU482" s="28"/>
      <c r="QHV482" s="28"/>
      <c r="QHW482" s="28"/>
      <c r="QHX482" s="28"/>
      <c r="QHY482" s="28"/>
      <c r="QHZ482" s="28"/>
      <c r="QIA482" s="28"/>
      <c r="QIB482" s="28"/>
      <c r="QIC482" s="28"/>
      <c r="QID482" s="28"/>
      <c r="QIE482" s="28"/>
      <c r="QIF482" s="28"/>
      <c r="QIG482" s="28"/>
      <c r="QIH482" s="28"/>
      <c r="QII482" s="28"/>
      <c r="QIJ482" s="28"/>
      <c r="QIK482" s="28"/>
      <c r="QIL482" s="28"/>
      <c r="QIM482" s="28"/>
      <c r="QIN482" s="28"/>
      <c r="QIO482" s="28"/>
      <c r="QIP482" s="28"/>
      <c r="QIQ482" s="28"/>
      <c r="QIR482" s="28"/>
      <c r="QIS482" s="28"/>
      <c r="QIT482" s="28"/>
      <c r="QIU482" s="28"/>
      <c r="QIV482" s="28"/>
      <c r="QIW482" s="28"/>
      <c r="QIX482" s="28"/>
      <c r="QIY482" s="28"/>
      <c r="QIZ482" s="28"/>
      <c r="QJA482" s="28"/>
      <c r="QJB482" s="28"/>
      <c r="QJC482" s="28"/>
      <c r="QJD482" s="28"/>
      <c r="QJE482" s="28"/>
      <c r="QJF482" s="28"/>
      <c r="QJG482" s="28"/>
      <c r="QJH482" s="28"/>
      <c r="QJI482" s="28"/>
      <c r="QJJ482" s="28"/>
      <c r="QJK482" s="28"/>
      <c r="QJL482" s="28"/>
      <c r="QJM482" s="28"/>
      <c r="QJN482" s="28"/>
      <c r="QJO482" s="28"/>
      <c r="QJP482" s="28"/>
      <c r="QJQ482" s="28"/>
      <c r="QJR482" s="28"/>
      <c r="QJS482" s="28"/>
      <c r="QJT482" s="28"/>
      <c r="QJU482" s="28"/>
      <c r="QJV482" s="28"/>
      <c r="QJW482" s="28"/>
      <c r="QJX482" s="28"/>
      <c r="QJY482" s="28"/>
      <c r="QJZ482" s="28"/>
      <c r="QKA482" s="28"/>
      <c r="QKB482" s="28"/>
      <c r="QKC482" s="28"/>
      <c r="QKD482" s="28"/>
      <c r="QKE482" s="28"/>
      <c r="QKF482" s="28"/>
      <c r="QKG482" s="28"/>
      <c r="QKH482" s="28"/>
      <c r="QKI482" s="28"/>
      <c r="QKJ482" s="28"/>
      <c r="QKK482" s="28"/>
      <c r="QKL482" s="28"/>
      <c r="QKM482" s="28"/>
      <c r="QKN482" s="28"/>
      <c r="QKO482" s="28"/>
      <c r="QKP482" s="28"/>
      <c r="QKQ482" s="28"/>
      <c r="QKR482" s="28"/>
      <c r="QKS482" s="28"/>
      <c r="QKT482" s="28"/>
      <c r="QKU482" s="28"/>
      <c r="QKV482" s="28"/>
      <c r="QKW482" s="28"/>
      <c r="QKX482" s="28"/>
      <c r="QKY482" s="28"/>
      <c r="QKZ482" s="28"/>
      <c r="QLA482" s="28"/>
      <c r="QLB482" s="28"/>
      <c r="QLC482" s="28"/>
      <c r="QLD482" s="28"/>
      <c r="QLE482" s="28"/>
      <c r="QLF482" s="28"/>
      <c r="QLG482" s="28"/>
      <c r="QLH482" s="28"/>
      <c r="QLI482" s="28"/>
      <c r="QLJ482" s="28"/>
      <c r="QLK482" s="28"/>
      <c r="QLL482" s="28"/>
      <c r="QLM482" s="28"/>
      <c r="QLN482" s="28"/>
      <c r="QLO482" s="28"/>
      <c r="QLP482" s="28"/>
      <c r="QLQ482" s="28"/>
      <c r="QLR482" s="28"/>
      <c r="QLS482" s="28"/>
      <c r="QLT482" s="28"/>
      <c r="QLU482" s="28"/>
      <c r="QLV482" s="28"/>
      <c r="QLW482" s="28"/>
      <c r="QLX482" s="28"/>
      <c r="QLY482" s="28"/>
      <c r="QLZ482" s="28"/>
      <c r="QMA482" s="28"/>
      <c r="QMB482" s="28"/>
      <c r="QMC482" s="28"/>
      <c r="QMD482" s="28"/>
      <c r="QME482" s="28"/>
      <c r="QMF482" s="28"/>
      <c r="QMG482" s="28"/>
      <c r="QMH482" s="28"/>
      <c r="QMI482" s="28"/>
      <c r="QMJ482" s="28"/>
      <c r="QMK482" s="28"/>
      <c r="QML482" s="28"/>
      <c r="QMM482" s="28"/>
      <c r="QMN482" s="28"/>
      <c r="QMO482" s="28"/>
      <c r="QMP482" s="28"/>
      <c r="QMQ482" s="28"/>
      <c r="QMR482" s="28"/>
      <c r="QMS482" s="28"/>
      <c r="QMT482" s="28"/>
      <c r="QMU482" s="28"/>
      <c r="QMV482" s="28"/>
      <c r="QMW482" s="28"/>
      <c r="QMX482" s="28"/>
      <c r="QMY482" s="28"/>
      <c r="QMZ482" s="28"/>
      <c r="QNA482" s="28"/>
      <c r="QNB482" s="28"/>
      <c r="QNC482" s="28"/>
      <c r="QND482" s="28"/>
      <c r="QNE482" s="28"/>
      <c r="QNF482" s="28"/>
      <c r="QNG482" s="28"/>
      <c r="QNH482" s="28"/>
      <c r="QNI482" s="28"/>
      <c r="QNJ482" s="28"/>
      <c r="QNK482" s="28"/>
      <c r="QNL482" s="28"/>
      <c r="QNM482" s="28"/>
      <c r="QNN482" s="28"/>
      <c r="QNO482" s="28"/>
      <c r="QNP482" s="28"/>
      <c r="QNQ482" s="28"/>
      <c r="QNR482" s="28"/>
      <c r="QNS482" s="28"/>
      <c r="QNT482" s="28"/>
      <c r="QNU482" s="28"/>
      <c r="QNV482" s="28"/>
      <c r="QNW482" s="28"/>
      <c r="QNX482" s="28"/>
      <c r="QNY482" s="28"/>
      <c r="QNZ482" s="28"/>
      <c r="QOA482" s="28"/>
      <c r="QOB482" s="28"/>
      <c r="QOC482" s="28"/>
      <c r="QOD482" s="28"/>
      <c r="QOE482" s="28"/>
      <c r="QOF482" s="28"/>
      <c r="QOG482" s="28"/>
      <c r="QOH482" s="28"/>
      <c r="QOI482" s="28"/>
      <c r="QOJ482" s="28"/>
      <c r="QOK482" s="28"/>
      <c r="QOL482" s="28"/>
      <c r="QOM482" s="28"/>
      <c r="QON482" s="28"/>
      <c r="QOO482" s="28"/>
      <c r="QOP482" s="28"/>
      <c r="QOQ482" s="28"/>
      <c r="QOR482" s="28"/>
      <c r="QOS482" s="28"/>
      <c r="QOT482" s="28"/>
      <c r="QOU482" s="28"/>
      <c r="QOV482" s="28"/>
      <c r="QOW482" s="28"/>
      <c r="QOX482" s="28"/>
      <c r="QOY482" s="28"/>
      <c r="QOZ482" s="28"/>
      <c r="QPA482" s="28"/>
      <c r="QPB482" s="28"/>
      <c r="QPC482" s="28"/>
      <c r="QPD482" s="28"/>
      <c r="QPE482" s="28"/>
      <c r="QPF482" s="28"/>
      <c r="QPG482" s="28"/>
      <c r="QPH482" s="28"/>
      <c r="QPI482" s="28"/>
      <c r="QPJ482" s="28"/>
      <c r="QPK482" s="28"/>
      <c r="QPL482" s="28"/>
      <c r="QPM482" s="28"/>
      <c r="QPN482" s="28"/>
      <c r="QPO482" s="28"/>
      <c r="QPP482" s="28"/>
      <c r="QPQ482" s="28"/>
      <c r="QPR482" s="28"/>
      <c r="QPS482" s="28"/>
      <c r="QPT482" s="28"/>
      <c r="QPU482" s="28"/>
      <c r="QPV482" s="28"/>
      <c r="QPW482" s="28"/>
      <c r="QPX482" s="28"/>
      <c r="QPY482" s="28"/>
      <c r="QPZ482" s="28"/>
      <c r="QQA482" s="28"/>
      <c r="QQB482" s="28"/>
      <c r="QQC482" s="28"/>
      <c r="QQD482" s="28"/>
      <c r="QQE482" s="28"/>
      <c r="QQF482" s="28"/>
      <c r="QQG482" s="28"/>
      <c r="QQH482" s="28"/>
      <c r="QQI482" s="28"/>
      <c r="QQJ482" s="28"/>
      <c r="QQK482" s="28"/>
      <c r="QQL482" s="28"/>
      <c r="QQM482" s="28"/>
      <c r="QQN482" s="28"/>
      <c r="QQO482" s="28"/>
      <c r="QQP482" s="28"/>
      <c r="QQQ482" s="28"/>
      <c r="QQR482" s="28"/>
      <c r="QQS482" s="28"/>
      <c r="QQT482" s="28"/>
      <c r="QQU482" s="28"/>
      <c r="QQV482" s="28"/>
      <c r="QQW482" s="28"/>
      <c r="QQX482" s="28"/>
      <c r="QQY482" s="28"/>
      <c r="QQZ482" s="28"/>
      <c r="QRA482" s="28"/>
      <c r="QRB482" s="28"/>
      <c r="QRC482" s="28"/>
      <c r="QRD482" s="28"/>
      <c r="QRE482" s="28"/>
      <c r="QRF482" s="28"/>
      <c r="QRG482" s="28"/>
      <c r="QRH482" s="28"/>
      <c r="QRI482" s="28"/>
      <c r="QRJ482" s="28"/>
      <c r="QRK482" s="28"/>
      <c r="QRL482" s="28"/>
      <c r="QRM482" s="28"/>
      <c r="QRN482" s="28"/>
      <c r="QRO482" s="28"/>
      <c r="QRP482" s="28"/>
      <c r="QRQ482" s="28"/>
      <c r="QRR482" s="28"/>
      <c r="QRS482" s="28"/>
      <c r="QRT482" s="28"/>
      <c r="QRU482" s="28"/>
      <c r="QRV482" s="28"/>
      <c r="QRW482" s="28"/>
      <c r="QRX482" s="28"/>
      <c r="QRY482" s="28"/>
      <c r="QRZ482" s="28"/>
      <c r="QSA482" s="28"/>
      <c r="QSB482" s="28"/>
      <c r="QSC482" s="28"/>
      <c r="QSD482" s="28"/>
      <c r="QSE482" s="28"/>
      <c r="QSF482" s="28"/>
      <c r="QSG482" s="28"/>
      <c r="QSH482" s="28"/>
      <c r="QSI482" s="28"/>
      <c r="QSJ482" s="28"/>
      <c r="QSK482" s="28"/>
      <c r="QSL482" s="28"/>
      <c r="QSM482" s="28"/>
      <c r="QSN482" s="28"/>
      <c r="QSO482" s="28"/>
      <c r="QSP482" s="28"/>
      <c r="QSQ482" s="28"/>
      <c r="QSR482" s="28"/>
      <c r="QSS482" s="28"/>
      <c r="QST482" s="28"/>
      <c r="QSU482" s="28"/>
      <c r="QSV482" s="28"/>
      <c r="QSW482" s="28"/>
      <c r="QSX482" s="28"/>
      <c r="QSY482" s="28"/>
      <c r="QSZ482" s="28"/>
      <c r="QTA482" s="28"/>
      <c r="QTB482" s="28"/>
      <c r="QTC482" s="28"/>
      <c r="QTD482" s="28"/>
      <c r="QTE482" s="28"/>
      <c r="QTF482" s="28"/>
      <c r="QTG482" s="28"/>
      <c r="QTH482" s="28"/>
      <c r="QTI482" s="28"/>
      <c r="QTJ482" s="28"/>
      <c r="QTK482" s="28"/>
      <c r="QTL482" s="28"/>
      <c r="QTM482" s="28"/>
      <c r="QTN482" s="28"/>
      <c r="QTO482" s="28"/>
      <c r="QTP482" s="28"/>
      <c r="QTQ482" s="28"/>
      <c r="QTR482" s="28"/>
      <c r="QTS482" s="28"/>
      <c r="QTT482" s="28"/>
      <c r="QTU482" s="28"/>
      <c r="QTV482" s="28"/>
      <c r="QTW482" s="28"/>
      <c r="QTX482" s="28"/>
      <c r="QTY482" s="28"/>
      <c r="QTZ482" s="28"/>
      <c r="QUA482" s="28"/>
      <c r="QUB482" s="28"/>
      <c r="QUC482" s="28"/>
      <c r="QUD482" s="28"/>
      <c r="QUE482" s="28"/>
      <c r="QUF482" s="28"/>
      <c r="QUG482" s="28"/>
      <c r="QUH482" s="28"/>
      <c r="QUI482" s="28"/>
      <c r="QUJ482" s="28"/>
      <c r="QUK482" s="28"/>
      <c r="QUL482" s="28"/>
      <c r="QUM482" s="28"/>
      <c r="QUN482" s="28"/>
      <c r="QUO482" s="28"/>
      <c r="QUP482" s="28"/>
      <c r="QUQ482" s="28"/>
      <c r="QUR482" s="28"/>
      <c r="QUS482" s="28"/>
      <c r="QUT482" s="28"/>
      <c r="QUU482" s="28"/>
      <c r="QUV482" s="28"/>
      <c r="QUW482" s="28"/>
      <c r="QUX482" s="28"/>
      <c r="QUY482" s="28"/>
      <c r="QUZ482" s="28"/>
      <c r="QVA482" s="28"/>
      <c r="QVB482" s="28"/>
      <c r="QVC482" s="28"/>
      <c r="QVD482" s="28"/>
      <c r="QVE482" s="28"/>
      <c r="QVF482" s="28"/>
      <c r="QVG482" s="28"/>
      <c r="QVH482" s="28"/>
      <c r="QVI482" s="28"/>
      <c r="QVJ482" s="28"/>
      <c r="QVK482" s="28"/>
      <c r="QVL482" s="28"/>
      <c r="QVM482" s="28"/>
      <c r="QVN482" s="28"/>
      <c r="QVO482" s="28"/>
      <c r="QVP482" s="28"/>
      <c r="QVQ482" s="28"/>
      <c r="QVR482" s="28"/>
      <c r="QVS482" s="28"/>
      <c r="QVT482" s="28"/>
      <c r="QVU482" s="28"/>
      <c r="QVV482" s="28"/>
      <c r="QVW482" s="28"/>
      <c r="QVX482" s="28"/>
      <c r="QVY482" s="28"/>
      <c r="QVZ482" s="28"/>
      <c r="QWA482" s="28"/>
      <c r="QWB482" s="28"/>
      <c r="QWC482" s="28"/>
      <c r="QWD482" s="28"/>
      <c r="QWE482" s="28"/>
      <c r="QWF482" s="28"/>
      <c r="QWG482" s="28"/>
      <c r="QWH482" s="28"/>
      <c r="QWI482" s="28"/>
      <c r="QWJ482" s="28"/>
      <c r="QWK482" s="28"/>
      <c r="QWL482" s="28"/>
      <c r="QWM482" s="28"/>
      <c r="QWN482" s="28"/>
      <c r="QWO482" s="28"/>
      <c r="QWP482" s="28"/>
      <c r="QWQ482" s="28"/>
      <c r="QWR482" s="28"/>
      <c r="QWS482" s="28"/>
      <c r="QWT482" s="28"/>
      <c r="QWU482" s="28"/>
      <c r="QWV482" s="28"/>
      <c r="QWW482" s="28"/>
      <c r="QWX482" s="28"/>
      <c r="QWY482" s="28"/>
      <c r="QWZ482" s="28"/>
      <c r="QXA482" s="28"/>
      <c r="QXB482" s="28"/>
      <c r="QXC482" s="28"/>
      <c r="QXD482" s="28"/>
      <c r="QXE482" s="28"/>
      <c r="QXF482" s="28"/>
      <c r="QXG482" s="28"/>
      <c r="QXH482" s="28"/>
      <c r="QXI482" s="28"/>
      <c r="QXJ482" s="28"/>
      <c r="QXK482" s="28"/>
      <c r="QXL482" s="28"/>
      <c r="QXM482" s="28"/>
      <c r="QXN482" s="28"/>
      <c r="QXO482" s="28"/>
      <c r="QXP482" s="28"/>
      <c r="QXQ482" s="28"/>
      <c r="QXR482" s="28"/>
      <c r="QXS482" s="28"/>
      <c r="QXT482" s="28"/>
      <c r="QXU482" s="28"/>
      <c r="QXV482" s="28"/>
      <c r="QXW482" s="28"/>
      <c r="QXX482" s="28"/>
      <c r="QXY482" s="28"/>
      <c r="QXZ482" s="28"/>
      <c r="QYA482" s="28"/>
      <c r="QYB482" s="28"/>
      <c r="QYC482" s="28"/>
      <c r="QYD482" s="28"/>
      <c r="QYE482" s="28"/>
      <c r="QYF482" s="28"/>
      <c r="QYG482" s="28"/>
      <c r="QYH482" s="28"/>
      <c r="QYI482" s="28"/>
      <c r="QYJ482" s="28"/>
      <c r="QYK482" s="28"/>
      <c r="QYL482" s="28"/>
      <c r="QYM482" s="28"/>
      <c r="QYN482" s="28"/>
      <c r="QYO482" s="28"/>
      <c r="QYP482" s="28"/>
      <c r="QYQ482" s="28"/>
      <c r="QYR482" s="28"/>
      <c r="QYS482" s="28"/>
      <c r="QYT482" s="28"/>
      <c r="QYU482" s="28"/>
      <c r="QYV482" s="28"/>
      <c r="QYW482" s="28"/>
      <c r="QYX482" s="28"/>
      <c r="QYY482" s="28"/>
      <c r="QYZ482" s="28"/>
      <c r="QZA482" s="28"/>
      <c r="QZB482" s="28"/>
      <c r="QZC482" s="28"/>
      <c r="QZD482" s="28"/>
      <c r="QZE482" s="28"/>
      <c r="QZF482" s="28"/>
      <c r="QZG482" s="28"/>
      <c r="QZH482" s="28"/>
      <c r="QZI482" s="28"/>
      <c r="QZJ482" s="28"/>
      <c r="QZK482" s="28"/>
      <c r="QZL482" s="28"/>
      <c r="QZM482" s="28"/>
      <c r="QZN482" s="28"/>
      <c r="QZO482" s="28"/>
      <c r="QZP482" s="28"/>
      <c r="QZQ482" s="28"/>
      <c r="QZR482" s="28"/>
      <c r="QZS482" s="28"/>
      <c r="QZT482" s="28"/>
      <c r="QZU482" s="28"/>
      <c r="QZV482" s="28"/>
      <c r="QZW482" s="28"/>
      <c r="QZX482" s="28"/>
      <c r="QZY482" s="28"/>
      <c r="QZZ482" s="28"/>
      <c r="RAA482" s="28"/>
      <c r="RAB482" s="28"/>
      <c r="RAC482" s="28"/>
      <c r="RAD482" s="28"/>
      <c r="RAE482" s="28"/>
      <c r="RAF482" s="28"/>
      <c r="RAG482" s="28"/>
      <c r="RAH482" s="28"/>
      <c r="RAI482" s="28"/>
      <c r="RAJ482" s="28"/>
      <c r="RAK482" s="28"/>
      <c r="RAL482" s="28"/>
      <c r="RAM482" s="28"/>
      <c r="RAN482" s="28"/>
      <c r="RAO482" s="28"/>
      <c r="RAP482" s="28"/>
      <c r="RAQ482" s="28"/>
      <c r="RAR482" s="28"/>
      <c r="RAS482" s="28"/>
      <c r="RAT482" s="28"/>
      <c r="RAU482" s="28"/>
      <c r="RAV482" s="28"/>
      <c r="RAW482" s="28"/>
      <c r="RAX482" s="28"/>
      <c r="RAY482" s="28"/>
      <c r="RAZ482" s="28"/>
      <c r="RBA482" s="28"/>
      <c r="RBB482" s="28"/>
      <c r="RBC482" s="28"/>
      <c r="RBD482" s="28"/>
      <c r="RBE482" s="28"/>
      <c r="RBF482" s="28"/>
      <c r="RBG482" s="28"/>
      <c r="RBH482" s="28"/>
      <c r="RBI482" s="28"/>
      <c r="RBJ482" s="28"/>
      <c r="RBK482" s="28"/>
      <c r="RBL482" s="28"/>
      <c r="RBM482" s="28"/>
      <c r="RBN482" s="28"/>
      <c r="RBO482" s="28"/>
      <c r="RBP482" s="28"/>
      <c r="RBQ482" s="28"/>
      <c r="RBR482" s="28"/>
      <c r="RBS482" s="28"/>
      <c r="RBT482" s="28"/>
      <c r="RBU482" s="28"/>
      <c r="RBV482" s="28"/>
      <c r="RBW482" s="28"/>
      <c r="RBX482" s="28"/>
      <c r="RBY482" s="28"/>
      <c r="RBZ482" s="28"/>
      <c r="RCA482" s="28"/>
      <c r="RCB482" s="28"/>
      <c r="RCC482" s="28"/>
      <c r="RCD482" s="28"/>
      <c r="RCE482" s="28"/>
      <c r="RCF482" s="28"/>
      <c r="RCG482" s="28"/>
      <c r="RCH482" s="28"/>
      <c r="RCI482" s="28"/>
      <c r="RCJ482" s="28"/>
      <c r="RCK482" s="28"/>
      <c r="RCL482" s="28"/>
      <c r="RCM482" s="28"/>
      <c r="RCN482" s="28"/>
      <c r="RCO482" s="28"/>
      <c r="RCP482" s="28"/>
      <c r="RCQ482" s="28"/>
      <c r="RCR482" s="28"/>
      <c r="RCS482" s="28"/>
      <c r="RCT482" s="28"/>
      <c r="RCU482" s="28"/>
      <c r="RCV482" s="28"/>
      <c r="RCW482" s="28"/>
      <c r="RCX482" s="28"/>
      <c r="RCY482" s="28"/>
      <c r="RCZ482" s="28"/>
      <c r="RDA482" s="28"/>
      <c r="RDB482" s="28"/>
      <c r="RDC482" s="28"/>
      <c r="RDD482" s="28"/>
      <c r="RDE482" s="28"/>
      <c r="RDF482" s="28"/>
      <c r="RDG482" s="28"/>
      <c r="RDH482" s="28"/>
      <c r="RDI482" s="28"/>
      <c r="RDJ482" s="28"/>
      <c r="RDK482" s="28"/>
      <c r="RDL482" s="28"/>
      <c r="RDM482" s="28"/>
      <c r="RDN482" s="28"/>
      <c r="RDO482" s="28"/>
      <c r="RDP482" s="28"/>
      <c r="RDQ482" s="28"/>
      <c r="RDR482" s="28"/>
      <c r="RDS482" s="28"/>
      <c r="RDT482" s="28"/>
      <c r="RDU482" s="28"/>
      <c r="RDV482" s="28"/>
      <c r="RDW482" s="28"/>
      <c r="RDX482" s="28"/>
      <c r="RDY482" s="28"/>
      <c r="RDZ482" s="28"/>
      <c r="REA482" s="28"/>
      <c r="REB482" s="28"/>
      <c r="REC482" s="28"/>
      <c r="RED482" s="28"/>
      <c r="REE482" s="28"/>
      <c r="REF482" s="28"/>
      <c r="REG482" s="28"/>
      <c r="REH482" s="28"/>
      <c r="REI482" s="28"/>
      <c r="REJ482" s="28"/>
      <c r="REK482" s="28"/>
      <c r="REL482" s="28"/>
      <c r="REM482" s="28"/>
      <c r="REN482" s="28"/>
      <c r="REO482" s="28"/>
      <c r="REP482" s="28"/>
      <c r="REQ482" s="28"/>
      <c r="RER482" s="28"/>
      <c r="RES482" s="28"/>
      <c r="RET482" s="28"/>
      <c r="REU482" s="28"/>
      <c r="REV482" s="28"/>
      <c r="REW482" s="28"/>
      <c r="REX482" s="28"/>
      <c r="REY482" s="28"/>
      <c r="REZ482" s="28"/>
      <c r="RFA482" s="28"/>
      <c r="RFB482" s="28"/>
      <c r="RFC482" s="28"/>
      <c r="RFD482" s="28"/>
      <c r="RFE482" s="28"/>
      <c r="RFF482" s="28"/>
      <c r="RFG482" s="28"/>
      <c r="RFH482" s="28"/>
      <c r="RFI482" s="28"/>
      <c r="RFJ482" s="28"/>
      <c r="RFK482" s="28"/>
      <c r="RFL482" s="28"/>
      <c r="RFM482" s="28"/>
      <c r="RFN482" s="28"/>
      <c r="RFO482" s="28"/>
      <c r="RFP482" s="28"/>
      <c r="RFQ482" s="28"/>
      <c r="RFR482" s="28"/>
      <c r="RFS482" s="28"/>
      <c r="RFT482" s="28"/>
      <c r="RFU482" s="28"/>
      <c r="RFV482" s="28"/>
      <c r="RFW482" s="28"/>
      <c r="RFX482" s="28"/>
      <c r="RFY482" s="28"/>
      <c r="RFZ482" s="28"/>
      <c r="RGA482" s="28"/>
      <c r="RGB482" s="28"/>
      <c r="RGC482" s="28"/>
      <c r="RGD482" s="28"/>
      <c r="RGE482" s="28"/>
      <c r="RGF482" s="28"/>
      <c r="RGG482" s="28"/>
      <c r="RGH482" s="28"/>
      <c r="RGI482" s="28"/>
      <c r="RGJ482" s="28"/>
      <c r="RGK482" s="28"/>
      <c r="RGL482" s="28"/>
      <c r="RGM482" s="28"/>
      <c r="RGN482" s="28"/>
      <c r="RGO482" s="28"/>
      <c r="RGP482" s="28"/>
      <c r="RGQ482" s="28"/>
      <c r="RGR482" s="28"/>
      <c r="RGS482" s="28"/>
      <c r="RGT482" s="28"/>
      <c r="RGU482" s="28"/>
      <c r="RGV482" s="28"/>
      <c r="RGW482" s="28"/>
      <c r="RGX482" s="28"/>
      <c r="RGY482" s="28"/>
      <c r="RGZ482" s="28"/>
      <c r="RHA482" s="28"/>
      <c r="RHB482" s="28"/>
      <c r="RHC482" s="28"/>
      <c r="RHD482" s="28"/>
      <c r="RHE482" s="28"/>
      <c r="RHF482" s="28"/>
      <c r="RHG482" s="28"/>
      <c r="RHH482" s="28"/>
      <c r="RHI482" s="28"/>
      <c r="RHJ482" s="28"/>
      <c r="RHK482" s="28"/>
      <c r="RHL482" s="28"/>
      <c r="RHM482" s="28"/>
      <c r="RHN482" s="28"/>
      <c r="RHO482" s="28"/>
      <c r="RHP482" s="28"/>
      <c r="RHQ482" s="28"/>
      <c r="RHR482" s="28"/>
      <c r="RHS482" s="28"/>
      <c r="RHT482" s="28"/>
      <c r="RHU482" s="28"/>
      <c r="RHV482" s="28"/>
      <c r="RHW482" s="28"/>
      <c r="RHX482" s="28"/>
      <c r="RHY482" s="28"/>
      <c r="RHZ482" s="28"/>
      <c r="RIA482" s="28"/>
      <c r="RIB482" s="28"/>
      <c r="RIC482" s="28"/>
      <c r="RID482" s="28"/>
      <c r="RIE482" s="28"/>
      <c r="RIF482" s="28"/>
      <c r="RIG482" s="28"/>
      <c r="RIH482" s="28"/>
      <c r="RII482" s="28"/>
      <c r="RIJ482" s="28"/>
      <c r="RIK482" s="28"/>
      <c r="RIL482" s="28"/>
      <c r="RIM482" s="28"/>
      <c r="RIN482" s="28"/>
      <c r="RIO482" s="28"/>
      <c r="RIP482" s="28"/>
      <c r="RIQ482" s="28"/>
      <c r="RIR482" s="28"/>
      <c r="RIS482" s="28"/>
      <c r="RIT482" s="28"/>
      <c r="RIU482" s="28"/>
      <c r="RIV482" s="28"/>
      <c r="RIW482" s="28"/>
      <c r="RIX482" s="28"/>
      <c r="RIY482" s="28"/>
      <c r="RIZ482" s="28"/>
      <c r="RJA482" s="28"/>
      <c r="RJB482" s="28"/>
      <c r="RJC482" s="28"/>
      <c r="RJD482" s="28"/>
      <c r="RJE482" s="28"/>
      <c r="RJF482" s="28"/>
      <c r="RJG482" s="28"/>
      <c r="RJH482" s="28"/>
      <c r="RJI482" s="28"/>
      <c r="RJJ482" s="28"/>
      <c r="RJK482" s="28"/>
      <c r="RJL482" s="28"/>
      <c r="RJM482" s="28"/>
      <c r="RJN482" s="28"/>
      <c r="RJO482" s="28"/>
      <c r="RJP482" s="28"/>
      <c r="RJQ482" s="28"/>
      <c r="RJR482" s="28"/>
      <c r="RJS482" s="28"/>
      <c r="RJT482" s="28"/>
      <c r="RJU482" s="28"/>
      <c r="RJV482" s="28"/>
      <c r="RJW482" s="28"/>
      <c r="RJX482" s="28"/>
      <c r="RJY482" s="28"/>
      <c r="RJZ482" s="28"/>
      <c r="RKA482" s="28"/>
      <c r="RKB482" s="28"/>
      <c r="RKC482" s="28"/>
      <c r="RKD482" s="28"/>
      <c r="RKE482" s="28"/>
      <c r="RKF482" s="28"/>
      <c r="RKG482" s="28"/>
      <c r="RKH482" s="28"/>
      <c r="RKI482" s="28"/>
      <c r="RKJ482" s="28"/>
      <c r="RKK482" s="28"/>
      <c r="RKL482" s="28"/>
      <c r="RKM482" s="28"/>
      <c r="RKN482" s="28"/>
      <c r="RKO482" s="28"/>
      <c r="RKP482" s="28"/>
      <c r="RKQ482" s="28"/>
      <c r="RKR482" s="28"/>
      <c r="RKS482" s="28"/>
      <c r="RKT482" s="28"/>
      <c r="RKU482" s="28"/>
      <c r="RKV482" s="28"/>
      <c r="RKW482" s="28"/>
      <c r="RKX482" s="28"/>
      <c r="RKY482" s="28"/>
      <c r="RKZ482" s="28"/>
      <c r="RLA482" s="28"/>
      <c r="RLB482" s="28"/>
      <c r="RLC482" s="28"/>
      <c r="RLD482" s="28"/>
      <c r="RLE482" s="28"/>
      <c r="RLF482" s="28"/>
      <c r="RLG482" s="28"/>
      <c r="RLH482" s="28"/>
      <c r="RLI482" s="28"/>
      <c r="RLJ482" s="28"/>
      <c r="RLK482" s="28"/>
      <c r="RLL482" s="28"/>
      <c r="RLM482" s="28"/>
      <c r="RLN482" s="28"/>
      <c r="RLO482" s="28"/>
      <c r="RLP482" s="28"/>
      <c r="RLQ482" s="28"/>
      <c r="RLR482" s="28"/>
      <c r="RLS482" s="28"/>
      <c r="RLT482" s="28"/>
      <c r="RLU482" s="28"/>
      <c r="RLV482" s="28"/>
      <c r="RLW482" s="28"/>
      <c r="RLX482" s="28"/>
      <c r="RLY482" s="28"/>
      <c r="RLZ482" s="28"/>
      <c r="RMA482" s="28"/>
      <c r="RMB482" s="28"/>
      <c r="RMC482" s="28"/>
      <c r="RMD482" s="28"/>
      <c r="RME482" s="28"/>
      <c r="RMF482" s="28"/>
      <c r="RMG482" s="28"/>
      <c r="RMH482" s="28"/>
      <c r="RMI482" s="28"/>
      <c r="RMJ482" s="28"/>
      <c r="RMK482" s="28"/>
      <c r="RML482" s="28"/>
      <c r="RMM482" s="28"/>
      <c r="RMN482" s="28"/>
      <c r="RMO482" s="28"/>
      <c r="RMP482" s="28"/>
      <c r="RMQ482" s="28"/>
      <c r="RMR482" s="28"/>
      <c r="RMS482" s="28"/>
      <c r="RMT482" s="28"/>
      <c r="RMU482" s="28"/>
      <c r="RMV482" s="28"/>
      <c r="RMW482" s="28"/>
      <c r="RMX482" s="28"/>
      <c r="RMY482" s="28"/>
      <c r="RMZ482" s="28"/>
      <c r="RNA482" s="28"/>
      <c r="RNB482" s="28"/>
      <c r="RNC482" s="28"/>
      <c r="RND482" s="28"/>
      <c r="RNE482" s="28"/>
      <c r="RNF482" s="28"/>
      <c r="RNG482" s="28"/>
      <c r="RNH482" s="28"/>
      <c r="RNI482" s="28"/>
      <c r="RNJ482" s="28"/>
      <c r="RNK482" s="28"/>
      <c r="RNL482" s="28"/>
      <c r="RNM482" s="28"/>
      <c r="RNN482" s="28"/>
      <c r="RNO482" s="28"/>
      <c r="RNP482" s="28"/>
      <c r="RNQ482" s="28"/>
      <c r="RNR482" s="28"/>
      <c r="RNS482" s="28"/>
      <c r="RNT482" s="28"/>
      <c r="RNU482" s="28"/>
      <c r="RNV482" s="28"/>
      <c r="RNW482" s="28"/>
      <c r="RNX482" s="28"/>
      <c r="RNY482" s="28"/>
      <c r="RNZ482" s="28"/>
      <c r="ROA482" s="28"/>
      <c r="ROB482" s="28"/>
      <c r="ROC482" s="28"/>
      <c r="ROD482" s="28"/>
      <c r="ROE482" s="28"/>
      <c r="ROF482" s="28"/>
      <c r="ROG482" s="28"/>
      <c r="ROH482" s="28"/>
      <c r="ROI482" s="28"/>
      <c r="ROJ482" s="28"/>
      <c r="ROK482" s="28"/>
      <c r="ROL482" s="28"/>
      <c r="ROM482" s="28"/>
      <c r="RON482" s="28"/>
      <c r="ROO482" s="28"/>
      <c r="ROP482" s="28"/>
      <c r="ROQ482" s="28"/>
      <c r="ROR482" s="28"/>
      <c r="ROS482" s="28"/>
      <c r="ROT482" s="28"/>
      <c r="ROU482" s="28"/>
      <c r="ROV482" s="28"/>
      <c r="ROW482" s="28"/>
      <c r="ROX482" s="28"/>
      <c r="ROY482" s="28"/>
      <c r="ROZ482" s="28"/>
      <c r="RPA482" s="28"/>
      <c r="RPB482" s="28"/>
      <c r="RPC482" s="28"/>
      <c r="RPD482" s="28"/>
      <c r="RPE482" s="28"/>
      <c r="RPF482" s="28"/>
      <c r="RPG482" s="28"/>
      <c r="RPH482" s="28"/>
      <c r="RPI482" s="28"/>
      <c r="RPJ482" s="28"/>
      <c r="RPK482" s="28"/>
      <c r="RPL482" s="28"/>
      <c r="RPM482" s="28"/>
      <c r="RPN482" s="28"/>
      <c r="RPO482" s="28"/>
      <c r="RPP482" s="28"/>
      <c r="RPQ482" s="28"/>
      <c r="RPR482" s="28"/>
      <c r="RPS482" s="28"/>
      <c r="RPT482" s="28"/>
      <c r="RPU482" s="28"/>
      <c r="RPV482" s="28"/>
      <c r="RPW482" s="28"/>
      <c r="RPX482" s="28"/>
      <c r="RPY482" s="28"/>
      <c r="RPZ482" s="28"/>
      <c r="RQA482" s="28"/>
      <c r="RQB482" s="28"/>
      <c r="RQC482" s="28"/>
      <c r="RQD482" s="28"/>
      <c r="RQE482" s="28"/>
      <c r="RQF482" s="28"/>
      <c r="RQG482" s="28"/>
      <c r="RQH482" s="28"/>
      <c r="RQI482" s="28"/>
      <c r="RQJ482" s="28"/>
      <c r="RQK482" s="28"/>
      <c r="RQL482" s="28"/>
      <c r="RQM482" s="28"/>
      <c r="RQN482" s="28"/>
      <c r="RQO482" s="28"/>
      <c r="RQP482" s="28"/>
      <c r="RQQ482" s="28"/>
      <c r="RQR482" s="28"/>
      <c r="RQS482" s="28"/>
      <c r="RQT482" s="28"/>
      <c r="RQU482" s="28"/>
      <c r="RQV482" s="28"/>
      <c r="RQW482" s="28"/>
      <c r="RQX482" s="28"/>
      <c r="RQY482" s="28"/>
      <c r="RQZ482" s="28"/>
      <c r="RRA482" s="28"/>
      <c r="RRB482" s="28"/>
      <c r="RRC482" s="28"/>
      <c r="RRD482" s="28"/>
      <c r="RRE482" s="28"/>
      <c r="RRF482" s="28"/>
      <c r="RRG482" s="28"/>
      <c r="RRH482" s="28"/>
      <c r="RRI482" s="28"/>
      <c r="RRJ482" s="28"/>
      <c r="RRK482" s="28"/>
      <c r="RRL482" s="28"/>
      <c r="RRM482" s="28"/>
      <c r="RRN482" s="28"/>
      <c r="RRO482" s="28"/>
      <c r="RRP482" s="28"/>
      <c r="RRQ482" s="28"/>
      <c r="RRR482" s="28"/>
      <c r="RRS482" s="28"/>
      <c r="RRT482" s="28"/>
      <c r="RRU482" s="28"/>
      <c r="RRV482" s="28"/>
      <c r="RRW482" s="28"/>
      <c r="RRX482" s="28"/>
      <c r="RRY482" s="28"/>
      <c r="RRZ482" s="28"/>
      <c r="RSA482" s="28"/>
      <c r="RSB482" s="28"/>
      <c r="RSC482" s="28"/>
      <c r="RSD482" s="28"/>
      <c r="RSE482" s="28"/>
      <c r="RSF482" s="28"/>
      <c r="RSG482" s="28"/>
      <c r="RSH482" s="28"/>
      <c r="RSI482" s="28"/>
      <c r="RSJ482" s="28"/>
      <c r="RSK482" s="28"/>
      <c r="RSL482" s="28"/>
      <c r="RSM482" s="28"/>
      <c r="RSN482" s="28"/>
      <c r="RSO482" s="28"/>
      <c r="RSP482" s="28"/>
      <c r="RSQ482" s="28"/>
      <c r="RSR482" s="28"/>
      <c r="RSS482" s="28"/>
      <c r="RST482" s="28"/>
      <c r="RSU482" s="28"/>
      <c r="RSV482" s="28"/>
      <c r="RSW482" s="28"/>
      <c r="RSX482" s="28"/>
      <c r="RSY482" s="28"/>
      <c r="RSZ482" s="28"/>
      <c r="RTA482" s="28"/>
      <c r="RTB482" s="28"/>
      <c r="RTC482" s="28"/>
      <c r="RTD482" s="28"/>
      <c r="RTE482" s="28"/>
      <c r="RTF482" s="28"/>
      <c r="RTG482" s="28"/>
      <c r="RTH482" s="28"/>
      <c r="RTI482" s="28"/>
      <c r="RTJ482" s="28"/>
      <c r="RTK482" s="28"/>
      <c r="RTL482" s="28"/>
      <c r="RTM482" s="28"/>
      <c r="RTN482" s="28"/>
      <c r="RTO482" s="28"/>
      <c r="RTP482" s="28"/>
      <c r="RTQ482" s="28"/>
      <c r="RTR482" s="28"/>
      <c r="RTS482" s="28"/>
      <c r="RTT482" s="28"/>
      <c r="RTU482" s="28"/>
      <c r="RTV482" s="28"/>
      <c r="RTW482" s="28"/>
      <c r="RTX482" s="28"/>
      <c r="RTY482" s="28"/>
      <c r="RTZ482" s="28"/>
      <c r="RUA482" s="28"/>
      <c r="RUB482" s="28"/>
      <c r="RUC482" s="28"/>
      <c r="RUD482" s="28"/>
      <c r="RUE482" s="28"/>
      <c r="RUF482" s="28"/>
      <c r="RUG482" s="28"/>
      <c r="RUH482" s="28"/>
      <c r="RUI482" s="28"/>
      <c r="RUJ482" s="28"/>
      <c r="RUK482" s="28"/>
      <c r="RUL482" s="28"/>
      <c r="RUM482" s="28"/>
      <c r="RUN482" s="28"/>
      <c r="RUO482" s="28"/>
      <c r="RUP482" s="28"/>
      <c r="RUQ482" s="28"/>
      <c r="RUR482" s="28"/>
      <c r="RUS482" s="28"/>
      <c r="RUT482" s="28"/>
      <c r="RUU482" s="28"/>
      <c r="RUV482" s="28"/>
      <c r="RUW482" s="28"/>
      <c r="RUX482" s="28"/>
      <c r="RUY482" s="28"/>
      <c r="RUZ482" s="28"/>
      <c r="RVA482" s="28"/>
      <c r="RVB482" s="28"/>
      <c r="RVC482" s="28"/>
      <c r="RVD482" s="28"/>
      <c r="RVE482" s="28"/>
      <c r="RVF482" s="28"/>
      <c r="RVG482" s="28"/>
      <c r="RVH482" s="28"/>
      <c r="RVI482" s="28"/>
      <c r="RVJ482" s="28"/>
      <c r="RVK482" s="28"/>
      <c r="RVL482" s="28"/>
      <c r="RVM482" s="28"/>
      <c r="RVN482" s="28"/>
      <c r="RVO482" s="28"/>
      <c r="RVP482" s="28"/>
      <c r="RVQ482" s="28"/>
      <c r="RVR482" s="28"/>
      <c r="RVS482" s="28"/>
      <c r="RVT482" s="28"/>
      <c r="RVU482" s="28"/>
      <c r="RVV482" s="28"/>
      <c r="RVW482" s="28"/>
      <c r="RVX482" s="28"/>
      <c r="RVY482" s="28"/>
      <c r="RVZ482" s="28"/>
      <c r="RWA482" s="28"/>
      <c r="RWB482" s="28"/>
      <c r="RWC482" s="28"/>
      <c r="RWD482" s="28"/>
      <c r="RWE482" s="28"/>
      <c r="RWF482" s="28"/>
      <c r="RWG482" s="28"/>
      <c r="RWH482" s="28"/>
      <c r="RWI482" s="28"/>
      <c r="RWJ482" s="28"/>
      <c r="RWK482" s="28"/>
      <c r="RWL482" s="28"/>
      <c r="RWM482" s="28"/>
      <c r="RWN482" s="28"/>
      <c r="RWO482" s="28"/>
      <c r="RWP482" s="28"/>
      <c r="RWQ482" s="28"/>
      <c r="RWR482" s="28"/>
      <c r="RWS482" s="28"/>
      <c r="RWT482" s="28"/>
      <c r="RWU482" s="28"/>
      <c r="RWV482" s="28"/>
      <c r="RWW482" s="28"/>
      <c r="RWX482" s="28"/>
      <c r="RWY482" s="28"/>
      <c r="RWZ482" s="28"/>
      <c r="RXA482" s="28"/>
      <c r="RXB482" s="28"/>
      <c r="RXC482" s="28"/>
      <c r="RXD482" s="28"/>
      <c r="RXE482" s="28"/>
      <c r="RXF482" s="28"/>
      <c r="RXG482" s="28"/>
      <c r="RXH482" s="28"/>
      <c r="RXI482" s="28"/>
      <c r="RXJ482" s="28"/>
      <c r="RXK482" s="28"/>
      <c r="RXL482" s="28"/>
      <c r="RXM482" s="28"/>
      <c r="RXN482" s="28"/>
      <c r="RXO482" s="28"/>
      <c r="RXP482" s="28"/>
      <c r="RXQ482" s="28"/>
      <c r="RXR482" s="28"/>
      <c r="RXS482" s="28"/>
      <c r="RXT482" s="28"/>
      <c r="RXU482" s="28"/>
      <c r="RXV482" s="28"/>
      <c r="RXW482" s="28"/>
      <c r="RXX482" s="28"/>
      <c r="RXY482" s="28"/>
      <c r="RXZ482" s="28"/>
      <c r="RYA482" s="28"/>
      <c r="RYB482" s="28"/>
      <c r="RYC482" s="28"/>
      <c r="RYD482" s="28"/>
      <c r="RYE482" s="28"/>
      <c r="RYF482" s="28"/>
      <c r="RYG482" s="28"/>
      <c r="RYH482" s="28"/>
      <c r="RYI482" s="28"/>
      <c r="RYJ482" s="28"/>
      <c r="RYK482" s="28"/>
      <c r="RYL482" s="28"/>
      <c r="RYM482" s="28"/>
      <c r="RYN482" s="28"/>
      <c r="RYO482" s="28"/>
      <c r="RYP482" s="28"/>
      <c r="RYQ482" s="28"/>
      <c r="RYR482" s="28"/>
      <c r="RYS482" s="28"/>
      <c r="RYT482" s="28"/>
      <c r="RYU482" s="28"/>
      <c r="RYV482" s="28"/>
      <c r="RYW482" s="28"/>
      <c r="RYX482" s="28"/>
      <c r="RYY482" s="28"/>
      <c r="RYZ482" s="28"/>
      <c r="RZA482" s="28"/>
      <c r="RZB482" s="28"/>
      <c r="RZC482" s="28"/>
      <c r="RZD482" s="28"/>
      <c r="RZE482" s="28"/>
      <c r="RZF482" s="28"/>
      <c r="RZG482" s="28"/>
      <c r="RZH482" s="28"/>
      <c r="RZI482" s="28"/>
      <c r="RZJ482" s="28"/>
      <c r="RZK482" s="28"/>
      <c r="RZL482" s="28"/>
      <c r="RZM482" s="28"/>
      <c r="RZN482" s="28"/>
      <c r="RZO482" s="28"/>
      <c r="RZP482" s="28"/>
      <c r="RZQ482" s="28"/>
      <c r="RZR482" s="28"/>
      <c r="RZS482" s="28"/>
      <c r="RZT482" s="28"/>
      <c r="RZU482" s="28"/>
      <c r="RZV482" s="28"/>
      <c r="RZW482" s="28"/>
      <c r="RZX482" s="28"/>
      <c r="RZY482" s="28"/>
      <c r="RZZ482" s="28"/>
      <c r="SAA482" s="28"/>
      <c r="SAB482" s="28"/>
      <c r="SAC482" s="28"/>
      <c r="SAD482" s="28"/>
      <c r="SAE482" s="28"/>
      <c r="SAF482" s="28"/>
      <c r="SAG482" s="28"/>
      <c r="SAH482" s="28"/>
      <c r="SAI482" s="28"/>
      <c r="SAJ482" s="28"/>
      <c r="SAK482" s="28"/>
      <c r="SAL482" s="28"/>
      <c r="SAM482" s="28"/>
      <c r="SAN482" s="28"/>
      <c r="SAO482" s="28"/>
      <c r="SAP482" s="28"/>
      <c r="SAQ482" s="28"/>
      <c r="SAR482" s="28"/>
      <c r="SAS482" s="28"/>
      <c r="SAT482" s="28"/>
      <c r="SAU482" s="28"/>
      <c r="SAV482" s="28"/>
      <c r="SAW482" s="28"/>
      <c r="SAX482" s="28"/>
      <c r="SAY482" s="28"/>
      <c r="SAZ482" s="28"/>
      <c r="SBA482" s="28"/>
      <c r="SBB482" s="28"/>
      <c r="SBC482" s="28"/>
      <c r="SBD482" s="28"/>
      <c r="SBE482" s="28"/>
      <c r="SBF482" s="28"/>
      <c r="SBG482" s="28"/>
      <c r="SBH482" s="28"/>
      <c r="SBI482" s="28"/>
      <c r="SBJ482" s="28"/>
      <c r="SBK482" s="28"/>
      <c r="SBL482" s="28"/>
      <c r="SBM482" s="28"/>
      <c r="SBN482" s="28"/>
      <c r="SBO482" s="28"/>
      <c r="SBP482" s="28"/>
      <c r="SBQ482" s="28"/>
      <c r="SBR482" s="28"/>
      <c r="SBS482" s="28"/>
      <c r="SBT482" s="28"/>
      <c r="SBU482" s="28"/>
      <c r="SBV482" s="28"/>
      <c r="SBW482" s="28"/>
      <c r="SBX482" s="28"/>
      <c r="SBY482" s="28"/>
      <c r="SBZ482" s="28"/>
      <c r="SCA482" s="28"/>
      <c r="SCB482" s="28"/>
      <c r="SCC482" s="28"/>
      <c r="SCD482" s="28"/>
      <c r="SCE482" s="28"/>
      <c r="SCF482" s="28"/>
      <c r="SCG482" s="28"/>
      <c r="SCH482" s="28"/>
      <c r="SCI482" s="28"/>
      <c r="SCJ482" s="28"/>
      <c r="SCK482" s="28"/>
      <c r="SCL482" s="28"/>
      <c r="SCM482" s="28"/>
      <c r="SCN482" s="28"/>
      <c r="SCO482" s="28"/>
      <c r="SCP482" s="28"/>
      <c r="SCQ482" s="28"/>
      <c r="SCR482" s="28"/>
      <c r="SCS482" s="28"/>
      <c r="SCT482" s="28"/>
      <c r="SCU482" s="28"/>
      <c r="SCV482" s="28"/>
      <c r="SCW482" s="28"/>
      <c r="SCX482" s="28"/>
      <c r="SCY482" s="28"/>
      <c r="SCZ482" s="28"/>
      <c r="SDA482" s="28"/>
      <c r="SDB482" s="28"/>
      <c r="SDC482" s="28"/>
      <c r="SDD482" s="28"/>
      <c r="SDE482" s="28"/>
      <c r="SDF482" s="28"/>
      <c r="SDG482" s="28"/>
      <c r="SDH482" s="28"/>
      <c r="SDI482" s="28"/>
      <c r="SDJ482" s="28"/>
      <c r="SDK482" s="28"/>
      <c r="SDL482" s="28"/>
      <c r="SDM482" s="28"/>
      <c r="SDN482" s="28"/>
      <c r="SDO482" s="28"/>
      <c r="SDP482" s="28"/>
      <c r="SDQ482" s="28"/>
      <c r="SDR482" s="28"/>
      <c r="SDS482" s="28"/>
      <c r="SDT482" s="28"/>
      <c r="SDU482" s="28"/>
      <c r="SDV482" s="28"/>
      <c r="SDW482" s="28"/>
      <c r="SDX482" s="28"/>
      <c r="SDY482" s="28"/>
      <c r="SDZ482" s="28"/>
      <c r="SEA482" s="28"/>
      <c r="SEB482" s="28"/>
      <c r="SEC482" s="28"/>
      <c r="SED482" s="28"/>
      <c r="SEE482" s="28"/>
      <c r="SEF482" s="28"/>
      <c r="SEG482" s="28"/>
      <c r="SEH482" s="28"/>
      <c r="SEI482" s="28"/>
      <c r="SEJ482" s="28"/>
      <c r="SEK482" s="28"/>
      <c r="SEL482" s="28"/>
      <c r="SEM482" s="28"/>
      <c r="SEN482" s="28"/>
      <c r="SEO482" s="28"/>
      <c r="SEP482" s="28"/>
      <c r="SEQ482" s="28"/>
      <c r="SER482" s="28"/>
      <c r="SES482" s="28"/>
      <c r="SET482" s="28"/>
      <c r="SEU482" s="28"/>
      <c r="SEV482" s="28"/>
      <c r="SEW482" s="28"/>
      <c r="SEX482" s="28"/>
      <c r="SEY482" s="28"/>
      <c r="SEZ482" s="28"/>
      <c r="SFA482" s="28"/>
      <c r="SFB482" s="28"/>
      <c r="SFC482" s="28"/>
      <c r="SFD482" s="28"/>
      <c r="SFE482" s="28"/>
      <c r="SFF482" s="28"/>
      <c r="SFG482" s="28"/>
      <c r="SFH482" s="28"/>
      <c r="SFI482" s="28"/>
      <c r="SFJ482" s="28"/>
      <c r="SFK482" s="28"/>
      <c r="SFL482" s="28"/>
      <c r="SFM482" s="28"/>
      <c r="SFN482" s="28"/>
      <c r="SFO482" s="28"/>
      <c r="SFP482" s="28"/>
      <c r="SFQ482" s="28"/>
      <c r="SFR482" s="28"/>
      <c r="SFS482" s="28"/>
      <c r="SFT482" s="28"/>
      <c r="SFU482" s="28"/>
      <c r="SFV482" s="28"/>
      <c r="SFW482" s="28"/>
      <c r="SFX482" s="28"/>
      <c r="SFY482" s="28"/>
      <c r="SFZ482" s="28"/>
      <c r="SGA482" s="28"/>
      <c r="SGB482" s="28"/>
      <c r="SGC482" s="28"/>
      <c r="SGD482" s="28"/>
      <c r="SGE482" s="28"/>
      <c r="SGF482" s="28"/>
      <c r="SGG482" s="28"/>
      <c r="SGH482" s="28"/>
      <c r="SGI482" s="28"/>
      <c r="SGJ482" s="28"/>
      <c r="SGK482" s="28"/>
      <c r="SGL482" s="28"/>
      <c r="SGM482" s="28"/>
      <c r="SGN482" s="28"/>
      <c r="SGO482" s="28"/>
      <c r="SGP482" s="28"/>
      <c r="SGQ482" s="28"/>
      <c r="SGR482" s="28"/>
      <c r="SGS482" s="28"/>
      <c r="SGT482" s="28"/>
      <c r="SGU482" s="28"/>
      <c r="SGV482" s="28"/>
      <c r="SGW482" s="28"/>
      <c r="SGX482" s="28"/>
      <c r="SGY482" s="28"/>
      <c r="SGZ482" s="28"/>
      <c r="SHA482" s="28"/>
      <c r="SHB482" s="28"/>
      <c r="SHC482" s="28"/>
      <c r="SHD482" s="28"/>
      <c r="SHE482" s="28"/>
      <c r="SHF482" s="28"/>
      <c r="SHG482" s="28"/>
      <c r="SHH482" s="28"/>
      <c r="SHI482" s="28"/>
      <c r="SHJ482" s="28"/>
      <c r="SHK482" s="28"/>
      <c r="SHL482" s="28"/>
      <c r="SHM482" s="28"/>
      <c r="SHN482" s="28"/>
      <c r="SHO482" s="28"/>
      <c r="SHP482" s="28"/>
      <c r="SHQ482" s="28"/>
      <c r="SHR482" s="28"/>
      <c r="SHS482" s="28"/>
      <c r="SHT482" s="28"/>
      <c r="SHU482" s="28"/>
      <c r="SHV482" s="28"/>
      <c r="SHW482" s="28"/>
      <c r="SHX482" s="28"/>
      <c r="SHY482" s="28"/>
      <c r="SHZ482" s="28"/>
      <c r="SIA482" s="28"/>
      <c r="SIB482" s="28"/>
      <c r="SIC482" s="28"/>
      <c r="SID482" s="28"/>
      <c r="SIE482" s="28"/>
      <c r="SIF482" s="28"/>
      <c r="SIG482" s="28"/>
      <c r="SIH482" s="28"/>
      <c r="SII482" s="28"/>
      <c r="SIJ482" s="28"/>
      <c r="SIK482" s="28"/>
      <c r="SIL482" s="28"/>
      <c r="SIM482" s="28"/>
      <c r="SIN482" s="28"/>
      <c r="SIO482" s="28"/>
      <c r="SIP482" s="28"/>
      <c r="SIQ482" s="28"/>
      <c r="SIR482" s="28"/>
      <c r="SIS482" s="28"/>
      <c r="SIT482" s="28"/>
      <c r="SIU482" s="28"/>
      <c r="SIV482" s="28"/>
      <c r="SIW482" s="28"/>
      <c r="SIX482" s="28"/>
      <c r="SIY482" s="28"/>
      <c r="SIZ482" s="28"/>
      <c r="SJA482" s="28"/>
      <c r="SJB482" s="28"/>
      <c r="SJC482" s="28"/>
      <c r="SJD482" s="28"/>
      <c r="SJE482" s="28"/>
      <c r="SJF482" s="28"/>
      <c r="SJG482" s="28"/>
      <c r="SJH482" s="28"/>
      <c r="SJI482" s="28"/>
      <c r="SJJ482" s="28"/>
      <c r="SJK482" s="28"/>
      <c r="SJL482" s="28"/>
      <c r="SJM482" s="28"/>
      <c r="SJN482" s="28"/>
      <c r="SJO482" s="28"/>
      <c r="SJP482" s="28"/>
      <c r="SJQ482" s="28"/>
      <c r="SJR482" s="28"/>
      <c r="SJS482" s="28"/>
      <c r="SJT482" s="28"/>
      <c r="SJU482" s="28"/>
      <c r="SJV482" s="28"/>
      <c r="SJW482" s="28"/>
      <c r="SJX482" s="28"/>
      <c r="SJY482" s="28"/>
      <c r="SJZ482" s="28"/>
      <c r="SKA482" s="28"/>
      <c r="SKB482" s="28"/>
      <c r="SKC482" s="28"/>
      <c r="SKD482" s="28"/>
      <c r="SKE482" s="28"/>
      <c r="SKF482" s="28"/>
      <c r="SKG482" s="28"/>
      <c r="SKH482" s="28"/>
      <c r="SKI482" s="28"/>
      <c r="SKJ482" s="28"/>
      <c r="SKK482" s="28"/>
      <c r="SKL482" s="28"/>
      <c r="SKM482" s="28"/>
      <c r="SKN482" s="28"/>
      <c r="SKO482" s="28"/>
      <c r="SKP482" s="28"/>
      <c r="SKQ482" s="28"/>
      <c r="SKR482" s="28"/>
      <c r="SKS482" s="28"/>
      <c r="SKT482" s="28"/>
      <c r="SKU482" s="28"/>
      <c r="SKV482" s="28"/>
      <c r="SKW482" s="28"/>
      <c r="SKX482" s="28"/>
      <c r="SKY482" s="28"/>
      <c r="SKZ482" s="28"/>
      <c r="SLA482" s="28"/>
      <c r="SLB482" s="28"/>
      <c r="SLC482" s="28"/>
      <c r="SLD482" s="28"/>
      <c r="SLE482" s="28"/>
      <c r="SLF482" s="28"/>
      <c r="SLG482" s="28"/>
      <c r="SLH482" s="28"/>
      <c r="SLI482" s="28"/>
      <c r="SLJ482" s="28"/>
      <c r="SLK482" s="28"/>
      <c r="SLL482" s="28"/>
      <c r="SLM482" s="28"/>
      <c r="SLN482" s="28"/>
      <c r="SLO482" s="28"/>
      <c r="SLP482" s="28"/>
      <c r="SLQ482" s="28"/>
      <c r="SLR482" s="28"/>
      <c r="SLS482" s="28"/>
      <c r="SLT482" s="28"/>
      <c r="SLU482" s="28"/>
      <c r="SLV482" s="28"/>
      <c r="SLW482" s="28"/>
      <c r="SLX482" s="28"/>
      <c r="SLY482" s="28"/>
      <c r="SLZ482" s="28"/>
      <c r="SMA482" s="28"/>
      <c r="SMB482" s="28"/>
      <c r="SMC482" s="28"/>
      <c r="SMD482" s="28"/>
      <c r="SME482" s="28"/>
      <c r="SMF482" s="28"/>
      <c r="SMG482" s="28"/>
      <c r="SMH482" s="28"/>
      <c r="SMI482" s="28"/>
      <c r="SMJ482" s="28"/>
      <c r="SMK482" s="28"/>
      <c r="SML482" s="28"/>
      <c r="SMM482" s="28"/>
      <c r="SMN482" s="28"/>
      <c r="SMO482" s="28"/>
      <c r="SMP482" s="28"/>
      <c r="SMQ482" s="28"/>
      <c r="SMR482" s="28"/>
      <c r="SMS482" s="28"/>
      <c r="SMT482" s="28"/>
      <c r="SMU482" s="28"/>
      <c r="SMV482" s="28"/>
      <c r="SMW482" s="28"/>
      <c r="SMX482" s="28"/>
      <c r="SMY482" s="28"/>
      <c r="SMZ482" s="28"/>
      <c r="SNA482" s="28"/>
      <c r="SNB482" s="28"/>
      <c r="SNC482" s="28"/>
      <c r="SND482" s="28"/>
      <c r="SNE482" s="28"/>
      <c r="SNF482" s="28"/>
      <c r="SNG482" s="28"/>
      <c r="SNH482" s="28"/>
      <c r="SNI482" s="28"/>
      <c r="SNJ482" s="28"/>
      <c r="SNK482" s="28"/>
      <c r="SNL482" s="28"/>
      <c r="SNM482" s="28"/>
      <c r="SNN482" s="28"/>
      <c r="SNO482" s="28"/>
      <c r="SNP482" s="28"/>
      <c r="SNQ482" s="28"/>
      <c r="SNR482" s="28"/>
      <c r="SNS482" s="28"/>
      <c r="SNT482" s="28"/>
      <c r="SNU482" s="28"/>
      <c r="SNV482" s="28"/>
      <c r="SNW482" s="28"/>
      <c r="SNX482" s="28"/>
      <c r="SNY482" s="28"/>
      <c r="SNZ482" s="28"/>
      <c r="SOA482" s="28"/>
      <c r="SOB482" s="28"/>
      <c r="SOC482" s="28"/>
      <c r="SOD482" s="28"/>
      <c r="SOE482" s="28"/>
      <c r="SOF482" s="28"/>
      <c r="SOG482" s="28"/>
      <c r="SOH482" s="28"/>
      <c r="SOI482" s="28"/>
      <c r="SOJ482" s="28"/>
      <c r="SOK482" s="28"/>
      <c r="SOL482" s="28"/>
      <c r="SOM482" s="28"/>
      <c r="SON482" s="28"/>
      <c r="SOO482" s="28"/>
      <c r="SOP482" s="28"/>
      <c r="SOQ482" s="28"/>
      <c r="SOR482" s="28"/>
      <c r="SOS482" s="28"/>
      <c r="SOT482" s="28"/>
      <c r="SOU482" s="28"/>
      <c r="SOV482" s="28"/>
      <c r="SOW482" s="28"/>
      <c r="SOX482" s="28"/>
      <c r="SOY482" s="28"/>
      <c r="SOZ482" s="28"/>
      <c r="SPA482" s="28"/>
      <c r="SPB482" s="28"/>
      <c r="SPC482" s="28"/>
      <c r="SPD482" s="28"/>
      <c r="SPE482" s="28"/>
      <c r="SPF482" s="28"/>
      <c r="SPG482" s="28"/>
      <c r="SPH482" s="28"/>
      <c r="SPI482" s="28"/>
      <c r="SPJ482" s="28"/>
      <c r="SPK482" s="28"/>
      <c r="SPL482" s="28"/>
      <c r="SPM482" s="28"/>
      <c r="SPN482" s="28"/>
      <c r="SPO482" s="28"/>
      <c r="SPP482" s="28"/>
      <c r="SPQ482" s="28"/>
      <c r="SPR482" s="28"/>
      <c r="SPS482" s="28"/>
      <c r="SPT482" s="28"/>
      <c r="SPU482" s="28"/>
      <c r="SPV482" s="28"/>
      <c r="SPW482" s="28"/>
      <c r="SPX482" s="28"/>
      <c r="SPY482" s="28"/>
      <c r="SPZ482" s="28"/>
      <c r="SQA482" s="28"/>
      <c r="SQB482" s="28"/>
      <c r="SQC482" s="28"/>
      <c r="SQD482" s="28"/>
      <c r="SQE482" s="28"/>
      <c r="SQF482" s="28"/>
      <c r="SQG482" s="28"/>
      <c r="SQH482" s="28"/>
      <c r="SQI482" s="28"/>
      <c r="SQJ482" s="28"/>
      <c r="SQK482" s="28"/>
      <c r="SQL482" s="28"/>
      <c r="SQM482" s="28"/>
      <c r="SQN482" s="28"/>
      <c r="SQO482" s="28"/>
      <c r="SQP482" s="28"/>
      <c r="SQQ482" s="28"/>
      <c r="SQR482" s="28"/>
      <c r="SQS482" s="28"/>
      <c r="SQT482" s="28"/>
      <c r="SQU482" s="28"/>
      <c r="SQV482" s="28"/>
      <c r="SQW482" s="28"/>
      <c r="SQX482" s="28"/>
      <c r="SQY482" s="28"/>
      <c r="SQZ482" s="28"/>
      <c r="SRA482" s="28"/>
      <c r="SRB482" s="28"/>
      <c r="SRC482" s="28"/>
      <c r="SRD482" s="28"/>
      <c r="SRE482" s="28"/>
      <c r="SRF482" s="28"/>
      <c r="SRG482" s="28"/>
      <c r="SRH482" s="28"/>
      <c r="SRI482" s="28"/>
      <c r="SRJ482" s="28"/>
      <c r="SRK482" s="28"/>
      <c r="SRL482" s="28"/>
      <c r="SRM482" s="28"/>
      <c r="SRN482" s="28"/>
      <c r="SRO482" s="28"/>
      <c r="SRP482" s="28"/>
      <c r="SRQ482" s="28"/>
      <c r="SRR482" s="28"/>
      <c r="SRS482" s="28"/>
      <c r="SRT482" s="28"/>
      <c r="SRU482" s="28"/>
      <c r="SRV482" s="28"/>
      <c r="SRW482" s="28"/>
      <c r="SRX482" s="28"/>
      <c r="SRY482" s="28"/>
      <c r="SRZ482" s="28"/>
      <c r="SSA482" s="28"/>
      <c r="SSB482" s="28"/>
      <c r="SSC482" s="28"/>
      <c r="SSD482" s="28"/>
      <c r="SSE482" s="28"/>
      <c r="SSF482" s="28"/>
      <c r="SSG482" s="28"/>
      <c r="SSH482" s="28"/>
      <c r="SSI482" s="28"/>
      <c r="SSJ482" s="28"/>
      <c r="SSK482" s="28"/>
      <c r="SSL482" s="28"/>
      <c r="SSM482" s="28"/>
      <c r="SSN482" s="28"/>
      <c r="SSO482" s="28"/>
      <c r="SSP482" s="28"/>
      <c r="SSQ482" s="28"/>
      <c r="SSR482" s="28"/>
      <c r="SSS482" s="28"/>
      <c r="SST482" s="28"/>
      <c r="SSU482" s="28"/>
      <c r="SSV482" s="28"/>
      <c r="SSW482" s="28"/>
      <c r="SSX482" s="28"/>
      <c r="SSY482" s="28"/>
      <c r="SSZ482" s="28"/>
      <c r="STA482" s="28"/>
      <c r="STB482" s="28"/>
      <c r="STC482" s="28"/>
      <c r="STD482" s="28"/>
      <c r="STE482" s="28"/>
      <c r="STF482" s="28"/>
      <c r="STG482" s="28"/>
      <c r="STH482" s="28"/>
      <c r="STI482" s="28"/>
      <c r="STJ482" s="28"/>
      <c r="STK482" s="28"/>
      <c r="STL482" s="28"/>
      <c r="STM482" s="28"/>
      <c r="STN482" s="28"/>
      <c r="STO482" s="28"/>
      <c r="STP482" s="28"/>
      <c r="STQ482" s="28"/>
      <c r="STR482" s="28"/>
      <c r="STS482" s="28"/>
      <c r="STT482" s="28"/>
      <c r="STU482" s="28"/>
      <c r="STV482" s="28"/>
      <c r="STW482" s="28"/>
      <c r="STX482" s="28"/>
      <c r="STY482" s="28"/>
      <c r="STZ482" s="28"/>
      <c r="SUA482" s="28"/>
      <c r="SUB482" s="28"/>
      <c r="SUC482" s="28"/>
      <c r="SUD482" s="28"/>
      <c r="SUE482" s="28"/>
      <c r="SUF482" s="28"/>
      <c r="SUG482" s="28"/>
      <c r="SUH482" s="28"/>
      <c r="SUI482" s="28"/>
      <c r="SUJ482" s="28"/>
      <c r="SUK482" s="28"/>
      <c r="SUL482" s="28"/>
      <c r="SUM482" s="28"/>
      <c r="SUN482" s="28"/>
      <c r="SUO482" s="28"/>
      <c r="SUP482" s="28"/>
      <c r="SUQ482" s="28"/>
      <c r="SUR482" s="28"/>
      <c r="SUS482" s="28"/>
      <c r="SUT482" s="28"/>
      <c r="SUU482" s="28"/>
      <c r="SUV482" s="28"/>
      <c r="SUW482" s="28"/>
      <c r="SUX482" s="28"/>
      <c r="SUY482" s="28"/>
      <c r="SUZ482" s="28"/>
      <c r="SVA482" s="28"/>
      <c r="SVB482" s="28"/>
      <c r="SVC482" s="28"/>
      <c r="SVD482" s="28"/>
      <c r="SVE482" s="28"/>
      <c r="SVF482" s="28"/>
      <c r="SVG482" s="28"/>
      <c r="SVH482" s="28"/>
      <c r="SVI482" s="28"/>
      <c r="SVJ482" s="28"/>
      <c r="SVK482" s="28"/>
      <c r="SVL482" s="28"/>
      <c r="SVM482" s="28"/>
      <c r="SVN482" s="28"/>
      <c r="SVO482" s="28"/>
      <c r="SVP482" s="28"/>
      <c r="SVQ482" s="28"/>
      <c r="SVR482" s="28"/>
      <c r="SVS482" s="28"/>
      <c r="SVT482" s="28"/>
      <c r="SVU482" s="28"/>
      <c r="SVV482" s="28"/>
      <c r="SVW482" s="28"/>
      <c r="SVX482" s="28"/>
      <c r="SVY482" s="28"/>
      <c r="SVZ482" s="28"/>
      <c r="SWA482" s="28"/>
      <c r="SWB482" s="28"/>
      <c r="SWC482" s="28"/>
      <c r="SWD482" s="28"/>
      <c r="SWE482" s="28"/>
      <c r="SWF482" s="28"/>
      <c r="SWG482" s="28"/>
      <c r="SWH482" s="28"/>
      <c r="SWI482" s="28"/>
      <c r="SWJ482" s="28"/>
      <c r="SWK482" s="28"/>
      <c r="SWL482" s="28"/>
      <c r="SWM482" s="28"/>
      <c r="SWN482" s="28"/>
      <c r="SWO482" s="28"/>
      <c r="SWP482" s="28"/>
      <c r="SWQ482" s="28"/>
      <c r="SWR482" s="28"/>
      <c r="SWS482" s="28"/>
      <c r="SWT482" s="28"/>
      <c r="SWU482" s="28"/>
      <c r="SWV482" s="28"/>
      <c r="SWW482" s="28"/>
      <c r="SWX482" s="28"/>
      <c r="SWY482" s="28"/>
      <c r="SWZ482" s="28"/>
      <c r="SXA482" s="28"/>
      <c r="SXB482" s="28"/>
      <c r="SXC482" s="28"/>
      <c r="SXD482" s="28"/>
      <c r="SXE482" s="28"/>
      <c r="SXF482" s="28"/>
      <c r="SXG482" s="28"/>
      <c r="SXH482" s="28"/>
      <c r="SXI482" s="28"/>
      <c r="SXJ482" s="28"/>
      <c r="SXK482" s="28"/>
      <c r="SXL482" s="28"/>
      <c r="SXM482" s="28"/>
      <c r="SXN482" s="28"/>
      <c r="SXO482" s="28"/>
      <c r="SXP482" s="28"/>
      <c r="SXQ482" s="28"/>
      <c r="SXR482" s="28"/>
      <c r="SXS482" s="28"/>
      <c r="SXT482" s="28"/>
      <c r="SXU482" s="28"/>
      <c r="SXV482" s="28"/>
      <c r="SXW482" s="28"/>
      <c r="SXX482" s="28"/>
      <c r="SXY482" s="28"/>
      <c r="SXZ482" s="28"/>
      <c r="SYA482" s="28"/>
      <c r="SYB482" s="28"/>
      <c r="SYC482" s="28"/>
      <c r="SYD482" s="28"/>
      <c r="SYE482" s="28"/>
      <c r="SYF482" s="28"/>
      <c r="SYG482" s="28"/>
      <c r="SYH482" s="28"/>
      <c r="SYI482" s="28"/>
      <c r="SYJ482" s="28"/>
      <c r="SYK482" s="28"/>
      <c r="SYL482" s="28"/>
      <c r="SYM482" s="28"/>
      <c r="SYN482" s="28"/>
      <c r="SYO482" s="28"/>
      <c r="SYP482" s="28"/>
      <c r="SYQ482" s="28"/>
      <c r="SYR482" s="28"/>
      <c r="SYS482" s="28"/>
      <c r="SYT482" s="28"/>
      <c r="SYU482" s="28"/>
      <c r="SYV482" s="28"/>
      <c r="SYW482" s="28"/>
      <c r="SYX482" s="28"/>
      <c r="SYY482" s="28"/>
      <c r="SYZ482" s="28"/>
      <c r="SZA482" s="28"/>
      <c r="SZB482" s="28"/>
      <c r="SZC482" s="28"/>
      <c r="SZD482" s="28"/>
      <c r="SZE482" s="28"/>
      <c r="SZF482" s="28"/>
      <c r="SZG482" s="28"/>
      <c r="SZH482" s="28"/>
      <c r="SZI482" s="28"/>
      <c r="SZJ482" s="28"/>
      <c r="SZK482" s="28"/>
      <c r="SZL482" s="28"/>
      <c r="SZM482" s="28"/>
      <c r="SZN482" s="28"/>
      <c r="SZO482" s="28"/>
      <c r="SZP482" s="28"/>
      <c r="SZQ482" s="28"/>
      <c r="SZR482" s="28"/>
      <c r="SZS482" s="28"/>
      <c r="SZT482" s="28"/>
      <c r="SZU482" s="28"/>
      <c r="SZV482" s="28"/>
      <c r="SZW482" s="28"/>
      <c r="SZX482" s="28"/>
      <c r="SZY482" s="28"/>
      <c r="SZZ482" s="28"/>
      <c r="TAA482" s="28"/>
      <c r="TAB482" s="28"/>
      <c r="TAC482" s="28"/>
      <c r="TAD482" s="28"/>
      <c r="TAE482" s="28"/>
      <c r="TAF482" s="28"/>
      <c r="TAG482" s="28"/>
      <c r="TAH482" s="28"/>
      <c r="TAI482" s="28"/>
      <c r="TAJ482" s="28"/>
      <c r="TAK482" s="28"/>
      <c r="TAL482" s="28"/>
      <c r="TAM482" s="28"/>
      <c r="TAN482" s="28"/>
      <c r="TAO482" s="28"/>
      <c r="TAP482" s="28"/>
      <c r="TAQ482" s="28"/>
      <c r="TAR482" s="28"/>
      <c r="TAS482" s="28"/>
      <c r="TAT482" s="28"/>
      <c r="TAU482" s="28"/>
      <c r="TAV482" s="28"/>
      <c r="TAW482" s="28"/>
      <c r="TAX482" s="28"/>
      <c r="TAY482" s="28"/>
      <c r="TAZ482" s="28"/>
      <c r="TBA482" s="28"/>
      <c r="TBB482" s="28"/>
      <c r="TBC482" s="28"/>
      <c r="TBD482" s="28"/>
      <c r="TBE482" s="28"/>
      <c r="TBF482" s="28"/>
      <c r="TBG482" s="28"/>
      <c r="TBH482" s="28"/>
      <c r="TBI482" s="28"/>
      <c r="TBJ482" s="28"/>
      <c r="TBK482" s="28"/>
      <c r="TBL482" s="28"/>
      <c r="TBM482" s="28"/>
      <c r="TBN482" s="28"/>
      <c r="TBO482" s="28"/>
      <c r="TBP482" s="28"/>
      <c r="TBQ482" s="28"/>
      <c r="TBR482" s="28"/>
      <c r="TBS482" s="28"/>
      <c r="TBT482" s="28"/>
      <c r="TBU482" s="28"/>
      <c r="TBV482" s="28"/>
      <c r="TBW482" s="28"/>
      <c r="TBX482" s="28"/>
      <c r="TBY482" s="28"/>
      <c r="TBZ482" s="28"/>
      <c r="TCA482" s="28"/>
      <c r="TCB482" s="28"/>
      <c r="TCC482" s="28"/>
      <c r="TCD482" s="28"/>
      <c r="TCE482" s="28"/>
      <c r="TCF482" s="28"/>
      <c r="TCG482" s="28"/>
      <c r="TCH482" s="28"/>
      <c r="TCI482" s="28"/>
      <c r="TCJ482" s="28"/>
      <c r="TCK482" s="28"/>
      <c r="TCL482" s="28"/>
      <c r="TCM482" s="28"/>
      <c r="TCN482" s="28"/>
      <c r="TCO482" s="28"/>
      <c r="TCP482" s="28"/>
      <c r="TCQ482" s="28"/>
      <c r="TCR482" s="28"/>
      <c r="TCS482" s="28"/>
      <c r="TCT482" s="28"/>
      <c r="TCU482" s="28"/>
      <c r="TCV482" s="28"/>
      <c r="TCW482" s="28"/>
      <c r="TCX482" s="28"/>
      <c r="TCY482" s="28"/>
      <c r="TCZ482" s="28"/>
      <c r="TDA482" s="28"/>
      <c r="TDB482" s="28"/>
      <c r="TDC482" s="28"/>
      <c r="TDD482" s="28"/>
      <c r="TDE482" s="28"/>
      <c r="TDF482" s="28"/>
      <c r="TDG482" s="28"/>
      <c r="TDH482" s="28"/>
      <c r="TDI482" s="28"/>
      <c r="TDJ482" s="28"/>
      <c r="TDK482" s="28"/>
      <c r="TDL482" s="28"/>
      <c r="TDM482" s="28"/>
      <c r="TDN482" s="28"/>
      <c r="TDO482" s="28"/>
      <c r="TDP482" s="28"/>
      <c r="TDQ482" s="28"/>
      <c r="TDR482" s="28"/>
      <c r="TDS482" s="28"/>
      <c r="TDT482" s="28"/>
      <c r="TDU482" s="28"/>
      <c r="TDV482" s="28"/>
      <c r="TDW482" s="28"/>
      <c r="TDX482" s="28"/>
      <c r="TDY482" s="28"/>
      <c r="TDZ482" s="28"/>
      <c r="TEA482" s="28"/>
      <c r="TEB482" s="28"/>
      <c r="TEC482" s="28"/>
      <c r="TED482" s="28"/>
      <c r="TEE482" s="28"/>
      <c r="TEF482" s="28"/>
      <c r="TEG482" s="28"/>
      <c r="TEH482" s="28"/>
      <c r="TEI482" s="28"/>
      <c r="TEJ482" s="28"/>
      <c r="TEK482" s="28"/>
      <c r="TEL482" s="28"/>
      <c r="TEM482" s="28"/>
      <c r="TEN482" s="28"/>
      <c r="TEO482" s="28"/>
      <c r="TEP482" s="28"/>
      <c r="TEQ482" s="28"/>
      <c r="TER482" s="28"/>
      <c r="TES482" s="28"/>
      <c r="TET482" s="28"/>
      <c r="TEU482" s="28"/>
      <c r="TEV482" s="28"/>
      <c r="TEW482" s="28"/>
      <c r="TEX482" s="28"/>
      <c r="TEY482" s="28"/>
      <c r="TEZ482" s="28"/>
      <c r="TFA482" s="28"/>
      <c r="TFB482" s="28"/>
      <c r="TFC482" s="28"/>
      <c r="TFD482" s="28"/>
      <c r="TFE482" s="28"/>
      <c r="TFF482" s="28"/>
      <c r="TFG482" s="28"/>
      <c r="TFH482" s="28"/>
      <c r="TFI482" s="28"/>
      <c r="TFJ482" s="28"/>
      <c r="TFK482" s="28"/>
      <c r="TFL482" s="28"/>
      <c r="TFM482" s="28"/>
      <c r="TFN482" s="28"/>
      <c r="TFO482" s="28"/>
      <c r="TFP482" s="28"/>
      <c r="TFQ482" s="28"/>
      <c r="TFR482" s="28"/>
      <c r="TFS482" s="28"/>
      <c r="TFT482" s="28"/>
      <c r="TFU482" s="28"/>
      <c r="TFV482" s="28"/>
      <c r="TFW482" s="28"/>
      <c r="TFX482" s="28"/>
      <c r="TFY482" s="28"/>
      <c r="TFZ482" s="28"/>
      <c r="TGA482" s="28"/>
      <c r="TGB482" s="28"/>
      <c r="TGC482" s="28"/>
      <c r="TGD482" s="28"/>
      <c r="TGE482" s="28"/>
      <c r="TGF482" s="28"/>
      <c r="TGG482" s="28"/>
      <c r="TGH482" s="28"/>
      <c r="TGI482" s="28"/>
      <c r="TGJ482" s="28"/>
      <c r="TGK482" s="28"/>
      <c r="TGL482" s="28"/>
      <c r="TGM482" s="28"/>
      <c r="TGN482" s="28"/>
      <c r="TGO482" s="28"/>
      <c r="TGP482" s="28"/>
      <c r="TGQ482" s="28"/>
      <c r="TGR482" s="28"/>
      <c r="TGS482" s="28"/>
      <c r="TGT482" s="28"/>
      <c r="TGU482" s="28"/>
      <c r="TGV482" s="28"/>
      <c r="TGW482" s="28"/>
      <c r="TGX482" s="28"/>
      <c r="TGY482" s="28"/>
      <c r="TGZ482" s="28"/>
      <c r="THA482" s="28"/>
      <c r="THB482" s="28"/>
      <c r="THC482" s="28"/>
      <c r="THD482" s="28"/>
      <c r="THE482" s="28"/>
      <c r="THF482" s="28"/>
      <c r="THG482" s="28"/>
      <c r="THH482" s="28"/>
      <c r="THI482" s="28"/>
      <c r="THJ482" s="28"/>
      <c r="THK482" s="28"/>
      <c r="THL482" s="28"/>
      <c r="THM482" s="28"/>
      <c r="THN482" s="28"/>
      <c r="THO482" s="28"/>
      <c r="THP482" s="28"/>
      <c r="THQ482" s="28"/>
      <c r="THR482" s="28"/>
      <c r="THS482" s="28"/>
      <c r="THT482" s="28"/>
      <c r="THU482" s="28"/>
      <c r="THV482" s="28"/>
      <c r="THW482" s="28"/>
      <c r="THX482" s="28"/>
      <c r="THY482" s="28"/>
      <c r="THZ482" s="28"/>
      <c r="TIA482" s="28"/>
      <c r="TIB482" s="28"/>
      <c r="TIC482" s="28"/>
      <c r="TID482" s="28"/>
      <c r="TIE482" s="28"/>
      <c r="TIF482" s="28"/>
      <c r="TIG482" s="28"/>
      <c r="TIH482" s="28"/>
      <c r="TII482" s="28"/>
      <c r="TIJ482" s="28"/>
      <c r="TIK482" s="28"/>
      <c r="TIL482" s="28"/>
      <c r="TIM482" s="28"/>
      <c r="TIN482" s="28"/>
      <c r="TIO482" s="28"/>
      <c r="TIP482" s="28"/>
      <c r="TIQ482" s="28"/>
      <c r="TIR482" s="28"/>
      <c r="TIS482" s="28"/>
      <c r="TIT482" s="28"/>
      <c r="TIU482" s="28"/>
      <c r="TIV482" s="28"/>
      <c r="TIW482" s="28"/>
      <c r="TIX482" s="28"/>
      <c r="TIY482" s="28"/>
      <c r="TIZ482" s="28"/>
      <c r="TJA482" s="28"/>
      <c r="TJB482" s="28"/>
      <c r="TJC482" s="28"/>
      <c r="TJD482" s="28"/>
      <c r="TJE482" s="28"/>
      <c r="TJF482" s="28"/>
      <c r="TJG482" s="28"/>
      <c r="TJH482" s="28"/>
      <c r="TJI482" s="28"/>
      <c r="TJJ482" s="28"/>
      <c r="TJK482" s="28"/>
      <c r="TJL482" s="28"/>
      <c r="TJM482" s="28"/>
      <c r="TJN482" s="28"/>
      <c r="TJO482" s="28"/>
      <c r="TJP482" s="28"/>
      <c r="TJQ482" s="28"/>
      <c r="TJR482" s="28"/>
      <c r="TJS482" s="28"/>
      <c r="TJT482" s="28"/>
      <c r="TJU482" s="28"/>
      <c r="TJV482" s="28"/>
      <c r="TJW482" s="28"/>
      <c r="TJX482" s="28"/>
      <c r="TJY482" s="28"/>
      <c r="TJZ482" s="28"/>
      <c r="TKA482" s="28"/>
      <c r="TKB482" s="28"/>
      <c r="TKC482" s="28"/>
      <c r="TKD482" s="28"/>
      <c r="TKE482" s="28"/>
      <c r="TKF482" s="28"/>
      <c r="TKG482" s="28"/>
      <c r="TKH482" s="28"/>
      <c r="TKI482" s="28"/>
      <c r="TKJ482" s="28"/>
      <c r="TKK482" s="28"/>
      <c r="TKL482" s="28"/>
      <c r="TKM482" s="28"/>
      <c r="TKN482" s="28"/>
      <c r="TKO482" s="28"/>
      <c r="TKP482" s="28"/>
      <c r="TKQ482" s="28"/>
      <c r="TKR482" s="28"/>
      <c r="TKS482" s="28"/>
      <c r="TKT482" s="28"/>
      <c r="TKU482" s="28"/>
      <c r="TKV482" s="28"/>
      <c r="TKW482" s="28"/>
      <c r="TKX482" s="28"/>
      <c r="TKY482" s="28"/>
      <c r="TKZ482" s="28"/>
      <c r="TLA482" s="28"/>
      <c r="TLB482" s="28"/>
      <c r="TLC482" s="28"/>
      <c r="TLD482" s="28"/>
      <c r="TLE482" s="28"/>
      <c r="TLF482" s="28"/>
      <c r="TLG482" s="28"/>
      <c r="TLH482" s="28"/>
      <c r="TLI482" s="28"/>
      <c r="TLJ482" s="28"/>
      <c r="TLK482" s="28"/>
      <c r="TLL482" s="28"/>
      <c r="TLM482" s="28"/>
      <c r="TLN482" s="28"/>
      <c r="TLO482" s="28"/>
      <c r="TLP482" s="28"/>
      <c r="TLQ482" s="28"/>
      <c r="TLR482" s="28"/>
      <c r="TLS482" s="28"/>
      <c r="TLT482" s="28"/>
      <c r="TLU482" s="28"/>
      <c r="TLV482" s="28"/>
      <c r="TLW482" s="28"/>
      <c r="TLX482" s="28"/>
      <c r="TLY482" s="28"/>
      <c r="TLZ482" s="28"/>
      <c r="TMA482" s="28"/>
      <c r="TMB482" s="28"/>
      <c r="TMC482" s="28"/>
      <c r="TMD482" s="28"/>
      <c r="TME482" s="28"/>
      <c r="TMF482" s="28"/>
      <c r="TMG482" s="28"/>
      <c r="TMH482" s="28"/>
      <c r="TMI482" s="28"/>
      <c r="TMJ482" s="28"/>
      <c r="TMK482" s="28"/>
      <c r="TML482" s="28"/>
      <c r="TMM482" s="28"/>
      <c r="TMN482" s="28"/>
      <c r="TMO482" s="28"/>
      <c r="TMP482" s="28"/>
      <c r="TMQ482" s="28"/>
      <c r="TMR482" s="28"/>
      <c r="TMS482" s="28"/>
      <c r="TMT482" s="28"/>
      <c r="TMU482" s="28"/>
      <c r="TMV482" s="28"/>
      <c r="TMW482" s="28"/>
      <c r="TMX482" s="28"/>
      <c r="TMY482" s="28"/>
      <c r="TMZ482" s="28"/>
      <c r="TNA482" s="28"/>
      <c r="TNB482" s="28"/>
      <c r="TNC482" s="28"/>
      <c r="TND482" s="28"/>
      <c r="TNE482" s="28"/>
      <c r="TNF482" s="28"/>
      <c r="TNG482" s="28"/>
      <c r="TNH482" s="28"/>
      <c r="TNI482" s="28"/>
      <c r="TNJ482" s="28"/>
      <c r="TNK482" s="28"/>
      <c r="TNL482" s="28"/>
      <c r="TNM482" s="28"/>
      <c r="TNN482" s="28"/>
      <c r="TNO482" s="28"/>
      <c r="TNP482" s="28"/>
      <c r="TNQ482" s="28"/>
      <c r="TNR482" s="28"/>
      <c r="TNS482" s="28"/>
      <c r="TNT482" s="28"/>
      <c r="TNU482" s="28"/>
      <c r="TNV482" s="28"/>
      <c r="TNW482" s="28"/>
      <c r="TNX482" s="28"/>
      <c r="TNY482" s="28"/>
      <c r="TNZ482" s="28"/>
      <c r="TOA482" s="28"/>
      <c r="TOB482" s="28"/>
      <c r="TOC482" s="28"/>
      <c r="TOD482" s="28"/>
      <c r="TOE482" s="28"/>
      <c r="TOF482" s="28"/>
      <c r="TOG482" s="28"/>
      <c r="TOH482" s="28"/>
      <c r="TOI482" s="28"/>
      <c r="TOJ482" s="28"/>
      <c r="TOK482" s="28"/>
      <c r="TOL482" s="28"/>
      <c r="TOM482" s="28"/>
      <c r="TON482" s="28"/>
      <c r="TOO482" s="28"/>
      <c r="TOP482" s="28"/>
      <c r="TOQ482" s="28"/>
      <c r="TOR482" s="28"/>
      <c r="TOS482" s="28"/>
      <c r="TOT482" s="28"/>
      <c r="TOU482" s="28"/>
      <c r="TOV482" s="28"/>
      <c r="TOW482" s="28"/>
      <c r="TOX482" s="28"/>
      <c r="TOY482" s="28"/>
      <c r="TOZ482" s="28"/>
      <c r="TPA482" s="28"/>
      <c r="TPB482" s="28"/>
      <c r="TPC482" s="28"/>
      <c r="TPD482" s="28"/>
      <c r="TPE482" s="28"/>
      <c r="TPF482" s="28"/>
      <c r="TPG482" s="28"/>
      <c r="TPH482" s="28"/>
      <c r="TPI482" s="28"/>
      <c r="TPJ482" s="28"/>
      <c r="TPK482" s="28"/>
      <c r="TPL482" s="28"/>
      <c r="TPM482" s="28"/>
      <c r="TPN482" s="28"/>
      <c r="TPO482" s="28"/>
      <c r="TPP482" s="28"/>
      <c r="TPQ482" s="28"/>
      <c r="TPR482" s="28"/>
      <c r="TPS482" s="28"/>
      <c r="TPT482" s="28"/>
      <c r="TPU482" s="28"/>
      <c r="TPV482" s="28"/>
      <c r="TPW482" s="28"/>
      <c r="TPX482" s="28"/>
      <c r="TPY482" s="28"/>
      <c r="TPZ482" s="28"/>
      <c r="TQA482" s="28"/>
      <c r="TQB482" s="28"/>
      <c r="TQC482" s="28"/>
      <c r="TQD482" s="28"/>
      <c r="TQE482" s="28"/>
      <c r="TQF482" s="28"/>
      <c r="TQG482" s="28"/>
      <c r="TQH482" s="28"/>
      <c r="TQI482" s="28"/>
      <c r="TQJ482" s="28"/>
      <c r="TQK482" s="28"/>
      <c r="TQL482" s="28"/>
      <c r="TQM482" s="28"/>
      <c r="TQN482" s="28"/>
      <c r="TQO482" s="28"/>
      <c r="TQP482" s="28"/>
      <c r="TQQ482" s="28"/>
      <c r="TQR482" s="28"/>
      <c r="TQS482" s="28"/>
      <c r="TQT482" s="28"/>
      <c r="TQU482" s="28"/>
      <c r="TQV482" s="28"/>
      <c r="TQW482" s="28"/>
      <c r="TQX482" s="28"/>
      <c r="TQY482" s="28"/>
      <c r="TQZ482" s="28"/>
      <c r="TRA482" s="28"/>
      <c r="TRB482" s="28"/>
      <c r="TRC482" s="28"/>
      <c r="TRD482" s="28"/>
      <c r="TRE482" s="28"/>
      <c r="TRF482" s="28"/>
      <c r="TRG482" s="28"/>
      <c r="TRH482" s="28"/>
      <c r="TRI482" s="28"/>
      <c r="TRJ482" s="28"/>
      <c r="TRK482" s="28"/>
      <c r="TRL482" s="28"/>
      <c r="TRM482" s="28"/>
      <c r="TRN482" s="28"/>
      <c r="TRO482" s="28"/>
      <c r="TRP482" s="28"/>
      <c r="TRQ482" s="28"/>
      <c r="TRR482" s="28"/>
      <c r="TRS482" s="28"/>
      <c r="TRT482" s="28"/>
      <c r="TRU482" s="28"/>
      <c r="TRV482" s="28"/>
      <c r="TRW482" s="28"/>
      <c r="TRX482" s="28"/>
      <c r="TRY482" s="28"/>
      <c r="TRZ482" s="28"/>
      <c r="TSA482" s="28"/>
      <c r="TSB482" s="28"/>
      <c r="TSC482" s="28"/>
      <c r="TSD482" s="28"/>
      <c r="TSE482" s="28"/>
      <c r="TSF482" s="28"/>
      <c r="TSG482" s="28"/>
      <c r="TSH482" s="28"/>
      <c r="TSI482" s="28"/>
      <c r="TSJ482" s="28"/>
      <c r="TSK482" s="28"/>
      <c r="TSL482" s="28"/>
      <c r="TSM482" s="28"/>
      <c r="TSN482" s="28"/>
      <c r="TSO482" s="28"/>
      <c r="TSP482" s="28"/>
      <c r="TSQ482" s="28"/>
      <c r="TSR482" s="28"/>
      <c r="TSS482" s="28"/>
      <c r="TST482" s="28"/>
      <c r="TSU482" s="28"/>
      <c r="TSV482" s="28"/>
      <c r="TSW482" s="28"/>
      <c r="TSX482" s="28"/>
      <c r="TSY482" s="28"/>
      <c r="TSZ482" s="28"/>
      <c r="TTA482" s="28"/>
      <c r="TTB482" s="28"/>
      <c r="TTC482" s="28"/>
      <c r="TTD482" s="28"/>
      <c r="TTE482" s="28"/>
      <c r="TTF482" s="28"/>
      <c r="TTG482" s="28"/>
      <c r="TTH482" s="28"/>
      <c r="TTI482" s="28"/>
      <c r="TTJ482" s="28"/>
      <c r="TTK482" s="28"/>
      <c r="TTL482" s="28"/>
      <c r="TTM482" s="28"/>
      <c r="TTN482" s="28"/>
      <c r="TTO482" s="28"/>
      <c r="TTP482" s="28"/>
      <c r="TTQ482" s="28"/>
      <c r="TTR482" s="28"/>
      <c r="TTS482" s="28"/>
      <c r="TTT482" s="28"/>
      <c r="TTU482" s="28"/>
      <c r="TTV482" s="28"/>
      <c r="TTW482" s="28"/>
      <c r="TTX482" s="28"/>
      <c r="TTY482" s="28"/>
      <c r="TTZ482" s="28"/>
      <c r="TUA482" s="28"/>
      <c r="TUB482" s="28"/>
      <c r="TUC482" s="28"/>
      <c r="TUD482" s="28"/>
      <c r="TUE482" s="28"/>
      <c r="TUF482" s="28"/>
      <c r="TUG482" s="28"/>
      <c r="TUH482" s="28"/>
      <c r="TUI482" s="28"/>
      <c r="TUJ482" s="28"/>
      <c r="TUK482" s="28"/>
      <c r="TUL482" s="28"/>
      <c r="TUM482" s="28"/>
      <c r="TUN482" s="28"/>
      <c r="TUO482" s="28"/>
      <c r="TUP482" s="28"/>
      <c r="TUQ482" s="28"/>
      <c r="TUR482" s="28"/>
      <c r="TUS482" s="28"/>
      <c r="TUT482" s="28"/>
      <c r="TUU482" s="28"/>
      <c r="TUV482" s="28"/>
      <c r="TUW482" s="28"/>
      <c r="TUX482" s="28"/>
      <c r="TUY482" s="28"/>
      <c r="TUZ482" s="28"/>
      <c r="TVA482" s="28"/>
      <c r="TVB482" s="28"/>
      <c r="TVC482" s="28"/>
      <c r="TVD482" s="28"/>
      <c r="TVE482" s="28"/>
      <c r="TVF482" s="28"/>
      <c r="TVG482" s="28"/>
      <c r="TVH482" s="28"/>
      <c r="TVI482" s="28"/>
      <c r="TVJ482" s="28"/>
      <c r="TVK482" s="28"/>
      <c r="TVL482" s="28"/>
      <c r="TVM482" s="28"/>
      <c r="TVN482" s="28"/>
      <c r="TVO482" s="28"/>
      <c r="TVP482" s="28"/>
      <c r="TVQ482" s="28"/>
      <c r="TVR482" s="28"/>
      <c r="TVS482" s="28"/>
      <c r="TVT482" s="28"/>
      <c r="TVU482" s="28"/>
      <c r="TVV482" s="28"/>
      <c r="TVW482" s="28"/>
      <c r="TVX482" s="28"/>
      <c r="TVY482" s="28"/>
      <c r="TVZ482" s="28"/>
      <c r="TWA482" s="28"/>
      <c r="TWB482" s="28"/>
      <c r="TWC482" s="28"/>
      <c r="TWD482" s="28"/>
      <c r="TWE482" s="28"/>
      <c r="TWF482" s="28"/>
      <c r="TWG482" s="28"/>
      <c r="TWH482" s="28"/>
      <c r="TWI482" s="28"/>
      <c r="TWJ482" s="28"/>
      <c r="TWK482" s="28"/>
      <c r="TWL482" s="28"/>
      <c r="TWM482" s="28"/>
      <c r="TWN482" s="28"/>
      <c r="TWO482" s="28"/>
      <c r="TWP482" s="28"/>
      <c r="TWQ482" s="28"/>
      <c r="TWR482" s="28"/>
      <c r="TWS482" s="28"/>
      <c r="TWT482" s="28"/>
      <c r="TWU482" s="28"/>
      <c r="TWV482" s="28"/>
      <c r="TWW482" s="28"/>
      <c r="TWX482" s="28"/>
      <c r="TWY482" s="28"/>
      <c r="TWZ482" s="28"/>
      <c r="TXA482" s="28"/>
      <c r="TXB482" s="28"/>
      <c r="TXC482" s="28"/>
      <c r="TXD482" s="28"/>
      <c r="TXE482" s="28"/>
      <c r="TXF482" s="28"/>
      <c r="TXG482" s="28"/>
      <c r="TXH482" s="28"/>
      <c r="TXI482" s="28"/>
      <c r="TXJ482" s="28"/>
      <c r="TXK482" s="28"/>
      <c r="TXL482" s="28"/>
      <c r="TXM482" s="28"/>
      <c r="TXN482" s="28"/>
      <c r="TXO482" s="28"/>
      <c r="TXP482" s="28"/>
      <c r="TXQ482" s="28"/>
      <c r="TXR482" s="28"/>
      <c r="TXS482" s="28"/>
      <c r="TXT482" s="28"/>
      <c r="TXU482" s="28"/>
      <c r="TXV482" s="28"/>
      <c r="TXW482" s="28"/>
      <c r="TXX482" s="28"/>
      <c r="TXY482" s="28"/>
      <c r="TXZ482" s="28"/>
      <c r="TYA482" s="28"/>
      <c r="TYB482" s="28"/>
      <c r="TYC482" s="28"/>
      <c r="TYD482" s="28"/>
      <c r="TYE482" s="28"/>
      <c r="TYF482" s="28"/>
      <c r="TYG482" s="28"/>
      <c r="TYH482" s="28"/>
      <c r="TYI482" s="28"/>
      <c r="TYJ482" s="28"/>
      <c r="TYK482" s="28"/>
      <c r="TYL482" s="28"/>
      <c r="TYM482" s="28"/>
      <c r="TYN482" s="28"/>
      <c r="TYO482" s="28"/>
      <c r="TYP482" s="28"/>
      <c r="TYQ482" s="28"/>
      <c r="TYR482" s="28"/>
      <c r="TYS482" s="28"/>
      <c r="TYT482" s="28"/>
      <c r="TYU482" s="28"/>
      <c r="TYV482" s="28"/>
      <c r="TYW482" s="28"/>
      <c r="TYX482" s="28"/>
      <c r="TYY482" s="28"/>
      <c r="TYZ482" s="28"/>
      <c r="TZA482" s="28"/>
      <c r="TZB482" s="28"/>
      <c r="TZC482" s="28"/>
      <c r="TZD482" s="28"/>
      <c r="TZE482" s="28"/>
      <c r="TZF482" s="28"/>
      <c r="TZG482" s="28"/>
      <c r="TZH482" s="28"/>
      <c r="TZI482" s="28"/>
      <c r="TZJ482" s="28"/>
      <c r="TZK482" s="28"/>
      <c r="TZL482" s="28"/>
      <c r="TZM482" s="28"/>
      <c r="TZN482" s="28"/>
      <c r="TZO482" s="28"/>
      <c r="TZP482" s="28"/>
      <c r="TZQ482" s="28"/>
      <c r="TZR482" s="28"/>
      <c r="TZS482" s="28"/>
      <c r="TZT482" s="28"/>
      <c r="TZU482" s="28"/>
      <c r="TZV482" s="28"/>
      <c r="TZW482" s="28"/>
      <c r="TZX482" s="28"/>
      <c r="TZY482" s="28"/>
      <c r="TZZ482" s="28"/>
      <c r="UAA482" s="28"/>
      <c r="UAB482" s="28"/>
      <c r="UAC482" s="28"/>
      <c r="UAD482" s="28"/>
      <c r="UAE482" s="28"/>
      <c r="UAF482" s="28"/>
      <c r="UAG482" s="28"/>
      <c r="UAH482" s="28"/>
      <c r="UAI482" s="28"/>
      <c r="UAJ482" s="28"/>
      <c r="UAK482" s="28"/>
      <c r="UAL482" s="28"/>
      <c r="UAM482" s="28"/>
      <c r="UAN482" s="28"/>
      <c r="UAO482" s="28"/>
      <c r="UAP482" s="28"/>
      <c r="UAQ482" s="28"/>
      <c r="UAR482" s="28"/>
      <c r="UAS482" s="28"/>
      <c r="UAT482" s="28"/>
      <c r="UAU482" s="28"/>
      <c r="UAV482" s="28"/>
      <c r="UAW482" s="28"/>
      <c r="UAX482" s="28"/>
      <c r="UAY482" s="28"/>
      <c r="UAZ482" s="28"/>
      <c r="UBA482" s="28"/>
      <c r="UBB482" s="28"/>
      <c r="UBC482" s="28"/>
      <c r="UBD482" s="28"/>
      <c r="UBE482" s="28"/>
      <c r="UBF482" s="28"/>
      <c r="UBG482" s="28"/>
      <c r="UBH482" s="28"/>
      <c r="UBI482" s="28"/>
      <c r="UBJ482" s="28"/>
      <c r="UBK482" s="28"/>
      <c r="UBL482" s="28"/>
      <c r="UBM482" s="28"/>
      <c r="UBN482" s="28"/>
      <c r="UBO482" s="28"/>
      <c r="UBP482" s="28"/>
      <c r="UBQ482" s="28"/>
      <c r="UBR482" s="28"/>
      <c r="UBS482" s="28"/>
      <c r="UBT482" s="28"/>
      <c r="UBU482" s="28"/>
      <c r="UBV482" s="28"/>
      <c r="UBW482" s="28"/>
      <c r="UBX482" s="28"/>
      <c r="UBY482" s="28"/>
      <c r="UBZ482" s="28"/>
      <c r="UCA482" s="28"/>
      <c r="UCB482" s="28"/>
      <c r="UCC482" s="28"/>
      <c r="UCD482" s="28"/>
      <c r="UCE482" s="28"/>
      <c r="UCF482" s="28"/>
      <c r="UCG482" s="28"/>
      <c r="UCH482" s="28"/>
      <c r="UCI482" s="28"/>
      <c r="UCJ482" s="28"/>
      <c r="UCK482" s="28"/>
      <c r="UCL482" s="28"/>
      <c r="UCM482" s="28"/>
      <c r="UCN482" s="28"/>
      <c r="UCO482" s="28"/>
      <c r="UCP482" s="28"/>
      <c r="UCQ482" s="28"/>
      <c r="UCR482" s="28"/>
      <c r="UCS482" s="28"/>
      <c r="UCT482" s="28"/>
      <c r="UCU482" s="28"/>
      <c r="UCV482" s="28"/>
      <c r="UCW482" s="28"/>
      <c r="UCX482" s="28"/>
      <c r="UCY482" s="28"/>
      <c r="UCZ482" s="28"/>
      <c r="UDA482" s="28"/>
      <c r="UDB482" s="28"/>
      <c r="UDC482" s="28"/>
      <c r="UDD482" s="28"/>
      <c r="UDE482" s="28"/>
      <c r="UDF482" s="28"/>
      <c r="UDG482" s="28"/>
      <c r="UDH482" s="28"/>
      <c r="UDI482" s="28"/>
      <c r="UDJ482" s="28"/>
      <c r="UDK482" s="28"/>
      <c r="UDL482" s="28"/>
      <c r="UDM482" s="28"/>
      <c r="UDN482" s="28"/>
      <c r="UDO482" s="28"/>
      <c r="UDP482" s="28"/>
      <c r="UDQ482" s="28"/>
      <c r="UDR482" s="28"/>
      <c r="UDS482" s="28"/>
      <c r="UDT482" s="28"/>
      <c r="UDU482" s="28"/>
      <c r="UDV482" s="28"/>
      <c r="UDW482" s="28"/>
      <c r="UDX482" s="28"/>
      <c r="UDY482" s="28"/>
      <c r="UDZ482" s="28"/>
      <c r="UEA482" s="28"/>
      <c r="UEB482" s="28"/>
      <c r="UEC482" s="28"/>
      <c r="UED482" s="28"/>
      <c r="UEE482" s="28"/>
      <c r="UEF482" s="28"/>
      <c r="UEG482" s="28"/>
      <c r="UEH482" s="28"/>
      <c r="UEI482" s="28"/>
      <c r="UEJ482" s="28"/>
      <c r="UEK482" s="28"/>
      <c r="UEL482" s="28"/>
      <c r="UEM482" s="28"/>
      <c r="UEN482" s="28"/>
      <c r="UEO482" s="28"/>
      <c r="UEP482" s="28"/>
      <c r="UEQ482" s="28"/>
      <c r="UER482" s="28"/>
      <c r="UES482" s="28"/>
      <c r="UET482" s="28"/>
      <c r="UEU482" s="28"/>
      <c r="UEV482" s="28"/>
      <c r="UEW482" s="28"/>
      <c r="UEX482" s="28"/>
      <c r="UEY482" s="28"/>
      <c r="UEZ482" s="28"/>
      <c r="UFA482" s="28"/>
      <c r="UFB482" s="28"/>
      <c r="UFC482" s="28"/>
      <c r="UFD482" s="28"/>
      <c r="UFE482" s="28"/>
      <c r="UFF482" s="28"/>
      <c r="UFG482" s="28"/>
      <c r="UFH482" s="28"/>
      <c r="UFI482" s="28"/>
      <c r="UFJ482" s="28"/>
      <c r="UFK482" s="28"/>
      <c r="UFL482" s="28"/>
      <c r="UFM482" s="28"/>
      <c r="UFN482" s="28"/>
      <c r="UFO482" s="28"/>
      <c r="UFP482" s="28"/>
      <c r="UFQ482" s="28"/>
      <c r="UFR482" s="28"/>
      <c r="UFS482" s="28"/>
      <c r="UFT482" s="28"/>
      <c r="UFU482" s="28"/>
      <c r="UFV482" s="28"/>
      <c r="UFW482" s="28"/>
      <c r="UFX482" s="28"/>
      <c r="UFY482" s="28"/>
      <c r="UFZ482" s="28"/>
      <c r="UGA482" s="28"/>
      <c r="UGB482" s="28"/>
      <c r="UGC482" s="28"/>
      <c r="UGD482" s="28"/>
      <c r="UGE482" s="28"/>
      <c r="UGF482" s="28"/>
      <c r="UGG482" s="28"/>
      <c r="UGH482" s="28"/>
      <c r="UGI482" s="28"/>
      <c r="UGJ482" s="28"/>
      <c r="UGK482" s="28"/>
      <c r="UGL482" s="28"/>
      <c r="UGM482" s="28"/>
      <c r="UGN482" s="28"/>
      <c r="UGO482" s="28"/>
      <c r="UGP482" s="28"/>
      <c r="UGQ482" s="28"/>
      <c r="UGR482" s="28"/>
      <c r="UGS482" s="28"/>
      <c r="UGT482" s="28"/>
      <c r="UGU482" s="28"/>
      <c r="UGV482" s="28"/>
      <c r="UGW482" s="28"/>
      <c r="UGX482" s="28"/>
      <c r="UGY482" s="28"/>
      <c r="UGZ482" s="28"/>
      <c r="UHA482" s="28"/>
      <c r="UHB482" s="28"/>
      <c r="UHC482" s="28"/>
      <c r="UHD482" s="28"/>
      <c r="UHE482" s="28"/>
      <c r="UHF482" s="28"/>
      <c r="UHG482" s="28"/>
      <c r="UHH482" s="28"/>
      <c r="UHI482" s="28"/>
      <c r="UHJ482" s="28"/>
      <c r="UHK482" s="28"/>
      <c r="UHL482" s="28"/>
      <c r="UHM482" s="28"/>
      <c r="UHN482" s="28"/>
      <c r="UHO482" s="28"/>
      <c r="UHP482" s="28"/>
      <c r="UHQ482" s="28"/>
      <c r="UHR482" s="28"/>
      <c r="UHS482" s="28"/>
      <c r="UHT482" s="28"/>
      <c r="UHU482" s="28"/>
      <c r="UHV482" s="28"/>
      <c r="UHW482" s="28"/>
      <c r="UHX482" s="28"/>
      <c r="UHY482" s="28"/>
      <c r="UHZ482" s="28"/>
      <c r="UIA482" s="28"/>
      <c r="UIB482" s="28"/>
      <c r="UIC482" s="28"/>
      <c r="UID482" s="28"/>
      <c r="UIE482" s="28"/>
      <c r="UIF482" s="28"/>
      <c r="UIG482" s="28"/>
      <c r="UIH482" s="28"/>
      <c r="UII482" s="28"/>
      <c r="UIJ482" s="28"/>
      <c r="UIK482" s="28"/>
      <c r="UIL482" s="28"/>
      <c r="UIM482" s="28"/>
      <c r="UIN482" s="28"/>
      <c r="UIO482" s="28"/>
      <c r="UIP482" s="28"/>
      <c r="UIQ482" s="28"/>
      <c r="UIR482" s="28"/>
      <c r="UIS482" s="28"/>
      <c r="UIT482" s="28"/>
      <c r="UIU482" s="28"/>
      <c r="UIV482" s="28"/>
      <c r="UIW482" s="28"/>
      <c r="UIX482" s="28"/>
      <c r="UIY482" s="28"/>
      <c r="UIZ482" s="28"/>
      <c r="UJA482" s="28"/>
      <c r="UJB482" s="28"/>
      <c r="UJC482" s="28"/>
      <c r="UJD482" s="28"/>
      <c r="UJE482" s="28"/>
      <c r="UJF482" s="28"/>
      <c r="UJG482" s="28"/>
      <c r="UJH482" s="28"/>
      <c r="UJI482" s="28"/>
      <c r="UJJ482" s="28"/>
      <c r="UJK482" s="28"/>
      <c r="UJL482" s="28"/>
      <c r="UJM482" s="28"/>
      <c r="UJN482" s="28"/>
      <c r="UJO482" s="28"/>
      <c r="UJP482" s="28"/>
      <c r="UJQ482" s="28"/>
      <c r="UJR482" s="28"/>
      <c r="UJS482" s="28"/>
      <c r="UJT482" s="28"/>
      <c r="UJU482" s="28"/>
      <c r="UJV482" s="28"/>
      <c r="UJW482" s="28"/>
      <c r="UJX482" s="28"/>
      <c r="UJY482" s="28"/>
      <c r="UJZ482" s="28"/>
      <c r="UKA482" s="28"/>
      <c r="UKB482" s="28"/>
      <c r="UKC482" s="28"/>
      <c r="UKD482" s="28"/>
      <c r="UKE482" s="28"/>
      <c r="UKF482" s="28"/>
      <c r="UKG482" s="28"/>
      <c r="UKH482" s="28"/>
      <c r="UKI482" s="28"/>
      <c r="UKJ482" s="28"/>
      <c r="UKK482" s="28"/>
      <c r="UKL482" s="28"/>
      <c r="UKM482" s="28"/>
      <c r="UKN482" s="28"/>
      <c r="UKO482" s="28"/>
      <c r="UKP482" s="28"/>
      <c r="UKQ482" s="28"/>
      <c r="UKR482" s="28"/>
      <c r="UKS482" s="28"/>
      <c r="UKT482" s="28"/>
      <c r="UKU482" s="28"/>
      <c r="UKV482" s="28"/>
      <c r="UKW482" s="28"/>
      <c r="UKX482" s="28"/>
      <c r="UKY482" s="28"/>
      <c r="UKZ482" s="28"/>
      <c r="ULA482" s="28"/>
      <c r="ULB482" s="28"/>
      <c r="ULC482" s="28"/>
      <c r="ULD482" s="28"/>
      <c r="ULE482" s="28"/>
      <c r="ULF482" s="28"/>
      <c r="ULG482" s="28"/>
      <c r="ULH482" s="28"/>
      <c r="ULI482" s="28"/>
      <c r="ULJ482" s="28"/>
      <c r="ULK482" s="28"/>
      <c r="ULL482" s="28"/>
      <c r="ULM482" s="28"/>
      <c r="ULN482" s="28"/>
      <c r="ULO482" s="28"/>
      <c r="ULP482" s="28"/>
      <c r="ULQ482" s="28"/>
      <c r="ULR482" s="28"/>
      <c r="ULS482" s="28"/>
      <c r="ULT482" s="28"/>
      <c r="ULU482" s="28"/>
      <c r="ULV482" s="28"/>
      <c r="ULW482" s="28"/>
      <c r="ULX482" s="28"/>
      <c r="ULY482" s="28"/>
      <c r="ULZ482" s="28"/>
      <c r="UMA482" s="28"/>
      <c r="UMB482" s="28"/>
      <c r="UMC482" s="28"/>
      <c r="UMD482" s="28"/>
      <c r="UME482" s="28"/>
      <c r="UMF482" s="28"/>
      <c r="UMG482" s="28"/>
      <c r="UMH482" s="28"/>
      <c r="UMI482" s="28"/>
      <c r="UMJ482" s="28"/>
      <c r="UMK482" s="28"/>
      <c r="UML482" s="28"/>
      <c r="UMM482" s="28"/>
      <c r="UMN482" s="28"/>
      <c r="UMO482" s="28"/>
      <c r="UMP482" s="28"/>
      <c r="UMQ482" s="28"/>
      <c r="UMR482" s="28"/>
      <c r="UMS482" s="28"/>
      <c r="UMT482" s="28"/>
      <c r="UMU482" s="28"/>
      <c r="UMV482" s="28"/>
      <c r="UMW482" s="28"/>
      <c r="UMX482" s="28"/>
      <c r="UMY482" s="28"/>
      <c r="UMZ482" s="28"/>
      <c r="UNA482" s="28"/>
      <c r="UNB482" s="28"/>
      <c r="UNC482" s="28"/>
      <c r="UND482" s="28"/>
      <c r="UNE482" s="28"/>
      <c r="UNF482" s="28"/>
      <c r="UNG482" s="28"/>
      <c r="UNH482" s="28"/>
      <c r="UNI482" s="28"/>
      <c r="UNJ482" s="28"/>
      <c r="UNK482" s="28"/>
      <c r="UNL482" s="28"/>
      <c r="UNM482" s="28"/>
      <c r="UNN482" s="28"/>
      <c r="UNO482" s="28"/>
      <c r="UNP482" s="28"/>
      <c r="UNQ482" s="28"/>
      <c r="UNR482" s="28"/>
      <c r="UNS482" s="28"/>
      <c r="UNT482" s="28"/>
      <c r="UNU482" s="28"/>
      <c r="UNV482" s="28"/>
      <c r="UNW482" s="28"/>
      <c r="UNX482" s="28"/>
      <c r="UNY482" s="28"/>
      <c r="UNZ482" s="28"/>
      <c r="UOA482" s="28"/>
      <c r="UOB482" s="28"/>
      <c r="UOC482" s="28"/>
      <c r="UOD482" s="28"/>
      <c r="UOE482" s="28"/>
      <c r="UOF482" s="28"/>
      <c r="UOG482" s="28"/>
      <c r="UOH482" s="28"/>
      <c r="UOI482" s="28"/>
      <c r="UOJ482" s="28"/>
      <c r="UOK482" s="28"/>
      <c r="UOL482" s="28"/>
      <c r="UOM482" s="28"/>
      <c r="UON482" s="28"/>
      <c r="UOO482" s="28"/>
      <c r="UOP482" s="28"/>
      <c r="UOQ482" s="28"/>
      <c r="UOR482" s="28"/>
      <c r="UOS482" s="28"/>
      <c r="UOT482" s="28"/>
      <c r="UOU482" s="28"/>
      <c r="UOV482" s="28"/>
      <c r="UOW482" s="28"/>
      <c r="UOX482" s="28"/>
      <c r="UOY482" s="28"/>
      <c r="UOZ482" s="28"/>
      <c r="UPA482" s="28"/>
      <c r="UPB482" s="28"/>
      <c r="UPC482" s="28"/>
      <c r="UPD482" s="28"/>
      <c r="UPE482" s="28"/>
      <c r="UPF482" s="28"/>
      <c r="UPG482" s="28"/>
      <c r="UPH482" s="28"/>
      <c r="UPI482" s="28"/>
      <c r="UPJ482" s="28"/>
      <c r="UPK482" s="28"/>
      <c r="UPL482" s="28"/>
      <c r="UPM482" s="28"/>
      <c r="UPN482" s="28"/>
      <c r="UPO482" s="28"/>
      <c r="UPP482" s="28"/>
      <c r="UPQ482" s="28"/>
      <c r="UPR482" s="28"/>
      <c r="UPS482" s="28"/>
      <c r="UPT482" s="28"/>
      <c r="UPU482" s="28"/>
      <c r="UPV482" s="28"/>
      <c r="UPW482" s="28"/>
      <c r="UPX482" s="28"/>
      <c r="UPY482" s="28"/>
      <c r="UPZ482" s="28"/>
      <c r="UQA482" s="28"/>
      <c r="UQB482" s="28"/>
      <c r="UQC482" s="28"/>
      <c r="UQD482" s="28"/>
      <c r="UQE482" s="28"/>
      <c r="UQF482" s="28"/>
      <c r="UQG482" s="28"/>
      <c r="UQH482" s="28"/>
      <c r="UQI482" s="28"/>
      <c r="UQJ482" s="28"/>
      <c r="UQK482" s="28"/>
      <c r="UQL482" s="28"/>
      <c r="UQM482" s="28"/>
      <c r="UQN482" s="28"/>
      <c r="UQO482" s="28"/>
      <c r="UQP482" s="28"/>
      <c r="UQQ482" s="28"/>
      <c r="UQR482" s="28"/>
      <c r="UQS482" s="28"/>
      <c r="UQT482" s="28"/>
      <c r="UQU482" s="28"/>
      <c r="UQV482" s="28"/>
      <c r="UQW482" s="28"/>
      <c r="UQX482" s="28"/>
      <c r="UQY482" s="28"/>
      <c r="UQZ482" s="28"/>
      <c r="URA482" s="28"/>
      <c r="URB482" s="28"/>
      <c r="URC482" s="28"/>
      <c r="URD482" s="28"/>
      <c r="URE482" s="28"/>
      <c r="URF482" s="28"/>
      <c r="URG482" s="28"/>
      <c r="URH482" s="28"/>
      <c r="URI482" s="28"/>
      <c r="URJ482" s="28"/>
      <c r="URK482" s="28"/>
      <c r="URL482" s="28"/>
      <c r="URM482" s="28"/>
      <c r="URN482" s="28"/>
      <c r="URO482" s="28"/>
      <c r="URP482" s="28"/>
      <c r="URQ482" s="28"/>
      <c r="URR482" s="28"/>
      <c r="URS482" s="28"/>
      <c r="URT482" s="28"/>
      <c r="URU482" s="28"/>
      <c r="URV482" s="28"/>
      <c r="URW482" s="28"/>
      <c r="URX482" s="28"/>
      <c r="URY482" s="28"/>
      <c r="URZ482" s="28"/>
      <c r="USA482" s="28"/>
      <c r="USB482" s="28"/>
      <c r="USC482" s="28"/>
      <c r="USD482" s="28"/>
      <c r="USE482" s="28"/>
      <c r="USF482" s="28"/>
      <c r="USG482" s="28"/>
      <c r="USH482" s="28"/>
      <c r="USI482" s="28"/>
      <c r="USJ482" s="28"/>
      <c r="USK482" s="28"/>
      <c r="USL482" s="28"/>
      <c r="USM482" s="28"/>
      <c r="USN482" s="28"/>
      <c r="USO482" s="28"/>
      <c r="USP482" s="28"/>
      <c r="USQ482" s="28"/>
      <c r="USR482" s="28"/>
      <c r="USS482" s="28"/>
      <c r="UST482" s="28"/>
      <c r="USU482" s="28"/>
      <c r="USV482" s="28"/>
      <c r="USW482" s="28"/>
      <c r="USX482" s="28"/>
      <c r="USY482" s="28"/>
      <c r="USZ482" s="28"/>
      <c r="UTA482" s="28"/>
      <c r="UTB482" s="28"/>
      <c r="UTC482" s="28"/>
      <c r="UTD482" s="28"/>
      <c r="UTE482" s="28"/>
      <c r="UTF482" s="28"/>
      <c r="UTG482" s="28"/>
      <c r="UTH482" s="28"/>
      <c r="UTI482" s="28"/>
      <c r="UTJ482" s="28"/>
      <c r="UTK482" s="28"/>
      <c r="UTL482" s="28"/>
      <c r="UTM482" s="28"/>
      <c r="UTN482" s="28"/>
      <c r="UTO482" s="28"/>
      <c r="UTP482" s="28"/>
      <c r="UTQ482" s="28"/>
      <c r="UTR482" s="28"/>
      <c r="UTS482" s="28"/>
      <c r="UTT482" s="28"/>
      <c r="UTU482" s="28"/>
      <c r="UTV482" s="28"/>
      <c r="UTW482" s="28"/>
      <c r="UTX482" s="28"/>
      <c r="UTY482" s="28"/>
      <c r="UTZ482" s="28"/>
      <c r="UUA482" s="28"/>
      <c r="UUB482" s="28"/>
      <c r="UUC482" s="28"/>
      <c r="UUD482" s="28"/>
      <c r="UUE482" s="28"/>
      <c r="UUF482" s="28"/>
      <c r="UUG482" s="28"/>
      <c r="UUH482" s="28"/>
      <c r="UUI482" s="28"/>
      <c r="UUJ482" s="28"/>
      <c r="UUK482" s="28"/>
      <c r="UUL482" s="28"/>
      <c r="UUM482" s="28"/>
      <c r="UUN482" s="28"/>
      <c r="UUO482" s="28"/>
      <c r="UUP482" s="28"/>
      <c r="UUQ482" s="28"/>
      <c r="UUR482" s="28"/>
      <c r="UUS482" s="28"/>
      <c r="UUT482" s="28"/>
      <c r="UUU482" s="28"/>
      <c r="UUV482" s="28"/>
      <c r="UUW482" s="28"/>
      <c r="UUX482" s="28"/>
      <c r="UUY482" s="28"/>
      <c r="UUZ482" s="28"/>
      <c r="UVA482" s="28"/>
      <c r="UVB482" s="28"/>
      <c r="UVC482" s="28"/>
      <c r="UVD482" s="28"/>
      <c r="UVE482" s="28"/>
      <c r="UVF482" s="28"/>
      <c r="UVG482" s="28"/>
      <c r="UVH482" s="28"/>
      <c r="UVI482" s="28"/>
      <c r="UVJ482" s="28"/>
      <c r="UVK482" s="28"/>
      <c r="UVL482" s="28"/>
      <c r="UVM482" s="28"/>
      <c r="UVN482" s="28"/>
      <c r="UVO482" s="28"/>
      <c r="UVP482" s="28"/>
      <c r="UVQ482" s="28"/>
      <c r="UVR482" s="28"/>
      <c r="UVS482" s="28"/>
      <c r="UVT482" s="28"/>
      <c r="UVU482" s="28"/>
      <c r="UVV482" s="28"/>
      <c r="UVW482" s="28"/>
      <c r="UVX482" s="28"/>
      <c r="UVY482" s="28"/>
      <c r="UVZ482" s="28"/>
      <c r="UWA482" s="28"/>
      <c r="UWB482" s="28"/>
      <c r="UWC482" s="28"/>
      <c r="UWD482" s="28"/>
      <c r="UWE482" s="28"/>
      <c r="UWF482" s="28"/>
      <c r="UWG482" s="28"/>
      <c r="UWH482" s="28"/>
      <c r="UWI482" s="28"/>
      <c r="UWJ482" s="28"/>
      <c r="UWK482" s="28"/>
      <c r="UWL482" s="28"/>
      <c r="UWM482" s="28"/>
      <c r="UWN482" s="28"/>
      <c r="UWO482" s="28"/>
      <c r="UWP482" s="28"/>
      <c r="UWQ482" s="28"/>
      <c r="UWR482" s="28"/>
      <c r="UWS482" s="28"/>
      <c r="UWT482" s="28"/>
      <c r="UWU482" s="28"/>
      <c r="UWV482" s="28"/>
      <c r="UWW482" s="28"/>
      <c r="UWX482" s="28"/>
      <c r="UWY482" s="28"/>
      <c r="UWZ482" s="28"/>
      <c r="UXA482" s="28"/>
      <c r="UXB482" s="28"/>
      <c r="UXC482" s="28"/>
      <c r="UXD482" s="28"/>
      <c r="UXE482" s="28"/>
      <c r="UXF482" s="28"/>
      <c r="UXG482" s="28"/>
      <c r="UXH482" s="28"/>
      <c r="UXI482" s="28"/>
      <c r="UXJ482" s="28"/>
      <c r="UXK482" s="28"/>
      <c r="UXL482" s="28"/>
      <c r="UXM482" s="28"/>
      <c r="UXN482" s="28"/>
      <c r="UXO482" s="28"/>
      <c r="UXP482" s="28"/>
      <c r="UXQ482" s="28"/>
      <c r="UXR482" s="28"/>
      <c r="UXS482" s="28"/>
      <c r="UXT482" s="28"/>
      <c r="UXU482" s="28"/>
      <c r="UXV482" s="28"/>
      <c r="UXW482" s="28"/>
      <c r="UXX482" s="28"/>
      <c r="UXY482" s="28"/>
      <c r="UXZ482" s="28"/>
      <c r="UYA482" s="28"/>
      <c r="UYB482" s="28"/>
      <c r="UYC482" s="28"/>
      <c r="UYD482" s="28"/>
      <c r="UYE482" s="28"/>
      <c r="UYF482" s="28"/>
      <c r="UYG482" s="28"/>
      <c r="UYH482" s="28"/>
      <c r="UYI482" s="28"/>
      <c r="UYJ482" s="28"/>
      <c r="UYK482" s="28"/>
      <c r="UYL482" s="28"/>
      <c r="UYM482" s="28"/>
      <c r="UYN482" s="28"/>
      <c r="UYO482" s="28"/>
      <c r="UYP482" s="28"/>
      <c r="UYQ482" s="28"/>
      <c r="UYR482" s="28"/>
      <c r="UYS482" s="28"/>
      <c r="UYT482" s="28"/>
      <c r="UYU482" s="28"/>
      <c r="UYV482" s="28"/>
      <c r="UYW482" s="28"/>
      <c r="UYX482" s="28"/>
      <c r="UYY482" s="28"/>
      <c r="UYZ482" s="28"/>
      <c r="UZA482" s="28"/>
      <c r="UZB482" s="28"/>
      <c r="UZC482" s="28"/>
      <c r="UZD482" s="28"/>
      <c r="UZE482" s="28"/>
      <c r="UZF482" s="28"/>
      <c r="UZG482" s="28"/>
      <c r="UZH482" s="28"/>
      <c r="UZI482" s="28"/>
      <c r="UZJ482" s="28"/>
      <c r="UZK482" s="28"/>
      <c r="UZL482" s="28"/>
      <c r="UZM482" s="28"/>
      <c r="UZN482" s="28"/>
      <c r="UZO482" s="28"/>
      <c r="UZP482" s="28"/>
      <c r="UZQ482" s="28"/>
      <c r="UZR482" s="28"/>
      <c r="UZS482" s="28"/>
      <c r="UZT482" s="28"/>
      <c r="UZU482" s="28"/>
      <c r="UZV482" s="28"/>
      <c r="UZW482" s="28"/>
      <c r="UZX482" s="28"/>
      <c r="UZY482" s="28"/>
      <c r="UZZ482" s="28"/>
      <c r="VAA482" s="28"/>
      <c r="VAB482" s="28"/>
      <c r="VAC482" s="28"/>
      <c r="VAD482" s="28"/>
      <c r="VAE482" s="28"/>
      <c r="VAF482" s="28"/>
      <c r="VAG482" s="28"/>
      <c r="VAH482" s="28"/>
      <c r="VAI482" s="28"/>
      <c r="VAJ482" s="28"/>
      <c r="VAK482" s="28"/>
      <c r="VAL482" s="28"/>
      <c r="VAM482" s="28"/>
      <c r="VAN482" s="28"/>
      <c r="VAO482" s="28"/>
      <c r="VAP482" s="28"/>
      <c r="VAQ482" s="28"/>
      <c r="VAR482" s="28"/>
      <c r="VAS482" s="28"/>
      <c r="VAT482" s="28"/>
      <c r="VAU482" s="28"/>
      <c r="VAV482" s="28"/>
      <c r="VAW482" s="28"/>
      <c r="VAX482" s="28"/>
      <c r="VAY482" s="28"/>
      <c r="VAZ482" s="28"/>
      <c r="VBA482" s="28"/>
      <c r="VBB482" s="28"/>
      <c r="VBC482" s="28"/>
      <c r="VBD482" s="28"/>
      <c r="VBE482" s="28"/>
      <c r="VBF482" s="28"/>
      <c r="VBG482" s="28"/>
      <c r="VBH482" s="28"/>
      <c r="VBI482" s="28"/>
      <c r="VBJ482" s="28"/>
      <c r="VBK482" s="28"/>
      <c r="VBL482" s="28"/>
      <c r="VBM482" s="28"/>
      <c r="VBN482" s="28"/>
      <c r="VBO482" s="28"/>
      <c r="VBP482" s="28"/>
      <c r="VBQ482" s="28"/>
      <c r="VBR482" s="28"/>
      <c r="VBS482" s="28"/>
      <c r="VBT482" s="28"/>
      <c r="VBU482" s="28"/>
      <c r="VBV482" s="28"/>
      <c r="VBW482" s="28"/>
      <c r="VBX482" s="28"/>
      <c r="VBY482" s="28"/>
      <c r="VBZ482" s="28"/>
      <c r="VCA482" s="28"/>
      <c r="VCB482" s="28"/>
      <c r="VCC482" s="28"/>
      <c r="VCD482" s="28"/>
      <c r="VCE482" s="28"/>
      <c r="VCF482" s="28"/>
      <c r="VCG482" s="28"/>
      <c r="VCH482" s="28"/>
      <c r="VCI482" s="28"/>
      <c r="VCJ482" s="28"/>
      <c r="VCK482" s="28"/>
      <c r="VCL482" s="28"/>
      <c r="VCM482" s="28"/>
      <c r="VCN482" s="28"/>
      <c r="VCO482" s="28"/>
      <c r="VCP482" s="28"/>
      <c r="VCQ482" s="28"/>
      <c r="VCR482" s="28"/>
      <c r="VCS482" s="28"/>
      <c r="VCT482" s="28"/>
      <c r="VCU482" s="28"/>
      <c r="VCV482" s="28"/>
      <c r="VCW482" s="28"/>
      <c r="VCX482" s="28"/>
      <c r="VCY482" s="28"/>
      <c r="VCZ482" s="28"/>
      <c r="VDA482" s="28"/>
      <c r="VDB482" s="28"/>
      <c r="VDC482" s="28"/>
      <c r="VDD482" s="28"/>
      <c r="VDE482" s="28"/>
      <c r="VDF482" s="28"/>
      <c r="VDG482" s="28"/>
      <c r="VDH482" s="28"/>
      <c r="VDI482" s="28"/>
      <c r="VDJ482" s="28"/>
      <c r="VDK482" s="28"/>
      <c r="VDL482" s="28"/>
      <c r="VDM482" s="28"/>
      <c r="VDN482" s="28"/>
      <c r="VDO482" s="28"/>
      <c r="VDP482" s="28"/>
      <c r="VDQ482" s="28"/>
      <c r="VDR482" s="28"/>
      <c r="VDS482" s="28"/>
      <c r="VDT482" s="28"/>
      <c r="VDU482" s="28"/>
      <c r="VDV482" s="28"/>
      <c r="VDW482" s="28"/>
      <c r="VDX482" s="28"/>
      <c r="VDY482" s="28"/>
      <c r="VDZ482" s="28"/>
      <c r="VEA482" s="28"/>
      <c r="VEB482" s="28"/>
      <c r="VEC482" s="28"/>
      <c r="VED482" s="28"/>
      <c r="VEE482" s="28"/>
      <c r="VEF482" s="28"/>
      <c r="VEG482" s="28"/>
      <c r="VEH482" s="28"/>
      <c r="VEI482" s="28"/>
      <c r="VEJ482" s="28"/>
      <c r="VEK482" s="28"/>
      <c r="VEL482" s="28"/>
      <c r="VEM482" s="28"/>
      <c r="VEN482" s="28"/>
      <c r="VEO482" s="28"/>
      <c r="VEP482" s="28"/>
      <c r="VEQ482" s="28"/>
      <c r="VER482" s="28"/>
      <c r="VES482" s="28"/>
      <c r="VET482" s="28"/>
      <c r="VEU482" s="28"/>
      <c r="VEV482" s="28"/>
      <c r="VEW482" s="28"/>
      <c r="VEX482" s="28"/>
      <c r="VEY482" s="28"/>
      <c r="VEZ482" s="28"/>
      <c r="VFA482" s="28"/>
      <c r="VFB482" s="28"/>
      <c r="VFC482" s="28"/>
      <c r="VFD482" s="28"/>
      <c r="VFE482" s="28"/>
      <c r="VFF482" s="28"/>
      <c r="VFG482" s="28"/>
      <c r="VFH482" s="28"/>
      <c r="VFI482" s="28"/>
      <c r="VFJ482" s="28"/>
      <c r="VFK482" s="28"/>
      <c r="VFL482" s="28"/>
      <c r="VFM482" s="28"/>
      <c r="VFN482" s="28"/>
      <c r="VFO482" s="28"/>
      <c r="VFP482" s="28"/>
      <c r="VFQ482" s="28"/>
      <c r="VFR482" s="28"/>
      <c r="VFS482" s="28"/>
      <c r="VFT482" s="28"/>
      <c r="VFU482" s="28"/>
      <c r="VFV482" s="28"/>
      <c r="VFW482" s="28"/>
      <c r="VFX482" s="28"/>
      <c r="VFY482" s="28"/>
      <c r="VFZ482" s="28"/>
      <c r="VGA482" s="28"/>
      <c r="VGB482" s="28"/>
      <c r="VGC482" s="28"/>
      <c r="VGD482" s="28"/>
      <c r="VGE482" s="28"/>
      <c r="VGF482" s="28"/>
      <c r="VGG482" s="28"/>
      <c r="VGH482" s="28"/>
      <c r="VGI482" s="28"/>
      <c r="VGJ482" s="28"/>
      <c r="VGK482" s="28"/>
      <c r="VGL482" s="28"/>
      <c r="VGM482" s="28"/>
      <c r="VGN482" s="28"/>
      <c r="VGO482" s="28"/>
      <c r="VGP482" s="28"/>
      <c r="VGQ482" s="28"/>
      <c r="VGR482" s="28"/>
      <c r="VGS482" s="28"/>
      <c r="VGT482" s="28"/>
      <c r="VGU482" s="28"/>
      <c r="VGV482" s="28"/>
      <c r="VGW482" s="28"/>
      <c r="VGX482" s="28"/>
      <c r="VGY482" s="28"/>
      <c r="VGZ482" s="28"/>
      <c r="VHA482" s="28"/>
      <c r="VHB482" s="28"/>
      <c r="VHC482" s="28"/>
      <c r="VHD482" s="28"/>
      <c r="VHE482" s="28"/>
      <c r="VHF482" s="28"/>
      <c r="VHG482" s="28"/>
      <c r="VHH482" s="28"/>
      <c r="VHI482" s="28"/>
      <c r="VHJ482" s="28"/>
      <c r="VHK482" s="28"/>
      <c r="VHL482" s="28"/>
      <c r="VHM482" s="28"/>
      <c r="VHN482" s="28"/>
      <c r="VHO482" s="28"/>
      <c r="VHP482" s="28"/>
      <c r="VHQ482" s="28"/>
      <c r="VHR482" s="28"/>
      <c r="VHS482" s="28"/>
      <c r="VHT482" s="28"/>
      <c r="VHU482" s="28"/>
      <c r="VHV482" s="28"/>
      <c r="VHW482" s="28"/>
      <c r="VHX482" s="28"/>
      <c r="VHY482" s="28"/>
      <c r="VHZ482" s="28"/>
      <c r="VIA482" s="28"/>
      <c r="VIB482" s="28"/>
      <c r="VIC482" s="28"/>
      <c r="VID482" s="28"/>
      <c r="VIE482" s="28"/>
      <c r="VIF482" s="28"/>
      <c r="VIG482" s="28"/>
      <c r="VIH482" s="28"/>
      <c r="VII482" s="28"/>
      <c r="VIJ482" s="28"/>
      <c r="VIK482" s="28"/>
      <c r="VIL482" s="28"/>
      <c r="VIM482" s="28"/>
      <c r="VIN482" s="28"/>
      <c r="VIO482" s="28"/>
      <c r="VIP482" s="28"/>
      <c r="VIQ482" s="28"/>
      <c r="VIR482" s="28"/>
      <c r="VIS482" s="28"/>
      <c r="VIT482" s="28"/>
      <c r="VIU482" s="28"/>
      <c r="VIV482" s="28"/>
      <c r="VIW482" s="28"/>
      <c r="VIX482" s="28"/>
      <c r="VIY482" s="28"/>
      <c r="VIZ482" s="28"/>
      <c r="VJA482" s="28"/>
      <c r="VJB482" s="28"/>
      <c r="VJC482" s="28"/>
      <c r="VJD482" s="28"/>
      <c r="VJE482" s="28"/>
      <c r="VJF482" s="28"/>
      <c r="VJG482" s="28"/>
      <c r="VJH482" s="28"/>
      <c r="VJI482" s="28"/>
      <c r="VJJ482" s="28"/>
      <c r="VJK482" s="28"/>
      <c r="VJL482" s="28"/>
      <c r="VJM482" s="28"/>
      <c r="VJN482" s="28"/>
      <c r="VJO482" s="28"/>
      <c r="VJP482" s="28"/>
      <c r="VJQ482" s="28"/>
      <c r="VJR482" s="28"/>
      <c r="VJS482" s="28"/>
      <c r="VJT482" s="28"/>
      <c r="VJU482" s="28"/>
      <c r="VJV482" s="28"/>
      <c r="VJW482" s="28"/>
      <c r="VJX482" s="28"/>
      <c r="VJY482" s="28"/>
      <c r="VJZ482" s="28"/>
      <c r="VKA482" s="28"/>
      <c r="VKB482" s="28"/>
      <c r="VKC482" s="28"/>
      <c r="VKD482" s="28"/>
      <c r="VKE482" s="28"/>
      <c r="VKF482" s="28"/>
      <c r="VKG482" s="28"/>
      <c r="VKH482" s="28"/>
      <c r="VKI482" s="28"/>
      <c r="VKJ482" s="28"/>
      <c r="VKK482" s="28"/>
      <c r="VKL482" s="28"/>
      <c r="VKM482" s="28"/>
      <c r="VKN482" s="28"/>
      <c r="VKO482" s="28"/>
      <c r="VKP482" s="28"/>
      <c r="VKQ482" s="28"/>
      <c r="VKR482" s="28"/>
      <c r="VKS482" s="28"/>
      <c r="VKT482" s="28"/>
      <c r="VKU482" s="28"/>
      <c r="VKV482" s="28"/>
      <c r="VKW482" s="28"/>
      <c r="VKX482" s="28"/>
      <c r="VKY482" s="28"/>
      <c r="VKZ482" s="28"/>
      <c r="VLA482" s="28"/>
      <c r="VLB482" s="28"/>
      <c r="VLC482" s="28"/>
      <c r="VLD482" s="28"/>
      <c r="VLE482" s="28"/>
      <c r="VLF482" s="28"/>
      <c r="VLG482" s="28"/>
      <c r="VLH482" s="28"/>
      <c r="VLI482" s="28"/>
      <c r="VLJ482" s="28"/>
      <c r="VLK482" s="28"/>
      <c r="VLL482" s="28"/>
      <c r="VLM482" s="28"/>
      <c r="VLN482" s="28"/>
      <c r="VLO482" s="28"/>
      <c r="VLP482" s="28"/>
      <c r="VLQ482" s="28"/>
      <c r="VLR482" s="28"/>
      <c r="VLS482" s="28"/>
      <c r="VLT482" s="28"/>
      <c r="VLU482" s="28"/>
      <c r="VLV482" s="28"/>
      <c r="VLW482" s="28"/>
      <c r="VLX482" s="28"/>
      <c r="VLY482" s="28"/>
      <c r="VLZ482" s="28"/>
      <c r="VMA482" s="28"/>
      <c r="VMB482" s="28"/>
      <c r="VMC482" s="28"/>
      <c r="VMD482" s="28"/>
      <c r="VME482" s="28"/>
      <c r="VMF482" s="28"/>
      <c r="VMG482" s="28"/>
      <c r="VMH482" s="28"/>
      <c r="VMI482" s="28"/>
      <c r="VMJ482" s="28"/>
      <c r="VMK482" s="28"/>
      <c r="VML482" s="28"/>
      <c r="VMM482" s="28"/>
      <c r="VMN482" s="28"/>
      <c r="VMO482" s="28"/>
      <c r="VMP482" s="28"/>
      <c r="VMQ482" s="28"/>
      <c r="VMR482" s="28"/>
      <c r="VMS482" s="28"/>
      <c r="VMT482" s="28"/>
      <c r="VMU482" s="28"/>
      <c r="VMV482" s="28"/>
      <c r="VMW482" s="28"/>
      <c r="VMX482" s="28"/>
      <c r="VMY482" s="28"/>
      <c r="VMZ482" s="28"/>
      <c r="VNA482" s="28"/>
      <c r="VNB482" s="28"/>
      <c r="VNC482" s="28"/>
      <c r="VND482" s="28"/>
      <c r="VNE482" s="28"/>
      <c r="VNF482" s="28"/>
      <c r="VNG482" s="28"/>
      <c r="VNH482" s="28"/>
      <c r="VNI482" s="28"/>
      <c r="VNJ482" s="28"/>
      <c r="VNK482" s="28"/>
      <c r="VNL482" s="28"/>
      <c r="VNM482" s="28"/>
      <c r="VNN482" s="28"/>
      <c r="VNO482" s="28"/>
      <c r="VNP482" s="28"/>
      <c r="VNQ482" s="28"/>
      <c r="VNR482" s="28"/>
      <c r="VNS482" s="28"/>
      <c r="VNT482" s="28"/>
      <c r="VNU482" s="28"/>
      <c r="VNV482" s="28"/>
      <c r="VNW482" s="28"/>
      <c r="VNX482" s="28"/>
      <c r="VNY482" s="28"/>
      <c r="VNZ482" s="28"/>
      <c r="VOA482" s="28"/>
      <c r="VOB482" s="28"/>
      <c r="VOC482" s="28"/>
      <c r="VOD482" s="28"/>
      <c r="VOE482" s="28"/>
      <c r="VOF482" s="28"/>
      <c r="VOG482" s="28"/>
      <c r="VOH482" s="28"/>
      <c r="VOI482" s="28"/>
      <c r="VOJ482" s="28"/>
      <c r="VOK482" s="28"/>
      <c r="VOL482" s="28"/>
      <c r="VOM482" s="28"/>
      <c r="VON482" s="28"/>
      <c r="VOO482" s="28"/>
      <c r="VOP482" s="28"/>
      <c r="VOQ482" s="28"/>
      <c r="VOR482" s="28"/>
      <c r="VOS482" s="28"/>
      <c r="VOT482" s="28"/>
      <c r="VOU482" s="28"/>
      <c r="VOV482" s="28"/>
      <c r="VOW482" s="28"/>
      <c r="VOX482" s="28"/>
      <c r="VOY482" s="28"/>
      <c r="VOZ482" s="28"/>
      <c r="VPA482" s="28"/>
      <c r="VPB482" s="28"/>
      <c r="VPC482" s="28"/>
      <c r="VPD482" s="28"/>
      <c r="VPE482" s="28"/>
      <c r="VPF482" s="28"/>
      <c r="VPG482" s="28"/>
      <c r="VPH482" s="28"/>
      <c r="VPI482" s="28"/>
      <c r="VPJ482" s="28"/>
      <c r="VPK482" s="28"/>
      <c r="VPL482" s="28"/>
      <c r="VPM482" s="28"/>
      <c r="VPN482" s="28"/>
      <c r="VPO482" s="28"/>
      <c r="VPP482" s="28"/>
      <c r="VPQ482" s="28"/>
      <c r="VPR482" s="28"/>
      <c r="VPS482" s="28"/>
      <c r="VPT482" s="28"/>
      <c r="VPU482" s="28"/>
      <c r="VPV482" s="28"/>
      <c r="VPW482" s="28"/>
      <c r="VPX482" s="28"/>
      <c r="VPY482" s="28"/>
      <c r="VPZ482" s="28"/>
      <c r="VQA482" s="28"/>
      <c r="VQB482" s="28"/>
      <c r="VQC482" s="28"/>
      <c r="VQD482" s="28"/>
      <c r="VQE482" s="28"/>
      <c r="VQF482" s="28"/>
      <c r="VQG482" s="28"/>
      <c r="VQH482" s="28"/>
      <c r="VQI482" s="28"/>
      <c r="VQJ482" s="28"/>
      <c r="VQK482" s="28"/>
      <c r="VQL482" s="28"/>
      <c r="VQM482" s="28"/>
      <c r="VQN482" s="28"/>
      <c r="VQO482" s="28"/>
      <c r="VQP482" s="28"/>
      <c r="VQQ482" s="28"/>
      <c r="VQR482" s="28"/>
      <c r="VQS482" s="28"/>
      <c r="VQT482" s="28"/>
      <c r="VQU482" s="28"/>
      <c r="VQV482" s="28"/>
      <c r="VQW482" s="28"/>
      <c r="VQX482" s="28"/>
      <c r="VQY482" s="28"/>
      <c r="VQZ482" s="28"/>
      <c r="VRA482" s="28"/>
      <c r="VRB482" s="28"/>
      <c r="VRC482" s="28"/>
      <c r="VRD482" s="28"/>
      <c r="VRE482" s="28"/>
      <c r="VRF482" s="28"/>
      <c r="VRG482" s="28"/>
      <c r="VRH482" s="28"/>
      <c r="VRI482" s="28"/>
      <c r="VRJ482" s="28"/>
      <c r="VRK482" s="28"/>
      <c r="VRL482" s="28"/>
      <c r="VRM482" s="28"/>
      <c r="VRN482" s="28"/>
      <c r="VRO482" s="28"/>
      <c r="VRP482" s="28"/>
      <c r="VRQ482" s="28"/>
      <c r="VRR482" s="28"/>
      <c r="VRS482" s="28"/>
      <c r="VRT482" s="28"/>
      <c r="VRU482" s="28"/>
      <c r="VRV482" s="28"/>
      <c r="VRW482" s="28"/>
      <c r="VRX482" s="28"/>
      <c r="VRY482" s="28"/>
      <c r="VRZ482" s="28"/>
      <c r="VSA482" s="28"/>
      <c r="VSB482" s="28"/>
      <c r="VSC482" s="28"/>
      <c r="VSD482" s="28"/>
      <c r="VSE482" s="28"/>
      <c r="VSF482" s="28"/>
      <c r="VSG482" s="28"/>
      <c r="VSH482" s="28"/>
      <c r="VSI482" s="28"/>
      <c r="VSJ482" s="28"/>
      <c r="VSK482" s="28"/>
      <c r="VSL482" s="28"/>
      <c r="VSM482" s="28"/>
      <c r="VSN482" s="28"/>
      <c r="VSO482" s="28"/>
      <c r="VSP482" s="28"/>
      <c r="VSQ482" s="28"/>
      <c r="VSR482" s="28"/>
      <c r="VSS482" s="28"/>
      <c r="VST482" s="28"/>
      <c r="VSU482" s="28"/>
      <c r="VSV482" s="28"/>
      <c r="VSW482" s="28"/>
      <c r="VSX482" s="28"/>
      <c r="VSY482" s="28"/>
      <c r="VSZ482" s="28"/>
      <c r="VTA482" s="28"/>
      <c r="VTB482" s="28"/>
      <c r="VTC482" s="28"/>
      <c r="VTD482" s="28"/>
      <c r="VTE482" s="28"/>
      <c r="VTF482" s="28"/>
      <c r="VTG482" s="28"/>
      <c r="VTH482" s="28"/>
      <c r="VTI482" s="28"/>
      <c r="VTJ482" s="28"/>
      <c r="VTK482" s="28"/>
      <c r="VTL482" s="28"/>
      <c r="VTM482" s="28"/>
      <c r="VTN482" s="28"/>
      <c r="VTO482" s="28"/>
      <c r="VTP482" s="28"/>
      <c r="VTQ482" s="28"/>
      <c r="VTR482" s="28"/>
      <c r="VTS482" s="28"/>
      <c r="VTT482" s="28"/>
      <c r="VTU482" s="28"/>
      <c r="VTV482" s="28"/>
      <c r="VTW482" s="28"/>
      <c r="VTX482" s="28"/>
      <c r="VTY482" s="28"/>
      <c r="VTZ482" s="28"/>
      <c r="VUA482" s="28"/>
      <c r="VUB482" s="28"/>
      <c r="VUC482" s="28"/>
      <c r="VUD482" s="28"/>
      <c r="VUE482" s="28"/>
      <c r="VUF482" s="28"/>
      <c r="VUG482" s="28"/>
      <c r="VUH482" s="28"/>
      <c r="VUI482" s="28"/>
      <c r="VUJ482" s="28"/>
      <c r="VUK482" s="28"/>
      <c r="VUL482" s="28"/>
      <c r="VUM482" s="28"/>
      <c r="VUN482" s="28"/>
      <c r="VUO482" s="28"/>
      <c r="VUP482" s="28"/>
      <c r="VUQ482" s="28"/>
      <c r="VUR482" s="28"/>
      <c r="VUS482" s="28"/>
      <c r="VUT482" s="28"/>
      <c r="VUU482" s="28"/>
      <c r="VUV482" s="28"/>
      <c r="VUW482" s="28"/>
      <c r="VUX482" s="28"/>
      <c r="VUY482" s="28"/>
      <c r="VUZ482" s="28"/>
      <c r="VVA482" s="28"/>
      <c r="VVB482" s="28"/>
      <c r="VVC482" s="28"/>
      <c r="VVD482" s="28"/>
      <c r="VVE482" s="28"/>
      <c r="VVF482" s="28"/>
      <c r="VVG482" s="28"/>
      <c r="VVH482" s="28"/>
      <c r="VVI482" s="28"/>
      <c r="VVJ482" s="28"/>
      <c r="VVK482" s="28"/>
      <c r="VVL482" s="28"/>
      <c r="VVM482" s="28"/>
      <c r="VVN482" s="28"/>
      <c r="VVO482" s="28"/>
      <c r="VVP482" s="28"/>
      <c r="VVQ482" s="28"/>
      <c r="VVR482" s="28"/>
      <c r="VVS482" s="28"/>
      <c r="VVT482" s="28"/>
      <c r="VVU482" s="28"/>
      <c r="VVV482" s="28"/>
      <c r="VVW482" s="28"/>
      <c r="VVX482" s="28"/>
      <c r="VVY482" s="28"/>
      <c r="VVZ482" s="28"/>
      <c r="VWA482" s="28"/>
      <c r="VWB482" s="28"/>
      <c r="VWC482" s="28"/>
      <c r="VWD482" s="28"/>
      <c r="VWE482" s="28"/>
      <c r="VWF482" s="28"/>
      <c r="VWG482" s="28"/>
      <c r="VWH482" s="28"/>
      <c r="VWI482" s="28"/>
      <c r="VWJ482" s="28"/>
      <c r="VWK482" s="28"/>
      <c r="VWL482" s="28"/>
      <c r="VWM482" s="28"/>
      <c r="VWN482" s="28"/>
      <c r="VWO482" s="28"/>
      <c r="VWP482" s="28"/>
      <c r="VWQ482" s="28"/>
      <c r="VWR482" s="28"/>
      <c r="VWS482" s="28"/>
      <c r="VWT482" s="28"/>
      <c r="VWU482" s="28"/>
      <c r="VWV482" s="28"/>
      <c r="VWW482" s="28"/>
      <c r="VWX482" s="28"/>
      <c r="VWY482" s="28"/>
      <c r="VWZ482" s="28"/>
      <c r="VXA482" s="28"/>
      <c r="VXB482" s="28"/>
      <c r="VXC482" s="28"/>
      <c r="VXD482" s="28"/>
      <c r="VXE482" s="28"/>
      <c r="VXF482" s="28"/>
      <c r="VXG482" s="28"/>
      <c r="VXH482" s="28"/>
      <c r="VXI482" s="28"/>
      <c r="VXJ482" s="28"/>
      <c r="VXK482" s="28"/>
      <c r="VXL482" s="28"/>
      <c r="VXM482" s="28"/>
      <c r="VXN482" s="28"/>
      <c r="VXO482" s="28"/>
      <c r="VXP482" s="28"/>
      <c r="VXQ482" s="28"/>
      <c r="VXR482" s="28"/>
      <c r="VXS482" s="28"/>
      <c r="VXT482" s="28"/>
      <c r="VXU482" s="28"/>
      <c r="VXV482" s="28"/>
      <c r="VXW482" s="28"/>
      <c r="VXX482" s="28"/>
      <c r="VXY482" s="28"/>
      <c r="VXZ482" s="28"/>
      <c r="VYA482" s="28"/>
      <c r="VYB482" s="28"/>
      <c r="VYC482" s="28"/>
      <c r="VYD482" s="28"/>
      <c r="VYE482" s="28"/>
      <c r="VYF482" s="28"/>
      <c r="VYG482" s="28"/>
      <c r="VYH482" s="28"/>
      <c r="VYI482" s="28"/>
      <c r="VYJ482" s="28"/>
      <c r="VYK482" s="28"/>
      <c r="VYL482" s="28"/>
      <c r="VYM482" s="28"/>
      <c r="VYN482" s="28"/>
      <c r="VYO482" s="28"/>
      <c r="VYP482" s="28"/>
      <c r="VYQ482" s="28"/>
      <c r="VYR482" s="28"/>
      <c r="VYS482" s="28"/>
      <c r="VYT482" s="28"/>
      <c r="VYU482" s="28"/>
      <c r="VYV482" s="28"/>
      <c r="VYW482" s="28"/>
      <c r="VYX482" s="28"/>
      <c r="VYY482" s="28"/>
      <c r="VYZ482" s="28"/>
      <c r="VZA482" s="28"/>
      <c r="VZB482" s="28"/>
      <c r="VZC482" s="28"/>
      <c r="VZD482" s="28"/>
      <c r="VZE482" s="28"/>
      <c r="VZF482" s="28"/>
      <c r="VZG482" s="28"/>
      <c r="VZH482" s="28"/>
      <c r="VZI482" s="28"/>
      <c r="VZJ482" s="28"/>
      <c r="VZK482" s="28"/>
      <c r="VZL482" s="28"/>
      <c r="VZM482" s="28"/>
      <c r="VZN482" s="28"/>
      <c r="VZO482" s="28"/>
      <c r="VZP482" s="28"/>
      <c r="VZQ482" s="28"/>
      <c r="VZR482" s="28"/>
      <c r="VZS482" s="28"/>
      <c r="VZT482" s="28"/>
      <c r="VZU482" s="28"/>
      <c r="VZV482" s="28"/>
      <c r="VZW482" s="28"/>
      <c r="VZX482" s="28"/>
      <c r="VZY482" s="28"/>
      <c r="VZZ482" s="28"/>
      <c r="WAA482" s="28"/>
      <c r="WAB482" s="28"/>
      <c r="WAC482" s="28"/>
      <c r="WAD482" s="28"/>
      <c r="WAE482" s="28"/>
      <c r="WAF482" s="28"/>
      <c r="WAG482" s="28"/>
      <c r="WAH482" s="28"/>
      <c r="WAI482" s="28"/>
      <c r="WAJ482" s="28"/>
      <c r="WAK482" s="28"/>
      <c r="WAL482" s="28"/>
      <c r="WAM482" s="28"/>
      <c r="WAN482" s="28"/>
      <c r="WAO482" s="28"/>
      <c r="WAP482" s="28"/>
      <c r="WAQ482" s="28"/>
      <c r="WAR482" s="28"/>
      <c r="WAS482" s="28"/>
      <c r="WAT482" s="28"/>
      <c r="WAU482" s="28"/>
      <c r="WAV482" s="28"/>
      <c r="WAW482" s="28"/>
      <c r="WAX482" s="28"/>
      <c r="WAY482" s="28"/>
      <c r="WAZ482" s="28"/>
      <c r="WBA482" s="28"/>
      <c r="WBB482" s="28"/>
      <c r="WBC482" s="28"/>
      <c r="WBD482" s="28"/>
      <c r="WBE482" s="28"/>
      <c r="WBF482" s="28"/>
      <c r="WBG482" s="28"/>
      <c r="WBH482" s="28"/>
      <c r="WBI482" s="28"/>
      <c r="WBJ482" s="28"/>
      <c r="WBK482" s="28"/>
      <c r="WBL482" s="28"/>
      <c r="WBM482" s="28"/>
      <c r="WBN482" s="28"/>
      <c r="WBO482" s="28"/>
      <c r="WBP482" s="28"/>
      <c r="WBQ482" s="28"/>
      <c r="WBR482" s="28"/>
      <c r="WBS482" s="28"/>
      <c r="WBT482" s="28"/>
      <c r="WBU482" s="28"/>
      <c r="WBV482" s="28"/>
      <c r="WBW482" s="28"/>
      <c r="WBX482" s="28"/>
      <c r="WBY482" s="28"/>
      <c r="WBZ482" s="28"/>
      <c r="WCA482" s="28"/>
      <c r="WCB482" s="28"/>
      <c r="WCC482" s="28"/>
      <c r="WCD482" s="28"/>
      <c r="WCE482" s="28"/>
      <c r="WCF482" s="28"/>
      <c r="WCG482" s="28"/>
      <c r="WCH482" s="28"/>
      <c r="WCI482" s="28"/>
      <c r="WCJ482" s="28"/>
      <c r="WCK482" s="28"/>
      <c r="WCL482" s="28"/>
      <c r="WCM482" s="28"/>
      <c r="WCN482" s="28"/>
      <c r="WCO482" s="28"/>
      <c r="WCP482" s="28"/>
      <c r="WCQ482" s="28"/>
      <c r="WCR482" s="28"/>
      <c r="WCS482" s="28"/>
      <c r="WCT482" s="28"/>
      <c r="WCU482" s="28"/>
      <c r="WCV482" s="28"/>
      <c r="WCW482" s="28"/>
      <c r="WCX482" s="28"/>
      <c r="WCY482" s="28"/>
      <c r="WCZ482" s="28"/>
      <c r="WDA482" s="28"/>
      <c r="WDB482" s="28"/>
      <c r="WDC482" s="28"/>
      <c r="WDD482" s="28"/>
      <c r="WDE482" s="28"/>
      <c r="WDF482" s="28"/>
      <c r="WDG482" s="28"/>
      <c r="WDH482" s="28"/>
      <c r="WDI482" s="28"/>
      <c r="WDJ482" s="28"/>
      <c r="WDK482" s="28"/>
      <c r="WDL482" s="28"/>
      <c r="WDM482" s="28"/>
      <c r="WDN482" s="28"/>
      <c r="WDO482" s="28"/>
      <c r="WDP482" s="28"/>
      <c r="WDQ482" s="28"/>
      <c r="WDR482" s="28"/>
      <c r="WDS482" s="28"/>
      <c r="WDT482" s="28"/>
      <c r="WDU482" s="28"/>
      <c r="WDV482" s="28"/>
      <c r="WDW482" s="28"/>
      <c r="WDX482" s="28"/>
      <c r="WDY482" s="28"/>
      <c r="WDZ482" s="28"/>
      <c r="WEA482" s="28"/>
      <c r="WEB482" s="28"/>
      <c r="WEC482" s="28"/>
      <c r="WED482" s="28"/>
      <c r="WEE482" s="28"/>
      <c r="WEF482" s="28"/>
      <c r="WEG482" s="28"/>
      <c r="WEH482" s="28"/>
      <c r="WEI482" s="28"/>
      <c r="WEJ482" s="28"/>
      <c r="WEK482" s="28"/>
      <c r="WEL482" s="28"/>
      <c r="WEM482" s="28"/>
      <c r="WEN482" s="28"/>
      <c r="WEO482" s="28"/>
      <c r="WEP482" s="28"/>
      <c r="WEQ482" s="28"/>
      <c r="WER482" s="28"/>
      <c r="WES482" s="28"/>
      <c r="WET482" s="28"/>
      <c r="WEU482" s="28"/>
      <c r="WEV482" s="28"/>
      <c r="WEW482" s="28"/>
      <c r="WEX482" s="28"/>
      <c r="WEY482" s="28"/>
      <c r="WEZ482" s="28"/>
      <c r="WFA482" s="28"/>
      <c r="WFB482" s="28"/>
      <c r="WFC482" s="28"/>
      <c r="WFD482" s="28"/>
      <c r="WFE482" s="28"/>
      <c r="WFF482" s="28"/>
      <c r="WFG482" s="28"/>
      <c r="WFH482" s="28"/>
      <c r="WFI482" s="28"/>
      <c r="WFJ482" s="28"/>
      <c r="WFK482" s="28"/>
      <c r="WFL482" s="28"/>
      <c r="WFM482" s="28"/>
      <c r="WFN482" s="28"/>
      <c r="WFO482" s="28"/>
      <c r="WFP482" s="28"/>
      <c r="WFQ482" s="28"/>
      <c r="WFR482" s="28"/>
      <c r="WFS482" s="28"/>
      <c r="WFT482" s="28"/>
      <c r="WFU482" s="28"/>
      <c r="WFV482" s="28"/>
      <c r="WFW482" s="28"/>
      <c r="WFX482" s="28"/>
      <c r="WFY482" s="28"/>
      <c r="WFZ482" s="28"/>
      <c r="WGA482" s="28"/>
      <c r="WGB482" s="28"/>
      <c r="WGC482" s="28"/>
      <c r="WGD482" s="28"/>
      <c r="WGE482" s="28"/>
      <c r="WGF482" s="28"/>
      <c r="WGG482" s="28"/>
      <c r="WGH482" s="28"/>
      <c r="WGI482" s="28"/>
      <c r="WGJ482" s="28"/>
      <c r="WGK482" s="28"/>
      <c r="WGL482" s="28"/>
      <c r="WGM482" s="28"/>
      <c r="WGN482" s="28"/>
      <c r="WGO482" s="28"/>
      <c r="WGP482" s="28"/>
      <c r="WGQ482" s="28"/>
      <c r="WGR482" s="28"/>
      <c r="WGS482" s="28"/>
      <c r="WGT482" s="28"/>
      <c r="WGU482" s="28"/>
      <c r="WGV482" s="28"/>
      <c r="WGW482" s="28"/>
      <c r="WGX482" s="28"/>
      <c r="WGY482" s="28"/>
      <c r="WGZ482" s="28"/>
      <c r="WHA482" s="28"/>
      <c r="WHB482" s="28"/>
      <c r="WHC482" s="28"/>
      <c r="WHD482" s="28"/>
      <c r="WHE482" s="28"/>
      <c r="WHF482" s="28"/>
      <c r="WHG482" s="28"/>
      <c r="WHH482" s="28"/>
      <c r="WHI482" s="28"/>
      <c r="WHJ482" s="28"/>
      <c r="WHK482" s="28"/>
      <c r="WHL482" s="28"/>
      <c r="WHM482" s="28"/>
      <c r="WHN482" s="28"/>
      <c r="WHO482" s="28"/>
      <c r="WHP482" s="28"/>
      <c r="WHQ482" s="28"/>
      <c r="WHR482" s="28"/>
      <c r="WHS482" s="28"/>
      <c r="WHT482" s="28"/>
      <c r="WHU482" s="28"/>
      <c r="WHV482" s="28"/>
      <c r="WHW482" s="28"/>
      <c r="WHX482" s="28"/>
      <c r="WHY482" s="28"/>
      <c r="WHZ482" s="28"/>
      <c r="WIA482" s="28"/>
      <c r="WIB482" s="28"/>
      <c r="WIC482" s="28"/>
      <c r="WID482" s="28"/>
      <c r="WIE482" s="28"/>
      <c r="WIF482" s="28"/>
      <c r="WIG482" s="28"/>
      <c r="WIH482" s="28"/>
      <c r="WII482" s="28"/>
      <c r="WIJ482" s="28"/>
      <c r="WIK482" s="28"/>
      <c r="WIL482" s="28"/>
      <c r="WIM482" s="28"/>
      <c r="WIN482" s="28"/>
      <c r="WIO482" s="28"/>
      <c r="WIP482" s="28"/>
      <c r="WIQ482" s="28"/>
      <c r="WIR482" s="28"/>
      <c r="WIS482" s="28"/>
      <c r="WIT482" s="28"/>
      <c r="WIU482" s="28"/>
      <c r="WIV482" s="28"/>
      <c r="WIW482" s="28"/>
      <c r="WIX482" s="28"/>
      <c r="WIY482" s="28"/>
      <c r="WIZ482" s="28"/>
      <c r="WJA482" s="28"/>
      <c r="WJB482" s="28"/>
      <c r="WJC482" s="28"/>
      <c r="WJD482" s="28"/>
      <c r="WJE482" s="28"/>
      <c r="WJF482" s="28"/>
      <c r="WJG482" s="28"/>
      <c r="WJH482" s="28"/>
      <c r="WJI482" s="28"/>
      <c r="WJJ482" s="28"/>
      <c r="WJK482" s="28"/>
      <c r="WJL482" s="28"/>
      <c r="WJM482" s="28"/>
      <c r="WJN482" s="28"/>
      <c r="WJO482" s="28"/>
      <c r="WJP482" s="28"/>
      <c r="WJQ482" s="28"/>
      <c r="WJR482" s="28"/>
      <c r="WJS482" s="28"/>
      <c r="WJT482" s="28"/>
      <c r="WJU482" s="28"/>
      <c r="WJV482" s="28"/>
      <c r="WJW482" s="28"/>
      <c r="WJX482" s="28"/>
      <c r="WJY482" s="28"/>
      <c r="WJZ482" s="28"/>
      <c r="WKA482" s="28"/>
      <c r="WKB482" s="28"/>
      <c r="WKC482" s="28"/>
      <c r="WKD482" s="28"/>
      <c r="WKE482" s="28"/>
      <c r="WKF482" s="28"/>
      <c r="WKG482" s="28"/>
      <c r="WKH482" s="28"/>
      <c r="WKI482" s="28"/>
      <c r="WKJ482" s="28"/>
      <c r="WKK482" s="28"/>
      <c r="WKL482" s="28"/>
      <c r="WKM482" s="28"/>
      <c r="WKN482" s="28"/>
      <c r="WKO482" s="28"/>
      <c r="WKP482" s="28"/>
      <c r="WKQ482" s="28"/>
      <c r="WKR482" s="28"/>
      <c r="WKS482" s="28"/>
      <c r="WKT482" s="28"/>
      <c r="WKU482" s="28"/>
      <c r="WKV482" s="28"/>
      <c r="WKW482" s="28"/>
      <c r="WKX482" s="28"/>
      <c r="WKY482" s="28"/>
      <c r="WKZ482" s="28"/>
      <c r="WLA482" s="28"/>
      <c r="WLB482" s="28"/>
      <c r="WLC482" s="28"/>
      <c r="WLD482" s="28"/>
      <c r="WLE482" s="28"/>
      <c r="WLF482" s="28"/>
      <c r="WLG482" s="28"/>
      <c r="WLH482" s="28"/>
      <c r="WLI482" s="28"/>
      <c r="WLJ482" s="28"/>
      <c r="WLK482" s="28"/>
      <c r="WLL482" s="28"/>
      <c r="WLM482" s="28"/>
      <c r="WLN482" s="28"/>
      <c r="WLO482" s="28"/>
      <c r="WLP482" s="28"/>
      <c r="WLQ482" s="28"/>
      <c r="WLR482" s="28"/>
      <c r="WLS482" s="28"/>
      <c r="WLT482" s="28"/>
      <c r="WLU482" s="28"/>
      <c r="WLV482" s="28"/>
      <c r="WLW482" s="28"/>
      <c r="WLX482" s="28"/>
      <c r="WLY482" s="28"/>
      <c r="WLZ482" s="28"/>
      <c r="WMA482" s="28"/>
      <c r="WMB482" s="28"/>
      <c r="WMC482" s="28"/>
      <c r="WMD482" s="28"/>
      <c r="WME482" s="28"/>
      <c r="WMF482" s="28"/>
      <c r="WMG482" s="28"/>
      <c r="WMH482" s="28"/>
      <c r="WMI482" s="28"/>
      <c r="WMJ482" s="28"/>
      <c r="WMK482" s="28"/>
      <c r="WML482" s="28"/>
      <c r="WMM482" s="28"/>
      <c r="WMN482" s="28"/>
      <c r="WMO482" s="28"/>
      <c r="WMP482" s="28"/>
      <c r="WMQ482" s="28"/>
      <c r="WMR482" s="28"/>
      <c r="WMS482" s="28"/>
      <c r="WMT482" s="28"/>
      <c r="WMU482" s="28"/>
      <c r="WMV482" s="28"/>
      <c r="WMW482" s="28"/>
      <c r="WMX482" s="28"/>
      <c r="WMY482" s="28"/>
      <c r="WMZ482" s="28"/>
      <c r="WNA482" s="28"/>
      <c r="WNB482" s="28"/>
      <c r="WNC482" s="28"/>
      <c r="WND482" s="28"/>
      <c r="WNE482" s="28"/>
      <c r="WNF482" s="28"/>
      <c r="WNG482" s="28"/>
      <c r="WNH482" s="28"/>
      <c r="WNI482" s="28"/>
      <c r="WNJ482" s="28"/>
      <c r="WNK482" s="28"/>
      <c r="WNL482" s="28"/>
      <c r="WNM482" s="28"/>
      <c r="WNN482" s="28"/>
      <c r="WNO482" s="28"/>
      <c r="WNP482" s="28"/>
      <c r="WNQ482" s="28"/>
      <c r="WNR482" s="28"/>
      <c r="WNS482" s="28"/>
      <c r="WNT482" s="28"/>
      <c r="WNU482" s="28"/>
      <c r="WNV482" s="28"/>
      <c r="WNW482" s="28"/>
      <c r="WNX482" s="28"/>
      <c r="WNY482" s="28"/>
      <c r="WNZ482" s="28"/>
      <c r="WOA482" s="28"/>
      <c r="WOB482" s="28"/>
      <c r="WOC482" s="28"/>
      <c r="WOD482" s="28"/>
      <c r="WOE482" s="28"/>
      <c r="WOF482" s="28"/>
      <c r="WOG482" s="28"/>
      <c r="WOH482" s="28"/>
      <c r="WOI482" s="28"/>
      <c r="WOJ482" s="28"/>
      <c r="WOK482" s="28"/>
      <c r="WOL482" s="28"/>
      <c r="WOM482" s="28"/>
      <c r="WON482" s="28"/>
      <c r="WOO482" s="28"/>
      <c r="WOP482" s="28"/>
      <c r="WOQ482" s="28"/>
      <c r="WOR482" s="28"/>
      <c r="WOS482" s="28"/>
      <c r="WOT482" s="28"/>
      <c r="WOU482" s="28"/>
      <c r="WOV482" s="28"/>
      <c r="WOW482" s="28"/>
      <c r="WOX482" s="28"/>
      <c r="WOY482" s="28"/>
      <c r="WOZ482" s="28"/>
      <c r="WPA482" s="28"/>
      <c r="WPB482" s="28"/>
      <c r="WPC482" s="28"/>
      <c r="WPD482" s="28"/>
      <c r="WPE482" s="28"/>
      <c r="WPF482" s="28"/>
      <c r="WPG482" s="28"/>
      <c r="WPH482" s="28"/>
      <c r="WPI482" s="28"/>
      <c r="WPJ482" s="28"/>
      <c r="WPK482" s="28"/>
      <c r="WPL482" s="28"/>
      <c r="WPM482" s="28"/>
      <c r="WPN482" s="28"/>
      <c r="WPO482" s="28"/>
      <c r="WPP482" s="28"/>
      <c r="WPQ482" s="28"/>
      <c r="WPR482" s="28"/>
      <c r="WPS482" s="28"/>
      <c r="WPT482" s="28"/>
      <c r="WPU482" s="28"/>
      <c r="WPV482" s="28"/>
      <c r="WPW482" s="28"/>
      <c r="WPX482" s="28"/>
      <c r="WPY482" s="28"/>
      <c r="WPZ482" s="28"/>
      <c r="WQA482" s="28"/>
      <c r="WQB482" s="28"/>
      <c r="WQC482" s="28"/>
      <c r="WQD482" s="28"/>
      <c r="WQE482" s="28"/>
      <c r="WQF482" s="28"/>
      <c r="WQG482" s="28"/>
      <c r="WQH482" s="28"/>
      <c r="WQI482" s="28"/>
      <c r="WQJ482" s="28"/>
      <c r="WQK482" s="28"/>
      <c r="WQL482" s="28"/>
      <c r="WQM482" s="28"/>
      <c r="WQN482" s="28"/>
      <c r="WQO482" s="28"/>
      <c r="WQP482" s="28"/>
      <c r="WQQ482" s="28"/>
      <c r="WQR482" s="28"/>
      <c r="WQS482" s="28"/>
      <c r="WQT482" s="28"/>
      <c r="WQU482" s="28"/>
      <c r="WQV482" s="28"/>
      <c r="WQW482" s="28"/>
      <c r="WQX482" s="28"/>
      <c r="WQY482" s="28"/>
      <c r="WQZ482" s="28"/>
      <c r="WRA482" s="28"/>
      <c r="WRB482" s="28"/>
      <c r="WRC482" s="28"/>
      <c r="WRD482" s="28"/>
      <c r="WRE482" s="28"/>
      <c r="WRF482" s="28"/>
      <c r="WRG482" s="28"/>
      <c r="WRH482" s="28"/>
      <c r="WRI482" s="28"/>
      <c r="WRJ482" s="28"/>
      <c r="WRK482" s="28"/>
      <c r="WRL482" s="28"/>
      <c r="WRM482" s="28"/>
      <c r="WRN482" s="28"/>
      <c r="WRO482" s="28"/>
      <c r="WRP482" s="28"/>
      <c r="WRQ482" s="28"/>
      <c r="WRR482" s="28"/>
      <c r="WRS482" s="28"/>
      <c r="WRT482" s="28"/>
      <c r="WRU482" s="28"/>
      <c r="WRV482" s="28"/>
      <c r="WRW482" s="28"/>
      <c r="WRX482" s="28"/>
      <c r="WRY482" s="28"/>
      <c r="WRZ482" s="28"/>
      <c r="WSA482" s="28"/>
      <c r="WSB482" s="28"/>
      <c r="WSC482" s="28"/>
      <c r="WSD482" s="28"/>
      <c r="WSE482" s="28"/>
      <c r="WSF482" s="28"/>
      <c r="WSG482" s="28"/>
      <c r="WSH482" s="28"/>
      <c r="WSI482" s="28"/>
      <c r="WSJ482" s="28"/>
      <c r="WSK482" s="28"/>
      <c r="WSL482" s="28"/>
      <c r="WSM482" s="28"/>
      <c r="WSN482" s="28"/>
      <c r="WSO482" s="28"/>
      <c r="WSP482" s="28"/>
      <c r="WSQ482" s="28"/>
      <c r="WSR482" s="28"/>
      <c r="WSS482" s="28"/>
      <c r="WST482" s="28"/>
      <c r="WSU482" s="28"/>
      <c r="WSV482" s="28"/>
      <c r="WSW482" s="28"/>
      <c r="WSX482" s="28"/>
      <c r="WSY482" s="28"/>
      <c r="WSZ482" s="28"/>
      <c r="WTA482" s="28"/>
      <c r="WTB482" s="28"/>
      <c r="WTC482" s="28"/>
      <c r="WTD482" s="28"/>
      <c r="WTE482" s="28"/>
      <c r="WTF482" s="28"/>
      <c r="WTG482" s="28"/>
      <c r="WTH482" s="28"/>
      <c r="WTI482" s="28"/>
      <c r="WTJ482" s="28"/>
      <c r="WTK482" s="28"/>
      <c r="WTL482" s="28"/>
      <c r="WTM482" s="28"/>
      <c r="WTN482" s="28"/>
      <c r="WTO482" s="28"/>
      <c r="WTP482" s="28"/>
      <c r="WTQ482" s="28"/>
      <c r="WTR482" s="28"/>
      <c r="WTS482" s="28"/>
      <c r="WTT482" s="28"/>
      <c r="WTU482" s="28"/>
      <c r="WTV482" s="28"/>
      <c r="WTW482" s="28"/>
      <c r="WTX482" s="28"/>
      <c r="WTY482" s="28"/>
      <c r="WTZ482" s="28"/>
      <c r="WUA482" s="28"/>
      <c r="WUB482" s="28"/>
      <c r="WUC482" s="28"/>
      <c r="WUD482" s="28"/>
      <c r="WUE482" s="28"/>
      <c r="WUF482" s="28"/>
      <c r="WUG482" s="28"/>
      <c r="WUH482" s="28"/>
      <c r="WUI482" s="28"/>
      <c r="WUJ482" s="28"/>
      <c r="WUK482" s="28"/>
      <c r="WUL482" s="28"/>
      <c r="WUM482" s="28"/>
      <c r="WUN482" s="28"/>
      <c r="WUO482" s="28"/>
      <c r="WUP482" s="28"/>
      <c r="WUQ482" s="28"/>
      <c r="WUR482" s="28"/>
      <c r="WUS482" s="28"/>
      <c r="WUT482" s="28"/>
      <c r="WUU482" s="28"/>
      <c r="WUV482" s="28"/>
      <c r="WUW482" s="28"/>
      <c r="WUX482" s="28"/>
      <c r="WUY482" s="28"/>
      <c r="WUZ482" s="28"/>
      <c r="WVA482" s="28"/>
      <c r="WVB482" s="28"/>
      <c r="WVC482" s="28"/>
      <c r="WVD482" s="28"/>
      <c r="WVE482" s="28"/>
      <c r="WVF482" s="28"/>
      <c r="WVG482" s="28"/>
      <c r="WVH482" s="28"/>
      <c r="WVI482" s="28"/>
      <c r="WVJ482" s="28"/>
      <c r="WVK482" s="28"/>
      <c r="WVL482" s="28"/>
      <c r="WVM482" s="28"/>
      <c r="WVN482" s="28"/>
      <c r="WVO482" s="28"/>
      <c r="WVP482" s="28"/>
      <c r="WVQ482" s="28"/>
      <c r="WVR482" s="28"/>
      <c r="WVS482" s="28"/>
      <c r="WVT482" s="28"/>
      <c r="WVU482" s="28"/>
      <c r="WVV482" s="28"/>
      <c r="WVW482" s="28"/>
      <c r="WVX482" s="28"/>
      <c r="WVY482" s="28"/>
      <c r="WVZ482" s="28"/>
      <c r="WWA482" s="28"/>
      <c r="WWB482" s="28"/>
      <c r="WWC482" s="28"/>
      <c r="WWD482" s="28"/>
      <c r="WWE482" s="28"/>
      <c r="WWF482" s="28"/>
      <c r="WWG482" s="28"/>
      <c r="WWH482" s="28"/>
      <c r="WWI482" s="28"/>
      <c r="WWJ482" s="28"/>
      <c r="WWK482" s="28"/>
      <c r="WWL482" s="28"/>
      <c r="WWM482" s="28"/>
      <c r="WWN482" s="28"/>
      <c r="WWO482" s="28"/>
      <c r="WWP482" s="28"/>
      <c r="WWQ482" s="28"/>
      <c r="WWR482" s="28"/>
      <c r="WWS482" s="28"/>
      <c r="WWT482" s="28"/>
      <c r="WWU482" s="28"/>
      <c r="WWV482" s="28"/>
      <c r="WWW482" s="28"/>
      <c r="WWX482" s="28"/>
      <c r="WWY482" s="28"/>
      <c r="WWZ482" s="28"/>
      <c r="WXA482" s="28"/>
      <c r="WXB482" s="28"/>
      <c r="WXC482" s="28"/>
      <c r="WXD482" s="28"/>
      <c r="WXE482" s="28"/>
      <c r="WXF482" s="28"/>
      <c r="WXG482" s="28"/>
      <c r="WXH482" s="28"/>
      <c r="WXI482" s="28"/>
      <c r="WXJ482" s="28"/>
      <c r="WXK482" s="28"/>
      <c r="WXL482" s="28"/>
      <c r="WXM482" s="28"/>
      <c r="WXN482" s="28"/>
      <c r="WXO482" s="28"/>
      <c r="WXP482" s="28"/>
      <c r="WXQ482" s="28"/>
      <c r="WXR482" s="28"/>
      <c r="WXS482" s="28"/>
      <c r="WXT482" s="28"/>
      <c r="WXU482" s="28"/>
      <c r="WXV482" s="28"/>
      <c r="WXW482" s="28"/>
      <c r="WXX482" s="28"/>
      <c r="WXY482" s="28"/>
      <c r="WXZ482" s="28"/>
      <c r="WYA482" s="28"/>
      <c r="WYB482" s="28"/>
      <c r="WYC482" s="28"/>
      <c r="WYD482" s="28"/>
      <c r="WYE482" s="28"/>
      <c r="WYF482" s="28"/>
      <c r="WYG482" s="28"/>
      <c r="WYH482" s="28"/>
      <c r="WYI482" s="28"/>
      <c r="WYJ482" s="28"/>
      <c r="WYK482" s="28"/>
      <c r="WYL482" s="28"/>
      <c r="WYM482" s="28"/>
      <c r="WYN482" s="28"/>
      <c r="WYO482" s="28"/>
      <c r="WYP482" s="28"/>
      <c r="WYQ482" s="28"/>
      <c r="WYR482" s="28"/>
      <c r="WYS482" s="28"/>
      <c r="WYT482" s="28"/>
      <c r="WYU482" s="28"/>
      <c r="WYV482" s="28"/>
      <c r="WYW482" s="28"/>
      <c r="WYX482" s="28"/>
      <c r="WYY482" s="28"/>
      <c r="WYZ482" s="28"/>
      <c r="WZA482" s="28"/>
      <c r="WZB482" s="28"/>
      <c r="WZC482" s="28"/>
      <c r="WZD482" s="28"/>
      <c r="WZE482" s="28"/>
      <c r="WZF482" s="28"/>
      <c r="WZG482" s="28"/>
      <c r="WZH482" s="28"/>
      <c r="WZI482" s="28"/>
      <c r="WZJ482" s="28"/>
      <c r="WZK482" s="28"/>
      <c r="WZL482" s="28"/>
      <c r="WZM482" s="28"/>
      <c r="WZN482" s="28"/>
      <c r="WZO482" s="28"/>
      <c r="WZP482" s="28"/>
      <c r="WZQ482" s="28"/>
      <c r="WZR482" s="28"/>
      <c r="WZS482" s="28"/>
      <c r="WZT482" s="28"/>
      <c r="WZU482" s="28"/>
      <c r="WZV482" s="28"/>
      <c r="WZW482" s="28"/>
      <c r="WZX482" s="28"/>
      <c r="WZY482" s="28"/>
      <c r="WZZ482" s="28"/>
      <c r="XAA482" s="28"/>
      <c r="XAB482" s="28"/>
      <c r="XAC482" s="28"/>
      <c r="XAD482" s="28"/>
      <c r="XAE482" s="28"/>
      <c r="XAF482" s="28"/>
      <c r="XAG482" s="28"/>
      <c r="XAH482" s="28"/>
      <c r="XAI482" s="28"/>
      <c r="XAJ482" s="28"/>
      <c r="XAK482" s="28"/>
      <c r="XAL482" s="28"/>
      <c r="XAM482" s="28"/>
      <c r="XAN482" s="28"/>
      <c r="XAO482" s="28"/>
      <c r="XAP482" s="28"/>
      <c r="XAQ482" s="28"/>
      <c r="XAR482" s="28"/>
      <c r="XAS482" s="28"/>
      <c r="XAT482" s="28"/>
      <c r="XAU482" s="28"/>
      <c r="XAV482" s="28"/>
      <c r="XAW482" s="28"/>
      <c r="XAX482" s="28"/>
      <c r="XAY482" s="28"/>
      <c r="XAZ482" s="28"/>
      <c r="XBA482" s="28"/>
      <c r="XBB482" s="28"/>
      <c r="XBC482" s="28"/>
      <c r="XBD482" s="28"/>
      <c r="XBE482" s="28"/>
      <c r="XBF482" s="28"/>
      <c r="XBG482" s="28"/>
      <c r="XBH482" s="28"/>
      <c r="XBI482" s="28"/>
      <c r="XBJ482" s="28"/>
      <c r="XBK482" s="28"/>
      <c r="XBL482" s="28"/>
      <c r="XBM482" s="28"/>
      <c r="XBN482" s="28"/>
      <c r="XBO482" s="28"/>
      <c r="XBP482" s="28"/>
      <c r="XBQ482" s="28"/>
      <c r="XBR482" s="28"/>
      <c r="XBS482" s="28"/>
      <c r="XBT482" s="28"/>
      <c r="XBU482" s="28"/>
      <c r="XBV482" s="28"/>
      <c r="XBW482" s="28"/>
      <c r="XBX482" s="28"/>
      <c r="XBY482" s="28"/>
      <c r="XBZ482" s="28"/>
      <c r="XCA482" s="28"/>
      <c r="XCB482" s="28"/>
      <c r="XCC482" s="28"/>
      <c r="XCD482" s="28"/>
      <c r="XCE482" s="28"/>
      <c r="XCF482" s="28"/>
      <c r="XCG482" s="28"/>
      <c r="XCH482" s="28"/>
      <c r="XCI482" s="28"/>
      <c r="XCJ482" s="28"/>
      <c r="XCK482" s="28"/>
      <c r="XCL482" s="28"/>
      <c r="XCM482" s="28"/>
      <c r="XCN482" s="28"/>
      <c r="XCO482" s="28"/>
      <c r="XCP482" s="28"/>
      <c r="XCQ482" s="28"/>
      <c r="XCR482" s="28"/>
      <c r="XCS482" s="28"/>
      <c r="XCT482" s="28"/>
      <c r="XCU482" s="28"/>
      <c r="XCV482" s="28"/>
      <c r="XCW482" s="28"/>
      <c r="XCX482" s="28"/>
      <c r="XCY482" s="28"/>
      <c r="XCZ482" s="28"/>
      <c r="XDA482" s="28"/>
      <c r="XDB482" s="28"/>
      <c r="XDC482" s="28"/>
      <c r="XDD482" s="28"/>
      <c r="XDE482" s="28"/>
      <c r="XDF482" s="28"/>
      <c r="XDG482" s="28"/>
      <c r="XDH482" s="28"/>
      <c r="XDI482" s="28"/>
      <c r="XDJ482" s="28"/>
      <c r="XDK482" s="28"/>
      <c r="XDL482" s="28"/>
      <c r="XDM482" s="28"/>
      <c r="XDN482" s="28"/>
      <c r="XDO482" s="28"/>
      <c r="XDP482" s="28"/>
      <c r="XDQ482" s="28"/>
      <c r="XDR482" s="28"/>
      <c r="XDS482" s="28"/>
      <c r="XDT482" s="28"/>
      <c r="XDU482" s="28"/>
      <c r="XDV482" s="28"/>
      <c r="XDW482" s="28"/>
      <c r="XDX482" s="28"/>
      <c r="XDY482" s="28"/>
      <c r="XDZ482" s="28"/>
      <c r="XEA482" s="28"/>
      <c r="XEB482" s="28"/>
      <c r="XEC482" s="28"/>
      <c r="XED482" s="28"/>
      <c r="XEE482" s="28"/>
      <c r="XEF482" s="28"/>
      <c r="XEG482" s="28"/>
      <c r="XEH482" s="28"/>
      <c r="XEI482" s="28"/>
      <c r="XEJ482" s="28"/>
      <c r="XEK482" s="28"/>
      <c r="XEL482" s="28"/>
      <c r="XEM482" s="28"/>
      <c r="XEN482" s="28"/>
      <c r="XEO482" s="28"/>
      <c r="XEP482" s="28"/>
      <c r="XEQ482" s="28"/>
      <c r="XER482" s="28"/>
      <c r="XES482" s="28"/>
      <c r="XET482" s="28" t="str">
        <f t="shared" si="8"/>
        <v/>
      </c>
    </row>
    <row r="483" spans="1:16374" x14ac:dyDescent="0.25">
      <c r="A483" s="59"/>
      <c r="B483" s="65"/>
      <c r="C483" s="65"/>
      <c r="D483" s="65"/>
      <c r="E483" s="57"/>
      <c r="F483" s="59"/>
      <c r="G483" s="59"/>
      <c r="H483" s="59"/>
      <c r="I483" s="59"/>
      <c r="J483" s="59"/>
      <c r="K483" s="59"/>
      <c r="L483" s="59"/>
      <c r="M483" s="59"/>
      <c r="N483" s="59"/>
      <c r="O483" s="59"/>
      <c r="P483" s="59"/>
      <c r="Q483" s="59"/>
      <c r="R483" s="59"/>
      <c r="S483" s="59"/>
      <c r="T483" s="59"/>
      <c r="U483" s="59"/>
      <c r="V483" s="59"/>
      <c r="W483" s="59"/>
      <c r="X483" s="65"/>
      <c r="Y483" s="65"/>
      <c r="Z483" s="65"/>
      <c r="AA483" s="65"/>
      <c r="AB483" s="65"/>
      <c r="AC483" s="65"/>
      <c r="AD483" s="59"/>
      <c r="AE483" s="58"/>
      <c r="AF483" s="58"/>
      <c r="AG483" s="58"/>
      <c r="AH483" s="58"/>
      <c r="AI483" s="59"/>
      <c r="AJ483" s="65"/>
      <c r="AK483" s="59"/>
      <c r="AL483" s="59"/>
      <c r="AM483" s="59"/>
      <c r="AN483" s="59"/>
      <c r="AO483" s="59"/>
      <c r="AP483" s="59"/>
      <c r="AQ483" s="59"/>
      <c r="AR483" s="66"/>
      <c r="AS483" s="63"/>
      <c r="AT483" s="64"/>
      <c r="AU483" s="63"/>
      <c r="AV483" s="59"/>
      <c r="AW483" s="59"/>
      <c r="AX483" s="59"/>
      <c r="AY483" s="59"/>
      <c r="AZ483" s="59"/>
      <c r="BA483" s="59"/>
      <c r="BB483" s="59"/>
      <c r="BC483" s="59"/>
      <c r="BD483" s="59"/>
      <c r="BE483" s="59"/>
      <c r="BF483" s="65"/>
      <c r="BG483" s="59"/>
      <c r="BH483" s="59"/>
      <c r="BI483" s="59"/>
      <c r="BJ483" s="59"/>
      <c r="BK483" s="26"/>
      <c r="BL483" s="27"/>
      <c r="BM483" s="59"/>
      <c r="BN483" s="59"/>
      <c r="BO483" s="59"/>
      <c r="BP483" s="59"/>
      <c r="BQ483" s="59"/>
      <c r="BR483" s="59"/>
      <c r="BS483" s="59"/>
      <c r="BT483" s="67"/>
      <c r="BU483" s="67"/>
      <c r="BV483" s="59"/>
      <c r="BW483" s="59"/>
      <c r="BX483" s="59"/>
      <c r="BY483" s="59"/>
      <c r="BZ483" s="59"/>
      <c r="CA483" s="59"/>
      <c r="CB483" s="65"/>
      <c r="CC483" s="59"/>
      <c r="CD483" s="28"/>
      <c r="CE483" s="28"/>
      <c r="CF483" s="28"/>
      <c r="CG483" s="28"/>
      <c r="CH483" s="28"/>
      <c r="CI483" s="28"/>
      <c r="CJ483" s="28"/>
      <c r="CK483" s="28"/>
      <c r="CL483" s="28"/>
      <c r="CM483" s="28"/>
      <c r="CN483" s="28"/>
      <c r="CO483" s="28"/>
      <c r="CP483" s="28"/>
      <c r="CQ483" s="28"/>
      <c r="CR483" s="28"/>
      <c r="CS483" s="28"/>
      <c r="CT483" s="28"/>
      <c r="CU483" s="28"/>
      <c r="CV483" s="28"/>
      <c r="CW483" s="28"/>
      <c r="CX483" s="28"/>
      <c r="CY483" s="28"/>
      <c r="CZ483" s="28"/>
      <c r="DA483" s="28"/>
      <c r="DB483" s="28"/>
      <c r="DC483" s="28"/>
      <c r="DD483" s="28"/>
      <c r="DE483" s="28"/>
      <c r="DF483" s="28"/>
      <c r="DG483" s="28"/>
      <c r="DH483" s="28"/>
      <c r="DI483" s="28"/>
      <c r="DJ483" s="28"/>
      <c r="DK483" s="28"/>
      <c r="DL483" s="28"/>
      <c r="DM483" s="28"/>
      <c r="DN483" s="28"/>
      <c r="DO483" s="28"/>
      <c r="DP483" s="28"/>
      <c r="DQ483" s="28"/>
      <c r="DR483" s="28"/>
      <c r="DS483" s="28"/>
      <c r="DT483" s="28"/>
      <c r="DU483" s="28"/>
      <c r="DV483" s="28"/>
      <c r="DW483" s="28"/>
      <c r="DX483" s="28"/>
      <c r="DY483" s="28"/>
      <c r="DZ483" s="28"/>
      <c r="EA483" s="28"/>
      <c r="EB483" s="28"/>
      <c r="EC483" s="28"/>
      <c r="ED483" s="28"/>
      <c r="EE483" s="28"/>
      <c r="EF483" s="28"/>
      <c r="EG483" s="28"/>
      <c r="EH483" s="28"/>
      <c r="EI483" s="28"/>
      <c r="EJ483" s="28"/>
      <c r="EK483" s="28"/>
      <c r="EL483" s="28"/>
      <c r="EM483" s="28"/>
      <c r="EN483" s="28"/>
      <c r="EO483" s="28"/>
      <c r="EP483" s="28"/>
      <c r="EQ483" s="28"/>
      <c r="ER483" s="28"/>
      <c r="ES483" s="28"/>
      <c r="ET483" s="28"/>
      <c r="EU483" s="28"/>
      <c r="EV483" s="28"/>
      <c r="EW483" s="28"/>
      <c r="EX483" s="28"/>
      <c r="EY483" s="28"/>
      <c r="EZ483" s="28"/>
      <c r="FA483" s="28"/>
      <c r="FB483" s="28"/>
      <c r="FC483" s="28"/>
      <c r="FD483" s="28"/>
      <c r="FE483" s="28"/>
      <c r="FF483" s="28"/>
      <c r="FG483" s="28"/>
      <c r="FH483" s="28"/>
      <c r="FI483" s="28"/>
      <c r="FJ483" s="28"/>
      <c r="FK483" s="28"/>
      <c r="FL483" s="28"/>
      <c r="FM483" s="28"/>
      <c r="FN483" s="28"/>
      <c r="FO483" s="28"/>
      <c r="FP483" s="28"/>
      <c r="FQ483" s="28"/>
      <c r="FR483" s="28"/>
      <c r="FS483" s="28"/>
      <c r="FT483" s="28"/>
      <c r="FU483" s="28"/>
      <c r="FV483" s="28"/>
      <c r="FW483" s="28"/>
      <c r="FX483" s="28"/>
      <c r="FY483" s="28"/>
      <c r="FZ483" s="28"/>
      <c r="GA483" s="28"/>
      <c r="GB483" s="28"/>
      <c r="GC483" s="28"/>
      <c r="GD483" s="28"/>
      <c r="GE483" s="28"/>
      <c r="GF483" s="28"/>
      <c r="GG483" s="28"/>
      <c r="GH483" s="28"/>
      <c r="GI483" s="28"/>
      <c r="GJ483" s="28"/>
      <c r="GK483" s="28"/>
      <c r="GL483" s="28"/>
      <c r="GM483" s="28"/>
      <c r="GN483" s="28"/>
      <c r="GO483" s="28"/>
      <c r="GP483" s="28"/>
      <c r="GQ483" s="28"/>
      <c r="GR483" s="28"/>
      <c r="GS483" s="28"/>
      <c r="GT483" s="28"/>
      <c r="GU483" s="28"/>
      <c r="GV483" s="28"/>
      <c r="GW483" s="28"/>
      <c r="GX483" s="28"/>
      <c r="GY483" s="28"/>
      <c r="GZ483" s="28"/>
      <c r="HA483" s="28"/>
      <c r="HB483" s="28"/>
      <c r="HC483" s="28"/>
      <c r="HD483" s="28"/>
      <c r="HE483" s="28"/>
      <c r="HF483" s="28"/>
      <c r="HG483" s="28"/>
      <c r="HH483" s="28"/>
      <c r="HI483" s="28"/>
      <c r="HJ483" s="28"/>
      <c r="HK483" s="28"/>
      <c r="HL483" s="28"/>
      <c r="HM483" s="28"/>
      <c r="HN483" s="28"/>
      <c r="HO483" s="28"/>
      <c r="HP483" s="28"/>
      <c r="HQ483" s="28"/>
      <c r="HR483" s="28"/>
      <c r="HS483" s="28"/>
      <c r="HT483" s="28"/>
      <c r="HU483" s="28"/>
      <c r="HV483" s="28"/>
      <c r="HW483" s="28"/>
      <c r="HX483" s="28"/>
      <c r="HY483" s="28"/>
      <c r="HZ483" s="28"/>
      <c r="IA483" s="28"/>
      <c r="IB483" s="28"/>
      <c r="IC483" s="28"/>
      <c r="ID483" s="28"/>
      <c r="IE483" s="28"/>
      <c r="IF483" s="28"/>
      <c r="IG483" s="28"/>
      <c r="IH483" s="28"/>
      <c r="II483" s="28"/>
      <c r="IJ483" s="28"/>
      <c r="IK483" s="28"/>
      <c r="IL483" s="28"/>
      <c r="IM483" s="28"/>
      <c r="IN483" s="28"/>
      <c r="IO483" s="28"/>
      <c r="IP483" s="28"/>
      <c r="IQ483" s="28"/>
      <c r="IR483" s="28"/>
      <c r="IS483" s="28"/>
      <c r="IT483" s="28"/>
      <c r="IU483" s="28"/>
      <c r="IV483" s="28"/>
      <c r="IW483" s="28"/>
      <c r="IX483" s="28"/>
      <c r="IY483" s="28"/>
      <c r="IZ483" s="28"/>
      <c r="JA483" s="28"/>
      <c r="JB483" s="28"/>
      <c r="JC483" s="28"/>
      <c r="JD483" s="28"/>
      <c r="JE483" s="28"/>
      <c r="JF483" s="28"/>
      <c r="JG483" s="28"/>
      <c r="JH483" s="28"/>
      <c r="JI483" s="28"/>
      <c r="JJ483" s="28"/>
      <c r="JK483" s="28"/>
      <c r="JL483" s="28"/>
      <c r="JM483" s="28"/>
      <c r="JN483" s="28"/>
      <c r="JO483" s="28"/>
      <c r="JP483" s="28"/>
      <c r="JQ483" s="28"/>
      <c r="JR483" s="28"/>
      <c r="JS483" s="28"/>
      <c r="JT483" s="28"/>
      <c r="JU483" s="28"/>
      <c r="JV483" s="28"/>
      <c r="JW483" s="28"/>
      <c r="JX483" s="28"/>
      <c r="JY483" s="28"/>
      <c r="JZ483" s="28"/>
      <c r="KA483" s="28"/>
      <c r="KB483" s="28"/>
      <c r="KC483" s="28"/>
      <c r="KD483" s="28"/>
      <c r="KE483" s="28"/>
      <c r="KF483" s="28"/>
      <c r="KG483" s="28"/>
      <c r="KH483" s="28"/>
      <c r="KI483" s="28"/>
      <c r="KJ483" s="28"/>
      <c r="KK483" s="28"/>
      <c r="KL483" s="28"/>
      <c r="KM483" s="28"/>
      <c r="KN483" s="28"/>
      <c r="KO483" s="28"/>
      <c r="KP483" s="28"/>
      <c r="KQ483" s="28"/>
      <c r="KR483" s="28"/>
      <c r="KS483" s="28"/>
      <c r="KT483" s="28"/>
      <c r="KU483" s="28"/>
      <c r="KV483" s="28"/>
      <c r="KW483" s="28"/>
      <c r="KX483" s="28"/>
      <c r="KY483" s="28"/>
      <c r="KZ483" s="28"/>
      <c r="LA483" s="28"/>
      <c r="LB483" s="28"/>
      <c r="LC483" s="28"/>
      <c r="LD483" s="28"/>
      <c r="LE483" s="28"/>
      <c r="LF483" s="28"/>
      <c r="LG483" s="28"/>
      <c r="LH483" s="28"/>
      <c r="LI483" s="28"/>
      <c r="LJ483" s="28"/>
      <c r="LK483" s="28"/>
      <c r="LL483" s="28"/>
      <c r="LM483" s="28"/>
      <c r="LN483" s="28"/>
      <c r="LO483" s="28"/>
      <c r="LP483" s="28"/>
      <c r="LQ483" s="28"/>
      <c r="LR483" s="28"/>
      <c r="LS483" s="28"/>
      <c r="LT483" s="28"/>
      <c r="LU483" s="28"/>
      <c r="LV483" s="28"/>
      <c r="LW483" s="28"/>
      <c r="LX483" s="28"/>
      <c r="LY483" s="28"/>
      <c r="LZ483" s="28"/>
      <c r="MA483" s="28"/>
      <c r="MB483" s="28"/>
      <c r="MC483" s="28"/>
      <c r="MD483" s="28"/>
      <c r="ME483" s="28"/>
      <c r="MF483" s="28"/>
      <c r="MG483" s="28"/>
      <c r="MH483" s="28"/>
      <c r="MI483" s="28"/>
      <c r="MJ483" s="28"/>
      <c r="MK483" s="28"/>
      <c r="ML483" s="28"/>
      <c r="MM483" s="28"/>
      <c r="MN483" s="28"/>
      <c r="MO483" s="28"/>
      <c r="MP483" s="28"/>
      <c r="MQ483" s="28"/>
      <c r="MR483" s="28"/>
      <c r="MS483" s="28"/>
      <c r="MT483" s="28"/>
      <c r="MU483" s="28"/>
      <c r="MV483" s="28"/>
      <c r="MW483" s="28"/>
      <c r="MX483" s="28"/>
      <c r="MY483" s="28"/>
      <c r="MZ483" s="28"/>
      <c r="NA483" s="28"/>
      <c r="NB483" s="28"/>
      <c r="NC483" s="28"/>
      <c r="ND483" s="28"/>
      <c r="NE483" s="28"/>
      <c r="NF483" s="28"/>
      <c r="NG483" s="28"/>
      <c r="NH483" s="28"/>
      <c r="NI483" s="28"/>
      <c r="NJ483" s="28"/>
      <c r="NK483" s="28"/>
      <c r="NL483" s="28"/>
      <c r="NM483" s="28"/>
      <c r="NN483" s="28"/>
      <c r="NO483" s="28"/>
      <c r="NP483" s="28"/>
      <c r="NQ483" s="28"/>
      <c r="NR483" s="28"/>
      <c r="NS483" s="28"/>
      <c r="NT483" s="28"/>
      <c r="NU483" s="28"/>
      <c r="NV483" s="28"/>
      <c r="NW483" s="28"/>
      <c r="NX483" s="28"/>
      <c r="NY483" s="28"/>
      <c r="NZ483" s="28"/>
      <c r="OA483" s="28"/>
      <c r="OB483" s="28"/>
      <c r="OC483" s="28"/>
      <c r="OD483" s="28"/>
      <c r="OE483" s="28"/>
      <c r="OF483" s="28"/>
      <c r="OG483" s="28"/>
      <c r="OH483" s="28"/>
      <c r="OI483" s="28"/>
      <c r="OJ483" s="28"/>
      <c r="OK483" s="28"/>
      <c r="OL483" s="28"/>
      <c r="OM483" s="28"/>
      <c r="ON483" s="28"/>
      <c r="OO483" s="28"/>
      <c r="OP483" s="28"/>
      <c r="OQ483" s="28"/>
      <c r="OR483" s="28"/>
      <c r="OS483" s="28"/>
      <c r="OT483" s="28"/>
      <c r="OU483" s="28"/>
      <c r="OV483" s="28"/>
      <c r="OW483" s="28"/>
      <c r="OX483" s="28"/>
      <c r="OY483" s="28"/>
      <c r="OZ483" s="28"/>
      <c r="PA483" s="28"/>
      <c r="PB483" s="28"/>
      <c r="PC483" s="28"/>
      <c r="PD483" s="28"/>
      <c r="PE483" s="28"/>
      <c r="PF483" s="28"/>
      <c r="PG483" s="28"/>
      <c r="PH483" s="28"/>
      <c r="PI483" s="28"/>
      <c r="PJ483" s="28"/>
      <c r="PK483" s="28"/>
      <c r="PL483" s="28"/>
      <c r="PM483" s="28"/>
      <c r="PN483" s="28"/>
      <c r="PO483" s="28"/>
      <c r="PP483" s="28"/>
      <c r="PQ483" s="28"/>
      <c r="PR483" s="28"/>
      <c r="PS483" s="28"/>
      <c r="PT483" s="28"/>
      <c r="PU483" s="28"/>
      <c r="PV483" s="28"/>
      <c r="PW483" s="28"/>
      <c r="PX483" s="28"/>
      <c r="PY483" s="28"/>
      <c r="PZ483" s="28"/>
      <c r="QA483" s="28"/>
      <c r="QB483" s="28"/>
      <c r="QC483" s="28"/>
      <c r="QD483" s="28"/>
      <c r="QE483" s="28"/>
      <c r="QF483" s="28"/>
      <c r="QG483" s="28"/>
      <c r="QH483" s="28"/>
      <c r="QI483" s="28"/>
      <c r="QJ483" s="28"/>
      <c r="QK483" s="28"/>
      <c r="QL483" s="28"/>
      <c r="QM483" s="28"/>
      <c r="QN483" s="28"/>
      <c r="QO483" s="28"/>
      <c r="QP483" s="28"/>
      <c r="QQ483" s="28"/>
      <c r="QR483" s="28"/>
      <c r="QS483" s="28"/>
      <c r="QT483" s="28"/>
      <c r="QU483" s="28"/>
      <c r="QV483" s="28"/>
      <c r="QW483" s="28"/>
      <c r="QX483" s="28"/>
      <c r="QY483" s="28"/>
      <c r="QZ483" s="28"/>
      <c r="RA483" s="28"/>
      <c r="RB483" s="28"/>
      <c r="RC483" s="28"/>
      <c r="RD483" s="28"/>
      <c r="RE483" s="28"/>
      <c r="RF483" s="28"/>
      <c r="RG483" s="28"/>
      <c r="RH483" s="28"/>
      <c r="RI483" s="28"/>
      <c r="RJ483" s="28"/>
      <c r="RK483" s="28"/>
      <c r="RL483" s="28"/>
      <c r="RM483" s="28"/>
      <c r="RN483" s="28"/>
      <c r="RO483" s="28"/>
      <c r="RP483" s="28"/>
      <c r="RQ483" s="28"/>
      <c r="RR483" s="28"/>
      <c r="RS483" s="28"/>
      <c r="RT483" s="28"/>
      <c r="RU483" s="28"/>
      <c r="RV483" s="28"/>
      <c r="RW483" s="28"/>
      <c r="RX483" s="28"/>
      <c r="RY483" s="28"/>
      <c r="RZ483" s="28"/>
      <c r="SA483" s="28"/>
      <c r="SB483" s="28"/>
      <c r="SC483" s="28"/>
      <c r="SD483" s="28"/>
      <c r="SE483" s="28"/>
      <c r="SF483" s="28"/>
      <c r="SG483" s="28"/>
      <c r="SH483" s="28"/>
      <c r="SI483" s="28"/>
      <c r="SJ483" s="28"/>
      <c r="SK483" s="28"/>
      <c r="SL483" s="28"/>
      <c r="SM483" s="28"/>
      <c r="SN483" s="28"/>
      <c r="SO483" s="28"/>
      <c r="SP483" s="28"/>
      <c r="SQ483" s="28"/>
      <c r="SR483" s="28"/>
      <c r="SS483" s="28"/>
      <c r="ST483" s="28"/>
      <c r="SU483" s="28"/>
      <c r="SV483" s="28"/>
      <c r="SW483" s="28"/>
      <c r="SX483" s="28"/>
      <c r="SY483" s="28"/>
      <c r="SZ483" s="28"/>
      <c r="TA483" s="28"/>
      <c r="TB483" s="28"/>
      <c r="TC483" s="28"/>
      <c r="TD483" s="28"/>
      <c r="TE483" s="28"/>
      <c r="TF483" s="28"/>
      <c r="TG483" s="28"/>
      <c r="TH483" s="28"/>
      <c r="TI483" s="28"/>
      <c r="TJ483" s="28"/>
      <c r="TK483" s="28"/>
      <c r="TL483" s="28"/>
      <c r="TM483" s="28"/>
      <c r="TN483" s="28"/>
      <c r="TO483" s="28"/>
      <c r="TP483" s="28"/>
      <c r="TQ483" s="28"/>
      <c r="TR483" s="28"/>
      <c r="TS483" s="28"/>
      <c r="TT483" s="28"/>
      <c r="TU483" s="28"/>
      <c r="TV483" s="28"/>
      <c r="TW483" s="28"/>
      <c r="TX483" s="28"/>
      <c r="TY483" s="28"/>
      <c r="TZ483" s="28"/>
      <c r="UA483" s="28"/>
      <c r="UB483" s="28"/>
      <c r="UC483" s="28"/>
      <c r="UD483" s="28"/>
      <c r="UE483" s="28"/>
      <c r="UF483" s="28"/>
      <c r="UG483" s="28"/>
      <c r="UH483" s="28"/>
      <c r="UI483" s="28"/>
      <c r="UJ483" s="28"/>
      <c r="UK483" s="28"/>
      <c r="UL483" s="28"/>
      <c r="UM483" s="28"/>
      <c r="UN483" s="28"/>
      <c r="UO483" s="28"/>
      <c r="UP483" s="28"/>
      <c r="UQ483" s="28"/>
      <c r="UR483" s="28"/>
      <c r="US483" s="28"/>
      <c r="UT483" s="28"/>
      <c r="UU483" s="28"/>
      <c r="UV483" s="28"/>
      <c r="UW483" s="28"/>
      <c r="UX483" s="28"/>
      <c r="UY483" s="28"/>
      <c r="UZ483" s="28"/>
      <c r="VA483" s="28"/>
      <c r="VB483" s="28"/>
      <c r="VC483" s="28"/>
      <c r="VD483" s="28"/>
      <c r="VE483" s="28"/>
      <c r="VF483" s="28"/>
      <c r="VG483" s="28"/>
      <c r="VH483" s="28"/>
      <c r="VI483" s="28"/>
      <c r="VJ483" s="28"/>
      <c r="VK483" s="28"/>
      <c r="VL483" s="28"/>
      <c r="VM483" s="28"/>
      <c r="VN483" s="28"/>
      <c r="VO483" s="28"/>
      <c r="VP483" s="28"/>
      <c r="VQ483" s="28"/>
      <c r="VR483" s="28"/>
      <c r="VS483" s="28"/>
      <c r="VT483" s="28"/>
      <c r="VU483" s="28"/>
      <c r="VV483" s="28"/>
      <c r="VW483" s="28"/>
      <c r="VX483" s="28"/>
      <c r="VY483" s="28"/>
      <c r="VZ483" s="28"/>
      <c r="WA483" s="28"/>
      <c r="WB483" s="28"/>
      <c r="WC483" s="28"/>
      <c r="WD483" s="28"/>
      <c r="WE483" s="28"/>
      <c r="WF483" s="28"/>
      <c r="WG483" s="28"/>
      <c r="WH483" s="28"/>
      <c r="WI483" s="28"/>
      <c r="WJ483" s="28"/>
      <c r="WK483" s="28"/>
      <c r="WL483" s="28"/>
      <c r="WM483" s="28"/>
      <c r="WN483" s="28"/>
      <c r="WO483" s="28"/>
      <c r="WP483" s="28"/>
      <c r="WQ483" s="28"/>
      <c r="WR483" s="28"/>
      <c r="WS483" s="28"/>
      <c r="WT483" s="28"/>
      <c r="WU483" s="28"/>
      <c r="WV483" s="28"/>
      <c r="WW483" s="28"/>
      <c r="WX483" s="28"/>
      <c r="WY483" s="28"/>
      <c r="WZ483" s="28"/>
      <c r="XA483" s="28"/>
      <c r="XB483" s="28"/>
      <c r="XC483" s="28"/>
      <c r="XD483" s="28"/>
      <c r="XE483" s="28"/>
      <c r="XF483" s="28"/>
      <c r="XG483" s="28"/>
      <c r="XH483" s="28"/>
      <c r="XI483" s="28"/>
      <c r="XJ483" s="28"/>
      <c r="XK483" s="28"/>
      <c r="XL483" s="28"/>
      <c r="XM483" s="28"/>
      <c r="XN483" s="28"/>
      <c r="XO483" s="28"/>
      <c r="XP483" s="28"/>
      <c r="XQ483" s="28"/>
      <c r="XR483" s="28"/>
      <c r="XS483" s="28"/>
      <c r="XT483" s="28"/>
      <c r="XU483" s="28"/>
      <c r="XV483" s="28"/>
      <c r="XW483" s="28"/>
      <c r="XX483" s="28"/>
      <c r="XY483" s="28"/>
      <c r="XZ483" s="28"/>
      <c r="YA483" s="28"/>
      <c r="YB483" s="28"/>
      <c r="YC483" s="28"/>
      <c r="YD483" s="28"/>
      <c r="YE483" s="28"/>
      <c r="YF483" s="28"/>
      <c r="YG483" s="28"/>
      <c r="YH483" s="28"/>
      <c r="YI483" s="28"/>
      <c r="YJ483" s="28"/>
      <c r="YK483" s="28"/>
      <c r="YL483" s="28"/>
      <c r="YM483" s="28"/>
      <c r="YN483" s="28"/>
      <c r="YO483" s="28"/>
      <c r="YP483" s="28"/>
      <c r="YQ483" s="28"/>
      <c r="YR483" s="28"/>
      <c r="YS483" s="28"/>
      <c r="YT483" s="28"/>
      <c r="YU483" s="28"/>
      <c r="YV483" s="28"/>
      <c r="YW483" s="28"/>
      <c r="YX483" s="28"/>
      <c r="YY483" s="28"/>
      <c r="YZ483" s="28"/>
      <c r="ZA483" s="28"/>
      <c r="ZB483" s="28"/>
      <c r="ZC483" s="28"/>
      <c r="ZD483" s="28"/>
      <c r="ZE483" s="28"/>
      <c r="ZF483" s="28"/>
      <c r="ZG483" s="28"/>
      <c r="ZH483" s="28"/>
      <c r="ZI483" s="28"/>
      <c r="ZJ483" s="28"/>
      <c r="ZK483" s="28"/>
      <c r="ZL483" s="28"/>
      <c r="ZM483" s="28"/>
      <c r="ZN483" s="28"/>
      <c r="ZO483" s="28"/>
      <c r="ZP483" s="28"/>
      <c r="ZQ483" s="28"/>
      <c r="ZR483" s="28"/>
      <c r="ZS483" s="28"/>
      <c r="ZT483" s="28"/>
      <c r="ZU483" s="28"/>
      <c r="ZV483" s="28"/>
      <c r="ZW483" s="28"/>
      <c r="ZX483" s="28"/>
      <c r="ZY483" s="28"/>
      <c r="ZZ483" s="28"/>
      <c r="AAA483" s="28"/>
      <c r="AAB483" s="28"/>
      <c r="AAC483" s="28"/>
      <c r="AAD483" s="28"/>
      <c r="AAE483" s="28"/>
      <c r="AAF483" s="28"/>
      <c r="AAG483" s="28"/>
      <c r="AAH483" s="28"/>
      <c r="AAI483" s="28"/>
      <c r="AAJ483" s="28"/>
      <c r="AAK483" s="28"/>
      <c r="AAL483" s="28"/>
      <c r="AAM483" s="28"/>
      <c r="AAN483" s="28"/>
      <c r="AAO483" s="28"/>
      <c r="AAP483" s="28"/>
      <c r="AAQ483" s="28"/>
      <c r="AAR483" s="28"/>
      <c r="AAS483" s="28"/>
      <c r="AAT483" s="28"/>
      <c r="AAU483" s="28"/>
      <c r="AAV483" s="28"/>
      <c r="AAW483" s="28"/>
      <c r="AAX483" s="28"/>
      <c r="AAY483" s="28"/>
      <c r="AAZ483" s="28"/>
      <c r="ABA483" s="28"/>
      <c r="ABB483" s="28"/>
      <c r="ABC483" s="28"/>
      <c r="ABD483" s="28"/>
      <c r="ABE483" s="28"/>
      <c r="ABF483" s="28"/>
      <c r="ABG483" s="28"/>
      <c r="ABH483" s="28"/>
      <c r="ABI483" s="28"/>
      <c r="ABJ483" s="28"/>
      <c r="ABK483" s="28"/>
      <c r="ABL483" s="28"/>
      <c r="ABM483" s="28"/>
      <c r="ABN483" s="28"/>
      <c r="ABO483" s="28"/>
      <c r="ABP483" s="28"/>
      <c r="ABQ483" s="28"/>
      <c r="ABR483" s="28"/>
      <c r="ABS483" s="28"/>
      <c r="ABT483" s="28"/>
      <c r="ABU483" s="28"/>
      <c r="ABV483" s="28"/>
      <c r="ABW483" s="28"/>
      <c r="ABX483" s="28"/>
      <c r="ABY483" s="28"/>
      <c r="ABZ483" s="28"/>
      <c r="ACA483" s="28"/>
      <c r="ACB483" s="28"/>
      <c r="ACC483" s="28"/>
      <c r="ACD483" s="28"/>
      <c r="ACE483" s="28"/>
      <c r="ACF483" s="28"/>
      <c r="ACG483" s="28"/>
      <c r="ACH483" s="28"/>
      <c r="ACI483" s="28"/>
      <c r="ACJ483" s="28"/>
      <c r="ACK483" s="28"/>
      <c r="ACL483" s="28"/>
      <c r="ACM483" s="28"/>
      <c r="ACN483" s="28"/>
      <c r="ACO483" s="28"/>
      <c r="ACP483" s="28"/>
      <c r="ACQ483" s="28"/>
      <c r="ACR483" s="28"/>
      <c r="ACS483" s="28"/>
      <c r="ACT483" s="28"/>
      <c r="ACU483" s="28"/>
      <c r="ACV483" s="28"/>
      <c r="ACW483" s="28"/>
      <c r="ACX483" s="28"/>
      <c r="ACY483" s="28"/>
      <c r="ACZ483" s="28"/>
      <c r="ADA483" s="28"/>
      <c r="ADB483" s="28"/>
      <c r="ADC483" s="28"/>
      <c r="ADD483" s="28"/>
      <c r="ADE483" s="28"/>
      <c r="ADF483" s="28"/>
      <c r="ADG483" s="28"/>
      <c r="ADH483" s="28"/>
      <c r="ADI483" s="28"/>
      <c r="ADJ483" s="28"/>
      <c r="ADK483" s="28"/>
      <c r="ADL483" s="28"/>
      <c r="ADM483" s="28"/>
      <c r="ADN483" s="28"/>
      <c r="ADO483" s="28"/>
      <c r="ADP483" s="28"/>
      <c r="ADQ483" s="28"/>
      <c r="ADR483" s="28"/>
      <c r="ADS483" s="28"/>
      <c r="ADT483" s="28"/>
      <c r="ADU483" s="28"/>
      <c r="ADV483" s="28"/>
      <c r="ADW483" s="28"/>
      <c r="ADX483" s="28"/>
      <c r="ADY483" s="28"/>
      <c r="ADZ483" s="28"/>
      <c r="AEA483" s="28"/>
      <c r="AEB483" s="28"/>
      <c r="AEC483" s="28"/>
      <c r="AED483" s="28"/>
      <c r="AEE483" s="28"/>
      <c r="AEF483" s="28"/>
      <c r="AEG483" s="28"/>
      <c r="AEH483" s="28"/>
      <c r="AEI483" s="28"/>
      <c r="AEJ483" s="28"/>
      <c r="AEK483" s="28"/>
      <c r="AEL483" s="28"/>
      <c r="AEM483" s="28"/>
      <c r="AEN483" s="28"/>
      <c r="AEO483" s="28"/>
      <c r="AEP483" s="28"/>
      <c r="AEQ483" s="28"/>
      <c r="AER483" s="28"/>
      <c r="AES483" s="28"/>
      <c r="AET483" s="28"/>
      <c r="AEU483" s="28"/>
      <c r="AEV483" s="28"/>
      <c r="AEW483" s="28"/>
      <c r="AEX483" s="28"/>
      <c r="AEY483" s="28"/>
      <c r="AEZ483" s="28"/>
      <c r="AFA483" s="28"/>
      <c r="AFB483" s="28"/>
      <c r="AFC483" s="28"/>
      <c r="AFD483" s="28"/>
      <c r="AFE483" s="28"/>
      <c r="AFF483" s="28"/>
      <c r="AFG483" s="28"/>
      <c r="AFH483" s="28"/>
      <c r="AFI483" s="28"/>
      <c r="AFJ483" s="28"/>
      <c r="AFK483" s="28"/>
      <c r="AFL483" s="28"/>
      <c r="AFM483" s="28"/>
      <c r="AFN483" s="28"/>
      <c r="AFO483" s="28"/>
      <c r="AFP483" s="28"/>
      <c r="AFQ483" s="28"/>
      <c r="AFR483" s="28"/>
      <c r="AFS483" s="28"/>
      <c r="AFT483" s="28"/>
      <c r="AFU483" s="28"/>
      <c r="AFV483" s="28"/>
      <c r="AFW483" s="28"/>
      <c r="AFX483" s="28"/>
      <c r="AFY483" s="28"/>
      <c r="AFZ483" s="28"/>
      <c r="AGA483" s="28"/>
      <c r="AGB483" s="28"/>
      <c r="AGC483" s="28"/>
      <c r="AGD483" s="28"/>
      <c r="AGE483" s="28"/>
      <c r="AGF483" s="28"/>
      <c r="AGG483" s="28"/>
      <c r="AGH483" s="28"/>
      <c r="AGI483" s="28"/>
      <c r="AGJ483" s="28"/>
      <c r="AGK483" s="28"/>
      <c r="AGL483" s="28"/>
      <c r="AGM483" s="28"/>
      <c r="AGN483" s="28"/>
      <c r="AGO483" s="28"/>
      <c r="AGP483" s="28"/>
      <c r="AGQ483" s="28"/>
      <c r="AGR483" s="28"/>
      <c r="AGS483" s="28"/>
      <c r="AGT483" s="28"/>
      <c r="AGU483" s="28"/>
      <c r="AGV483" s="28"/>
      <c r="AGW483" s="28"/>
      <c r="AGX483" s="28"/>
      <c r="AGY483" s="28"/>
      <c r="AGZ483" s="28"/>
      <c r="AHA483" s="28"/>
      <c r="AHB483" s="28"/>
      <c r="AHC483" s="28"/>
      <c r="AHD483" s="28"/>
      <c r="AHE483" s="28"/>
      <c r="AHF483" s="28"/>
      <c r="AHG483" s="28"/>
      <c r="AHH483" s="28"/>
      <c r="AHI483" s="28"/>
      <c r="AHJ483" s="28"/>
      <c r="AHK483" s="28"/>
      <c r="AHL483" s="28"/>
      <c r="AHM483" s="28"/>
      <c r="AHN483" s="28"/>
      <c r="AHO483" s="28"/>
      <c r="AHP483" s="28"/>
      <c r="AHQ483" s="28"/>
      <c r="AHR483" s="28"/>
      <c r="AHS483" s="28"/>
      <c r="AHT483" s="28"/>
      <c r="AHU483" s="28"/>
      <c r="AHV483" s="28"/>
      <c r="AHW483" s="28"/>
      <c r="AHX483" s="28"/>
      <c r="AHY483" s="28"/>
      <c r="AHZ483" s="28"/>
      <c r="AIA483" s="28"/>
      <c r="AIB483" s="28"/>
      <c r="AIC483" s="28"/>
      <c r="AID483" s="28"/>
      <c r="AIE483" s="28"/>
      <c r="AIF483" s="28"/>
      <c r="AIG483" s="28"/>
      <c r="AIH483" s="28"/>
      <c r="AII483" s="28"/>
      <c r="AIJ483" s="28"/>
      <c r="AIK483" s="28"/>
      <c r="AIL483" s="28"/>
      <c r="AIM483" s="28"/>
      <c r="AIN483" s="28"/>
      <c r="AIO483" s="28"/>
      <c r="AIP483" s="28"/>
      <c r="AIQ483" s="28"/>
      <c r="AIR483" s="28"/>
      <c r="AIS483" s="28"/>
      <c r="AIT483" s="28"/>
      <c r="AIU483" s="28"/>
      <c r="AIV483" s="28"/>
      <c r="AIW483" s="28"/>
      <c r="AIX483" s="28"/>
      <c r="AIY483" s="28"/>
      <c r="AIZ483" s="28"/>
      <c r="AJA483" s="28"/>
      <c r="AJB483" s="28"/>
      <c r="AJC483" s="28"/>
      <c r="AJD483" s="28"/>
      <c r="AJE483" s="28"/>
      <c r="AJF483" s="28"/>
      <c r="AJG483" s="28"/>
      <c r="AJH483" s="28"/>
      <c r="AJI483" s="28"/>
      <c r="AJJ483" s="28"/>
      <c r="AJK483" s="28"/>
      <c r="AJL483" s="28"/>
      <c r="AJM483" s="28"/>
      <c r="AJN483" s="28"/>
      <c r="AJO483" s="28"/>
      <c r="AJP483" s="28"/>
      <c r="AJQ483" s="28"/>
      <c r="AJR483" s="28"/>
      <c r="AJS483" s="28"/>
      <c r="AJT483" s="28"/>
      <c r="AJU483" s="28"/>
      <c r="AJV483" s="28"/>
      <c r="AJW483" s="28"/>
      <c r="AJX483" s="28"/>
      <c r="AJY483" s="28"/>
      <c r="AJZ483" s="28"/>
      <c r="AKA483" s="28"/>
      <c r="AKB483" s="28"/>
      <c r="AKC483" s="28"/>
      <c r="AKD483" s="28"/>
      <c r="AKE483" s="28"/>
      <c r="AKF483" s="28"/>
      <c r="AKG483" s="28"/>
      <c r="AKH483" s="28"/>
      <c r="AKI483" s="28"/>
      <c r="AKJ483" s="28"/>
      <c r="AKK483" s="28"/>
      <c r="AKL483" s="28"/>
      <c r="AKM483" s="28"/>
      <c r="AKN483" s="28"/>
      <c r="AKO483" s="28"/>
      <c r="AKP483" s="28"/>
      <c r="AKQ483" s="28"/>
      <c r="AKR483" s="28"/>
      <c r="AKS483" s="28"/>
      <c r="AKT483" s="28"/>
      <c r="AKU483" s="28"/>
      <c r="AKV483" s="28"/>
      <c r="AKW483" s="28"/>
      <c r="AKX483" s="28"/>
      <c r="AKY483" s="28"/>
      <c r="AKZ483" s="28"/>
      <c r="ALA483" s="28"/>
      <c r="ALB483" s="28"/>
      <c r="ALC483" s="28"/>
      <c r="ALD483" s="28"/>
      <c r="ALE483" s="28"/>
      <c r="ALF483" s="28"/>
      <c r="ALG483" s="28"/>
      <c r="ALH483" s="28"/>
      <c r="ALI483" s="28"/>
      <c r="ALJ483" s="28"/>
      <c r="ALK483" s="28"/>
      <c r="ALL483" s="28"/>
      <c r="ALM483" s="28"/>
      <c r="ALN483" s="28"/>
      <c r="ALO483" s="28"/>
      <c r="ALP483" s="28"/>
      <c r="ALQ483" s="28"/>
      <c r="ALR483" s="28"/>
      <c r="ALS483" s="28"/>
      <c r="ALT483" s="28"/>
      <c r="ALU483" s="28"/>
      <c r="ALV483" s="28"/>
      <c r="ALW483" s="28"/>
      <c r="ALX483" s="28"/>
      <c r="ALY483" s="28"/>
      <c r="ALZ483" s="28"/>
      <c r="AMA483" s="28"/>
      <c r="AMB483" s="28"/>
      <c r="AMC483" s="28"/>
      <c r="AMD483" s="28"/>
      <c r="AME483" s="28"/>
      <c r="AMF483" s="28"/>
      <c r="AMG483" s="28"/>
      <c r="AMH483" s="28"/>
      <c r="AMI483" s="28"/>
      <c r="AMJ483" s="28"/>
      <c r="AMK483" s="28"/>
      <c r="AML483" s="28"/>
      <c r="AMM483" s="28"/>
      <c r="AMN483" s="28"/>
      <c r="AMO483" s="28"/>
      <c r="AMP483" s="28"/>
      <c r="AMQ483" s="28"/>
      <c r="AMR483" s="28"/>
      <c r="AMS483" s="28"/>
      <c r="AMT483" s="28"/>
      <c r="AMU483" s="28"/>
      <c r="AMV483" s="28"/>
      <c r="AMW483" s="28"/>
      <c r="AMX483" s="28"/>
      <c r="AMY483" s="28"/>
      <c r="AMZ483" s="28"/>
      <c r="ANA483" s="28"/>
      <c r="ANB483" s="28"/>
      <c r="ANC483" s="28"/>
      <c r="AND483" s="28"/>
      <c r="ANE483" s="28"/>
      <c r="ANF483" s="28"/>
      <c r="ANG483" s="28"/>
      <c r="ANH483" s="28"/>
      <c r="ANI483" s="28"/>
      <c r="ANJ483" s="28"/>
      <c r="ANK483" s="28"/>
      <c r="ANL483" s="28"/>
      <c r="ANM483" s="28"/>
      <c r="ANN483" s="28"/>
      <c r="ANO483" s="28"/>
      <c r="ANP483" s="28"/>
      <c r="ANQ483" s="28"/>
      <c r="ANR483" s="28"/>
      <c r="ANS483" s="28"/>
      <c r="ANT483" s="28"/>
      <c r="ANU483" s="28"/>
      <c r="ANV483" s="28"/>
      <c r="ANW483" s="28"/>
      <c r="ANX483" s="28"/>
      <c r="ANY483" s="28"/>
      <c r="ANZ483" s="28"/>
      <c r="AOA483" s="28"/>
      <c r="AOB483" s="28"/>
      <c r="AOC483" s="28"/>
      <c r="AOD483" s="28"/>
      <c r="AOE483" s="28"/>
      <c r="AOF483" s="28"/>
      <c r="AOG483" s="28"/>
      <c r="AOH483" s="28"/>
      <c r="AOI483" s="28"/>
      <c r="AOJ483" s="28"/>
      <c r="AOK483" s="28"/>
      <c r="AOL483" s="28"/>
      <c r="AOM483" s="28"/>
      <c r="AON483" s="28"/>
      <c r="AOO483" s="28"/>
      <c r="AOP483" s="28"/>
      <c r="AOQ483" s="28"/>
      <c r="AOR483" s="28"/>
      <c r="AOS483" s="28"/>
      <c r="AOT483" s="28"/>
      <c r="AOU483" s="28"/>
      <c r="AOV483" s="28"/>
      <c r="AOW483" s="28"/>
      <c r="AOX483" s="28"/>
      <c r="AOY483" s="28"/>
      <c r="AOZ483" s="28"/>
      <c r="APA483" s="28"/>
      <c r="APB483" s="28"/>
      <c r="APC483" s="28"/>
      <c r="APD483" s="28"/>
      <c r="APE483" s="28"/>
      <c r="APF483" s="28"/>
      <c r="APG483" s="28"/>
      <c r="APH483" s="28"/>
      <c r="API483" s="28"/>
      <c r="APJ483" s="28"/>
      <c r="APK483" s="28"/>
      <c r="APL483" s="28"/>
      <c r="APM483" s="28"/>
      <c r="APN483" s="28"/>
      <c r="APO483" s="28"/>
      <c r="APP483" s="28"/>
      <c r="APQ483" s="28"/>
      <c r="APR483" s="28"/>
      <c r="APS483" s="28"/>
      <c r="APT483" s="28"/>
      <c r="APU483" s="28"/>
      <c r="APV483" s="28"/>
      <c r="APW483" s="28"/>
      <c r="APX483" s="28"/>
      <c r="APY483" s="28"/>
      <c r="APZ483" s="28"/>
      <c r="AQA483" s="28"/>
      <c r="AQB483" s="28"/>
      <c r="AQC483" s="28"/>
      <c r="AQD483" s="28"/>
      <c r="AQE483" s="28"/>
      <c r="AQF483" s="28"/>
      <c r="AQG483" s="28"/>
      <c r="AQH483" s="28"/>
      <c r="AQI483" s="28"/>
      <c r="AQJ483" s="28"/>
      <c r="AQK483" s="28"/>
      <c r="AQL483" s="28"/>
      <c r="AQM483" s="28"/>
      <c r="AQN483" s="28"/>
      <c r="AQO483" s="28"/>
      <c r="AQP483" s="28"/>
      <c r="AQQ483" s="28"/>
      <c r="AQR483" s="28"/>
      <c r="AQS483" s="28"/>
      <c r="AQT483" s="28"/>
      <c r="AQU483" s="28"/>
      <c r="AQV483" s="28"/>
      <c r="AQW483" s="28"/>
      <c r="AQX483" s="28"/>
      <c r="AQY483" s="28"/>
      <c r="AQZ483" s="28"/>
      <c r="ARA483" s="28"/>
      <c r="ARB483" s="28"/>
      <c r="ARC483" s="28"/>
      <c r="ARD483" s="28"/>
      <c r="ARE483" s="28"/>
      <c r="ARF483" s="28"/>
      <c r="ARG483" s="28"/>
      <c r="ARH483" s="28"/>
      <c r="ARI483" s="28"/>
      <c r="ARJ483" s="28"/>
      <c r="ARK483" s="28"/>
      <c r="ARL483" s="28"/>
      <c r="ARM483" s="28"/>
      <c r="ARN483" s="28"/>
      <c r="ARO483" s="28"/>
      <c r="ARP483" s="28"/>
      <c r="ARQ483" s="28"/>
      <c r="ARR483" s="28"/>
      <c r="ARS483" s="28"/>
      <c r="ART483" s="28"/>
      <c r="ARU483" s="28"/>
      <c r="ARV483" s="28"/>
      <c r="ARW483" s="28"/>
      <c r="ARX483" s="28"/>
      <c r="ARY483" s="28"/>
      <c r="ARZ483" s="28"/>
      <c r="ASA483" s="28"/>
      <c r="ASB483" s="28"/>
      <c r="ASC483" s="28"/>
      <c r="ASD483" s="28"/>
      <c r="ASE483" s="28"/>
      <c r="ASF483" s="28"/>
      <c r="ASG483" s="28"/>
      <c r="ASH483" s="28"/>
      <c r="ASI483" s="28"/>
      <c r="ASJ483" s="28"/>
      <c r="ASK483" s="28"/>
      <c r="ASL483" s="28"/>
      <c r="ASM483" s="28"/>
      <c r="ASN483" s="28"/>
      <c r="ASO483" s="28"/>
      <c r="ASP483" s="28"/>
      <c r="ASQ483" s="28"/>
      <c r="ASR483" s="28"/>
      <c r="ASS483" s="28"/>
      <c r="AST483" s="28"/>
      <c r="ASU483" s="28"/>
      <c r="ASV483" s="28"/>
      <c r="ASW483" s="28"/>
      <c r="ASX483" s="28"/>
      <c r="ASY483" s="28"/>
      <c r="ASZ483" s="28"/>
      <c r="ATA483" s="28"/>
      <c r="ATB483" s="28"/>
      <c r="ATC483" s="28"/>
      <c r="ATD483" s="28"/>
      <c r="ATE483" s="28"/>
      <c r="ATF483" s="28"/>
      <c r="ATG483" s="28"/>
      <c r="ATH483" s="28"/>
      <c r="ATI483" s="28"/>
      <c r="ATJ483" s="28"/>
      <c r="ATK483" s="28"/>
      <c r="ATL483" s="28"/>
      <c r="ATM483" s="28"/>
      <c r="ATN483" s="28"/>
      <c r="ATO483" s="28"/>
      <c r="ATP483" s="28"/>
      <c r="ATQ483" s="28"/>
      <c r="ATR483" s="28"/>
      <c r="ATS483" s="28"/>
      <c r="ATT483" s="28"/>
      <c r="ATU483" s="28"/>
      <c r="ATV483" s="28"/>
      <c r="ATW483" s="28"/>
      <c r="ATX483" s="28"/>
      <c r="ATY483" s="28"/>
      <c r="ATZ483" s="28"/>
      <c r="AUA483" s="28"/>
      <c r="AUB483" s="28"/>
      <c r="AUC483" s="28"/>
      <c r="AUD483" s="28"/>
      <c r="AUE483" s="28"/>
      <c r="AUF483" s="28"/>
      <c r="AUG483" s="28"/>
      <c r="AUH483" s="28"/>
      <c r="AUI483" s="28"/>
      <c r="AUJ483" s="28"/>
      <c r="AUK483" s="28"/>
      <c r="AUL483" s="28"/>
      <c r="AUM483" s="28"/>
      <c r="AUN483" s="28"/>
      <c r="AUO483" s="28"/>
      <c r="AUP483" s="28"/>
      <c r="AUQ483" s="28"/>
      <c r="AUR483" s="28"/>
      <c r="AUS483" s="28"/>
      <c r="AUT483" s="28"/>
      <c r="AUU483" s="28"/>
      <c r="AUV483" s="28"/>
      <c r="AUW483" s="28"/>
      <c r="AUX483" s="28"/>
      <c r="AUY483" s="28"/>
      <c r="AUZ483" s="28"/>
      <c r="AVA483" s="28"/>
      <c r="AVB483" s="28"/>
      <c r="AVC483" s="28"/>
      <c r="AVD483" s="28"/>
      <c r="AVE483" s="28"/>
      <c r="AVF483" s="28"/>
      <c r="AVG483" s="28"/>
      <c r="AVH483" s="28"/>
      <c r="AVI483" s="28"/>
      <c r="AVJ483" s="28"/>
      <c r="AVK483" s="28"/>
      <c r="AVL483" s="28"/>
      <c r="AVM483" s="28"/>
      <c r="AVN483" s="28"/>
      <c r="AVO483" s="28"/>
      <c r="AVP483" s="28"/>
      <c r="AVQ483" s="28"/>
      <c r="AVR483" s="28"/>
      <c r="AVS483" s="28"/>
      <c r="AVT483" s="28"/>
      <c r="AVU483" s="28"/>
      <c r="AVV483" s="28"/>
      <c r="AVW483" s="28"/>
      <c r="AVX483" s="28"/>
      <c r="AVY483" s="28"/>
      <c r="AVZ483" s="28"/>
      <c r="AWA483" s="28"/>
      <c r="AWB483" s="28"/>
      <c r="AWC483" s="28"/>
      <c r="AWD483" s="28"/>
      <c r="AWE483" s="28"/>
      <c r="AWF483" s="28"/>
      <c r="AWG483" s="28"/>
      <c r="AWH483" s="28"/>
      <c r="AWI483" s="28"/>
      <c r="AWJ483" s="28"/>
      <c r="AWK483" s="28"/>
      <c r="AWL483" s="28"/>
      <c r="AWM483" s="28"/>
      <c r="AWN483" s="28"/>
      <c r="AWO483" s="28"/>
      <c r="AWP483" s="28"/>
      <c r="AWQ483" s="28"/>
      <c r="AWR483" s="28"/>
      <c r="AWS483" s="28"/>
      <c r="AWT483" s="28"/>
      <c r="AWU483" s="28"/>
      <c r="AWV483" s="28"/>
      <c r="AWW483" s="28"/>
      <c r="AWX483" s="28"/>
      <c r="AWY483" s="28"/>
      <c r="AWZ483" s="28"/>
      <c r="AXA483" s="28"/>
      <c r="AXB483" s="28"/>
      <c r="AXC483" s="28"/>
      <c r="AXD483" s="28"/>
      <c r="AXE483" s="28"/>
      <c r="AXF483" s="28"/>
      <c r="AXG483" s="28"/>
      <c r="AXH483" s="28"/>
      <c r="AXI483" s="28"/>
      <c r="AXJ483" s="28"/>
      <c r="AXK483" s="28"/>
      <c r="AXL483" s="28"/>
      <c r="AXM483" s="28"/>
      <c r="AXN483" s="28"/>
      <c r="AXO483" s="28"/>
      <c r="AXP483" s="28"/>
      <c r="AXQ483" s="28"/>
      <c r="AXR483" s="28"/>
      <c r="AXS483" s="28"/>
      <c r="AXT483" s="28"/>
      <c r="AXU483" s="28"/>
      <c r="AXV483" s="28"/>
      <c r="AXW483" s="28"/>
      <c r="AXX483" s="28"/>
      <c r="AXY483" s="28"/>
      <c r="AXZ483" s="28"/>
      <c r="AYA483" s="28"/>
      <c r="AYB483" s="28"/>
      <c r="AYC483" s="28"/>
      <c r="AYD483" s="28"/>
      <c r="AYE483" s="28"/>
      <c r="AYF483" s="28"/>
      <c r="AYG483" s="28"/>
      <c r="AYH483" s="28"/>
      <c r="AYI483" s="28"/>
      <c r="AYJ483" s="28"/>
      <c r="AYK483" s="28"/>
      <c r="AYL483" s="28"/>
      <c r="AYM483" s="28"/>
      <c r="AYN483" s="28"/>
      <c r="AYO483" s="28"/>
      <c r="AYP483" s="28"/>
      <c r="AYQ483" s="28"/>
      <c r="AYR483" s="28"/>
      <c r="AYS483" s="28"/>
      <c r="AYT483" s="28"/>
      <c r="AYU483" s="28"/>
      <c r="AYV483" s="28"/>
      <c r="AYW483" s="28"/>
      <c r="AYX483" s="28"/>
      <c r="AYY483" s="28"/>
      <c r="AYZ483" s="28"/>
      <c r="AZA483" s="28"/>
      <c r="AZB483" s="28"/>
      <c r="AZC483" s="28"/>
      <c r="AZD483" s="28"/>
      <c r="AZE483" s="28"/>
      <c r="AZF483" s="28"/>
      <c r="AZG483" s="28"/>
      <c r="AZH483" s="28"/>
      <c r="AZI483" s="28"/>
      <c r="AZJ483" s="28"/>
      <c r="AZK483" s="28"/>
      <c r="AZL483" s="28"/>
      <c r="AZM483" s="28"/>
      <c r="AZN483" s="28"/>
      <c r="AZO483" s="28"/>
      <c r="AZP483" s="28"/>
      <c r="AZQ483" s="28"/>
      <c r="AZR483" s="28"/>
      <c r="AZS483" s="28"/>
      <c r="AZT483" s="28"/>
      <c r="AZU483" s="28"/>
      <c r="AZV483" s="28"/>
      <c r="AZW483" s="28"/>
      <c r="AZX483" s="28"/>
      <c r="AZY483" s="28"/>
      <c r="AZZ483" s="28"/>
      <c r="BAA483" s="28"/>
      <c r="BAB483" s="28"/>
      <c r="BAC483" s="28"/>
      <c r="BAD483" s="28"/>
      <c r="BAE483" s="28"/>
      <c r="BAF483" s="28"/>
      <c r="BAG483" s="28"/>
      <c r="BAH483" s="28"/>
      <c r="BAI483" s="28"/>
      <c r="BAJ483" s="28"/>
      <c r="BAK483" s="28"/>
      <c r="BAL483" s="28"/>
      <c r="BAM483" s="28"/>
      <c r="BAN483" s="28"/>
      <c r="BAO483" s="28"/>
      <c r="BAP483" s="28"/>
      <c r="BAQ483" s="28"/>
      <c r="BAR483" s="28"/>
      <c r="BAS483" s="28"/>
      <c r="BAT483" s="28"/>
      <c r="BAU483" s="28"/>
      <c r="BAV483" s="28"/>
      <c r="BAW483" s="28"/>
      <c r="BAX483" s="28"/>
      <c r="BAY483" s="28"/>
      <c r="BAZ483" s="28"/>
      <c r="BBA483" s="28"/>
      <c r="BBB483" s="28"/>
      <c r="BBC483" s="28"/>
      <c r="BBD483" s="28"/>
      <c r="BBE483" s="28"/>
      <c r="BBF483" s="28"/>
      <c r="BBG483" s="28"/>
      <c r="BBH483" s="28"/>
      <c r="BBI483" s="28"/>
      <c r="BBJ483" s="28"/>
      <c r="BBK483" s="28"/>
      <c r="BBL483" s="28"/>
      <c r="BBM483" s="28"/>
      <c r="BBN483" s="28"/>
      <c r="BBO483" s="28"/>
      <c r="BBP483" s="28"/>
      <c r="BBQ483" s="28"/>
      <c r="BBR483" s="28"/>
      <c r="BBS483" s="28"/>
      <c r="BBT483" s="28"/>
      <c r="BBU483" s="28"/>
      <c r="BBV483" s="28"/>
      <c r="BBW483" s="28"/>
      <c r="BBX483" s="28"/>
      <c r="BBY483" s="28"/>
      <c r="BBZ483" s="28"/>
      <c r="BCA483" s="28"/>
      <c r="BCB483" s="28"/>
      <c r="BCC483" s="28"/>
      <c r="BCD483" s="28"/>
      <c r="BCE483" s="28"/>
      <c r="BCF483" s="28"/>
      <c r="BCG483" s="28"/>
      <c r="BCH483" s="28"/>
      <c r="BCI483" s="28"/>
      <c r="BCJ483" s="28"/>
      <c r="BCK483" s="28"/>
      <c r="BCL483" s="28"/>
      <c r="BCM483" s="28"/>
      <c r="BCN483" s="28"/>
      <c r="BCO483" s="28"/>
      <c r="BCP483" s="28"/>
      <c r="BCQ483" s="28"/>
      <c r="BCR483" s="28"/>
      <c r="BCS483" s="28"/>
      <c r="BCT483" s="28"/>
      <c r="BCU483" s="28"/>
      <c r="BCV483" s="28"/>
      <c r="BCW483" s="28"/>
      <c r="BCX483" s="28"/>
      <c r="BCY483" s="28"/>
      <c r="BCZ483" s="28"/>
      <c r="BDA483" s="28"/>
      <c r="BDB483" s="28"/>
      <c r="BDC483" s="28"/>
      <c r="BDD483" s="28"/>
      <c r="BDE483" s="28"/>
      <c r="BDF483" s="28"/>
      <c r="BDG483" s="28"/>
      <c r="BDH483" s="28"/>
      <c r="BDI483" s="28"/>
      <c r="BDJ483" s="28"/>
      <c r="BDK483" s="28"/>
      <c r="BDL483" s="28"/>
      <c r="BDM483" s="28"/>
      <c r="BDN483" s="28"/>
      <c r="BDO483" s="28"/>
      <c r="BDP483" s="28"/>
      <c r="BDQ483" s="28"/>
      <c r="BDR483" s="28"/>
      <c r="BDS483" s="28"/>
      <c r="BDT483" s="28"/>
      <c r="BDU483" s="28"/>
      <c r="BDV483" s="28"/>
      <c r="BDW483" s="28"/>
      <c r="BDX483" s="28"/>
      <c r="BDY483" s="28"/>
      <c r="BDZ483" s="28"/>
      <c r="BEA483" s="28"/>
      <c r="BEB483" s="28"/>
      <c r="BEC483" s="28"/>
      <c r="BED483" s="28"/>
      <c r="BEE483" s="28"/>
      <c r="BEF483" s="28"/>
      <c r="BEG483" s="28"/>
      <c r="BEH483" s="28"/>
      <c r="BEI483" s="28"/>
      <c r="BEJ483" s="28"/>
      <c r="BEK483" s="28"/>
      <c r="BEL483" s="28"/>
      <c r="BEM483" s="28"/>
      <c r="BEN483" s="28"/>
      <c r="BEO483" s="28"/>
      <c r="BEP483" s="28"/>
      <c r="BEQ483" s="28"/>
      <c r="BER483" s="28"/>
      <c r="BES483" s="28"/>
      <c r="BET483" s="28"/>
      <c r="BEU483" s="28"/>
      <c r="BEV483" s="28"/>
      <c r="BEW483" s="28"/>
      <c r="BEX483" s="28"/>
      <c r="BEY483" s="28"/>
      <c r="BEZ483" s="28"/>
      <c r="BFA483" s="28"/>
      <c r="BFB483" s="28"/>
      <c r="BFC483" s="28"/>
      <c r="BFD483" s="28"/>
      <c r="BFE483" s="28"/>
      <c r="BFF483" s="28"/>
      <c r="BFG483" s="28"/>
      <c r="BFH483" s="28"/>
      <c r="BFI483" s="28"/>
      <c r="BFJ483" s="28"/>
      <c r="BFK483" s="28"/>
      <c r="BFL483" s="28"/>
      <c r="BFM483" s="28"/>
      <c r="BFN483" s="28"/>
      <c r="BFO483" s="28"/>
      <c r="BFP483" s="28"/>
      <c r="BFQ483" s="28"/>
      <c r="BFR483" s="28"/>
      <c r="BFS483" s="28"/>
      <c r="BFT483" s="28"/>
      <c r="BFU483" s="28"/>
      <c r="BFV483" s="28"/>
      <c r="BFW483" s="28"/>
      <c r="BFX483" s="28"/>
      <c r="BFY483" s="28"/>
      <c r="BFZ483" s="28"/>
      <c r="BGA483" s="28"/>
      <c r="BGB483" s="28"/>
      <c r="BGC483" s="28"/>
      <c r="BGD483" s="28"/>
      <c r="BGE483" s="28"/>
      <c r="BGF483" s="28"/>
      <c r="BGG483" s="28"/>
      <c r="BGH483" s="28"/>
      <c r="BGI483" s="28"/>
      <c r="BGJ483" s="28"/>
      <c r="BGK483" s="28"/>
      <c r="BGL483" s="28"/>
      <c r="BGM483" s="28"/>
      <c r="BGN483" s="28"/>
      <c r="BGO483" s="28"/>
      <c r="BGP483" s="28"/>
      <c r="BGQ483" s="28"/>
      <c r="BGR483" s="28"/>
      <c r="BGS483" s="28"/>
      <c r="BGT483" s="28"/>
      <c r="BGU483" s="28"/>
      <c r="BGV483" s="28"/>
      <c r="BGW483" s="28"/>
      <c r="BGX483" s="28"/>
      <c r="BGY483" s="28"/>
      <c r="BGZ483" s="28"/>
      <c r="BHA483" s="28"/>
      <c r="BHB483" s="28"/>
      <c r="BHC483" s="28"/>
      <c r="BHD483" s="28"/>
      <c r="BHE483" s="28"/>
      <c r="BHF483" s="28"/>
      <c r="BHG483" s="28"/>
      <c r="BHH483" s="28"/>
      <c r="BHI483" s="28"/>
      <c r="BHJ483" s="28"/>
      <c r="BHK483" s="28"/>
      <c r="BHL483" s="28"/>
      <c r="BHM483" s="28"/>
      <c r="BHN483" s="28"/>
      <c r="BHO483" s="28"/>
      <c r="BHP483" s="28"/>
      <c r="BHQ483" s="28"/>
      <c r="BHR483" s="28"/>
      <c r="BHS483" s="28"/>
      <c r="BHT483" s="28"/>
      <c r="BHU483" s="28"/>
      <c r="BHV483" s="28"/>
      <c r="BHW483" s="28"/>
      <c r="BHX483" s="28"/>
      <c r="BHY483" s="28"/>
      <c r="BHZ483" s="28"/>
      <c r="BIA483" s="28"/>
      <c r="BIB483" s="28"/>
      <c r="BIC483" s="28"/>
      <c r="BID483" s="28"/>
      <c r="BIE483" s="28"/>
      <c r="BIF483" s="28"/>
      <c r="BIG483" s="28"/>
      <c r="BIH483" s="28"/>
      <c r="BII483" s="28"/>
      <c r="BIJ483" s="28"/>
      <c r="BIK483" s="28"/>
      <c r="BIL483" s="28"/>
      <c r="BIM483" s="28"/>
      <c r="BIN483" s="28"/>
      <c r="BIO483" s="28"/>
      <c r="BIP483" s="28"/>
      <c r="BIQ483" s="28"/>
      <c r="BIR483" s="28"/>
      <c r="BIS483" s="28"/>
      <c r="BIT483" s="28"/>
      <c r="BIU483" s="28"/>
      <c r="BIV483" s="28"/>
      <c r="BIW483" s="28"/>
      <c r="BIX483" s="28"/>
      <c r="BIY483" s="28"/>
      <c r="BIZ483" s="28"/>
      <c r="BJA483" s="28"/>
      <c r="BJB483" s="28"/>
      <c r="BJC483" s="28"/>
      <c r="BJD483" s="28"/>
      <c r="BJE483" s="28"/>
      <c r="BJF483" s="28"/>
      <c r="BJG483" s="28"/>
      <c r="BJH483" s="28"/>
      <c r="BJI483" s="28"/>
      <c r="BJJ483" s="28"/>
      <c r="BJK483" s="28"/>
      <c r="BJL483" s="28"/>
      <c r="BJM483" s="28"/>
      <c r="BJN483" s="28"/>
      <c r="BJO483" s="28"/>
      <c r="BJP483" s="28"/>
      <c r="BJQ483" s="28"/>
      <c r="BJR483" s="28"/>
      <c r="BJS483" s="28"/>
      <c r="BJT483" s="28"/>
      <c r="BJU483" s="28"/>
      <c r="BJV483" s="28"/>
      <c r="BJW483" s="28"/>
      <c r="BJX483" s="28"/>
      <c r="BJY483" s="28"/>
      <c r="BJZ483" s="28"/>
      <c r="BKA483" s="28"/>
      <c r="BKB483" s="28"/>
      <c r="BKC483" s="28"/>
      <c r="BKD483" s="28"/>
      <c r="BKE483" s="28"/>
      <c r="BKF483" s="28"/>
      <c r="BKG483" s="28"/>
      <c r="BKH483" s="28"/>
      <c r="BKI483" s="28"/>
      <c r="BKJ483" s="28"/>
      <c r="BKK483" s="28"/>
      <c r="BKL483" s="28"/>
      <c r="BKM483" s="28"/>
      <c r="BKN483" s="28"/>
      <c r="BKO483" s="28"/>
      <c r="BKP483" s="28"/>
      <c r="BKQ483" s="28"/>
      <c r="BKR483" s="28"/>
      <c r="BKS483" s="28"/>
      <c r="BKT483" s="28"/>
      <c r="BKU483" s="28"/>
      <c r="BKV483" s="28"/>
      <c r="BKW483" s="28"/>
      <c r="BKX483" s="28"/>
      <c r="BKY483" s="28"/>
      <c r="BKZ483" s="28"/>
      <c r="BLA483" s="28"/>
      <c r="BLB483" s="28"/>
      <c r="BLC483" s="28"/>
      <c r="BLD483" s="28"/>
      <c r="BLE483" s="28"/>
      <c r="BLF483" s="28"/>
      <c r="BLG483" s="28"/>
      <c r="BLH483" s="28"/>
      <c r="BLI483" s="28"/>
      <c r="BLJ483" s="28"/>
      <c r="BLK483" s="28"/>
      <c r="BLL483" s="28"/>
      <c r="BLM483" s="28"/>
      <c r="BLN483" s="28"/>
      <c r="BLO483" s="28"/>
      <c r="BLP483" s="28"/>
      <c r="BLQ483" s="28"/>
      <c r="BLR483" s="28"/>
      <c r="BLS483" s="28"/>
      <c r="BLT483" s="28"/>
      <c r="BLU483" s="28"/>
      <c r="BLV483" s="28"/>
      <c r="BLW483" s="28"/>
      <c r="BLX483" s="28"/>
      <c r="BLY483" s="28"/>
      <c r="BLZ483" s="28"/>
      <c r="BMA483" s="28"/>
      <c r="BMB483" s="28"/>
      <c r="BMC483" s="28"/>
      <c r="BMD483" s="28"/>
      <c r="BME483" s="28"/>
      <c r="BMF483" s="28"/>
      <c r="BMG483" s="28"/>
      <c r="BMH483" s="28"/>
      <c r="BMI483" s="28"/>
      <c r="BMJ483" s="28"/>
      <c r="BMK483" s="28"/>
      <c r="BML483" s="28"/>
      <c r="BMM483" s="28"/>
      <c r="BMN483" s="28"/>
      <c r="BMO483" s="28"/>
      <c r="BMP483" s="28"/>
      <c r="BMQ483" s="28"/>
      <c r="BMR483" s="28"/>
      <c r="BMS483" s="28"/>
      <c r="BMT483" s="28"/>
      <c r="BMU483" s="28"/>
      <c r="BMV483" s="28"/>
      <c r="BMW483" s="28"/>
      <c r="BMX483" s="28"/>
      <c r="BMY483" s="28"/>
      <c r="BMZ483" s="28"/>
      <c r="BNA483" s="28"/>
      <c r="BNB483" s="28"/>
      <c r="BNC483" s="28"/>
      <c r="BND483" s="28"/>
      <c r="BNE483" s="28"/>
      <c r="BNF483" s="28"/>
      <c r="BNG483" s="28"/>
      <c r="BNH483" s="28"/>
      <c r="BNI483" s="28"/>
      <c r="BNJ483" s="28"/>
      <c r="BNK483" s="28"/>
      <c r="BNL483" s="28"/>
      <c r="BNM483" s="28"/>
      <c r="BNN483" s="28"/>
      <c r="BNO483" s="28"/>
      <c r="BNP483" s="28"/>
      <c r="BNQ483" s="28"/>
      <c r="BNR483" s="28"/>
      <c r="BNS483" s="28"/>
      <c r="BNT483" s="28"/>
      <c r="BNU483" s="28"/>
      <c r="BNV483" s="28"/>
      <c r="BNW483" s="28"/>
      <c r="BNX483" s="28"/>
      <c r="BNY483" s="28"/>
      <c r="BNZ483" s="28"/>
      <c r="BOA483" s="28"/>
      <c r="BOB483" s="28"/>
      <c r="BOC483" s="28"/>
      <c r="BOD483" s="28"/>
      <c r="BOE483" s="28"/>
      <c r="BOF483" s="28"/>
      <c r="BOG483" s="28"/>
      <c r="BOH483" s="28"/>
      <c r="BOI483" s="28"/>
      <c r="BOJ483" s="28"/>
      <c r="BOK483" s="28"/>
      <c r="BOL483" s="28"/>
      <c r="BOM483" s="28"/>
      <c r="BON483" s="28"/>
      <c r="BOO483" s="28"/>
      <c r="BOP483" s="28"/>
      <c r="BOQ483" s="28"/>
      <c r="BOR483" s="28"/>
      <c r="BOS483" s="28"/>
      <c r="BOT483" s="28"/>
      <c r="BOU483" s="28"/>
      <c r="BOV483" s="28"/>
      <c r="BOW483" s="28"/>
      <c r="BOX483" s="28"/>
      <c r="BOY483" s="28"/>
      <c r="BOZ483" s="28"/>
      <c r="BPA483" s="28"/>
      <c r="BPB483" s="28"/>
      <c r="BPC483" s="28"/>
      <c r="BPD483" s="28"/>
      <c r="BPE483" s="28"/>
      <c r="BPF483" s="28"/>
      <c r="BPG483" s="28"/>
      <c r="BPH483" s="28"/>
      <c r="BPI483" s="28"/>
      <c r="BPJ483" s="28"/>
      <c r="BPK483" s="28"/>
      <c r="BPL483" s="28"/>
      <c r="BPM483" s="28"/>
      <c r="BPN483" s="28"/>
      <c r="BPO483" s="28"/>
      <c r="BPP483" s="28"/>
      <c r="BPQ483" s="28"/>
      <c r="BPR483" s="28"/>
      <c r="BPS483" s="28"/>
      <c r="BPT483" s="28"/>
      <c r="BPU483" s="28"/>
      <c r="BPV483" s="28"/>
      <c r="BPW483" s="28"/>
      <c r="BPX483" s="28"/>
      <c r="BPY483" s="28"/>
      <c r="BPZ483" s="28"/>
      <c r="BQA483" s="28"/>
      <c r="BQB483" s="28"/>
      <c r="BQC483" s="28"/>
      <c r="BQD483" s="28"/>
      <c r="BQE483" s="28"/>
      <c r="BQF483" s="28"/>
      <c r="BQG483" s="28"/>
      <c r="BQH483" s="28"/>
      <c r="BQI483" s="28"/>
      <c r="BQJ483" s="28"/>
      <c r="BQK483" s="28"/>
      <c r="BQL483" s="28"/>
      <c r="BQM483" s="28"/>
      <c r="BQN483" s="28"/>
      <c r="BQO483" s="28"/>
      <c r="BQP483" s="28"/>
      <c r="BQQ483" s="28"/>
      <c r="BQR483" s="28"/>
      <c r="BQS483" s="28"/>
      <c r="BQT483" s="28"/>
      <c r="BQU483" s="28"/>
      <c r="BQV483" s="28"/>
      <c r="BQW483" s="28"/>
      <c r="BQX483" s="28"/>
      <c r="BQY483" s="28"/>
      <c r="BQZ483" s="28"/>
      <c r="BRA483" s="28"/>
      <c r="BRB483" s="28"/>
      <c r="BRC483" s="28"/>
      <c r="BRD483" s="28"/>
      <c r="BRE483" s="28"/>
      <c r="BRF483" s="28"/>
      <c r="BRG483" s="28"/>
      <c r="BRH483" s="28"/>
      <c r="BRI483" s="28"/>
      <c r="BRJ483" s="28"/>
      <c r="BRK483" s="28"/>
      <c r="BRL483" s="28"/>
      <c r="BRM483" s="28"/>
      <c r="BRN483" s="28"/>
      <c r="BRO483" s="28"/>
      <c r="BRP483" s="28"/>
      <c r="BRQ483" s="28"/>
      <c r="BRR483" s="28"/>
      <c r="BRS483" s="28"/>
      <c r="BRT483" s="28"/>
      <c r="BRU483" s="28"/>
      <c r="BRV483" s="28"/>
      <c r="BRW483" s="28"/>
      <c r="BRX483" s="28"/>
      <c r="BRY483" s="28"/>
      <c r="BRZ483" s="28"/>
      <c r="BSA483" s="28"/>
      <c r="BSB483" s="28"/>
      <c r="BSC483" s="28"/>
      <c r="BSD483" s="28"/>
      <c r="BSE483" s="28"/>
      <c r="BSF483" s="28"/>
      <c r="BSG483" s="28"/>
      <c r="BSH483" s="28"/>
      <c r="BSI483" s="28"/>
      <c r="BSJ483" s="28"/>
      <c r="BSK483" s="28"/>
      <c r="BSL483" s="28"/>
      <c r="BSM483" s="28"/>
      <c r="BSN483" s="28"/>
      <c r="BSO483" s="28"/>
      <c r="BSP483" s="28"/>
      <c r="BSQ483" s="28"/>
      <c r="BSR483" s="28"/>
      <c r="BSS483" s="28"/>
      <c r="BST483" s="28"/>
      <c r="BSU483" s="28"/>
      <c r="BSV483" s="28"/>
      <c r="BSW483" s="28"/>
      <c r="BSX483" s="28"/>
      <c r="BSY483" s="28"/>
      <c r="BSZ483" s="28"/>
      <c r="BTA483" s="28"/>
      <c r="BTB483" s="28"/>
      <c r="BTC483" s="28"/>
      <c r="BTD483" s="28"/>
      <c r="BTE483" s="28"/>
      <c r="BTF483" s="28"/>
      <c r="BTG483" s="28"/>
      <c r="BTH483" s="28"/>
      <c r="BTI483" s="28"/>
      <c r="BTJ483" s="28"/>
      <c r="BTK483" s="28"/>
      <c r="BTL483" s="28"/>
      <c r="BTM483" s="28"/>
      <c r="BTN483" s="28"/>
      <c r="BTO483" s="28"/>
      <c r="BTP483" s="28"/>
      <c r="BTQ483" s="28"/>
      <c r="BTR483" s="28"/>
      <c r="BTS483" s="28"/>
      <c r="BTT483" s="28"/>
      <c r="BTU483" s="28"/>
      <c r="BTV483" s="28"/>
      <c r="BTW483" s="28"/>
      <c r="BTX483" s="28"/>
      <c r="BTY483" s="28"/>
      <c r="BTZ483" s="28"/>
      <c r="BUA483" s="28"/>
      <c r="BUB483" s="28"/>
      <c r="BUC483" s="28"/>
      <c r="BUD483" s="28"/>
      <c r="BUE483" s="28"/>
      <c r="BUF483" s="28"/>
      <c r="BUG483" s="28"/>
      <c r="BUH483" s="28"/>
      <c r="BUI483" s="28"/>
      <c r="BUJ483" s="28"/>
      <c r="BUK483" s="28"/>
      <c r="BUL483" s="28"/>
      <c r="BUM483" s="28"/>
      <c r="BUN483" s="28"/>
      <c r="BUO483" s="28"/>
      <c r="BUP483" s="28"/>
      <c r="BUQ483" s="28"/>
      <c r="BUR483" s="28"/>
      <c r="BUS483" s="28"/>
      <c r="BUT483" s="28"/>
      <c r="BUU483" s="28"/>
      <c r="BUV483" s="28"/>
      <c r="BUW483" s="28"/>
      <c r="BUX483" s="28"/>
      <c r="BUY483" s="28"/>
      <c r="BUZ483" s="28"/>
      <c r="BVA483" s="28"/>
      <c r="BVB483" s="28"/>
      <c r="BVC483" s="28"/>
      <c r="BVD483" s="28"/>
      <c r="BVE483" s="28"/>
      <c r="BVF483" s="28"/>
      <c r="BVG483" s="28"/>
      <c r="BVH483" s="28"/>
      <c r="BVI483" s="28"/>
      <c r="BVJ483" s="28"/>
      <c r="BVK483" s="28"/>
      <c r="BVL483" s="28"/>
      <c r="BVM483" s="28"/>
      <c r="BVN483" s="28"/>
      <c r="BVO483" s="28"/>
      <c r="BVP483" s="28"/>
      <c r="BVQ483" s="28"/>
      <c r="BVR483" s="28"/>
      <c r="BVS483" s="28"/>
      <c r="BVT483" s="28"/>
      <c r="BVU483" s="28"/>
      <c r="BVV483" s="28"/>
      <c r="BVW483" s="28"/>
      <c r="BVX483" s="28"/>
      <c r="BVY483" s="28"/>
      <c r="BVZ483" s="28"/>
      <c r="BWA483" s="28"/>
      <c r="BWB483" s="28"/>
      <c r="BWC483" s="28"/>
      <c r="BWD483" s="28"/>
      <c r="BWE483" s="28"/>
      <c r="BWF483" s="28"/>
      <c r="BWG483" s="28"/>
      <c r="BWH483" s="28"/>
      <c r="BWI483" s="28"/>
      <c r="BWJ483" s="28"/>
      <c r="BWK483" s="28"/>
      <c r="BWL483" s="28"/>
      <c r="BWM483" s="28"/>
      <c r="BWN483" s="28"/>
      <c r="BWO483" s="28"/>
      <c r="BWP483" s="28"/>
      <c r="BWQ483" s="28"/>
      <c r="BWR483" s="28"/>
      <c r="BWS483" s="28"/>
      <c r="BWT483" s="28"/>
      <c r="BWU483" s="28"/>
      <c r="BWV483" s="28"/>
      <c r="BWW483" s="28"/>
      <c r="BWX483" s="28"/>
      <c r="BWY483" s="28"/>
      <c r="BWZ483" s="28"/>
      <c r="BXA483" s="28"/>
      <c r="BXB483" s="28"/>
      <c r="BXC483" s="28"/>
      <c r="BXD483" s="28"/>
      <c r="BXE483" s="28"/>
      <c r="BXF483" s="28"/>
      <c r="BXG483" s="28"/>
      <c r="BXH483" s="28"/>
      <c r="BXI483" s="28"/>
      <c r="BXJ483" s="28"/>
      <c r="BXK483" s="28"/>
      <c r="BXL483" s="28"/>
      <c r="BXM483" s="28"/>
      <c r="BXN483" s="28"/>
      <c r="BXO483" s="28"/>
      <c r="BXP483" s="28"/>
      <c r="BXQ483" s="28"/>
      <c r="BXR483" s="28"/>
      <c r="BXS483" s="28"/>
      <c r="BXT483" s="28"/>
      <c r="BXU483" s="28"/>
      <c r="BXV483" s="28"/>
      <c r="BXW483" s="28"/>
      <c r="BXX483" s="28"/>
      <c r="BXY483" s="28"/>
      <c r="BXZ483" s="28"/>
      <c r="BYA483" s="28"/>
      <c r="BYB483" s="28"/>
      <c r="BYC483" s="28"/>
      <c r="BYD483" s="28"/>
      <c r="BYE483" s="28"/>
      <c r="BYF483" s="28"/>
      <c r="BYG483" s="28"/>
      <c r="BYH483" s="28"/>
      <c r="BYI483" s="28"/>
      <c r="BYJ483" s="28"/>
      <c r="BYK483" s="28"/>
      <c r="BYL483" s="28"/>
      <c r="BYM483" s="28"/>
      <c r="BYN483" s="28"/>
      <c r="BYO483" s="28"/>
      <c r="BYP483" s="28"/>
      <c r="BYQ483" s="28"/>
      <c r="BYR483" s="28"/>
      <c r="BYS483" s="28"/>
      <c r="BYT483" s="28"/>
      <c r="BYU483" s="28"/>
      <c r="BYV483" s="28"/>
      <c r="BYW483" s="28"/>
      <c r="BYX483" s="28"/>
      <c r="BYY483" s="28"/>
      <c r="BYZ483" s="28"/>
      <c r="BZA483" s="28"/>
      <c r="BZB483" s="28"/>
      <c r="BZC483" s="28"/>
      <c r="BZD483" s="28"/>
      <c r="BZE483" s="28"/>
      <c r="BZF483" s="28"/>
      <c r="BZG483" s="28"/>
      <c r="BZH483" s="28"/>
      <c r="BZI483" s="28"/>
      <c r="BZJ483" s="28"/>
      <c r="BZK483" s="28"/>
      <c r="BZL483" s="28"/>
      <c r="BZM483" s="28"/>
      <c r="BZN483" s="28"/>
      <c r="BZO483" s="28"/>
      <c r="BZP483" s="28"/>
      <c r="BZQ483" s="28"/>
      <c r="BZR483" s="28"/>
      <c r="BZS483" s="28"/>
      <c r="BZT483" s="28"/>
      <c r="BZU483" s="28"/>
      <c r="BZV483" s="28"/>
      <c r="BZW483" s="28"/>
      <c r="BZX483" s="28"/>
      <c r="BZY483" s="28"/>
      <c r="BZZ483" s="28"/>
      <c r="CAA483" s="28"/>
      <c r="CAB483" s="28"/>
      <c r="CAC483" s="28"/>
      <c r="CAD483" s="28"/>
      <c r="CAE483" s="28"/>
      <c r="CAF483" s="28"/>
      <c r="CAG483" s="28"/>
      <c r="CAH483" s="28"/>
      <c r="CAI483" s="28"/>
      <c r="CAJ483" s="28"/>
      <c r="CAK483" s="28"/>
      <c r="CAL483" s="28"/>
      <c r="CAM483" s="28"/>
      <c r="CAN483" s="28"/>
      <c r="CAO483" s="28"/>
      <c r="CAP483" s="28"/>
      <c r="CAQ483" s="28"/>
      <c r="CAR483" s="28"/>
      <c r="CAS483" s="28"/>
      <c r="CAT483" s="28"/>
      <c r="CAU483" s="28"/>
      <c r="CAV483" s="28"/>
      <c r="CAW483" s="28"/>
      <c r="CAX483" s="28"/>
      <c r="CAY483" s="28"/>
      <c r="CAZ483" s="28"/>
      <c r="CBA483" s="28"/>
      <c r="CBB483" s="28"/>
      <c r="CBC483" s="28"/>
      <c r="CBD483" s="28"/>
      <c r="CBE483" s="28"/>
      <c r="CBF483" s="28"/>
      <c r="CBG483" s="28"/>
      <c r="CBH483" s="28"/>
      <c r="CBI483" s="28"/>
      <c r="CBJ483" s="28"/>
      <c r="CBK483" s="28"/>
      <c r="CBL483" s="28"/>
      <c r="CBM483" s="28"/>
      <c r="CBN483" s="28"/>
      <c r="CBO483" s="28"/>
      <c r="CBP483" s="28"/>
      <c r="CBQ483" s="28"/>
      <c r="CBR483" s="28"/>
      <c r="CBS483" s="28"/>
      <c r="CBT483" s="28"/>
      <c r="CBU483" s="28"/>
      <c r="CBV483" s="28"/>
      <c r="CBW483" s="28"/>
      <c r="CBX483" s="28"/>
      <c r="CBY483" s="28"/>
      <c r="CBZ483" s="28"/>
      <c r="CCA483" s="28"/>
      <c r="CCB483" s="28"/>
      <c r="CCC483" s="28"/>
      <c r="CCD483" s="28"/>
      <c r="CCE483" s="28"/>
      <c r="CCF483" s="28"/>
      <c r="CCG483" s="28"/>
      <c r="CCH483" s="28"/>
      <c r="CCI483" s="28"/>
      <c r="CCJ483" s="28"/>
      <c r="CCK483" s="28"/>
      <c r="CCL483" s="28"/>
      <c r="CCM483" s="28"/>
      <c r="CCN483" s="28"/>
      <c r="CCO483" s="28"/>
      <c r="CCP483" s="28"/>
      <c r="CCQ483" s="28"/>
      <c r="CCR483" s="28"/>
      <c r="CCS483" s="28"/>
      <c r="CCT483" s="28"/>
      <c r="CCU483" s="28"/>
      <c r="CCV483" s="28"/>
      <c r="CCW483" s="28"/>
      <c r="CCX483" s="28"/>
      <c r="CCY483" s="28"/>
      <c r="CCZ483" s="28"/>
      <c r="CDA483" s="28"/>
      <c r="CDB483" s="28"/>
      <c r="CDC483" s="28"/>
      <c r="CDD483" s="28"/>
      <c r="CDE483" s="28"/>
      <c r="CDF483" s="28"/>
      <c r="CDG483" s="28"/>
      <c r="CDH483" s="28"/>
      <c r="CDI483" s="28"/>
      <c r="CDJ483" s="28"/>
      <c r="CDK483" s="28"/>
      <c r="CDL483" s="28"/>
      <c r="CDM483" s="28"/>
      <c r="CDN483" s="28"/>
      <c r="CDO483" s="28"/>
      <c r="CDP483" s="28"/>
      <c r="CDQ483" s="28"/>
      <c r="CDR483" s="28"/>
      <c r="CDS483" s="28"/>
      <c r="CDT483" s="28"/>
      <c r="CDU483" s="28"/>
      <c r="CDV483" s="28"/>
      <c r="CDW483" s="28"/>
      <c r="CDX483" s="28"/>
      <c r="CDY483" s="28"/>
      <c r="CDZ483" s="28"/>
      <c r="CEA483" s="28"/>
      <c r="CEB483" s="28"/>
      <c r="CEC483" s="28"/>
      <c r="CED483" s="28"/>
      <c r="CEE483" s="28"/>
      <c r="CEF483" s="28"/>
      <c r="CEG483" s="28"/>
      <c r="CEH483" s="28"/>
      <c r="CEI483" s="28"/>
      <c r="CEJ483" s="28"/>
      <c r="CEK483" s="28"/>
      <c r="CEL483" s="28"/>
      <c r="CEM483" s="28"/>
      <c r="CEN483" s="28"/>
      <c r="CEO483" s="28"/>
      <c r="CEP483" s="28"/>
      <c r="CEQ483" s="28"/>
      <c r="CER483" s="28"/>
      <c r="CES483" s="28"/>
      <c r="CET483" s="28"/>
      <c r="CEU483" s="28"/>
      <c r="CEV483" s="28"/>
      <c r="CEW483" s="28"/>
      <c r="CEX483" s="28"/>
      <c r="CEY483" s="28"/>
      <c r="CEZ483" s="28"/>
      <c r="CFA483" s="28"/>
      <c r="CFB483" s="28"/>
      <c r="CFC483" s="28"/>
      <c r="CFD483" s="28"/>
      <c r="CFE483" s="28"/>
      <c r="CFF483" s="28"/>
      <c r="CFG483" s="28"/>
      <c r="CFH483" s="28"/>
      <c r="CFI483" s="28"/>
      <c r="CFJ483" s="28"/>
      <c r="CFK483" s="28"/>
      <c r="CFL483" s="28"/>
      <c r="CFM483" s="28"/>
      <c r="CFN483" s="28"/>
      <c r="CFO483" s="28"/>
      <c r="CFP483" s="28"/>
      <c r="CFQ483" s="28"/>
      <c r="CFR483" s="28"/>
      <c r="CFS483" s="28"/>
      <c r="CFT483" s="28"/>
      <c r="CFU483" s="28"/>
      <c r="CFV483" s="28"/>
      <c r="CFW483" s="28"/>
      <c r="CFX483" s="28"/>
      <c r="CFY483" s="28"/>
      <c r="CFZ483" s="28"/>
      <c r="CGA483" s="28"/>
      <c r="CGB483" s="28"/>
      <c r="CGC483" s="28"/>
      <c r="CGD483" s="28"/>
      <c r="CGE483" s="28"/>
      <c r="CGF483" s="28"/>
      <c r="CGG483" s="28"/>
      <c r="CGH483" s="28"/>
      <c r="CGI483" s="28"/>
      <c r="CGJ483" s="28"/>
      <c r="CGK483" s="28"/>
      <c r="CGL483" s="28"/>
      <c r="CGM483" s="28"/>
      <c r="CGN483" s="28"/>
      <c r="CGO483" s="28"/>
      <c r="CGP483" s="28"/>
      <c r="CGQ483" s="28"/>
      <c r="CGR483" s="28"/>
      <c r="CGS483" s="28"/>
      <c r="CGT483" s="28"/>
      <c r="CGU483" s="28"/>
      <c r="CGV483" s="28"/>
      <c r="CGW483" s="28"/>
      <c r="CGX483" s="28"/>
      <c r="CGY483" s="28"/>
      <c r="CGZ483" s="28"/>
      <c r="CHA483" s="28"/>
      <c r="CHB483" s="28"/>
      <c r="CHC483" s="28"/>
      <c r="CHD483" s="28"/>
      <c r="CHE483" s="28"/>
      <c r="CHF483" s="28"/>
      <c r="CHG483" s="28"/>
      <c r="CHH483" s="28"/>
      <c r="CHI483" s="28"/>
      <c r="CHJ483" s="28"/>
      <c r="CHK483" s="28"/>
      <c r="CHL483" s="28"/>
      <c r="CHM483" s="28"/>
      <c r="CHN483" s="28"/>
      <c r="CHO483" s="28"/>
      <c r="CHP483" s="28"/>
      <c r="CHQ483" s="28"/>
      <c r="CHR483" s="28"/>
      <c r="CHS483" s="28"/>
      <c r="CHT483" s="28"/>
      <c r="CHU483" s="28"/>
      <c r="CHV483" s="28"/>
      <c r="CHW483" s="28"/>
      <c r="CHX483" s="28"/>
      <c r="CHY483" s="28"/>
      <c r="CHZ483" s="28"/>
      <c r="CIA483" s="28"/>
      <c r="CIB483" s="28"/>
      <c r="CIC483" s="28"/>
      <c r="CID483" s="28"/>
      <c r="CIE483" s="28"/>
      <c r="CIF483" s="28"/>
      <c r="CIG483" s="28"/>
      <c r="CIH483" s="28"/>
      <c r="CII483" s="28"/>
      <c r="CIJ483" s="28"/>
      <c r="CIK483" s="28"/>
      <c r="CIL483" s="28"/>
      <c r="CIM483" s="28"/>
      <c r="CIN483" s="28"/>
      <c r="CIO483" s="28"/>
      <c r="CIP483" s="28"/>
      <c r="CIQ483" s="28"/>
      <c r="CIR483" s="28"/>
      <c r="CIS483" s="28"/>
      <c r="CIT483" s="28"/>
      <c r="CIU483" s="28"/>
      <c r="CIV483" s="28"/>
      <c r="CIW483" s="28"/>
      <c r="CIX483" s="28"/>
      <c r="CIY483" s="28"/>
      <c r="CIZ483" s="28"/>
      <c r="CJA483" s="28"/>
      <c r="CJB483" s="28"/>
      <c r="CJC483" s="28"/>
      <c r="CJD483" s="28"/>
      <c r="CJE483" s="28"/>
      <c r="CJF483" s="28"/>
      <c r="CJG483" s="28"/>
      <c r="CJH483" s="28"/>
      <c r="CJI483" s="28"/>
      <c r="CJJ483" s="28"/>
      <c r="CJK483" s="28"/>
      <c r="CJL483" s="28"/>
      <c r="CJM483" s="28"/>
      <c r="CJN483" s="28"/>
      <c r="CJO483" s="28"/>
      <c r="CJP483" s="28"/>
      <c r="CJQ483" s="28"/>
      <c r="CJR483" s="28"/>
      <c r="CJS483" s="28"/>
      <c r="CJT483" s="28"/>
      <c r="CJU483" s="28"/>
      <c r="CJV483" s="28"/>
      <c r="CJW483" s="28"/>
      <c r="CJX483" s="28"/>
      <c r="CJY483" s="28"/>
      <c r="CJZ483" s="28"/>
      <c r="CKA483" s="28"/>
      <c r="CKB483" s="28"/>
      <c r="CKC483" s="28"/>
      <c r="CKD483" s="28"/>
      <c r="CKE483" s="28"/>
      <c r="CKF483" s="28"/>
      <c r="CKG483" s="28"/>
      <c r="CKH483" s="28"/>
      <c r="CKI483" s="28"/>
      <c r="CKJ483" s="28"/>
      <c r="CKK483" s="28"/>
      <c r="CKL483" s="28"/>
      <c r="CKM483" s="28"/>
      <c r="CKN483" s="28"/>
      <c r="CKO483" s="28"/>
      <c r="CKP483" s="28"/>
      <c r="CKQ483" s="28"/>
      <c r="CKR483" s="28"/>
      <c r="CKS483" s="28"/>
      <c r="CKT483" s="28"/>
      <c r="CKU483" s="28"/>
      <c r="CKV483" s="28"/>
      <c r="CKW483" s="28"/>
      <c r="CKX483" s="28"/>
      <c r="CKY483" s="28"/>
      <c r="CKZ483" s="28"/>
      <c r="CLA483" s="28"/>
      <c r="CLB483" s="28"/>
      <c r="CLC483" s="28"/>
      <c r="CLD483" s="28"/>
      <c r="CLE483" s="28"/>
      <c r="CLF483" s="28"/>
      <c r="CLG483" s="28"/>
      <c r="CLH483" s="28"/>
      <c r="CLI483" s="28"/>
      <c r="CLJ483" s="28"/>
      <c r="CLK483" s="28"/>
      <c r="CLL483" s="28"/>
      <c r="CLM483" s="28"/>
      <c r="CLN483" s="28"/>
      <c r="CLO483" s="28"/>
      <c r="CLP483" s="28"/>
      <c r="CLQ483" s="28"/>
      <c r="CLR483" s="28"/>
      <c r="CLS483" s="28"/>
      <c r="CLT483" s="28"/>
      <c r="CLU483" s="28"/>
      <c r="CLV483" s="28"/>
      <c r="CLW483" s="28"/>
      <c r="CLX483" s="28"/>
      <c r="CLY483" s="28"/>
      <c r="CLZ483" s="28"/>
      <c r="CMA483" s="28"/>
      <c r="CMB483" s="28"/>
      <c r="CMC483" s="28"/>
      <c r="CMD483" s="28"/>
      <c r="CME483" s="28"/>
      <c r="CMF483" s="28"/>
      <c r="CMG483" s="28"/>
      <c r="CMH483" s="28"/>
      <c r="CMI483" s="28"/>
      <c r="CMJ483" s="28"/>
      <c r="CMK483" s="28"/>
      <c r="CML483" s="28"/>
      <c r="CMM483" s="28"/>
      <c r="CMN483" s="28"/>
      <c r="CMO483" s="28"/>
      <c r="CMP483" s="28"/>
      <c r="CMQ483" s="28"/>
      <c r="CMR483" s="28"/>
      <c r="CMS483" s="28"/>
      <c r="CMT483" s="28"/>
      <c r="CMU483" s="28"/>
      <c r="CMV483" s="28"/>
      <c r="CMW483" s="28"/>
      <c r="CMX483" s="28"/>
      <c r="CMY483" s="28"/>
      <c r="CMZ483" s="28"/>
      <c r="CNA483" s="28"/>
      <c r="CNB483" s="28"/>
      <c r="CNC483" s="28"/>
      <c r="CND483" s="28"/>
      <c r="CNE483" s="28"/>
      <c r="CNF483" s="28"/>
      <c r="CNG483" s="28"/>
      <c r="CNH483" s="28"/>
      <c r="CNI483" s="28"/>
      <c r="CNJ483" s="28"/>
      <c r="CNK483" s="28"/>
      <c r="CNL483" s="28"/>
      <c r="CNM483" s="28"/>
      <c r="CNN483" s="28"/>
      <c r="CNO483" s="28"/>
      <c r="CNP483" s="28"/>
      <c r="CNQ483" s="28"/>
      <c r="CNR483" s="28"/>
      <c r="CNS483" s="28"/>
      <c r="CNT483" s="28"/>
      <c r="CNU483" s="28"/>
      <c r="CNV483" s="28"/>
      <c r="CNW483" s="28"/>
      <c r="CNX483" s="28"/>
      <c r="CNY483" s="28"/>
      <c r="CNZ483" s="28"/>
      <c r="COA483" s="28"/>
      <c r="COB483" s="28"/>
      <c r="COC483" s="28"/>
      <c r="COD483" s="28"/>
      <c r="COE483" s="28"/>
      <c r="COF483" s="28"/>
      <c r="COG483" s="28"/>
      <c r="COH483" s="28"/>
      <c r="COI483" s="28"/>
      <c r="COJ483" s="28"/>
      <c r="COK483" s="28"/>
      <c r="COL483" s="28"/>
      <c r="COM483" s="28"/>
      <c r="CON483" s="28"/>
      <c r="COO483" s="28"/>
      <c r="COP483" s="28"/>
      <c r="COQ483" s="28"/>
      <c r="COR483" s="28"/>
      <c r="COS483" s="28"/>
      <c r="COT483" s="28"/>
      <c r="COU483" s="28"/>
      <c r="COV483" s="28"/>
      <c r="COW483" s="28"/>
      <c r="COX483" s="28"/>
      <c r="COY483" s="28"/>
      <c r="COZ483" s="28"/>
      <c r="CPA483" s="28"/>
      <c r="CPB483" s="28"/>
      <c r="CPC483" s="28"/>
      <c r="CPD483" s="28"/>
      <c r="CPE483" s="28"/>
      <c r="CPF483" s="28"/>
      <c r="CPG483" s="28"/>
      <c r="CPH483" s="28"/>
      <c r="CPI483" s="28"/>
      <c r="CPJ483" s="28"/>
      <c r="CPK483" s="28"/>
      <c r="CPL483" s="28"/>
      <c r="CPM483" s="28"/>
      <c r="CPN483" s="28"/>
      <c r="CPO483" s="28"/>
      <c r="CPP483" s="28"/>
      <c r="CPQ483" s="28"/>
      <c r="CPR483" s="28"/>
      <c r="CPS483" s="28"/>
      <c r="CPT483" s="28"/>
      <c r="CPU483" s="28"/>
      <c r="CPV483" s="28"/>
      <c r="CPW483" s="28"/>
      <c r="CPX483" s="28"/>
      <c r="CPY483" s="28"/>
      <c r="CPZ483" s="28"/>
      <c r="CQA483" s="28"/>
      <c r="CQB483" s="28"/>
      <c r="CQC483" s="28"/>
      <c r="CQD483" s="28"/>
      <c r="CQE483" s="28"/>
      <c r="CQF483" s="28"/>
      <c r="CQG483" s="28"/>
      <c r="CQH483" s="28"/>
      <c r="CQI483" s="28"/>
      <c r="CQJ483" s="28"/>
      <c r="CQK483" s="28"/>
      <c r="CQL483" s="28"/>
      <c r="CQM483" s="28"/>
      <c r="CQN483" s="28"/>
      <c r="CQO483" s="28"/>
      <c r="CQP483" s="28"/>
      <c r="CQQ483" s="28"/>
      <c r="CQR483" s="28"/>
      <c r="CQS483" s="28"/>
      <c r="CQT483" s="28"/>
      <c r="CQU483" s="28"/>
      <c r="CQV483" s="28"/>
      <c r="CQW483" s="28"/>
      <c r="CQX483" s="28"/>
      <c r="CQY483" s="28"/>
      <c r="CQZ483" s="28"/>
      <c r="CRA483" s="28"/>
      <c r="CRB483" s="28"/>
      <c r="CRC483" s="28"/>
      <c r="CRD483" s="28"/>
      <c r="CRE483" s="28"/>
      <c r="CRF483" s="28"/>
      <c r="CRG483" s="28"/>
      <c r="CRH483" s="28"/>
      <c r="CRI483" s="28"/>
      <c r="CRJ483" s="28"/>
      <c r="CRK483" s="28"/>
      <c r="CRL483" s="28"/>
      <c r="CRM483" s="28"/>
      <c r="CRN483" s="28"/>
      <c r="CRO483" s="28"/>
      <c r="CRP483" s="28"/>
      <c r="CRQ483" s="28"/>
      <c r="CRR483" s="28"/>
      <c r="CRS483" s="28"/>
      <c r="CRT483" s="28"/>
      <c r="CRU483" s="28"/>
      <c r="CRV483" s="28"/>
      <c r="CRW483" s="28"/>
      <c r="CRX483" s="28"/>
      <c r="CRY483" s="28"/>
      <c r="CRZ483" s="28"/>
      <c r="CSA483" s="28"/>
      <c r="CSB483" s="28"/>
      <c r="CSC483" s="28"/>
      <c r="CSD483" s="28"/>
      <c r="CSE483" s="28"/>
      <c r="CSF483" s="28"/>
      <c r="CSG483" s="28"/>
      <c r="CSH483" s="28"/>
      <c r="CSI483" s="28"/>
      <c r="CSJ483" s="28"/>
      <c r="CSK483" s="28"/>
      <c r="CSL483" s="28"/>
      <c r="CSM483" s="28"/>
      <c r="CSN483" s="28"/>
      <c r="CSO483" s="28"/>
      <c r="CSP483" s="28"/>
      <c r="CSQ483" s="28"/>
      <c r="CSR483" s="28"/>
      <c r="CSS483" s="28"/>
      <c r="CST483" s="28"/>
      <c r="CSU483" s="28"/>
      <c r="CSV483" s="28"/>
      <c r="CSW483" s="28"/>
      <c r="CSX483" s="28"/>
      <c r="CSY483" s="28"/>
      <c r="CSZ483" s="28"/>
      <c r="CTA483" s="28"/>
      <c r="CTB483" s="28"/>
      <c r="CTC483" s="28"/>
      <c r="CTD483" s="28"/>
      <c r="CTE483" s="28"/>
      <c r="CTF483" s="28"/>
      <c r="CTG483" s="28"/>
      <c r="CTH483" s="28"/>
      <c r="CTI483" s="28"/>
      <c r="CTJ483" s="28"/>
      <c r="CTK483" s="28"/>
      <c r="CTL483" s="28"/>
      <c r="CTM483" s="28"/>
      <c r="CTN483" s="28"/>
      <c r="CTO483" s="28"/>
      <c r="CTP483" s="28"/>
      <c r="CTQ483" s="28"/>
      <c r="CTR483" s="28"/>
      <c r="CTS483" s="28"/>
      <c r="CTT483" s="28"/>
      <c r="CTU483" s="28"/>
      <c r="CTV483" s="28"/>
      <c r="CTW483" s="28"/>
      <c r="CTX483" s="28"/>
      <c r="CTY483" s="28"/>
      <c r="CTZ483" s="28"/>
      <c r="CUA483" s="28"/>
      <c r="CUB483" s="28"/>
      <c r="CUC483" s="28"/>
      <c r="CUD483" s="28"/>
      <c r="CUE483" s="28"/>
      <c r="CUF483" s="28"/>
      <c r="CUG483" s="28"/>
      <c r="CUH483" s="28"/>
      <c r="CUI483" s="28"/>
      <c r="CUJ483" s="28"/>
      <c r="CUK483" s="28"/>
      <c r="CUL483" s="28"/>
      <c r="CUM483" s="28"/>
      <c r="CUN483" s="28"/>
      <c r="CUO483" s="28"/>
      <c r="CUP483" s="28"/>
      <c r="CUQ483" s="28"/>
      <c r="CUR483" s="28"/>
      <c r="CUS483" s="28"/>
      <c r="CUT483" s="28"/>
      <c r="CUU483" s="28"/>
      <c r="CUV483" s="28"/>
      <c r="CUW483" s="28"/>
      <c r="CUX483" s="28"/>
      <c r="CUY483" s="28"/>
      <c r="CUZ483" s="28"/>
      <c r="CVA483" s="28"/>
      <c r="CVB483" s="28"/>
      <c r="CVC483" s="28"/>
      <c r="CVD483" s="28"/>
      <c r="CVE483" s="28"/>
      <c r="CVF483" s="28"/>
      <c r="CVG483" s="28"/>
      <c r="CVH483" s="28"/>
      <c r="CVI483" s="28"/>
      <c r="CVJ483" s="28"/>
      <c r="CVK483" s="28"/>
      <c r="CVL483" s="28"/>
      <c r="CVM483" s="28"/>
      <c r="CVN483" s="28"/>
      <c r="CVO483" s="28"/>
      <c r="CVP483" s="28"/>
      <c r="CVQ483" s="28"/>
      <c r="CVR483" s="28"/>
      <c r="CVS483" s="28"/>
      <c r="CVT483" s="28"/>
      <c r="CVU483" s="28"/>
      <c r="CVV483" s="28"/>
      <c r="CVW483" s="28"/>
      <c r="CVX483" s="28"/>
      <c r="CVY483" s="28"/>
      <c r="CVZ483" s="28"/>
      <c r="CWA483" s="28"/>
      <c r="CWB483" s="28"/>
      <c r="CWC483" s="28"/>
      <c r="CWD483" s="28"/>
      <c r="CWE483" s="28"/>
      <c r="CWF483" s="28"/>
      <c r="CWG483" s="28"/>
      <c r="CWH483" s="28"/>
      <c r="CWI483" s="28"/>
      <c r="CWJ483" s="28"/>
      <c r="CWK483" s="28"/>
      <c r="CWL483" s="28"/>
      <c r="CWM483" s="28"/>
      <c r="CWN483" s="28"/>
      <c r="CWO483" s="28"/>
      <c r="CWP483" s="28"/>
      <c r="CWQ483" s="28"/>
      <c r="CWR483" s="28"/>
      <c r="CWS483" s="28"/>
      <c r="CWT483" s="28"/>
      <c r="CWU483" s="28"/>
      <c r="CWV483" s="28"/>
      <c r="CWW483" s="28"/>
      <c r="CWX483" s="28"/>
      <c r="CWY483" s="28"/>
      <c r="CWZ483" s="28"/>
      <c r="CXA483" s="28"/>
      <c r="CXB483" s="28"/>
      <c r="CXC483" s="28"/>
      <c r="CXD483" s="28"/>
      <c r="CXE483" s="28"/>
      <c r="CXF483" s="28"/>
      <c r="CXG483" s="28"/>
      <c r="CXH483" s="28"/>
      <c r="CXI483" s="28"/>
      <c r="CXJ483" s="28"/>
      <c r="CXK483" s="28"/>
      <c r="CXL483" s="28"/>
      <c r="CXM483" s="28"/>
      <c r="CXN483" s="28"/>
      <c r="CXO483" s="28"/>
      <c r="CXP483" s="28"/>
      <c r="CXQ483" s="28"/>
      <c r="CXR483" s="28"/>
      <c r="CXS483" s="28"/>
      <c r="CXT483" s="28"/>
      <c r="CXU483" s="28"/>
      <c r="CXV483" s="28"/>
      <c r="CXW483" s="28"/>
      <c r="CXX483" s="28"/>
      <c r="CXY483" s="28"/>
      <c r="CXZ483" s="28"/>
      <c r="CYA483" s="28"/>
      <c r="CYB483" s="28"/>
      <c r="CYC483" s="28"/>
      <c r="CYD483" s="28"/>
      <c r="CYE483" s="28"/>
      <c r="CYF483" s="28"/>
      <c r="CYG483" s="28"/>
      <c r="CYH483" s="28"/>
      <c r="CYI483" s="28"/>
      <c r="CYJ483" s="28"/>
      <c r="CYK483" s="28"/>
      <c r="CYL483" s="28"/>
      <c r="CYM483" s="28"/>
      <c r="CYN483" s="28"/>
      <c r="CYO483" s="28"/>
      <c r="CYP483" s="28"/>
      <c r="CYQ483" s="28"/>
      <c r="CYR483" s="28"/>
      <c r="CYS483" s="28"/>
      <c r="CYT483" s="28"/>
      <c r="CYU483" s="28"/>
      <c r="CYV483" s="28"/>
      <c r="CYW483" s="28"/>
      <c r="CYX483" s="28"/>
      <c r="CYY483" s="28"/>
      <c r="CYZ483" s="28"/>
      <c r="CZA483" s="28"/>
      <c r="CZB483" s="28"/>
      <c r="CZC483" s="28"/>
      <c r="CZD483" s="28"/>
      <c r="CZE483" s="28"/>
      <c r="CZF483" s="28"/>
      <c r="CZG483" s="28"/>
      <c r="CZH483" s="28"/>
      <c r="CZI483" s="28"/>
      <c r="CZJ483" s="28"/>
      <c r="CZK483" s="28"/>
      <c r="CZL483" s="28"/>
      <c r="CZM483" s="28"/>
      <c r="CZN483" s="28"/>
      <c r="CZO483" s="28"/>
      <c r="CZP483" s="28"/>
      <c r="CZQ483" s="28"/>
      <c r="CZR483" s="28"/>
      <c r="CZS483" s="28"/>
      <c r="CZT483" s="28"/>
      <c r="CZU483" s="28"/>
      <c r="CZV483" s="28"/>
      <c r="CZW483" s="28"/>
      <c r="CZX483" s="28"/>
      <c r="CZY483" s="28"/>
      <c r="CZZ483" s="28"/>
      <c r="DAA483" s="28"/>
      <c r="DAB483" s="28"/>
      <c r="DAC483" s="28"/>
      <c r="DAD483" s="28"/>
      <c r="DAE483" s="28"/>
      <c r="DAF483" s="28"/>
      <c r="DAG483" s="28"/>
      <c r="DAH483" s="28"/>
      <c r="DAI483" s="28"/>
      <c r="DAJ483" s="28"/>
      <c r="DAK483" s="28"/>
      <c r="DAL483" s="28"/>
      <c r="DAM483" s="28"/>
      <c r="DAN483" s="28"/>
      <c r="DAO483" s="28"/>
      <c r="DAP483" s="28"/>
      <c r="DAQ483" s="28"/>
      <c r="DAR483" s="28"/>
      <c r="DAS483" s="28"/>
      <c r="DAT483" s="28"/>
      <c r="DAU483" s="28"/>
      <c r="DAV483" s="28"/>
      <c r="DAW483" s="28"/>
      <c r="DAX483" s="28"/>
      <c r="DAY483" s="28"/>
      <c r="DAZ483" s="28"/>
      <c r="DBA483" s="28"/>
      <c r="DBB483" s="28"/>
      <c r="DBC483" s="28"/>
      <c r="DBD483" s="28"/>
      <c r="DBE483" s="28"/>
      <c r="DBF483" s="28"/>
      <c r="DBG483" s="28"/>
      <c r="DBH483" s="28"/>
      <c r="DBI483" s="28"/>
      <c r="DBJ483" s="28"/>
      <c r="DBK483" s="28"/>
      <c r="DBL483" s="28"/>
      <c r="DBM483" s="28"/>
      <c r="DBN483" s="28"/>
      <c r="DBO483" s="28"/>
      <c r="DBP483" s="28"/>
      <c r="DBQ483" s="28"/>
      <c r="DBR483" s="28"/>
      <c r="DBS483" s="28"/>
      <c r="DBT483" s="28"/>
      <c r="DBU483" s="28"/>
      <c r="DBV483" s="28"/>
      <c r="DBW483" s="28"/>
      <c r="DBX483" s="28"/>
      <c r="DBY483" s="28"/>
      <c r="DBZ483" s="28"/>
      <c r="DCA483" s="28"/>
      <c r="DCB483" s="28"/>
      <c r="DCC483" s="28"/>
      <c r="DCD483" s="28"/>
      <c r="DCE483" s="28"/>
      <c r="DCF483" s="28"/>
      <c r="DCG483" s="28"/>
      <c r="DCH483" s="28"/>
      <c r="DCI483" s="28"/>
      <c r="DCJ483" s="28"/>
      <c r="DCK483" s="28"/>
      <c r="DCL483" s="28"/>
      <c r="DCM483" s="28"/>
      <c r="DCN483" s="28"/>
      <c r="DCO483" s="28"/>
      <c r="DCP483" s="28"/>
      <c r="DCQ483" s="28"/>
      <c r="DCR483" s="28"/>
      <c r="DCS483" s="28"/>
      <c r="DCT483" s="28"/>
      <c r="DCU483" s="28"/>
      <c r="DCV483" s="28"/>
      <c r="DCW483" s="28"/>
      <c r="DCX483" s="28"/>
      <c r="DCY483" s="28"/>
      <c r="DCZ483" s="28"/>
      <c r="DDA483" s="28"/>
      <c r="DDB483" s="28"/>
      <c r="DDC483" s="28"/>
      <c r="DDD483" s="28"/>
      <c r="DDE483" s="28"/>
      <c r="DDF483" s="28"/>
      <c r="DDG483" s="28"/>
      <c r="DDH483" s="28"/>
      <c r="DDI483" s="28"/>
      <c r="DDJ483" s="28"/>
      <c r="DDK483" s="28"/>
      <c r="DDL483" s="28"/>
      <c r="DDM483" s="28"/>
      <c r="DDN483" s="28"/>
      <c r="DDO483" s="28"/>
      <c r="DDP483" s="28"/>
      <c r="DDQ483" s="28"/>
      <c r="DDR483" s="28"/>
      <c r="DDS483" s="28"/>
      <c r="DDT483" s="28"/>
      <c r="DDU483" s="28"/>
      <c r="DDV483" s="28"/>
      <c r="DDW483" s="28"/>
      <c r="DDX483" s="28"/>
      <c r="DDY483" s="28"/>
      <c r="DDZ483" s="28"/>
      <c r="DEA483" s="28"/>
      <c r="DEB483" s="28"/>
      <c r="DEC483" s="28"/>
      <c r="DED483" s="28"/>
      <c r="DEE483" s="28"/>
      <c r="DEF483" s="28"/>
      <c r="DEG483" s="28"/>
      <c r="DEH483" s="28"/>
      <c r="DEI483" s="28"/>
      <c r="DEJ483" s="28"/>
      <c r="DEK483" s="28"/>
      <c r="DEL483" s="28"/>
      <c r="DEM483" s="28"/>
      <c r="DEN483" s="28"/>
      <c r="DEO483" s="28"/>
      <c r="DEP483" s="28"/>
      <c r="DEQ483" s="28"/>
      <c r="DER483" s="28"/>
      <c r="DES483" s="28"/>
      <c r="DET483" s="28"/>
      <c r="DEU483" s="28"/>
      <c r="DEV483" s="28"/>
      <c r="DEW483" s="28"/>
      <c r="DEX483" s="28"/>
      <c r="DEY483" s="28"/>
      <c r="DEZ483" s="28"/>
      <c r="DFA483" s="28"/>
      <c r="DFB483" s="28"/>
      <c r="DFC483" s="28"/>
      <c r="DFD483" s="28"/>
      <c r="DFE483" s="28"/>
      <c r="DFF483" s="28"/>
      <c r="DFG483" s="28"/>
      <c r="DFH483" s="28"/>
      <c r="DFI483" s="28"/>
      <c r="DFJ483" s="28"/>
      <c r="DFK483" s="28"/>
      <c r="DFL483" s="28"/>
      <c r="DFM483" s="28"/>
      <c r="DFN483" s="28"/>
      <c r="DFO483" s="28"/>
      <c r="DFP483" s="28"/>
      <c r="DFQ483" s="28"/>
      <c r="DFR483" s="28"/>
      <c r="DFS483" s="28"/>
      <c r="DFT483" s="28"/>
      <c r="DFU483" s="28"/>
      <c r="DFV483" s="28"/>
      <c r="DFW483" s="28"/>
      <c r="DFX483" s="28"/>
      <c r="DFY483" s="28"/>
      <c r="DFZ483" s="28"/>
      <c r="DGA483" s="28"/>
      <c r="DGB483" s="28"/>
      <c r="DGC483" s="28"/>
      <c r="DGD483" s="28"/>
      <c r="DGE483" s="28"/>
      <c r="DGF483" s="28"/>
      <c r="DGG483" s="28"/>
      <c r="DGH483" s="28"/>
      <c r="DGI483" s="28"/>
      <c r="DGJ483" s="28"/>
      <c r="DGK483" s="28"/>
      <c r="DGL483" s="28"/>
      <c r="DGM483" s="28"/>
      <c r="DGN483" s="28"/>
      <c r="DGO483" s="28"/>
      <c r="DGP483" s="28"/>
      <c r="DGQ483" s="28"/>
      <c r="DGR483" s="28"/>
      <c r="DGS483" s="28"/>
      <c r="DGT483" s="28"/>
      <c r="DGU483" s="28"/>
      <c r="DGV483" s="28"/>
      <c r="DGW483" s="28"/>
      <c r="DGX483" s="28"/>
      <c r="DGY483" s="28"/>
      <c r="DGZ483" s="28"/>
      <c r="DHA483" s="28"/>
      <c r="DHB483" s="28"/>
      <c r="DHC483" s="28"/>
      <c r="DHD483" s="28"/>
      <c r="DHE483" s="28"/>
      <c r="DHF483" s="28"/>
      <c r="DHG483" s="28"/>
      <c r="DHH483" s="28"/>
      <c r="DHI483" s="28"/>
      <c r="DHJ483" s="28"/>
      <c r="DHK483" s="28"/>
      <c r="DHL483" s="28"/>
      <c r="DHM483" s="28"/>
      <c r="DHN483" s="28"/>
      <c r="DHO483" s="28"/>
      <c r="DHP483" s="28"/>
      <c r="DHQ483" s="28"/>
      <c r="DHR483" s="28"/>
      <c r="DHS483" s="28"/>
      <c r="DHT483" s="28"/>
      <c r="DHU483" s="28"/>
      <c r="DHV483" s="28"/>
      <c r="DHW483" s="28"/>
      <c r="DHX483" s="28"/>
      <c r="DHY483" s="28"/>
      <c r="DHZ483" s="28"/>
      <c r="DIA483" s="28"/>
      <c r="DIB483" s="28"/>
      <c r="DIC483" s="28"/>
      <c r="DID483" s="28"/>
      <c r="DIE483" s="28"/>
      <c r="DIF483" s="28"/>
      <c r="DIG483" s="28"/>
      <c r="DIH483" s="28"/>
      <c r="DII483" s="28"/>
      <c r="DIJ483" s="28"/>
      <c r="DIK483" s="28"/>
      <c r="DIL483" s="28"/>
      <c r="DIM483" s="28"/>
      <c r="DIN483" s="28"/>
      <c r="DIO483" s="28"/>
      <c r="DIP483" s="28"/>
      <c r="DIQ483" s="28"/>
      <c r="DIR483" s="28"/>
      <c r="DIS483" s="28"/>
      <c r="DIT483" s="28"/>
      <c r="DIU483" s="28"/>
      <c r="DIV483" s="28"/>
      <c r="DIW483" s="28"/>
      <c r="DIX483" s="28"/>
      <c r="DIY483" s="28"/>
      <c r="DIZ483" s="28"/>
      <c r="DJA483" s="28"/>
      <c r="DJB483" s="28"/>
      <c r="DJC483" s="28"/>
      <c r="DJD483" s="28"/>
      <c r="DJE483" s="28"/>
      <c r="DJF483" s="28"/>
      <c r="DJG483" s="28"/>
      <c r="DJH483" s="28"/>
      <c r="DJI483" s="28"/>
      <c r="DJJ483" s="28"/>
      <c r="DJK483" s="28"/>
      <c r="DJL483" s="28"/>
      <c r="DJM483" s="28"/>
      <c r="DJN483" s="28"/>
      <c r="DJO483" s="28"/>
      <c r="DJP483" s="28"/>
      <c r="DJQ483" s="28"/>
      <c r="DJR483" s="28"/>
      <c r="DJS483" s="28"/>
      <c r="DJT483" s="28"/>
      <c r="DJU483" s="28"/>
      <c r="DJV483" s="28"/>
      <c r="DJW483" s="28"/>
      <c r="DJX483" s="28"/>
      <c r="DJY483" s="28"/>
      <c r="DJZ483" s="28"/>
      <c r="DKA483" s="28"/>
      <c r="DKB483" s="28"/>
      <c r="DKC483" s="28"/>
      <c r="DKD483" s="28"/>
      <c r="DKE483" s="28"/>
      <c r="DKF483" s="28"/>
      <c r="DKG483" s="28"/>
      <c r="DKH483" s="28"/>
      <c r="DKI483" s="28"/>
      <c r="DKJ483" s="28"/>
      <c r="DKK483" s="28"/>
      <c r="DKL483" s="28"/>
      <c r="DKM483" s="28"/>
      <c r="DKN483" s="28"/>
      <c r="DKO483" s="28"/>
      <c r="DKP483" s="28"/>
      <c r="DKQ483" s="28"/>
      <c r="DKR483" s="28"/>
      <c r="DKS483" s="28"/>
      <c r="DKT483" s="28"/>
      <c r="DKU483" s="28"/>
      <c r="DKV483" s="28"/>
      <c r="DKW483" s="28"/>
      <c r="DKX483" s="28"/>
      <c r="DKY483" s="28"/>
      <c r="DKZ483" s="28"/>
      <c r="DLA483" s="28"/>
      <c r="DLB483" s="28"/>
      <c r="DLC483" s="28"/>
      <c r="DLD483" s="28"/>
      <c r="DLE483" s="28"/>
      <c r="DLF483" s="28"/>
      <c r="DLG483" s="28"/>
      <c r="DLH483" s="28"/>
      <c r="DLI483" s="28"/>
      <c r="DLJ483" s="28"/>
      <c r="DLK483" s="28"/>
      <c r="DLL483" s="28"/>
      <c r="DLM483" s="28"/>
      <c r="DLN483" s="28"/>
      <c r="DLO483" s="28"/>
      <c r="DLP483" s="28"/>
      <c r="DLQ483" s="28"/>
      <c r="DLR483" s="28"/>
      <c r="DLS483" s="28"/>
      <c r="DLT483" s="28"/>
      <c r="DLU483" s="28"/>
      <c r="DLV483" s="28"/>
      <c r="DLW483" s="28"/>
      <c r="DLX483" s="28"/>
      <c r="DLY483" s="28"/>
      <c r="DLZ483" s="28"/>
      <c r="DMA483" s="28"/>
      <c r="DMB483" s="28"/>
      <c r="DMC483" s="28"/>
      <c r="DMD483" s="28"/>
      <c r="DME483" s="28"/>
      <c r="DMF483" s="28"/>
      <c r="DMG483" s="28"/>
      <c r="DMH483" s="28"/>
      <c r="DMI483" s="28"/>
      <c r="DMJ483" s="28"/>
      <c r="DMK483" s="28"/>
      <c r="DML483" s="28"/>
      <c r="DMM483" s="28"/>
      <c r="DMN483" s="28"/>
      <c r="DMO483" s="28"/>
      <c r="DMP483" s="28"/>
      <c r="DMQ483" s="28"/>
      <c r="DMR483" s="28"/>
      <c r="DMS483" s="28"/>
      <c r="DMT483" s="28"/>
      <c r="DMU483" s="28"/>
      <c r="DMV483" s="28"/>
      <c r="DMW483" s="28"/>
      <c r="DMX483" s="28"/>
      <c r="DMY483" s="28"/>
      <c r="DMZ483" s="28"/>
      <c r="DNA483" s="28"/>
      <c r="DNB483" s="28"/>
      <c r="DNC483" s="28"/>
      <c r="DND483" s="28"/>
      <c r="DNE483" s="28"/>
      <c r="DNF483" s="28"/>
      <c r="DNG483" s="28"/>
      <c r="DNH483" s="28"/>
      <c r="DNI483" s="28"/>
      <c r="DNJ483" s="28"/>
      <c r="DNK483" s="28"/>
      <c r="DNL483" s="28"/>
      <c r="DNM483" s="28"/>
      <c r="DNN483" s="28"/>
      <c r="DNO483" s="28"/>
      <c r="DNP483" s="28"/>
      <c r="DNQ483" s="28"/>
      <c r="DNR483" s="28"/>
      <c r="DNS483" s="28"/>
      <c r="DNT483" s="28"/>
      <c r="DNU483" s="28"/>
      <c r="DNV483" s="28"/>
      <c r="DNW483" s="28"/>
      <c r="DNX483" s="28"/>
      <c r="DNY483" s="28"/>
      <c r="DNZ483" s="28"/>
      <c r="DOA483" s="28"/>
      <c r="DOB483" s="28"/>
      <c r="DOC483" s="28"/>
      <c r="DOD483" s="28"/>
      <c r="DOE483" s="28"/>
      <c r="DOF483" s="28"/>
      <c r="DOG483" s="28"/>
      <c r="DOH483" s="28"/>
      <c r="DOI483" s="28"/>
      <c r="DOJ483" s="28"/>
      <c r="DOK483" s="28"/>
      <c r="DOL483" s="28"/>
      <c r="DOM483" s="28"/>
      <c r="DON483" s="28"/>
      <c r="DOO483" s="28"/>
      <c r="DOP483" s="28"/>
      <c r="DOQ483" s="28"/>
      <c r="DOR483" s="28"/>
      <c r="DOS483" s="28"/>
      <c r="DOT483" s="28"/>
      <c r="DOU483" s="28"/>
      <c r="DOV483" s="28"/>
      <c r="DOW483" s="28"/>
      <c r="DOX483" s="28"/>
      <c r="DOY483" s="28"/>
      <c r="DOZ483" s="28"/>
      <c r="DPA483" s="28"/>
      <c r="DPB483" s="28"/>
      <c r="DPC483" s="28"/>
      <c r="DPD483" s="28"/>
      <c r="DPE483" s="28"/>
      <c r="DPF483" s="28"/>
      <c r="DPG483" s="28"/>
      <c r="DPH483" s="28"/>
      <c r="DPI483" s="28"/>
      <c r="DPJ483" s="28"/>
      <c r="DPK483" s="28"/>
      <c r="DPL483" s="28"/>
      <c r="DPM483" s="28"/>
      <c r="DPN483" s="28"/>
      <c r="DPO483" s="28"/>
      <c r="DPP483" s="28"/>
      <c r="DPQ483" s="28"/>
      <c r="DPR483" s="28"/>
      <c r="DPS483" s="28"/>
      <c r="DPT483" s="28"/>
      <c r="DPU483" s="28"/>
      <c r="DPV483" s="28"/>
      <c r="DPW483" s="28"/>
      <c r="DPX483" s="28"/>
      <c r="DPY483" s="28"/>
      <c r="DPZ483" s="28"/>
      <c r="DQA483" s="28"/>
      <c r="DQB483" s="28"/>
      <c r="DQC483" s="28"/>
      <c r="DQD483" s="28"/>
      <c r="DQE483" s="28"/>
      <c r="DQF483" s="28"/>
      <c r="DQG483" s="28"/>
      <c r="DQH483" s="28"/>
      <c r="DQI483" s="28"/>
      <c r="DQJ483" s="28"/>
      <c r="DQK483" s="28"/>
      <c r="DQL483" s="28"/>
      <c r="DQM483" s="28"/>
      <c r="DQN483" s="28"/>
      <c r="DQO483" s="28"/>
      <c r="DQP483" s="28"/>
      <c r="DQQ483" s="28"/>
      <c r="DQR483" s="28"/>
      <c r="DQS483" s="28"/>
      <c r="DQT483" s="28"/>
      <c r="DQU483" s="28"/>
      <c r="DQV483" s="28"/>
      <c r="DQW483" s="28"/>
      <c r="DQX483" s="28"/>
      <c r="DQY483" s="28"/>
      <c r="DQZ483" s="28"/>
      <c r="DRA483" s="28"/>
      <c r="DRB483" s="28"/>
      <c r="DRC483" s="28"/>
      <c r="DRD483" s="28"/>
      <c r="DRE483" s="28"/>
      <c r="DRF483" s="28"/>
      <c r="DRG483" s="28"/>
      <c r="DRH483" s="28"/>
      <c r="DRI483" s="28"/>
      <c r="DRJ483" s="28"/>
      <c r="DRK483" s="28"/>
      <c r="DRL483" s="28"/>
      <c r="DRM483" s="28"/>
      <c r="DRN483" s="28"/>
      <c r="DRO483" s="28"/>
      <c r="DRP483" s="28"/>
      <c r="DRQ483" s="28"/>
      <c r="DRR483" s="28"/>
      <c r="DRS483" s="28"/>
      <c r="DRT483" s="28"/>
      <c r="DRU483" s="28"/>
      <c r="DRV483" s="28"/>
      <c r="DRW483" s="28"/>
      <c r="DRX483" s="28"/>
      <c r="DRY483" s="28"/>
      <c r="DRZ483" s="28"/>
      <c r="DSA483" s="28"/>
      <c r="DSB483" s="28"/>
      <c r="DSC483" s="28"/>
      <c r="DSD483" s="28"/>
      <c r="DSE483" s="28"/>
      <c r="DSF483" s="28"/>
      <c r="DSG483" s="28"/>
      <c r="DSH483" s="28"/>
      <c r="DSI483" s="28"/>
      <c r="DSJ483" s="28"/>
      <c r="DSK483" s="28"/>
      <c r="DSL483" s="28"/>
      <c r="DSM483" s="28"/>
      <c r="DSN483" s="28"/>
      <c r="DSO483" s="28"/>
      <c r="DSP483" s="28"/>
      <c r="DSQ483" s="28"/>
      <c r="DSR483" s="28"/>
      <c r="DSS483" s="28"/>
      <c r="DST483" s="28"/>
      <c r="DSU483" s="28"/>
      <c r="DSV483" s="28"/>
      <c r="DSW483" s="28"/>
      <c r="DSX483" s="28"/>
      <c r="DSY483" s="28"/>
      <c r="DSZ483" s="28"/>
      <c r="DTA483" s="28"/>
      <c r="DTB483" s="28"/>
      <c r="DTC483" s="28"/>
      <c r="DTD483" s="28"/>
      <c r="DTE483" s="28"/>
      <c r="DTF483" s="28"/>
      <c r="DTG483" s="28"/>
      <c r="DTH483" s="28"/>
      <c r="DTI483" s="28"/>
      <c r="DTJ483" s="28"/>
      <c r="DTK483" s="28"/>
      <c r="DTL483" s="28"/>
      <c r="DTM483" s="28"/>
      <c r="DTN483" s="28"/>
      <c r="DTO483" s="28"/>
      <c r="DTP483" s="28"/>
      <c r="DTQ483" s="28"/>
      <c r="DTR483" s="28"/>
      <c r="DTS483" s="28"/>
      <c r="DTT483" s="28"/>
      <c r="DTU483" s="28"/>
      <c r="DTV483" s="28"/>
      <c r="DTW483" s="28"/>
      <c r="DTX483" s="28"/>
      <c r="DTY483" s="28"/>
      <c r="DTZ483" s="28"/>
      <c r="DUA483" s="28"/>
      <c r="DUB483" s="28"/>
      <c r="DUC483" s="28"/>
      <c r="DUD483" s="28"/>
      <c r="DUE483" s="28"/>
      <c r="DUF483" s="28"/>
      <c r="DUG483" s="28"/>
      <c r="DUH483" s="28"/>
      <c r="DUI483" s="28"/>
      <c r="DUJ483" s="28"/>
      <c r="DUK483" s="28"/>
      <c r="DUL483" s="28"/>
      <c r="DUM483" s="28"/>
      <c r="DUN483" s="28"/>
      <c r="DUO483" s="28"/>
      <c r="DUP483" s="28"/>
      <c r="DUQ483" s="28"/>
      <c r="DUR483" s="28"/>
      <c r="DUS483" s="28"/>
      <c r="DUT483" s="28"/>
      <c r="DUU483" s="28"/>
      <c r="DUV483" s="28"/>
      <c r="DUW483" s="28"/>
      <c r="DUX483" s="28"/>
      <c r="DUY483" s="28"/>
      <c r="DUZ483" s="28"/>
      <c r="DVA483" s="28"/>
      <c r="DVB483" s="28"/>
      <c r="DVC483" s="28"/>
      <c r="DVD483" s="28"/>
      <c r="DVE483" s="28"/>
      <c r="DVF483" s="28"/>
      <c r="DVG483" s="28"/>
      <c r="DVH483" s="28"/>
      <c r="DVI483" s="28"/>
      <c r="DVJ483" s="28"/>
      <c r="DVK483" s="28"/>
      <c r="DVL483" s="28"/>
      <c r="DVM483" s="28"/>
      <c r="DVN483" s="28"/>
      <c r="DVO483" s="28"/>
      <c r="DVP483" s="28"/>
      <c r="DVQ483" s="28"/>
      <c r="DVR483" s="28"/>
      <c r="DVS483" s="28"/>
      <c r="DVT483" s="28"/>
      <c r="DVU483" s="28"/>
      <c r="DVV483" s="28"/>
      <c r="DVW483" s="28"/>
      <c r="DVX483" s="28"/>
      <c r="DVY483" s="28"/>
      <c r="DVZ483" s="28"/>
      <c r="DWA483" s="28"/>
      <c r="DWB483" s="28"/>
      <c r="DWC483" s="28"/>
      <c r="DWD483" s="28"/>
      <c r="DWE483" s="28"/>
      <c r="DWF483" s="28"/>
      <c r="DWG483" s="28"/>
      <c r="DWH483" s="28"/>
      <c r="DWI483" s="28"/>
      <c r="DWJ483" s="28"/>
      <c r="DWK483" s="28"/>
      <c r="DWL483" s="28"/>
      <c r="DWM483" s="28"/>
      <c r="DWN483" s="28"/>
      <c r="DWO483" s="28"/>
      <c r="DWP483" s="28"/>
      <c r="DWQ483" s="28"/>
      <c r="DWR483" s="28"/>
      <c r="DWS483" s="28"/>
      <c r="DWT483" s="28"/>
      <c r="DWU483" s="28"/>
      <c r="DWV483" s="28"/>
      <c r="DWW483" s="28"/>
      <c r="DWX483" s="28"/>
      <c r="DWY483" s="28"/>
      <c r="DWZ483" s="28"/>
      <c r="DXA483" s="28"/>
      <c r="DXB483" s="28"/>
      <c r="DXC483" s="28"/>
      <c r="DXD483" s="28"/>
      <c r="DXE483" s="28"/>
      <c r="DXF483" s="28"/>
      <c r="DXG483" s="28"/>
      <c r="DXH483" s="28"/>
      <c r="DXI483" s="28"/>
      <c r="DXJ483" s="28"/>
      <c r="DXK483" s="28"/>
      <c r="DXL483" s="28"/>
      <c r="DXM483" s="28"/>
      <c r="DXN483" s="28"/>
      <c r="DXO483" s="28"/>
      <c r="DXP483" s="28"/>
      <c r="DXQ483" s="28"/>
      <c r="DXR483" s="28"/>
      <c r="DXS483" s="28"/>
      <c r="DXT483" s="28"/>
      <c r="DXU483" s="28"/>
      <c r="DXV483" s="28"/>
      <c r="DXW483" s="28"/>
      <c r="DXX483" s="28"/>
      <c r="DXY483" s="28"/>
      <c r="DXZ483" s="28"/>
      <c r="DYA483" s="28"/>
      <c r="DYB483" s="28"/>
      <c r="DYC483" s="28"/>
      <c r="DYD483" s="28"/>
      <c r="DYE483" s="28"/>
      <c r="DYF483" s="28"/>
      <c r="DYG483" s="28"/>
      <c r="DYH483" s="28"/>
      <c r="DYI483" s="28"/>
      <c r="DYJ483" s="28"/>
      <c r="DYK483" s="28"/>
      <c r="DYL483" s="28"/>
      <c r="DYM483" s="28"/>
      <c r="DYN483" s="28"/>
      <c r="DYO483" s="28"/>
      <c r="DYP483" s="28"/>
      <c r="DYQ483" s="28"/>
      <c r="DYR483" s="28"/>
      <c r="DYS483" s="28"/>
      <c r="DYT483" s="28"/>
      <c r="DYU483" s="28"/>
      <c r="DYV483" s="28"/>
      <c r="DYW483" s="28"/>
      <c r="DYX483" s="28"/>
      <c r="DYY483" s="28"/>
      <c r="DYZ483" s="28"/>
      <c r="DZA483" s="28"/>
      <c r="DZB483" s="28"/>
      <c r="DZC483" s="28"/>
      <c r="DZD483" s="28"/>
      <c r="DZE483" s="28"/>
      <c r="DZF483" s="28"/>
      <c r="DZG483" s="28"/>
      <c r="DZH483" s="28"/>
      <c r="DZI483" s="28"/>
      <c r="DZJ483" s="28"/>
      <c r="DZK483" s="28"/>
      <c r="DZL483" s="28"/>
      <c r="DZM483" s="28"/>
      <c r="DZN483" s="28"/>
      <c r="DZO483" s="28"/>
      <c r="DZP483" s="28"/>
      <c r="DZQ483" s="28"/>
      <c r="DZR483" s="28"/>
      <c r="DZS483" s="28"/>
      <c r="DZT483" s="28"/>
      <c r="DZU483" s="28"/>
      <c r="DZV483" s="28"/>
      <c r="DZW483" s="28"/>
      <c r="DZX483" s="28"/>
      <c r="DZY483" s="28"/>
      <c r="DZZ483" s="28"/>
      <c r="EAA483" s="28"/>
      <c r="EAB483" s="28"/>
      <c r="EAC483" s="28"/>
      <c r="EAD483" s="28"/>
      <c r="EAE483" s="28"/>
      <c r="EAF483" s="28"/>
      <c r="EAG483" s="28"/>
      <c r="EAH483" s="28"/>
      <c r="EAI483" s="28"/>
      <c r="EAJ483" s="28"/>
      <c r="EAK483" s="28"/>
      <c r="EAL483" s="28"/>
      <c r="EAM483" s="28"/>
      <c r="EAN483" s="28"/>
      <c r="EAO483" s="28"/>
      <c r="EAP483" s="28"/>
      <c r="EAQ483" s="28"/>
      <c r="EAR483" s="28"/>
      <c r="EAS483" s="28"/>
      <c r="EAT483" s="28"/>
      <c r="EAU483" s="28"/>
      <c r="EAV483" s="28"/>
      <c r="EAW483" s="28"/>
      <c r="EAX483" s="28"/>
      <c r="EAY483" s="28"/>
      <c r="EAZ483" s="28"/>
      <c r="EBA483" s="28"/>
      <c r="EBB483" s="28"/>
      <c r="EBC483" s="28"/>
      <c r="EBD483" s="28"/>
      <c r="EBE483" s="28"/>
      <c r="EBF483" s="28"/>
      <c r="EBG483" s="28"/>
      <c r="EBH483" s="28"/>
      <c r="EBI483" s="28"/>
      <c r="EBJ483" s="28"/>
      <c r="EBK483" s="28"/>
      <c r="EBL483" s="28"/>
      <c r="EBM483" s="28"/>
      <c r="EBN483" s="28"/>
      <c r="EBO483" s="28"/>
      <c r="EBP483" s="28"/>
      <c r="EBQ483" s="28"/>
      <c r="EBR483" s="28"/>
      <c r="EBS483" s="28"/>
      <c r="EBT483" s="28"/>
      <c r="EBU483" s="28"/>
      <c r="EBV483" s="28"/>
      <c r="EBW483" s="28"/>
      <c r="EBX483" s="28"/>
      <c r="EBY483" s="28"/>
      <c r="EBZ483" s="28"/>
      <c r="ECA483" s="28"/>
      <c r="ECB483" s="28"/>
      <c r="ECC483" s="28"/>
      <c r="ECD483" s="28"/>
      <c r="ECE483" s="28"/>
      <c r="ECF483" s="28"/>
      <c r="ECG483" s="28"/>
      <c r="ECH483" s="28"/>
      <c r="ECI483" s="28"/>
      <c r="ECJ483" s="28"/>
      <c r="ECK483" s="28"/>
      <c r="ECL483" s="28"/>
      <c r="ECM483" s="28"/>
      <c r="ECN483" s="28"/>
      <c r="ECO483" s="28"/>
      <c r="ECP483" s="28"/>
      <c r="ECQ483" s="28"/>
      <c r="ECR483" s="28"/>
      <c r="ECS483" s="28"/>
      <c r="ECT483" s="28"/>
      <c r="ECU483" s="28"/>
      <c r="ECV483" s="28"/>
      <c r="ECW483" s="28"/>
      <c r="ECX483" s="28"/>
      <c r="ECY483" s="28"/>
      <c r="ECZ483" s="28"/>
      <c r="EDA483" s="28"/>
      <c r="EDB483" s="28"/>
      <c r="EDC483" s="28"/>
      <c r="EDD483" s="28"/>
      <c r="EDE483" s="28"/>
      <c r="EDF483" s="28"/>
      <c r="EDG483" s="28"/>
      <c r="EDH483" s="28"/>
      <c r="EDI483" s="28"/>
      <c r="EDJ483" s="28"/>
      <c r="EDK483" s="28"/>
      <c r="EDL483" s="28"/>
      <c r="EDM483" s="28"/>
      <c r="EDN483" s="28"/>
      <c r="EDO483" s="28"/>
      <c r="EDP483" s="28"/>
      <c r="EDQ483" s="28"/>
      <c r="EDR483" s="28"/>
      <c r="EDS483" s="28"/>
      <c r="EDT483" s="28"/>
      <c r="EDU483" s="28"/>
      <c r="EDV483" s="28"/>
      <c r="EDW483" s="28"/>
      <c r="EDX483" s="28"/>
      <c r="EDY483" s="28"/>
      <c r="EDZ483" s="28"/>
      <c r="EEA483" s="28"/>
      <c r="EEB483" s="28"/>
      <c r="EEC483" s="28"/>
      <c r="EED483" s="28"/>
      <c r="EEE483" s="28"/>
      <c r="EEF483" s="28"/>
      <c r="EEG483" s="28"/>
      <c r="EEH483" s="28"/>
      <c r="EEI483" s="28"/>
      <c r="EEJ483" s="28"/>
      <c r="EEK483" s="28"/>
      <c r="EEL483" s="28"/>
      <c r="EEM483" s="28"/>
      <c r="EEN483" s="28"/>
      <c r="EEO483" s="28"/>
      <c r="EEP483" s="28"/>
      <c r="EEQ483" s="28"/>
      <c r="EER483" s="28"/>
      <c r="EES483" s="28"/>
      <c r="EET483" s="28"/>
      <c r="EEU483" s="28"/>
      <c r="EEV483" s="28"/>
      <c r="EEW483" s="28"/>
      <c r="EEX483" s="28"/>
      <c r="EEY483" s="28"/>
      <c r="EEZ483" s="28"/>
      <c r="EFA483" s="28"/>
      <c r="EFB483" s="28"/>
      <c r="EFC483" s="28"/>
      <c r="EFD483" s="28"/>
      <c r="EFE483" s="28"/>
      <c r="EFF483" s="28"/>
      <c r="EFG483" s="28"/>
      <c r="EFH483" s="28"/>
      <c r="EFI483" s="28"/>
      <c r="EFJ483" s="28"/>
      <c r="EFK483" s="28"/>
      <c r="EFL483" s="28"/>
      <c r="EFM483" s="28"/>
      <c r="EFN483" s="28"/>
      <c r="EFO483" s="28"/>
      <c r="EFP483" s="28"/>
      <c r="EFQ483" s="28"/>
      <c r="EFR483" s="28"/>
      <c r="EFS483" s="28"/>
      <c r="EFT483" s="28"/>
      <c r="EFU483" s="28"/>
      <c r="EFV483" s="28"/>
      <c r="EFW483" s="28"/>
      <c r="EFX483" s="28"/>
      <c r="EFY483" s="28"/>
      <c r="EFZ483" s="28"/>
      <c r="EGA483" s="28"/>
      <c r="EGB483" s="28"/>
      <c r="EGC483" s="28"/>
      <c r="EGD483" s="28"/>
      <c r="EGE483" s="28"/>
      <c r="EGF483" s="28"/>
      <c r="EGG483" s="28"/>
      <c r="EGH483" s="28"/>
      <c r="EGI483" s="28"/>
      <c r="EGJ483" s="28"/>
      <c r="EGK483" s="28"/>
      <c r="EGL483" s="28"/>
      <c r="EGM483" s="28"/>
      <c r="EGN483" s="28"/>
      <c r="EGO483" s="28"/>
      <c r="EGP483" s="28"/>
      <c r="EGQ483" s="28"/>
      <c r="EGR483" s="28"/>
      <c r="EGS483" s="28"/>
      <c r="EGT483" s="28"/>
      <c r="EGU483" s="28"/>
      <c r="EGV483" s="28"/>
      <c r="EGW483" s="28"/>
      <c r="EGX483" s="28"/>
      <c r="EGY483" s="28"/>
      <c r="EGZ483" s="28"/>
      <c r="EHA483" s="28"/>
      <c r="EHB483" s="28"/>
      <c r="EHC483" s="28"/>
      <c r="EHD483" s="28"/>
      <c r="EHE483" s="28"/>
      <c r="EHF483" s="28"/>
      <c r="EHG483" s="28"/>
      <c r="EHH483" s="28"/>
      <c r="EHI483" s="28"/>
      <c r="EHJ483" s="28"/>
      <c r="EHK483" s="28"/>
      <c r="EHL483" s="28"/>
      <c r="EHM483" s="28"/>
      <c r="EHN483" s="28"/>
      <c r="EHO483" s="28"/>
      <c r="EHP483" s="28"/>
      <c r="EHQ483" s="28"/>
      <c r="EHR483" s="28"/>
      <c r="EHS483" s="28"/>
      <c r="EHT483" s="28"/>
      <c r="EHU483" s="28"/>
      <c r="EHV483" s="28"/>
      <c r="EHW483" s="28"/>
      <c r="EHX483" s="28"/>
      <c r="EHY483" s="28"/>
      <c r="EHZ483" s="28"/>
      <c r="EIA483" s="28"/>
      <c r="EIB483" s="28"/>
      <c r="EIC483" s="28"/>
      <c r="EID483" s="28"/>
      <c r="EIE483" s="28"/>
      <c r="EIF483" s="28"/>
      <c r="EIG483" s="28"/>
      <c r="EIH483" s="28"/>
      <c r="EII483" s="28"/>
      <c r="EIJ483" s="28"/>
      <c r="EIK483" s="28"/>
      <c r="EIL483" s="28"/>
      <c r="EIM483" s="28"/>
      <c r="EIN483" s="28"/>
      <c r="EIO483" s="28"/>
      <c r="EIP483" s="28"/>
      <c r="EIQ483" s="28"/>
      <c r="EIR483" s="28"/>
      <c r="EIS483" s="28"/>
      <c r="EIT483" s="28"/>
      <c r="EIU483" s="28"/>
      <c r="EIV483" s="28"/>
      <c r="EIW483" s="28"/>
      <c r="EIX483" s="28"/>
      <c r="EIY483" s="28"/>
      <c r="EIZ483" s="28"/>
      <c r="EJA483" s="28"/>
      <c r="EJB483" s="28"/>
      <c r="EJC483" s="28"/>
      <c r="EJD483" s="28"/>
      <c r="EJE483" s="28"/>
      <c r="EJF483" s="28"/>
      <c r="EJG483" s="28"/>
      <c r="EJH483" s="28"/>
      <c r="EJI483" s="28"/>
      <c r="EJJ483" s="28"/>
      <c r="EJK483" s="28"/>
      <c r="EJL483" s="28"/>
      <c r="EJM483" s="28"/>
      <c r="EJN483" s="28"/>
      <c r="EJO483" s="28"/>
      <c r="EJP483" s="28"/>
      <c r="EJQ483" s="28"/>
      <c r="EJR483" s="28"/>
      <c r="EJS483" s="28"/>
      <c r="EJT483" s="28"/>
      <c r="EJU483" s="28"/>
      <c r="EJV483" s="28"/>
      <c r="EJW483" s="28"/>
      <c r="EJX483" s="28"/>
      <c r="EJY483" s="28"/>
      <c r="EJZ483" s="28"/>
      <c r="EKA483" s="28"/>
      <c r="EKB483" s="28"/>
      <c r="EKC483" s="28"/>
      <c r="EKD483" s="28"/>
      <c r="EKE483" s="28"/>
      <c r="EKF483" s="28"/>
      <c r="EKG483" s="28"/>
      <c r="EKH483" s="28"/>
      <c r="EKI483" s="28"/>
      <c r="EKJ483" s="28"/>
      <c r="EKK483" s="28"/>
      <c r="EKL483" s="28"/>
      <c r="EKM483" s="28"/>
      <c r="EKN483" s="28"/>
      <c r="EKO483" s="28"/>
      <c r="EKP483" s="28"/>
      <c r="EKQ483" s="28"/>
      <c r="EKR483" s="28"/>
      <c r="EKS483" s="28"/>
      <c r="EKT483" s="28"/>
      <c r="EKU483" s="28"/>
      <c r="EKV483" s="28"/>
      <c r="EKW483" s="28"/>
      <c r="EKX483" s="28"/>
      <c r="EKY483" s="28"/>
      <c r="EKZ483" s="28"/>
      <c r="ELA483" s="28"/>
      <c r="ELB483" s="28"/>
      <c r="ELC483" s="28"/>
      <c r="ELD483" s="28"/>
      <c r="ELE483" s="28"/>
      <c r="ELF483" s="28"/>
      <c r="ELG483" s="28"/>
      <c r="ELH483" s="28"/>
      <c r="ELI483" s="28"/>
      <c r="ELJ483" s="28"/>
      <c r="ELK483" s="28"/>
      <c r="ELL483" s="28"/>
      <c r="ELM483" s="28"/>
      <c r="ELN483" s="28"/>
      <c r="ELO483" s="28"/>
      <c r="ELP483" s="28"/>
      <c r="ELQ483" s="28"/>
      <c r="ELR483" s="28"/>
      <c r="ELS483" s="28"/>
      <c r="ELT483" s="28"/>
      <c r="ELU483" s="28"/>
      <c r="ELV483" s="28"/>
      <c r="ELW483" s="28"/>
      <c r="ELX483" s="28"/>
      <c r="ELY483" s="28"/>
      <c r="ELZ483" s="28"/>
      <c r="EMA483" s="28"/>
      <c r="EMB483" s="28"/>
      <c r="EMC483" s="28"/>
      <c r="EMD483" s="28"/>
      <c r="EME483" s="28"/>
      <c r="EMF483" s="28"/>
      <c r="EMG483" s="28"/>
      <c r="EMH483" s="28"/>
      <c r="EMI483" s="28"/>
      <c r="EMJ483" s="28"/>
      <c r="EMK483" s="28"/>
      <c r="EML483" s="28"/>
      <c r="EMM483" s="28"/>
      <c r="EMN483" s="28"/>
      <c r="EMO483" s="28"/>
      <c r="EMP483" s="28"/>
      <c r="EMQ483" s="28"/>
      <c r="EMR483" s="28"/>
      <c r="EMS483" s="28"/>
      <c r="EMT483" s="28"/>
      <c r="EMU483" s="28"/>
      <c r="EMV483" s="28"/>
      <c r="EMW483" s="28"/>
      <c r="EMX483" s="28"/>
      <c r="EMY483" s="28"/>
      <c r="EMZ483" s="28"/>
      <c r="ENA483" s="28"/>
      <c r="ENB483" s="28"/>
      <c r="ENC483" s="28"/>
      <c r="END483" s="28"/>
      <c r="ENE483" s="28"/>
      <c r="ENF483" s="28"/>
      <c r="ENG483" s="28"/>
      <c r="ENH483" s="28"/>
      <c r="ENI483" s="28"/>
      <c r="ENJ483" s="28"/>
      <c r="ENK483" s="28"/>
      <c r="ENL483" s="28"/>
      <c r="ENM483" s="28"/>
      <c r="ENN483" s="28"/>
      <c r="ENO483" s="28"/>
      <c r="ENP483" s="28"/>
      <c r="ENQ483" s="28"/>
      <c r="ENR483" s="28"/>
      <c r="ENS483" s="28"/>
      <c r="ENT483" s="28"/>
      <c r="ENU483" s="28"/>
      <c r="ENV483" s="28"/>
      <c r="ENW483" s="28"/>
      <c r="ENX483" s="28"/>
      <c r="ENY483" s="28"/>
      <c r="ENZ483" s="28"/>
      <c r="EOA483" s="28"/>
      <c r="EOB483" s="28"/>
      <c r="EOC483" s="28"/>
      <c r="EOD483" s="28"/>
      <c r="EOE483" s="28"/>
      <c r="EOF483" s="28"/>
      <c r="EOG483" s="28"/>
      <c r="EOH483" s="28"/>
      <c r="EOI483" s="28"/>
      <c r="EOJ483" s="28"/>
      <c r="EOK483" s="28"/>
      <c r="EOL483" s="28"/>
      <c r="EOM483" s="28"/>
      <c r="EON483" s="28"/>
      <c r="EOO483" s="28"/>
      <c r="EOP483" s="28"/>
      <c r="EOQ483" s="28"/>
      <c r="EOR483" s="28"/>
      <c r="EOS483" s="28"/>
      <c r="EOT483" s="28"/>
      <c r="EOU483" s="28"/>
      <c r="EOV483" s="28"/>
      <c r="EOW483" s="28"/>
      <c r="EOX483" s="28"/>
      <c r="EOY483" s="28"/>
      <c r="EOZ483" s="28"/>
      <c r="EPA483" s="28"/>
      <c r="EPB483" s="28"/>
      <c r="EPC483" s="28"/>
      <c r="EPD483" s="28"/>
      <c r="EPE483" s="28"/>
      <c r="EPF483" s="28"/>
      <c r="EPG483" s="28"/>
      <c r="EPH483" s="28"/>
      <c r="EPI483" s="28"/>
      <c r="EPJ483" s="28"/>
      <c r="EPK483" s="28"/>
      <c r="EPL483" s="28"/>
      <c r="EPM483" s="28"/>
      <c r="EPN483" s="28"/>
      <c r="EPO483" s="28"/>
      <c r="EPP483" s="28"/>
      <c r="EPQ483" s="28"/>
      <c r="EPR483" s="28"/>
      <c r="EPS483" s="28"/>
      <c r="EPT483" s="28"/>
      <c r="EPU483" s="28"/>
      <c r="EPV483" s="28"/>
      <c r="EPW483" s="28"/>
      <c r="EPX483" s="28"/>
      <c r="EPY483" s="28"/>
      <c r="EPZ483" s="28"/>
      <c r="EQA483" s="28"/>
      <c r="EQB483" s="28"/>
      <c r="EQC483" s="28"/>
      <c r="EQD483" s="28"/>
      <c r="EQE483" s="28"/>
      <c r="EQF483" s="28"/>
      <c r="EQG483" s="28"/>
      <c r="EQH483" s="28"/>
      <c r="EQI483" s="28"/>
      <c r="EQJ483" s="28"/>
      <c r="EQK483" s="28"/>
      <c r="EQL483" s="28"/>
      <c r="EQM483" s="28"/>
      <c r="EQN483" s="28"/>
      <c r="EQO483" s="28"/>
      <c r="EQP483" s="28"/>
      <c r="EQQ483" s="28"/>
      <c r="EQR483" s="28"/>
      <c r="EQS483" s="28"/>
      <c r="EQT483" s="28"/>
      <c r="EQU483" s="28"/>
      <c r="EQV483" s="28"/>
      <c r="EQW483" s="28"/>
      <c r="EQX483" s="28"/>
      <c r="EQY483" s="28"/>
      <c r="EQZ483" s="28"/>
      <c r="ERA483" s="28"/>
      <c r="ERB483" s="28"/>
      <c r="ERC483" s="28"/>
      <c r="ERD483" s="28"/>
      <c r="ERE483" s="28"/>
      <c r="ERF483" s="28"/>
      <c r="ERG483" s="28"/>
      <c r="ERH483" s="28"/>
      <c r="ERI483" s="28"/>
      <c r="ERJ483" s="28"/>
      <c r="ERK483" s="28"/>
      <c r="ERL483" s="28"/>
      <c r="ERM483" s="28"/>
      <c r="ERN483" s="28"/>
      <c r="ERO483" s="28"/>
      <c r="ERP483" s="28"/>
      <c r="ERQ483" s="28"/>
      <c r="ERR483" s="28"/>
      <c r="ERS483" s="28"/>
      <c r="ERT483" s="28"/>
      <c r="ERU483" s="28"/>
      <c r="ERV483" s="28"/>
      <c r="ERW483" s="28"/>
      <c r="ERX483" s="28"/>
      <c r="ERY483" s="28"/>
      <c r="ERZ483" s="28"/>
      <c r="ESA483" s="28"/>
      <c r="ESB483" s="28"/>
      <c r="ESC483" s="28"/>
      <c r="ESD483" s="28"/>
      <c r="ESE483" s="28"/>
      <c r="ESF483" s="28"/>
      <c r="ESG483" s="28"/>
      <c r="ESH483" s="28"/>
      <c r="ESI483" s="28"/>
      <c r="ESJ483" s="28"/>
      <c r="ESK483" s="28"/>
      <c r="ESL483" s="28"/>
      <c r="ESM483" s="28"/>
      <c r="ESN483" s="28"/>
      <c r="ESO483" s="28"/>
      <c r="ESP483" s="28"/>
      <c r="ESQ483" s="28"/>
      <c r="ESR483" s="28"/>
      <c r="ESS483" s="28"/>
      <c r="EST483" s="28"/>
      <c r="ESU483" s="28"/>
      <c r="ESV483" s="28"/>
      <c r="ESW483" s="28"/>
      <c r="ESX483" s="28"/>
      <c r="ESY483" s="28"/>
      <c r="ESZ483" s="28"/>
      <c r="ETA483" s="28"/>
      <c r="ETB483" s="28"/>
      <c r="ETC483" s="28"/>
      <c r="ETD483" s="28"/>
      <c r="ETE483" s="28"/>
      <c r="ETF483" s="28"/>
      <c r="ETG483" s="28"/>
      <c r="ETH483" s="28"/>
      <c r="ETI483" s="28"/>
      <c r="ETJ483" s="28"/>
      <c r="ETK483" s="28"/>
      <c r="ETL483" s="28"/>
      <c r="ETM483" s="28"/>
      <c r="ETN483" s="28"/>
      <c r="ETO483" s="28"/>
      <c r="ETP483" s="28"/>
      <c r="ETQ483" s="28"/>
      <c r="ETR483" s="28"/>
      <c r="ETS483" s="28"/>
      <c r="ETT483" s="28"/>
      <c r="ETU483" s="28"/>
      <c r="ETV483" s="28"/>
      <c r="ETW483" s="28"/>
      <c r="ETX483" s="28"/>
      <c r="ETY483" s="28"/>
      <c r="ETZ483" s="28"/>
      <c r="EUA483" s="28"/>
      <c r="EUB483" s="28"/>
      <c r="EUC483" s="28"/>
      <c r="EUD483" s="28"/>
      <c r="EUE483" s="28"/>
      <c r="EUF483" s="28"/>
      <c r="EUG483" s="28"/>
      <c r="EUH483" s="28"/>
      <c r="EUI483" s="28"/>
      <c r="EUJ483" s="28"/>
      <c r="EUK483" s="28"/>
      <c r="EUL483" s="28"/>
      <c r="EUM483" s="28"/>
      <c r="EUN483" s="28"/>
      <c r="EUO483" s="28"/>
      <c r="EUP483" s="28"/>
      <c r="EUQ483" s="28"/>
      <c r="EUR483" s="28"/>
      <c r="EUS483" s="28"/>
      <c r="EUT483" s="28"/>
      <c r="EUU483" s="28"/>
      <c r="EUV483" s="28"/>
      <c r="EUW483" s="28"/>
      <c r="EUX483" s="28"/>
      <c r="EUY483" s="28"/>
      <c r="EUZ483" s="28"/>
      <c r="EVA483" s="28"/>
      <c r="EVB483" s="28"/>
      <c r="EVC483" s="28"/>
      <c r="EVD483" s="28"/>
      <c r="EVE483" s="28"/>
      <c r="EVF483" s="28"/>
      <c r="EVG483" s="28"/>
      <c r="EVH483" s="28"/>
      <c r="EVI483" s="28"/>
      <c r="EVJ483" s="28"/>
      <c r="EVK483" s="28"/>
      <c r="EVL483" s="28"/>
      <c r="EVM483" s="28"/>
      <c r="EVN483" s="28"/>
      <c r="EVO483" s="28"/>
      <c r="EVP483" s="28"/>
      <c r="EVQ483" s="28"/>
      <c r="EVR483" s="28"/>
      <c r="EVS483" s="28"/>
      <c r="EVT483" s="28"/>
      <c r="EVU483" s="28"/>
      <c r="EVV483" s="28"/>
      <c r="EVW483" s="28"/>
      <c r="EVX483" s="28"/>
      <c r="EVY483" s="28"/>
      <c r="EVZ483" s="28"/>
      <c r="EWA483" s="28"/>
      <c r="EWB483" s="28"/>
      <c r="EWC483" s="28"/>
      <c r="EWD483" s="28"/>
      <c r="EWE483" s="28"/>
      <c r="EWF483" s="28"/>
      <c r="EWG483" s="28"/>
      <c r="EWH483" s="28"/>
      <c r="EWI483" s="28"/>
      <c r="EWJ483" s="28"/>
      <c r="EWK483" s="28"/>
      <c r="EWL483" s="28"/>
      <c r="EWM483" s="28"/>
      <c r="EWN483" s="28"/>
      <c r="EWO483" s="28"/>
      <c r="EWP483" s="28"/>
      <c r="EWQ483" s="28"/>
      <c r="EWR483" s="28"/>
      <c r="EWS483" s="28"/>
      <c r="EWT483" s="28"/>
      <c r="EWU483" s="28"/>
      <c r="EWV483" s="28"/>
      <c r="EWW483" s="28"/>
      <c r="EWX483" s="28"/>
      <c r="EWY483" s="28"/>
      <c r="EWZ483" s="28"/>
      <c r="EXA483" s="28"/>
      <c r="EXB483" s="28"/>
      <c r="EXC483" s="28"/>
      <c r="EXD483" s="28"/>
      <c r="EXE483" s="28"/>
      <c r="EXF483" s="28"/>
      <c r="EXG483" s="28"/>
      <c r="EXH483" s="28"/>
      <c r="EXI483" s="28"/>
      <c r="EXJ483" s="28"/>
      <c r="EXK483" s="28"/>
      <c r="EXL483" s="28"/>
      <c r="EXM483" s="28"/>
      <c r="EXN483" s="28"/>
      <c r="EXO483" s="28"/>
      <c r="EXP483" s="28"/>
      <c r="EXQ483" s="28"/>
      <c r="EXR483" s="28"/>
      <c r="EXS483" s="28"/>
      <c r="EXT483" s="28"/>
      <c r="EXU483" s="28"/>
      <c r="EXV483" s="28"/>
      <c r="EXW483" s="28"/>
      <c r="EXX483" s="28"/>
      <c r="EXY483" s="28"/>
      <c r="EXZ483" s="28"/>
      <c r="EYA483" s="28"/>
      <c r="EYB483" s="28"/>
      <c r="EYC483" s="28"/>
      <c r="EYD483" s="28"/>
      <c r="EYE483" s="28"/>
      <c r="EYF483" s="28"/>
      <c r="EYG483" s="28"/>
      <c r="EYH483" s="28"/>
      <c r="EYI483" s="28"/>
      <c r="EYJ483" s="28"/>
      <c r="EYK483" s="28"/>
      <c r="EYL483" s="28"/>
      <c r="EYM483" s="28"/>
      <c r="EYN483" s="28"/>
      <c r="EYO483" s="28"/>
      <c r="EYP483" s="28"/>
      <c r="EYQ483" s="28"/>
      <c r="EYR483" s="28"/>
      <c r="EYS483" s="28"/>
      <c r="EYT483" s="28"/>
      <c r="EYU483" s="28"/>
      <c r="EYV483" s="28"/>
      <c r="EYW483" s="28"/>
      <c r="EYX483" s="28"/>
      <c r="EYY483" s="28"/>
      <c r="EYZ483" s="28"/>
      <c r="EZA483" s="28"/>
      <c r="EZB483" s="28"/>
      <c r="EZC483" s="28"/>
      <c r="EZD483" s="28"/>
      <c r="EZE483" s="28"/>
      <c r="EZF483" s="28"/>
      <c r="EZG483" s="28"/>
      <c r="EZH483" s="28"/>
      <c r="EZI483" s="28"/>
      <c r="EZJ483" s="28"/>
      <c r="EZK483" s="28"/>
      <c r="EZL483" s="28"/>
      <c r="EZM483" s="28"/>
      <c r="EZN483" s="28"/>
      <c r="EZO483" s="28"/>
      <c r="EZP483" s="28"/>
      <c r="EZQ483" s="28"/>
      <c r="EZR483" s="28"/>
      <c r="EZS483" s="28"/>
      <c r="EZT483" s="28"/>
      <c r="EZU483" s="28"/>
      <c r="EZV483" s="28"/>
      <c r="EZW483" s="28"/>
      <c r="EZX483" s="28"/>
      <c r="EZY483" s="28"/>
      <c r="EZZ483" s="28"/>
      <c r="FAA483" s="28"/>
      <c r="FAB483" s="28"/>
      <c r="FAC483" s="28"/>
      <c r="FAD483" s="28"/>
      <c r="FAE483" s="28"/>
      <c r="FAF483" s="28"/>
      <c r="FAG483" s="28"/>
      <c r="FAH483" s="28"/>
      <c r="FAI483" s="28"/>
      <c r="FAJ483" s="28"/>
      <c r="FAK483" s="28"/>
      <c r="FAL483" s="28"/>
      <c r="FAM483" s="28"/>
      <c r="FAN483" s="28"/>
      <c r="FAO483" s="28"/>
      <c r="FAP483" s="28"/>
      <c r="FAQ483" s="28"/>
      <c r="FAR483" s="28"/>
      <c r="FAS483" s="28"/>
      <c r="FAT483" s="28"/>
      <c r="FAU483" s="28"/>
      <c r="FAV483" s="28"/>
      <c r="FAW483" s="28"/>
      <c r="FAX483" s="28"/>
      <c r="FAY483" s="28"/>
      <c r="FAZ483" s="28"/>
      <c r="FBA483" s="28"/>
      <c r="FBB483" s="28"/>
      <c r="FBC483" s="28"/>
      <c r="FBD483" s="28"/>
      <c r="FBE483" s="28"/>
      <c r="FBF483" s="28"/>
      <c r="FBG483" s="28"/>
      <c r="FBH483" s="28"/>
      <c r="FBI483" s="28"/>
      <c r="FBJ483" s="28"/>
      <c r="FBK483" s="28"/>
      <c r="FBL483" s="28"/>
      <c r="FBM483" s="28"/>
      <c r="FBN483" s="28"/>
      <c r="FBO483" s="28"/>
      <c r="FBP483" s="28"/>
      <c r="FBQ483" s="28"/>
      <c r="FBR483" s="28"/>
      <c r="FBS483" s="28"/>
      <c r="FBT483" s="28"/>
      <c r="FBU483" s="28"/>
      <c r="FBV483" s="28"/>
      <c r="FBW483" s="28"/>
      <c r="FBX483" s="28"/>
      <c r="FBY483" s="28"/>
      <c r="FBZ483" s="28"/>
      <c r="FCA483" s="28"/>
      <c r="FCB483" s="28"/>
      <c r="FCC483" s="28"/>
      <c r="FCD483" s="28"/>
      <c r="FCE483" s="28"/>
      <c r="FCF483" s="28"/>
      <c r="FCG483" s="28"/>
      <c r="FCH483" s="28"/>
      <c r="FCI483" s="28"/>
      <c r="FCJ483" s="28"/>
      <c r="FCK483" s="28"/>
      <c r="FCL483" s="28"/>
      <c r="FCM483" s="28"/>
      <c r="FCN483" s="28"/>
      <c r="FCO483" s="28"/>
      <c r="FCP483" s="28"/>
      <c r="FCQ483" s="28"/>
      <c r="FCR483" s="28"/>
      <c r="FCS483" s="28"/>
      <c r="FCT483" s="28"/>
      <c r="FCU483" s="28"/>
      <c r="FCV483" s="28"/>
      <c r="FCW483" s="28"/>
      <c r="FCX483" s="28"/>
      <c r="FCY483" s="28"/>
      <c r="FCZ483" s="28"/>
      <c r="FDA483" s="28"/>
      <c r="FDB483" s="28"/>
      <c r="FDC483" s="28"/>
      <c r="FDD483" s="28"/>
      <c r="FDE483" s="28"/>
      <c r="FDF483" s="28"/>
      <c r="FDG483" s="28"/>
      <c r="FDH483" s="28"/>
      <c r="FDI483" s="28"/>
      <c r="FDJ483" s="28"/>
      <c r="FDK483" s="28"/>
      <c r="FDL483" s="28"/>
      <c r="FDM483" s="28"/>
      <c r="FDN483" s="28"/>
      <c r="FDO483" s="28"/>
      <c r="FDP483" s="28"/>
      <c r="FDQ483" s="28"/>
      <c r="FDR483" s="28"/>
      <c r="FDS483" s="28"/>
      <c r="FDT483" s="28"/>
      <c r="FDU483" s="28"/>
      <c r="FDV483" s="28"/>
      <c r="FDW483" s="28"/>
      <c r="FDX483" s="28"/>
      <c r="FDY483" s="28"/>
      <c r="FDZ483" s="28"/>
      <c r="FEA483" s="28"/>
      <c r="FEB483" s="28"/>
      <c r="FEC483" s="28"/>
      <c r="FED483" s="28"/>
      <c r="FEE483" s="28"/>
      <c r="FEF483" s="28"/>
      <c r="FEG483" s="28"/>
      <c r="FEH483" s="28"/>
      <c r="FEI483" s="28"/>
      <c r="FEJ483" s="28"/>
      <c r="FEK483" s="28"/>
      <c r="FEL483" s="28"/>
      <c r="FEM483" s="28"/>
      <c r="FEN483" s="28"/>
      <c r="FEO483" s="28"/>
      <c r="FEP483" s="28"/>
      <c r="FEQ483" s="28"/>
      <c r="FER483" s="28"/>
      <c r="FES483" s="28"/>
      <c r="FET483" s="28"/>
      <c r="FEU483" s="28"/>
      <c r="FEV483" s="28"/>
      <c r="FEW483" s="28"/>
      <c r="FEX483" s="28"/>
      <c r="FEY483" s="28"/>
      <c r="FEZ483" s="28"/>
      <c r="FFA483" s="28"/>
      <c r="FFB483" s="28"/>
      <c r="FFC483" s="28"/>
      <c r="FFD483" s="28"/>
      <c r="FFE483" s="28"/>
      <c r="FFF483" s="28"/>
      <c r="FFG483" s="28"/>
      <c r="FFH483" s="28"/>
      <c r="FFI483" s="28"/>
      <c r="FFJ483" s="28"/>
      <c r="FFK483" s="28"/>
      <c r="FFL483" s="28"/>
      <c r="FFM483" s="28"/>
      <c r="FFN483" s="28"/>
      <c r="FFO483" s="28"/>
      <c r="FFP483" s="28"/>
      <c r="FFQ483" s="28"/>
      <c r="FFR483" s="28"/>
      <c r="FFS483" s="28"/>
      <c r="FFT483" s="28"/>
      <c r="FFU483" s="28"/>
      <c r="FFV483" s="28"/>
      <c r="FFW483" s="28"/>
      <c r="FFX483" s="28"/>
      <c r="FFY483" s="28"/>
      <c r="FFZ483" s="28"/>
      <c r="FGA483" s="28"/>
      <c r="FGB483" s="28"/>
      <c r="FGC483" s="28"/>
      <c r="FGD483" s="28"/>
      <c r="FGE483" s="28"/>
      <c r="FGF483" s="28"/>
      <c r="FGG483" s="28"/>
      <c r="FGH483" s="28"/>
      <c r="FGI483" s="28"/>
      <c r="FGJ483" s="28"/>
      <c r="FGK483" s="28"/>
      <c r="FGL483" s="28"/>
      <c r="FGM483" s="28"/>
      <c r="FGN483" s="28"/>
      <c r="FGO483" s="28"/>
      <c r="FGP483" s="28"/>
      <c r="FGQ483" s="28"/>
      <c r="FGR483" s="28"/>
      <c r="FGS483" s="28"/>
      <c r="FGT483" s="28"/>
      <c r="FGU483" s="28"/>
      <c r="FGV483" s="28"/>
      <c r="FGW483" s="28"/>
      <c r="FGX483" s="28"/>
      <c r="FGY483" s="28"/>
      <c r="FGZ483" s="28"/>
      <c r="FHA483" s="28"/>
      <c r="FHB483" s="28"/>
      <c r="FHC483" s="28"/>
      <c r="FHD483" s="28"/>
      <c r="FHE483" s="28"/>
      <c r="FHF483" s="28"/>
      <c r="FHG483" s="28"/>
      <c r="FHH483" s="28"/>
      <c r="FHI483" s="28"/>
      <c r="FHJ483" s="28"/>
      <c r="FHK483" s="28"/>
      <c r="FHL483" s="28"/>
      <c r="FHM483" s="28"/>
      <c r="FHN483" s="28"/>
      <c r="FHO483" s="28"/>
      <c r="FHP483" s="28"/>
      <c r="FHQ483" s="28"/>
      <c r="FHR483" s="28"/>
      <c r="FHS483" s="28"/>
      <c r="FHT483" s="28"/>
      <c r="FHU483" s="28"/>
      <c r="FHV483" s="28"/>
      <c r="FHW483" s="28"/>
      <c r="FHX483" s="28"/>
      <c r="FHY483" s="28"/>
      <c r="FHZ483" s="28"/>
      <c r="FIA483" s="28"/>
      <c r="FIB483" s="28"/>
      <c r="FIC483" s="28"/>
      <c r="FID483" s="28"/>
      <c r="FIE483" s="28"/>
      <c r="FIF483" s="28"/>
      <c r="FIG483" s="28"/>
      <c r="FIH483" s="28"/>
      <c r="FII483" s="28"/>
      <c r="FIJ483" s="28"/>
      <c r="FIK483" s="28"/>
      <c r="FIL483" s="28"/>
      <c r="FIM483" s="28"/>
      <c r="FIN483" s="28"/>
      <c r="FIO483" s="28"/>
      <c r="FIP483" s="28"/>
      <c r="FIQ483" s="28"/>
      <c r="FIR483" s="28"/>
      <c r="FIS483" s="28"/>
      <c r="FIT483" s="28"/>
      <c r="FIU483" s="28"/>
      <c r="FIV483" s="28"/>
      <c r="FIW483" s="28"/>
      <c r="FIX483" s="28"/>
      <c r="FIY483" s="28"/>
      <c r="FIZ483" s="28"/>
      <c r="FJA483" s="28"/>
      <c r="FJB483" s="28"/>
      <c r="FJC483" s="28"/>
      <c r="FJD483" s="28"/>
      <c r="FJE483" s="28"/>
      <c r="FJF483" s="28"/>
      <c r="FJG483" s="28"/>
      <c r="FJH483" s="28"/>
      <c r="FJI483" s="28"/>
      <c r="FJJ483" s="28"/>
      <c r="FJK483" s="28"/>
      <c r="FJL483" s="28"/>
      <c r="FJM483" s="28"/>
      <c r="FJN483" s="28"/>
      <c r="FJO483" s="28"/>
      <c r="FJP483" s="28"/>
      <c r="FJQ483" s="28"/>
      <c r="FJR483" s="28"/>
      <c r="FJS483" s="28"/>
      <c r="FJT483" s="28"/>
      <c r="FJU483" s="28"/>
      <c r="FJV483" s="28"/>
      <c r="FJW483" s="28"/>
      <c r="FJX483" s="28"/>
      <c r="FJY483" s="28"/>
      <c r="FJZ483" s="28"/>
      <c r="FKA483" s="28"/>
      <c r="FKB483" s="28"/>
      <c r="FKC483" s="28"/>
      <c r="FKD483" s="28"/>
      <c r="FKE483" s="28"/>
      <c r="FKF483" s="28"/>
      <c r="FKG483" s="28"/>
      <c r="FKH483" s="28"/>
      <c r="FKI483" s="28"/>
      <c r="FKJ483" s="28"/>
      <c r="FKK483" s="28"/>
      <c r="FKL483" s="28"/>
      <c r="FKM483" s="28"/>
      <c r="FKN483" s="28"/>
      <c r="FKO483" s="28"/>
      <c r="FKP483" s="28"/>
      <c r="FKQ483" s="28"/>
      <c r="FKR483" s="28"/>
      <c r="FKS483" s="28"/>
      <c r="FKT483" s="28"/>
      <c r="FKU483" s="28"/>
      <c r="FKV483" s="28"/>
      <c r="FKW483" s="28"/>
      <c r="FKX483" s="28"/>
      <c r="FKY483" s="28"/>
      <c r="FKZ483" s="28"/>
      <c r="FLA483" s="28"/>
      <c r="FLB483" s="28"/>
      <c r="FLC483" s="28"/>
      <c r="FLD483" s="28"/>
      <c r="FLE483" s="28"/>
      <c r="FLF483" s="28"/>
      <c r="FLG483" s="28"/>
      <c r="FLH483" s="28"/>
      <c r="FLI483" s="28"/>
      <c r="FLJ483" s="28"/>
      <c r="FLK483" s="28"/>
      <c r="FLL483" s="28"/>
      <c r="FLM483" s="28"/>
      <c r="FLN483" s="28"/>
      <c r="FLO483" s="28"/>
      <c r="FLP483" s="28"/>
      <c r="FLQ483" s="28"/>
      <c r="FLR483" s="28"/>
      <c r="FLS483" s="28"/>
      <c r="FLT483" s="28"/>
      <c r="FLU483" s="28"/>
      <c r="FLV483" s="28"/>
      <c r="FLW483" s="28"/>
      <c r="FLX483" s="28"/>
      <c r="FLY483" s="28"/>
      <c r="FLZ483" s="28"/>
      <c r="FMA483" s="28"/>
      <c r="FMB483" s="28"/>
      <c r="FMC483" s="28"/>
      <c r="FMD483" s="28"/>
      <c r="FME483" s="28"/>
      <c r="FMF483" s="28"/>
      <c r="FMG483" s="28"/>
      <c r="FMH483" s="28"/>
      <c r="FMI483" s="28"/>
      <c r="FMJ483" s="28"/>
      <c r="FMK483" s="28"/>
      <c r="FML483" s="28"/>
      <c r="FMM483" s="28"/>
      <c r="FMN483" s="28"/>
      <c r="FMO483" s="28"/>
      <c r="FMP483" s="28"/>
      <c r="FMQ483" s="28"/>
      <c r="FMR483" s="28"/>
      <c r="FMS483" s="28"/>
      <c r="FMT483" s="28"/>
      <c r="FMU483" s="28"/>
      <c r="FMV483" s="28"/>
      <c r="FMW483" s="28"/>
      <c r="FMX483" s="28"/>
      <c r="FMY483" s="28"/>
      <c r="FMZ483" s="28"/>
      <c r="FNA483" s="28"/>
      <c r="FNB483" s="28"/>
      <c r="FNC483" s="28"/>
      <c r="FND483" s="28"/>
      <c r="FNE483" s="28"/>
      <c r="FNF483" s="28"/>
      <c r="FNG483" s="28"/>
      <c r="FNH483" s="28"/>
      <c r="FNI483" s="28"/>
      <c r="FNJ483" s="28"/>
      <c r="FNK483" s="28"/>
      <c r="FNL483" s="28"/>
      <c r="FNM483" s="28"/>
      <c r="FNN483" s="28"/>
      <c r="FNO483" s="28"/>
      <c r="FNP483" s="28"/>
      <c r="FNQ483" s="28"/>
      <c r="FNR483" s="28"/>
      <c r="FNS483" s="28"/>
      <c r="FNT483" s="28"/>
      <c r="FNU483" s="28"/>
      <c r="FNV483" s="28"/>
      <c r="FNW483" s="28"/>
      <c r="FNX483" s="28"/>
      <c r="FNY483" s="28"/>
      <c r="FNZ483" s="28"/>
      <c r="FOA483" s="28"/>
      <c r="FOB483" s="28"/>
      <c r="FOC483" s="28"/>
      <c r="FOD483" s="28"/>
      <c r="FOE483" s="28"/>
      <c r="FOF483" s="28"/>
      <c r="FOG483" s="28"/>
      <c r="FOH483" s="28"/>
      <c r="FOI483" s="28"/>
      <c r="FOJ483" s="28"/>
      <c r="FOK483" s="28"/>
      <c r="FOL483" s="28"/>
      <c r="FOM483" s="28"/>
      <c r="FON483" s="28"/>
      <c r="FOO483" s="28"/>
      <c r="FOP483" s="28"/>
      <c r="FOQ483" s="28"/>
      <c r="FOR483" s="28"/>
      <c r="FOS483" s="28"/>
      <c r="FOT483" s="28"/>
      <c r="FOU483" s="28"/>
      <c r="FOV483" s="28"/>
      <c r="FOW483" s="28"/>
      <c r="FOX483" s="28"/>
      <c r="FOY483" s="28"/>
      <c r="FOZ483" s="28"/>
      <c r="FPA483" s="28"/>
      <c r="FPB483" s="28"/>
      <c r="FPC483" s="28"/>
      <c r="FPD483" s="28"/>
      <c r="FPE483" s="28"/>
      <c r="FPF483" s="28"/>
      <c r="FPG483" s="28"/>
      <c r="FPH483" s="28"/>
      <c r="FPI483" s="28"/>
      <c r="FPJ483" s="28"/>
      <c r="FPK483" s="28"/>
      <c r="FPL483" s="28"/>
      <c r="FPM483" s="28"/>
      <c r="FPN483" s="28"/>
      <c r="FPO483" s="28"/>
      <c r="FPP483" s="28"/>
      <c r="FPQ483" s="28"/>
      <c r="FPR483" s="28"/>
      <c r="FPS483" s="28"/>
      <c r="FPT483" s="28"/>
      <c r="FPU483" s="28"/>
      <c r="FPV483" s="28"/>
      <c r="FPW483" s="28"/>
      <c r="FPX483" s="28"/>
      <c r="FPY483" s="28"/>
      <c r="FPZ483" s="28"/>
      <c r="FQA483" s="28"/>
      <c r="FQB483" s="28"/>
      <c r="FQC483" s="28"/>
      <c r="FQD483" s="28"/>
      <c r="FQE483" s="28"/>
      <c r="FQF483" s="28"/>
      <c r="FQG483" s="28"/>
      <c r="FQH483" s="28"/>
      <c r="FQI483" s="28"/>
      <c r="FQJ483" s="28"/>
      <c r="FQK483" s="28"/>
      <c r="FQL483" s="28"/>
      <c r="FQM483" s="28"/>
      <c r="FQN483" s="28"/>
      <c r="FQO483" s="28"/>
      <c r="FQP483" s="28"/>
      <c r="FQQ483" s="28"/>
      <c r="FQR483" s="28"/>
      <c r="FQS483" s="28"/>
      <c r="FQT483" s="28"/>
      <c r="FQU483" s="28"/>
      <c r="FQV483" s="28"/>
      <c r="FQW483" s="28"/>
      <c r="FQX483" s="28"/>
      <c r="FQY483" s="28"/>
      <c r="FQZ483" s="28"/>
      <c r="FRA483" s="28"/>
      <c r="FRB483" s="28"/>
      <c r="FRC483" s="28"/>
      <c r="FRD483" s="28"/>
      <c r="FRE483" s="28"/>
      <c r="FRF483" s="28"/>
      <c r="FRG483" s="28"/>
      <c r="FRH483" s="28"/>
      <c r="FRI483" s="28"/>
      <c r="FRJ483" s="28"/>
      <c r="FRK483" s="28"/>
      <c r="FRL483" s="28"/>
      <c r="FRM483" s="28"/>
      <c r="FRN483" s="28"/>
      <c r="FRO483" s="28"/>
      <c r="FRP483" s="28"/>
      <c r="FRQ483" s="28"/>
      <c r="FRR483" s="28"/>
      <c r="FRS483" s="28"/>
      <c r="FRT483" s="28"/>
      <c r="FRU483" s="28"/>
      <c r="FRV483" s="28"/>
      <c r="FRW483" s="28"/>
      <c r="FRX483" s="28"/>
      <c r="FRY483" s="28"/>
      <c r="FRZ483" s="28"/>
      <c r="FSA483" s="28"/>
      <c r="FSB483" s="28"/>
      <c r="FSC483" s="28"/>
      <c r="FSD483" s="28"/>
      <c r="FSE483" s="28"/>
      <c r="FSF483" s="28"/>
      <c r="FSG483" s="28"/>
      <c r="FSH483" s="28"/>
      <c r="FSI483" s="28"/>
      <c r="FSJ483" s="28"/>
      <c r="FSK483" s="28"/>
      <c r="FSL483" s="28"/>
      <c r="FSM483" s="28"/>
      <c r="FSN483" s="28"/>
      <c r="FSO483" s="28"/>
      <c r="FSP483" s="28"/>
      <c r="FSQ483" s="28"/>
      <c r="FSR483" s="28"/>
      <c r="FSS483" s="28"/>
      <c r="FST483" s="28"/>
      <c r="FSU483" s="28"/>
      <c r="FSV483" s="28"/>
      <c r="FSW483" s="28"/>
      <c r="FSX483" s="28"/>
      <c r="FSY483" s="28"/>
      <c r="FSZ483" s="28"/>
      <c r="FTA483" s="28"/>
      <c r="FTB483" s="28"/>
      <c r="FTC483" s="28"/>
      <c r="FTD483" s="28"/>
      <c r="FTE483" s="28"/>
      <c r="FTF483" s="28"/>
      <c r="FTG483" s="28"/>
      <c r="FTH483" s="28"/>
      <c r="FTI483" s="28"/>
      <c r="FTJ483" s="28"/>
      <c r="FTK483" s="28"/>
      <c r="FTL483" s="28"/>
      <c r="FTM483" s="28"/>
      <c r="FTN483" s="28"/>
      <c r="FTO483" s="28"/>
      <c r="FTP483" s="28"/>
      <c r="FTQ483" s="28"/>
      <c r="FTR483" s="28"/>
      <c r="FTS483" s="28"/>
      <c r="FTT483" s="28"/>
      <c r="FTU483" s="28"/>
      <c r="FTV483" s="28"/>
      <c r="FTW483" s="28"/>
      <c r="FTX483" s="28"/>
      <c r="FTY483" s="28"/>
      <c r="FTZ483" s="28"/>
      <c r="FUA483" s="28"/>
      <c r="FUB483" s="28"/>
      <c r="FUC483" s="28"/>
      <c r="FUD483" s="28"/>
      <c r="FUE483" s="28"/>
      <c r="FUF483" s="28"/>
      <c r="FUG483" s="28"/>
      <c r="FUH483" s="28"/>
      <c r="FUI483" s="28"/>
      <c r="FUJ483" s="28"/>
      <c r="FUK483" s="28"/>
      <c r="FUL483" s="28"/>
      <c r="FUM483" s="28"/>
      <c r="FUN483" s="28"/>
      <c r="FUO483" s="28"/>
      <c r="FUP483" s="28"/>
      <c r="FUQ483" s="28"/>
      <c r="FUR483" s="28"/>
      <c r="FUS483" s="28"/>
      <c r="FUT483" s="28"/>
      <c r="FUU483" s="28"/>
      <c r="FUV483" s="28"/>
      <c r="FUW483" s="28"/>
      <c r="FUX483" s="28"/>
      <c r="FUY483" s="28"/>
      <c r="FUZ483" s="28"/>
      <c r="FVA483" s="28"/>
      <c r="FVB483" s="28"/>
      <c r="FVC483" s="28"/>
      <c r="FVD483" s="28"/>
      <c r="FVE483" s="28"/>
      <c r="FVF483" s="28"/>
      <c r="FVG483" s="28"/>
      <c r="FVH483" s="28"/>
      <c r="FVI483" s="28"/>
      <c r="FVJ483" s="28"/>
      <c r="FVK483" s="28"/>
      <c r="FVL483" s="28"/>
      <c r="FVM483" s="28"/>
      <c r="FVN483" s="28"/>
      <c r="FVO483" s="28"/>
      <c r="FVP483" s="28"/>
      <c r="FVQ483" s="28"/>
      <c r="FVR483" s="28"/>
      <c r="FVS483" s="28"/>
      <c r="FVT483" s="28"/>
      <c r="FVU483" s="28"/>
      <c r="FVV483" s="28"/>
      <c r="FVW483" s="28"/>
      <c r="FVX483" s="28"/>
      <c r="FVY483" s="28"/>
      <c r="FVZ483" s="28"/>
      <c r="FWA483" s="28"/>
      <c r="FWB483" s="28"/>
      <c r="FWC483" s="28"/>
      <c r="FWD483" s="28"/>
      <c r="FWE483" s="28"/>
      <c r="FWF483" s="28"/>
      <c r="FWG483" s="28"/>
      <c r="FWH483" s="28"/>
      <c r="FWI483" s="28"/>
      <c r="FWJ483" s="28"/>
      <c r="FWK483" s="28"/>
      <c r="FWL483" s="28"/>
      <c r="FWM483" s="28"/>
      <c r="FWN483" s="28"/>
      <c r="FWO483" s="28"/>
      <c r="FWP483" s="28"/>
      <c r="FWQ483" s="28"/>
      <c r="FWR483" s="28"/>
      <c r="FWS483" s="28"/>
      <c r="FWT483" s="28"/>
      <c r="FWU483" s="28"/>
      <c r="FWV483" s="28"/>
      <c r="FWW483" s="28"/>
      <c r="FWX483" s="28"/>
      <c r="FWY483" s="28"/>
      <c r="FWZ483" s="28"/>
      <c r="FXA483" s="28"/>
      <c r="FXB483" s="28"/>
      <c r="FXC483" s="28"/>
      <c r="FXD483" s="28"/>
      <c r="FXE483" s="28"/>
      <c r="FXF483" s="28"/>
      <c r="FXG483" s="28"/>
      <c r="FXH483" s="28"/>
      <c r="FXI483" s="28"/>
      <c r="FXJ483" s="28"/>
      <c r="FXK483" s="28"/>
      <c r="FXL483" s="28"/>
      <c r="FXM483" s="28"/>
      <c r="FXN483" s="28"/>
      <c r="FXO483" s="28"/>
      <c r="FXP483" s="28"/>
      <c r="FXQ483" s="28"/>
      <c r="FXR483" s="28"/>
      <c r="FXS483" s="28"/>
      <c r="FXT483" s="28"/>
      <c r="FXU483" s="28"/>
      <c r="FXV483" s="28"/>
      <c r="FXW483" s="28"/>
      <c r="FXX483" s="28"/>
      <c r="FXY483" s="28"/>
      <c r="FXZ483" s="28"/>
      <c r="FYA483" s="28"/>
      <c r="FYB483" s="28"/>
      <c r="FYC483" s="28"/>
      <c r="FYD483" s="28"/>
      <c r="FYE483" s="28"/>
      <c r="FYF483" s="28"/>
      <c r="FYG483" s="28"/>
      <c r="FYH483" s="28"/>
      <c r="FYI483" s="28"/>
      <c r="FYJ483" s="28"/>
      <c r="FYK483" s="28"/>
      <c r="FYL483" s="28"/>
      <c r="FYM483" s="28"/>
      <c r="FYN483" s="28"/>
      <c r="FYO483" s="28"/>
      <c r="FYP483" s="28"/>
      <c r="FYQ483" s="28"/>
      <c r="FYR483" s="28"/>
      <c r="FYS483" s="28"/>
      <c r="FYT483" s="28"/>
      <c r="FYU483" s="28"/>
      <c r="FYV483" s="28"/>
      <c r="FYW483" s="28"/>
      <c r="FYX483" s="28"/>
      <c r="FYY483" s="28"/>
      <c r="FYZ483" s="28"/>
      <c r="FZA483" s="28"/>
      <c r="FZB483" s="28"/>
      <c r="FZC483" s="28"/>
      <c r="FZD483" s="28"/>
      <c r="FZE483" s="28"/>
      <c r="FZF483" s="28"/>
      <c r="FZG483" s="28"/>
      <c r="FZH483" s="28"/>
      <c r="FZI483" s="28"/>
      <c r="FZJ483" s="28"/>
      <c r="FZK483" s="28"/>
      <c r="FZL483" s="28"/>
      <c r="FZM483" s="28"/>
      <c r="FZN483" s="28"/>
      <c r="FZO483" s="28"/>
      <c r="FZP483" s="28"/>
      <c r="FZQ483" s="28"/>
      <c r="FZR483" s="28"/>
      <c r="FZS483" s="28"/>
      <c r="FZT483" s="28"/>
      <c r="FZU483" s="28"/>
      <c r="FZV483" s="28"/>
      <c r="FZW483" s="28"/>
      <c r="FZX483" s="28"/>
      <c r="FZY483" s="28"/>
      <c r="FZZ483" s="28"/>
      <c r="GAA483" s="28"/>
      <c r="GAB483" s="28"/>
      <c r="GAC483" s="28"/>
      <c r="GAD483" s="28"/>
      <c r="GAE483" s="28"/>
      <c r="GAF483" s="28"/>
      <c r="GAG483" s="28"/>
      <c r="GAH483" s="28"/>
      <c r="GAI483" s="28"/>
      <c r="GAJ483" s="28"/>
      <c r="GAK483" s="28"/>
      <c r="GAL483" s="28"/>
      <c r="GAM483" s="28"/>
      <c r="GAN483" s="28"/>
      <c r="GAO483" s="28"/>
      <c r="GAP483" s="28"/>
      <c r="GAQ483" s="28"/>
      <c r="GAR483" s="28"/>
      <c r="GAS483" s="28"/>
      <c r="GAT483" s="28"/>
      <c r="GAU483" s="28"/>
      <c r="GAV483" s="28"/>
      <c r="GAW483" s="28"/>
      <c r="GAX483" s="28"/>
      <c r="GAY483" s="28"/>
      <c r="GAZ483" s="28"/>
      <c r="GBA483" s="28"/>
      <c r="GBB483" s="28"/>
      <c r="GBC483" s="28"/>
      <c r="GBD483" s="28"/>
      <c r="GBE483" s="28"/>
      <c r="GBF483" s="28"/>
      <c r="GBG483" s="28"/>
      <c r="GBH483" s="28"/>
      <c r="GBI483" s="28"/>
      <c r="GBJ483" s="28"/>
      <c r="GBK483" s="28"/>
      <c r="GBL483" s="28"/>
      <c r="GBM483" s="28"/>
      <c r="GBN483" s="28"/>
      <c r="GBO483" s="28"/>
      <c r="GBP483" s="28"/>
      <c r="GBQ483" s="28"/>
      <c r="GBR483" s="28"/>
      <c r="GBS483" s="28"/>
      <c r="GBT483" s="28"/>
      <c r="GBU483" s="28"/>
      <c r="GBV483" s="28"/>
      <c r="GBW483" s="28"/>
      <c r="GBX483" s="28"/>
      <c r="GBY483" s="28"/>
      <c r="GBZ483" s="28"/>
      <c r="GCA483" s="28"/>
      <c r="GCB483" s="28"/>
      <c r="GCC483" s="28"/>
      <c r="GCD483" s="28"/>
      <c r="GCE483" s="28"/>
      <c r="GCF483" s="28"/>
      <c r="GCG483" s="28"/>
      <c r="GCH483" s="28"/>
      <c r="GCI483" s="28"/>
      <c r="GCJ483" s="28"/>
      <c r="GCK483" s="28"/>
      <c r="GCL483" s="28"/>
      <c r="GCM483" s="28"/>
      <c r="GCN483" s="28"/>
      <c r="GCO483" s="28"/>
      <c r="GCP483" s="28"/>
      <c r="GCQ483" s="28"/>
      <c r="GCR483" s="28"/>
      <c r="GCS483" s="28"/>
      <c r="GCT483" s="28"/>
      <c r="GCU483" s="28"/>
      <c r="GCV483" s="28"/>
      <c r="GCW483" s="28"/>
      <c r="GCX483" s="28"/>
      <c r="GCY483" s="28"/>
      <c r="GCZ483" s="28"/>
      <c r="GDA483" s="28"/>
      <c r="GDB483" s="28"/>
      <c r="GDC483" s="28"/>
      <c r="GDD483" s="28"/>
      <c r="GDE483" s="28"/>
      <c r="GDF483" s="28"/>
      <c r="GDG483" s="28"/>
      <c r="GDH483" s="28"/>
      <c r="GDI483" s="28"/>
      <c r="GDJ483" s="28"/>
      <c r="GDK483" s="28"/>
      <c r="GDL483" s="28"/>
      <c r="GDM483" s="28"/>
      <c r="GDN483" s="28"/>
      <c r="GDO483" s="28"/>
      <c r="GDP483" s="28"/>
      <c r="GDQ483" s="28"/>
      <c r="GDR483" s="28"/>
      <c r="GDS483" s="28"/>
      <c r="GDT483" s="28"/>
      <c r="GDU483" s="28"/>
      <c r="GDV483" s="28"/>
      <c r="GDW483" s="28"/>
      <c r="GDX483" s="28"/>
      <c r="GDY483" s="28"/>
      <c r="GDZ483" s="28"/>
      <c r="GEA483" s="28"/>
      <c r="GEB483" s="28"/>
      <c r="GEC483" s="28"/>
      <c r="GED483" s="28"/>
      <c r="GEE483" s="28"/>
      <c r="GEF483" s="28"/>
      <c r="GEG483" s="28"/>
      <c r="GEH483" s="28"/>
      <c r="GEI483" s="28"/>
      <c r="GEJ483" s="28"/>
      <c r="GEK483" s="28"/>
      <c r="GEL483" s="28"/>
      <c r="GEM483" s="28"/>
      <c r="GEN483" s="28"/>
      <c r="GEO483" s="28"/>
      <c r="GEP483" s="28"/>
      <c r="GEQ483" s="28"/>
      <c r="GER483" s="28"/>
      <c r="GES483" s="28"/>
      <c r="GET483" s="28"/>
      <c r="GEU483" s="28"/>
      <c r="GEV483" s="28"/>
      <c r="GEW483" s="28"/>
      <c r="GEX483" s="28"/>
      <c r="GEY483" s="28"/>
      <c r="GEZ483" s="28"/>
      <c r="GFA483" s="28"/>
      <c r="GFB483" s="28"/>
      <c r="GFC483" s="28"/>
      <c r="GFD483" s="28"/>
      <c r="GFE483" s="28"/>
      <c r="GFF483" s="28"/>
      <c r="GFG483" s="28"/>
      <c r="GFH483" s="28"/>
      <c r="GFI483" s="28"/>
      <c r="GFJ483" s="28"/>
      <c r="GFK483" s="28"/>
      <c r="GFL483" s="28"/>
      <c r="GFM483" s="28"/>
      <c r="GFN483" s="28"/>
      <c r="GFO483" s="28"/>
      <c r="GFP483" s="28"/>
      <c r="GFQ483" s="28"/>
      <c r="GFR483" s="28"/>
      <c r="GFS483" s="28"/>
      <c r="GFT483" s="28"/>
      <c r="GFU483" s="28"/>
      <c r="GFV483" s="28"/>
      <c r="GFW483" s="28"/>
      <c r="GFX483" s="28"/>
      <c r="GFY483" s="28"/>
      <c r="GFZ483" s="28"/>
      <c r="GGA483" s="28"/>
      <c r="GGB483" s="28"/>
      <c r="GGC483" s="28"/>
      <c r="GGD483" s="28"/>
      <c r="GGE483" s="28"/>
      <c r="GGF483" s="28"/>
      <c r="GGG483" s="28"/>
      <c r="GGH483" s="28"/>
      <c r="GGI483" s="28"/>
      <c r="GGJ483" s="28"/>
      <c r="GGK483" s="28"/>
      <c r="GGL483" s="28"/>
      <c r="GGM483" s="28"/>
      <c r="GGN483" s="28"/>
      <c r="GGO483" s="28"/>
      <c r="GGP483" s="28"/>
      <c r="GGQ483" s="28"/>
      <c r="GGR483" s="28"/>
      <c r="GGS483" s="28"/>
      <c r="GGT483" s="28"/>
      <c r="GGU483" s="28"/>
      <c r="GGV483" s="28"/>
      <c r="GGW483" s="28"/>
      <c r="GGX483" s="28"/>
      <c r="GGY483" s="28"/>
      <c r="GGZ483" s="28"/>
      <c r="GHA483" s="28"/>
      <c r="GHB483" s="28"/>
      <c r="GHC483" s="28"/>
      <c r="GHD483" s="28"/>
      <c r="GHE483" s="28"/>
      <c r="GHF483" s="28"/>
      <c r="GHG483" s="28"/>
      <c r="GHH483" s="28"/>
      <c r="GHI483" s="28"/>
      <c r="GHJ483" s="28"/>
      <c r="GHK483" s="28"/>
      <c r="GHL483" s="28"/>
      <c r="GHM483" s="28"/>
      <c r="GHN483" s="28"/>
      <c r="GHO483" s="28"/>
      <c r="GHP483" s="28"/>
      <c r="GHQ483" s="28"/>
      <c r="GHR483" s="28"/>
      <c r="GHS483" s="28"/>
      <c r="GHT483" s="28"/>
      <c r="GHU483" s="28"/>
      <c r="GHV483" s="28"/>
      <c r="GHW483" s="28"/>
      <c r="GHX483" s="28"/>
      <c r="GHY483" s="28"/>
      <c r="GHZ483" s="28"/>
      <c r="GIA483" s="28"/>
      <c r="GIB483" s="28"/>
      <c r="GIC483" s="28"/>
      <c r="GID483" s="28"/>
      <c r="GIE483" s="28"/>
      <c r="GIF483" s="28"/>
      <c r="GIG483" s="28"/>
      <c r="GIH483" s="28"/>
      <c r="GII483" s="28"/>
      <c r="GIJ483" s="28"/>
      <c r="GIK483" s="28"/>
      <c r="GIL483" s="28"/>
      <c r="GIM483" s="28"/>
      <c r="GIN483" s="28"/>
      <c r="GIO483" s="28"/>
      <c r="GIP483" s="28"/>
      <c r="GIQ483" s="28"/>
      <c r="GIR483" s="28"/>
      <c r="GIS483" s="28"/>
      <c r="GIT483" s="28"/>
      <c r="GIU483" s="28"/>
      <c r="GIV483" s="28"/>
      <c r="GIW483" s="28"/>
      <c r="GIX483" s="28"/>
      <c r="GIY483" s="28"/>
      <c r="GIZ483" s="28"/>
      <c r="GJA483" s="28"/>
      <c r="GJB483" s="28"/>
      <c r="GJC483" s="28"/>
      <c r="GJD483" s="28"/>
      <c r="GJE483" s="28"/>
      <c r="GJF483" s="28"/>
      <c r="GJG483" s="28"/>
      <c r="GJH483" s="28"/>
      <c r="GJI483" s="28"/>
      <c r="GJJ483" s="28"/>
      <c r="GJK483" s="28"/>
      <c r="GJL483" s="28"/>
      <c r="GJM483" s="28"/>
      <c r="GJN483" s="28"/>
      <c r="GJO483" s="28"/>
      <c r="GJP483" s="28"/>
      <c r="GJQ483" s="28"/>
      <c r="GJR483" s="28"/>
      <c r="GJS483" s="28"/>
      <c r="GJT483" s="28"/>
      <c r="GJU483" s="28"/>
      <c r="GJV483" s="28"/>
      <c r="GJW483" s="28"/>
      <c r="GJX483" s="28"/>
      <c r="GJY483" s="28"/>
      <c r="GJZ483" s="28"/>
      <c r="GKA483" s="28"/>
      <c r="GKB483" s="28"/>
      <c r="GKC483" s="28"/>
      <c r="GKD483" s="28"/>
      <c r="GKE483" s="28"/>
      <c r="GKF483" s="28"/>
      <c r="GKG483" s="28"/>
      <c r="GKH483" s="28"/>
      <c r="GKI483" s="28"/>
      <c r="GKJ483" s="28"/>
      <c r="GKK483" s="28"/>
      <c r="GKL483" s="28"/>
      <c r="GKM483" s="28"/>
      <c r="GKN483" s="28"/>
      <c r="GKO483" s="28"/>
      <c r="GKP483" s="28"/>
      <c r="GKQ483" s="28"/>
      <c r="GKR483" s="28"/>
      <c r="GKS483" s="28"/>
      <c r="GKT483" s="28"/>
      <c r="GKU483" s="28"/>
      <c r="GKV483" s="28"/>
      <c r="GKW483" s="28"/>
      <c r="GKX483" s="28"/>
      <c r="GKY483" s="28"/>
      <c r="GKZ483" s="28"/>
      <c r="GLA483" s="28"/>
      <c r="GLB483" s="28"/>
      <c r="GLC483" s="28"/>
      <c r="GLD483" s="28"/>
      <c r="GLE483" s="28"/>
      <c r="GLF483" s="28"/>
      <c r="GLG483" s="28"/>
      <c r="GLH483" s="28"/>
      <c r="GLI483" s="28"/>
      <c r="GLJ483" s="28"/>
      <c r="GLK483" s="28"/>
      <c r="GLL483" s="28"/>
      <c r="GLM483" s="28"/>
      <c r="GLN483" s="28"/>
      <c r="GLO483" s="28"/>
      <c r="GLP483" s="28"/>
      <c r="GLQ483" s="28"/>
      <c r="GLR483" s="28"/>
      <c r="GLS483" s="28"/>
      <c r="GLT483" s="28"/>
      <c r="GLU483" s="28"/>
      <c r="GLV483" s="28"/>
      <c r="GLW483" s="28"/>
      <c r="GLX483" s="28"/>
      <c r="GLY483" s="28"/>
      <c r="GLZ483" s="28"/>
      <c r="GMA483" s="28"/>
      <c r="GMB483" s="28"/>
      <c r="GMC483" s="28"/>
      <c r="GMD483" s="28"/>
      <c r="GME483" s="28"/>
      <c r="GMF483" s="28"/>
      <c r="GMG483" s="28"/>
      <c r="GMH483" s="28"/>
      <c r="GMI483" s="28"/>
      <c r="GMJ483" s="28"/>
      <c r="GMK483" s="28"/>
      <c r="GML483" s="28"/>
      <c r="GMM483" s="28"/>
      <c r="GMN483" s="28"/>
      <c r="GMO483" s="28"/>
      <c r="GMP483" s="28"/>
      <c r="GMQ483" s="28"/>
      <c r="GMR483" s="28"/>
      <c r="GMS483" s="28"/>
      <c r="GMT483" s="28"/>
      <c r="GMU483" s="28"/>
      <c r="GMV483" s="28"/>
      <c r="GMW483" s="28"/>
      <c r="GMX483" s="28"/>
      <c r="GMY483" s="28"/>
      <c r="GMZ483" s="28"/>
      <c r="GNA483" s="28"/>
      <c r="GNB483" s="28"/>
      <c r="GNC483" s="28"/>
      <c r="GND483" s="28"/>
      <c r="GNE483" s="28"/>
      <c r="GNF483" s="28"/>
      <c r="GNG483" s="28"/>
      <c r="GNH483" s="28"/>
      <c r="GNI483" s="28"/>
      <c r="GNJ483" s="28"/>
      <c r="GNK483" s="28"/>
      <c r="GNL483" s="28"/>
      <c r="GNM483" s="28"/>
      <c r="GNN483" s="28"/>
      <c r="GNO483" s="28"/>
      <c r="GNP483" s="28"/>
      <c r="GNQ483" s="28"/>
      <c r="GNR483" s="28"/>
      <c r="GNS483" s="28"/>
      <c r="GNT483" s="28"/>
      <c r="GNU483" s="28"/>
      <c r="GNV483" s="28"/>
      <c r="GNW483" s="28"/>
      <c r="GNX483" s="28"/>
      <c r="GNY483" s="28"/>
      <c r="GNZ483" s="28"/>
      <c r="GOA483" s="28"/>
      <c r="GOB483" s="28"/>
      <c r="GOC483" s="28"/>
      <c r="GOD483" s="28"/>
      <c r="GOE483" s="28"/>
      <c r="GOF483" s="28"/>
      <c r="GOG483" s="28"/>
      <c r="GOH483" s="28"/>
      <c r="GOI483" s="28"/>
      <c r="GOJ483" s="28"/>
      <c r="GOK483" s="28"/>
      <c r="GOL483" s="28"/>
      <c r="GOM483" s="28"/>
      <c r="GON483" s="28"/>
      <c r="GOO483" s="28"/>
      <c r="GOP483" s="28"/>
      <c r="GOQ483" s="28"/>
      <c r="GOR483" s="28"/>
      <c r="GOS483" s="28"/>
      <c r="GOT483" s="28"/>
      <c r="GOU483" s="28"/>
      <c r="GOV483" s="28"/>
      <c r="GOW483" s="28"/>
      <c r="GOX483" s="28"/>
      <c r="GOY483" s="28"/>
      <c r="GOZ483" s="28"/>
      <c r="GPA483" s="28"/>
      <c r="GPB483" s="28"/>
      <c r="GPC483" s="28"/>
      <c r="GPD483" s="28"/>
      <c r="GPE483" s="28"/>
      <c r="GPF483" s="28"/>
      <c r="GPG483" s="28"/>
      <c r="GPH483" s="28"/>
      <c r="GPI483" s="28"/>
      <c r="GPJ483" s="28"/>
      <c r="GPK483" s="28"/>
      <c r="GPL483" s="28"/>
      <c r="GPM483" s="28"/>
      <c r="GPN483" s="28"/>
      <c r="GPO483" s="28"/>
      <c r="GPP483" s="28"/>
      <c r="GPQ483" s="28"/>
      <c r="GPR483" s="28"/>
      <c r="GPS483" s="28"/>
      <c r="GPT483" s="28"/>
      <c r="GPU483" s="28"/>
      <c r="GPV483" s="28"/>
      <c r="GPW483" s="28"/>
      <c r="GPX483" s="28"/>
      <c r="GPY483" s="28"/>
      <c r="GPZ483" s="28"/>
      <c r="GQA483" s="28"/>
      <c r="GQB483" s="28"/>
      <c r="GQC483" s="28"/>
      <c r="GQD483" s="28"/>
      <c r="GQE483" s="28"/>
      <c r="GQF483" s="28"/>
      <c r="GQG483" s="28"/>
      <c r="GQH483" s="28"/>
      <c r="GQI483" s="28"/>
      <c r="GQJ483" s="28"/>
      <c r="GQK483" s="28"/>
      <c r="GQL483" s="28"/>
      <c r="GQM483" s="28"/>
      <c r="GQN483" s="28"/>
      <c r="GQO483" s="28"/>
      <c r="GQP483" s="28"/>
      <c r="GQQ483" s="28"/>
      <c r="GQR483" s="28"/>
      <c r="GQS483" s="28"/>
      <c r="GQT483" s="28"/>
      <c r="GQU483" s="28"/>
      <c r="GQV483" s="28"/>
      <c r="GQW483" s="28"/>
      <c r="GQX483" s="28"/>
      <c r="GQY483" s="28"/>
      <c r="GQZ483" s="28"/>
      <c r="GRA483" s="28"/>
      <c r="GRB483" s="28"/>
      <c r="GRC483" s="28"/>
      <c r="GRD483" s="28"/>
      <c r="GRE483" s="28"/>
      <c r="GRF483" s="28"/>
      <c r="GRG483" s="28"/>
      <c r="GRH483" s="28"/>
      <c r="GRI483" s="28"/>
      <c r="GRJ483" s="28"/>
      <c r="GRK483" s="28"/>
      <c r="GRL483" s="28"/>
      <c r="GRM483" s="28"/>
      <c r="GRN483" s="28"/>
      <c r="GRO483" s="28"/>
      <c r="GRP483" s="28"/>
      <c r="GRQ483" s="28"/>
      <c r="GRR483" s="28"/>
      <c r="GRS483" s="28"/>
      <c r="GRT483" s="28"/>
      <c r="GRU483" s="28"/>
      <c r="GRV483" s="28"/>
      <c r="GRW483" s="28"/>
      <c r="GRX483" s="28"/>
      <c r="GRY483" s="28"/>
      <c r="GRZ483" s="28"/>
      <c r="GSA483" s="28"/>
      <c r="GSB483" s="28"/>
      <c r="GSC483" s="28"/>
      <c r="GSD483" s="28"/>
      <c r="GSE483" s="28"/>
      <c r="GSF483" s="28"/>
      <c r="GSG483" s="28"/>
      <c r="GSH483" s="28"/>
      <c r="GSI483" s="28"/>
      <c r="GSJ483" s="28"/>
      <c r="GSK483" s="28"/>
      <c r="GSL483" s="28"/>
      <c r="GSM483" s="28"/>
      <c r="GSN483" s="28"/>
      <c r="GSO483" s="28"/>
      <c r="GSP483" s="28"/>
      <c r="GSQ483" s="28"/>
      <c r="GSR483" s="28"/>
      <c r="GSS483" s="28"/>
      <c r="GST483" s="28"/>
      <c r="GSU483" s="28"/>
      <c r="GSV483" s="28"/>
      <c r="GSW483" s="28"/>
      <c r="GSX483" s="28"/>
      <c r="GSY483" s="28"/>
      <c r="GSZ483" s="28"/>
      <c r="GTA483" s="28"/>
      <c r="GTB483" s="28"/>
      <c r="GTC483" s="28"/>
      <c r="GTD483" s="28"/>
      <c r="GTE483" s="28"/>
      <c r="GTF483" s="28"/>
      <c r="GTG483" s="28"/>
      <c r="GTH483" s="28"/>
      <c r="GTI483" s="28"/>
      <c r="GTJ483" s="28"/>
      <c r="GTK483" s="28"/>
      <c r="GTL483" s="28"/>
      <c r="GTM483" s="28"/>
      <c r="GTN483" s="28"/>
      <c r="GTO483" s="28"/>
      <c r="GTP483" s="28"/>
      <c r="GTQ483" s="28"/>
      <c r="GTR483" s="28"/>
      <c r="GTS483" s="28"/>
      <c r="GTT483" s="28"/>
      <c r="GTU483" s="28"/>
      <c r="GTV483" s="28"/>
      <c r="GTW483" s="28"/>
      <c r="GTX483" s="28"/>
      <c r="GTY483" s="28"/>
      <c r="GTZ483" s="28"/>
      <c r="GUA483" s="28"/>
      <c r="GUB483" s="28"/>
      <c r="GUC483" s="28"/>
      <c r="GUD483" s="28"/>
      <c r="GUE483" s="28"/>
      <c r="GUF483" s="28"/>
      <c r="GUG483" s="28"/>
      <c r="GUH483" s="28"/>
      <c r="GUI483" s="28"/>
      <c r="GUJ483" s="28"/>
      <c r="GUK483" s="28"/>
      <c r="GUL483" s="28"/>
      <c r="GUM483" s="28"/>
      <c r="GUN483" s="28"/>
      <c r="GUO483" s="28"/>
      <c r="GUP483" s="28"/>
      <c r="GUQ483" s="28"/>
      <c r="GUR483" s="28"/>
      <c r="GUS483" s="28"/>
      <c r="GUT483" s="28"/>
      <c r="GUU483" s="28"/>
      <c r="GUV483" s="28"/>
      <c r="GUW483" s="28"/>
      <c r="GUX483" s="28"/>
      <c r="GUY483" s="28"/>
      <c r="GUZ483" s="28"/>
      <c r="GVA483" s="28"/>
      <c r="GVB483" s="28"/>
      <c r="GVC483" s="28"/>
      <c r="GVD483" s="28"/>
      <c r="GVE483" s="28"/>
      <c r="GVF483" s="28"/>
      <c r="GVG483" s="28"/>
      <c r="GVH483" s="28"/>
      <c r="GVI483" s="28"/>
      <c r="GVJ483" s="28"/>
      <c r="GVK483" s="28"/>
      <c r="GVL483" s="28"/>
      <c r="GVM483" s="28"/>
      <c r="GVN483" s="28"/>
      <c r="GVO483" s="28"/>
      <c r="GVP483" s="28"/>
      <c r="GVQ483" s="28"/>
      <c r="GVR483" s="28"/>
      <c r="GVS483" s="28"/>
      <c r="GVT483" s="28"/>
      <c r="GVU483" s="28"/>
      <c r="GVV483" s="28"/>
      <c r="GVW483" s="28"/>
      <c r="GVX483" s="28"/>
      <c r="GVY483" s="28"/>
      <c r="GVZ483" s="28"/>
      <c r="GWA483" s="28"/>
      <c r="GWB483" s="28"/>
      <c r="GWC483" s="28"/>
      <c r="GWD483" s="28"/>
      <c r="GWE483" s="28"/>
      <c r="GWF483" s="28"/>
      <c r="GWG483" s="28"/>
      <c r="GWH483" s="28"/>
      <c r="GWI483" s="28"/>
      <c r="GWJ483" s="28"/>
      <c r="GWK483" s="28"/>
      <c r="GWL483" s="28"/>
      <c r="GWM483" s="28"/>
      <c r="GWN483" s="28"/>
      <c r="GWO483" s="28"/>
      <c r="GWP483" s="28"/>
      <c r="GWQ483" s="28"/>
      <c r="GWR483" s="28"/>
      <c r="GWS483" s="28"/>
      <c r="GWT483" s="28"/>
      <c r="GWU483" s="28"/>
      <c r="GWV483" s="28"/>
      <c r="GWW483" s="28"/>
      <c r="GWX483" s="28"/>
      <c r="GWY483" s="28"/>
      <c r="GWZ483" s="28"/>
      <c r="GXA483" s="28"/>
      <c r="GXB483" s="28"/>
      <c r="GXC483" s="28"/>
      <c r="GXD483" s="28"/>
      <c r="GXE483" s="28"/>
      <c r="GXF483" s="28"/>
      <c r="GXG483" s="28"/>
      <c r="GXH483" s="28"/>
      <c r="GXI483" s="28"/>
      <c r="GXJ483" s="28"/>
      <c r="GXK483" s="28"/>
      <c r="GXL483" s="28"/>
      <c r="GXM483" s="28"/>
      <c r="GXN483" s="28"/>
      <c r="GXO483" s="28"/>
      <c r="GXP483" s="28"/>
      <c r="GXQ483" s="28"/>
      <c r="GXR483" s="28"/>
      <c r="GXS483" s="28"/>
      <c r="GXT483" s="28"/>
      <c r="GXU483" s="28"/>
      <c r="GXV483" s="28"/>
      <c r="GXW483" s="28"/>
      <c r="GXX483" s="28"/>
      <c r="GXY483" s="28"/>
      <c r="GXZ483" s="28"/>
      <c r="GYA483" s="28"/>
      <c r="GYB483" s="28"/>
      <c r="GYC483" s="28"/>
      <c r="GYD483" s="28"/>
      <c r="GYE483" s="28"/>
      <c r="GYF483" s="28"/>
      <c r="GYG483" s="28"/>
      <c r="GYH483" s="28"/>
      <c r="GYI483" s="28"/>
      <c r="GYJ483" s="28"/>
      <c r="GYK483" s="28"/>
      <c r="GYL483" s="28"/>
      <c r="GYM483" s="28"/>
      <c r="GYN483" s="28"/>
      <c r="GYO483" s="28"/>
      <c r="GYP483" s="28"/>
      <c r="GYQ483" s="28"/>
      <c r="GYR483" s="28"/>
      <c r="GYS483" s="28"/>
      <c r="GYT483" s="28"/>
      <c r="GYU483" s="28"/>
      <c r="GYV483" s="28"/>
      <c r="GYW483" s="28"/>
      <c r="GYX483" s="28"/>
      <c r="GYY483" s="28"/>
      <c r="GYZ483" s="28"/>
      <c r="GZA483" s="28"/>
      <c r="GZB483" s="28"/>
      <c r="GZC483" s="28"/>
      <c r="GZD483" s="28"/>
      <c r="GZE483" s="28"/>
      <c r="GZF483" s="28"/>
      <c r="GZG483" s="28"/>
      <c r="GZH483" s="28"/>
      <c r="GZI483" s="28"/>
      <c r="GZJ483" s="28"/>
      <c r="GZK483" s="28"/>
      <c r="GZL483" s="28"/>
      <c r="GZM483" s="28"/>
      <c r="GZN483" s="28"/>
      <c r="GZO483" s="28"/>
      <c r="GZP483" s="28"/>
      <c r="GZQ483" s="28"/>
      <c r="GZR483" s="28"/>
      <c r="GZS483" s="28"/>
      <c r="GZT483" s="28"/>
      <c r="GZU483" s="28"/>
      <c r="GZV483" s="28"/>
      <c r="GZW483" s="28"/>
      <c r="GZX483" s="28"/>
      <c r="GZY483" s="28"/>
      <c r="GZZ483" s="28"/>
      <c r="HAA483" s="28"/>
      <c r="HAB483" s="28"/>
      <c r="HAC483" s="28"/>
      <c r="HAD483" s="28"/>
      <c r="HAE483" s="28"/>
      <c r="HAF483" s="28"/>
      <c r="HAG483" s="28"/>
      <c r="HAH483" s="28"/>
      <c r="HAI483" s="28"/>
      <c r="HAJ483" s="28"/>
      <c r="HAK483" s="28"/>
      <c r="HAL483" s="28"/>
      <c r="HAM483" s="28"/>
      <c r="HAN483" s="28"/>
      <c r="HAO483" s="28"/>
      <c r="HAP483" s="28"/>
      <c r="HAQ483" s="28"/>
      <c r="HAR483" s="28"/>
      <c r="HAS483" s="28"/>
      <c r="HAT483" s="28"/>
      <c r="HAU483" s="28"/>
      <c r="HAV483" s="28"/>
      <c r="HAW483" s="28"/>
      <c r="HAX483" s="28"/>
      <c r="HAY483" s="28"/>
      <c r="HAZ483" s="28"/>
      <c r="HBA483" s="28"/>
      <c r="HBB483" s="28"/>
      <c r="HBC483" s="28"/>
      <c r="HBD483" s="28"/>
      <c r="HBE483" s="28"/>
      <c r="HBF483" s="28"/>
      <c r="HBG483" s="28"/>
      <c r="HBH483" s="28"/>
      <c r="HBI483" s="28"/>
      <c r="HBJ483" s="28"/>
      <c r="HBK483" s="28"/>
      <c r="HBL483" s="28"/>
      <c r="HBM483" s="28"/>
      <c r="HBN483" s="28"/>
      <c r="HBO483" s="28"/>
      <c r="HBP483" s="28"/>
      <c r="HBQ483" s="28"/>
      <c r="HBR483" s="28"/>
      <c r="HBS483" s="28"/>
      <c r="HBT483" s="28"/>
      <c r="HBU483" s="28"/>
      <c r="HBV483" s="28"/>
      <c r="HBW483" s="28"/>
      <c r="HBX483" s="28"/>
      <c r="HBY483" s="28"/>
      <c r="HBZ483" s="28"/>
      <c r="HCA483" s="28"/>
      <c r="HCB483" s="28"/>
      <c r="HCC483" s="28"/>
      <c r="HCD483" s="28"/>
      <c r="HCE483" s="28"/>
      <c r="HCF483" s="28"/>
      <c r="HCG483" s="28"/>
      <c r="HCH483" s="28"/>
      <c r="HCI483" s="28"/>
      <c r="HCJ483" s="28"/>
      <c r="HCK483" s="28"/>
      <c r="HCL483" s="28"/>
      <c r="HCM483" s="28"/>
      <c r="HCN483" s="28"/>
      <c r="HCO483" s="28"/>
      <c r="HCP483" s="28"/>
      <c r="HCQ483" s="28"/>
      <c r="HCR483" s="28"/>
      <c r="HCS483" s="28"/>
      <c r="HCT483" s="28"/>
      <c r="HCU483" s="28"/>
      <c r="HCV483" s="28"/>
      <c r="HCW483" s="28"/>
      <c r="HCX483" s="28"/>
      <c r="HCY483" s="28"/>
      <c r="HCZ483" s="28"/>
      <c r="HDA483" s="28"/>
      <c r="HDB483" s="28"/>
      <c r="HDC483" s="28"/>
      <c r="HDD483" s="28"/>
      <c r="HDE483" s="28"/>
      <c r="HDF483" s="28"/>
      <c r="HDG483" s="28"/>
      <c r="HDH483" s="28"/>
      <c r="HDI483" s="28"/>
      <c r="HDJ483" s="28"/>
      <c r="HDK483" s="28"/>
      <c r="HDL483" s="28"/>
      <c r="HDM483" s="28"/>
      <c r="HDN483" s="28"/>
      <c r="HDO483" s="28"/>
      <c r="HDP483" s="28"/>
      <c r="HDQ483" s="28"/>
      <c r="HDR483" s="28"/>
      <c r="HDS483" s="28"/>
      <c r="HDT483" s="28"/>
      <c r="HDU483" s="28"/>
      <c r="HDV483" s="28"/>
      <c r="HDW483" s="28"/>
      <c r="HDX483" s="28"/>
      <c r="HDY483" s="28"/>
      <c r="HDZ483" s="28"/>
      <c r="HEA483" s="28"/>
      <c r="HEB483" s="28"/>
      <c r="HEC483" s="28"/>
      <c r="HED483" s="28"/>
      <c r="HEE483" s="28"/>
      <c r="HEF483" s="28"/>
      <c r="HEG483" s="28"/>
      <c r="HEH483" s="28"/>
      <c r="HEI483" s="28"/>
      <c r="HEJ483" s="28"/>
      <c r="HEK483" s="28"/>
      <c r="HEL483" s="28"/>
      <c r="HEM483" s="28"/>
      <c r="HEN483" s="28"/>
      <c r="HEO483" s="28"/>
      <c r="HEP483" s="28"/>
      <c r="HEQ483" s="28"/>
      <c r="HER483" s="28"/>
      <c r="HES483" s="28"/>
      <c r="HET483" s="28"/>
      <c r="HEU483" s="28"/>
      <c r="HEV483" s="28"/>
      <c r="HEW483" s="28"/>
      <c r="HEX483" s="28"/>
      <c r="HEY483" s="28"/>
      <c r="HEZ483" s="28"/>
      <c r="HFA483" s="28"/>
      <c r="HFB483" s="28"/>
      <c r="HFC483" s="28"/>
      <c r="HFD483" s="28"/>
      <c r="HFE483" s="28"/>
      <c r="HFF483" s="28"/>
      <c r="HFG483" s="28"/>
      <c r="HFH483" s="28"/>
      <c r="HFI483" s="28"/>
      <c r="HFJ483" s="28"/>
      <c r="HFK483" s="28"/>
      <c r="HFL483" s="28"/>
      <c r="HFM483" s="28"/>
      <c r="HFN483" s="28"/>
      <c r="HFO483" s="28"/>
      <c r="HFP483" s="28"/>
      <c r="HFQ483" s="28"/>
      <c r="HFR483" s="28"/>
      <c r="HFS483" s="28"/>
      <c r="HFT483" s="28"/>
      <c r="HFU483" s="28"/>
      <c r="HFV483" s="28"/>
      <c r="HFW483" s="28"/>
      <c r="HFX483" s="28"/>
      <c r="HFY483" s="28"/>
      <c r="HFZ483" s="28"/>
      <c r="HGA483" s="28"/>
      <c r="HGB483" s="28"/>
      <c r="HGC483" s="28"/>
      <c r="HGD483" s="28"/>
      <c r="HGE483" s="28"/>
      <c r="HGF483" s="28"/>
      <c r="HGG483" s="28"/>
      <c r="HGH483" s="28"/>
      <c r="HGI483" s="28"/>
      <c r="HGJ483" s="28"/>
      <c r="HGK483" s="28"/>
      <c r="HGL483" s="28"/>
      <c r="HGM483" s="28"/>
      <c r="HGN483" s="28"/>
      <c r="HGO483" s="28"/>
      <c r="HGP483" s="28"/>
      <c r="HGQ483" s="28"/>
      <c r="HGR483" s="28"/>
      <c r="HGS483" s="28"/>
      <c r="HGT483" s="28"/>
      <c r="HGU483" s="28"/>
      <c r="HGV483" s="28"/>
      <c r="HGW483" s="28"/>
      <c r="HGX483" s="28"/>
      <c r="HGY483" s="28"/>
      <c r="HGZ483" s="28"/>
      <c r="HHA483" s="28"/>
      <c r="HHB483" s="28"/>
      <c r="HHC483" s="28"/>
      <c r="HHD483" s="28"/>
      <c r="HHE483" s="28"/>
      <c r="HHF483" s="28"/>
      <c r="HHG483" s="28"/>
      <c r="HHH483" s="28"/>
      <c r="HHI483" s="28"/>
      <c r="HHJ483" s="28"/>
      <c r="HHK483" s="28"/>
      <c r="HHL483" s="28"/>
      <c r="HHM483" s="28"/>
      <c r="HHN483" s="28"/>
      <c r="HHO483" s="28"/>
      <c r="HHP483" s="28"/>
      <c r="HHQ483" s="28"/>
      <c r="HHR483" s="28"/>
      <c r="HHS483" s="28"/>
      <c r="HHT483" s="28"/>
      <c r="HHU483" s="28"/>
      <c r="HHV483" s="28"/>
      <c r="HHW483" s="28"/>
      <c r="HHX483" s="28"/>
      <c r="HHY483" s="28"/>
      <c r="HHZ483" s="28"/>
      <c r="HIA483" s="28"/>
      <c r="HIB483" s="28"/>
      <c r="HIC483" s="28"/>
      <c r="HID483" s="28"/>
      <c r="HIE483" s="28"/>
      <c r="HIF483" s="28"/>
      <c r="HIG483" s="28"/>
      <c r="HIH483" s="28"/>
      <c r="HII483" s="28"/>
      <c r="HIJ483" s="28"/>
      <c r="HIK483" s="28"/>
      <c r="HIL483" s="28"/>
      <c r="HIM483" s="28"/>
      <c r="HIN483" s="28"/>
      <c r="HIO483" s="28"/>
      <c r="HIP483" s="28"/>
      <c r="HIQ483" s="28"/>
      <c r="HIR483" s="28"/>
      <c r="HIS483" s="28"/>
      <c r="HIT483" s="28"/>
      <c r="HIU483" s="28"/>
      <c r="HIV483" s="28"/>
      <c r="HIW483" s="28"/>
      <c r="HIX483" s="28"/>
      <c r="HIY483" s="28"/>
      <c r="HIZ483" s="28"/>
      <c r="HJA483" s="28"/>
      <c r="HJB483" s="28"/>
      <c r="HJC483" s="28"/>
      <c r="HJD483" s="28"/>
      <c r="HJE483" s="28"/>
      <c r="HJF483" s="28"/>
      <c r="HJG483" s="28"/>
      <c r="HJH483" s="28"/>
      <c r="HJI483" s="28"/>
      <c r="HJJ483" s="28"/>
      <c r="HJK483" s="28"/>
      <c r="HJL483" s="28"/>
      <c r="HJM483" s="28"/>
      <c r="HJN483" s="28"/>
      <c r="HJO483" s="28"/>
      <c r="HJP483" s="28"/>
      <c r="HJQ483" s="28"/>
      <c r="HJR483" s="28"/>
      <c r="HJS483" s="28"/>
      <c r="HJT483" s="28"/>
      <c r="HJU483" s="28"/>
      <c r="HJV483" s="28"/>
      <c r="HJW483" s="28"/>
      <c r="HJX483" s="28"/>
      <c r="HJY483" s="28"/>
      <c r="HJZ483" s="28"/>
      <c r="HKA483" s="28"/>
      <c r="HKB483" s="28"/>
      <c r="HKC483" s="28"/>
      <c r="HKD483" s="28"/>
      <c r="HKE483" s="28"/>
      <c r="HKF483" s="28"/>
      <c r="HKG483" s="28"/>
      <c r="HKH483" s="28"/>
      <c r="HKI483" s="28"/>
      <c r="HKJ483" s="28"/>
      <c r="HKK483" s="28"/>
      <c r="HKL483" s="28"/>
      <c r="HKM483" s="28"/>
      <c r="HKN483" s="28"/>
      <c r="HKO483" s="28"/>
      <c r="HKP483" s="28"/>
      <c r="HKQ483" s="28"/>
      <c r="HKR483" s="28"/>
      <c r="HKS483" s="28"/>
      <c r="HKT483" s="28"/>
      <c r="HKU483" s="28"/>
      <c r="HKV483" s="28"/>
      <c r="HKW483" s="28"/>
      <c r="HKX483" s="28"/>
      <c r="HKY483" s="28"/>
      <c r="HKZ483" s="28"/>
      <c r="HLA483" s="28"/>
      <c r="HLB483" s="28"/>
      <c r="HLC483" s="28"/>
      <c r="HLD483" s="28"/>
      <c r="HLE483" s="28"/>
      <c r="HLF483" s="28"/>
      <c r="HLG483" s="28"/>
      <c r="HLH483" s="28"/>
      <c r="HLI483" s="28"/>
      <c r="HLJ483" s="28"/>
      <c r="HLK483" s="28"/>
      <c r="HLL483" s="28"/>
      <c r="HLM483" s="28"/>
      <c r="HLN483" s="28"/>
      <c r="HLO483" s="28"/>
      <c r="HLP483" s="28"/>
      <c r="HLQ483" s="28"/>
      <c r="HLR483" s="28"/>
      <c r="HLS483" s="28"/>
      <c r="HLT483" s="28"/>
      <c r="HLU483" s="28"/>
      <c r="HLV483" s="28"/>
      <c r="HLW483" s="28"/>
      <c r="HLX483" s="28"/>
      <c r="HLY483" s="28"/>
      <c r="HLZ483" s="28"/>
      <c r="HMA483" s="28"/>
      <c r="HMB483" s="28"/>
      <c r="HMC483" s="28"/>
      <c r="HMD483" s="28"/>
      <c r="HME483" s="28"/>
      <c r="HMF483" s="28"/>
      <c r="HMG483" s="28"/>
      <c r="HMH483" s="28"/>
      <c r="HMI483" s="28"/>
      <c r="HMJ483" s="28"/>
      <c r="HMK483" s="28"/>
      <c r="HML483" s="28"/>
      <c r="HMM483" s="28"/>
      <c r="HMN483" s="28"/>
      <c r="HMO483" s="28"/>
      <c r="HMP483" s="28"/>
      <c r="HMQ483" s="28"/>
      <c r="HMR483" s="28"/>
      <c r="HMS483" s="28"/>
      <c r="HMT483" s="28"/>
      <c r="HMU483" s="28"/>
      <c r="HMV483" s="28"/>
      <c r="HMW483" s="28"/>
      <c r="HMX483" s="28"/>
      <c r="HMY483" s="28"/>
      <c r="HMZ483" s="28"/>
      <c r="HNA483" s="28"/>
      <c r="HNB483" s="28"/>
      <c r="HNC483" s="28"/>
      <c r="HND483" s="28"/>
      <c r="HNE483" s="28"/>
      <c r="HNF483" s="28"/>
      <c r="HNG483" s="28"/>
      <c r="HNH483" s="28"/>
      <c r="HNI483" s="28"/>
      <c r="HNJ483" s="28"/>
      <c r="HNK483" s="28"/>
      <c r="HNL483" s="28"/>
      <c r="HNM483" s="28"/>
      <c r="HNN483" s="28"/>
      <c r="HNO483" s="28"/>
      <c r="HNP483" s="28"/>
      <c r="HNQ483" s="28"/>
      <c r="HNR483" s="28"/>
      <c r="HNS483" s="28"/>
      <c r="HNT483" s="28"/>
      <c r="HNU483" s="28"/>
      <c r="HNV483" s="28"/>
      <c r="HNW483" s="28"/>
      <c r="HNX483" s="28"/>
      <c r="HNY483" s="28"/>
      <c r="HNZ483" s="28"/>
      <c r="HOA483" s="28"/>
      <c r="HOB483" s="28"/>
      <c r="HOC483" s="28"/>
      <c r="HOD483" s="28"/>
      <c r="HOE483" s="28"/>
      <c r="HOF483" s="28"/>
      <c r="HOG483" s="28"/>
      <c r="HOH483" s="28"/>
      <c r="HOI483" s="28"/>
      <c r="HOJ483" s="28"/>
      <c r="HOK483" s="28"/>
      <c r="HOL483" s="28"/>
      <c r="HOM483" s="28"/>
      <c r="HON483" s="28"/>
      <c r="HOO483" s="28"/>
      <c r="HOP483" s="28"/>
      <c r="HOQ483" s="28"/>
      <c r="HOR483" s="28"/>
      <c r="HOS483" s="28"/>
      <c r="HOT483" s="28"/>
      <c r="HOU483" s="28"/>
      <c r="HOV483" s="28"/>
      <c r="HOW483" s="28"/>
      <c r="HOX483" s="28"/>
      <c r="HOY483" s="28"/>
      <c r="HOZ483" s="28"/>
      <c r="HPA483" s="28"/>
      <c r="HPB483" s="28"/>
      <c r="HPC483" s="28"/>
      <c r="HPD483" s="28"/>
      <c r="HPE483" s="28"/>
      <c r="HPF483" s="28"/>
      <c r="HPG483" s="28"/>
      <c r="HPH483" s="28"/>
      <c r="HPI483" s="28"/>
      <c r="HPJ483" s="28"/>
      <c r="HPK483" s="28"/>
      <c r="HPL483" s="28"/>
      <c r="HPM483" s="28"/>
      <c r="HPN483" s="28"/>
      <c r="HPO483" s="28"/>
      <c r="HPP483" s="28"/>
      <c r="HPQ483" s="28"/>
      <c r="HPR483" s="28"/>
      <c r="HPS483" s="28"/>
      <c r="HPT483" s="28"/>
      <c r="HPU483" s="28"/>
      <c r="HPV483" s="28"/>
      <c r="HPW483" s="28"/>
      <c r="HPX483" s="28"/>
      <c r="HPY483" s="28"/>
      <c r="HPZ483" s="28"/>
      <c r="HQA483" s="28"/>
      <c r="HQB483" s="28"/>
      <c r="HQC483" s="28"/>
      <c r="HQD483" s="28"/>
      <c r="HQE483" s="28"/>
      <c r="HQF483" s="28"/>
      <c r="HQG483" s="28"/>
      <c r="HQH483" s="28"/>
      <c r="HQI483" s="28"/>
      <c r="HQJ483" s="28"/>
      <c r="HQK483" s="28"/>
      <c r="HQL483" s="28"/>
      <c r="HQM483" s="28"/>
      <c r="HQN483" s="28"/>
      <c r="HQO483" s="28"/>
      <c r="HQP483" s="28"/>
      <c r="HQQ483" s="28"/>
      <c r="HQR483" s="28"/>
      <c r="HQS483" s="28"/>
      <c r="HQT483" s="28"/>
      <c r="HQU483" s="28"/>
      <c r="HQV483" s="28"/>
      <c r="HQW483" s="28"/>
      <c r="HQX483" s="28"/>
      <c r="HQY483" s="28"/>
      <c r="HQZ483" s="28"/>
      <c r="HRA483" s="28"/>
      <c r="HRB483" s="28"/>
      <c r="HRC483" s="28"/>
      <c r="HRD483" s="28"/>
      <c r="HRE483" s="28"/>
      <c r="HRF483" s="28"/>
      <c r="HRG483" s="28"/>
      <c r="HRH483" s="28"/>
      <c r="HRI483" s="28"/>
      <c r="HRJ483" s="28"/>
      <c r="HRK483" s="28"/>
      <c r="HRL483" s="28"/>
      <c r="HRM483" s="28"/>
      <c r="HRN483" s="28"/>
      <c r="HRO483" s="28"/>
      <c r="HRP483" s="28"/>
      <c r="HRQ483" s="28"/>
      <c r="HRR483" s="28"/>
      <c r="HRS483" s="28"/>
      <c r="HRT483" s="28"/>
      <c r="HRU483" s="28"/>
      <c r="HRV483" s="28"/>
      <c r="HRW483" s="28"/>
      <c r="HRX483" s="28"/>
      <c r="HRY483" s="28"/>
      <c r="HRZ483" s="28"/>
      <c r="HSA483" s="28"/>
      <c r="HSB483" s="28"/>
      <c r="HSC483" s="28"/>
      <c r="HSD483" s="28"/>
      <c r="HSE483" s="28"/>
      <c r="HSF483" s="28"/>
      <c r="HSG483" s="28"/>
      <c r="HSH483" s="28"/>
      <c r="HSI483" s="28"/>
      <c r="HSJ483" s="28"/>
      <c r="HSK483" s="28"/>
      <c r="HSL483" s="28"/>
      <c r="HSM483" s="28"/>
      <c r="HSN483" s="28"/>
      <c r="HSO483" s="28"/>
      <c r="HSP483" s="28"/>
      <c r="HSQ483" s="28"/>
      <c r="HSR483" s="28"/>
      <c r="HSS483" s="28"/>
      <c r="HST483" s="28"/>
      <c r="HSU483" s="28"/>
      <c r="HSV483" s="28"/>
      <c r="HSW483" s="28"/>
      <c r="HSX483" s="28"/>
      <c r="HSY483" s="28"/>
      <c r="HSZ483" s="28"/>
      <c r="HTA483" s="28"/>
      <c r="HTB483" s="28"/>
      <c r="HTC483" s="28"/>
      <c r="HTD483" s="28"/>
      <c r="HTE483" s="28"/>
      <c r="HTF483" s="28"/>
      <c r="HTG483" s="28"/>
      <c r="HTH483" s="28"/>
      <c r="HTI483" s="28"/>
      <c r="HTJ483" s="28"/>
      <c r="HTK483" s="28"/>
      <c r="HTL483" s="28"/>
      <c r="HTM483" s="28"/>
      <c r="HTN483" s="28"/>
      <c r="HTO483" s="28"/>
      <c r="HTP483" s="28"/>
      <c r="HTQ483" s="28"/>
      <c r="HTR483" s="28"/>
      <c r="HTS483" s="28"/>
      <c r="HTT483" s="28"/>
      <c r="HTU483" s="28"/>
      <c r="HTV483" s="28"/>
      <c r="HTW483" s="28"/>
      <c r="HTX483" s="28"/>
      <c r="HTY483" s="28"/>
      <c r="HTZ483" s="28"/>
      <c r="HUA483" s="28"/>
      <c r="HUB483" s="28"/>
      <c r="HUC483" s="28"/>
      <c r="HUD483" s="28"/>
      <c r="HUE483" s="28"/>
      <c r="HUF483" s="28"/>
      <c r="HUG483" s="28"/>
      <c r="HUH483" s="28"/>
      <c r="HUI483" s="28"/>
      <c r="HUJ483" s="28"/>
      <c r="HUK483" s="28"/>
      <c r="HUL483" s="28"/>
      <c r="HUM483" s="28"/>
      <c r="HUN483" s="28"/>
      <c r="HUO483" s="28"/>
      <c r="HUP483" s="28"/>
      <c r="HUQ483" s="28"/>
      <c r="HUR483" s="28"/>
      <c r="HUS483" s="28"/>
      <c r="HUT483" s="28"/>
      <c r="HUU483" s="28"/>
      <c r="HUV483" s="28"/>
      <c r="HUW483" s="28"/>
      <c r="HUX483" s="28"/>
      <c r="HUY483" s="28"/>
      <c r="HUZ483" s="28"/>
      <c r="HVA483" s="28"/>
      <c r="HVB483" s="28"/>
      <c r="HVC483" s="28"/>
      <c r="HVD483" s="28"/>
      <c r="HVE483" s="28"/>
      <c r="HVF483" s="28"/>
      <c r="HVG483" s="28"/>
      <c r="HVH483" s="28"/>
      <c r="HVI483" s="28"/>
      <c r="HVJ483" s="28"/>
      <c r="HVK483" s="28"/>
      <c r="HVL483" s="28"/>
      <c r="HVM483" s="28"/>
      <c r="HVN483" s="28"/>
      <c r="HVO483" s="28"/>
      <c r="HVP483" s="28"/>
      <c r="HVQ483" s="28"/>
      <c r="HVR483" s="28"/>
      <c r="HVS483" s="28"/>
      <c r="HVT483" s="28"/>
      <c r="HVU483" s="28"/>
      <c r="HVV483" s="28"/>
      <c r="HVW483" s="28"/>
      <c r="HVX483" s="28"/>
      <c r="HVY483" s="28"/>
      <c r="HVZ483" s="28"/>
      <c r="HWA483" s="28"/>
      <c r="HWB483" s="28"/>
      <c r="HWC483" s="28"/>
      <c r="HWD483" s="28"/>
      <c r="HWE483" s="28"/>
      <c r="HWF483" s="28"/>
      <c r="HWG483" s="28"/>
      <c r="HWH483" s="28"/>
      <c r="HWI483" s="28"/>
      <c r="HWJ483" s="28"/>
      <c r="HWK483" s="28"/>
      <c r="HWL483" s="28"/>
      <c r="HWM483" s="28"/>
      <c r="HWN483" s="28"/>
      <c r="HWO483" s="28"/>
      <c r="HWP483" s="28"/>
      <c r="HWQ483" s="28"/>
      <c r="HWR483" s="28"/>
      <c r="HWS483" s="28"/>
      <c r="HWT483" s="28"/>
      <c r="HWU483" s="28"/>
      <c r="HWV483" s="28"/>
      <c r="HWW483" s="28"/>
      <c r="HWX483" s="28"/>
      <c r="HWY483" s="28"/>
      <c r="HWZ483" s="28"/>
      <c r="HXA483" s="28"/>
      <c r="HXB483" s="28"/>
      <c r="HXC483" s="28"/>
      <c r="HXD483" s="28"/>
      <c r="HXE483" s="28"/>
      <c r="HXF483" s="28"/>
      <c r="HXG483" s="28"/>
      <c r="HXH483" s="28"/>
      <c r="HXI483" s="28"/>
      <c r="HXJ483" s="28"/>
      <c r="HXK483" s="28"/>
      <c r="HXL483" s="28"/>
      <c r="HXM483" s="28"/>
      <c r="HXN483" s="28"/>
      <c r="HXO483" s="28"/>
      <c r="HXP483" s="28"/>
      <c r="HXQ483" s="28"/>
      <c r="HXR483" s="28"/>
      <c r="HXS483" s="28"/>
      <c r="HXT483" s="28"/>
      <c r="HXU483" s="28"/>
      <c r="HXV483" s="28"/>
      <c r="HXW483" s="28"/>
      <c r="HXX483" s="28"/>
      <c r="HXY483" s="28"/>
      <c r="HXZ483" s="28"/>
      <c r="HYA483" s="28"/>
      <c r="HYB483" s="28"/>
      <c r="HYC483" s="28"/>
      <c r="HYD483" s="28"/>
      <c r="HYE483" s="28"/>
      <c r="HYF483" s="28"/>
      <c r="HYG483" s="28"/>
      <c r="HYH483" s="28"/>
      <c r="HYI483" s="28"/>
      <c r="HYJ483" s="28"/>
      <c r="HYK483" s="28"/>
      <c r="HYL483" s="28"/>
      <c r="HYM483" s="28"/>
      <c r="HYN483" s="28"/>
      <c r="HYO483" s="28"/>
      <c r="HYP483" s="28"/>
      <c r="HYQ483" s="28"/>
      <c r="HYR483" s="28"/>
      <c r="HYS483" s="28"/>
      <c r="HYT483" s="28"/>
      <c r="HYU483" s="28"/>
      <c r="HYV483" s="28"/>
      <c r="HYW483" s="28"/>
      <c r="HYX483" s="28"/>
      <c r="HYY483" s="28"/>
      <c r="HYZ483" s="28"/>
      <c r="HZA483" s="28"/>
      <c r="HZB483" s="28"/>
      <c r="HZC483" s="28"/>
      <c r="HZD483" s="28"/>
      <c r="HZE483" s="28"/>
      <c r="HZF483" s="28"/>
      <c r="HZG483" s="28"/>
      <c r="HZH483" s="28"/>
      <c r="HZI483" s="28"/>
      <c r="HZJ483" s="28"/>
      <c r="HZK483" s="28"/>
      <c r="HZL483" s="28"/>
      <c r="HZM483" s="28"/>
      <c r="HZN483" s="28"/>
      <c r="HZO483" s="28"/>
      <c r="HZP483" s="28"/>
      <c r="HZQ483" s="28"/>
      <c r="HZR483" s="28"/>
      <c r="HZS483" s="28"/>
      <c r="HZT483" s="28"/>
      <c r="HZU483" s="28"/>
      <c r="HZV483" s="28"/>
      <c r="HZW483" s="28"/>
      <c r="HZX483" s="28"/>
      <c r="HZY483" s="28"/>
      <c r="HZZ483" s="28"/>
      <c r="IAA483" s="28"/>
      <c r="IAB483" s="28"/>
      <c r="IAC483" s="28"/>
      <c r="IAD483" s="28"/>
      <c r="IAE483" s="28"/>
      <c r="IAF483" s="28"/>
      <c r="IAG483" s="28"/>
      <c r="IAH483" s="28"/>
      <c r="IAI483" s="28"/>
      <c r="IAJ483" s="28"/>
      <c r="IAK483" s="28"/>
      <c r="IAL483" s="28"/>
      <c r="IAM483" s="28"/>
      <c r="IAN483" s="28"/>
      <c r="IAO483" s="28"/>
      <c r="IAP483" s="28"/>
      <c r="IAQ483" s="28"/>
      <c r="IAR483" s="28"/>
      <c r="IAS483" s="28"/>
      <c r="IAT483" s="28"/>
      <c r="IAU483" s="28"/>
      <c r="IAV483" s="28"/>
      <c r="IAW483" s="28"/>
      <c r="IAX483" s="28"/>
      <c r="IAY483" s="28"/>
      <c r="IAZ483" s="28"/>
      <c r="IBA483" s="28"/>
      <c r="IBB483" s="28"/>
      <c r="IBC483" s="28"/>
      <c r="IBD483" s="28"/>
      <c r="IBE483" s="28"/>
      <c r="IBF483" s="28"/>
      <c r="IBG483" s="28"/>
      <c r="IBH483" s="28"/>
      <c r="IBI483" s="28"/>
      <c r="IBJ483" s="28"/>
      <c r="IBK483" s="28"/>
      <c r="IBL483" s="28"/>
      <c r="IBM483" s="28"/>
      <c r="IBN483" s="28"/>
      <c r="IBO483" s="28"/>
      <c r="IBP483" s="28"/>
      <c r="IBQ483" s="28"/>
      <c r="IBR483" s="28"/>
      <c r="IBS483" s="28"/>
      <c r="IBT483" s="28"/>
      <c r="IBU483" s="28"/>
      <c r="IBV483" s="28"/>
      <c r="IBW483" s="28"/>
      <c r="IBX483" s="28"/>
      <c r="IBY483" s="28"/>
      <c r="IBZ483" s="28"/>
      <c r="ICA483" s="28"/>
      <c r="ICB483" s="28"/>
      <c r="ICC483" s="28"/>
      <c r="ICD483" s="28"/>
      <c r="ICE483" s="28"/>
      <c r="ICF483" s="28"/>
      <c r="ICG483" s="28"/>
      <c r="ICH483" s="28"/>
      <c r="ICI483" s="28"/>
      <c r="ICJ483" s="28"/>
      <c r="ICK483" s="28"/>
      <c r="ICL483" s="28"/>
      <c r="ICM483" s="28"/>
      <c r="ICN483" s="28"/>
      <c r="ICO483" s="28"/>
      <c r="ICP483" s="28"/>
      <c r="ICQ483" s="28"/>
      <c r="ICR483" s="28"/>
      <c r="ICS483" s="28"/>
      <c r="ICT483" s="28"/>
      <c r="ICU483" s="28"/>
      <c r="ICV483" s="28"/>
      <c r="ICW483" s="28"/>
      <c r="ICX483" s="28"/>
      <c r="ICY483" s="28"/>
      <c r="ICZ483" s="28"/>
      <c r="IDA483" s="28"/>
      <c r="IDB483" s="28"/>
      <c r="IDC483" s="28"/>
      <c r="IDD483" s="28"/>
      <c r="IDE483" s="28"/>
      <c r="IDF483" s="28"/>
      <c r="IDG483" s="28"/>
      <c r="IDH483" s="28"/>
      <c r="IDI483" s="28"/>
      <c r="IDJ483" s="28"/>
      <c r="IDK483" s="28"/>
      <c r="IDL483" s="28"/>
      <c r="IDM483" s="28"/>
      <c r="IDN483" s="28"/>
      <c r="IDO483" s="28"/>
      <c r="IDP483" s="28"/>
      <c r="IDQ483" s="28"/>
      <c r="IDR483" s="28"/>
      <c r="IDS483" s="28"/>
      <c r="IDT483" s="28"/>
      <c r="IDU483" s="28"/>
      <c r="IDV483" s="28"/>
      <c r="IDW483" s="28"/>
      <c r="IDX483" s="28"/>
      <c r="IDY483" s="28"/>
      <c r="IDZ483" s="28"/>
      <c r="IEA483" s="28"/>
      <c r="IEB483" s="28"/>
      <c r="IEC483" s="28"/>
      <c r="IED483" s="28"/>
      <c r="IEE483" s="28"/>
      <c r="IEF483" s="28"/>
      <c r="IEG483" s="28"/>
      <c r="IEH483" s="28"/>
      <c r="IEI483" s="28"/>
      <c r="IEJ483" s="28"/>
      <c r="IEK483" s="28"/>
      <c r="IEL483" s="28"/>
      <c r="IEM483" s="28"/>
      <c r="IEN483" s="28"/>
      <c r="IEO483" s="28"/>
      <c r="IEP483" s="28"/>
      <c r="IEQ483" s="28"/>
      <c r="IER483" s="28"/>
      <c r="IES483" s="28"/>
      <c r="IET483" s="28"/>
      <c r="IEU483" s="28"/>
      <c r="IEV483" s="28"/>
      <c r="IEW483" s="28"/>
      <c r="IEX483" s="28"/>
      <c r="IEY483" s="28"/>
      <c r="IEZ483" s="28"/>
      <c r="IFA483" s="28"/>
      <c r="IFB483" s="28"/>
      <c r="IFC483" s="28"/>
      <c r="IFD483" s="28"/>
      <c r="IFE483" s="28"/>
      <c r="IFF483" s="28"/>
      <c r="IFG483" s="28"/>
      <c r="IFH483" s="28"/>
      <c r="IFI483" s="28"/>
      <c r="IFJ483" s="28"/>
      <c r="IFK483" s="28"/>
      <c r="IFL483" s="28"/>
      <c r="IFM483" s="28"/>
      <c r="IFN483" s="28"/>
      <c r="IFO483" s="28"/>
      <c r="IFP483" s="28"/>
      <c r="IFQ483" s="28"/>
      <c r="IFR483" s="28"/>
      <c r="IFS483" s="28"/>
      <c r="IFT483" s="28"/>
      <c r="IFU483" s="28"/>
      <c r="IFV483" s="28"/>
      <c r="IFW483" s="28"/>
      <c r="IFX483" s="28"/>
      <c r="IFY483" s="28"/>
      <c r="IFZ483" s="28"/>
      <c r="IGA483" s="28"/>
      <c r="IGB483" s="28"/>
      <c r="IGC483" s="28"/>
      <c r="IGD483" s="28"/>
      <c r="IGE483" s="28"/>
      <c r="IGF483" s="28"/>
      <c r="IGG483" s="28"/>
      <c r="IGH483" s="28"/>
      <c r="IGI483" s="28"/>
      <c r="IGJ483" s="28"/>
      <c r="IGK483" s="28"/>
      <c r="IGL483" s="28"/>
      <c r="IGM483" s="28"/>
      <c r="IGN483" s="28"/>
      <c r="IGO483" s="28"/>
      <c r="IGP483" s="28"/>
      <c r="IGQ483" s="28"/>
      <c r="IGR483" s="28"/>
      <c r="IGS483" s="28"/>
      <c r="IGT483" s="28"/>
      <c r="IGU483" s="28"/>
      <c r="IGV483" s="28"/>
      <c r="IGW483" s="28"/>
      <c r="IGX483" s="28"/>
      <c r="IGY483" s="28"/>
      <c r="IGZ483" s="28"/>
      <c r="IHA483" s="28"/>
      <c r="IHB483" s="28"/>
      <c r="IHC483" s="28"/>
      <c r="IHD483" s="28"/>
      <c r="IHE483" s="28"/>
      <c r="IHF483" s="28"/>
      <c r="IHG483" s="28"/>
      <c r="IHH483" s="28"/>
      <c r="IHI483" s="28"/>
      <c r="IHJ483" s="28"/>
      <c r="IHK483" s="28"/>
      <c r="IHL483" s="28"/>
      <c r="IHM483" s="28"/>
      <c r="IHN483" s="28"/>
      <c r="IHO483" s="28"/>
      <c r="IHP483" s="28"/>
      <c r="IHQ483" s="28"/>
      <c r="IHR483" s="28"/>
      <c r="IHS483" s="28"/>
      <c r="IHT483" s="28"/>
      <c r="IHU483" s="28"/>
      <c r="IHV483" s="28"/>
      <c r="IHW483" s="28"/>
      <c r="IHX483" s="28"/>
      <c r="IHY483" s="28"/>
      <c r="IHZ483" s="28"/>
      <c r="IIA483" s="28"/>
      <c r="IIB483" s="28"/>
      <c r="IIC483" s="28"/>
      <c r="IID483" s="28"/>
      <c r="IIE483" s="28"/>
      <c r="IIF483" s="28"/>
      <c r="IIG483" s="28"/>
      <c r="IIH483" s="28"/>
      <c r="III483" s="28"/>
      <c r="IIJ483" s="28"/>
      <c r="IIK483" s="28"/>
      <c r="IIL483" s="28"/>
      <c r="IIM483" s="28"/>
      <c r="IIN483" s="28"/>
      <c r="IIO483" s="28"/>
      <c r="IIP483" s="28"/>
      <c r="IIQ483" s="28"/>
      <c r="IIR483" s="28"/>
      <c r="IIS483" s="28"/>
      <c r="IIT483" s="28"/>
      <c r="IIU483" s="28"/>
      <c r="IIV483" s="28"/>
      <c r="IIW483" s="28"/>
      <c r="IIX483" s="28"/>
      <c r="IIY483" s="28"/>
      <c r="IIZ483" s="28"/>
      <c r="IJA483" s="28"/>
      <c r="IJB483" s="28"/>
      <c r="IJC483" s="28"/>
      <c r="IJD483" s="28"/>
      <c r="IJE483" s="28"/>
      <c r="IJF483" s="28"/>
      <c r="IJG483" s="28"/>
      <c r="IJH483" s="28"/>
      <c r="IJI483" s="28"/>
      <c r="IJJ483" s="28"/>
      <c r="IJK483" s="28"/>
      <c r="IJL483" s="28"/>
      <c r="IJM483" s="28"/>
      <c r="IJN483" s="28"/>
      <c r="IJO483" s="28"/>
      <c r="IJP483" s="28"/>
      <c r="IJQ483" s="28"/>
      <c r="IJR483" s="28"/>
      <c r="IJS483" s="28"/>
      <c r="IJT483" s="28"/>
      <c r="IJU483" s="28"/>
      <c r="IJV483" s="28"/>
      <c r="IJW483" s="28"/>
      <c r="IJX483" s="28"/>
      <c r="IJY483" s="28"/>
      <c r="IJZ483" s="28"/>
      <c r="IKA483" s="28"/>
      <c r="IKB483" s="28"/>
      <c r="IKC483" s="28"/>
      <c r="IKD483" s="28"/>
      <c r="IKE483" s="28"/>
      <c r="IKF483" s="28"/>
      <c r="IKG483" s="28"/>
      <c r="IKH483" s="28"/>
      <c r="IKI483" s="28"/>
      <c r="IKJ483" s="28"/>
      <c r="IKK483" s="28"/>
      <c r="IKL483" s="28"/>
      <c r="IKM483" s="28"/>
      <c r="IKN483" s="28"/>
      <c r="IKO483" s="28"/>
      <c r="IKP483" s="28"/>
      <c r="IKQ483" s="28"/>
      <c r="IKR483" s="28"/>
      <c r="IKS483" s="28"/>
      <c r="IKT483" s="28"/>
      <c r="IKU483" s="28"/>
      <c r="IKV483" s="28"/>
      <c r="IKW483" s="28"/>
      <c r="IKX483" s="28"/>
      <c r="IKY483" s="28"/>
      <c r="IKZ483" s="28"/>
      <c r="ILA483" s="28"/>
      <c r="ILB483" s="28"/>
      <c r="ILC483" s="28"/>
      <c r="ILD483" s="28"/>
      <c r="ILE483" s="28"/>
      <c r="ILF483" s="28"/>
      <c r="ILG483" s="28"/>
      <c r="ILH483" s="28"/>
      <c r="ILI483" s="28"/>
      <c r="ILJ483" s="28"/>
      <c r="ILK483" s="28"/>
      <c r="ILL483" s="28"/>
      <c r="ILM483" s="28"/>
      <c r="ILN483" s="28"/>
      <c r="ILO483" s="28"/>
      <c r="ILP483" s="28"/>
      <c r="ILQ483" s="28"/>
      <c r="ILR483" s="28"/>
      <c r="ILS483" s="28"/>
      <c r="ILT483" s="28"/>
      <c r="ILU483" s="28"/>
      <c r="ILV483" s="28"/>
      <c r="ILW483" s="28"/>
      <c r="ILX483" s="28"/>
      <c r="ILY483" s="28"/>
      <c r="ILZ483" s="28"/>
      <c r="IMA483" s="28"/>
      <c r="IMB483" s="28"/>
      <c r="IMC483" s="28"/>
      <c r="IMD483" s="28"/>
      <c r="IME483" s="28"/>
      <c r="IMF483" s="28"/>
      <c r="IMG483" s="28"/>
      <c r="IMH483" s="28"/>
      <c r="IMI483" s="28"/>
      <c r="IMJ483" s="28"/>
      <c r="IMK483" s="28"/>
      <c r="IML483" s="28"/>
      <c r="IMM483" s="28"/>
      <c r="IMN483" s="28"/>
      <c r="IMO483" s="28"/>
      <c r="IMP483" s="28"/>
      <c r="IMQ483" s="28"/>
      <c r="IMR483" s="28"/>
      <c r="IMS483" s="28"/>
      <c r="IMT483" s="28"/>
      <c r="IMU483" s="28"/>
      <c r="IMV483" s="28"/>
      <c r="IMW483" s="28"/>
      <c r="IMX483" s="28"/>
      <c r="IMY483" s="28"/>
      <c r="IMZ483" s="28"/>
      <c r="INA483" s="28"/>
      <c r="INB483" s="28"/>
      <c r="INC483" s="28"/>
      <c r="IND483" s="28"/>
      <c r="INE483" s="28"/>
      <c r="INF483" s="28"/>
      <c r="ING483" s="28"/>
      <c r="INH483" s="28"/>
      <c r="INI483" s="28"/>
      <c r="INJ483" s="28"/>
      <c r="INK483" s="28"/>
      <c r="INL483" s="28"/>
      <c r="INM483" s="28"/>
      <c r="INN483" s="28"/>
      <c r="INO483" s="28"/>
      <c r="INP483" s="28"/>
      <c r="INQ483" s="28"/>
      <c r="INR483" s="28"/>
      <c r="INS483" s="28"/>
      <c r="INT483" s="28"/>
      <c r="INU483" s="28"/>
      <c r="INV483" s="28"/>
      <c r="INW483" s="28"/>
      <c r="INX483" s="28"/>
      <c r="INY483" s="28"/>
      <c r="INZ483" s="28"/>
      <c r="IOA483" s="28"/>
      <c r="IOB483" s="28"/>
      <c r="IOC483" s="28"/>
      <c r="IOD483" s="28"/>
      <c r="IOE483" s="28"/>
      <c r="IOF483" s="28"/>
      <c r="IOG483" s="28"/>
      <c r="IOH483" s="28"/>
      <c r="IOI483" s="28"/>
      <c r="IOJ483" s="28"/>
      <c r="IOK483" s="28"/>
      <c r="IOL483" s="28"/>
      <c r="IOM483" s="28"/>
      <c r="ION483" s="28"/>
      <c r="IOO483" s="28"/>
      <c r="IOP483" s="28"/>
      <c r="IOQ483" s="28"/>
      <c r="IOR483" s="28"/>
      <c r="IOS483" s="28"/>
      <c r="IOT483" s="28"/>
      <c r="IOU483" s="28"/>
      <c r="IOV483" s="28"/>
      <c r="IOW483" s="28"/>
      <c r="IOX483" s="28"/>
      <c r="IOY483" s="28"/>
      <c r="IOZ483" s="28"/>
      <c r="IPA483" s="28"/>
      <c r="IPB483" s="28"/>
      <c r="IPC483" s="28"/>
      <c r="IPD483" s="28"/>
      <c r="IPE483" s="28"/>
      <c r="IPF483" s="28"/>
      <c r="IPG483" s="28"/>
      <c r="IPH483" s="28"/>
      <c r="IPI483" s="28"/>
      <c r="IPJ483" s="28"/>
      <c r="IPK483" s="28"/>
      <c r="IPL483" s="28"/>
      <c r="IPM483" s="28"/>
      <c r="IPN483" s="28"/>
      <c r="IPO483" s="28"/>
      <c r="IPP483" s="28"/>
      <c r="IPQ483" s="28"/>
      <c r="IPR483" s="28"/>
      <c r="IPS483" s="28"/>
      <c r="IPT483" s="28"/>
      <c r="IPU483" s="28"/>
      <c r="IPV483" s="28"/>
      <c r="IPW483" s="28"/>
      <c r="IPX483" s="28"/>
      <c r="IPY483" s="28"/>
      <c r="IPZ483" s="28"/>
      <c r="IQA483" s="28"/>
      <c r="IQB483" s="28"/>
      <c r="IQC483" s="28"/>
      <c r="IQD483" s="28"/>
      <c r="IQE483" s="28"/>
      <c r="IQF483" s="28"/>
      <c r="IQG483" s="28"/>
      <c r="IQH483" s="28"/>
      <c r="IQI483" s="28"/>
      <c r="IQJ483" s="28"/>
      <c r="IQK483" s="28"/>
      <c r="IQL483" s="28"/>
      <c r="IQM483" s="28"/>
      <c r="IQN483" s="28"/>
      <c r="IQO483" s="28"/>
      <c r="IQP483" s="28"/>
      <c r="IQQ483" s="28"/>
      <c r="IQR483" s="28"/>
      <c r="IQS483" s="28"/>
      <c r="IQT483" s="28"/>
      <c r="IQU483" s="28"/>
      <c r="IQV483" s="28"/>
      <c r="IQW483" s="28"/>
      <c r="IQX483" s="28"/>
      <c r="IQY483" s="28"/>
      <c r="IQZ483" s="28"/>
      <c r="IRA483" s="28"/>
      <c r="IRB483" s="28"/>
      <c r="IRC483" s="28"/>
      <c r="IRD483" s="28"/>
      <c r="IRE483" s="28"/>
      <c r="IRF483" s="28"/>
      <c r="IRG483" s="28"/>
      <c r="IRH483" s="28"/>
      <c r="IRI483" s="28"/>
      <c r="IRJ483" s="28"/>
      <c r="IRK483" s="28"/>
      <c r="IRL483" s="28"/>
      <c r="IRM483" s="28"/>
      <c r="IRN483" s="28"/>
      <c r="IRO483" s="28"/>
      <c r="IRP483" s="28"/>
      <c r="IRQ483" s="28"/>
      <c r="IRR483" s="28"/>
      <c r="IRS483" s="28"/>
      <c r="IRT483" s="28"/>
      <c r="IRU483" s="28"/>
      <c r="IRV483" s="28"/>
      <c r="IRW483" s="28"/>
      <c r="IRX483" s="28"/>
      <c r="IRY483" s="28"/>
      <c r="IRZ483" s="28"/>
      <c r="ISA483" s="28"/>
      <c r="ISB483" s="28"/>
      <c r="ISC483" s="28"/>
      <c r="ISD483" s="28"/>
      <c r="ISE483" s="28"/>
      <c r="ISF483" s="28"/>
      <c r="ISG483" s="28"/>
      <c r="ISH483" s="28"/>
      <c r="ISI483" s="28"/>
      <c r="ISJ483" s="28"/>
      <c r="ISK483" s="28"/>
      <c r="ISL483" s="28"/>
      <c r="ISM483" s="28"/>
      <c r="ISN483" s="28"/>
      <c r="ISO483" s="28"/>
      <c r="ISP483" s="28"/>
      <c r="ISQ483" s="28"/>
      <c r="ISR483" s="28"/>
      <c r="ISS483" s="28"/>
      <c r="IST483" s="28"/>
      <c r="ISU483" s="28"/>
      <c r="ISV483" s="28"/>
      <c r="ISW483" s="28"/>
      <c r="ISX483" s="28"/>
      <c r="ISY483" s="28"/>
      <c r="ISZ483" s="28"/>
      <c r="ITA483" s="28"/>
      <c r="ITB483" s="28"/>
      <c r="ITC483" s="28"/>
      <c r="ITD483" s="28"/>
      <c r="ITE483" s="28"/>
      <c r="ITF483" s="28"/>
      <c r="ITG483" s="28"/>
      <c r="ITH483" s="28"/>
      <c r="ITI483" s="28"/>
      <c r="ITJ483" s="28"/>
      <c r="ITK483" s="28"/>
      <c r="ITL483" s="28"/>
      <c r="ITM483" s="28"/>
      <c r="ITN483" s="28"/>
      <c r="ITO483" s="28"/>
      <c r="ITP483" s="28"/>
      <c r="ITQ483" s="28"/>
      <c r="ITR483" s="28"/>
      <c r="ITS483" s="28"/>
      <c r="ITT483" s="28"/>
      <c r="ITU483" s="28"/>
      <c r="ITV483" s="28"/>
      <c r="ITW483" s="28"/>
      <c r="ITX483" s="28"/>
      <c r="ITY483" s="28"/>
      <c r="ITZ483" s="28"/>
      <c r="IUA483" s="28"/>
      <c r="IUB483" s="28"/>
      <c r="IUC483" s="28"/>
      <c r="IUD483" s="28"/>
      <c r="IUE483" s="28"/>
      <c r="IUF483" s="28"/>
      <c r="IUG483" s="28"/>
      <c r="IUH483" s="28"/>
      <c r="IUI483" s="28"/>
      <c r="IUJ483" s="28"/>
      <c r="IUK483" s="28"/>
      <c r="IUL483" s="28"/>
      <c r="IUM483" s="28"/>
      <c r="IUN483" s="28"/>
      <c r="IUO483" s="28"/>
      <c r="IUP483" s="28"/>
      <c r="IUQ483" s="28"/>
      <c r="IUR483" s="28"/>
      <c r="IUS483" s="28"/>
      <c r="IUT483" s="28"/>
      <c r="IUU483" s="28"/>
      <c r="IUV483" s="28"/>
      <c r="IUW483" s="28"/>
      <c r="IUX483" s="28"/>
      <c r="IUY483" s="28"/>
      <c r="IUZ483" s="28"/>
      <c r="IVA483" s="28"/>
      <c r="IVB483" s="28"/>
      <c r="IVC483" s="28"/>
      <c r="IVD483" s="28"/>
      <c r="IVE483" s="28"/>
      <c r="IVF483" s="28"/>
      <c r="IVG483" s="28"/>
      <c r="IVH483" s="28"/>
      <c r="IVI483" s="28"/>
      <c r="IVJ483" s="28"/>
      <c r="IVK483" s="28"/>
      <c r="IVL483" s="28"/>
      <c r="IVM483" s="28"/>
      <c r="IVN483" s="28"/>
      <c r="IVO483" s="28"/>
      <c r="IVP483" s="28"/>
      <c r="IVQ483" s="28"/>
      <c r="IVR483" s="28"/>
      <c r="IVS483" s="28"/>
      <c r="IVT483" s="28"/>
      <c r="IVU483" s="28"/>
      <c r="IVV483" s="28"/>
      <c r="IVW483" s="28"/>
      <c r="IVX483" s="28"/>
      <c r="IVY483" s="28"/>
      <c r="IVZ483" s="28"/>
      <c r="IWA483" s="28"/>
      <c r="IWB483" s="28"/>
      <c r="IWC483" s="28"/>
      <c r="IWD483" s="28"/>
      <c r="IWE483" s="28"/>
      <c r="IWF483" s="28"/>
      <c r="IWG483" s="28"/>
      <c r="IWH483" s="28"/>
      <c r="IWI483" s="28"/>
      <c r="IWJ483" s="28"/>
      <c r="IWK483" s="28"/>
      <c r="IWL483" s="28"/>
      <c r="IWM483" s="28"/>
      <c r="IWN483" s="28"/>
      <c r="IWO483" s="28"/>
      <c r="IWP483" s="28"/>
      <c r="IWQ483" s="28"/>
      <c r="IWR483" s="28"/>
      <c r="IWS483" s="28"/>
      <c r="IWT483" s="28"/>
      <c r="IWU483" s="28"/>
      <c r="IWV483" s="28"/>
      <c r="IWW483" s="28"/>
      <c r="IWX483" s="28"/>
      <c r="IWY483" s="28"/>
      <c r="IWZ483" s="28"/>
      <c r="IXA483" s="28"/>
      <c r="IXB483" s="28"/>
      <c r="IXC483" s="28"/>
      <c r="IXD483" s="28"/>
      <c r="IXE483" s="28"/>
      <c r="IXF483" s="28"/>
      <c r="IXG483" s="28"/>
      <c r="IXH483" s="28"/>
      <c r="IXI483" s="28"/>
      <c r="IXJ483" s="28"/>
      <c r="IXK483" s="28"/>
      <c r="IXL483" s="28"/>
      <c r="IXM483" s="28"/>
      <c r="IXN483" s="28"/>
      <c r="IXO483" s="28"/>
      <c r="IXP483" s="28"/>
      <c r="IXQ483" s="28"/>
      <c r="IXR483" s="28"/>
      <c r="IXS483" s="28"/>
      <c r="IXT483" s="28"/>
      <c r="IXU483" s="28"/>
      <c r="IXV483" s="28"/>
      <c r="IXW483" s="28"/>
      <c r="IXX483" s="28"/>
      <c r="IXY483" s="28"/>
      <c r="IXZ483" s="28"/>
      <c r="IYA483" s="28"/>
      <c r="IYB483" s="28"/>
      <c r="IYC483" s="28"/>
      <c r="IYD483" s="28"/>
      <c r="IYE483" s="28"/>
      <c r="IYF483" s="28"/>
      <c r="IYG483" s="28"/>
      <c r="IYH483" s="28"/>
      <c r="IYI483" s="28"/>
      <c r="IYJ483" s="28"/>
      <c r="IYK483" s="28"/>
      <c r="IYL483" s="28"/>
      <c r="IYM483" s="28"/>
      <c r="IYN483" s="28"/>
      <c r="IYO483" s="28"/>
      <c r="IYP483" s="28"/>
      <c r="IYQ483" s="28"/>
      <c r="IYR483" s="28"/>
      <c r="IYS483" s="28"/>
      <c r="IYT483" s="28"/>
      <c r="IYU483" s="28"/>
      <c r="IYV483" s="28"/>
      <c r="IYW483" s="28"/>
      <c r="IYX483" s="28"/>
      <c r="IYY483" s="28"/>
      <c r="IYZ483" s="28"/>
      <c r="IZA483" s="28"/>
      <c r="IZB483" s="28"/>
      <c r="IZC483" s="28"/>
      <c r="IZD483" s="28"/>
      <c r="IZE483" s="28"/>
      <c r="IZF483" s="28"/>
      <c r="IZG483" s="28"/>
      <c r="IZH483" s="28"/>
      <c r="IZI483" s="28"/>
      <c r="IZJ483" s="28"/>
      <c r="IZK483" s="28"/>
      <c r="IZL483" s="28"/>
      <c r="IZM483" s="28"/>
      <c r="IZN483" s="28"/>
      <c r="IZO483" s="28"/>
      <c r="IZP483" s="28"/>
      <c r="IZQ483" s="28"/>
      <c r="IZR483" s="28"/>
      <c r="IZS483" s="28"/>
      <c r="IZT483" s="28"/>
      <c r="IZU483" s="28"/>
      <c r="IZV483" s="28"/>
      <c r="IZW483" s="28"/>
      <c r="IZX483" s="28"/>
      <c r="IZY483" s="28"/>
      <c r="IZZ483" s="28"/>
      <c r="JAA483" s="28"/>
      <c r="JAB483" s="28"/>
      <c r="JAC483" s="28"/>
      <c r="JAD483" s="28"/>
      <c r="JAE483" s="28"/>
      <c r="JAF483" s="28"/>
      <c r="JAG483" s="28"/>
      <c r="JAH483" s="28"/>
      <c r="JAI483" s="28"/>
      <c r="JAJ483" s="28"/>
      <c r="JAK483" s="28"/>
      <c r="JAL483" s="28"/>
      <c r="JAM483" s="28"/>
      <c r="JAN483" s="28"/>
      <c r="JAO483" s="28"/>
      <c r="JAP483" s="28"/>
      <c r="JAQ483" s="28"/>
      <c r="JAR483" s="28"/>
      <c r="JAS483" s="28"/>
      <c r="JAT483" s="28"/>
      <c r="JAU483" s="28"/>
      <c r="JAV483" s="28"/>
      <c r="JAW483" s="28"/>
      <c r="JAX483" s="28"/>
      <c r="JAY483" s="28"/>
      <c r="JAZ483" s="28"/>
      <c r="JBA483" s="28"/>
      <c r="JBB483" s="28"/>
      <c r="JBC483" s="28"/>
      <c r="JBD483" s="28"/>
      <c r="JBE483" s="28"/>
      <c r="JBF483" s="28"/>
      <c r="JBG483" s="28"/>
      <c r="JBH483" s="28"/>
      <c r="JBI483" s="28"/>
      <c r="JBJ483" s="28"/>
      <c r="JBK483" s="28"/>
      <c r="JBL483" s="28"/>
      <c r="JBM483" s="28"/>
      <c r="JBN483" s="28"/>
      <c r="JBO483" s="28"/>
      <c r="JBP483" s="28"/>
      <c r="JBQ483" s="28"/>
      <c r="JBR483" s="28"/>
      <c r="JBS483" s="28"/>
      <c r="JBT483" s="28"/>
      <c r="JBU483" s="28"/>
      <c r="JBV483" s="28"/>
      <c r="JBW483" s="28"/>
      <c r="JBX483" s="28"/>
      <c r="JBY483" s="28"/>
      <c r="JBZ483" s="28"/>
      <c r="JCA483" s="28"/>
      <c r="JCB483" s="28"/>
      <c r="JCC483" s="28"/>
      <c r="JCD483" s="28"/>
      <c r="JCE483" s="28"/>
      <c r="JCF483" s="28"/>
      <c r="JCG483" s="28"/>
      <c r="JCH483" s="28"/>
      <c r="JCI483" s="28"/>
      <c r="JCJ483" s="28"/>
      <c r="JCK483" s="28"/>
      <c r="JCL483" s="28"/>
      <c r="JCM483" s="28"/>
      <c r="JCN483" s="28"/>
      <c r="JCO483" s="28"/>
      <c r="JCP483" s="28"/>
      <c r="JCQ483" s="28"/>
      <c r="JCR483" s="28"/>
      <c r="JCS483" s="28"/>
      <c r="JCT483" s="28"/>
      <c r="JCU483" s="28"/>
      <c r="JCV483" s="28"/>
      <c r="JCW483" s="28"/>
      <c r="JCX483" s="28"/>
      <c r="JCY483" s="28"/>
      <c r="JCZ483" s="28"/>
      <c r="JDA483" s="28"/>
      <c r="JDB483" s="28"/>
      <c r="JDC483" s="28"/>
      <c r="JDD483" s="28"/>
      <c r="JDE483" s="28"/>
      <c r="JDF483" s="28"/>
      <c r="JDG483" s="28"/>
      <c r="JDH483" s="28"/>
      <c r="JDI483" s="28"/>
      <c r="JDJ483" s="28"/>
      <c r="JDK483" s="28"/>
      <c r="JDL483" s="28"/>
      <c r="JDM483" s="28"/>
      <c r="JDN483" s="28"/>
      <c r="JDO483" s="28"/>
      <c r="JDP483" s="28"/>
      <c r="JDQ483" s="28"/>
      <c r="JDR483" s="28"/>
      <c r="JDS483" s="28"/>
      <c r="JDT483" s="28"/>
      <c r="JDU483" s="28"/>
      <c r="JDV483" s="28"/>
      <c r="JDW483" s="28"/>
      <c r="JDX483" s="28"/>
      <c r="JDY483" s="28"/>
      <c r="JDZ483" s="28"/>
      <c r="JEA483" s="28"/>
      <c r="JEB483" s="28"/>
      <c r="JEC483" s="28"/>
      <c r="JED483" s="28"/>
      <c r="JEE483" s="28"/>
      <c r="JEF483" s="28"/>
      <c r="JEG483" s="28"/>
      <c r="JEH483" s="28"/>
      <c r="JEI483" s="28"/>
      <c r="JEJ483" s="28"/>
      <c r="JEK483" s="28"/>
      <c r="JEL483" s="28"/>
      <c r="JEM483" s="28"/>
      <c r="JEN483" s="28"/>
      <c r="JEO483" s="28"/>
      <c r="JEP483" s="28"/>
      <c r="JEQ483" s="28"/>
      <c r="JER483" s="28"/>
      <c r="JES483" s="28"/>
      <c r="JET483" s="28"/>
      <c r="JEU483" s="28"/>
      <c r="JEV483" s="28"/>
      <c r="JEW483" s="28"/>
      <c r="JEX483" s="28"/>
      <c r="JEY483" s="28"/>
      <c r="JEZ483" s="28"/>
      <c r="JFA483" s="28"/>
      <c r="JFB483" s="28"/>
      <c r="JFC483" s="28"/>
      <c r="JFD483" s="28"/>
      <c r="JFE483" s="28"/>
      <c r="JFF483" s="28"/>
      <c r="JFG483" s="28"/>
      <c r="JFH483" s="28"/>
      <c r="JFI483" s="28"/>
      <c r="JFJ483" s="28"/>
      <c r="JFK483" s="28"/>
      <c r="JFL483" s="28"/>
      <c r="JFM483" s="28"/>
      <c r="JFN483" s="28"/>
      <c r="JFO483" s="28"/>
      <c r="JFP483" s="28"/>
      <c r="JFQ483" s="28"/>
      <c r="JFR483" s="28"/>
      <c r="JFS483" s="28"/>
      <c r="JFT483" s="28"/>
      <c r="JFU483" s="28"/>
      <c r="JFV483" s="28"/>
      <c r="JFW483" s="28"/>
      <c r="JFX483" s="28"/>
      <c r="JFY483" s="28"/>
      <c r="JFZ483" s="28"/>
      <c r="JGA483" s="28"/>
      <c r="JGB483" s="28"/>
      <c r="JGC483" s="28"/>
      <c r="JGD483" s="28"/>
      <c r="JGE483" s="28"/>
      <c r="JGF483" s="28"/>
      <c r="JGG483" s="28"/>
      <c r="JGH483" s="28"/>
      <c r="JGI483" s="28"/>
      <c r="JGJ483" s="28"/>
      <c r="JGK483" s="28"/>
      <c r="JGL483" s="28"/>
      <c r="JGM483" s="28"/>
      <c r="JGN483" s="28"/>
      <c r="JGO483" s="28"/>
      <c r="JGP483" s="28"/>
      <c r="JGQ483" s="28"/>
      <c r="JGR483" s="28"/>
      <c r="JGS483" s="28"/>
      <c r="JGT483" s="28"/>
      <c r="JGU483" s="28"/>
      <c r="JGV483" s="28"/>
      <c r="JGW483" s="28"/>
      <c r="JGX483" s="28"/>
      <c r="JGY483" s="28"/>
      <c r="JGZ483" s="28"/>
      <c r="JHA483" s="28"/>
      <c r="JHB483" s="28"/>
      <c r="JHC483" s="28"/>
      <c r="JHD483" s="28"/>
      <c r="JHE483" s="28"/>
      <c r="JHF483" s="28"/>
      <c r="JHG483" s="28"/>
      <c r="JHH483" s="28"/>
      <c r="JHI483" s="28"/>
      <c r="JHJ483" s="28"/>
      <c r="JHK483" s="28"/>
      <c r="JHL483" s="28"/>
      <c r="JHM483" s="28"/>
      <c r="JHN483" s="28"/>
      <c r="JHO483" s="28"/>
      <c r="JHP483" s="28"/>
      <c r="JHQ483" s="28"/>
      <c r="JHR483" s="28"/>
      <c r="JHS483" s="28"/>
      <c r="JHT483" s="28"/>
      <c r="JHU483" s="28"/>
      <c r="JHV483" s="28"/>
      <c r="JHW483" s="28"/>
      <c r="JHX483" s="28"/>
      <c r="JHY483" s="28"/>
      <c r="JHZ483" s="28"/>
      <c r="JIA483" s="28"/>
      <c r="JIB483" s="28"/>
      <c r="JIC483" s="28"/>
      <c r="JID483" s="28"/>
      <c r="JIE483" s="28"/>
      <c r="JIF483" s="28"/>
      <c r="JIG483" s="28"/>
      <c r="JIH483" s="28"/>
      <c r="JII483" s="28"/>
      <c r="JIJ483" s="28"/>
      <c r="JIK483" s="28"/>
      <c r="JIL483" s="28"/>
      <c r="JIM483" s="28"/>
      <c r="JIN483" s="28"/>
      <c r="JIO483" s="28"/>
      <c r="JIP483" s="28"/>
      <c r="JIQ483" s="28"/>
      <c r="JIR483" s="28"/>
      <c r="JIS483" s="28"/>
      <c r="JIT483" s="28"/>
      <c r="JIU483" s="28"/>
      <c r="JIV483" s="28"/>
      <c r="JIW483" s="28"/>
      <c r="JIX483" s="28"/>
      <c r="JIY483" s="28"/>
      <c r="JIZ483" s="28"/>
      <c r="JJA483" s="28"/>
      <c r="JJB483" s="28"/>
      <c r="JJC483" s="28"/>
      <c r="JJD483" s="28"/>
      <c r="JJE483" s="28"/>
      <c r="JJF483" s="28"/>
      <c r="JJG483" s="28"/>
      <c r="JJH483" s="28"/>
      <c r="JJI483" s="28"/>
      <c r="JJJ483" s="28"/>
      <c r="JJK483" s="28"/>
      <c r="JJL483" s="28"/>
      <c r="JJM483" s="28"/>
      <c r="JJN483" s="28"/>
      <c r="JJO483" s="28"/>
      <c r="JJP483" s="28"/>
      <c r="JJQ483" s="28"/>
      <c r="JJR483" s="28"/>
      <c r="JJS483" s="28"/>
      <c r="JJT483" s="28"/>
      <c r="JJU483" s="28"/>
      <c r="JJV483" s="28"/>
      <c r="JJW483" s="28"/>
      <c r="JJX483" s="28"/>
      <c r="JJY483" s="28"/>
      <c r="JJZ483" s="28"/>
      <c r="JKA483" s="28"/>
      <c r="JKB483" s="28"/>
      <c r="JKC483" s="28"/>
      <c r="JKD483" s="28"/>
      <c r="JKE483" s="28"/>
      <c r="JKF483" s="28"/>
      <c r="JKG483" s="28"/>
      <c r="JKH483" s="28"/>
      <c r="JKI483" s="28"/>
      <c r="JKJ483" s="28"/>
      <c r="JKK483" s="28"/>
      <c r="JKL483" s="28"/>
      <c r="JKM483" s="28"/>
      <c r="JKN483" s="28"/>
      <c r="JKO483" s="28"/>
      <c r="JKP483" s="28"/>
      <c r="JKQ483" s="28"/>
      <c r="JKR483" s="28"/>
      <c r="JKS483" s="28"/>
      <c r="JKT483" s="28"/>
      <c r="JKU483" s="28"/>
      <c r="JKV483" s="28"/>
      <c r="JKW483" s="28"/>
      <c r="JKX483" s="28"/>
      <c r="JKY483" s="28"/>
      <c r="JKZ483" s="28"/>
      <c r="JLA483" s="28"/>
      <c r="JLB483" s="28"/>
      <c r="JLC483" s="28"/>
      <c r="JLD483" s="28"/>
      <c r="JLE483" s="28"/>
      <c r="JLF483" s="28"/>
      <c r="JLG483" s="28"/>
      <c r="JLH483" s="28"/>
      <c r="JLI483" s="28"/>
      <c r="JLJ483" s="28"/>
      <c r="JLK483" s="28"/>
      <c r="JLL483" s="28"/>
      <c r="JLM483" s="28"/>
      <c r="JLN483" s="28"/>
      <c r="JLO483" s="28"/>
      <c r="JLP483" s="28"/>
      <c r="JLQ483" s="28"/>
      <c r="JLR483" s="28"/>
      <c r="JLS483" s="28"/>
      <c r="JLT483" s="28"/>
      <c r="JLU483" s="28"/>
      <c r="JLV483" s="28"/>
      <c r="JLW483" s="28"/>
      <c r="JLX483" s="28"/>
      <c r="JLY483" s="28"/>
      <c r="JLZ483" s="28"/>
      <c r="JMA483" s="28"/>
      <c r="JMB483" s="28"/>
      <c r="JMC483" s="28"/>
      <c r="JMD483" s="28"/>
      <c r="JME483" s="28"/>
      <c r="JMF483" s="28"/>
      <c r="JMG483" s="28"/>
      <c r="JMH483" s="28"/>
      <c r="JMI483" s="28"/>
      <c r="JMJ483" s="28"/>
      <c r="JMK483" s="28"/>
      <c r="JML483" s="28"/>
      <c r="JMM483" s="28"/>
      <c r="JMN483" s="28"/>
      <c r="JMO483" s="28"/>
      <c r="JMP483" s="28"/>
      <c r="JMQ483" s="28"/>
      <c r="JMR483" s="28"/>
      <c r="JMS483" s="28"/>
      <c r="JMT483" s="28"/>
      <c r="JMU483" s="28"/>
      <c r="JMV483" s="28"/>
      <c r="JMW483" s="28"/>
      <c r="JMX483" s="28"/>
      <c r="JMY483" s="28"/>
      <c r="JMZ483" s="28"/>
      <c r="JNA483" s="28"/>
      <c r="JNB483" s="28"/>
      <c r="JNC483" s="28"/>
      <c r="JND483" s="28"/>
      <c r="JNE483" s="28"/>
      <c r="JNF483" s="28"/>
      <c r="JNG483" s="28"/>
      <c r="JNH483" s="28"/>
      <c r="JNI483" s="28"/>
      <c r="JNJ483" s="28"/>
      <c r="JNK483" s="28"/>
      <c r="JNL483" s="28"/>
      <c r="JNM483" s="28"/>
      <c r="JNN483" s="28"/>
      <c r="JNO483" s="28"/>
      <c r="JNP483" s="28"/>
      <c r="JNQ483" s="28"/>
      <c r="JNR483" s="28"/>
      <c r="JNS483" s="28"/>
      <c r="JNT483" s="28"/>
      <c r="JNU483" s="28"/>
      <c r="JNV483" s="28"/>
      <c r="JNW483" s="28"/>
      <c r="JNX483" s="28"/>
      <c r="JNY483" s="28"/>
      <c r="JNZ483" s="28"/>
      <c r="JOA483" s="28"/>
      <c r="JOB483" s="28"/>
      <c r="JOC483" s="28"/>
      <c r="JOD483" s="28"/>
      <c r="JOE483" s="28"/>
      <c r="JOF483" s="28"/>
      <c r="JOG483" s="28"/>
      <c r="JOH483" s="28"/>
      <c r="JOI483" s="28"/>
      <c r="JOJ483" s="28"/>
      <c r="JOK483" s="28"/>
      <c r="JOL483" s="28"/>
      <c r="JOM483" s="28"/>
      <c r="JON483" s="28"/>
      <c r="JOO483" s="28"/>
      <c r="JOP483" s="28"/>
      <c r="JOQ483" s="28"/>
      <c r="JOR483" s="28"/>
      <c r="JOS483" s="28"/>
      <c r="JOT483" s="28"/>
      <c r="JOU483" s="28"/>
      <c r="JOV483" s="28"/>
      <c r="JOW483" s="28"/>
      <c r="JOX483" s="28"/>
      <c r="JOY483" s="28"/>
      <c r="JOZ483" s="28"/>
      <c r="JPA483" s="28"/>
      <c r="JPB483" s="28"/>
      <c r="JPC483" s="28"/>
      <c r="JPD483" s="28"/>
      <c r="JPE483" s="28"/>
      <c r="JPF483" s="28"/>
      <c r="JPG483" s="28"/>
      <c r="JPH483" s="28"/>
      <c r="JPI483" s="28"/>
      <c r="JPJ483" s="28"/>
      <c r="JPK483" s="28"/>
      <c r="JPL483" s="28"/>
      <c r="JPM483" s="28"/>
      <c r="JPN483" s="28"/>
      <c r="JPO483" s="28"/>
      <c r="JPP483" s="28"/>
      <c r="JPQ483" s="28"/>
      <c r="JPR483" s="28"/>
      <c r="JPS483" s="28"/>
      <c r="JPT483" s="28"/>
      <c r="JPU483" s="28"/>
      <c r="JPV483" s="28"/>
      <c r="JPW483" s="28"/>
      <c r="JPX483" s="28"/>
      <c r="JPY483" s="28"/>
      <c r="JPZ483" s="28"/>
      <c r="JQA483" s="28"/>
      <c r="JQB483" s="28"/>
      <c r="JQC483" s="28"/>
      <c r="JQD483" s="28"/>
      <c r="JQE483" s="28"/>
      <c r="JQF483" s="28"/>
      <c r="JQG483" s="28"/>
      <c r="JQH483" s="28"/>
      <c r="JQI483" s="28"/>
      <c r="JQJ483" s="28"/>
      <c r="JQK483" s="28"/>
      <c r="JQL483" s="28"/>
      <c r="JQM483" s="28"/>
      <c r="JQN483" s="28"/>
      <c r="JQO483" s="28"/>
      <c r="JQP483" s="28"/>
      <c r="JQQ483" s="28"/>
      <c r="JQR483" s="28"/>
      <c r="JQS483" s="28"/>
      <c r="JQT483" s="28"/>
      <c r="JQU483" s="28"/>
      <c r="JQV483" s="28"/>
      <c r="JQW483" s="28"/>
      <c r="JQX483" s="28"/>
      <c r="JQY483" s="28"/>
      <c r="JQZ483" s="28"/>
      <c r="JRA483" s="28"/>
      <c r="JRB483" s="28"/>
      <c r="JRC483" s="28"/>
      <c r="JRD483" s="28"/>
      <c r="JRE483" s="28"/>
      <c r="JRF483" s="28"/>
      <c r="JRG483" s="28"/>
      <c r="JRH483" s="28"/>
      <c r="JRI483" s="28"/>
      <c r="JRJ483" s="28"/>
      <c r="JRK483" s="28"/>
      <c r="JRL483" s="28"/>
      <c r="JRM483" s="28"/>
      <c r="JRN483" s="28"/>
      <c r="JRO483" s="28"/>
      <c r="JRP483" s="28"/>
      <c r="JRQ483" s="28"/>
      <c r="JRR483" s="28"/>
      <c r="JRS483" s="28"/>
      <c r="JRT483" s="28"/>
      <c r="JRU483" s="28"/>
      <c r="JRV483" s="28"/>
      <c r="JRW483" s="28"/>
      <c r="JRX483" s="28"/>
      <c r="JRY483" s="28"/>
      <c r="JRZ483" s="28"/>
      <c r="JSA483" s="28"/>
      <c r="JSB483" s="28"/>
      <c r="JSC483" s="28"/>
      <c r="JSD483" s="28"/>
      <c r="JSE483" s="28"/>
      <c r="JSF483" s="28"/>
      <c r="JSG483" s="28"/>
      <c r="JSH483" s="28"/>
      <c r="JSI483" s="28"/>
      <c r="JSJ483" s="28"/>
      <c r="JSK483" s="28"/>
      <c r="JSL483" s="28"/>
      <c r="JSM483" s="28"/>
      <c r="JSN483" s="28"/>
      <c r="JSO483" s="28"/>
      <c r="JSP483" s="28"/>
      <c r="JSQ483" s="28"/>
      <c r="JSR483" s="28"/>
      <c r="JSS483" s="28"/>
      <c r="JST483" s="28"/>
      <c r="JSU483" s="28"/>
      <c r="JSV483" s="28"/>
      <c r="JSW483" s="28"/>
      <c r="JSX483" s="28"/>
      <c r="JSY483" s="28"/>
      <c r="JSZ483" s="28"/>
      <c r="JTA483" s="28"/>
      <c r="JTB483" s="28"/>
      <c r="JTC483" s="28"/>
      <c r="JTD483" s="28"/>
      <c r="JTE483" s="28"/>
      <c r="JTF483" s="28"/>
      <c r="JTG483" s="28"/>
      <c r="JTH483" s="28"/>
      <c r="JTI483" s="28"/>
      <c r="JTJ483" s="28"/>
      <c r="JTK483" s="28"/>
      <c r="JTL483" s="28"/>
      <c r="JTM483" s="28"/>
      <c r="JTN483" s="28"/>
      <c r="JTO483" s="28"/>
      <c r="JTP483" s="28"/>
      <c r="JTQ483" s="28"/>
      <c r="JTR483" s="28"/>
      <c r="JTS483" s="28"/>
      <c r="JTT483" s="28"/>
      <c r="JTU483" s="28"/>
      <c r="JTV483" s="28"/>
      <c r="JTW483" s="28"/>
      <c r="JTX483" s="28"/>
      <c r="JTY483" s="28"/>
      <c r="JTZ483" s="28"/>
      <c r="JUA483" s="28"/>
      <c r="JUB483" s="28"/>
      <c r="JUC483" s="28"/>
      <c r="JUD483" s="28"/>
      <c r="JUE483" s="28"/>
      <c r="JUF483" s="28"/>
      <c r="JUG483" s="28"/>
      <c r="JUH483" s="28"/>
      <c r="JUI483" s="28"/>
      <c r="JUJ483" s="28"/>
      <c r="JUK483" s="28"/>
      <c r="JUL483" s="28"/>
      <c r="JUM483" s="28"/>
      <c r="JUN483" s="28"/>
      <c r="JUO483" s="28"/>
      <c r="JUP483" s="28"/>
      <c r="JUQ483" s="28"/>
      <c r="JUR483" s="28"/>
      <c r="JUS483" s="28"/>
      <c r="JUT483" s="28"/>
      <c r="JUU483" s="28"/>
      <c r="JUV483" s="28"/>
      <c r="JUW483" s="28"/>
      <c r="JUX483" s="28"/>
      <c r="JUY483" s="28"/>
      <c r="JUZ483" s="28"/>
      <c r="JVA483" s="28"/>
      <c r="JVB483" s="28"/>
      <c r="JVC483" s="28"/>
      <c r="JVD483" s="28"/>
      <c r="JVE483" s="28"/>
      <c r="JVF483" s="28"/>
      <c r="JVG483" s="28"/>
      <c r="JVH483" s="28"/>
      <c r="JVI483" s="28"/>
      <c r="JVJ483" s="28"/>
      <c r="JVK483" s="28"/>
      <c r="JVL483" s="28"/>
      <c r="JVM483" s="28"/>
      <c r="JVN483" s="28"/>
      <c r="JVO483" s="28"/>
      <c r="JVP483" s="28"/>
      <c r="JVQ483" s="28"/>
      <c r="JVR483" s="28"/>
      <c r="JVS483" s="28"/>
      <c r="JVT483" s="28"/>
      <c r="JVU483" s="28"/>
      <c r="JVV483" s="28"/>
      <c r="JVW483" s="28"/>
      <c r="JVX483" s="28"/>
      <c r="JVY483" s="28"/>
      <c r="JVZ483" s="28"/>
      <c r="JWA483" s="28"/>
      <c r="JWB483" s="28"/>
      <c r="JWC483" s="28"/>
      <c r="JWD483" s="28"/>
      <c r="JWE483" s="28"/>
      <c r="JWF483" s="28"/>
      <c r="JWG483" s="28"/>
      <c r="JWH483" s="28"/>
      <c r="JWI483" s="28"/>
      <c r="JWJ483" s="28"/>
      <c r="JWK483" s="28"/>
      <c r="JWL483" s="28"/>
      <c r="JWM483" s="28"/>
      <c r="JWN483" s="28"/>
      <c r="JWO483" s="28"/>
      <c r="JWP483" s="28"/>
      <c r="JWQ483" s="28"/>
      <c r="JWR483" s="28"/>
      <c r="JWS483" s="28"/>
      <c r="JWT483" s="28"/>
      <c r="JWU483" s="28"/>
      <c r="JWV483" s="28"/>
      <c r="JWW483" s="28"/>
      <c r="JWX483" s="28"/>
      <c r="JWY483" s="28"/>
      <c r="JWZ483" s="28"/>
      <c r="JXA483" s="28"/>
      <c r="JXB483" s="28"/>
      <c r="JXC483" s="28"/>
      <c r="JXD483" s="28"/>
      <c r="JXE483" s="28"/>
      <c r="JXF483" s="28"/>
      <c r="JXG483" s="28"/>
      <c r="JXH483" s="28"/>
      <c r="JXI483" s="28"/>
      <c r="JXJ483" s="28"/>
      <c r="JXK483" s="28"/>
      <c r="JXL483" s="28"/>
      <c r="JXM483" s="28"/>
      <c r="JXN483" s="28"/>
      <c r="JXO483" s="28"/>
      <c r="JXP483" s="28"/>
      <c r="JXQ483" s="28"/>
      <c r="JXR483" s="28"/>
      <c r="JXS483" s="28"/>
      <c r="JXT483" s="28"/>
      <c r="JXU483" s="28"/>
      <c r="JXV483" s="28"/>
      <c r="JXW483" s="28"/>
      <c r="JXX483" s="28"/>
      <c r="JXY483" s="28"/>
      <c r="JXZ483" s="28"/>
      <c r="JYA483" s="28"/>
      <c r="JYB483" s="28"/>
      <c r="JYC483" s="28"/>
      <c r="JYD483" s="28"/>
      <c r="JYE483" s="28"/>
      <c r="JYF483" s="28"/>
      <c r="JYG483" s="28"/>
      <c r="JYH483" s="28"/>
      <c r="JYI483" s="28"/>
      <c r="JYJ483" s="28"/>
      <c r="JYK483" s="28"/>
      <c r="JYL483" s="28"/>
      <c r="JYM483" s="28"/>
      <c r="JYN483" s="28"/>
      <c r="JYO483" s="28"/>
      <c r="JYP483" s="28"/>
      <c r="JYQ483" s="28"/>
      <c r="JYR483" s="28"/>
      <c r="JYS483" s="28"/>
      <c r="JYT483" s="28"/>
      <c r="JYU483" s="28"/>
      <c r="JYV483" s="28"/>
      <c r="JYW483" s="28"/>
      <c r="JYX483" s="28"/>
      <c r="JYY483" s="28"/>
      <c r="JYZ483" s="28"/>
      <c r="JZA483" s="28"/>
      <c r="JZB483" s="28"/>
      <c r="JZC483" s="28"/>
      <c r="JZD483" s="28"/>
      <c r="JZE483" s="28"/>
      <c r="JZF483" s="28"/>
      <c r="JZG483" s="28"/>
      <c r="JZH483" s="28"/>
      <c r="JZI483" s="28"/>
      <c r="JZJ483" s="28"/>
      <c r="JZK483" s="28"/>
      <c r="JZL483" s="28"/>
      <c r="JZM483" s="28"/>
      <c r="JZN483" s="28"/>
      <c r="JZO483" s="28"/>
      <c r="JZP483" s="28"/>
      <c r="JZQ483" s="28"/>
      <c r="JZR483" s="28"/>
      <c r="JZS483" s="28"/>
      <c r="JZT483" s="28"/>
      <c r="JZU483" s="28"/>
      <c r="JZV483" s="28"/>
      <c r="JZW483" s="28"/>
      <c r="JZX483" s="28"/>
      <c r="JZY483" s="28"/>
      <c r="JZZ483" s="28"/>
      <c r="KAA483" s="28"/>
      <c r="KAB483" s="28"/>
      <c r="KAC483" s="28"/>
      <c r="KAD483" s="28"/>
      <c r="KAE483" s="28"/>
      <c r="KAF483" s="28"/>
      <c r="KAG483" s="28"/>
      <c r="KAH483" s="28"/>
      <c r="KAI483" s="28"/>
      <c r="KAJ483" s="28"/>
      <c r="KAK483" s="28"/>
      <c r="KAL483" s="28"/>
      <c r="KAM483" s="28"/>
      <c r="KAN483" s="28"/>
      <c r="KAO483" s="28"/>
      <c r="KAP483" s="28"/>
      <c r="KAQ483" s="28"/>
      <c r="KAR483" s="28"/>
      <c r="KAS483" s="28"/>
      <c r="KAT483" s="28"/>
      <c r="KAU483" s="28"/>
      <c r="KAV483" s="28"/>
      <c r="KAW483" s="28"/>
      <c r="KAX483" s="28"/>
      <c r="KAY483" s="28"/>
      <c r="KAZ483" s="28"/>
      <c r="KBA483" s="28"/>
      <c r="KBB483" s="28"/>
      <c r="KBC483" s="28"/>
      <c r="KBD483" s="28"/>
      <c r="KBE483" s="28"/>
      <c r="KBF483" s="28"/>
      <c r="KBG483" s="28"/>
      <c r="KBH483" s="28"/>
      <c r="KBI483" s="28"/>
      <c r="KBJ483" s="28"/>
      <c r="KBK483" s="28"/>
      <c r="KBL483" s="28"/>
      <c r="KBM483" s="28"/>
      <c r="KBN483" s="28"/>
      <c r="KBO483" s="28"/>
      <c r="KBP483" s="28"/>
      <c r="KBQ483" s="28"/>
      <c r="KBR483" s="28"/>
      <c r="KBS483" s="28"/>
      <c r="KBT483" s="28"/>
      <c r="KBU483" s="28"/>
      <c r="KBV483" s="28"/>
      <c r="KBW483" s="28"/>
      <c r="KBX483" s="28"/>
      <c r="KBY483" s="28"/>
      <c r="KBZ483" s="28"/>
      <c r="KCA483" s="28"/>
      <c r="KCB483" s="28"/>
      <c r="KCC483" s="28"/>
      <c r="KCD483" s="28"/>
      <c r="KCE483" s="28"/>
      <c r="KCF483" s="28"/>
      <c r="KCG483" s="28"/>
      <c r="KCH483" s="28"/>
      <c r="KCI483" s="28"/>
      <c r="KCJ483" s="28"/>
      <c r="KCK483" s="28"/>
      <c r="KCL483" s="28"/>
      <c r="KCM483" s="28"/>
      <c r="KCN483" s="28"/>
      <c r="KCO483" s="28"/>
      <c r="KCP483" s="28"/>
      <c r="KCQ483" s="28"/>
      <c r="KCR483" s="28"/>
      <c r="KCS483" s="28"/>
      <c r="KCT483" s="28"/>
      <c r="KCU483" s="28"/>
      <c r="KCV483" s="28"/>
      <c r="KCW483" s="28"/>
      <c r="KCX483" s="28"/>
      <c r="KCY483" s="28"/>
      <c r="KCZ483" s="28"/>
      <c r="KDA483" s="28"/>
      <c r="KDB483" s="28"/>
      <c r="KDC483" s="28"/>
      <c r="KDD483" s="28"/>
      <c r="KDE483" s="28"/>
      <c r="KDF483" s="28"/>
      <c r="KDG483" s="28"/>
      <c r="KDH483" s="28"/>
      <c r="KDI483" s="28"/>
      <c r="KDJ483" s="28"/>
      <c r="KDK483" s="28"/>
      <c r="KDL483" s="28"/>
      <c r="KDM483" s="28"/>
      <c r="KDN483" s="28"/>
      <c r="KDO483" s="28"/>
      <c r="KDP483" s="28"/>
      <c r="KDQ483" s="28"/>
      <c r="KDR483" s="28"/>
      <c r="KDS483" s="28"/>
      <c r="KDT483" s="28"/>
      <c r="KDU483" s="28"/>
      <c r="KDV483" s="28"/>
      <c r="KDW483" s="28"/>
      <c r="KDX483" s="28"/>
      <c r="KDY483" s="28"/>
      <c r="KDZ483" s="28"/>
      <c r="KEA483" s="28"/>
      <c r="KEB483" s="28"/>
      <c r="KEC483" s="28"/>
      <c r="KED483" s="28"/>
      <c r="KEE483" s="28"/>
      <c r="KEF483" s="28"/>
      <c r="KEG483" s="28"/>
      <c r="KEH483" s="28"/>
      <c r="KEI483" s="28"/>
      <c r="KEJ483" s="28"/>
      <c r="KEK483" s="28"/>
      <c r="KEL483" s="28"/>
      <c r="KEM483" s="28"/>
      <c r="KEN483" s="28"/>
      <c r="KEO483" s="28"/>
      <c r="KEP483" s="28"/>
      <c r="KEQ483" s="28"/>
      <c r="KER483" s="28"/>
      <c r="KES483" s="28"/>
      <c r="KET483" s="28"/>
      <c r="KEU483" s="28"/>
      <c r="KEV483" s="28"/>
      <c r="KEW483" s="28"/>
      <c r="KEX483" s="28"/>
      <c r="KEY483" s="28"/>
      <c r="KEZ483" s="28"/>
      <c r="KFA483" s="28"/>
      <c r="KFB483" s="28"/>
      <c r="KFC483" s="28"/>
      <c r="KFD483" s="28"/>
      <c r="KFE483" s="28"/>
      <c r="KFF483" s="28"/>
      <c r="KFG483" s="28"/>
      <c r="KFH483" s="28"/>
      <c r="KFI483" s="28"/>
      <c r="KFJ483" s="28"/>
      <c r="KFK483" s="28"/>
      <c r="KFL483" s="28"/>
      <c r="KFM483" s="28"/>
      <c r="KFN483" s="28"/>
      <c r="KFO483" s="28"/>
      <c r="KFP483" s="28"/>
      <c r="KFQ483" s="28"/>
      <c r="KFR483" s="28"/>
      <c r="KFS483" s="28"/>
      <c r="KFT483" s="28"/>
      <c r="KFU483" s="28"/>
      <c r="KFV483" s="28"/>
      <c r="KFW483" s="28"/>
      <c r="KFX483" s="28"/>
      <c r="KFY483" s="28"/>
      <c r="KFZ483" s="28"/>
      <c r="KGA483" s="28"/>
      <c r="KGB483" s="28"/>
      <c r="KGC483" s="28"/>
      <c r="KGD483" s="28"/>
      <c r="KGE483" s="28"/>
      <c r="KGF483" s="28"/>
      <c r="KGG483" s="28"/>
      <c r="KGH483" s="28"/>
      <c r="KGI483" s="28"/>
      <c r="KGJ483" s="28"/>
      <c r="KGK483" s="28"/>
      <c r="KGL483" s="28"/>
      <c r="KGM483" s="28"/>
      <c r="KGN483" s="28"/>
      <c r="KGO483" s="28"/>
      <c r="KGP483" s="28"/>
      <c r="KGQ483" s="28"/>
      <c r="KGR483" s="28"/>
      <c r="KGS483" s="28"/>
      <c r="KGT483" s="28"/>
      <c r="KGU483" s="28"/>
      <c r="KGV483" s="28"/>
      <c r="KGW483" s="28"/>
      <c r="KGX483" s="28"/>
      <c r="KGY483" s="28"/>
      <c r="KGZ483" s="28"/>
      <c r="KHA483" s="28"/>
      <c r="KHB483" s="28"/>
      <c r="KHC483" s="28"/>
      <c r="KHD483" s="28"/>
      <c r="KHE483" s="28"/>
      <c r="KHF483" s="28"/>
      <c r="KHG483" s="28"/>
      <c r="KHH483" s="28"/>
      <c r="KHI483" s="28"/>
      <c r="KHJ483" s="28"/>
      <c r="KHK483" s="28"/>
      <c r="KHL483" s="28"/>
      <c r="KHM483" s="28"/>
      <c r="KHN483" s="28"/>
      <c r="KHO483" s="28"/>
      <c r="KHP483" s="28"/>
      <c r="KHQ483" s="28"/>
      <c r="KHR483" s="28"/>
      <c r="KHS483" s="28"/>
      <c r="KHT483" s="28"/>
      <c r="KHU483" s="28"/>
      <c r="KHV483" s="28"/>
      <c r="KHW483" s="28"/>
      <c r="KHX483" s="28"/>
      <c r="KHY483" s="28"/>
      <c r="KHZ483" s="28"/>
      <c r="KIA483" s="28"/>
      <c r="KIB483" s="28"/>
      <c r="KIC483" s="28"/>
      <c r="KID483" s="28"/>
      <c r="KIE483" s="28"/>
      <c r="KIF483" s="28"/>
      <c r="KIG483" s="28"/>
      <c r="KIH483" s="28"/>
      <c r="KII483" s="28"/>
      <c r="KIJ483" s="28"/>
      <c r="KIK483" s="28"/>
      <c r="KIL483" s="28"/>
      <c r="KIM483" s="28"/>
      <c r="KIN483" s="28"/>
      <c r="KIO483" s="28"/>
      <c r="KIP483" s="28"/>
      <c r="KIQ483" s="28"/>
      <c r="KIR483" s="28"/>
      <c r="KIS483" s="28"/>
      <c r="KIT483" s="28"/>
      <c r="KIU483" s="28"/>
      <c r="KIV483" s="28"/>
      <c r="KIW483" s="28"/>
      <c r="KIX483" s="28"/>
      <c r="KIY483" s="28"/>
      <c r="KIZ483" s="28"/>
      <c r="KJA483" s="28"/>
      <c r="KJB483" s="28"/>
      <c r="KJC483" s="28"/>
      <c r="KJD483" s="28"/>
      <c r="KJE483" s="28"/>
      <c r="KJF483" s="28"/>
      <c r="KJG483" s="28"/>
      <c r="KJH483" s="28"/>
      <c r="KJI483" s="28"/>
      <c r="KJJ483" s="28"/>
      <c r="KJK483" s="28"/>
      <c r="KJL483" s="28"/>
      <c r="KJM483" s="28"/>
      <c r="KJN483" s="28"/>
      <c r="KJO483" s="28"/>
      <c r="KJP483" s="28"/>
      <c r="KJQ483" s="28"/>
      <c r="KJR483" s="28"/>
      <c r="KJS483" s="28"/>
      <c r="KJT483" s="28"/>
      <c r="KJU483" s="28"/>
      <c r="KJV483" s="28"/>
      <c r="KJW483" s="28"/>
      <c r="KJX483" s="28"/>
      <c r="KJY483" s="28"/>
      <c r="KJZ483" s="28"/>
      <c r="KKA483" s="28"/>
      <c r="KKB483" s="28"/>
      <c r="KKC483" s="28"/>
      <c r="KKD483" s="28"/>
      <c r="KKE483" s="28"/>
      <c r="KKF483" s="28"/>
      <c r="KKG483" s="28"/>
      <c r="KKH483" s="28"/>
      <c r="KKI483" s="28"/>
      <c r="KKJ483" s="28"/>
      <c r="KKK483" s="28"/>
      <c r="KKL483" s="28"/>
      <c r="KKM483" s="28"/>
      <c r="KKN483" s="28"/>
      <c r="KKO483" s="28"/>
      <c r="KKP483" s="28"/>
      <c r="KKQ483" s="28"/>
      <c r="KKR483" s="28"/>
      <c r="KKS483" s="28"/>
      <c r="KKT483" s="28"/>
      <c r="KKU483" s="28"/>
      <c r="KKV483" s="28"/>
      <c r="KKW483" s="28"/>
      <c r="KKX483" s="28"/>
      <c r="KKY483" s="28"/>
      <c r="KKZ483" s="28"/>
      <c r="KLA483" s="28"/>
      <c r="KLB483" s="28"/>
      <c r="KLC483" s="28"/>
      <c r="KLD483" s="28"/>
      <c r="KLE483" s="28"/>
      <c r="KLF483" s="28"/>
      <c r="KLG483" s="28"/>
      <c r="KLH483" s="28"/>
      <c r="KLI483" s="28"/>
      <c r="KLJ483" s="28"/>
      <c r="KLK483" s="28"/>
      <c r="KLL483" s="28"/>
      <c r="KLM483" s="28"/>
      <c r="KLN483" s="28"/>
      <c r="KLO483" s="28"/>
      <c r="KLP483" s="28"/>
      <c r="KLQ483" s="28"/>
      <c r="KLR483" s="28"/>
      <c r="KLS483" s="28"/>
      <c r="KLT483" s="28"/>
      <c r="KLU483" s="28"/>
      <c r="KLV483" s="28"/>
      <c r="KLW483" s="28"/>
      <c r="KLX483" s="28"/>
      <c r="KLY483" s="28"/>
      <c r="KLZ483" s="28"/>
      <c r="KMA483" s="28"/>
      <c r="KMB483" s="28"/>
      <c r="KMC483" s="28"/>
      <c r="KMD483" s="28"/>
      <c r="KME483" s="28"/>
      <c r="KMF483" s="28"/>
      <c r="KMG483" s="28"/>
      <c r="KMH483" s="28"/>
      <c r="KMI483" s="28"/>
      <c r="KMJ483" s="28"/>
      <c r="KMK483" s="28"/>
      <c r="KML483" s="28"/>
      <c r="KMM483" s="28"/>
      <c r="KMN483" s="28"/>
      <c r="KMO483" s="28"/>
      <c r="KMP483" s="28"/>
      <c r="KMQ483" s="28"/>
      <c r="KMR483" s="28"/>
      <c r="KMS483" s="28"/>
      <c r="KMT483" s="28"/>
      <c r="KMU483" s="28"/>
      <c r="KMV483" s="28"/>
      <c r="KMW483" s="28"/>
      <c r="KMX483" s="28"/>
      <c r="KMY483" s="28"/>
      <c r="KMZ483" s="28"/>
      <c r="KNA483" s="28"/>
      <c r="KNB483" s="28"/>
      <c r="KNC483" s="28"/>
      <c r="KND483" s="28"/>
      <c r="KNE483" s="28"/>
      <c r="KNF483" s="28"/>
      <c r="KNG483" s="28"/>
      <c r="KNH483" s="28"/>
      <c r="KNI483" s="28"/>
      <c r="KNJ483" s="28"/>
      <c r="KNK483" s="28"/>
      <c r="KNL483" s="28"/>
      <c r="KNM483" s="28"/>
      <c r="KNN483" s="28"/>
      <c r="KNO483" s="28"/>
      <c r="KNP483" s="28"/>
      <c r="KNQ483" s="28"/>
      <c r="KNR483" s="28"/>
      <c r="KNS483" s="28"/>
      <c r="KNT483" s="28"/>
      <c r="KNU483" s="28"/>
      <c r="KNV483" s="28"/>
      <c r="KNW483" s="28"/>
      <c r="KNX483" s="28"/>
      <c r="KNY483" s="28"/>
      <c r="KNZ483" s="28"/>
      <c r="KOA483" s="28"/>
      <c r="KOB483" s="28"/>
      <c r="KOC483" s="28"/>
      <c r="KOD483" s="28"/>
      <c r="KOE483" s="28"/>
      <c r="KOF483" s="28"/>
      <c r="KOG483" s="28"/>
      <c r="KOH483" s="28"/>
      <c r="KOI483" s="28"/>
      <c r="KOJ483" s="28"/>
      <c r="KOK483" s="28"/>
      <c r="KOL483" s="28"/>
      <c r="KOM483" s="28"/>
      <c r="KON483" s="28"/>
      <c r="KOO483" s="28"/>
      <c r="KOP483" s="28"/>
      <c r="KOQ483" s="28"/>
      <c r="KOR483" s="28"/>
      <c r="KOS483" s="28"/>
      <c r="KOT483" s="28"/>
      <c r="KOU483" s="28"/>
      <c r="KOV483" s="28"/>
      <c r="KOW483" s="28"/>
      <c r="KOX483" s="28"/>
      <c r="KOY483" s="28"/>
      <c r="KOZ483" s="28"/>
      <c r="KPA483" s="28"/>
      <c r="KPB483" s="28"/>
      <c r="KPC483" s="28"/>
      <c r="KPD483" s="28"/>
      <c r="KPE483" s="28"/>
      <c r="KPF483" s="28"/>
      <c r="KPG483" s="28"/>
      <c r="KPH483" s="28"/>
      <c r="KPI483" s="28"/>
      <c r="KPJ483" s="28"/>
      <c r="KPK483" s="28"/>
      <c r="KPL483" s="28"/>
      <c r="KPM483" s="28"/>
      <c r="KPN483" s="28"/>
      <c r="KPO483" s="28"/>
      <c r="KPP483" s="28"/>
      <c r="KPQ483" s="28"/>
      <c r="KPR483" s="28"/>
      <c r="KPS483" s="28"/>
      <c r="KPT483" s="28"/>
      <c r="KPU483" s="28"/>
      <c r="KPV483" s="28"/>
      <c r="KPW483" s="28"/>
      <c r="KPX483" s="28"/>
      <c r="KPY483" s="28"/>
      <c r="KPZ483" s="28"/>
      <c r="KQA483" s="28"/>
      <c r="KQB483" s="28"/>
      <c r="KQC483" s="28"/>
      <c r="KQD483" s="28"/>
      <c r="KQE483" s="28"/>
      <c r="KQF483" s="28"/>
      <c r="KQG483" s="28"/>
      <c r="KQH483" s="28"/>
      <c r="KQI483" s="28"/>
      <c r="KQJ483" s="28"/>
      <c r="KQK483" s="28"/>
      <c r="KQL483" s="28"/>
      <c r="KQM483" s="28"/>
      <c r="KQN483" s="28"/>
      <c r="KQO483" s="28"/>
      <c r="KQP483" s="28"/>
      <c r="KQQ483" s="28"/>
      <c r="KQR483" s="28"/>
      <c r="KQS483" s="28"/>
      <c r="KQT483" s="28"/>
      <c r="KQU483" s="28"/>
      <c r="KQV483" s="28"/>
      <c r="KQW483" s="28"/>
      <c r="KQX483" s="28"/>
      <c r="KQY483" s="28"/>
      <c r="KQZ483" s="28"/>
      <c r="KRA483" s="28"/>
      <c r="KRB483" s="28"/>
      <c r="KRC483" s="28"/>
      <c r="KRD483" s="28"/>
      <c r="KRE483" s="28"/>
      <c r="KRF483" s="28"/>
      <c r="KRG483" s="28"/>
      <c r="KRH483" s="28"/>
      <c r="KRI483" s="28"/>
      <c r="KRJ483" s="28"/>
      <c r="KRK483" s="28"/>
      <c r="KRL483" s="28"/>
      <c r="KRM483" s="28"/>
      <c r="KRN483" s="28"/>
      <c r="KRO483" s="28"/>
      <c r="KRP483" s="28"/>
      <c r="KRQ483" s="28"/>
      <c r="KRR483" s="28"/>
      <c r="KRS483" s="28"/>
      <c r="KRT483" s="28"/>
      <c r="KRU483" s="28"/>
      <c r="KRV483" s="28"/>
      <c r="KRW483" s="28"/>
      <c r="KRX483" s="28"/>
      <c r="KRY483" s="28"/>
      <c r="KRZ483" s="28"/>
      <c r="KSA483" s="28"/>
      <c r="KSB483" s="28"/>
      <c r="KSC483" s="28"/>
      <c r="KSD483" s="28"/>
      <c r="KSE483" s="28"/>
      <c r="KSF483" s="28"/>
      <c r="KSG483" s="28"/>
      <c r="KSH483" s="28"/>
      <c r="KSI483" s="28"/>
      <c r="KSJ483" s="28"/>
      <c r="KSK483" s="28"/>
      <c r="KSL483" s="28"/>
      <c r="KSM483" s="28"/>
      <c r="KSN483" s="28"/>
      <c r="KSO483" s="28"/>
      <c r="KSP483" s="28"/>
      <c r="KSQ483" s="28"/>
      <c r="KSR483" s="28"/>
      <c r="KSS483" s="28"/>
      <c r="KST483" s="28"/>
      <c r="KSU483" s="28"/>
      <c r="KSV483" s="28"/>
      <c r="KSW483" s="28"/>
      <c r="KSX483" s="28"/>
      <c r="KSY483" s="28"/>
      <c r="KSZ483" s="28"/>
      <c r="KTA483" s="28"/>
      <c r="KTB483" s="28"/>
      <c r="KTC483" s="28"/>
      <c r="KTD483" s="28"/>
      <c r="KTE483" s="28"/>
      <c r="KTF483" s="28"/>
      <c r="KTG483" s="28"/>
      <c r="KTH483" s="28"/>
      <c r="KTI483" s="28"/>
      <c r="KTJ483" s="28"/>
      <c r="KTK483" s="28"/>
      <c r="KTL483" s="28"/>
      <c r="KTM483" s="28"/>
      <c r="KTN483" s="28"/>
      <c r="KTO483" s="28"/>
      <c r="KTP483" s="28"/>
      <c r="KTQ483" s="28"/>
      <c r="KTR483" s="28"/>
      <c r="KTS483" s="28"/>
      <c r="KTT483" s="28"/>
      <c r="KTU483" s="28"/>
      <c r="KTV483" s="28"/>
      <c r="KTW483" s="28"/>
      <c r="KTX483" s="28"/>
      <c r="KTY483" s="28"/>
      <c r="KTZ483" s="28"/>
      <c r="KUA483" s="28"/>
      <c r="KUB483" s="28"/>
      <c r="KUC483" s="28"/>
      <c r="KUD483" s="28"/>
      <c r="KUE483" s="28"/>
      <c r="KUF483" s="28"/>
      <c r="KUG483" s="28"/>
      <c r="KUH483" s="28"/>
      <c r="KUI483" s="28"/>
      <c r="KUJ483" s="28"/>
      <c r="KUK483" s="28"/>
      <c r="KUL483" s="28"/>
      <c r="KUM483" s="28"/>
      <c r="KUN483" s="28"/>
      <c r="KUO483" s="28"/>
      <c r="KUP483" s="28"/>
      <c r="KUQ483" s="28"/>
      <c r="KUR483" s="28"/>
      <c r="KUS483" s="28"/>
      <c r="KUT483" s="28"/>
      <c r="KUU483" s="28"/>
      <c r="KUV483" s="28"/>
      <c r="KUW483" s="28"/>
      <c r="KUX483" s="28"/>
      <c r="KUY483" s="28"/>
      <c r="KUZ483" s="28"/>
      <c r="KVA483" s="28"/>
      <c r="KVB483" s="28"/>
      <c r="KVC483" s="28"/>
      <c r="KVD483" s="28"/>
      <c r="KVE483" s="28"/>
      <c r="KVF483" s="28"/>
      <c r="KVG483" s="28"/>
      <c r="KVH483" s="28"/>
      <c r="KVI483" s="28"/>
      <c r="KVJ483" s="28"/>
      <c r="KVK483" s="28"/>
      <c r="KVL483" s="28"/>
      <c r="KVM483" s="28"/>
      <c r="KVN483" s="28"/>
      <c r="KVO483" s="28"/>
      <c r="KVP483" s="28"/>
      <c r="KVQ483" s="28"/>
      <c r="KVR483" s="28"/>
      <c r="KVS483" s="28"/>
      <c r="KVT483" s="28"/>
      <c r="KVU483" s="28"/>
      <c r="KVV483" s="28"/>
      <c r="KVW483" s="28"/>
      <c r="KVX483" s="28"/>
      <c r="KVY483" s="28"/>
      <c r="KVZ483" s="28"/>
      <c r="KWA483" s="28"/>
      <c r="KWB483" s="28"/>
      <c r="KWC483" s="28"/>
      <c r="KWD483" s="28"/>
      <c r="KWE483" s="28"/>
      <c r="KWF483" s="28"/>
      <c r="KWG483" s="28"/>
      <c r="KWH483" s="28"/>
      <c r="KWI483" s="28"/>
      <c r="KWJ483" s="28"/>
      <c r="KWK483" s="28"/>
      <c r="KWL483" s="28"/>
      <c r="KWM483" s="28"/>
      <c r="KWN483" s="28"/>
      <c r="KWO483" s="28"/>
      <c r="KWP483" s="28"/>
      <c r="KWQ483" s="28"/>
      <c r="KWR483" s="28"/>
      <c r="KWS483" s="28"/>
      <c r="KWT483" s="28"/>
      <c r="KWU483" s="28"/>
      <c r="KWV483" s="28"/>
      <c r="KWW483" s="28"/>
      <c r="KWX483" s="28"/>
      <c r="KWY483" s="28"/>
      <c r="KWZ483" s="28"/>
      <c r="KXA483" s="28"/>
      <c r="KXB483" s="28"/>
      <c r="KXC483" s="28"/>
      <c r="KXD483" s="28"/>
      <c r="KXE483" s="28"/>
      <c r="KXF483" s="28"/>
      <c r="KXG483" s="28"/>
      <c r="KXH483" s="28"/>
      <c r="KXI483" s="28"/>
      <c r="KXJ483" s="28"/>
      <c r="KXK483" s="28"/>
      <c r="KXL483" s="28"/>
      <c r="KXM483" s="28"/>
      <c r="KXN483" s="28"/>
      <c r="KXO483" s="28"/>
      <c r="KXP483" s="28"/>
      <c r="KXQ483" s="28"/>
      <c r="KXR483" s="28"/>
      <c r="KXS483" s="28"/>
      <c r="KXT483" s="28"/>
      <c r="KXU483" s="28"/>
      <c r="KXV483" s="28"/>
      <c r="KXW483" s="28"/>
      <c r="KXX483" s="28"/>
      <c r="KXY483" s="28"/>
      <c r="KXZ483" s="28"/>
      <c r="KYA483" s="28"/>
      <c r="KYB483" s="28"/>
      <c r="KYC483" s="28"/>
      <c r="KYD483" s="28"/>
      <c r="KYE483" s="28"/>
      <c r="KYF483" s="28"/>
      <c r="KYG483" s="28"/>
      <c r="KYH483" s="28"/>
      <c r="KYI483" s="28"/>
      <c r="KYJ483" s="28"/>
      <c r="KYK483" s="28"/>
      <c r="KYL483" s="28"/>
      <c r="KYM483" s="28"/>
      <c r="KYN483" s="28"/>
      <c r="KYO483" s="28"/>
      <c r="KYP483" s="28"/>
      <c r="KYQ483" s="28"/>
      <c r="KYR483" s="28"/>
      <c r="KYS483" s="28"/>
      <c r="KYT483" s="28"/>
      <c r="KYU483" s="28"/>
      <c r="KYV483" s="28"/>
      <c r="KYW483" s="28"/>
      <c r="KYX483" s="28"/>
      <c r="KYY483" s="28"/>
      <c r="KYZ483" s="28"/>
      <c r="KZA483" s="28"/>
      <c r="KZB483" s="28"/>
      <c r="KZC483" s="28"/>
      <c r="KZD483" s="28"/>
      <c r="KZE483" s="28"/>
      <c r="KZF483" s="28"/>
      <c r="KZG483" s="28"/>
      <c r="KZH483" s="28"/>
      <c r="KZI483" s="28"/>
      <c r="KZJ483" s="28"/>
      <c r="KZK483" s="28"/>
      <c r="KZL483" s="28"/>
      <c r="KZM483" s="28"/>
      <c r="KZN483" s="28"/>
      <c r="KZO483" s="28"/>
      <c r="KZP483" s="28"/>
      <c r="KZQ483" s="28"/>
      <c r="KZR483" s="28"/>
      <c r="KZS483" s="28"/>
      <c r="KZT483" s="28"/>
      <c r="KZU483" s="28"/>
      <c r="KZV483" s="28"/>
      <c r="KZW483" s="28"/>
      <c r="KZX483" s="28"/>
      <c r="KZY483" s="28"/>
      <c r="KZZ483" s="28"/>
      <c r="LAA483" s="28"/>
      <c r="LAB483" s="28"/>
      <c r="LAC483" s="28"/>
      <c r="LAD483" s="28"/>
      <c r="LAE483" s="28"/>
      <c r="LAF483" s="28"/>
      <c r="LAG483" s="28"/>
      <c r="LAH483" s="28"/>
      <c r="LAI483" s="28"/>
      <c r="LAJ483" s="28"/>
      <c r="LAK483" s="28"/>
      <c r="LAL483" s="28"/>
      <c r="LAM483" s="28"/>
      <c r="LAN483" s="28"/>
      <c r="LAO483" s="28"/>
      <c r="LAP483" s="28"/>
      <c r="LAQ483" s="28"/>
      <c r="LAR483" s="28"/>
      <c r="LAS483" s="28"/>
      <c r="LAT483" s="28"/>
      <c r="LAU483" s="28"/>
      <c r="LAV483" s="28"/>
      <c r="LAW483" s="28"/>
      <c r="LAX483" s="28"/>
      <c r="LAY483" s="28"/>
      <c r="LAZ483" s="28"/>
      <c r="LBA483" s="28"/>
      <c r="LBB483" s="28"/>
      <c r="LBC483" s="28"/>
      <c r="LBD483" s="28"/>
      <c r="LBE483" s="28"/>
      <c r="LBF483" s="28"/>
      <c r="LBG483" s="28"/>
      <c r="LBH483" s="28"/>
      <c r="LBI483" s="28"/>
      <c r="LBJ483" s="28"/>
      <c r="LBK483" s="28"/>
      <c r="LBL483" s="28"/>
      <c r="LBM483" s="28"/>
      <c r="LBN483" s="28"/>
      <c r="LBO483" s="28"/>
      <c r="LBP483" s="28"/>
      <c r="LBQ483" s="28"/>
      <c r="LBR483" s="28"/>
      <c r="LBS483" s="28"/>
      <c r="LBT483" s="28"/>
      <c r="LBU483" s="28"/>
      <c r="LBV483" s="28"/>
      <c r="LBW483" s="28"/>
      <c r="LBX483" s="28"/>
      <c r="LBY483" s="28"/>
      <c r="LBZ483" s="28"/>
      <c r="LCA483" s="28"/>
      <c r="LCB483" s="28"/>
      <c r="LCC483" s="28"/>
      <c r="LCD483" s="28"/>
      <c r="LCE483" s="28"/>
      <c r="LCF483" s="28"/>
      <c r="LCG483" s="28"/>
      <c r="LCH483" s="28"/>
      <c r="LCI483" s="28"/>
      <c r="LCJ483" s="28"/>
      <c r="LCK483" s="28"/>
      <c r="LCL483" s="28"/>
      <c r="LCM483" s="28"/>
      <c r="LCN483" s="28"/>
      <c r="LCO483" s="28"/>
      <c r="LCP483" s="28"/>
      <c r="LCQ483" s="28"/>
      <c r="LCR483" s="28"/>
      <c r="LCS483" s="28"/>
      <c r="LCT483" s="28"/>
      <c r="LCU483" s="28"/>
      <c r="LCV483" s="28"/>
      <c r="LCW483" s="28"/>
      <c r="LCX483" s="28"/>
      <c r="LCY483" s="28"/>
      <c r="LCZ483" s="28"/>
      <c r="LDA483" s="28"/>
      <c r="LDB483" s="28"/>
      <c r="LDC483" s="28"/>
      <c r="LDD483" s="28"/>
      <c r="LDE483" s="28"/>
      <c r="LDF483" s="28"/>
      <c r="LDG483" s="28"/>
      <c r="LDH483" s="28"/>
      <c r="LDI483" s="28"/>
      <c r="LDJ483" s="28"/>
      <c r="LDK483" s="28"/>
      <c r="LDL483" s="28"/>
      <c r="LDM483" s="28"/>
      <c r="LDN483" s="28"/>
      <c r="LDO483" s="28"/>
      <c r="LDP483" s="28"/>
      <c r="LDQ483" s="28"/>
      <c r="LDR483" s="28"/>
      <c r="LDS483" s="28"/>
      <c r="LDT483" s="28"/>
      <c r="LDU483" s="28"/>
      <c r="LDV483" s="28"/>
      <c r="LDW483" s="28"/>
      <c r="LDX483" s="28"/>
      <c r="LDY483" s="28"/>
      <c r="LDZ483" s="28"/>
      <c r="LEA483" s="28"/>
      <c r="LEB483" s="28"/>
      <c r="LEC483" s="28"/>
      <c r="LED483" s="28"/>
      <c r="LEE483" s="28"/>
      <c r="LEF483" s="28"/>
      <c r="LEG483" s="28"/>
      <c r="LEH483" s="28"/>
      <c r="LEI483" s="28"/>
      <c r="LEJ483" s="28"/>
      <c r="LEK483" s="28"/>
      <c r="LEL483" s="28"/>
      <c r="LEM483" s="28"/>
      <c r="LEN483" s="28"/>
      <c r="LEO483" s="28"/>
      <c r="LEP483" s="28"/>
      <c r="LEQ483" s="28"/>
      <c r="LER483" s="28"/>
      <c r="LES483" s="28"/>
      <c r="LET483" s="28"/>
      <c r="LEU483" s="28"/>
      <c r="LEV483" s="28"/>
      <c r="LEW483" s="28"/>
      <c r="LEX483" s="28"/>
      <c r="LEY483" s="28"/>
      <c r="LEZ483" s="28"/>
      <c r="LFA483" s="28"/>
      <c r="LFB483" s="28"/>
      <c r="LFC483" s="28"/>
      <c r="LFD483" s="28"/>
      <c r="LFE483" s="28"/>
      <c r="LFF483" s="28"/>
      <c r="LFG483" s="28"/>
      <c r="LFH483" s="28"/>
      <c r="LFI483" s="28"/>
      <c r="LFJ483" s="28"/>
      <c r="LFK483" s="28"/>
      <c r="LFL483" s="28"/>
      <c r="LFM483" s="28"/>
      <c r="LFN483" s="28"/>
      <c r="LFO483" s="28"/>
      <c r="LFP483" s="28"/>
      <c r="LFQ483" s="28"/>
      <c r="LFR483" s="28"/>
      <c r="LFS483" s="28"/>
      <c r="LFT483" s="28"/>
      <c r="LFU483" s="28"/>
      <c r="LFV483" s="28"/>
      <c r="LFW483" s="28"/>
      <c r="LFX483" s="28"/>
      <c r="LFY483" s="28"/>
      <c r="LFZ483" s="28"/>
      <c r="LGA483" s="28"/>
      <c r="LGB483" s="28"/>
      <c r="LGC483" s="28"/>
      <c r="LGD483" s="28"/>
      <c r="LGE483" s="28"/>
      <c r="LGF483" s="28"/>
      <c r="LGG483" s="28"/>
      <c r="LGH483" s="28"/>
      <c r="LGI483" s="28"/>
      <c r="LGJ483" s="28"/>
      <c r="LGK483" s="28"/>
      <c r="LGL483" s="28"/>
      <c r="LGM483" s="28"/>
      <c r="LGN483" s="28"/>
      <c r="LGO483" s="28"/>
      <c r="LGP483" s="28"/>
      <c r="LGQ483" s="28"/>
      <c r="LGR483" s="28"/>
      <c r="LGS483" s="28"/>
      <c r="LGT483" s="28"/>
      <c r="LGU483" s="28"/>
      <c r="LGV483" s="28"/>
      <c r="LGW483" s="28"/>
      <c r="LGX483" s="28"/>
      <c r="LGY483" s="28"/>
      <c r="LGZ483" s="28"/>
      <c r="LHA483" s="28"/>
      <c r="LHB483" s="28"/>
      <c r="LHC483" s="28"/>
      <c r="LHD483" s="28"/>
      <c r="LHE483" s="28"/>
      <c r="LHF483" s="28"/>
      <c r="LHG483" s="28"/>
      <c r="LHH483" s="28"/>
      <c r="LHI483" s="28"/>
      <c r="LHJ483" s="28"/>
      <c r="LHK483" s="28"/>
      <c r="LHL483" s="28"/>
      <c r="LHM483" s="28"/>
      <c r="LHN483" s="28"/>
      <c r="LHO483" s="28"/>
      <c r="LHP483" s="28"/>
      <c r="LHQ483" s="28"/>
      <c r="LHR483" s="28"/>
      <c r="LHS483" s="28"/>
      <c r="LHT483" s="28"/>
      <c r="LHU483" s="28"/>
      <c r="LHV483" s="28"/>
      <c r="LHW483" s="28"/>
      <c r="LHX483" s="28"/>
      <c r="LHY483" s="28"/>
      <c r="LHZ483" s="28"/>
      <c r="LIA483" s="28"/>
      <c r="LIB483" s="28"/>
      <c r="LIC483" s="28"/>
      <c r="LID483" s="28"/>
      <c r="LIE483" s="28"/>
      <c r="LIF483" s="28"/>
      <c r="LIG483" s="28"/>
      <c r="LIH483" s="28"/>
      <c r="LII483" s="28"/>
      <c r="LIJ483" s="28"/>
      <c r="LIK483" s="28"/>
      <c r="LIL483" s="28"/>
      <c r="LIM483" s="28"/>
      <c r="LIN483" s="28"/>
      <c r="LIO483" s="28"/>
      <c r="LIP483" s="28"/>
      <c r="LIQ483" s="28"/>
      <c r="LIR483" s="28"/>
      <c r="LIS483" s="28"/>
      <c r="LIT483" s="28"/>
      <c r="LIU483" s="28"/>
      <c r="LIV483" s="28"/>
      <c r="LIW483" s="28"/>
      <c r="LIX483" s="28"/>
      <c r="LIY483" s="28"/>
      <c r="LIZ483" s="28"/>
      <c r="LJA483" s="28"/>
      <c r="LJB483" s="28"/>
      <c r="LJC483" s="28"/>
      <c r="LJD483" s="28"/>
      <c r="LJE483" s="28"/>
      <c r="LJF483" s="28"/>
      <c r="LJG483" s="28"/>
      <c r="LJH483" s="28"/>
      <c r="LJI483" s="28"/>
      <c r="LJJ483" s="28"/>
      <c r="LJK483" s="28"/>
      <c r="LJL483" s="28"/>
      <c r="LJM483" s="28"/>
      <c r="LJN483" s="28"/>
      <c r="LJO483" s="28"/>
      <c r="LJP483" s="28"/>
      <c r="LJQ483" s="28"/>
      <c r="LJR483" s="28"/>
      <c r="LJS483" s="28"/>
      <c r="LJT483" s="28"/>
      <c r="LJU483" s="28"/>
      <c r="LJV483" s="28"/>
      <c r="LJW483" s="28"/>
      <c r="LJX483" s="28"/>
      <c r="LJY483" s="28"/>
      <c r="LJZ483" s="28"/>
      <c r="LKA483" s="28"/>
      <c r="LKB483" s="28"/>
      <c r="LKC483" s="28"/>
      <c r="LKD483" s="28"/>
      <c r="LKE483" s="28"/>
      <c r="LKF483" s="28"/>
      <c r="LKG483" s="28"/>
      <c r="LKH483" s="28"/>
      <c r="LKI483" s="28"/>
      <c r="LKJ483" s="28"/>
      <c r="LKK483" s="28"/>
      <c r="LKL483" s="28"/>
      <c r="LKM483" s="28"/>
      <c r="LKN483" s="28"/>
      <c r="LKO483" s="28"/>
      <c r="LKP483" s="28"/>
      <c r="LKQ483" s="28"/>
      <c r="LKR483" s="28"/>
      <c r="LKS483" s="28"/>
      <c r="LKT483" s="28"/>
      <c r="LKU483" s="28"/>
      <c r="LKV483" s="28"/>
      <c r="LKW483" s="28"/>
      <c r="LKX483" s="28"/>
      <c r="LKY483" s="28"/>
      <c r="LKZ483" s="28"/>
      <c r="LLA483" s="28"/>
      <c r="LLB483" s="28"/>
      <c r="LLC483" s="28"/>
      <c r="LLD483" s="28"/>
      <c r="LLE483" s="28"/>
      <c r="LLF483" s="28"/>
      <c r="LLG483" s="28"/>
      <c r="LLH483" s="28"/>
      <c r="LLI483" s="28"/>
      <c r="LLJ483" s="28"/>
      <c r="LLK483" s="28"/>
      <c r="LLL483" s="28"/>
      <c r="LLM483" s="28"/>
      <c r="LLN483" s="28"/>
      <c r="LLO483" s="28"/>
      <c r="LLP483" s="28"/>
      <c r="LLQ483" s="28"/>
      <c r="LLR483" s="28"/>
      <c r="LLS483" s="28"/>
      <c r="LLT483" s="28"/>
      <c r="LLU483" s="28"/>
      <c r="LLV483" s="28"/>
      <c r="LLW483" s="28"/>
      <c r="LLX483" s="28"/>
      <c r="LLY483" s="28"/>
      <c r="LLZ483" s="28"/>
      <c r="LMA483" s="28"/>
      <c r="LMB483" s="28"/>
      <c r="LMC483" s="28"/>
      <c r="LMD483" s="28"/>
      <c r="LME483" s="28"/>
      <c r="LMF483" s="28"/>
      <c r="LMG483" s="28"/>
      <c r="LMH483" s="28"/>
      <c r="LMI483" s="28"/>
      <c r="LMJ483" s="28"/>
      <c r="LMK483" s="28"/>
      <c r="LML483" s="28"/>
      <c r="LMM483" s="28"/>
      <c r="LMN483" s="28"/>
      <c r="LMO483" s="28"/>
      <c r="LMP483" s="28"/>
      <c r="LMQ483" s="28"/>
      <c r="LMR483" s="28"/>
      <c r="LMS483" s="28"/>
      <c r="LMT483" s="28"/>
      <c r="LMU483" s="28"/>
      <c r="LMV483" s="28"/>
      <c r="LMW483" s="28"/>
      <c r="LMX483" s="28"/>
      <c r="LMY483" s="28"/>
      <c r="LMZ483" s="28"/>
      <c r="LNA483" s="28"/>
      <c r="LNB483" s="28"/>
      <c r="LNC483" s="28"/>
      <c r="LND483" s="28"/>
      <c r="LNE483" s="28"/>
      <c r="LNF483" s="28"/>
      <c r="LNG483" s="28"/>
      <c r="LNH483" s="28"/>
      <c r="LNI483" s="28"/>
      <c r="LNJ483" s="28"/>
      <c r="LNK483" s="28"/>
      <c r="LNL483" s="28"/>
      <c r="LNM483" s="28"/>
      <c r="LNN483" s="28"/>
      <c r="LNO483" s="28"/>
      <c r="LNP483" s="28"/>
      <c r="LNQ483" s="28"/>
      <c r="LNR483" s="28"/>
      <c r="LNS483" s="28"/>
      <c r="LNT483" s="28"/>
      <c r="LNU483" s="28"/>
      <c r="LNV483" s="28"/>
      <c r="LNW483" s="28"/>
      <c r="LNX483" s="28"/>
      <c r="LNY483" s="28"/>
      <c r="LNZ483" s="28"/>
      <c r="LOA483" s="28"/>
      <c r="LOB483" s="28"/>
      <c r="LOC483" s="28"/>
      <c r="LOD483" s="28"/>
      <c r="LOE483" s="28"/>
      <c r="LOF483" s="28"/>
      <c r="LOG483" s="28"/>
      <c r="LOH483" s="28"/>
      <c r="LOI483" s="28"/>
      <c r="LOJ483" s="28"/>
      <c r="LOK483" s="28"/>
      <c r="LOL483" s="28"/>
      <c r="LOM483" s="28"/>
      <c r="LON483" s="28"/>
      <c r="LOO483" s="28"/>
      <c r="LOP483" s="28"/>
      <c r="LOQ483" s="28"/>
      <c r="LOR483" s="28"/>
      <c r="LOS483" s="28"/>
      <c r="LOT483" s="28"/>
      <c r="LOU483" s="28"/>
      <c r="LOV483" s="28"/>
      <c r="LOW483" s="28"/>
      <c r="LOX483" s="28"/>
      <c r="LOY483" s="28"/>
      <c r="LOZ483" s="28"/>
      <c r="LPA483" s="28"/>
      <c r="LPB483" s="28"/>
      <c r="LPC483" s="28"/>
      <c r="LPD483" s="28"/>
      <c r="LPE483" s="28"/>
      <c r="LPF483" s="28"/>
      <c r="LPG483" s="28"/>
      <c r="LPH483" s="28"/>
      <c r="LPI483" s="28"/>
      <c r="LPJ483" s="28"/>
      <c r="LPK483" s="28"/>
      <c r="LPL483" s="28"/>
      <c r="LPM483" s="28"/>
      <c r="LPN483" s="28"/>
      <c r="LPO483" s="28"/>
      <c r="LPP483" s="28"/>
      <c r="LPQ483" s="28"/>
      <c r="LPR483" s="28"/>
      <c r="LPS483" s="28"/>
      <c r="LPT483" s="28"/>
      <c r="LPU483" s="28"/>
      <c r="LPV483" s="28"/>
      <c r="LPW483" s="28"/>
      <c r="LPX483" s="28"/>
      <c r="LPY483" s="28"/>
      <c r="LPZ483" s="28"/>
      <c r="LQA483" s="28"/>
      <c r="LQB483" s="28"/>
      <c r="LQC483" s="28"/>
      <c r="LQD483" s="28"/>
      <c r="LQE483" s="28"/>
      <c r="LQF483" s="28"/>
      <c r="LQG483" s="28"/>
      <c r="LQH483" s="28"/>
      <c r="LQI483" s="28"/>
      <c r="LQJ483" s="28"/>
      <c r="LQK483" s="28"/>
      <c r="LQL483" s="28"/>
      <c r="LQM483" s="28"/>
      <c r="LQN483" s="28"/>
      <c r="LQO483" s="28"/>
      <c r="LQP483" s="28"/>
      <c r="LQQ483" s="28"/>
      <c r="LQR483" s="28"/>
      <c r="LQS483" s="28"/>
      <c r="LQT483" s="28"/>
      <c r="LQU483" s="28"/>
      <c r="LQV483" s="28"/>
      <c r="LQW483" s="28"/>
      <c r="LQX483" s="28"/>
      <c r="LQY483" s="28"/>
      <c r="LQZ483" s="28"/>
      <c r="LRA483" s="28"/>
      <c r="LRB483" s="28"/>
      <c r="LRC483" s="28"/>
      <c r="LRD483" s="28"/>
      <c r="LRE483" s="28"/>
      <c r="LRF483" s="28"/>
      <c r="LRG483" s="28"/>
      <c r="LRH483" s="28"/>
      <c r="LRI483" s="28"/>
      <c r="LRJ483" s="28"/>
      <c r="LRK483" s="28"/>
      <c r="LRL483" s="28"/>
      <c r="LRM483" s="28"/>
      <c r="LRN483" s="28"/>
      <c r="LRO483" s="28"/>
      <c r="LRP483" s="28"/>
      <c r="LRQ483" s="28"/>
      <c r="LRR483" s="28"/>
      <c r="LRS483" s="28"/>
      <c r="LRT483" s="28"/>
      <c r="LRU483" s="28"/>
      <c r="LRV483" s="28"/>
      <c r="LRW483" s="28"/>
      <c r="LRX483" s="28"/>
      <c r="LRY483" s="28"/>
      <c r="LRZ483" s="28"/>
      <c r="LSA483" s="28"/>
      <c r="LSB483" s="28"/>
      <c r="LSC483" s="28"/>
      <c r="LSD483" s="28"/>
      <c r="LSE483" s="28"/>
      <c r="LSF483" s="28"/>
      <c r="LSG483" s="28"/>
      <c r="LSH483" s="28"/>
      <c r="LSI483" s="28"/>
      <c r="LSJ483" s="28"/>
      <c r="LSK483" s="28"/>
      <c r="LSL483" s="28"/>
      <c r="LSM483" s="28"/>
      <c r="LSN483" s="28"/>
      <c r="LSO483" s="28"/>
      <c r="LSP483" s="28"/>
      <c r="LSQ483" s="28"/>
      <c r="LSR483" s="28"/>
      <c r="LSS483" s="28"/>
      <c r="LST483" s="28"/>
      <c r="LSU483" s="28"/>
      <c r="LSV483" s="28"/>
      <c r="LSW483" s="28"/>
      <c r="LSX483" s="28"/>
      <c r="LSY483" s="28"/>
      <c r="LSZ483" s="28"/>
      <c r="LTA483" s="28"/>
      <c r="LTB483" s="28"/>
      <c r="LTC483" s="28"/>
      <c r="LTD483" s="28"/>
      <c r="LTE483" s="28"/>
      <c r="LTF483" s="28"/>
      <c r="LTG483" s="28"/>
      <c r="LTH483" s="28"/>
      <c r="LTI483" s="28"/>
      <c r="LTJ483" s="28"/>
      <c r="LTK483" s="28"/>
      <c r="LTL483" s="28"/>
      <c r="LTM483" s="28"/>
      <c r="LTN483" s="28"/>
      <c r="LTO483" s="28"/>
      <c r="LTP483" s="28"/>
      <c r="LTQ483" s="28"/>
      <c r="LTR483" s="28"/>
      <c r="LTS483" s="28"/>
      <c r="LTT483" s="28"/>
      <c r="LTU483" s="28"/>
      <c r="LTV483" s="28"/>
      <c r="LTW483" s="28"/>
      <c r="LTX483" s="28"/>
      <c r="LTY483" s="28"/>
      <c r="LTZ483" s="28"/>
      <c r="LUA483" s="28"/>
      <c r="LUB483" s="28"/>
      <c r="LUC483" s="28"/>
      <c r="LUD483" s="28"/>
      <c r="LUE483" s="28"/>
      <c r="LUF483" s="28"/>
      <c r="LUG483" s="28"/>
      <c r="LUH483" s="28"/>
      <c r="LUI483" s="28"/>
      <c r="LUJ483" s="28"/>
      <c r="LUK483" s="28"/>
      <c r="LUL483" s="28"/>
      <c r="LUM483" s="28"/>
      <c r="LUN483" s="28"/>
      <c r="LUO483" s="28"/>
      <c r="LUP483" s="28"/>
      <c r="LUQ483" s="28"/>
      <c r="LUR483" s="28"/>
      <c r="LUS483" s="28"/>
      <c r="LUT483" s="28"/>
      <c r="LUU483" s="28"/>
      <c r="LUV483" s="28"/>
      <c r="LUW483" s="28"/>
      <c r="LUX483" s="28"/>
      <c r="LUY483" s="28"/>
      <c r="LUZ483" s="28"/>
      <c r="LVA483" s="28"/>
      <c r="LVB483" s="28"/>
      <c r="LVC483" s="28"/>
      <c r="LVD483" s="28"/>
      <c r="LVE483" s="28"/>
      <c r="LVF483" s="28"/>
      <c r="LVG483" s="28"/>
      <c r="LVH483" s="28"/>
      <c r="LVI483" s="28"/>
      <c r="LVJ483" s="28"/>
      <c r="LVK483" s="28"/>
      <c r="LVL483" s="28"/>
      <c r="LVM483" s="28"/>
      <c r="LVN483" s="28"/>
      <c r="LVO483" s="28"/>
      <c r="LVP483" s="28"/>
      <c r="LVQ483" s="28"/>
      <c r="LVR483" s="28"/>
      <c r="LVS483" s="28"/>
      <c r="LVT483" s="28"/>
      <c r="LVU483" s="28"/>
      <c r="LVV483" s="28"/>
      <c r="LVW483" s="28"/>
      <c r="LVX483" s="28"/>
      <c r="LVY483" s="28"/>
      <c r="LVZ483" s="28"/>
      <c r="LWA483" s="28"/>
      <c r="LWB483" s="28"/>
      <c r="LWC483" s="28"/>
      <c r="LWD483" s="28"/>
      <c r="LWE483" s="28"/>
      <c r="LWF483" s="28"/>
      <c r="LWG483" s="28"/>
      <c r="LWH483" s="28"/>
      <c r="LWI483" s="28"/>
      <c r="LWJ483" s="28"/>
      <c r="LWK483" s="28"/>
      <c r="LWL483" s="28"/>
      <c r="LWM483" s="28"/>
      <c r="LWN483" s="28"/>
      <c r="LWO483" s="28"/>
      <c r="LWP483" s="28"/>
      <c r="LWQ483" s="28"/>
      <c r="LWR483" s="28"/>
      <c r="LWS483" s="28"/>
      <c r="LWT483" s="28"/>
      <c r="LWU483" s="28"/>
      <c r="LWV483" s="28"/>
      <c r="LWW483" s="28"/>
      <c r="LWX483" s="28"/>
      <c r="LWY483" s="28"/>
      <c r="LWZ483" s="28"/>
      <c r="LXA483" s="28"/>
      <c r="LXB483" s="28"/>
      <c r="LXC483" s="28"/>
      <c r="LXD483" s="28"/>
      <c r="LXE483" s="28"/>
      <c r="LXF483" s="28"/>
      <c r="LXG483" s="28"/>
      <c r="LXH483" s="28"/>
      <c r="LXI483" s="28"/>
      <c r="LXJ483" s="28"/>
      <c r="LXK483" s="28"/>
      <c r="LXL483" s="28"/>
      <c r="LXM483" s="28"/>
      <c r="LXN483" s="28"/>
      <c r="LXO483" s="28"/>
      <c r="LXP483" s="28"/>
      <c r="LXQ483" s="28"/>
      <c r="LXR483" s="28"/>
      <c r="LXS483" s="28"/>
      <c r="LXT483" s="28"/>
      <c r="LXU483" s="28"/>
      <c r="LXV483" s="28"/>
      <c r="LXW483" s="28"/>
      <c r="LXX483" s="28"/>
      <c r="LXY483" s="28"/>
      <c r="LXZ483" s="28"/>
      <c r="LYA483" s="28"/>
      <c r="LYB483" s="28"/>
      <c r="LYC483" s="28"/>
      <c r="LYD483" s="28"/>
      <c r="LYE483" s="28"/>
      <c r="LYF483" s="28"/>
      <c r="LYG483" s="28"/>
      <c r="LYH483" s="28"/>
      <c r="LYI483" s="28"/>
      <c r="LYJ483" s="28"/>
      <c r="LYK483" s="28"/>
      <c r="LYL483" s="28"/>
      <c r="LYM483" s="28"/>
      <c r="LYN483" s="28"/>
      <c r="LYO483" s="28"/>
      <c r="LYP483" s="28"/>
      <c r="LYQ483" s="28"/>
      <c r="LYR483" s="28"/>
      <c r="LYS483" s="28"/>
      <c r="LYT483" s="28"/>
      <c r="LYU483" s="28"/>
      <c r="LYV483" s="28"/>
      <c r="LYW483" s="28"/>
      <c r="LYX483" s="28"/>
      <c r="LYY483" s="28"/>
      <c r="LYZ483" s="28"/>
      <c r="LZA483" s="28"/>
      <c r="LZB483" s="28"/>
      <c r="LZC483" s="28"/>
      <c r="LZD483" s="28"/>
      <c r="LZE483" s="28"/>
      <c r="LZF483" s="28"/>
      <c r="LZG483" s="28"/>
      <c r="LZH483" s="28"/>
      <c r="LZI483" s="28"/>
      <c r="LZJ483" s="28"/>
      <c r="LZK483" s="28"/>
      <c r="LZL483" s="28"/>
      <c r="LZM483" s="28"/>
      <c r="LZN483" s="28"/>
      <c r="LZO483" s="28"/>
      <c r="LZP483" s="28"/>
      <c r="LZQ483" s="28"/>
      <c r="LZR483" s="28"/>
      <c r="LZS483" s="28"/>
      <c r="LZT483" s="28"/>
      <c r="LZU483" s="28"/>
      <c r="LZV483" s="28"/>
      <c r="LZW483" s="28"/>
      <c r="LZX483" s="28"/>
      <c r="LZY483" s="28"/>
      <c r="LZZ483" s="28"/>
      <c r="MAA483" s="28"/>
      <c r="MAB483" s="28"/>
      <c r="MAC483" s="28"/>
      <c r="MAD483" s="28"/>
      <c r="MAE483" s="28"/>
      <c r="MAF483" s="28"/>
      <c r="MAG483" s="28"/>
      <c r="MAH483" s="28"/>
      <c r="MAI483" s="28"/>
      <c r="MAJ483" s="28"/>
      <c r="MAK483" s="28"/>
      <c r="MAL483" s="28"/>
      <c r="MAM483" s="28"/>
      <c r="MAN483" s="28"/>
      <c r="MAO483" s="28"/>
      <c r="MAP483" s="28"/>
      <c r="MAQ483" s="28"/>
      <c r="MAR483" s="28"/>
      <c r="MAS483" s="28"/>
      <c r="MAT483" s="28"/>
      <c r="MAU483" s="28"/>
      <c r="MAV483" s="28"/>
      <c r="MAW483" s="28"/>
      <c r="MAX483" s="28"/>
      <c r="MAY483" s="28"/>
      <c r="MAZ483" s="28"/>
      <c r="MBA483" s="28"/>
      <c r="MBB483" s="28"/>
      <c r="MBC483" s="28"/>
      <c r="MBD483" s="28"/>
      <c r="MBE483" s="28"/>
      <c r="MBF483" s="28"/>
      <c r="MBG483" s="28"/>
      <c r="MBH483" s="28"/>
      <c r="MBI483" s="28"/>
      <c r="MBJ483" s="28"/>
      <c r="MBK483" s="28"/>
      <c r="MBL483" s="28"/>
      <c r="MBM483" s="28"/>
      <c r="MBN483" s="28"/>
      <c r="MBO483" s="28"/>
      <c r="MBP483" s="28"/>
      <c r="MBQ483" s="28"/>
      <c r="MBR483" s="28"/>
      <c r="MBS483" s="28"/>
      <c r="MBT483" s="28"/>
      <c r="MBU483" s="28"/>
      <c r="MBV483" s="28"/>
      <c r="MBW483" s="28"/>
      <c r="MBX483" s="28"/>
      <c r="MBY483" s="28"/>
      <c r="MBZ483" s="28"/>
      <c r="MCA483" s="28"/>
      <c r="MCB483" s="28"/>
      <c r="MCC483" s="28"/>
      <c r="MCD483" s="28"/>
      <c r="MCE483" s="28"/>
      <c r="MCF483" s="28"/>
      <c r="MCG483" s="28"/>
      <c r="MCH483" s="28"/>
      <c r="MCI483" s="28"/>
      <c r="MCJ483" s="28"/>
      <c r="MCK483" s="28"/>
      <c r="MCL483" s="28"/>
      <c r="MCM483" s="28"/>
      <c r="MCN483" s="28"/>
      <c r="MCO483" s="28"/>
      <c r="MCP483" s="28"/>
      <c r="MCQ483" s="28"/>
      <c r="MCR483" s="28"/>
      <c r="MCS483" s="28"/>
      <c r="MCT483" s="28"/>
      <c r="MCU483" s="28"/>
      <c r="MCV483" s="28"/>
      <c r="MCW483" s="28"/>
      <c r="MCX483" s="28"/>
      <c r="MCY483" s="28"/>
      <c r="MCZ483" s="28"/>
      <c r="MDA483" s="28"/>
      <c r="MDB483" s="28"/>
      <c r="MDC483" s="28"/>
      <c r="MDD483" s="28"/>
      <c r="MDE483" s="28"/>
      <c r="MDF483" s="28"/>
      <c r="MDG483" s="28"/>
      <c r="MDH483" s="28"/>
      <c r="MDI483" s="28"/>
      <c r="MDJ483" s="28"/>
      <c r="MDK483" s="28"/>
      <c r="MDL483" s="28"/>
      <c r="MDM483" s="28"/>
      <c r="MDN483" s="28"/>
      <c r="MDO483" s="28"/>
      <c r="MDP483" s="28"/>
      <c r="MDQ483" s="28"/>
      <c r="MDR483" s="28"/>
      <c r="MDS483" s="28"/>
      <c r="MDT483" s="28"/>
      <c r="MDU483" s="28"/>
      <c r="MDV483" s="28"/>
      <c r="MDW483" s="28"/>
      <c r="MDX483" s="28"/>
      <c r="MDY483" s="28"/>
      <c r="MDZ483" s="28"/>
      <c r="MEA483" s="28"/>
      <c r="MEB483" s="28"/>
      <c r="MEC483" s="28"/>
      <c r="MED483" s="28"/>
      <c r="MEE483" s="28"/>
      <c r="MEF483" s="28"/>
      <c r="MEG483" s="28"/>
      <c r="MEH483" s="28"/>
      <c r="MEI483" s="28"/>
      <c r="MEJ483" s="28"/>
      <c r="MEK483" s="28"/>
      <c r="MEL483" s="28"/>
      <c r="MEM483" s="28"/>
      <c r="MEN483" s="28"/>
      <c r="MEO483" s="28"/>
      <c r="MEP483" s="28"/>
      <c r="MEQ483" s="28"/>
      <c r="MER483" s="28"/>
      <c r="MES483" s="28"/>
      <c r="MET483" s="28"/>
      <c r="MEU483" s="28"/>
      <c r="MEV483" s="28"/>
      <c r="MEW483" s="28"/>
      <c r="MEX483" s="28"/>
      <c r="MEY483" s="28"/>
      <c r="MEZ483" s="28"/>
      <c r="MFA483" s="28"/>
      <c r="MFB483" s="28"/>
      <c r="MFC483" s="28"/>
      <c r="MFD483" s="28"/>
      <c r="MFE483" s="28"/>
      <c r="MFF483" s="28"/>
      <c r="MFG483" s="28"/>
      <c r="MFH483" s="28"/>
      <c r="MFI483" s="28"/>
      <c r="MFJ483" s="28"/>
      <c r="MFK483" s="28"/>
      <c r="MFL483" s="28"/>
      <c r="MFM483" s="28"/>
      <c r="MFN483" s="28"/>
      <c r="MFO483" s="28"/>
      <c r="MFP483" s="28"/>
      <c r="MFQ483" s="28"/>
      <c r="MFR483" s="28"/>
      <c r="MFS483" s="28"/>
      <c r="MFT483" s="28"/>
      <c r="MFU483" s="28"/>
      <c r="MFV483" s="28"/>
      <c r="MFW483" s="28"/>
      <c r="MFX483" s="28"/>
      <c r="MFY483" s="28"/>
      <c r="MFZ483" s="28"/>
      <c r="MGA483" s="28"/>
      <c r="MGB483" s="28"/>
      <c r="MGC483" s="28"/>
      <c r="MGD483" s="28"/>
      <c r="MGE483" s="28"/>
      <c r="MGF483" s="28"/>
      <c r="MGG483" s="28"/>
      <c r="MGH483" s="28"/>
      <c r="MGI483" s="28"/>
      <c r="MGJ483" s="28"/>
      <c r="MGK483" s="28"/>
      <c r="MGL483" s="28"/>
      <c r="MGM483" s="28"/>
      <c r="MGN483" s="28"/>
      <c r="MGO483" s="28"/>
      <c r="MGP483" s="28"/>
      <c r="MGQ483" s="28"/>
      <c r="MGR483" s="28"/>
      <c r="MGS483" s="28"/>
      <c r="MGT483" s="28"/>
      <c r="MGU483" s="28"/>
      <c r="MGV483" s="28"/>
      <c r="MGW483" s="28"/>
      <c r="MGX483" s="28"/>
      <c r="MGY483" s="28"/>
      <c r="MGZ483" s="28"/>
      <c r="MHA483" s="28"/>
      <c r="MHB483" s="28"/>
      <c r="MHC483" s="28"/>
      <c r="MHD483" s="28"/>
      <c r="MHE483" s="28"/>
      <c r="MHF483" s="28"/>
      <c r="MHG483" s="28"/>
      <c r="MHH483" s="28"/>
      <c r="MHI483" s="28"/>
      <c r="MHJ483" s="28"/>
      <c r="MHK483" s="28"/>
      <c r="MHL483" s="28"/>
      <c r="MHM483" s="28"/>
      <c r="MHN483" s="28"/>
      <c r="MHO483" s="28"/>
      <c r="MHP483" s="28"/>
      <c r="MHQ483" s="28"/>
      <c r="MHR483" s="28"/>
      <c r="MHS483" s="28"/>
      <c r="MHT483" s="28"/>
      <c r="MHU483" s="28"/>
      <c r="MHV483" s="28"/>
      <c r="MHW483" s="28"/>
      <c r="MHX483" s="28"/>
      <c r="MHY483" s="28"/>
      <c r="MHZ483" s="28"/>
      <c r="MIA483" s="28"/>
      <c r="MIB483" s="28"/>
      <c r="MIC483" s="28"/>
      <c r="MID483" s="28"/>
      <c r="MIE483" s="28"/>
      <c r="MIF483" s="28"/>
      <c r="MIG483" s="28"/>
      <c r="MIH483" s="28"/>
      <c r="MII483" s="28"/>
      <c r="MIJ483" s="28"/>
      <c r="MIK483" s="28"/>
      <c r="MIL483" s="28"/>
      <c r="MIM483" s="28"/>
      <c r="MIN483" s="28"/>
      <c r="MIO483" s="28"/>
      <c r="MIP483" s="28"/>
      <c r="MIQ483" s="28"/>
      <c r="MIR483" s="28"/>
      <c r="MIS483" s="28"/>
      <c r="MIT483" s="28"/>
      <c r="MIU483" s="28"/>
      <c r="MIV483" s="28"/>
      <c r="MIW483" s="28"/>
      <c r="MIX483" s="28"/>
      <c r="MIY483" s="28"/>
      <c r="MIZ483" s="28"/>
      <c r="MJA483" s="28"/>
      <c r="MJB483" s="28"/>
      <c r="MJC483" s="28"/>
      <c r="MJD483" s="28"/>
      <c r="MJE483" s="28"/>
      <c r="MJF483" s="28"/>
      <c r="MJG483" s="28"/>
      <c r="MJH483" s="28"/>
      <c r="MJI483" s="28"/>
      <c r="MJJ483" s="28"/>
      <c r="MJK483" s="28"/>
      <c r="MJL483" s="28"/>
      <c r="MJM483" s="28"/>
      <c r="MJN483" s="28"/>
      <c r="MJO483" s="28"/>
      <c r="MJP483" s="28"/>
      <c r="MJQ483" s="28"/>
      <c r="MJR483" s="28"/>
      <c r="MJS483" s="28"/>
      <c r="MJT483" s="28"/>
      <c r="MJU483" s="28"/>
      <c r="MJV483" s="28"/>
      <c r="MJW483" s="28"/>
      <c r="MJX483" s="28"/>
      <c r="MJY483" s="28"/>
      <c r="MJZ483" s="28"/>
      <c r="MKA483" s="28"/>
      <c r="MKB483" s="28"/>
      <c r="MKC483" s="28"/>
      <c r="MKD483" s="28"/>
      <c r="MKE483" s="28"/>
      <c r="MKF483" s="28"/>
      <c r="MKG483" s="28"/>
      <c r="MKH483" s="28"/>
      <c r="MKI483" s="28"/>
      <c r="MKJ483" s="28"/>
      <c r="MKK483" s="28"/>
      <c r="MKL483" s="28"/>
      <c r="MKM483" s="28"/>
      <c r="MKN483" s="28"/>
      <c r="MKO483" s="28"/>
      <c r="MKP483" s="28"/>
      <c r="MKQ483" s="28"/>
      <c r="MKR483" s="28"/>
      <c r="MKS483" s="28"/>
      <c r="MKT483" s="28"/>
      <c r="MKU483" s="28"/>
      <c r="MKV483" s="28"/>
      <c r="MKW483" s="28"/>
      <c r="MKX483" s="28"/>
      <c r="MKY483" s="28"/>
      <c r="MKZ483" s="28"/>
      <c r="MLA483" s="28"/>
      <c r="MLB483" s="28"/>
      <c r="MLC483" s="28"/>
      <c r="MLD483" s="28"/>
      <c r="MLE483" s="28"/>
      <c r="MLF483" s="28"/>
      <c r="MLG483" s="28"/>
      <c r="MLH483" s="28"/>
      <c r="MLI483" s="28"/>
      <c r="MLJ483" s="28"/>
      <c r="MLK483" s="28"/>
      <c r="MLL483" s="28"/>
      <c r="MLM483" s="28"/>
      <c r="MLN483" s="28"/>
      <c r="MLO483" s="28"/>
      <c r="MLP483" s="28"/>
      <c r="MLQ483" s="28"/>
      <c r="MLR483" s="28"/>
      <c r="MLS483" s="28"/>
      <c r="MLT483" s="28"/>
      <c r="MLU483" s="28"/>
      <c r="MLV483" s="28"/>
      <c r="MLW483" s="28"/>
      <c r="MLX483" s="28"/>
      <c r="MLY483" s="28"/>
      <c r="MLZ483" s="28"/>
      <c r="MMA483" s="28"/>
      <c r="MMB483" s="28"/>
      <c r="MMC483" s="28"/>
      <c r="MMD483" s="28"/>
      <c r="MME483" s="28"/>
      <c r="MMF483" s="28"/>
      <c r="MMG483" s="28"/>
      <c r="MMH483" s="28"/>
      <c r="MMI483" s="28"/>
      <c r="MMJ483" s="28"/>
      <c r="MMK483" s="28"/>
      <c r="MML483" s="28"/>
      <c r="MMM483" s="28"/>
      <c r="MMN483" s="28"/>
      <c r="MMO483" s="28"/>
      <c r="MMP483" s="28"/>
      <c r="MMQ483" s="28"/>
      <c r="MMR483" s="28"/>
      <c r="MMS483" s="28"/>
      <c r="MMT483" s="28"/>
      <c r="MMU483" s="28"/>
      <c r="MMV483" s="28"/>
      <c r="MMW483" s="28"/>
      <c r="MMX483" s="28"/>
      <c r="MMY483" s="28"/>
      <c r="MMZ483" s="28"/>
      <c r="MNA483" s="28"/>
      <c r="MNB483" s="28"/>
      <c r="MNC483" s="28"/>
      <c r="MND483" s="28"/>
      <c r="MNE483" s="28"/>
      <c r="MNF483" s="28"/>
      <c r="MNG483" s="28"/>
      <c r="MNH483" s="28"/>
      <c r="MNI483" s="28"/>
      <c r="MNJ483" s="28"/>
      <c r="MNK483" s="28"/>
      <c r="MNL483" s="28"/>
      <c r="MNM483" s="28"/>
      <c r="MNN483" s="28"/>
      <c r="MNO483" s="28"/>
      <c r="MNP483" s="28"/>
      <c r="MNQ483" s="28"/>
      <c r="MNR483" s="28"/>
      <c r="MNS483" s="28"/>
      <c r="MNT483" s="28"/>
      <c r="MNU483" s="28"/>
      <c r="MNV483" s="28"/>
      <c r="MNW483" s="28"/>
      <c r="MNX483" s="28"/>
      <c r="MNY483" s="28"/>
      <c r="MNZ483" s="28"/>
      <c r="MOA483" s="28"/>
      <c r="MOB483" s="28"/>
      <c r="MOC483" s="28"/>
      <c r="MOD483" s="28"/>
      <c r="MOE483" s="28"/>
      <c r="MOF483" s="28"/>
      <c r="MOG483" s="28"/>
      <c r="MOH483" s="28"/>
      <c r="MOI483" s="28"/>
      <c r="MOJ483" s="28"/>
      <c r="MOK483" s="28"/>
      <c r="MOL483" s="28"/>
      <c r="MOM483" s="28"/>
      <c r="MON483" s="28"/>
      <c r="MOO483" s="28"/>
      <c r="MOP483" s="28"/>
      <c r="MOQ483" s="28"/>
      <c r="MOR483" s="28"/>
      <c r="MOS483" s="28"/>
      <c r="MOT483" s="28"/>
      <c r="MOU483" s="28"/>
      <c r="MOV483" s="28"/>
      <c r="MOW483" s="28"/>
      <c r="MOX483" s="28"/>
      <c r="MOY483" s="28"/>
      <c r="MOZ483" s="28"/>
      <c r="MPA483" s="28"/>
      <c r="MPB483" s="28"/>
      <c r="MPC483" s="28"/>
      <c r="MPD483" s="28"/>
      <c r="MPE483" s="28"/>
      <c r="MPF483" s="28"/>
      <c r="MPG483" s="28"/>
      <c r="MPH483" s="28"/>
      <c r="MPI483" s="28"/>
      <c r="MPJ483" s="28"/>
      <c r="MPK483" s="28"/>
      <c r="MPL483" s="28"/>
      <c r="MPM483" s="28"/>
      <c r="MPN483" s="28"/>
      <c r="MPO483" s="28"/>
      <c r="MPP483" s="28"/>
      <c r="MPQ483" s="28"/>
      <c r="MPR483" s="28"/>
      <c r="MPS483" s="28"/>
      <c r="MPT483" s="28"/>
      <c r="MPU483" s="28"/>
      <c r="MPV483" s="28"/>
      <c r="MPW483" s="28"/>
      <c r="MPX483" s="28"/>
      <c r="MPY483" s="28"/>
      <c r="MPZ483" s="28"/>
      <c r="MQA483" s="28"/>
      <c r="MQB483" s="28"/>
      <c r="MQC483" s="28"/>
      <c r="MQD483" s="28"/>
      <c r="MQE483" s="28"/>
      <c r="MQF483" s="28"/>
      <c r="MQG483" s="28"/>
      <c r="MQH483" s="28"/>
      <c r="MQI483" s="28"/>
      <c r="MQJ483" s="28"/>
      <c r="MQK483" s="28"/>
      <c r="MQL483" s="28"/>
      <c r="MQM483" s="28"/>
      <c r="MQN483" s="28"/>
      <c r="MQO483" s="28"/>
      <c r="MQP483" s="28"/>
      <c r="MQQ483" s="28"/>
      <c r="MQR483" s="28"/>
      <c r="MQS483" s="28"/>
      <c r="MQT483" s="28"/>
      <c r="MQU483" s="28"/>
      <c r="MQV483" s="28"/>
      <c r="MQW483" s="28"/>
      <c r="MQX483" s="28"/>
      <c r="MQY483" s="28"/>
      <c r="MQZ483" s="28"/>
      <c r="MRA483" s="28"/>
      <c r="MRB483" s="28"/>
      <c r="MRC483" s="28"/>
      <c r="MRD483" s="28"/>
      <c r="MRE483" s="28"/>
      <c r="MRF483" s="28"/>
      <c r="MRG483" s="28"/>
      <c r="MRH483" s="28"/>
      <c r="MRI483" s="28"/>
      <c r="MRJ483" s="28"/>
      <c r="MRK483" s="28"/>
      <c r="MRL483" s="28"/>
      <c r="MRM483" s="28"/>
      <c r="MRN483" s="28"/>
      <c r="MRO483" s="28"/>
      <c r="MRP483" s="28"/>
      <c r="MRQ483" s="28"/>
      <c r="MRR483" s="28"/>
      <c r="MRS483" s="28"/>
      <c r="MRT483" s="28"/>
      <c r="MRU483" s="28"/>
      <c r="MRV483" s="28"/>
      <c r="MRW483" s="28"/>
      <c r="MRX483" s="28"/>
      <c r="MRY483" s="28"/>
      <c r="MRZ483" s="28"/>
      <c r="MSA483" s="28"/>
      <c r="MSB483" s="28"/>
      <c r="MSC483" s="28"/>
      <c r="MSD483" s="28"/>
      <c r="MSE483" s="28"/>
      <c r="MSF483" s="28"/>
      <c r="MSG483" s="28"/>
      <c r="MSH483" s="28"/>
      <c r="MSI483" s="28"/>
      <c r="MSJ483" s="28"/>
      <c r="MSK483" s="28"/>
      <c r="MSL483" s="28"/>
      <c r="MSM483" s="28"/>
      <c r="MSN483" s="28"/>
      <c r="MSO483" s="28"/>
      <c r="MSP483" s="28"/>
      <c r="MSQ483" s="28"/>
      <c r="MSR483" s="28"/>
      <c r="MSS483" s="28"/>
      <c r="MST483" s="28"/>
      <c r="MSU483" s="28"/>
      <c r="MSV483" s="28"/>
      <c r="MSW483" s="28"/>
      <c r="MSX483" s="28"/>
      <c r="MSY483" s="28"/>
      <c r="MSZ483" s="28"/>
      <c r="MTA483" s="28"/>
      <c r="MTB483" s="28"/>
      <c r="MTC483" s="28"/>
      <c r="MTD483" s="28"/>
      <c r="MTE483" s="28"/>
      <c r="MTF483" s="28"/>
      <c r="MTG483" s="28"/>
      <c r="MTH483" s="28"/>
      <c r="MTI483" s="28"/>
      <c r="MTJ483" s="28"/>
      <c r="MTK483" s="28"/>
      <c r="MTL483" s="28"/>
      <c r="MTM483" s="28"/>
      <c r="MTN483" s="28"/>
      <c r="MTO483" s="28"/>
      <c r="MTP483" s="28"/>
      <c r="MTQ483" s="28"/>
      <c r="MTR483" s="28"/>
      <c r="MTS483" s="28"/>
      <c r="MTT483" s="28"/>
      <c r="MTU483" s="28"/>
      <c r="MTV483" s="28"/>
      <c r="MTW483" s="28"/>
      <c r="MTX483" s="28"/>
      <c r="MTY483" s="28"/>
      <c r="MTZ483" s="28"/>
      <c r="MUA483" s="28"/>
      <c r="MUB483" s="28"/>
      <c r="MUC483" s="28"/>
      <c r="MUD483" s="28"/>
      <c r="MUE483" s="28"/>
      <c r="MUF483" s="28"/>
      <c r="MUG483" s="28"/>
      <c r="MUH483" s="28"/>
      <c r="MUI483" s="28"/>
      <c r="MUJ483" s="28"/>
      <c r="MUK483" s="28"/>
      <c r="MUL483" s="28"/>
      <c r="MUM483" s="28"/>
      <c r="MUN483" s="28"/>
      <c r="MUO483" s="28"/>
      <c r="MUP483" s="28"/>
      <c r="MUQ483" s="28"/>
      <c r="MUR483" s="28"/>
      <c r="MUS483" s="28"/>
      <c r="MUT483" s="28"/>
      <c r="MUU483" s="28"/>
      <c r="MUV483" s="28"/>
      <c r="MUW483" s="28"/>
      <c r="MUX483" s="28"/>
      <c r="MUY483" s="28"/>
      <c r="MUZ483" s="28"/>
      <c r="MVA483" s="28"/>
      <c r="MVB483" s="28"/>
      <c r="MVC483" s="28"/>
      <c r="MVD483" s="28"/>
      <c r="MVE483" s="28"/>
      <c r="MVF483" s="28"/>
      <c r="MVG483" s="28"/>
      <c r="MVH483" s="28"/>
      <c r="MVI483" s="28"/>
      <c r="MVJ483" s="28"/>
      <c r="MVK483" s="28"/>
      <c r="MVL483" s="28"/>
      <c r="MVM483" s="28"/>
      <c r="MVN483" s="28"/>
      <c r="MVO483" s="28"/>
      <c r="MVP483" s="28"/>
      <c r="MVQ483" s="28"/>
      <c r="MVR483" s="28"/>
      <c r="MVS483" s="28"/>
      <c r="MVT483" s="28"/>
      <c r="MVU483" s="28"/>
      <c r="MVV483" s="28"/>
      <c r="MVW483" s="28"/>
      <c r="MVX483" s="28"/>
      <c r="MVY483" s="28"/>
      <c r="MVZ483" s="28"/>
      <c r="MWA483" s="28"/>
      <c r="MWB483" s="28"/>
      <c r="MWC483" s="28"/>
      <c r="MWD483" s="28"/>
      <c r="MWE483" s="28"/>
      <c r="MWF483" s="28"/>
      <c r="MWG483" s="28"/>
      <c r="MWH483" s="28"/>
      <c r="MWI483" s="28"/>
      <c r="MWJ483" s="28"/>
      <c r="MWK483" s="28"/>
      <c r="MWL483" s="28"/>
      <c r="MWM483" s="28"/>
      <c r="MWN483" s="28"/>
      <c r="MWO483" s="28"/>
      <c r="MWP483" s="28"/>
      <c r="MWQ483" s="28"/>
      <c r="MWR483" s="28"/>
      <c r="MWS483" s="28"/>
      <c r="MWT483" s="28"/>
      <c r="MWU483" s="28"/>
      <c r="MWV483" s="28"/>
      <c r="MWW483" s="28"/>
      <c r="MWX483" s="28"/>
      <c r="MWY483" s="28"/>
      <c r="MWZ483" s="28"/>
      <c r="MXA483" s="28"/>
      <c r="MXB483" s="28"/>
      <c r="MXC483" s="28"/>
      <c r="MXD483" s="28"/>
      <c r="MXE483" s="28"/>
      <c r="MXF483" s="28"/>
      <c r="MXG483" s="28"/>
      <c r="MXH483" s="28"/>
      <c r="MXI483" s="28"/>
      <c r="MXJ483" s="28"/>
      <c r="MXK483" s="28"/>
      <c r="MXL483" s="28"/>
      <c r="MXM483" s="28"/>
      <c r="MXN483" s="28"/>
      <c r="MXO483" s="28"/>
      <c r="MXP483" s="28"/>
      <c r="MXQ483" s="28"/>
      <c r="MXR483" s="28"/>
      <c r="MXS483" s="28"/>
      <c r="MXT483" s="28"/>
      <c r="MXU483" s="28"/>
      <c r="MXV483" s="28"/>
      <c r="MXW483" s="28"/>
      <c r="MXX483" s="28"/>
      <c r="MXY483" s="28"/>
      <c r="MXZ483" s="28"/>
      <c r="MYA483" s="28"/>
      <c r="MYB483" s="28"/>
      <c r="MYC483" s="28"/>
      <c r="MYD483" s="28"/>
      <c r="MYE483" s="28"/>
      <c r="MYF483" s="28"/>
      <c r="MYG483" s="28"/>
      <c r="MYH483" s="28"/>
      <c r="MYI483" s="28"/>
      <c r="MYJ483" s="28"/>
      <c r="MYK483" s="28"/>
      <c r="MYL483" s="28"/>
      <c r="MYM483" s="28"/>
      <c r="MYN483" s="28"/>
      <c r="MYO483" s="28"/>
      <c r="MYP483" s="28"/>
      <c r="MYQ483" s="28"/>
      <c r="MYR483" s="28"/>
      <c r="MYS483" s="28"/>
      <c r="MYT483" s="28"/>
      <c r="MYU483" s="28"/>
      <c r="MYV483" s="28"/>
      <c r="MYW483" s="28"/>
      <c r="MYX483" s="28"/>
      <c r="MYY483" s="28"/>
      <c r="MYZ483" s="28"/>
      <c r="MZA483" s="28"/>
      <c r="MZB483" s="28"/>
      <c r="MZC483" s="28"/>
      <c r="MZD483" s="28"/>
      <c r="MZE483" s="28"/>
      <c r="MZF483" s="28"/>
      <c r="MZG483" s="28"/>
      <c r="MZH483" s="28"/>
      <c r="MZI483" s="28"/>
      <c r="MZJ483" s="28"/>
      <c r="MZK483" s="28"/>
      <c r="MZL483" s="28"/>
      <c r="MZM483" s="28"/>
      <c r="MZN483" s="28"/>
      <c r="MZO483" s="28"/>
      <c r="MZP483" s="28"/>
      <c r="MZQ483" s="28"/>
      <c r="MZR483" s="28"/>
      <c r="MZS483" s="28"/>
      <c r="MZT483" s="28"/>
      <c r="MZU483" s="28"/>
      <c r="MZV483" s="28"/>
      <c r="MZW483" s="28"/>
      <c r="MZX483" s="28"/>
      <c r="MZY483" s="28"/>
      <c r="MZZ483" s="28"/>
      <c r="NAA483" s="28"/>
      <c r="NAB483" s="28"/>
      <c r="NAC483" s="28"/>
      <c r="NAD483" s="28"/>
      <c r="NAE483" s="28"/>
      <c r="NAF483" s="28"/>
      <c r="NAG483" s="28"/>
      <c r="NAH483" s="28"/>
      <c r="NAI483" s="28"/>
      <c r="NAJ483" s="28"/>
      <c r="NAK483" s="28"/>
      <c r="NAL483" s="28"/>
      <c r="NAM483" s="28"/>
      <c r="NAN483" s="28"/>
      <c r="NAO483" s="28"/>
      <c r="NAP483" s="28"/>
      <c r="NAQ483" s="28"/>
      <c r="NAR483" s="28"/>
      <c r="NAS483" s="28"/>
      <c r="NAT483" s="28"/>
      <c r="NAU483" s="28"/>
      <c r="NAV483" s="28"/>
      <c r="NAW483" s="28"/>
      <c r="NAX483" s="28"/>
      <c r="NAY483" s="28"/>
      <c r="NAZ483" s="28"/>
      <c r="NBA483" s="28"/>
      <c r="NBB483" s="28"/>
      <c r="NBC483" s="28"/>
      <c r="NBD483" s="28"/>
      <c r="NBE483" s="28"/>
      <c r="NBF483" s="28"/>
      <c r="NBG483" s="28"/>
      <c r="NBH483" s="28"/>
      <c r="NBI483" s="28"/>
      <c r="NBJ483" s="28"/>
      <c r="NBK483" s="28"/>
      <c r="NBL483" s="28"/>
      <c r="NBM483" s="28"/>
      <c r="NBN483" s="28"/>
      <c r="NBO483" s="28"/>
      <c r="NBP483" s="28"/>
      <c r="NBQ483" s="28"/>
      <c r="NBR483" s="28"/>
      <c r="NBS483" s="28"/>
      <c r="NBT483" s="28"/>
      <c r="NBU483" s="28"/>
      <c r="NBV483" s="28"/>
      <c r="NBW483" s="28"/>
      <c r="NBX483" s="28"/>
      <c r="NBY483" s="28"/>
      <c r="NBZ483" s="28"/>
      <c r="NCA483" s="28"/>
      <c r="NCB483" s="28"/>
      <c r="NCC483" s="28"/>
      <c r="NCD483" s="28"/>
      <c r="NCE483" s="28"/>
      <c r="NCF483" s="28"/>
      <c r="NCG483" s="28"/>
      <c r="NCH483" s="28"/>
      <c r="NCI483" s="28"/>
      <c r="NCJ483" s="28"/>
      <c r="NCK483" s="28"/>
      <c r="NCL483" s="28"/>
      <c r="NCM483" s="28"/>
      <c r="NCN483" s="28"/>
      <c r="NCO483" s="28"/>
      <c r="NCP483" s="28"/>
      <c r="NCQ483" s="28"/>
      <c r="NCR483" s="28"/>
      <c r="NCS483" s="28"/>
      <c r="NCT483" s="28"/>
      <c r="NCU483" s="28"/>
      <c r="NCV483" s="28"/>
      <c r="NCW483" s="28"/>
      <c r="NCX483" s="28"/>
      <c r="NCY483" s="28"/>
      <c r="NCZ483" s="28"/>
      <c r="NDA483" s="28"/>
      <c r="NDB483" s="28"/>
      <c r="NDC483" s="28"/>
      <c r="NDD483" s="28"/>
      <c r="NDE483" s="28"/>
      <c r="NDF483" s="28"/>
      <c r="NDG483" s="28"/>
      <c r="NDH483" s="28"/>
      <c r="NDI483" s="28"/>
      <c r="NDJ483" s="28"/>
      <c r="NDK483" s="28"/>
      <c r="NDL483" s="28"/>
      <c r="NDM483" s="28"/>
      <c r="NDN483" s="28"/>
      <c r="NDO483" s="28"/>
      <c r="NDP483" s="28"/>
      <c r="NDQ483" s="28"/>
      <c r="NDR483" s="28"/>
      <c r="NDS483" s="28"/>
      <c r="NDT483" s="28"/>
      <c r="NDU483" s="28"/>
      <c r="NDV483" s="28"/>
      <c r="NDW483" s="28"/>
      <c r="NDX483" s="28"/>
      <c r="NDY483" s="28"/>
      <c r="NDZ483" s="28"/>
      <c r="NEA483" s="28"/>
      <c r="NEB483" s="28"/>
      <c r="NEC483" s="28"/>
      <c r="NED483" s="28"/>
      <c r="NEE483" s="28"/>
      <c r="NEF483" s="28"/>
      <c r="NEG483" s="28"/>
      <c r="NEH483" s="28"/>
      <c r="NEI483" s="28"/>
      <c r="NEJ483" s="28"/>
      <c r="NEK483" s="28"/>
      <c r="NEL483" s="28"/>
      <c r="NEM483" s="28"/>
      <c r="NEN483" s="28"/>
      <c r="NEO483" s="28"/>
      <c r="NEP483" s="28"/>
      <c r="NEQ483" s="28"/>
      <c r="NER483" s="28"/>
      <c r="NES483" s="28"/>
      <c r="NET483" s="28"/>
      <c r="NEU483" s="28"/>
      <c r="NEV483" s="28"/>
      <c r="NEW483" s="28"/>
      <c r="NEX483" s="28"/>
      <c r="NEY483" s="28"/>
      <c r="NEZ483" s="28"/>
      <c r="NFA483" s="28"/>
      <c r="NFB483" s="28"/>
      <c r="NFC483" s="28"/>
      <c r="NFD483" s="28"/>
      <c r="NFE483" s="28"/>
      <c r="NFF483" s="28"/>
      <c r="NFG483" s="28"/>
      <c r="NFH483" s="28"/>
      <c r="NFI483" s="28"/>
      <c r="NFJ483" s="28"/>
      <c r="NFK483" s="28"/>
      <c r="NFL483" s="28"/>
      <c r="NFM483" s="28"/>
      <c r="NFN483" s="28"/>
      <c r="NFO483" s="28"/>
      <c r="NFP483" s="28"/>
      <c r="NFQ483" s="28"/>
      <c r="NFR483" s="28"/>
      <c r="NFS483" s="28"/>
      <c r="NFT483" s="28"/>
      <c r="NFU483" s="28"/>
      <c r="NFV483" s="28"/>
      <c r="NFW483" s="28"/>
      <c r="NFX483" s="28"/>
      <c r="NFY483" s="28"/>
      <c r="NFZ483" s="28"/>
      <c r="NGA483" s="28"/>
      <c r="NGB483" s="28"/>
      <c r="NGC483" s="28"/>
      <c r="NGD483" s="28"/>
      <c r="NGE483" s="28"/>
      <c r="NGF483" s="28"/>
      <c r="NGG483" s="28"/>
      <c r="NGH483" s="28"/>
      <c r="NGI483" s="28"/>
      <c r="NGJ483" s="28"/>
      <c r="NGK483" s="28"/>
      <c r="NGL483" s="28"/>
      <c r="NGM483" s="28"/>
      <c r="NGN483" s="28"/>
      <c r="NGO483" s="28"/>
      <c r="NGP483" s="28"/>
      <c r="NGQ483" s="28"/>
      <c r="NGR483" s="28"/>
      <c r="NGS483" s="28"/>
      <c r="NGT483" s="28"/>
      <c r="NGU483" s="28"/>
      <c r="NGV483" s="28"/>
      <c r="NGW483" s="28"/>
      <c r="NGX483" s="28"/>
      <c r="NGY483" s="28"/>
      <c r="NGZ483" s="28"/>
      <c r="NHA483" s="28"/>
      <c r="NHB483" s="28"/>
      <c r="NHC483" s="28"/>
      <c r="NHD483" s="28"/>
      <c r="NHE483" s="28"/>
      <c r="NHF483" s="28"/>
      <c r="NHG483" s="28"/>
      <c r="NHH483" s="28"/>
      <c r="NHI483" s="28"/>
      <c r="NHJ483" s="28"/>
      <c r="NHK483" s="28"/>
      <c r="NHL483" s="28"/>
      <c r="NHM483" s="28"/>
      <c r="NHN483" s="28"/>
      <c r="NHO483" s="28"/>
      <c r="NHP483" s="28"/>
      <c r="NHQ483" s="28"/>
      <c r="NHR483" s="28"/>
      <c r="NHS483" s="28"/>
      <c r="NHT483" s="28"/>
      <c r="NHU483" s="28"/>
      <c r="NHV483" s="28"/>
      <c r="NHW483" s="28"/>
      <c r="NHX483" s="28"/>
      <c r="NHY483" s="28"/>
      <c r="NHZ483" s="28"/>
      <c r="NIA483" s="28"/>
      <c r="NIB483" s="28"/>
      <c r="NIC483" s="28"/>
      <c r="NID483" s="28"/>
      <c r="NIE483" s="28"/>
      <c r="NIF483" s="28"/>
      <c r="NIG483" s="28"/>
      <c r="NIH483" s="28"/>
      <c r="NII483" s="28"/>
      <c r="NIJ483" s="28"/>
      <c r="NIK483" s="28"/>
      <c r="NIL483" s="28"/>
      <c r="NIM483" s="28"/>
      <c r="NIN483" s="28"/>
      <c r="NIO483" s="28"/>
      <c r="NIP483" s="28"/>
      <c r="NIQ483" s="28"/>
      <c r="NIR483" s="28"/>
      <c r="NIS483" s="28"/>
      <c r="NIT483" s="28"/>
      <c r="NIU483" s="28"/>
      <c r="NIV483" s="28"/>
      <c r="NIW483" s="28"/>
      <c r="NIX483" s="28"/>
      <c r="NIY483" s="28"/>
      <c r="NIZ483" s="28"/>
      <c r="NJA483" s="28"/>
      <c r="NJB483" s="28"/>
      <c r="NJC483" s="28"/>
      <c r="NJD483" s="28"/>
      <c r="NJE483" s="28"/>
      <c r="NJF483" s="28"/>
      <c r="NJG483" s="28"/>
      <c r="NJH483" s="28"/>
      <c r="NJI483" s="28"/>
      <c r="NJJ483" s="28"/>
      <c r="NJK483" s="28"/>
      <c r="NJL483" s="28"/>
      <c r="NJM483" s="28"/>
      <c r="NJN483" s="28"/>
      <c r="NJO483" s="28"/>
      <c r="NJP483" s="28"/>
      <c r="NJQ483" s="28"/>
      <c r="NJR483" s="28"/>
      <c r="NJS483" s="28"/>
      <c r="NJT483" s="28"/>
      <c r="NJU483" s="28"/>
      <c r="NJV483" s="28"/>
      <c r="NJW483" s="28"/>
      <c r="NJX483" s="28"/>
      <c r="NJY483" s="28"/>
      <c r="NJZ483" s="28"/>
      <c r="NKA483" s="28"/>
      <c r="NKB483" s="28"/>
      <c r="NKC483" s="28"/>
      <c r="NKD483" s="28"/>
      <c r="NKE483" s="28"/>
      <c r="NKF483" s="28"/>
      <c r="NKG483" s="28"/>
      <c r="NKH483" s="28"/>
      <c r="NKI483" s="28"/>
      <c r="NKJ483" s="28"/>
      <c r="NKK483" s="28"/>
      <c r="NKL483" s="28"/>
      <c r="NKM483" s="28"/>
      <c r="NKN483" s="28"/>
      <c r="NKO483" s="28"/>
      <c r="NKP483" s="28"/>
      <c r="NKQ483" s="28"/>
      <c r="NKR483" s="28"/>
      <c r="NKS483" s="28"/>
      <c r="NKT483" s="28"/>
      <c r="NKU483" s="28"/>
      <c r="NKV483" s="28"/>
      <c r="NKW483" s="28"/>
      <c r="NKX483" s="28"/>
      <c r="NKY483" s="28"/>
      <c r="NKZ483" s="28"/>
      <c r="NLA483" s="28"/>
      <c r="NLB483" s="28"/>
      <c r="NLC483" s="28"/>
      <c r="NLD483" s="28"/>
      <c r="NLE483" s="28"/>
      <c r="NLF483" s="28"/>
      <c r="NLG483" s="28"/>
      <c r="NLH483" s="28"/>
      <c r="NLI483" s="28"/>
      <c r="NLJ483" s="28"/>
      <c r="NLK483" s="28"/>
      <c r="NLL483" s="28"/>
      <c r="NLM483" s="28"/>
      <c r="NLN483" s="28"/>
      <c r="NLO483" s="28"/>
      <c r="NLP483" s="28"/>
      <c r="NLQ483" s="28"/>
      <c r="NLR483" s="28"/>
      <c r="NLS483" s="28"/>
      <c r="NLT483" s="28"/>
      <c r="NLU483" s="28"/>
      <c r="NLV483" s="28"/>
      <c r="NLW483" s="28"/>
      <c r="NLX483" s="28"/>
      <c r="NLY483" s="28"/>
      <c r="NLZ483" s="28"/>
      <c r="NMA483" s="28"/>
      <c r="NMB483" s="28"/>
      <c r="NMC483" s="28"/>
      <c r="NMD483" s="28"/>
      <c r="NME483" s="28"/>
      <c r="NMF483" s="28"/>
      <c r="NMG483" s="28"/>
      <c r="NMH483" s="28"/>
      <c r="NMI483" s="28"/>
      <c r="NMJ483" s="28"/>
      <c r="NMK483" s="28"/>
      <c r="NML483" s="28"/>
      <c r="NMM483" s="28"/>
      <c r="NMN483" s="28"/>
      <c r="NMO483" s="28"/>
      <c r="NMP483" s="28"/>
      <c r="NMQ483" s="28"/>
      <c r="NMR483" s="28"/>
      <c r="NMS483" s="28"/>
      <c r="NMT483" s="28"/>
      <c r="NMU483" s="28"/>
      <c r="NMV483" s="28"/>
      <c r="NMW483" s="28"/>
      <c r="NMX483" s="28"/>
      <c r="NMY483" s="28"/>
      <c r="NMZ483" s="28"/>
      <c r="NNA483" s="28"/>
      <c r="NNB483" s="28"/>
      <c r="NNC483" s="28"/>
      <c r="NND483" s="28"/>
      <c r="NNE483" s="28"/>
      <c r="NNF483" s="28"/>
      <c r="NNG483" s="28"/>
      <c r="NNH483" s="28"/>
      <c r="NNI483" s="28"/>
      <c r="NNJ483" s="28"/>
      <c r="NNK483" s="28"/>
      <c r="NNL483" s="28"/>
      <c r="NNM483" s="28"/>
      <c r="NNN483" s="28"/>
      <c r="NNO483" s="28"/>
      <c r="NNP483" s="28"/>
      <c r="NNQ483" s="28"/>
      <c r="NNR483" s="28"/>
      <c r="NNS483" s="28"/>
      <c r="NNT483" s="28"/>
      <c r="NNU483" s="28"/>
      <c r="NNV483" s="28"/>
      <c r="NNW483" s="28"/>
      <c r="NNX483" s="28"/>
      <c r="NNY483" s="28"/>
      <c r="NNZ483" s="28"/>
      <c r="NOA483" s="28"/>
      <c r="NOB483" s="28"/>
      <c r="NOC483" s="28"/>
      <c r="NOD483" s="28"/>
      <c r="NOE483" s="28"/>
      <c r="NOF483" s="28"/>
      <c r="NOG483" s="28"/>
      <c r="NOH483" s="28"/>
      <c r="NOI483" s="28"/>
      <c r="NOJ483" s="28"/>
      <c r="NOK483" s="28"/>
      <c r="NOL483" s="28"/>
      <c r="NOM483" s="28"/>
      <c r="NON483" s="28"/>
      <c r="NOO483" s="28"/>
      <c r="NOP483" s="28"/>
      <c r="NOQ483" s="28"/>
      <c r="NOR483" s="28"/>
      <c r="NOS483" s="28"/>
      <c r="NOT483" s="28"/>
      <c r="NOU483" s="28"/>
      <c r="NOV483" s="28"/>
      <c r="NOW483" s="28"/>
      <c r="NOX483" s="28"/>
      <c r="NOY483" s="28"/>
      <c r="NOZ483" s="28"/>
      <c r="NPA483" s="28"/>
      <c r="NPB483" s="28"/>
      <c r="NPC483" s="28"/>
      <c r="NPD483" s="28"/>
      <c r="NPE483" s="28"/>
      <c r="NPF483" s="28"/>
      <c r="NPG483" s="28"/>
      <c r="NPH483" s="28"/>
      <c r="NPI483" s="28"/>
      <c r="NPJ483" s="28"/>
      <c r="NPK483" s="28"/>
      <c r="NPL483" s="28"/>
      <c r="NPM483" s="28"/>
      <c r="NPN483" s="28"/>
      <c r="NPO483" s="28"/>
      <c r="NPP483" s="28"/>
      <c r="NPQ483" s="28"/>
      <c r="NPR483" s="28"/>
      <c r="NPS483" s="28"/>
      <c r="NPT483" s="28"/>
      <c r="NPU483" s="28"/>
      <c r="NPV483" s="28"/>
      <c r="NPW483" s="28"/>
      <c r="NPX483" s="28"/>
      <c r="NPY483" s="28"/>
      <c r="NPZ483" s="28"/>
      <c r="NQA483" s="28"/>
      <c r="NQB483" s="28"/>
      <c r="NQC483" s="28"/>
      <c r="NQD483" s="28"/>
      <c r="NQE483" s="28"/>
      <c r="NQF483" s="28"/>
      <c r="NQG483" s="28"/>
      <c r="NQH483" s="28"/>
      <c r="NQI483" s="28"/>
      <c r="NQJ483" s="28"/>
      <c r="NQK483" s="28"/>
      <c r="NQL483" s="28"/>
      <c r="NQM483" s="28"/>
      <c r="NQN483" s="28"/>
      <c r="NQO483" s="28"/>
      <c r="NQP483" s="28"/>
      <c r="NQQ483" s="28"/>
      <c r="NQR483" s="28"/>
      <c r="NQS483" s="28"/>
      <c r="NQT483" s="28"/>
      <c r="NQU483" s="28"/>
      <c r="NQV483" s="28"/>
      <c r="NQW483" s="28"/>
      <c r="NQX483" s="28"/>
      <c r="NQY483" s="28"/>
      <c r="NQZ483" s="28"/>
      <c r="NRA483" s="28"/>
      <c r="NRB483" s="28"/>
      <c r="NRC483" s="28"/>
      <c r="NRD483" s="28"/>
      <c r="NRE483" s="28"/>
      <c r="NRF483" s="28"/>
      <c r="NRG483" s="28"/>
      <c r="NRH483" s="28"/>
      <c r="NRI483" s="28"/>
      <c r="NRJ483" s="28"/>
      <c r="NRK483" s="28"/>
      <c r="NRL483" s="28"/>
      <c r="NRM483" s="28"/>
      <c r="NRN483" s="28"/>
      <c r="NRO483" s="28"/>
      <c r="NRP483" s="28"/>
      <c r="NRQ483" s="28"/>
      <c r="NRR483" s="28"/>
      <c r="NRS483" s="28"/>
      <c r="NRT483" s="28"/>
      <c r="NRU483" s="28"/>
      <c r="NRV483" s="28"/>
      <c r="NRW483" s="28"/>
      <c r="NRX483" s="28"/>
      <c r="NRY483" s="28"/>
      <c r="NRZ483" s="28"/>
      <c r="NSA483" s="28"/>
      <c r="NSB483" s="28"/>
      <c r="NSC483" s="28"/>
      <c r="NSD483" s="28"/>
      <c r="NSE483" s="28"/>
      <c r="NSF483" s="28"/>
      <c r="NSG483" s="28"/>
      <c r="NSH483" s="28"/>
      <c r="NSI483" s="28"/>
      <c r="NSJ483" s="28"/>
      <c r="NSK483" s="28"/>
      <c r="NSL483" s="28"/>
      <c r="NSM483" s="28"/>
      <c r="NSN483" s="28"/>
      <c r="NSO483" s="28"/>
      <c r="NSP483" s="28"/>
      <c r="NSQ483" s="28"/>
      <c r="NSR483" s="28"/>
      <c r="NSS483" s="28"/>
      <c r="NST483" s="28"/>
      <c r="NSU483" s="28"/>
      <c r="NSV483" s="28"/>
      <c r="NSW483" s="28"/>
      <c r="NSX483" s="28"/>
      <c r="NSY483" s="28"/>
      <c r="NSZ483" s="28"/>
      <c r="NTA483" s="28"/>
      <c r="NTB483" s="28"/>
      <c r="NTC483" s="28"/>
      <c r="NTD483" s="28"/>
      <c r="NTE483" s="28"/>
      <c r="NTF483" s="28"/>
      <c r="NTG483" s="28"/>
      <c r="NTH483" s="28"/>
      <c r="NTI483" s="28"/>
      <c r="NTJ483" s="28"/>
      <c r="NTK483" s="28"/>
      <c r="NTL483" s="28"/>
      <c r="NTM483" s="28"/>
      <c r="NTN483" s="28"/>
      <c r="NTO483" s="28"/>
      <c r="NTP483" s="28"/>
      <c r="NTQ483" s="28"/>
      <c r="NTR483" s="28"/>
      <c r="NTS483" s="28"/>
      <c r="NTT483" s="28"/>
      <c r="NTU483" s="28"/>
      <c r="NTV483" s="28"/>
      <c r="NTW483" s="28"/>
      <c r="NTX483" s="28"/>
      <c r="NTY483" s="28"/>
      <c r="NTZ483" s="28"/>
      <c r="NUA483" s="28"/>
      <c r="NUB483" s="28"/>
      <c r="NUC483" s="28"/>
      <c r="NUD483" s="28"/>
      <c r="NUE483" s="28"/>
      <c r="NUF483" s="28"/>
      <c r="NUG483" s="28"/>
      <c r="NUH483" s="28"/>
      <c r="NUI483" s="28"/>
      <c r="NUJ483" s="28"/>
      <c r="NUK483" s="28"/>
      <c r="NUL483" s="28"/>
      <c r="NUM483" s="28"/>
      <c r="NUN483" s="28"/>
      <c r="NUO483" s="28"/>
      <c r="NUP483" s="28"/>
      <c r="NUQ483" s="28"/>
      <c r="NUR483" s="28"/>
      <c r="NUS483" s="28"/>
      <c r="NUT483" s="28"/>
      <c r="NUU483" s="28"/>
      <c r="NUV483" s="28"/>
      <c r="NUW483" s="28"/>
      <c r="NUX483" s="28"/>
      <c r="NUY483" s="28"/>
      <c r="NUZ483" s="28"/>
      <c r="NVA483" s="28"/>
      <c r="NVB483" s="28"/>
      <c r="NVC483" s="28"/>
      <c r="NVD483" s="28"/>
      <c r="NVE483" s="28"/>
      <c r="NVF483" s="28"/>
      <c r="NVG483" s="28"/>
      <c r="NVH483" s="28"/>
      <c r="NVI483" s="28"/>
      <c r="NVJ483" s="28"/>
      <c r="NVK483" s="28"/>
      <c r="NVL483" s="28"/>
      <c r="NVM483" s="28"/>
      <c r="NVN483" s="28"/>
      <c r="NVO483" s="28"/>
      <c r="NVP483" s="28"/>
      <c r="NVQ483" s="28"/>
      <c r="NVR483" s="28"/>
      <c r="NVS483" s="28"/>
      <c r="NVT483" s="28"/>
      <c r="NVU483" s="28"/>
      <c r="NVV483" s="28"/>
      <c r="NVW483" s="28"/>
      <c r="NVX483" s="28"/>
      <c r="NVY483" s="28"/>
      <c r="NVZ483" s="28"/>
      <c r="NWA483" s="28"/>
      <c r="NWB483" s="28"/>
      <c r="NWC483" s="28"/>
      <c r="NWD483" s="28"/>
      <c r="NWE483" s="28"/>
      <c r="NWF483" s="28"/>
      <c r="NWG483" s="28"/>
      <c r="NWH483" s="28"/>
      <c r="NWI483" s="28"/>
      <c r="NWJ483" s="28"/>
      <c r="NWK483" s="28"/>
      <c r="NWL483" s="28"/>
      <c r="NWM483" s="28"/>
      <c r="NWN483" s="28"/>
      <c r="NWO483" s="28"/>
      <c r="NWP483" s="28"/>
      <c r="NWQ483" s="28"/>
      <c r="NWR483" s="28"/>
      <c r="NWS483" s="28"/>
      <c r="NWT483" s="28"/>
      <c r="NWU483" s="28"/>
      <c r="NWV483" s="28"/>
      <c r="NWW483" s="28"/>
      <c r="NWX483" s="28"/>
      <c r="NWY483" s="28"/>
      <c r="NWZ483" s="28"/>
      <c r="NXA483" s="28"/>
      <c r="NXB483" s="28"/>
      <c r="NXC483" s="28"/>
      <c r="NXD483" s="28"/>
      <c r="NXE483" s="28"/>
      <c r="NXF483" s="28"/>
      <c r="NXG483" s="28"/>
      <c r="NXH483" s="28"/>
      <c r="NXI483" s="28"/>
      <c r="NXJ483" s="28"/>
      <c r="NXK483" s="28"/>
      <c r="NXL483" s="28"/>
      <c r="NXM483" s="28"/>
      <c r="NXN483" s="28"/>
      <c r="NXO483" s="28"/>
      <c r="NXP483" s="28"/>
      <c r="NXQ483" s="28"/>
      <c r="NXR483" s="28"/>
      <c r="NXS483" s="28"/>
      <c r="NXT483" s="28"/>
      <c r="NXU483" s="28"/>
      <c r="NXV483" s="28"/>
      <c r="NXW483" s="28"/>
      <c r="NXX483" s="28"/>
      <c r="NXY483" s="28"/>
      <c r="NXZ483" s="28"/>
      <c r="NYA483" s="28"/>
      <c r="NYB483" s="28"/>
      <c r="NYC483" s="28"/>
      <c r="NYD483" s="28"/>
      <c r="NYE483" s="28"/>
      <c r="NYF483" s="28"/>
      <c r="NYG483" s="28"/>
      <c r="NYH483" s="28"/>
      <c r="NYI483" s="28"/>
      <c r="NYJ483" s="28"/>
      <c r="NYK483" s="28"/>
      <c r="NYL483" s="28"/>
      <c r="NYM483" s="28"/>
      <c r="NYN483" s="28"/>
      <c r="NYO483" s="28"/>
      <c r="NYP483" s="28"/>
      <c r="NYQ483" s="28"/>
      <c r="NYR483" s="28"/>
      <c r="NYS483" s="28"/>
      <c r="NYT483" s="28"/>
      <c r="NYU483" s="28"/>
      <c r="NYV483" s="28"/>
      <c r="NYW483" s="28"/>
      <c r="NYX483" s="28"/>
      <c r="NYY483" s="28"/>
      <c r="NYZ483" s="28"/>
      <c r="NZA483" s="28"/>
      <c r="NZB483" s="28"/>
      <c r="NZC483" s="28"/>
      <c r="NZD483" s="28"/>
      <c r="NZE483" s="28"/>
      <c r="NZF483" s="28"/>
      <c r="NZG483" s="28"/>
      <c r="NZH483" s="28"/>
      <c r="NZI483" s="28"/>
      <c r="NZJ483" s="28"/>
      <c r="NZK483" s="28"/>
      <c r="NZL483" s="28"/>
      <c r="NZM483" s="28"/>
      <c r="NZN483" s="28"/>
      <c r="NZO483" s="28"/>
      <c r="NZP483" s="28"/>
      <c r="NZQ483" s="28"/>
      <c r="NZR483" s="28"/>
      <c r="NZS483" s="28"/>
      <c r="NZT483" s="28"/>
      <c r="NZU483" s="28"/>
      <c r="NZV483" s="28"/>
      <c r="NZW483" s="28"/>
      <c r="NZX483" s="28"/>
      <c r="NZY483" s="28"/>
      <c r="NZZ483" s="28"/>
      <c r="OAA483" s="28"/>
      <c r="OAB483" s="28"/>
      <c r="OAC483" s="28"/>
      <c r="OAD483" s="28"/>
      <c r="OAE483" s="28"/>
      <c r="OAF483" s="28"/>
      <c r="OAG483" s="28"/>
      <c r="OAH483" s="28"/>
      <c r="OAI483" s="28"/>
      <c r="OAJ483" s="28"/>
      <c r="OAK483" s="28"/>
      <c r="OAL483" s="28"/>
      <c r="OAM483" s="28"/>
      <c r="OAN483" s="28"/>
      <c r="OAO483" s="28"/>
      <c r="OAP483" s="28"/>
      <c r="OAQ483" s="28"/>
      <c r="OAR483" s="28"/>
      <c r="OAS483" s="28"/>
      <c r="OAT483" s="28"/>
      <c r="OAU483" s="28"/>
      <c r="OAV483" s="28"/>
      <c r="OAW483" s="28"/>
      <c r="OAX483" s="28"/>
      <c r="OAY483" s="28"/>
      <c r="OAZ483" s="28"/>
      <c r="OBA483" s="28"/>
      <c r="OBB483" s="28"/>
      <c r="OBC483" s="28"/>
      <c r="OBD483" s="28"/>
      <c r="OBE483" s="28"/>
      <c r="OBF483" s="28"/>
      <c r="OBG483" s="28"/>
      <c r="OBH483" s="28"/>
      <c r="OBI483" s="28"/>
      <c r="OBJ483" s="28"/>
      <c r="OBK483" s="28"/>
      <c r="OBL483" s="28"/>
      <c r="OBM483" s="28"/>
      <c r="OBN483" s="28"/>
      <c r="OBO483" s="28"/>
      <c r="OBP483" s="28"/>
      <c r="OBQ483" s="28"/>
      <c r="OBR483" s="28"/>
      <c r="OBS483" s="28"/>
      <c r="OBT483" s="28"/>
      <c r="OBU483" s="28"/>
      <c r="OBV483" s="28"/>
      <c r="OBW483" s="28"/>
      <c r="OBX483" s="28"/>
      <c r="OBY483" s="28"/>
      <c r="OBZ483" s="28"/>
      <c r="OCA483" s="28"/>
      <c r="OCB483" s="28"/>
      <c r="OCC483" s="28"/>
      <c r="OCD483" s="28"/>
      <c r="OCE483" s="28"/>
      <c r="OCF483" s="28"/>
      <c r="OCG483" s="28"/>
      <c r="OCH483" s="28"/>
      <c r="OCI483" s="28"/>
      <c r="OCJ483" s="28"/>
      <c r="OCK483" s="28"/>
      <c r="OCL483" s="28"/>
      <c r="OCM483" s="28"/>
      <c r="OCN483" s="28"/>
      <c r="OCO483" s="28"/>
      <c r="OCP483" s="28"/>
      <c r="OCQ483" s="28"/>
      <c r="OCR483" s="28"/>
      <c r="OCS483" s="28"/>
      <c r="OCT483" s="28"/>
      <c r="OCU483" s="28"/>
      <c r="OCV483" s="28"/>
      <c r="OCW483" s="28"/>
      <c r="OCX483" s="28"/>
      <c r="OCY483" s="28"/>
      <c r="OCZ483" s="28"/>
      <c r="ODA483" s="28"/>
      <c r="ODB483" s="28"/>
      <c r="ODC483" s="28"/>
      <c r="ODD483" s="28"/>
      <c r="ODE483" s="28"/>
      <c r="ODF483" s="28"/>
      <c r="ODG483" s="28"/>
      <c r="ODH483" s="28"/>
      <c r="ODI483" s="28"/>
      <c r="ODJ483" s="28"/>
      <c r="ODK483" s="28"/>
      <c r="ODL483" s="28"/>
      <c r="ODM483" s="28"/>
      <c r="ODN483" s="28"/>
      <c r="ODO483" s="28"/>
      <c r="ODP483" s="28"/>
      <c r="ODQ483" s="28"/>
      <c r="ODR483" s="28"/>
      <c r="ODS483" s="28"/>
      <c r="ODT483" s="28"/>
      <c r="ODU483" s="28"/>
      <c r="ODV483" s="28"/>
      <c r="ODW483" s="28"/>
      <c r="ODX483" s="28"/>
      <c r="ODY483" s="28"/>
      <c r="ODZ483" s="28"/>
      <c r="OEA483" s="28"/>
      <c r="OEB483" s="28"/>
      <c r="OEC483" s="28"/>
      <c r="OED483" s="28"/>
      <c r="OEE483" s="28"/>
      <c r="OEF483" s="28"/>
      <c r="OEG483" s="28"/>
      <c r="OEH483" s="28"/>
      <c r="OEI483" s="28"/>
      <c r="OEJ483" s="28"/>
      <c r="OEK483" s="28"/>
      <c r="OEL483" s="28"/>
      <c r="OEM483" s="28"/>
      <c r="OEN483" s="28"/>
      <c r="OEO483" s="28"/>
      <c r="OEP483" s="28"/>
      <c r="OEQ483" s="28"/>
      <c r="OER483" s="28"/>
      <c r="OES483" s="28"/>
      <c r="OET483" s="28"/>
      <c r="OEU483" s="28"/>
      <c r="OEV483" s="28"/>
      <c r="OEW483" s="28"/>
      <c r="OEX483" s="28"/>
      <c r="OEY483" s="28"/>
      <c r="OEZ483" s="28"/>
      <c r="OFA483" s="28"/>
      <c r="OFB483" s="28"/>
      <c r="OFC483" s="28"/>
      <c r="OFD483" s="28"/>
      <c r="OFE483" s="28"/>
      <c r="OFF483" s="28"/>
      <c r="OFG483" s="28"/>
      <c r="OFH483" s="28"/>
      <c r="OFI483" s="28"/>
      <c r="OFJ483" s="28"/>
      <c r="OFK483" s="28"/>
      <c r="OFL483" s="28"/>
      <c r="OFM483" s="28"/>
      <c r="OFN483" s="28"/>
      <c r="OFO483" s="28"/>
      <c r="OFP483" s="28"/>
      <c r="OFQ483" s="28"/>
      <c r="OFR483" s="28"/>
      <c r="OFS483" s="28"/>
      <c r="OFT483" s="28"/>
      <c r="OFU483" s="28"/>
      <c r="OFV483" s="28"/>
      <c r="OFW483" s="28"/>
      <c r="OFX483" s="28"/>
      <c r="OFY483" s="28"/>
      <c r="OFZ483" s="28"/>
      <c r="OGA483" s="28"/>
      <c r="OGB483" s="28"/>
      <c r="OGC483" s="28"/>
      <c r="OGD483" s="28"/>
      <c r="OGE483" s="28"/>
      <c r="OGF483" s="28"/>
      <c r="OGG483" s="28"/>
      <c r="OGH483" s="28"/>
      <c r="OGI483" s="28"/>
      <c r="OGJ483" s="28"/>
      <c r="OGK483" s="28"/>
      <c r="OGL483" s="28"/>
      <c r="OGM483" s="28"/>
      <c r="OGN483" s="28"/>
      <c r="OGO483" s="28"/>
      <c r="OGP483" s="28"/>
      <c r="OGQ483" s="28"/>
      <c r="OGR483" s="28"/>
      <c r="OGS483" s="28"/>
      <c r="OGT483" s="28"/>
      <c r="OGU483" s="28"/>
      <c r="OGV483" s="28"/>
      <c r="OGW483" s="28"/>
      <c r="OGX483" s="28"/>
      <c r="OGY483" s="28"/>
      <c r="OGZ483" s="28"/>
      <c r="OHA483" s="28"/>
      <c r="OHB483" s="28"/>
      <c r="OHC483" s="28"/>
      <c r="OHD483" s="28"/>
      <c r="OHE483" s="28"/>
      <c r="OHF483" s="28"/>
      <c r="OHG483" s="28"/>
      <c r="OHH483" s="28"/>
      <c r="OHI483" s="28"/>
      <c r="OHJ483" s="28"/>
      <c r="OHK483" s="28"/>
      <c r="OHL483" s="28"/>
      <c r="OHM483" s="28"/>
      <c r="OHN483" s="28"/>
      <c r="OHO483" s="28"/>
      <c r="OHP483" s="28"/>
      <c r="OHQ483" s="28"/>
      <c r="OHR483" s="28"/>
      <c r="OHS483" s="28"/>
      <c r="OHT483" s="28"/>
      <c r="OHU483" s="28"/>
      <c r="OHV483" s="28"/>
      <c r="OHW483" s="28"/>
      <c r="OHX483" s="28"/>
      <c r="OHY483" s="28"/>
      <c r="OHZ483" s="28"/>
      <c r="OIA483" s="28"/>
      <c r="OIB483" s="28"/>
      <c r="OIC483" s="28"/>
      <c r="OID483" s="28"/>
      <c r="OIE483" s="28"/>
      <c r="OIF483" s="28"/>
      <c r="OIG483" s="28"/>
      <c r="OIH483" s="28"/>
      <c r="OII483" s="28"/>
      <c r="OIJ483" s="28"/>
      <c r="OIK483" s="28"/>
      <c r="OIL483" s="28"/>
      <c r="OIM483" s="28"/>
      <c r="OIN483" s="28"/>
      <c r="OIO483" s="28"/>
      <c r="OIP483" s="28"/>
      <c r="OIQ483" s="28"/>
      <c r="OIR483" s="28"/>
      <c r="OIS483" s="28"/>
      <c r="OIT483" s="28"/>
      <c r="OIU483" s="28"/>
      <c r="OIV483" s="28"/>
      <c r="OIW483" s="28"/>
      <c r="OIX483" s="28"/>
      <c r="OIY483" s="28"/>
      <c r="OIZ483" s="28"/>
      <c r="OJA483" s="28"/>
      <c r="OJB483" s="28"/>
      <c r="OJC483" s="28"/>
      <c r="OJD483" s="28"/>
      <c r="OJE483" s="28"/>
      <c r="OJF483" s="28"/>
      <c r="OJG483" s="28"/>
      <c r="OJH483" s="28"/>
      <c r="OJI483" s="28"/>
      <c r="OJJ483" s="28"/>
      <c r="OJK483" s="28"/>
      <c r="OJL483" s="28"/>
      <c r="OJM483" s="28"/>
      <c r="OJN483" s="28"/>
      <c r="OJO483" s="28"/>
      <c r="OJP483" s="28"/>
      <c r="OJQ483" s="28"/>
      <c r="OJR483" s="28"/>
      <c r="OJS483" s="28"/>
      <c r="OJT483" s="28"/>
      <c r="OJU483" s="28"/>
      <c r="OJV483" s="28"/>
      <c r="OJW483" s="28"/>
      <c r="OJX483" s="28"/>
      <c r="OJY483" s="28"/>
      <c r="OJZ483" s="28"/>
      <c r="OKA483" s="28"/>
      <c r="OKB483" s="28"/>
      <c r="OKC483" s="28"/>
      <c r="OKD483" s="28"/>
      <c r="OKE483" s="28"/>
      <c r="OKF483" s="28"/>
      <c r="OKG483" s="28"/>
      <c r="OKH483" s="28"/>
      <c r="OKI483" s="28"/>
      <c r="OKJ483" s="28"/>
      <c r="OKK483" s="28"/>
      <c r="OKL483" s="28"/>
      <c r="OKM483" s="28"/>
      <c r="OKN483" s="28"/>
      <c r="OKO483" s="28"/>
      <c r="OKP483" s="28"/>
      <c r="OKQ483" s="28"/>
      <c r="OKR483" s="28"/>
      <c r="OKS483" s="28"/>
      <c r="OKT483" s="28"/>
      <c r="OKU483" s="28"/>
      <c r="OKV483" s="28"/>
      <c r="OKW483" s="28"/>
      <c r="OKX483" s="28"/>
      <c r="OKY483" s="28"/>
      <c r="OKZ483" s="28"/>
      <c r="OLA483" s="28"/>
      <c r="OLB483" s="28"/>
      <c r="OLC483" s="28"/>
      <c r="OLD483" s="28"/>
      <c r="OLE483" s="28"/>
      <c r="OLF483" s="28"/>
      <c r="OLG483" s="28"/>
      <c r="OLH483" s="28"/>
      <c r="OLI483" s="28"/>
      <c r="OLJ483" s="28"/>
      <c r="OLK483" s="28"/>
      <c r="OLL483" s="28"/>
      <c r="OLM483" s="28"/>
      <c r="OLN483" s="28"/>
      <c r="OLO483" s="28"/>
      <c r="OLP483" s="28"/>
      <c r="OLQ483" s="28"/>
      <c r="OLR483" s="28"/>
      <c r="OLS483" s="28"/>
      <c r="OLT483" s="28"/>
      <c r="OLU483" s="28"/>
      <c r="OLV483" s="28"/>
      <c r="OLW483" s="28"/>
      <c r="OLX483" s="28"/>
      <c r="OLY483" s="28"/>
      <c r="OLZ483" s="28"/>
      <c r="OMA483" s="28"/>
      <c r="OMB483" s="28"/>
      <c r="OMC483" s="28"/>
      <c r="OMD483" s="28"/>
      <c r="OME483" s="28"/>
      <c r="OMF483" s="28"/>
      <c r="OMG483" s="28"/>
      <c r="OMH483" s="28"/>
      <c r="OMI483" s="28"/>
      <c r="OMJ483" s="28"/>
      <c r="OMK483" s="28"/>
      <c r="OML483" s="28"/>
      <c r="OMM483" s="28"/>
      <c r="OMN483" s="28"/>
      <c r="OMO483" s="28"/>
      <c r="OMP483" s="28"/>
      <c r="OMQ483" s="28"/>
      <c r="OMR483" s="28"/>
      <c r="OMS483" s="28"/>
      <c r="OMT483" s="28"/>
      <c r="OMU483" s="28"/>
      <c r="OMV483" s="28"/>
      <c r="OMW483" s="28"/>
      <c r="OMX483" s="28"/>
      <c r="OMY483" s="28"/>
      <c r="OMZ483" s="28"/>
      <c r="ONA483" s="28"/>
      <c r="ONB483" s="28"/>
      <c r="ONC483" s="28"/>
      <c r="OND483" s="28"/>
      <c r="ONE483" s="28"/>
      <c r="ONF483" s="28"/>
      <c r="ONG483" s="28"/>
      <c r="ONH483" s="28"/>
      <c r="ONI483" s="28"/>
      <c r="ONJ483" s="28"/>
      <c r="ONK483" s="28"/>
      <c r="ONL483" s="28"/>
      <c r="ONM483" s="28"/>
      <c r="ONN483" s="28"/>
      <c r="ONO483" s="28"/>
      <c r="ONP483" s="28"/>
      <c r="ONQ483" s="28"/>
      <c r="ONR483" s="28"/>
      <c r="ONS483" s="28"/>
      <c r="ONT483" s="28"/>
      <c r="ONU483" s="28"/>
      <c r="ONV483" s="28"/>
      <c r="ONW483" s="28"/>
      <c r="ONX483" s="28"/>
      <c r="ONY483" s="28"/>
      <c r="ONZ483" s="28"/>
      <c r="OOA483" s="28"/>
      <c r="OOB483" s="28"/>
      <c r="OOC483" s="28"/>
      <c r="OOD483" s="28"/>
      <c r="OOE483" s="28"/>
      <c r="OOF483" s="28"/>
      <c r="OOG483" s="28"/>
      <c r="OOH483" s="28"/>
      <c r="OOI483" s="28"/>
      <c r="OOJ483" s="28"/>
      <c r="OOK483" s="28"/>
      <c r="OOL483" s="28"/>
      <c r="OOM483" s="28"/>
      <c r="OON483" s="28"/>
      <c r="OOO483" s="28"/>
      <c r="OOP483" s="28"/>
      <c r="OOQ483" s="28"/>
      <c r="OOR483" s="28"/>
      <c r="OOS483" s="28"/>
      <c r="OOT483" s="28"/>
      <c r="OOU483" s="28"/>
      <c r="OOV483" s="28"/>
      <c r="OOW483" s="28"/>
      <c r="OOX483" s="28"/>
      <c r="OOY483" s="28"/>
      <c r="OOZ483" s="28"/>
      <c r="OPA483" s="28"/>
      <c r="OPB483" s="28"/>
      <c r="OPC483" s="28"/>
      <c r="OPD483" s="28"/>
      <c r="OPE483" s="28"/>
      <c r="OPF483" s="28"/>
      <c r="OPG483" s="28"/>
      <c r="OPH483" s="28"/>
      <c r="OPI483" s="28"/>
      <c r="OPJ483" s="28"/>
      <c r="OPK483" s="28"/>
      <c r="OPL483" s="28"/>
      <c r="OPM483" s="28"/>
      <c r="OPN483" s="28"/>
      <c r="OPO483" s="28"/>
      <c r="OPP483" s="28"/>
      <c r="OPQ483" s="28"/>
      <c r="OPR483" s="28"/>
      <c r="OPS483" s="28"/>
      <c r="OPT483" s="28"/>
      <c r="OPU483" s="28"/>
      <c r="OPV483" s="28"/>
      <c r="OPW483" s="28"/>
      <c r="OPX483" s="28"/>
      <c r="OPY483" s="28"/>
      <c r="OPZ483" s="28"/>
      <c r="OQA483" s="28"/>
      <c r="OQB483" s="28"/>
      <c r="OQC483" s="28"/>
      <c r="OQD483" s="28"/>
      <c r="OQE483" s="28"/>
      <c r="OQF483" s="28"/>
      <c r="OQG483" s="28"/>
      <c r="OQH483" s="28"/>
      <c r="OQI483" s="28"/>
      <c r="OQJ483" s="28"/>
      <c r="OQK483" s="28"/>
      <c r="OQL483" s="28"/>
      <c r="OQM483" s="28"/>
      <c r="OQN483" s="28"/>
      <c r="OQO483" s="28"/>
      <c r="OQP483" s="28"/>
      <c r="OQQ483" s="28"/>
      <c r="OQR483" s="28"/>
      <c r="OQS483" s="28"/>
      <c r="OQT483" s="28"/>
      <c r="OQU483" s="28"/>
      <c r="OQV483" s="28"/>
      <c r="OQW483" s="28"/>
      <c r="OQX483" s="28"/>
      <c r="OQY483" s="28"/>
      <c r="OQZ483" s="28"/>
      <c r="ORA483" s="28"/>
      <c r="ORB483" s="28"/>
      <c r="ORC483" s="28"/>
      <c r="ORD483" s="28"/>
      <c r="ORE483" s="28"/>
      <c r="ORF483" s="28"/>
      <c r="ORG483" s="28"/>
      <c r="ORH483" s="28"/>
      <c r="ORI483" s="28"/>
      <c r="ORJ483" s="28"/>
      <c r="ORK483" s="28"/>
      <c r="ORL483" s="28"/>
      <c r="ORM483" s="28"/>
      <c r="ORN483" s="28"/>
      <c r="ORO483" s="28"/>
      <c r="ORP483" s="28"/>
      <c r="ORQ483" s="28"/>
      <c r="ORR483" s="28"/>
      <c r="ORS483" s="28"/>
      <c r="ORT483" s="28"/>
      <c r="ORU483" s="28"/>
      <c r="ORV483" s="28"/>
      <c r="ORW483" s="28"/>
      <c r="ORX483" s="28"/>
      <c r="ORY483" s="28"/>
      <c r="ORZ483" s="28"/>
      <c r="OSA483" s="28"/>
      <c r="OSB483" s="28"/>
      <c r="OSC483" s="28"/>
      <c r="OSD483" s="28"/>
      <c r="OSE483" s="28"/>
      <c r="OSF483" s="28"/>
      <c r="OSG483" s="28"/>
      <c r="OSH483" s="28"/>
      <c r="OSI483" s="28"/>
      <c r="OSJ483" s="28"/>
      <c r="OSK483" s="28"/>
      <c r="OSL483" s="28"/>
      <c r="OSM483" s="28"/>
      <c r="OSN483" s="28"/>
      <c r="OSO483" s="28"/>
      <c r="OSP483" s="28"/>
      <c r="OSQ483" s="28"/>
      <c r="OSR483" s="28"/>
      <c r="OSS483" s="28"/>
      <c r="OST483" s="28"/>
      <c r="OSU483" s="28"/>
      <c r="OSV483" s="28"/>
      <c r="OSW483" s="28"/>
      <c r="OSX483" s="28"/>
      <c r="OSY483" s="28"/>
      <c r="OSZ483" s="28"/>
      <c r="OTA483" s="28"/>
      <c r="OTB483" s="28"/>
      <c r="OTC483" s="28"/>
      <c r="OTD483" s="28"/>
      <c r="OTE483" s="28"/>
      <c r="OTF483" s="28"/>
      <c r="OTG483" s="28"/>
      <c r="OTH483" s="28"/>
      <c r="OTI483" s="28"/>
      <c r="OTJ483" s="28"/>
      <c r="OTK483" s="28"/>
      <c r="OTL483" s="28"/>
      <c r="OTM483" s="28"/>
      <c r="OTN483" s="28"/>
      <c r="OTO483" s="28"/>
      <c r="OTP483" s="28"/>
      <c r="OTQ483" s="28"/>
      <c r="OTR483" s="28"/>
      <c r="OTS483" s="28"/>
      <c r="OTT483" s="28"/>
      <c r="OTU483" s="28"/>
      <c r="OTV483" s="28"/>
      <c r="OTW483" s="28"/>
      <c r="OTX483" s="28"/>
      <c r="OTY483" s="28"/>
      <c r="OTZ483" s="28"/>
      <c r="OUA483" s="28"/>
      <c r="OUB483" s="28"/>
      <c r="OUC483" s="28"/>
      <c r="OUD483" s="28"/>
      <c r="OUE483" s="28"/>
      <c r="OUF483" s="28"/>
      <c r="OUG483" s="28"/>
      <c r="OUH483" s="28"/>
      <c r="OUI483" s="28"/>
      <c r="OUJ483" s="28"/>
      <c r="OUK483" s="28"/>
      <c r="OUL483" s="28"/>
      <c r="OUM483" s="28"/>
      <c r="OUN483" s="28"/>
      <c r="OUO483" s="28"/>
      <c r="OUP483" s="28"/>
      <c r="OUQ483" s="28"/>
      <c r="OUR483" s="28"/>
      <c r="OUS483" s="28"/>
      <c r="OUT483" s="28"/>
      <c r="OUU483" s="28"/>
      <c r="OUV483" s="28"/>
      <c r="OUW483" s="28"/>
      <c r="OUX483" s="28"/>
      <c r="OUY483" s="28"/>
      <c r="OUZ483" s="28"/>
      <c r="OVA483" s="28"/>
      <c r="OVB483" s="28"/>
      <c r="OVC483" s="28"/>
      <c r="OVD483" s="28"/>
      <c r="OVE483" s="28"/>
      <c r="OVF483" s="28"/>
      <c r="OVG483" s="28"/>
      <c r="OVH483" s="28"/>
      <c r="OVI483" s="28"/>
      <c r="OVJ483" s="28"/>
      <c r="OVK483" s="28"/>
      <c r="OVL483" s="28"/>
      <c r="OVM483" s="28"/>
      <c r="OVN483" s="28"/>
      <c r="OVO483" s="28"/>
      <c r="OVP483" s="28"/>
      <c r="OVQ483" s="28"/>
      <c r="OVR483" s="28"/>
      <c r="OVS483" s="28"/>
      <c r="OVT483" s="28"/>
      <c r="OVU483" s="28"/>
      <c r="OVV483" s="28"/>
      <c r="OVW483" s="28"/>
      <c r="OVX483" s="28"/>
      <c r="OVY483" s="28"/>
      <c r="OVZ483" s="28"/>
      <c r="OWA483" s="28"/>
      <c r="OWB483" s="28"/>
      <c r="OWC483" s="28"/>
      <c r="OWD483" s="28"/>
      <c r="OWE483" s="28"/>
      <c r="OWF483" s="28"/>
      <c r="OWG483" s="28"/>
      <c r="OWH483" s="28"/>
      <c r="OWI483" s="28"/>
      <c r="OWJ483" s="28"/>
      <c r="OWK483" s="28"/>
      <c r="OWL483" s="28"/>
      <c r="OWM483" s="28"/>
      <c r="OWN483" s="28"/>
      <c r="OWO483" s="28"/>
      <c r="OWP483" s="28"/>
      <c r="OWQ483" s="28"/>
      <c r="OWR483" s="28"/>
      <c r="OWS483" s="28"/>
      <c r="OWT483" s="28"/>
      <c r="OWU483" s="28"/>
      <c r="OWV483" s="28"/>
      <c r="OWW483" s="28"/>
      <c r="OWX483" s="28"/>
      <c r="OWY483" s="28"/>
      <c r="OWZ483" s="28"/>
      <c r="OXA483" s="28"/>
      <c r="OXB483" s="28"/>
      <c r="OXC483" s="28"/>
      <c r="OXD483" s="28"/>
      <c r="OXE483" s="28"/>
      <c r="OXF483" s="28"/>
      <c r="OXG483" s="28"/>
      <c r="OXH483" s="28"/>
      <c r="OXI483" s="28"/>
      <c r="OXJ483" s="28"/>
      <c r="OXK483" s="28"/>
      <c r="OXL483" s="28"/>
      <c r="OXM483" s="28"/>
      <c r="OXN483" s="28"/>
      <c r="OXO483" s="28"/>
      <c r="OXP483" s="28"/>
      <c r="OXQ483" s="28"/>
      <c r="OXR483" s="28"/>
      <c r="OXS483" s="28"/>
      <c r="OXT483" s="28"/>
      <c r="OXU483" s="28"/>
      <c r="OXV483" s="28"/>
      <c r="OXW483" s="28"/>
      <c r="OXX483" s="28"/>
      <c r="OXY483" s="28"/>
      <c r="OXZ483" s="28"/>
      <c r="OYA483" s="28"/>
      <c r="OYB483" s="28"/>
      <c r="OYC483" s="28"/>
      <c r="OYD483" s="28"/>
      <c r="OYE483" s="28"/>
      <c r="OYF483" s="28"/>
      <c r="OYG483" s="28"/>
      <c r="OYH483" s="28"/>
      <c r="OYI483" s="28"/>
      <c r="OYJ483" s="28"/>
      <c r="OYK483" s="28"/>
      <c r="OYL483" s="28"/>
      <c r="OYM483" s="28"/>
      <c r="OYN483" s="28"/>
      <c r="OYO483" s="28"/>
      <c r="OYP483" s="28"/>
      <c r="OYQ483" s="28"/>
      <c r="OYR483" s="28"/>
      <c r="OYS483" s="28"/>
      <c r="OYT483" s="28"/>
      <c r="OYU483" s="28"/>
      <c r="OYV483" s="28"/>
      <c r="OYW483" s="28"/>
      <c r="OYX483" s="28"/>
      <c r="OYY483" s="28"/>
      <c r="OYZ483" s="28"/>
      <c r="OZA483" s="28"/>
      <c r="OZB483" s="28"/>
      <c r="OZC483" s="28"/>
      <c r="OZD483" s="28"/>
      <c r="OZE483" s="28"/>
      <c r="OZF483" s="28"/>
      <c r="OZG483" s="28"/>
      <c r="OZH483" s="28"/>
      <c r="OZI483" s="28"/>
      <c r="OZJ483" s="28"/>
      <c r="OZK483" s="28"/>
      <c r="OZL483" s="28"/>
      <c r="OZM483" s="28"/>
      <c r="OZN483" s="28"/>
      <c r="OZO483" s="28"/>
      <c r="OZP483" s="28"/>
      <c r="OZQ483" s="28"/>
      <c r="OZR483" s="28"/>
      <c r="OZS483" s="28"/>
      <c r="OZT483" s="28"/>
      <c r="OZU483" s="28"/>
      <c r="OZV483" s="28"/>
      <c r="OZW483" s="28"/>
      <c r="OZX483" s="28"/>
      <c r="OZY483" s="28"/>
      <c r="OZZ483" s="28"/>
      <c r="PAA483" s="28"/>
      <c r="PAB483" s="28"/>
      <c r="PAC483" s="28"/>
      <c r="PAD483" s="28"/>
      <c r="PAE483" s="28"/>
      <c r="PAF483" s="28"/>
      <c r="PAG483" s="28"/>
      <c r="PAH483" s="28"/>
      <c r="PAI483" s="28"/>
      <c r="PAJ483" s="28"/>
      <c r="PAK483" s="28"/>
      <c r="PAL483" s="28"/>
      <c r="PAM483" s="28"/>
      <c r="PAN483" s="28"/>
      <c r="PAO483" s="28"/>
      <c r="PAP483" s="28"/>
      <c r="PAQ483" s="28"/>
      <c r="PAR483" s="28"/>
      <c r="PAS483" s="28"/>
      <c r="PAT483" s="28"/>
      <c r="PAU483" s="28"/>
      <c r="PAV483" s="28"/>
      <c r="PAW483" s="28"/>
      <c r="PAX483" s="28"/>
      <c r="PAY483" s="28"/>
      <c r="PAZ483" s="28"/>
      <c r="PBA483" s="28"/>
      <c r="PBB483" s="28"/>
      <c r="PBC483" s="28"/>
      <c r="PBD483" s="28"/>
      <c r="PBE483" s="28"/>
      <c r="PBF483" s="28"/>
      <c r="PBG483" s="28"/>
      <c r="PBH483" s="28"/>
      <c r="PBI483" s="28"/>
      <c r="PBJ483" s="28"/>
      <c r="PBK483" s="28"/>
      <c r="PBL483" s="28"/>
      <c r="PBM483" s="28"/>
      <c r="PBN483" s="28"/>
      <c r="PBO483" s="28"/>
      <c r="PBP483" s="28"/>
      <c r="PBQ483" s="28"/>
      <c r="PBR483" s="28"/>
      <c r="PBS483" s="28"/>
      <c r="PBT483" s="28"/>
      <c r="PBU483" s="28"/>
      <c r="PBV483" s="28"/>
      <c r="PBW483" s="28"/>
      <c r="PBX483" s="28"/>
      <c r="PBY483" s="28"/>
      <c r="PBZ483" s="28"/>
      <c r="PCA483" s="28"/>
      <c r="PCB483" s="28"/>
      <c r="PCC483" s="28"/>
      <c r="PCD483" s="28"/>
      <c r="PCE483" s="28"/>
      <c r="PCF483" s="28"/>
      <c r="PCG483" s="28"/>
      <c r="PCH483" s="28"/>
      <c r="PCI483" s="28"/>
      <c r="PCJ483" s="28"/>
      <c r="PCK483" s="28"/>
      <c r="PCL483" s="28"/>
      <c r="PCM483" s="28"/>
      <c r="PCN483" s="28"/>
      <c r="PCO483" s="28"/>
      <c r="PCP483" s="28"/>
      <c r="PCQ483" s="28"/>
      <c r="PCR483" s="28"/>
      <c r="PCS483" s="28"/>
      <c r="PCT483" s="28"/>
      <c r="PCU483" s="28"/>
      <c r="PCV483" s="28"/>
      <c r="PCW483" s="28"/>
      <c r="PCX483" s="28"/>
      <c r="PCY483" s="28"/>
      <c r="PCZ483" s="28"/>
      <c r="PDA483" s="28"/>
      <c r="PDB483" s="28"/>
      <c r="PDC483" s="28"/>
      <c r="PDD483" s="28"/>
      <c r="PDE483" s="28"/>
      <c r="PDF483" s="28"/>
      <c r="PDG483" s="28"/>
      <c r="PDH483" s="28"/>
      <c r="PDI483" s="28"/>
      <c r="PDJ483" s="28"/>
      <c r="PDK483" s="28"/>
      <c r="PDL483" s="28"/>
      <c r="PDM483" s="28"/>
      <c r="PDN483" s="28"/>
      <c r="PDO483" s="28"/>
      <c r="PDP483" s="28"/>
      <c r="PDQ483" s="28"/>
      <c r="PDR483" s="28"/>
      <c r="PDS483" s="28"/>
      <c r="PDT483" s="28"/>
      <c r="PDU483" s="28"/>
      <c r="PDV483" s="28"/>
      <c r="PDW483" s="28"/>
      <c r="PDX483" s="28"/>
      <c r="PDY483" s="28"/>
      <c r="PDZ483" s="28"/>
      <c r="PEA483" s="28"/>
      <c r="PEB483" s="28"/>
      <c r="PEC483" s="28"/>
      <c r="PED483" s="28"/>
      <c r="PEE483" s="28"/>
      <c r="PEF483" s="28"/>
      <c r="PEG483" s="28"/>
      <c r="PEH483" s="28"/>
      <c r="PEI483" s="28"/>
      <c r="PEJ483" s="28"/>
      <c r="PEK483" s="28"/>
      <c r="PEL483" s="28"/>
      <c r="PEM483" s="28"/>
      <c r="PEN483" s="28"/>
      <c r="PEO483" s="28"/>
      <c r="PEP483" s="28"/>
      <c r="PEQ483" s="28"/>
      <c r="PER483" s="28"/>
      <c r="PES483" s="28"/>
      <c r="PET483" s="28"/>
      <c r="PEU483" s="28"/>
      <c r="PEV483" s="28"/>
      <c r="PEW483" s="28"/>
      <c r="PEX483" s="28"/>
      <c r="PEY483" s="28"/>
      <c r="PEZ483" s="28"/>
      <c r="PFA483" s="28"/>
      <c r="PFB483" s="28"/>
      <c r="PFC483" s="28"/>
      <c r="PFD483" s="28"/>
      <c r="PFE483" s="28"/>
      <c r="PFF483" s="28"/>
      <c r="PFG483" s="28"/>
      <c r="PFH483" s="28"/>
      <c r="PFI483" s="28"/>
      <c r="PFJ483" s="28"/>
      <c r="PFK483" s="28"/>
      <c r="PFL483" s="28"/>
      <c r="PFM483" s="28"/>
      <c r="PFN483" s="28"/>
      <c r="PFO483" s="28"/>
      <c r="PFP483" s="28"/>
      <c r="PFQ483" s="28"/>
      <c r="PFR483" s="28"/>
      <c r="PFS483" s="28"/>
      <c r="PFT483" s="28"/>
      <c r="PFU483" s="28"/>
      <c r="PFV483" s="28"/>
      <c r="PFW483" s="28"/>
      <c r="PFX483" s="28"/>
      <c r="PFY483" s="28"/>
      <c r="PFZ483" s="28"/>
      <c r="PGA483" s="28"/>
      <c r="PGB483" s="28"/>
      <c r="PGC483" s="28"/>
      <c r="PGD483" s="28"/>
      <c r="PGE483" s="28"/>
      <c r="PGF483" s="28"/>
      <c r="PGG483" s="28"/>
      <c r="PGH483" s="28"/>
      <c r="PGI483" s="28"/>
      <c r="PGJ483" s="28"/>
      <c r="PGK483" s="28"/>
      <c r="PGL483" s="28"/>
      <c r="PGM483" s="28"/>
      <c r="PGN483" s="28"/>
      <c r="PGO483" s="28"/>
      <c r="PGP483" s="28"/>
      <c r="PGQ483" s="28"/>
      <c r="PGR483" s="28"/>
      <c r="PGS483" s="28"/>
      <c r="PGT483" s="28"/>
      <c r="PGU483" s="28"/>
      <c r="PGV483" s="28"/>
      <c r="PGW483" s="28"/>
      <c r="PGX483" s="28"/>
      <c r="PGY483" s="28"/>
      <c r="PGZ483" s="28"/>
      <c r="PHA483" s="28"/>
      <c r="PHB483" s="28"/>
      <c r="PHC483" s="28"/>
      <c r="PHD483" s="28"/>
      <c r="PHE483" s="28"/>
      <c r="PHF483" s="28"/>
      <c r="PHG483" s="28"/>
      <c r="PHH483" s="28"/>
      <c r="PHI483" s="28"/>
      <c r="PHJ483" s="28"/>
      <c r="PHK483" s="28"/>
      <c r="PHL483" s="28"/>
      <c r="PHM483" s="28"/>
      <c r="PHN483" s="28"/>
      <c r="PHO483" s="28"/>
      <c r="PHP483" s="28"/>
      <c r="PHQ483" s="28"/>
      <c r="PHR483" s="28"/>
      <c r="PHS483" s="28"/>
      <c r="PHT483" s="28"/>
      <c r="PHU483" s="28"/>
      <c r="PHV483" s="28"/>
      <c r="PHW483" s="28"/>
      <c r="PHX483" s="28"/>
      <c r="PHY483" s="28"/>
      <c r="PHZ483" s="28"/>
      <c r="PIA483" s="28"/>
      <c r="PIB483" s="28"/>
      <c r="PIC483" s="28"/>
      <c r="PID483" s="28"/>
      <c r="PIE483" s="28"/>
      <c r="PIF483" s="28"/>
      <c r="PIG483" s="28"/>
      <c r="PIH483" s="28"/>
      <c r="PII483" s="28"/>
      <c r="PIJ483" s="28"/>
      <c r="PIK483" s="28"/>
      <c r="PIL483" s="28"/>
      <c r="PIM483" s="28"/>
      <c r="PIN483" s="28"/>
      <c r="PIO483" s="28"/>
      <c r="PIP483" s="28"/>
      <c r="PIQ483" s="28"/>
      <c r="PIR483" s="28"/>
      <c r="PIS483" s="28"/>
      <c r="PIT483" s="28"/>
      <c r="PIU483" s="28"/>
      <c r="PIV483" s="28"/>
      <c r="PIW483" s="28"/>
      <c r="PIX483" s="28"/>
      <c r="PIY483" s="28"/>
      <c r="PIZ483" s="28"/>
      <c r="PJA483" s="28"/>
      <c r="PJB483" s="28"/>
      <c r="PJC483" s="28"/>
      <c r="PJD483" s="28"/>
      <c r="PJE483" s="28"/>
      <c r="PJF483" s="28"/>
      <c r="PJG483" s="28"/>
      <c r="PJH483" s="28"/>
      <c r="PJI483" s="28"/>
      <c r="PJJ483" s="28"/>
      <c r="PJK483" s="28"/>
      <c r="PJL483" s="28"/>
      <c r="PJM483" s="28"/>
      <c r="PJN483" s="28"/>
      <c r="PJO483" s="28"/>
      <c r="PJP483" s="28"/>
      <c r="PJQ483" s="28"/>
      <c r="PJR483" s="28"/>
      <c r="PJS483" s="28"/>
      <c r="PJT483" s="28"/>
      <c r="PJU483" s="28"/>
      <c r="PJV483" s="28"/>
      <c r="PJW483" s="28"/>
      <c r="PJX483" s="28"/>
      <c r="PJY483" s="28"/>
      <c r="PJZ483" s="28"/>
      <c r="PKA483" s="28"/>
      <c r="PKB483" s="28"/>
      <c r="PKC483" s="28"/>
      <c r="PKD483" s="28"/>
      <c r="PKE483" s="28"/>
      <c r="PKF483" s="28"/>
      <c r="PKG483" s="28"/>
      <c r="PKH483" s="28"/>
      <c r="PKI483" s="28"/>
      <c r="PKJ483" s="28"/>
      <c r="PKK483" s="28"/>
      <c r="PKL483" s="28"/>
      <c r="PKM483" s="28"/>
      <c r="PKN483" s="28"/>
      <c r="PKO483" s="28"/>
      <c r="PKP483" s="28"/>
      <c r="PKQ483" s="28"/>
      <c r="PKR483" s="28"/>
      <c r="PKS483" s="28"/>
      <c r="PKT483" s="28"/>
      <c r="PKU483" s="28"/>
      <c r="PKV483" s="28"/>
      <c r="PKW483" s="28"/>
      <c r="PKX483" s="28"/>
      <c r="PKY483" s="28"/>
      <c r="PKZ483" s="28"/>
      <c r="PLA483" s="28"/>
      <c r="PLB483" s="28"/>
      <c r="PLC483" s="28"/>
      <c r="PLD483" s="28"/>
      <c r="PLE483" s="28"/>
      <c r="PLF483" s="28"/>
      <c r="PLG483" s="28"/>
      <c r="PLH483" s="28"/>
      <c r="PLI483" s="28"/>
      <c r="PLJ483" s="28"/>
      <c r="PLK483" s="28"/>
      <c r="PLL483" s="28"/>
      <c r="PLM483" s="28"/>
      <c r="PLN483" s="28"/>
      <c r="PLO483" s="28"/>
      <c r="PLP483" s="28"/>
      <c r="PLQ483" s="28"/>
      <c r="PLR483" s="28"/>
      <c r="PLS483" s="28"/>
      <c r="PLT483" s="28"/>
      <c r="PLU483" s="28"/>
      <c r="PLV483" s="28"/>
      <c r="PLW483" s="28"/>
      <c r="PLX483" s="28"/>
      <c r="PLY483" s="28"/>
      <c r="PLZ483" s="28"/>
      <c r="PMA483" s="28"/>
      <c r="PMB483" s="28"/>
      <c r="PMC483" s="28"/>
      <c r="PMD483" s="28"/>
      <c r="PME483" s="28"/>
      <c r="PMF483" s="28"/>
      <c r="PMG483" s="28"/>
      <c r="PMH483" s="28"/>
      <c r="PMI483" s="28"/>
      <c r="PMJ483" s="28"/>
      <c r="PMK483" s="28"/>
      <c r="PML483" s="28"/>
      <c r="PMM483" s="28"/>
      <c r="PMN483" s="28"/>
      <c r="PMO483" s="28"/>
      <c r="PMP483" s="28"/>
      <c r="PMQ483" s="28"/>
      <c r="PMR483" s="28"/>
      <c r="PMS483" s="28"/>
      <c r="PMT483" s="28"/>
      <c r="PMU483" s="28"/>
      <c r="PMV483" s="28"/>
      <c r="PMW483" s="28"/>
      <c r="PMX483" s="28"/>
      <c r="PMY483" s="28"/>
      <c r="PMZ483" s="28"/>
      <c r="PNA483" s="28"/>
      <c r="PNB483" s="28"/>
      <c r="PNC483" s="28"/>
      <c r="PND483" s="28"/>
      <c r="PNE483" s="28"/>
      <c r="PNF483" s="28"/>
      <c r="PNG483" s="28"/>
      <c r="PNH483" s="28"/>
      <c r="PNI483" s="28"/>
      <c r="PNJ483" s="28"/>
      <c r="PNK483" s="28"/>
      <c r="PNL483" s="28"/>
      <c r="PNM483" s="28"/>
      <c r="PNN483" s="28"/>
      <c r="PNO483" s="28"/>
      <c r="PNP483" s="28"/>
      <c r="PNQ483" s="28"/>
      <c r="PNR483" s="28"/>
      <c r="PNS483" s="28"/>
      <c r="PNT483" s="28"/>
      <c r="PNU483" s="28"/>
      <c r="PNV483" s="28"/>
      <c r="PNW483" s="28"/>
      <c r="PNX483" s="28"/>
      <c r="PNY483" s="28"/>
      <c r="PNZ483" s="28"/>
      <c r="POA483" s="28"/>
      <c r="POB483" s="28"/>
      <c r="POC483" s="28"/>
      <c r="POD483" s="28"/>
      <c r="POE483" s="28"/>
      <c r="POF483" s="28"/>
      <c r="POG483" s="28"/>
      <c r="POH483" s="28"/>
      <c r="POI483" s="28"/>
      <c r="POJ483" s="28"/>
      <c r="POK483" s="28"/>
      <c r="POL483" s="28"/>
      <c r="POM483" s="28"/>
      <c r="PON483" s="28"/>
      <c r="POO483" s="28"/>
      <c r="POP483" s="28"/>
      <c r="POQ483" s="28"/>
      <c r="POR483" s="28"/>
      <c r="POS483" s="28"/>
      <c r="POT483" s="28"/>
      <c r="POU483" s="28"/>
      <c r="POV483" s="28"/>
      <c r="POW483" s="28"/>
      <c r="POX483" s="28"/>
      <c r="POY483" s="28"/>
      <c r="POZ483" s="28"/>
      <c r="PPA483" s="28"/>
      <c r="PPB483" s="28"/>
      <c r="PPC483" s="28"/>
      <c r="PPD483" s="28"/>
      <c r="PPE483" s="28"/>
      <c r="PPF483" s="28"/>
      <c r="PPG483" s="28"/>
      <c r="PPH483" s="28"/>
      <c r="PPI483" s="28"/>
      <c r="PPJ483" s="28"/>
      <c r="PPK483" s="28"/>
      <c r="PPL483" s="28"/>
      <c r="PPM483" s="28"/>
      <c r="PPN483" s="28"/>
      <c r="PPO483" s="28"/>
      <c r="PPP483" s="28"/>
      <c r="PPQ483" s="28"/>
      <c r="PPR483" s="28"/>
      <c r="PPS483" s="28"/>
      <c r="PPT483" s="28"/>
      <c r="PPU483" s="28"/>
      <c r="PPV483" s="28"/>
      <c r="PPW483" s="28"/>
      <c r="PPX483" s="28"/>
      <c r="PPY483" s="28"/>
      <c r="PPZ483" s="28"/>
      <c r="PQA483" s="28"/>
      <c r="PQB483" s="28"/>
      <c r="PQC483" s="28"/>
      <c r="PQD483" s="28"/>
      <c r="PQE483" s="28"/>
      <c r="PQF483" s="28"/>
      <c r="PQG483" s="28"/>
      <c r="PQH483" s="28"/>
      <c r="PQI483" s="28"/>
      <c r="PQJ483" s="28"/>
      <c r="PQK483" s="28"/>
      <c r="PQL483" s="28"/>
      <c r="PQM483" s="28"/>
      <c r="PQN483" s="28"/>
      <c r="PQO483" s="28"/>
      <c r="PQP483" s="28"/>
      <c r="PQQ483" s="28"/>
      <c r="PQR483" s="28"/>
      <c r="PQS483" s="28"/>
      <c r="PQT483" s="28"/>
      <c r="PQU483" s="28"/>
      <c r="PQV483" s="28"/>
      <c r="PQW483" s="28"/>
      <c r="PQX483" s="28"/>
      <c r="PQY483" s="28"/>
      <c r="PQZ483" s="28"/>
      <c r="PRA483" s="28"/>
      <c r="PRB483" s="28"/>
      <c r="PRC483" s="28"/>
      <c r="PRD483" s="28"/>
      <c r="PRE483" s="28"/>
      <c r="PRF483" s="28"/>
      <c r="PRG483" s="28"/>
      <c r="PRH483" s="28"/>
      <c r="PRI483" s="28"/>
      <c r="PRJ483" s="28"/>
      <c r="PRK483" s="28"/>
      <c r="PRL483" s="28"/>
      <c r="PRM483" s="28"/>
      <c r="PRN483" s="28"/>
      <c r="PRO483" s="28"/>
      <c r="PRP483" s="28"/>
      <c r="PRQ483" s="28"/>
      <c r="PRR483" s="28"/>
      <c r="PRS483" s="28"/>
      <c r="PRT483" s="28"/>
      <c r="PRU483" s="28"/>
      <c r="PRV483" s="28"/>
      <c r="PRW483" s="28"/>
      <c r="PRX483" s="28"/>
      <c r="PRY483" s="28"/>
      <c r="PRZ483" s="28"/>
      <c r="PSA483" s="28"/>
      <c r="PSB483" s="28"/>
      <c r="PSC483" s="28"/>
      <c r="PSD483" s="28"/>
      <c r="PSE483" s="28"/>
      <c r="PSF483" s="28"/>
      <c r="PSG483" s="28"/>
      <c r="PSH483" s="28"/>
      <c r="PSI483" s="28"/>
      <c r="PSJ483" s="28"/>
      <c r="PSK483" s="28"/>
      <c r="PSL483" s="28"/>
      <c r="PSM483" s="28"/>
      <c r="PSN483" s="28"/>
      <c r="PSO483" s="28"/>
      <c r="PSP483" s="28"/>
      <c r="PSQ483" s="28"/>
      <c r="PSR483" s="28"/>
      <c r="PSS483" s="28"/>
      <c r="PST483" s="28"/>
      <c r="PSU483" s="28"/>
      <c r="PSV483" s="28"/>
      <c r="PSW483" s="28"/>
      <c r="PSX483" s="28"/>
      <c r="PSY483" s="28"/>
      <c r="PSZ483" s="28"/>
      <c r="PTA483" s="28"/>
      <c r="PTB483" s="28"/>
      <c r="PTC483" s="28"/>
      <c r="PTD483" s="28"/>
      <c r="PTE483" s="28"/>
      <c r="PTF483" s="28"/>
      <c r="PTG483" s="28"/>
      <c r="PTH483" s="28"/>
      <c r="PTI483" s="28"/>
      <c r="PTJ483" s="28"/>
      <c r="PTK483" s="28"/>
      <c r="PTL483" s="28"/>
      <c r="PTM483" s="28"/>
      <c r="PTN483" s="28"/>
      <c r="PTO483" s="28"/>
      <c r="PTP483" s="28"/>
      <c r="PTQ483" s="28"/>
      <c r="PTR483" s="28"/>
      <c r="PTS483" s="28"/>
      <c r="PTT483" s="28"/>
      <c r="PTU483" s="28"/>
      <c r="PTV483" s="28"/>
      <c r="PTW483" s="28"/>
      <c r="PTX483" s="28"/>
      <c r="PTY483" s="28"/>
      <c r="PTZ483" s="28"/>
      <c r="PUA483" s="28"/>
      <c r="PUB483" s="28"/>
      <c r="PUC483" s="28"/>
      <c r="PUD483" s="28"/>
      <c r="PUE483" s="28"/>
      <c r="PUF483" s="28"/>
      <c r="PUG483" s="28"/>
      <c r="PUH483" s="28"/>
      <c r="PUI483" s="28"/>
      <c r="PUJ483" s="28"/>
      <c r="PUK483" s="28"/>
      <c r="PUL483" s="28"/>
      <c r="PUM483" s="28"/>
      <c r="PUN483" s="28"/>
      <c r="PUO483" s="28"/>
      <c r="PUP483" s="28"/>
      <c r="PUQ483" s="28"/>
      <c r="PUR483" s="28"/>
      <c r="PUS483" s="28"/>
      <c r="PUT483" s="28"/>
      <c r="PUU483" s="28"/>
      <c r="PUV483" s="28"/>
      <c r="PUW483" s="28"/>
      <c r="PUX483" s="28"/>
      <c r="PUY483" s="28"/>
      <c r="PUZ483" s="28"/>
      <c r="PVA483" s="28"/>
      <c r="PVB483" s="28"/>
      <c r="PVC483" s="28"/>
      <c r="PVD483" s="28"/>
      <c r="PVE483" s="28"/>
      <c r="PVF483" s="28"/>
      <c r="PVG483" s="28"/>
      <c r="PVH483" s="28"/>
      <c r="PVI483" s="28"/>
      <c r="PVJ483" s="28"/>
      <c r="PVK483" s="28"/>
      <c r="PVL483" s="28"/>
      <c r="PVM483" s="28"/>
      <c r="PVN483" s="28"/>
      <c r="PVO483" s="28"/>
      <c r="PVP483" s="28"/>
      <c r="PVQ483" s="28"/>
      <c r="PVR483" s="28"/>
      <c r="PVS483" s="28"/>
      <c r="PVT483" s="28"/>
      <c r="PVU483" s="28"/>
      <c r="PVV483" s="28"/>
      <c r="PVW483" s="28"/>
      <c r="PVX483" s="28"/>
      <c r="PVY483" s="28"/>
      <c r="PVZ483" s="28"/>
      <c r="PWA483" s="28"/>
      <c r="PWB483" s="28"/>
      <c r="PWC483" s="28"/>
      <c r="PWD483" s="28"/>
      <c r="PWE483" s="28"/>
      <c r="PWF483" s="28"/>
      <c r="PWG483" s="28"/>
      <c r="PWH483" s="28"/>
      <c r="PWI483" s="28"/>
      <c r="PWJ483" s="28"/>
      <c r="PWK483" s="28"/>
      <c r="PWL483" s="28"/>
      <c r="PWM483" s="28"/>
      <c r="PWN483" s="28"/>
      <c r="PWO483" s="28"/>
      <c r="PWP483" s="28"/>
      <c r="PWQ483" s="28"/>
      <c r="PWR483" s="28"/>
      <c r="PWS483" s="28"/>
      <c r="PWT483" s="28"/>
      <c r="PWU483" s="28"/>
      <c r="PWV483" s="28"/>
      <c r="PWW483" s="28"/>
      <c r="PWX483" s="28"/>
      <c r="PWY483" s="28"/>
      <c r="PWZ483" s="28"/>
      <c r="PXA483" s="28"/>
      <c r="PXB483" s="28"/>
      <c r="PXC483" s="28"/>
      <c r="PXD483" s="28"/>
      <c r="PXE483" s="28"/>
      <c r="PXF483" s="28"/>
      <c r="PXG483" s="28"/>
      <c r="PXH483" s="28"/>
      <c r="PXI483" s="28"/>
      <c r="PXJ483" s="28"/>
      <c r="PXK483" s="28"/>
      <c r="PXL483" s="28"/>
      <c r="PXM483" s="28"/>
      <c r="PXN483" s="28"/>
      <c r="PXO483" s="28"/>
      <c r="PXP483" s="28"/>
      <c r="PXQ483" s="28"/>
      <c r="PXR483" s="28"/>
      <c r="PXS483" s="28"/>
      <c r="PXT483" s="28"/>
      <c r="PXU483" s="28"/>
      <c r="PXV483" s="28"/>
      <c r="PXW483" s="28"/>
      <c r="PXX483" s="28"/>
      <c r="PXY483" s="28"/>
      <c r="PXZ483" s="28"/>
      <c r="PYA483" s="28"/>
      <c r="PYB483" s="28"/>
      <c r="PYC483" s="28"/>
      <c r="PYD483" s="28"/>
      <c r="PYE483" s="28"/>
      <c r="PYF483" s="28"/>
      <c r="PYG483" s="28"/>
      <c r="PYH483" s="28"/>
      <c r="PYI483" s="28"/>
      <c r="PYJ483" s="28"/>
      <c r="PYK483" s="28"/>
      <c r="PYL483" s="28"/>
      <c r="PYM483" s="28"/>
      <c r="PYN483" s="28"/>
      <c r="PYO483" s="28"/>
      <c r="PYP483" s="28"/>
      <c r="PYQ483" s="28"/>
      <c r="PYR483" s="28"/>
      <c r="PYS483" s="28"/>
      <c r="PYT483" s="28"/>
      <c r="PYU483" s="28"/>
      <c r="PYV483" s="28"/>
      <c r="PYW483" s="28"/>
      <c r="PYX483" s="28"/>
      <c r="PYY483" s="28"/>
      <c r="PYZ483" s="28"/>
      <c r="PZA483" s="28"/>
      <c r="PZB483" s="28"/>
      <c r="PZC483" s="28"/>
      <c r="PZD483" s="28"/>
      <c r="PZE483" s="28"/>
      <c r="PZF483" s="28"/>
      <c r="PZG483" s="28"/>
      <c r="PZH483" s="28"/>
      <c r="PZI483" s="28"/>
      <c r="PZJ483" s="28"/>
      <c r="PZK483" s="28"/>
      <c r="PZL483" s="28"/>
      <c r="PZM483" s="28"/>
      <c r="PZN483" s="28"/>
      <c r="PZO483" s="28"/>
      <c r="PZP483" s="28"/>
      <c r="PZQ483" s="28"/>
      <c r="PZR483" s="28"/>
      <c r="PZS483" s="28"/>
      <c r="PZT483" s="28"/>
      <c r="PZU483" s="28"/>
      <c r="PZV483" s="28"/>
      <c r="PZW483" s="28"/>
      <c r="PZX483" s="28"/>
      <c r="PZY483" s="28"/>
      <c r="PZZ483" s="28"/>
      <c r="QAA483" s="28"/>
      <c r="QAB483" s="28"/>
      <c r="QAC483" s="28"/>
      <c r="QAD483" s="28"/>
      <c r="QAE483" s="28"/>
      <c r="QAF483" s="28"/>
      <c r="QAG483" s="28"/>
      <c r="QAH483" s="28"/>
      <c r="QAI483" s="28"/>
      <c r="QAJ483" s="28"/>
      <c r="QAK483" s="28"/>
      <c r="QAL483" s="28"/>
      <c r="QAM483" s="28"/>
      <c r="QAN483" s="28"/>
      <c r="QAO483" s="28"/>
      <c r="QAP483" s="28"/>
      <c r="QAQ483" s="28"/>
      <c r="QAR483" s="28"/>
      <c r="QAS483" s="28"/>
      <c r="QAT483" s="28"/>
      <c r="QAU483" s="28"/>
      <c r="QAV483" s="28"/>
      <c r="QAW483" s="28"/>
      <c r="QAX483" s="28"/>
      <c r="QAY483" s="28"/>
      <c r="QAZ483" s="28"/>
      <c r="QBA483" s="28"/>
      <c r="QBB483" s="28"/>
      <c r="QBC483" s="28"/>
      <c r="QBD483" s="28"/>
      <c r="QBE483" s="28"/>
      <c r="QBF483" s="28"/>
      <c r="QBG483" s="28"/>
      <c r="QBH483" s="28"/>
      <c r="QBI483" s="28"/>
      <c r="QBJ483" s="28"/>
      <c r="QBK483" s="28"/>
      <c r="QBL483" s="28"/>
      <c r="QBM483" s="28"/>
      <c r="QBN483" s="28"/>
      <c r="QBO483" s="28"/>
      <c r="QBP483" s="28"/>
      <c r="QBQ483" s="28"/>
      <c r="QBR483" s="28"/>
      <c r="QBS483" s="28"/>
      <c r="QBT483" s="28"/>
      <c r="QBU483" s="28"/>
      <c r="QBV483" s="28"/>
      <c r="QBW483" s="28"/>
      <c r="QBX483" s="28"/>
      <c r="QBY483" s="28"/>
      <c r="QBZ483" s="28"/>
      <c r="QCA483" s="28"/>
      <c r="QCB483" s="28"/>
      <c r="QCC483" s="28"/>
      <c r="QCD483" s="28"/>
      <c r="QCE483" s="28"/>
      <c r="QCF483" s="28"/>
      <c r="QCG483" s="28"/>
      <c r="QCH483" s="28"/>
      <c r="QCI483" s="28"/>
      <c r="QCJ483" s="28"/>
      <c r="QCK483" s="28"/>
      <c r="QCL483" s="28"/>
      <c r="QCM483" s="28"/>
      <c r="QCN483" s="28"/>
      <c r="QCO483" s="28"/>
      <c r="QCP483" s="28"/>
      <c r="QCQ483" s="28"/>
      <c r="QCR483" s="28"/>
      <c r="QCS483" s="28"/>
      <c r="QCT483" s="28"/>
      <c r="QCU483" s="28"/>
      <c r="QCV483" s="28"/>
      <c r="QCW483" s="28"/>
      <c r="QCX483" s="28"/>
      <c r="QCY483" s="28"/>
      <c r="QCZ483" s="28"/>
      <c r="QDA483" s="28"/>
      <c r="QDB483" s="28"/>
      <c r="QDC483" s="28"/>
      <c r="QDD483" s="28"/>
      <c r="QDE483" s="28"/>
      <c r="QDF483" s="28"/>
      <c r="QDG483" s="28"/>
      <c r="QDH483" s="28"/>
      <c r="QDI483" s="28"/>
      <c r="QDJ483" s="28"/>
      <c r="QDK483" s="28"/>
      <c r="QDL483" s="28"/>
      <c r="QDM483" s="28"/>
      <c r="QDN483" s="28"/>
      <c r="QDO483" s="28"/>
      <c r="QDP483" s="28"/>
      <c r="QDQ483" s="28"/>
      <c r="QDR483" s="28"/>
      <c r="QDS483" s="28"/>
      <c r="QDT483" s="28"/>
      <c r="QDU483" s="28"/>
      <c r="QDV483" s="28"/>
      <c r="QDW483" s="28"/>
      <c r="QDX483" s="28"/>
      <c r="QDY483" s="28"/>
      <c r="QDZ483" s="28"/>
      <c r="QEA483" s="28"/>
      <c r="QEB483" s="28"/>
      <c r="QEC483" s="28"/>
      <c r="QED483" s="28"/>
      <c r="QEE483" s="28"/>
      <c r="QEF483" s="28"/>
      <c r="QEG483" s="28"/>
      <c r="QEH483" s="28"/>
      <c r="QEI483" s="28"/>
      <c r="QEJ483" s="28"/>
      <c r="QEK483" s="28"/>
      <c r="QEL483" s="28"/>
      <c r="QEM483" s="28"/>
      <c r="QEN483" s="28"/>
      <c r="QEO483" s="28"/>
      <c r="QEP483" s="28"/>
      <c r="QEQ483" s="28"/>
      <c r="QER483" s="28"/>
      <c r="QES483" s="28"/>
      <c r="QET483" s="28"/>
      <c r="QEU483" s="28"/>
      <c r="QEV483" s="28"/>
      <c r="QEW483" s="28"/>
      <c r="QEX483" s="28"/>
      <c r="QEY483" s="28"/>
      <c r="QEZ483" s="28"/>
      <c r="QFA483" s="28"/>
      <c r="QFB483" s="28"/>
      <c r="QFC483" s="28"/>
      <c r="QFD483" s="28"/>
      <c r="QFE483" s="28"/>
      <c r="QFF483" s="28"/>
      <c r="QFG483" s="28"/>
      <c r="QFH483" s="28"/>
      <c r="QFI483" s="28"/>
      <c r="QFJ483" s="28"/>
      <c r="QFK483" s="28"/>
      <c r="QFL483" s="28"/>
      <c r="QFM483" s="28"/>
      <c r="QFN483" s="28"/>
      <c r="QFO483" s="28"/>
      <c r="QFP483" s="28"/>
      <c r="QFQ483" s="28"/>
      <c r="QFR483" s="28"/>
      <c r="QFS483" s="28"/>
      <c r="QFT483" s="28"/>
      <c r="QFU483" s="28"/>
      <c r="QFV483" s="28"/>
      <c r="QFW483" s="28"/>
      <c r="QFX483" s="28"/>
      <c r="QFY483" s="28"/>
      <c r="QFZ483" s="28"/>
      <c r="QGA483" s="28"/>
      <c r="QGB483" s="28"/>
      <c r="QGC483" s="28"/>
      <c r="QGD483" s="28"/>
      <c r="QGE483" s="28"/>
      <c r="QGF483" s="28"/>
      <c r="QGG483" s="28"/>
      <c r="QGH483" s="28"/>
      <c r="QGI483" s="28"/>
      <c r="QGJ483" s="28"/>
      <c r="QGK483" s="28"/>
      <c r="QGL483" s="28"/>
      <c r="QGM483" s="28"/>
      <c r="QGN483" s="28"/>
      <c r="QGO483" s="28"/>
      <c r="QGP483" s="28"/>
      <c r="QGQ483" s="28"/>
      <c r="QGR483" s="28"/>
      <c r="QGS483" s="28"/>
      <c r="QGT483" s="28"/>
      <c r="QGU483" s="28"/>
      <c r="QGV483" s="28"/>
      <c r="QGW483" s="28"/>
      <c r="QGX483" s="28"/>
      <c r="QGY483" s="28"/>
      <c r="QGZ483" s="28"/>
      <c r="QHA483" s="28"/>
      <c r="QHB483" s="28"/>
      <c r="QHC483" s="28"/>
      <c r="QHD483" s="28"/>
      <c r="QHE483" s="28"/>
      <c r="QHF483" s="28"/>
      <c r="QHG483" s="28"/>
      <c r="QHH483" s="28"/>
      <c r="QHI483" s="28"/>
      <c r="QHJ483" s="28"/>
      <c r="QHK483" s="28"/>
      <c r="QHL483" s="28"/>
      <c r="QHM483" s="28"/>
      <c r="QHN483" s="28"/>
      <c r="QHO483" s="28"/>
      <c r="QHP483" s="28"/>
      <c r="QHQ483" s="28"/>
      <c r="QHR483" s="28"/>
      <c r="QHS483" s="28"/>
      <c r="QHT483" s="28"/>
      <c r="QHU483" s="28"/>
      <c r="QHV483" s="28"/>
      <c r="QHW483" s="28"/>
      <c r="QHX483" s="28"/>
      <c r="QHY483" s="28"/>
      <c r="QHZ483" s="28"/>
      <c r="QIA483" s="28"/>
      <c r="QIB483" s="28"/>
      <c r="QIC483" s="28"/>
      <c r="QID483" s="28"/>
      <c r="QIE483" s="28"/>
      <c r="QIF483" s="28"/>
      <c r="QIG483" s="28"/>
      <c r="QIH483" s="28"/>
      <c r="QII483" s="28"/>
      <c r="QIJ483" s="28"/>
      <c r="QIK483" s="28"/>
      <c r="QIL483" s="28"/>
      <c r="QIM483" s="28"/>
      <c r="QIN483" s="28"/>
      <c r="QIO483" s="28"/>
      <c r="QIP483" s="28"/>
      <c r="QIQ483" s="28"/>
      <c r="QIR483" s="28"/>
      <c r="QIS483" s="28"/>
      <c r="QIT483" s="28"/>
      <c r="QIU483" s="28"/>
      <c r="QIV483" s="28"/>
      <c r="QIW483" s="28"/>
      <c r="QIX483" s="28"/>
      <c r="QIY483" s="28"/>
      <c r="QIZ483" s="28"/>
      <c r="QJA483" s="28"/>
      <c r="QJB483" s="28"/>
      <c r="QJC483" s="28"/>
      <c r="QJD483" s="28"/>
      <c r="QJE483" s="28"/>
      <c r="QJF483" s="28"/>
      <c r="QJG483" s="28"/>
      <c r="QJH483" s="28"/>
      <c r="QJI483" s="28"/>
      <c r="QJJ483" s="28"/>
      <c r="QJK483" s="28"/>
      <c r="QJL483" s="28"/>
      <c r="QJM483" s="28"/>
      <c r="QJN483" s="28"/>
      <c r="QJO483" s="28"/>
      <c r="QJP483" s="28"/>
      <c r="QJQ483" s="28"/>
      <c r="QJR483" s="28"/>
      <c r="QJS483" s="28"/>
      <c r="QJT483" s="28"/>
      <c r="QJU483" s="28"/>
      <c r="QJV483" s="28"/>
      <c r="QJW483" s="28"/>
      <c r="QJX483" s="28"/>
      <c r="QJY483" s="28"/>
      <c r="QJZ483" s="28"/>
      <c r="QKA483" s="28"/>
      <c r="QKB483" s="28"/>
      <c r="QKC483" s="28"/>
      <c r="QKD483" s="28"/>
      <c r="QKE483" s="28"/>
      <c r="QKF483" s="28"/>
      <c r="QKG483" s="28"/>
      <c r="QKH483" s="28"/>
      <c r="QKI483" s="28"/>
      <c r="QKJ483" s="28"/>
      <c r="QKK483" s="28"/>
      <c r="QKL483" s="28"/>
      <c r="QKM483" s="28"/>
      <c r="QKN483" s="28"/>
      <c r="QKO483" s="28"/>
      <c r="QKP483" s="28"/>
      <c r="QKQ483" s="28"/>
      <c r="QKR483" s="28"/>
      <c r="QKS483" s="28"/>
      <c r="QKT483" s="28"/>
      <c r="QKU483" s="28"/>
      <c r="QKV483" s="28"/>
      <c r="QKW483" s="28"/>
      <c r="QKX483" s="28"/>
      <c r="QKY483" s="28"/>
      <c r="QKZ483" s="28"/>
      <c r="QLA483" s="28"/>
      <c r="QLB483" s="28"/>
      <c r="QLC483" s="28"/>
      <c r="QLD483" s="28"/>
      <c r="QLE483" s="28"/>
      <c r="QLF483" s="28"/>
      <c r="QLG483" s="28"/>
      <c r="QLH483" s="28"/>
      <c r="QLI483" s="28"/>
      <c r="QLJ483" s="28"/>
      <c r="QLK483" s="28"/>
      <c r="QLL483" s="28"/>
      <c r="QLM483" s="28"/>
      <c r="QLN483" s="28"/>
      <c r="QLO483" s="28"/>
      <c r="QLP483" s="28"/>
      <c r="QLQ483" s="28"/>
      <c r="QLR483" s="28"/>
      <c r="QLS483" s="28"/>
      <c r="QLT483" s="28"/>
      <c r="QLU483" s="28"/>
      <c r="QLV483" s="28"/>
      <c r="QLW483" s="28"/>
      <c r="QLX483" s="28"/>
      <c r="QLY483" s="28"/>
      <c r="QLZ483" s="28"/>
      <c r="QMA483" s="28"/>
      <c r="QMB483" s="28"/>
      <c r="QMC483" s="28"/>
      <c r="QMD483" s="28"/>
      <c r="QME483" s="28"/>
      <c r="QMF483" s="28"/>
      <c r="QMG483" s="28"/>
      <c r="QMH483" s="28"/>
      <c r="QMI483" s="28"/>
      <c r="QMJ483" s="28"/>
      <c r="QMK483" s="28"/>
      <c r="QML483" s="28"/>
      <c r="QMM483" s="28"/>
      <c r="QMN483" s="28"/>
      <c r="QMO483" s="28"/>
      <c r="QMP483" s="28"/>
      <c r="QMQ483" s="28"/>
      <c r="QMR483" s="28"/>
      <c r="QMS483" s="28"/>
      <c r="QMT483" s="28"/>
      <c r="QMU483" s="28"/>
      <c r="QMV483" s="28"/>
      <c r="QMW483" s="28"/>
      <c r="QMX483" s="28"/>
      <c r="QMY483" s="28"/>
      <c r="QMZ483" s="28"/>
      <c r="QNA483" s="28"/>
      <c r="QNB483" s="28"/>
      <c r="QNC483" s="28"/>
      <c r="QND483" s="28"/>
      <c r="QNE483" s="28"/>
      <c r="QNF483" s="28"/>
      <c r="QNG483" s="28"/>
      <c r="QNH483" s="28"/>
      <c r="QNI483" s="28"/>
      <c r="QNJ483" s="28"/>
      <c r="QNK483" s="28"/>
      <c r="QNL483" s="28"/>
      <c r="QNM483" s="28"/>
      <c r="QNN483" s="28"/>
      <c r="QNO483" s="28"/>
      <c r="QNP483" s="28"/>
      <c r="QNQ483" s="28"/>
      <c r="QNR483" s="28"/>
      <c r="QNS483" s="28"/>
      <c r="QNT483" s="28"/>
      <c r="QNU483" s="28"/>
      <c r="QNV483" s="28"/>
      <c r="QNW483" s="28"/>
      <c r="QNX483" s="28"/>
      <c r="QNY483" s="28"/>
      <c r="QNZ483" s="28"/>
      <c r="QOA483" s="28"/>
      <c r="QOB483" s="28"/>
      <c r="QOC483" s="28"/>
      <c r="QOD483" s="28"/>
      <c r="QOE483" s="28"/>
      <c r="QOF483" s="28"/>
      <c r="QOG483" s="28"/>
      <c r="QOH483" s="28"/>
      <c r="QOI483" s="28"/>
      <c r="QOJ483" s="28"/>
      <c r="QOK483" s="28"/>
      <c r="QOL483" s="28"/>
      <c r="QOM483" s="28"/>
      <c r="QON483" s="28"/>
      <c r="QOO483" s="28"/>
      <c r="QOP483" s="28"/>
      <c r="QOQ483" s="28"/>
      <c r="QOR483" s="28"/>
      <c r="QOS483" s="28"/>
      <c r="QOT483" s="28"/>
      <c r="QOU483" s="28"/>
      <c r="QOV483" s="28"/>
      <c r="QOW483" s="28"/>
      <c r="QOX483" s="28"/>
      <c r="QOY483" s="28"/>
      <c r="QOZ483" s="28"/>
      <c r="QPA483" s="28"/>
      <c r="QPB483" s="28"/>
      <c r="QPC483" s="28"/>
      <c r="QPD483" s="28"/>
      <c r="QPE483" s="28"/>
      <c r="QPF483" s="28"/>
      <c r="QPG483" s="28"/>
      <c r="QPH483" s="28"/>
      <c r="QPI483" s="28"/>
      <c r="QPJ483" s="28"/>
      <c r="QPK483" s="28"/>
      <c r="QPL483" s="28"/>
      <c r="QPM483" s="28"/>
      <c r="QPN483" s="28"/>
      <c r="QPO483" s="28"/>
      <c r="QPP483" s="28"/>
      <c r="QPQ483" s="28"/>
      <c r="QPR483" s="28"/>
      <c r="QPS483" s="28"/>
      <c r="QPT483" s="28"/>
      <c r="QPU483" s="28"/>
      <c r="QPV483" s="28"/>
      <c r="QPW483" s="28"/>
      <c r="QPX483" s="28"/>
      <c r="QPY483" s="28"/>
      <c r="QPZ483" s="28"/>
      <c r="QQA483" s="28"/>
      <c r="QQB483" s="28"/>
      <c r="QQC483" s="28"/>
      <c r="QQD483" s="28"/>
      <c r="QQE483" s="28"/>
      <c r="QQF483" s="28"/>
      <c r="QQG483" s="28"/>
      <c r="QQH483" s="28"/>
      <c r="QQI483" s="28"/>
      <c r="QQJ483" s="28"/>
      <c r="QQK483" s="28"/>
      <c r="QQL483" s="28"/>
      <c r="QQM483" s="28"/>
      <c r="QQN483" s="28"/>
      <c r="QQO483" s="28"/>
      <c r="QQP483" s="28"/>
      <c r="QQQ483" s="28"/>
      <c r="QQR483" s="28"/>
      <c r="QQS483" s="28"/>
      <c r="QQT483" s="28"/>
      <c r="QQU483" s="28"/>
      <c r="QQV483" s="28"/>
      <c r="QQW483" s="28"/>
      <c r="QQX483" s="28"/>
      <c r="QQY483" s="28"/>
      <c r="QQZ483" s="28"/>
      <c r="QRA483" s="28"/>
      <c r="QRB483" s="28"/>
      <c r="QRC483" s="28"/>
      <c r="QRD483" s="28"/>
      <c r="QRE483" s="28"/>
      <c r="QRF483" s="28"/>
      <c r="QRG483" s="28"/>
      <c r="QRH483" s="28"/>
      <c r="QRI483" s="28"/>
      <c r="QRJ483" s="28"/>
      <c r="QRK483" s="28"/>
      <c r="QRL483" s="28"/>
      <c r="QRM483" s="28"/>
      <c r="QRN483" s="28"/>
      <c r="QRO483" s="28"/>
      <c r="QRP483" s="28"/>
      <c r="QRQ483" s="28"/>
      <c r="QRR483" s="28"/>
      <c r="QRS483" s="28"/>
      <c r="QRT483" s="28"/>
      <c r="QRU483" s="28"/>
      <c r="QRV483" s="28"/>
      <c r="QRW483" s="28"/>
      <c r="QRX483" s="28"/>
      <c r="QRY483" s="28"/>
      <c r="QRZ483" s="28"/>
      <c r="QSA483" s="28"/>
      <c r="QSB483" s="28"/>
      <c r="QSC483" s="28"/>
      <c r="QSD483" s="28"/>
      <c r="QSE483" s="28"/>
      <c r="QSF483" s="28"/>
      <c r="QSG483" s="28"/>
      <c r="QSH483" s="28"/>
      <c r="QSI483" s="28"/>
      <c r="QSJ483" s="28"/>
      <c r="QSK483" s="28"/>
      <c r="QSL483" s="28"/>
      <c r="QSM483" s="28"/>
      <c r="QSN483" s="28"/>
      <c r="QSO483" s="28"/>
      <c r="QSP483" s="28"/>
      <c r="QSQ483" s="28"/>
      <c r="QSR483" s="28"/>
      <c r="QSS483" s="28"/>
      <c r="QST483" s="28"/>
      <c r="QSU483" s="28"/>
      <c r="QSV483" s="28"/>
      <c r="QSW483" s="28"/>
      <c r="QSX483" s="28"/>
      <c r="QSY483" s="28"/>
      <c r="QSZ483" s="28"/>
      <c r="QTA483" s="28"/>
      <c r="QTB483" s="28"/>
      <c r="QTC483" s="28"/>
      <c r="QTD483" s="28"/>
      <c r="QTE483" s="28"/>
      <c r="QTF483" s="28"/>
      <c r="QTG483" s="28"/>
      <c r="QTH483" s="28"/>
      <c r="QTI483" s="28"/>
      <c r="QTJ483" s="28"/>
      <c r="QTK483" s="28"/>
      <c r="QTL483" s="28"/>
      <c r="QTM483" s="28"/>
      <c r="QTN483" s="28"/>
      <c r="QTO483" s="28"/>
      <c r="QTP483" s="28"/>
      <c r="QTQ483" s="28"/>
      <c r="QTR483" s="28"/>
      <c r="QTS483" s="28"/>
      <c r="QTT483" s="28"/>
      <c r="QTU483" s="28"/>
      <c r="QTV483" s="28"/>
      <c r="QTW483" s="28"/>
      <c r="QTX483" s="28"/>
      <c r="QTY483" s="28"/>
      <c r="QTZ483" s="28"/>
      <c r="QUA483" s="28"/>
      <c r="QUB483" s="28"/>
      <c r="QUC483" s="28"/>
      <c r="QUD483" s="28"/>
      <c r="QUE483" s="28"/>
      <c r="QUF483" s="28"/>
      <c r="QUG483" s="28"/>
      <c r="QUH483" s="28"/>
      <c r="QUI483" s="28"/>
      <c r="QUJ483" s="28"/>
      <c r="QUK483" s="28"/>
      <c r="QUL483" s="28"/>
      <c r="QUM483" s="28"/>
      <c r="QUN483" s="28"/>
      <c r="QUO483" s="28"/>
      <c r="QUP483" s="28"/>
      <c r="QUQ483" s="28"/>
      <c r="QUR483" s="28"/>
      <c r="QUS483" s="28"/>
      <c r="QUT483" s="28"/>
      <c r="QUU483" s="28"/>
      <c r="QUV483" s="28"/>
      <c r="QUW483" s="28"/>
      <c r="QUX483" s="28"/>
      <c r="QUY483" s="28"/>
      <c r="QUZ483" s="28"/>
      <c r="QVA483" s="28"/>
      <c r="QVB483" s="28"/>
      <c r="QVC483" s="28"/>
      <c r="QVD483" s="28"/>
      <c r="QVE483" s="28"/>
      <c r="QVF483" s="28"/>
      <c r="QVG483" s="28"/>
      <c r="QVH483" s="28"/>
      <c r="QVI483" s="28"/>
      <c r="QVJ483" s="28"/>
      <c r="QVK483" s="28"/>
      <c r="QVL483" s="28"/>
      <c r="QVM483" s="28"/>
      <c r="QVN483" s="28"/>
      <c r="QVO483" s="28"/>
      <c r="QVP483" s="28"/>
      <c r="QVQ483" s="28"/>
      <c r="QVR483" s="28"/>
      <c r="QVS483" s="28"/>
      <c r="QVT483" s="28"/>
      <c r="QVU483" s="28"/>
      <c r="QVV483" s="28"/>
      <c r="QVW483" s="28"/>
      <c r="QVX483" s="28"/>
      <c r="QVY483" s="28"/>
      <c r="QVZ483" s="28"/>
      <c r="QWA483" s="28"/>
      <c r="QWB483" s="28"/>
      <c r="QWC483" s="28"/>
      <c r="QWD483" s="28"/>
      <c r="QWE483" s="28"/>
      <c r="QWF483" s="28"/>
      <c r="QWG483" s="28"/>
      <c r="QWH483" s="28"/>
      <c r="QWI483" s="28"/>
      <c r="QWJ483" s="28"/>
      <c r="QWK483" s="28"/>
      <c r="QWL483" s="28"/>
      <c r="QWM483" s="28"/>
      <c r="QWN483" s="28"/>
      <c r="QWO483" s="28"/>
      <c r="QWP483" s="28"/>
      <c r="QWQ483" s="28"/>
      <c r="QWR483" s="28"/>
      <c r="QWS483" s="28"/>
      <c r="QWT483" s="28"/>
      <c r="QWU483" s="28"/>
      <c r="QWV483" s="28"/>
      <c r="QWW483" s="28"/>
      <c r="QWX483" s="28"/>
      <c r="QWY483" s="28"/>
      <c r="QWZ483" s="28"/>
      <c r="QXA483" s="28"/>
      <c r="QXB483" s="28"/>
      <c r="QXC483" s="28"/>
      <c r="QXD483" s="28"/>
      <c r="QXE483" s="28"/>
      <c r="QXF483" s="28"/>
      <c r="QXG483" s="28"/>
      <c r="QXH483" s="28"/>
      <c r="QXI483" s="28"/>
      <c r="QXJ483" s="28"/>
      <c r="QXK483" s="28"/>
      <c r="QXL483" s="28"/>
      <c r="QXM483" s="28"/>
      <c r="QXN483" s="28"/>
      <c r="QXO483" s="28"/>
      <c r="QXP483" s="28"/>
      <c r="QXQ483" s="28"/>
      <c r="QXR483" s="28"/>
      <c r="QXS483" s="28"/>
      <c r="QXT483" s="28"/>
      <c r="QXU483" s="28"/>
      <c r="QXV483" s="28"/>
      <c r="QXW483" s="28"/>
      <c r="QXX483" s="28"/>
      <c r="QXY483" s="28"/>
      <c r="QXZ483" s="28"/>
      <c r="QYA483" s="28"/>
      <c r="QYB483" s="28"/>
      <c r="QYC483" s="28"/>
      <c r="QYD483" s="28"/>
      <c r="QYE483" s="28"/>
      <c r="QYF483" s="28"/>
      <c r="QYG483" s="28"/>
      <c r="QYH483" s="28"/>
      <c r="QYI483" s="28"/>
      <c r="QYJ483" s="28"/>
      <c r="QYK483" s="28"/>
      <c r="QYL483" s="28"/>
      <c r="QYM483" s="28"/>
      <c r="QYN483" s="28"/>
      <c r="QYO483" s="28"/>
      <c r="QYP483" s="28"/>
      <c r="QYQ483" s="28"/>
      <c r="QYR483" s="28"/>
      <c r="QYS483" s="28"/>
      <c r="QYT483" s="28"/>
      <c r="QYU483" s="28"/>
      <c r="QYV483" s="28"/>
      <c r="QYW483" s="28"/>
      <c r="QYX483" s="28"/>
      <c r="QYY483" s="28"/>
      <c r="QYZ483" s="28"/>
      <c r="QZA483" s="28"/>
      <c r="QZB483" s="28"/>
      <c r="QZC483" s="28"/>
      <c r="QZD483" s="28"/>
      <c r="QZE483" s="28"/>
      <c r="QZF483" s="28"/>
      <c r="QZG483" s="28"/>
      <c r="QZH483" s="28"/>
      <c r="QZI483" s="28"/>
      <c r="QZJ483" s="28"/>
      <c r="QZK483" s="28"/>
      <c r="QZL483" s="28"/>
      <c r="QZM483" s="28"/>
      <c r="QZN483" s="28"/>
      <c r="QZO483" s="28"/>
      <c r="QZP483" s="28"/>
      <c r="QZQ483" s="28"/>
      <c r="QZR483" s="28"/>
      <c r="QZS483" s="28"/>
      <c r="QZT483" s="28"/>
      <c r="QZU483" s="28"/>
      <c r="QZV483" s="28"/>
      <c r="QZW483" s="28"/>
      <c r="QZX483" s="28"/>
      <c r="QZY483" s="28"/>
      <c r="QZZ483" s="28"/>
      <c r="RAA483" s="28"/>
      <c r="RAB483" s="28"/>
      <c r="RAC483" s="28"/>
      <c r="RAD483" s="28"/>
      <c r="RAE483" s="28"/>
      <c r="RAF483" s="28"/>
      <c r="RAG483" s="28"/>
      <c r="RAH483" s="28"/>
      <c r="RAI483" s="28"/>
      <c r="RAJ483" s="28"/>
      <c r="RAK483" s="28"/>
      <c r="RAL483" s="28"/>
      <c r="RAM483" s="28"/>
      <c r="RAN483" s="28"/>
      <c r="RAO483" s="28"/>
      <c r="RAP483" s="28"/>
      <c r="RAQ483" s="28"/>
      <c r="RAR483" s="28"/>
      <c r="RAS483" s="28"/>
      <c r="RAT483" s="28"/>
      <c r="RAU483" s="28"/>
      <c r="RAV483" s="28"/>
      <c r="RAW483" s="28"/>
      <c r="RAX483" s="28"/>
      <c r="RAY483" s="28"/>
      <c r="RAZ483" s="28"/>
      <c r="RBA483" s="28"/>
      <c r="RBB483" s="28"/>
      <c r="RBC483" s="28"/>
      <c r="RBD483" s="28"/>
      <c r="RBE483" s="28"/>
      <c r="RBF483" s="28"/>
      <c r="RBG483" s="28"/>
      <c r="RBH483" s="28"/>
      <c r="RBI483" s="28"/>
      <c r="RBJ483" s="28"/>
      <c r="RBK483" s="28"/>
      <c r="RBL483" s="28"/>
      <c r="RBM483" s="28"/>
      <c r="RBN483" s="28"/>
      <c r="RBO483" s="28"/>
      <c r="RBP483" s="28"/>
      <c r="RBQ483" s="28"/>
      <c r="RBR483" s="28"/>
      <c r="RBS483" s="28"/>
      <c r="RBT483" s="28"/>
      <c r="RBU483" s="28"/>
      <c r="RBV483" s="28"/>
      <c r="RBW483" s="28"/>
      <c r="RBX483" s="28"/>
      <c r="RBY483" s="28"/>
      <c r="RBZ483" s="28"/>
      <c r="RCA483" s="28"/>
      <c r="RCB483" s="28"/>
      <c r="RCC483" s="28"/>
      <c r="RCD483" s="28"/>
      <c r="RCE483" s="28"/>
      <c r="RCF483" s="28"/>
      <c r="RCG483" s="28"/>
      <c r="RCH483" s="28"/>
      <c r="RCI483" s="28"/>
      <c r="RCJ483" s="28"/>
      <c r="RCK483" s="28"/>
      <c r="RCL483" s="28"/>
      <c r="RCM483" s="28"/>
      <c r="RCN483" s="28"/>
      <c r="RCO483" s="28"/>
      <c r="RCP483" s="28"/>
      <c r="RCQ483" s="28"/>
      <c r="RCR483" s="28"/>
      <c r="RCS483" s="28"/>
      <c r="RCT483" s="28"/>
      <c r="RCU483" s="28"/>
      <c r="RCV483" s="28"/>
      <c r="RCW483" s="28"/>
      <c r="RCX483" s="28"/>
      <c r="RCY483" s="28"/>
      <c r="RCZ483" s="28"/>
      <c r="RDA483" s="28"/>
      <c r="RDB483" s="28"/>
      <c r="RDC483" s="28"/>
      <c r="RDD483" s="28"/>
      <c r="RDE483" s="28"/>
      <c r="RDF483" s="28"/>
      <c r="RDG483" s="28"/>
      <c r="RDH483" s="28"/>
      <c r="RDI483" s="28"/>
      <c r="RDJ483" s="28"/>
      <c r="RDK483" s="28"/>
      <c r="RDL483" s="28"/>
      <c r="RDM483" s="28"/>
      <c r="RDN483" s="28"/>
      <c r="RDO483" s="28"/>
      <c r="RDP483" s="28"/>
      <c r="RDQ483" s="28"/>
      <c r="RDR483" s="28"/>
      <c r="RDS483" s="28"/>
      <c r="RDT483" s="28"/>
      <c r="RDU483" s="28"/>
      <c r="RDV483" s="28"/>
      <c r="RDW483" s="28"/>
      <c r="RDX483" s="28"/>
      <c r="RDY483" s="28"/>
      <c r="RDZ483" s="28"/>
      <c r="REA483" s="28"/>
      <c r="REB483" s="28"/>
      <c r="REC483" s="28"/>
      <c r="RED483" s="28"/>
      <c r="REE483" s="28"/>
      <c r="REF483" s="28"/>
      <c r="REG483" s="28"/>
      <c r="REH483" s="28"/>
      <c r="REI483" s="28"/>
      <c r="REJ483" s="28"/>
      <c r="REK483" s="28"/>
      <c r="REL483" s="28"/>
      <c r="REM483" s="28"/>
      <c r="REN483" s="28"/>
      <c r="REO483" s="28"/>
      <c r="REP483" s="28"/>
      <c r="REQ483" s="28"/>
      <c r="RER483" s="28"/>
      <c r="RES483" s="28"/>
      <c r="RET483" s="28"/>
      <c r="REU483" s="28"/>
      <c r="REV483" s="28"/>
      <c r="REW483" s="28"/>
      <c r="REX483" s="28"/>
      <c r="REY483" s="28"/>
      <c r="REZ483" s="28"/>
      <c r="RFA483" s="28"/>
      <c r="RFB483" s="28"/>
      <c r="RFC483" s="28"/>
      <c r="RFD483" s="28"/>
      <c r="RFE483" s="28"/>
      <c r="RFF483" s="28"/>
      <c r="RFG483" s="28"/>
      <c r="RFH483" s="28"/>
      <c r="RFI483" s="28"/>
      <c r="RFJ483" s="28"/>
      <c r="RFK483" s="28"/>
      <c r="RFL483" s="28"/>
      <c r="RFM483" s="28"/>
      <c r="RFN483" s="28"/>
      <c r="RFO483" s="28"/>
      <c r="RFP483" s="28"/>
      <c r="RFQ483" s="28"/>
      <c r="RFR483" s="28"/>
      <c r="RFS483" s="28"/>
      <c r="RFT483" s="28"/>
      <c r="RFU483" s="28"/>
      <c r="RFV483" s="28"/>
      <c r="RFW483" s="28"/>
      <c r="RFX483" s="28"/>
      <c r="RFY483" s="28"/>
      <c r="RFZ483" s="28"/>
      <c r="RGA483" s="28"/>
      <c r="RGB483" s="28"/>
      <c r="RGC483" s="28"/>
      <c r="RGD483" s="28"/>
      <c r="RGE483" s="28"/>
      <c r="RGF483" s="28"/>
      <c r="RGG483" s="28"/>
      <c r="RGH483" s="28"/>
      <c r="RGI483" s="28"/>
      <c r="RGJ483" s="28"/>
      <c r="RGK483" s="28"/>
      <c r="RGL483" s="28"/>
      <c r="RGM483" s="28"/>
      <c r="RGN483" s="28"/>
      <c r="RGO483" s="28"/>
      <c r="RGP483" s="28"/>
      <c r="RGQ483" s="28"/>
      <c r="RGR483" s="28"/>
      <c r="RGS483" s="28"/>
      <c r="RGT483" s="28"/>
      <c r="RGU483" s="28"/>
      <c r="RGV483" s="28"/>
      <c r="RGW483" s="28"/>
      <c r="RGX483" s="28"/>
      <c r="RGY483" s="28"/>
      <c r="RGZ483" s="28"/>
      <c r="RHA483" s="28"/>
      <c r="RHB483" s="28"/>
      <c r="RHC483" s="28"/>
      <c r="RHD483" s="28"/>
      <c r="RHE483" s="28"/>
      <c r="RHF483" s="28"/>
      <c r="RHG483" s="28"/>
      <c r="RHH483" s="28"/>
      <c r="RHI483" s="28"/>
      <c r="RHJ483" s="28"/>
      <c r="RHK483" s="28"/>
      <c r="RHL483" s="28"/>
      <c r="RHM483" s="28"/>
      <c r="RHN483" s="28"/>
      <c r="RHO483" s="28"/>
      <c r="RHP483" s="28"/>
      <c r="RHQ483" s="28"/>
      <c r="RHR483" s="28"/>
      <c r="RHS483" s="28"/>
      <c r="RHT483" s="28"/>
      <c r="RHU483" s="28"/>
      <c r="RHV483" s="28"/>
      <c r="RHW483" s="28"/>
      <c r="RHX483" s="28"/>
      <c r="RHY483" s="28"/>
      <c r="RHZ483" s="28"/>
      <c r="RIA483" s="28"/>
      <c r="RIB483" s="28"/>
      <c r="RIC483" s="28"/>
      <c r="RID483" s="28"/>
      <c r="RIE483" s="28"/>
      <c r="RIF483" s="28"/>
      <c r="RIG483" s="28"/>
      <c r="RIH483" s="28"/>
      <c r="RII483" s="28"/>
      <c r="RIJ483" s="28"/>
      <c r="RIK483" s="28"/>
      <c r="RIL483" s="28"/>
      <c r="RIM483" s="28"/>
      <c r="RIN483" s="28"/>
      <c r="RIO483" s="28"/>
      <c r="RIP483" s="28"/>
      <c r="RIQ483" s="28"/>
      <c r="RIR483" s="28"/>
      <c r="RIS483" s="28"/>
      <c r="RIT483" s="28"/>
      <c r="RIU483" s="28"/>
      <c r="RIV483" s="28"/>
      <c r="RIW483" s="28"/>
      <c r="RIX483" s="28"/>
      <c r="RIY483" s="28"/>
      <c r="RIZ483" s="28"/>
      <c r="RJA483" s="28"/>
      <c r="RJB483" s="28"/>
      <c r="RJC483" s="28"/>
      <c r="RJD483" s="28"/>
      <c r="RJE483" s="28"/>
      <c r="RJF483" s="28"/>
      <c r="RJG483" s="28"/>
      <c r="RJH483" s="28"/>
      <c r="RJI483" s="28"/>
      <c r="RJJ483" s="28"/>
      <c r="RJK483" s="28"/>
      <c r="RJL483" s="28"/>
      <c r="RJM483" s="28"/>
      <c r="RJN483" s="28"/>
      <c r="RJO483" s="28"/>
      <c r="RJP483" s="28"/>
      <c r="RJQ483" s="28"/>
      <c r="RJR483" s="28"/>
      <c r="RJS483" s="28"/>
      <c r="RJT483" s="28"/>
      <c r="RJU483" s="28"/>
      <c r="RJV483" s="28"/>
      <c r="RJW483" s="28"/>
      <c r="RJX483" s="28"/>
      <c r="RJY483" s="28"/>
      <c r="RJZ483" s="28"/>
      <c r="RKA483" s="28"/>
      <c r="RKB483" s="28"/>
      <c r="RKC483" s="28"/>
      <c r="RKD483" s="28"/>
      <c r="RKE483" s="28"/>
      <c r="RKF483" s="28"/>
      <c r="RKG483" s="28"/>
      <c r="RKH483" s="28"/>
      <c r="RKI483" s="28"/>
      <c r="RKJ483" s="28"/>
      <c r="RKK483" s="28"/>
      <c r="RKL483" s="28"/>
      <c r="RKM483" s="28"/>
      <c r="RKN483" s="28"/>
      <c r="RKO483" s="28"/>
      <c r="RKP483" s="28"/>
      <c r="RKQ483" s="28"/>
      <c r="RKR483" s="28"/>
      <c r="RKS483" s="28"/>
      <c r="RKT483" s="28"/>
      <c r="RKU483" s="28"/>
      <c r="RKV483" s="28"/>
      <c r="RKW483" s="28"/>
      <c r="RKX483" s="28"/>
      <c r="RKY483" s="28"/>
      <c r="RKZ483" s="28"/>
      <c r="RLA483" s="28"/>
      <c r="RLB483" s="28"/>
      <c r="RLC483" s="28"/>
      <c r="RLD483" s="28"/>
      <c r="RLE483" s="28"/>
      <c r="RLF483" s="28"/>
      <c r="RLG483" s="28"/>
      <c r="RLH483" s="28"/>
      <c r="RLI483" s="28"/>
      <c r="RLJ483" s="28"/>
      <c r="RLK483" s="28"/>
      <c r="RLL483" s="28"/>
      <c r="RLM483" s="28"/>
      <c r="RLN483" s="28"/>
      <c r="RLO483" s="28"/>
      <c r="RLP483" s="28"/>
      <c r="RLQ483" s="28"/>
      <c r="RLR483" s="28"/>
      <c r="RLS483" s="28"/>
      <c r="RLT483" s="28"/>
      <c r="RLU483" s="28"/>
      <c r="RLV483" s="28"/>
      <c r="RLW483" s="28"/>
      <c r="RLX483" s="28"/>
      <c r="RLY483" s="28"/>
      <c r="RLZ483" s="28"/>
      <c r="RMA483" s="28"/>
      <c r="RMB483" s="28"/>
      <c r="RMC483" s="28"/>
      <c r="RMD483" s="28"/>
      <c r="RME483" s="28"/>
      <c r="RMF483" s="28"/>
      <c r="RMG483" s="28"/>
      <c r="RMH483" s="28"/>
      <c r="RMI483" s="28"/>
      <c r="RMJ483" s="28"/>
      <c r="RMK483" s="28"/>
      <c r="RML483" s="28"/>
      <c r="RMM483" s="28"/>
      <c r="RMN483" s="28"/>
      <c r="RMO483" s="28"/>
      <c r="RMP483" s="28"/>
      <c r="RMQ483" s="28"/>
      <c r="RMR483" s="28"/>
      <c r="RMS483" s="28"/>
      <c r="RMT483" s="28"/>
      <c r="RMU483" s="28"/>
      <c r="RMV483" s="28"/>
      <c r="RMW483" s="28"/>
      <c r="RMX483" s="28"/>
      <c r="RMY483" s="28"/>
      <c r="RMZ483" s="28"/>
      <c r="RNA483" s="28"/>
      <c r="RNB483" s="28"/>
      <c r="RNC483" s="28"/>
      <c r="RND483" s="28"/>
      <c r="RNE483" s="28"/>
      <c r="RNF483" s="28"/>
      <c r="RNG483" s="28"/>
      <c r="RNH483" s="28"/>
      <c r="RNI483" s="28"/>
      <c r="RNJ483" s="28"/>
      <c r="RNK483" s="28"/>
      <c r="RNL483" s="28"/>
      <c r="RNM483" s="28"/>
      <c r="RNN483" s="28"/>
      <c r="RNO483" s="28"/>
      <c r="RNP483" s="28"/>
      <c r="RNQ483" s="28"/>
      <c r="RNR483" s="28"/>
      <c r="RNS483" s="28"/>
      <c r="RNT483" s="28"/>
      <c r="RNU483" s="28"/>
      <c r="RNV483" s="28"/>
      <c r="RNW483" s="28"/>
      <c r="RNX483" s="28"/>
      <c r="RNY483" s="28"/>
      <c r="RNZ483" s="28"/>
      <c r="ROA483" s="28"/>
      <c r="ROB483" s="28"/>
      <c r="ROC483" s="28"/>
      <c r="ROD483" s="28"/>
      <c r="ROE483" s="28"/>
      <c r="ROF483" s="28"/>
      <c r="ROG483" s="28"/>
      <c r="ROH483" s="28"/>
      <c r="ROI483" s="28"/>
      <c r="ROJ483" s="28"/>
      <c r="ROK483" s="28"/>
      <c r="ROL483" s="28"/>
      <c r="ROM483" s="28"/>
      <c r="RON483" s="28"/>
      <c r="ROO483" s="28"/>
      <c r="ROP483" s="28"/>
      <c r="ROQ483" s="28"/>
      <c r="ROR483" s="28"/>
      <c r="ROS483" s="28"/>
      <c r="ROT483" s="28"/>
      <c r="ROU483" s="28"/>
      <c r="ROV483" s="28"/>
      <c r="ROW483" s="28"/>
      <c r="ROX483" s="28"/>
      <c r="ROY483" s="28"/>
      <c r="ROZ483" s="28"/>
      <c r="RPA483" s="28"/>
      <c r="RPB483" s="28"/>
      <c r="RPC483" s="28"/>
      <c r="RPD483" s="28"/>
      <c r="RPE483" s="28"/>
      <c r="RPF483" s="28"/>
      <c r="RPG483" s="28"/>
      <c r="RPH483" s="28"/>
      <c r="RPI483" s="28"/>
      <c r="RPJ483" s="28"/>
      <c r="RPK483" s="28"/>
      <c r="RPL483" s="28"/>
      <c r="RPM483" s="28"/>
      <c r="RPN483" s="28"/>
      <c r="RPO483" s="28"/>
      <c r="RPP483" s="28"/>
      <c r="RPQ483" s="28"/>
      <c r="RPR483" s="28"/>
      <c r="RPS483" s="28"/>
      <c r="RPT483" s="28"/>
      <c r="RPU483" s="28"/>
      <c r="RPV483" s="28"/>
      <c r="RPW483" s="28"/>
      <c r="RPX483" s="28"/>
      <c r="RPY483" s="28"/>
      <c r="RPZ483" s="28"/>
      <c r="RQA483" s="28"/>
      <c r="RQB483" s="28"/>
      <c r="RQC483" s="28"/>
      <c r="RQD483" s="28"/>
      <c r="RQE483" s="28"/>
      <c r="RQF483" s="28"/>
      <c r="RQG483" s="28"/>
      <c r="RQH483" s="28"/>
      <c r="RQI483" s="28"/>
      <c r="RQJ483" s="28"/>
      <c r="RQK483" s="28"/>
      <c r="RQL483" s="28"/>
      <c r="RQM483" s="28"/>
      <c r="RQN483" s="28"/>
      <c r="RQO483" s="28"/>
      <c r="RQP483" s="28"/>
      <c r="RQQ483" s="28"/>
      <c r="RQR483" s="28"/>
      <c r="RQS483" s="28"/>
      <c r="RQT483" s="28"/>
      <c r="RQU483" s="28"/>
      <c r="RQV483" s="28"/>
      <c r="RQW483" s="28"/>
      <c r="RQX483" s="28"/>
      <c r="RQY483" s="28"/>
      <c r="RQZ483" s="28"/>
      <c r="RRA483" s="28"/>
      <c r="RRB483" s="28"/>
      <c r="RRC483" s="28"/>
      <c r="RRD483" s="28"/>
      <c r="RRE483" s="28"/>
      <c r="RRF483" s="28"/>
      <c r="RRG483" s="28"/>
      <c r="RRH483" s="28"/>
      <c r="RRI483" s="28"/>
      <c r="RRJ483" s="28"/>
      <c r="RRK483" s="28"/>
      <c r="RRL483" s="28"/>
      <c r="RRM483" s="28"/>
      <c r="RRN483" s="28"/>
      <c r="RRO483" s="28"/>
      <c r="RRP483" s="28"/>
      <c r="RRQ483" s="28"/>
      <c r="RRR483" s="28"/>
      <c r="RRS483" s="28"/>
      <c r="RRT483" s="28"/>
      <c r="RRU483" s="28"/>
      <c r="RRV483" s="28"/>
      <c r="RRW483" s="28"/>
      <c r="RRX483" s="28"/>
      <c r="RRY483" s="28"/>
      <c r="RRZ483" s="28"/>
      <c r="RSA483" s="28"/>
      <c r="RSB483" s="28"/>
      <c r="RSC483" s="28"/>
      <c r="RSD483" s="28"/>
      <c r="RSE483" s="28"/>
      <c r="RSF483" s="28"/>
      <c r="RSG483" s="28"/>
      <c r="RSH483" s="28"/>
      <c r="RSI483" s="28"/>
      <c r="RSJ483" s="28"/>
      <c r="RSK483" s="28"/>
      <c r="RSL483" s="28"/>
      <c r="RSM483" s="28"/>
      <c r="RSN483" s="28"/>
      <c r="RSO483" s="28"/>
      <c r="RSP483" s="28"/>
      <c r="RSQ483" s="28"/>
      <c r="RSR483" s="28"/>
      <c r="RSS483" s="28"/>
      <c r="RST483" s="28"/>
      <c r="RSU483" s="28"/>
      <c r="RSV483" s="28"/>
      <c r="RSW483" s="28"/>
      <c r="RSX483" s="28"/>
      <c r="RSY483" s="28"/>
      <c r="RSZ483" s="28"/>
      <c r="RTA483" s="28"/>
      <c r="RTB483" s="28"/>
      <c r="RTC483" s="28"/>
      <c r="RTD483" s="28"/>
      <c r="RTE483" s="28"/>
      <c r="RTF483" s="28"/>
      <c r="RTG483" s="28"/>
      <c r="RTH483" s="28"/>
      <c r="RTI483" s="28"/>
      <c r="RTJ483" s="28"/>
      <c r="RTK483" s="28"/>
      <c r="RTL483" s="28"/>
      <c r="RTM483" s="28"/>
      <c r="RTN483" s="28"/>
      <c r="RTO483" s="28"/>
      <c r="RTP483" s="28"/>
      <c r="RTQ483" s="28"/>
      <c r="RTR483" s="28"/>
      <c r="RTS483" s="28"/>
      <c r="RTT483" s="28"/>
      <c r="RTU483" s="28"/>
      <c r="RTV483" s="28"/>
      <c r="RTW483" s="28"/>
      <c r="RTX483" s="28"/>
      <c r="RTY483" s="28"/>
      <c r="RTZ483" s="28"/>
      <c r="RUA483" s="28"/>
      <c r="RUB483" s="28"/>
      <c r="RUC483" s="28"/>
      <c r="RUD483" s="28"/>
      <c r="RUE483" s="28"/>
      <c r="RUF483" s="28"/>
      <c r="RUG483" s="28"/>
      <c r="RUH483" s="28"/>
      <c r="RUI483" s="28"/>
      <c r="RUJ483" s="28"/>
      <c r="RUK483" s="28"/>
      <c r="RUL483" s="28"/>
      <c r="RUM483" s="28"/>
      <c r="RUN483" s="28"/>
      <c r="RUO483" s="28"/>
      <c r="RUP483" s="28"/>
      <c r="RUQ483" s="28"/>
      <c r="RUR483" s="28"/>
      <c r="RUS483" s="28"/>
      <c r="RUT483" s="28"/>
      <c r="RUU483" s="28"/>
      <c r="RUV483" s="28"/>
      <c r="RUW483" s="28"/>
      <c r="RUX483" s="28"/>
      <c r="RUY483" s="28"/>
      <c r="RUZ483" s="28"/>
      <c r="RVA483" s="28"/>
      <c r="RVB483" s="28"/>
      <c r="RVC483" s="28"/>
      <c r="RVD483" s="28"/>
      <c r="RVE483" s="28"/>
      <c r="RVF483" s="28"/>
      <c r="RVG483" s="28"/>
      <c r="RVH483" s="28"/>
      <c r="RVI483" s="28"/>
      <c r="RVJ483" s="28"/>
      <c r="RVK483" s="28"/>
      <c r="RVL483" s="28"/>
      <c r="RVM483" s="28"/>
      <c r="RVN483" s="28"/>
      <c r="RVO483" s="28"/>
      <c r="RVP483" s="28"/>
      <c r="RVQ483" s="28"/>
      <c r="RVR483" s="28"/>
      <c r="RVS483" s="28"/>
      <c r="RVT483" s="28"/>
      <c r="RVU483" s="28"/>
      <c r="RVV483" s="28"/>
      <c r="RVW483" s="28"/>
      <c r="RVX483" s="28"/>
      <c r="RVY483" s="28"/>
      <c r="RVZ483" s="28"/>
      <c r="RWA483" s="28"/>
      <c r="RWB483" s="28"/>
      <c r="RWC483" s="28"/>
      <c r="RWD483" s="28"/>
      <c r="RWE483" s="28"/>
      <c r="RWF483" s="28"/>
      <c r="RWG483" s="28"/>
      <c r="RWH483" s="28"/>
      <c r="RWI483" s="28"/>
      <c r="RWJ483" s="28"/>
      <c r="RWK483" s="28"/>
      <c r="RWL483" s="28"/>
      <c r="RWM483" s="28"/>
      <c r="RWN483" s="28"/>
      <c r="RWO483" s="28"/>
      <c r="RWP483" s="28"/>
      <c r="RWQ483" s="28"/>
      <c r="RWR483" s="28"/>
      <c r="RWS483" s="28"/>
      <c r="RWT483" s="28"/>
      <c r="RWU483" s="28"/>
      <c r="RWV483" s="28"/>
      <c r="RWW483" s="28"/>
      <c r="RWX483" s="28"/>
      <c r="RWY483" s="28"/>
      <c r="RWZ483" s="28"/>
      <c r="RXA483" s="28"/>
      <c r="RXB483" s="28"/>
      <c r="RXC483" s="28"/>
      <c r="RXD483" s="28"/>
      <c r="RXE483" s="28"/>
      <c r="RXF483" s="28"/>
      <c r="RXG483" s="28"/>
      <c r="RXH483" s="28"/>
      <c r="RXI483" s="28"/>
      <c r="RXJ483" s="28"/>
      <c r="RXK483" s="28"/>
      <c r="RXL483" s="28"/>
      <c r="RXM483" s="28"/>
      <c r="RXN483" s="28"/>
      <c r="RXO483" s="28"/>
      <c r="RXP483" s="28"/>
      <c r="RXQ483" s="28"/>
      <c r="RXR483" s="28"/>
      <c r="RXS483" s="28"/>
      <c r="RXT483" s="28"/>
      <c r="RXU483" s="28"/>
      <c r="RXV483" s="28"/>
      <c r="RXW483" s="28"/>
      <c r="RXX483" s="28"/>
      <c r="RXY483" s="28"/>
      <c r="RXZ483" s="28"/>
      <c r="RYA483" s="28"/>
      <c r="RYB483" s="28"/>
      <c r="RYC483" s="28"/>
      <c r="RYD483" s="28"/>
      <c r="RYE483" s="28"/>
      <c r="RYF483" s="28"/>
      <c r="RYG483" s="28"/>
      <c r="RYH483" s="28"/>
      <c r="RYI483" s="28"/>
      <c r="RYJ483" s="28"/>
      <c r="RYK483" s="28"/>
      <c r="RYL483" s="28"/>
      <c r="RYM483" s="28"/>
      <c r="RYN483" s="28"/>
      <c r="RYO483" s="28"/>
      <c r="RYP483" s="28"/>
      <c r="RYQ483" s="28"/>
      <c r="RYR483" s="28"/>
      <c r="RYS483" s="28"/>
      <c r="RYT483" s="28"/>
      <c r="RYU483" s="28"/>
      <c r="RYV483" s="28"/>
      <c r="RYW483" s="28"/>
      <c r="RYX483" s="28"/>
      <c r="RYY483" s="28"/>
      <c r="RYZ483" s="28"/>
      <c r="RZA483" s="28"/>
      <c r="RZB483" s="28"/>
      <c r="RZC483" s="28"/>
      <c r="RZD483" s="28"/>
      <c r="RZE483" s="28"/>
      <c r="RZF483" s="28"/>
      <c r="RZG483" s="28"/>
      <c r="RZH483" s="28"/>
      <c r="RZI483" s="28"/>
      <c r="RZJ483" s="28"/>
      <c r="RZK483" s="28"/>
      <c r="RZL483" s="28"/>
      <c r="RZM483" s="28"/>
      <c r="RZN483" s="28"/>
      <c r="RZO483" s="28"/>
      <c r="RZP483" s="28"/>
      <c r="RZQ483" s="28"/>
      <c r="RZR483" s="28"/>
      <c r="RZS483" s="28"/>
      <c r="RZT483" s="28"/>
      <c r="RZU483" s="28"/>
      <c r="RZV483" s="28"/>
      <c r="RZW483" s="28"/>
      <c r="RZX483" s="28"/>
      <c r="RZY483" s="28"/>
      <c r="RZZ483" s="28"/>
      <c r="SAA483" s="28"/>
      <c r="SAB483" s="28"/>
      <c r="SAC483" s="28"/>
      <c r="SAD483" s="28"/>
      <c r="SAE483" s="28"/>
      <c r="SAF483" s="28"/>
      <c r="SAG483" s="28"/>
      <c r="SAH483" s="28"/>
      <c r="SAI483" s="28"/>
      <c r="SAJ483" s="28"/>
      <c r="SAK483" s="28"/>
      <c r="SAL483" s="28"/>
      <c r="SAM483" s="28"/>
      <c r="SAN483" s="28"/>
      <c r="SAO483" s="28"/>
      <c r="SAP483" s="28"/>
      <c r="SAQ483" s="28"/>
      <c r="SAR483" s="28"/>
      <c r="SAS483" s="28"/>
      <c r="SAT483" s="28"/>
      <c r="SAU483" s="28"/>
      <c r="SAV483" s="28"/>
      <c r="SAW483" s="28"/>
      <c r="SAX483" s="28"/>
      <c r="SAY483" s="28"/>
      <c r="SAZ483" s="28"/>
      <c r="SBA483" s="28"/>
      <c r="SBB483" s="28"/>
      <c r="SBC483" s="28"/>
      <c r="SBD483" s="28"/>
      <c r="SBE483" s="28"/>
      <c r="SBF483" s="28"/>
      <c r="SBG483" s="28"/>
      <c r="SBH483" s="28"/>
      <c r="SBI483" s="28"/>
      <c r="SBJ483" s="28"/>
      <c r="SBK483" s="28"/>
      <c r="SBL483" s="28"/>
      <c r="SBM483" s="28"/>
      <c r="SBN483" s="28"/>
      <c r="SBO483" s="28"/>
      <c r="SBP483" s="28"/>
      <c r="SBQ483" s="28"/>
      <c r="SBR483" s="28"/>
      <c r="SBS483" s="28"/>
      <c r="SBT483" s="28"/>
      <c r="SBU483" s="28"/>
      <c r="SBV483" s="28"/>
      <c r="SBW483" s="28"/>
      <c r="SBX483" s="28"/>
      <c r="SBY483" s="28"/>
      <c r="SBZ483" s="28"/>
      <c r="SCA483" s="28"/>
      <c r="SCB483" s="28"/>
      <c r="SCC483" s="28"/>
      <c r="SCD483" s="28"/>
      <c r="SCE483" s="28"/>
      <c r="SCF483" s="28"/>
      <c r="SCG483" s="28"/>
      <c r="SCH483" s="28"/>
      <c r="SCI483" s="28"/>
      <c r="SCJ483" s="28"/>
      <c r="SCK483" s="28"/>
      <c r="SCL483" s="28"/>
      <c r="SCM483" s="28"/>
      <c r="SCN483" s="28"/>
      <c r="SCO483" s="28"/>
      <c r="SCP483" s="28"/>
      <c r="SCQ483" s="28"/>
      <c r="SCR483" s="28"/>
      <c r="SCS483" s="28"/>
      <c r="SCT483" s="28"/>
      <c r="SCU483" s="28"/>
      <c r="SCV483" s="28"/>
      <c r="SCW483" s="28"/>
      <c r="SCX483" s="28"/>
      <c r="SCY483" s="28"/>
      <c r="SCZ483" s="28"/>
      <c r="SDA483" s="28"/>
      <c r="SDB483" s="28"/>
      <c r="SDC483" s="28"/>
      <c r="SDD483" s="28"/>
      <c r="SDE483" s="28"/>
      <c r="SDF483" s="28"/>
      <c r="SDG483" s="28"/>
      <c r="SDH483" s="28"/>
      <c r="SDI483" s="28"/>
      <c r="SDJ483" s="28"/>
      <c r="SDK483" s="28"/>
      <c r="SDL483" s="28"/>
      <c r="SDM483" s="28"/>
      <c r="SDN483" s="28"/>
      <c r="SDO483" s="28"/>
      <c r="SDP483" s="28"/>
      <c r="SDQ483" s="28"/>
      <c r="SDR483" s="28"/>
      <c r="SDS483" s="28"/>
      <c r="SDT483" s="28"/>
      <c r="SDU483" s="28"/>
      <c r="SDV483" s="28"/>
      <c r="SDW483" s="28"/>
      <c r="SDX483" s="28"/>
      <c r="SDY483" s="28"/>
      <c r="SDZ483" s="28"/>
      <c r="SEA483" s="28"/>
      <c r="SEB483" s="28"/>
      <c r="SEC483" s="28"/>
      <c r="SED483" s="28"/>
      <c r="SEE483" s="28"/>
      <c r="SEF483" s="28"/>
      <c r="SEG483" s="28"/>
      <c r="SEH483" s="28"/>
      <c r="SEI483" s="28"/>
      <c r="SEJ483" s="28"/>
      <c r="SEK483" s="28"/>
      <c r="SEL483" s="28"/>
      <c r="SEM483" s="28"/>
      <c r="SEN483" s="28"/>
      <c r="SEO483" s="28"/>
      <c r="SEP483" s="28"/>
      <c r="SEQ483" s="28"/>
      <c r="SER483" s="28"/>
      <c r="SES483" s="28"/>
      <c r="SET483" s="28"/>
      <c r="SEU483" s="28"/>
      <c r="SEV483" s="28"/>
      <c r="SEW483" s="28"/>
      <c r="SEX483" s="28"/>
      <c r="SEY483" s="28"/>
      <c r="SEZ483" s="28"/>
      <c r="SFA483" s="28"/>
      <c r="SFB483" s="28"/>
      <c r="SFC483" s="28"/>
      <c r="SFD483" s="28"/>
      <c r="SFE483" s="28"/>
      <c r="SFF483" s="28"/>
      <c r="SFG483" s="28"/>
      <c r="SFH483" s="28"/>
      <c r="SFI483" s="28"/>
      <c r="SFJ483" s="28"/>
      <c r="SFK483" s="28"/>
      <c r="SFL483" s="28"/>
      <c r="SFM483" s="28"/>
      <c r="SFN483" s="28"/>
      <c r="SFO483" s="28"/>
      <c r="SFP483" s="28"/>
      <c r="SFQ483" s="28"/>
      <c r="SFR483" s="28"/>
      <c r="SFS483" s="28"/>
      <c r="SFT483" s="28"/>
      <c r="SFU483" s="28"/>
      <c r="SFV483" s="28"/>
      <c r="SFW483" s="28"/>
      <c r="SFX483" s="28"/>
      <c r="SFY483" s="28"/>
      <c r="SFZ483" s="28"/>
      <c r="SGA483" s="28"/>
      <c r="SGB483" s="28"/>
      <c r="SGC483" s="28"/>
      <c r="SGD483" s="28"/>
      <c r="SGE483" s="28"/>
      <c r="SGF483" s="28"/>
      <c r="SGG483" s="28"/>
      <c r="SGH483" s="28"/>
      <c r="SGI483" s="28"/>
      <c r="SGJ483" s="28"/>
      <c r="SGK483" s="28"/>
      <c r="SGL483" s="28"/>
      <c r="SGM483" s="28"/>
      <c r="SGN483" s="28"/>
      <c r="SGO483" s="28"/>
      <c r="SGP483" s="28"/>
      <c r="SGQ483" s="28"/>
      <c r="SGR483" s="28"/>
      <c r="SGS483" s="28"/>
      <c r="SGT483" s="28"/>
      <c r="SGU483" s="28"/>
      <c r="SGV483" s="28"/>
      <c r="SGW483" s="28"/>
      <c r="SGX483" s="28"/>
      <c r="SGY483" s="28"/>
      <c r="SGZ483" s="28"/>
      <c r="SHA483" s="28"/>
      <c r="SHB483" s="28"/>
      <c r="SHC483" s="28"/>
      <c r="SHD483" s="28"/>
      <c r="SHE483" s="28"/>
      <c r="SHF483" s="28"/>
      <c r="SHG483" s="28"/>
      <c r="SHH483" s="28"/>
      <c r="SHI483" s="28"/>
      <c r="SHJ483" s="28"/>
      <c r="SHK483" s="28"/>
      <c r="SHL483" s="28"/>
      <c r="SHM483" s="28"/>
      <c r="SHN483" s="28"/>
      <c r="SHO483" s="28"/>
      <c r="SHP483" s="28"/>
      <c r="SHQ483" s="28"/>
      <c r="SHR483" s="28"/>
      <c r="SHS483" s="28"/>
      <c r="SHT483" s="28"/>
      <c r="SHU483" s="28"/>
      <c r="SHV483" s="28"/>
      <c r="SHW483" s="28"/>
      <c r="SHX483" s="28"/>
      <c r="SHY483" s="28"/>
      <c r="SHZ483" s="28"/>
      <c r="SIA483" s="28"/>
      <c r="SIB483" s="28"/>
      <c r="SIC483" s="28"/>
      <c r="SID483" s="28"/>
      <c r="SIE483" s="28"/>
      <c r="SIF483" s="28"/>
      <c r="SIG483" s="28"/>
      <c r="SIH483" s="28"/>
      <c r="SII483" s="28"/>
      <c r="SIJ483" s="28"/>
      <c r="SIK483" s="28"/>
      <c r="SIL483" s="28"/>
      <c r="SIM483" s="28"/>
      <c r="SIN483" s="28"/>
      <c r="SIO483" s="28"/>
      <c r="SIP483" s="28"/>
      <c r="SIQ483" s="28"/>
      <c r="SIR483" s="28"/>
      <c r="SIS483" s="28"/>
      <c r="SIT483" s="28"/>
      <c r="SIU483" s="28"/>
      <c r="SIV483" s="28"/>
      <c r="SIW483" s="28"/>
      <c r="SIX483" s="28"/>
      <c r="SIY483" s="28"/>
      <c r="SIZ483" s="28"/>
      <c r="SJA483" s="28"/>
      <c r="SJB483" s="28"/>
      <c r="SJC483" s="28"/>
      <c r="SJD483" s="28"/>
      <c r="SJE483" s="28"/>
      <c r="SJF483" s="28"/>
      <c r="SJG483" s="28"/>
      <c r="SJH483" s="28"/>
      <c r="SJI483" s="28"/>
      <c r="SJJ483" s="28"/>
      <c r="SJK483" s="28"/>
      <c r="SJL483" s="28"/>
      <c r="SJM483" s="28"/>
      <c r="SJN483" s="28"/>
      <c r="SJO483" s="28"/>
      <c r="SJP483" s="28"/>
      <c r="SJQ483" s="28"/>
      <c r="SJR483" s="28"/>
      <c r="SJS483" s="28"/>
      <c r="SJT483" s="28"/>
      <c r="SJU483" s="28"/>
      <c r="SJV483" s="28"/>
      <c r="SJW483" s="28"/>
      <c r="SJX483" s="28"/>
      <c r="SJY483" s="28"/>
      <c r="SJZ483" s="28"/>
      <c r="SKA483" s="28"/>
      <c r="SKB483" s="28"/>
      <c r="SKC483" s="28"/>
      <c r="SKD483" s="28"/>
      <c r="SKE483" s="28"/>
      <c r="SKF483" s="28"/>
      <c r="SKG483" s="28"/>
      <c r="SKH483" s="28"/>
      <c r="SKI483" s="28"/>
      <c r="SKJ483" s="28"/>
      <c r="SKK483" s="28"/>
      <c r="SKL483" s="28"/>
      <c r="SKM483" s="28"/>
      <c r="SKN483" s="28"/>
      <c r="SKO483" s="28"/>
      <c r="SKP483" s="28"/>
      <c r="SKQ483" s="28"/>
      <c r="SKR483" s="28"/>
      <c r="SKS483" s="28"/>
      <c r="SKT483" s="28"/>
      <c r="SKU483" s="28"/>
      <c r="SKV483" s="28"/>
      <c r="SKW483" s="28"/>
      <c r="SKX483" s="28"/>
      <c r="SKY483" s="28"/>
      <c r="SKZ483" s="28"/>
      <c r="SLA483" s="28"/>
      <c r="SLB483" s="28"/>
      <c r="SLC483" s="28"/>
      <c r="SLD483" s="28"/>
      <c r="SLE483" s="28"/>
      <c r="SLF483" s="28"/>
      <c r="SLG483" s="28"/>
      <c r="SLH483" s="28"/>
      <c r="SLI483" s="28"/>
      <c r="SLJ483" s="28"/>
      <c r="SLK483" s="28"/>
      <c r="SLL483" s="28"/>
      <c r="SLM483" s="28"/>
      <c r="SLN483" s="28"/>
      <c r="SLO483" s="28"/>
      <c r="SLP483" s="28"/>
      <c r="SLQ483" s="28"/>
      <c r="SLR483" s="28"/>
      <c r="SLS483" s="28"/>
      <c r="SLT483" s="28"/>
      <c r="SLU483" s="28"/>
      <c r="SLV483" s="28"/>
      <c r="SLW483" s="28"/>
      <c r="SLX483" s="28"/>
      <c r="SLY483" s="28"/>
      <c r="SLZ483" s="28"/>
      <c r="SMA483" s="28"/>
      <c r="SMB483" s="28"/>
      <c r="SMC483" s="28"/>
      <c r="SMD483" s="28"/>
      <c r="SME483" s="28"/>
      <c r="SMF483" s="28"/>
      <c r="SMG483" s="28"/>
      <c r="SMH483" s="28"/>
      <c r="SMI483" s="28"/>
      <c r="SMJ483" s="28"/>
      <c r="SMK483" s="28"/>
      <c r="SML483" s="28"/>
      <c r="SMM483" s="28"/>
      <c r="SMN483" s="28"/>
      <c r="SMO483" s="28"/>
      <c r="SMP483" s="28"/>
      <c r="SMQ483" s="28"/>
      <c r="SMR483" s="28"/>
      <c r="SMS483" s="28"/>
      <c r="SMT483" s="28"/>
      <c r="SMU483" s="28"/>
      <c r="SMV483" s="28"/>
      <c r="SMW483" s="28"/>
      <c r="SMX483" s="28"/>
      <c r="SMY483" s="28"/>
      <c r="SMZ483" s="28"/>
      <c r="SNA483" s="28"/>
      <c r="SNB483" s="28"/>
      <c r="SNC483" s="28"/>
      <c r="SND483" s="28"/>
      <c r="SNE483" s="28"/>
      <c r="SNF483" s="28"/>
      <c r="SNG483" s="28"/>
      <c r="SNH483" s="28"/>
      <c r="SNI483" s="28"/>
      <c r="SNJ483" s="28"/>
      <c r="SNK483" s="28"/>
      <c r="SNL483" s="28"/>
      <c r="SNM483" s="28"/>
      <c r="SNN483" s="28"/>
      <c r="SNO483" s="28"/>
      <c r="SNP483" s="28"/>
      <c r="SNQ483" s="28"/>
      <c r="SNR483" s="28"/>
      <c r="SNS483" s="28"/>
      <c r="SNT483" s="28"/>
      <c r="SNU483" s="28"/>
      <c r="SNV483" s="28"/>
      <c r="SNW483" s="28"/>
      <c r="SNX483" s="28"/>
      <c r="SNY483" s="28"/>
      <c r="SNZ483" s="28"/>
      <c r="SOA483" s="28"/>
      <c r="SOB483" s="28"/>
      <c r="SOC483" s="28"/>
      <c r="SOD483" s="28"/>
      <c r="SOE483" s="28"/>
      <c r="SOF483" s="28"/>
      <c r="SOG483" s="28"/>
      <c r="SOH483" s="28"/>
      <c r="SOI483" s="28"/>
      <c r="SOJ483" s="28"/>
      <c r="SOK483" s="28"/>
      <c r="SOL483" s="28"/>
      <c r="SOM483" s="28"/>
      <c r="SON483" s="28"/>
      <c r="SOO483" s="28"/>
      <c r="SOP483" s="28"/>
      <c r="SOQ483" s="28"/>
      <c r="SOR483" s="28"/>
      <c r="SOS483" s="28"/>
      <c r="SOT483" s="28"/>
      <c r="SOU483" s="28"/>
      <c r="SOV483" s="28"/>
      <c r="SOW483" s="28"/>
      <c r="SOX483" s="28"/>
      <c r="SOY483" s="28"/>
      <c r="SOZ483" s="28"/>
      <c r="SPA483" s="28"/>
      <c r="SPB483" s="28"/>
      <c r="SPC483" s="28"/>
      <c r="SPD483" s="28"/>
      <c r="SPE483" s="28"/>
      <c r="SPF483" s="28"/>
      <c r="SPG483" s="28"/>
      <c r="SPH483" s="28"/>
      <c r="SPI483" s="28"/>
      <c r="SPJ483" s="28"/>
      <c r="SPK483" s="28"/>
      <c r="SPL483" s="28"/>
      <c r="SPM483" s="28"/>
      <c r="SPN483" s="28"/>
      <c r="SPO483" s="28"/>
      <c r="SPP483" s="28"/>
      <c r="SPQ483" s="28"/>
      <c r="SPR483" s="28"/>
      <c r="SPS483" s="28"/>
      <c r="SPT483" s="28"/>
      <c r="SPU483" s="28"/>
      <c r="SPV483" s="28"/>
      <c r="SPW483" s="28"/>
      <c r="SPX483" s="28"/>
      <c r="SPY483" s="28"/>
      <c r="SPZ483" s="28"/>
      <c r="SQA483" s="28"/>
      <c r="SQB483" s="28"/>
      <c r="SQC483" s="28"/>
      <c r="SQD483" s="28"/>
      <c r="SQE483" s="28"/>
      <c r="SQF483" s="28"/>
      <c r="SQG483" s="28"/>
      <c r="SQH483" s="28"/>
      <c r="SQI483" s="28"/>
      <c r="SQJ483" s="28"/>
      <c r="SQK483" s="28"/>
      <c r="SQL483" s="28"/>
      <c r="SQM483" s="28"/>
      <c r="SQN483" s="28"/>
      <c r="SQO483" s="28"/>
      <c r="SQP483" s="28"/>
      <c r="SQQ483" s="28"/>
      <c r="SQR483" s="28"/>
      <c r="SQS483" s="28"/>
      <c r="SQT483" s="28"/>
      <c r="SQU483" s="28"/>
      <c r="SQV483" s="28"/>
      <c r="SQW483" s="28"/>
      <c r="SQX483" s="28"/>
      <c r="SQY483" s="28"/>
      <c r="SQZ483" s="28"/>
      <c r="SRA483" s="28"/>
      <c r="SRB483" s="28"/>
      <c r="SRC483" s="28"/>
      <c r="SRD483" s="28"/>
      <c r="SRE483" s="28"/>
      <c r="SRF483" s="28"/>
      <c r="SRG483" s="28"/>
      <c r="SRH483" s="28"/>
      <c r="SRI483" s="28"/>
      <c r="SRJ483" s="28"/>
      <c r="SRK483" s="28"/>
      <c r="SRL483" s="28"/>
      <c r="SRM483" s="28"/>
      <c r="SRN483" s="28"/>
      <c r="SRO483" s="28"/>
      <c r="SRP483" s="28"/>
      <c r="SRQ483" s="28"/>
      <c r="SRR483" s="28"/>
      <c r="SRS483" s="28"/>
      <c r="SRT483" s="28"/>
      <c r="SRU483" s="28"/>
      <c r="SRV483" s="28"/>
      <c r="SRW483" s="28"/>
      <c r="SRX483" s="28"/>
      <c r="SRY483" s="28"/>
      <c r="SRZ483" s="28"/>
      <c r="SSA483" s="28"/>
      <c r="SSB483" s="28"/>
      <c r="SSC483" s="28"/>
      <c r="SSD483" s="28"/>
      <c r="SSE483" s="28"/>
      <c r="SSF483" s="28"/>
      <c r="SSG483" s="28"/>
      <c r="SSH483" s="28"/>
      <c r="SSI483" s="28"/>
      <c r="SSJ483" s="28"/>
      <c r="SSK483" s="28"/>
      <c r="SSL483" s="28"/>
      <c r="SSM483" s="28"/>
      <c r="SSN483" s="28"/>
      <c r="SSO483" s="28"/>
      <c r="SSP483" s="28"/>
      <c r="SSQ483" s="28"/>
      <c r="SSR483" s="28"/>
      <c r="SSS483" s="28"/>
      <c r="SST483" s="28"/>
      <c r="SSU483" s="28"/>
      <c r="SSV483" s="28"/>
      <c r="SSW483" s="28"/>
      <c r="SSX483" s="28"/>
      <c r="SSY483" s="28"/>
      <c r="SSZ483" s="28"/>
      <c r="STA483" s="28"/>
      <c r="STB483" s="28"/>
      <c r="STC483" s="28"/>
      <c r="STD483" s="28"/>
      <c r="STE483" s="28"/>
      <c r="STF483" s="28"/>
      <c r="STG483" s="28"/>
      <c r="STH483" s="28"/>
      <c r="STI483" s="28"/>
      <c r="STJ483" s="28"/>
      <c r="STK483" s="28"/>
      <c r="STL483" s="28"/>
      <c r="STM483" s="28"/>
      <c r="STN483" s="28"/>
      <c r="STO483" s="28"/>
      <c r="STP483" s="28"/>
      <c r="STQ483" s="28"/>
      <c r="STR483" s="28"/>
      <c r="STS483" s="28"/>
      <c r="STT483" s="28"/>
      <c r="STU483" s="28"/>
      <c r="STV483" s="28"/>
      <c r="STW483" s="28"/>
      <c r="STX483" s="28"/>
      <c r="STY483" s="28"/>
      <c r="STZ483" s="28"/>
      <c r="SUA483" s="28"/>
      <c r="SUB483" s="28"/>
      <c r="SUC483" s="28"/>
      <c r="SUD483" s="28"/>
      <c r="SUE483" s="28"/>
      <c r="SUF483" s="28"/>
      <c r="SUG483" s="28"/>
      <c r="SUH483" s="28"/>
      <c r="SUI483" s="28"/>
      <c r="SUJ483" s="28"/>
      <c r="SUK483" s="28"/>
      <c r="SUL483" s="28"/>
      <c r="SUM483" s="28"/>
      <c r="SUN483" s="28"/>
      <c r="SUO483" s="28"/>
      <c r="SUP483" s="28"/>
      <c r="SUQ483" s="28"/>
      <c r="SUR483" s="28"/>
      <c r="SUS483" s="28"/>
      <c r="SUT483" s="28"/>
      <c r="SUU483" s="28"/>
      <c r="SUV483" s="28"/>
      <c r="SUW483" s="28"/>
      <c r="SUX483" s="28"/>
      <c r="SUY483" s="28"/>
      <c r="SUZ483" s="28"/>
      <c r="SVA483" s="28"/>
      <c r="SVB483" s="28"/>
      <c r="SVC483" s="28"/>
      <c r="SVD483" s="28"/>
      <c r="SVE483" s="28"/>
      <c r="SVF483" s="28"/>
      <c r="SVG483" s="28"/>
      <c r="SVH483" s="28"/>
      <c r="SVI483" s="28"/>
      <c r="SVJ483" s="28"/>
      <c r="SVK483" s="28"/>
      <c r="SVL483" s="28"/>
      <c r="SVM483" s="28"/>
      <c r="SVN483" s="28"/>
      <c r="SVO483" s="28"/>
      <c r="SVP483" s="28"/>
      <c r="SVQ483" s="28"/>
      <c r="SVR483" s="28"/>
      <c r="SVS483" s="28"/>
      <c r="SVT483" s="28"/>
      <c r="SVU483" s="28"/>
      <c r="SVV483" s="28"/>
      <c r="SVW483" s="28"/>
      <c r="SVX483" s="28"/>
      <c r="SVY483" s="28"/>
      <c r="SVZ483" s="28"/>
      <c r="SWA483" s="28"/>
      <c r="SWB483" s="28"/>
      <c r="SWC483" s="28"/>
      <c r="SWD483" s="28"/>
      <c r="SWE483" s="28"/>
      <c r="SWF483" s="28"/>
      <c r="SWG483" s="28"/>
      <c r="SWH483" s="28"/>
      <c r="SWI483" s="28"/>
      <c r="SWJ483" s="28"/>
      <c r="SWK483" s="28"/>
      <c r="SWL483" s="28"/>
      <c r="SWM483" s="28"/>
      <c r="SWN483" s="28"/>
      <c r="SWO483" s="28"/>
      <c r="SWP483" s="28"/>
      <c r="SWQ483" s="28"/>
      <c r="SWR483" s="28"/>
      <c r="SWS483" s="28"/>
      <c r="SWT483" s="28"/>
      <c r="SWU483" s="28"/>
      <c r="SWV483" s="28"/>
      <c r="SWW483" s="28"/>
      <c r="SWX483" s="28"/>
      <c r="SWY483" s="28"/>
      <c r="SWZ483" s="28"/>
      <c r="SXA483" s="28"/>
      <c r="SXB483" s="28"/>
      <c r="SXC483" s="28"/>
      <c r="SXD483" s="28"/>
      <c r="SXE483" s="28"/>
      <c r="SXF483" s="28"/>
      <c r="SXG483" s="28"/>
      <c r="SXH483" s="28"/>
      <c r="SXI483" s="28"/>
      <c r="SXJ483" s="28"/>
      <c r="SXK483" s="28"/>
      <c r="SXL483" s="28"/>
      <c r="SXM483" s="28"/>
      <c r="SXN483" s="28"/>
      <c r="SXO483" s="28"/>
      <c r="SXP483" s="28"/>
      <c r="SXQ483" s="28"/>
      <c r="SXR483" s="28"/>
      <c r="SXS483" s="28"/>
      <c r="SXT483" s="28"/>
      <c r="SXU483" s="28"/>
      <c r="SXV483" s="28"/>
      <c r="SXW483" s="28"/>
      <c r="SXX483" s="28"/>
      <c r="SXY483" s="28"/>
      <c r="SXZ483" s="28"/>
      <c r="SYA483" s="28"/>
      <c r="SYB483" s="28"/>
      <c r="SYC483" s="28"/>
      <c r="SYD483" s="28"/>
      <c r="SYE483" s="28"/>
      <c r="SYF483" s="28"/>
      <c r="SYG483" s="28"/>
      <c r="SYH483" s="28"/>
      <c r="SYI483" s="28"/>
      <c r="SYJ483" s="28"/>
      <c r="SYK483" s="28"/>
      <c r="SYL483" s="28"/>
      <c r="SYM483" s="28"/>
      <c r="SYN483" s="28"/>
      <c r="SYO483" s="28"/>
      <c r="SYP483" s="28"/>
      <c r="SYQ483" s="28"/>
      <c r="SYR483" s="28"/>
      <c r="SYS483" s="28"/>
      <c r="SYT483" s="28"/>
      <c r="SYU483" s="28"/>
      <c r="SYV483" s="28"/>
      <c r="SYW483" s="28"/>
      <c r="SYX483" s="28"/>
      <c r="SYY483" s="28"/>
      <c r="SYZ483" s="28"/>
      <c r="SZA483" s="28"/>
      <c r="SZB483" s="28"/>
      <c r="SZC483" s="28"/>
      <c r="SZD483" s="28"/>
      <c r="SZE483" s="28"/>
      <c r="SZF483" s="28"/>
      <c r="SZG483" s="28"/>
      <c r="SZH483" s="28"/>
      <c r="SZI483" s="28"/>
      <c r="SZJ483" s="28"/>
      <c r="SZK483" s="28"/>
      <c r="SZL483" s="28"/>
      <c r="SZM483" s="28"/>
      <c r="SZN483" s="28"/>
      <c r="SZO483" s="28"/>
      <c r="SZP483" s="28"/>
      <c r="SZQ483" s="28"/>
      <c r="SZR483" s="28"/>
      <c r="SZS483" s="28"/>
      <c r="SZT483" s="28"/>
      <c r="SZU483" s="28"/>
      <c r="SZV483" s="28"/>
      <c r="SZW483" s="28"/>
      <c r="SZX483" s="28"/>
      <c r="SZY483" s="28"/>
      <c r="SZZ483" s="28"/>
      <c r="TAA483" s="28"/>
      <c r="TAB483" s="28"/>
      <c r="TAC483" s="28"/>
      <c r="TAD483" s="28"/>
      <c r="TAE483" s="28"/>
      <c r="TAF483" s="28"/>
      <c r="TAG483" s="28"/>
      <c r="TAH483" s="28"/>
      <c r="TAI483" s="28"/>
      <c r="TAJ483" s="28"/>
      <c r="TAK483" s="28"/>
      <c r="TAL483" s="28"/>
      <c r="TAM483" s="28"/>
      <c r="TAN483" s="28"/>
      <c r="TAO483" s="28"/>
      <c r="TAP483" s="28"/>
      <c r="TAQ483" s="28"/>
      <c r="TAR483" s="28"/>
      <c r="TAS483" s="28"/>
      <c r="TAT483" s="28"/>
      <c r="TAU483" s="28"/>
      <c r="TAV483" s="28"/>
      <c r="TAW483" s="28"/>
      <c r="TAX483" s="28"/>
      <c r="TAY483" s="28"/>
      <c r="TAZ483" s="28"/>
      <c r="TBA483" s="28"/>
      <c r="TBB483" s="28"/>
      <c r="TBC483" s="28"/>
      <c r="TBD483" s="28"/>
      <c r="TBE483" s="28"/>
      <c r="TBF483" s="28"/>
      <c r="TBG483" s="28"/>
      <c r="TBH483" s="28"/>
      <c r="TBI483" s="28"/>
      <c r="TBJ483" s="28"/>
      <c r="TBK483" s="28"/>
      <c r="TBL483" s="28"/>
      <c r="TBM483" s="28"/>
      <c r="TBN483" s="28"/>
      <c r="TBO483" s="28"/>
      <c r="TBP483" s="28"/>
      <c r="TBQ483" s="28"/>
      <c r="TBR483" s="28"/>
      <c r="TBS483" s="28"/>
      <c r="TBT483" s="28"/>
      <c r="TBU483" s="28"/>
      <c r="TBV483" s="28"/>
      <c r="TBW483" s="28"/>
      <c r="TBX483" s="28"/>
      <c r="TBY483" s="28"/>
      <c r="TBZ483" s="28"/>
      <c r="TCA483" s="28"/>
      <c r="TCB483" s="28"/>
      <c r="TCC483" s="28"/>
      <c r="TCD483" s="28"/>
      <c r="TCE483" s="28"/>
      <c r="TCF483" s="28"/>
      <c r="TCG483" s="28"/>
      <c r="TCH483" s="28"/>
      <c r="TCI483" s="28"/>
      <c r="TCJ483" s="28"/>
      <c r="TCK483" s="28"/>
      <c r="TCL483" s="28"/>
      <c r="TCM483" s="28"/>
      <c r="TCN483" s="28"/>
      <c r="TCO483" s="28"/>
      <c r="TCP483" s="28"/>
      <c r="TCQ483" s="28"/>
      <c r="TCR483" s="28"/>
      <c r="TCS483" s="28"/>
      <c r="TCT483" s="28"/>
      <c r="TCU483" s="28"/>
      <c r="TCV483" s="28"/>
      <c r="TCW483" s="28"/>
      <c r="TCX483" s="28"/>
      <c r="TCY483" s="28"/>
      <c r="TCZ483" s="28"/>
      <c r="TDA483" s="28"/>
      <c r="TDB483" s="28"/>
      <c r="TDC483" s="28"/>
      <c r="TDD483" s="28"/>
      <c r="TDE483" s="28"/>
      <c r="TDF483" s="28"/>
      <c r="TDG483" s="28"/>
      <c r="TDH483" s="28"/>
      <c r="TDI483" s="28"/>
      <c r="TDJ483" s="28"/>
      <c r="TDK483" s="28"/>
      <c r="TDL483" s="28"/>
      <c r="TDM483" s="28"/>
      <c r="TDN483" s="28"/>
      <c r="TDO483" s="28"/>
      <c r="TDP483" s="28"/>
      <c r="TDQ483" s="28"/>
      <c r="TDR483" s="28"/>
      <c r="TDS483" s="28"/>
      <c r="TDT483" s="28"/>
      <c r="TDU483" s="28"/>
      <c r="TDV483" s="28"/>
      <c r="TDW483" s="28"/>
      <c r="TDX483" s="28"/>
      <c r="TDY483" s="28"/>
      <c r="TDZ483" s="28"/>
      <c r="TEA483" s="28"/>
      <c r="TEB483" s="28"/>
      <c r="TEC483" s="28"/>
      <c r="TED483" s="28"/>
      <c r="TEE483" s="28"/>
      <c r="TEF483" s="28"/>
      <c r="TEG483" s="28"/>
      <c r="TEH483" s="28"/>
      <c r="TEI483" s="28"/>
      <c r="TEJ483" s="28"/>
      <c r="TEK483" s="28"/>
      <c r="TEL483" s="28"/>
      <c r="TEM483" s="28"/>
      <c r="TEN483" s="28"/>
      <c r="TEO483" s="28"/>
      <c r="TEP483" s="28"/>
      <c r="TEQ483" s="28"/>
      <c r="TER483" s="28"/>
      <c r="TES483" s="28"/>
      <c r="TET483" s="28"/>
      <c r="TEU483" s="28"/>
      <c r="TEV483" s="28"/>
      <c r="TEW483" s="28"/>
      <c r="TEX483" s="28"/>
      <c r="TEY483" s="28"/>
      <c r="TEZ483" s="28"/>
      <c r="TFA483" s="28"/>
      <c r="TFB483" s="28"/>
      <c r="TFC483" s="28"/>
      <c r="TFD483" s="28"/>
      <c r="TFE483" s="28"/>
      <c r="TFF483" s="28"/>
      <c r="TFG483" s="28"/>
      <c r="TFH483" s="28"/>
      <c r="TFI483" s="28"/>
      <c r="TFJ483" s="28"/>
      <c r="TFK483" s="28"/>
      <c r="TFL483" s="28"/>
      <c r="TFM483" s="28"/>
      <c r="TFN483" s="28"/>
      <c r="TFO483" s="28"/>
      <c r="TFP483" s="28"/>
      <c r="TFQ483" s="28"/>
      <c r="TFR483" s="28"/>
      <c r="TFS483" s="28"/>
      <c r="TFT483" s="28"/>
      <c r="TFU483" s="28"/>
      <c r="TFV483" s="28"/>
      <c r="TFW483" s="28"/>
      <c r="TFX483" s="28"/>
      <c r="TFY483" s="28"/>
      <c r="TFZ483" s="28"/>
      <c r="TGA483" s="28"/>
      <c r="TGB483" s="28"/>
      <c r="TGC483" s="28"/>
      <c r="TGD483" s="28"/>
      <c r="TGE483" s="28"/>
      <c r="TGF483" s="28"/>
      <c r="TGG483" s="28"/>
      <c r="TGH483" s="28"/>
      <c r="TGI483" s="28"/>
      <c r="TGJ483" s="28"/>
      <c r="TGK483" s="28"/>
      <c r="TGL483" s="28"/>
      <c r="TGM483" s="28"/>
      <c r="TGN483" s="28"/>
      <c r="TGO483" s="28"/>
      <c r="TGP483" s="28"/>
      <c r="TGQ483" s="28"/>
      <c r="TGR483" s="28"/>
      <c r="TGS483" s="28"/>
      <c r="TGT483" s="28"/>
      <c r="TGU483" s="28"/>
      <c r="TGV483" s="28"/>
      <c r="TGW483" s="28"/>
      <c r="TGX483" s="28"/>
      <c r="TGY483" s="28"/>
      <c r="TGZ483" s="28"/>
      <c r="THA483" s="28"/>
      <c r="THB483" s="28"/>
      <c r="THC483" s="28"/>
      <c r="THD483" s="28"/>
      <c r="THE483" s="28"/>
      <c r="THF483" s="28"/>
      <c r="THG483" s="28"/>
      <c r="THH483" s="28"/>
      <c r="THI483" s="28"/>
      <c r="THJ483" s="28"/>
      <c r="THK483" s="28"/>
      <c r="THL483" s="28"/>
      <c r="THM483" s="28"/>
      <c r="THN483" s="28"/>
      <c r="THO483" s="28"/>
      <c r="THP483" s="28"/>
      <c r="THQ483" s="28"/>
      <c r="THR483" s="28"/>
      <c r="THS483" s="28"/>
      <c r="THT483" s="28"/>
      <c r="THU483" s="28"/>
      <c r="THV483" s="28"/>
      <c r="THW483" s="28"/>
      <c r="THX483" s="28"/>
      <c r="THY483" s="28"/>
      <c r="THZ483" s="28"/>
      <c r="TIA483" s="28"/>
      <c r="TIB483" s="28"/>
      <c r="TIC483" s="28"/>
      <c r="TID483" s="28"/>
      <c r="TIE483" s="28"/>
      <c r="TIF483" s="28"/>
      <c r="TIG483" s="28"/>
      <c r="TIH483" s="28"/>
      <c r="TII483" s="28"/>
      <c r="TIJ483" s="28"/>
      <c r="TIK483" s="28"/>
      <c r="TIL483" s="28"/>
      <c r="TIM483" s="28"/>
      <c r="TIN483" s="28"/>
      <c r="TIO483" s="28"/>
      <c r="TIP483" s="28"/>
      <c r="TIQ483" s="28"/>
      <c r="TIR483" s="28"/>
      <c r="TIS483" s="28"/>
      <c r="TIT483" s="28"/>
      <c r="TIU483" s="28"/>
      <c r="TIV483" s="28"/>
      <c r="TIW483" s="28"/>
      <c r="TIX483" s="28"/>
      <c r="TIY483" s="28"/>
      <c r="TIZ483" s="28"/>
      <c r="TJA483" s="28"/>
      <c r="TJB483" s="28"/>
      <c r="TJC483" s="28"/>
      <c r="TJD483" s="28"/>
      <c r="TJE483" s="28"/>
      <c r="TJF483" s="28"/>
      <c r="TJG483" s="28"/>
      <c r="TJH483" s="28"/>
      <c r="TJI483" s="28"/>
      <c r="TJJ483" s="28"/>
      <c r="TJK483" s="28"/>
      <c r="TJL483" s="28"/>
      <c r="TJM483" s="28"/>
      <c r="TJN483" s="28"/>
      <c r="TJO483" s="28"/>
      <c r="TJP483" s="28"/>
      <c r="TJQ483" s="28"/>
      <c r="TJR483" s="28"/>
      <c r="TJS483" s="28"/>
      <c r="TJT483" s="28"/>
      <c r="TJU483" s="28"/>
      <c r="TJV483" s="28"/>
      <c r="TJW483" s="28"/>
      <c r="TJX483" s="28"/>
      <c r="TJY483" s="28"/>
      <c r="TJZ483" s="28"/>
      <c r="TKA483" s="28"/>
      <c r="TKB483" s="28"/>
      <c r="TKC483" s="28"/>
      <c r="TKD483" s="28"/>
      <c r="TKE483" s="28"/>
      <c r="TKF483" s="28"/>
      <c r="TKG483" s="28"/>
      <c r="TKH483" s="28"/>
      <c r="TKI483" s="28"/>
      <c r="TKJ483" s="28"/>
      <c r="TKK483" s="28"/>
      <c r="TKL483" s="28"/>
      <c r="TKM483" s="28"/>
      <c r="TKN483" s="28"/>
      <c r="TKO483" s="28"/>
      <c r="TKP483" s="28"/>
      <c r="TKQ483" s="28"/>
      <c r="TKR483" s="28"/>
      <c r="TKS483" s="28"/>
      <c r="TKT483" s="28"/>
      <c r="TKU483" s="28"/>
      <c r="TKV483" s="28"/>
      <c r="TKW483" s="28"/>
      <c r="TKX483" s="28"/>
      <c r="TKY483" s="28"/>
      <c r="TKZ483" s="28"/>
      <c r="TLA483" s="28"/>
      <c r="TLB483" s="28"/>
      <c r="TLC483" s="28"/>
      <c r="TLD483" s="28"/>
      <c r="TLE483" s="28"/>
      <c r="TLF483" s="28"/>
      <c r="TLG483" s="28"/>
      <c r="TLH483" s="28"/>
      <c r="TLI483" s="28"/>
      <c r="TLJ483" s="28"/>
      <c r="TLK483" s="28"/>
      <c r="TLL483" s="28"/>
      <c r="TLM483" s="28"/>
      <c r="TLN483" s="28"/>
      <c r="TLO483" s="28"/>
      <c r="TLP483" s="28"/>
      <c r="TLQ483" s="28"/>
      <c r="TLR483" s="28"/>
      <c r="TLS483" s="28"/>
      <c r="TLT483" s="28"/>
      <c r="TLU483" s="28"/>
      <c r="TLV483" s="28"/>
      <c r="TLW483" s="28"/>
      <c r="TLX483" s="28"/>
      <c r="TLY483" s="28"/>
      <c r="TLZ483" s="28"/>
      <c r="TMA483" s="28"/>
      <c r="TMB483" s="28"/>
      <c r="TMC483" s="28"/>
      <c r="TMD483" s="28"/>
      <c r="TME483" s="28"/>
      <c r="TMF483" s="28"/>
      <c r="TMG483" s="28"/>
      <c r="TMH483" s="28"/>
      <c r="TMI483" s="28"/>
      <c r="TMJ483" s="28"/>
      <c r="TMK483" s="28"/>
      <c r="TML483" s="28"/>
      <c r="TMM483" s="28"/>
      <c r="TMN483" s="28"/>
      <c r="TMO483" s="28"/>
      <c r="TMP483" s="28"/>
      <c r="TMQ483" s="28"/>
      <c r="TMR483" s="28"/>
      <c r="TMS483" s="28"/>
      <c r="TMT483" s="28"/>
      <c r="TMU483" s="28"/>
      <c r="TMV483" s="28"/>
      <c r="TMW483" s="28"/>
      <c r="TMX483" s="28"/>
      <c r="TMY483" s="28"/>
      <c r="TMZ483" s="28"/>
      <c r="TNA483" s="28"/>
      <c r="TNB483" s="28"/>
      <c r="TNC483" s="28"/>
      <c r="TND483" s="28"/>
      <c r="TNE483" s="28"/>
      <c r="TNF483" s="28"/>
      <c r="TNG483" s="28"/>
      <c r="TNH483" s="28"/>
      <c r="TNI483" s="28"/>
      <c r="TNJ483" s="28"/>
      <c r="TNK483" s="28"/>
      <c r="TNL483" s="28"/>
      <c r="TNM483" s="28"/>
      <c r="TNN483" s="28"/>
      <c r="TNO483" s="28"/>
      <c r="TNP483" s="28"/>
      <c r="TNQ483" s="28"/>
      <c r="TNR483" s="28"/>
      <c r="TNS483" s="28"/>
      <c r="TNT483" s="28"/>
      <c r="TNU483" s="28"/>
      <c r="TNV483" s="28"/>
      <c r="TNW483" s="28"/>
      <c r="TNX483" s="28"/>
      <c r="TNY483" s="28"/>
      <c r="TNZ483" s="28"/>
      <c r="TOA483" s="28"/>
      <c r="TOB483" s="28"/>
      <c r="TOC483" s="28"/>
      <c r="TOD483" s="28"/>
      <c r="TOE483" s="28"/>
      <c r="TOF483" s="28"/>
      <c r="TOG483" s="28"/>
      <c r="TOH483" s="28"/>
      <c r="TOI483" s="28"/>
      <c r="TOJ483" s="28"/>
      <c r="TOK483" s="28"/>
      <c r="TOL483" s="28"/>
      <c r="TOM483" s="28"/>
      <c r="TON483" s="28"/>
      <c r="TOO483" s="28"/>
      <c r="TOP483" s="28"/>
      <c r="TOQ483" s="28"/>
      <c r="TOR483" s="28"/>
      <c r="TOS483" s="28"/>
      <c r="TOT483" s="28"/>
      <c r="TOU483" s="28"/>
      <c r="TOV483" s="28"/>
      <c r="TOW483" s="28"/>
      <c r="TOX483" s="28"/>
      <c r="TOY483" s="28"/>
      <c r="TOZ483" s="28"/>
      <c r="TPA483" s="28"/>
      <c r="TPB483" s="28"/>
      <c r="TPC483" s="28"/>
      <c r="TPD483" s="28"/>
      <c r="TPE483" s="28"/>
      <c r="TPF483" s="28"/>
      <c r="TPG483" s="28"/>
      <c r="TPH483" s="28"/>
      <c r="TPI483" s="28"/>
      <c r="TPJ483" s="28"/>
      <c r="TPK483" s="28"/>
      <c r="TPL483" s="28"/>
      <c r="TPM483" s="28"/>
      <c r="TPN483" s="28"/>
      <c r="TPO483" s="28"/>
      <c r="TPP483" s="28"/>
      <c r="TPQ483" s="28"/>
      <c r="TPR483" s="28"/>
      <c r="TPS483" s="28"/>
      <c r="TPT483" s="28"/>
      <c r="TPU483" s="28"/>
      <c r="TPV483" s="28"/>
      <c r="TPW483" s="28"/>
      <c r="TPX483" s="28"/>
      <c r="TPY483" s="28"/>
      <c r="TPZ483" s="28"/>
      <c r="TQA483" s="28"/>
      <c r="TQB483" s="28"/>
      <c r="TQC483" s="28"/>
      <c r="TQD483" s="28"/>
      <c r="TQE483" s="28"/>
      <c r="TQF483" s="28"/>
      <c r="TQG483" s="28"/>
      <c r="TQH483" s="28"/>
      <c r="TQI483" s="28"/>
      <c r="TQJ483" s="28"/>
      <c r="TQK483" s="28"/>
      <c r="TQL483" s="28"/>
      <c r="TQM483" s="28"/>
      <c r="TQN483" s="28"/>
      <c r="TQO483" s="28"/>
      <c r="TQP483" s="28"/>
      <c r="TQQ483" s="28"/>
      <c r="TQR483" s="28"/>
      <c r="TQS483" s="28"/>
      <c r="TQT483" s="28"/>
      <c r="TQU483" s="28"/>
      <c r="TQV483" s="28"/>
      <c r="TQW483" s="28"/>
      <c r="TQX483" s="28"/>
      <c r="TQY483" s="28"/>
      <c r="TQZ483" s="28"/>
      <c r="TRA483" s="28"/>
      <c r="TRB483" s="28"/>
      <c r="TRC483" s="28"/>
      <c r="TRD483" s="28"/>
      <c r="TRE483" s="28"/>
      <c r="TRF483" s="28"/>
      <c r="TRG483" s="28"/>
      <c r="TRH483" s="28"/>
      <c r="TRI483" s="28"/>
      <c r="TRJ483" s="28"/>
      <c r="TRK483" s="28"/>
      <c r="TRL483" s="28"/>
      <c r="TRM483" s="28"/>
      <c r="TRN483" s="28"/>
      <c r="TRO483" s="28"/>
      <c r="TRP483" s="28"/>
      <c r="TRQ483" s="28"/>
      <c r="TRR483" s="28"/>
      <c r="TRS483" s="28"/>
      <c r="TRT483" s="28"/>
      <c r="TRU483" s="28"/>
      <c r="TRV483" s="28"/>
      <c r="TRW483" s="28"/>
      <c r="TRX483" s="28"/>
      <c r="TRY483" s="28"/>
      <c r="TRZ483" s="28"/>
      <c r="TSA483" s="28"/>
      <c r="TSB483" s="28"/>
      <c r="TSC483" s="28"/>
      <c r="TSD483" s="28"/>
      <c r="TSE483" s="28"/>
      <c r="TSF483" s="28"/>
      <c r="TSG483" s="28"/>
      <c r="TSH483" s="28"/>
      <c r="TSI483" s="28"/>
      <c r="TSJ483" s="28"/>
      <c r="TSK483" s="28"/>
      <c r="TSL483" s="28"/>
      <c r="TSM483" s="28"/>
      <c r="TSN483" s="28"/>
      <c r="TSO483" s="28"/>
      <c r="TSP483" s="28"/>
      <c r="TSQ483" s="28"/>
      <c r="TSR483" s="28"/>
      <c r="TSS483" s="28"/>
      <c r="TST483" s="28"/>
      <c r="TSU483" s="28"/>
      <c r="TSV483" s="28"/>
      <c r="TSW483" s="28"/>
      <c r="TSX483" s="28"/>
      <c r="TSY483" s="28"/>
      <c r="TSZ483" s="28"/>
      <c r="TTA483" s="28"/>
      <c r="TTB483" s="28"/>
      <c r="TTC483" s="28"/>
      <c r="TTD483" s="28"/>
      <c r="TTE483" s="28"/>
      <c r="TTF483" s="28"/>
      <c r="TTG483" s="28"/>
      <c r="TTH483" s="28"/>
      <c r="TTI483" s="28"/>
      <c r="TTJ483" s="28"/>
      <c r="TTK483" s="28"/>
      <c r="TTL483" s="28"/>
      <c r="TTM483" s="28"/>
      <c r="TTN483" s="28"/>
      <c r="TTO483" s="28"/>
      <c r="TTP483" s="28"/>
      <c r="TTQ483" s="28"/>
      <c r="TTR483" s="28"/>
      <c r="TTS483" s="28"/>
      <c r="TTT483" s="28"/>
      <c r="TTU483" s="28"/>
      <c r="TTV483" s="28"/>
      <c r="TTW483" s="28"/>
      <c r="TTX483" s="28"/>
      <c r="TTY483" s="28"/>
      <c r="TTZ483" s="28"/>
      <c r="TUA483" s="28"/>
      <c r="TUB483" s="28"/>
      <c r="TUC483" s="28"/>
      <c r="TUD483" s="28"/>
      <c r="TUE483" s="28"/>
      <c r="TUF483" s="28"/>
      <c r="TUG483" s="28"/>
      <c r="TUH483" s="28"/>
      <c r="TUI483" s="28"/>
      <c r="TUJ483" s="28"/>
      <c r="TUK483" s="28"/>
      <c r="TUL483" s="28"/>
      <c r="TUM483" s="28"/>
      <c r="TUN483" s="28"/>
      <c r="TUO483" s="28"/>
      <c r="TUP483" s="28"/>
      <c r="TUQ483" s="28"/>
      <c r="TUR483" s="28"/>
      <c r="TUS483" s="28"/>
      <c r="TUT483" s="28"/>
      <c r="TUU483" s="28"/>
      <c r="TUV483" s="28"/>
      <c r="TUW483" s="28"/>
      <c r="TUX483" s="28"/>
      <c r="TUY483" s="28"/>
      <c r="TUZ483" s="28"/>
      <c r="TVA483" s="28"/>
      <c r="TVB483" s="28"/>
      <c r="TVC483" s="28"/>
      <c r="TVD483" s="28"/>
      <c r="TVE483" s="28"/>
      <c r="TVF483" s="28"/>
      <c r="TVG483" s="28"/>
      <c r="TVH483" s="28"/>
      <c r="TVI483" s="28"/>
      <c r="TVJ483" s="28"/>
      <c r="TVK483" s="28"/>
      <c r="TVL483" s="28"/>
      <c r="TVM483" s="28"/>
      <c r="TVN483" s="28"/>
      <c r="TVO483" s="28"/>
      <c r="TVP483" s="28"/>
      <c r="TVQ483" s="28"/>
      <c r="TVR483" s="28"/>
      <c r="TVS483" s="28"/>
      <c r="TVT483" s="28"/>
      <c r="TVU483" s="28"/>
      <c r="TVV483" s="28"/>
      <c r="TVW483" s="28"/>
      <c r="TVX483" s="28"/>
      <c r="TVY483" s="28"/>
      <c r="TVZ483" s="28"/>
      <c r="TWA483" s="28"/>
      <c r="TWB483" s="28"/>
      <c r="TWC483" s="28"/>
      <c r="TWD483" s="28"/>
      <c r="TWE483" s="28"/>
      <c r="TWF483" s="28"/>
      <c r="TWG483" s="28"/>
      <c r="TWH483" s="28"/>
      <c r="TWI483" s="28"/>
      <c r="TWJ483" s="28"/>
      <c r="TWK483" s="28"/>
      <c r="TWL483" s="28"/>
      <c r="TWM483" s="28"/>
      <c r="TWN483" s="28"/>
      <c r="TWO483" s="28"/>
      <c r="TWP483" s="28"/>
      <c r="TWQ483" s="28"/>
      <c r="TWR483" s="28"/>
      <c r="TWS483" s="28"/>
      <c r="TWT483" s="28"/>
      <c r="TWU483" s="28"/>
      <c r="TWV483" s="28"/>
      <c r="TWW483" s="28"/>
      <c r="TWX483" s="28"/>
      <c r="TWY483" s="28"/>
      <c r="TWZ483" s="28"/>
      <c r="TXA483" s="28"/>
      <c r="TXB483" s="28"/>
      <c r="TXC483" s="28"/>
      <c r="TXD483" s="28"/>
      <c r="TXE483" s="28"/>
      <c r="TXF483" s="28"/>
      <c r="TXG483" s="28"/>
      <c r="TXH483" s="28"/>
      <c r="TXI483" s="28"/>
      <c r="TXJ483" s="28"/>
      <c r="TXK483" s="28"/>
      <c r="TXL483" s="28"/>
      <c r="TXM483" s="28"/>
      <c r="TXN483" s="28"/>
      <c r="TXO483" s="28"/>
      <c r="TXP483" s="28"/>
      <c r="TXQ483" s="28"/>
      <c r="TXR483" s="28"/>
      <c r="TXS483" s="28"/>
      <c r="TXT483" s="28"/>
      <c r="TXU483" s="28"/>
      <c r="TXV483" s="28"/>
      <c r="TXW483" s="28"/>
      <c r="TXX483" s="28"/>
      <c r="TXY483" s="28"/>
      <c r="TXZ483" s="28"/>
      <c r="TYA483" s="28"/>
      <c r="TYB483" s="28"/>
      <c r="TYC483" s="28"/>
      <c r="TYD483" s="28"/>
      <c r="TYE483" s="28"/>
      <c r="TYF483" s="28"/>
      <c r="TYG483" s="28"/>
      <c r="TYH483" s="28"/>
      <c r="TYI483" s="28"/>
      <c r="TYJ483" s="28"/>
      <c r="TYK483" s="28"/>
      <c r="TYL483" s="28"/>
      <c r="TYM483" s="28"/>
      <c r="TYN483" s="28"/>
      <c r="TYO483" s="28"/>
      <c r="TYP483" s="28"/>
      <c r="TYQ483" s="28"/>
      <c r="TYR483" s="28"/>
      <c r="TYS483" s="28"/>
      <c r="TYT483" s="28"/>
      <c r="TYU483" s="28"/>
      <c r="TYV483" s="28"/>
      <c r="TYW483" s="28"/>
      <c r="TYX483" s="28"/>
      <c r="TYY483" s="28"/>
      <c r="TYZ483" s="28"/>
      <c r="TZA483" s="28"/>
      <c r="TZB483" s="28"/>
      <c r="TZC483" s="28"/>
      <c r="TZD483" s="28"/>
      <c r="TZE483" s="28"/>
      <c r="TZF483" s="28"/>
      <c r="TZG483" s="28"/>
      <c r="TZH483" s="28"/>
      <c r="TZI483" s="28"/>
      <c r="TZJ483" s="28"/>
      <c r="TZK483" s="28"/>
      <c r="TZL483" s="28"/>
      <c r="TZM483" s="28"/>
      <c r="TZN483" s="28"/>
      <c r="TZO483" s="28"/>
      <c r="TZP483" s="28"/>
      <c r="TZQ483" s="28"/>
      <c r="TZR483" s="28"/>
      <c r="TZS483" s="28"/>
      <c r="TZT483" s="28"/>
      <c r="TZU483" s="28"/>
      <c r="TZV483" s="28"/>
      <c r="TZW483" s="28"/>
      <c r="TZX483" s="28"/>
      <c r="TZY483" s="28"/>
      <c r="TZZ483" s="28"/>
      <c r="UAA483" s="28"/>
      <c r="UAB483" s="28"/>
      <c r="UAC483" s="28"/>
      <c r="UAD483" s="28"/>
      <c r="UAE483" s="28"/>
      <c r="UAF483" s="28"/>
      <c r="UAG483" s="28"/>
      <c r="UAH483" s="28"/>
      <c r="UAI483" s="28"/>
      <c r="UAJ483" s="28"/>
      <c r="UAK483" s="28"/>
      <c r="UAL483" s="28"/>
      <c r="UAM483" s="28"/>
      <c r="UAN483" s="28"/>
      <c r="UAO483" s="28"/>
      <c r="UAP483" s="28"/>
      <c r="UAQ483" s="28"/>
      <c r="UAR483" s="28"/>
      <c r="UAS483" s="28"/>
      <c r="UAT483" s="28"/>
      <c r="UAU483" s="28"/>
      <c r="UAV483" s="28"/>
      <c r="UAW483" s="28"/>
      <c r="UAX483" s="28"/>
      <c r="UAY483" s="28"/>
      <c r="UAZ483" s="28"/>
      <c r="UBA483" s="28"/>
      <c r="UBB483" s="28"/>
      <c r="UBC483" s="28"/>
      <c r="UBD483" s="28"/>
      <c r="UBE483" s="28"/>
      <c r="UBF483" s="28"/>
      <c r="UBG483" s="28"/>
      <c r="UBH483" s="28"/>
      <c r="UBI483" s="28"/>
      <c r="UBJ483" s="28"/>
      <c r="UBK483" s="28"/>
      <c r="UBL483" s="28"/>
      <c r="UBM483" s="28"/>
      <c r="UBN483" s="28"/>
      <c r="UBO483" s="28"/>
      <c r="UBP483" s="28"/>
      <c r="UBQ483" s="28"/>
      <c r="UBR483" s="28"/>
      <c r="UBS483" s="28"/>
      <c r="UBT483" s="28"/>
      <c r="UBU483" s="28"/>
      <c r="UBV483" s="28"/>
      <c r="UBW483" s="28"/>
      <c r="UBX483" s="28"/>
      <c r="UBY483" s="28"/>
      <c r="UBZ483" s="28"/>
      <c r="UCA483" s="28"/>
      <c r="UCB483" s="28"/>
      <c r="UCC483" s="28"/>
      <c r="UCD483" s="28"/>
      <c r="UCE483" s="28"/>
      <c r="UCF483" s="28"/>
      <c r="UCG483" s="28"/>
      <c r="UCH483" s="28"/>
      <c r="UCI483" s="28"/>
      <c r="UCJ483" s="28"/>
      <c r="UCK483" s="28"/>
      <c r="UCL483" s="28"/>
      <c r="UCM483" s="28"/>
      <c r="UCN483" s="28"/>
      <c r="UCO483" s="28"/>
      <c r="UCP483" s="28"/>
      <c r="UCQ483" s="28"/>
      <c r="UCR483" s="28"/>
      <c r="UCS483" s="28"/>
      <c r="UCT483" s="28"/>
      <c r="UCU483" s="28"/>
      <c r="UCV483" s="28"/>
      <c r="UCW483" s="28"/>
      <c r="UCX483" s="28"/>
      <c r="UCY483" s="28"/>
      <c r="UCZ483" s="28"/>
      <c r="UDA483" s="28"/>
      <c r="UDB483" s="28"/>
      <c r="UDC483" s="28"/>
      <c r="UDD483" s="28"/>
      <c r="UDE483" s="28"/>
      <c r="UDF483" s="28"/>
      <c r="UDG483" s="28"/>
      <c r="UDH483" s="28"/>
      <c r="UDI483" s="28"/>
      <c r="UDJ483" s="28"/>
      <c r="UDK483" s="28"/>
      <c r="UDL483" s="28"/>
      <c r="UDM483" s="28"/>
      <c r="UDN483" s="28"/>
      <c r="UDO483" s="28"/>
      <c r="UDP483" s="28"/>
      <c r="UDQ483" s="28"/>
      <c r="UDR483" s="28"/>
      <c r="UDS483" s="28"/>
      <c r="UDT483" s="28"/>
      <c r="UDU483" s="28"/>
      <c r="UDV483" s="28"/>
      <c r="UDW483" s="28"/>
      <c r="UDX483" s="28"/>
      <c r="UDY483" s="28"/>
      <c r="UDZ483" s="28"/>
      <c r="UEA483" s="28"/>
      <c r="UEB483" s="28"/>
      <c r="UEC483" s="28"/>
      <c r="UED483" s="28"/>
      <c r="UEE483" s="28"/>
      <c r="UEF483" s="28"/>
      <c r="UEG483" s="28"/>
      <c r="UEH483" s="28"/>
      <c r="UEI483" s="28"/>
      <c r="UEJ483" s="28"/>
      <c r="UEK483" s="28"/>
      <c r="UEL483" s="28"/>
      <c r="UEM483" s="28"/>
      <c r="UEN483" s="28"/>
      <c r="UEO483" s="28"/>
      <c r="UEP483" s="28"/>
      <c r="UEQ483" s="28"/>
      <c r="UER483" s="28"/>
      <c r="UES483" s="28"/>
      <c r="UET483" s="28"/>
      <c r="UEU483" s="28"/>
      <c r="UEV483" s="28"/>
      <c r="UEW483" s="28"/>
      <c r="UEX483" s="28"/>
      <c r="UEY483" s="28"/>
      <c r="UEZ483" s="28"/>
      <c r="UFA483" s="28"/>
      <c r="UFB483" s="28"/>
      <c r="UFC483" s="28"/>
      <c r="UFD483" s="28"/>
      <c r="UFE483" s="28"/>
      <c r="UFF483" s="28"/>
      <c r="UFG483" s="28"/>
      <c r="UFH483" s="28"/>
      <c r="UFI483" s="28"/>
      <c r="UFJ483" s="28"/>
      <c r="UFK483" s="28"/>
      <c r="UFL483" s="28"/>
      <c r="UFM483" s="28"/>
      <c r="UFN483" s="28"/>
      <c r="UFO483" s="28"/>
      <c r="UFP483" s="28"/>
      <c r="UFQ483" s="28"/>
      <c r="UFR483" s="28"/>
      <c r="UFS483" s="28"/>
      <c r="UFT483" s="28"/>
      <c r="UFU483" s="28"/>
      <c r="UFV483" s="28"/>
      <c r="UFW483" s="28"/>
      <c r="UFX483" s="28"/>
      <c r="UFY483" s="28"/>
      <c r="UFZ483" s="28"/>
      <c r="UGA483" s="28"/>
      <c r="UGB483" s="28"/>
      <c r="UGC483" s="28"/>
      <c r="UGD483" s="28"/>
      <c r="UGE483" s="28"/>
      <c r="UGF483" s="28"/>
      <c r="UGG483" s="28"/>
      <c r="UGH483" s="28"/>
      <c r="UGI483" s="28"/>
      <c r="UGJ483" s="28"/>
      <c r="UGK483" s="28"/>
      <c r="UGL483" s="28"/>
      <c r="UGM483" s="28"/>
      <c r="UGN483" s="28"/>
      <c r="UGO483" s="28"/>
      <c r="UGP483" s="28"/>
      <c r="UGQ483" s="28"/>
      <c r="UGR483" s="28"/>
      <c r="UGS483" s="28"/>
      <c r="UGT483" s="28"/>
      <c r="UGU483" s="28"/>
      <c r="UGV483" s="28"/>
      <c r="UGW483" s="28"/>
      <c r="UGX483" s="28"/>
      <c r="UGY483" s="28"/>
      <c r="UGZ483" s="28"/>
      <c r="UHA483" s="28"/>
      <c r="UHB483" s="28"/>
      <c r="UHC483" s="28"/>
      <c r="UHD483" s="28"/>
      <c r="UHE483" s="28"/>
      <c r="UHF483" s="28"/>
      <c r="UHG483" s="28"/>
      <c r="UHH483" s="28"/>
      <c r="UHI483" s="28"/>
      <c r="UHJ483" s="28"/>
      <c r="UHK483" s="28"/>
      <c r="UHL483" s="28"/>
      <c r="UHM483" s="28"/>
      <c r="UHN483" s="28"/>
      <c r="UHO483" s="28"/>
      <c r="UHP483" s="28"/>
      <c r="UHQ483" s="28"/>
      <c r="UHR483" s="28"/>
      <c r="UHS483" s="28"/>
      <c r="UHT483" s="28"/>
      <c r="UHU483" s="28"/>
      <c r="UHV483" s="28"/>
      <c r="UHW483" s="28"/>
      <c r="UHX483" s="28"/>
      <c r="UHY483" s="28"/>
      <c r="UHZ483" s="28"/>
      <c r="UIA483" s="28"/>
      <c r="UIB483" s="28"/>
      <c r="UIC483" s="28"/>
      <c r="UID483" s="28"/>
      <c r="UIE483" s="28"/>
      <c r="UIF483" s="28"/>
      <c r="UIG483" s="28"/>
      <c r="UIH483" s="28"/>
      <c r="UII483" s="28"/>
      <c r="UIJ483" s="28"/>
      <c r="UIK483" s="28"/>
      <c r="UIL483" s="28"/>
      <c r="UIM483" s="28"/>
      <c r="UIN483" s="28"/>
      <c r="UIO483" s="28"/>
      <c r="UIP483" s="28"/>
      <c r="UIQ483" s="28"/>
      <c r="UIR483" s="28"/>
      <c r="UIS483" s="28"/>
      <c r="UIT483" s="28"/>
      <c r="UIU483" s="28"/>
      <c r="UIV483" s="28"/>
      <c r="UIW483" s="28"/>
      <c r="UIX483" s="28"/>
      <c r="UIY483" s="28"/>
      <c r="UIZ483" s="28"/>
      <c r="UJA483" s="28"/>
      <c r="UJB483" s="28"/>
      <c r="UJC483" s="28"/>
      <c r="UJD483" s="28"/>
      <c r="UJE483" s="28"/>
      <c r="UJF483" s="28"/>
      <c r="UJG483" s="28"/>
      <c r="UJH483" s="28"/>
      <c r="UJI483" s="28"/>
      <c r="UJJ483" s="28"/>
      <c r="UJK483" s="28"/>
      <c r="UJL483" s="28"/>
      <c r="UJM483" s="28"/>
      <c r="UJN483" s="28"/>
      <c r="UJO483" s="28"/>
      <c r="UJP483" s="28"/>
      <c r="UJQ483" s="28"/>
      <c r="UJR483" s="28"/>
      <c r="UJS483" s="28"/>
      <c r="UJT483" s="28"/>
      <c r="UJU483" s="28"/>
      <c r="UJV483" s="28"/>
      <c r="UJW483" s="28"/>
      <c r="UJX483" s="28"/>
      <c r="UJY483" s="28"/>
      <c r="UJZ483" s="28"/>
      <c r="UKA483" s="28"/>
      <c r="UKB483" s="28"/>
      <c r="UKC483" s="28"/>
      <c r="UKD483" s="28"/>
      <c r="UKE483" s="28"/>
      <c r="UKF483" s="28"/>
      <c r="UKG483" s="28"/>
      <c r="UKH483" s="28"/>
      <c r="UKI483" s="28"/>
      <c r="UKJ483" s="28"/>
      <c r="UKK483" s="28"/>
      <c r="UKL483" s="28"/>
      <c r="UKM483" s="28"/>
      <c r="UKN483" s="28"/>
      <c r="UKO483" s="28"/>
      <c r="UKP483" s="28"/>
      <c r="UKQ483" s="28"/>
      <c r="UKR483" s="28"/>
      <c r="UKS483" s="28"/>
      <c r="UKT483" s="28"/>
      <c r="UKU483" s="28"/>
      <c r="UKV483" s="28"/>
      <c r="UKW483" s="28"/>
      <c r="UKX483" s="28"/>
      <c r="UKY483" s="28"/>
      <c r="UKZ483" s="28"/>
      <c r="ULA483" s="28"/>
      <c r="ULB483" s="28"/>
      <c r="ULC483" s="28"/>
      <c r="ULD483" s="28"/>
      <c r="ULE483" s="28"/>
      <c r="ULF483" s="28"/>
      <c r="ULG483" s="28"/>
      <c r="ULH483" s="28"/>
      <c r="ULI483" s="28"/>
      <c r="ULJ483" s="28"/>
      <c r="ULK483" s="28"/>
      <c r="ULL483" s="28"/>
      <c r="ULM483" s="28"/>
      <c r="ULN483" s="28"/>
      <c r="ULO483" s="28"/>
      <c r="ULP483" s="28"/>
      <c r="ULQ483" s="28"/>
      <c r="ULR483" s="28"/>
      <c r="ULS483" s="28"/>
      <c r="ULT483" s="28"/>
      <c r="ULU483" s="28"/>
      <c r="ULV483" s="28"/>
      <c r="ULW483" s="28"/>
      <c r="ULX483" s="28"/>
      <c r="ULY483" s="28"/>
      <c r="ULZ483" s="28"/>
      <c r="UMA483" s="28"/>
      <c r="UMB483" s="28"/>
      <c r="UMC483" s="28"/>
      <c r="UMD483" s="28"/>
      <c r="UME483" s="28"/>
      <c r="UMF483" s="28"/>
      <c r="UMG483" s="28"/>
      <c r="UMH483" s="28"/>
      <c r="UMI483" s="28"/>
      <c r="UMJ483" s="28"/>
      <c r="UMK483" s="28"/>
      <c r="UML483" s="28"/>
      <c r="UMM483" s="28"/>
      <c r="UMN483" s="28"/>
      <c r="UMO483" s="28"/>
      <c r="UMP483" s="28"/>
      <c r="UMQ483" s="28"/>
      <c r="UMR483" s="28"/>
      <c r="UMS483" s="28"/>
      <c r="UMT483" s="28"/>
      <c r="UMU483" s="28"/>
      <c r="UMV483" s="28"/>
      <c r="UMW483" s="28"/>
      <c r="UMX483" s="28"/>
      <c r="UMY483" s="28"/>
      <c r="UMZ483" s="28"/>
      <c r="UNA483" s="28"/>
      <c r="UNB483" s="28"/>
      <c r="UNC483" s="28"/>
      <c r="UND483" s="28"/>
      <c r="UNE483" s="28"/>
      <c r="UNF483" s="28"/>
      <c r="UNG483" s="28"/>
      <c r="UNH483" s="28"/>
      <c r="UNI483" s="28"/>
      <c r="UNJ483" s="28"/>
      <c r="UNK483" s="28"/>
      <c r="UNL483" s="28"/>
      <c r="UNM483" s="28"/>
      <c r="UNN483" s="28"/>
      <c r="UNO483" s="28"/>
      <c r="UNP483" s="28"/>
      <c r="UNQ483" s="28"/>
      <c r="UNR483" s="28"/>
      <c r="UNS483" s="28"/>
      <c r="UNT483" s="28"/>
      <c r="UNU483" s="28"/>
      <c r="UNV483" s="28"/>
      <c r="UNW483" s="28"/>
      <c r="UNX483" s="28"/>
      <c r="UNY483" s="28"/>
      <c r="UNZ483" s="28"/>
      <c r="UOA483" s="28"/>
      <c r="UOB483" s="28"/>
      <c r="UOC483" s="28"/>
      <c r="UOD483" s="28"/>
      <c r="UOE483" s="28"/>
      <c r="UOF483" s="28"/>
      <c r="UOG483" s="28"/>
      <c r="UOH483" s="28"/>
      <c r="UOI483" s="28"/>
      <c r="UOJ483" s="28"/>
      <c r="UOK483" s="28"/>
      <c r="UOL483" s="28"/>
      <c r="UOM483" s="28"/>
      <c r="UON483" s="28"/>
      <c r="UOO483" s="28"/>
      <c r="UOP483" s="28"/>
      <c r="UOQ483" s="28"/>
      <c r="UOR483" s="28"/>
      <c r="UOS483" s="28"/>
      <c r="UOT483" s="28"/>
      <c r="UOU483" s="28"/>
      <c r="UOV483" s="28"/>
      <c r="UOW483" s="28"/>
      <c r="UOX483" s="28"/>
      <c r="UOY483" s="28"/>
      <c r="UOZ483" s="28"/>
      <c r="UPA483" s="28"/>
      <c r="UPB483" s="28"/>
      <c r="UPC483" s="28"/>
      <c r="UPD483" s="28"/>
      <c r="UPE483" s="28"/>
      <c r="UPF483" s="28"/>
      <c r="UPG483" s="28"/>
      <c r="UPH483" s="28"/>
      <c r="UPI483" s="28"/>
      <c r="UPJ483" s="28"/>
      <c r="UPK483" s="28"/>
      <c r="UPL483" s="28"/>
      <c r="UPM483" s="28"/>
      <c r="UPN483" s="28"/>
      <c r="UPO483" s="28"/>
      <c r="UPP483" s="28"/>
      <c r="UPQ483" s="28"/>
      <c r="UPR483" s="28"/>
      <c r="UPS483" s="28"/>
      <c r="UPT483" s="28"/>
      <c r="UPU483" s="28"/>
      <c r="UPV483" s="28"/>
      <c r="UPW483" s="28"/>
      <c r="UPX483" s="28"/>
      <c r="UPY483" s="28"/>
      <c r="UPZ483" s="28"/>
      <c r="UQA483" s="28"/>
      <c r="UQB483" s="28"/>
      <c r="UQC483" s="28"/>
      <c r="UQD483" s="28"/>
      <c r="UQE483" s="28"/>
      <c r="UQF483" s="28"/>
      <c r="UQG483" s="28"/>
      <c r="UQH483" s="28"/>
      <c r="UQI483" s="28"/>
      <c r="UQJ483" s="28"/>
      <c r="UQK483" s="28"/>
      <c r="UQL483" s="28"/>
      <c r="UQM483" s="28"/>
      <c r="UQN483" s="28"/>
      <c r="UQO483" s="28"/>
      <c r="UQP483" s="28"/>
      <c r="UQQ483" s="28"/>
      <c r="UQR483" s="28"/>
      <c r="UQS483" s="28"/>
      <c r="UQT483" s="28"/>
      <c r="UQU483" s="28"/>
      <c r="UQV483" s="28"/>
      <c r="UQW483" s="28"/>
      <c r="UQX483" s="28"/>
      <c r="UQY483" s="28"/>
      <c r="UQZ483" s="28"/>
      <c r="URA483" s="28"/>
      <c r="URB483" s="28"/>
      <c r="URC483" s="28"/>
      <c r="URD483" s="28"/>
      <c r="URE483" s="28"/>
      <c r="URF483" s="28"/>
      <c r="URG483" s="28"/>
      <c r="URH483" s="28"/>
      <c r="URI483" s="28"/>
      <c r="URJ483" s="28"/>
      <c r="URK483" s="28"/>
      <c r="URL483" s="28"/>
      <c r="URM483" s="28"/>
      <c r="URN483" s="28"/>
      <c r="URO483" s="28"/>
      <c r="URP483" s="28"/>
      <c r="URQ483" s="28"/>
      <c r="URR483" s="28"/>
      <c r="URS483" s="28"/>
      <c r="URT483" s="28"/>
      <c r="URU483" s="28"/>
      <c r="URV483" s="28"/>
      <c r="URW483" s="28"/>
      <c r="URX483" s="28"/>
      <c r="URY483" s="28"/>
      <c r="URZ483" s="28"/>
      <c r="USA483" s="28"/>
      <c r="USB483" s="28"/>
      <c r="USC483" s="28"/>
      <c r="USD483" s="28"/>
      <c r="USE483" s="28"/>
      <c r="USF483" s="28"/>
      <c r="USG483" s="28"/>
      <c r="USH483" s="28"/>
      <c r="USI483" s="28"/>
      <c r="USJ483" s="28"/>
      <c r="USK483" s="28"/>
      <c r="USL483" s="28"/>
      <c r="USM483" s="28"/>
      <c r="USN483" s="28"/>
      <c r="USO483" s="28"/>
      <c r="USP483" s="28"/>
      <c r="USQ483" s="28"/>
      <c r="USR483" s="28"/>
      <c r="USS483" s="28"/>
      <c r="UST483" s="28"/>
      <c r="USU483" s="28"/>
      <c r="USV483" s="28"/>
      <c r="USW483" s="28"/>
      <c r="USX483" s="28"/>
      <c r="USY483" s="28"/>
      <c r="USZ483" s="28"/>
      <c r="UTA483" s="28"/>
      <c r="UTB483" s="28"/>
      <c r="UTC483" s="28"/>
      <c r="UTD483" s="28"/>
      <c r="UTE483" s="28"/>
      <c r="UTF483" s="28"/>
      <c r="UTG483" s="28"/>
      <c r="UTH483" s="28"/>
      <c r="UTI483" s="28"/>
      <c r="UTJ483" s="28"/>
      <c r="UTK483" s="28"/>
      <c r="UTL483" s="28"/>
      <c r="UTM483" s="28"/>
      <c r="UTN483" s="28"/>
      <c r="UTO483" s="28"/>
      <c r="UTP483" s="28"/>
      <c r="UTQ483" s="28"/>
      <c r="UTR483" s="28"/>
      <c r="UTS483" s="28"/>
      <c r="UTT483" s="28"/>
      <c r="UTU483" s="28"/>
      <c r="UTV483" s="28"/>
      <c r="UTW483" s="28"/>
      <c r="UTX483" s="28"/>
      <c r="UTY483" s="28"/>
      <c r="UTZ483" s="28"/>
      <c r="UUA483" s="28"/>
      <c r="UUB483" s="28"/>
      <c r="UUC483" s="28"/>
      <c r="UUD483" s="28"/>
      <c r="UUE483" s="28"/>
      <c r="UUF483" s="28"/>
      <c r="UUG483" s="28"/>
      <c r="UUH483" s="28"/>
      <c r="UUI483" s="28"/>
      <c r="UUJ483" s="28"/>
      <c r="UUK483" s="28"/>
      <c r="UUL483" s="28"/>
      <c r="UUM483" s="28"/>
      <c r="UUN483" s="28"/>
      <c r="UUO483" s="28"/>
      <c r="UUP483" s="28"/>
      <c r="UUQ483" s="28"/>
      <c r="UUR483" s="28"/>
      <c r="UUS483" s="28"/>
      <c r="UUT483" s="28"/>
      <c r="UUU483" s="28"/>
      <c r="UUV483" s="28"/>
      <c r="UUW483" s="28"/>
      <c r="UUX483" s="28"/>
      <c r="UUY483" s="28"/>
      <c r="UUZ483" s="28"/>
      <c r="UVA483" s="28"/>
      <c r="UVB483" s="28"/>
      <c r="UVC483" s="28"/>
      <c r="UVD483" s="28"/>
      <c r="UVE483" s="28"/>
      <c r="UVF483" s="28"/>
      <c r="UVG483" s="28"/>
      <c r="UVH483" s="28"/>
      <c r="UVI483" s="28"/>
      <c r="UVJ483" s="28"/>
      <c r="UVK483" s="28"/>
      <c r="UVL483" s="28"/>
      <c r="UVM483" s="28"/>
      <c r="UVN483" s="28"/>
      <c r="UVO483" s="28"/>
      <c r="UVP483" s="28"/>
      <c r="UVQ483" s="28"/>
      <c r="UVR483" s="28"/>
      <c r="UVS483" s="28"/>
      <c r="UVT483" s="28"/>
      <c r="UVU483" s="28"/>
      <c r="UVV483" s="28"/>
      <c r="UVW483" s="28"/>
      <c r="UVX483" s="28"/>
      <c r="UVY483" s="28"/>
      <c r="UVZ483" s="28"/>
      <c r="UWA483" s="28"/>
      <c r="UWB483" s="28"/>
      <c r="UWC483" s="28"/>
      <c r="UWD483" s="28"/>
      <c r="UWE483" s="28"/>
      <c r="UWF483" s="28"/>
      <c r="UWG483" s="28"/>
      <c r="UWH483" s="28"/>
      <c r="UWI483" s="28"/>
      <c r="UWJ483" s="28"/>
      <c r="UWK483" s="28"/>
      <c r="UWL483" s="28"/>
      <c r="UWM483" s="28"/>
      <c r="UWN483" s="28"/>
      <c r="UWO483" s="28"/>
      <c r="UWP483" s="28"/>
      <c r="UWQ483" s="28"/>
      <c r="UWR483" s="28"/>
      <c r="UWS483" s="28"/>
      <c r="UWT483" s="28"/>
      <c r="UWU483" s="28"/>
      <c r="UWV483" s="28"/>
      <c r="UWW483" s="28"/>
      <c r="UWX483" s="28"/>
      <c r="UWY483" s="28"/>
      <c r="UWZ483" s="28"/>
      <c r="UXA483" s="28"/>
      <c r="UXB483" s="28"/>
      <c r="UXC483" s="28"/>
      <c r="UXD483" s="28"/>
      <c r="UXE483" s="28"/>
      <c r="UXF483" s="28"/>
      <c r="UXG483" s="28"/>
      <c r="UXH483" s="28"/>
      <c r="UXI483" s="28"/>
      <c r="UXJ483" s="28"/>
      <c r="UXK483" s="28"/>
      <c r="UXL483" s="28"/>
      <c r="UXM483" s="28"/>
      <c r="UXN483" s="28"/>
      <c r="UXO483" s="28"/>
      <c r="UXP483" s="28"/>
      <c r="UXQ483" s="28"/>
      <c r="UXR483" s="28"/>
      <c r="UXS483" s="28"/>
      <c r="UXT483" s="28"/>
      <c r="UXU483" s="28"/>
      <c r="UXV483" s="28"/>
      <c r="UXW483" s="28"/>
      <c r="UXX483" s="28"/>
      <c r="UXY483" s="28"/>
      <c r="UXZ483" s="28"/>
      <c r="UYA483" s="28"/>
      <c r="UYB483" s="28"/>
      <c r="UYC483" s="28"/>
      <c r="UYD483" s="28"/>
      <c r="UYE483" s="28"/>
      <c r="UYF483" s="28"/>
      <c r="UYG483" s="28"/>
      <c r="UYH483" s="28"/>
      <c r="UYI483" s="28"/>
      <c r="UYJ483" s="28"/>
      <c r="UYK483" s="28"/>
      <c r="UYL483" s="28"/>
      <c r="UYM483" s="28"/>
      <c r="UYN483" s="28"/>
      <c r="UYO483" s="28"/>
      <c r="UYP483" s="28"/>
      <c r="UYQ483" s="28"/>
      <c r="UYR483" s="28"/>
      <c r="UYS483" s="28"/>
      <c r="UYT483" s="28"/>
      <c r="UYU483" s="28"/>
      <c r="UYV483" s="28"/>
      <c r="UYW483" s="28"/>
      <c r="UYX483" s="28"/>
      <c r="UYY483" s="28"/>
      <c r="UYZ483" s="28"/>
      <c r="UZA483" s="28"/>
      <c r="UZB483" s="28"/>
      <c r="UZC483" s="28"/>
      <c r="UZD483" s="28"/>
      <c r="UZE483" s="28"/>
      <c r="UZF483" s="28"/>
      <c r="UZG483" s="28"/>
      <c r="UZH483" s="28"/>
      <c r="UZI483" s="28"/>
      <c r="UZJ483" s="28"/>
      <c r="UZK483" s="28"/>
      <c r="UZL483" s="28"/>
      <c r="UZM483" s="28"/>
      <c r="UZN483" s="28"/>
      <c r="UZO483" s="28"/>
      <c r="UZP483" s="28"/>
      <c r="UZQ483" s="28"/>
      <c r="UZR483" s="28"/>
      <c r="UZS483" s="28"/>
      <c r="UZT483" s="28"/>
      <c r="UZU483" s="28"/>
      <c r="UZV483" s="28"/>
      <c r="UZW483" s="28"/>
      <c r="UZX483" s="28"/>
      <c r="UZY483" s="28"/>
      <c r="UZZ483" s="28"/>
      <c r="VAA483" s="28"/>
      <c r="VAB483" s="28"/>
      <c r="VAC483" s="28"/>
      <c r="VAD483" s="28"/>
      <c r="VAE483" s="28"/>
      <c r="VAF483" s="28"/>
      <c r="VAG483" s="28"/>
      <c r="VAH483" s="28"/>
      <c r="VAI483" s="28"/>
      <c r="VAJ483" s="28"/>
      <c r="VAK483" s="28"/>
      <c r="VAL483" s="28"/>
      <c r="VAM483" s="28"/>
      <c r="VAN483" s="28"/>
      <c r="VAO483" s="28"/>
      <c r="VAP483" s="28"/>
      <c r="VAQ483" s="28"/>
      <c r="VAR483" s="28"/>
      <c r="VAS483" s="28"/>
      <c r="VAT483" s="28"/>
      <c r="VAU483" s="28"/>
      <c r="VAV483" s="28"/>
      <c r="VAW483" s="28"/>
      <c r="VAX483" s="28"/>
      <c r="VAY483" s="28"/>
      <c r="VAZ483" s="28"/>
      <c r="VBA483" s="28"/>
      <c r="VBB483" s="28"/>
      <c r="VBC483" s="28"/>
      <c r="VBD483" s="28"/>
      <c r="VBE483" s="28"/>
      <c r="VBF483" s="28"/>
      <c r="VBG483" s="28"/>
      <c r="VBH483" s="28"/>
      <c r="VBI483" s="28"/>
      <c r="VBJ483" s="28"/>
      <c r="VBK483" s="28"/>
      <c r="VBL483" s="28"/>
      <c r="VBM483" s="28"/>
      <c r="VBN483" s="28"/>
      <c r="VBO483" s="28"/>
      <c r="VBP483" s="28"/>
      <c r="VBQ483" s="28"/>
      <c r="VBR483" s="28"/>
      <c r="VBS483" s="28"/>
      <c r="VBT483" s="28"/>
      <c r="VBU483" s="28"/>
      <c r="VBV483" s="28"/>
      <c r="VBW483" s="28"/>
      <c r="VBX483" s="28"/>
      <c r="VBY483" s="28"/>
      <c r="VBZ483" s="28"/>
      <c r="VCA483" s="28"/>
      <c r="VCB483" s="28"/>
      <c r="VCC483" s="28"/>
      <c r="VCD483" s="28"/>
      <c r="VCE483" s="28"/>
      <c r="VCF483" s="28"/>
      <c r="VCG483" s="28"/>
      <c r="VCH483" s="28"/>
      <c r="VCI483" s="28"/>
      <c r="VCJ483" s="28"/>
      <c r="VCK483" s="28"/>
      <c r="VCL483" s="28"/>
      <c r="VCM483" s="28"/>
      <c r="VCN483" s="28"/>
      <c r="VCO483" s="28"/>
      <c r="VCP483" s="28"/>
      <c r="VCQ483" s="28"/>
      <c r="VCR483" s="28"/>
      <c r="VCS483" s="28"/>
      <c r="VCT483" s="28"/>
      <c r="VCU483" s="28"/>
      <c r="VCV483" s="28"/>
      <c r="VCW483" s="28"/>
      <c r="VCX483" s="28"/>
      <c r="VCY483" s="28"/>
      <c r="VCZ483" s="28"/>
      <c r="VDA483" s="28"/>
      <c r="VDB483" s="28"/>
      <c r="VDC483" s="28"/>
      <c r="VDD483" s="28"/>
      <c r="VDE483" s="28"/>
      <c r="VDF483" s="28"/>
      <c r="VDG483" s="28"/>
      <c r="VDH483" s="28"/>
      <c r="VDI483" s="28"/>
      <c r="VDJ483" s="28"/>
      <c r="VDK483" s="28"/>
      <c r="VDL483" s="28"/>
      <c r="VDM483" s="28"/>
      <c r="VDN483" s="28"/>
      <c r="VDO483" s="28"/>
      <c r="VDP483" s="28"/>
      <c r="VDQ483" s="28"/>
      <c r="VDR483" s="28"/>
      <c r="VDS483" s="28"/>
      <c r="VDT483" s="28"/>
      <c r="VDU483" s="28"/>
      <c r="VDV483" s="28"/>
      <c r="VDW483" s="28"/>
      <c r="VDX483" s="28"/>
      <c r="VDY483" s="28"/>
      <c r="VDZ483" s="28"/>
      <c r="VEA483" s="28"/>
      <c r="VEB483" s="28"/>
      <c r="VEC483" s="28"/>
      <c r="VED483" s="28"/>
      <c r="VEE483" s="28"/>
      <c r="VEF483" s="28"/>
      <c r="VEG483" s="28"/>
      <c r="VEH483" s="28"/>
      <c r="VEI483" s="28"/>
      <c r="VEJ483" s="28"/>
      <c r="VEK483" s="28"/>
      <c r="VEL483" s="28"/>
      <c r="VEM483" s="28"/>
      <c r="VEN483" s="28"/>
      <c r="VEO483" s="28"/>
      <c r="VEP483" s="28"/>
      <c r="VEQ483" s="28"/>
      <c r="VER483" s="28"/>
      <c r="VES483" s="28"/>
      <c r="VET483" s="28"/>
      <c r="VEU483" s="28"/>
      <c r="VEV483" s="28"/>
      <c r="VEW483" s="28"/>
      <c r="VEX483" s="28"/>
      <c r="VEY483" s="28"/>
      <c r="VEZ483" s="28"/>
      <c r="VFA483" s="28"/>
      <c r="VFB483" s="28"/>
      <c r="VFC483" s="28"/>
      <c r="VFD483" s="28"/>
      <c r="VFE483" s="28"/>
      <c r="VFF483" s="28"/>
      <c r="VFG483" s="28"/>
      <c r="VFH483" s="28"/>
      <c r="VFI483" s="28"/>
      <c r="VFJ483" s="28"/>
      <c r="VFK483" s="28"/>
      <c r="VFL483" s="28"/>
      <c r="VFM483" s="28"/>
      <c r="VFN483" s="28"/>
      <c r="VFO483" s="28"/>
      <c r="VFP483" s="28"/>
      <c r="VFQ483" s="28"/>
      <c r="VFR483" s="28"/>
      <c r="VFS483" s="28"/>
      <c r="VFT483" s="28"/>
      <c r="VFU483" s="28"/>
      <c r="VFV483" s="28"/>
      <c r="VFW483" s="28"/>
      <c r="VFX483" s="28"/>
      <c r="VFY483" s="28"/>
      <c r="VFZ483" s="28"/>
      <c r="VGA483" s="28"/>
      <c r="VGB483" s="28"/>
      <c r="VGC483" s="28"/>
      <c r="VGD483" s="28"/>
      <c r="VGE483" s="28"/>
      <c r="VGF483" s="28"/>
      <c r="VGG483" s="28"/>
      <c r="VGH483" s="28"/>
      <c r="VGI483" s="28"/>
      <c r="VGJ483" s="28"/>
      <c r="VGK483" s="28"/>
      <c r="VGL483" s="28"/>
      <c r="VGM483" s="28"/>
      <c r="VGN483" s="28"/>
      <c r="VGO483" s="28"/>
      <c r="VGP483" s="28"/>
      <c r="VGQ483" s="28"/>
      <c r="VGR483" s="28"/>
      <c r="VGS483" s="28"/>
      <c r="VGT483" s="28"/>
      <c r="VGU483" s="28"/>
      <c r="VGV483" s="28"/>
      <c r="VGW483" s="28"/>
      <c r="VGX483" s="28"/>
      <c r="VGY483" s="28"/>
      <c r="VGZ483" s="28"/>
      <c r="VHA483" s="28"/>
      <c r="VHB483" s="28"/>
      <c r="VHC483" s="28"/>
      <c r="VHD483" s="28"/>
      <c r="VHE483" s="28"/>
      <c r="VHF483" s="28"/>
      <c r="VHG483" s="28"/>
      <c r="VHH483" s="28"/>
      <c r="VHI483" s="28"/>
      <c r="VHJ483" s="28"/>
      <c r="VHK483" s="28"/>
      <c r="VHL483" s="28"/>
      <c r="VHM483" s="28"/>
      <c r="VHN483" s="28"/>
      <c r="VHO483" s="28"/>
      <c r="VHP483" s="28"/>
      <c r="VHQ483" s="28"/>
      <c r="VHR483" s="28"/>
      <c r="VHS483" s="28"/>
      <c r="VHT483" s="28"/>
      <c r="VHU483" s="28"/>
      <c r="VHV483" s="28"/>
      <c r="VHW483" s="28"/>
      <c r="VHX483" s="28"/>
      <c r="VHY483" s="28"/>
      <c r="VHZ483" s="28"/>
      <c r="VIA483" s="28"/>
      <c r="VIB483" s="28"/>
      <c r="VIC483" s="28"/>
      <c r="VID483" s="28"/>
      <c r="VIE483" s="28"/>
      <c r="VIF483" s="28"/>
      <c r="VIG483" s="28"/>
      <c r="VIH483" s="28"/>
      <c r="VII483" s="28"/>
      <c r="VIJ483" s="28"/>
      <c r="VIK483" s="28"/>
      <c r="VIL483" s="28"/>
      <c r="VIM483" s="28"/>
      <c r="VIN483" s="28"/>
      <c r="VIO483" s="28"/>
      <c r="VIP483" s="28"/>
      <c r="VIQ483" s="28"/>
      <c r="VIR483" s="28"/>
      <c r="VIS483" s="28"/>
      <c r="VIT483" s="28"/>
      <c r="VIU483" s="28"/>
      <c r="VIV483" s="28"/>
      <c r="VIW483" s="28"/>
      <c r="VIX483" s="28"/>
      <c r="VIY483" s="28"/>
      <c r="VIZ483" s="28"/>
      <c r="VJA483" s="28"/>
      <c r="VJB483" s="28"/>
      <c r="VJC483" s="28"/>
      <c r="VJD483" s="28"/>
      <c r="VJE483" s="28"/>
      <c r="VJF483" s="28"/>
      <c r="VJG483" s="28"/>
      <c r="VJH483" s="28"/>
      <c r="VJI483" s="28"/>
      <c r="VJJ483" s="28"/>
      <c r="VJK483" s="28"/>
      <c r="VJL483" s="28"/>
      <c r="VJM483" s="28"/>
      <c r="VJN483" s="28"/>
      <c r="VJO483" s="28"/>
      <c r="VJP483" s="28"/>
      <c r="VJQ483" s="28"/>
      <c r="VJR483" s="28"/>
      <c r="VJS483" s="28"/>
      <c r="VJT483" s="28"/>
      <c r="VJU483" s="28"/>
      <c r="VJV483" s="28"/>
      <c r="VJW483" s="28"/>
      <c r="VJX483" s="28"/>
      <c r="VJY483" s="28"/>
      <c r="VJZ483" s="28"/>
      <c r="VKA483" s="28"/>
      <c r="VKB483" s="28"/>
      <c r="VKC483" s="28"/>
      <c r="VKD483" s="28"/>
      <c r="VKE483" s="28"/>
      <c r="VKF483" s="28"/>
      <c r="VKG483" s="28"/>
      <c r="VKH483" s="28"/>
      <c r="VKI483" s="28"/>
      <c r="VKJ483" s="28"/>
      <c r="VKK483" s="28"/>
      <c r="VKL483" s="28"/>
      <c r="VKM483" s="28"/>
      <c r="VKN483" s="28"/>
      <c r="VKO483" s="28"/>
      <c r="VKP483" s="28"/>
      <c r="VKQ483" s="28"/>
      <c r="VKR483" s="28"/>
      <c r="VKS483" s="28"/>
      <c r="VKT483" s="28"/>
      <c r="VKU483" s="28"/>
      <c r="VKV483" s="28"/>
      <c r="VKW483" s="28"/>
      <c r="VKX483" s="28"/>
      <c r="VKY483" s="28"/>
      <c r="VKZ483" s="28"/>
      <c r="VLA483" s="28"/>
      <c r="VLB483" s="28"/>
      <c r="VLC483" s="28"/>
      <c r="VLD483" s="28"/>
      <c r="VLE483" s="28"/>
      <c r="VLF483" s="28"/>
      <c r="VLG483" s="28"/>
      <c r="VLH483" s="28"/>
      <c r="VLI483" s="28"/>
      <c r="VLJ483" s="28"/>
      <c r="VLK483" s="28"/>
      <c r="VLL483" s="28"/>
      <c r="VLM483" s="28"/>
      <c r="VLN483" s="28"/>
      <c r="VLO483" s="28"/>
      <c r="VLP483" s="28"/>
      <c r="VLQ483" s="28"/>
      <c r="VLR483" s="28"/>
      <c r="VLS483" s="28"/>
      <c r="VLT483" s="28"/>
      <c r="VLU483" s="28"/>
      <c r="VLV483" s="28"/>
      <c r="VLW483" s="28"/>
      <c r="VLX483" s="28"/>
      <c r="VLY483" s="28"/>
      <c r="VLZ483" s="28"/>
      <c r="VMA483" s="28"/>
      <c r="VMB483" s="28"/>
      <c r="VMC483" s="28"/>
      <c r="VMD483" s="28"/>
      <c r="VME483" s="28"/>
      <c r="VMF483" s="28"/>
      <c r="VMG483" s="28"/>
      <c r="VMH483" s="28"/>
      <c r="VMI483" s="28"/>
      <c r="VMJ483" s="28"/>
      <c r="VMK483" s="28"/>
      <c r="VML483" s="28"/>
      <c r="VMM483" s="28"/>
      <c r="VMN483" s="28"/>
      <c r="VMO483" s="28"/>
      <c r="VMP483" s="28"/>
      <c r="VMQ483" s="28"/>
      <c r="VMR483" s="28"/>
      <c r="VMS483" s="28"/>
      <c r="VMT483" s="28"/>
      <c r="VMU483" s="28"/>
      <c r="VMV483" s="28"/>
      <c r="VMW483" s="28"/>
      <c r="VMX483" s="28"/>
      <c r="VMY483" s="28"/>
      <c r="VMZ483" s="28"/>
      <c r="VNA483" s="28"/>
      <c r="VNB483" s="28"/>
      <c r="VNC483" s="28"/>
      <c r="VND483" s="28"/>
      <c r="VNE483" s="28"/>
      <c r="VNF483" s="28"/>
      <c r="VNG483" s="28"/>
      <c r="VNH483" s="28"/>
      <c r="VNI483" s="28"/>
      <c r="VNJ483" s="28"/>
      <c r="VNK483" s="28"/>
      <c r="VNL483" s="28"/>
      <c r="VNM483" s="28"/>
      <c r="VNN483" s="28"/>
      <c r="VNO483" s="28"/>
      <c r="VNP483" s="28"/>
      <c r="VNQ483" s="28"/>
      <c r="VNR483" s="28"/>
      <c r="VNS483" s="28"/>
      <c r="VNT483" s="28"/>
      <c r="VNU483" s="28"/>
      <c r="VNV483" s="28"/>
      <c r="VNW483" s="28"/>
      <c r="VNX483" s="28"/>
      <c r="VNY483" s="28"/>
      <c r="VNZ483" s="28"/>
      <c r="VOA483" s="28"/>
      <c r="VOB483" s="28"/>
      <c r="VOC483" s="28"/>
      <c r="VOD483" s="28"/>
      <c r="VOE483" s="28"/>
      <c r="VOF483" s="28"/>
      <c r="VOG483" s="28"/>
      <c r="VOH483" s="28"/>
      <c r="VOI483" s="28"/>
      <c r="VOJ483" s="28"/>
      <c r="VOK483" s="28"/>
      <c r="VOL483" s="28"/>
      <c r="VOM483" s="28"/>
      <c r="VON483" s="28"/>
      <c r="VOO483" s="28"/>
      <c r="VOP483" s="28"/>
      <c r="VOQ483" s="28"/>
      <c r="VOR483" s="28"/>
      <c r="VOS483" s="28"/>
      <c r="VOT483" s="28"/>
      <c r="VOU483" s="28"/>
      <c r="VOV483" s="28"/>
      <c r="VOW483" s="28"/>
      <c r="VOX483" s="28"/>
      <c r="VOY483" s="28"/>
      <c r="VOZ483" s="28"/>
      <c r="VPA483" s="28"/>
      <c r="VPB483" s="28"/>
      <c r="VPC483" s="28"/>
      <c r="VPD483" s="28"/>
      <c r="VPE483" s="28"/>
      <c r="VPF483" s="28"/>
      <c r="VPG483" s="28"/>
      <c r="VPH483" s="28"/>
      <c r="VPI483" s="28"/>
      <c r="VPJ483" s="28"/>
      <c r="VPK483" s="28"/>
      <c r="VPL483" s="28"/>
      <c r="VPM483" s="28"/>
      <c r="VPN483" s="28"/>
      <c r="VPO483" s="28"/>
      <c r="VPP483" s="28"/>
      <c r="VPQ483" s="28"/>
      <c r="VPR483" s="28"/>
      <c r="VPS483" s="28"/>
      <c r="VPT483" s="28"/>
      <c r="VPU483" s="28"/>
      <c r="VPV483" s="28"/>
      <c r="VPW483" s="28"/>
      <c r="VPX483" s="28"/>
      <c r="VPY483" s="28"/>
      <c r="VPZ483" s="28"/>
      <c r="VQA483" s="28"/>
      <c r="VQB483" s="28"/>
      <c r="VQC483" s="28"/>
      <c r="VQD483" s="28"/>
      <c r="VQE483" s="28"/>
      <c r="VQF483" s="28"/>
      <c r="VQG483" s="28"/>
      <c r="VQH483" s="28"/>
      <c r="VQI483" s="28"/>
      <c r="VQJ483" s="28"/>
      <c r="VQK483" s="28"/>
      <c r="VQL483" s="28"/>
      <c r="VQM483" s="28"/>
      <c r="VQN483" s="28"/>
      <c r="VQO483" s="28"/>
      <c r="VQP483" s="28"/>
      <c r="VQQ483" s="28"/>
      <c r="VQR483" s="28"/>
      <c r="VQS483" s="28"/>
      <c r="VQT483" s="28"/>
      <c r="VQU483" s="28"/>
      <c r="VQV483" s="28"/>
      <c r="VQW483" s="28"/>
      <c r="VQX483" s="28"/>
      <c r="VQY483" s="28"/>
      <c r="VQZ483" s="28"/>
      <c r="VRA483" s="28"/>
      <c r="VRB483" s="28"/>
      <c r="VRC483" s="28"/>
      <c r="VRD483" s="28"/>
      <c r="VRE483" s="28"/>
      <c r="VRF483" s="28"/>
      <c r="VRG483" s="28"/>
      <c r="VRH483" s="28"/>
      <c r="VRI483" s="28"/>
      <c r="VRJ483" s="28"/>
      <c r="VRK483" s="28"/>
      <c r="VRL483" s="28"/>
      <c r="VRM483" s="28"/>
      <c r="VRN483" s="28"/>
      <c r="VRO483" s="28"/>
      <c r="VRP483" s="28"/>
      <c r="VRQ483" s="28"/>
      <c r="VRR483" s="28"/>
      <c r="VRS483" s="28"/>
      <c r="VRT483" s="28"/>
      <c r="VRU483" s="28"/>
      <c r="VRV483" s="28"/>
      <c r="VRW483" s="28"/>
      <c r="VRX483" s="28"/>
      <c r="VRY483" s="28"/>
      <c r="VRZ483" s="28"/>
      <c r="VSA483" s="28"/>
      <c r="VSB483" s="28"/>
      <c r="VSC483" s="28"/>
      <c r="VSD483" s="28"/>
      <c r="VSE483" s="28"/>
      <c r="VSF483" s="28"/>
      <c r="VSG483" s="28"/>
      <c r="VSH483" s="28"/>
      <c r="VSI483" s="28"/>
      <c r="VSJ483" s="28"/>
      <c r="VSK483" s="28"/>
      <c r="VSL483" s="28"/>
      <c r="VSM483" s="28"/>
      <c r="VSN483" s="28"/>
      <c r="VSO483" s="28"/>
      <c r="VSP483" s="28"/>
      <c r="VSQ483" s="28"/>
      <c r="VSR483" s="28"/>
      <c r="VSS483" s="28"/>
      <c r="VST483" s="28"/>
      <c r="VSU483" s="28"/>
      <c r="VSV483" s="28"/>
      <c r="VSW483" s="28"/>
      <c r="VSX483" s="28"/>
      <c r="VSY483" s="28"/>
      <c r="VSZ483" s="28"/>
      <c r="VTA483" s="28"/>
      <c r="VTB483" s="28"/>
      <c r="VTC483" s="28"/>
      <c r="VTD483" s="28"/>
      <c r="VTE483" s="28"/>
      <c r="VTF483" s="28"/>
      <c r="VTG483" s="28"/>
      <c r="VTH483" s="28"/>
      <c r="VTI483" s="28"/>
      <c r="VTJ483" s="28"/>
      <c r="VTK483" s="28"/>
      <c r="VTL483" s="28"/>
      <c r="VTM483" s="28"/>
      <c r="VTN483" s="28"/>
      <c r="VTO483" s="28"/>
      <c r="VTP483" s="28"/>
      <c r="VTQ483" s="28"/>
      <c r="VTR483" s="28"/>
      <c r="VTS483" s="28"/>
      <c r="VTT483" s="28"/>
      <c r="VTU483" s="28"/>
      <c r="VTV483" s="28"/>
      <c r="VTW483" s="28"/>
      <c r="VTX483" s="28"/>
      <c r="VTY483" s="28"/>
      <c r="VTZ483" s="28"/>
      <c r="VUA483" s="28"/>
      <c r="VUB483" s="28"/>
      <c r="VUC483" s="28"/>
      <c r="VUD483" s="28"/>
      <c r="VUE483" s="28"/>
      <c r="VUF483" s="28"/>
      <c r="VUG483" s="28"/>
      <c r="VUH483" s="28"/>
      <c r="VUI483" s="28"/>
      <c r="VUJ483" s="28"/>
      <c r="VUK483" s="28"/>
      <c r="VUL483" s="28"/>
      <c r="VUM483" s="28"/>
      <c r="VUN483" s="28"/>
      <c r="VUO483" s="28"/>
      <c r="VUP483" s="28"/>
      <c r="VUQ483" s="28"/>
      <c r="VUR483" s="28"/>
      <c r="VUS483" s="28"/>
      <c r="VUT483" s="28"/>
      <c r="VUU483" s="28"/>
      <c r="VUV483" s="28"/>
      <c r="VUW483" s="28"/>
      <c r="VUX483" s="28"/>
      <c r="VUY483" s="28"/>
      <c r="VUZ483" s="28"/>
      <c r="VVA483" s="28"/>
      <c r="VVB483" s="28"/>
      <c r="VVC483" s="28"/>
      <c r="VVD483" s="28"/>
      <c r="VVE483" s="28"/>
      <c r="VVF483" s="28"/>
      <c r="VVG483" s="28"/>
      <c r="VVH483" s="28"/>
      <c r="VVI483" s="28"/>
      <c r="VVJ483" s="28"/>
      <c r="VVK483" s="28"/>
      <c r="VVL483" s="28"/>
      <c r="VVM483" s="28"/>
      <c r="VVN483" s="28"/>
      <c r="VVO483" s="28"/>
      <c r="VVP483" s="28"/>
      <c r="VVQ483" s="28"/>
      <c r="VVR483" s="28"/>
      <c r="VVS483" s="28"/>
      <c r="VVT483" s="28"/>
      <c r="VVU483" s="28"/>
      <c r="VVV483" s="28"/>
      <c r="VVW483" s="28"/>
      <c r="VVX483" s="28"/>
      <c r="VVY483" s="28"/>
      <c r="VVZ483" s="28"/>
      <c r="VWA483" s="28"/>
      <c r="VWB483" s="28"/>
      <c r="VWC483" s="28"/>
      <c r="VWD483" s="28"/>
      <c r="VWE483" s="28"/>
      <c r="VWF483" s="28"/>
      <c r="VWG483" s="28"/>
      <c r="VWH483" s="28"/>
      <c r="VWI483" s="28"/>
      <c r="VWJ483" s="28"/>
      <c r="VWK483" s="28"/>
      <c r="VWL483" s="28"/>
      <c r="VWM483" s="28"/>
      <c r="VWN483" s="28"/>
      <c r="VWO483" s="28"/>
      <c r="VWP483" s="28"/>
      <c r="VWQ483" s="28"/>
      <c r="VWR483" s="28"/>
      <c r="VWS483" s="28"/>
      <c r="VWT483" s="28"/>
      <c r="VWU483" s="28"/>
      <c r="VWV483" s="28"/>
      <c r="VWW483" s="28"/>
      <c r="VWX483" s="28"/>
      <c r="VWY483" s="28"/>
      <c r="VWZ483" s="28"/>
      <c r="VXA483" s="28"/>
      <c r="VXB483" s="28"/>
      <c r="VXC483" s="28"/>
      <c r="VXD483" s="28"/>
      <c r="VXE483" s="28"/>
      <c r="VXF483" s="28"/>
      <c r="VXG483" s="28"/>
      <c r="VXH483" s="28"/>
      <c r="VXI483" s="28"/>
      <c r="VXJ483" s="28"/>
      <c r="VXK483" s="28"/>
      <c r="VXL483" s="28"/>
      <c r="VXM483" s="28"/>
      <c r="VXN483" s="28"/>
      <c r="VXO483" s="28"/>
      <c r="VXP483" s="28"/>
      <c r="VXQ483" s="28"/>
      <c r="VXR483" s="28"/>
      <c r="VXS483" s="28"/>
      <c r="VXT483" s="28"/>
      <c r="VXU483" s="28"/>
      <c r="VXV483" s="28"/>
      <c r="VXW483" s="28"/>
      <c r="VXX483" s="28"/>
      <c r="VXY483" s="28"/>
      <c r="VXZ483" s="28"/>
      <c r="VYA483" s="28"/>
      <c r="VYB483" s="28"/>
      <c r="VYC483" s="28"/>
      <c r="VYD483" s="28"/>
      <c r="VYE483" s="28"/>
      <c r="VYF483" s="28"/>
      <c r="VYG483" s="28"/>
      <c r="VYH483" s="28"/>
      <c r="VYI483" s="28"/>
      <c r="VYJ483" s="28"/>
      <c r="VYK483" s="28"/>
      <c r="VYL483" s="28"/>
      <c r="VYM483" s="28"/>
      <c r="VYN483" s="28"/>
      <c r="VYO483" s="28"/>
      <c r="VYP483" s="28"/>
      <c r="VYQ483" s="28"/>
      <c r="VYR483" s="28"/>
      <c r="VYS483" s="28"/>
      <c r="VYT483" s="28"/>
      <c r="VYU483" s="28"/>
      <c r="VYV483" s="28"/>
      <c r="VYW483" s="28"/>
      <c r="VYX483" s="28"/>
      <c r="VYY483" s="28"/>
      <c r="VYZ483" s="28"/>
      <c r="VZA483" s="28"/>
      <c r="VZB483" s="28"/>
      <c r="VZC483" s="28"/>
      <c r="VZD483" s="28"/>
      <c r="VZE483" s="28"/>
      <c r="VZF483" s="28"/>
      <c r="VZG483" s="28"/>
      <c r="VZH483" s="28"/>
      <c r="VZI483" s="28"/>
      <c r="VZJ483" s="28"/>
      <c r="VZK483" s="28"/>
      <c r="VZL483" s="28"/>
      <c r="VZM483" s="28"/>
      <c r="VZN483" s="28"/>
      <c r="VZO483" s="28"/>
      <c r="VZP483" s="28"/>
      <c r="VZQ483" s="28"/>
      <c r="VZR483" s="28"/>
      <c r="VZS483" s="28"/>
      <c r="VZT483" s="28"/>
      <c r="VZU483" s="28"/>
      <c r="VZV483" s="28"/>
      <c r="VZW483" s="28"/>
      <c r="VZX483" s="28"/>
      <c r="VZY483" s="28"/>
      <c r="VZZ483" s="28"/>
      <c r="WAA483" s="28"/>
      <c r="WAB483" s="28"/>
      <c r="WAC483" s="28"/>
      <c r="WAD483" s="28"/>
      <c r="WAE483" s="28"/>
      <c r="WAF483" s="28"/>
      <c r="WAG483" s="28"/>
      <c r="WAH483" s="28"/>
      <c r="WAI483" s="28"/>
      <c r="WAJ483" s="28"/>
      <c r="WAK483" s="28"/>
      <c r="WAL483" s="28"/>
      <c r="WAM483" s="28"/>
      <c r="WAN483" s="28"/>
      <c r="WAO483" s="28"/>
      <c r="WAP483" s="28"/>
      <c r="WAQ483" s="28"/>
      <c r="WAR483" s="28"/>
      <c r="WAS483" s="28"/>
      <c r="WAT483" s="28"/>
      <c r="WAU483" s="28"/>
      <c r="WAV483" s="28"/>
      <c r="WAW483" s="28"/>
      <c r="WAX483" s="28"/>
      <c r="WAY483" s="28"/>
      <c r="WAZ483" s="28"/>
      <c r="WBA483" s="28"/>
      <c r="WBB483" s="28"/>
      <c r="WBC483" s="28"/>
      <c r="WBD483" s="28"/>
      <c r="WBE483" s="28"/>
      <c r="WBF483" s="28"/>
      <c r="WBG483" s="28"/>
      <c r="WBH483" s="28"/>
      <c r="WBI483" s="28"/>
      <c r="WBJ483" s="28"/>
      <c r="WBK483" s="28"/>
      <c r="WBL483" s="28"/>
      <c r="WBM483" s="28"/>
      <c r="WBN483" s="28"/>
      <c r="WBO483" s="28"/>
      <c r="WBP483" s="28"/>
      <c r="WBQ483" s="28"/>
      <c r="WBR483" s="28"/>
      <c r="WBS483" s="28"/>
      <c r="WBT483" s="28"/>
      <c r="WBU483" s="28"/>
      <c r="WBV483" s="28"/>
      <c r="WBW483" s="28"/>
      <c r="WBX483" s="28"/>
      <c r="WBY483" s="28"/>
      <c r="WBZ483" s="28"/>
      <c r="WCA483" s="28"/>
      <c r="WCB483" s="28"/>
      <c r="WCC483" s="28"/>
      <c r="WCD483" s="28"/>
      <c r="WCE483" s="28"/>
      <c r="WCF483" s="28"/>
      <c r="WCG483" s="28"/>
      <c r="WCH483" s="28"/>
      <c r="WCI483" s="28"/>
      <c r="WCJ483" s="28"/>
      <c r="WCK483" s="28"/>
      <c r="WCL483" s="28"/>
      <c r="WCM483" s="28"/>
      <c r="WCN483" s="28"/>
      <c r="WCO483" s="28"/>
      <c r="WCP483" s="28"/>
      <c r="WCQ483" s="28"/>
      <c r="WCR483" s="28"/>
      <c r="WCS483" s="28"/>
      <c r="WCT483" s="28"/>
      <c r="WCU483" s="28"/>
      <c r="WCV483" s="28"/>
      <c r="WCW483" s="28"/>
      <c r="WCX483" s="28"/>
      <c r="WCY483" s="28"/>
      <c r="WCZ483" s="28"/>
      <c r="WDA483" s="28"/>
      <c r="WDB483" s="28"/>
      <c r="WDC483" s="28"/>
      <c r="WDD483" s="28"/>
      <c r="WDE483" s="28"/>
      <c r="WDF483" s="28"/>
      <c r="WDG483" s="28"/>
      <c r="WDH483" s="28"/>
      <c r="WDI483" s="28"/>
      <c r="WDJ483" s="28"/>
      <c r="WDK483" s="28"/>
      <c r="WDL483" s="28"/>
      <c r="WDM483" s="28"/>
      <c r="WDN483" s="28"/>
      <c r="WDO483" s="28"/>
      <c r="WDP483" s="28"/>
      <c r="WDQ483" s="28"/>
      <c r="WDR483" s="28"/>
      <c r="WDS483" s="28"/>
      <c r="WDT483" s="28"/>
      <c r="WDU483" s="28"/>
      <c r="WDV483" s="28"/>
      <c r="WDW483" s="28"/>
      <c r="WDX483" s="28"/>
      <c r="WDY483" s="28"/>
      <c r="WDZ483" s="28"/>
      <c r="WEA483" s="28"/>
      <c r="WEB483" s="28"/>
      <c r="WEC483" s="28"/>
      <c r="WED483" s="28"/>
      <c r="WEE483" s="28"/>
      <c r="WEF483" s="28"/>
      <c r="WEG483" s="28"/>
      <c r="WEH483" s="28"/>
      <c r="WEI483" s="28"/>
      <c r="WEJ483" s="28"/>
      <c r="WEK483" s="28"/>
      <c r="WEL483" s="28"/>
      <c r="WEM483" s="28"/>
      <c r="WEN483" s="28"/>
      <c r="WEO483" s="28"/>
      <c r="WEP483" s="28"/>
      <c r="WEQ483" s="28"/>
      <c r="WER483" s="28"/>
      <c r="WES483" s="28"/>
      <c r="WET483" s="28"/>
      <c r="WEU483" s="28"/>
      <c r="WEV483" s="28"/>
      <c r="WEW483" s="28"/>
      <c r="WEX483" s="28"/>
      <c r="WEY483" s="28"/>
      <c r="WEZ483" s="28"/>
      <c r="WFA483" s="28"/>
      <c r="WFB483" s="28"/>
      <c r="WFC483" s="28"/>
      <c r="WFD483" s="28"/>
      <c r="WFE483" s="28"/>
      <c r="WFF483" s="28"/>
      <c r="WFG483" s="28"/>
      <c r="WFH483" s="28"/>
      <c r="WFI483" s="28"/>
      <c r="WFJ483" s="28"/>
      <c r="WFK483" s="28"/>
      <c r="WFL483" s="28"/>
      <c r="WFM483" s="28"/>
      <c r="WFN483" s="28"/>
      <c r="WFO483" s="28"/>
      <c r="WFP483" s="28"/>
      <c r="WFQ483" s="28"/>
      <c r="WFR483" s="28"/>
      <c r="WFS483" s="28"/>
      <c r="WFT483" s="28"/>
      <c r="WFU483" s="28"/>
      <c r="WFV483" s="28"/>
      <c r="WFW483" s="28"/>
      <c r="WFX483" s="28"/>
      <c r="WFY483" s="28"/>
      <c r="WFZ483" s="28"/>
      <c r="WGA483" s="28"/>
      <c r="WGB483" s="28"/>
      <c r="WGC483" s="28"/>
      <c r="WGD483" s="28"/>
      <c r="WGE483" s="28"/>
      <c r="WGF483" s="28"/>
      <c r="WGG483" s="28"/>
      <c r="WGH483" s="28"/>
      <c r="WGI483" s="28"/>
      <c r="WGJ483" s="28"/>
      <c r="WGK483" s="28"/>
      <c r="WGL483" s="28"/>
      <c r="WGM483" s="28"/>
      <c r="WGN483" s="28"/>
      <c r="WGO483" s="28"/>
      <c r="WGP483" s="28"/>
      <c r="WGQ483" s="28"/>
      <c r="WGR483" s="28"/>
      <c r="WGS483" s="28"/>
      <c r="WGT483" s="28"/>
      <c r="WGU483" s="28"/>
      <c r="WGV483" s="28"/>
      <c r="WGW483" s="28"/>
      <c r="WGX483" s="28"/>
      <c r="WGY483" s="28"/>
      <c r="WGZ483" s="28"/>
      <c r="WHA483" s="28"/>
      <c r="WHB483" s="28"/>
      <c r="WHC483" s="28"/>
      <c r="WHD483" s="28"/>
      <c r="WHE483" s="28"/>
      <c r="WHF483" s="28"/>
      <c r="WHG483" s="28"/>
      <c r="WHH483" s="28"/>
      <c r="WHI483" s="28"/>
      <c r="WHJ483" s="28"/>
      <c r="WHK483" s="28"/>
      <c r="WHL483" s="28"/>
      <c r="WHM483" s="28"/>
      <c r="WHN483" s="28"/>
      <c r="WHO483" s="28"/>
      <c r="WHP483" s="28"/>
      <c r="WHQ483" s="28"/>
      <c r="WHR483" s="28"/>
      <c r="WHS483" s="28"/>
      <c r="WHT483" s="28"/>
      <c r="WHU483" s="28"/>
      <c r="WHV483" s="28"/>
      <c r="WHW483" s="28"/>
      <c r="WHX483" s="28"/>
      <c r="WHY483" s="28"/>
      <c r="WHZ483" s="28"/>
      <c r="WIA483" s="28"/>
      <c r="WIB483" s="28"/>
      <c r="WIC483" s="28"/>
      <c r="WID483" s="28"/>
      <c r="WIE483" s="28"/>
      <c r="WIF483" s="28"/>
      <c r="WIG483" s="28"/>
      <c r="WIH483" s="28"/>
      <c r="WII483" s="28"/>
      <c r="WIJ483" s="28"/>
      <c r="WIK483" s="28"/>
      <c r="WIL483" s="28"/>
      <c r="WIM483" s="28"/>
      <c r="WIN483" s="28"/>
      <c r="WIO483" s="28"/>
      <c r="WIP483" s="28"/>
      <c r="WIQ483" s="28"/>
      <c r="WIR483" s="28"/>
      <c r="WIS483" s="28"/>
      <c r="WIT483" s="28"/>
      <c r="WIU483" s="28"/>
      <c r="WIV483" s="28"/>
      <c r="WIW483" s="28"/>
      <c r="WIX483" s="28"/>
      <c r="WIY483" s="28"/>
      <c r="WIZ483" s="28"/>
      <c r="WJA483" s="28"/>
      <c r="WJB483" s="28"/>
      <c r="WJC483" s="28"/>
      <c r="WJD483" s="28"/>
      <c r="WJE483" s="28"/>
      <c r="WJF483" s="28"/>
      <c r="WJG483" s="28"/>
      <c r="WJH483" s="28"/>
      <c r="WJI483" s="28"/>
      <c r="WJJ483" s="28"/>
      <c r="WJK483" s="28"/>
      <c r="WJL483" s="28"/>
      <c r="WJM483" s="28"/>
      <c r="WJN483" s="28"/>
      <c r="WJO483" s="28"/>
      <c r="WJP483" s="28"/>
      <c r="WJQ483" s="28"/>
      <c r="WJR483" s="28"/>
      <c r="WJS483" s="28"/>
      <c r="WJT483" s="28"/>
      <c r="WJU483" s="28"/>
      <c r="WJV483" s="28"/>
      <c r="WJW483" s="28"/>
      <c r="WJX483" s="28"/>
      <c r="WJY483" s="28"/>
      <c r="WJZ483" s="28"/>
      <c r="WKA483" s="28"/>
      <c r="WKB483" s="28"/>
      <c r="WKC483" s="28"/>
      <c r="WKD483" s="28"/>
      <c r="WKE483" s="28"/>
      <c r="WKF483" s="28"/>
      <c r="WKG483" s="28"/>
      <c r="WKH483" s="28"/>
      <c r="WKI483" s="28"/>
      <c r="WKJ483" s="28"/>
      <c r="WKK483" s="28"/>
      <c r="WKL483" s="28"/>
      <c r="WKM483" s="28"/>
      <c r="WKN483" s="28"/>
      <c r="WKO483" s="28"/>
      <c r="WKP483" s="28"/>
      <c r="WKQ483" s="28"/>
      <c r="WKR483" s="28"/>
      <c r="WKS483" s="28"/>
      <c r="WKT483" s="28"/>
      <c r="WKU483" s="28"/>
      <c r="WKV483" s="28"/>
      <c r="WKW483" s="28"/>
      <c r="WKX483" s="28"/>
      <c r="WKY483" s="28"/>
      <c r="WKZ483" s="28"/>
      <c r="WLA483" s="28"/>
      <c r="WLB483" s="28"/>
      <c r="WLC483" s="28"/>
      <c r="WLD483" s="28"/>
      <c r="WLE483" s="28"/>
      <c r="WLF483" s="28"/>
      <c r="WLG483" s="28"/>
      <c r="WLH483" s="28"/>
      <c r="WLI483" s="28"/>
      <c r="WLJ483" s="28"/>
      <c r="WLK483" s="28"/>
      <c r="WLL483" s="28"/>
      <c r="WLM483" s="28"/>
      <c r="WLN483" s="28"/>
      <c r="WLO483" s="28"/>
      <c r="WLP483" s="28"/>
      <c r="WLQ483" s="28"/>
      <c r="WLR483" s="28"/>
      <c r="WLS483" s="28"/>
      <c r="WLT483" s="28"/>
      <c r="WLU483" s="28"/>
      <c r="WLV483" s="28"/>
      <c r="WLW483" s="28"/>
      <c r="WLX483" s="28"/>
      <c r="WLY483" s="28"/>
      <c r="WLZ483" s="28"/>
      <c r="WMA483" s="28"/>
      <c r="WMB483" s="28"/>
      <c r="WMC483" s="28"/>
      <c r="WMD483" s="28"/>
      <c r="WME483" s="28"/>
      <c r="WMF483" s="28"/>
      <c r="WMG483" s="28"/>
      <c r="WMH483" s="28"/>
      <c r="WMI483" s="28"/>
      <c r="WMJ483" s="28"/>
      <c r="WMK483" s="28"/>
      <c r="WML483" s="28"/>
      <c r="WMM483" s="28"/>
      <c r="WMN483" s="28"/>
      <c r="WMO483" s="28"/>
      <c r="WMP483" s="28"/>
      <c r="WMQ483" s="28"/>
      <c r="WMR483" s="28"/>
      <c r="WMS483" s="28"/>
      <c r="WMT483" s="28"/>
      <c r="WMU483" s="28"/>
      <c r="WMV483" s="28"/>
      <c r="WMW483" s="28"/>
      <c r="WMX483" s="28"/>
      <c r="WMY483" s="28"/>
      <c r="WMZ483" s="28"/>
      <c r="WNA483" s="28"/>
      <c r="WNB483" s="28"/>
      <c r="WNC483" s="28"/>
      <c r="WND483" s="28"/>
      <c r="WNE483" s="28"/>
      <c r="WNF483" s="28"/>
      <c r="WNG483" s="28"/>
      <c r="WNH483" s="28"/>
      <c r="WNI483" s="28"/>
      <c r="WNJ483" s="28"/>
      <c r="WNK483" s="28"/>
      <c r="WNL483" s="28"/>
      <c r="WNM483" s="28"/>
      <c r="WNN483" s="28"/>
      <c r="WNO483" s="28"/>
      <c r="WNP483" s="28"/>
      <c r="WNQ483" s="28"/>
      <c r="WNR483" s="28"/>
      <c r="WNS483" s="28"/>
      <c r="WNT483" s="28"/>
      <c r="WNU483" s="28"/>
      <c r="WNV483" s="28"/>
      <c r="WNW483" s="28"/>
      <c r="WNX483" s="28"/>
      <c r="WNY483" s="28"/>
      <c r="WNZ483" s="28"/>
      <c r="WOA483" s="28"/>
      <c r="WOB483" s="28"/>
      <c r="WOC483" s="28"/>
      <c r="WOD483" s="28"/>
      <c r="WOE483" s="28"/>
      <c r="WOF483" s="28"/>
      <c r="WOG483" s="28"/>
      <c r="WOH483" s="28"/>
      <c r="WOI483" s="28"/>
      <c r="WOJ483" s="28"/>
      <c r="WOK483" s="28"/>
      <c r="WOL483" s="28"/>
      <c r="WOM483" s="28"/>
      <c r="WON483" s="28"/>
      <c r="WOO483" s="28"/>
      <c r="WOP483" s="28"/>
      <c r="WOQ483" s="28"/>
      <c r="WOR483" s="28"/>
      <c r="WOS483" s="28"/>
      <c r="WOT483" s="28"/>
      <c r="WOU483" s="28"/>
      <c r="WOV483" s="28"/>
      <c r="WOW483" s="28"/>
      <c r="WOX483" s="28"/>
      <c r="WOY483" s="28"/>
      <c r="WOZ483" s="28"/>
      <c r="WPA483" s="28"/>
      <c r="WPB483" s="28"/>
      <c r="WPC483" s="28"/>
      <c r="WPD483" s="28"/>
      <c r="WPE483" s="28"/>
      <c r="WPF483" s="28"/>
      <c r="WPG483" s="28"/>
      <c r="WPH483" s="28"/>
      <c r="WPI483" s="28"/>
      <c r="WPJ483" s="28"/>
      <c r="WPK483" s="28"/>
      <c r="WPL483" s="28"/>
      <c r="WPM483" s="28"/>
      <c r="WPN483" s="28"/>
      <c r="WPO483" s="28"/>
      <c r="WPP483" s="28"/>
      <c r="WPQ483" s="28"/>
      <c r="WPR483" s="28"/>
      <c r="WPS483" s="28"/>
      <c r="WPT483" s="28"/>
      <c r="WPU483" s="28"/>
      <c r="WPV483" s="28"/>
      <c r="WPW483" s="28"/>
      <c r="WPX483" s="28"/>
      <c r="WPY483" s="28"/>
      <c r="WPZ483" s="28"/>
      <c r="WQA483" s="28"/>
      <c r="WQB483" s="28"/>
      <c r="WQC483" s="28"/>
      <c r="WQD483" s="28"/>
      <c r="WQE483" s="28"/>
      <c r="WQF483" s="28"/>
      <c r="WQG483" s="28"/>
      <c r="WQH483" s="28"/>
      <c r="WQI483" s="28"/>
      <c r="WQJ483" s="28"/>
      <c r="WQK483" s="28"/>
      <c r="WQL483" s="28"/>
      <c r="WQM483" s="28"/>
      <c r="WQN483" s="28"/>
      <c r="WQO483" s="28"/>
      <c r="WQP483" s="28"/>
      <c r="WQQ483" s="28"/>
      <c r="WQR483" s="28"/>
      <c r="WQS483" s="28"/>
      <c r="WQT483" s="28"/>
      <c r="WQU483" s="28"/>
      <c r="WQV483" s="28"/>
      <c r="WQW483" s="28"/>
      <c r="WQX483" s="28"/>
      <c r="WQY483" s="28"/>
      <c r="WQZ483" s="28"/>
      <c r="WRA483" s="28"/>
      <c r="WRB483" s="28"/>
      <c r="WRC483" s="28"/>
      <c r="WRD483" s="28"/>
      <c r="WRE483" s="28"/>
      <c r="WRF483" s="28"/>
      <c r="WRG483" s="28"/>
      <c r="WRH483" s="28"/>
      <c r="WRI483" s="28"/>
      <c r="WRJ483" s="28"/>
      <c r="WRK483" s="28"/>
      <c r="WRL483" s="28"/>
      <c r="WRM483" s="28"/>
      <c r="WRN483" s="28"/>
      <c r="WRO483" s="28"/>
      <c r="WRP483" s="28"/>
      <c r="WRQ483" s="28"/>
      <c r="WRR483" s="28"/>
      <c r="WRS483" s="28"/>
      <c r="WRT483" s="28"/>
      <c r="WRU483" s="28"/>
      <c r="WRV483" s="28"/>
      <c r="WRW483" s="28"/>
      <c r="WRX483" s="28"/>
      <c r="WRY483" s="28"/>
      <c r="WRZ483" s="28"/>
      <c r="WSA483" s="28"/>
      <c r="WSB483" s="28"/>
      <c r="WSC483" s="28"/>
      <c r="WSD483" s="28"/>
      <c r="WSE483" s="28"/>
      <c r="WSF483" s="28"/>
      <c r="WSG483" s="28"/>
      <c r="WSH483" s="28"/>
      <c r="WSI483" s="28"/>
      <c r="WSJ483" s="28"/>
      <c r="WSK483" s="28"/>
      <c r="WSL483" s="28"/>
      <c r="WSM483" s="28"/>
      <c r="WSN483" s="28"/>
      <c r="WSO483" s="28"/>
      <c r="WSP483" s="28"/>
      <c r="WSQ483" s="28"/>
      <c r="WSR483" s="28"/>
      <c r="WSS483" s="28"/>
      <c r="WST483" s="28"/>
      <c r="WSU483" s="28"/>
      <c r="WSV483" s="28"/>
      <c r="WSW483" s="28"/>
      <c r="WSX483" s="28"/>
      <c r="WSY483" s="28"/>
      <c r="WSZ483" s="28"/>
      <c r="WTA483" s="28"/>
      <c r="WTB483" s="28"/>
      <c r="WTC483" s="28"/>
      <c r="WTD483" s="28"/>
      <c r="WTE483" s="28"/>
      <c r="WTF483" s="28"/>
      <c r="WTG483" s="28"/>
      <c r="WTH483" s="28"/>
      <c r="WTI483" s="28"/>
      <c r="WTJ483" s="28"/>
      <c r="WTK483" s="28"/>
      <c r="WTL483" s="28"/>
      <c r="WTM483" s="28"/>
      <c r="WTN483" s="28"/>
      <c r="WTO483" s="28"/>
      <c r="WTP483" s="28"/>
      <c r="WTQ483" s="28"/>
      <c r="WTR483" s="28"/>
      <c r="WTS483" s="28"/>
      <c r="WTT483" s="28"/>
      <c r="WTU483" s="28"/>
      <c r="WTV483" s="28"/>
      <c r="WTW483" s="28"/>
      <c r="WTX483" s="28"/>
      <c r="WTY483" s="28"/>
      <c r="WTZ483" s="28"/>
      <c r="WUA483" s="28"/>
      <c r="WUB483" s="28"/>
      <c r="WUC483" s="28"/>
      <c r="WUD483" s="28"/>
      <c r="WUE483" s="28"/>
      <c r="WUF483" s="28"/>
      <c r="WUG483" s="28"/>
      <c r="WUH483" s="28"/>
      <c r="WUI483" s="28"/>
      <c r="WUJ483" s="28"/>
      <c r="WUK483" s="28"/>
      <c r="WUL483" s="28"/>
      <c r="WUM483" s="28"/>
      <c r="WUN483" s="28"/>
      <c r="WUO483" s="28"/>
      <c r="WUP483" s="28"/>
      <c r="WUQ483" s="28"/>
      <c r="WUR483" s="28"/>
      <c r="WUS483" s="28"/>
      <c r="WUT483" s="28"/>
      <c r="WUU483" s="28"/>
      <c r="WUV483" s="28"/>
      <c r="WUW483" s="28"/>
      <c r="WUX483" s="28"/>
      <c r="WUY483" s="28"/>
      <c r="WUZ483" s="28"/>
      <c r="WVA483" s="28"/>
      <c r="WVB483" s="28"/>
      <c r="WVC483" s="28"/>
      <c r="WVD483" s="28"/>
      <c r="WVE483" s="28"/>
      <c r="WVF483" s="28"/>
      <c r="WVG483" s="28"/>
      <c r="WVH483" s="28"/>
      <c r="WVI483" s="28"/>
      <c r="WVJ483" s="28"/>
      <c r="WVK483" s="28"/>
      <c r="WVL483" s="28"/>
      <c r="WVM483" s="28"/>
      <c r="WVN483" s="28"/>
      <c r="WVO483" s="28"/>
      <c r="WVP483" s="28"/>
      <c r="WVQ483" s="28"/>
      <c r="WVR483" s="28"/>
      <c r="WVS483" s="28"/>
      <c r="WVT483" s="28"/>
      <c r="WVU483" s="28"/>
      <c r="WVV483" s="28"/>
      <c r="WVW483" s="28"/>
      <c r="WVX483" s="28"/>
      <c r="WVY483" s="28"/>
      <c r="WVZ483" s="28"/>
      <c r="WWA483" s="28"/>
      <c r="WWB483" s="28"/>
      <c r="WWC483" s="28"/>
      <c r="WWD483" s="28"/>
      <c r="WWE483" s="28"/>
      <c r="WWF483" s="28"/>
      <c r="WWG483" s="28"/>
      <c r="WWH483" s="28"/>
      <c r="WWI483" s="28"/>
      <c r="WWJ483" s="28"/>
      <c r="WWK483" s="28"/>
      <c r="WWL483" s="28"/>
      <c r="WWM483" s="28"/>
      <c r="WWN483" s="28"/>
      <c r="WWO483" s="28"/>
      <c r="WWP483" s="28"/>
      <c r="WWQ483" s="28"/>
      <c r="WWR483" s="28"/>
      <c r="WWS483" s="28"/>
      <c r="WWT483" s="28"/>
      <c r="WWU483" s="28"/>
      <c r="WWV483" s="28"/>
      <c r="WWW483" s="28"/>
      <c r="WWX483" s="28"/>
      <c r="WWY483" s="28"/>
      <c r="WWZ483" s="28"/>
      <c r="WXA483" s="28"/>
      <c r="WXB483" s="28"/>
      <c r="WXC483" s="28"/>
      <c r="WXD483" s="28"/>
      <c r="WXE483" s="28"/>
      <c r="WXF483" s="28"/>
      <c r="WXG483" s="28"/>
      <c r="WXH483" s="28"/>
      <c r="WXI483" s="28"/>
      <c r="WXJ483" s="28"/>
      <c r="WXK483" s="28"/>
      <c r="WXL483" s="28"/>
      <c r="WXM483" s="28"/>
      <c r="WXN483" s="28"/>
      <c r="WXO483" s="28"/>
      <c r="WXP483" s="28"/>
      <c r="WXQ483" s="28"/>
      <c r="WXR483" s="28"/>
      <c r="WXS483" s="28"/>
      <c r="WXT483" s="28"/>
      <c r="WXU483" s="28"/>
      <c r="WXV483" s="28"/>
      <c r="WXW483" s="28"/>
      <c r="WXX483" s="28"/>
      <c r="WXY483" s="28"/>
      <c r="WXZ483" s="28"/>
      <c r="WYA483" s="28"/>
      <c r="WYB483" s="28"/>
      <c r="WYC483" s="28"/>
      <c r="WYD483" s="28"/>
      <c r="WYE483" s="28"/>
      <c r="WYF483" s="28"/>
      <c r="WYG483" s="28"/>
      <c r="WYH483" s="28"/>
      <c r="WYI483" s="28"/>
      <c r="WYJ483" s="28"/>
      <c r="WYK483" s="28"/>
      <c r="WYL483" s="28"/>
      <c r="WYM483" s="28"/>
      <c r="WYN483" s="28"/>
      <c r="WYO483" s="28"/>
      <c r="WYP483" s="28"/>
      <c r="WYQ483" s="28"/>
      <c r="WYR483" s="28"/>
      <c r="WYS483" s="28"/>
      <c r="WYT483" s="28"/>
      <c r="WYU483" s="28"/>
      <c r="WYV483" s="28"/>
      <c r="WYW483" s="28"/>
      <c r="WYX483" s="28"/>
      <c r="WYY483" s="28"/>
      <c r="WYZ483" s="28"/>
      <c r="WZA483" s="28"/>
      <c r="WZB483" s="28"/>
      <c r="WZC483" s="28"/>
      <c r="WZD483" s="28"/>
      <c r="WZE483" s="28"/>
      <c r="WZF483" s="28"/>
      <c r="WZG483" s="28"/>
      <c r="WZH483" s="28"/>
      <c r="WZI483" s="28"/>
      <c r="WZJ483" s="28"/>
      <c r="WZK483" s="28"/>
      <c r="WZL483" s="28"/>
      <c r="WZM483" s="28"/>
      <c r="WZN483" s="28"/>
      <c r="WZO483" s="28"/>
      <c r="WZP483" s="28"/>
      <c r="WZQ483" s="28"/>
      <c r="WZR483" s="28"/>
      <c r="WZS483" s="28"/>
      <c r="WZT483" s="28"/>
      <c r="WZU483" s="28"/>
      <c r="WZV483" s="28"/>
      <c r="WZW483" s="28"/>
      <c r="WZX483" s="28"/>
      <c r="WZY483" s="28"/>
      <c r="WZZ483" s="28"/>
      <c r="XAA483" s="28"/>
      <c r="XAB483" s="28"/>
      <c r="XAC483" s="28"/>
      <c r="XAD483" s="28"/>
      <c r="XAE483" s="28"/>
      <c r="XAF483" s="28"/>
      <c r="XAG483" s="28"/>
      <c r="XAH483" s="28"/>
      <c r="XAI483" s="28"/>
      <c r="XAJ483" s="28"/>
      <c r="XAK483" s="28"/>
      <c r="XAL483" s="28"/>
      <c r="XAM483" s="28"/>
      <c r="XAN483" s="28"/>
      <c r="XAO483" s="28"/>
      <c r="XAP483" s="28"/>
      <c r="XAQ483" s="28"/>
      <c r="XAR483" s="28"/>
      <c r="XAS483" s="28"/>
      <c r="XAT483" s="28"/>
      <c r="XAU483" s="28"/>
      <c r="XAV483" s="28"/>
      <c r="XAW483" s="28"/>
      <c r="XAX483" s="28"/>
      <c r="XAY483" s="28"/>
      <c r="XAZ483" s="28"/>
      <c r="XBA483" s="28"/>
      <c r="XBB483" s="28"/>
      <c r="XBC483" s="28"/>
      <c r="XBD483" s="28"/>
      <c r="XBE483" s="28"/>
      <c r="XBF483" s="28"/>
      <c r="XBG483" s="28"/>
      <c r="XBH483" s="28"/>
      <c r="XBI483" s="28"/>
      <c r="XBJ483" s="28"/>
      <c r="XBK483" s="28"/>
      <c r="XBL483" s="28"/>
      <c r="XBM483" s="28"/>
      <c r="XBN483" s="28"/>
      <c r="XBO483" s="28"/>
      <c r="XBP483" s="28"/>
      <c r="XBQ483" s="28"/>
      <c r="XBR483" s="28"/>
      <c r="XBS483" s="28"/>
      <c r="XBT483" s="28"/>
      <c r="XBU483" s="28"/>
      <c r="XBV483" s="28"/>
      <c r="XBW483" s="28"/>
      <c r="XBX483" s="28"/>
      <c r="XBY483" s="28"/>
      <c r="XBZ483" s="28"/>
      <c r="XCA483" s="28"/>
      <c r="XCB483" s="28"/>
      <c r="XCC483" s="28"/>
      <c r="XCD483" s="28"/>
      <c r="XCE483" s="28"/>
      <c r="XCF483" s="28"/>
      <c r="XCG483" s="28"/>
      <c r="XCH483" s="28"/>
      <c r="XCI483" s="28"/>
      <c r="XCJ483" s="28"/>
      <c r="XCK483" s="28"/>
      <c r="XCL483" s="28"/>
      <c r="XCM483" s="28"/>
      <c r="XCN483" s="28"/>
      <c r="XCO483" s="28"/>
      <c r="XCP483" s="28"/>
      <c r="XCQ483" s="28"/>
      <c r="XCR483" s="28"/>
      <c r="XCS483" s="28"/>
      <c r="XCT483" s="28"/>
      <c r="XCU483" s="28"/>
      <c r="XCV483" s="28"/>
      <c r="XCW483" s="28"/>
      <c r="XCX483" s="28"/>
      <c r="XCY483" s="28"/>
      <c r="XCZ483" s="28"/>
      <c r="XDA483" s="28"/>
      <c r="XDB483" s="28"/>
      <c r="XDC483" s="28"/>
      <c r="XDD483" s="28"/>
      <c r="XDE483" s="28"/>
      <c r="XDF483" s="28"/>
      <c r="XDG483" s="28"/>
      <c r="XDH483" s="28"/>
      <c r="XDI483" s="28"/>
      <c r="XDJ483" s="28"/>
      <c r="XDK483" s="28"/>
      <c r="XDL483" s="28"/>
      <c r="XDM483" s="28"/>
      <c r="XDN483" s="28"/>
      <c r="XDO483" s="28"/>
      <c r="XDP483" s="28"/>
      <c r="XDQ483" s="28"/>
      <c r="XDR483" s="28"/>
      <c r="XDS483" s="28"/>
      <c r="XDT483" s="28"/>
      <c r="XDU483" s="28"/>
      <c r="XDV483" s="28"/>
      <c r="XDW483" s="28"/>
      <c r="XDX483" s="28"/>
      <c r="XDY483" s="28"/>
      <c r="XDZ483" s="28"/>
      <c r="XEA483" s="28"/>
      <c r="XEB483" s="28"/>
      <c r="XEC483" s="28"/>
      <c r="XED483" s="28"/>
      <c r="XEE483" s="28"/>
      <c r="XEF483" s="28"/>
      <c r="XEG483" s="28"/>
      <c r="XEH483" s="28"/>
      <c r="XEI483" s="28"/>
      <c r="XEJ483" s="28"/>
      <c r="XEK483" s="28"/>
      <c r="XEL483" s="28"/>
      <c r="XEM483" s="28"/>
      <c r="XEN483" s="28"/>
      <c r="XEO483" s="28"/>
      <c r="XEP483" s="28"/>
      <c r="XEQ483" s="28"/>
      <c r="XER483" s="28"/>
      <c r="XES483" s="28"/>
      <c r="XET483" s="28" t="str">
        <f t="shared" si="8"/>
        <v/>
      </c>
    </row>
    <row r="484" spans="1:16374" x14ac:dyDescent="0.25">
      <c r="A484" s="59"/>
      <c r="B484" s="65"/>
      <c r="C484" s="65"/>
      <c r="D484" s="65"/>
      <c r="E484" s="57"/>
      <c r="F484" s="59"/>
      <c r="G484" s="59"/>
      <c r="H484" s="59"/>
      <c r="I484" s="59"/>
      <c r="J484" s="59"/>
      <c r="K484" s="59"/>
      <c r="L484" s="59"/>
      <c r="M484" s="59"/>
      <c r="N484" s="59"/>
      <c r="O484" s="59"/>
      <c r="P484" s="59"/>
      <c r="Q484" s="59"/>
      <c r="R484" s="59"/>
      <c r="S484" s="59"/>
      <c r="T484" s="59"/>
      <c r="U484" s="59"/>
      <c r="V484" s="59"/>
      <c r="W484" s="59"/>
      <c r="X484" s="65"/>
      <c r="Y484" s="65"/>
      <c r="Z484" s="65"/>
      <c r="AA484" s="65"/>
      <c r="AB484" s="65"/>
      <c r="AC484" s="65"/>
      <c r="AD484" s="59"/>
      <c r="AE484" s="58"/>
      <c r="AF484" s="58"/>
      <c r="AG484" s="58"/>
      <c r="AH484" s="58"/>
      <c r="AI484" s="59"/>
      <c r="AJ484" s="65"/>
      <c r="AK484" s="59"/>
      <c r="AL484" s="59"/>
      <c r="AM484" s="59"/>
      <c r="AN484" s="59"/>
      <c r="AO484" s="59"/>
      <c r="AP484" s="59"/>
      <c r="AQ484" s="59"/>
      <c r="AR484" s="66"/>
      <c r="AS484" s="63"/>
      <c r="AT484" s="64"/>
      <c r="AU484" s="63"/>
      <c r="AV484" s="59"/>
      <c r="AW484" s="59"/>
      <c r="AX484" s="59"/>
      <c r="AY484" s="59"/>
      <c r="AZ484" s="59"/>
      <c r="BA484" s="59"/>
      <c r="BB484" s="59"/>
      <c r="BC484" s="59"/>
      <c r="BD484" s="59"/>
      <c r="BE484" s="59"/>
      <c r="BF484" s="65"/>
      <c r="BG484" s="59"/>
      <c r="BH484" s="59"/>
      <c r="BI484" s="59"/>
      <c r="BJ484" s="59"/>
      <c r="BK484" s="26"/>
      <c r="BL484" s="27"/>
      <c r="BM484" s="59"/>
      <c r="BN484" s="59"/>
      <c r="BO484" s="59"/>
      <c r="BP484" s="59"/>
      <c r="BQ484" s="59"/>
      <c r="BR484" s="59"/>
      <c r="BS484" s="59"/>
      <c r="BT484" s="67"/>
      <c r="BU484" s="67"/>
      <c r="BV484" s="59"/>
      <c r="BW484" s="59"/>
      <c r="BX484" s="59"/>
      <c r="BY484" s="59"/>
      <c r="BZ484" s="59"/>
      <c r="CA484" s="59"/>
      <c r="CB484" s="65"/>
      <c r="CC484" s="59"/>
      <c r="CD484" s="28"/>
      <c r="CE484" s="28"/>
      <c r="CF484" s="28"/>
      <c r="CG484" s="28"/>
      <c r="CH484" s="28"/>
      <c r="CI484" s="28"/>
      <c r="CJ484" s="28"/>
      <c r="CK484" s="28"/>
      <c r="CL484" s="28"/>
      <c r="CM484" s="28"/>
      <c r="CN484" s="28"/>
      <c r="CO484" s="28"/>
      <c r="CP484" s="28"/>
      <c r="CQ484" s="28"/>
      <c r="CR484" s="28"/>
      <c r="CS484" s="28"/>
      <c r="CT484" s="28"/>
      <c r="CU484" s="28"/>
      <c r="CV484" s="28"/>
      <c r="CW484" s="28"/>
      <c r="CX484" s="28"/>
      <c r="CY484" s="28"/>
      <c r="CZ484" s="28"/>
      <c r="DA484" s="28"/>
      <c r="DB484" s="28"/>
      <c r="DC484" s="28"/>
      <c r="DD484" s="28"/>
      <c r="DE484" s="28"/>
      <c r="DF484" s="28"/>
      <c r="DG484" s="28"/>
      <c r="DH484" s="28"/>
      <c r="DI484" s="28"/>
      <c r="DJ484" s="28"/>
      <c r="DK484" s="28"/>
      <c r="DL484" s="28"/>
      <c r="DM484" s="28"/>
      <c r="DN484" s="28"/>
      <c r="DO484" s="28"/>
      <c r="DP484" s="28"/>
      <c r="DQ484" s="28"/>
      <c r="DR484" s="28"/>
      <c r="DS484" s="28"/>
      <c r="DT484" s="28"/>
      <c r="DU484" s="28"/>
      <c r="DV484" s="28"/>
      <c r="DW484" s="28"/>
      <c r="DX484" s="28"/>
      <c r="DY484" s="28"/>
      <c r="DZ484" s="28"/>
      <c r="EA484" s="28"/>
      <c r="EB484" s="28"/>
      <c r="EC484" s="28"/>
      <c r="ED484" s="28"/>
      <c r="EE484" s="28"/>
      <c r="EF484" s="28"/>
      <c r="EG484" s="28"/>
      <c r="EH484" s="28"/>
      <c r="EI484" s="28"/>
      <c r="EJ484" s="28"/>
      <c r="EK484" s="28"/>
      <c r="EL484" s="28"/>
      <c r="EM484" s="28"/>
      <c r="EN484" s="28"/>
      <c r="EO484" s="28"/>
      <c r="EP484" s="28"/>
      <c r="EQ484" s="28"/>
      <c r="ER484" s="28"/>
      <c r="ES484" s="28"/>
      <c r="ET484" s="28"/>
      <c r="EU484" s="28"/>
      <c r="EV484" s="28"/>
      <c r="EW484" s="28"/>
      <c r="EX484" s="28"/>
      <c r="EY484" s="28"/>
      <c r="EZ484" s="28"/>
      <c r="FA484" s="28"/>
      <c r="FB484" s="28"/>
      <c r="FC484" s="28"/>
      <c r="FD484" s="28"/>
      <c r="FE484" s="28"/>
      <c r="FF484" s="28"/>
      <c r="FG484" s="28"/>
      <c r="FH484" s="28"/>
      <c r="FI484" s="28"/>
      <c r="FJ484" s="28"/>
      <c r="FK484" s="28"/>
      <c r="FL484" s="28"/>
      <c r="FM484" s="28"/>
      <c r="FN484" s="28"/>
      <c r="FO484" s="28"/>
      <c r="FP484" s="28"/>
      <c r="FQ484" s="28"/>
      <c r="FR484" s="28"/>
      <c r="FS484" s="28"/>
      <c r="FT484" s="28"/>
      <c r="FU484" s="28"/>
      <c r="FV484" s="28"/>
      <c r="FW484" s="28"/>
      <c r="FX484" s="28"/>
      <c r="FY484" s="28"/>
      <c r="FZ484" s="28"/>
      <c r="GA484" s="28"/>
      <c r="GB484" s="28"/>
      <c r="GC484" s="28"/>
      <c r="GD484" s="28"/>
      <c r="GE484" s="28"/>
      <c r="GF484" s="28"/>
      <c r="GG484" s="28"/>
      <c r="GH484" s="28"/>
      <c r="GI484" s="28"/>
      <c r="GJ484" s="28"/>
      <c r="GK484" s="28"/>
      <c r="GL484" s="28"/>
      <c r="GM484" s="28"/>
      <c r="GN484" s="28"/>
      <c r="GO484" s="28"/>
      <c r="GP484" s="28"/>
      <c r="GQ484" s="28"/>
      <c r="GR484" s="28"/>
      <c r="GS484" s="28"/>
      <c r="GT484" s="28"/>
      <c r="GU484" s="28"/>
      <c r="GV484" s="28"/>
      <c r="GW484" s="28"/>
      <c r="GX484" s="28"/>
      <c r="GY484" s="28"/>
      <c r="GZ484" s="28"/>
      <c r="HA484" s="28"/>
      <c r="HB484" s="28"/>
      <c r="HC484" s="28"/>
      <c r="HD484" s="28"/>
      <c r="HE484" s="28"/>
      <c r="HF484" s="28"/>
      <c r="HG484" s="28"/>
      <c r="HH484" s="28"/>
      <c r="HI484" s="28"/>
      <c r="HJ484" s="28"/>
      <c r="HK484" s="28"/>
      <c r="HL484" s="28"/>
      <c r="HM484" s="28"/>
      <c r="HN484" s="28"/>
      <c r="HO484" s="28"/>
      <c r="HP484" s="28"/>
      <c r="HQ484" s="28"/>
      <c r="HR484" s="28"/>
      <c r="HS484" s="28"/>
      <c r="HT484" s="28"/>
      <c r="HU484" s="28"/>
      <c r="HV484" s="28"/>
      <c r="HW484" s="28"/>
      <c r="HX484" s="28"/>
      <c r="HY484" s="28"/>
      <c r="HZ484" s="28"/>
      <c r="IA484" s="28"/>
      <c r="IB484" s="28"/>
      <c r="IC484" s="28"/>
      <c r="ID484" s="28"/>
      <c r="IE484" s="28"/>
      <c r="IF484" s="28"/>
      <c r="IG484" s="28"/>
      <c r="IH484" s="28"/>
      <c r="II484" s="28"/>
      <c r="IJ484" s="28"/>
      <c r="IK484" s="28"/>
      <c r="IL484" s="28"/>
      <c r="IM484" s="28"/>
      <c r="IN484" s="28"/>
      <c r="IO484" s="28"/>
      <c r="IP484" s="28"/>
      <c r="IQ484" s="28"/>
      <c r="IR484" s="28"/>
      <c r="IS484" s="28"/>
      <c r="IT484" s="28"/>
      <c r="IU484" s="28"/>
      <c r="IV484" s="28"/>
      <c r="IW484" s="28"/>
      <c r="IX484" s="28"/>
      <c r="IY484" s="28"/>
      <c r="IZ484" s="28"/>
      <c r="JA484" s="28"/>
      <c r="JB484" s="28"/>
      <c r="JC484" s="28"/>
      <c r="JD484" s="28"/>
      <c r="JE484" s="28"/>
      <c r="JF484" s="28"/>
      <c r="JG484" s="28"/>
      <c r="JH484" s="28"/>
      <c r="JI484" s="28"/>
      <c r="JJ484" s="28"/>
      <c r="JK484" s="28"/>
      <c r="JL484" s="28"/>
      <c r="JM484" s="28"/>
      <c r="JN484" s="28"/>
      <c r="JO484" s="28"/>
      <c r="JP484" s="28"/>
      <c r="JQ484" s="28"/>
      <c r="JR484" s="28"/>
      <c r="JS484" s="28"/>
      <c r="JT484" s="28"/>
      <c r="JU484" s="28"/>
      <c r="JV484" s="28"/>
      <c r="JW484" s="28"/>
      <c r="JX484" s="28"/>
      <c r="JY484" s="28"/>
      <c r="JZ484" s="28"/>
      <c r="KA484" s="28"/>
      <c r="KB484" s="28"/>
      <c r="KC484" s="28"/>
      <c r="KD484" s="28"/>
      <c r="KE484" s="28"/>
      <c r="KF484" s="28"/>
      <c r="KG484" s="28"/>
      <c r="KH484" s="28"/>
      <c r="KI484" s="28"/>
      <c r="KJ484" s="28"/>
      <c r="KK484" s="28"/>
      <c r="KL484" s="28"/>
      <c r="KM484" s="28"/>
      <c r="KN484" s="28"/>
      <c r="KO484" s="28"/>
      <c r="KP484" s="28"/>
      <c r="KQ484" s="28"/>
      <c r="KR484" s="28"/>
      <c r="KS484" s="28"/>
      <c r="KT484" s="28"/>
      <c r="KU484" s="28"/>
      <c r="KV484" s="28"/>
      <c r="KW484" s="28"/>
      <c r="KX484" s="28"/>
      <c r="KY484" s="28"/>
      <c r="KZ484" s="28"/>
      <c r="LA484" s="28"/>
      <c r="LB484" s="28"/>
      <c r="LC484" s="28"/>
      <c r="LD484" s="28"/>
      <c r="LE484" s="28"/>
      <c r="LF484" s="28"/>
      <c r="LG484" s="28"/>
      <c r="LH484" s="28"/>
      <c r="LI484" s="28"/>
      <c r="LJ484" s="28"/>
      <c r="LK484" s="28"/>
      <c r="LL484" s="28"/>
      <c r="LM484" s="28"/>
      <c r="LN484" s="28"/>
      <c r="LO484" s="28"/>
      <c r="LP484" s="28"/>
      <c r="LQ484" s="28"/>
      <c r="LR484" s="28"/>
      <c r="LS484" s="28"/>
      <c r="LT484" s="28"/>
      <c r="LU484" s="28"/>
      <c r="LV484" s="28"/>
      <c r="LW484" s="28"/>
      <c r="LX484" s="28"/>
      <c r="LY484" s="28"/>
      <c r="LZ484" s="28"/>
      <c r="MA484" s="28"/>
      <c r="MB484" s="28"/>
      <c r="MC484" s="28"/>
      <c r="MD484" s="28"/>
      <c r="ME484" s="28"/>
      <c r="MF484" s="28"/>
      <c r="MG484" s="28"/>
      <c r="MH484" s="28"/>
      <c r="MI484" s="28"/>
      <c r="MJ484" s="28"/>
      <c r="MK484" s="28"/>
      <c r="ML484" s="28"/>
      <c r="MM484" s="28"/>
      <c r="MN484" s="28"/>
      <c r="MO484" s="28"/>
      <c r="MP484" s="28"/>
      <c r="MQ484" s="28"/>
      <c r="MR484" s="28"/>
      <c r="MS484" s="28"/>
      <c r="MT484" s="28"/>
      <c r="MU484" s="28"/>
      <c r="MV484" s="28"/>
      <c r="MW484" s="28"/>
      <c r="MX484" s="28"/>
      <c r="MY484" s="28"/>
      <c r="MZ484" s="28"/>
      <c r="NA484" s="28"/>
      <c r="NB484" s="28"/>
      <c r="NC484" s="28"/>
      <c r="ND484" s="28"/>
      <c r="NE484" s="28"/>
      <c r="NF484" s="28"/>
      <c r="NG484" s="28"/>
      <c r="NH484" s="28"/>
      <c r="NI484" s="28"/>
      <c r="NJ484" s="28"/>
      <c r="NK484" s="28"/>
      <c r="NL484" s="28"/>
      <c r="NM484" s="28"/>
      <c r="NN484" s="28"/>
      <c r="NO484" s="28"/>
      <c r="NP484" s="28"/>
      <c r="NQ484" s="28"/>
      <c r="NR484" s="28"/>
      <c r="NS484" s="28"/>
      <c r="NT484" s="28"/>
      <c r="NU484" s="28"/>
      <c r="NV484" s="28"/>
      <c r="NW484" s="28"/>
      <c r="NX484" s="28"/>
      <c r="NY484" s="28"/>
      <c r="NZ484" s="28"/>
      <c r="OA484" s="28"/>
      <c r="OB484" s="28"/>
      <c r="OC484" s="28"/>
      <c r="OD484" s="28"/>
      <c r="OE484" s="28"/>
      <c r="OF484" s="28"/>
      <c r="OG484" s="28"/>
      <c r="OH484" s="28"/>
      <c r="OI484" s="28"/>
      <c r="OJ484" s="28"/>
      <c r="OK484" s="28"/>
      <c r="OL484" s="28"/>
      <c r="OM484" s="28"/>
      <c r="ON484" s="28"/>
      <c r="OO484" s="28"/>
      <c r="OP484" s="28"/>
      <c r="OQ484" s="28"/>
      <c r="OR484" s="28"/>
      <c r="OS484" s="28"/>
      <c r="OT484" s="28"/>
      <c r="OU484" s="28"/>
      <c r="OV484" s="28"/>
      <c r="OW484" s="28"/>
      <c r="OX484" s="28"/>
      <c r="OY484" s="28"/>
      <c r="OZ484" s="28"/>
      <c r="PA484" s="28"/>
      <c r="PB484" s="28"/>
      <c r="PC484" s="28"/>
      <c r="PD484" s="28"/>
      <c r="PE484" s="28"/>
      <c r="PF484" s="28"/>
      <c r="PG484" s="28"/>
      <c r="PH484" s="28"/>
      <c r="PI484" s="28"/>
      <c r="PJ484" s="28"/>
      <c r="PK484" s="28"/>
      <c r="PL484" s="28"/>
      <c r="PM484" s="28"/>
      <c r="PN484" s="28"/>
      <c r="PO484" s="28"/>
      <c r="PP484" s="28"/>
      <c r="PQ484" s="28"/>
      <c r="PR484" s="28"/>
      <c r="PS484" s="28"/>
      <c r="PT484" s="28"/>
      <c r="PU484" s="28"/>
      <c r="PV484" s="28"/>
      <c r="PW484" s="28"/>
      <c r="PX484" s="28"/>
      <c r="PY484" s="28"/>
      <c r="PZ484" s="28"/>
      <c r="QA484" s="28"/>
      <c r="QB484" s="28"/>
      <c r="QC484" s="28"/>
      <c r="QD484" s="28"/>
      <c r="QE484" s="28"/>
      <c r="QF484" s="28"/>
      <c r="QG484" s="28"/>
      <c r="QH484" s="28"/>
      <c r="QI484" s="28"/>
      <c r="QJ484" s="28"/>
      <c r="QK484" s="28"/>
      <c r="QL484" s="28"/>
      <c r="QM484" s="28"/>
      <c r="QN484" s="28"/>
      <c r="QO484" s="28"/>
      <c r="QP484" s="28"/>
      <c r="QQ484" s="28"/>
      <c r="QR484" s="28"/>
      <c r="QS484" s="28"/>
      <c r="QT484" s="28"/>
      <c r="QU484" s="28"/>
      <c r="QV484" s="28"/>
      <c r="QW484" s="28"/>
      <c r="QX484" s="28"/>
      <c r="QY484" s="28"/>
      <c r="QZ484" s="28"/>
      <c r="RA484" s="28"/>
      <c r="RB484" s="28"/>
      <c r="RC484" s="28"/>
      <c r="RD484" s="28"/>
      <c r="RE484" s="28"/>
      <c r="RF484" s="28"/>
      <c r="RG484" s="28"/>
      <c r="RH484" s="28"/>
      <c r="RI484" s="28"/>
      <c r="RJ484" s="28"/>
      <c r="RK484" s="28"/>
      <c r="RL484" s="28"/>
      <c r="RM484" s="28"/>
      <c r="RN484" s="28"/>
      <c r="RO484" s="28"/>
      <c r="RP484" s="28"/>
      <c r="RQ484" s="28"/>
      <c r="RR484" s="28"/>
      <c r="RS484" s="28"/>
      <c r="RT484" s="28"/>
      <c r="RU484" s="28"/>
      <c r="RV484" s="28"/>
      <c r="RW484" s="28"/>
      <c r="RX484" s="28"/>
      <c r="RY484" s="28"/>
      <c r="RZ484" s="28"/>
      <c r="SA484" s="28"/>
      <c r="SB484" s="28"/>
      <c r="SC484" s="28"/>
      <c r="SD484" s="28"/>
      <c r="SE484" s="28"/>
      <c r="SF484" s="28"/>
      <c r="SG484" s="28"/>
      <c r="SH484" s="28"/>
      <c r="SI484" s="28"/>
      <c r="SJ484" s="28"/>
      <c r="SK484" s="28"/>
      <c r="SL484" s="28"/>
      <c r="SM484" s="28"/>
      <c r="SN484" s="28"/>
      <c r="SO484" s="28"/>
      <c r="SP484" s="28"/>
      <c r="SQ484" s="28"/>
      <c r="SR484" s="28"/>
      <c r="SS484" s="28"/>
      <c r="ST484" s="28"/>
      <c r="SU484" s="28"/>
      <c r="SV484" s="28"/>
      <c r="SW484" s="28"/>
      <c r="SX484" s="28"/>
      <c r="SY484" s="28"/>
      <c r="SZ484" s="28"/>
      <c r="TA484" s="28"/>
      <c r="TB484" s="28"/>
      <c r="TC484" s="28"/>
      <c r="TD484" s="28"/>
      <c r="TE484" s="28"/>
      <c r="TF484" s="28"/>
      <c r="TG484" s="28"/>
      <c r="TH484" s="28"/>
      <c r="TI484" s="28"/>
      <c r="TJ484" s="28"/>
      <c r="TK484" s="28"/>
      <c r="TL484" s="28"/>
      <c r="TM484" s="28"/>
      <c r="TN484" s="28"/>
      <c r="TO484" s="28"/>
      <c r="TP484" s="28"/>
      <c r="TQ484" s="28"/>
      <c r="TR484" s="28"/>
      <c r="TS484" s="28"/>
      <c r="TT484" s="28"/>
      <c r="TU484" s="28"/>
      <c r="TV484" s="28"/>
      <c r="TW484" s="28"/>
      <c r="TX484" s="28"/>
      <c r="TY484" s="28"/>
      <c r="TZ484" s="28"/>
      <c r="UA484" s="28"/>
      <c r="UB484" s="28"/>
      <c r="UC484" s="28"/>
      <c r="UD484" s="28"/>
      <c r="UE484" s="28"/>
      <c r="UF484" s="28"/>
      <c r="UG484" s="28"/>
      <c r="UH484" s="28"/>
      <c r="UI484" s="28"/>
      <c r="UJ484" s="28"/>
      <c r="UK484" s="28"/>
      <c r="UL484" s="28"/>
      <c r="UM484" s="28"/>
      <c r="UN484" s="28"/>
      <c r="UO484" s="28"/>
      <c r="UP484" s="28"/>
      <c r="UQ484" s="28"/>
      <c r="UR484" s="28"/>
      <c r="US484" s="28"/>
      <c r="UT484" s="28"/>
      <c r="UU484" s="28"/>
      <c r="UV484" s="28"/>
      <c r="UW484" s="28"/>
      <c r="UX484" s="28"/>
      <c r="UY484" s="28"/>
      <c r="UZ484" s="28"/>
      <c r="VA484" s="28"/>
      <c r="VB484" s="28"/>
      <c r="VC484" s="28"/>
      <c r="VD484" s="28"/>
      <c r="VE484" s="28"/>
      <c r="VF484" s="28"/>
      <c r="VG484" s="28"/>
      <c r="VH484" s="28"/>
      <c r="VI484" s="28"/>
      <c r="VJ484" s="28"/>
      <c r="VK484" s="28"/>
      <c r="VL484" s="28"/>
      <c r="VM484" s="28"/>
      <c r="VN484" s="28"/>
      <c r="VO484" s="28"/>
      <c r="VP484" s="28"/>
      <c r="VQ484" s="28"/>
      <c r="VR484" s="28"/>
      <c r="VS484" s="28"/>
      <c r="VT484" s="28"/>
      <c r="VU484" s="28"/>
      <c r="VV484" s="28"/>
      <c r="VW484" s="28"/>
      <c r="VX484" s="28"/>
      <c r="VY484" s="28"/>
      <c r="VZ484" s="28"/>
      <c r="WA484" s="28"/>
      <c r="WB484" s="28"/>
      <c r="WC484" s="28"/>
      <c r="WD484" s="28"/>
      <c r="WE484" s="28"/>
      <c r="WF484" s="28"/>
      <c r="WG484" s="28"/>
      <c r="WH484" s="28"/>
      <c r="WI484" s="28"/>
      <c r="WJ484" s="28"/>
      <c r="WK484" s="28"/>
      <c r="WL484" s="28"/>
      <c r="WM484" s="28"/>
      <c r="WN484" s="28"/>
      <c r="WO484" s="28"/>
      <c r="WP484" s="28"/>
      <c r="WQ484" s="28"/>
      <c r="WR484" s="28"/>
      <c r="WS484" s="28"/>
      <c r="WT484" s="28"/>
      <c r="WU484" s="28"/>
      <c r="WV484" s="28"/>
      <c r="WW484" s="28"/>
      <c r="WX484" s="28"/>
      <c r="WY484" s="28"/>
      <c r="WZ484" s="28"/>
      <c r="XA484" s="28"/>
      <c r="XB484" s="28"/>
      <c r="XC484" s="28"/>
      <c r="XD484" s="28"/>
      <c r="XE484" s="28"/>
      <c r="XF484" s="28"/>
      <c r="XG484" s="28"/>
      <c r="XH484" s="28"/>
      <c r="XI484" s="28"/>
      <c r="XJ484" s="28"/>
      <c r="XK484" s="28"/>
      <c r="XL484" s="28"/>
      <c r="XM484" s="28"/>
      <c r="XN484" s="28"/>
      <c r="XO484" s="28"/>
      <c r="XP484" s="28"/>
      <c r="XQ484" s="28"/>
      <c r="XR484" s="28"/>
      <c r="XS484" s="28"/>
      <c r="XT484" s="28"/>
      <c r="XU484" s="28"/>
      <c r="XV484" s="28"/>
      <c r="XW484" s="28"/>
      <c r="XX484" s="28"/>
      <c r="XY484" s="28"/>
      <c r="XZ484" s="28"/>
      <c r="YA484" s="28"/>
      <c r="YB484" s="28"/>
      <c r="YC484" s="28"/>
      <c r="YD484" s="28"/>
      <c r="YE484" s="28"/>
      <c r="YF484" s="28"/>
      <c r="YG484" s="28"/>
      <c r="YH484" s="28"/>
      <c r="YI484" s="28"/>
      <c r="YJ484" s="28"/>
      <c r="YK484" s="28"/>
      <c r="YL484" s="28"/>
      <c r="YM484" s="28"/>
      <c r="YN484" s="28"/>
      <c r="YO484" s="28"/>
      <c r="YP484" s="28"/>
      <c r="YQ484" s="28"/>
      <c r="YR484" s="28"/>
      <c r="YS484" s="28"/>
      <c r="YT484" s="28"/>
      <c r="YU484" s="28"/>
      <c r="YV484" s="28"/>
      <c r="YW484" s="28"/>
      <c r="YX484" s="28"/>
      <c r="YY484" s="28"/>
      <c r="YZ484" s="28"/>
      <c r="ZA484" s="28"/>
      <c r="ZB484" s="28"/>
      <c r="ZC484" s="28"/>
      <c r="ZD484" s="28"/>
      <c r="ZE484" s="28"/>
      <c r="ZF484" s="28"/>
      <c r="ZG484" s="28"/>
      <c r="ZH484" s="28"/>
      <c r="ZI484" s="28"/>
      <c r="ZJ484" s="28"/>
      <c r="ZK484" s="28"/>
      <c r="ZL484" s="28"/>
      <c r="ZM484" s="28"/>
      <c r="ZN484" s="28"/>
      <c r="ZO484" s="28"/>
      <c r="ZP484" s="28"/>
      <c r="ZQ484" s="28"/>
      <c r="ZR484" s="28"/>
      <c r="ZS484" s="28"/>
      <c r="ZT484" s="28"/>
      <c r="ZU484" s="28"/>
      <c r="ZV484" s="28"/>
      <c r="ZW484" s="28"/>
      <c r="ZX484" s="28"/>
      <c r="ZY484" s="28"/>
      <c r="ZZ484" s="28"/>
      <c r="AAA484" s="28"/>
      <c r="AAB484" s="28"/>
      <c r="AAC484" s="28"/>
      <c r="AAD484" s="28"/>
      <c r="AAE484" s="28"/>
      <c r="AAF484" s="28"/>
      <c r="AAG484" s="28"/>
      <c r="AAH484" s="28"/>
      <c r="AAI484" s="28"/>
      <c r="AAJ484" s="28"/>
      <c r="AAK484" s="28"/>
      <c r="AAL484" s="28"/>
      <c r="AAM484" s="28"/>
      <c r="AAN484" s="28"/>
      <c r="AAO484" s="28"/>
      <c r="AAP484" s="28"/>
      <c r="AAQ484" s="28"/>
      <c r="AAR484" s="28"/>
      <c r="AAS484" s="28"/>
      <c r="AAT484" s="28"/>
      <c r="AAU484" s="28"/>
      <c r="AAV484" s="28"/>
      <c r="AAW484" s="28"/>
      <c r="AAX484" s="28"/>
      <c r="AAY484" s="28"/>
      <c r="AAZ484" s="28"/>
      <c r="ABA484" s="28"/>
      <c r="ABB484" s="28"/>
      <c r="ABC484" s="28"/>
      <c r="ABD484" s="28"/>
      <c r="ABE484" s="28"/>
      <c r="ABF484" s="28"/>
      <c r="ABG484" s="28"/>
      <c r="ABH484" s="28"/>
      <c r="ABI484" s="28"/>
      <c r="ABJ484" s="28"/>
      <c r="ABK484" s="28"/>
      <c r="ABL484" s="28"/>
      <c r="ABM484" s="28"/>
      <c r="ABN484" s="28"/>
      <c r="ABO484" s="28"/>
      <c r="ABP484" s="28"/>
      <c r="ABQ484" s="28"/>
      <c r="ABR484" s="28"/>
      <c r="ABS484" s="28"/>
      <c r="ABT484" s="28"/>
      <c r="ABU484" s="28"/>
      <c r="ABV484" s="28"/>
      <c r="ABW484" s="28"/>
      <c r="ABX484" s="28"/>
      <c r="ABY484" s="28"/>
      <c r="ABZ484" s="28"/>
      <c r="ACA484" s="28"/>
      <c r="ACB484" s="28"/>
      <c r="ACC484" s="28"/>
      <c r="ACD484" s="28"/>
      <c r="ACE484" s="28"/>
      <c r="ACF484" s="28"/>
      <c r="ACG484" s="28"/>
      <c r="ACH484" s="28"/>
      <c r="ACI484" s="28"/>
      <c r="ACJ484" s="28"/>
      <c r="ACK484" s="28"/>
      <c r="ACL484" s="28"/>
      <c r="ACM484" s="28"/>
      <c r="ACN484" s="28"/>
      <c r="ACO484" s="28"/>
      <c r="ACP484" s="28"/>
      <c r="ACQ484" s="28"/>
      <c r="ACR484" s="28"/>
      <c r="ACS484" s="28"/>
      <c r="ACT484" s="28"/>
      <c r="ACU484" s="28"/>
      <c r="ACV484" s="28"/>
      <c r="ACW484" s="28"/>
      <c r="ACX484" s="28"/>
      <c r="ACY484" s="28"/>
      <c r="ACZ484" s="28"/>
      <c r="ADA484" s="28"/>
      <c r="ADB484" s="28"/>
      <c r="ADC484" s="28"/>
      <c r="ADD484" s="28"/>
      <c r="ADE484" s="28"/>
      <c r="ADF484" s="28"/>
      <c r="ADG484" s="28"/>
      <c r="ADH484" s="28"/>
      <c r="ADI484" s="28"/>
      <c r="ADJ484" s="28"/>
      <c r="ADK484" s="28"/>
      <c r="ADL484" s="28"/>
      <c r="ADM484" s="28"/>
      <c r="ADN484" s="28"/>
      <c r="ADO484" s="28"/>
      <c r="ADP484" s="28"/>
      <c r="ADQ484" s="28"/>
      <c r="ADR484" s="28"/>
      <c r="ADS484" s="28"/>
      <c r="ADT484" s="28"/>
      <c r="ADU484" s="28"/>
      <c r="ADV484" s="28"/>
      <c r="ADW484" s="28"/>
      <c r="ADX484" s="28"/>
      <c r="ADY484" s="28"/>
      <c r="ADZ484" s="28"/>
      <c r="AEA484" s="28"/>
      <c r="AEB484" s="28"/>
      <c r="AEC484" s="28"/>
      <c r="AED484" s="28"/>
      <c r="AEE484" s="28"/>
      <c r="AEF484" s="28"/>
      <c r="AEG484" s="28"/>
      <c r="AEH484" s="28"/>
      <c r="AEI484" s="28"/>
      <c r="AEJ484" s="28"/>
      <c r="AEK484" s="28"/>
      <c r="AEL484" s="28"/>
      <c r="AEM484" s="28"/>
      <c r="AEN484" s="28"/>
      <c r="AEO484" s="28"/>
      <c r="AEP484" s="28"/>
      <c r="AEQ484" s="28"/>
      <c r="AER484" s="28"/>
      <c r="AES484" s="28"/>
      <c r="AET484" s="28"/>
      <c r="AEU484" s="28"/>
      <c r="AEV484" s="28"/>
      <c r="AEW484" s="28"/>
      <c r="AEX484" s="28"/>
      <c r="AEY484" s="28"/>
      <c r="AEZ484" s="28"/>
      <c r="AFA484" s="28"/>
      <c r="AFB484" s="28"/>
      <c r="AFC484" s="28"/>
      <c r="AFD484" s="28"/>
      <c r="AFE484" s="28"/>
      <c r="AFF484" s="28"/>
      <c r="AFG484" s="28"/>
      <c r="AFH484" s="28"/>
      <c r="AFI484" s="28"/>
      <c r="AFJ484" s="28"/>
      <c r="AFK484" s="28"/>
      <c r="AFL484" s="28"/>
      <c r="AFM484" s="28"/>
      <c r="AFN484" s="28"/>
      <c r="AFO484" s="28"/>
      <c r="AFP484" s="28"/>
      <c r="AFQ484" s="28"/>
      <c r="AFR484" s="28"/>
      <c r="AFS484" s="28"/>
      <c r="AFT484" s="28"/>
      <c r="AFU484" s="28"/>
      <c r="AFV484" s="28"/>
      <c r="AFW484" s="28"/>
      <c r="AFX484" s="28"/>
      <c r="AFY484" s="28"/>
      <c r="AFZ484" s="28"/>
      <c r="AGA484" s="28"/>
      <c r="AGB484" s="28"/>
      <c r="AGC484" s="28"/>
      <c r="AGD484" s="28"/>
      <c r="AGE484" s="28"/>
      <c r="AGF484" s="28"/>
      <c r="AGG484" s="28"/>
      <c r="AGH484" s="28"/>
      <c r="AGI484" s="28"/>
      <c r="AGJ484" s="28"/>
      <c r="AGK484" s="28"/>
      <c r="AGL484" s="28"/>
      <c r="AGM484" s="28"/>
      <c r="AGN484" s="28"/>
      <c r="AGO484" s="28"/>
      <c r="AGP484" s="28"/>
      <c r="AGQ484" s="28"/>
      <c r="AGR484" s="28"/>
      <c r="AGS484" s="28"/>
      <c r="AGT484" s="28"/>
      <c r="AGU484" s="28"/>
      <c r="AGV484" s="28"/>
      <c r="AGW484" s="28"/>
      <c r="AGX484" s="28"/>
      <c r="AGY484" s="28"/>
      <c r="AGZ484" s="28"/>
      <c r="AHA484" s="28"/>
      <c r="AHB484" s="28"/>
      <c r="AHC484" s="28"/>
      <c r="AHD484" s="28"/>
      <c r="AHE484" s="28"/>
      <c r="AHF484" s="28"/>
      <c r="AHG484" s="28"/>
      <c r="AHH484" s="28"/>
      <c r="AHI484" s="28"/>
      <c r="AHJ484" s="28"/>
      <c r="AHK484" s="28"/>
      <c r="AHL484" s="28"/>
      <c r="AHM484" s="28"/>
      <c r="AHN484" s="28"/>
      <c r="AHO484" s="28"/>
      <c r="AHP484" s="28"/>
      <c r="AHQ484" s="28"/>
      <c r="AHR484" s="28"/>
      <c r="AHS484" s="28"/>
      <c r="AHT484" s="28"/>
      <c r="AHU484" s="28"/>
      <c r="AHV484" s="28"/>
      <c r="AHW484" s="28"/>
      <c r="AHX484" s="28"/>
      <c r="AHY484" s="28"/>
      <c r="AHZ484" s="28"/>
      <c r="AIA484" s="28"/>
      <c r="AIB484" s="28"/>
      <c r="AIC484" s="28"/>
      <c r="AID484" s="28"/>
      <c r="AIE484" s="28"/>
      <c r="AIF484" s="28"/>
      <c r="AIG484" s="28"/>
      <c r="AIH484" s="28"/>
      <c r="AII484" s="28"/>
      <c r="AIJ484" s="28"/>
      <c r="AIK484" s="28"/>
      <c r="AIL484" s="28"/>
      <c r="AIM484" s="28"/>
      <c r="AIN484" s="28"/>
      <c r="AIO484" s="28"/>
      <c r="AIP484" s="28"/>
      <c r="AIQ484" s="28"/>
      <c r="AIR484" s="28"/>
      <c r="AIS484" s="28"/>
      <c r="AIT484" s="28"/>
      <c r="AIU484" s="28"/>
      <c r="AIV484" s="28"/>
      <c r="AIW484" s="28"/>
      <c r="AIX484" s="28"/>
      <c r="AIY484" s="28"/>
      <c r="AIZ484" s="28"/>
      <c r="AJA484" s="28"/>
      <c r="AJB484" s="28"/>
      <c r="AJC484" s="28"/>
      <c r="AJD484" s="28"/>
      <c r="AJE484" s="28"/>
      <c r="AJF484" s="28"/>
      <c r="AJG484" s="28"/>
      <c r="AJH484" s="28"/>
      <c r="AJI484" s="28"/>
      <c r="AJJ484" s="28"/>
      <c r="AJK484" s="28"/>
      <c r="AJL484" s="28"/>
      <c r="AJM484" s="28"/>
      <c r="AJN484" s="28"/>
      <c r="AJO484" s="28"/>
      <c r="AJP484" s="28"/>
      <c r="AJQ484" s="28"/>
      <c r="AJR484" s="28"/>
      <c r="AJS484" s="28"/>
      <c r="AJT484" s="28"/>
      <c r="AJU484" s="28"/>
      <c r="AJV484" s="28"/>
      <c r="AJW484" s="28"/>
      <c r="AJX484" s="28"/>
      <c r="AJY484" s="28"/>
      <c r="AJZ484" s="28"/>
      <c r="AKA484" s="28"/>
      <c r="AKB484" s="28"/>
      <c r="AKC484" s="28"/>
      <c r="AKD484" s="28"/>
      <c r="AKE484" s="28"/>
      <c r="AKF484" s="28"/>
      <c r="AKG484" s="28"/>
      <c r="AKH484" s="28"/>
      <c r="AKI484" s="28"/>
      <c r="AKJ484" s="28"/>
      <c r="AKK484" s="28"/>
      <c r="AKL484" s="28"/>
      <c r="AKM484" s="28"/>
      <c r="AKN484" s="28"/>
      <c r="AKO484" s="28"/>
      <c r="AKP484" s="28"/>
      <c r="AKQ484" s="28"/>
      <c r="AKR484" s="28"/>
      <c r="AKS484" s="28"/>
      <c r="AKT484" s="28"/>
      <c r="AKU484" s="28"/>
      <c r="AKV484" s="28"/>
      <c r="AKW484" s="28"/>
      <c r="AKX484" s="28"/>
      <c r="AKY484" s="28"/>
      <c r="AKZ484" s="28"/>
      <c r="ALA484" s="28"/>
      <c r="ALB484" s="28"/>
      <c r="ALC484" s="28"/>
      <c r="ALD484" s="28"/>
      <c r="ALE484" s="28"/>
      <c r="ALF484" s="28"/>
      <c r="ALG484" s="28"/>
      <c r="ALH484" s="28"/>
      <c r="ALI484" s="28"/>
      <c r="ALJ484" s="28"/>
      <c r="ALK484" s="28"/>
      <c r="ALL484" s="28"/>
      <c r="ALM484" s="28"/>
      <c r="ALN484" s="28"/>
      <c r="ALO484" s="28"/>
      <c r="ALP484" s="28"/>
      <c r="ALQ484" s="28"/>
      <c r="ALR484" s="28"/>
      <c r="ALS484" s="28"/>
      <c r="ALT484" s="28"/>
      <c r="ALU484" s="28"/>
      <c r="ALV484" s="28"/>
      <c r="ALW484" s="28"/>
      <c r="ALX484" s="28"/>
      <c r="ALY484" s="28"/>
      <c r="ALZ484" s="28"/>
      <c r="AMA484" s="28"/>
      <c r="AMB484" s="28"/>
      <c r="AMC484" s="28"/>
      <c r="AMD484" s="28"/>
      <c r="AME484" s="28"/>
      <c r="AMF484" s="28"/>
      <c r="AMG484" s="28"/>
      <c r="AMH484" s="28"/>
      <c r="AMI484" s="28"/>
      <c r="AMJ484" s="28"/>
      <c r="AMK484" s="28"/>
      <c r="AML484" s="28"/>
      <c r="AMM484" s="28"/>
      <c r="AMN484" s="28"/>
      <c r="AMO484" s="28"/>
      <c r="AMP484" s="28"/>
      <c r="AMQ484" s="28"/>
      <c r="AMR484" s="28"/>
      <c r="AMS484" s="28"/>
      <c r="AMT484" s="28"/>
      <c r="AMU484" s="28"/>
      <c r="AMV484" s="28"/>
      <c r="AMW484" s="28"/>
      <c r="AMX484" s="28"/>
      <c r="AMY484" s="28"/>
      <c r="AMZ484" s="28"/>
      <c r="ANA484" s="28"/>
      <c r="ANB484" s="28"/>
      <c r="ANC484" s="28"/>
      <c r="AND484" s="28"/>
      <c r="ANE484" s="28"/>
      <c r="ANF484" s="28"/>
      <c r="ANG484" s="28"/>
      <c r="ANH484" s="28"/>
      <c r="ANI484" s="28"/>
      <c r="ANJ484" s="28"/>
      <c r="ANK484" s="28"/>
      <c r="ANL484" s="28"/>
      <c r="ANM484" s="28"/>
      <c r="ANN484" s="28"/>
      <c r="ANO484" s="28"/>
      <c r="ANP484" s="28"/>
      <c r="ANQ484" s="28"/>
      <c r="ANR484" s="28"/>
      <c r="ANS484" s="28"/>
      <c r="ANT484" s="28"/>
      <c r="ANU484" s="28"/>
      <c r="ANV484" s="28"/>
      <c r="ANW484" s="28"/>
      <c r="ANX484" s="28"/>
      <c r="ANY484" s="28"/>
      <c r="ANZ484" s="28"/>
      <c r="AOA484" s="28"/>
      <c r="AOB484" s="28"/>
      <c r="AOC484" s="28"/>
      <c r="AOD484" s="28"/>
      <c r="AOE484" s="28"/>
      <c r="AOF484" s="28"/>
      <c r="AOG484" s="28"/>
      <c r="AOH484" s="28"/>
      <c r="AOI484" s="28"/>
      <c r="AOJ484" s="28"/>
      <c r="AOK484" s="28"/>
      <c r="AOL484" s="28"/>
      <c r="AOM484" s="28"/>
      <c r="AON484" s="28"/>
      <c r="AOO484" s="28"/>
      <c r="AOP484" s="28"/>
      <c r="AOQ484" s="28"/>
      <c r="AOR484" s="28"/>
      <c r="AOS484" s="28"/>
      <c r="AOT484" s="28"/>
      <c r="AOU484" s="28"/>
      <c r="AOV484" s="28"/>
      <c r="AOW484" s="28"/>
      <c r="AOX484" s="28"/>
      <c r="AOY484" s="28"/>
      <c r="AOZ484" s="28"/>
      <c r="APA484" s="28"/>
      <c r="APB484" s="28"/>
      <c r="APC484" s="28"/>
      <c r="APD484" s="28"/>
      <c r="APE484" s="28"/>
      <c r="APF484" s="28"/>
      <c r="APG484" s="28"/>
      <c r="APH484" s="28"/>
      <c r="API484" s="28"/>
      <c r="APJ484" s="28"/>
      <c r="APK484" s="28"/>
      <c r="APL484" s="28"/>
      <c r="APM484" s="28"/>
      <c r="APN484" s="28"/>
      <c r="APO484" s="28"/>
      <c r="APP484" s="28"/>
      <c r="APQ484" s="28"/>
      <c r="APR484" s="28"/>
      <c r="APS484" s="28"/>
      <c r="APT484" s="28"/>
      <c r="APU484" s="28"/>
      <c r="APV484" s="28"/>
      <c r="APW484" s="28"/>
      <c r="APX484" s="28"/>
      <c r="APY484" s="28"/>
      <c r="APZ484" s="28"/>
      <c r="AQA484" s="28"/>
      <c r="AQB484" s="28"/>
      <c r="AQC484" s="28"/>
      <c r="AQD484" s="28"/>
      <c r="AQE484" s="28"/>
      <c r="AQF484" s="28"/>
      <c r="AQG484" s="28"/>
      <c r="AQH484" s="28"/>
      <c r="AQI484" s="28"/>
      <c r="AQJ484" s="28"/>
      <c r="AQK484" s="28"/>
      <c r="AQL484" s="28"/>
      <c r="AQM484" s="28"/>
      <c r="AQN484" s="28"/>
      <c r="AQO484" s="28"/>
      <c r="AQP484" s="28"/>
      <c r="AQQ484" s="28"/>
      <c r="AQR484" s="28"/>
      <c r="AQS484" s="28"/>
      <c r="AQT484" s="28"/>
      <c r="AQU484" s="28"/>
      <c r="AQV484" s="28"/>
      <c r="AQW484" s="28"/>
      <c r="AQX484" s="28"/>
      <c r="AQY484" s="28"/>
      <c r="AQZ484" s="28"/>
      <c r="ARA484" s="28"/>
      <c r="ARB484" s="28"/>
      <c r="ARC484" s="28"/>
      <c r="ARD484" s="28"/>
      <c r="ARE484" s="28"/>
      <c r="ARF484" s="28"/>
      <c r="ARG484" s="28"/>
      <c r="ARH484" s="28"/>
      <c r="ARI484" s="28"/>
      <c r="ARJ484" s="28"/>
      <c r="ARK484" s="28"/>
      <c r="ARL484" s="28"/>
      <c r="ARM484" s="28"/>
      <c r="ARN484" s="28"/>
      <c r="ARO484" s="28"/>
      <c r="ARP484" s="28"/>
      <c r="ARQ484" s="28"/>
      <c r="ARR484" s="28"/>
      <c r="ARS484" s="28"/>
      <c r="ART484" s="28"/>
      <c r="ARU484" s="28"/>
      <c r="ARV484" s="28"/>
      <c r="ARW484" s="28"/>
      <c r="ARX484" s="28"/>
      <c r="ARY484" s="28"/>
      <c r="ARZ484" s="28"/>
      <c r="ASA484" s="28"/>
      <c r="ASB484" s="28"/>
      <c r="ASC484" s="28"/>
      <c r="ASD484" s="28"/>
      <c r="ASE484" s="28"/>
      <c r="ASF484" s="28"/>
      <c r="ASG484" s="28"/>
      <c r="ASH484" s="28"/>
      <c r="ASI484" s="28"/>
      <c r="ASJ484" s="28"/>
      <c r="ASK484" s="28"/>
      <c r="ASL484" s="28"/>
      <c r="ASM484" s="28"/>
      <c r="ASN484" s="28"/>
      <c r="ASO484" s="28"/>
      <c r="ASP484" s="28"/>
      <c r="ASQ484" s="28"/>
      <c r="ASR484" s="28"/>
      <c r="ASS484" s="28"/>
      <c r="AST484" s="28"/>
      <c r="ASU484" s="28"/>
      <c r="ASV484" s="28"/>
      <c r="ASW484" s="28"/>
      <c r="ASX484" s="28"/>
      <c r="ASY484" s="28"/>
      <c r="ASZ484" s="28"/>
      <c r="ATA484" s="28"/>
      <c r="ATB484" s="28"/>
      <c r="ATC484" s="28"/>
      <c r="ATD484" s="28"/>
      <c r="ATE484" s="28"/>
      <c r="ATF484" s="28"/>
      <c r="ATG484" s="28"/>
      <c r="ATH484" s="28"/>
      <c r="ATI484" s="28"/>
      <c r="ATJ484" s="28"/>
      <c r="ATK484" s="28"/>
      <c r="ATL484" s="28"/>
      <c r="ATM484" s="28"/>
      <c r="ATN484" s="28"/>
      <c r="ATO484" s="28"/>
      <c r="ATP484" s="28"/>
      <c r="ATQ484" s="28"/>
      <c r="ATR484" s="28"/>
      <c r="ATS484" s="28"/>
      <c r="ATT484" s="28"/>
      <c r="ATU484" s="28"/>
      <c r="ATV484" s="28"/>
      <c r="ATW484" s="28"/>
      <c r="ATX484" s="28"/>
      <c r="ATY484" s="28"/>
      <c r="ATZ484" s="28"/>
      <c r="AUA484" s="28"/>
      <c r="AUB484" s="28"/>
      <c r="AUC484" s="28"/>
      <c r="AUD484" s="28"/>
      <c r="AUE484" s="28"/>
      <c r="AUF484" s="28"/>
      <c r="AUG484" s="28"/>
      <c r="AUH484" s="28"/>
      <c r="AUI484" s="28"/>
      <c r="AUJ484" s="28"/>
      <c r="AUK484" s="28"/>
      <c r="AUL484" s="28"/>
      <c r="AUM484" s="28"/>
      <c r="AUN484" s="28"/>
      <c r="AUO484" s="28"/>
      <c r="AUP484" s="28"/>
      <c r="AUQ484" s="28"/>
      <c r="AUR484" s="28"/>
      <c r="AUS484" s="28"/>
      <c r="AUT484" s="28"/>
      <c r="AUU484" s="28"/>
      <c r="AUV484" s="28"/>
      <c r="AUW484" s="28"/>
      <c r="AUX484" s="28"/>
      <c r="AUY484" s="28"/>
      <c r="AUZ484" s="28"/>
      <c r="AVA484" s="28"/>
      <c r="AVB484" s="28"/>
      <c r="AVC484" s="28"/>
      <c r="AVD484" s="28"/>
      <c r="AVE484" s="28"/>
      <c r="AVF484" s="28"/>
      <c r="AVG484" s="28"/>
      <c r="AVH484" s="28"/>
      <c r="AVI484" s="28"/>
      <c r="AVJ484" s="28"/>
      <c r="AVK484" s="28"/>
      <c r="AVL484" s="28"/>
      <c r="AVM484" s="28"/>
      <c r="AVN484" s="28"/>
      <c r="AVO484" s="28"/>
      <c r="AVP484" s="28"/>
      <c r="AVQ484" s="28"/>
      <c r="AVR484" s="28"/>
      <c r="AVS484" s="28"/>
      <c r="AVT484" s="28"/>
      <c r="AVU484" s="28"/>
      <c r="AVV484" s="28"/>
      <c r="AVW484" s="28"/>
      <c r="AVX484" s="28"/>
      <c r="AVY484" s="28"/>
      <c r="AVZ484" s="28"/>
      <c r="AWA484" s="28"/>
      <c r="AWB484" s="28"/>
      <c r="AWC484" s="28"/>
      <c r="AWD484" s="28"/>
      <c r="AWE484" s="28"/>
      <c r="AWF484" s="28"/>
      <c r="AWG484" s="28"/>
      <c r="AWH484" s="28"/>
      <c r="AWI484" s="28"/>
      <c r="AWJ484" s="28"/>
      <c r="AWK484" s="28"/>
      <c r="AWL484" s="28"/>
      <c r="AWM484" s="28"/>
      <c r="AWN484" s="28"/>
      <c r="AWO484" s="28"/>
      <c r="AWP484" s="28"/>
      <c r="AWQ484" s="28"/>
      <c r="AWR484" s="28"/>
      <c r="AWS484" s="28"/>
      <c r="AWT484" s="28"/>
      <c r="AWU484" s="28"/>
      <c r="AWV484" s="28"/>
      <c r="AWW484" s="28"/>
      <c r="AWX484" s="28"/>
      <c r="AWY484" s="28"/>
      <c r="AWZ484" s="28"/>
      <c r="AXA484" s="28"/>
      <c r="AXB484" s="28"/>
      <c r="AXC484" s="28"/>
      <c r="AXD484" s="28"/>
      <c r="AXE484" s="28"/>
      <c r="AXF484" s="28"/>
      <c r="AXG484" s="28"/>
      <c r="AXH484" s="28"/>
      <c r="AXI484" s="28"/>
      <c r="AXJ484" s="28"/>
      <c r="AXK484" s="28"/>
      <c r="AXL484" s="28"/>
      <c r="AXM484" s="28"/>
      <c r="AXN484" s="28"/>
      <c r="AXO484" s="28"/>
      <c r="AXP484" s="28"/>
      <c r="AXQ484" s="28"/>
      <c r="AXR484" s="28"/>
      <c r="AXS484" s="28"/>
      <c r="AXT484" s="28"/>
      <c r="AXU484" s="28"/>
      <c r="AXV484" s="28"/>
      <c r="AXW484" s="28"/>
      <c r="AXX484" s="28"/>
      <c r="AXY484" s="28"/>
      <c r="AXZ484" s="28"/>
      <c r="AYA484" s="28"/>
      <c r="AYB484" s="28"/>
      <c r="AYC484" s="28"/>
      <c r="AYD484" s="28"/>
      <c r="AYE484" s="28"/>
      <c r="AYF484" s="28"/>
      <c r="AYG484" s="28"/>
      <c r="AYH484" s="28"/>
      <c r="AYI484" s="28"/>
      <c r="AYJ484" s="28"/>
      <c r="AYK484" s="28"/>
      <c r="AYL484" s="28"/>
      <c r="AYM484" s="28"/>
      <c r="AYN484" s="28"/>
      <c r="AYO484" s="28"/>
      <c r="AYP484" s="28"/>
      <c r="AYQ484" s="28"/>
      <c r="AYR484" s="28"/>
      <c r="AYS484" s="28"/>
      <c r="AYT484" s="28"/>
      <c r="AYU484" s="28"/>
      <c r="AYV484" s="28"/>
      <c r="AYW484" s="28"/>
      <c r="AYX484" s="28"/>
      <c r="AYY484" s="28"/>
      <c r="AYZ484" s="28"/>
      <c r="AZA484" s="28"/>
      <c r="AZB484" s="28"/>
      <c r="AZC484" s="28"/>
      <c r="AZD484" s="28"/>
      <c r="AZE484" s="28"/>
      <c r="AZF484" s="28"/>
      <c r="AZG484" s="28"/>
      <c r="AZH484" s="28"/>
      <c r="AZI484" s="28"/>
      <c r="AZJ484" s="28"/>
      <c r="AZK484" s="28"/>
      <c r="AZL484" s="28"/>
      <c r="AZM484" s="28"/>
      <c r="AZN484" s="28"/>
      <c r="AZO484" s="28"/>
      <c r="AZP484" s="28"/>
      <c r="AZQ484" s="28"/>
      <c r="AZR484" s="28"/>
      <c r="AZS484" s="28"/>
      <c r="AZT484" s="28"/>
      <c r="AZU484" s="28"/>
      <c r="AZV484" s="28"/>
      <c r="AZW484" s="28"/>
      <c r="AZX484" s="28"/>
      <c r="AZY484" s="28"/>
      <c r="AZZ484" s="28"/>
      <c r="BAA484" s="28"/>
      <c r="BAB484" s="28"/>
      <c r="BAC484" s="28"/>
      <c r="BAD484" s="28"/>
      <c r="BAE484" s="28"/>
      <c r="BAF484" s="28"/>
      <c r="BAG484" s="28"/>
      <c r="BAH484" s="28"/>
      <c r="BAI484" s="28"/>
      <c r="BAJ484" s="28"/>
      <c r="BAK484" s="28"/>
      <c r="BAL484" s="28"/>
      <c r="BAM484" s="28"/>
      <c r="BAN484" s="28"/>
      <c r="BAO484" s="28"/>
      <c r="BAP484" s="28"/>
      <c r="BAQ484" s="28"/>
      <c r="BAR484" s="28"/>
      <c r="BAS484" s="28"/>
      <c r="BAT484" s="28"/>
      <c r="BAU484" s="28"/>
      <c r="BAV484" s="28"/>
      <c r="BAW484" s="28"/>
      <c r="BAX484" s="28"/>
      <c r="BAY484" s="28"/>
      <c r="BAZ484" s="28"/>
      <c r="BBA484" s="28"/>
      <c r="BBB484" s="28"/>
      <c r="BBC484" s="28"/>
      <c r="BBD484" s="28"/>
      <c r="BBE484" s="28"/>
      <c r="BBF484" s="28"/>
      <c r="BBG484" s="28"/>
      <c r="BBH484" s="28"/>
      <c r="BBI484" s="28"/>
      <c r="BBJ484" s="28"/>
      <c r="BBK484" s="28"/>
      <c r="BBL484" s="28"/>
      <c r="BBM484" s="28"/>
      <c r="BBN484" s="28"/>
      <c r="BBO484" s="28"/>
      <c r="BBP484" s="28"/>
      <c r="BBQ484" s="28"/>
      <c r="BBR484" s="28"/>
      <c r="BBS484" s="28"/>
      <c r="BBT484" s="28"/>
      <c r="BBU484" s="28"/>
      <c r="BBV484" s="28"/>
      <c r="BBW484" s="28"/>
      <c r="BBX484" s="28"/>
      <c r="BBY484" s="28"/>
      <c r="BBZ484" s="28"/>
      <c r="BCA484" s="28"/>
      <c r="BCB484" s="28"/>
      <c r="BCC484" s="28"/>
      <c r="BCD484" s="28"/>
      <c r="BCE484" s="28"/>
      <c r="BCF484" s="28"/>
      <c r="BCG484" s="28"/>
      <c r="BCH484" s="28"/>
      <c r="BCI484" s="28"/>
      <c r="BCJ484" s="28"/>
      <c r="BCK484" s="28"/>
      <c r="BCL484" s="28"/>
      <c r="BCM484" s="28"/>
      <c r="BCN484" s="28"/>
      <c r="BCO484" s="28"/>
      <c r="BCP484" s="28"/>
      <c r="BCQ484" s="28"/>
      <c r="BCR484" s="28"/>
      <c r="BCS484" s="28"/>
      <c r="BCT484" s="28"/>
      <c r="BCU484" s="28"/>
      <c r="BCV484" s="28"/>
      <c r="BCW484" s="28"/>
      <c r="BCX484" s="28"/>
      <c r="BCY484" s="28"/>
      <c r="BCZ484" s="28"/>
      <c r="BDA484" s="28"/>
      <c r="BDB484" s="28"/>
      <c r="BDC484" s="28"/>
      <c r="BDD484" s="28"/>
      <c r="BDE484" s="28"/>
      <c r="BDF484" s="28"/>
      <c r="BDG484" s="28"/>
      <c r="BDH484" s="28"/>
      <c r="BDI484" s="28"/>
      <c r="BDJ484" s="28"/>
      <c r="BDK484" s="28"/>
      <c r="BDL484" s="28"/>
      <c r="BDM484" s="28"/>
      <c r="BDN484" s="28"/>
      <c r="BDO484" s="28"/>
      <c r="BDP484" s="28"/>
      <c r="BDQ484" s="28"/>
      <c r="BDR484" s="28"/>
      <c r="BDS484" s="28"/>
      <c r="BDT484" s="28"/>
      <c r="BDU484" s="28"/>
      <c r="BDV484" s="28"/>
      <c r="BDW484" s="28"/>
      <c r="BDX484" s="28"/>
      <c r="BDY484" s="28"/>
      <c r="BDZ484" s="28"/>
      <c r="BEA484" s="28"/>
      <c r="BEB484" s="28"/>
      <c r="BEC484" s="28"/>
      <c r="BED484" s="28"/>
      <c r="BEE484" s="28"/>
      <c r="BEF484" s="28"/>
      <c r="BEG484" s="28"/>
      <c r="BEH484" s="28"/>
      <c r="BEI484" s="28"/>
      <c r="BEJ484" s="28"/>
      <c r="BEK484" s="28"/>
      <c r="BEL484" s="28"/>
      <c r="BEM484" s="28"/>
      <c r="BEN484" s="28"/>
      <c r="BEO484" s="28"/>
      <c r="BEP484" s="28"/>
      <c r="BEQ484" s="28"/>
      <c r="BER484" s="28"/>
      <c r="BES484" s="28"/>
      <c r="BET484" s="28"/>
      <c r="BEU484" s="28"/>
      <c r="BEV484" s="28"/>
      <c r="BEW484" s="28"/>
      <c r="BEX484" s="28"/>
      <c r="BEY484" s="28"/>
      <c r="BEZ484" s="28"/>
      <c r="BFA484" s="28"/>
      <c r="BFB484" s="28"/>
      <c r="BFC484" s="28"/>
      <c r="BFD484" s="28"/>
      <c r="BFE484" s="28"/>
      <c r="BFF484" s="28"/>
      <c r="BFG484" s="28"/>
      <c r="BFH484" s="28"/>
      <c r="BFI484" s="28"/>
      <c r="BFJ484" s="28"/>
      <c r="BFK484" s="28"/>
      <c r="BFL484" s="28"/>
      <c r="BFM484" s="28"/>
      <c r="BFN484" s="28"/>
      <c r="BFO484" s="28"/>
      <c r="BFP484" s="28"/>
      <c r="BFQ484" s="28"/>
      <c r="BFR484" s="28"/>
      <c r="BFS484" s="28"/>
      <c r="BFT484" s="28"/>
      <c r="BFU484" s="28"/>
      <c r="BFV484" s="28"/>
      <c r="BFW484" s="28"/>
      <c r="BFX484" s="28"/>
      <c r="BFY484" s="28"/>
      <c r="BFZ484" s="28"/>
      <c r="BGA484" s="28"/>
      <c r="BGB484" s="28"/>
      <c r="BGC484" s="28"/>
      <c r="BGD484" s="28"/>
      <c r="BGE484" s="28"/>
      <c r="BGF484" s="28"/>
      <c r="BGG484" s="28"/>
      <c r="BGH484" s="28"/>
      <c r="BGI484" s="28"/>
      <c r="BGJ484" s="28"/>
      <c r="BGK484" s="28"/>
      <c r="BGL484" s="28"/>
      <c r="BGM484" s="28"/>
      <c r="BGN484" s="28"/>
      <c r="BGO484" s="28"/>
      <c r="BGP484" s="28"/>
      <c r="BGQ484" s="28"/>
      <c r="BGR484" s="28"/>
      <c r="BGS484" s="28"/>
      <c r="BGT484" s="28"/>
      <c r="BGU484" s="28"/>
      <c r="BGV484" s="28"/>
      <c r="BGW484" s="28"/>
      <c r="BGX484" s="28"/>
      <c r="BGY484" s="28"/>
      <c r="BGZ484" s="28"/>
      <c r="BHA484" s="28"/>
      <c r="BHB484" s="28"/>
      <c r="BHC484" s="28"/>
      <c r="BHD484" s="28"/>
      <c r="BHE484" s="28"/>
      <c r="BHF484" s="28"/>
      <c r="BHG484" s="28"/>
      <c r="BHH484" s="28"/>
      <c r="BHI484" s="28"/>
      <c r="BHJ484" s="28"/>
      <c r="BHK484" s="28"/>
      <c r="BHL484" s="28"/>
      <c r="BHM484" s="28"/>
      <c r="BHN484" s="28"/>
      <c r="BHO484" s="28"/>
      <c r="BHP484" s="28"/>
      <c r="BHQ484" s="28"/>
      <c r="BHR484" s="28"/>
      <c r="BHS484" s="28"/>
      <c r="BHT484" s="28"/>
      <c r="BHU484" s="28"/>
      <c r="BHV484" s="28"/>
      <c r="BHW484" s="28"/>
      <c r="BHX484" s="28"/>
      <c r="BHY484" s="28"/>
      <c r="BHZ484" s="28"/>
      <c r="BIA484" s="28"/>
      <c r="BIB484" s="28"/>
      <c r="BIC484" s="28"/>
      <c r="BID484" s="28"/>
      <c r="BIE484" s="28"/>
      <c r="BIF484" s="28"/>
      <c r="BIG484" s="28"/>
      <c r="BIH484" s="28"/>
      <c r="BII484" s="28"/>
      <c r="BIJ484" s="28"/>
      <c r="BIK484" s="28"/>
      <c r="BIL484" s="28"/>
      <c r="BIM484" s="28"/>
      <c r="BIN484" s="28"/>
      <c r="BIO484" s="28"/>
      <c r="BIP484" s="28"/>
      <c r="BIQ484" s="28"/>
      <c r="BIR484" s="28"/>
      <c r="BIS484" s="28"/>
      <c r="BIT484" s="28"/>
      <c r="BIU484" s="28"/>
      <c r="BIV484" s="28"/>
      <c r="BIW484" s="28"/>
      <c r="BIX484" s="28"/>
      <c r="BIY484" s="28"/>
      <c r="BIZ484" s="28"/>
      <c r="BJA484" s="28"/>
      <c r="BJB484" s="28"/>
      <c r="BJC484" s="28"/>
      <c r="BJD484" s="28"/>
      <c r="BJE484" s="28"/>
      <c r="BJF484" s="28"/>
      <c r="BJG484" s="28"/>
      <c r="BJH484" s="28"/>
      <c r="BJI484" s="28"/>
      <c r="BJJ484" s="28"/>
      <c r="BJK484" s="28"/>
      <c r="BJL484" s="28"/>
      <c r="BJM484" s="28"/>
      <c r="BJN484" s="28"/>
      <c r="BJO484" s="28"/>
      <c r="BJP484" s="28"/>
      <c r="BJQ484" s="28"/>
      <c r="BJR484" s="28"/>
      <c r="BJS484" s="28"/>
      <c r="BJT484" s="28"/>
      <c r="BJU484" s="28"/>
      <c r="BJV484" s="28"/>
      <c r="BJW484" s="28"/>
      <c r="BJX484" s="28"/>
      <c r="BJY484" s="28"/>
      <c r="BJZ484" s="28"/>
      <c r="BKA484" s="28"/>
      <c r="BKB484" s="28"/>
      <c r="BKC484" s="28"/>
      <c r="BKD484" s="28"/>
      <c r="BKE484" s="28"/>
      <c r="BKF484" s="28"/>
      <c r="BKG484" s="28"/>
      <c r="BKH484" s="28"/>
      <c r="BKI484" s="28"/>
      <c r="BKJ484" s="28"/>
      <c r="BKK484" s="28"/>
      <c r="BKL484" s="28"/>
      <c r="BKM484" s="28"/>
      <c r="BKN484" s="28"/>
      <c r="BKO484" s="28"/>
      <c r="BKP484" s="28"/>
      <c r="BKQ484" s="28"/>
      <c r="BKR484" s="28"/>
      <c r="BKS484" s="28"/>
      <c r="BKT484" s="28"/>
      <c r="BKU484" s="28"/>
      <c r="BKV484" s="28"/>
      <c r="BKW484" s="28"/>
      <c r="BKX484" s="28"/>
      <c r="BKY484" s="28"/>
      <c r="BKZ484" s="28"/>
      <c r="BLA484" s="28"/>
      <c r="BLB484" s="28"/>
      <c r="BLC484" s="28"/>
      <c r="BLD484" s="28"/>
      <c r="BLE484" s="28"/>
      <c r="BLF484" s="28"/>
      <c r="BLG484" s="28"/>
      <c r="BLH484" s="28"/>
      <c r="BLI484" s="28"/>
      <c r="BLJ484" s="28"/>
      <c r="BLK484" s="28"/>
      <c r="BLL484" s="28"/>
      <c r="BLM484" s="28"/>
      <c r="BLN484" s="28"/>
      <c r="BLO484" s="28"/>
      <c r="BLP484" s="28"/>
      <c r="BLQ484" s="28"/>
      <c r="BLR484" s="28"/>
      <c r="BLS484" s="28"/>
      <c r="BLT484" s="28"/>
      <c r="BLU484" s="28"/>
      <c r="BLV484" s="28"/>
      <c r="BLW484" s="28"/>
      <c r="BLX484" s="28"/>
      <c r="BLY484" s="28"/>
      <c r="BLZ484" s="28"/>
      <c r="BMA484" s="28"/>
      <c r="BMB484" s="28"/>
      <c r="BMC484" s="28"/>
      <c r="BMD484" s="28"/>
      <c r="BME484" s="28"/>
      <c r="BMF484" s="28"/>
      <c r="BMG484" s="28"/>
      <c r="BMH484" s="28"/>
      <c r="BMI484" s="28"/>
      <c r="BMJ484" s="28"/>
      <c r="BMK484" s="28"/>
      <c r="BML484" s="28"/>
      <c r="BMM484" s="28"/>
      <c r="BMN484" s="28"/>
      <c r="BMO484" s="28"/>
      <c r="BMP484" s="28"/>
      <c r="BMQ484" s="28"/>
      <c r="BMR484" s="28"/>
      <c r="BMS484" s="28"/>
      <c r="BMT484" s="28"/>
      <c r="BMU484" s="28"/>
      <c r="BMV484" s="28"/>
      <c r="BMW484" s="28"/>
      <c r="BMX484" s="28"/>
      <c r="BMY484" s="28"/>
      <c r="BMZ484" s="28"/>
      <c r="BNA484" s="28"/>
      <c r="BNB484" s="28"/>
      <c r="BNC484" s="28"/>
      <c r="BND484" s="28"/>
      <c r="BNE484" s="28"/>
      <c r="BNF484" s="28"/>
      <c r="BNG484" s="28"/>
      <c r="BNH484" s="28"/>
      <c r="BNI484" s="28"/>
      <c r="BNJ484" s="28"/>
      <c r="BNK484" s="28"/>
      <c r="BNL484" s="28"/>
      <c r="BNM484" s="28"/>
      <c r="BNN484" s="28"/>
      <c r="BNO484" s="28"/>
      <c r="BNP484" s="28"/>
      <c r="BNQ484" s="28"/>
      <c r="BNR484" s="28"/>
      <c r="BNS484" s="28"/>
      <c r="BNT484" s="28"/>
      <c r="BNU484" s="28"/>
      <c r="BNV484" s="28"/>
      <c r="BNW484" s="28"/>
      <c r="BNX484" s="28"/>
      <c r="BNY484" s="28"/>
      <c r="BNZ484" s="28"/>
      <c r="BOA484" s="28"/>
      <c r="BOB484" s="28"/>
      <c r="BOC484" s="28"/>
      <c r="BOD484" s="28"/>
      <c r="BOE484" s="28"/>
      <c r="BOF484" s="28"/>
      <c r="BOG484" s="28"/>
      <c r="BOH484" s="28"/>
      <c r="BOI484" s="28"/>
      <c r="BOJ484" s="28"/>
      <c r="BOK484" s="28"/>
      <c r="BOL484" s="28"/>
      <c r="BOM484" s="28"/>
      <c r="BON484" s="28"/>
      <c r="BOO484" s="28"/>
      <c r="BOP484" s="28"/>
      <c r="BOQ484" s="28"/>
      <c r="BOR484" s="28"/>
      <c r="BOS484" s="28"/>
      <c r="BOT484" s="28"/>
      <c r="BOU484" s="28"/>
      <c r="BOV484" s="28"/>
      <c r="BOW484" s="28"/>
      <c r="BOX484" s="28"/>
      <c r="BOY484" s="28"/>
      <c r="BOZ484" s="28"/>
      <c r="BPA484" s="28"/>
      <c r="BPB484" s="28"/>
      <c r="BPC484" s="28"/>
      <c r="BPD484" s="28"/>
      <c r="BPE484" s="28"/>
      <c r="BPF484" s="28"/>
      <c r="BPG484" s="28"/>
      <c r="BPH484" s="28"/>
      <c r="BPI484" s="28"/>
      <c r="BPJ484" s="28"/>
      <c r="BPK484" s="28"/>
      <c r="BPL484" s="28"/>
      <c r="BPM484" s="28"/>
      <c r="BPN484" s="28"/>
      <c r="BPO484" s="28"/>
      <c r="BPP484" s="28"/>
      <c r="BPQ484" s="28"/>
      <c r="BPR484" s="28"/>
      <c r="BPS484" s="28"/>
      <c r="BPT484" s="28"/>
      <c r="BPU484" s="28"/>
      <c r="BPV484" s="28"/>
      <c r="BPW484" s="28"/>
      <c r="BPX484" s="28"/>
      <c r="BPY484" s="28"/>
      <c r="BPZ484" s="28"/>
      <c r="BQA484" s="28"/>
      <c r="BQB484" s="28"/>
      <c r="BQC484" s="28"/>
      <c r="BQD484" s="28"/>
      <c r="BQE484" s="28"/>
      <c r="BQF484" s="28"/>
      <c r="BQG484" s="28"/>
      <c r="BQH484" s="28"/>
      <c r="BQI484" s="28"/>
      <c r="BQJ484" s="28"/>
      <c r="BQK484" s="28"/>
      <c r="BQL484" s="28"/>
      <c r="BQM484" s="28"/>
      <c r="BQN484" s="28"/>
      <c r="BQO484" s="28"/>
      <c r="BQP484" s="28"/>
      <c r="BQQ484" s="28"/>
      <c r="BQR484" s="28"/>
      <c r="BQS484" s="28"/>
      <c r="BQT484" s="28"/>
      <c r="BQU484" s="28"/>
      <c r="BQV484" s="28"/>
      <c r="BQW484" s="28"/>
      <c r="BQX484" s="28"/>
      <c r="BQY484" s="28"/>
      <c r="BQZ484" s="28"/>
      <c r="BRA484" s="28"/>
      <c r="BRB484" s="28"/>
      <c r="BRC484" s="28"/>
      <c r="BRD484" s="28"/>
      <c r="BRE484" s="28"/>
      <c r="BRF484" s="28"/>
      <c r="BRG484" s="28"/>
      <c r="BRH484" s="28"/>
      <c r="BRI484" s="28"/>
      <c r="BRJ484" s="28"/>
      <c r="BRK484" s="28"/>
      <c r="BRL484" s="28"/>
      <c r="BRM484" s="28"/>
      <c r="BRN484" s="28"/>
      <c r="BRO484" s="28"/>
      <c r="BRP484" s="28"/>
      <c r="BRQ484" s="28"/>
      <c r="BRR484" s="28"/>
      <c r="BRS484" s="28"/>
      <c r="BRT484" s="28"/>
      <c r="BRU484" s="28"/>
      <c r="BRV484" s="28"/>
      <c r="BRW484" s="28"/>
      <c r="BRX484" s="28"/>
      <c r="BRY484" s="28"/>
      <c r="BRZ484" s="28"/>
      <c r="BSA484" s="28"/>
      <c r="BSB484" s="28"/>
      <c r="BSC484" s="28"/>
      <c r="BSD484" s="28"/>
      <c r="BSE484" s="28"/>
      <c r="BSF484" s="28"/>
      <c r="BSG484" s="28"/>
      <c r="BSH484" s="28"/>
      <c r="BSI484" s="28"/>
      <c r="BSJ484" s="28"/>
      <c r="BSK484" s="28"/>
      <c r="BSL484" s="28"/>
      <c r="BSM484" s="28"/>
      <c r="BSN484" s="28"/>
      <c r="BSO484" s="28"/>
      <c r="BSP484" s="28"/>
      <c r="BSQ484" s="28"/>
      <c r="BSR484" s="28"/>
      <c r="BSS484" s="28"/>
      <c r="BST484" s="28"/>
      <c r="BSU484" s="28"/>
      <c r="BSV484" s="28"/>
      <c r="BSW484" s="28"/>
      <c r="BSX484" s="28"/>
      <c r="BSY484" s="28"/>
      <c r="BSZ484" s="28"/>
      <c r="BTA484" s="28"/>
      <c r="BTB484" s="28"/>
      <c r="BTC484" s="28"/>
      <c r="BTD484" s="28"/>
      <c r="BTE484" s="28"/>
      <c r="BTF484" s="28"/>
      <c r="BTG484" s="28"/>
      <c r="BTH484" s="28"/>
      <c r="BTI484" s="28"/>
      <c r="BTJ484" s="28"/>
      <c r="BTK484" s="28"/>
      <c r="BTL484" s="28"/>
      <c r="BTM484" s="28"/>
      <c r="BTN484" s="28"/>
      <c r="BTO484" s="28"/>
      <c r="BTP484" s="28"/>
      <c r="BTQ484" s="28"/>
      <c r="BTR484" s="28"/>
      <c r="BTS484" s="28"/>
      <c r="BTT484" s="28"/>
      <c r="BTU484" s="28"/>
      <c r="BTV484" s="28"/>
      <c r="BTW484" s="28"/>
      <c r="BTX484" s="28"/>
      <c r="BTY484" s="28"/>
      <c r="BTZ484" s="28"/>
      <c r="BUA484" s="28"/>
      <c r="BUB484" s="28"/>
      <c r="BUC484" s="28"/>
      <c r="BUD484" s="28"/>
      <c r="BUE484" s="28"/>
      <c r="BUF484" s="28"/>
      <c r="BUG484" s="28"/>
      <c r="BUH484" s="28"/>
      <c r="BUI484" s="28"/>
      <c r="BUJ484" s="28"/>
      <c r="BUK484" s="28"/>
      <c r="BUL484" s="28"/>
      <c r="BUM484" s="28"/>
      <c r="BUN484" s="28"/>
      <c r="BUO484" s="28"/>
      <c r="BUP484" s="28"/>
      <c r="BUQ484" s="28"/>
      <c r="BUR484" s="28"/>
      <c r="BUS484" s="28"/>
      <c r="BUT484" s="28"/>
      <c r="BUU484" s="28"/>
      <c r="BUV484" s="28"/>
      <c r="BUW484" s="28"/>
      <c r="BUX484" s="28"/>
      <c r="BUY484" s="28"/>
      <c r="BUZ484" s="28"/>
      <c r="BVA484" s="28"/>
      <c r="BVB484" s="28"/>
      <c r="BVC484" s="28"/>
      <c r="BVD484" s="28"/>
      <c r="BVE484" s="28"/>
      <c r="BVF484" s="28"/>
      <c r="BVG484" s="28"/>
      <c r="BVH484" s="28"/>
      <c r="BVI484" s="28"/>
      <c r="BVJ484" s="28"/>
      <c r="BVK484" s="28"/>
      <c r="BVL484" s="28"/>
      <c r="BVM484" s="28"/>
      <c r="BVN484" s="28"/>
      <c r="BVO484" s="28"/>
      <c r="BVP484" s="28"/>
      <c r="BVQ484" s="28"/>
      <c r="BVR484" s="28"/>
      <c r="BVS484" s="28"/>
      <c r="BVT484" s="28"/>
      <c r="BVU484" s="28"/>
      <c r="BVV484" s="28"/>
      <c r="BVW484" s="28"/>
      <c r="BVX484" s="28"/>
      <c r="BVY484" s="28"/>
      <c r="BVZ484" s="28"/>
      <c r="BWA484" s="28"/>
      <c r="BWB484" s="28"/>
      <c r="BWC484" s="28"/>
      <c r="BWD484" s="28"/>
      <c r="BWE484" s="28"/>
      <c r="BWF484" s="28"/>
      <c r="BWG484" s="28"/>
      <c r="BWH484" s="28"/>
      <c r="BWI484" s="28"/>
      <c r="BWJ484" s="28"/>
      <c r="BWK484" s="28"/>
      <c r="BWL484" s="28"/>
      <c r="BWM484" s="28"/>
      <c r="BWN484" s="28"/>
      <c r="BWO484" s="28"/>
      <c r="BWP484" s="28"/>
      <c r="BWQ484" s="28"/>
      <c r="BWR484" s="28"/>
      <c r="BWS484" s="28"/>
      <c r="BWT484" s="28"/>
      <c r="BWU484" s="28"/>
      <c r="BWV484" s="28"/>
      <c r="BWW484" s="28"/>
      <c r="BWX484" s="28"/>
      <c r="BWY484" s="28"/>
      <c r="BWZ484" s="28"/>
      <c r="BXA484" s="28"/>
      <c r="BXB484" s="28"/>
      <c r="BXC484" s="28"/>
      <c r="BXD484" s="28"/>
      <c r="BXE484" s="28"/>
      <c r="BXF484" s="28"/>
      <c r="BXG484" s="28"/>
      <c r="BXH484" s="28"/>
      <c r="BXI484" s="28"/>
      <c r="BXJ484" s="28"/>
      <c r="BXK484" s="28"/>
      <c r="BXL484" s="28"/>
      <c r="BXM484" s="28"/>
      <c r="BXN484" s="28"/>
      <c r="BXO484" s="28"/>
      <c r="BXP484" s="28"/>
      <c r="BXQ484" s="28"/>
      <c r="BXR484" s="28"/>
      <c r="BXS484" s="28"/>
      <c r="BXT484" s="28"/>
      <c r="BXU484" s="28"/>
      <c r="BXV484" s="28"/>
      <c r="BXW484" s="28"/>
      <c r="BXX484" s="28"/>
      <c r="BXY484" s="28"/>
      <c r="BXZ484" s="28"/>
      <c r="BYA484" s="28"/>
      <c r="BYB484" s="28"/>
      <c r="BYC484" s="28"/>
      <c r="BYD484" s="28"/>
      <c r="BYE484" s="28"/>
      <c r="BYF484" s="28"/>
      <c r="BYG484" s="28"/>
      <c r="BYH484" s="28"/>
      <c r="BYI484" s="28"/>
      <c r="BYJ484" s="28"/>
      <c r="BYK484" s="28"/>
      <c r="BYL484" s="28"/>
      <c r="BYM484" s="28"/>
      <c r="BYN484" s="28"/>
      <c r="BYO484" s="28"/>
      <c r="BYP484" s="28"/>
      <c r="BYQ484" s="28"/>
      <c r="BYR484" s="28"/>
      <c r="BYS484" s="28"/>
      <c r="BYT484" s="28"/>
      <c r="BYU484" s="28"/>
      <c r="BYV484" s="28"/>
      <c r="BYW484" s="28"/>
      <c r="BYX484" s="28"/>
      <c r="BYY484" s="28"/>
      <c r="BYZ484" s="28"/>
      <c r="BZA484" s="28"/>
      <c r="BZB484" s="28"/>
      <c r="BZC484" s="28"/>
      <c r="BZD484" s="28"/>
      <c r="BZE484" s="28"/>
      <c r="BZF484" s="28"/>
      <c r="BZG484" s="28"/>
      <c r="BZH484" s="28"/>
      <c r="BZI484" s="28"/>
      <c r="BZJ484" s="28"/>
      <c r="BZK484" s="28"/>
      <c r="BZL484" s="28"/>
      <c r="BZM484" s="28"/>
      <c r="BZN484" s="28"/>
      <c r="BZO484" s="28"/>
      <c r="BZP484" s="28"/>
      <c r="BZQ484" s="28"/>
      <c r="BZR484" s="28"/>
      <c r="BZS484" s="28"/>
      <c r="BZT484" s="28"/>
      <c r="BZU484" s="28"/>
      <c r="BZV484" s="28"/>
      <c r="BZW484" s="28"/>
      <c r="BZX484" s="28"/>
      <c r="BZY484" s="28"/>
      <c r="BZZ484" s="28"/>
      <c r="CAA484" s="28"/>
      <c r="CAB484" s="28"/>
      <c r="CAC484" s="28"/>
      <c r="CAD484" s="28"/>
      <c r="CAE484" s="28"/>
      <c r="CAF484" s="28"/>
      <c r="CAG484" s="28"/>
      <c r="CAH484" s="28"/>
      <c r="CAI484" s="28"/>
      <c r="CAJ484" s="28"/>
      <c r="CAK484" s="28"/>
      <c r="CAL484" s="28"/>
      <c r="CAM484" s="28"/>
      <c r="CAN484" s="28"/>
      <c r="CAO484" s="28"/>
      <c r="CAP484" s="28"/>
      <c r="CAQ484" s="28"/>
      <c r="CAR484" s="28"/>
      <c r="CAS484" s="28"/>
      <c r="CAT484" s="28"/>
      <c r="CAU484" s="28"/>
      <c r="CAV484" s="28"/>
      <c r="CAW484" s="28"/>
      <c r="CAX484" s="28"/>
      <c r="CAY484" s="28"/>
      <c r="CAZ484" s="28"/>
      <c r="CBA484" s="28"/>
      <c r="CBB484" s="28"/>
      <c r="CBC484" s="28"/>
      <c r="CBD484" s="28"/>
      <c r="CBE484" s="28"/>
      <c r="CBF484" s="28"/>
      <c r="CBG484" s="28"/>
      <c r="CBH484" s="28"/>
      <c r="CBI484" s="28"/>
      <c r="CBJ484" s="28"/>
      <c r="CBK484" s="28"/>
      <c r="CBL484" s="28"/>
      <c r="CBM484" s="28"/>
      <c r="CBN484" s="28"/>
      <c r="CBO484" s="28"/>
      <c r="CBP484" s="28"/>
      <c r="CBQ484" s="28"/>
      <c r="CBR484" s="28"/>
      <c r="CBS484" s="28"/>
      <c r="CBT484" s="28"/>
      <c r="CBU484" s="28"/>
      <c r="CBV484" s="28"/>
      <c r="CBW484" s="28"/>
      <c r="CBX484" s="28"/>
      <c r="CBY484" s="28"/>
      <c r="CBZ484" s="28"/>
      <c r="CCA484" s="28"/>
      <c r="CCB484" s="28"/>
      <c r="CCC484" s="28"/>
      <c r="CCD484" s="28"/>
      <c r="CCE484" s="28"/>
      <c r="CCF484" s="28"/>
      <c r="CCG484" s="28"/>
      <c r="CCH484" s="28"/>
      <c r="CCI484" s="28"/>
      <c r="CCJ484" s="28"/>
      <c r="CCK484" s="28"/>
      <c r="CCL484" s="28"/>
      <c r="CCM484" s="28"/>
      <c r="CCN484" s="28"/>
      <c r="CCO484" s="28"/>
      <c r="CCP484" s="28"/>
      <c r="CCQ484" s="28"/>
      <c r="CCR484" s="28"/>
      <c r="CCS484" s="28"/>
      <c r="CCT484" s="28"/>
      <c r="CCU484" s="28"/>
      <c r="CCV484" s="28"/>
      <c r="CCW484" s="28"/>
      <c r="CCX484" s="28"/>
      <c r="CCY484" s="28"/>
      <c r="CCZ484" s="28"/>
      <c r="CDA484" s="28"/>
      <c r="CDB484" s="28"/>
      <c r="CDC484" s="28"/>
      <c r="CDD484" s="28"/>
      <c r="CDE484" s="28"/>
      <c r="CDF484" s="28"/>
      <c r="CDG484" s="28"/>
      <c r="CDH484" s="28"/>
      <c r="CDI484" s="28"/>
      <c r="CDJ484" s="28"/>
      <c r="CDK484" s="28"/>
      <c r="CDL484" s="28"/>
      <c r="CDM484" s="28"/>
      <c r="CDN484" s="28"/>
      <c r="CDO484" s="28"/>
      <c r="CDP484" s="28"/>
      <c r="CDQ484" s="28"/>
      <c r="CDR484" s="28"/>
      <c r="CDS484" s="28"/>
      <c r="CDT484" s="28"/>
      <c r="CDU484" s="28"/>
      <c r="CDV484" s="28"/>
      <c r="CDW484" s="28"/>
      <c r="CDX484" s="28"/>
      <c r="CDY484" s="28"/>
      <c r="CDZ484" s="28"/>
      <c r="CEA484" s="28"/>
      <c r="CEB484" s="28"/>
      <c r="CEC484" s="28"/>
      <c r="CED484" s="28"/>
      <c r="CEE484" s="28"/>
      <c r="CEF484" s="28"/>
      <c r="CEG484" s="28"/>
      <c r="CEH484" s="28"/>
      <c r="CEI484" s="28"/>
      <c r="CEJ484" s="28"/>
      <c r="CEK484" s="28"/>
      <c r="CEL484" s="28"/>
      <c r="CEM484" s="28"/>
      <c r="CEN484" s="28"/>
      <c r="CEO484" s="28"/>
      <c r="CEP484" s="28"/>
      <c r="CEQ484" s="28"/>
      <c r="CER484" s="28"/>
      <c r="CES484" s="28"/>
      <c r="CET484" s="28"/>
      <c r="CEU484" s="28"/>
      <c r="CEV484" s="28"/>
      <c r="CEW484" s="28"/>
      <c r="CEX484" s="28"/>
      <c r="CEY484" s="28"/>
      <c r="CEZ484" s="28"/>
      <c r="CFA484" s="28"/>
      <c r="CFB484" s="28"/>
      <c r="CFC484" s="28"/>
      <c r="CFD484" s="28"/>
      <c r="CFE484" s="28"/>
      <c r="CFF484" s="28"/>
      <c r="CFG484" s="28"/>
      <c r="CFH484" s="28"/>
      <c r="CFI484" s="28"/>
      <c r="CFJ484" s="28"/>
      <c r="CFK484" s="28"/>
      <c r="CFL484" s="28"/>
      <c r="CFM484" s="28"/>
      <c r="CFN484" s="28"/>
      <c r="CFO484" s="28"/>
      <c r="CFP484" s="28"/>
      <c r="CFQ484" s="28"/>
      <c r="CFR484" s="28"/>
      <c r="CFS484" s="28"/>
      <c r="CFT484" s="28"/>
      <c r="CFU484" s="28"/>
      <c r="CFV484" s="28"/>
      <c r="CFW484" s="28"/>
      <c r="CFX484" s="28"/>
      <c r="CFY484" s="28"/>
      <c r="CFZ484" s="28"/>
      <c r="CGA484" s="28"/>
      <c r="CGB484" s="28"/>
      <c r="CGC484" s="28"/>
      <c r="CGD484" s="28"/>
      <c r="CGE484" s="28"/>
      <c r="CGF484" s="28"/>
      <c r="CGG484" s="28"/>
      <c r="CGH484" s="28"/>
      <c r="CGI484" s="28"/>
      <c r="CGJ484" s="28"/>
      <c r="CGK484" s="28"/>
      <c r="CGL484" s="28"/>
      <c r="CGM484" s="28"/>
      <c r="CGN484" s="28"/>
      <c r="CGO484" s="28"/>
      <c r="CGP484" s="28"/>
      <c r="CGQ484" s="28"/>
      <c r="CGR484" s="28"/>
      <c r="CGS484" s="28"/>
      <c r="CGT484" s="28"/>
      <c r="CGU484" s="28"/>
      <c r="CGV484" s="28"/>
      <c r="CGW484" s="28"/>
      <c r="CGX484" s="28"/>
      <c r="CGY484" s="28"/>
      <c r="CGZ484" s="28"/>
      <c r="CHA484" s="28"/>
      <c r="CHB484" s="28"/>
      <c r="CHC484" s="28"/>
      <c r="CHD484" s="28"/>
      <c r="CHE484" s="28"/>
      <c r="CHF484" s="28"/>
      <c r="CHG484" s="28"/>
      <c r="CHH484" s="28"/>
      <c r="CHI484" s="28"/>
      <c r="CHJ484" s="28"/>
      <c r="CHK484" s="28"/>
      <c r="CHL484" s="28"/>
      <c r="CHM484" s="28"/>
      <c r="CHN484" s="28"/>
      <c r="CHO484" s="28"/>
      <c r="CHP484" s="28"/>
      <c r="CHQ484" s="28"/>
      <c r="CHR484" s="28"/>
      <c r="CHS484" s="28"/>
      <c r="CHT484" s="28"/>
      <c r="CHU484" s="28"/>
      <c r="CHV484" s="28"/>
      <c r="CHW484" s="28"/>
      <c r="CHX484" s="28"/>
      <c r="CHY484" s="28"/>
      <c r="CHZ484" s="28"/>
      <c r="CIA484" s="28"/>
      <c r="CIB484" s="28"/>
      <c r="CIC484" s="28"/>
      <c r="CID484" s="28"/>
      <c r="CIE484" s="28"/>
      <c r="CIF484" s="28"/>
      <c r="CIG484" s="28"/>
      <c r="CIH484" s="28"/>
      <c r="CII484" s="28"/>
      <c r="CIJ484" s="28"/>
      <c r="CIK484" s="28"/>
      <c r="CIL484" s="28"/>
      <c r="CIM484" s="28"/>
      <c r="CIN484" s="28"/>
      <c r="CIO484" s="28"/>
      <c r="CIP484" s="28"/>
      <c r="CIQ484" s="28"/>
      <c r="CIR484" s="28"/>
      <c r="CIS484" s="28"/>
      <c r="CIT484" s="28"/>
      <c r="CIU484" s="28"/>
      <c r="CIV484" s="28"/>
      <c r="CIW484" s="28"/>
      <c r="CIX484" s="28"/>
      <c r="CIY484" s="28"/>
      <c r="CIZ484" s="28"/>
      <c r="CJA484" s="28"/>
      <c r="CJB484" s="28"/>
      <c r="CJC484" s="28"/>
      <c r="CJD484" s="28"/>
      <c r="CJE484" s="28"/>
      <c r="CJF484" s="28"/>
      <c r="CJG484" s="28"/>
      <c r="CJH484" s="28"/>
      <c r="CJI484" s="28"/>
      <c r="CJJ484" s="28"/>
      <c r="CJK484" s="28"/>
      <c r="CJL484" s="28"/>
      <c r="CJM484" s="28"/>
      <c r="CJN484" s="28"/>
      <c r="CJO484" s="28"/>
      <c r="CJP484" s="28"/>
      <c r="CJQ484" s="28"/>
      <c r="CJR484" s="28"/>
      <c r="CJS484" s="28"/>
      <c r="CJT484" s="28"/>
      <c r="CJU484" s="28"/>
      <c r="CJV484" s="28"/>
      <c r="CJW484" s="28"/>
      <c r="CJX484" s="28"/>
      <c r="CJY484" s="28"/>
      <c r="CJZ484" s="28"/>
      <c r="CKA484" s="28"/>
      <c r="CKB484" s="28"/>
      <c r="CKC484" s="28"/>
      <c r="CKD484" s="28"/>
      <c r="CKE484" s="28"/>
      <c r="CKF484" s="28"/>
      <c r="CKG484" s="28"/>
      <c r="CKH484" s="28"/>
      <c r="CKI484" s="28"/>
      <c r="CKJ484" s="28"/>
      <c r="CKK484" s="28"/>
      <c r="CKL484" s="28"/>
      <c r="CKM484" s="28"/>
      <c r="CKN484" s="28"/>
      <c r="CKO484" s="28"/>
      <c r="CKP484" s="28"/>
      <c r="CKQ484" s="28"/>
      <c r="CKR484" s="28"/>
      <c r="CKS484" s="28"/>
      <c r="CKT484" s="28"/>
      <c r="CKU484" s="28"/>
      <c r="CKV484" s="28"/>
      <c r="CKW484" s="28"/>
      <c r="CKX484" s="28"/>
      <c r="CKY484" s="28"/>
      <c r="CKZ484" s="28"/>
      <c r="CLA484" s="28"/>
      <c r="CLB484" s="28"/>
      <c r="CLC484" s="28"/>
      <c r="CLD484" s="28"/>
      <c r="CLE484" s="28"/>
      <c r="CLF484" s="28"/>
      <c r="CLG484" s="28"/>
      <c r="CLH484" s="28"/>
      <c r="CLI484" s="28"/>
      <c r="CLJ484" s="28"/>
      <c r="CLK484" s="28"/>
      <c r="CLL484" s="28"/>
      <c r="CLM484" s="28"/>
      <c r="CLN484" s="28"/>
      <c r="CLO484" s="28"/>
      <c r="CLP484" s="28"/>
      <c r="CLQ484" s="28"/>
      <c r="CLR484" s="28"/>
      <c r="CLS484" s="28"/>
      <c r="CLT484" s="28"/>
      <c r="CLU484" s="28"/>
      <c r="CLV484" s="28"/>
      <c r="CLW484" s="28"/>
      <c r="CLX484" s="28"/>
      <c r="CLY484" s="28"/>
      <c r="CLZ484" s="28"/>
      <c r="CMA484" s="28"/>
      <c r="CMB484" s="28"/>
      <c r="CMC484" s="28"/>
      <c r="CMD484" s="28"/>
      <c r="CME484" s="28"/>
      <c r="CMF484" s="28"/>
      <c r="CMG484" s="28"/>
      <c r="CMH484" s="28"/>
      <c r="CMI484" s="28"/>
      <c r="CMJ484" s="28"/>
      <c r="CMK484" s="28"/>
      <c r="CML484" s="28"/>
      <c r="CMM484" s="28"/>
      <c r="CMN484" s="28"/>
      <c r="CMO484" s="28"/>
      <c r="CMP484" s="28"/>
      <c r="CMQ484" s="28"/>
      <c r="CMR484" s="28"/>
      <c r="CMS484" s="28"/>
      <c r="CMT484" s="28"/>
      <c r="CMU484" s="28"/>
      <c r="CMV484" s="28"/>
      <c r="CMW484" s="28"/>
      <c r="CMX484" s="28"/>
      <c r="CMY484" s="28"/>
      <c r="CMZ484" s="28"/>
      <c r="CNA484" s="28"/>
      <c r="CNB484" s="28"/>
      <c r="CNC484" s="28"/>
      <c r="CND484" s="28"/>
      <c r="CNE484" s="28"/>
      <c r="CNF484" s="28"/>
      <c r="CNG484" s="28"/>
      <c r="CNH484" s="28"/>
      <c r="CNI484" s="28"/>
      <c r="CNJ484" s="28"/>
      <c r="CNK484" s="28"/>
      <c r="CNL484" s="28"/>
      <c r="CNM484" s="28"/>
      <c r="CNN484" s="28"/>
      <c r="CNO484" s="28"/>
      <c r="CNP484" s="28"/>
      <c r="CNQ484" s="28"/>
      <c r="CNR484" s="28"/>
      <c r="CNS484" s="28"/>
      <c r="CNT484" s="28"/>
      <c r="CNU484" s="28"/>
      <c r="CNV484" s="28"/>
      <c r="CNW484" s="28"/>
      <c r="CNX484" s="28"/>
      <c r="CNY484" s="28"/>
      <c r="CNZ484" s="28"/>
      <c r="COA484" s="28"/>
      <c r="COB484" s="28"/>
      <c r="COC484" s="28"/>
      <c r="COD484" s="28"/>
      <c r="COE484" s="28"/>
      <c r="COF484" s="28"/>
      <c r="COG484" s="28"/>
      <c r="COH484" s="28"/>
      <c r="COI484" s="28"/>
      <c r="COJ484" s="28"/>
      <c r="COK484" s="28"/>
      <c r="COL484" s="28"/>
      <c r="COM484" s="28"/>
      <c r="CON484" s="28"/>
      <c r="COO484" s="28"/>
      <c r="COP484" s="28"/>
      <c r="COQ484" s="28"/>
      <c r="COR484" s="28"/>
      <c r="COS484" s="28"/>
      <c r="COT484" s="28"/>
      <c r="COU484" s="28"/>
      <c r="COV484" s="28"/>
      <c r="COW484" s="28"/>
      <c r="COX484" s="28"/>
      <c r="COY484" s="28"/>
      <c r="COZ484" s="28"/>
      <c r="CPA484" s="28"/>
      <c r="CPB484" s="28"/>
      <c r="CPC484" s="28"/>
      <c r="CPD484" s="28"/>
      <c r="CPE484" s="28"/>
      <c r="CPF484" s="28"/>
      <c r="CPG484" s="28"/>
      <c r="CPH484" s="28"/>
      <c r="CPI484" s="28"/>
      <c r="CPJ484" s="28"/>
      <c r="CPK484" s="28"/>
      <c r="CPL484" s="28"/>
      <c r="CPM484" s="28"/>
      <c r="CPN484" s="28"/>
      <c r="CPO484" s="28"/>
      <c r="CPP484" s="28"/>
      <c r="CPQ484" s="28"/>
      <c r="CPR484" s="28"/>
      <c r="CPS484" s="28"/>
      <c r="CPT484" s="28"/>
      <c r="CPU484" s="28"/>
      <c r="CPV484" s="28"/>
      <c r="CPW484" s="28"/>
      <c r="CPX484" s="28"/>
      <c r="CPY484" s="28"/>
      <c r="CPZ484" s="28"/>
      <c r="CQA484" s="28"/>
      <c r="CQB484" s="28"/>
      <c r="CQC484" s="28"/>
      <c r="CQD484" s="28"/>
      <c r="CQE484" s="28"/>
      <c r="CQF484" s="28"/>
      <c r="CQG484" s="28"/>
      <c r="CQH484" s="28"/>
      <c r="CQI484" s="28"/>
      <c r="CQJ484" s="28"/>
      <c r="CQK484" s="28"/>
      <c r="CQL484" s="28"/>
      <c r="CQM484" s="28"/>
      <c r="CQN484" s="28"/>
      <c r="CQO484" s="28"/>
      <c r="CQP484" s="28"/>
      <c r="CQQ484" s="28"/>
      <c r="CQR484" s="28"/>
      <c r="CQS484" s="28"/>
      <c r="CQT484" s="28"/>
      <c r="CQU484" s="28"/>
      <c r="CQV484" s="28"/>
      <c r="CQW484" s="28"/>
      <c r="CQX484" s="28"/>
      <c r="CQY484" s="28"/>
      <c r="CQZ484" s="28"/>
      <c r="CRA484" s="28"/>
      <c r="CRB484" s="28"/>
      <c r="CRC484" s="28"/>
      <c r="CRD484" s="28"/>
      <c r="CRE484" s="28"/>
      <c r="CRF484" s="28"/>
      <c r="CRG484" s="28"/>
      <c r="CRH484" s="28"/>
      <c r="CRI484" s="28"/>
      <c r="CRJ484" s="28"/>
      <c r="CRK484" s="28"/>
      <c r="CRL484" s="28"/>
      <c r="CRM484" s="28"/>
      <c r="CRN484" s="28"/>
      <c r="CRO484" s="28"/>
      <c r="CRP484" s="28"/>
      <c r="CRQ484" s="28"/>
      <c r="CRR484" s="28"/>
      <c r="CRS484" s="28"/>
      <c r="CRT484" s="28"/>
      <c r="CRU484" s="28"/>
      <c r="CRV484" s="28"/>
      <c r="CRW484" s="28"/>
      <c r="CRX484" s="28"/>
      <c r="CRY484" s="28"/>
      <c r="CRZ484" s="28"/>
      <c r="CSA484" s="28"/>
      <c r="CSB484" s="28"/>
      <c r="CSC484" s="28"/>
      <c r="CSD484" s="28"/>
      <c r="CSE484" s="28"/>
      <c r="CSF484" s="28"/>
      <c r="CSG484" s="28"/>
      <c r="CSH484" s="28"/>
      <c r="CSI484" s="28"/>
      <c r="CSJ484" s="28"/>
      <c r="CSK484" s="28"/>
      <c r="CSL484" s="28"/>
      <c r="CSM484" s="28"/>
      <c r="CSN484" s="28"/>
      <c r="CSO484" s="28"/>
      <c r="CSP484" s="28"/>
      <c r="CSQ484" s="28"/>
      <c r="CSR484" s="28"/>
      <c r="CSS484" s="28"/>
      <c r="CST484" s="28"/>
      <c r="CSU484" s="28"/>
      <c r="CSV484" s="28"/>
      <c r="CSW484" s="28"/>
      <c r="CSX484" s="28"/>
      <c r="CSY484" s="28"/>
      <c r="CSZ484" s="28"/>
      <c r="CTA484" s="28"/>
      <c r="CTB484" s="28"/>
      <c r="CTC484" s="28"/>
      <c r="CTD484" s="28"/>
      <c r="CTE484" s="28"/>
      <c r="CTF484" s="28"/>
      <c r="CTG484" s="28"/>
      <c r="CTH484" s="28"/>
      <c r="CTI484" s="28"/>
      <c r="CTJ484" s="28"/>
      <c r="CTK484" s="28"/>
      <c r="CTL484" s="28"/>
      <c r="CTM484" s="28"/>
      <c r="CTN484" s="28"/>
      <c r="CTO484" s="28"/>
      <c r="CTP484" s="28"/>
      <c r="CTQ484" s="28"/>
      <c r="CTR484" s="28"/>
      <c r="CTS484" s="28"/>
      <c r="CTT484" s="28"/>
      <c r="CTU484" s="28"/>
      <c r="CTV484" s="28"/>
      <c r="CTW484" s="28"/>
      <c r="CTX484" s="28"/>
      <c r="CTY484" s="28"/>
      <c r="CTZ484" s="28"/>
      <c r="CUA484" s="28"/>
      <c r="CUB484" s="28"/>
      <c r="CUC484" s="28"/>
      <c r="CUD484" s="28"/>
      <c r="CUE484" s="28"/>
      <c r="CUF484" s="28"/>
      <c r="CUG484" s="28"/>
      <c r="CUH484" s="28"/>
      <c r="CUI484" s="28"/>
      <c r="CUJ484" s="28"/>
      <c r="CUK484" s="28"/>
      <c r="CUL484" s="28"/>
      <c r="CUM484" s="28"/>
      <c r="CUN484" s="28"/>
      <c r="CUO484" s="28"/>
      <c r="CUP484" s="28"/>
      <c r="CUQ484" s="28"/>
      <c r="CUR484" s="28"/>
      <c r="CUS484" s="28"/>
      <c r="CUT484" s="28"/>
      <c r="CUU484" s="28"/>
      <c r="CUV484" s="28"/>
      <c r="CUW484" s="28"/>
      <c r="CUX484" s="28"/>
      <c r="CUY484" s="28"/>
      <c r="CUZ484" s="28"/>
      <c r="CVA484" s="28"/>
      <c r="CVB484" s="28"/>
      <c r="CVC484" s="28"/>
      <c r="CVD484" s="28"/>
      <c r="CVE484" s="28"/>
      <c r="CVF484" s="28"/>
      <c r="CVG484" s="28"/>
      <c r="CVH484" s="28"/>
      <c r="CVI484" s="28"/>
      <c r="CVJ484" s="28"/>
      <c r="CVK484" s="28"/>
      <c r="CVL484" s="28"/>
      <c r="CVM484" s="28"/>
      <c r="CVN484" s="28"/>
      <c r="CVO484" s="28"/>
      <c r="CVP484" s="28"/>
      <c r="CVQ484" s="28"/>
      <c r="CVR484" s="28"/>
      <c r="CVS484" s="28"/>
      <c r="CVT484" s="28"/>
      <c r="CVU484" s="28"/>
      <c r="CVV484" s="28"/>
      <c r="CVW484" s="28"/>
      <c r="CVX484" s="28"/>
      <c r="CVY484" s="28"/>
      <c r="CVZ484" s="28"/>
      <c r="CWA484" s="28"/>
      <c r="CWB484" s="28"/>
      <c r="CWC484" s="28"/>
      <c r="CWD484" s="28"/>
      <c r="CWE484" s="28"/>
      <c r="CWF484" s="28"/>
      <c r="CWG484" s="28"/>
      <c r="CWH484" s="28"/>
      <c r="CWI484" s="28"/>
      <c r="CWJ484" s="28"/>
      <c r="CWK484" s="28"/>
      <c r="CWL484" s="28"/>
      <c r="CWM484" s="28"/>
      <c r="CWN484" s="28"/>
      <c r="CWO484" s="28"/>
      <c r="CWP484" s="28"/>
      <c r="CWQ484" s="28"/>
      <c r="CWR484" s="28"/>
      <c r="CWS484" s="28"/>
      <c r="CWT484" s="28"/>
      <c r="CWU484" s="28"/>
      <c r="CWV484" s="28"/>
      <c r="CWW484" s="28"/>
      <c r="CWX484" s="28"/>
      <c r="CWY484" s="28"/>
      <c r="CWZ484" s="28"/>
      <c r="CXA484" s="28"/>
      <c r="CXB484" s="28"/>
      <c r="CXC484" s="28"/>
      <c r="CXD484" s="28"/>
      <c r="CXE484" s="28"/>
      <c r="CXF484" s="28"/>
      <c r="CXG484" s="28"/>
      <c r="CXH484" s="28"/>
      <c r="CXI484" s="28"/>
      <c r="CXJ484" s="28"/>
      <c r="CXK484" s="28"/>
      <c r="CXL484" s="28"/>
      <c r="CXM484" s="28"/>
      <c r="CXN484" s="28"/>
      <c r="CXO484" s="28"/>
      <c r="CXP484" s="28"/>
      <c r="CXQ484" s="28"/>
      <c r="CXR484" s="28"/>
      <c r="CXS484" s="28"/>
      <c r="CXT484" s="28"/>
      <c r="CXU484" s="28"/>
      <c r="CXV484" s="28"/>
      <c r="CXW484" s="28"/>
      <c r="CXX484" s="28"/>
      <c r="CXY484" s="28"/>
      <c r="CXZ484" s="28"/>
      <c r="CYA484" s="28"/>
      <c r="CYB484" s="28"/>
      <c r="CYC484" s="28"/>
      <c r="CYD484" s="28"/>
      <c r="CYE484" s="28"/>
      <c r="CYF484" s="28"/>
      <c r="CYG484" s="28"/>
      <c r="CYH484" s="28"/>
      <c r="CYI484" s="28"/>
      <c r="CYJ484" s="28"/>
      <c r="CYK484" s="28"/>
      <c r="CYL484" s="28"/>
      <c r="CYM484" s="28"/>
      <c r="CYN484" s="28"/>
      <c r="CYO484" s="28"/>
      <c r="CYP484" s="28"/>
      <c r="CYQ484" s="28"/>
      <c r="CYR484" s="28"/>
      <c r="CYS484" s="28"/>
      <c r="CYT484" s="28"/>
      <c r="CYU484" s="28"/>
      <c r="CYV484" s="28"/>
      <c r="CYW484" s="28"/>
      <c r="CYX484" s="28"/>
      <c r="CYY484" s="28"/>
      <c r="CYZ484" s="28"/>
      <c r="CZA484" s="28"/>
      <c r="CZB484" s="28"/>
      <c r="CZC484" s="28"/>
      <c r="CZD484" s="28"/>
      <c r="CZE484" s="28"/>
      <c r="CZF484" s="28"/>
      <c r="CZG484" s="28"/>
      <c r="CZH484" s="28"/>
      <c r="CZI484" s="28"/>
      <c r="CZJ484" s="28"/>
      <c r="CZK484" s="28"/>
      <c r="CZL484" s="28"/>
      <c r="CZM484" s="28"/>
      <c r="CZN484" s="28"/>
      <c r="CZO484" s="28"/>
      <c r="CZP484" s="28"/>
      <c r="CZQ484" s="28"/>
      <c r="CZR484" s="28"/>
      <c r="CZS484" s="28"/>
      <c r="CZT484" s="28"/>
      <c r="CZU484" s="28"/>
      <c r="CZV484" s="28"/>
      <c r="CZW484" s="28"/>
      <c r="CZX484" s="28"/>
      <c r="CZY484" s="28"/>
      <c r="CZZ484" s="28"/>
      <c r="DAA484" s="28"/>
      <c r="DAB484" s="28"/>
      <c r="DAC484" s="28"/>
      <c r="DAD484" s="28"/>
      <c r="DAE484" s="28"/>
      <c r="DAF484" s="28"/>
      <c r="DAG484" s="28"/>
      <c r="DAH484" s="28"/>
      <c r="DAI484" s="28"/>
      <c r="DAJ484" s="28"/>
      <c r="DAK484" s="28"/>
      <c r="DAL484" s="28"/>
      <c r="DAM484" s="28"/>
      <c r="DAN484" s="28"/>
      <c r="DAO484" s="28"/>
      <c r="DAP484" s="28"/>
      <c r="DAQ484" s="28"/>
      <c r="DAR484" s="28"/>
      <c r="DAS484" s="28"/>
      <c r="DAT484" s="28"/>
      <c r="DAU484" s="28"/>
      <c r="DAV484" s="28"/>
      <c r="DAW484" s="28"/>
      <c r="DAX484" s="28"/>
      <c r="DAY484" s="28"/>
      <c r="DAZ484" s="28"/>
      <c r="DBA484" s="28"/>
      <c r="DBB484" s="28"/>
      <c r="DBC484" s="28"/>
      <c r="DBD484" s="28"/>
      <c r="DBE484" s="28"/>
      <c r="DBF484" s="28"/>
      <c r="DBG484" s="28"/>
      <c r="DBH484" s="28"/>
      <c r="DBI484" s="28"/>
      <c r="DBJ484" s="28"/>
      <c r="DBK484" s="28"/>
      <c r="DBL484" s="28"/>
      <c r="DBM484" s="28"/>
      <c r="DBN484" s="28"/>
      <c r="DBO484" s="28"/>
      <c r="DBP484" s="28"/>
      <c r="DBQ484" s="28"/>
      <c r="DBR484" s="28"/>
      <c r="DBS484" s="28"/>
      <c r="DBT484" s="28"/>
      <c r="DBU484" s="28"/>
      <c r="DBV484" s="28"/>
      <c r="DBW484" s="28"/>
      <c r="DBX484" s="28"/>
      <c r="DBY484" s="28"/>
      <c r="DBZ484" s="28"/>
      <c r="DCA484" s="28"/>
      <c r="DCB484" s="28"/>
      <c r="DCC484" s="28"/>
      <c r="DCD484" s="28"/>
      <c r="DCE484" s="28"/>
      <c r="DCF484" s="28"/>
      <c r="DCG484" s="28"/>
      <c r="DCH484" s="28"/>
      <c r="DCI484" s="28"/>
      <c r="DCJ484" s="28"/>
      <c r="DCK484" s="28"/>
      <c r="DCL484" s="28"/>
      <c r="DCM484" s="28"/>
      <c r="DCN484" s="28"/>
      <c r="DCO484" s="28"/>
      <c r="DCP484" s="28"/>
      <c r="DCQ484" s="28"/>
      <c r="DCR484" s="28"/>
      <c r="DCS484" s="28"/>
      <c r="DCT484" s="28"/>
      <c r="DCU484" s="28"/>
      <c r="DCV484" s="28"/>
      <c r="DCW484" s="28"/>
      <c r="DCX484" s="28"/>
      <c r="DCY484" s="28"/>
      <c r="DCZ484" s="28"/>
      <c r="DDA484" s="28"/>
      <c r="DDB484" s="28"/>
      <c r="DDC484" s="28"/>
      <c r="DDD484" s="28"/>
      <c r="DDE484" s="28"/>
      <c r="DDF484" s="28"/>
      <c r="DDG484" s="28"/>
      <c r="DDH484" s="28"/>
      <c r="DDI484" s="28"/>
      <c r="DDJ484" s="28"/>
      <c r="DDK484" s="28"/>
      <c r="DDL484" s="28"/>
      <c r="DDM484" s="28"/>
      <c r="DDN484" s="28"/>
      <c r="DDO484" s="28"/>
      <c r="DDP484" s="28"/>
      <c r="DDQ484" s="28"/>
      <c r="DDR484" s="28"/>
      <c r="DDS484" s="28"/>
      <c r="DDT484" s="28"/>
      <c r="DDU484" s="28"/>
      <c r="DDV484" s="28"/>
      <c r="DDW484" s="28"/>
      <c r="DDX484" s="28"/>
      <c r="DDY484" s="28"/>
      <c r="DDZ484" s="28"/>
      <c r="DEA484" s="28"/>
      <c r="DEB484" s="28"/>
      <c r="DEC484" s="28"/>
      <c r="DED484" s="28"/>
      <c r="DEE484" s="28"/>
      <c r="DEF484" s="28"/>
      <c r="DEG484" s="28"/>
      <c r="DEH484" s="28"/>
      <c r="DEI484" s="28"/>
      <c r="DEJ484" s="28"/>
      <c r="DEK484" s="28"/>
      <c r="DEL484" s="28"/>
      <c r="DEM484" s="28"/>
      <c r="DEN484" s="28"/>
      <c r="DEO484" s="28"/>
      <c r="DEP484" s="28"/>
      <c r="DEQ484" s="28"/>
      <c r="DER484" s="28"/>
      <c r="DES484" s="28"/>
      <c r="DET484" s="28"/>
      <c r="DEU484" s="28"/>
      <c r="DEV484" s="28"/>
      <c r="DEW484" s="28"/>
      <c r="DEX484" s="28"/>
      <c r="DEY484" s="28"/>
      <c r="DEZ484" s="28"/>
      <c r="DFA484" s="28"/>
      <c r="DFB484" s="28"/>
      <c r="DFC484" s="28"/>
      <c r="DFD484" s="28"/>
      <c r="DFE484" s="28"/>
      <c r="DFF484" s="28"/>
      <c r="DFG484" s="28"/>
      <c r="DFH484" s="28"/>
      <c r="DFI484" s="28"/>
      <c r="DFJ484" s="28"/>
      <c r="DFK484" s="28"/>
      <c r="DFL484" s="28"/>
      <c r="DFM484" s="28"/>
      <c r="DFN484" s="28"/>
      <c r="DFO484" s="28"/>
      <c r="DFP484" s="28"/>
      <c r="DFQ484" s="28"/>
      <c r="DFR484" s="28"/>
      <c r="DFS484" s="28"/>
      <c r="DFT484" s="28"/>
      <c r="DFU484" s="28"/>
      <c r="DFV484" s="28"/>
      <c r="DFW484" s="28"/>
      <c r="DFX484" s="28"/>
      <c r="DFY484" s="28"/>
      <c r="DFZ484" s="28"/>
      <c r="DGA484" s="28"/>
      <c r="DGB484" s="28"/>
      <c r="DGC484" s="28"/>
      <c r="DGD484" s="28"/>
      <c r="DGE484" s="28"/>
      <c r="DGF484" s="28"/>
      <c r="DGG484" s="28"/>
      <c r="DGH484" s="28"/>
      <c r="DGI484" s="28"/>
      <c r="DGJ484" s="28"/>
      <c r="DGK484" s="28"/>
      <c r="DGL484" s="28"/>
      <c r="DGM484" s="28"/>
      <c r="DGN484" s="28"/>
      <c r="DGO484" s="28"/>
      <c r="DGP484" s="28"/>
      <c r="DGQ484" s="28"/>
      <c r="DGR484" s="28"/>
      <c r="DGS484" s="28"/>
      <c r="DGT484" s="28"/>
      <c r="DGU484" s="28"/>
      <c r="DGV484" s="28"/>
      <c r="DGW484" s="28"/>
      <c r="DGX484" s="28"/>
      <c r="DGY484" s="28"/>
      <c r="DGZ484" s="28"/>
      <c r="DHA484" s="28"/>
      <c r="DHB484" s="28"/>
      <c r="DHC484" s="28"/>
      <c r="DHD484" s="28"/>
      <c r="DHE484" s="28"/>
      <c r="DHF484" s="28"/>
      <c r="DHG484" s="28"/>
      <c r="DHH484" s="28"/>
      <c r="DHI484" s="28"/>
      <c r="DHJ484" s="28"/>
      <c r="DHK484" s="28"/>
      <c r="DHL484" s="28"/>
      <c r="DHM484" s="28"/>
      <c r="DHN484" s="28"/>
      <c r="DHO484" s="28"/>
      <c r="DHP484" s="28"/>
      <c r="DHQ484" s="28"/>
      <c r="DHR484" s="28"/>
      <c r="DHS484" s="28"/>
      <c r="DHT484" s="28"/>
      <c r="DHU484" s="28"/>
      <c r="DHV484" s="28"/>
      <c r="DHW484" s="28"/>
      <c r="DHX484" s="28"/>
      <c r="DHY484" s="28"/>
      <c r="DHZ484" s="28"/>
      <c r="DIA484" s="28"/>
      <c r="DIB484" s="28"/>
      <c r="DIC484" s="28"/>
      <c r="DID484" s="28"/>
      <c r="DIE484" s="28"/>
      <c r="DIF484" s="28"/>
      <c r="DIG484" s="28"/>
      <c r="DIH484" s="28"/>
      <c r="DII484" s="28"/>
      <c r="DIJ484" s="28"/>
      <c r="DIK484" s="28"/>
      <c r="DIL484" s="28"/>
      <c r="DIM484" s="28"/>
      <c r="DIN484" s="28"/>
      <c r="DIO484" s="28"/>
      <c r="DIP484" s="28"/>
      <c r="DIQ484" s="28"/>
      <c r="DIR484" s="28"/>
      <c r="DIS484" s="28"/>
      <c r="DIT484" s="28"/>
      <c r="DIU484" s="28"/>
      <c r="DIV484" s="28"/>
      <c r="DIW484" s="28"/>
      <c r="DIX484" s="28"/>
      <c r="DIY484" s="28"/>
      <c r="DIZ484" s="28"/>
      <c r="DJA484" s="28"/>
      <c r="DJB484" s="28"/>
      <c r="DJC484" s="28"/>
      <c r="DJD484" s="28"/>
      <c r="DJE484" s="28"/>
      <c r="DJF484" s="28"/>
      <c r="DJG484" s="28"/>
      <c r="DJH484" s="28"/>
      <c r="DJI484" s="28"/>
      <c r="DJJ484" s="28"/>
      <c r="DJK484" s="28"/>
      <c r="DJL484" s="28"/>
      <c r="DJM484" s="28"/>
      <c r="DJN484" s="28"/>
      <c r="DJO484" s="28"/>
      <c r="DJP484" s="28"/>
      <c r="DJQ484" s="28"/>
      <c r="DJR484" s="28"/>
      <c r="DJS484" s="28"/>
      <c r="DJT484" s="28"/>
      <c r="DJU484" s="28"/>
      <c r="DJV484" s="28"/>
      <c r="DJW484" s="28"/>
      <c r="DJX484" s="28"/>
      <c r="DJY484" s="28"/>
      <c r="DJZ484" s="28"/>
      <c r="DKA484" s="28"/>
      <c r="DKB484" s="28"/>
      <c r="DKC484" s="28"/>
      <c r="DKD484" s="28"/>
      <c r="DKE484" s="28"/>
      <c r="DKF484" s="28"/>
      <c r="DKG484" s="28"/>
      <c r="DKH484" s="28"/>
      <c r="DKI484" s="28"/>
      <c r="DKJ484" s="28"/>
      <c r="DKK484" s="28"/>
      <c r="DKL484" s="28"/>
      <c r="DKM484" s="28"/>
      <c r="DKN484" s="28"/>
      <c r="DKO484" s="28"/>
      <c r="DKP484" s="28"/>
      <c r="DKQ484" s="28"/>
      <c r="DKR484" s="28"/>
      <c r="DKS484" s="28"/>
      <c r="DKT484" s="28"/>
      <c r="DKU484" s="28"/>
      <c r="DKV484" s="28"/>
      <c r="DKW484" s="28"/>
      <c r="DKX484" s="28"/>
      <c r="DKY484" s="28"/>
      <c r="DKZ484" s="28"/>
      <c r="DLA484" s="28"/>
      <c r="DLB484" s="28"/>
      <c r="DLC484" s="28"/>
      <c r="DLD484" s="28"/>
      <c r="DLE484" s="28"/>
      <c r="DLF484" s="28"/>
      <c r="DLG484" s="28"/>
      <c r="DLH484" s="28"/>
      <c r="DLI484" s="28"/>
      <c r="DLJ484" s="28"/>
      <c r="DLK484" s="28"/>
      <c r="DLL484" s="28"/>
      <c r="DLM484" s="28"/>
      <c r="DLN484" s="28"/>
      <c r="DLO484" s="28"/>
      <c r="DLP484" s="28"/>
      <c r="DLQ484" s="28"/>
      <c r="DLR484" s="28"/>
      <c r="DLS484" s="28"/>
      <c r="DLT484" s="28"/>
      <c r="DLU484" s="28"/>
      <c r="DLV484" s="28"/>
      <c r="DLW484" s="28"/>
      <c r="DLX484" s="28"/>
      <c r="DLY484" s="28"/>
      <c r="DLZ484" s="28"/>
      <c r="DMA484" s="28"/>
      <c r="DMB484" s="28"/>
      <c r="DMC484" s="28"/>
      <c r="DMD484" s="28"/>
      <c r="DME484" s="28"/>
      <c r="DMF484" s="28"/>
      <c r="DMG484" s="28"/>
      <c r="DMH484" s="28"/>
      <c r="DMI484" s="28"/>
      <c r="DMJ484" s="28"/>
      <c r="DMK484" s="28"/>
      <c r="DML484" s="28"/>
      <c r="DMM484" s="28"/>
      <c r="DMN484" s="28"/>
      <c r="DMO484" s="28"/>
      <c r="DMP484" s="28"/>
      <c r="DMQ484" s="28"/>
      <c r="DMR484" s="28"/>
      <c r="DMS484" s="28"/>
      <c r="DMT484" s="28"/>
      <c r="DMU484" s="28"/>
      <c r="DMV484" s="28"/>
      <c r="DMW484" s="28"/>
      <c r="DMX484" s="28"/>
      <c r="DMY484" s="28"/>
      <c r="DMZ484" s="28"/>
      <c r="DNA484" s="28"/>
      <c r="DNB484" s="28"/>
      <c r="DNC484" s="28"/>
      <c r="DND484" s="28"/>
      <c r="DNE484" s="28"/>
      <c r="DNF484" s="28"/>
      <c r="DNG484" s="28"/>
      <c r="DNH484" s="28"/>
      <c r="DNI484" s="28"/>
      <c r="DNJ484" s="28"/>
      <c r="DNK484" s="28"/>
      <c r="DNL484" s="28"/>
      <c r="DNM484" s="28"/>
      <c r="DNN484" s="28"/>
      <c r="DNO484" s="28"/>
      <c r="DNP484" s="28"/>
      <c r="DNQ484" s="28"/>
      <c r="DNR484" s="28"/>
      <c r="DNS484" s="28"/>
      <c r="DNT484" s="28"/>
      <c r="DNU484" s="28"/>
      <c r="DNV484" s="28"/>
      <c r="DNW484" s="28"/>
      <c r="DNX484" s="28"/>
      <c r="DNY484" s="28"/>
      <c r="DNZ484" s="28"/>
      <c r="DOA484" s="28"/>
      <c r="DOB484" s="28"/>
      <c r="DOC484" s="28"/>
      <c r="DOD484" s="28"/>
      <c r="DOE484" s="28"/>
      <c r="DOF484" s="28"/>
      <c r="DOG484" s="28"/>
      <c r="DOH484" s="28"/>
      <c r="DOI484" s="28"/>
      <c r="DOJ484" s="28"/>
      <c r="DOK484" s="28"/>
      <c r="DOL484" s="28"/>
      <c r="DOM484" s="28"/>
      <c r="DON484" s="28"/>
      <c r="DOO484" s="28"/>
      <c r="DOP484" s="28"/>
      <c r="DOQ484" s="28"/>
      <c r="DOR484" s="28"/>
      <c r="DOS484" s="28"/>
      <c r="DOT484" s="28"/>
      <c r="DOU484" s="28"/>
      <c r="DOV484" s="28"/>
      <c r="DOW484" s="28"/>
      <c r="DOX484" s="28"/>
      <c r="DOY484" s="28"/>
      <c r="DOZ484" s="28"/>
      <c r="DPA484" s="28"/>
      <c r="DPB484" s="28"/>
      <c r="DPC484" s="28"/>
      <c r="DPD484" s="28"/>
      <c r="DPE484" s="28"/>
      <c r="DPF484" s="28"/>
      <c r="DPG484" s="28"/>
      <c r="DPH484" s="28"/>
      <c r="DPI484" s="28"/>
      <c r="DPJ484" s="28"/>
      <c r="DPK484" s="28"/>
      <c r="DPL484" s="28"/>
      <c r="DPM484" s="28"/>
      <c r="DPN484" s="28"/>
      <c r="DPO484" s="28"/>
      <c r="DPP484" s="28"/>
      <c r="DPQ484" s="28"/>
      <c r="DPR484" s="28"/>
      <c r="DPS484" s="28"/>
      <c r="DPT484" s="28"/>
      <c r="DPU484" s="28"/>
      <c r="DPV484" s="28"/>
      <c r="DPW484" s="28"/>
      <c r="DPX484" s="28"/>
      <c r="DPY484" s="28"/>
      <c r="DPZ484" s="28"/>
      <c r="DQA484" s="28"/>
      <c r="DQB484" s="28"/>
      <c r="DQC484" s="28"/>
      <c r="DQD484" s="28"/>
      <c r="DQE484" s="28"/>
      <c r="DQF484" s="28"/>
      <c r="DQG484" s="28"/>
      <c r="DQH484" s="28"/>
      <c r="DQI484" s="28"/>
      <c r="DQJ484" s="28"/>
      <c r="DQK484" s="28"/>
      <c r="DQL484" s="28"/>
      <c r="DQM484" s="28"/>
      <c r="DQN484" s="28"/>
      <c r="DQO484" s="28"/>
      <c r="DQP484" s="28"/>
      <c r="DQQ484" s="28"/>
      <c r="DQR484" s="28"/>
      <c r="DQS484" s="28"/>
      <c r="DQT484" s="28"/>
      <c r="DQU484" s="28"/>
      <c r="DQV484" s="28"/>
      <c r="DQW484" s="28"/>
      <c r="DQX484" s="28"/>
      <c r="DQY484" s="28"/>
      <c r="DQZ484" s="28"/>
      <c r="DRA484" s="28"/>
      <c r="DRB484" s="28"/>
      <c r="DRC484" s="28"/>
      <c r="DRD484" s="28"/>
      <c r="DRE484" s="28"/>
      <c r="DRF484" s="28"/>
      <c r="DRG484" s="28"/>
      <c r="DRH484" s="28"/>
      <c r="DRI484" s="28"/>
      <c r="DRJ484" s="28"/>
      <c r="DRK484" s="28"/>
      <c r="DRL484" s="28"/>
      <c r="DRM484" s="28"/>
      <c r="DRN484" s="28"/>
      <c r="DRO484" s="28"/>
      <c r="DRP484" s="28"/>
      <c r="DRQ484" s="28"/>
      <c r="DRR484" s="28"/>
      <c r="DRS484" s="28"/>
      <c r="DRT484" s="28"/>
      <c r="DRU484" s="28"/>
      <c r="DRV484" s="28"/>
      <c r="DRW484" s="28"/>
      <c r="DRX484" s="28"/>
      <c r="DRY484" s="28"/>
      <c r="DRZ484" s="28"/>
      <c r="DSA484" s="28"/>
      <c r="DSB484" s="28"/>
      <c r="DSC484" s="28"/>
      <c r="DSD484" s="28"/>
      <c r="DSE484" s="28"/>
      <c r="DSF484" s="28"/>
      <c r="DSG484" s="28"/>
      <c r="DSH484" s="28"/>
      <c r="DSI484" s="28"/>
      <c r="DSJ484" s="28"/>
      <c r="DSK484" s="28"/>
      <c r="DSL484" s="28"/>
      <c r="DSM484" s="28"/>
      <c r="DSN484" s="28"/>
      <c r="DSO484" s="28"/>
      <c r="DSP484" s="28"/>
      <c r="DSQ484" s="28"/>
      <c r="DSR484" s="28"/>
      <c r="DSS484" s="28"/>
      <c r="DST484" s="28"/>
      <c r="DSU484" s="28"/>
      <c r="DSV484" s="28"/>
      <c r="DSW484" s="28"/>
      <c r="DSX484" s="28"/>
      <c r="DSY484" s="28"/>
      <c r="DSZ484" s="28"/>
      <c r="DTA484" s="28"/>
      <c r="DTB484" s="28"/>
      <c r="DTC484" s="28"/>
      <c r="DTD484" s="28"/>
      <c r="DTE484" s="28"/>
      <c r="DTF484" s="28"/>
      <c r="DTG484" s="28"/>
      <c r="DTH484" s="28"/>
      <c r="DTI484" s="28"/>
      <c r="DTJ484" s="28"/>
      <c r="DTK484" s="28"/>
      <c r="DTL484" s="28"/>
      <c r="DTM484" s="28"/>
      <c r="DTN484" s="28"/>
      <c r="DTO484" s="28"/>
      <c r="DTP484" s="28"/>
      <c r="DTQ484" s="28"/>
      <c r="DTR484" s="28"/>
      <c r="DTS484" s="28"/>
      <c r="DTT484" s="28"/>
      <c r="DTU484" s="28"/>
      <c r="DTV484" s="28"/>
      <c r="DTW484" s="28"/>
      <c r="DTX484" s="28"/>
      <c r="DTY484" s="28"/>
      <c r="DTZ484" s="28"/>
      <c r="DUA484" s="28"/>
      <c r="DUB484" s="28"/>
      <c r="DUC484" s="28"/>
      <c r="DUD484" s="28"/>
      <c r="DUE484" s="28"/>
      <c r="DUF484" s="28"/>
      <c r="DUG484" s="28"/>
      <c r="DUH484" s="28"/>
      <c r="DUI484" s="28"/>
      <c r="DUJ484" s="28"/>
      <c r="DUK484" s="28"/>
      <c r="DUL484" s="28"/>
      <c r="DUM484" s="28"/>
      <c r="DUN484" s="28"/>
      <c r="DUO484" s="28"/>
      <c r="DUP484" s="28"/>
      <c r="DUQ484" s="28"/>
      <c r="DUR484" s="28"/>
      <c r="DUS484" s="28"/>
      <c r="DUT484" s="28"/>
      <c r="DUU484" s="28"/>
      <c r="DUV484" s="28"/>
      <c r="DUW484" s="28"/>
      <c r="DUX484" s="28"/>
      <c r="DUY484" s="28"/>
      <c r="DUZ484" s="28"/>
      <c r="DVA484" s="28"/>
      <c r="DVB484" s="28"/>
      <c r="DVC484" s="28"/>
      <c r="DVD484" s="28"/>
      <c r="DVE484" s="28"/>
      <c r="DVF484" s="28"/>
      <c r="DVG484" s="28"/>
      <c r="DVH484" s="28"/>
      <c r="DVI484" s="28"/>
      <c r="DVJ484" s="28"/>
      <c r="DVK484" s="28"/>
      <c r="DVL484" s="28"/>
      <c r="DVM484" s="28"/>
      <c r="DVN484" s="28"/>
      <c r="DVO484" s="28"/>
      <c r="DVP484" s="28"/>
      <c r="DVQ484" s="28"/>
      <c r="DVR484" s="28"/>
      <c r="DVS484" s="28"/>
      <c r="DVT484" s="28"/>
      <c r="DVU484" s="28"/>
      <c r="DVV484" s="28"/>
      <c r="DVW484" s="28"/>
      <c r="DVX484" s="28"/>
      <c r="DVY484" s="28"/>
      <c r="DVZ484" s="28"/>
      <c r="DWA484" s="28"/>
      <c r="DWB484" s="28"/>
      <c r="DWC484" s="28"/>
      <c r="DWD484" s="28"/>
      <c r="DWE484" s="28"/>
      <c r="DWF484" s="28"/>
      <c r="DWG484" s="28"/>
      <c r="DWH484" s="28"/>
      <c r="DWI484" s="28"/>
      <c r="DWJ484" s="28"/>
      <c r="DWK484" s="28"/>
      <c r="DWL484" s="28"/>
      <c r="DWM484" s="28"/>
      <c r="DWN484" s="28"/>
      <c r="DWO484" s="28"/>
      <c r="DWP484" s="28"/>
      <c r="DWQ484" s="28"/>
      <c r="DWR484" s="28"/>
      <c r="DWS484" s="28"/>
      <c r="DWT484" s="28"/>
      <c r="DWU484" s="28"/>
      <c r="DWV484" s="28"/>
      <c r="DWW484" s="28"/>
      <c r="DWX484" s="28"/>
      <c r="DWY484" s="28"/>
      <c r="DWZ484" s="28"/>
      <c r="DXA484" s="28"/>
      <c r="DXB484" s="28"/>
      <c r="DXC484" s="28"/>
      <c r="DXD484" s="28"/>
      <c r="DXE484" s="28"/>
      <c r="DXF484" s="28"/>
      <c r="DXG484" s="28"/>
      <c r="DXH484" s="28"/>
      <c r="DXI484" s="28"/>
      <c r="DXJ484" s="28"/>
      <c r="DXK484" s="28"/>
      <c r="DXL484" s="28"/>
      <c r="DXM484" s="28"/>
      <c r="DXN484" s="28"/>
      <c r="DXO484" s="28"/>
      <c r="DXP484" s="28"/>
      <c r="DXQ484" s="28"/>
      <c r="DXR484" s="28"/>
      <c r="DXS484" s="28"/>
      <c r="DXT484" s="28"/>
      <c r="DXU484" s="28"/>
      <c r="DXV484" s="28"/>
      <c r="DXW484" s="28"/>
      <c r="DXX484" s="28"/>
      <c r="DXY484" s="28"/>
      <c r="DXZ484" s="28"/>
      <c r="DYA484" s="28"/>
      <c r="DYB484" s="28"/>
      <c r="DYC484" s="28"/>
      <c r="DYD484" s="28"/>
      <c r="DYE484" s="28"/>
      <c r="DYF484" s="28"/>
      <c r="DYG484" s="28"/>
      <c r="DYH484" s="28"/>
      <c r="DYI484" s="28"/>
      <c r="DYJ484" s="28"/>
      <c r="DYK484" s="28"/>
      <c r="DYL484" s="28"/>
      <c r="DYM484" s="28"/>
      <c r="DYN484" s="28"/>
      <c r="DYO484" s="28"/>
      <c r="DYP484" s="28"/>
      <c r="DYQ484" s="28"/>
      <c r="DYR484" s="28"/>
      <c r="DYS484" s="28"/>
      <c r="DYT484" s="28"/>
      <c r="DYU484" s="28"/>
      <c r="DYV484" s="28"/>
      <c r="DYW484" s="28"/>
      <c r="DYX484" s="28"/>
      <c r="DYY484" s="28"/>
      <c r="DYZ484" s="28"/>
      <c r="DZA484" s="28"/>
      <c r="DZB484" s="28"/>
      <c r="DZC484" s="28"/>
      <c r="DZD484" s="28"/>
      <c r="DZE484" s="28"/>
      <c r="DZF484" s="28"/>
      <c r="DZG484" s="28"/>
      <c r="DZH484" s="28"/>
      <c r="DZI484" s="28"/>
      <c r="DZJ484" s="28"/>
      <c r="DZK484" s="28"/>
      <c r="DZL484" s="28"/>
      <c r="DZM484" s="28"/>
      <c r="DZN484" s="28"/>
      <c r="DZO484" s="28"/>
      <c r="DZP484" s="28"/>
      <c r="DZQ484" s="28"/>
      <c r="DZR484" s="28"/>
      <c r="DZS484" s="28"/>
      <c r="DZT484" s="28"/>
      <c r="DZU484" s="28"/>
      <c r="DZV484" s="28"/>
      <c r="DZW484" s="28"/>
      <c r="DZX484" s="28"/>
      <c r="DZY484" s="28"/>
      <c r="DZZ484" s="28"/>
      <c r="EAA484" s="28"/>
      <c r="EAB484" s="28"/>
      <c r="EAC484" s="28"/>
      <c r="EAD484" s="28"/>
      <c r="EAE484" s="28"/>
      <c r="EAF484" s="28"/>
      <c r="EAG484" s="28"/>
      <c r="EAH484" s="28"/>
      <c r="EAI484" s="28"/>
      <c r="EAJ484" s="28"/>
      <c r="EAK484" s="28"/>
      <c r="EAL484" s="28"/>
      <c r="EAM484" s="28"/>
      <c r="EAN484" s="28"/>
      <c r="EAO484" s="28"/>
      <c r="EAP484" s="28"/>
      <c r="EAQ484" s="28"/>
      <c r="EAR484" s="28"/>
      <c r="EAS484" s="28"/>
      <c r="EAT484" s="28"/>
      <c r="EAU484" s="28"/>
      <c r="EAV484" s="28"/>
      <c r="EAW484" s="28"/>
      <c r="EAX484" s="28"/>
      <c r="EAY484" s="28"/>
      <c r="EAZ484" s="28"/>
      <c r="EBA484" s="28"/>
      <c r="EBB484" s="28"/>
      <c r="EBC484" s="28"/>
      <c r="EBD484" s="28"/>
      <c r="EBE484" s="28"/>
      <c r="EBF484" s="28"/>
      <c r="EBG484" s="28"/>
      <c r="EBH484" s="28"/>
      <c r="EBI484" s="28"/>
      <c r="EBJ484" s="28"/>
      <c r="EBK484" s="28"/>
      <c r="EBL484" s="28"/>
      <c r="EBM484" s="28"/>
      <c r="EBN484" s="28"/>
      <c r="EBO484" s="28"/>
      <c r="EBP484" s="28"/>
      <c r="EBQ484" s="28"/>
      <c r="EBR484" s="28"/>
      <c r="EBS484" s="28"/>
      <c r="EBT484" s="28"/>
      <c r="EBU484" s="28"/>
      <c r="EBV484" s="28"/>
      <c r="EBW484" s="28"/>
      <c r="EBX484" s="28"/>
      <c r="EBY484" s="28"/>
      <c r="EBZ484" s="28"/>
      <c r="ECA484" s="28"/>
      <c r="ECB484" s="28"/>
      <c r="ECC484" s="28"/>
      <c r="ECD484" s="28"/>
      <c r="ECE484" s="28"/>
      <c r="ECF484" s="28"/>
      <c r="ECG484" s="28"/>
      <c r="ECH484" s="28"/>
      <c r="ECI484" s="28"/>
      <c r="ECJ484" s="28"/>
      <c r="ECK484" s="28"/>
      <c r="ECL484" s="28"/>
      <c r="ECM484" s="28"/>
      <c r="ECN484" s="28"/>
      <c r="ECO484" s="28"/>
      <c r="ECP484" s="28"/>
      <c r="ECQ484" s="28"/>
      <c r="ECR484" s="28"/>
      <c r="ECS484" s="28"/>
      <c r="ECT484" s="28"/>
      <c r="ECU484" s="28"/>
      <c r="ECV484" s="28"/>
      <c r="ECW484" s="28"/>
      <c r="ECX484" s="28"/>
      <c r="ECY484" s="28"/>
      <c r="ECZ484" s="28"/>
      <c r="EDA484" s="28"/>
      <c r="EDB484" s="28"/>
      <c r="EDC484" s="28"/>
      <c r="EDD484" s="28"/>
      <c r="EDE484" s="28"/>
      <c r="EDF484" s="28"/>
      <c r="EDG484" s="28"/>
      <c r="EDH484" s="28"/>
      <c r="EDI484" s="28"/>
      <c r="EDJ484" s="28"/>
      <c r="EDK484" s="28"/>
      <c r="EDL484" s="28"/>
      <c r="EDM484" s="28"/>
      <c r="EDN484" s="28"/>
      <c r="EDO484" s="28"/>
      <c r="EDP484" s="28"/>
      <c r="EDQ484" s="28"/>
      <c r="EDR484" s="28"/>
      <c r="EDS484" s="28"/>
      <c r="EDT484" s="28"/>
      <c r="EDU484" s="28"/>
      <c r="EDV484" s="28"/>
      <c r="EDW484" s="28"/>
      <c r="EDX484" s="28"/>
      <c r="EDY484" s="28"/>
      <c r="EDZ484" s="28"/>
      <c r="EEA484" s="28"/>
      <c r="EEB484" s="28"/>
      <c r="EEC484" s="28"/>
      <c r="EED484" s="28"/>
      <c r="EEE484" s="28"/>
      <c r="EEF484" s="28"/>
      <c r="EEG484" s="28"/>
      <c r="EEH484" s="28"/>
      <c r="EEI484" s="28"/>
      <c r="EEJ484" s="28"/>
      <c r="EEK484" s="28"/>
      <c r="EEL484" s="28"/>
      <c r="EEM484" s="28"/>
      <c r="EEN484" s="28"/>
      <c r="EEO484" s="28"/>
      <c r="EEP484" s="28"/>
      <c r="EEQ484" s="28"/>
      <c r="EER484" s="28"/>
      <c r="EES484" s="28"/>
      <c r="EET484" s="28"/>
      <c r="EEU484" s="28"/>
      <c r="EEV484" s="28"/>
      <c r="EEW484" s="28"/>
      <c r="EEX484" s="28"/>
      <c r="EEY484" s="28"/>
      <c r="EEZ484" s="28"/>
      <c r="EFA484" s="28"/>
      <c r="EFB484" s="28"/>
      <c r="EFC484" s="28"/>
      <c r="EFD484" s="28"/>
      <c r="EFE484" s="28"/>
      <c r="EFF484" s="28"/>
      <c r="EFG484" s="28"/>
      <c r="EFH484" s="28"/>
      <c r="EFI484" s="28"/>
      <c r="EFJ484" s="28"/>
      <c r="EFK484" s="28"/>
      <c r="EFL484" s="28"/>
      <c r="EFM484" s="28"/>
      <c r="EFN484" s="28"/>
      <c r="EFO484" s="28"/>
      <c r="EFP484" s="28"/>
      <c r="EFQ484" s="28"/>
      <c r="EFR484" s="28"/>
      <c r="EFS484" s="28"/>
      <c r="EFT484" s="28"/>
      <c r="EFU484" s="28"/>
      <c r="EFV484" s="28"/>
      <c r="EFW484" s="28"/>
      <c r="EFX484" s="28"/>
      <c r="EFY484" s="28"/>
      <c r="EFZ484" s="28"/>
      <c r="EGA484" s="28"/>
      <c r="EGB484" s="28"/>
      <c r="EGC484" s="28"/>
      <c r="EGD484" s="28"/>
      <c r="EGE484" s="28"/>
      <c r="EGF484" s="28"/>
      <c r="EGG484" s="28"/>
      <c r="EGH484" s="28"/>
      <c r="EGI484" s="28"/>
      <c r="EGJ484" s="28"/>
      <c r="EGK484" s="28"/>
      <c r="EGL484" s="28"/>
      <c r="EGM484" s="28"/>
      <c r="EGN484" s="28"/>
      <c r="EGO484" s="28"/>
      <c r="EGP484" s="28"/>
      <c r="EGQ484" s="28"/>
      <c r="EGR484" s="28"/>
      <c r="EGS484" s="28"/>
      <c r="EGT484" s="28"/>
      <c r="EGU484" s="28"/>
      <c r="EGV484" s="28"/>
      <c r="EGW484" s="28"/>
      <c r="EGX484" s="28"/>
      <c r="EGY484" s="28"/>
      <c r="EGZ484" s="28"/>
      <c r="EHA484" s="28"/>
      <c r="EHB484" s="28"/>
      <c r="EHC484" s="28"/>
      <c r="EHD484" s="28"/>
      <c r="EHE484" s="28"/>
      <c r="EHF484" s="28"/>
      <c r="EHG484" s="28"/>
      <c r="EHH484" s="28"/>
      <c r="EHI484" s="28"/>
      <c r="EHJ484" s="28"/>
      <c r="EHK484" s="28"/>
      <c r="EHL484" s="28"/>
      <c r="EHM484" s="28"/>
      <c r="EHN484" s="28"/>
      <c r="EHO484" s="28"/>
      <c r="EHP484" s="28"/>
      <c r="EHQ484" s="28"/>
      <c r="EHR484" s="28"/>
      <c r="EHS484" s="28"/>
      <c r="EHT484" s="28"/>
      <c r="EHU484" s="28"/>
      <c r="EHV484" s="28"/>
      <c r="EHW484" s="28"/>
      <c r="EHX484" s="28"/>
      <c r="EHY484" s="28"/>
      <c r="EHZ484" s="28"/>
      <c r="EIA484" s="28"/>
      <c r="EIB484" s="28"/>
      <c r="EIC484" s="28"/>
      <c r="EID484" s="28"/>
      <c r="EIE484" s="28"/>
      <c r="EIF484" s="28"/>
      <c r="EIG484" s="28"/>
      <c r="EIH484" s="28"/>
      <c r="EII484" s="28"/>
      <c r="EIJ484" s="28"/>
      <c r="EIK484" s="28"/>
      <c r="EIL484" s="28"/>
      <c r="EIM484" s="28"/>
      <c r="EIN484" s="28"/>
      <c r="EIO484" s="28"/>
      <c r="EIP484" s="28"/>
      <c r="EIQ484" s="28"/>
      <c r="EIR484" s="28"/>
      <c r="EIS484" s="28"/>
      <c r="EIT484" s="28"/>
      <c r="EIU484" s="28"/>
      <c r="EIV484" s="28"/>
      <c r="EIW484" s="28"/>
      <c r="EIX484" s="28"/>
      <c r="EIY484" s="28"/>
      <c r="EIZ484" s="28"/>
      <c r="EJA484" s="28"/>
      <c r="EJB484" s="28"/>
      <c r="EJC484" s="28"/>
      <c r="EJD484" s="28"/>
      <c r="EJE484" s="28"/>
      <c r="EJF484" s="28"/>
      <c r="EJG484" s="28"/>
      <c r="EJH484" s="28"/>
      <c r="EJI484" s="28"/>
      <c r="EJJ484" s="28"/>
      <c r="EJK484" s="28"/>
      <c r="EJL484" s="28"/>
      <c r="EJM484" s="28"/>
      <c r="EJN484" s="28"/>
      <c r="EJO484" s="28"/>
      <c r="EJP484" s="28"/>
      <c r="EJQ484" s="28"/>
      <c r="EJR484" s="28"/>
      <c r="EJS484" s="28"/>
      <c r="EJT484" s="28"/>
      <c r="EJU484" s="28"/>
      <c r="EJV484" s="28"/>
      <c r="EJW484" s="28"/>
      <c r="EJX484" s="28"/>
      <c r="EJY484" s="28"/>
      <c r="EJZ484" s="28"/>
      <c r="EKA484" s="28"/>
      <c r="EKB484" s="28"/>
      <c r="EKC484" s="28"/>
      <c r="EKD484" s="28"/>
      <c r="EKE484" s="28"/>
      <c r="EKF484" s="28"/>
      <c r="EKG484" s="28"/>
      <c r="EKH484" s="28"/>
      <c r="EKI484" s="28"/>
      <c r="EKJ484" s="28"/>
      <c r="EKK484" s="28"/>
      <c r="EKL484" s="28"/>
      <c r="EKM484" s="28"/>
      <c r="EKN484" s="28"/>
      <c r="EKO484" s="28"/>
      <c r="EKP484" s="28"/>
      <c r="EKQ484" s="28"/>
      <c r="EKR484" s="28"/>
      <c r="EKS484" s="28"/>
      <c r="EKT484" s="28"/>
      <c r="EKU484" s="28"/>
      <c r="EKV484" s="28"/>
      <c r="EKW484" s="28"/>
      <c r="EKX484" s="28"/>
      <c r="EKY484" s="28"/>
      <c r="EKZ484" s="28"/>
      <c r="ELA484" s="28"/>
      <c r="ELB484" s="28"/>
      <c r="ELC484" s="28"/>
      <c r="ELD484" s="28"/>
      <c r="ELE484" s="28"/>
      <c r="ELF484" s="28"/>
      <c r="ELG484" s="28"/>
      <c r="ELH484" s="28"/>
      <c r="ELI484" s="28"/>
      <c r="ELJ484" s="28"/>
      <c r="ELK484" s="28"/>
      <c r="ELL484" s="28"/>
      <c r="ELM484" s="28"/>
      <c r="ELN484" s="28"/>
      <c r="ELO484" s="28"/>
      <c r="ELP484" s="28"/>
      <c r="ELQ484" s="28"/>
      <c r="ELR484" s="28"/>
      <c r="ELS484" s="28"/>
      <c r="ELT484" s="28"/>
      <c r="ELU484" s="28"/>
      <c r="ELV484" s="28"/>
      <c r="ELW484" s="28"/>
      <c r="ELX484" s="28"/>
      <c r="ELY484" s="28"/>
      <c r="ELZ484" s="28"/>
      <c r="EMA484" s="28"/>
      <c r="EMB484" s="28"/>
      <c r="EMC484" s="28"/>
      <c r="EMD484" s="28"/>
      <c r="EME484" s="28"/>
      <c r="EMF484" s="28"/>
      <c r="EMG484" s="28"/>
      <c r="EMH484" s="28"/>
      <c r="EMI484" s="28"/>
      <c r="EMJ484" s="28"/>
      <c r="EMK484" s="28"/>
      <c r="EML484" s="28"/>
      <c r="EMM484" s="28"/>
      <c r="EMN484" s="28"/>
      <c r="EMO484" s="28"/>
      <c r="EMP484" s="28"/>
      <c r="EMQ484" s="28"/>
      <c r="EMR484" s="28"/>
      <c r="EMS484" s="28"/>
      <c r="EMT484" s="28"/>
      <c r="EMU484" s="28"/>
      <c r="EMV484" s="28"/>
      <c r="EMW484" s="28"/>
      <c r="EMX484" s="28"/>
      <c r="EMY484" s="28"/>
      <c r="EMZ484" s="28"/>
      <c r="ENA484" s="28"/>
      <c r="ENB484" s="28"/>
      <c r="ENC484" s="28"/>
      <c r="END484" s="28"/>
      <c r="ENE484" s="28"/>
      <c r="ENF484" s="28"/>
      <c r="ENG484" s="28"/>
      <c r="ENH484" s="28"/>
      <c r="ENI484" s="28"/>
      <c r="ENJ484" s="28"/>
      <c r="ENK484" s="28"/>
      <c r="ENL484" s="28"/>
      <c r="ENM484" s="28"/>
      <c r="ENN484" s="28"/>
      <c r="ENO484" s="28"/>
      <c r="ENP484" s="28"/>
      <c r="ENQ484" s="28"/>
      <c r="ENR484" s="28"/>
      <c r="ENS484" s="28"/>
      <c r="ENT484" s="28"/>
      <c r="ENU484" s="28"/>
      <c r="ENV484" s="28"/>
      <c r="ENW484" s="28"/>
      <c r="ENX484" s="28"/>
      <c r="ENY484" s="28"/>
      <c r="ENZ484" s="28"/>
      <c r="EOA484" s="28"/>
      <c r="EOB484" s="28"/>
      <c r="EOC484" s="28"/>
      <c r="EOD484" s="28"/>
      <c r="EOE484" s="28"/>
      <c r="EOF484" s="28"/>
      <c r="EOG484" s="28"/>
      <c r="EOH484" s="28"/>
      <c r="EOI484" s="28"/>
      <c r="EOJ484" s="28"/>
      <c r="EOK484" s="28"/>
      <c r="EOL484" s="28"/>
      <c r="EOM484" s="28"/>
      <c r="EON484" s="28"/>
      <c r="EOO484" s="28"/>
      <c r="EOP484" s="28"/>
      <c r="EOQ484" s="28"/>
      <c r="EOR484" s="28"/>
      <c r="EOS484" s="28"/>
      <c r="EOT484" s="28"/>
      <c r="EOU484" s="28"/>
      <c r="EOV484" s="28"/>
      <c r="EOW484" s="28"/>
      <c r="EOX484" s="28"/>
      <c r="EOY484" s="28"/>
      <c r="EOZ484" s="28"/>
      <c r="EPA484" s="28"/>
      <c r="EPB484" s="28"/>
      <c r="EPC484" s="28"/>
      <c r="EPD484" s="28"/>
      <c r="EPE484" s="28"/>
      <c r="EPF484" s="28"/>
      <c r="EPG484" s="28"/>
      <c r="EPH484" s="28"/>
      <c r="EPI484" s="28"/>
      <c r="EPJ484" s="28"/>
      <c r="EPK484" s="28"/>
      <c r="EPL484" s="28"/>
      <c r="EPM484" s="28"/>
      <c r="EPN484" s="28"/>
      <c r="EPO484" s="28"/>
      <c r="EPP484" s="28"/>
      <c r="EPQ484" s="28"/>
      <c r="EPR484" s="28"/>
      <c r="EPS484" s="28"/>
      <c r="EPT484" s="28"/>
      <c r="EPU484" s="28"/>
      <c r="EPV484" s="28"/>
      <c r="EPW484" s="28"/>
      <c r="EPX484" s="28"/>
      <c r="EPY484" s="28"/>
      <c r="EPZ484" s="28"/>
      <c r="EQA484" s="28"/>
      <c r="EQB484" s="28"/>
      <c r="EQC484" s="28"/>
      <c r="EQD484" s="28"/>
      <c r="EQE484" s="28"/>
      <c r="EQF484" s="28"/>
      <c r="EQG484" s="28"/>
      <c r="EQH484" s="28"/>
      <c r="EQI484" s="28"/>
      <c r="EQJ484" s="28"/>
      <c r="EQK484" s="28"/>
      <c r="EQL484" s="28"/>
      <c r="EQM484" s="28"/>
      <c r="EQN484" s="28"/>
      <c r="EQO484" s="28"/>
      <c r="EQP484" s="28"/>
      <c r="EQQ484" s="28"/>
      <c r="EQR484" s="28"/>
      <c r="EQS484" s="28"/>
      <c r="EQT484" s="28"/>
      <c r="EQU484" s="28"/>
      <c r="EQV484" s="28"/>
      <c r="EQW484" s="28"/>
      <c r="EQX484" s="28"/>
      <c r="EQY484" s="28"/>
      <c r="EQZ484" s="28"/>
      <c r="ERA484" s="28"/>
      <c r="ERB484" s="28"/>
      <c r="ERC484" s="28"/>
      <c r="ERD484" s="28"/>
      <c r="ERE484" s="28"/>
      <c r="ERF484" s="28"/>
      <c r="ERG484" s="28"/>
      <c r="ERH484" s="28"/>
      <c r="ERI484" s="28"/>
      <c r="ERJ484" s="28"/>
      <c r="ERK484" s="28"/>
      <c r="ERL484" s="28"/>
      <c r="ERM484" s="28"/>
      <c r="ERN484" s="28"/>
      <c r="ERO484" s="28"/>
      <c r="ERP484" s="28"/>
      <c r="ERQ484" s="28"/>
      <c r="ERR484" s="28"/>
      <c r="ERS484" s="28"/>
      <c r="ERT484" s="28"/>
      <c r="ERU484" s="28"/>
      <c r="ERV484" s="28"/>
      <c r="ERW484" s="28"/>
      <c r="ERX484" s="28"/>
      <c r="ERY484" s="28"/>
      <c r="ERZ484" s="28"/>
      <c r="ESA484" s="28"/>
      <c r="ESB484" s="28"/>
      <c r="ESC484" s="28"/>
      <c r="ESD484" s="28"/>
      <c r="ESE484" s="28"/>
      <c r="ESF484" s="28"/>
      <c r="ESG484" s="28"/>
      <c r="ESH484" s="28"/>
      <c r="ESI484" s="28"/>
      <c r="ESJ484" s="28"/>
      <c r="ESK484" s="28"/>
      <c r="ESL484" s="28"/>
      <c r="ESM484" s="28"/>
      <c r="ESN484" s="28"/>
      <c r="ESO484" s="28"/>
      <c r="ESP484" s="28"/>
      <c r="ESQ484" s="28"/>
      <c r="ESR484" s="28"/>
      <c r="ESS484" s="28"/>
      <c r="EST484" s="28"/>
      <c r="ESU484" s="28"/>
      <c r="ESV484" s="28"/>
      <c r="ESW484" s="28"/>
      <c r="ESX484" s="28"/>
      <c r="ESY484" s="28"/>
      <c r="ESZ484" s="28"/>
      <c r="ETA484" s="28"/>
      <c r="ETB484" s="28"/>
      <c r="ETC484" s="28"/>
      <c r="ETD484" s="28"/>
      <c r="ETE484" s="28"/>
      <c r="ETF484" s="28"/>
      <c r="ETG484" s="28"/>
      <c r="ETH484" s="28"/>
      <c r="ETI484" s="28"/>
      <c r="ETJ484" s="28"/>
      <c r="ETK484" s="28"/>
      <c r="ETL484" s="28"/>
      <c r="ETM484" s="28"/>
      <c r="ETN484" s="28"/>
      <c r="ETO484" s="28"/>
      <c r="ETP484" s="28"/>
      <c r="ETQ484" s="28"/>
      <c r="ETR484" s="28"/>
      <c r="ETS484" s="28"/>
      <c r="ETT484" s="28"/>
      <c r="ETU484" s="28"/>
      <c r="ETV484" s="28"/>
      <c r="ETW484" s="28"/>
      <c r="ETX484" s="28"/>
      <c r="ETY484" s="28"/>
      <c r="ETZ484" s="28"/>
      <c r="EUA484" s="28"/>
      <c r="EUB484" s="28"/>
      <c r="EUC484" s="28"/>
      <c r="EUD484" s="28"/>
      <c r="EUE484" s="28"/>
      <c r="EUF484" s="28"/>
      <c r="EUG484" s="28"/>
      <c r="EUH484" s="28"/>
      <c r="EUI484" s="28"/>
      <c r="EUJ484" s="28"/>
      <c r="EUK484" s="28"/>
      <c r="EUL484" s="28"/>
      <c r="EUM484" s="28"/>
      <c r="EUN484" s="28"/>
      <c r="EUO484" s="28"/>
      <c r="EUP484" s="28"/>
      <c r="EUQ484" s="28"/>
      <c r="EUR484" s="28"/>
      <c r="EUS484" s="28"/>
      <c r="EUT484" s="28"/>
      <c r="EUU484" s="28"/>
      <c r="EUV484" s="28"/>
      <c r="EUW484" s="28"/>
      <c r="EUX484" s="28"/>
      <c r="EUY484" s="28"/>
      <c r="EUZ484" s="28"/>
      <c r="EVA484" s="28"/>
      <c r="EVB484" s="28"/>
      <c r="EVC484" s="28"/>
      <c r="EVD484" s="28"/>
      <c r="EVE484" s="28"/>
      <c r="EVF484" s="28"/>
      <c r="EVG484" s="28"/>
      <c r="EVH484" s="28"/>
      <c r="EVI484" s="28"/>
      <c r="EVJ484" s="28"/>
      <c r="EVK484" s="28"/>
      <c r="EVL484" s="28"/>
      <c r="EVM484" s="28"/>
      <c r="EVN484" s="28"/>
      <c r="EVO484" s="28"/>
      <c r="EVP484" s="28"/>
      <c r="EVQ484" s="28"/>
      <c r="EVR484" s="28"/>
      <c r="EVS484" s="28"/>
      <c r="EVT484" s="28"/>
      <c r="EVU484" s="28"/>
      <c r="EVV484" s="28"/>
      <c r="EVW484" s="28"/>
      <c r="EVX484" s="28"/>
      <c r="EVY484" s="28"/>
      <c r="EVZ484" s="28"/>
      <c r="EWA484" s="28"/>
      <c r="EWB484" s="28"/>
      <c r="EWC484" s="28"/>
      <c r="EWD484" s="28"/>
      <c r="EWE484" s="28"/>
      <c r="EWF484" s="28"/>
      <c r="EWG484" s="28"/>
      <c r="EWH484" s="28"/>
      <c r="EWI484" s="28"/>
      <c r="EWJ484" s="28"/>
      <c r="EWK484" s="28"/>
      <c r="EWL484" s="28"/>
      <c r="EWM484" s="28"/>
      <c r="EWN484" s="28"/>
      <c r="EWO484" s="28"/>
      <c r="EWP484" s="28"/>
      <c r="EWQ484" s="28"/>
      <c r="EWR484" s="28"/>
      <c r="EWS484" s="28"/>
      <c r="EWT484" s="28"/>
      <c r="EWU484" s="28"/>
      <c r="EWV484" s="28"/>
      <c r="EWW484" s="28"/>
      <c r="EWX484" s="28"/>
      <c r="EWY484" s="28"/>
      <c r="EWZ484" s="28"/>
      <c r="EXA484" s="28"/>
      <c r="EXB484" s="28"/>
      <c r="EXC484" s="28"/>
      <c r="EXD484" s="28"/>
      <c r="EXE484" s="28"/>
      <c r="EXF484" s="28"/>
      <c r="EXG484" s="28"/>
      <c r="EXH484" s="28"/>
      <c r="EXI484" s="28"/>
      <c r="EXJ484" s="28"/>
      <c r="EXK484" s="28"/>
      <c r="EXL484" s="28"/>
      <c r="EXM484" s="28"/>
      <c r="EXN484" s="28"/>
      <c r="EXO484" s="28"/>
      <c r="EXP484" s="28"/>
      <c r="EXQ484" s="28"/>
      <c r="EXR484" s="28"/>
      <c r="EXS484" s="28"/>
      <c r="EXT484" s="28"/>
      <c r="EXU484" s="28"/>
      <c r="EXV484" s="28"/>
      <c r="EXW484" s="28"/>
      <c r="EXX484" s="28"/>
      <c r="EXY484" s="28"/>
      <c r="EXZ484" s="28"/>
      <c r="EYA484" s="28"/>
      <c r="EYB484" s="28"/>
      <c r="EYC484" s="28"/>
      <c r="EYD484" s="28"/>
      <c r="EYE484" s="28"/>
      <c r="EYF484" s="28"/>
      <c r="EYG484" s="28"/>
      <c r="EYH484" s="28"/>
      <c r="EYI484" s="28"/>
      <c r="EYJ484" s="28"/>
      <c r="EYK484" s="28"/>
      <c r="EYL484" s="28"/>
      <c r="EYM484" s="28"/>
      <c r="EYN484" s="28"/>
      <c r="EYO484" s="28"/>
      <c r="EYP484" s="28"/>
      <c r="EYQ484" s="28"/>
      <c r="EYR484" s="28"/>
      <c r="EYS484" s="28"/>
      <c r="EYT484" s="28"/>
      <c r="EYU484" s="28"/>
      <c r="EYV484" s="28"/>
      <c r="EYW484" s="28"/>
      <c r="EYX484" s="28"/>
      <c r="EYY484" s="28"/>
      <c r="EYZ484" s="28"/>
      <c r="EZA484" s="28"/>
      <c r="EZB484" s="28"/>
      <c r="EZC484" s="28"/>
      <c r="EZD484" s="28"/>
      <c r="EZE484" s="28"/>
      <c r="EZF484" s="28"/>
      <c r="EZG484" s="28"/>
      <c r="EZH484" s="28"/>
      <c r="EZI484" s="28"/>
      <c r="EZJ484" s="28"/>
      <c r="EZK484" s="28"/>
      <c r="EZL484" s="28"/>
      <c r="EZM484" s="28"/>
      <c r="EZN484" s="28"/>
      <c r="EZO484" s="28"/>
      <c r="EZP484" s="28"/>
      <c r="EZQ484" s="28"/>
      <c r="EZR484" s="28"/>
      <c r="EZS484" s="28"/>
      <c r="EZT484" s="28"/>
      <c r="EZU484" s="28"/>
      <c r="EZV484" s="28"/>
      <c r="EZW484" s="28"/>
      <c r="EZX484" s="28"/>
      <c r="EZY484" s="28"/>
      <c r="EZZ484" s="28"/>
      <c r="FAA484" s="28"/>
      <c r="FAB484" s="28"/>
      <c r="FAC484" s="28"/>
      <c r="FAD484" s="28"/>
      <c r="FAE484" s="28"/>
      <c r="FAF484" s="28"/>
      <c r="FAG484" s="28"/>
      <c r="FAH484" s="28"/>
      <c r="FAI484" s="28"/>
      <c r="FAJ484" s="28"/>
      <c r="FAK484" s="28"/>
      <c r="FAL484" s="28"/>
      <c r="FAM484" s="28"/>
      <c r="FAN484" s="28"/>
      <c r="FAO484" s="28"/>
      <c r="FAP484" s="28"/>
      <c r="FAQ484" s="28"/>
      <c r="FAR484" s="28"/>
      <c r="FAS484" s="28"/>
      <c r="FAT484" s="28"/>
      <c r="FAU484" s="28"/>
      <c r="FAV484" s="28"/>
      <c r="FAW484" s="28"/>
      <c r="FAX484" s="28"/>
      <c r="FAY484" s="28"/>
      <c r="FAZ484" s="28"/>
      <c r="FBA484" s="28"/>
      <c r="FBB484" s="28"/>
      <c r="FBC484" s="28"/>
      <c r="FBD484" s="28"/>
      <c r="FBE484" s="28"/>
      <c r="FBF484" s="28"/>
      <c r="FBG484" s="28"/>
      <c r="FBH484" s="28"/>
      <c r="FBI484" s="28"/>
      <c r="FBJ484" s="28"/>
      <c r="FBK484" s="28"/>
      <c r="FBL484" s="28"/>
      <c r="FBM484" s="28"/>
      <c r="FBN484" s="28"/>
      <c r="FBO484" s="28"/>
      <c r="FBP484" s="28"/>
      <c r="FBQ484" s="28"/>
      <c r="FBR484" s="28"/>
      <c r="FBS484" s="28"/>
      <c r="FBT484" s="28"/>
      <c r="FBU484" s="28"/>
      <c r="FBV484" s="28"/>
      <c r="FBW484" s="28"/>
      <c r="FBX484" s="28"/>
      <c r="FBY484" s="28"/>
      <c r="FBZ484" s="28"/>
      <c r="FCA484" s="28"/>
      <c r="FCB484" s="28"/>
      <c r="FCC484" s="28"/>
      <c r="FCD484" s="28"/>
      <c r="FCE484" s="28"/>
      <c r="FCF484" s="28"/>
      <c r="FCG484" s="28"/>
      <c r="FCH484" s="28"/>
      <c r="FCI484" s="28"/>
      <c r="FCJ484" s="28"/>
      <c r="FCK484" s="28"/>
      <c r="FCL484" s="28"/>
      <c r="FCM484" s="28"/>
      <c r="FCN484" s="28"/>
      <c r="FCO484" s="28"/>
      <c r="FCP484" s="28"/>
      <c r="FCQ484" s="28"/>
      <c r="FCR484" s="28"/>
      <c r="FCS484" s="28"/>
      <c r="FCT484" s="28"/>
      <c r="FCU484" s="28"/>
      <c r="FCV484" s="28"/>
      <c r="FCW484" s="28"/>
      <c r="FCX484" s="28"/>
      <c r="FCY484" s="28"/>
      <c r="FCZ484" s="28"/>
      <c r="FDA484" s="28"/>
      <c r="FDB484" s="28"/>
      <c r="FDC484" s="28"/>
      <c r="FDD484" s="28"/>
      <c r="FDE484" s="28"/>
      <c r="FDF484" s="28"/>
      <c r="FDG484" s="28"/>
      <c r="FDH484" s="28"/>
      <c r="FDI484" s="28"/>
      <c r="FDJ484" s="28"/>
      <c r="FDK484" s="28"/>
      <c r="FDL484" s="28"/>
      <c r="FDM484" s="28"/>
      <c r="FDN484" s="28"/>
      <c r="FDO484" s="28"/>
      <c r="FDP484" s="28"/>
      <c r="FDQ484" s="28"/>
      <c r="FDR484" s="28"/>
      <c r="FDS484" s="28"/>
      <c r="FDT484" s="28"/>
      <c r="FDU484" s="28"/>
      <c r="FDV484" s="28"/>
      <c r="FDW484" s="28"/>
      <c r="FDX484" s="28"/>
      <c r="FDY484" s="28"/>
      <c r="FDZ484" s="28"/>
      <c r="FEA484" s="28"/>
      <c r="FEB484" s="28"/>
      <c r="FEC484" s="28"/>
      <c r="FED484" s="28"/>
      <c r="FEE484" s="28"/>
      <c r="FEF484" s="28"/>
      <c r="FEG484" s="28"/>
      <c r="FEH484" s="28"/>
      <c r="FEI484" s="28"/>
      <c r="FEJ484" s="28"/>
      <c r="FEK484" s="28"/>
      <c r="FEL484" s="28"/>
      <c r="FEM484" s="28"/>
      <c r="FEN484" s="28"/>
      <c r="FEO484" s="28"/>
      <c r="FEP484" s="28"/>
      <c r="FEQ484" s="28"/>
      <c r="FER484" s="28"/>
      <c r="FES484" s="28"/>
      <c r="FET484" s="28"/>
      <c r="FEU484" s="28"/>
      <c r="FEV484" s="28"/>
      <c r="FEW484" s="28"/>
      <c r="FEX484" s="28"/>
      <c r="FEY484" s="28"/>
      <c r="FEZ484" s="28"/>
      <c r="FFA484" s="28"/>
      <c r="FFB484" s="28"/>
      <c r="FFC484" s="28"/>
      <c r="FFD484" s="28"/>
      <c r="FFE484" s="28"/>
      <c r="FFF484" s="28"/>
      <c r="FFG484" s="28"/>
      <c r="FFH484" s="28"/>
      <c r="FFI484" s="28"/>
      <c r="FFJ484" s="28"/>
      <c r="FFK484" s="28"/>
      <c r="FFL484" s="28"/>
      <c r="FFM484" s="28"/>
      <c r="FFN484" s="28"/>
      <c r="FFO484" s="28"/>
      <c r="FFP484" s="28"/>
      <c r="FFQ484" s="28"/>
      <c r="FFR484" s="28"/>
      <c r="FFS484" s="28"/>
      <c r="FFT484" s="28"/>
      <c r="FFU484" s="28"/>
      <c r="FFV484" s="28"/>
      <c r="FFW484" s="28"/>
      <c r="FFX484" s="28"/>
      <c r="FFY484" s="28"/>
      <c r="FFZ484" s="28"/>
      <c r="FGA484" s="28"/>
      <c r="FGB484" s="28"/>
      <c r="FGC484" s="28"/>
      <c r="FGD484" s="28"/>
      <c r="FGE484" s="28"/>
      <c r="FGF484" s="28"/>
      <c r="FGG484" s="28"/>
      <c r="FGH484" s="28"/>
      <c r="FGI484" s="28"/>
      <c r="FGJ484" s="28"/>
      <c r="FGK484" s="28"/>
      <c r="FGL484" s="28"/>
      <c r="FGM484" s="28"/>
      <c r="FGN484" s="28"/>
      <c r="FGO484" s="28"/>
      <c r="FGP484" s="28"/>
      <c r="FGQ484" s="28"/>
      <c r="FGR484" s="28"/>
      <c r="FGS484" s="28"/>
      <c r="FGT484" s="28"/>
      <c r="FGU484" s="28"/>
      <c r="FGV484" s="28"/>
      <c r="FGW484" s="28"/>
      <c r="FGX484" s="28"/>
      <c r="FGY484" s="28"/>
      <c r="FGZ484" s="28"/>
      <c r="FHA484" s="28"/>
      <c r="FHB484" s="28"/>
      <c r="FHC484" s="28"/>
      <c r="FHD484" s="28"/>
      <c r="FHE484" s="28"/>
      <c r="FHF484" s="28"/>
      <c r="FHG484" s="28"/>
      <c r="FHH484" s="28"/>
      <c r="FHI484" s="28"/>
      <c r="FHJ484" s="28"/>
      <c r="FHK484" s="28"/>
      <c r="FHL484" s="28"/>
      <c r="FHM484" s="28"/>
      <c r="FHN484" s="28"/>
      <c r="FHO484" s="28"/>
      <c r="FHP484" s="28"/>
      <c r="FHQ484" s="28"/>
      <c r="FHR484" s="28"/>
      <c r="FHS484" s="28"/>
      <c r="FHT484" s="28"/>
      <c r="FHU484" s="28"/>
      <c r="FHV484" s="28"/>
      <c r="FHW484" s="28"/>
      <c r="FHX484" s="28"/>
      <c r="FHY484" s="28"/>
      <c r="FHZ484" s="28"/>
      <c r="FIA484" s="28"/>
      <c r="FIB484" s="28"/>
      <c r="FIC484" s="28"/>
      <c r="FID484" s="28"/>
      <c r="FIE484" s="28"/>
      <c r="FIF484" s="28"/>
      <c r="FIG484" s="28"/>
      <c r="FIH484" s="28"/>
      <c r="FII484" s="28"/>
      <c r="FIJ484" s="28"/>
      <c r="FIK484" s="28"/>
      <c r="FIL484" s="28"/>
      <c r="FIM484" s="28"/>
      <c r="FIN484" s="28"/>
      <c r="FIO484" s="28"/>
      <c r="FIP484" s="28"/>
      <c r="FIQ484" s="28"/>
      <c r="FIR484" s="28"/>
      <c r="FIS484" s="28"/>
      <c r="FIT484" s="28"/>
      <c r="FIU484" s="28"/>
      <c r="FIV484" s="28"/>
      <c r="FIW484" s="28"/>
      <c r="FIX484" s="28"/>
      <c r="FIY484" s="28"/>
      <c r="FIZ484" s="28"/>
      <c r="FJA484" s="28"/>
      <c r="FJB484" s="28"/>
      <c r="FJC484" s="28"/>
      <c r="FJD484" s="28"/>
      <c r="FJE484" s="28"/>
      <c r="FJF484" s="28"/>
      <c r="FJG484" s="28"/>
      <c r="FJH484" s="28"/>
      <c r="FJI484" s="28"/>
      <c r="FJJ484" s="28"/>
      <c r="FJK484" s="28"/>
      <c r="FJL484" s="28"/>
      <c r="FJM484" s="28"/>
      <c r="FJN484" s="28"/>
      <c r="FJO484" s="28"/>
      <c r="FJP484" s="28"/>
      <c r="FJQ484" s="28"/>
      <c r="FJR484" s="28"/>
      <c r="FJS484" s="28"/>
      <c r="FJT484" s="28"/>
      <c r="FJU484" s="28"/>
      <c r="FJV484" s="28"/>
      <c r="FJW484" s="28"/>
      <c r="FJX484" s="28"/>
      <c r="FJY484" s="28"/>
      <c r="FJZ484" s="28"/>
      <c r="FKA484" s="28"/>
      <c r="FKB484" s="28"/>
      <c r="FKC484" s="28"/>
      <c r="FKD484" s="28"/>
      <c r="FKE484" s="28"/>
      <c r="FKF484" s="28"/>
      <c r="FKG484" s="28"/>
      <c r="FKH484" s="28"/>
      <c r="FKI484" s="28"/>
      <c r="FKJ484" s="28"/>
      <c r="FKK484" s="28"/>
      <c r="FKL484" s="28"/>
      <c r="FKM484" s="28"/>
      <c r="FKN484" s="28"/>
      <c r="FKO484" s="28"/>
      <c r="FKP484" s="28"/>
      <c r="FKQ484" s="28"/>
      <c r="FKR484" s="28"/>
      <c r="FKS484" s="28"/>
      <c r="FKT484" s="28"/>
      <c r="FKU484" s="28"/>
      <c r="FKV484" s="28"/>
      <c r="FKW484" s="28"/>
      <c r="FKX484" s="28"/>
      <c r="FKY484" s="28"/>
      <c r="FKZ484" s="28"/>
      <c r="FLA484" s="28"/>
      <c r="FLB484" s="28"/>
      <c r="FLC484" s="28"/>
      <c r="FLD484" s="28"/>
      <c r="FLE484" s="28"/>
      <c r="FLF484" s="28"/>
      <c r="FLG484" s="28"/>
      <c r="FLH484" s="28"/>
      <c r="FLI484" s="28"/>
      <c r="FLJ484" s="28"/>
      <c r="FLK484" s="28"/>
      <c r="FLL484" s="28"/>
      <c r="FLM484" s="28"/>
      <c r="FLN484" s="28"/>
      <c r="FLO484" s="28"/>
      <c r="FLP484" s="28"/>
      <c r="FLQ484" s="28"/>
      <c r="FLR484" s="28"/>
      <c r="FLS484" s="28"/>
      <c r="FLT484" s="28"/>
      <c r="FLU484" s="28"/>
      <c r="FLV484" s="28"/>
      <c r="FLW484" s="28"/>
      <c r="FLX484" s="28"/>
      <c r="FLY484" s="28"/>
      <c r="FLZ484" s="28"/>
      <c r="FMA484" s="28"/>
      <c r="FMB484" s="28"/>
      <c r="FMC484" s="28"/>
      <c r="FMD484" s="28"/>
      <c r="FME484" s="28"/>
      <c r="FMF484" s="28"/>
      <c r="FMG484" s="28"/>
      <c r="FMH484" s="28"/>
      <c r="FMI484" s="28"/>
      <c r="FMJ484" s="28"/>
      <c r="FMK484" s="28"/>
      <c r="FML484" s="28"/>
      <c r="FMM484" s="28"/>
      <c r="FMN484" s="28"/>
      <c r="FMO484" s="28"/>
      <c r="FMP484" s="28"/>
      <c r="FMQ484" s="28"/>
      <c r="FMR484" s="28"/>
      <c r="FMS484" s="28"/>
      <c r="FMT484" s="28"/>
      <c r="FMU484" s="28"/>
      <c r="FMV484" s="28"/>
      <c r="FMW484" s="28"/>
      <c r="FMX484" s="28"/>
      <c r="FMY484" s="28"/>
      <c r="FMZ484" s="28"/>
      <c r="FNA484" s="28"/>
      <c r="FNB484" s="28"/>
      <c r="FNC484" s="28"/>
      <c r="FND484" s="28"/>
      <c r="FNE484" s="28"/>
      <c r="FNF484" s="28"/>
      <c r="FNG484" s="28"/>
      <c r="FNH484" s="28"/>
      <c r="FNI484" s="28"/>
      <c r="FNJ484" s="28"/>
      <c r="FNK484" s="28"/>
      <c r="FNL484" s="28"/>
      <c r="FNM484" s="28"/>
      <c r="FNN484" s="28"/>
      <c r="FNO484" s="28"/>
      <c r="FNP484" s="28"/>
      <c r="FNQ484" s="28"/>
      <c r="FNR484" s="28"/>
      <c r="FNS484" s="28"/>
      <c r="FNT484" s="28"/>
      <c r="FNU484" s="28"/>
      <c r="FNV484" s="28"/>
      <c r="FNW484" s="28"/>
      <c r="FNX484" s="28"/>
      <c r="FNY484" s="28"/>
      <c r="FNZ484" s="28"/>
      <c r="FOA484" s="28"/>
      <c r="FOB484" s="28"/>
      <c r="FOC484" s="28"/>
      <c r="FOD484" s="28"/>
      <c r="FOE484" s="28"/>
      <c r="FOF484" s="28"/>
      <c r="FOG484" s="28"/>
      <c r="FOH484" s="28"/>
      <c r="FOI484" s="28"/>
      <c r="FOJ484" s="28"/>
      <c r="FOK484" s="28"/>
      <c r="FOL484" s="28"/>
      <c r="FOM484" s="28"/>
      <c r="FON484" s="28"/>
      <c r="FOO484" s="28"/>
      <c r="FOP484" s="28"/>
      <c r="FOQ484" s="28"/>
      <c r="FOR484" s="28"/>
      <c r="FOS484" s="28"/>
      <c r="FOT484" s="28"/>
      <c r="FOU484" s="28"/>
      <c r="FOV484" s="28"/>
      <c r="FOW484" s="28"/>
      <c r="FOX484" s="28"/>
      <c r="FOY484" s="28"/>
      <c r="FOZ484" s="28"/>
      <c r="FPA484" s="28"/>
      <c r="FPB484" s="28"/>
      <c r="FPC484" s="28"/>
      <c r="FPD484" s="28"/>
      <c r="FPE484" s="28"/>
      <c r="FPF484" s="28"/>
      <c r="FPG484" s="28"/>
      <c r="FPH484" s="28"/>
      <c r="FPI484" s="28"/>
      <c r="FPJ484" s="28"/>
      <c r="FPK484" s="28"/>
      <c r="FPL484" s="28"/>
      <c r="FPM484" s="28"/>
      <c r="FPN484" s="28"/>
      <c r="FPO484" s="28"/>
      <c r="FPP484" s="28"/>
      <c r="FPQ484" s="28"/>
      <c r="FPR484" s="28"/>
      <c r="FPS484" s="28"/>
      <c r="FPT484" s="28"/>
      <c r="FPU484" s="28"/>
      <c r="FPV484" s="28"/>
      <c r="FPW484" s="28"/>
      <c r="FPX484" s="28"/>
      <c r="FPY484" s="28"/>
      <c r="FPZ484" s="28"/>
      <c r="FQA484" s="28"/>
      <c r="FQB484" s="28"/>
      <c r="FQC484" s="28"/>
      <c r="FQD484" s="28"/>
      <c r="FQE484" s="28"/>
      <c r="FQF484" s="28"/>
      <c r="FQG484" s="28"/>
      <c r="FQH484" s="28"/>
      <c r="FQI484" s="28"/>
      <c r="FQJ484" s="28"/>
      <c r="FQK484" s="28"/>
      <c r="FQL484" s="28"/>
      <c r="FQM484" s="28"/>
      <c r="FQN484" s="28"/>
      <c r="FQO484" s="28"/>
      <c r="FQP484" s="28"/>
      <c r="FQQ484" s="28"/>
      <c r="FQR484" s="28"/>
      <c r="FQS484" s="28"/>
      <c r="FQT484" s="28"/>
      <c r="FQU484" s="28"/>
      <c r="FQV484" s="28"/>
      <c r="FQW484" s="28"/>
      <c r="FQX484" s="28"/>
      <c r="FQY484" s="28"/>
      <c r="FQZ484" s="28"/>
      <c r="FRA484" s="28"/>
      <c r="FRB484" s="28"/>
      <c r="FRC484" s="28"/>
      <c r="FRD484" s="28"/>
      <c r="FRE484" s="28"/>
      <c r="FRF484" s="28"/>
      <c r="FRG484" s="28"/>
      <c r="FRH484" s="28"/>
      <c r="FRI484" s="28"/>
      <c r="FRJ484" s="28"/>
      <c r="FRK484" s="28"/>
      <c r="FRL484" s="28"/>
      <c r="FRM484" s="28"/>
      <c r="FRN484" s="28"/>
      <c r="FRO484" s="28"/>
      <c r="FRP484" s="28"/>
      <c r="FRQ484" s="28"/>
      <c r="FRR484" s="28"/>
      <c r="FRS484" s="28"/>
      <c r="FRT484" s="28"/>
      <c r="FRU484" s="28"/>
      <c r="FRV484" s="28"/>
      <c r="FRW484" s="28"/>
      <c r="FRX484" s="28"/>
      <c r="FRY484" s="28"/>
      <c r="FRZ484" s="28"/>
      <c r="FSA484" s="28"/>
      <c r="FSB484" s="28"/>
      <c r="FSC484" s="28"/>
      <c r="FSD484" s="28"/>
      <c r="FSE484" s="28"/>
      <c r="FSF484" s="28"/>
      <c r="FSG484" s="28"/>
      <c r="FSH484" s="28"/>
      <c r="FSI484" s="28"/>
      <c r="FSJ484" s="28"/>
      <c r="FSK484" s="28"/>
      <c r="FSL484" s="28"/>
      <c r="FSM484" s="28"/>
      <c r="FSN484" s="28"/>
      <c r="FSO484" s="28"/>
      <c r="FSP484" s="28"/>
      <c r="FSQ484" s="28"/>
      <c r="FSR484" s="28"/>
      <c r="FSS484" s="28"/>
      <c r="FST484" s="28"/>
      <c r="FSU484" s="28"/>
      <c r="FSV484" s="28"/>
      <c r="FSW484" s="28"/>
      <c r="FSX484" s="28"/>
      <c r="FSY484" s="28"/>
      <c r="FSZ484" s="28"/>
      <c r="FTA484" s="28"/>
      <c r="FTB484" s="28"/>
      <c r="FTC484" s="28"/>
      <c r="FTD484" s="28"/>
      <c r="FTE484" s="28"/>
      <c r="FTF484" s="28"/>
      <c r="FTG484" s="28"/>
      <c r="FTH484" s="28"/>
      <c r="FTI484" s="28"/>
      <c r="FTJ484" s="28"/>
      <c r="FTK484" s="28"/>
      <c r="FTL484" s="28"/>
      <c r="FTM484" s="28"/>
      <c r="FTN484" s="28"/>
      <c r="FTO484" s="28"/>
      <c r="FTP484" s="28"/>
      <c r="FTQ484" s="28"/>
      <c r="FTR484" s="28"/>
      <c r="FTS484" s="28"/>
      <c r="FTT484" s="28"/>
      <c r="FTU484" s="28"/>
      <c r="FTV484" s="28"/>
      <c r="FTW484" s="28"/>
      <c r="FTX484" s="28"/>
      <c r="FTY484" s="28"/>
      <c r="FTZ484" s="28"/>
      <c r="FUA484" s="28"/>
      <c r="FUB484" s="28"/>
      <c r="FUC484" s="28"/>
      <c r="FUD484" s="28"/>
      <c r="FUE484" s="28"/>
      <c r="FUF484" s="28"/>
      <c r="FUG484" s="28"/>
      <c r="FUH484" s="28"/>
      <c r="FUI484" s="28"/>
      <c r="FUJ484" s="28"/>
      <c r="FUK484" s="28"/>
      <c r="FUL484" s="28"/>
      <c r="FUM484" s="28"/>
      <c r="FUN484" s="28"/>
      <c r="FUO484" s="28"/>
      <c r="FUP484" s="28"/>
      <c r="FUQ484" s="28"/>
      <c r="FUR484" s="28"/>
      <c r="FUS484" s="28"/>
      <c r="FUT484" s="28"/>
      <c r="FUU484" s="28"/>
      <c r="FUV484" s="28"/>
      <c r="FUW484" s="28"/>
      <c r="FUX484" s="28"/>
      <c r="FUY484" s="28"/>
      <c r="FUZ484" s="28"/>
      <c r="FVA484" s="28"/>
      <c r="FVB484" s="28"/>
      <c r="FVC484" s="28"/>
      <c r="FVD484" s="28"/>
      <c r="FVE484" s="28"/>
      <c r="FVF484" s="28"/>
      <c r="FVG484" s="28"/>
      <c r="FVH484" s="28"/>
      <c r="FVI484" s="28"/>
      <c r="FVJ484" s="28"/>
      <c r="FVK484" s="28"/>
      <c r="FVL484" s="28"/>
      <c r="FVM484" s="28"/>
      <c r="FVN484" s="28"/>
      <c r="FVO484" s="28"/>
      <c r="FVP484" s="28"/>
      <c r="FVQ484" s="28"/>
      <c r="FVR484" s="28"/>
      <c r="FVS484" s="28"/>
      <c r="FVT484" s="28"/>
      <c r="FVU484" s="28"/>
      <c r="FVV484" s="28"/>
      <c r="FVW484" s="28"/>
      <c r="FVX484" s="28"/>
      <c r="FVY484" s="28"/>
      <c r="FVZ484" s="28"/>
      <c r="FWA484" s="28"/>
      <c r="FWB484" s="28"/>
      <c r="FWC484" s="28"/>
      <c r="FWD484" s="28"/>
      <c r="FWE484" s="28"/>
      <c r="FWF484" s="28"/>
      <c r="FWG484" s="28"/>
      <c r="FWH484" s="28"/>
      <c r="FWI484" s="28"/>
      <c r="FWJ484" s="28"/>
      <c r="FWK484" s="28"/>
      <c r="FWL484" s="28"/>
      <c r="FWM484" s="28"/>
      <c r="FWN484" s="28"/>
      <c r="FWO484" s="28"/>
      <c r="FWP484" s="28"/>
      <c r="FWQ484" s="28"/>
      <c r="FWR484" s="28"/>
      <c r="FWS484" s="28"/>
      <c r="FWT484" s="28"/>
      <c r="FWU484" s="28"/>
      <c r="FWV484" s="28"/>
      <c r="FWW484" s="28"/>
      <c r="FWX484" s="28"/>
      <c r="FWY484" s="28"/>
      <c r="FWZ484" s="28"/>
      <c r="FXA484" s="28"/>
      <c r="FXB484" s="28"/>
      <c r="FXC484" s="28"/>
      <c r="FXD484" s="28"/>
      <c r="FXE484" s="28"/>
      <c r="FXF484" s="28"/>
      <c r="FXG484" s="28"/>
      <c r="FXH484" s="28"/>
      <c r="FXI484" s="28"/>
      <c r="FXJ484" s="28"/>
      <c r="FXK484" s="28"/>
      <c r="FXL484" s="28"/>
      <c r="FXM484" s="28"/>
      <c r="FXN484" s="28"/>
      <c r="FXO484" s="28"/>
      <c r="FXP484" s="28"/>
      <c r="FXQ484" s="28"/>
      <c r="FXR484" s="28"/>
      <c r="FXS484" s="28"/>
      <c r="FXT484" s="28"/>
      <c r="FXU484" s="28"/>
      <c r="FXV484" s="28"/>
      <c r="FXW484" s="28"/>
      <c r="FXX484" s="28"/>
      <c r="FXY484" s="28"/>
      <c r="FXZ484" s="28"/>
      <c r="FYA484" s="28"/>
      <c r="FYB484" s="28"/>
      <c r="FYC484" s="28"/>
      <c r="FYD484" s="28"/>
      <c r="FYE484" s="28"/>
      <c r="FYF484" s="28"/>
      <c r="FYG484" s="28"/>
      <c r="FYH484" s="28"/>
      <c r="FYI484" s="28"/>
      <c r="FYJ484" s="28"/>
      <c r="FYK484" s="28"/>
      <c r="FYL484" s="28"/>
      <c r="FYM484" s="28"/>
      <c r="FYN484" s="28"/>
      <c r="FYO484" s="28"/>
      <c r="FYP484" s="28"/>
      <c r="FYQ484" s="28"/>
      <c r="FYR484" s="28"/>
      <c r="FYS484" s="28"/>
      <c r="FYT484" s="28"/>
      <c r="FYU484" s="28"/>
      <c r="FYV484" s="28"/>
      <c r="FYW484" s="28"/>
      <c r="FYX484" s="28"/>
      <c r="FYY484" s="28"/>
      <c r="FYZ484" s="28"/>
      <c r="FZA484" s="28"/>
      <c r="FZB484" s="28"/>
      <c r="FZC484" s="28"/>
      <c r="FZD484" s="28"/>
      <c r="FZE484" s="28"/>
      <c r="FZF484" s="28"/>
      <c r="FZG484" s="28"/>
      <c r="FZH484" s="28"/>
      <c r="FZI484" s="28"/>
      <c r="FZJ484" s="28"/>
      <c r="FZK484" s="28"/>
      <c r="FZL484" s="28"/>
      <c r="FZM484" s="28"/>
      <c r="FZN484" s="28"/>
      <c r="FZO484" s="28"/>
      <c r="FZP484" s="28"/>
      <c r="FZQ484" s="28"/>
      <c r="FZR484" s="28"/>
      <c r="FZS484" s="28"/>
      <c r="FZT484" s="28"/>
      <c r="FZU484" s="28"/>
      <c r="FZV484" s="28"/>
      <c r="FZW484" s="28"/>
      <c r="FZX484" s="28"/>
      <c r="FZY484" s="28"/>
      <c r="FZZ484" s="28"/>
      <c r="GAA484" s="28"/>
      <c r="GAB484" s="28"/>
      <c r="GAC484" s="28"/>
      <c r="GAD484" s="28"/>
      <c r="GAE484" s="28"/>
      <c r="GAF484" s="28"/>
      <c r="GAG484" s="28"/>
      <c r="GAH484" s="28"/>
      <c r="GAI484" s="28"/>
      <c r="GAJ484" s="28"/>
      <c r="GAK484" s="28"/>
      <c r="GAL484" s="28"/>
      <c r="GAM484" s="28"/>
      <c r="GAN484" s="28"/>
      <c r="GAO484" s="28"/>
      <c r="GAP484" s="28"/>
      <c r="GAQ484" s="28"/>
      <c r="GAR484" s="28"/>
      <c r="GAS484" s="28"/>
      <c r="GAT484" s="28"/>
      <c r="GAU484" s="28"/>
      <c r="GAV484" s="28"/>
      <c r="GAW484" s="28"/>
      <c r="GAX484" s="28"/>
      <c r="GAY484" s="28"/>
      <c r="GAZ484" s="28"/>
      <c r="GBA484" s="28"/>
      <c r="GBB484" s="28"/>
      <c r="GBC484" s="28"/>
      <c r="GBD484" s="28"/>
      <c r="GBE484" s="28"/>
      <c r="GBF484" s="28"/>
      <c r="GBG484" s="28"/>
      <c r="GBH484" s="28"/>
      <c r="GBI484" s="28"/>
      <c r="GBJ484" s="28"/>
      <c r="GBK484" s="28"/>
      <c r="GBL484" s="28"/>
      <c r="GBM484" s="28"/>
      <c r="GBN484" s="28"/>
      <c r="GBO484" s="28"/>
      <c r="GBP484" s="28"/>
      <c r="GBQ484" s="28"/>
      <c r="GBR484" s="28"/>
      <c r="GBS484" s="28"/>
      <c r="GBT484" s="28"/>
      <c r="GBU484" s="28"/>
      <c r="GBV484" s="28"/>
      <c r="GBW484" s="28"/>
      <c r="GBX484" s="28"/>
      <c r="GBY484" s="28"/>
      <c r="GBZ484" s="28"/>
      <c r="GCA484" s="28"/>
      <c r="GCB484" s="28"/>
      <c r="GCC484" s="28"/>
      <c r="GCD484" s="28"/>
      <c r="GCE484" s="28"/>
      <c r="GCF484" s="28"/>
      <c r="GCG484" s="28"/>
      <c r="GCH484" s="28"/>
      <c r="GCI484" s="28"/>
      <c r="GCJ484" s="28"/>
      <c r="GCK484" s="28"/>
      <c r="GCL484" s="28"/>
      <c r="GCM484" s="28"/>
      <c r="GCN484" s="28"/>
      <c r="GCO484" s="28"/>
      <c r="GCP484" s="28"/>
      <c r="GCQ484" s="28"/>
      <c r="GCR484" s="28"/>
      <c r="GCS484" s="28"/>
      <c r="GCT484" s="28"/>
      <c r="GCU484" s="28"/>
      <c r="GCV484" s="28"/>
      <c r="GCW484" s="28"/>
      <c r="GCX484" s="28"/>
      <c r="GCY484" s="28"/>
      <c r="GCZ484" s="28"/>
      <c r="GDA484" s="28"/>
      <c r="GDB484" s="28"/>
      <c r="GDC484" s="28"/>
      <c r="GDD484" s="28"/>
      <c r="GDE484" s="28"/>
      <c r="GDF484" s="28"/>
      <c r="GDG484" s="28"/>
      <c r="GDH484" s="28"/>
      <c r="GDI484" s="28"/>
      <c r="GDJ484" s="28"/>
      <c r="GDK484" s="28"/>
      <c r="GDL484" s="28"/>
      <c r="GDM484" s="28"/>
      <c r="GDN484" s="28"/>
      <c r="GDO484" s="28"/>
      <c r="GDP484" s="28"/>
      <c r="GDQ484" s="28"/>
      <c r="GDR484" s="28"/>
      <c r="GDS484" s="28"/>
      <c r="GDT484" s="28"/>
      <c r="GDU484" s="28"/>
      <c r="GDV484" s="28"/>
      <c r="GDW484" s="28"/>
      <c r="GDX484" s="28"/>
      <c r="GDY484" s="28"/>
      <c r="GDZ484" s="28"/>
      <c r="GEA484" s="28"/>
      <c r="GEB484" s="28"/>
      <c r="GEC484" s="28"/>
      <c r="GED484" s="28"/>
      <c r="GEE484" s="28"/>
      <c r="GEF484" s="28"/>
      <c r="GEG484" s="28"/>
      <c r="GEH484" s="28"/>
      <c r="GEI484" s="28"/>
      <c r="GEJ484" s="28"/>
      <c r="GEK484" s="28"/>
      <c r="GEL484" s="28"/>
      <c r="GEM484" s="28"/>
      <c r="GEN484" s="28"/>
      <c r="GEO484" s="28"/>
      <c r="GEP484" s="28"/>
      <c r="GEQ484" s="28"/>
      <c r="GER484" s="28"/>
      <c r="GES484" s="28"/>
      <c r="GET484" s="28"/>
      <c r="GEU484" s="28"/>
      <c r="GEV484" s="28"/>
      <c r="GEW484" s="28"/>
      <c r="GEX484" s="28"/>
      <c r="GEY484" s="28"/>
      <c r="GEZ484" s="28"/>
      <c r="GFA484" s="28"/>
      <c r="GFB484" s="28"/>
      <c r="GFC484" s="28"/>
      <c r="GFD484" s="28"/>
      <c r="GFE484" s="28"/>
      <c r="GFF484" s="28"/>
      <c r="GFG484" s="28"/>
      <c r="GFH484" s="28"/>
      <c r="GFI484" s="28"/>
      <c r="GFJ484" s="28"/>
      <c r="GFK484" s="28"/>
      <c r="GFL484" s="28"/>
      <c r="GFM484" s="28"/>
      <c r="GFN484" s="28"/>
      <c r="GFO484" s="28"/>
      <c r="GFP484" s="28"/>
      <c r="GFQ484" s="28"/>
      <c r="GFR484" s="28"/>
      <c r="GFS484" s="28"/>
      <c r="GFT484" s="28"/>
      <c r="GFU484" s="28"/>
      <c r="GFV484" s="28"/>
      <c r="GFW484" s="28"/>
      <c r="GFX484" s="28"/>
      <c r="GFY484" s="28"/>
      <c r="GFZ484" s="28"/>
      <c r="GGA484" s="28"/>
      <c r="GGB484" s="28"/>
      <c r="GGC484" s="28"/>
      <c r="GGD484" s="28"/>
      <c r="GGE484" s="28"/>
      <c r="GGF484" s="28"/>
      <c r="GGG484" s="28"/>
      <c r="GGH484" s="28"/>
      <c r="GGI484" s="28"/>
      <c r="GGJ484" s="28"/>
      <c r="GGK484" s="28"/>
      <c r="GGL484" s="28"/>
      <c r="GGM484" s="28"/>
      <c r="GGN484" s="28"/>
      <c r="GGO484" s="28"/>
      <c r="GGP484" s="28"/>
      <c r="GGQ484" s="28"/>
      <c r="GGR484" s="28"/>
      <c r="GGS484" s="28"/>
      <c r="GGT484" s="28"/>
      <c r="GGU484" s="28"/>
      <c r="GGV484" s="28"/>
      <c r="GGW484" s="28"/>
      <c r="GGX484" s="28"/>
      <c r="GGY484" s="28"/>
      <c r="GGZ484" s="28"/>
      <c r="GHA484" s="28"/>
      <c r="GHB484" s="28"/>
      <c r="GHC484" s="28"/>
      <c r="GHD484" s="28"/>
      <c r="GHE484" s="28"/>
      <c r="GHF484" s="28"/>
      <c r="GHG484" s="28"/>
      <c r="GHH484" s="28"/>
      <c r="GHI484" s="28"/>
      <c r="GHJ484" s="28"/>
      <c r="GHK484" s="28"/>
      <c r="GHL484" s="28"/>
      <c r="GHM484" s="28"/>
      <c r="GHN484" s="28"/>
      <c r="GHO484" s="28"/>
      <c r="GHP484" s="28"/>
      <c r="GHQ484" s="28"/>
      <c r="GHR484" s="28"/>
      <c r="GHS484" s="28"/>
      <c r="GHT484" s="28"/>
      <c r="GHU484" s="28"/>
      <c r="GHV484" s="28"/>
      <c r="GHW484" s="28"/>
      <c r="GHX484" s="28"/>
      <c r="GHY484" s="28"/>
      <c r="GHZ484" s="28"/>
      <c r="GIA484" s="28"/>
      <c r="GIB484" s="28"/>
      <c r="GIC484" s="28"/>
      <c r="GID484" s="28"/>
      <c r="GIE484" s="28"/>
      <c r="GIF484" s="28"/>
      <c r="GIG484" s="28"/>
      <c r="GIH484" s="28"/>
      <c r="GII484" s="28"/>
      <c r="GIJ484" s="28"/>
      <c r="GIK484" s="28"/>
      <c r="GIL484" s="28"/>
      <c r="GIM484" s="28"/>
      <c r="GIN484" s="28"/>
      <c r="GIO484" s="28"/>
      <c r="GIP484" s="28"/>
      <c r="GIQ484" s="28"/>
      <c r="GIR484" s="28"/>
      <c r="GIS484" s="28"/>
      <c r="GIT484" s="28"/>
      <c r="GIU484" s="28"/>
      <c r="GIV484" s="28"/>
      <c r="GIW484" s="28"/>
      <c r="GIX484" s="28"/>
      <c r="GIY484" s="28"/>
      <c r="GIZ484" s="28"/>
      <c r="GJA484" s="28"/>
      <c r="GJB484" s="28"/>
      <c r="GJC484" s="28"/>
      <c r="GJD484" s="28"/>
      <c r="GJE484" s="28"/>
      <c r="GJF484" s="28"/>
      <c r="GJG484" s="28"/>
      <c r="GJH484" s="28"/>
      <c r="GJI484" s="28"/>
      <c r="GJJ484" s="28"/>
      <c r="GJK484" s="28"/>
      <c r="GJL484" s="28"/>
      <c r="GJM484" s="28"/>
      <c r="GJN484" s="28"/>
      <c r="GJO484" s="28"/>
      <c r="GJP484" s="28"/>
      <c r="GJQ484" s="28"/>
      <c r="GJR484" s="28"/>
      <c r="GJS484" s="28"/>
      <c r="GJT484" s="28"/>
      <c r="GJU484" s="28"/>
      <c r="GJV484" s="28"/>
      <c r="GJW484" s="28"/>
      <c r="GJX484" s="28"/>
      <c r="GJY484" s="28"/>
      <c r="GJZ484" s="28"/>
      <c r="GKA484" s="28"/>
      <c r="GKB484" s="28"/>
      <c r="GKC484" s="28"/>
      <c r="GKD484" s="28"/>
      <c r="GKE484" s="28"/>
      <c r="GKF484" s="28"/>
      <c r="GKG484" s="28"/>
      <c r="GKH484" s="28"/>
      <c r="GKI484" s="28"/>
      <c r="GKJ484" s="28"/>
      <c r="GKK484" s="28"/>
      <c r="GKL484" s="28"/>
      <c r="GKM484" s="28"/>
      <c r="GKN484" s="28"/>
      <c r="GKO484" s="28"/>
      <c r="GKP484" s="28"/>
      <c r="GKQ484" s="28"/>
      <c r="GKR484" s="28"/>
      <c r="GKS484" s="28"/>
      <c r="GKT484" s="28"/>
      <c r="GKU484" s="28"/>
      <c r="GKV484" s="28"/>
      <c r="GKW484" s="28"/>
      <c r="GKX484" s="28"/>
      <c r="GKY484" s="28"/>
      <c r="GKZ484" s="28"/>
      <c r="GLA484" s="28"/>
      <c r="GLB484" s="28"/>
      <c r="GLC484" s="28"/>
      <c r="GLD484" s="28"/>
      <c r="GLE484" s="28"/>
      <c r="GLF484" s="28"/>
      <c r="GLG484" s="28"/>
      <c r="GLH484" s="28"/>
      <c r="GLI484" s="28"/>
      <c r="GLJ484" s="28"/>
      <c r="GLK484" s="28"/>
      <c r="GLL484" s="28"/>
      <c r="GLM484" s="28"/>
      <c r="GLN484" s="28"/>
      <c r="GLO484" s="28"/>
      <c r="GLP484" s="28"/>
      <c r="GLQ484" s="28"/>
      <c r="GLR484" s="28"/>
      <c r="GLS484" s="28"/>
      <c r="GLT484" s="28"/>
      <c r="GLU484" s="28"/>
      <c r="GLV484" s="28"/>
      <c r="GLW484" s="28"/>
      <c r="GLX484" s="28"/>
      <c r="GLY484" s="28"/>
      <c r="GLZ484" s="28"/>
      <c r="GMA484" s="28"/>
      <c r="GMB484" s="28"/>
      <c r="GMC484" s="28"/>
      <c r="GMD484" s="28"/>
      <c r="GME484" s="28"/>
      <c r="GMF484" s="28"/>
      <c r="GMG484" s="28"/>
      <c r="GMH484" s="28"/>
      <c r="GMI484" s="28"/>
      <c r="GMJ484" s="28"/>
      <c r="GMK484" s="28"/>
      <c r="GML484" s="28"/>
      <c r="GMM484" s="28"/>
      <c r="GMN484" s="28"/>
      <c r="GMO484" s="28"/>
      <c r="GMP484" s="28"/>
      <c r="GMQ484" s="28"/>
      <c r="GMR484" s="28"/>
      <c r="GMS484" s="28"/>
      <c r="GMT484" s="28"/>
      <c r="GMU484" s="28"/>
      <c r="GMV484" s="28"/>
      <c r="GMW484" s="28"/>
      <c r="GMX484" s="28"/>
      <c r="GMY484" s="28"/>
      <c r="GMZ484" s="28"/>
      <c r="GNA484" s="28"/>
      <c r="GNB484" s="28"/>
      <c r="GNC484" s="28"/>
      <c r="GND484" s="28"/>
      <c r="GNE484" s="28"/>
      <c r="GNF484" s="28"/>
      <c r="GNG484" s="28"/>
      <c r="GNH484" s="28"/>
      <c r="GNI484" s="28"/>
      <c r="GNJ484" s="28"/>
      <c r="GNK484" s="28"/>
      <c r="GNL484" s="28"/>
      <c r="GNM484" s="28"/>
      <c r="GNN484" s="28"/>
      <c r="GNO484" s="28"/>
      <c r="GNP484" s="28"/>
      <c r="GNQ484" s="28"/>
      <c r="GNR484" s="28"/>
      <c r="GNS484" s="28"/>
      <c r="GNT484" s="28"/>
      <c r="GNU484" s="28"/>
      <c r="GNV484" s="28"/>
      <c r="GNW484" s="28"/>
      <c r="GNX484" s="28"/>
      <c r="GNY484" s="28"/>
      <c r="GNZ484" s="28"/>
      <c r="GOA484" s="28"/>
      <c r="GOB484" s="28"/>
      <c r="GOC484" s="28"/>
      <c r="GOD484" s="28"/>
      <c r="GOE484" s="28"/>
      <c r="GOF484" s="28"/>
      <c r="GOG484" s="28"/>
      <c r="GOH484" s="28"/>
      <c r="GOI484" s="28"/>
      <c r="GOJ484" s="28"/>
      <c r="GOK484" s="28"/>
      <c r="GOL484" s="28"/>
      <c r="GOM484" s="28"/>
      <c r="GON484" s="28"/>
      <c r="GOO484" s="28"/>
      <c r="GOP484" s="28"/>
      <c r="GOQ484" s="28"/>
      <c r="GOR484" s="28"/>
      <c r="GOS484" s="28"/>
      <c r="GOT484" s="28"/>
      <c r="GOU484" s="28"/>
      <c r="GOV484" s="28"/>
      <c r="GOW484" s="28"/>
      <c r="GOX484" s="28"/>
      <c r="GOY484" s="28"/>
      <c r="GOZ484" s="28"/>
      <c r="GPA484" s="28"/>
      <c r="GPB484" s="28"/>
      <c r="GPC484" s="28"/>
      <c r="GPD484" s="28"/>
      <c r="GPE484" s="28"/>
      <c r="GPF484" s="28"/>
      <c r="GPG484" s="28"/>
      <c r="GPH484" s="28"/>
      <c r="GPI484" s="28"/>
      <c r="GPJ484" s="28"/>
      <c r="GPK484" s="28"/>
      <c r="GPL484" s="28"/>
      <c r="GPM484" s="28"/>
      <c r="GPN484" s="28"/>
      <c r="GPO484" s="28"/>
      <c r="GPP484" s="28"/>
      <c r="GPQ484" s="28"/>
      <c r="GPR484" s="28"/>
      <c r="GPS484" s="28"/>
      <c r="GPT484" s="28"/>
      <c r="GPU484" s="28"/>
      <c r="GPV484" s="28"/>
      <c r="GPW484" s="28"/>
      <c r="GPX484" s="28"/>
      <c r="GPY484" s="28"/>
      <c r="GPZ484" s="28"/>
      <c r="GQA484" s="28"/>
      <c r="GQB484" s="28"/>
      <c r="GQC484" s="28"/>
      <c r="GQD484" s="28"/>
      <c r="GQE484" s="28"/>
      <c r="GQF484" s="28"/>
      <c r="GQG484" s="28"/>
      <c r="GQH484" s="28"/>
      <c r="GQI484" s="28"/>
      <c r="GQJ484" s="28"/>
      <c r="GQK484" s="28"/>
      <c r="GQL484" s="28"/>
      <c r="GQM484" s="28"/>
      <c r="GQN484" s="28"/>
      <c r="GQO484" s="28"/>
      <c r="GQP484" s="28"/>
      <c r="GQQ484" s="28"/>
      <c r="GQR484" s="28"/>
      <c r="GQS484" s="28"/>
      <c r="GQT484" s="28"/>
      <c r="GQU484" s="28"/>
      <c r="GQV484" s="28"/>
      <c r="GQW484" s="28"/>
      <c r="GQX484" s="28"/>
      <c r="GQY484" s="28"/>
      <c r="GQZ484" s="28"/>
      <c r="GRA484" s="28"/>
      <c r="GRB484" s="28"/>
      <c r="GRC484" s="28"/>
      <c r="GRD484" s="28"/>
      <c r="GRE484" s="28"/>
      <c r="GRF484" s="28"/>
      <c r="GRG484" s="28"/>
      <c r="GRH484" s="28"/>
      <c r="GRI484" s="28"/>
      <c r="GRJ484" s="28"/>
      <c r="GRK484" s="28"/>
      <c r="GRL484" s="28"/>
      <c r="GRM484" s="28"/>
      <c r="GRN484" s="28"/>
      <c r="GRO484" s="28"/>
      <c r="GRP484" s="28"/>
      <c r="GRQ484" s="28"/>
      <c r="GRR484" s="28"/>
      <c r="GRS484" s="28"/>
      <c r="GRT484" s="28"/>
      <c r="GRU484" s="28"/>
      <c r="GRV484" s="28"/>
      <c r="GRW484" s="28"/>
      <c r="GRX484" s="28"/>
      <c r="GRY484" s="28"/>
      <c r="GRZ484" s="28"/>
      <c r="GSA484" s="28"/>
      <c r="GSB484" s="28"/>
      <c r="GSC484" s="28"/>
      <c r="GSD484" s="28"/>
      <c r="GSE484" s="28"/>
      <c r="GSF484" s="28"/>
      <c r="GSG484" s="28"/>
      <c r="GSH484" s="28"/>
      <c r="GSI484" s="28"/>
      <c r="GSJ484" s="28"/>
      <c r="GSK484" s="28"/>
      <c r="GSL484" s="28"/>
      <c r="GSM484" s="28"/>
      <c r="GSN484" s="28"/>
      <c r="GSO484" s="28"/>
      <c r="GSP484" s="28"/>
      <c r="GSQ484" s="28"/>
      <c r="GSR484" s="28"/>
      <c r="GSS484" s="28"/>
      <c r="GST484" s="28"/>
      <c r="GSU484" s="28"/>
      <c r="GSV484" s="28"/>
      <c r="GSW484" s="28"/>
      <c r="GSX484" s="28"/>
      <c r="GSY484" s="28"/>
      <c r="GSZ484" s="28"/>
      <c r="GTA484" s="28"/>
      <c r="GTB484" s="28"/>
      <c r="GTC484" s="28"/>
      <c r="GTD484" s="28"/>
      <c r="GTE484" s="28"/>
      <c r="GTF484" s="28"/>
      <c r="GTG484" s="28"/>
      <c r="GTH484" s="28"/>
      <c r="GTI484" s="28"/>
      <c r="GTJ484" s="28"/>
      <c r="GTK484" s="28"/>
      <c r="GTL484" s="28"/>
      <c r="GTM484" s="28"/>
      <c r="GTN484" s="28"/>
      <c r="GTO484" s="28"/>
      <c r="GTP484" s="28"/>
      <c r="GTQ484" s="28"/>
      <c r="GTR484" s="28"/>
      <c r="GTS484" s="28"/>
      <c r="GTT484" s="28"/>
      <c r="GTU484" s="28"/>
      <c r="GTV484" s="28"/>
      <c r="GTW484" s="28"/>
      <c r="GTX484" s="28"/>
      <c r="GTY484" s="28"/>
      <c r="GTZ484" s="28"/>
      <c r="GUA484" s="28"/>
      <c r="GUB484" s="28"/>
      <c r="GUC484" s="28"/>
      <c r="GUD484" s="28"/>
      <c r="GUE484" s="28"/>
      <c r="GUF484" s="28"/>
      <c r="GUG484" s="28"/>
      <c r="GUH484" s="28"/>
      <c r="GUI484" s="28"/>
      <c r="GUJ484" s="28"/>
      <c r="GUK484" s="28"/>
      <c r="GUL484" s="28"/>
      <c r="GUM484" s="28"/>
      <c r="GUN484" s="28"/>
      <c r="GUO484" s="28"/>
      <c r="GUP484" s="28"/>
      <c r="GUQ484" s="28"/>
      <c r="GUR484" s="28"/>
      <c r="GUS484" s="28"/>
      <c r="GUT484" s="28"/>
      <c r="GUU484" s="28"/>
      <c r="GUV484" s="28"/>
      <c r="GUW484" s="28"/>
      <c r="GUX484" s="28"/>
      <c r="GUY484" s="28"/>
      <c r="GUZ484" s="28"/>
      <c r="GVA484" s="28"/>
      <c r="GVB484" s="28"/>
      <c r="GVC484" s="28"/>
      <c r="GVD484" s="28"/>
      <c r="GVE484" s="28"/>
      <c r="GVF484" s="28"/>
      <c r="GVG484" s="28"/>
      <c r="GVH484" s="28"/>
      <c r="GVI484" s="28"/>
      <c r="GVJ484" s="28"/>
      <c r="GVK484" s="28"/>
      <c r="GVL484" s="28"/>
      <c r="GVM484" s="28"/>
      <c r="GVN484" s="28"/>
      <c r="GVO484" s="28"/>
      <c r="GVP484" s="28"/>
      <c r="GVQ484" s="28"/>
      <c r="GVR484" s="28"/>
      <c r="GVS484" s="28"/>
      <c r="GVT484" s="28"/>
      <c r="GVU484" s="28"/>
      <c r="GVV484" s="28"/>
      <c r="GVW484" s="28"/>
      <c r="GVX484" s="28"/>
      <c r="GVY484" s="28"/>
      <c r="GVZ484" s="28"/>
      <c r="GWA484" s="28"/>
      <c r="GWB484" s="28"/>
      <c r="GWC484" s="28"/>
      <c r="GWD484" s="28"/>
      <c r="GWE484" s="28"/>
      <c r="GWF484" s="28"/>
      <c r="GWG484" s="28"/>
      <c r="GWH484" s="28"/>
      <c r="GWI484" s="28"/>
      <c r="GWJ484" s="28"/>
      <c r="GWK484" s="28"/>
      <c r="GWL484" s="28"/>
      <c r="GWM484" s="28"/>
      <c r="GWN484" s="28"/>
      <c r="GWO484" s="28"/>
      <c r="GWP484" s="28"/>
      <c r="GWQ484" s="28"/>
      <c r="GWR484" s="28"/>
      <c r="GWS484" s="28"/>
      <c r="GWT484" s="28"/>
      <c r="GWU484" s="28"/>
      <c r="GWV484" s="28"/>
      <c r="GWW484" s="28"/>
      <c r="GWX484" s="28"/>
      <c r="GWY484" s="28"/>
      <c r="GWZ484" s="28"/>
      <c r="GXA484" s="28"/>
      <c r="GXB484" s="28"/>
      <c r="GXC484" s="28"/>
      <c r="GXD484" s="28"/>
      <c r="GXE484" s="28"/>
      <c r="GXF484" s="28"/>
      <c r="GXG484" s="28"/>
      <c r="GXH484" s="28"/>
      <c r="GXI484" s="28"/>
      <c r="GXJ484" s="28"/>
      <c r="GXK484" s="28"/>
      <c r="GXL484" s="28"/>
      <c r="GXM484" s="28"/>
      <c r="GXN484" s="28"/>
      <c r="GXO484" s="28"/>
      <c r="GXP484" s="28"/>
      <c r="GXQ484" s="28"/>
      <c r="GXR484" s="28"/>
      <c r="GXS484" s="28"/>
      <c r="GXT484" s="28"/>
      <c r="GXU484" s="28"/>
      <c r="GXV484" s="28"/>
      <c r="GXW484" s="28"/>
      <c r="GXX484" s="28"/>
      <c r="GXY484" s="28"/>
      <c r="GXZ484" s="28"/>
      <c r="GYA484" s="28"/>
      <c r="GYB484" s="28"/>
      <c r="GYC484" s="28"/>
      <c r="GYD484" s="28"/>
      <c r="GYE484" s="28"/>
      <c r="GYF484" s="28"/>
      <c r="GYG484" s="28"/>
      <c r="GYH484" s="28"/>
      <c r="GYI484" s="28"/>
      <c r="GYJ484" s="28"/>
      <c r="GYK484" s="28"/>
      <c r="GYL484" s="28"/>
      <c r="GYM484" s="28"/>
      <c r="GYN484" s="28"/>
      <c r="GYO484" s="28"/>
      <c r="GYP484" s="28"/>
      <c r="GYQ484" s="28"/>
      <c r="GYR484" s="28"/>
      <c r="GYS484" s="28"/>
      <c r="GYT484" s="28"/>
      <c r="GYU484" s="28"/>
      <c r="GYV484" s="28"/>
      <c r="GYW484" s="28"/>
      <c r="GYX484" s="28"/>
      <c r="GYY484" s="28"/>
      <c r="GYZ484" s="28"/>
      <c r="GZA484" s="28"/>
      <c r="GZB484" s="28"/>
      <c r="GZC484" s="28"/>
      <c r="GZD484" s="28"/>
      <c r="GZE484" s="28"/>
      <c r="GZF484" s="28"/>
      <c r="GZG484" s="28"/>
      <c r="GZH484" s="28"/>
      <c r="GZI484" s="28"/>
      <c r="GZJ484" s="28"/>
      <c r="GZK484" s="28"/>
      <c r="GZL484" s="28"/>
      <c r="GZM484" s="28"/>
      <c r="GZN484" s="28"/>
      <c r="GZO484" s="28"/>
      <c r="GZP484" s="28"/>
      <c r="GZQ484" s="28"/>
      <c r="GZR484" s="28"/>
      <c r="GZS484" s="28"/>
      <c r="GZT484" s="28"/>
      <c r="GZU484" s="28"/>
      <c r="GZV484" s="28"/>
      <c r="GZW484" s="28"/>
      <c r="GZX484" s="28"/>
      <c r="GZY484" s="28"/>
      <c r="GZZ484" s="28"/>
      <c r="HAA484" s="28"/>
      <c r="HAB484" s="28"/>
      <c r="HAC484" s="28"/>
      <c r="HAD484" s="28"/>
      <c r="HAE484" s="28"/>
      <c r="HAF484" s="28"/>
      <c r="HAG484" s="28"/>
      <c r="HAH484" s="28"/>
      <c r="HAI484" s="28"/>
      <c r="HAJ484" s="28"/>
      <c r="HAK484" s="28"/>
      <c r="HAL484" s="28"/>
      <c r="HAM484" s="28"/>
      <c r="HAN484" s="28"/>
      <c r="HAO484" s="28"/>
      <c r="HAP484" s="28"/>
      <c r="HAQ484" s="28"/>
      <c r="HAR484" s="28"/>
      <c r="HAS484" s="28"/>
      <c r="HAT484" s="28"/>
      <c r="HAU484" s="28"/>
      <c r="HAV484" s="28"/>
      <c r="HAW484" s="28"/>
      <c r="HAX484" s="28"/>
      <c r="HAY484" s="28"/>
      <c r="HAZ484" s="28"/>
      <c r="HBA484" s="28"/>
      <c r="HBB484" s="28"/>
      <c r="HBC484" s="28"/>
      <c r="HBD484" s="28"/>
      <c r="HBE484" s="28"/>
      <c r="HBF484" s="28"/>
      <c r="HBG484" s="28"/>
      <c r="HBH484" s="28"/>
      <c r="HBI484" s="28"/>
      <c r="HBJ484" s="28"/>
      <c r="HBK484" s="28"/>
      <c r="HBL484" s="28"/>
      <c r="HBM484" s="28"/>
      <c r="HBN484" s="28"/>
      <c r="HBO484" s="28"/>
      <c r="HBP484" s="28"/>
      <c r="HBQ484" s="28"/>
      <c r="HBR484" s="28"/>
      <c r="HBS484" s="28"/>
      <c r="HBT484" s="28"/>
      <c r="HBU484" s="28"/>
      <c r="HBV484" s="28"/>
      <c r="HBW484" s="28"/>
      <c r="HBX484" s="28"/>
      <c r="HBY484" s="28"/>
      <c r="HBZ484" s="28"/>
      <c r="HCA484" s="28"/>
      <c r="HCB484" s="28"/>
      <c r="HCC484" s="28"/>
      <c r="HCD484" s="28"/>
      <c r="HCE484" s="28"/>
      <c r="HCF484" s="28"/>
      <c r="HCG484" s="28"/>
      <c r="HCH484" s="28"/>
      <c r="HCI484" s="28"/>
      <c r="HCJ484" s="28"/>
      <c r="HCK484" s="28"/>
      <c r="HCL484" s="28"/>
      <c r="HCM484" s="28"/>
      <c r="HCN484" s="28"/>
      <c r="HCO484" s="28"/>
      <c r="HCP484" s="28"/>
      <c r="HCQ484" s="28"/>
      <c r="HCR484" s="28"/>
      <c r="HCS484" s="28"/>
      <c r="HCT484" s="28"/>
      <c r="HCU484" s="28"/>
      <c r="HCV484" s="28"/>
      <c r="HCW484" s="28"/>
      <c r="HCX484" s="28"/>
      <c r="HCY484" s="28"/>
      <c r="HCZ484" s="28"/>
      <c r="HDA484" s="28"/>
      <c r="HDB484" s="28"/>
      <c r="HDC484" s="28"/>
      <c r="HDD484" s="28"/>
      <c r="HDE484" s="28"/>
      <c r="HDF484" s="28"/>
      <c r="HDG484" s="28"/>
      <c r="HDH484" s="28"/>
      <c r="HDI484" s="28"/>
      <c r="HDJ484" s="28"/>
      <c r="HDK484" s="28"/>
      <c r="HDL484" s="28"/>
      <c r="HDM484" s="28"/>
      <c r="HDN484" s="28"/>
      <c r="HDO484" s="28"/>
      <c r="HDP484" s="28"/>
      <c r="HDQ484" s="28"/>
      <c r="HDR484" s="28"/>
      <c r="HDS484" s="28"/>
      <c r="HDT484" s="28"/>
      <c r="HDU484" s="28"/>
      <c r="HDV484" s="28"/>
      <c r="HDW484" s="28"/>
      <c r="HDX484" s="28"/>
      <c r="HDY484" s="28"/>
      <c r="HDZ484" s="28"/>
      <c r="HEA484" s="28"/>
      <c r="HEB484" s="28"/>
      <c r="HEC484" s="28"/>
      <c r="HED484" s="28"/>
      <c r="HEE484" s="28"/>
      <c r="HEF484" s="28"/>
      <c r="HEG484" s="28"/>
      <c r="HEH484" s="28"/>
      <c r="HEI484" s="28"/>
      <c r="HEJ484" s="28"/>
      <c r="HEK484" s="28"/>
      <c r="HEL484" s="28"/>
      <c r="HEM484" s="28"/>
      <c r="HEN484" s="28"/>
      <c r="HEO484" s="28"/>
      <c r="HEP484" s="28"/>
      <c r="HEQ484" s="28"/>
      <c r="HER484" s="28"/>
      <c r="HES484" s="28"/>
      <c r="HET484" s="28"/>
      <c r="HEU484" s="28"/>
      <c r="HEV484" s="28"/>
      <c r="HEW484" s="28"/>
      <c r="HEX484" s="28"/>
      <c r="HEY484" s="28"/>
      <c r="HEZ484" s="28"/>
      <c r="HFA484" s="28"/>
      <c r="HFB484" s="28"/>
      <c r="HFC484" s="28"/>
      <c r="HFD484" s="28"/>
      <c r="HFE484" s="28"/>
      <c r="HFF484" s="28"/>
      <c r="HFG484" s="28"/>
      <c r="HFH484" s="28"/>
      <c r="HFI484" s="28"/>
      <c r="HFJ484" s="28"/>
      <c r="HFK484" s="28"/>
      <c r="HFL484" s="28"/>
      <c r="HFM484" s="28"/>
      <c r="HFN484" s="28"/>
      <c r="HFO484" s="28"/>
      <c r="HFP484" s="28"/>
      <c r="HFQ484" s="28"/>
      <c r="HFR484" s="28"/>
      <c r="HFS484" s="28"/>
      <c r="HFT484" s="28"/>
      <c r="HFU484" s="28"/>
      <c r="HFV484" s="28"/>
      <c r="HFW484" s="28"/>
      <c r="HFX484" s="28"/>
      <c r="HFY484" s="28"/>
      <c r="HFZ484" s="28"/>
      <c r="HGA484" s="28"/>
      <c r="HGB484" s="28"/>
      <c r="HGC484" s="28"/>
      <c r="HGD484" s="28"/>
      <c r="HGE484" s="28"/>
      <c r="HGF484" s="28"/>
      <c r="HGG484" s="28"/>
      <c r="HGH484" s="28"/>
      <c r="HGI484" s="28"/>
      <c r="HGJ484" s="28"/>
      <c r="HGK484" s="28"/>
      <c r="HGL484" s="28"/>
      <c r="HGM484" s="28"/>
      <c r="HGN484" s="28"/>
      <c r="HGO484" s="28"/>
      <c r="HGP484" s="28"/>
      <c r="HGQ484" s="28"/>
      <c r="HGR484" s="28"/>
      <c r="HGS484" s="28"/>
      <c r="HGT484" s="28"/>
      <c r="HGU484" s="28"/>
      <c r="HGV484" s="28"/>
      <c r="HGW484" s="28"/>
      <c r="HGX484" s="28"/>
      <c r="HGY484" s="28"/>
      <c r="HGZ484" s="28"/>
      <c r="HHA484" s="28"/>
      <c r="HHB484" s="28"/>
      <c r="HHC484" s="28"/>
      <c r="HHD484" s="28"/>
      <c r="HHE484" s="28"/>
      <c r="HHF484" s="28"/>
      <c r="HHG484" s="28"/>
      <c r="HHH484" s="28"/>
      <c r="HHI484" s="28"/>
      <c r="HHJ484" s="28"/>
      <c r="HHK484" s="28"/>
      <c r="HHL484" s="28"/>
      <c r="HHM484" s="28"/>
      <c r="HHN484" s="28"/>
      <c r="HHO484" s="28"/>
      <c r="HHP484" s="28"/>
      <c r="HHQ484" s="28"/>
      <c r="HHR484" s="28"/>
      <c r="HHS484" s="28"/>
      <c r="HHT484" s="28"/>
      <c r="HHU484" s="28"/>
      <c r="HHV484" s="28"/>
      <c r="HHW484" s="28"/>
      <c r="HHX484" s="28"/>
      <c r="HHY484" s="28"/>
      <c r="HHZ484" s="28"/>
      <c r="HIA484" s="28"/>
      <c r="HIB484" s="28"/>
      <c r="HIC484" s="28"/>
      <c r="HID484" s="28"/>
      <c r="HIE484" s="28"/>
      <c r="HIF484" s="28"/>
      <c r="HIG484" s="28"/>
      <c r="HIH484" s="28"/>
      <c r="HII484" s="28"/>
      <c r="HIJ484" s="28"/>
      <c r="HIK484" s="28"/>
      <c r="HIL484" s="28"/>
      <c r="HIM484" s="28"/>
      <c r="HIN484" s="28"/>
      <c r="HIO484" s="28"/>
      <c r="HIP484" s="28"/>
      <c r="HIQ484" s="28"/>
      <c r="HIR484" s="28"/>
      <c r="HIS484" s="28"/>
      <c r="HIT484" s="28"/>
      <c r="HIU484" s="28"/>
      <c r="HIV484" s="28"/>
      <c r="HIW484" s="28"/>
      <c r="HIX484" s="28"/>
      <c r="HIY484" s="28"/>
      <c r="HIZ484" s="28"/>
      <c r="HJA484" s="28"/>
      <c r="HJB484" s="28"/>
      <c r="HJC484" s="28"/>
      <c r="HJD484" s="28"/>
      <c r="HJE484" s="28"/>
      <c r="HJF484" s="28"/>
      <c r="HJG484" s="28"/>
      <c r="HJH484" s="28"/>
      <c r="HJI484" s="28"/>
      <c r="HJJ484" s="28"/>
      <c r="HJK484" s="28"/>
      <c r="HJL484" s="28"/>
      <c r="HJM484" s="28"/>
      <c r="HJN484" s="28"/>
      <c r="HJO484" s="28"/>
      <c r="HJP484" s="28"/>
      <c r="HJQ484" s="28"/>
      <c r="HJR484" s="28"/>
      <c r="HJS484" s="28"/>
      <c r="HJT484" s="28"/>
      <c r="HJU484" s="28"/>
      <c r="HJV484" s="28"/>
      <c r="HJW484" s="28"/>
      <c r="HJX484" s="28"/>
      <c r="HJY484" s="28"/>
      <c r="HJZ484" s="28"/>
      <c r="HKA484" s="28"/>
      <c r="HKB484" s="28"/>
      <c r="HKC484" s="28"/>
      <c r="HKD484" s="28"/>
      <c r="HKE484" s="28"/>
      <c r="HKF484" s="28"/>
      <c r="HKG484" s="28"/>
      <c r="HKH484" s="28"/>
      <c r="HKI484" s="28"/>
      <c r="HKJ484" s="28"/>
      <c r="HKK484" s="28"/>
      <c r="HKL484" s="28"/>
      <c r="HKM484" s="28"/>
      <c r="HKN484" s="28"/>
      <c r="HKO484" s="28"/>
      <c r="HKP484" s="28"/>
      <c r="HKQ484" s="28"/>
      <c r="HKR484" s="28"/>
      <c r="HKS484" s="28"/>
      <c r="HKT484" s="28"/>
      <c r="HKU484" s="28"/>
      <c r="HKV484" s="28"/>
      <c r="HKW484" s="28"/>
      <c r="HKX484" s="28"/>
      <c r="HKY484" s="28"/>
      <c r="HKZ484" s="28"/>
      <c r="HLA484" s="28"/>
      <c r="HLB484" s="28"/>
      <c r="HLC484" s="28"/>
      <c r="HLD484" s="28"/>
      <c r="HLE484" s="28"/>
      <c r="HLF484" s="28"/>
      <c r="HLG484" s="28"/>
      <c r="HLH484" s="28"/>
      <c r="HLI484" s="28"/>
      <c r="HLJ484" s="28"/>
      <c r="HLK484" s="28"/>
      <c r="HLL484" s="28"/>
      <c r="HLM484" s="28"/>
      <c r="HLN484" s="28"/>
      <c r="HLO484" s="28"/>
      <c r="HLP484" s="28"/>
      <c r="HLQ484" s="28"/>
      <c r="HLR484" s="28"/>
      <c r="HLS484" s="28"/>
      <c r="HLT484" s="28"/>
      <c r="HLU484" s="28"/>
      <c r="HLV484" s="28"/>
      <c r="HLW484" s="28"/>
      <c r="HLX484" s="28"/>
      <c r="HLY484" s="28"/>
      <c r="HLZ484" s="28"/>
      <c r="HMA484" s="28"/>
      <c r="HMB484" s="28"/>
      <c r="HMC484" s="28"/>
      <c r="HMD484" s="28"/>
      <c r="HME484" s="28"/>
      <c r="HMF484" s="28"/>
      <c r="HMG484" s="28"/>
      <c r="HMH484" s="28"/>
      <c r="HMI484" s="28"/>
      <c r="HMJ484" s="28"/>
      <c r="HMK484" s="28"/>
      <c r="HML484" s="28"/>
      <c r="HMM484" s="28"/>
      <c r="HMN484" s="28"/>
      <c r="HMO484" s="28"/>
      <c r="HMP484" s="28"/>
      <c r="HMQ484" s="28"/>
      <c r="HMR484" s="28"/>
      <c r="HMS484" s="28"/>
      <c r="HMT484" s="28"/>
      <c r="HMU484" s="28"/>
      <c r="HMV484" s="28"/>
      <c r="HMW484" s="28"/>
      <c r="HMX484" s="28"/>
      <c r="HMY484" s="28"/>
      <c r="HMZ484" s="28"/>
      <c r="HNA484" s="28"/>
      <c r="HNB484" s="28"/>
      <c r="HNC484" s="28"/>
      <c r="HND484" s="28"/>
      <c r="HNE484" s="28"/>
      <c r="HNF484" s="28"/>
      <c r="HNG484" s="28"/>
      <c r="HNH484" s="28"/>
      <c r="HNI484" s="28"/>
      <c r="HNJ484" s="28"/>
      <c r="HNK484" s="28"/>
      <c r="HNL484" s="28"/>
      <c r="HNM484" s="28"/>
      <c r="HNN484" s="28"/>
      <c r="HNO484" s="28"/>
      <c r="HNP484" s="28"/>
      <c r="HNQ484" s="28"/>
      <c r="HNR484" s="28"/>
      <c r="HNS484" s="28"/>
      <c r="HNT484" s="28"/>
      <c r="HNU484" s="28"/>
      <c r="HNV484" s="28"/>
      <c r="HNW484" s="28"/>
      <c r="HNX484" s="28"/>
      <c r="HNY484" s="28"/>
      <c r="HNZ484" s="28"/>
      <c r="HOA484" s="28"/>
      <c r="HOB484" s="28"/>
      <c r="HOC484" s="28"/>
      <c r="HOD484" s="28"/>
      <c r="HOE484" s="28"/>
      <c r="HOF484" s="28"/>
      <c r="HOG484" s="28"/>
      <c r="HOH484" s="28"/>
      <c r="HOI484" s="28"/>
      <c r="HOJ484" s="28"/>
      <c r="HOK484" s="28"/>
      <c r="HOL484" s="28"/>
      <c r="HOM484" s="28"/>
      <c r="HON484" s="28"/>
      <c r="HOO484" s="28"/>
      <c r="HOP484" s="28"/>
      <c r="HOQ484" s="28"/>
      <c r="HOR484" s="28"/>
      <c r="HOS484" s="28"/>
      <c r="HOT484" s="28"/>
      <c r="HOU484" s="28"/>
      <c r="HOV484" s="28"/>
      <c r="HOW484" s="28"/>
      <c r="HOX484" s="28"/>
      <c r="HOY484" s="28"/>
      <c r="HOZ484" s="28"/>
      <c r="HPA484" s="28"/>
      <c r="HPB484" s="28"/>
      <c r="HPC484" s="28"/>
      <c r="HPD484" s="28"/>
      <c r="HPE484" s="28"/>
      <c r="HPF484" s="28"/>
      <c r="HPG484" s="28"/>
      <c r="HPH484" s="28"/>
      <c r="HPI484" s="28"/>
      <c r="HPJ484" s="28"/>
      <c r="HPK484" s="28"/>
      <c r="HPL484" s="28"/>
      <c r="HPM484" s="28"/>
      <c r="HPN484" s="28"/>
      <c r="HPO484" s="28"/>
      <c r="HPP484" s="28"/>
      <c r="HPQ484" s="28"/>
      <c r="HPR484" s="28"/>
      <c r="HPS484" s="28"/>
      <c r="HPT484" s="28"/>
      <c r="HPU484" s="28"/>
      <c r="HPV484" s="28"/>
      <c r="HPW484" s="28"/>
      <c r="HPX484" s="28"/>
      <c r="HPY484" s="28"/>
      <c r="HPZ484" s="28"/>
      <c r="HQA484" s="28"/>
      <c r="HQB484" s="28"/>
      <c r="HQC484" s="28"/>
      <c r="HQD484" s="28"/>
      <c r="HQE484" s="28"/>
      <c r="HQF484" s="28"/>
      <c r="HQG484" s="28"/>
      <c r="HQH484" s="28"/>
      <c r="HQI484" s="28"/>
      <c r="HQJ484" s="28"/>
      <c r="HQK484" s="28"/>
      <c r="HQL484" s="28"/>
      <c r="HQM484" s="28"/>
      <c r="HQN484" s="28"/>
      <c r="HQO484" s="28"/>
      <c r="HQP484" s="28"/>
      <c r="HQQ484" s="28"/>
      <c r="HQR484" s="28"/>
      <c r="HQS484" s="28"/>
      <c r="HQT484" s="28"/>
      <c r="HQU484" s="28"/>
      <c r="HQV484" s="28"/>
      <c r="HQW484" s="28"/>
      <c r="HQX484" s="28"/>
      <c r="HQY484" s="28"/>
      <c r="HQZ484" s="28"/>
      <c r="HRA484" s="28"/>
      <c r="HRB484" s="28"/>
      <c r="HRC484" s="28"/>
      <c r="HRD484" s="28"/>
      <c r="HRE484" s="28"/>
      <c r="HRF484" s="28"/>
      <c r="HRG484" s="28"/>
      <c r="HRH484" s="28"/>
      <c r="HRI484" s="28"/>
      <c r="HRJ484" s="28"/>
      <c r="HRK484" s="28"/>
      <c r="HRL484" s="28"/>
      <c r="HRM484" s="28"/>
      <c r="HRN484" s="28"/>
      <c r="HRO484" s="28"/>
      <c r="HRP484" s="28"/>
      <c r="HRQ484" s="28"/>
      <c r="HRR484" s="28"/>
      <c r="HRS484" s="28"/>
      <c r="HRT484" s="28"/>
      <c r="HRU484" s="28"/>
      <c r="HRV484" s="28"/>
      <c r="HRW484" s="28"/>
      <c r="HRX484" s="28"/>
      <c r="HRY484" s="28"/>
      <c r="HRZ484" s="28"/>
      <c r="HSA484" s="28"/>
      <c r="HSB484" s="28"/>
      <c r="HSC484" s="28"/>
      <c r="HSD484" s="28"/>
      <c r="HSE484" s="28"/>
      <c r="HSF484" s="28"/>
      <c r="HSG484" s="28"/>
      <c r="HSH484" s="28"/>
      <c r="HSI484" s="28"/>
      <c r="HSJ484" s="28"/>
      <c r="HSK484" s="28"/>
      <c r="HSL484" s="28"/>
      <c r="HSM484" s="28"/>
      <c r="HSN484" s="28"/>
      <c r="HSO484" s="28"/>
      <c r="HSP484" s="28"/>
      <c r="HSQ484" s="28"/>
      <c r="HSR484" s="28"/>
      <c r="HSS484" s="28"/>
      <c r="HST484" s="28"/>
      <c r="HSU484" s="28"/>
      <c r="HSV484" s="28"/>
      <c r="HSW484" s="28"/>
      <c r="HSX484" s="28"/>
      <c r="HSY484" s="28"/>
      <c r="HSZ484" s="28"/>
      <c r="HTA484" s="28"/>
      <c r="HTB484" s="28"/>
      <c r="HTC484" s="28"/>
      <c r="HTD484" s="28"/>
      <c r="HTE484" s="28"/>
      <c r="HTF484" s="28"/>
      <c r="HTG484" s="28"/>
      <c r="HTH484" s="28"/>
      <c r="HTI484" s="28"/>
      <c r="HTJ484" s="28"/>
      <c r="HTK484" s="28"/>
      <c r="HTL484" s="28"/>
      <c r="HTM484" s="28"/>
      <c r="HTN484" s="28"/>
      <c r="HTO484" s="28"/>
      <c r="HTP484" s="28"/>
      <c r="HTQ484" s="28"/>
      <c r="HTR484" s="28"/>
      <c r="HTS484" s="28"/>
      <c r="HTT484" s="28"/>
      <c r="HTU484" s="28"/>
      <c r="HTV484" s="28"/>
      <c r="HTW484" s="28"/>
      <c r="HTX484" s="28"/>
      <c r="HTY484" s="28"/>
      <c r="HTZ484" s="28"/>
      <c r="HUA484" s="28"/>
      <c r="HUB484" s="28"/>
      <c r="HUC484" s="28"/>
      <c r="HUD484" s="28"/>
      <c r="HUE484" s="28"/>
      <c r="HUF484" s="28"/>
      <c r="HUG484" s="28"/>
      <c r="HUH484" s="28"/>
      <c r="HUI484" s="28"/>
      <c r="HUJ484" s="28"/>
      <c r="HUK484" s="28"/>
      <c r="HUL484" s="28"/>
      <c r="HUM484" s="28"/>
      <c r="HUN484" s="28"/>
      <c r="HUO484" s="28"/>
      <c r="HUP484" s="28"/>
      <c r="HUQ484" s="28"/>
      <c r="HUR484" s="28"/>
      <c r="HUS484" s="28"/>
      <c r="HUT484" s="28"/>
      <c r="HUU484" s="28"/>
      <c r="HUV484" s="28"/>
      <c r="HUW484" s="28"/>
      <c r="HUX484" s="28"/>
      <c r="HUY484" s="28"/>
      <c r="HUZ484" s="28"/>
      <c r="HVA484" s="28"/>
      <c r="HVB484" s="28"/>
      <c r="HVC484" s="28"/>
      <c r="HVD484" s="28"/>
      <c r="HVE484" s="28"/>
      <c r="HVF484" s="28"/>
      <c r="HVG484" s="28"/>
      <c r="HVH484" s="28"/>
      <c r="HVI484" s="28"/>
      <c r="HVJ484" s="28"/>
      <c r="HVK484" s="28"/>
      <c r="HVL484" s="28"/>
      <c r="HVM484" s="28"/>
      <c r="HVN484" s="28"/>
      <c r="HVO484" s="28"/>
      <c r="HVP484" s="28"/>
      <c r="HVQ484" s="28"/>
      <c r="HVR484" s="28"/>
      <c r="HVS484" s="28"/>
      <c r="HVT484" s="28"/>
      <c r="HVU484" s="28"/>
      <c r="HVV484" s="28"/>
      <c r="HVW484" s="28"/>
      <c r="HVX484" s="28"/>
      <c r="HVY484" s="28"/>
      <c r="HVZ484" s="28"/>
      <c r="HWA484" s="28"/>
      <c r="HWB484" s="28"/>
      <c r="HWC484" s="28"/>
      <c r="HWD484" s="28"/>
      <c r="HWE484" s="28"/>
      <c r="HWF484" s="28"/>
      <c r="HWG484" s="28"/>
      <c r="HWH484" s="28"/>
      <c r="HWI484" s="28"/>
      <c r="HWJ484" s="28"/>
      <c r="HWK484" s="28"/>
      <c r="HWL484" s="28"/>
      <c r="HWM484" s="28"/>
      <c r="HWN484" s="28"/>
      <c r="HWO484" s="28"/>
      <c r="HWP484" s="28"/>
      <c r="HWQ484" s="28"/>
      <c r="HWR484" s="28"/>
      <c r="HWS484" s="28"/>
      <c r="HWT484" s="28"/>
      <c r="HWU484" s="28"/>
      <c r="HWV484" s="28"/>
      <c r="HWW484" s="28"/>
      <c r="HWX484" s="28"/>
      <c r="HWY484" s="28"/>
      <c r="HWZ484" s="28"/>
      <c r="HXA484" s="28"/>
      <c r="HXB484" s="28"/>
      <c r="HXC484" s="28"/>
      <c r="HXD484" s="28"/>
      <c r="HXE484" s="28"/>
      <c r="HXF484" s="28"/>
      <c r="HXG484" s="28"/>
      <c r="HXH484" s="28"/>
      <c r="HXI484" s="28"/>
      <c r="HXJ484" s="28"/>
      <c r="HXK484" s="28"/>
      <c r="HXL484" s="28"/>
      <c r="HXM484" s="28"/>
      <c r="HXN484" s="28"/>
      <c r="HXO484" s="28"/>
      <c r="HXP484" s="28"/>
      <c r="HXQ484" s="28"/>
      <c r="HXR484" s="28"/>
      <c r="HXS484" s="28"/>
      <c r="HXT484" s="28"/>
      <c r="HXU484" s="28"/>
      <c r="HXV484" s="28"/>
      <c r="HXW484" s="28"/>
      <c r="HXX484" s="28"/>
      <c r="HXY484" s="28"/>
      <c r="HXZ484" s="28"/>
      <c r="HYA484" s="28"/>
      <c r="HYB484" s="28"/>
      <c r="HYC484" s="28"/>
      <c r="HYD484" s="28"/>
      <c r="HYE484" s="28"/>
      <c r="HYF484" s="28"/>
      <c r="HYG484" s="28"/>
      <c r="HYH484" s="28"/>
      <c r="HYI484" s="28"/>
      <c r="HYJ484" s="28"/>
      <c r="HYK484" s="28"/>
      <c r="HYL484" s="28"/>
      <c r="HYM484" s="28"/>
      <c r="HYN484" s="28"/>
      <c r="HYO484" s="28"/>
      <c r="HYP484" s="28"/>
      <c r="HYQ484" s="28"/>
      <c r="HYR484" s="28"/>
      <c r="HYS484" s="28"/>
      <c r="HYT484" s="28"/>
      <c r="HYU484" s="28"/>
      <c r="HYV484" s="28"/>
      <c r="HYW484" s="28"/>
      <c r="HYX484" s="28"/>
      <c r="HYY484" s="28"/>
      <c r="HYZ484" s="28"/>
      <c r="HZA484" s="28"/>
      <c r="HZB484" s="28"/>
      <c r="HZC484" s="28"/>
      <c r="HZD484" s="28"/>
      <c r="HZE484" s="28"/>
      <c r="HZF484" s="28"/>
      <c r="HZG484" s="28"/>
      <c r="HZH484" s="28"/>
      <c r="HZI484" s="28"/>
      <c r="HZJ484" s="28"/>
      <c r="HZK484" s="28"/>
      <c r="HZL484" s="28"/>
      <c r="HZM484" s="28"/>
      <c r="HZN484" s="28"/>
      <c r="HZO484" s="28"/>
      <c r="HZP484" s="28"/>
      <c r="HZQ484" s="28"/>
      <c r="HZR484" s="28"/>
      <c r="HZS484" s="28"/>
      <c r="HZT484" s="28"/>
      <c r="HZU484" s="28"/>
      <c r="HZV484" s="28"/>
      <c r="HZW484" s="28"/>
      <c r="HZX484" s="28"/>
      <c r="HZY484" s="28"/>
      <c r="HZZ484" s="28"/>
      <c r="IAA484" s="28"/>
      <c r="IAB484" s="28"/>
      <c r="IAC484" s="28"/>
      <c r="IAD484" s="28"/>
      <c r="IAE484" s="28"/>
      <c r="IAF484" s="28"/>
      <c r="IAG484" s="28"/>
      <c r="IAH484" s="28"/>
      <c r="IAI484" s="28"/>
      <c r="IAJ484" s="28"/>
      <c r="IAK484" s="28"/>
      <c r="IAL484" s="28"/>
      <c r="IAM484" s="28"/>
      <c r="IAN484" s="28"/>
      <c r="IAO484" s="28"/>
      <c r="IAP484" s="28"/>
      <c r="IAQ484" s="28"/>
      <c r="IAR484" s="28"/>
      <c r="IAS484" s="28"/>
      <c r="IAT484" s="28"/>
      <c r="IAU484" s="28"/>
      <c r="IAV484" s="28"/>
      <c r="IAW484" s="28"/>
      <c r="IAX484" s="28"/>
      <c r="IAY484" s="28"/>
      <c r="IAZ484" s="28"/>
      <c r="IBA484" s="28"/>
      <c r="IBB484" s="28"/>
      <c r="IBC484" s="28"/>
      <c r="IBD484" s="28"/>
      <c r="IBE484" s="28"/>
      <c r="IBF484" s="28"/>
      <c r="IBG484" s="28"/>
      <c r="IBH484" s="28"/>
      <c r="IBI484" s="28"/>
      <c r="IBJ484" s="28"/>
      <c r="IBK484" s="28"/>
      <c r="IBL484" s="28"/>
      <c r="IBM484" s="28"/>
      <c r="IBN484" s="28"/>
      <c r="IBO484" s="28"/>
      <c r="IBP484" s="28"/>
      <c r="IBQ484" s="28"/>
      <c r="IBR484" s="28"/>
      <c r="IBS484" s="28"/>
      <c r="IBT484" s="28"/>
      <c r="IBU484" s="28"/>
      <c r="IBV484" s="28"/>
      <c r="IBW484" s="28"/>
      <c r="IBX484" s="28"/>
      <c r="IBY484" s="28"/>
      <c r="IBZ484" s="28"/>
      <c r="ICA484" s="28"/>
      <c r="ICB484" s="28"/>
      <c r="ICC484" s="28"/>
      <c r="ICD484" s="28"/>
      <c r="ICE484" s="28"/>
      <c r="ICF484" s="28"/>
      <c r="ICG484" s="28"/>
      <c r="ICH484" s="28"/>
      <c r="ICI484" s="28"/>
      <c r="ICJ484" s="28"/>
      <c r="ICK484" s="28"/>
      <c r="ICL484" s="28"/>
      <c r="ICM484" s="28"/>
      <c r="ICN484" s="28"/>
      <c r="ICO484" s="28"/>
      <c r="ICP484" s="28"/>
      <c r="ICQ484" s="28"/>
      <c r="ICR484" s="28"/>
      <c r="ICS484" s="28"/>
      <c r="ICT484" s="28"/>
      <c r="ICU484" s="28"/>
      <c r="ICV484" s="28"/>
      <c r="ICW484" s="28"/>
      <c r="ICX484" s="28"/>
      <c r="ICY484" s="28"/>
      <c r="ICZ484" s="28"/>
      <c r="IDA484" s="28"/>
      <c r="IDB484" s="28"/>
      <c r="IDC484" s="28"/>
      <c r="IDD484" s="28"/>
      <c r="IDE484" s="28"/>
      <c r="IDF484" s="28"/>
      <c r="IDG484" s="28"/>
      <c r="IDH484" s="28"/>
      <c r="IDI484" s="28"/>
      <c r="IDJ484" s="28"/>
      <c r="IDK484" s="28"/>
      <c r="IDL484" s="28"/>
      <c r="IDM484" s="28"/>
      <c r="IDN484" s="28"/>
      <c r="IDO484" s="28"/>
      <c r="IDP484" s="28"/>
      <c r="IDQ484" s="28"/>
      <c r="IDR484" s="28"/>
      <c r="IDS484" s="28"/>
      <c r="IDT484" s="28"/>
      <c r="IDU484" s="28"/>
      <c r="IDV484" s="28"/>
      <c r="IDW484" s="28"/>
      <c r="IDX484" s="28"/>
      <c r="IDY484" s="28"/>
      <c r="IDZ484" s="28"/>
      <c r="IEA484" s="28"/>
      <c r="IEB484" s="28"/>
      <c r="IEC484" s="28"/>
      <c r="IED484" s="28"/>
      <c r="IEE484" s="28"/>
      <c r="IEF484" s="28"/>
      <c r="IEG484" s="28"/>
      <c r="IEH484" s="28"/>
      <c r="IEI484" s="28"/>
      <c r="IEJ484" s="28"/>
      <c r="IEK484" s="28"/>
      <c r="IEL484" s="28"/>
      <c r="IEM484" s="28"/>
      <c r="IEN484" s="28"/>
      <c r="IEO484" s="28"/>
      <c r="IEP484" s="28"/>
      <c r="IEQ484" s="28"/>
      <c r="IER484" s="28"/>
      <c r="IES484" s="28"/>
      <c r="IET484" s="28"/>
      <c r="IEU484" s="28"/>
      <c r="IEV484" s="28"/>
      <c r="IEW484" s="28"/>
      <c r="IEX484" s="28"/>
      <c r="IEY484" s="28"/>
      <c r="IEZ484" s="28"/>
      <c r="IFA484" s="28"/>
      <c r="IFB484" s="28"/>
      <c r="IFC484" s="28"/>
      <c r="IFD484" s="28"/>
      <c r="IFE484" s="28"/>
      <c r="IFF484" s="28"/>
      <c r="IFG484" s="28"/>
      <c r="IFH484" s="28"/>
      <c r="IFI484" s="28"/>
      <c r="IFJ484" s="28"/>
      <c r="IFK484" s="28"/>
      <c r="IFL484" s="28"/>
      <c r="IFM484" s="28"/>
      <c r="IFN484" s="28"/>
      <c r="IFO484" s="28"/>
      <c r="IFP484" s="28"/>
      <c r="IFQ484" s="28"/>
      <c r="IFR484" s="28"/>
      <c r="IFS484" s="28"/>
      <c r="IFT484" s="28"/>
      <c r="IFU484" s="28"/>
      <c r="IFV484" s="28"/>
      <c r="IFW484" s="28"/>
      <c r="IFX484" s="28"/>
      <c r="IFY484" s="28"/>
      <c r="IFZ484" s="28"/>
      <c r="IGA484" s="28"/>
      <c r="IGB484" s="28"/>
      <c r="IGC484" s="28"/>
      <c r="IGD484" s="28"/>
      <c r="IGE484" s="28"/>
      <c r="IGF484" s="28"/>
      <c r="IGG484" s="28"/>
      <c r="IGH484" s="28"/>
      <c r="IGI484" s="28"/>
      <c r="IGJ484" s="28"/>
      <c r="IGK484" s="28"/>
      <c r="IGL484" s="28"/>
      <c r="IGM484" s="28"/>
      <c r="IGN484" s="28"/>
      <c r="IGO484" s="28"/>
      <c r="IGP484" s="28"/>
      <c r="IGQ484" s="28"/>
      <c r="IGR484" s="28"/>
      <c r="IGS484" s="28"/>
      <c r="IGT484" s="28"/>
      <c r="IGU484" s="28"/>
      <c r="IGV484" s="28"/>
      <c r="IGW484" s="28"/>
      <c r="IGX484" s="28"/>
      <c r="IGY484" s="28"/>
      <c r="IGZ484" s="28"/>
      <c r="IHA484" s="28"/>
      <c r="IHB484" s="28"/>
      <c r="IHC484" s="28"/>
      <c r="IHD484" s="28"/>
      <c r="IHE484" s="28"/>
      <c r="IHF484" s="28"/>
      <c r="IHG484" s="28"/>
      <c r="IHH484" s="28"/>
      <c r="IHI484" s="28"/>
      <c r="IHJ484" s="28"/>
      <c r="IHK484" s="28"/>
      <c r="IHL484" s="28"/>
      <c r="IHM484" s="28"/>
      <c r="IHN484" s="28"/>
      <c r="IHO484" s="28"/>
      <c r="IHP484" s="28"/>
      <c r="IHQ484" s="28"/>
      <c r="IHR484" s="28"/>
      <c r="IHS484" s="28"/>
      <c r="IHT484" s="28"/>
      <c r="IHU484" s="28"/>
      <c r="IHV484" s="28"/>
      <c r="IHW484" s="28"/>
      <c r="IHX484" s="28"/>
      <c r="IHY484" s="28"/>
      <c r="IHZ484" s="28"/>
      <c r="IIA484" s="28"/>
      <c r="IIB484" s="28"/>
      <c r="IIC484" s="28"/>
      <c r="IID484" s="28"/>
      <c r="IIE484" s="28"/>
      <c r="IIF484" s="28"/>
      <c r="IIG484" s="28"/>
      <c r="IIH484" s="28"/>
      <c r="III484" s="28"/>
      <c r="IIJ484" s="28"/>
      <c r="IIK484" s="28"/>
      <c r="IIL484" s="28"/>
      <c r="IIM484" s="28"/>
      <c r="IIN484" s="28"/>
      <c r="IIO484" s="28"/>
      <c r="IIP484" s="28"/>
      <c r="IIQ484" s="28"/>
      <c r="IIR484" s="28"/>
      <c r="IIS484" s="28"/>
      <c r="IIT484" s="28"/>
      <c r="IIU484" s="28"/>
      <c r="IIV484" s="28"/>
      <c r="IIW484" s="28"/>
      <c r="IIX484" s="28"/>
      <c r="IIY484" s="28"/>
      <c r="IIZ484" s="28"/>
      <c r="IJA484" s="28"/>
      <c r="IJB484" s="28"/>
      <c r="IJC484" s="28"/>
      <c r="IJD484" s="28"/>
      <c r="IJE484" s="28"/>
      <c r="IJF484" s="28"/>
      <c r="IJG484" s="28"/>
      <c r="IJH484" s="28"/>
      <c r="IJI484" s="28"/>
      <c r="IJJ484" s="28"/>
      <c r="IJK484" s="28"/>
      <c r="IJL484" s="28"/>
      <c r="IJM484" s="28"/>
      <c r="IJN484" s="28"/>
      <c r="IJO484" s="28"/>
      <c r="IJP484" s="28"/>
      <c r="IJQ484" s="28"/>
      <c r="IJR484" s="28"/>
      <c r="IJS484" s="28"/>
      <c r="IJT484" s="28"/>
      <c r="IJU484" s="28"/>
      <c r="IJV484" s="28"/>
      <c r="IJW484" s="28"/>
      <c r="IJX484" s="28"/>
      <c r="IJY484" s="28"/>
      <c r="IJZ484" s="28"/>
      <c r="IKA484" s="28"/>
      <c r="IKB484" s="28"/>
      <c r="IKC484" s="28"/>
      <c r="IKD484" s="28"/>
      <c r="IKE484" s="28"/>
      <c r="IKF484" s="28"/>
      <c r="IKG484" s="28"/>
      <c r="IKH484" s="28"/>
      <c r="IKI484" s="28"/>
      <c r="IKJ484" s="28"/>
      <c r="IKK484" s="28"/>
      <c r="IKL484" s="28"/>
      <c r="IKM484" s="28"/>
      <c r="IKN484" s="28"/>
      <c r="IKO484" s="28"/>
      <c r="IKP484" s="28"/>
      <c r="IKQ484" s="28"/>
      <c r="IKR484" s="28"/>
      <c r="IKS484" s="28"/>
      <c r="IKT484" s="28"/>
      <c r="IKU484" s="28"/>
      <c r="IKV484" s="28"/>
      <c r="IKW484" s="28"/>
      <c r="IKX484" s="28"/>
      <c r="IKY484" s="28"/>
      <c r="IKZ484" s="28"/>
      <c r="ILA484" s="28"/>
      <c r="ILB484" s="28"/>
      <c r="ILC484" s="28"/>
      <c r="ILD484" s="28"/>
      <c r="ILE484" s="28"/>
      <c r="ILF484" s="28"/>
      <c r="ILG484" s="28"/>
      <c r="ILH484" s="28"/>
      <c r="ILI484" s="28"/>
      <c r="ILJ484" s="28"/>
      <c r="ILK484" s="28"/>
      <c r="ILL484" s="28"/>
      <c r="ILM484" s="28"/>
      <c r="ILN484" s="28"/>
      <c r="ILO484" s="28"/>
      <c r="ILP484" s="28"/>
      <c r="ILQ484" s="28"/>
      <c r="ILR484" s="28"/>
      <c r="ILS484" s="28"/>
      <c r="ILT484" s="28"/>
      <c r="ILU484" s="28"/>
      <c r="ILV484" s="28"/>
      <c r="ILW484" s="28"/>
      <c r="ILX484" s="28"/>
      <c r="ILY484" s="28"/>
      <c r="ILZ484" s="28"/>
      <c r="IMA484" s="28"/>
      <c r="IMB484" s="28"/>
      <c r="IMC484" s="28"/>
      <c r="IMD484" s="28"/>
      <c r="IME484" s="28"/>
      <c r="IMF484" s="28"/>
      <c r="IMG484" s="28"/>
      <c r="IMH484" s="28"/>
      <c r="IMI484" s="28"/>
      <c r="IMJ484" s="28"/>
      <c r="IMK484" s="28"/>
      <c r="IML484" s="28"/>
      <c r="IMM484" s="28"/>
      <c r="IMN484" s="28"/>
      <c r="IMO484" s="28"/>
      <c r="IMP484" s="28"/>
      <c r="IMQ484" s="28"/>
      <c r="IMR484" s="28"/>
      <c r="IMS484" s="28"/>
      <c r="IMT484" s="28"/>
      <c r="IMU484" s="28"/>
      <c r="IMV484" s="28"/>
      <c r="IMW484" s="28"/>
      <c r="IMX484" s="28"/>
      <c r="IMY484" s="28"/>
      <c r="IMZ484" s="28"/>
      <c r="INA484" s="28"/>
      <c r="INB484" s="28"/>
      <c r="INC484" s="28"/>
      <c r="IND484" s="28"/>
      <c r="INE484" s="28"/>
      <c r="INF484" s="28"/>
      <c r="ING484" s="28"/>
      <c r="INH484" s="28"/>
      <c r="INI484" s="28"/>
      <c r="INJ484" s="28"/>
      <c r="INK484" s="28"/>
      <c r="INL484" s="28"/>
      <c r="INM484" s="28"/>
      <c r="INN484" s="28"/>
      <c r="INO484" s="28"/>
      <c r="INP484" s="28"/>
      <c r="INQ484" s="28"/>
      <c r="INR484" s="28"/>
      <c r="INS484" s="28"/>
      <c r="INT484" s="28"/>
      <c r="INU484" s="28"/>
      <c r="INV484" s="28"/>
      <c r="INW484" s="28"/>
      <c r="INX484" s="28"/>
      <c r="INY484" s="28"/>
      <c r="INZ484" s="28"/>
      <c r="IOA484" s="28"/>
      <c r="IOB484" s="28"/>
      <c r="IOC484" s="28"/>
      <c r="IOD484" s="28"/>
      <c r="IOE484" s="28"/>
      <c r="IOF484" s="28"/>
      <c r="IOG484" s="28"/>
      <c r="IOH484" s="28"/>
      <c r="IOI484" s="28"/>
      <c r="IOJ484" s="28"/>
      <c r="IOK484" s="28"/>
      <c r="IOL484" s="28"/>
      <c r="IOM484" s="28"/>
      <c r="ION484" s="28"/>
      <c r="IOO484" s="28"/>
      <c r="IOP484" s="28"/>
      <c r="IOQ484" s="28"/>
      <c r="IOR484" s="28"/>
      <c r="IOS484" s="28"/>
      <c r="IOT484" s="28"/>
      <c r="IOU484" s="28"/>
      <c r="IOV484" s="28"/>
      <c r="IOW484" s="28"/>
      <c r="IOX484" s="28"/>
      <c r="IOY484" s="28"/>
      <c r="IOZ484" s="28"/>
      <c r="IPA484" s="28"/>
      <c r="IPB484" s="28"/>
      <c r="IPC484" s="28"/>
      <c r="IPD484" s="28"/>
      <c r="IPE484" s="28"/>
      <c r="IPF484" s="28"/>
      <c r="IPG484" s="28"/>
      <c r="IPH484" s="28"/>
      <c r="IPI484" s="28"/>
      <c r="IPJ484" s="28"/>
      <c r="IPK484" s="28"/>
      <c r="IPL484" s="28"/>
      <c r="IPM484" s="28"/>
      <c r="IPN484" s="28"/>
      <c r="IPO484" s="28"/>
      <c r="IPP484" s="28"/>
      <c r="IPQ484" s="28"/>
      <c r="IPR484" s="28"/>
      <c r="IPS484" s="28"/>
      <c r="IPT484" s="28"/>
      <c r="IPU484" s="28"/>
      <c r="IPV484" s="28"/>
      <c r="IPW484" s="28"/>
      <c r="IPX484" s="28"/>
      <c r="IPY484" s="28"/>
      <c r="IPZ484" s="28"/>
      <c r="IQA484" s="28"/>
      <c r="IQB484" s="28"/>
      <c r="IQC484" s="28"/>
      <c r="IQD484" s="28"/>
      <c r="IQE484" s="28"/>
      <c r="IQF484" s="28"/>
      <c r="IQG484" s="28"/>
      <c r="IQH484" s="28"/>
      <c r="IQI484" s="28"/>
      <c r="IQJ484" s="28"/>
      <c r="IQK484" s="28"/>
      <c r="IQL484" s="28"/>
      <c r="IQM484" s="28"/>
      <c r="IQN484" s="28"/>
      <c r="IQO484" s="28"/>
      <c r="IQP484" s="28"/>
      <c r="IQQ484" s="28"/>
      <c r="IQR484" s="28"/>
      <c r="IQS484" s="28"/>
      <c r="IQT484" s="28"/>
      <c r="IQU484" s="28"/>
      <c r="IQV484" s="28"/>
      <c r="IQW484" s="28"/>
      <c r="IQX484" s="28"/>
      <c r="IQY484" s="28"/>
      <c r="IQZ484" s="28"/>
      <c r="IRA484" s="28"/>
      <c r="IRB484" s="28"/>
      <c r="IRC484" s="28"/>
      <c r="IRD484" s="28"/>
      <c r="IRE484" s="28"/>
      <c r="IRF484" s="28"/>
      <c r="IRG484" s="28"/>
      <c r="IRH484" s="28"/>
      <c r="IRI484" s="28"/>
      <c r="IRJ484" s="28"/>
      <c r="IRK484" s="28"/>
      <c r="IRL484" s="28"/>
      <c r="IRM484" s="28"/>
      <c r="IRN484" s="28"/>
      <c r="IRO484" s="28"/>
      <c r="IRP484" s="28"/>
      <c r="IRQ484" s="28"/>
      <c r="IRR484" s="28"/>
      <c r="IRS484" s="28"/>
      <c r="IRT484" s="28"/>
      <c r="IRU484" s="28"/>
      <c r="IRV484" s="28"/>
      <c r="IRW484" s="28"/>
      <c r="IRX484" s="28"/>
      <c r="IRY484" s="28"/>
      <c r="IRZ484" s="28"/>
      <c r="ISA484" s="28"/>
      <c r="ISB484" s="28"/>
      <c r="ISC484" s="28"/>
      <c r="ISD484" s="28"/>
      <c r="ISE484" s="28"/>
      <c r="ISF484" s="28"/>
      <c r="ISG484" s="28"/>
      <c r="ISH484" s="28"/>
      <c r="ISI484" s="28"/>
      <c r="ISJ484" s="28"/>
      <c r="ISK484" s="28"/>
      <c r="ISL484" s="28"/>
      <c r="ISM484" s="28"/>
      <c r="ISN484" s="28"/>
      <c r="ISO484" s="28"/>
      <c r="ISP484" s="28"/>
      <c r="ISQ484" s="28"/>
      <c r="ISR484" s="28"/>
      <c r="ISS484" s="28"/>
      <c r="IST484" s="28"/>
      <c r="ISU484" s="28"/>
      <c r="ISV484" s="28"/>
      <c r="ISW484" s="28"/>
      <c r="ISX484" s="28"/>
      <c r="ISY484" s="28"/>
      <c r="ISZ484" s="28"/>
      <c r="ITA484" s="28"/>
      <c r="ITB484" s="28"/>
      <c r="ITC484" s="28"/>
      <c r="ITD484" s="28"/>
      <c r="ITE484" s="28"/>
      <c r="ITF484" s="28"/>
      <c r="ITG484" s="28"/>
      <c r="ITH484" s="28"/>
      <c r="ITI484" s="28"/>
      <c r="ITJ484" s="28"/>
      <c r="ITK484" s="28"/>
      <c r="ITL484" s="28"/>
      <c r="ITM484" s="28"/>
      <c r="ITN484" s="28"/>
      <c r="ITO484" s="28"/>
      <c r="ITP484" s="28"/>
      <c r="ITQ484" s="28"/>
      <c r="ITR484" s="28"/>
      <c r="ITS484" s="28"/>
      <c r="ITT484" s="28"/>
      <c r="ITU484" s="28"/>
      <c r="ITV484" s="28"/>
      <c r="ITW484" s="28"/>
      <c r="ITX484" s="28"/>
      <c r="ITY484" s="28"/>
      <c r="ITZ484" s="28"/>
      <c r="IUA484" s="28"/>
      <c r="IUB484" s="28"/>
      <c r="IUC484" s="28"/>
      <c r="IUD484" s="28"/>
      <c r="IUE484" s="28"/>
      <c r="IUF484" s="28"/>
      <c r="IUG484" s="28"/>
      <c r="IUH484" s="28"/>
      <c r="IUI484" s="28"/>
      <c r="IUJ484" s="28"/>
      <c r="IUK484" s="28"/>
      <c r="IUL484" s="28"/>
      <c r="IUM484" s="28"/>
      <c r="IUN484" s="28"/>
      <c r="IUO484" s="28"/>
      <c r="IUP484" s="28"/>
      <c r="IUQ484" s="28"/>
      <c r="IUR484" s="28"/>
      <c r="IUS484" s="28"/>
      <c r="IUT484" s="28"/>
      <c r="IUU484" s="28"/>
      <c r="IUV484" s="28"/>
      <c r="IUW484" s="28"/>
      <c r="IUX484" s="28"/>
      <c r="IUY484" s="28"/>
      <c r="IUZ484" s="28"/>
      <c r="IVA484" s="28"/>
      <c r="IVB484" s="28"/>
      <c r="IVC484" s="28"/>
      <c r="IVD484" s="28"/>
      <c r="IVE484" s="28"/>
      <c r="IVF484" s="28"/>
      <c r="IVG484" s="28"/>
      <c r="IVH484" s="28"/>
      <c r="IVI484" s="28"/>
      <c r="IVJ484" s="28"/>
      <c r="IVK484" s="28"/>
      <c r="IVL484" s="28"/>
      <c r="IVM484" s="28"/>
      <c r="IVN484" s="28"/>
      <c r="IVO484" s="28"/>
      <c r="IVP484" s="28"/>
      <c r="IVQ484" s="28"/>
      <c r="IVR484" s="28"/>
      <c r="IVS484" s="28"/>
      <c r="IVT484" s="28"/>
      <c r="IVU484" s="28"/>
      <c r="IVV484" s="28"/>
      <c r="IVW484" s="28"/>
      <c r="IVX484" s="28"/>
      <c r="IVY484" s="28"/>
      <c r="IVZ484" s="28"/>
      <c r="IWA484" s="28"/>
      <c r="IWB484" s="28"/>
      <c r="IWC484" s="28"/>
      <c r="IWD484" s="28"/>
      <c r="IWE484" s="28"/>
      <c r="IWF484" s="28"/>
      <c r="IWG484" s="28"/>
      <c r="IWH484" s="28"/>
      <c r="IWI484" s="28"/>
      <c r="IWJ484" s="28"/>
      <c r="IWK484" s="28"/>
      <c r="IWL484" s="28"/>
      <c r="IWM484" s="28"/>
      <c r="IWN484" s="28"/>
      <c r="IWO484" s="28"/>
      <c r="IWP484" s="28"/>
      <c r="IWQ484" s="28"/>
      <c r="IWR484" s="28"/>
      <c r="IWS484" s="28"/>
      <c r="IWT484" s="28"/>
      <c r="IWU484" s="28"/>
      <c r="IWV484" s="28"/>
      <c r="IWW484" s="28"/>
      <c r="IWX484" s="28"/>
      <c r="IWY484" s="28"/>
      <c r="IWZ484" s="28"/>
      <c r="IXA484" s="28"/>
      <c r="IXB484" s="28"/>
      <c r="IXC484" s="28"/>
      <c r="IXD484" s="28"/>
      <c r="IXE484" s="28"/>
      <c r="IXF484" s="28"/>
      <c r="IXG484" s="28"/>
      <c r="IXH484" s="28"/>
      <c r="IXI484" s="28"/>
      <c r="IXJ484" s="28"/>
      <c r="IXK484" s="28"/>
      <c r="IXL484" s="28"/>
      <c r="IXM484" s="28"/>
      <c r="IXN484" s="28"/>
      <c r="IXO484" s="28"/>
      <c r="IXP484" s="28"/>
      <c r="IXQ484" s="28"/>
      <c r="IXR484" s="28"/>
      <c r="IXS484" s="28"/>
      <c r="IXT484" s="28"/>
      <c r="IXU484" s="28"/>
      <c r="IXV484" s="28"/>
      <c r="IXW484" s="28"/>
      <c r="IXX484" s="28"/>
      <c r="IXY484" s="28"/>
      <c r="IXZ484" s="28"/>
      <c r="IYA484" s="28"/>
      <c r="IYB484" s="28"/>
      <c r="IYC484" s="28"/>
      <c r="IYD484" s="28"/>
      <c r="IYE484" s="28"/>
      <c r="IYF484" s="28"/>
      <c r="IYG484" s="28"/>
      <c r="IYH484" s="28"/>
      <c r="IYI484" s="28"/>
      <c r="IYJ484" s="28"/>
      <c r="IYK484" s="28"/>
      <c r="IYL484" s="28"/>
      <c r="IYM484" s="28"/>
      <c r="IYN484" s="28"/>
      <c r="IYO484" s="28"/>
      <c r="IYP484" s="28"/>
      <c r="IYQ484" s="28"/>
      <c r="IYR484" s="28"/>
      <c r="IYS484" s="28"/>
      <c r="IYT484" s="28"/>
      <c r="IYU484" s="28"/>
      <c r="IYV484" s="28"/>
      <c r="IYW484" s="28"/>
      <c r="IYX484" s="28"/>
      <c r="IYY484" s="28"/>
      <c r="IYZ484" s="28"/>
      <c r="IZA484" s="28"/>
      <c r="IZB484" s="28"/>
      <c r="IZC484" s="28"/>
      <c r="IZD484" s="28"/>
      <c r="IZE484" s="28"/>
      <c r="IZF484" s="28"/>
      <c r="IZG484" s="28"/>
      <c r="IZH484" s="28"/>
      <c r="IZI484" s="28"/>
      <c r="IZJ484" s="28"/>
      <c r="IZK484" s="28"/>
      <c r="IZL484" s="28"/>
      <c r="IZM484" s="28"/>
      <c r="IZN484" s="28"/>
      <c r="IZO484" s="28"/>
      <c r="IZP484" s="28"/>
      <c r="IZQ484" s="28"/>
      <c r="IZR484" s="28"/>
      <c r="IZS484" s="28"/>
      <c r="IZT484" s="28"/>
      <c r="IZU484" s="28"/>
      <c r="IZV484" s="28"/>
      <c r="IZW484" s="28"/>
      <c r="IZX484" s="28"/>
      <c r="IZY484" s="28"/>
      <c r="IZZ484" s="28"/>
      <c r="JAA484" s="28"/>
      <c r="JAB484" s="28"/>
      <c r="JAC484" s="28"/>
      <c r="JAD484" s="28"/>
      <c r="JAE484" s="28"/>
      <c r="JAF484" s="28"/>
      <c r="JAG484" s="28"/>
      <c r="JAH484" s="28"/>
      <c r="JAI484" s="28"/>
      <c r="JAJ484" s="28"/>
      <c r="JAK484" s="28"/>
      <c r="JAL484" s="28"/>
      <c r="JAM484" s="28"/>
      <c r="JAN484" s="28"/>
      <c r="JAO484" s="28"/>
      <c r="JAP484" s="28"/>
      <c r="JAQ484" s="28"/>
      <c r="JAR484" s="28"/>
      <c r="JAS484" s="28"/>
      <c r="JAT484" s="28"/>
      <c r="JAU484" s="28"/>
      <c r="JAV484" s="28"/>
      <c r="JAW484" s="28"/>
      <c r="JAX484" s="28"/>
      <c r="JAY484" s="28"/>
      <c r="JAZ484" s="28"/>
      <c r="JBA484" s="28"/>
      <c r="JBB484" s="28"/>
      <c r="JBC484" s="28"/>
      <c r="JBD484" s="28"/>
      <c r="JBE484" s="28"/>
      <c r="JBF484" s="28"/>
      <c r="JBG484" s="28"/>
      <c r="JBH484" s="28"/>
      <c r="JBI484" s="28"/>
      <c r="JBJ484" s="28"/>
      <c r="JBK484" s="28"/>
      <c r="JBL484" s="28"/>
      <c r="JBM484" s="28"/>
      <c r="JBN484" s="28"/>
      <c r="JBO484" s="28"/>
      <c r="JBP484" s="28"/>
      <c r="JBQ484" s="28"/>
      <c r="JBR484" s="28"/>
      <c r="JBS484" s="28"/>
      <c r="JBT484" s="28"/>
      <c r="JBU484" s="28"/>
      <c r="JBV484" s="28"/>
      <c r="JBW484" s="28"/>
      <c r="JBX484" s="28"/>
      <c r="JBY484" s="28"/>
      <c r="JBZ484" s="28"/>
      <c r="JCA484" s="28"/>
      <c r="JCB484" s="28"/>
      <c r="JCC484" s="28"/>
      <c r="JCD484" s="28"/>
      <c r="JCE484" s="28"/>
      <c r="JCF484" s="28"/>
      <c r="JCG484" s="28"/>
      <c r="JCH484" s="28"/>
      <c r="JCI484" s="28"/>
      <c r="JCJ484" s="28"/>
      <c r="JCK484" s="28"/>
      <c r="JCL484" s="28"/>
      <c r="JCM484" s="28"/>
      <c r="JCN484" s="28"/>
      <c r="JCO484" s="28"/>
      <c r="JCP484" s="28"/>
      <c r="JCQ484" s="28"/>
      <c r="JCR484" s="28"/>
      <c r="JCS484" s="28"/>
      <c r="JCT484" s="28"/>
      <c r="JCU484" s="28"/>
      <c r="JCV484" s="28"/>
      <c r="JCW484" s="28"/>
      <c r="JCX484" s="28"/>
      <c r="JCY484" s="28"/>
      <c r="JCZ484" s="28"/>
      <c r="JDA484" s="28"/>
      <c r="JDB484" s="28"/>
      <c r="JDC484" s="28"/>
      <c r="JDD484" s="28"/>
      <c r="JDE484" s="28"/>
      <c r="JDF484" s="28"/>
      <c r="JDG484" s="28"/>
      <c r="JDH484" s="28"/>
      <c r="JDI484" s="28"/>
      <c r="JDJ484" s="28"/>
      <c r="JDK484" s="28"/>
      <c r="JDL484" s="28"/>
      <c r="JDM484" s="28"/>
      <c r="JDN484" s="28"/>
      <c r="JDO484" s="28"/>
      <c r="JDP484" s="28"/>
      <c r="JDQ484" s="28"/>
      <c r="JDR484" s="28"/>
      <c r="JDS484" s="28"/>
      <c r="JDT484" s="28"/>
      <c r="JDU484" s="28"/>
      <c r="JDV484" s="28"/>
      <c r="JDW484" s="28"/>
      <c r="JDX484" s="28"/>
      <c r="JDY484" s="28"/>
      <c r="JDZ484" s="28"/>
      <c r="JEA484" s="28"/>
      <c r="JEB484" s="28"/>
      <c r="JEC484" s="28"/>
      <c r="JED484" s="28"/>
      <c r="JEE484" s="28"/>
      <c r="JEF484" s="28"/>
      <c r="JEG484" s="28"/>
      <c r="JEH484" s="28"/>
      <c r="JEI484" s="28"/>
      <c r="JEJ484" s="28"/>
      <c r="JEK484" s="28"/>
      <c r="JEL484" s="28"/>
      <c r="JEM484" s="28"/>
      <c r="JEN484" s="28"/>
      <c r="JEO484" s="28"/>
      <c r="JEP484" s="28"/>
      <c r="JEQ484" s="28"/>
      <c r="JER484" s="28"/>
      <c r="JES484" s="28"/>
      <c r="JET484" s="28"/>
      <c r="JEU484" s="28"/>
      <c r="JEV484" s="28"/>
      <c r="JEW484" s="28"/>
      <c r="JEX484" s="28"/>
      <c r="JEY484" s="28"/>
      <c r="JEZ484" s="28"/>
      <c r="JFA484" s="28"/>
      <c r="JFB484" s="28"/>
      <c r="JFC484" s="28"/>
      <c r="JFD484" s="28"/>
      <c r="JFE484" s="28"/>
      <c r="JFF484" s="28"/>
      <c r="JFG484" s="28"/>
      <c r="JFH484" s="28"/>
      <c r="JFI484" s="28"/>
      <c r="JFJ484" s="28"/>
      <c r="JFK484" s="28"/>
      <c r="JFL484" s="28"/>
      <c r="JFM484" s="28"/>
      <c r="JFN484" s="28"/>
      <c r="JFO484" s="28"/>
      <c r="JFP484" s="28"/>
      <c r="JFQ484" s="28"/>
      <c r="JFR484" s="28"/>
      <c r="JFS484" s="28"/>
      <c r="JFT484" s="28"/>
      <c r="JFU484" s="28"/>
      <c r="JFV484" s="28"/>
      <c r="JFW484" s="28"/>
      <c r="JFX484" s="28"/>
      <c r="JFY484" s="28"/>
      <c r="JFZ484" s="28"/>
      <c r="JGA484" s="28"/>
      <c r="JGB484" s="28"/>
      <c r="JGC484" s="28"/>
      <c r="JGD484" s="28"/>
      <c r="JGE484" s="28"/>
      <c r="JGF484" s="28"/>
      <c r="JGG484" s="28"/>
      <c r="JGH484" s="28"/>
      <c r="JGI484" s="28"/>
      <c r="JGJ484" s="28"/>
      <c r="JGK484" s="28"/>
      <c r="JGL484" s="28"/>
      <c r="JGM484" s="28"/>
      <c r="JGN484" s="28"/>
      <c r="JGO484" s="28"/>
      <c r="JGP484" s="28"/>
      <c r="JGQ484" s="28"/>
      <c r="JGR484" s="28"/>
      <c r="JGS484" s="28"/>
      <c r="JGT484" s="28"/>
      <c r="JGU484" s="28"/>
      <c r="JGV484" s="28"/>
      <c r="JGW484" s="28"/>
      <c r="JGX484" s="28"/>
      <c r="JGY484" s="28"/>
      <c r="JGZ484" s="28"/>
      <c r="JHA484" s="28"/>
      <c r="JHB484" s="28"/>
      <c r="JHC484" s="28"/>
      <c r="JHD484" s="28"/>
      <c r="JHE484" s="28"/>
      <c r="JHF484" s="28"/>
      <c r="JHG484" s="28"/>
      <c r="JHH484" s="28"/>
      <c r="JHI484" s="28"/>
      <c r="JHJ484" s="28"/>
      <c r="JHK484" s="28"/>
      <c r="JHL484" s="28"/>
      <c r="JHM484" s="28"/>
      <c r="JHN484" s="28"/>
      <c r="JHO484" s="28"/>
      <c r="JHP484" s="28"/>
      <c r="JHQ484" s="28"/>
      <c r="JHR484" s="28"/>
      <c r="JHS484" s="28"/>
      <c r="JHT484" s="28"/>
      <c r="JHU484" s="28"/>
      <c r="JHV484" s="28"/>
      <c r="JHW484" s="28"/>
      <c r="JHX484" s="28"/>
      <c r="JHY484" s="28"/>
      <c r="JHZ484" s="28"/>
      <c r="JIA484" s="28"/>
      <c r="JIB484" s="28"/>
      <c r="JIC484" s="28"/>
      <c r="JID484" s="28"/>
      <c r="JIE484" s="28"/>
      <c r="JIF484" s="28"/>
      <c r="JIG484" s="28"/>
      <c r="JIH484" s="28"/>
      <c r="JII484" s="28"/>
      <c r="JIJ484" s="28"/>
      <c r="JIK484" s="28"/>
      <c r="JIL484" s="28"/>
      <c r="JIM484" s="28"/>
      <c r="JIN484" s="28"/>
      <c r="JIO484" s="28"/>
      <c r="JIP484" s="28"/>
      <c r="JIQ484" s="28"/>
      <c r="JIR484" s="28"/>
      <c r="JIS484" s="28"/>
      <c r="JIT484" s="28"/>
      <c r="JIU484" s="28"/>
      <c r="JIV484" s="28"/>
      <c r="JIW484" s="28"/>
      <c r="JIX484" s="28"/>
      <c r="JIY484" s="28"/>
      <c r="JIZ484" s="28"/>
      <c r="JJA484" s="28"/>
      <c r="JJB484" s="28"/>
      <c r="JJC484" s="28"/>
      <c r="JJD484" s="28"/>
      <c r="JJE484" s="28"/>
      <c r="JJF484" s="28"/>
      <c r="JJG484" s="28"/>
      <c r="JJH484" s="28"/>
      <c r="JJI484" s="28"/>
      <c r="JJJ484" s="28"/>
      <c r="JJK484" s="28"/>
      <c r="JJL484" s="28"/>
      <c r="JJM484" s="28"/>
      <c r="JJN484" s="28"/>
      <c r="JJO484" s="28"/>
      <c r="JJP484" s="28"/>
      <c r="JJQ484" s="28"/>
      <c r="JJR484" s="28"/>
      <c r="JJS484" s="28"/>
      <c r="JJT484" s="28"/>
      <c r="JJU484" s="28"/>
      <c r="JJV484" s="28"/>
      <c r="JJW484" s="28"/>
      <c r="JJX484" s="28"/>
      <c r="JJY484" s="28"/>
      <c r="JJZ484" s="28"/>
      <c r="JKA484" s="28"/>
      <c r="JKB484" s="28"/>
      <c r="JKC484" s="28"/>
      <c r="JKD484" s="28"/>
      <c r="JKE484" s="28"/>
      <c r="JKF484" s="28"/>
      <c r="JKG484" s="28"/>
      <c r="JKH484" s="28"/>
      <c r="JKI484" s="28"/>
      <c r="JKJ484" s="28"/>
      <c r="JKK484" s="28"/>
      <c r="JKL484" s="28"/>
      <c r="JKM484" s="28"/>
      <c r="JKN484" s="28"/>
      <c r="JKO484" s="28"/>
      <c r="JKP484" s="28"/>
      <c r="JKQ484" s="28"/>
      <c r="JKR484" s="28"/>
      <c r="JKS484" s="28"/>
      <c r="JKT484" s="28"/>
      <c r="JKU484" s="28"/>
      <c r="JKV484" s="28"/>
      <c r="JKW484" s="28"/>
      <c r="JKX484" s="28"/>
      <c r="JKY484" s="28"/>
      <c r="JKZ484" s="28"/>
      <c r="JLA484" s="28"/>
      <c r="JLB484" s="28"/>
      <c r="JLC484" s="28"/>
      <c r="JLD484" s="28"/>
      <c r="JLE484" s="28"/>
      <c r="JLF484" s="28"/>
      <c r="JLG484" s="28"/>
      <c r="JLH484" s="28"/>
      <c r="JLI484" s="28"/>
      <c r="JLJ484" s="28"/>
      <c r="JLK484" s="28"/>
      <c r="JLL484" s="28"/>
      <c r="JLM484" s="28"/>
      <c r="JLN484" s="28"/>
      <c r="JLO484" s="28"/>
      <c r="JLP484" s="28"/>
      <c r="JLQ484" s="28"/>
      <c r="JLR484" s="28"/>
      <c r="JLS484" s="28"/>
      <c r="JLT484" s="28"/>
      <c r="JLU484" s="28"/>
      <c r="JLV484" s="28"/>
      <c r="JLW484" s="28"/>
      <c r="JLX484" s="28"/>
      <c r="JLY484" s="28"/>
      <c r="JLZ484" s="28"/>
      <c r="JMA484" s="28"/>
      <c r="JMB484" s="28"/>
      <c r="JMC484" s="28"/>
      <c r="JMD484" s="28"/>
      <c r="JME484" s="28"/>
      <c r="JMF484" s="28"/>
      <c r="JMG484" s="28"/>
      <c r="JMH484" s="28"/>
      <c r="JMI484" s="28"/>
      <c r="JMJ484" s="28"/>
      <c r="JMK484" s="28"/>
      <c r="JML484" s="28"/>
      <c r="JMM484" s="28"/>
      <c r="JMN484" s="28"/>
      <c r="JMO484" s="28"/>
      <c r="JMP484" s="28"/>
      <c r="JMQ484" s="28"/>
      <c r="JMR484" s="28"/>
      <c r="JMS484" s="28"/>
      <c r="JMT484" s="28"/>
      <c r="JMU484" s="28"/>
      <c r="JMV484" s="28"/>
      <c r="JMW484" s="28"/>
      <c r="JMX484" s="28"/>
      <c r="JMY484" s="28"/>
      <c r="JMZ484" s="28"/>
      <c r="JNA484" s="28"/>
      <c r="JNB484" s="28"/>
      <c r="JNC484" s="28"/>
      <c r="JND484" s="28"/>
      <c r="JNE484" s="28"/>
      <c r="JNF484" s="28"/>
      <c r="JNG484" s="28"/>
      <c r="JNH484" s="28"/>
      <c r="JNI484" s="28"/>
      <c r="JNJ484" s="28"/>
      <c r="JNK484" s="28"/>
      <c r="JNL484" s="28"/>
      <c r="JNM484" s="28"/>
      <c r="JNN484" s="28"/>
      <c r="JNO484" s="28"/>
      <c r="JNP484" s="28"/>
      <c r="JNQ484" s="28"/>
      <c r="JNR484" s="28"/>
      <c r="JNS484" s="28"/>
      <c r="JNT484" s="28"/>
      <c r="JNU484" s="28"/>
      <c r="JNV484" s="28"/>
      <c r="JNW484" s="28"/>
      <c r="JNX484" s="28"/>
      <c r="JNY484" s="28"/>
      <c r="JNZ484" s="28"/>
      <c r="JOA484" s="28"/>
      <c r="JOB484" s="28"/>
      <c r="JOC484" s="28"/>
      <c r="JOD484" s="28"/>
      <c r="JOE484" s="28"/>
      <c r="JOF484" s="28"/>
      <c r="JOG484" s="28"/>
      <c r="JOH484" s="28"/>
      <c r="JOI484" s="28"/>
      <c r="JOJ484" s="28"/>
      <c r="JOK484" s="28"/>
      <c r="JOL484" s="28"/>
      <c r="JOM484" s="28"/>
      <c r="JON484" s="28"/>
      <c r="JOO484" s="28"/>
      <c r="JOP484" s="28"/>
      <c r="JOQ484" s="28"/>
      <c r="JOR484" s="28"/>
      <c r="JOS484" s="28"/>
      <c r="JOT484" s="28"/>
      <c r="JOU484" s="28"/>
      <c r="JOV484" s="28"/>
      <c r="JOW484" s="28"/>
      <c r="JOX484" s="28"/>
      <c r="JOY484" s="28"/>
      <c r="JOZ484" s="28"/>
      <c r="JPA484" s="28"/>
      <c r="JPB484" s="28"/>
      <c r="JPC484" s="28"/>
      <c r="JPD484" s="28"/>
      <c r="JPE484" s="28"/>
      <c r="JPF484" s="28"/>
      <c r="JPG484" s="28"/>
      <c r="JPH484" s="28"/>
      <c r="JPI484" s="28"/>
      <c r="JPJ484" s="28"/>
      <c r="JPK484" s="28"/>
      <c r="JPL484" s="28"/>
      <c r="JPM484" s="28"/>
      <c r="JPN484" s="28"/>
      <c r="JPO484" s="28"/>
      <c r="JPP484" s="28"/>
      <c r="JPQ484" s="28"/>
      <c r="JPR484" s="28"/>
      <c r="JPS484" s="28"/>
      <c r="JPT484" s="28"/>
      <c r="JPU484" s="28"/>
      <c r="JPV484" s="28"/>
      <c r="JPW484" s="28"/>
      <c r="JPX484" s="28"/>
      <c r="JPY484" s="28"/>
      <c r="JPZ484" s="28"/>
      <c r="JQA484" s="28"/>
      <c r="JQB484" s="28"/>
      <c r="JQC484" s="28"/>
      <c r="JQD484" s="28"/>
      <c r="JQE484" s="28"/>
      <c r="JQF484" s="28"/>
      <c r="JQG484" s="28"/>
      <c r="JQH484" s="28"/>
      <c r="JQI484" s="28"/>
      <c r="JQJ484" s="28"/>
      <c r="JQK484" s="28"/>
      <c r="JQL484" s="28"/>
      <c r="JQM484" s="28"/>
      <c r="JQN484" s="28"/>
      <c r="JQO484" s="28"/>
      <c r="JQP484" s="28"/>
      <c r="JQQ484" s="28"/>
      <c r="JQR484" s="28"/>
      <c r="JQS484" s="28"/>
      <c r="JQT484" s="28"/>
      <c r="JQU484" s="28"/>
      <c r="JQV484" s="28"/>
      <c r="JQW484" s="28"/>
      <c r="JQX484" s="28"/>
      <c r="JQY484" s="28"/>
      <c r="JQZ484" s="28"/>
      <c r="JRA484" s="28"/>
      <c r="JRB484" s="28"/>
      <c r="JRC484" s="28"/>
      <c r="JRD484" s="28"/>
      <c r="JRE484" s="28"/>
      <c r="JRF484" s="28"/>
      <c r="JRG484" s="28"/>
      <c r="JRH484" s="28"/>
      <c r="JRI484" s="28"/>
      <c r="JRJ484" s="28"/>
      <c r="JRK484" s="28"/>
      <c r="JRL484" s="28"/>
      <c r="JRM484" s="28"/>
      <c r="JRN484" s="28"/>
      <c r="JRO484" s="28"/>
      <c r="JRP484" s="28"/>
      <c r="JRQ484" s="28"/>
      <c r="JRR484" s="28"/>
      <c r="JRS484" s="28"/>
      <c r="JRT484" s="28"/>
      <c r="JRU484" s="28"/>
      <c r="JRV484" s="28"/>
      <c r="JRW484" s="28"/>
      <c r="JRX484" s="28"/>
      <c r="JRY484" s="28"/>
      <c r="JRZ484" s="28"/>
      <c r="JSA484" s="28"/>
      <c r="JSB484" s="28"/>
      <c r="JSC484" s="28"/>
      <c r="JSD484" s="28"/>
      <c r="JSE484" s="28"/>
      <c r="JSF484" s="28"/>
      <c r="JSG484" s="28"/>
      <c r="JSH484" s="28"/>
      <c r="JSI484" s="28"/>
      <c r="JSJ484" s="28"/>
      <c r="JSK484" s="28"/>
      <c r="JSL484" s="28"/>
      <c r="JSM484" s="28"/>
      <c r="JSN484" s="28"/>
      <c r="JSO484" s="28"/>
      <c r="JSP484" s="28"/>
      <c r="JSQ484" s="28"/>
      <c r="JSR484" s="28"/>
      <c r="JSS484" s="28"/>
      <c r="JST484" s="28"/>
      <c r="JSU484" s="28"/>
      <c r="JSV484" s="28"/>
      <c r="JSW484" s="28"/>
      <c r="JSX484" s="28"/>
      <c r="JSY484" s="28"/>
      <c r="JSZ484" s="28"/>
      <c r="JTA484" s="28"/>
      <c r="JTB484" s="28"/>
      <c r="JTC484" s="28"/>
      <c r="JTD484" s="28"/>
      <c r="JTE484" s="28"/>
      <c r="JTF484" s="28"/>
      <c r="JTG484" s="28"/>
      <c r="JTH484" s="28"/>
      <c r="JTI484" s="28"/>
      <c r="JTJ484" s="28"/>
      <c r="JTK484" s="28"/>
      <c r="JTL484" s="28"/>
      <c r="JTM484" s="28"/>
      <c r="JTN484" s="28"/>
      <c r="JTO484" s="28"/>
      <c r="JTP484" s="28"/>
      <c r="JTQ484" s="28"/>
      <c r="JTR484" s="28"/>
      <c r="JTS484" s="28"/>
      <c r="JTT484" s="28"/>
      <c r="JTU484" s="28"/>
      <c r="JTV484" s="28"/>
      <c r="JTW484" s="28"/>
      <c r="JTX484" s="28"/>
      <c r="JTY484" s="28"/>
      <c r="JTZ484" s="28"/>
      <c r="JUA484" s="28"/>
      <c r="JUB484" s="28"/>
      <c r="JUC484" s="28"/>
      <c r="JUD484" s="28"/>
      <c r="JUE484" s="28"/>
      <c r="JUF484" s="28"/>
      <c r="JUG484" s="28"/>
      <c r="JUH484" s="28"/>
      <c r="JUI484" s="28"/>
      <c r="JUJ484" s="28"/>
      <c r="JUK484" s="28"/>
      <c r="JUL484" s="28"/>
      <c r="JUM484" s="28"/>
      <c r="JUN484" s="28"/>
      <c r="JUO484" s="28"/>
      <c r="JUP484" s="28"/>
      <c r="JUQ484" s="28"/>
      <c r="JUR484" s="28"/>
      <c r="JUS484" s="28"/>
      <c r="JUT484" s="28"/>
      <c r="JUU484" s="28"/>
      <c r="JUV484" s="28"/>
      <c r="JUW484" s="28"/>
      <c r="JUX484" s="28"/>
      <c r="JUY484" s="28"/>
      <c r="JUZ484" s="28"/>
      <c r="JVA484" s="28"/>
      <c r="JVB484" s="28"/>
      <c r="JVC484" s="28"/>
      <c r="JVD484" s="28"/>
      <c r="JVE484" s="28"/>
      <c r="JVF484" s="28"/>
      <c r="JVG484" s="28"/>
      <c r="JVH484" s="28"/>
      <c r="JVI484" s="28"/>
      <c r="JVJ484" s="28"/>
      <c r="JVK484" s="28"/>
      <c r="JVL484" s="28"/>
      <c r="JVM484" s="28"/>
      <c r="JVN484" s="28"/>
      <c r="JVO484" s="28"/>
      <c r="JVP484" s="28"/>
      <c r="JVQ484" s="28"/>
      <c r="JVR484" s="28"/>
      <c r="JVS484" s="28"/>
      <c r="JVT484" s="28"/>
      <c r="JVU484" s="28"/>
      <c r="JVV484" s="28"/>
      <c r="JVW484" s="28"/>
      <c r="JVX484" s="28"/>
      <c r="JVY484" s="28"/>
      <c r="JVZ484" s="28"/>
      <c r="JWA484" s="28"/>
      <c r="JWB484" s="28"/>
      <c r="JWC484" s="28"/>
      <c r="JWD484" s="28"/>
      <c r="JWE484" s="28"/>
      <c r="JWF484" s="28"/>
      <c r="JWG484" s="28"/>
      <c r="JWH484" s="28"/>
      <c r="JWI484" s="28"/>
      <c r="JWJ484" s="28"/>
      <c r="JWK484" s="28"/>
      <c r="JWL484" s="28"/>
      <c r="JWM484" s="28"/>
      <c r="JWN484" s="28"/>
      <c r="JWO484" s="28"/>
      <c r="JWP484" s="28"/>
      <c r="JWQ484" s="28"/>
      <c r="JWR484" s="28"/>
      <c r="JWS484" s="28"/>
      <c r="JWT484" s="28"/>
      <c r="JWU484" s="28"/>
      <c r="JWV484" s="28"/>
      <c r="JWW484" s="28"/>
      <c r="JWX484" s="28"/>
      <c r="JWY484" s="28"/>
      <c r="JWZ484" s="28"/>
      <c r="JXA484" s="28"/>
      <c r="JXB484" s="28"/>
      <c r="JXC484" s="28"/>
      <c r="JXD484" s="28"/>
      <c r="JXE484" s="28"/>
      <c r="JXF484" s="28"/>
      <c r="JXG484" s="28"/>
      <c r="JXH484" s="28"/>
      <c r="JXI484" s="28"/>
      <c r="JXJ484" s="28"/>
      <c r="JXK484" s="28"/>
      <c r="JXL484" s="28"/>
      <c r="JXM484" s="28"/>
      <c r="JXN484" s="28"/>
      <c r="JXO484" s="28"/>
      <c r="JXP484" s="28"/>
      <c r="JXQ484" s="28"/>
      <c r="JXR484" s="28"/>
      <c r="JXS484" s="28"/>
      <c r="JXT484" s="28"/>
      <c r="JXU484" s="28"/>
      <c r="JXV484" s="28"/>
      <c r="JXW484" s="28"/>
      <c r="JXX484" s="28"/>
      <c r="JXY484" s="28"/>
      <c r="JXZ484" s="28"/>
      <c r="JYA484" s="28"/>
      <c r="JYB484" s="28"/>
      <c r="JYC484" s="28"/>
      <c r="JYD484" s="28"/>
      <c r="JYE484" s="28"/>
      <c r="JYF484" s="28"/>
      <c r="JYG484" s="28"/>
      <c r="JYH484" s="28"/>
      <c r="JYI484" s="28"/>
      <c r="JYJ484" s="28"/>
      <c r="JYK484" s="28"/>
      <c r="JYL484" s="28"/>
      <c r="JYM484" s="28"/>
      <c r="JYN484" s="28"/>
      <c r="JYO484" s="28"/>
      <c r="JYP484" s="28"/>
      <c r="JYQ484" s="28"/>
      <c r="JYR484" s="28"/>
      <c r="JYS484" s="28"/>
      <c r="JYT484" s="28"/>
      <c r="JYU484" s="28"/>
      <c r="JYV484" s="28"/>
      <c r="JYW484" s="28"/>
      <c r="JYX484" s="28"/>
      <c r="JYY484" s="28"/>
      <c r="JYZ484" s="28"/>
      <c r="JZA484" s="28"/>
      <c r="JZB484" s="28"/>
      <c r="JZC484" s="28"/>
      <c r="JZD484" s="28"/>
      <c r="JZE484" s="28"/>
      <c r="JZF484" s="28"/>
      <c r="JZG484" s="28"/>
      <c r="JZH484" s="28"/>
      <c r="JZI484" s="28"/>
      <c r="JZJ484" s="28"/>
      <c r="JZK484" s="28"/>
      <c r="JZL484" s="28"/>
      <c r="JZM484" s="28"/>
      <c r="JZN484" s="28"/>
      <c r="JZO484" s="28"/>
      <c r="JZP484" s="28"/>
      <c r="JZQ484" s="28"/>
      <c r="JZR484" s="28"/>
      <c r="JZS484" s="28"/>
      <c r="JZT484" s="28"/>
      <c r="JZU484" s="28"/>
      <c r="JZV484" s="28"/>
      <c r="JZW484" s="28"/>
      <c r="JZX484" s="28"/>
      <c r="JZY484" s="28"/>
      <c r="JZZ484" s="28"/>
      <c r="KAA484" s="28"/>
      <c r="KAB484" s="28"/>
      <c r="KAC484" s="28"/>
      <c r="KAD484" s="28"/>
      <c r="KAE484" s="28"/>
      <c r="KAF484" s="28"/>
      <c r="KAG484" s="28"/>
      <c r="KAH484" s="28"/>
      <c r="KAI484" s="28"/>
      <c r="KAJ484" s="28"/>
      <c r="KAK484" s="28"/>
      <c r="KAL484" s="28"/>
      <c r="KAM484" s="28"/>
      <c r="KAN484" s="28"/>
      <c r="KAO484" s="28"/>
      <c r="KAP484" s="28"/>
      <c r="KAQ484" s="28"/>
      <c r="KAR484" s="28"/>
      <c r="KAS484" s="28"/>
      <c r="KAT484" s="28"/>
      <c r="KAU484" s="28"/>
      <c r="KAV484" s="28"/>
      <c r="KAW484" s="28"/>
      <c r="KAX484" s="28"/>
      <c r="KAY484" s="28"/>
      <c r="KAZ484" s="28"/>
      <c r="KBA484" s="28"/>
      <c r="KBB484" s="28"/>
      <c r="KBC484" s="28"/>
      <c r="KBD484" s="28"/>
      <c r="KBE484" s="28"/>
      <c r="KBF484" s="28"/>
      <c r="KBG484" s="28"/>
      <c r="KBH484" s="28"/>
      <c r="KBI484" s="28"/>
      <c r="KBJ484" s="28"/>
      <c r="KBK484" s="28"/>
      <c r="KBL484" s="28"/>
      <c r="KBM484" s="28"/>
      <c r="KBN484" s="28"/>
      <c r="KBO484" s="28"/>
      <c r="KBP484" s="28"/>
      <c r="KBQ484" s="28"/>
      <c r="KBR484" s="28"/>
      <c r="KBS484" s="28"/>
      <c r="KBT484" s="28"/>
      <c r="KBU484" s="28"/>
      <c r="KBV484" s="28"/>
      <c r="KBW484" s="28"/>
      <c r="KBX484" s="28"/>
      <c r="KBY484" s="28"/>
      <c r="KBZ484" s="28"/>
      <c r="KCA484" s="28"/>
      <c r="KCB484" s="28"/>
      <c r="KCC484" s="28"/>
      <c r="KCD484" s="28"/>
      <c r="KCE484" s="28"/>
      <c r="KCF484" s="28"/>
      <c r="KCG484" s="28"/>
      <c r="KCH484" s="28"/>
      <c r="KCI484" s="28"/>
      <c r="KCJ484" s="28"/>
      <c r="KCK484" s="28"/>
      <c r="KCL484" s="28"/>
      <c r="KCM484" s="28"/>
      <c r="KCN484" s="28"/>
      <c r="KCO484" s="28"/>
      <c r="KCP484" s="28"/>
      <c r="KCQ484" s="28"/>
      <c r="KCR484" s="28"/>
      <c r="KCS484" s="28"/>
      <c r="KCT484" s="28"/>
      <c r="KCU484" s="28"/>
      <c r="KCV484" s="28"/>
      <c r="KCW484" s="28"/>
      <c r="KCX484" s="28"/>
      <c r="KCY484" s="28"/>
      <c r="KCZ484" s="28"/>
      <c r="KDA484" s="28"/>
      <c r="KDB484" s="28"/>
      <c r="KDC484" s="28"/>
      <c r="KDD484" s="28"/>
      <c r="KDE484" s="28"/>
      <c r="KDF484" s="28"/>
      <c r="KDG484" s="28"/>
      <c r="KDH484" s="28"/>
      <c r="KDI484" s="28"/>
      <c r="KDJ484" s="28"/>
      <c r="KDK484" s="28"/>
      <c r="KDL484" s="28"/>
      <c r="KDM484" s="28"/>
      <c r="KDN484" s="28"/>
      <c r="KDO484" s="28"/>
      <c r="KDP484" s="28"/>
      <c r="KDQ484" s="28"/>
      <c r="KDR484" s="28"/>
      <c r="KDS484" s="28"/>
      <c r="KDT484" s="28"/>
      <c r="KDU484" s="28"/>
      <c r="KDV484" s="28"/>
      <c r="KDW484" s="28"/>
      <c r="KDX484" s="28"/>
      <c r="KDY484" s="28"/>
      <c r="KDZ484" s="28"/>
      <c r="KEA484" s="28"/>
      <c r="KEB484" s="28"/>
      <c r="KEC484" s="28"/>
      <c r="KED484" s="28"/>
      <c r="KEE484" s="28"/>
      <c r="KEF484" s="28"/>
      <c r="KEG484" s="28"/>
      <c r="KEH484" s="28"/>
      <c r="KEI484" s="28"/>
      <c r="KEJ484" s="28"/>
      <c r="KEK484" s="28"/>
      <c r="KEL484" s="28"/>
      <c r="KEM484" s="28"/>
      <c r="KEN484" s="28"/>
      <c r="KEO484" s="28"/>
      <c r="KEP484" s="28"/>
      <c r="KEQ484" s="28"/>
      <c r="KER484" s="28"/>
      <c r="KES484" s="28"/>
      <c r="KET484" s="28"/>
      <c r="KEU484" s="28"/>
      <c r="KEV484" s="28"/>
      <c r="KEW484" s="28"/>
      <c r="KEX484" s="28"/>
      <c r="KEY484" s="28"/>
      <c r="KEZ484" s="28"/>
      <c r="KFA484" s="28"/>
      <c r="KFB484" s="28"/>
      <c r="KFC484" s="28"/>
      <c r="KFD484" s="28"/>
      <c r="KFE484" s="28"/>
      <c r="KFF484" s="28"/>
      <c r="KFG484" s="28"/>
      <c r="KFH484" s="28"/>
      <c r="KFI484" s="28"/>
      <c r="KFJ484" s="28"/>
      <c r="KFK484" s="28"/>
      <c r="KFL484" s="28"/>
      <c r="KFM484" s="28"/>
      <c r="KFN484" s="28"/>
      <c r="KFO484" s="28"/>
      <c r="KFP484" s="28"/>
      <c r="KFQ484" s="28"/>
      <c r="KFR484" s="28"/>
      <c r="KFS484" s="28"/>
      <c r="KFT484" s="28"/>
      <c r="KFU484" s="28"/>
      <c r="KFV484" s="28"/>
      <c r="KFW484" s="28"/>
      <c r="KFX484" s="28"/>
      <c r="KFY484" s="28"/>
      <c r="KFZ484" s="28"/>
      <c r="KGA484" s="28"/>
      <c r="KGB484" s="28"/>
      <c r="KGC484" s="28"/>
      <c r="KGD484" s="28"/>
      <c r="KGE484" s="28"/>
      <c r="KGF484" s="28"/>
      <c r="KGG484" s="28"/>
      <c r="KGH484" s="28"/>
      <c r="KGI484" s="28"/>
      <c r="KGJ484" s="28"/>
      <c r="KGK484" s="28"/>
      <c r="KGL484" s="28"/>
      <c r="KGM484" s="28"/>
      <c r="KGN484" s="28"/>
      <c r="KGO484" s="28"/>
      <c r="KGP484" s="28"/>
      <c r="KGQ484" s="28"/>
      <c r="KGR484" s="28"/>
      <c r="KGS484" s="28"/>
      <c r="KGT484" s="28"/>
      <c r="KGU484" s="28"/>
      <c r="KGV484" s="28"/>
      <c r="KGW484" s="28"/>
      <c r="KGX484" s="28"/>
      <c r="KGY484" s="28"/>
      <c r="KGZ484" s="28"/>
      <c r="KHA484" s="28"/>
      <c r="KHB484" s="28"/>
      <c r="KHC484" s="28"/>
      <c r="KHD484" s="28"/>
      <c r="KHE484" s="28"/>
      <c r="KHF484" s="28"/>
      <c r="KHG484" s="28"/>
      <c r="KHH484" s="28"/>
      <c r="KHI484" s="28"/>
      <c r="KHJ484" s="28"/>
      <c r="KHK484" s="28"/>
      <c r="KHL484" s="28"/>
      <c r="KHM484" s="28"/>
      <c r="KHN484" s="28"/>
      <c r="KHO484" s="28"/>
      <c r="KHP484" s="28"/>
      <c r="KHQ484" s="28"/>
      <c r="KHR484" s="28"/>
      <c r="KHS484" s="28"/>
      <c r="KHT484" s="28"/>
      <c r="KHU484" s="28"/>
      <c r="KHV484" s="28"/>
      <c r="KHW484" s="28"/>
      <c r="KHX484" s="28"/>
      <c r="KHY484" s="28"/>
      <c r="KHZ484" s="28"/>
      <c r="KIA484" s="28"/>
      <c r="KIB484" s="28"/>
      <c r="KIC484" s="28"/>
      <c r="KID484" s="28"/>
      <c r="KIE484" s="28"/>
      <c r="KIF484" s="28"/>
      <c r="KIG484" s="28"/>
      <c r="KIH484" s="28"/>
      <c r="KII484" s="28"/>
      <c r="KIJ484" s="28"/>
      <c r="KIK484" s="28"/>
      <c r="KIL484" s="28"/>
      <c r="KIM484" s="28"/>
      <c r="KIN484" s="28"/>
      <c r="KIO484" s="28"/>
      <c r="KIP484" s="28"/>
      <c r="KIQ484" s="28"/>
      <c r="KIR484" s="28"/>
      <c r="KIS484" s="28"/>
      <c r="KIT484" s="28"/>
      <c r="KIU484" s="28"/>
      <c r="KIV484" s="28"/>
      <c r="KIW484" s="28"/>
      <c r="KIX484" s="28"/>
      <c r="KIY484" s="28"/>
      <c r="KIZ484" s="28"/>
      <c r="KJA484" s="28"/>
      <c r="KJB484" s="28"/>
      <c r="KJC484" s="28"/>
      <c r="KJD484" s="28"/>
      <c r="KJE484" s="28"/>
      <c r="KJF484" s="28"/>
      <c r="KJG484" s="28"/>
      <c r="KJH484" s="28"/>
      <c r="KJI484" s="28"/>
      <c r="KJJ484" s="28"/>
      <c r="KJK484" s="28"/>
      <c r="KJL484" s="28"/>
      <c r="KJM484" s="28"/>
      <c r="KJN484" s="28"/>
      <c r="KJO484" s="28"/>
      <c r="KJP484" s="28"/>
      <c r="KJQ484" s="28"/>
      <c r="KJR484" s="28"/>
      <c r="KJS484" s="28"/>
      <c r="KJT484" s="28"/>
      <c r="KJU484" s="28"/>
      <c r="KJV484" s="28"/>
      <c r="KJW484" s="28"/>
      <c r="KJX484" s="28"/>
      <c r="KJY484" s="28"/>
      <c r="KJZ484" s="28"/>
      <c r="KKA484" s="28"/>
      <c r="KKB484" s="28"/>
      <c r="KKC484" s="28"/>
      <c r="KKD484" s="28"/>
      <c r="KKE484" s="28"/>
      <c r="KKF484" s="28"/>
      <c r="KKG484" s="28"/>
      <c r="KKH484" s="28"/>
      <c r="KKI484" s="28"/>
      <c r="KKJ484" s="28"/>
      <c r="KKK484" s="28"/>
      <c r="KKL484" s="28"/>
      <c r="KKM484" s="28"/>
      <c r="KKN484" s="28"/>
      <c r="KKO484" s="28"/>
      <c r="KKP484" s="28"/>
      <c r="KKQ484" s="28"/>
      <c r="KKR484" s="28"/>
      <c r="KKS484" s="28"/>
      <c r="KKT484" s="28"/>
      <c r="KKU484" s="28"/>
      <c r="KKV484" s="28"/>
      <c r="KKW484" s="28"/>
      <c r="KKX484" s="28"/>
      <c r="KKY484" s="28"/>
      <c r="KKZ484" s="28"/>
      <c r="KLA484" s="28"/>
      <c r="KLB484" s="28"/>
      <c r="KLC484" s="28"/>
      <c r="KLD484" s="28"/>
      <c r="KLE484" s="28"/>
      <c r="KLF484" s="28"/>
      <c r="KLG484" s="28"/>
      <c r="KLH484" s="28"/>
      <c r="KLI484" s="28"/>
      <c r="KLJ484" s="28"/>
      <c r="KLK484" s="28"/>
      <c r="KLL484" s="28"/>
      <c r="KLM484" s="28"/>
      <c r="KLN484" s="28"/>
      <c r="KLO484" s="28"/>
      <c r="KLP484" s="28"/>
      <c r="KLQ484" s="28"/>
      <c r="KLR484" s="28"/>
      <c r="KLS484" s="28"/>
      <c r="KLT484" s="28"/>
      <c r="KLU484" s="28"/>
      <c r="KLV484" s="28"/>
      <c r="KLW484" s="28"/>
      <c r="KLX484" s="28"/>
      <c r="KLY484" s="28"/>
      <c r="KLZ484" s="28"/>
      <c r="KMA484" s="28"/>
      <c r="KMB484" s="28"/>
      <c r="KMC484" s="28"/>
      <c r="KMD484" s="28"/>
      <c r="KME484" s="28"/>
      <c r="KMF484" s="28"/>
      <c r="KMG484" s="28"/>
      <c r="KMH484" s="28"/>
      <c r="KMI484" s="28"/>
      <c r="KMJ484" s="28"/>
      <c r="KMK484" s="28"/>
      <c r="KML484" s="28"/>
      <c r="KMM484" s="28"/>
      <c r="KMN484" s="28"/>
      <c r="KMO484" s="28"/>
      <c r="KMP484" s="28"/>
      <c r="KMQ484" s="28"/>
      <c r="KMR484" s="28"/>
      <c r="KMS484" s="28"/>
      <c r="KMT484" s="28"/>
      <c r="KMU484" s="28"/>
      <c r="KMV484" s="28"/>
      <c r="KMW484" s="28"/>
      <c r="KMX484" s="28"/>
      <c r="KMY484" s="28"/>
      <c r="KMZ484" s="28"/>
      <c r="KNA484" s="28"/>
      <c r="KNB484" s="28"/>
      <c r="KNC484" s="28"/>
      <c r="KND484" s="28"/>
      <c r="KNE484" s="28"/>
      <c r="KNF484" s="28"/>
      <c r="KNG484" s="28"/>
      <c r="KNH484" s="28"/>
      <c r="KNI484" s="28"/>
      <c r="KNJ484" s="28"/>
      <c r="KNK484" s="28"/>
      <c r="KNL484" s="28"/>
      <c r="KNM484" s="28"/>
      <c r="KNN484" s="28"/>
      <c r="KNO484" s="28"/>
      <c r="KNP484" s="28"/>
      <c r="KNQ484" s="28"/>
      <c r="KNR484" s="28"/>
      <c r="KNS484" s="28"/>
      <c r="KNT484" s="28"/>
      <c r="KNU484" s="28"/>
      <c r="KNV484" s="28"/>
      <c r="KNW484" s="28"/>
      <c r="KNX484" s="28"/>
      <c r="KNY484" s="28"/>
      <c r="KNZ484" s="28"/>
      <c r="KOA484" s="28"/>
      <c r="KOB484" s="28"/>
      <c r="KOC484" s="28"/>
      <c r="KOD484" s="28"/>
      <c r="KOE484" s="28"/>
      <c r="KOF484" s="28"/>
      <c r="KOG484" s="28"/>
      <c r="KOH484" s="28"/>
      <c r="KOI484" s="28"/>
      <c r="KOJ484" s="28"/>
      <c r="KOK484" s="28"/>
      <c r="KOL484" s="28"/>
      <c r="KOM484" s="28"/>
      <c r="KON484" s="28"/>
      <c r="KOO484" s="28"/>
      <c r="KOP484" s="28"/>
      <c r="KOQ484" s="28"/>
      <c r="KOR484" s="28"/>
      <c r="KOS484" s="28"/>
      <c r="KOT484" s="28"/>
      <c r="KOU484" s="28"/>
      <c r="KOV484" s="28"/>
      <c r="KOW484" s="28"/>
      <c r="KOX484" s="28"/>
      <c r="KOY484" s="28"/>
      <c r="KOZ484" s="28"/>
      <c r="KPA484" s="28"/>
      <c r="KPB484" s="28"/>
      <c r="KPC484" s="28"/>
      <c r="KPD484" s="28"/>
      <c r="KPE484" s="28"/>
      <c r="KPF484" s="28"/>
      <c r="KPG484" s="28"/>
      <c r="KPH484" s="28"/>
      <c r="KPI484" s="28"/>
      <c r="KPJ484" s="28"/>
      <c r="KPK484" s="28"/>
      <c r="KPL484" s="28"/>
      <c r="KPM484" s="28"/>
      <c r="KPN484" s="28"/>
      <c r="KPO484" s="28"/>
      <c r="KPP484" s="28"/>
      <c r="KPQ484" s="28"/>
      <c r="KPR484" s="28"/>
      <c r="KPS484" s="28"/>
      <c r="KPT484" s="28"/>
      <c r="KPU484" s="28"/>
      <c r="KPV484" s="28"/>
      <c r="KPW484" s="28"/>
      <c r="KPX484" s="28"/>
      <c r="KPY484" s="28"/>
      <c r="KPZ484" s="28"/>
      <c r="KQA484" s="28"/>
      <c r="KQB484" s="28"/>
      <c r="KQC484" s="28"/>
      <c r="KQD484" s="28"/>
      <c r="KQE484" s="28"/>
      <c r="KQF484" s="28"/>
      <c r="KQG484" s="28"/>
      <c r="KQH484" s="28"/>
      <c r="KQI484" s="28"/>
      <c r="KQJ484" s="28"/>
      <c r="KQK484" s="28"/>
      <c r="KQL484" s="28"/>
      <c r="KQM484" s="28"/>
      <c r="KQN484" s="28"/>
      <c r="KQO484" s="28"/>
      <c r="KQP484" s="28"/>
      <c r="KQQ484" s="28"/>
      <c r="KQR484" s="28"/>
      <c r="KQS484" s="28"/>
      <c r="KQT484" s="28"/>
      <c r="KQU484" s="28"/>
      <c r="KQV484" s="28"/>
      <c r="KQW484" s="28"/>
      <c r="KQX484" s="28"/>
      <c r="KQY484" s="28"/>
      <c r="KQZ484" s="28"/>
      <c r="KRA484" s="28"/>
      <c r="KRB484" s="28"/>
      <c r="KRC484" s="28"/>
      <c r="KRD484" s="28"/>
      <c r="KRE484" s="28"/>
      <c r="KRF484" s="28"/>
      <c r="KRG484" s="28"/>
      <c r="KRH484" s="28"/>
      <c r="KRI484" s="28"/>
      <c r="KRJ484" s="28"/>
      <c r="KRK484" s="28"/>
      <c r="KRL484" s="28"/>
      <c r="KRM484" s="28"/>
      <c r="KRN484" s="28"/>
      <c r="KRO484" s="28"/>
      <c r="KRP484" s="28"/>
      <c r="KRQ484" s="28"/>
      <c r="KRR484" s="28"/>
      <c r="KRS484" s="28"/>
      <c r="KRT484" s="28"/>
      <c r="KRU484" s="28"/>
      <c r="KRV484" s="28"/>
      <c r="KRW484" s="28"/>
      <c r="KRX484" s="28"/>
      <c r="KRY484" s="28"/>
      <c r="KRZ484" s="28"/>
      <c r="KSA484" s="28"/>
      <c r="KSB484" s="28"/>
      <c r="KSC484" s="28"/>
      <c r="KSD484" s="28"/>
      <c r="KSE484" s="28"/>
      <c r="KSF484" s="28"/>
      <c r="KSG484" s="28"/>
      <c r="KSH484" s="28"/>
      <c r="KSI484" s="28"/>
      <c r="KSJ484" s="28"/>
      <c r="KSK484" s="28"/>
      <c r="KSL484" s="28"/>
      <c r="KSM484" s="28"/>
      <c r="KSN484" s="28"/>
      <c r="KSO484" s="28"/>
      <c r="KSP484" s="28"/>
      <c r="KSQ484" s="28"/>
      <c r="KSR484" s="28"/>
      <c r="KSS484" s="28"/>
      <c r="KST484" s="28"/>
      <c r="KSU484" s="28"/>
      <c r="KSV484" s="28"/>
      <c r="KSW484" s="28"/>
      <c r="KSX484" s="28"/>
      <c r="KSY484" s="28"/>
      <c r="KSZ484" s="28"/>
      <c r="KTA484" s="28"/>
      <c r="KTB484" s="28"/>
      <c r="KTC484" s="28"/>
      <c r="KTD484" s="28"/>
      <c r="KTE484" s="28"/>
      <c r="KTF484" s="28"/>
      <c r="KTG484" s="28"/>
      <c r="KTH484" s="28"/>
      <c r="KTI484" s="28"/>
      <c r="KTJ484" s="28"/>
      <c r="KTK484" s="28"/>
      <c r="KTL484" s="28"/>
      <c r="KTM484" s="28"/>
      <c r="KTN484" s="28"/>
      <c r="KTO484" s="28"/>
      <c r="KTP484" s="28"/>
      <c r="KTQ484" s="28"/>
      <c r="KTR484" s="28"/>
      <c r="KTS484" s="28"/>
      <c r="KTT484" s="28"/>
      <c r="KTU484" s="28"/>
      <c r="KTV484" s="28"/>
      <c r="KTW484" s="28"/>
      <c r="KTX484" s="28"/>
      <c r="KTY484" s="28"/>
      <c r="KTZ484" s="28"/>
      <c r="KUA484" s="28"/>
      <c r="KUB484" s="28"/>
      <c r="KUC484" s="28"/>
      <c r="KUD484" s="28"/>
      <c r="KUE484" s="28"/>
      <c r="KUF484" s="28"/>
      <c r="KUG484" s="28"/>
      <c r="KUH484" s="28"/>
      <c r="KUI484" s="28"/>
      <c r="KUJ484" s="28"/>
      <c r="KUK484" s="28"/>
      <c r="KUL484" s="28"/>
      <c r="KUM484" s="28"/>
      <c r="KUN484" s="28"/>
      <c r="KUO484" s="28"/>
      <c r="KUP484" s="28"/>
      <c r="KUQ484" s="28"/>
      <c r="KUR484" s="28"/>
      <c r="KUS484" s="28"/>
      <c r="KUT484" s="28"/>
      <c r="KUU484" s="28"/>
      <c r="KUV484" s="28"/>
      <c r="KUW484" s="28"/>
      <c r="KUX484" s="28"/>
      <c r="KUY484" s="28"/>
      <c r="KUZ484" s="28"/>
      <c r="KVA484" s="28"/>
      <c r="KVB484" s="28"/>
      <c r="KVC484" s="28"/>
      <c r="KVD484" s="28"/>
      <c r="KVE484" s="28"/>
      <c r="KVF484" s="28"/>
      <c r="KVG484" s="28"/>
      <c r="KVH484" s="28"/>
      <c r="KVI484" s="28"/>
      <c r="KVJ484" s="28"/>
      <c r="KVK484" s="28"/>
      <c r="KVL484" s="28"/>
      <c r="KVM484" s="28"/>
      <c r="KVN484" s="28"/>
      <c r="KVO484" s="28"/>
      <c r="KVP484" s="28"/>
      <c r="KVQ484" s="28"/>
      <c r="KVR484" s="28"/>
      <c r="KVS484" s="28"/>
      <c r="KVT484" s="28"/>
      <c r="KVU484" s="28"/>
      <c r="KVV484" s="28"/>
      <c r="KVW484" s="28"/>
      <c r="KVX484" s="28"/>
      <c r="KVY484" s="28"/>
      <c r="KVZ484" s="28"/>
      <c r="KWA484" s="28"/>
      <c r="KWB484" s="28"/>
      <c r="KWC484" s="28"/>
      <c r="KWD484" s="28"/>
      <c r="KWE484" s="28"/>
      <c r="KWF484" s="28"/>
      <c r="KWG484" s="28"/>
      <c r="KWH484" s="28"/>
      <c r="KWI484" s="28"/>
      <c r="KWJ484" s="28"/>
      <c r="KWK484" s="28"/>
      <c r="KWL484" s="28"/>
      <c r="KWM484" s="28"/>
      <c r="KWN484" s="28"/>
      <c r="KWO484" s="28"/>
      <c r="KWP484" s="28"/>
      <c r="KWQ484" s="28"/>
      <c r="KWR484" s="28"/>
      <c r="KWS484" s="28"/>
      <c r="KWT484" s="28"/>
      <c r="KWU484" s="28"/>
      <c r="KWV484" s="28"/>
      <c r="KWW484" s="28"/>
      <c r="KWX484" s="28"/>
      <c r="KWY484" s="28"/>
      <c r="KWZ484" s="28"/>
      <c r="KXA484" s="28"/>
      <c r="KXB484" s="28"/>
      <c r="KXC484" s="28"/>
      <c r="KXD484" s="28"/>
      <c r="KXE484" s="28"/>
      <c r="KXF484" s="28"/>
      <c r="KXG484" s="28"/>
      <c r="KXH484" s="28"/>
      <c r="KXI484" s="28"/>
      <c r="KXJ484" s="28"/>
      <c r="KXK484" s="28"/>
      <c r="KXL484" s="28"/>
      <c r="KXM484" s="28"/>
      <c r="KXN484" s="28"/>
      <c r="KXO484" s="28"/>
      <c r="KXP484" s="28"/>
      <c r="KXQ484" s="28"/>
      <c r="KXR484" s="28"/>
      <c r="KXS484" s="28"/>
      <c r="KXT484" s="28"/>
      <c r="KXU484" s="28"/>
      <c r="KXV484" s="28"/>
      <c r="KXW484" s="28"/>
      <c r="KXX484" s="28"/>
      <c r="KXY484" s="28"/>
      <c r="KXZ484" s="28"/>
      <c r="KYA484" s="28"/>
      <c r="KYB484" s="28"/>
      <c r="KYC484" s="28"/>
      <c r="KYD484" s="28"/>
      <c r="KYE484" s="28"/>
      <c r="KYF484" s="28"/>
      <c r="KYG484" s="28"/>
      <c r="KYH484" s="28"/>
      <c r="KYI484" s="28"/>
      <c r="KYJ484" s="28"/>
      <c r="KYK484" s="28"/>
      <c r="KYL484" s="28"/>
      <c r="KYM484" s="28"/>
      <c r="KYN484" s="28"/>
      <c r="KYO484" s="28"/>
      <c r="KYP484" s="28"/>
      <c r="KYQ484" s="28"/>
      <c r="KYR484" s="28"/>
      <c r="KYS484" s="28"/>
      <c r="KYT484" s="28"/>
      <c r="KYU484" s="28"/>
      <c r="KYV484" s="28"/>
      <c r="KYW484" s="28"/>
      <c r="KYX484" s="28"/>
      <c r="KYY484" s="28"/>
      <c r="KYZ484" s="28"/>
      <c r="KZA484" s="28"/>
      <c r="KZB484" s="28"/>
      <c r="KZC484" s="28"/>
      <c r="KZD484" s="28"/>
      <c r="KZE484" s="28"/>
      <c r="KZF484" s="28"/>
      <c r="KZG484" s="28"/>
      <c r="KZH484" s="28"/>
      <c r="KZI484" s="28"/>
      <c r="KZJ484" s="28"/>
      <c r="KZK484" s="28"/>
      <c r="KZL484" s="28"/>
      <c r="KZM484" s="28"/>
      <c r="KZN484" s="28"/>
      <c r="KZO484" s="28"/>
      <c r="KZP484" s="28"/>
      <c r="KZQ484" s="28"/>
      <c r="KZR484" s="28"/>
      <c r="KZS484" s="28"/>
      <c r="KZT484" s="28"/>
      <c r="KZU484" s="28"/>
      <c r="KZV484" s="28"/>
      <c r="KZW484" s="28"/>
      <c r="KZX484" s="28"/>
      <c r="KZY484" s="28"/>
      <c r="KZZ484" s="28"/>
      <c r="LAA484" s="28"/>
      <c r="LAB484" s="28"/>
      <c r="LAC484" s="28"/>
      <c r="LAD484" s="28"/>
      <c r="LAE484" s="28"/>
      <c r="LAF484" s="28"/>
      <c r="LAG484" s="28"/>
      <c r="LAH484" s="28"/>
      <c r="LAI484" s="28"/>
      <c r="LAJ484" s="28"/>
      <c r="LAK484" s="28"/>
      <c r="LAL484" s="28"/>
      <c r="LAM484" s="28"/>
      <c r="LAN484" s="28"/>
      <c r="LAO484" s="28"/>
      <c r="LAP484" s="28"/>
      <c r="LAQ484" s="28"/>
      <c r="LAR484" s="28"/>
      <c r="LAS484" s="28"/>
      <c r="LAT484" s="28"/>
      <c r="LAU484" s="28"/>
      <c r="LAV484" s="28"/>
      <c r="LAW484" s="28"/>
      <c r="LAX484" s="28"/>
      <c r="LAY484" s="28"/>
      <c r="LAZ484" s="28"/>
      <c r="LBA484" s="28"/>
      <c r="LBB484" s="28"/>
      <c r="LBC484" s="28"/>
      <c r="LBD484" s="28"/>
      <c r="LBE484" s="28"/>
      <c r="LBF484" s="28"/>
      <c r="LBG484" s="28"/>
      <c r="LBH484" s="28"/>
      <c r="LBI484" s="28"/>
      <c r="LBJ484" s="28"/>
      <c r="LBK484" s="28"/>
      <c r="LBL484" s="28"/>
      <c r="LBM484" s="28"/>
      <c r="LBN484" s="28"/>
      <c r="LBO484" s="28"/>
      <c r="LBP484" s="28"/>
      <c r="LBQ484" s="28"/>
      <c r="LBR484" s="28"/>
      <c r="LBS484" s="28"/>
      <c r="LBT484" s="28"/>
      <c r="LBU484" s="28"/>
      <c r="LBV484" s="28"/>
      <c r="LBW484" s="28"/>
      <c r="LBX484" s="28"/>
      <c r="LBY484" s="28"/>
      <c r="LBZ484" s="28"/>
      <c r="LCA484" s="28"/>
      <c r="LCB484" s="28"/>
      <c r="LCC484" s="28"/>
      <c r="LCD484" s="28"/>
      <c r="LCE484" s="28"/>
      <c r="LCF484" s="28"/>
      <c r="LCG484" s="28"/>
      <c r="LCH484" s="28"/>
      <c r="LCI484" s="28"/>
      <c r="LCJ484" s="28"/>
      <c r="LCK484" s="28"/>
      <c r="LCL484" s="28"/>
      <c r="LCM484" s="28"/>
      <c r="LCN484" s="28"/>
      <c r="LCO484" s="28"/>
      <c r="LCP484" s="28"/>
      <c r="LCQ484" s="28"/>
      <c r="LCR484" s="28"/>
      <c r="LCS484" s="28"/>
      <c r="LCT484" s="28"/>
      <c r="LCU484" s="28"/>
      <c r="LCV484" s="28"/>
      <c r="LCW484" s="28"/>
      <c r="LCX484" s="28"/>
      <c r="LCY484" s="28"/>
      <c r="LCZ484" s="28"/>
      <c r="LDA484" s="28"/>
      <c r="LDB484" s="28"/>
      <c r="LDC484" s="28"/>
      <c r="LDD484" s="28"/>
      <c r="LDE484" s="28"/>
      <c r="LDF484" s="28"/>
      <c r="LDG484" s="28"/>
      <c r="LDH484" s="28"/>
      <c r="LDI484" s="28"/>
      <c r="LDJ484" s="28"/>
      <c r="LDK484" s="28"/>
      <c r="LDL484" s="28"/>
      <c r="LDM484" s="28"/>
      <c r="LDN484" s="28"/>
      <c r="LDO484" s="28"/>
      <c r="LDP484" s="28"/>
      <c r="LDQ484" s="28"/>
      <c r="LDR484" s="28"/>
      <c r="LDS484" s="28"/>
      <c r="LDT484" s="28"/>
      <c r="LDU484" s="28"/>
      <c r="LDV484" s="28"/>
      <c r="LDW484" s="28"/>
      <c r="LDX484" s="28"/>
      <c r="LDY484" s="28"/>
      <c r="LDZ484" s="28"/>
      <c r="LEA484" s="28"/>
      <c r="LEB484" s="28"/>
      <c r="LEC484" s="28"/>
      <c r="LED484" s="28"/>
      <c r="LEE484" s="28"/>
      <c r="LEF484" s="28"/>
      <c r="LEG484" s="28"/>
      <c r="LEH484" s="28"/>
      <c r="LEI484" s="28"/>
      <c r="LEJ484" s="28"/>
      <c r="LEK484" s="28"/>
      <c r="LEL484" s="28"/>
      <c r="LEM484" s="28"/>
      <c r="LEN484" s="28"/>
      <c r="LEO484" s="28"/>
      <c r="LEP484" s="28"/>
      <c r="LEQ484" s="28"/>
      <c r="LER484" s="28"/>
      <c r="LES484" s="28"/>
      <c r="LET484" s="28"/>
      <c r="LEU484" s="28"/>
      <c r="LEV484" s="28"/>
      <c r="LEW484" s="28"/>
      <c r="LEX484" s="28"/>
      <c r="LEY484" s="28"/>
      <c r="LEZ484" s="28"/>
      <c r="LFA484" s="28"/>
      <c r="LFB484" s="28"/>
      <c r="LFC484" s="28"/>
      <c r="LFD484" s="28"/>
      <c r="LFE484" s="28"/>
      <c r="LFF484" s="28"/>
      <c r="LFG484" s="28"/>
      <c r="LFH484" s="28"/>
      <c r="LFI484" s="28"/>
      <c r="LFJ484" s="28"/>
      <c r="LFK484" s="28"/>
      <c r="LFL484" s="28"/>
      <c r="LFM484" s="28"/>
      <c r="LFN484" s="28"/>
      <c r="LFO484" s="28"/>
      <c r="LFP484" s="28"/>
      <c r="LFQ484" s="28"/>
      <c r="LFR484" s="28"/>
      <c r="LFS484" s="28"/>
      <c r="LFT484" s="28"/>
      <c r="LFU484" s="28"/>
      <c r="LFV484" s="28"/>
      <c r="LFW484" s="28"/>
      <c r="LFX484" s="28"/>
      <c r="LFY484" s="28"/>
      <c r="LFZ484" s="28"/>
      <c r="LGA484" s="28"/>
      <c r="LGB484" s="28"/>
      <c r="LGC484" s="28"/>
      <c r="LGD484" s="28"/>
      <c r="LGE484" s="28"/>
      <c r="LGF484" s="28"/>
      <c r="LGG484" s="28"/>
      <c r="LGH484" s="28"/>
      <c r="LGI484" s="28"/>
      <c r="LGJ484" s="28"/>
      <c r="LGK484" s="28"/>
      <c r="LGL484" s="28"/>
      <c r="LGM484" s="28"/>
      <c r="LGN484" s="28"/>
      <c r="LGO484" s="28"/>
      <c r="LGP484" s="28"/>
      <c r="LGQ484" s="28"/>
      <c r="LGR484" s="28"/>
      <c r="LGS484" s="28"/>
      <c r="LGT484" s="28"/>
      <c r="LGU484" s="28"/>
      <c r="LGV484" s="28"/>
      <c r="LGW484" s="28"/>
      <c r="LGX484" s="28"/>
      <c r="LGY484" s="28"/>
      <c r="LGZ484" s="28"/>
      <c r="LHA484" s="28"/>
      <c r="LHB484" s="28"/>
      <c r="LHC484" s="28"/>
      <c r="LHD484" s="28"/>
      <c r="LHE484" s="28"/>
      <c r="LHF484" s="28"/>
      <c r="LHG484" s="28"/>
      <c r="LHH484" s="28"/>
      <c r="LHI484" s="28"/>
      <c r="LHJ484" s="28"/>
      <c r="LHK484" s="28"/>
      <c r="LHL484" s="28"/>
      <c r="LHM484" s="28"/>
      <c r="LHN484" s="28"/>
      <c r="LHO484" s="28"/>
      <c r="LHP484" s="28"/>
      <c r="LHQ484" s="28"/>
      <c r="LHR484" s="28"/>
      <c r="LHS484" s="28"/>
      <c r="LHT484" s="28"/>
      <c r="LHU484" s="28"/>
      <c r="LHV484" s="28"/>
      <c r="LHW484" s="28"/>
      <c r="LHX484" s="28"/>
      <c r="LHY484" s="28"/>
      <c r="LHZ484" s="28"/>
      <c r="LIA484" s="28"/>
      <c r="LIB484" s="28"/>
      <c r="LIC484" s="28"/>
      <c r="LID484" s="28"/>
      <c r="LIE484" s="28"/>
      <c r="LIF484" s="28"/>
      <c r="LIG484" s="28"/>
      <c r="LIH484" s="28"/>
      <c r="LII484" s="28"/>
      <c r="LIJ484" s="28"/>
      <c r="LIK484" s="28"/>
      <c r="LIL484" s="28"/>
      <c r="LIM484" s="28"/>
      <c r="LIN484" s="28"/>
      <c r="LIO484" s="28"/>
      <c r="LIP484" s="28"/>
      <c r="LIQ484" s="28"/>
      <c r="LIR484" s="28"/>
      <c r="LIS484" s="28"/>
      <c r="LIT484" s="28"/>
      <c r="LIU484" s="28"/>
      <c r="LIV484" s="28"/>
      <c r="LIW484" s="28"/>
      <c r="LIX484" s="28"/>
      <c r="LIY484" s="28"/>
      <c r="LIZ484" s="28"/>
      <c r="LJA484" s="28"/>
      <c r="LJB484" s="28"/>
      <c r="LJC484" s="28"/>
      <c r="LJD484" s="28"/>
      <c r="LJE484" s="28"/>
      <c r="LJF484" s="28"/>
      <c r="LJG484" s="28"/>
      <c r="LJH484" s="28"/>
      <c r="LJI484" s="28"/>
      <c r="LJJ484" s="28"/>
      <c r="LJK484" s="28"/>
      <c r="LJL484" s="28"/>
      <c r="LJM484" s="28"/>
      <c r="LJN484" s="28"/>
      <c r="LJO484" s="28"/>
      <c r="LJP484" s="28"/>
      <c r="LJQ484" s="28"/>
      <c r="LJR484" s="28"/>
      <c r="LJS484" s="28"/>
      <c r="LJT484" s="28"/>
      <c r="LJU484" s="28"/>
      <c r="LJV484" s="28"/>
      <c r="LJW484" s="28"/>
      <c r="LJX484" s="28"/>
      <c r="LJY484" s="28"/>
      <c r="LJZ484" s="28"/>
      <c r="LKA484" s="28"/>
      <c r="LKB484" s="28"/>
      <c r="LKC484" s="28"/>
      <c r="LKD484" s="28"/>
      <c r="LKE484" s="28"/>
      <c r="LKF484" s="28"/>
      <c r="LKG484" s="28"/>
      <c r="LKH484" s="28"/>
      <c r="LKI484" s="28"/>
      <c r="LKJ484" s="28"/>
      <c r="LKK484" s="28"/>
      <c r="LKL484" s="28"/>
      <c r="LKM484" s="28"/>
      <c r="LKN484" s="28"/>
      <c r="LKO484" s="28"/>
      <c r="LKP484" s="28"/>
      <c r="LKQ484" s="28"/>
      <c r="LKR484" s="28"/>
      <c r="LKS484" s="28"/>
      <c r="LKT484" s="28"/>
      <c r="LKU484" s="28"/>
      <c r="LKV484" s="28"/>
      <c r="LKW484" s="28"/>
      <c r="LKX484" s="28"/>
      <c r="LKY484" s="28"/>
      <c r="LKZ484" s="28"/>
      <c r="LLA484" s="28"/>
      <c r="LLB484" s="28"/>
      <c r="LLC484" s="28"/>
      <c r="LLD484" s="28"/>
      <c r="LLE484" s="28"/>
      <c r="LLF484" s="28"/>
      <c r="LLG484" s="28"/>
      <c r="LLH484" s="28"/>
      <c r="LLI484" s="28"/>
      <c r="LLJ484" s="28"/>
      <c r="LLK484" s="28"/>
      <c r="LLL484" s="28"/>
      <c r="LLM484" s="28"/>
      <c r="LLN484" s="28"/>
      <c r="LLO484" s="28"/>
      <c r="LLP484" s="28"/>
      <c r="LLQ484" s="28"/>
      <c r="LLR484" s="28"/>
      <c r="LLS484" s="28"/>
      <c r="LLT484" s="28"/>
      <c r="LLU484" s="28"/>
      <c r="LLV484" s="28"/>
      <c r="LLW484" s="28"/>
      <c r="LLX484" s="28"/>
      <c r="LLY484" s="28"/>
      <c r="LLZ484" s="28"/>
      <c r="LMA484" s="28"/>
      <c r="LMB484" s="28"/>
      <c r="LMC484" s="28"/>
      <c r="LMD484" s="28"/>
      <c r="LME484" s="28"/>
      <c r="LMF484" s="28"/>
      <c r="LMG484" s="28"/>
      <c r="LMH484" s="28"/>
      <c r="LMI484" s="28"/>
      <c r="LMJ484" s="28"/>
      <c r="LMK484" s="28"/>
      <c r="LML484" s="28"/>
      <c r="LMM484" s="28"/>
      <c r="LMN484" s="28"/>
      <c r="LMO484" s="28"/>
      <c r="LMP484" s="28"/>
      <c r="LMQ484" s="28"/>
      <c r="LMR484" s="28"/>
      <c r="LMS484" s="28"/>
      <c r="LMT484" s="28"/>
      <c r="LMU484" s="28"/>
      <c r="LMV484" s="28"/>
      <c r="LMW484" s="28"/>
      <c r="LMX484" s="28"/>
      <c r="LMY484" s="28"/>
      <c r="LMZ484" s="28"/>
      <c r="LNA484" s="28"/>
      <c r="LNB484" s="28"/>
      <c r="LNC484" s="28"/>
      <c r="LND484" s="28"/>
      <c r="LNE484" s="28"/>
      <c r="LNF484" s="28"/>
      <c r="LNG484" s="28"/>
      <c r="LNH484" s="28"/>
      <c r="LNI484" s="28"/>
      <c r="LNJ484" s="28"/>
      <c r="LNK484" s="28"/>
      <c r="LNL484" s="28"/>
      <c r="LNM484" s="28"/>
      <c r="LNN484" s="28"/>
      <c r="LNO484" s="28"/>
      <c r="LNP484" s="28"/>
      <c r="LNQ484" s="28"/>
      <c r="LNR484" s="28"/>
      <c r="LNS484" s="28"/>
      <c r="LNT484" s="28"/>
      <c r="LNU484" s="28"/>
      <c r="LNV484" s="28"/>
      <c r="LNW484" s="28"/>
      <c r="LNX484" s="28"/>
      <c r="LNY484" s="28"/>
      <c r="LNZ484" s="28"/>
      <c r="LOA484" s="28"/>
      <c r="LOB484" s="28"/>
      <c r="LOC484" s="28"/>
      <c r="LOD484" s="28"/>
      <c r="LOE484" s="28"/>
      <c r="LOF484" s="28"/>
      <c r="LOG484" s="28"/>
      <c r="LOH484" s="28"/>
      <c r="LOI484" s="28"/>
      <c r="LOJ484" s="28"/>
      <c r="LOK484" s="28"/>
      <c r="LOL484" s="28"/>
      <c r="LOM484" s="28"/>
      <c r="LON484" s="28"/>
      <c r="LOO484" s="28"/>
      <c r="LOP484" s="28"/>
      <c r="LOQ484" s="28"/>
      <c r="LOR484" s="28"/>
      <c r="LOS484" s="28"/>
      <c r="LOT484" s="28"/>
      <c r="LOU484" s="28"/>
      <c r="LOV484" s="28"/>
      <c r="LOW484" s="28"/>
      <c r="LOX484" s="28"/>
      <c r="LOY484" s="28"/>
      <c r="LOZ484" s="28"/>
      <c r="LPA484" s="28"/>
      <c r="LPB484" s="28"/>
      <c r="LPC484" s="28"/>
      <c r="LPD484" s="28"/>
      <c r="LPE484" s="28"/>
      <c r="LPF484" s="28"/>
      <c r="LPG484" s="28"/>
      <c r="LPH484" s="28"/>
      <c r="LPI484" s="28"/>
      <c r="LPJ484" s="28"/>
      <c r="LPK484" s="28"/>
      <c r="LPL484" s="28"/>
      <c r="LPM484" s="28"/>
      <c r="LPN484" s="28"/>
      <c r="LPO484" s="28"/>
      <c r="LPP484" s="28"/>
      <c r="LPQ484" s="28"/>
      <c r="LPR484" s="28"/>
      <c r="LPS484" s="28"/>
      <c r="LPT484" s="28"/>
      <c r="LPU484" s="28"/>
      <c r="LPV484" s="28"/>
      <c r="LPW484" s="28"/>
      <c r="LPX484" s="28"/>
      <c r="LPY484" s="28"/>
      <c r="LPZ484" s="28"/>
      <c r="LQA484" s="28"/>
      <c r="LQB484" s="28"/>
      <c r="LQC484" s="28"/>
      <c r="LQD484" s="28"/>
      <c r="LQE484" s="28"/>
      <c r="LQF484" s="28"/>
      <c r="LQG484" s="28"/>
      <c r="LQH484" s="28"/>
      <c r="LQI484" s="28"/>
      <c r="LQJ484" s="28"/>
      <c r="LQK484" s="28"/>
      <c r="LQL484" s="28"/>
      <c r="LQM484" s="28"/>
      <c r="LQN484" s="28"/>
      <c r="LQO484" s="28"/>
      <c r="LQP484" s="28"/>
      <c r="LQQ484" s="28"/>
      <c r="LQR484" s="28"/>
      <c r="LQS484" s="28"/>
      <c r="LQT484" s="28"/>
      <c r="LQU484" s="28"/>
      <c r="LQV484" s="28"/>
      <c r="LQW484" s="28"/>
      <c r="LQX484" s="28"/>
      <c r="LQY484" s="28"/>
      <c r="LQZ484" s="28"/>
      <c r="LRA484" s="28"/>
      <c r="LRB484" s="28"/>
      <c r="LRC484" s="28"/>
      <c r="LRD484" s="28"/>
      <c r="LRE484" s="28"/>
      <c r="LRF484" s="28"/>
      <c r="LRG484" s="28"/>
      <c r="LRH484" s="28"/>
      <c r="LRI484" s="28"/>
      <c r="LRJ484" s="28"/>
      <c r="LRK484" s="28"/>
      <c r="LRL484" s="28"/>
      <c r="LRM484" s="28"/>
      <c r="LRN484" s="28"/>
      <c r="LRO484" s="28"/>
      <c r="LRP484" s="28"/>
      <c r="LRQ484" s="28"/>
      <c r="LRR484" s="28"/>
      <c r="LRS484" s="28"/>
      <c r="LRT484" s="28"/>
      <c r="LRU484" s="28"/>
      <c r="LRV484" s="28"/>
      <c r="LRW484" s="28"/>
      <c r="LRX484" s="28"/>
      <c r="LRY484" s="28"/>
      <c r="LRZ484" s="28"/>
      <c r="LSA484" s="28"/>
      <c r="LSB484" s="28"/>
      <c r="LSC484" s="28"/>
      <c r="LSD484" s="28"/>
      <c r="LSE484" s="28"/>
      <c r="LSF484" s="28"/>
      <c r="LSG484" s="28"/>
      <c r="LSH484" s="28"/>
      <c r="LSI484" s="28"/>
      <c r="LSJ484" s="28"/>
      <c r="LSK484" s="28"/>
      <c r="LSL484" s="28"/>
      <c r="LSM484" s="28"/>
      <c r="LSN484" s="28"/>
      <c r="LSO484" s="28"/>
      <c r="LSP484" s="28"/>
      <c r="LSQ484" s="28"/>
      <c r="LSR484" s="28"/>
      <c r="LSS484" s="28"/>
      <c r="LST484" s="28"/>
      <c r="LSU484" s="28"/>
      <c r="LSV484" s="28"/>
      <c r="LSW484" s="28"/>
      <c r="LSX484" s="28"/>
      <c r="LSY484" s="28"/>
      <c r="LSZ484" s="28"/>
      <c r="LTA484" s="28"/>
      <c r="LTB484" s="28"/>
      <c r="LTC484" s="28"/>
      <c r="LTD484" s="28"/>
      <c r="LTE484" s="28"/>
      <c r="LTF484" s="28"/>
      <c r="LTG484" s="28"/>
      <c r="LTH484" s="28"/>
      <c r="LTI484" s="28"/>
      <c r="LTJ484" s="28"/>
      <c r="LTK484" s="28"/>
      <c r="LTL484" s="28"/>
      <c r="LTM484" s="28"/>
      <c r="LTN484" s="28"/>
      <c r="LTO484" s="28"/>
      <c r="LTP484" s="28"/>
      <c r="LTQ484" s="28"/>
      <c r="LTR484" s="28"/>
      <c r="LTS484" s="28"/>
      <c r="LTT484" s="28"/>
      <c r="LTU484" s="28"/>
      <c r="LTV484" s="28"/>
      <c r="LTW484" s="28"/>
      <c r="LTX484" s="28"/>
      <c r="LTY484" s="28"/>
      <c r="LTZ484" s="28"/>
      <c r="LUA484" s="28"/>
      <c r="LUB484" s="28"/>
      <c r="LUC484" s="28"/>
      <c r="LUD484" s="28"/>
      <c r="LUE484" s="28"/>
      <c r="LUF484" s="28"/>
      <c r="LUG484" s="28"/>
      <c r="LUH484" s="28"/>
      <c r="LUI484" s="28"/>
      <c r="LUJ484" s="28"/>
      <c r="LUK484" s="28"/>
      <c r="LUL484" s="28"/>
      <c r="LUM484" s="28"/>
      <c r="LUN484" s="28"/>
      <c r="LUO484" s="28"/>
      <c r="LUP484" s="28"/>
      <c r="LUQ484" s="28"/>
      <c r="LUR484" s="28"/>
      <c r="LUS484" s="28"/>
      <c r="LUT484" s="28"/>
      <c r="LUU484" s="28"/>
      <c r="LUV484" s="28"/>
      <c r="LUW484" s="28"/>
      <c r="LUX484" s="28"/>
      <c r="LUY484" s="28"/>
      <c r="LUZ484" s="28"/>
      <c r="LVA484" s="28"/>
      <c r="LVB484" s="28"/>
      <c r="LVC484" s="28"/>
      <c r="LVD484" s="28"/>
      <c r="LVE484" s="28"/>
      <c r="LVF484" s="28"/>
      <c r="LVG484" s="28"/>
      <c r="LVH484" s="28"/>
      <c r="LVI484" s="28"/>
      <c r="LVJ484" s="28"/>
      <c r="LVK484" s="28"/>
      <c r="LVL484" s="28"/>
      <c r="LVM484" s="28"/>
      <c r="LVN484" s="28"/>
      <c r="LVO484" s="28"/>
      <c r="LVP484" s="28"/>
      <c r="LVQ484" s="28"/>
      <c r="LVR484" s="28"/>
      <c r="LVS484" s="28"/>
      <c r="LVT484" s="28"/>
      <c r="LVU484" s="28"/>
      <c r="LVV484" s="28"/>
      <c r="LVW484" s="28"/>
      <c r="LVX484" s="28"/>
      <c r="LVY484" s="28"/>
      <c r="LVZ484" s="28"/>
      <c r="LWA484" s="28"/>
      <c r="LWB484" s="28"/>
      <c r="LWC484" s="28"/>
      <c r="LWD484" s="28"/>
      <c r="LWE484" s="28"/>
      <c r="LWF484" s="28"/>
      <c r="LWG484" s="28"/>
      <c r="LWH484" s="28"/>
      <c r="LWI484" s="28"/>
      <c r="LWJ484" s="28"/>
      <c r="LWK484" s="28"/>
      <c r="LWL484" s="28"/>
      <c r="LWM484" s="28"/>
      <c r="LWN484" s="28"/>
      <c r="LWO484" s="28"/>
      <c r="LWP484" s="28"/>
      <c r="LWQ484" s="28"/>
      <c r="LWR484" s="28"/>
      <c r="LWS484" s="28"/>
      <c r="LWT484" s="28"/>
      <c r="LWU484" s="28"/>
      <c r="LWV484" s="28"/>
      <c r="LWW484" s="28"/>
      <c r="LWX484" s="28"/>
      <c r="LWY484" s="28"/>
      <c r="LWZ484" s="28"/>
      <c r="LXA484" s="28"/>
      <c r="LXB484" s="28"/>
      <c r="LXC484" s="28"/>
      <c r="LXD484" s="28"/>
      <c r="LXE484" s="28"/>
      <c r="LXF484" s="28"/>
      <c r="LXG484" s="28"/>
      <c r="LXH484" s="28"/>
      <c r="LXI484" s="28"/>
      <c r="LXJ484" s="28"/>
      <c r="LXK484" s="28"/>
      <c r="LXL484" s="28"/>
      <c r="LXM484" s="28"/>
      <c r="LXN484" s="28"/>
      <c r="LXO484" s="28"/>
      <c r="LXP484" s="28"/>
      <c r="LXQ484" s="28"/>
      <c r="LXR484" s="28"/>
      <c r="LXS484" s="28"/>
      <c r="LXT484" s="28"/>
      <c r="LXU484" s="28"/>
      <c r="LXV484" s="28"/>
      <c r="LXW484" s="28"/>
      <c r="LXX484" s="28"/>
      <c r="LXY484" s="28"/>
      <c r="LXZ484" s="28"/>
      <c r="LYA484" s="28"/>
      <c r="LYB484" s="28"/>
      <c r="LYC484" s="28"/>
      <c r="LYD484" s="28"/>
      <c r="LYE484" s="28"/>
      <c r="LYF484" s="28"/>
      <c r="LYG484" s="28"/>
      <c r="LYH484" s="28"/>
      <c r="LYI484" s="28"/>
      <c r="LYJ484" s="28"/>
      <c r="LYK484" s="28"/>
      <c r="LYL484" s="28"/>
      <c r="LYM484" s="28"/>
      <c r="LYN484" s="28"/>
      <c r="LYO484" s="28"/>
      <c r="LYP484" s="28"/>
      <c r="LYQ484" s="28"/>
      <c r="LYR484" s="28"/>
      <c r="LYS484" s="28"/>
      <c r="LYT484" s="28"/>
      <c r="LYU484" s="28"/>
      <c r="LYV484" s="28"/>
      <c r="LYW484" s="28"/>
      <c r="LYX484" s="28"/>
      <c r="LYY484" s="28"/>
      <c r="LYZ484" s="28"/>
      <c r="LZA484" s="28"/>
      <c r="LZB484" s="28"/>
      <c r="LZC484" s="28"/>
      <c r="LZD484" s="28"/>
      <c r="LZE484" s="28"/>
      <c r="LZF484" s="28"/>
      <c r="LZG484" s="28"/>
      <c r="LZH484" s="28"/>
      <c r="LZI484" s="28"/>
      <c r="LZJ484" s="28"/>
      <c r="LZK484" s="28"/>
      <c r="LZL484" s="28"/>
      <c r="LZM484" s="28"/>
      <c r="LZN484" s="28"/>
      <c r="LZO484" s="28"/>
      <c r="LZP484" s="28"/>
      <c r="LZQ484" s="28"/>
      <c r="LZR484" s="28"/>
      <c r="LZS484" s="28"/>
      <c r="LZT484" s="28"/>
      <c r="LZU484" s="28"/>
      <c r="LZV484" s="28"/>
      <c r="LZW484" s="28"/>
      <c r="LZX484" s="28"/>
      <c r="LZY484" s="28"/>
      <c r="LZZ484" s="28"/>
      <c r="MAA484" s="28"/>
      <c r="MAB484" s="28"/>
      <c r="MAC484" s="28"/>
      <c r="MAD484" s="28"/>
      <c r="MAE484" s="28"/>
      <c r="MAF484" s="28"/>
      <c r="MAG484" s="28"/>
      <c r="MAH484" s="28"/>
      <c r="MAI484" s="28"/>
      <c r="MAJ484" s="28"/>
      <c r="MAK484" s="28"/>
      <c r="MAL484" s="28"/>
      <c r="MAM484" s="28"/>
      <c r="MAN484" s="28"/>
      <c r="MAO484" s="28"/>
      <c r="MAP484" s="28"/>
      <c r="MAQ484" s="28"/>
      <c r="MAR484" s="28"/>
      <c r="MAS484" s="28"/>
      <c r="MAT484" s="28"/>
      <c r="MAU484" s="28"/>
      <c r="MAV484" s="28"/>
      <c r="MAW484" s="28"/>
      <c r="MAX484" s="28"/>
      <c r="MAY484" s="28"/>
      <c r="MAZ484" s="28"/>
      <c r="MBA484" s="28"/>
      <c r="MBB484" s="28"/>
      <c r="MBC484" s="28"/>
      <c r="MBD484" s="28"/>
      <c r="MBE484" s="28"/>
      <c r="MBF484" s="28"/>
      <c r="MBG484" s="28"/>
      <c r="MBH484" s="28"/>
      <c r="MBI484" s="28"/>
      <c r="MBJ484" s="28"/>
      <c r="MBK484" s="28"/>
      <c r="MBL484" s="28"/>
      <c r="MBM484" s="28"/>
      <c r="MBN484" s="28"/>
      <c r="MBO484" s="28"/>
      <c r="MBP484" s="28"/>
      <c r="MBQ484" s="28"/>
      <c r="MBR484" s="28"/>
      <c r="MBS484" s="28"/>
      <c r="MBT484" s="28"/>
      <c r="MBU484" s="28"/>
      <c r="MBV484" s="28"/>
      <c r="MBW484" s="28"/>
      <c r="MBX484" s="28"/>
      <c r="MBY484" s="28"/>
      <c r="MBZ484" s="28"/>
      <c r="MCA484" s="28"/>
      <c r="MCB484" s="28"/>
      <c r="MCC484" s="28"/>
      <c r="MCD484" s="28"/>
      <c r="MCE484" s="28"/>
      <c r="MCF484" s="28"/>
      <c r="MCG484" s="28"/>
      <c r="MCH484" s="28"/>
      <c r="MCI484" s="28"/>
      <c r="MCJ484" s="28"/>
      <c r="MCK484" s="28"/>
      <c r="MCL484" s="28"/>
      <c r="MCM484" s="28"/>
      <c r="MCN484" s="28"/>
      <c r="MCO484" s="28"/>
      <c r="MCP484" s="28"/>
      <c r="MCQ484" s="28"/>
      <c r="MCR484" s="28"/>
      <c r="MCS484" s="28"/>
      <c r="MCT484" s="28"/>
      <c r="MCU484" s="28"/>
      <c r="MCV484" s="28"/>
      <c r="MCW484" s="28"/>
      <c r="MCX484" s="28"/>
      <c r="MCY484" s="28"/>
      <c r="MCZ484" s="28"/>
      <c r="MDA484" s="28"/>
      <c r="MDB484" s="28"/>
      <c r="MDC484" s="28"/>
      <c r="MDD484" s="28"/>
      <c r="MDE484" s="28"/>
      <c r="MDF484" s="28"/>
      <c r="MDG484" s="28"/>
      <c r="MDH484" s="28"/>
      <c r="MDI484" s="28"/>
      <c r="MDJ484" s="28"/>
      <c r="MDK484" s="28"/>
      <c r="MDL484" s="28"/>
      <c r="MDM484" s="28"/>
      <c r="MDN484" s="28"/>
      <c r="MDO484" s="28"/>
      <c r="MDP484" s="28"/>
      <c r="MDQ484" s="28"/>
      <c r="MDR484" s="28"/>
      <c r="MDS484" s="28"/>
      <c r="MDT484" s="28"/>
      <c r="MDU484" s="28"/>
      <c r="MDV484" s="28"/>
      <c r="MDW484" s="28"/>
      <c r="MDX484" s="28"/>
      <c r="MDY484" s="28"/>
      <c r="MDZ484" s="28"/>
      <c r="MEA484" s="28"/>
      <c r="MEB484" s="28"/>
      <c r="MEC484" s="28"/>
      <c r="MED484" s="28"/>
      <c r="MEE484" s="28"/>
      <c r="MEF484" s="28"/>
      <c r="MEG484" s="28"/>
      <c r="MEH484" s="28"/>
      <c r="MEI484" s="28"/>
      <c r="MEJ484" s="28"/>
      <c r="MEK484" s="28"/>
      <c r="MEL484" s="28"/>
      <c r="MEM484" s="28"/>
      <c r="MEN484" s="28"/>
      <c r="MEO484" s="28"/>
      <c r="MEP484" s="28"/>
      <c r="MEQ484" s="28"/>
      <c r="MER484" s="28"/>
      <c r="MES484" s="28"/>
      <c r="MET484" s="28"/>
      <c r="MEU484" s="28"/>
      <c r="MEV484" s="28"/>
      <c r="MEW484" s="28"/>
      <c r="MEX484" s="28"/>
      <c r="MEY484" s="28"/>
      <c r="MEZ484" s="28"/>
      <c r="MFA484" s="28"/>
      <c r="MFB484" s="28"/>
      <c r="MFC484" s="28"/>
      <c r="MFD484" s="28"/>
      <c r="MFE484" s="28"/>
      <c r="MFF484" s="28"/>
      <c r="MFG484" s="28"/>
      <c r="MFH484" s="28"/>
      <c r="MFI484" s="28"/>
      <c r="MFJ484" s="28"/>
      <c r="MFK484" s="28"/>
      <c r="MFL484" s="28"/>
      <c r="MFM484" s="28"/>
      <c r="MFN484" s="28"/>
      <c r="MFO484" s="28"/>
      <c r="MFP484" s="28"/>
      <c r="MFQ484" s="28"/>
      <c r="MFR484" s="28"/>
      <c r="MFS484" s="28"/>
      <c r="MFT484" s="28"/>
      <c r="MFU484" s="28"/>
      <c r="MFV484" s="28"/>
      <c r="MFW484" s="28"/>
      <c r="MFX484" s="28"/>
      <c r="MFY484" s="28"/>
      <c r="MFZ484" s="28"/>
      <c r="MGA484" s="28"/>
      <c r="MGB484" s="28"/>
      <c r="MGC484" s="28"/>
      <c r="MGD484" s="28"/>
      <c r="MGE484" s="28"/>
      <c r="MGF484" s="28"/>
      <c r="MGG484" s="28"/>
      <c r="MGH484" s="28"/>
      <c r="MGI484" s="28"/>
      <c r="MGJ484" s="28"/>
      <c r="MGK484" s="28"/>
      <c r="MGL484" s="28"/>
      <c r="MGM484" s="28"/>
      <c r="MGN484" s="28"/>
      <c r="MGO484" s="28"/>
      <c r="MGP484" s="28"/>
      <c r="MGQ484" s="28"/>
      <c r="MGR484" s="28"/>
      <c r="MGS484" s="28"/>
      <c r="MGT484" s="28"/>
      <c r="MGU484" s="28"/>
      <c r="MGV484" s="28"/>
      <c r="MGW484" s="28"/>
      <c r="MGX484" s="28"/>
      <c r="MGY484" s="28"/>
      <c r="MGZ484" s="28"/>
      <c r="MHA484" s="28"/>
      <c r="MHB484" s="28"/>
      <c r="MHC484" s="28"/>
      <c r="MHD484" s="28"/>
      <c r="MHE484" s="28"/>
      <c r="MHF484" s="28"/>
      <c r="MHG484" s="28"/>
      <c r="MHH484" s="28"/>
      <c r="MHI484" s="28"/>
      <c r="MHJ484" s="28"/>
      <c r="MHK484" s="28"/>
      <c r="MHL484" s="28"/>
      <c r="MHM484" s="28"/>
      <c r="MHN484" s="28"/>
      <c r="MHO484" s="28"/>
      <c r="MHP484" s="28"/>
      <c r="MHQ484" s="28"/>
      <c r="MHR484" s="28"/>
      <c r="MHS484" s="28"/>
      <c r="MHT484" s="28"/>
      <c r="MHU484" s="28"/>
      <c r="MHV484" s="28"/>
      <c r="MHW484" s="28"/>
      <c r="MHX484" s="28"/>
      <c r="MHY484" s="28"/>
      <c r="MHZ484" s="28"/>
      <c r="MIA484" s="28"/>
      <c r="MIB484" s="28"/>
      <c r="MIC484" s="28"/>
      <c r="MID484" s="28"/>
      <c r="MIE484" s="28"/>
      <c r="MIF484" s="28"/>
      <c r="MIG484" s="28"/>
      <c r="MIH484" s="28"/>
      <c r="MII484" s="28"/>
      <c r="MIJ484" s="28"/>
      <c r="MIK484" s="28"/>
      <c r="MIL484" s="28"/>
      <c r="MIM484" s="28"/>
      <c r="MIN484" s="28"/>
      <c r="MIO484" s="28"/>
      <c r="MIP484" s="28"/>
      <c r="MIQ484" s="28"/>
      <c r="MIR484" s="28"/>
      <c r="MIS484" s="28"/>
      <c r="MIT484" s="28"/>
      <c r="MIU484" s="28"/>
      <c r="MIV484" s="28"/>
      <c r="MIW484" s="28"/>
      <c r="MIX484" s="28"/>
      <c r="MIY484" s="28"/>
      <c r="MIZ484" s="28"/>
      <c r="MJA484" s="28"/>
      <c r="MJB484" s="28"/>
      <c r="MJC484" s="28"/>
      <c r="MJD484" s="28"/>
      <c r="MJE484" s="28"/>
      <c r="MJF484" s="28"/>
      <c r="MJG484" s="28"/>
      <c r="MJH484" s="28"/>
      <c r="MJI484" s="28"/>
      <c r="MJJ484" s="28"/>
      <c r="MJK484" s="28"/>
      <c r="MJL484" s="28"/>
      <c r="MJM484" s="28"/>
      <c r="MJN484" s="28"/>
      <c r="MJO484" s="28"/>
      <c r="MJP484" s="28"/>
      <c r="MJQ484" s="28"/>
      <c r="MJR484" s="28"/>
      <c r="MJS484" s="28"/>
      <c r="MJT484" s="28"/>
      <c r="MJU484" s="28"/>
      <c r="MJV484" s="28"/>
      <c r="MJW484" s="28"/>
      <c r="MJX484" s="28"/>
      <c r="MJY484" s="28"/>
      <c r="MJZ484" s="28"/>
      <c r="MKA484" s="28"/>
      <c r="MKB484" s="28"/>
      <c r="MKC484" s="28"/>
      <c r="MKD484" s="28"/>
      <c r="MKE484" s="28"/>
      <c r="MKF484" s="28"/>
      <c r="MKG484" s="28"/>
      <c r="MKH484" s="28"/>
      <c r="MKI484" s="28"/>
      <c r="MKJ484" s="28"/>
      <c r="MKK484" s="28"/>
      <c r="MKL484" s="28"/>
      <c r="MKM484" s="28"/>
      <c r="MKN484" s="28"/>
      <c r="MKO484" s="28"/>
      <c r="MKP484" s="28"/>
      <c r="MKQ484" s="28"/>
      <c r="MKR484" s="28"/>
      <c r="MKS484" s="28"/>
      <c r="MKT484" s="28"/>
      <c r="MKU484" s="28"/>
      <c r="MKV484" s="28"/>
      <c r="MKW484" s="28"/>
      <c r="MKX484" s="28"/>
      <c r="MKY484" s="28"/>
      <c r="MKZ484" s="28"/>
      <c r="MLA484" s="28"/>
      <c r="MLB484" s="28"/>
      <c r="MLC484" s="28"/>
      <c r="MLD484" s="28"/>
      <c r="MLE484" s="28"/>
      <c r="MLF484" s="28"/>
      <c r="MLG484" s="28"/>
      <c r="MLH484" s="28"/>
      <c r="MLI484" s="28"/>
      <c r="MLJ484" s="28"/>
      <c r="MLK484" s="28"/>
      <c r="MLL484" s="28"/>
      <c r="MLM484" s="28"/>
      <c r="MLN484" s="28"/>
      <c r="MLO484" s="28"/>
      <c r="MLP484" s="28"/>
      <c r="MLQ484" s="28"/>
      <c r="MLR484" s="28"/>
      <c r="MLS484" s="28"/>
      <c r="MLT484" s="28"/>
      <c r="MLU484" s="28"/>
      <c r="MLV484" s="28"/>
      <c r="MLW484" s="28"/>
      <c r="MLX484" s="28"/>
      <c r="MLY484" s="28"/>
      <c r="MLZ484" s="28"/>
      <c r="MMA484" s="28"/>
      <c r="MMB484" s="28"/>
      <c r="MMC484" s="28"/>
      <c r="MMD484" s="28"/>
      <c r="MME484" s="28"/>
      <c r="MMF484" s="28"/>
      <c r="MMG484" s="28"/>
      <c r="MMH484" s="28"/>
      <c r="MMI484" s="28"/>
      <c r="MMJ484" s="28"/>
      <c r="MMK484" s="28"/>
      <c r="MML484" s="28"/>
      <c r="MMM484" s="28"/>
      <c r="MMN484" s="28"/>
      <c r="MMO484" s="28"/>
      <c r="MMP484" s="28"/>
      <c r="MMQ484" s="28"/>
      <c r="MMR484" s="28"/>
      <c r="MMS484" s="28"/>
      <c r="MMT484" s="28"/>
      <c r="MMU484" s="28"/>
      <c r="MMV484" s="28"/>
      <c r="MMW484" s="28"/>
      <c r="MMX484" s="28"/>
      <c r="MMY484" s="28"/>
      <c r="MMZ484" s="28"/>
      <c r="MNA484" s="28"/>
      <c r="MNB484" s="28"/>
      <c r="MNC484" s="28"/>
      <c r="MND484" s="28"/>
      <c r="MNE484" s="28"/>
      <c r="MNF484" s="28"/>
      <c r="MNG484" s="28"/>
      <c r="MNH484" s="28"/>
      <c r="MNI484" s="28"/>
      <c r="MNJ484" s="28"/>
      <c r="MNK484" s="28"/>
      <c r="MNL484" s="28"/>
      <c r="MNM484" s="28"/>
      <c r="MNN484" s="28"/>
      <c r="MNO484" s="28"/>
      <c r="MNP484" s="28"/>
      <c r="MNQ484" s="28"/>
      <c r="MNR484" s="28"/>
      <c r="MNS484" s="28"/>
      <c r="MNT484" s="28"/>
      <c r="MNU484" s="28"/>
      <c r="MNV484" s="28"/>
      <c r="MNW484" s="28"/>
      <c r="MNX484" s="28"/>
      <c r="MNY484" s="28"/>
      <c r="MNZ484" s="28"/>
      <c r="MOA484" s="28"/>
      <c r="MOB484" s="28"/>
      <c r="MOC484" s="28"/>
      <c r="MOD484" s="28"/>
      <c r="MOE484" s="28"/>
      <c r="MOF484" s="28"/>
      <c r="MOG484" s="28"/>
      <c r="MOH484" s="28"/>
      <c r="MOI484" s="28"/>
      <c r="MOJ484" s="28"/>
      <c r="MOK484" s="28"/>
      <c r="MOL484" s="28"/>
      <c r="MOM484" s="28"/>
      <c r="MON484" s="28"/>
      <c r="MOO484" s="28"/>
      <c r="MOP484" s="28"/>
      <c r="MOQ484" s="28"/>
      <c r="MOR484" s="28"/>
      <c r="MOS484" s="28"/>
      <c r="MOT484" s="28"/>
      <c r="MOU484" s="28"/>
      <c r="MOV484" s="28"/>
      <c r="MOW484" s="28"/>
      <c r="MOX484" s="28"/>
      <c r="MOY484" s="28"/>
      <c r="MOZ484" s="28"/>
      <c r="MPA484" s="28"/>
      <c r="MPB484" s="28"/>
      <c r="MPC484" s="28"/>
      <c r="MPD484" s="28"/>
      <c r="MPE484" s="28"/>
      <c r="MPF484" s="28"/>
      <c r="MPG484" s="28"/>
      <c r="MPH484" s="28"/>
      <c r="MPI484" s="28"/>
      <c r="MPJ484" s="28"/>
      <c r="MPK484" s="28"/>
      <c r="MPL484" s="28"/>
      <c r="MPM484" s="28"/>
      <c r="MPN484" s="28"/>
      <c r="MPO484" s="28"/>
      <c r="MPP484" s="28"/>
      <c r="MPQ484" s="28"/>
      <c r="MPR484" s="28"/>
      <c r="MPS484" s="28"/>
      <c r="MPT484" s="28"/>
      <c r="MPU484" s="28"/>
      <c r="MPV484" s="28"/>
      <c r="MPW484" s="28"/>
      <c r="MPX484" s="28"/>
      <c r="MPY484" s="28"/>
      <c r="MPZ484" s="28"/>
      <c r="MQA484" s="28"/>
      <c r="MQB484" s="28"/>
      <c r="MQC484" s="28"/>
      <c r="MQD484" s="28"/>
      <c r="MQE484" s="28"/>
      <c r="MQF484" s="28"/>
      <c r="MQG484" s="28"/>
      <c r="MQH484" s="28"/>
      <c r="MQI484" s="28"/>
      <c r="MQJ484" s="28"/>
      <c r="MQK484" s="28"/>
      <c r="MQL484" s="28"/>
      <c r="MQM484" s="28"/>
      <c r="MQN484" s="28"/>
      <c r="MQO484" s="28"/>
      <c r="MQP484" s="28"/>
      <c r="MQQ484" s="28"/>
      <c r="MQR484" s="28"/>
      <c r="MQS484" s="28"/>
      <c r="MQT484" s="28"/>
      <c r="MQU484" s="28"/>
      <c r="MQV484" s="28"/>
      <c r="MQW484" s="28"/>
      <c r="MQX484" s="28"/>
      <c r="MQY484" s="28"/>
      <c r="MQZ484" s="28"/>
      <c r="MRA484" s="28"/>
      <c r="MRB484" s="28"/>
      <c r="MRC484" s="28"/>
      <c r="MRD484" s="28"/>
      <c r="MRE484" s="28"/>
      <c r="MRF484" s="28"/>
      <c r="MRG484" s="28"/>
      <c r="MRH484" s="28"/>
      <c r="MRI484" s="28"/>
      <c r="MRJ484" s="28"/>
      <c r="MRK484" s="28"/>
      <c r="MRL484" s="28"/>
      <c r="MRM484" s="28"/>
      <c r="MRN484" s="28"/>
      <c r="MRO484" s="28"/>
      <c r="MRP484" s="28"/>
      <c r="MRQ484" s="28"/>
      <c r="MRR484" s="28"/>
      <c r="MRS484" s="28"/>
      <c r="MRT484" s="28"/>
      <c r="MRU484" s="28"/>
      <c r="MRV484" s="28"/>
      <c r="MRW484" s="28"/>
      <c r="MRX484" s="28"/>
      <c r="MRY484" s="28"/>
      <c r="MRZ484" s="28"/>
      <c r="MSA484" s="28"/>
      <c r="MSB484" s="28"/>
      <c r="MSC484" s="28"/>
      <c r="MSD484" s="28"/>
      <c r="MSE484" s="28"/>
      <c r="MSF484" s="28"/>
      <c r="MSG484" s="28"/>
      <c r="MSH484" s="28"/>
      <c r="MSI484" s="28"/>
      <c r="MSJ484" s="28"/>
      <c r="MSK484" s="28"/>
      <c r="MSL484" s="28"/>
      <c r="MSM484" s="28"/>
      <c r="MSN484" s="28"/>
      <c r="MSO484" s="28"/>
      <c r="MSP484" s="28"/>
      <c r="MSQ484" s="28"/>
      <c r="MSR484" s="28"/>
      <c r="MSS484" s="28"/>
      <c r="MST484" s="28"/>
      <c r="MSU484" s="28"/>
      <c r="MSV484" s="28"/>
      <c r="MSW484" s="28"/>
      <c r="MSX484" s="28"/>
      <c r="MSY484" s="28"/>
      <c r="MSZ484" s="28"/>
      <c r="MTA484" s="28"/>
      <c r="MTB484" s="28"/>
      <c r="MTC484" s="28"/>
      <c r="MTD484" s="28"/>
      <c r="MTE484" s="28"/>
      <c r="MTF484" s="28"/>
      <c r="MTG484" s="28"/>
      <c r="MTH484" s="28"/>
      <c r="MTI484" s="28"/>
      <c r="MTJ484" s="28"/>
      <c r="MTK484" s="28"/>
      <c r="MTL484" s="28"/>
      <c r="MTM484" s="28"/>
      <c r="MTN484" s="28"/>
      <c r="MTO484" s="28"/>
      <c r="MTP484" s="28"/>
      <c r="MTQ484" s="28"/>
      <c r="MTR484" s="28"/>
      <c r="MTS484" s="28"/>
      <c r="MTT484" s="28"/>
      <c r="MTU484" s="28"/>
      <c r="MTV484" s="28"/>
      <c r="MTW484" s="28"/>
      <c r="MTX484" s="28"/>
      <c r="MTY484" s="28"/>
      <c r="MTZ484" s="28"/>
      <c r="MUA484" s="28"/>
      <c r="MUB484" s="28"/>
      <c r="MUC484" s="28"/>
      <c r="MUD484" s="28"/>
      <c r="MUE484" s="28"/>
      <c r="MUF484" s="28"/>
      <c r="MUG484" s="28"/>
      <c r="MUH484" s="28"/>
      <c r="MUI484" s="28"/>
      <c r="MUJ484" s="28"/>
      <c r="MUK484" s="28"/>
      <c r="MUL484" s="28"/>
      <c r="MUM484" s="28"/>
      <c r="MUN484" s="28"/>
      <c r="MUO484" s="28"/>
      <c r="MUP484" s="28"/>
      <c r="MUQ484" s="28"/>
      <c r="MUR484" s="28"/>
      <c r="MUS484" s="28"/>
      <c r="MUT484" s="28"/>
      <c r="MUU484" s="28"/>
      <c r="MUV484" s="28"/>
      <c r="MUW484" s="28"/>
      <c r="MUX484" s="28"/>
      <c r="MUY484" s="28"/>
      <c r="MUZ484" s="28"/>
      <c r="MVA484" s="28"/>
      <c r="MVB484" s="28"/>
      <c r="MVC484" s="28"/>
      <c r="MVD484" s="28"/>
      <c r="MVE484" s="28"/>
      <c r="MVF484" s="28"/>
      <c r="MVG484" s="28"/>
      <c r="MVH484" s="28"/>
      <c r="MVI484" s="28"/>
      <c r="MVJ484" s="28"/>
      <c r="MVK484" s="28"/>
      <c r="MVL484" s="28"/>
      <c r="MVM484" s="28"/>
      <c r="MVN484" s="28"/>
      <c r="MVO484" s="28"/>
      <c r="MVP484" s="28"/>
      <c r="MVQ484" s="28"/>
      <c r="MVR484" s="28"/>
      <c r="MVS484" s="28"/>
      <c r="MVT484" s="28"/>
      <c r="MVU484" s="28"/>
      <c r="MVV484" s="28"/>
      <c r="MVW484" s="28"/>
      <c r="MVX484" s="28"/>
      <c r="MVY484" s="28"/>
      <c r="MVZ484" s="28"/>
      <c r="MWA484" s="28"/>
      <c r="MWB484" s="28"/>
      <c r="MWC484" s="28"/>
      <c r="MWD484" s="28"/>
      <c r="MWE484" s="28"/>
      <c r="MWF484" s="28"/>
      <c r="MWG484" s="28"/>
      <c r="MWH484" s="28"/>
      <c r="MWI484" s="28"/>
      <c r="MWJ484" s="28"/>
      <c r="MWK484" s="28"/>
      <c r="MWL484" s="28"/>
      <c r="MWM484" s="28"/>
      <c r="MWN484" s="28"/>
      <c r="MWO484" s="28"/>
      <c r="MWP484" s="28"/>
      <c r="MWQ484" s="28"/>
      <c r="MWR484" s="28"/>
      <c r="MWS484" s="28"/>
      <c r="MWT484" s="28"/>
      <c r="MWU484" s="28"/>
      <c r="MWV484" s="28"/>
      <c r="MWW484" s="28"/>
      <c r="MWX484" s="28"/>
      <c r="MWY484" s="28"/>
      <c r="MWZ484" s="28"/>
      <c r="MXA484" s="28"/>
      <c r="MXB484" s="28"/>
      <c r="MXC484" s="28"/>
      <c r="MXD484" s="28"/>
      <c r="MXE484" s="28"/>
      <c r="MXF484" s="28"/>
      <c r="MXG484" s="28"/>
      <c r="MXH484" s="28"/>
      <c r="MXI484" s="28"/>
      <c r="MXJ484" s="28"/>
      <c r="MXK484" s="28"/>
      <c r="MXL484" s="28"/>
      <c r="MXM484" s="28"/>
      <c r="MXN484" s="28"/>
      <c r="MXO484" s="28"/>
      <c r="MXP484" s="28"/>
      <c r="MXQ484" s="28"/>
      <c r="MXR484" s="28"/>
      <c r="MXS484" s="28"/>
      <c r="MXT484" s="28"/>
      <c r="MXU484" s="28"/>
      <c r="MXV484" s="28"/>
      <c r="MXW484" s="28"/>
      <c r="MXX484" s="28"/>
      <c r="MXY484" s="28"/>
      <c r="MXZ484" s="28"/>
      <c r="MYA484" s="28"/>
      <c r="MYB484" s="28"/>
      <c r="MYC484" s="28"/>
      <c r="MYD484" s="28"/>
      <c r="MYE484" s="28"/>
      <c r="MYF484" s="28"/>
      <c r="MYG484" s="28"/>
      <c r="MYH484" s="28"/>
      <c r="MYI484" s="28"/>
      <c r="MYJ484" s="28"/>
      <c r="MYK484" s="28"/>
      <c r="MYL484" s="28"/>
      <c r="MYM484" s="28"/>
      <c r="MYN484" s="28"/>
      <c r="MYO484" s="28"/>
      <c r="MYP484" s="28"/>
      <c r="MYQ484" s="28"/>
      <c r="MYR484" s="28"/>
      <c r="MYS484" s="28"/>
      <c r="MYT484" s="28"/>
      <c r="MYU484" s="28"/>
      <c r="MYV484" s="28"/>
      <c r="MYW484" s="28"/>
      <c r="MYX484" s="28"/>
      <c r="MYY484" s="28"/>
      <c r="MYZ484" s="28"/>
      <c r="MZA484" s="28"/>
      <c r="MZB484" s="28"/>
      <c r="MZC484" s="28"/>
      <c r="MZD484" s="28"/>
      <c r="MZE484" s="28"/>
      <c r="MZF484" s="28"/>
      <c r="MZG484" s="28"/>
      <c r="MZH484" s="28"/>
      <c r="MZI484" s="28"/>
      <c r="MZJ484" s="28"/>
      <c r="MZK484" s="28"/>
      <c r="MZL484" s="28"/>
      <c r="MZM484" s="28"/>
      <c r="MZN484" s="28"/>
      <c r="MZO484" s="28"/>
      <c r="MZP484" s="28"/>
      <c r="MZQ484" s="28"/>
      <c r="MZR484" s="28"/>
      <c r="MZS484" s="28"/>
      <c r="MZT484" s="28"/>
      <c r="MZU484" s="28"/>
      <c r="MZV484" s="28"/>
      <c r="MZW484" s="28"/>
      <c r="MZX484" s="28"/>
      <c r="MZY484" s="28"/>
      <c r="MZZ484" s="28"/>
      <c r="NAA484" s="28"/>
      <c r="NAB484" s="28"/>
      <c r="NAC484" s="28"/>
      <c r="NAD484" s="28"/>
      <c r="NAE484" s="28"/>
      <c r="NAF484" s="28"/>
      <c r="NAG484" s="28"/>
      <c r="NAH484" s="28"/>
      <c r="NAI484" s="28"/>
      <c r="NAJ484" s="28"/>
      <c r="NAK484" s="28"/>
      <c r="NAL484" s="28"/>
      <c r="NAM484" s="28"/>
      <c r="NAN484" s="28"/>
      <c r="NAO484" s="28"/>
      <c r="NAP484" s="28"/>
      <c r="NAQ484" s="28"/>
      <c r="NAR484" s="28"/>
      <c r="NAS484" s="28"/>
      <c r="NAT484" s="28"/>
      <c r="NAU484" s="28"/>
      <c r="NAV484" s="28"/>
      <c r="NAW484" s="28"/>
      <c r="NAX484" s="28"/>
      <c r="NAY484" s="28"/>
      <c r="NAZ484" s="28"/>
      <c r="NBA484" s="28"/>
      <c r="NBB484" s="28"/>
      <c r="NBC484" s="28"/>
      <c r="NBD484" s="28"/>
      <c r="NBE484" s="28"/>
      <c r="NBF484" s="28"/>
      <c r="NBG484" s="28"/>
      <c r="NBH484" s="28"/>
      <c r="NBI484" s="28"/>
      <c r="NBJ484" s="28"/>
      <c r="NBK484" s="28"/>
      <c r="NBL484" s="28"/>
      <c r="NBM484" s="28"/>
      <c r="NBN484" s="28"/>
      <c r="NBO484" s="28"/>
      <c r="NBP484" s="28"/>
      <c r="NBQ484" s="28"/>
      <c r="NBR484" s="28"/>
      <c r="NBS484" s="28"/>
      <c r="NBT484" s="28"/>
      <c r="NBU484" s="28"/>
      <c r="NBV484" s="28"/>
      <c r="NBW484" s="28"/>
      <c r="NBX484" s="28"/>
      <c r="NBY484" s="28"/>
      <c r="NBZ484" s="28"/>
      <c r="NCA484" s="28"/>
      <c r="NCB484" s="28"/>
      <c r="NCC484" s="28"/>
      <c r="NCD484" s="28"/>
      <c r="NCE484" s="28"/>
      <c r="NCF484" s="28"/>
      <c r="NCG484" s="28"/>
      <c r="NCH484" s="28"/>
      <c r="NCI484" s="28"/>
      <c r="NCJ484" s="28"/>
      <c r="NCK484" s="28"/>
      <c r="NCL484" s="28"/>
      <c r="NCM484" s="28"/>
      <c r="NCN484" s="28"/>
      <c r="NCO484" s="28"/>
      <c r="NCP484" s="28"/>
      <c r="NCQ484" s="28"/>
      <c r="NCR484" s="28"/>
      <c r="NCS484" s="28"/>
      <c r="NCT484" s="28"/>
      <c r="NCU484" s="28"/>
      <c r="NCV484" s="28"/>
      <c r="NCW484" s="28"/>
      <c r="NCX484" s="28"/>
      <c r="NCY484" s="28"/>
      <c r="NCZ484" s="28"/>
      <c r="NDA484" s="28"/>
      <c r="NDB484" s="28"/>
      <c r="NDC484" s="28"/>
      <c r="NDD484" s="28"/>
      <c r="NDE484" s="28"/>
      <c r="NDF484" s="28"/>
      <c r="NDG484" s="28"/>
      <c r="NDH484" s="28"/>
      <c r="NDI484" s="28"/>
      <c r="NDJ484" s="28"/>
      <c r="NDK484" s="28"/>
      <c r="NDL484" s="28"/>
      <c r="NDM484" s="28"/>
      <c r="NDN484" s="28"/>
      <c r="NDO484" s="28"/>
      <c r="NDP484" s="28"/>
      <c r="NDQ484" s="28"/>
      <c r="NDR484" s="28"/>
      <c r="NDS484" s="28"/>
      <c r="NDT484" s="28"/>
      <c r="NDU484" s="28"/>
      <c r="NDV484" s="28"/>
      <c r="NDW484" s="28"/>
      <c r="NDX484" s="28"/>
      <c r="NDY484" s="28"/>
      <c r="NDZ484" s="28"/>
      <c r="NEA484" s="28"/>
      <c r="NEB484" s="28"/>
      <c r="NEC484" s="28"/>
      <c r="NED484" s="28"/>
      <c r="NEE484" s="28"/>
      <c r="NEF484" s="28"/>
      <c r="NEG484" s="28"/>
      <c r="NEH484" s="28"/>
      <c r="NEI484" s="28"/>
      <c r="NEJ484" s="28"/>
      <c r="NEK484" s="28"/>
      <c r="NEL484" s="28"/>
      <c r="NEM484" s="28"/>
      <c r="NEN484" s="28"/>
      <c r="NEO484" s="28"/>
      <c r="NEP484" s="28"/>
      <c r="NEQ484" s="28"/>
      <c r="NER484" s="28"/>
      <c r="NES484" s="28"/>
      <c r="NET484" s="28"/>
      <c r="NEU484" s="28"/>
      <c r="NEV484" s="28"/>
      <c r="NEW484" s="28"/>
      <c r="NEX484" s="28"/>
      <c r="NEY484" s="28"/>
      <c r="NEZ484" s="28"/>
      <c r="NFA484" s="28"/>
      <c r="NFB484" s="28"/>
      <c r="NFC484" s="28"/>
      <c r="NFD484" s="28"/>
      <c r="NFE484" s="28"/>
      <c r="NFF484" s="28"/>
      <c r="NFG484" s="28"/>
      <c r="NFH484" s="28"/>
      <c r="NFI484" s="28"/>
      <c r="NFJ484" s="28"/>
      <c r="NFK484" s="28"/>
      <c r="NFL484" s="28"/>
      <c r="NFM484" s="28"/>
      <c r="NFN484" s="28"/>
      <c r="NFO484" s="28"/>
      <c r="NFP484" s="28"/>
      <c r="NFQ484" s="28"/>
      <c r="NFR484" s="28"/>
      <c r="NFS484" s="28"/>
      <c r="NFT484" s="28"/>
      <c r="NFU484" s="28"/>
      <c r="NFV484" s="28"/>
      <c r="NFW484" s="28"/>
      <c r="NFX484" s="28"/>
      <c r="NFY484" s="28"/>
      <c r="NFZ484" s="28"/>
      <c r="NGA484" s="28"/>
      <c r="NGB484" s="28"/>
      <c r="NGC484" s="28"/>
      <c r="NGD484" s="28"/>
      <c r="NGE484" s="28"/>
      <c r="NGF484" s="28"/>
      <c r="NGG484" s="28"/>
      <c r="NGH484" s="28"/>
      <c r="NGI484" s="28"/>
      <c r="NGJ484" s="28"/>
      <c r="NGK484" s="28"/>
      <c r="NGL484" s="28"/>
      <c r="NGM484" s="28"/>
      <c r="NGN484" s="28"/>
      <c r="NGO484" s="28"/>
      <c r="NGP484" s="28"/>
      <c r="NGQ484" s="28"/>
      <c r="NGR484" s="28"/>
      <c r="NGS484" s="28"/>
      <c r="NGT484" s="28"/>
      <c r="NGU484" s="28"/>
      <c r="NGV484" s="28"/>
      <c r="NGW484" s="28"/>
      <c r="NGX484" s="28"/>
      <c r="NGY484" s="28"/>
      <c r="NGZ484" s="28"/>
      <c r="NHA484" s="28"/>
      <c r="NHB484" s="28"/>
      <c r="NHC484" s="28"/>
      <c r="NHD484" s="28"/>
      <c r="NHE484" s="28"/>
      <c r="NHF484" s="28"/>
      <c r="NHG484" s="28"/>
      <c r="NHH484" s="28"/>
      <c r="NHI484" s="28"/>
      <c r="NHJ484" s="28"/>
      <c r="NHK484" s="28"/>
      <c r="NHL484" s="28"/>
      <c r="NHM484" s="28"/>
      <c r="NHN484" s="28"/>
      <c r="NHO484" s="28"/>
      <c r="NHP484" s="28"/>
      <c r="NHQ484" s="28"/>
      <c r="NHR484" s="28"/>
      <c r="NHS484" s="28"/>
      <c r="NHT484" s="28"/>
      <c r="NHU484" s="28"/>
      <c r="NHV484" s="28"/>
      <c r="NHW484" s="28"/>
      <c r="NHX484" s="28"/>
      <c r="NHY484" s="28"/>
      <c r="NHZ484" s="28"/>
      <c r="NIA484" s="28"/>
      <c r="NIB484" s="28"/>
      <c r="NIC484" s="28"/>
      <c r="NID484" s="28"/>
      <c r="NIE484" s="28"/>
      <c r="NIF484" s="28"/>
      <c r="NIG484" s="28"/>
      <c r="NIH484" s="28"/>
      <c r="NII484" s="28"/>
      <c r="NIJ484" s="28"/>
      <c r="NIK484" s="28"/>
      <c r="NIL484" s="28"/>
      <c r="NIM484" s="28"/>
      <c r="NIN484" s="28"/>
      <c r="NIO484" s="28"/>
      <c r="NIP484" s="28"/>
      <c r="NIQ484" s="28"/>
      <c r="NIR484" s="28"/>
      <c r="NIS484" s="28"/>
      <c r="NIT484" s="28"/>
      <c r="NIU484" s="28"/>
      <c r="NIV484" s="28"/>
      <c r="NIW484" s="28"/>
      <c r="NIX484" s="28"/>
      <c r="NIY484" s="28"/>
      <c r="NIZ484" s="28"/>
      <c r="NJA484" s="28"/>
      <c r="NJB484" s="28"/>
      <c r="NJC484" s="28"/>
      <c r="NJD484" s="28"/>
      <c r="NJE484" s="28"/>
      <c r="NJF484" s="28"/>
      <c r="NJG484" s="28"/>
      <c r="NJH484" s="28"/>
      <c r="NJI484" s="28"/>
      <c r="NJJ484" s="28"/>
      <c r="NJK484" s="28"/>
      <c r="NJL484" s="28"/>
      <c r="NJM484" s="28"/>
      <c r="NJN484" s="28"/>
      <c r="NJO484" s="28"/>
      <c r="NJP484" s="28"/>
      <c r="NJQ484" s="28"/>
      <c r="NJR484" s="28"/>
      <c r="NJS484" s="28"/>
      <c r="NJT484" s="28"/>
      <c r="NJU484" s="28"/>
      <c r="NJV484" s="28"/>
      <c r="NJW484" s="28"/>
      <c r="NJX484" s="28"/>
      <c r="NJY484" s="28"/>
      <c r="NJZ484" s="28"/>
      <c r="NKA484" s="28"/>
      <c r="NKB484" s="28"/>
      <c r="NKC484" s="28"/>
      <c r="NKD484" s="28"/>
      <c r="NKE484" s="28"/>
      <c r="NKF484" s="28"/>
      <c r="NKG484" s="28"/>
      <c r="NKH484" s="28"/>
      <c r="NKI484" s="28"/>
      <c r="NKJ484" s="28"/>
      <c r="NKK484" s="28"/>
      <c r="NKL484" s="28"/>
      <c r="NKM484" s="28"/>
      <c r="NKN484" s="28"/>
      <c r="NKO484" s="28"/>
      <c r="NKP484" s="28"/>
      <c r="NKQ484" s="28"/>
      <c r="NKR484" s="28"/>
      <c r="NKS484" s="28"/>
      <c r="NKT484" s="28"/>
      <c r="NKU484" s="28"/>
      <c r="NKV484" s="28"/>
      <c r="NKW484" s="28"/>
      <c r="NKX484" s="28"/>
      <c r="NKY484" s="28"/>
      <c r="NKZ484" s="28"/>
      <c r="NLA484" s="28"/>
      <c r="NLB484" s="28"/>
      <c r="NLC484" s="28"/>
      <c r="NLD484" s="28"/>
      <c r="NLE484" s="28"/>
      <c r="NLF484" s="28"/>
      <c r="NLG484" s="28"/>
      <c r="NLH484" s="28"/>
      <c r="NLI484" s="28"/>
      <c r="NLJ484" s="28"/>
      <c r="NLK484" s="28"/>
      <c r="NLL484" s="28"/>
      <c r="NLM484" s="28"/>
      <c r="NLN484" s="28"/>
      <c r="NLO484" s="28"/>
      <c r="NLP484" s="28"/>
      <c r="NLQ484" s="28"/>
      <c r="NLR484" s="28"/>
      <c r="NLS484" s="28"/>
      <c r="NLT484" s="28"/>
      <c r="NLU484" s="28"/>
      <c r="NLV484" s="28"/>
      <c r="NLW484" s="28"/>
      <c r="NLX484" s="28"/>
      <c r="NLY484" s="28"/>
      <c r="NLZ484" s="28"/>
      <c r="NMA484" s="28"/>
      <c r="NMB484" s="28"/>
      <c r="NMC484" s="28"/>
      <c r="NMD484" s="28"/>
      <c r="NME484" s="28"/>
      <c r="NMF484" s="28"/>
      <c r="NMG484" s="28"/>
      <c r="NMH484" s="28"/>
      <c r="NMI484" s="28"/>
      <c r="NMJ484" s="28"/>
      <c r="NMK484" s="28"/>
      <c r="NML484" s="28"/>
      <c r="NMM484" s="28"/>
      <c r="NMN484" s="28"/>
      <c r="NMO484" s="28"/>
      <c r="NMP484" s="28"/>
      <c r="NMQ484" s="28"/>
      <c r="NMR484" s="28"/>
      <c r="NMS484" s="28"/>
      <c r="NMT484" s="28"/>
      <c r="NMU484" s="28"/>
      <c r="NMV484" s="28"/>
      <c r="NMW484" s="28"/>
      <c r="NMX484" s="28"/>
      <c r="NMY484" s="28"/>
      <c r="NMZ484" s="28"/>
      <c r="NNA484" s="28"/>
      <c r="NNB484" s="28"/>
      <c r="NNC484" s="28"/>
      <c r="NND484" s="28"/>
      <c r="NNE484" s="28"/>
      <c r="NNF484" s="28"/>
      <c r="NNG484" s="28"/>
      <c r="NNH484" s="28"/>
      <c r="NNI484" s="28"/>
      <c r="NNJ484" s="28"/>
      <c r="NNK484" s="28"/>
      <c r="NNL484" s="28"/>
      <c r="NNM484" s="28"/>
      <c r="NNN484" s="28"/>
      <c r="NNO484" s="28"/>
      <c r="NNP484" s="28"/>
      <c r="NNQ484" s="28"/>
      <c r="NNR484" s="28"/>
      <c r="NNS484" s="28"/>
      <c r="NNT484" s="28"/>
      <c r="NNU484" s="28"/>
      <c r="NNV484" s="28"/>
      <c r="NNW484" s="28"/>
      <c r="NNX484" s="28"/>
      <c r="NNY484" s="28"/>
      <c r="NNZ484" s="28"/>
      <c r="NOA484" s="28"/>
      <c r="NOB484" s="28"/>
      <c r="NOC484" s="28"/>
      <c r="NOD484" s="28"/>
      <c r="NOE484" s="28"/>
      <c r="NOF484" s="28"/>
      <c r="NOG484" s="28"/>
      <c r="NOH484" s="28"/>
      <c r="NOI484" s="28"/>
      <c r="NOJ484" s="28"/>
      <c r="NOK484" s="28"/>
      <c r="NOL484" s="28"/>
      <c r="NOM484" s="28"/>
      <c r="NON484" s="28"/>
      <c r="NOO484" s="28"/>
      <c r="NOP484" s="28"/>
      <c r="NOQ484" s="28"/>
      <c r="NOR484" s="28"/>
      <c r="NOS484" s="28"/>
      <c r="NOT484" s="28"/>
      <c r="NOU484" s="28"/>
      <c r="NOV484" s="28"/>
      <c r="NOW484" s="28"/>
      <c r="NOX484" s="28"/>
      <c r="NOY484" s="28"/>
      <c r="NOZ484" s="28"/>
      <c r="NPA484" s="28"/>
      <c r="NPB484" s="28"/>
      <c r="NPC484" s="28"/>
      <c r="NPD484" s="28"/>
      <c r="NPE484" s="28"/>
      <c r="NPF484" s="28"/>
      <c r="NPG484" s="28"/>
      <c r="NPH484" s="28"/>
      <c r="NPI484" s="28"/>
      <c r="NPJ484" s="28"/>
      <c r="NPK484" s="28"/>
      <c r="NPL484" s="28"/>
      <c r="NPM484" s="28"/>
      <c r="NPN484" s="28"/>
      <c r="NPO484" s="28"/>
      <c r="NPP484" s="28"/>
      <c r="NPQ484" s="28"/>
      <c r="NPR484" s="28"/>
      <c r="NPS484" s="28"/>
      <c r="NPT484" s="28"/>
      <c r="NPU484" s="28"/>
      <c r="NPV484" s="28"/>
      <c r="NPW484" s="28"/>
      <c r="NPX484" s="28"/>
      <c r="NPY484" s="28"/>
      <c r="NPZ484" s="28"/>
      <c r="NQA484" s="28"/>
      <c r="NQB484" s="28"/>
      <c r="NQC484" s="28"/>
      <c r="NQD484" s="28"/>
      <c r="NQE484" s="28"/>
      <c r="NQF484" s="28"/>
      <c r="NQG484" s="28"/>
      <c r="NQH484" s="28"/>
      <c r="NQI484" s="28"/>
      <c r="NQJ484" s="28"/>
      <c r="NQK484" s="28"/>
      <c r="NQL484" s="28"/>
      <c r="NQM484" s="28"/>
      <c r="NQN484" s="28"/>
      <c r="NQO484" s="28"/>
      <c r="NQP484" s="28"/>
      <c r="NQQ484" s="28"/>
      <c r="NQR484" s="28"/>
      <c r="NQS484" s="28"/>
      <c r="NQT484" s="28"/>
      <c r="NQU484" s="28"/>
      <c r="NQV484" s="28"/>
      <c r="NQW484" s="28"/>
      <c r="NQX484" s="28"/>
      <c r="NQY484" s="28"/>
      <c r="NQZ484" s="28"/>
      <c r="NRA484" s="28"/>
      <c r="NRB484" s="28"/>
      <c r="NRC484" s="28"/>
      <c r="NRD484" s="28"/>
      <c r="NRE484" s="28"/>
      <c r="NRF484" s="28"/>
      <c r="NRG484" s="28"/>
      <c r="NRH484" s="28"/>
      <c r="NRI484" s="28"/>
      <c r="NRJ484" s="28"/>
      <c r="NRK484" s="28"/>
      <c r="NRL484" s="28"/>
      <c r="NRM484" s="28"/>
      <c r="NRN484" s="28"/>
      <c r="NRO484" s="28"/>
      <c r="NRP484" s="28"/>
      <c r="NRQ484" s="28"/>
      <c r="NRR484" s="28"/>
      <c r="NRS484" s="28"/>
      <c r="NRT484" s="28"/>
      <c r="NRU484" s="28"/>
      <c r="NRV484" s="28"/>
      <c r="NRW484" s="28"/>
      <c r="NRX484" s="28"/>
      <c r="NRY484" s="28"/>
      <c r="NRZ484" s="28"/>
      <c r="NSA484" s="28"/>
      <c r="NSB484" s="28"/>
      <c r="NSC484" s="28"/>
      <c r="NSD484" s="28"/>
      <c r="NSE484" s="28"/>
      <c r="NSF484" s="28"/>
      <c r="NSG484" s="28"/>
      <c r="NSH484" s="28"/>
      <c r="NSI484" s="28"/>
      <c r="NSJ484" s="28"/>
      <c r="NSK484" s="28"/>
      <c r="NSL484" s="28"/>
      <c r="NSM484" s="28"/>
      <c r="NSN484" s="28"/>
      <c r="NSO484" s="28"/>
      <c r="NSP484" s="28"/>
      <c r="NSQ484" s="28"/>
      <c r="NSR484" s="28"/>
      <c r="NSS484" s="28"/>
      <c r="NST484" s="28"/>
      <c r="NSU484" s="28"/>
      <c r="NSV484" s="28"/>
      <c r="NSW484" s="28"/>
      <c r="NSX484" s="28"/>
      <c r="NSY484" s="28"/>
      <c r="NSZ484" s="28"/>
      <c r="NTA484" s="28"/>
      <c r="NTB484" s="28"/>
      <c r="NTC484" s="28"/>
      <c r="NTD484" s="28"/>
      <c r="NTE484" s="28"/>
      <c r="NTF484" s="28"/>
      <c r="NTG484" s="28"/>
      <c r="NTH484" s="28"/>
      <c r="NTI484" s="28"/>
      <c r="NTJ484" s="28"/>
      <c r="NTK484" s="28"/>
      <c r="NTL484" s="28"/>
      <c r="NTM484" s="28"/>
      <c r="NTN484" s="28"/>
      <c r="NTO484" s="28"/>
      <c r="NTP484" s="28"/>
      <c r="NTQ484" s="28"/>
      <c r="NTR484" s="28"/>
      <c r="NTS484" s="28"/>
      <c r="NTT484" s="28"/>
      <c r="NTU484" s="28"/>
      <c r="NTV484" s="28"/>
      <c r="NTW484" s="28"/>
      <c r="NTX484" s="28"/>
      <c r="NTY484" s="28"/>
      <c r="NTZ484" s="28"/>
      <c r="NUA484" s="28"/>
      <c r="NUB484" s="28"/>
      <c r="NUC484" s="28"/>
      <c r="NUD484" s="28"/>
      <c r="NUE484" s="28"/>
      <c r="NUF484" s="28"/>
      <c r="NUG484" s="28"/>
      <c r="NUH484" s="28"/>
      <c r="NUI484" s="28"/>
      <c r="NUJ484" s="28"/>
      <c r="NUK484" s="28"/>
      <c r="NUL484" s="28"/>
      <c r="NUM484" s="28"/>
      <c r="NUN484" s="28"/>
      <c r="NUO484" s="28"/>
      <c r="NUP484" s="28"/>
      <c r="NUQ484" s="28"/>
      <c r="NUR484" s="28"/>
      <c r="NUS484" s="28"/>
      <c r="NUT484" s="28"/>
      <c r="NUU484" s="28"/>
      <c r="NUV484" s="28"/>
      <c r="NUW484" s="28"/>
      <c r="NUX484" s="28"/>
      <c r="NUY484" s="28"/>
      <c r="NUZ484" s="28"/>
      <c r="NVA484" s="28"/>
      <c r="NVB484" s="28"/>
      <c r="NVC484" s="28"/>
      <c r="NVD484" s="28"/>
      <c r="NVE484" s="28"/>
      <c r="NVF484" s="28"/>
      <c r="NVG484" s="28"/>
      <c r="NVH484" s="28"/>
      <c r="NVI484" s="28"/>
      <c r="NVJ484" s="28"/>
      <c r="NVK484" s="28"/>
      <c r="NVL484" s="28"/>
      <c r="NVM484" s="28"/>
      <c r="NVN484" s="28"/>
      <c r="NVO484" s="28"/>
      <c r="NVP484" s="28"/>
      <c r="NVQ484" s="28"/>
      <c r="NVR484" s="28"/>
      <c r="NVS484" s="28"/>
      <c r="NVT484" s="28"/>
      <c r="NVU484" s="28"/>
      <c r="NVV484" s="28"/>
      <c r="NVW484" s="28"/>
      <c r="NVX484" s="28"/>
      <c r="NVY484" s="28"/>
      <c r="NVZ484" s="28"/>
      <c r="NWA484" s="28"/>
      <c r="NWB484" s="28"/>
      <c r="NWC484" s="28"/>
      <c r="NWD484" s="28"/>
      <c r="NWE484" s="28"/>
      <c r="NWF484" s="28"/>
      <c r="NWG484" s="28"/>
      <c r="NWH484" s="28"/>
      <c r="NWI484" s="28"/>
      <c r="NWJ484" s="28"/>
      <c r="NWK484" s="28"/>
      <c r="NWL484" s="28"/>
      <c r="NWM484" s="28"/>
      <c r="NWN484" s="28"/>
      <c r="NWO484" s="28"/>
      <c r="NWP484" s="28"/>
      <c r="NWQ484" s="28"/>
      <c r="NWR484" s="28"/>
      <c r="NWS484" s="28"/>
      <c r="NWT484" s="28"/>
      <c r="NWU484" s="28"/>
      <c r="NWV484" s="28"/>
      <c r="NWW484" s="28"/>
      <c r="NWX484" s="28"/>
      <c r="NWY484" s="28"/>
      <c r="NWZ484" s="28"/>
      <c r="NXA484" s="28"/>
      <c r="NXB484" s="28"/>
      <c r="NXC484" s="28"/>
      <c r="NXD484" s="28"/>
      <c r="NXE484" s="28"/>
      <c r="NXF484" s="28"/>
      <c r="NXG484" s="28"/>
      <c r="NXH484" s="28"/>
      <c r="NXI484" s="28"/>
      <c r="NXJ484" s="28"/>
      <c r="NXK484" s="28"/>
      <c r="NXL484" s="28"/>
      <c r="NXM484" s="28"/>
      <c r="NXN484" s="28"/>
      <c r="NXO484" s="28"/>
      <c r="NXP484" s="28"/>
      <c r="NXQ484" s="28"/>
      <c r="NXR484" s="28"/>
      <c r="NXS484" s="28"/>
      <c r="NXT484" s="28"/>
      <c r="NXU484" s="28"/>
      <c r="NXV484" s="28"/>
      <c r="NXW484" s="28"/>
      <c r="NXX484" s="28"/>
      <c r="NXY484" s="28"/>
      <c r="NXZ484" s="28"/>
      <c r="NYA484" s="28"/>
      <c r="NYB484" s="28"/>
      <c r="NYC484" s="28"/>
      <c r="NYD484" s="28"/>
      <c r="NYE484" s="28"/>
      <c r="NYF484" s="28"/>
      <c r="NYG484" s="28"/>
      <c r="NYH484" s="28"/>
      <c r="NYI484" s="28"/>
      <c r="NYJ484" s="28"/>
      <c r="NYK484" s="28"/>
      <c r="NYL484" s="28"/>
      <c r="NYM484" s="28"/>
      <c r="NYN484" s="28"/>
      <c r="NYO484" s="28"/>
      <c r="NYP484" s="28"/>
      <c r="NYQ484" s="28"/>
      <c r="NYR484" s="28"/>
      <c r="NYS484" s="28"/>
      <c r="NYT484" s="28"/>
      <c r="NYU484" s="28"/>
      <c r="NYV484" s="28"/>
      <c r="NYW484" s="28"/>
      <c r="NYX484" s="28"/>
      <c r="NYY484" s="28"/>
      <c r="NYZ484" s="28"/>
      <c r="NZA484" s="28"/>
      <c r="NZB484" s="28"/>
      <c r="NZC484" s="28"/>
      <c r="NZD484" s="28"/>
      <c r="NZE484" s="28"/>
      <c r="NZF484" s="28"/>
      <c r="NZG484" s="28"/>
      <c r="NZH484" s="28"/>
      <c r="NZI484" s="28"/>
      <c r="NZJ484" s="28"/>
      <c r="NZK484" s="28"/>
      <c r="NZL484" s="28"/>
      <c r="NZM484" s="28"/>
      <c r="NZN484" s="28"/>
      <c r="NZO484" s="28"/>
      <c r="NZP484" s="28"/>
      <c r="NZQ484" s="28"/>
      <c r="NZR484" s="28"/>
      <c r="NZS484" s="28"/>
      <c r="NZT484" s="28"/>
      <c r="NZU484" s="28"/>
      <c r="NZV484" s="28"/>
      <c r="NZW484" s="28"/>
      <c r="NZX484" s="28"/>
      <c r="NZY484" s="28"/>
      <c r="NZZ484" s="28"/>
      <c r="OAA484" s="28"/>
      <c r="OAB484" s="28"/>
      <c r="OAC484" s="28"/>
      <c r="OAD484" s="28"/>
      <c r="OAE484" s="28"/>
      <c r="OAF484" s="28"/>
      <c r="OAG484" s="28"/>
      <c r="OAH484" s="28"/>
      <c r="OAI484" s="28"/>
      <c r="OAJ484" s="28"/>
      <c r="OAK484" s="28"/>
      <c r="OAL484" s="28"/>
      <c r="OAM484" s="28"/>
      <c r="OAN484" s="28"/>
      <c r="OAO484" s="28"/>
      <c r="OAP484" s="28"/>
      <c r="OAQ484" s="28"/>
      <c r="OAR484" s="28"/>
      <c r="OAS484" s="28"/>
      <c r="OAT484" s="28"/>
      <c r="OAU484" s="28"/>
      <c r="OAV484" s="28"/>
      <c r="OAW484" s="28"/>
      <c r="OAX484" s="28"/>
      <c r="OAY484" s="28"/>
      <c r="OAZ484" s="28"/>
      <c r="OBA484" s="28"/>
      <c r="OBB484" s="28"/>
      <c r="OBC484" s="28"/>
      <c r="OBD484" s="28"/>
      <c r="OBE484" s="28"/>
      <c r="OBF484" s="28"/>
      <c r="OBG484" s="28"/>
      <c r="OBH484" s="28"/>
      <c r="OBI484" s="28"/>
      <c r="OBJ484" s="28"/>
      <c r="OBK484" s="28"/>
      <c r="OBL484" s="28"/>
      <c r="OBM484" s="28"/>
      <c r="OBN484" s="28"/>
      <c r="OBO484" s="28"/>
      <c r="OBP484" s="28"/>
      <c r="OBQ484" s="28"/>
      <c r="OBR484" s="28"/>
      <c r="OBS484" s="28"/>
      <c r="OBT484" s="28"/>
      <c r="OBU484" s="28"/>
      <c r="OBV484" s="28"/>
      <c r="OBW484" s="28"/>
      <c r="OBX484" s="28"/>
      <c r="OBY484" s="28"/>
      <c r="OBZ484" s="28"/>
      <c r="OCA484" s="28"/>
      <c r="OCB484" s="28"/>
      <c r="OCC484" s="28"/>
      <c r="OCD484" s="28"/>
      <c r="OCE484" s="28"/>
      <c r="OCF484" s="28"/>
      <c r="OCG484" s="28"/>
      <c r="OCH484" s="28"/>
      <c r="OCI484" s="28"/>
      <c r="OCJ484" s="28"/>
      <c r="OCK484" s="28"/>
      <c r="OCL484" s="28"/>
      <c r="OCM484" s="28"/>
      <c r="OCN484" s="28"/>
      <c r="OCO484" s="28"/>
      <c r="OCP484" s="28"/>
      <c r="OCQ484" s="28"/>
      <c r="OCR484" s="28"/>
      <c r="OCS484" s="28"/>
      <c r="OCT484" s="28"/>
      <c r="OCU484" s="28"/>
      <c r="OCV484" s="28"/>
      <c r="OCW484" s="28"/>
      <c r="OCX484" s="28"/>
      <c r="OCY484" s="28"/>
      <c r="OCZ484" s="28"/>
      <c r="ODA484" s="28"/>
      <c r="ODB484" s="28"/>
      <c r="ODC484" s="28"/>
      <c r="ODD484" s="28"/>
      <c r="ODE484" s="28"/>
      <c r="ODF484" s="28"/>
      <c r="ODG484" s="28"/>
      <c r="ODH484" s="28"/>
      <c r="ODI484" s="28"/>
      <c r="ODJ484" s="28"/>
      <c r="ODK484" s="28"/>
      <c r="ODL484" s="28"/>
      <c r="ODM484" s="28"/>
      <c r="ODN484" s="28"/>
      <c r="ODO484" s="28"/>
      <c r="ODP484" s="28"/>
      <c r="ODQ484" s="28"/>
      <c r="ODR484" s="28"/>
      <c r="ODS484" s="28"/>
      <c r="ODT484" s="28"/>
      <c r="ODU484" s="28"/>
      <c r="ODV484" s="28"/>
      <c r="ODW484" s="28"/>
      <c r="ODX484" s="28"/>
      <c r="ODY484" s="28"/>
      <c r="ODZ484" s="28"/>
      <c r="OEA484" s="28"/>
      <c r="OEB484" s="28"/>
      <c r="OEC484" s="28"/>
      <c r="OED484" s="28"/>
      <c r="OEE484" s="28"/>
      <c r="OEF484" s="28"/>
      <c r="OEG484" s="28"/>
      <c r="OEH484" s="28"/>
      <c r="OEI484" s="28"/>
      <c r="OEJ484" s="28"/>
      <c r="OEK484" s="28"/>
      <c r="OEL484" s="28"/>
      <c r="OEM484" s="28"/>
      <c r="OEN484" s="28"/>
      <c r="OEO484" s="28"/>
      <c r="OEP484" s="28"/>
      <c r="OEQ484" s="28"/>
      <c r="OER484" s="28"/>
      <c r="OES484" s="28"/>
      <c r="OET484" s="28"/>
      <c r="OEU484" s="28"/>
      <c r="OEV484" s="28"/>
      <c r="OEW484" s="28"/>
      <c r="OEX484" s="28"/>
      <c r="OEY484" s="28"/>
      <c r="OEZ484" s="28"/>
      <c r="OFA484" s="28"/>
      <c r="OFB484" s="28"/>
      <c r="OFC484" s="28"/>
      <c r="OFD484" s="28"/>
      <c r="OFE484" s="28"/>
      <c r="OFF484" s="28"/>
      <c r="OFG484" s="28"/>
      <c r="OFH484" s="28"/>
      <c r="OFI484" s="28"/>
      <c r="OFJ484" s="28"/>
      <c r="OFK484" s="28"/>
      <c r="OFL484" s="28"/>
      <c r="OFM484" s="28"/>
      <c r="OFN484" s="28"/>
      <c r="OFO484" s="28"/>
      <c r="OFP484" s="28"/>
      <c r="OFQ484" s="28"/>
      <c r="OFR484" s="28"/>
      <c r="OFS484" s="28"/>
      <c r="OFT484" s="28"/>
      <c r="OFU484" s="28"/>
      <c r="OFV484" s="28"/>
      <c r="OFW484" s="28"/>
      <c r="OFX484" s="28"/>
      <c r="OFY484" s="28"/>
      <c r="OFZ484" s="28"/>
      <c r="OGA484" s="28"/>
      <c r="OGB484" s="28"/>
      <c r="OGC484" s="28"/>
      <c r="OGD484" s="28"/>
      <c r="OGE484" s="28"/>
      <c r="OGF484" s="28"/>
      <c r="OGG484" s="28"/>
      <c r="OGH484" s="28"/>
      <c r="OGI484" s="28"/>
      <c r="OGJ484" s="28"/>
      <c r="OGK484" s="28"/>
      <c r="OGL484" s="28"/>
      <c r="OGM484" s="28"/>
      <c r="OGN484" s="28"/>
      <c r="OGO484" s="28"/>
      <c r="OGP484" s="28"/>
      <c r="OGQ484" s="28"/>
      <c r="OGR484" s="28"/>
      <c r="OGS484" s="28"/>
      <c r="OGT484" s="28"/>
      <c r="OGU484" s="28"/>
      <c r="OGV484" s="28"/>
      <c r="OGW484" s="28"/>
      <c r="OGX484" s="28"/>
      <c r="OGY484" s="28"/>
      <c r="OGZ484" s="28"/>
      <c r="OHA484" s="28"/>
      <c r="OHB484" s="28"/>
      <c r="OHC484" s="28"/>
      <c r="OHD484" s="28"/>
      <c r="OHE484" s="28"/>
      <c r="OHF484" s="28"/>
      <c r="OHG484" s="28"/>
      <c r="OHH484" s="28"/>
      <c r="OHI484" s="28"/>
      <c r="OHJ484" s="28"/>
      <c r="OHK484" s="28"/>
      <c r="OHL484" s="28"/>
      <c r="OHM484" s="28"/>
      <c r="OHN484" s="28"/>
      <c r="OHO484" s="28"/>
      <c r="OHP484" s="28"/>
      <c r="OHQ484" s="28"/>
      <c r="OHR484" s="28"/>
      <c r="OHS484" s="28"/>
      <c r="OHT484" s="28"/>
      <c r="OHU484" s="28"/>
      <c r="OHV484" s="28"/>
      <c r="OHW484" s="28"/>
      <c r="OHX484" s="28"/>
      <c r="OHY484" s="28"/>
      <c r="OHZ484" s="28"/>
      <c r="OIA484" s="28"/>
      <c r="OIB484" s="28"/>
      <c r="OIC484" s="28"/>
      <c r="OID484" s="28"/>
      <c r="OIE484" s="28"/>
      <c r="OIF484" s="28"/>
      <c r="OIG484" s="28"/>
      <c r="OIH484" s="28"/>
      <c r="OII484" s="28"/>
      <c r="OIJ484" s="28"/>
      <c r="OIK484" s="28"/>
      <c r="OIL484" s="28"/>
      <c r="OIM484" s="28"/>
      <c r="OIN484" s="28"/>
      <c r="OIO484" s="28"/>
      <c r="OIP484" s="28"/>
      <c r="OIQ484" s="28"/>
      <c r="OIR484" s="28"/>
      <c r="OIS484" s="28"/>
      <c r="OIT484" s="28"/>
      <c r="OIU484" s="28"/>
      <c r="OIV484" s="28"/>
      <c r="OIW484" s="28"/>
      <c r="OIX484" s="28"/>
      <c r="OIY484" s="28"/>
      <c r="OIZ484" s="28"/>
      <c r="OJA484" s="28"/>
      <c r="OJB484" s="28"/>
      <c r="OJC484" s="28"/>
      <c r="OJD484" s="28"/>
      <c r="OJE484" s="28"/>
      <c r="OJF484" s="28"/>
      <c r="OJG484" s="28"/>
      <c r="OJH484" s="28"/>
      <c r="OJI484" s="28"/>
      <c r="OJJ484" s="28"/>
      <c r="OJK484" s="28"/>
      <c r="OJL484" s="28"/>
      <c r="OJM484" s="28"/>
      <c r="OJN484" s="28"/>
      <c r="OJO484" s="28"/>
      <c r="OJP484" s="28"/>
      <c r="OJQ484" s="28"/>
      <c r="OJR484" s="28"/>
      <c r="OJS484" s="28"/>
      <c r="OJT484" s="28"/>
      <c r="OJU484" s="28"/>
      <c r="OJV484" s="28"/>
      <c r="OJW484" s="28"/>
      <c r="OJX484" s="28"/>
      <c r="OJY484" s="28"/>
      <c r="OJZ484" s="28"/>
      <c r="OKA484" s="28"/>
      <c r="OKB484" s="28"/>
      <c r="OKC484" s="28"/>
      <c r="OKD484" s="28"/>
      <c r="OKE484" s="28"/>
      <c r="OKF484" s="28"/>
      <c r="OKG484" s="28"/>
      <c r="OKH484" s="28"/>
      <c r="OKI484" s="28"/>
      <c r="OKJ484" s="28"/>
      <c r="OKK484" s="28"/>
      <c r="OKL484" s="28"/>
      <c r="OKM484" s="28"/>
      <c r="OKN484" s="28"/>
      <c r="OKO484" s="28"/>
      <c r="OKP484" s="28"/>
      <c r="OKQ484" s="28"/>
      <c r="OKR484" s="28"/>
      <c r="OKS484" s="28"/>
      <c r="OKT484" s="28"/>
      <c r="OKU484" s="28"/>
      <c r="OKV484" s="28"/>
      <c r="OKW484" s="28"/>
      <c r="OKX484" s="28"/>
      <c r="OKY484" s="28"/>
      <c r="OKZ484" s="28"/>
      <c r="OLA484" s="28"/>
      <c r="OLB484" s="28"/>
      <c r="OLC484" s="28"/>
      <c r="OLD484" s="28"/>
      <c r="OLE484" s="28"/>
      <c r="OLF484" s="28"/>
      <c r="OLG484" s="28"/>
      <c r="OLH484" s="28"/>
      <c r="OLI484" s="28"/>
      <c r="OLJ484" s="28"/>
      <c r="OLK484" s="28"/>
      <c r="OLL484" s="28"/>
      <c r="OLM484" s="28"/>
      <c r="OLN484" s="28"/>
      <c r="OLO484" s="28"/>
      <c r="OLP484" s="28"/>
      <c r="OLQ484" s="28"/>
      <c r="OLR484" s="28"/>
      <c r="OLS484" s="28"/>
      <c r="OLT484" s="28"/>
      <c r="OLU484" s="28"/>
      <c r="OLV484" s="28"/>
      <c r="OLW484" s="28"/>
      <c r="OLX484" s="28"/>
      <c r="OLY484" s="28"/>
      <c r="OLZ484" s="28"/>
      <c r="OMA484" s="28"/>
      <c r="OMB484" s="28"/>
      <c r="OMC484" s="28"/>
      <c r="OMD484" s="28"/>
      <c r="OME484" s="28"/>
      <c r="OMF484" s="28"/>
      <c r="OMG484" s="28"/>
      <c r="OMH484" s="28"/>
      <c r="OMI484" s="28"/>
      <c r="OMJ484" s="28"/>
      <c r="OMK484" s="28"/>
      <c r="OML484" s="28"/>
      <c r="OMM484" s="28"/>
      <c r="OMN484" s="28"/>
      <c r="OMO484" s="28"/>
      <c r="OMP484" s="28"/>
      <c r="OMQ484" s="28"/>
      <c r="OMR484" s="28"/>
      <c r="OMS484" s="28"/>
      <c r="OMT484" s="28"/>
      <c r="OMU484" s="28"/>
      <c r="OMV484" s="28"/>
      <c r="OMW484" s="28"/>
      <c r="OMX484" s="28"/>
      <c r="OMY484" s="28"/>
      <c r="OMZ484" s="28"/>
      <c r="ONA484" s="28"/>
      <c r="ONB484" s="28"/>
      <c r="ONC484" s="28"/>
      <c r="OND484" s="28"/>
      <c r="ONE484" s="28"/>
      <c r="ONF484" s="28"/>
      <c r="ONG484" s="28"/>
      <c r="ONH484" s="28"/>
      <c r="ONI484" s="28"/>
      <c r="ONJ484" s="28"/>
      <c r="ONK484" s="28"/>
      <c r="ONL484" s="28"/>
      <c r="ONM484" s="28"/>
      <c r="ONN484" s="28"/>
      <c r="ONO484" s="28"/>
      <c r="ONP484" s="28"/>
      <c r="ONQ484" s="28"/>
      <c r="ONR484" s="28"/>
      <c r="ONS484" s="28"/>
      <c r="ONT484" s="28"/>
      <c r="ONU484" s="28"/>
      <c r="ONV484" s="28"/>
      <c r="ONW484" s="28"/>
      <c r="ONX484" s="28"/>
      <c r="ONY484" s="28"/>
      <c r="ONZ484" s="28"/>
      <c r="OOA484" s="28"/>
      <c r="OOB484" s="28"/>
      <c r="OOC484" s="28"/>
      <c r="OOD484" s="28"/>
      <c r="OOE484" s="28"/>
      <c r="OOF484" s="28"/>
      <c r="OOG484" s="28"/>
      <c r="OOH484" s="28"/>
      <c r="OOI484" s="28"/>
      <c r="OOJ484" s="28"/>
      <c r="OOK484" s="28"/>
      <c r="OOL484" s="28"/>
      <c r="OOM484" s="28"/>
      <c r="OON484" s="28"/>
      <c r="OOO484" s="28"/>
      <c r="OOP484" s="28"/>
      <c r="OOQ484" s="28"/>
      <c r="OOR484" s="28"/>
      <c r="OOS484" s="28"/>
      <c r="OOT484" s="28"/>
      <c r="OOU484" s="28"/>
      <c r="OOV484" s="28"/>
      <c r="OOW484" s="28"/>
      <c r="OOX484" s="28"/>
      <c r="OOY484" s="28"/>
      <c r="OOZ484" s="28"/>
      <c r="OPA484" s="28"/>
      <c r="OPB484" s="28"/>
      <c r="OPC484" s="28"/>
      <c r="OPD484" s="28"/>
      <c r="OPE484" s="28"/>
      <c r="OPF484" s="28"/>
      <c r="OPG484" s="28"/>
      <c r="OPH484" s="28"/>
      <c r="OPI484" s="28"/>
      <c r="OPJ484" s="28"/>
      <c r="OPK484" s="28"/>
      <c r="OPL484" s="28"/>
      <c r="OPM484" s="28"/>
      <c r="OPN484" s="28"/>
      <c r="OPO484" s="28"/>
      <c r="OPP484" s="28"/>
      <c r="OPQ484" s="28"/>
      <c r="OPR484" s="28"/>
      <c r="OPS484" s="28"/>
      <c r="OPT484" s="28"/>
      <c r="OPU484" s="28"/>
      <c r="OPV484" s="28"/>
      <c r="OPW484" s="28"/>
      <c r="OPX484" s="28"/>
      <c r="OPY484" s="28"/>
      <c r="OPZ484" s="28"/>
      <c r="OQA484" s="28"/>
      <c r="OQB484" s="28"/>
      <c r="OQC484" s="28"/>
      <c r="OQD484" s="28"/>
      <c r="OQE484" s="28"/>
      <c r="OQF484" s="28"/>
      <c r="OQG484" s="28"/>
      <c r="OQH484" s="28"/>
      <c r="OQI484" s="28"/>
      <c r="OQJ484" s="28"/>
      <c r="OQK484" s="28"/>
      <c r="OQL484" s="28"/>
      <c r="OQM484" s="28"/>
      <c r="OQN484" s="28"/>
      <c r="OQO484" s="28"/>
      <c r="OQP484" s="28"/>
      <c r="OQQ484" s="28"/>
      <c r="OQR484" s="28"/>
      <c r="OQS484" s="28"/>
      <c r="OQT484" s="28"/>
      <c r="OQU484" s="28"/>
      <c r="OQV484" s="28"/>
      <c r="OQW484" s="28"/>
      <c r="OQX484" s="28"/>
      <c r="OQY484" s="28"/>
      <c r="OQZ484" s="28"/>
      <c r="ORA484" s="28"/>
      <c r="ORB484" s="28"/>
      <c r="ORC484" s="28"/>
      <c r="ORD484" s="28"/>
      <c r="ORE484" s="28"/>
      <c r="ORF484" s="28"/>
      <c r="ORG484" s="28"/>
      <c r="ORH484" s="28"/>
      <c r="ORI484" s="28"/>
      <c r="ORJ484" s="28"/>
      <c r="ORK484" s="28"/>
      <c r="ORL484" s="28"/>
      <c r="ORM484" s="28"/>
      <c r="ORN484" s="28"/>
      <c r="ORO484" s="28"/>
      <c r="ORP484" s="28"/>
      <c r="ORQ484" s="28"/>
      <c r="ORR484" s="28"/>
      <c r="ORS484" s="28"/>
      <c r="ORT484" s="28"/>
      <c r="ORU484" s="28"/>
      <c r="ORV484" s="28"/>
      <c r="ORW484" s="28"/>
      <c r="ORX484" s="28"/>
      <c r="ORY484" s="28"/>
      <c r="ORZ484" s="28"/>
      <c r="OSA484" s="28"/>
      <c r="OSB484" s="28"/>
      <c r="OSC484" s="28"/>
      <c r="OSD484" s="28"/>
      <c r="OSE484" s="28"/>
      <c r="OSF484" s="28"/>
      <c r="OSG484" s="28"/>
      <c r="OSH484" s="28"/>
      <c r="OSI484" s="28"/>
      <c r="OSJ484" s="28"/>
      <c r="OSK484" s="28"/>
      <c r="OSL484" s="28"/>
      <c r="OSM484" s="28"/>
      <c r="OSN484" s="28"/>
      <c r="OSO484" s="28"/>
      <c r="OSP484" s="28"/>
      <c r="OSQ484" s="28"/>
      <c r="OSR484" s="28"/>
      <c r="OSS484" s="28"/>
      <c r="OST484" s="28"/>
      <c r="OSU484" s="28"/>
      <c r="OSV484" s="28"/>
      <c r="OSW484" s="28"/>
      <c r="OSX484" s="28"/>
      <c r="OSY484" s="28"/>
      <c r="OSZ484" s="28"/>
      <c r="OTA484" s="28"/>
      <c r="OTB484" s="28"/>
      <c r="OTC484" s="28"/>
      <c r="OTD484" s="28"/>
      <c r="OTE484" s="28"/>
      <c r="OTF484" s="28"/>
      <c r="OTG484" s="28"/>
      <c r="OTH484" s="28"/>
      <c r="OTI484" s="28"/>
      <c r="OTJ484" s="28"/>
      <c r="OTK484" s="28"/>
      <c r="OTL484" s="28"/>
      <c r="OTM484" s="28"/>
      <c r="OTN484" s="28"/>
      <c r="OTO484" s="28"/>
      <c r="OTP484" s="28"/>
      <c r="OTQ484" s="28"/>
      <c r="OTR484" s="28"/>
      <c r="OTS484" s="28"/>
      <c r="OTT484" s="28"/>
      <c r="OTU484" s="28"/>
      <c r="OTV484" s="28"/>
      <c r="OTW484" s="28"/>
      <c r="OTX484" s="28"/>
      <c r="OTY484" s="28"/>
      <c r="OTZ484" s="28"/>
      <c r="OUA484" s="28"/>
      <c r="OUB484" s="28"/>
      <c r="OUC484" s="28"/>
      <c r="OUD484" s="28"/>
      <c r="OUE484" s="28"/>
      <c r="OUF484" s="28"/>
      <c r="OUG484" s="28"/>
      <c r="OUH484" s="28"/>
      <c r="OUI484" s="28"/>
      <c r="OUJ484" s="28"/>
      <c r="OUK484" s="28"/>
      <c r="OUL484" s="28"/>
      <c r="OUM484" s="28"/>
      <c r="OUN484" s="28"/>
      <c r="OUO484" s="28"/>
      <c r="OUP484" s="28"/>
      <c r="OUQ484" s="28"/>
      <c r="OUR484" s="28"/>
      <c r="OUS484" s="28"/>
      <c r="OUT484" s="28"/>
      <c r="OUU484" s="28"/>
      <c r="OUV484" s="28"/>
      <c r="OUW484" s="28"/>
      <c r="OUX484" s="28"/>
      <c r="OUY484" s="28"/>
      <c r="OUZ484" s="28"/>
      <c r="OVA484" s="28"/>
      <c r="OVB484" s="28"/>
      <c r="OVC484" s="28"/>
      <c r="OVD484" s="28"/>
      <c r="OVE484" s="28"/>
      <c r="OVF484" s="28"/>
      <c r="OVG484" s="28"/>
      <c r="OVH484" s="28"/>
      <c r="OVI484" s="28"/>
      <c r="OVJ484" s="28"/>
      <c r="OVK484" s="28"/>
      <c r="OVL484" s="28"/>
      <c r="OVM484" s="28"/>
      <c r="OVN484" s="28"/>
      <c r="OVO484" s="28"/>
      <c r="OVP484" s="28"/>
      <c r="OVQ484" s="28"/>
      <c r="OVR484" s="28"/>
      <c r="OVS484" s="28"/>
      <c r="OVT484" s="28"/>
      <c r="OVU484" s="28"/>
      <c r="OVV484" s="28"/>
      <c r="OVW484" s="28"/>
      <c r="OVX484" s="28"/>
      <c r="OVY484" s="28"/>
      <c r="OVZ484" s="28"/>
      <c r="OWA484" s="28"/>
      <c r="OWB484" s="28"/>
      <c r="OWC484" s="28"/>
      <c r="OWD484" s="28"/>
      <c r="OWE484" s="28"/>
      <c r="OWF484" s="28"/>
      <c r="OWG484" s="28"/>
      <c r="OWH484" s="28"/>
      <c r="OWI484" s="28"/>
      <c r="OWJ484" s="28"/>
      <c r="OWK484" s="28"/>
      <c r="OWL484" s="28"/>
      <c r="OWM484" s="28"/>
      <c r="OWN484" s="28"/>
      <c r="OWO484" s="28"/>
      <c r="OWP484" s="28"/>
      <c r="OWQ484" s="28"/>
      <c r="OWR484" s="28"/>
      <c r="OWS484" s="28"/>
      <c r="OWT484" s="28"/>
      <c r="OWU484" s="28"/>
      <c r="OWV484" s="28"/>
      <c r="OWW484" s="28"/>
      <c r="OWX484" s="28"/>
      <c r="OWY484" s="28"/>
      <c r="OWZ484" s="28"/>
      <c r="OXA484" s="28"/>
      <c r="OXB484" s="28"/>
      <c r="OXC484" s="28"/>
      <c r="OXD484" s="28"/>
      <c r="OXE484" s="28"/>
      <c r="OXF484" s="28"/>
      <c r="OXG484" s="28"/>
      <c r="OXH484" s="28"/>
      <c r="OXI484" s="28"/>
      <c r="OXJ484" s="28"/>
      <c r="OXK484" s="28"/>
      <c r="OXL484" s="28"/>
      <c r="OXM484" s="28"/>
      <c r="OXN484" s="28"/>
      <c r="OXO484" s="28"/>
      <c r="OXP484" s="28"/>
      <c r="OXQ484" s="28"/>
      <c r="OXR484" s="28"/>
      <c r="OXS484" s="28"/>
      <c r="OXT484" s="28"/>
      <c r="OXU484" s="28"/>
      <c r="OXV484" s="28"/>
      <c r="OXW484" s="28"/>
      <c r="OXX484" s="28"/>
      <c r="OXY484" s="28"/>
      <c r="OXZ484" s="28"/>
      <c r="OYA484" s="28"/>
      <c r="OYB484" s="28"/>
      <c r="OYC484" s="28"/>
      <c r="OYD484" s="28"/>
      <c r="OYE484" s="28"/>
      <c r="OYF484" s="28"/>
      <c r="OYG484" s="28"/>
      <c r="OYH484" s="28"/>
      <c r="OYI484" s="28"/>
      <c r="OYJ484" s="28"/>
      <c r="OYK484" s="28"/>
      <c r="OYL484" s="28"/>
      <c r="OYM484" s="28"/>
      <c r="OYN484" s="28"/>
      <c r="OYO484" s="28"/>
      <c r="OYP484" s="28"/>
      <c r="OYQ484" s="28"/>
      <c r="OYR484" s="28"/>
      <c r="OYS484" s="28"/>
      <c r="OYT484" s="28"/>
      <c r="OYU484" s="28"/>
      <c r="OYV484" s="28"/>
      <c r="OYW484" s="28"/>
      <c r="OYX484" s="28"/>
      <c r="OYY484" s="28"/>
      <c r="OYZ484" s="28"/>
      <c r="OZA484" s="28"/>
      <c r="OZB484" s="28"/>
      <c r="OZC484" s="28"/>
      <c r="OZD484" s="28"/>
      <c r="OZE484" s="28"/>
      <c r="OZF484" s="28"/>
      <c r="OZG484" s="28"/>
      <c r="OZH484" s="28"/>
      <c r="OZI484" s="28"/>
      <c r="OZJ484" s="28"/>
      <c r="OZK484" s="28"/>
      <c r="OZL484" s="28"/>
      <c r="OZM484" s="28"/>
      <c r="OZN484" s="28"/>
      <c r="OZO484" s="28"/>
      <c r="OZP484" s="28"/>
      <c r="OZQ484" s="28"/>
      <c r="OZR484" s="28"/>
      <c r="OZS484" s="28"/>
      <c r="OZT484" s="28"/>
      <c r="OZU484" s="28"/>
      <c r="OZV484" s="28"/>
      <c r="OZW484" s="28"/>
      <c r="OZX484" s="28"/>
      <c r="OZY484" s="28"/>
      <c r="OZZ484" s="28"/>
      <c r="PAA484" s="28"/>
      <c r="PAB484" s="28"/>
      <c r="PAC484" s="28"/>
      <c r="PAD484" s="28"/>
      <c r="PAE484" s="28"/>
      <c r="PAF484" s="28"/>
      <c r="PAG484" s="28"/>
      <c r="PAH484" s="28"/>
      <c r="PAI484" s="28"/>
      <c r="PAJ484" s="28"/>
      <c r="PAK484" s="28"/>
      <c r="PAL484" s="28"/>
      <c r="PAM484" s="28"/>
      <c r="PAN484" s="28"/>
      <c r="PAO484" s="28"/>
      <c r="PAP484" s="28"/>
      <c r="PAQ484" s="28"/>
      <c r="PAR484" s="28"/>
      <c r="PAS484" s="28"/>
      <c r="PAT484" s="28"/>
      <c r="PAU484" s="28"/>
      <c r="PAV484" s="28"/>
      <c r="PAW484" s="28"/>
      <c r="PAX484" s="28"/>
      <c r="PAY484" s="28"/>
      <c r="PAZ484" s="28"/>
      <c r="PBA484" s="28"/>
      <c r="PBB484" s="28"/>
      <c r="PBC484" s="28"/>
      <c r="PBD484" s="28"/>
      <c r="PBE484" s="28"/>
      <c r="PBF484" s="28"/>
      <c r="PBG484" s="28"/>
      <c r="PBH484" s="28"/>
      <c r="PBI484" s="28"/>
      <c r="PBJ484" s="28"/>
      <c r="PBK484" s="28"/>
      <c r="PBL484" s="28"/>
      <c r="PBM484" s="28"/>
      <c r="PBN484" s="28"/>
      <c r="PBO484" s="28"/>
      <c r="PBP484" s="28"/>
      <c r="PBQ484" s="28"/>
      <c r="PBR484" s="28"/>
      <c r="PBS484" s="28"/>
      <c r="PBT484" s="28"/>
      <c r="PBU484" s="28"/>
      <c r="PBV484" s="28"/>
      <c r="PBW484" s="28"/>
      <c r="PBX484" s="28"/>
      <c r="PBY484" s="28"/>
      <c r="PBZ484" s="28"/>
      <c r="PCA484" s="28"/>
      <c r="PCB484" s="28"/>
      <c r="PCC484" s="28"/>
      <c r="PCD484" s="28"/>
      <c r="PCE484" s="28"/>
      <c r="PCF484" s="28"/>
      <c r="PCG484" s="28"/>
      <c r="PCH484" s="28"/>
      <c r="PCI484" s="28"/>
      <c r="PCJ484" s="28"/>
      <c r="PCK484" s="28"/>
      <c r="PCL484" s="28"/>
      <c r="PCM484" s="28"/>
      <c r="PCN484" s="28"/>
      <c r="PCO484" s="28"/>
      <c r="PCP484" s="28"/>
      <c r="PCQ484" s="28"/>
      <c r="PCR484" s="28"/>
      <c r="PCS484" s="28"/>
      <c r="PCT484" s="28"/>
      <c r="PCU484" s="28"/>
      <c r="PCV484" s="28"/>
      <c r="PCW484" s="28"/>
      <c r="PCX484" s="28"/>
      <c r="PCY484" s="28"/>
      <c r="PCZ484" s="28"/>
      <c r="PDA484" s="28"/>
      <c r="PDB484" s="28"/>
      <c r="PDC484" s="28"/>
      <c r="PDD484" s="28"/>
      <c r="PDE484" s="28"/>
      <c r="PDF484" s="28"/>
      <c r="PDG484" s="28"/>
      <c r="PDH484" s="28"/>
      <c r="PDI484" s="28"/>
      <c r="PDJ484" s="28"/>
      <c r="PDK484" s="28"/>
      <c r="PDL484" s="28"/>
      <c r="PDM484" s="28"/>
      <c r="PDN484" s="28"/>
      <c r="PDO484" s="28"/>
      <c r="PDP484" s="28"/>
      <c r="PDQ484" s="28"/>
      <c r="PDR484" s="28"/>
      <c r="PDS484" s="28"/>
      <c r="PDT484" s="28"/>
      <c r="PDU484" s="28"/>
      <c r="PDV484" s="28"/>
      <c r="PDW484" s="28"/>
      <c r="PDX484" s="28"/>
      <c r="PDY484" s="28"/>
      <c r="PDZ484" s="28"/>
      <c r="PEA484" s="28"/>
      <c r="PEB484" s="28"/>
      <c r="PEC484" s="28"/>
      <c r="PED484" s="28"/>
      <c r="PEE484" s="28"/>
      <c r="PEF484" s="28"/>
      <c r="PEG484" s="28"/>
      <c r="PEH484" s="28"/>
      <c r="PEI484" s="28"/>
      <c r="PEJ484" s="28"/>
      <c r="PEK484" s="28"/>
      <c r="PEL484" s="28"/>
      <c r="PEM484" s="28"/>
      <c r="PEN484" s="28"/>
      <c r="PEO484" s="28"/>
      <c r="PEP484" s="28"/>
      <c r="PEQ484" s="28"/>
      <c r="PER484" s="28"/>
      <c r="PES484" s="28"/>
      <c r="PET484" s="28"/>
      <c r="PEU484" s="28"/>
      <c r="PEV484" s="28"/>
      <c r="PEW484" s="28"/>
      <c r="PEX484" s="28"/>
      <c r="PEY484" s="28"/>
      <c r="PEZ484" s="28"/>
      <c r="PFA484" s="28"/>
      <c r="PFB484" s="28"/>
      <c r="PFC484" s="28"/>
      <c r="PFD484" s="28"/>
      <c r="PFE484" s="28"/>
      <c r="PFF484" s="28"/>
      <c r="PFG484" s="28"/>
      <c r="PFH484" s="28"/>
      <c r="PFI484" s="28"/>
      <c r="PFJ484" s="28"/>
      <c r="PFK484" s="28"/>
      <c r="PFL484" s="28"/>
      <c r="PFM484" s="28"/>
      <c r="PFN484" s="28"/>
      <c r="PFO484" s="28"/>
      <c r="PFP484" s="28"/>
      <c r="PFQ484" s="28"/>
      <c r="PFR484" s="28"/>
      <c r="PFS484" s="28"/>
      <c r="PFT484" s="28"/>
      <c r="PFU484" s="28"/>
      <c r="PFV484" s="28"/>
      <c r="PFW484" s="28"/>
      <c r="PFX484" s="28"/>
      <c r="PFY484" s="28"/>
      <c r="PFZ484" s="28"/>
      <c r="PGA484" s="28"/>
      <c r="PGB484" s="28"/>
      <c r="PGC484" s="28"/>
      <c r="PGD484" s="28"/>
      <c r="PGE484" s="28"/>
      <c r="PGF484" s="28"/>
      <c r="PGG484" s="28"/>
      <c r="PGH484" s="28"/>
      <c r="PGI484" s="28"/>
      <c r="PGJ484" s="28"/>
      <c r="PGK484" s="28"/>
      <c r="PGL484" s="28"/>
      <c r="PGM484" s="28"/>
      <c r="PGN484" s="28"/>
      <c r="PGO484" s="28"/>
      <c r="PGP484" s="28"/>
      <c r="PGQ484" s="28"/>
      <c r="PGR484" s="28"/>
      <c r="PGS484" s="28"/>
      <c r="PGT484" s="28"/>
      <c r="PGU484" s="28"/>
      <c r="PGV484" s="28"/>
      <c r="PGW484" s="28"/>
      <c r="PGX484" s="28"/>
      <c r="PGY484" s="28"/>
      <c r="PGZ484" s="28"/>
      <c r="PHA484" s="28"/>
      <c r="PHB484" s="28"/>
      <c r="PHC484" s="28"/>
      <c r="PHD484" s="28"/>
      <c r="PHE484" s="28"/>
      <c r="PHF484" s="28"/>
      <c r="PHG484" s="28"/>
      <c r="PHH484" s="28"/>
      <c r="PHI484" s="28"/>
      <c r="PHJ484" s="28"/>
      <c r="PHK484" s="28"/>
      <c r="PHL484" s="28"/>
      <c r="PHM484" s="28"/>
      <c r="PHN484" s="28"/>
      <c r="PHO484" s="28"/>
      <c r="PHP484" s="28"/>
      <c r="PHQ484" s="28"/>
      <c r="PHR484" s="28"/>
      <c r="PHS484" s="28"/>
      <c r="PHT484" s="28"/>
      <c r="PHU484" s="28"/>
      <c r="PHV484" s="28"/>
      <c r="PHW484" s="28"/>
      <c r="PHX484" s="28"/>
      <c r="PHY484" s="28"/>
      <c r="PHZ484" s="28"/>
      <c r="PIA484" s="28"/>
      <c r="PIB484" s="28"/>
      <c r="PIC484" s="28"/>
      <c r="PID484" s="28"/>
      <c r="PIE484" s="28"/>
      <c r="PIF484" s="28"/>
      <c r="PIG484" s="28"/>
      <c r="PIH484" s="28"/>
      <c r="PII484" s="28"/>
      <c r="PIJ484" s="28"/>
      <c r="PIK484" s="28"/>
      <c r="PIL484" s="28"/>
      <c r="PIM484" s="28"/>
      <c r="PIN484" s="28"/>
      <c r="PIO484" s="28"/>
      <c r="PIP484" s="28"/>
      <c r="PIQ484" s="28"/>
      <c r="PIR484" s="28"/>
      <c r="PIS484" s="28"/>
      <c r="PIT484" s="28"/>
      <c r="PIU484" s="28"/>
      <c r="PIV484" s="28"/>
      <c r="PIW484" s="28"/>
      <c r="PIX484" s="28"/>
      <c r="PIY484" s="28"/>
      <c r="PIZ484" s="28"/>
      <c r="PJA484" s="28"/>
      <c r="PJB484" s="28"/>
      <c r="PJC484" s="28"/>
      <c r="PJD484" s="28"/>
      <c r="PJE484" s="28"/>
      <c r="PJF484" s="28"/>
      <c r="PJG484" s="28"/>
      <c r="PJH484" s="28"/>
      <c r="PJI484" s="28"/>
      <c r="PJJ484" s="28"/>
      <c r="PJK484" s="28"/>
      <c r="PJL484" s="28"/>
      <c r="PJM484" s="28"/>
      <c r="PJN484" s="28"/>
      <c r="PJO484" s="28"/>
      <c r="PJP484" s="28"/>
      <c r="PJQ484" s="28"/>
      <c r="PJR484" s="28"/>
      <c r="PJS484" s="28"/>
      <c r="PJT484" s="28"/>
      <c r="PJU484" s="28"/>
      <c r="PJV484" s="28"/>
      <c r="PJW484" s="28"/>
      <c r="PJX484" s="28"/>
      <c r="PJY484" s="28"/>
      <c r="PJZ484" s="28"/>
      <c r="PKA484" s="28"/>
      <c r="PKB484" s="28"/>
      <c r="PKC484" s="28"/>
      <c r="PKD484" s="28"/>
      <c r="PKE484" s="28"/>
      <c r="PKF484" s="28"/>
      <c r="PKG484" s="28"/>
      <c r="PKH484" s="28"/>
      <c r="PKI484" s="28"/>
      <c r="PKJ484" s="28"/>
      <c r="PKK484" s="28"/>
      <c r="PKL484" s="28"/>
      <c r="PKM484" s="28"/>
      <c r="PKN484" s="28"/>
      <c r="PKO484" s="28"/>
      <c r="PKP484" s="28"/>
      <c r="PKQ484" s="28"/>
      <c r="PKR484" s="28"/>
      <c r="PKS484" s="28"/>
      <c r="PKT484" s="28"/>
      <c r="PKU484" s="28"/>
      <c r="PKV484" s="28"/>
      <c r="PKW484" s="28"/>
      <c r="PKX484" s="28"/>
      <c r="PKY484" s="28"/>
      <c r="PKZ484" s="28"/>
      <c r="PLA484" s="28"/>
      <c r="PLB484" s="28"/>
      <c r="PLC484" s="28"/>
      <c r="PLD484" s="28"/>
      <c r="PLE484" s="28"/>
      <c r="PLF484" s="28"/>
      <c r="PLG484" s="28"/>
      <c r="PLH484" s="28"/>
      <c r="PLI484" s="28"/>
      <c r="PLJ484" s="28"/>
      <c r="PLK484" s="28"/>
      <c r="PLL484" s="28"/>
      <c r="PLM484" s="28"/>
      <c r="PLN484" s="28"/>
      <c r="PLO484" s="28"/>
      <c r="PLP484" s="28"/>
      <c r="PLQ484" s="28"/>
      <c r="PLR484" s="28"/>
      <c r="PLS484" s="28"/>
      <c r="PLT484" s="28"/>
      <c r="PLU484" s="28"/>
      <c r="PLV484" s="28"/>
      <c r="PLW484" s="28"/>
      <c r="PLX484" s="28"/>
      <c r="PLY484" s="28"/>
      <c r="PLZ484" s="28"/>
      <c r="PMA484" s="28"/>
      <c r="PMB484" s="28"/>
      <c r="PMC484" s="28"/>
      <c r="PMD484" s="28"/>
      <c r="PME484" s="28"/>
      <c r="PMF484" s="28"/>
      <c r="PMG484" s="28"/>
      <c r="PMH484" s="28"/>
      <c r="PMI484" s="28"/>
      <c r="PMJ484" s="28"/>
      <c r="PMK484" s="28"/>
      <c r="PML484" s="28"/>
      <c r="PMM484" s="28"/>
      <c r="PMN484" s="28"/>
      <c r="PMO484" s="28"/>
      <c r="PMP484" s="28"/>
      <c r="PMQ484" s="28"/>
      <c r="PMR484" s="28"/>
      <c r="PMS484" s="28"/>
      <c r="PMT484" s="28"/>
      <c r="PMU484" s="28"/>
      <c r="PMV484" s="28"/>
      <c r="PMW484" s="28"/>
      <c r="PMX484" s="28"/>
      <c r="PMY484" s="28"/>
      <c r="PMZ484" s="28"/>
      <c r="PNA484" s="28"/>
      <c r="PNB484" s="28"/>
      <c r="PNC484" s="28"/>
      <c r="PND484" s="28"/>
      <c r="PNE484" s="28"/>
      <c r="PNF484" s="28"/>
      <c r="PNG484" s="28"/>
      <c r="PNH484" s="28"/>
      <c r="PNI484" s="28"/>
      <c r="PNJ484" s="28"/>
      <c r="PNK484" s="28"/>
      <c r="PNL484" s="28"/>
      <c r="PNM484" s="28"/>
      <c r="PNN484" s="28"/>
      <c r="PNO484" s="28"/>
      <c r="PNP484" s="28"/>
      <c r="PNQ484" s="28"/>
      <c r="PNR484" s="28"/>
      <c r="PNS484" s="28"/>
      <c r="PNT484" s="28"/>
      <c r="PNU484" s="28"/>
      <c r="PNV484" s="28"/>
      <c r="PNW484" s="28"/>
      <c r="PNX484" s="28"/>
      <c r="PNY484" s="28"/>
      <c r="PNZ484" s="28"/>
      <c r="POA484" s="28"/>
      <c r="POB484" s="28"/>
      <c r="POC484" s="28"/>
      <c r="POD484" s="28"/>
      <c r="POE484" s="28"/>
      <c r="POF484" s="28"/>
      <c r="POG484" s="28"/>
      <c r="POH484" s="28"/>
      <c r="POI484" s="28"/>
      <c r="POJ484" s="28"/>
      <c r="POK484" s="28"/>
      <c r="POL484" s="28"/>
      <c r="POM484" s="28"/>
      <c r="PON484" s="28"/>
      <c r="POO484" s="28"/>
      <c r="POP484" s="28"/>
      <c r="POQ484" s="28"/>
      <c r="POR484" s="28"/>
      <c r="POS484" s="28"/>
      <c r="POT484" s="28"/>
      <c r="POU484" s="28"/>
      <c r="POV484" s="28"/>
      <c r="POW484" s="28"/>
      <c r="POX484" s="28"/>
      <c r="POY484" s="28"/>
      <c r="POZ484" s="28"/>
      <c r="PPA484" s="28"/>
      <c r="PPB484" s="28"/>
      <c r="PPC484" s="28"/>
      <c r="PPD484" s="28"/>
      <c r="PPE484" s="28"/>
      <c r="PPF484" s="28"/>
      <c r="PPG484" s="28"/>
      <c r="PPH484" s="28"/>
      <c r="PPI484" s="28"/>
      <c r="PPJ484" s="28"/>
      <c r="PPK484" s="28"/>
      <c r="PPL484" s="28"/>
      <c r="PPM484" s="28"/>
      <c r="PPN484" s="28"/>
      <c r="PPO484" s="28"/>
      <c r="PPP484" s="28"/>
      <c r="PPQ484" s="28"/>
      <c r="PPR484" s="28"/>
      <c r="PPS484" s="28"/>
      <c r="PPT484" s="28"/>
      <c r="PPU484" s="28"/>
      <c r="PPV484" s="28"/>
      <c r="PPW484" s="28"/>
      <c r="PPX484" s="28"/>
      <c r="PPY484" s="28"/>
      <c r="PPZ484" s="28"/>
      <c r="PQA484" s="28"/>
      <c r="PQB484" s="28"/>
      <c r="PQC484" s="28"/>
      <c r="PQD484" s="28"/>
      <c r="PQE484" s="28"/>
      <c r="PQF484" s="28"/>
      <c r="PQG484" s="28"/>
      <c r="PQH484" s="28"/>
      <c r="PQI484" s="28"/>
      <c r="PQJ484" s="28"/>
      <c r="PQK484" s="28"/>
      <c r="PQL484" s="28"/>
      <c r="PQM484" s="28"/>
      <c r="PQN484" s="28"/>
      <c r="PQO484" s="28"/>
      <c r="PQP484" s="28"/>
      <c r="PQQ484" s="28"/>
      <c r="PQR484" s="28"/>
      <c r="PQS484" s="28"/>
      <c r="PQT484" s="28"/>
      <c r="PQU484" s="28"/>
      <c r="PQV484" s="28"/>
      <c r="PQW484" s="28"/>
      <c r="PQX484" s="28"/>
      <c r="PQY484" s="28"/>
      <c r="PQZ484" s="28"/>
      <c r="PRA484" s="28"/>
      <c r="PRB484" s="28"/>
      <c r="PRC484" s="28"/>
      <c r="PRD484" s="28"/>
      <c r="PRE484" s="28"/>
      <c r="PRF484" s="28"/>
      <c r="PRG484" s="28"/>
      <c r="PRH484" s="28"/>
      <c r="PRI484" s="28"/>
      <c r="PRJ484" s="28"/>
      <c r="PRK484" s="28"/>
      <c r="PRL484" s="28"/>
      <c r="PRM484" s="28"/>
      <c r="PRN484" s="28"/>
      <c r="PRO484" s="28"/>
      <c r="PRP484" s="28"/>
      <c r="PRQ484" s="28"/>
      <c r="PRR484" s="28"/>
      <c r="PRS484" s="28"/>
      <c r="PRT484" s="28"/>
      <c r="PRU484" s="28"/>
      <c r="PRV484" s="28"/>
      <c r="PRW484" s="28"/>
      <c r="PRX484" s="28"/>
      <c r="PRY484" s="28"/>
      <c r="PRZ484" s="28"/>
      <c r="PSA484" s="28"/>
      <c r="PSB484" s="28"/>
      <c r="PSC484" s="28"/>
      <c r="PSD484" s="28"/>
      <c r="PSE484" s="28"/>
      <c r="PSF484" s="28"/>
      <c r="PSG484" s="28"/>
      <c r="PSH484" s="28"/>
      <c r="PSI484" s="28"/>
      <c r="PSJ484" s="28"/>
      <c r="PSK484" s="28"/>
      <c r="PSL484" s="28"/>
      <c r="PSM484" s="28"/>
      <c r="PSN484" s="28"/>
      <c r="PSO484" s="28"/>
      <c r="PSP484" s="28"/>
      <c r="PSQ484" s="28"/>
      <c r="PSR484" s="28"/>
      <c r="PSS484" s="28"/>
      <c r="PST484" s="28"/>
      <c r="PSU484" s="28"/>
      <c r="PSV484" s="28"/>
      <c r="PSW484" s="28"/>
      <c r="PSX484" s="28"/>
      <c r="PSY484" s="28"/>
      <c r="PSZ484" s="28"/>
      <c r="PTA484" s="28"/>
      <c r="PTB484" s="28"/>
      <c r="PTC484" s="28"/>
      <c r="PTD484" s="28"/>
      <c r="PTE484" s="28"/>
      <c r="PTF484" s="28"/>
      <c r="PTG484" s="28"/>
      <c r="PTH484" s="28"/>
      <c r="PTI484" s="28"/>
      <c r="PTJ484" s="28"/>
      <c r="PTK484" s="28"/>
      <c r="PTL484" s="28"/>
      <c r="PTM484" s="28"/>
      <c r="PTN484" s="28"/>
      <c r="PTO484" s="28"/>
      <c r="PTP484" s="28"/>
      <c r="PTQ484" s="28"/>
      <c r="PTR484" s="28"/>
      <c r="PTS484" s="28"/>
      <c r="PTT484" s="28"/>
      <c r="PTU484" s="28"/>
      <c r="PTV484" s="28"/>
      <c r="PTW484" s="28"/>
      <c r="PTX484" s="28"/>
      <c r="PTY484" s="28"/>
      <c r="PTZ484" s="28"/>
      <c r="PUA484" s="28"/>
      <c r="PUB484" s="28"/>
      <c r="PUC484" s="28"/>
      <c r="PUD484" s="28"/>
      <c r="PUE484" s="28"/>
      <c r="PUF484" s="28"/>
      <c r="PUG484" s="28"/>
      <c r="PUH484" s="28"/>
      <c r="PUI484" s="28"/>
      <c r="PUJ484" s="28"/>
      <c r="PUK484" s="28"/>
      <c r="PUL484" s="28"/>
      <c r="PUM484" s="28"/>
      <c r="PUN484" s="28"/>
      <c r="PUO484" s="28"/>
      <c r="PUP484" s="28"/>
      <c r="PUQ484" s="28"/>
      <c r="PUR484" s="28"/>
      <c r="PUS484" s="28"/>
      <c r="PUT484" s="28"/>
      <c r="PUU484" s="28"/>
      <c r="PUV484" s="28"/>
      <c r="PUW484" s="28"/>
      <c r="PUX484" s="28"/>
      <c r="PUY484" s="28"/>
      <c r="PUZ484" s="28"/>
      <c r="PVA484" s="28"/>
      <c r="PVB484" s="28"/>
      <c r="PVC484" s="28"/>
      <c r="PVD484" s="28"/>
      <c r="PVE484" s="28"/>
      <c r="PVF484" s="28"/>
      <c r="PVG484" s="28"/>
      <c r="PVH484" s="28"/>
      <c r="PVI484" s="28"/>
      <c r="PVJ484" s="28"/>
      <c r="PVK484" s="28"/>
      <c r="PVL484" s="28"/>
      <c r="PVM484" s="28"/>
      <c r="PVN484" s="28"/>
      <c r="PVO484" s="28"/>
      <c r="PVP484" s="28"/>
      <c r="PVQ484" s="28"/>
      <c r="PVR484" s="28"/>
      <c r="PVS484" s="28"/>
      <c r="PVT484" s="28"/>
      <c r="PVU484" s="28"/>
      <c r="PVV484" s="28"/>
      <c r="PVW484" s="28"/>
      <c r="PVX484" s="28"/>
      <c r="PVY484" s="28"/>
      <c r="PVZ484" s="28"/>
      <c r="PWA484" s="28"/>
      <c r="PWB484" s="28"/>
      <c r="PWC484" s="28"/>
      <c r="PWD484" s="28"/>
      <c r="PWE484" s="28"/>
      <c r="PWF484" s="28"/>
      <c r="PWG484" s="28"/>
      <c r="PWH484" s="28"/>
      <c r="PWI484" s="28"/>
      <c r="PWJ484" s="28"/>
      <c r="PWK484" s="28"/>
      <c r="PWL484" s="28"/>
      <c r="PWM484" s="28"/>
      <c r="PWN484" s="28"/>
      <c r="PWO484" s="28"/>
      <c r="PWP484" s="28"/>
      <c r="PWQ484" s="28"/>
      <c r="PWR484" s="28"/>
      <c r="PWS484" s="28"/>
      <c r="PWT484" s="28"/>
      <c r="PWU484" s="28"/>
      <c r="PWV484" s="28"/>
      <c r="PWW484" s="28"/>
      <c r="PWX484" s="28"/>
      <c r="PWY484" s="28"/>
      <c r="PWZ484" s="28"/>
      <c r="PXA484" s="28"/>
      <c r="PXB484" s="28"/>
      <c r="PXC484" s="28"/>
      <c r="PXD484" s="28"/>
      <c r="PXE484" s="28"/>
      <c r="PXF484" s="28"/>
      <c r="PXG484" s="28"/>
      <c r="PXH484" s="28"/>
      <c r="PXI484" s="28"/>
      <c r="PXJ484" s="28"/>
      <c r="PXK484" s="28"/>
      <c r="PXL484" s="28"/>
      <c r="PXM484" s="28"/>
      <c r="PXN484" s="28"/>
      <c r="PXO484" s="28"/>
      <c r="PXP484" s="28"/>
      <c r="PXQ484" s="28"/>
      <c r="PXR484" s="28"/>
      <c r="PXS484" s="28"/>
      <c r="PXT484" s="28"/>
      <c r="PXU484" s="28"/>
      <c r="PXV484" s="28"/>
      <c r="PXW484" s="28"/>
      <c r="PXX484" s="28"/>
      <c r="PXY484" s="28"/>
      <c r="PXZ484" s="28"/>
      <c r="PYA484" s="28"/>
      <c r="PYB484" s="28"/>
      <c r="PYC484" s="28"/>
      <c r="PYD484" s="28"/>
      <c r="PYE484" s="28"/>
      <c r="PYF484" s="28"/>
      <c r="PYG484" s="28"/>
      <c r="PYH484" s="28"/>
      <c r="PYI484" s="28"/>
      <c r="PYJ484" s="28"/>
      <c r="PYK484" s="28"/>
      <c r="PYL484" s="28"/>
      <c r="PYM484" s="28"/>
      <c r="PYN484" s="28"/>
      <c r="PYO484" s="28"/>
      <c r="PYP484" s="28"/>
      <c r="PYQ484" s="28"/>
      <c r="PYR484" s="28"/>
      <c r="PYS484" s="28"/>
      <c r="PYT484" s="28"/>
      <c r="PYU484" s="28"/>
      <c r="PYV484" s="28"/>
      <c r="PYW484" s="28"/>
      <c r="PYX484" s="28"/>
      <c r="PYY484" s="28"/>
      <c r="PYZ484" s="28"/>
      <c r="PZA484" s="28"/>
      <c r="PZB484" s="28"/>
      <c r="PZC484" s="28"/>
      <c r="PZD484" s="28"/>
      <c r="PZE484" s="28"/>
      <c r="PZF484" s="28"/>
      <c r="PZG484" s="28"/>
      <c r="PZH484" s="28"/>
      <c r="PZI484" s="28"/>
      <c r="PZJ484" s="28"/>
      <c r="PZK484" s="28"/>
      <c r="PZL484" s="28"/>
      <c r="PZM484" s="28"/>
      <c r="PZN484" s="28"/>
      <c r="PZO484" s="28"/>
      <c r="PZP484" s="28"/>
      <c r="PZQ484" s="28"/>
      <c r="PZR484" s="28"/>
      <c r="PZS484" s="28"/>
      <c r="PZT484" s="28"/>
      <c r="PZU484" s="28"/>
      <c r="PZV484" s="28"/>
      <c r="PZW484" s="28"/>
      <c r="PZX484" s="28"/>
      <c r="PZY484" s="28"/>
      <c r="PZZ484" s="28"/>
      <c r="QAA484" s="28"/>
      <c r="QAB484" s="28"/>
      <c r="QAC484" s="28"/>
      <c r="QAD484" s="28"/>
      <c r="QAE484" s="28"/>
      <c r="QAF484" s="28"/>
      <c r="QAG484" s="28"/>
      <c r="QAH484" s="28"/>
      <c r="QAI484" s="28"/>
      <c r="QAJ484" s="28"/>
      <c r="QAK484" s="28"/>
      <c r="QAL484" s="28"/>
      <c r="QAM484" s="28"/>
      <c r="QAN484" s="28"/>
      <c r="QAO484" s="28"/>
      <c r="QAP484" s="28"/>
      <c r="QAQ484" s="28"/>
      <c r="QAR484" s="28"/>
      <c r="QAS484" s="28"/>
      <c r="QAT484" s="28"/>
      <c r="QAU484" s="28"/>
      <c r="QAV484" s="28"/>
      <c r="QAW484" s="28"/>
      <c r="QAX484" s="28"/>
      <c r="QAY484" s="28"/>
      <c r="QAZ484" s="28"/>
      <c r="QBA484" s="28"/>
      <c r="QBB484" s="28"/>
      <c r="QBC484" s="28"/>
      <c r="QBD484" s="28"/>
      <c r="QBE484" s="28"/>
      <c r="QBF484" s="28"/>
      <c r="QBG484" s="28"/>
      <c r="QBH484" s="28"/>
      <c r="QBI484" s="28"/>
      <c r="QBJ484" s="28"/>
      <c r="QBK484" s="28"/>
      <c r="QBL484" s="28"/>
      <c r="QBM484" s="28"/>
      <c r="QBN484" s="28"/>
      <c r="QBO484" s="28"/>
      <c r="QBP484" s="28"/>
      <c r="QBQ484" s="28"/>
      <c r="QBR484" s="28"/>
      <c r="QBS484" s="28"/>
      <c r="QBT484" s="28"/>
      <c r="QBU484" s="28"/>
      <c r="QBV484" s="28"/>
      <c r="QBW484" s="28"/>
      <c r="QBX484" s="28"/>
      <c r="QBY484" s="28"/>
      <c r="QBZ484" s="28"/>
      <c r="QCA484" s="28"/>
      <c r="QCB484" s="28"/>
      <c r="QCC484" s="28"/>
      <c r="QCD484" s="28"/>
      <c r="QCE484" s="28"/>
      <c r="QCF484" s="28"/>
      <c r="QCG484" s="28"/>
      <c r="QCH484" s="28"/>
      <c r="QCI484" s="28"/>
      <c r="QCJ484" s="28"/>
      <c r="QCK484" s="28"/>
      <c r="QCL484" s="28"/>
      <c r="QCM484" s="28"/>
      <c r="QCN484" s="28"/>
      <c r="QCO484" s="28"/>
      <c r="QCP484" s="28"/>
      <c r="QCQ484" s="28"/>
      <c r="QCR484" s="28"/>
      <c r="QCS484" s="28"/>
      <c r="QCT484" s="28"/>
      <c r="QCU484" s="28"/>
      <c r="QCV484" s="28"/>
      <c r="QCW484" s="28"/>
      <c r="QCX484" s="28"/>
      <c r="QCY484" s="28"/>
      <c r="QCZ484" s="28"/>
      <c r="QDA484" s="28"/>
      <c r="QDB484" s="28"/>
      <c r="QDC484" s="28"/>
      <c r="QDD484" s="28"/>
      <c r="QDE484" s="28"/>
      <c r="QDF484" s="28"/>
      <c r="QDG484" s="28"/>
      <c r="QDH484" s="28"/>
      <c r="QDI484" s="28"/>
      <c r="QDJ484" s="28"/>
      <c r="QDK484" s="28"/>
      <c r="QDL484" s="28"/>
      <c r="QDM484" s="28"/>
      <c r="QDN484" s="28"/>
      <c r="QDO484" s="28"/>
      <c r="QDP484" s="28"/>
      <c r="QDQ484" s="28"/>
      <c r="QDR484" s="28"/>
      <c r="QDS484" s="28"/>
      <c r="QDT484" s="28"/>
      <c r="QDU484" s="28"/>
      <c r="QDV484" s="28"/>
      <c r="QDW484" s="28"/>
      <c r="QDX484" s="28"/>
      <c r="QDY484" s="28"/>
      <c r="QDZ484" s="28"/>
      <c r="QEA484" s="28"/>
      <c r="QEB484" s="28"/>
      <c r="QEC484" s="28"/>
      <c r="QED484" s="28"/>
      <c r="QEE484" s="28"/>
      <c r="QEF484" s="28"/>
      <c r="QEG484" s="28"/>
      <c r="QEH484" s="28"/>
      <c r="QEI484" s="28"/>
      <c r="QEJ484" s="28"/>
      <c r="QEK484" s="28"/>
      <c r="QEL484" s="28"/>
      <c r="QEM484" s="28"/>
      <c r="QEN484" s="28"/>
      <c r="QEO484" s="28"/>
      <c r="QEP484" s="28"/>
      <c r="QEQ484" s="28"/>
      <c r="QER484" s="28"/>
      <c r="QES484" s="28"/>
      <c r="QET484" s="28"/>
      <c r="QEU484" s="28"/>
      <c r="QEV484" s="28"/>
      <c r="QEW484" s="28"/>
      <c r="QEX484" s="28"/>
      <c r="QEY484" s="28"/>
      <c r="QEZ484" s="28"/>
      <c r="QFA484" s="28"/>
      <c r="QFB484" s="28"/>
      <c r="QFC484" s="28"/>
      <c r="QFD484" s="28"/>
      <c r="QFE484" s="28"/>
      <c r="QFF484" s="28"/>
      <c r="QFG484" s="28"/>
      <c r="QFH484" s="28"/>
      <c r="QFI484" s="28"/>
      <c r="QFJ484" s="28"/>
      <c r="QFK484" s="28"/>
      <c r="QFL484" s="28"/>
      <c r="QFM484" s="28"/>
      <c r="QFN484" s="28"/>
      <c r="QFO484" s="28"/>
      <c r="QFP484" s="28"/>
      <c r="QFQ484" s="28"/>
      <c r="QFR484" s="28"/>
      <c r="QFS484" s="28"/>
      <c r="QFT484" s="28"/>
      <c r="QFU484" s="28"/>
      <c r="QFV484" s="28"/>
      <c r="QFW484" s="28"/>
      <c r="QFX484" s="28"/>
      <c r="QFY484" s="28"/>
      <c r="QFZ484" s="28"/>
      <c r="QGA484" s="28"/>
      <c r="QGB484" s="28"/>
      <c r="QGC484" s="28"/>
      <c r="QGD484" s="28"/>
      <c r="QGE484" s="28"/>
      <c r="QGF484" s="28"/>
      <c r="QGG484" s="28"/>
      <c r="QGH484" s="28"/>
      <c r="QGI484" s="28"/>
      <c r="QGJ484" s="28"/>
      <c r="QGK484" s="28"/>
      <c r="QGL484" s="28"/>
      <c r="QGM484" s="28"/>
      <c r="QGN484" s="28"/>
      <c r="QGO484" s="28"/>
      <c r="QGP484" s="28"/>
      <c r="QGQ484" s="28"/>
      <c r="QGR484" s="28"/>
      <c r="QGS484" s="28"/>
      <c r="QGT484" s="28"/>
      <c r="QGU484" s="28"/>
      <c r="QGV484" s="28"/>
      <c r="QGW484" s="28"/>
      <c r="QGX484" s="28"/>
      <c r="QGY484" s="28"/>
      <c r="QGZ484" s="28"/>
      <c r="QHA484" s="28"/>
      <c r="QHB484" s="28"/>
      <c r="QHC484" s="28"/>
      <c r="QHD484" s="28"/>
      <c r="QHE484" s="28"/>
      <c r="QHF484" s="28"/>
      <c r="QHG484" s="28"/>
      <c r="QHH484" s="28"/>
      <c r="QHI484" s="28"/>
      <c r="QHJ484" s="28"/>
      <c r="QHK484" s="28"/>
      <c r="QHL484" s="28"/>
      <c r="QHM484" s="28"/>
      <c r="QHN484" s="28"/>
      <c r="QHO484" s="28"/>
      <c r="QHP484" s="28"/>
      <c r="QHQ484" s="28"/>
      <c r="QHR484" s="28"/>
      <c r="QHS484" s="28"/>
      <c r="QHT484" s="28"/>
      <c r="QHU484" s="28"/>
      <c r="QHV484" s="28"/>
      <c r="QHW484" s="28"/>
      <c r="QHX484" s="28"/>
      <c r="QHY484" s="28"/>
      <c r="QHZ484" s="28"/>
      <c r="QIA484" s="28"/>
      <c r="QIB484" s="28"/>
      <c r="QIC484" s="28"/>
      <c r="QID484" s="28"/>
      <c r="QIE484" s="28"/>
      <c r="QIF484" s="28"/>
      <c r="QIG484" s="28"/>
      <c r="QIH484" s="28"/>
      <c r="QII484" s="28"/>
      <c r="QIJ484" s="28"/>
      <c r="QIK484" s="28"/>
      <c r="QIL484" s="28"/>
      <c r="QIM484" s="28"/>
      <c r="QIN484" s="28"/>
      <c r="QIO484" s="28"/>
      <c r="QIP484" s="28"/>
      <c r="QIQ484" s="28"/>
      <c r="QIR484" s="28"/>
      <c r="QIS484" s="28"/>
      <c r="QIT484" s="28"/>
      <c r="QIU484" s="28"/>
      <c r="QIV484" s="28"/>
      <c r="QIW484" s="28"/>
      <c r="QIX484" s="28"/>
      <c r="QIY484" s="28"/>
      <c r="QIZ484" s="28"/>
      <c r="QJA484" s="28"/>
      <c r="QJB484" s="28"/>
      <c r="QJC484" s="28"/>
      <c r="QJD484" s="28"/>
      <c r="QJE484" s="28"/>
      <c r="QJF484" s="28"/>
      <c r="QJG484" s="28"/>
      <c r="QJH484" s="28"/>
      <c r="QJI484" s="28"/>
      <c r="QJJ484" s="28"/>
      <c r="QJK484" s="28"/>
      <c r="QJL484" s="28"/>
      <c r="QJM484" s="28"/>
      <c r="QJN484" s="28"/>
      <c r="QJO484" s="28"/>
      <c r="QJP484" s="28"/>
      <c r="QJQ484" s="28"/>
      <c r="QJR484" s="28"/>
      <c r="QJS484" s="28"/>
      <c r="QJT484" s="28"/>
      <c r="QJU484" s="28"/>
      <c r="QJV484" s="28"/>
      <c r="QJW484" s="28"/>
      <c r="QJX484" s="28"/>
      <c r="QJY484" s="28"/>
      <c r="QJZ484" s="28"/>
      <c r="QKA484" s="28"/>
      <c r="QKB484" s="28"/>
      <c r="QKC484" s="28"/>
      <c r="QKD484" s="28"/>
      <c r="QKE484" s="28"/>
      <c r="QKF484" s="28"/>
      <c r="QKG484" s="28"/>
      <c r="QKH484" s="28"/>
      <c r="QKI484" s="28"/>
      <c r="QKJ484" s="28"/>
      <c r="QKK484" s="28"/>
      <c r="QKL484" s="28"/>
      <c r="QKM484" s="28"/>
      <c r="QKN484" s="28"/>
      <c r="QKO484" s="28"/>
      <c r="QKP484" s="28"/>
      <c r="QKQ484" s="28"/>
      <c r="QKR484" s="28"/>
      <c r="QKS484" s="28"/>
      <c r="QKT484" s="28"/>
      <c r="QKU484" s="28"/>
      <c r="QKV484" s="28"/>
      <c r="QKW484" s="28"/>
      <c r="QKX484" s="28"/>
      <c r="QKY484" s="28"/>
      <c r="QKZ484" s="28"/>
      <c r="QLA484" s="28"/>
      <c r="QLB484" s="28"/>
      <c r="QLC484" s="28"/>
      <c r="QLD484" s="28"/>
      <c r="QLE484" s="28"/>
      <c r="QLF484" s="28"/>
      <c r="QLG484" s="28"/>
      <c r="QLH484" s="28"/>
      <c r="QLI484" s="28"/>
      <c r="QLJ484" s="28"/>
      <c r="QLK484" s="28"/>
      <c r="QLL484" s="28"/>
      <c r="QLM484" s="28"/>
      <c r="QLN484" s="28"/>
      <c r="QLO484" s="28"/>
      <c r="QLP484" s="28"/>
      <c r="QLQ484" s="28"/>
      <c r="QLR484" s="28"/>
      <c r="QLS484" s="28"/>
      <c r="QLT484" s="28"/>
      <c r="QLU484" s="28"/>
      <c r="QLV484" s="28"/>
      <c r="QLW484" s="28"/>
      <c r="QLX484" s="28"/>
      <c r="QLY484" s="28"/>
      <c r="QLZ484" s="28"/>
      <c r="QMA484" s="28"/>
      <c r="QMB484" s="28"/>
      <c r="QMC484" s="28"/>
      <c r="QMD484" s="28"/>
      <c r="QME484" s="28"/>
      <c r="QMF484" s="28"/>
      <c r="QMG484" s="28"/>
      <c r="QMH484" s="28"/>
      <c r="QMI484" s="28"/>
      <c r="QMJ484" s="28"/>
      <c r="QMK484" s="28"/>
      <c r="QML484" s="28"/>
      <c r="QMM484" s="28"/>
      <c r="QMN484" s="28"/>
      <c r="QMO484" s="28"/>
      <c r="QMP484" s="28"/>
      <c r="QMQ484" s="28"/>
      <c r="QMR484" s="28"/>
      <c r="QMS484" s="28"/>
      <c r="QMT484" s="28"/>
      <c r="QMU484" s="28"/>
      <c r="QMV484" s="28"/>
      <c r="QMW484" s="28"/>
      <c r="QMX484" s="28"/>
      <c r="QMY484" s="28"/>
      <c r="QMZ484" s="28"/>
      <c r="QNA484" s="28"/>
      <c r="QNB484" s="28"/>
      <c r="QNC484" s="28"/>
      <c r="QND484" s="28"/>
      <c r="QNE484" s="28"/>
      <c r="QNF484" s="28"/>
      <c r="QNG484" s="28"/>
      <c r="QNH484" s="28"/>
      <c r="QNI484" s="28"/>
      <c r="QNJ484" s="28"/>
      <c r="QNK484" s="28"/>
      <c r="QNL484" s="28"/>
      <c r="QNM484" s="28"/>
      <c r="QNN484" s="28"/>
      <c r="QNO484" s="28"/>
      <c r="QNP484" s="28"/>
      <c r="QNQ484" s="28"/>
      <c r="QNR484" s="28"/>
      <c r="QNS484" s="28"/>
      <c r="QNT484" s="28"/>
      <c r="QNU484" s="28"/>
      <c r="QNV484" s="28"/>
      <c r="QNW484" s="28"/>
      <c r="QNX484" s="28"/>
      <c r="QNY484" s="28"/>
      <c r="QNZ484" s="28"/>
      <c r="QOA484" s="28"/>
      <c r="QOB484" s="28"/>
      <c r="QOC484" s="28"/>
      <c r="QOD484" s="28"/>
      <c r="QOE484" s="28"/>
      <c r="QOF484" s="28"/>
      <c r="QOG484" s="28"/>
      <c r="QOH484" s="28"/>
      <c r="QOI484" s="28"/>
      <c r="QOJ484" s="28"/>
      <c r="QOK484" s="28"/>
      <c r="QOL484" s="28"/>
      <c r="QOM484" s="28"/>
      <c r="QON484" s="28"/>
      <c r="QOO484" s="28"/>
      <c r="QOP484" s="28"/>
      <c r="QOQ484" s="28"/>
      <c r="QOR484" s="28"/>
      <c r="QOS484" s="28"/>
      <c r="QOT484" s="28"/>
      <c r="QOU484" s="28"/>
      <c r="QOV484" s="28"/>
      <c r="QOW484" s="28"/>
      <c r="QOX484" s="28"/>
      <c r="QOY484" s="28"/>
      <c r="QOZ484" s="28"/>
      <c r="QPA484" s="28"/>
      <c r="QPB484" s="28"/>
      <c r="QPC484" s="28"/>
      <c r="QPD484" s="28"/>
      <c r="QPE484" s="28"/>
      <c r="QPF484" s="28"/>
      <c r="QPG484" s="28"/>
      <c r="QPH484" s="28"/>
      <c r="QPI484" s="28"/>
      <c r="QPJ484" s="28"/>
      <c r="QPK484" s="28"/>
      <c r="QPL484" s="28"/>
      <c r="QPM484" s="28"/>
      <c r="QPN484" s="28"/>
      <c r="QPO484" s="28"/>
      <c r="QPP484" s="28"/>
      <c r="QPQ484" s="28"/>
      <c r="QPR484" s="28"/>
      <c r="QPS484" s="28"/>
      <c r="QPT484" s="28"/>
      <c r="QPU484" s="28"/>
      <c r="QPV484" s="28"/>
      <c r="QPW484" s="28"/>
      <c r="QPX484" s="28"/>
      <c r="QPY484" s="28"/>
      <c r="QPZ484" s="28"/>
      <c r="QQA484" s="28"/>
      <c r="QQB484" s="28"/>
      <c r="QQC484" s="28"/>
      <c r="QQD484" s="28"/>
      <c r="QQE484" s="28"/>
      <c r="QQF484" s="28"/>
      <c r="QQG484" s="28"/>
      <c r="QQH484" s="28"/>
      <c r="QQI484" s="28"/>
      <c r="QQJ484" s="28"/>
      <c r="QQK484" s="28"/>
      <c r="QQL484" s="28"/>
      <c r="QQM484" s="28"/>
      <c r="QQN484" s="28"/>
      <c r="QQO484" s="28"/>
      <c r="QQP484" s="28"/>
      <c r="QQQ484" s="28"/>
      <c r="QQR484" s="28"/>
      <c r="QQS484" s="28"/>
      <c r="QQT484" s="28"/>
      <c r="QQU484" s="28"/>
      <c r="QQV484" s="28"/>
      <c r="QQW484" s="28"/>
      <c r="QQX484" s="28"/>
      <c r="QQY484" s="28"/>
      <c r="QQZ484" s="28"/>
      <c r="QRA484" s="28"/>
      <c r="QRB484" s="28"/>
      <c r="QRC484" s="28"/>
      <c r="QRD484" s="28"/>
      <c r="QRE484" s="28"/>
      <c r="QRF484" s="28"/>
      <c r="QRG484" s="28"/>
      <c r="QRH484" s="28"/>
      <c r="QRI484" s="28"/>
      <c r="QRJ484" s="28"/>
      <c r="QRK484" s="28"/>
      <c r="QRL484" s="28"/>
      <c r="QRM484" s="28"/>
      <c r="QRN484" s="28"/>
      <c r="QRO484" s="28"/>
      <c r="QRP484" s="28"/>
      <c r="QRQ484" s="28"/>
      <c r="QRR484" s="28"/>
      <c r="QRS484" s="28"/>
      <c r="QRT484" s="28"/>
      <c r="QRU484" s="28"/>
      <c r="QRV484" s="28"/>
      <c r="QRW484" s="28"/>
      <c r="QRX484" s="28"/>
      <c r="QRY484" s="28"/>
      <c r="QRZ484" s="28"/>
      <c r="QSA484" s="28"/>
      <c r="QSB484" s="28"/>
      <c r="QSC484" s="28"/>
      <c r="QSD484" s="28"/>
      <c r="QSE484" s="28"/>
      <c r="QSF484" s="28"/>
      <c r="QSG484" s="28"/>
      <c r="QSH484" s="28"/>
      <c r="QSI484" s="28"/>
      <c r="QSJ484" s="28"/>
      <c r="QSK484" s="28"/>
      <c r="QSL484" s="28"/>
      <c r="QSM484" s="28"/>
      <c r="QSN484" s="28"/>
      <c r="QSO484" s="28"/>
      <c r="QSP484" s="28"/>
      <c r="QSQ484" s="28"/>
      <c r="QSR484" s="28"/>
      <c r="QSS484" s="28"/>
      <c r="QST484" s="28"/>
      <c r="QSU484" s="28"/>
      <c r="QSV484" s="28"/>
      <c r="QSW484" s="28"/>
      <c r="QSX484" s="28"/>
      <c r="QSY484" s="28"/>
      <c r="QSZ484" s="28"/>
      <c r="QTA484" s="28"/>
      <c r="QTB484" s="28"/>
      <c r="QTC484" s="28"/>
      <c r="QTD484" s="28"/>
      <c r="QTE484" s="28"/>
      <c r="QTF484" s="28"/>
      <c r="QTG484" s="28"/>
      <c r="QTH484" s="28"/>
      <c r="QTI484" s="28"/>
      <c r="QTJ484" s="28"/>
      <c r="QTK484" s="28"/>
      <c r="QTL484" s="28"/>
      <c r="QTM484" s="28"/>
      <c r="QTN484" s="28"/>
      <c r="QTO484" s="28"/>
      <c r="QTP484" s="28"/>
      <c r="QTQ484" s="28"/>
      <c r="QTR484" s="28"/>
      <c r="QTS484" s="28"/>
      <c r="QTT484" s="28"/>
      <c r="QTU484" s="28"/>
      <c r="QTV484" s="28"/>
      <c r="QTW484" s="28"/>
      <c r="QTX484" s="28"/>
      <c r="QTY484" s="28"/>
      <c r="QTZ484" s="28"/>
      <c r="QUA484" s="28"/>
      <c r="QUB484" s="28"/>
      <c r="QUC484" s="28"/>
      <c r="QUD484" s="28"/>
      <c r="QUE484" s="28"/>
      <c r="QUF484" s="28"/>
      <c r="QUG484" s="28"/>
      <c r="QUH484" s="28"/>
      <c r="QUI484" s="28"/>
      <c r="QUJ484" s="28"/>
      <c r="QUK484" s="28"/>
      <c r="QUL484" s="28"/>
      <c r="QUM484" s="28"/>
      <c r="QUN484" s="28"/>
      <c r="QUO484" s="28"/>
      <c r="QUP484" s="28"/>
      <c r="QUQ484" s="28"/>
      <c r="QUR484" s="28"/>
      <c r="QUS484" s="28"/>
      <c r="QUT484" s="28"/>
      <c r="QUU484" s="28"/>
      <c r="QUV484" s="28"/>
      <c r="QUW484" s="28"/>
      <c r="QUX484" s="28"/>
      <c r="QUY484" s="28"/>
      <c r="QUZ484" s="28"/>
      <c r="QVA484" s="28"/>
      <c r="QVB484" s="28"/>
      <c r="QVC484" s="28"/>
      <c r="QVD484" s="28"/>
      <c r="QVE484" s="28"/>
      <c r="QVF484" s="28"/>
      <c r="QVG484" s="28"/>
      <c r="QVH484" s="28"/>
      <c r="QVI484" s="28"/>
      <c r="QVJ484" s="28"/>
      <c r="QVK484" s="28"/>
      <c r="QVL484" s="28"/>
      <c r="QVM484" s="28"/>
      <c r="QVN484" s="28"/>
      <c r="QVO484" s="28"/>
      <c r="QVP484" s="28"/>
      <c r="QVQ484" s="28"/>
      <c r="QVR484" s="28"/>
      <c r="QVS484" s="28"/>
      <c r="QVT484" s="28"/>
      <c r="QVU484" s="28"/>
      <c r="QVV484" s="28"/>
      <c r="QVW484" s="28"/>
      <c r="QVX484" s="28"/>
      <c r="QVY484" s="28"/>
      <c r="QVZ484" s="28"/>
      <c r="QWA484" s="28"/>
      <c r="QWB484" s="28"/>
      <c r="QWC484" s="28"/>
      <c r="QWD484" s="28"/>
      <c r="QWE484" s="28"/>
      <c r="QWF484" s="28"/>
      <c r="QWG484" s="28"/>
      <c r="QWH484" s="28"/>
      <c r="QWI484" s="28"/>
      <c r="QWJ484" s="28"/>
      <c r="QWK484" s="28"/>
      <c r="QWL484" s="28"/>
      <c r="QWM484" s="28"/>
      <c r="QWN484" s="28"/>
      <c r="QWO484" s="28"/>
      <c r="QWP484" s="28"/>
      <c r="QWQ484" s="28"/>
      <c r="QWR484" s="28"/>
      <c r="QWS484" s="28"/>
      <c r="QWT484" s="28"/>
      <c r="QWU484" s="28"/>
      <c r="QWV484" s="28"/>
      <c r="QWW484" s="28"/>
      <c r="QWX484" s="28"/>
      <c r="QWY484" s="28"/>
      <c r="QWZ484" s="28"/>
      <c r="QXA484" s="28"/>
      <c r="QXB484" s="28"/>
      <c r="QXC484" s="28"/>
      <c r="QXD484" s="28"/>
      <c r="QXE484" s="28"/>
      <c r="QXF484" s="28"/>
      <c r="QXG484" s="28"/>
      <c r="QXH484" s="28"/>
      <c r="QXI484" s="28"/>
      <c r="QXJ484" s="28"/>
      <c r="QXK484" s="28"/>
      <c r="QXL484" s="28"/>
      <c r="QXM484" s="28"/>
      <c r="QXN484" s="28"/>
      <c r="QXO484" s="28"/>
      <c r="QXP484" s="28"/>
      <c r="QXQ484" s="28"/>
      <c r="QXR484" s="28"/>
      <c r="QXS484" s="28"/>
      <c r="QXT484" s="28"/>
      <c r="QXU484" s="28"/>
      <c r="QXV484" s="28"/>
      <c r="QXW484" s="28"/>
      <c r="QXX484" s="28"/>
      <c r="QXY484" s="28"/>
      <c r="QXZ484" s="28"/>
      <c r="QYA484" s="28"/>
      <c r="QYB484" s="28"/>
      <c r="QYC484" s="28"/>
      <c r="QYD484" s="28"/>
      <c r="QYE484" s="28"/>
      <c r="QYF484" s="28"/>
      <c r="QYG484" s="28"/>
      <c r="QYH484" s="28"/>
      <c r="QYI484" s="28"/>
      <c r="QYJ484" s="28"/>
      <c r="QYK484" s="28"/>
      <c r="QYL484" s="28"/>
      <c r="QYM484" s="28"/>
      <c r="QYN484" s="28"/>
      <c r="QYO484" s="28"/>
      <c r="QYP484" s="28"/>
      <c r="QYQ484" s="28"/>
      <c r="QYR484" s="28"/>
      <c r="QYS484" s="28"/>
      <c r="QYT484" s="28"/>
      <c r="QYU484" s="28"/>
      <c r="QYV484" s="28"/>
      <c r="QYW484" s="28"/>
      <c r="QYX484" s="28"/>
      <c r="QYY484" s="28"/>
      <c r="QYZ484" s="28"/>
      <c r="QZA484" s="28"/>
      <c r="QZB484" s="28"/>
      <c r="QZC484" s="28"/>
      <c r="QZD484" s="28"/>
      <c r="QZE484" s="28"/>
      <c r="QZF484" s="28"/>
      <c r="QZG484" s="28"/>
      <c r="QZH484" s="28"/>
      <c r="QZI484" s="28"/>
      <c r="QZJ484" s="28"/>
      <c r="QZK484" s="28"/>
      <c r="QZL484" s="28"/>
      <c r="QZM484" s="28"/>
      <c r="QZN484" s="28"/>
      <c r="QZO484" s="28"/>
      <c r="QZP484" s="28"/>
      <c r="QZQ484" s="28"/>
      <c r="QZR484" s="28"/>
      <c r="QZS484" s="28"/>
      <c r="QZT484" s="28"/>
      <c r="QZU484" s="28"/>
      <c r="QZV484" s="28"/>
      <c r="QZW484" s="28"/>
      <c r="QZX484" s="28"/>
      <c r="QZY484" s="28"/>
      <c r="QZZ484" s="28"/>
      <c r="RAA484" s="28"/>
      <c r="RAB484" s="28"/>
      <c r="RAC484" s="28"/>
      <c r="RAD484" s="28"/>
      <c r="RAE484" s="28"/>
      <c r="RAF484" s="28"/>
      <c r="RAG484" s="28"/>
      <c r="RAH484" s="28"/>
      <c r="RAI484" s="28"/>
      <c r="RAJ484" s="28"/>
      <c r="RAK484" s="28"/>
      <c r="RAL484" s="28"/>
      <c r="RAM484" s="28"/>
      <c r="RAN484" s="28"/>
      <c r="RAO484" s="28"/>
      <c r="RAP484" s="28"/>
      <c r="RAQ484" s="28"/>
      <c r="RAR484" s="28"/>
      <c r="RAS484" s="28"/>
      <c r="RAT484" s="28"/>
      <c r="RAU484" s="28"/>
      <c r="RAV484" s="28"/>
      <c r="RAW484" s="28"/>
      <c r="RAX484" s="28"/>
      <c r="RAY484" s="28"/>
      <c r="RAZ484" s="28"/>
      <c r="RBA484" s="28"/>
      <c r="RBB484" s="28"/>
      <c r="RBC484" s="28"/>
      <c r="RBD484" s="28"/>
      <c r="RBE484" s="28"/>
      <c r="RBF484" s="28"/>
      <c r="RBG484" s="28"/>
      <c r="RBH484" s="28"/>
      <c r="RBI484" s="28"/>
      <c r="RBJ484" s="28"/>
      <c r="RBK484" s="28"/>
      <c r="RBL484" s="28"/>
      <c r="RBM484" s="28"/>
      <c r="RBN484" s="28"/>
      <c r="RBO484" s="28"/>
      <c r="RBP484" s="28"/>
      <c r="RBQ484" s="28"/>
      <c r="RBR484" s="28"/>
      <c r="RBS484" s="28"/>
      <c r="RBT484" s="28"/>
      <c r="RBU484" s="28"/>
      <c r="RBV484" s="28"/>
      <c r="RBW484" s="28"/>
      <c r="RBX484" s="28"/>
      <c r="RBY484" s="28"/>
      <c r="RBZ484" s="28"/>
      <c r="RCA484" s="28"/>
      <c r="RCB484" s="28"/>
      <c r="RCC484" s="28"/>
      <c r="RCD484" s="28"/>
      <c r="RCE484" s="28"/>
      <c r="RCF484" s="28"/>
      <c r="RCG484" s="28"/>
      <c r="RCH484" s="28"/>
      <c r="RCI484" s="28"/>
      <c r="RCJ484" s="28"/>
      <c r="RCK484" s="28"/>
      <c r="RCL484" s="28"/>
      <c r="RCM484" s="28"/>
      <c r="RCN484" s="28"/>
      <c r="RCO484" s="28"/>
      <c r="RCP484" s="28"/>
      <c r="RCQ484" s="28"/>
      <c r="RCR484" s="28"/>
      <c r="RCS484" s="28"/>
      <c r="RCT484" s="28"/>
      <c r="RCU484" s="28"/>
      <c r="RCV484" s="28"/>
      <c r="RCW484" s="28"/>
      <c r="RCX484" s="28"/>
      <c r="RCY484" s="28"/>
      <c r="RCZ484" s="28"/>
      <c r="RDA484" s="28"/>
      <c r="RDB484" s="28"/>
      <c r="RDC484" s="28"/>
      <c r="RDD484" s="28"/>
      <c r="RDE484" s="28"/>
      <c r="RDF484" s="28"/>
      <c r="RDG484" s="28"/>
      <c r="RDH484" s="28"/>
      <c r="RDI484" s="28"/>
      <c r="RDJ484" s="28"/>
      <c r="RDK484" s="28"/>
      <c r="RDL484" s="28"/>
      <c r="RDM484" s="28"/>
      <c r="RDN484" s="28"/>
      <c r="RDO484" s="28"/>
      <c r="RDP484" s="28"/>
      <c r="RDQ484" s="28"/>
      <c r="RDR484" s="28"/>
      <c r="RDS484" s="28"/>
      <c r="RDT484" s="28"/>
      <c r="RDU484" s="28"/>
      <c r="RDV484" s="28"/>
      <c r="RDW484" s="28"/>
      <c r="RDX484" s="28"/>
      <c r="RDY484" s="28"/>
      <c r="RDZ484" s="28"/>
      <c r="REA484" s="28"/>
      <c r="REB484" s="28"/>
      <c r="REC484" s="28"/>
      <c r="RED484" s="28"/>
      <c r="REE484" s="28"/>
      <c r="REF484" s="28"/>
      <c r="REG484" s="28"/>
      <c r="REH484" s="28"/>
      <c r="REI484" s="28"/>
      <c r="REJ484" s="28"/>
      <c r="REK484" s="28"/>
      <c r="REL484" s="28"/>
      <c r="REM484" s="28"/>
      <c r="REN484" s="28"/>
      <c r="REO484" s="28"/>
      <c r="REP484" s="28"/>
      <c r="REQ484" s="28"/>
      <c r="RER484" s="28"/>
      <c r="RES484" s="28"/>
      <c r="RET484" s="28"/>
      <c r="REU484" s="28"/>
      <c r="REV484" s="28"/>
      <c r="REW484" s="28"/>
      <c r="REX484" s="28"/>
      <c r="REY484" s="28"/>
      <c r="REZ484" s="28"/>
      <c r="RFA484" s="28"/>
      <c r="RFB484" s="28"/>
      <c r="RFC484" s="28"/>
      <c r="RFD484" s="28"/>
      <c r="RFE484" s="28"/>
      <c r="RFF484" s="28"/>
      <c r="RFG484" s="28"/>
      <c r="RFH484" s="28"/>
      <c r="RFI484" s="28"/>
      <c r="RFJ484" s="28"/>
      <c r="RFK484" s="28"/>
      <c r="RFL484" s="28"/>
      <c r="RFM484" s="28"/>
      <c r="RFN484" s="28"/>
      <c r="RFO484" s="28"/>
      <c r="RFP484" s="28"/>
      <c r="RFQ484" s="28"/>
      <c r="RFR484" s="28"/>
      <c r="RFS484" s="28"/>
      <c r="RFT484" s="28"/>
      <c r="RFU484" s="28"/>
      <c r="RFV484" s="28"/>
      <c r="RFW484" s="28"/>
      <c r="RFX484" s="28"/>
      <c r="RFY484" s="28"/>
      <c r="RFZ484" s="28"/>
      <c r="RGA484" s="28"/>
      <c r="RGB484" s="28"/>
      <c r="RGC484" s="28"/>
      <c r="RGD484" s="28"/>
      <c r="RGE484" s="28"/>
      <c r="RGF484" s="28"/>
      <c r="RGG484" s="28"/>
      <c r="RGH484" s="28"/>
      <c r="RGI484" s="28"/>
      <c r="RGJ484" s="28"/>
      <c r="RGK484" s="28"/>
      <c r="RGL484" s="28"/>
      <c r="RGM484" s="28"/>
      <c r="RGN484" s="28"/>
      <c r="RGO484" s="28"/>
      <c r="RGP484" s="28"/>
      <c r="RGQ484" s="28"/>
      <c r="RGR484" s="28"/>
      <c r="RGS484" s="28"/>
      <c r="RGT484" s="28"/>
      <c r="RGU484" s="28"/>
      <c r="RGV484" s="28"/>
      <c r="RGW484" s="28"/>
      <c r="RGX484" s="28"/>
      <c r="RGY484" s="28"/>
      <c r="RGZ484" s="28"/>
      <c r="RHA484" s="28"/>
      <c r="RHB484" s="28"/>
      <c r="RHC484" s="28"/>
      <c r="RHD484" s="28"/>
      <c r="RHE484" s="28"/>
      <c r="RHF484" s="28"/>
      <c r="RHG484" s="28"/>
      <c r="RHH484" s="28"/>
      <c r="RHI484" s="28"/>
      <c r="RHJ484" s="28"/>
      <c r="RHK484" s="28"/>
      <c r="RHL484" s="28"/>
      <c r="RHM484" s="28"/>
      <c r="RHN484" s="28"/>
      <c r="RHO484" s="28"/>
      <c r="RHP484" s="28"/>
      <c r="RHQ484" s="28"/>
      <c r="RHR484" s="28"/>
      <c r="RHS484" s="28"/>
      <c r="RHT484" s="28"/>
      <c r="RHU484" s="28"/>
      <c r="RHV484" s="28"/>
      <c r="RHW484" s="28"/>
      <c r="RHX484" s="28"/>
      <c r="RHY484" s="28"/>
      <c r="RHZ484" s="28"/>
      <c r="RIA484" s="28"/>
      <c r="RIB484" s="28"/>
      <c r="RIC484" s="28"/>
      <c r="RID484" s="28"/>
      <c r="RIE484" s="28"/>
      <c r="RIF484" s="28"/>
      <c r="RIG484" s="28"/>
      <c r="RIH484" s="28"/>
      <c r="RII484" s="28"/>
      <c r="RIJ484" s="28"/>
      <c r="RIK484" s="28"/>
      <c r="RIL484" s="28"/>
      <c r="RIM484" s="28"/>
      <c r="RIN484" s="28"/>
      <c r="RIO484" s="28"/>
      <c r="RIP484" s="28"/>
      <c r="RIQ484" s="28"/>
      <c r="RIR484" s="28"/>
      <c r="RIS484" s="28"/>
      <c r="RIT484" s="28"/>
      <c r="RIU484" s="28"/>
      <c r="RIV484" s="28"/>
      <c r="RIW484" s="28"/>
      <c r="RIX484" s="28"/>
      <c r="RIY484" s="28"/>
      <c r="RIZ484" s="28"/>
      <c r="RJA484" s="28"/>
      <c r="RJB484" s="28"/>
      <c r="RJC484" s="28"/>
      <c r="RJD484" s="28"/>
      <c r="RJE484" s="28"/>
      <c r="RJF484" s="28"/>
      <c r="RJG484" s="28"/>
      <c r="RJH484" s="28"/>
      <c r="RJI484" s="28"/>
      <c r="RJJ484" s="28"/>
      <c r="RJK484" s="28"/>
      <c r="RJL484" s="28"/>
      <c r="RJM484" s="28"/>
      <c r="RJN484" s="28"/>
      <c r="RJO484" s="28"/>
      <c r="RJP484" s="28"/>
      <c r="RJQ484" s="28"/>
      <c r="RJR484" s="28"/>
      <c r="RJS484" s="28"/>
      <c r="RJT484" s="28"/>
      <c r="RJU484" s="28"/>
      <c r="RJV484" s="28"/>
      <c r="RJW484" s="28"/>
      <c r="RJX484" s="28"/>
      <c r="RJY484" s="28"/>
      <c r="RJZ484" s="28"/>
      <c r="RKA484" s="28"/>
      <c r="RKB484" s="28"/>
      <c r="RKC484" s="28"/>
      <c r="RKD484" s="28"/>
      <c r="RKE484" s="28"/>
      <c r="RKF484" s="28"/>
      <c r="RKG484" s="28"/>
      <c r="RKH484" s="28"/>
      <c r="RKI484" s="28"/>
      <c r="RKJ484" s="28"/>
      <c r="RKK484" s="28"/>
      <c r="RKL484" s="28"/>
      <c r="RKM484" s="28"/>
      <c r="RKN484" s="28"/>
      <c r="RKO484" s="28"/>
      <c r="RKP484" s="28"/>
      <c r="RKQ484" s="28"/>
      <c r="RKR484" s="28"/>
      <c r="RKS484" s="28"/>
      <c r="RKT484" s="28"/>
      <c r="RKU484" s="28"/>
      <c r="RKV484" s="28"/>
      <c r="RKW484" s="28"/>
      <c r="RKX484" s="28"/>
      <c r="RKY484" s="28"/>
      <c r="RKZ484" s="28"/>
      <c r="RLA484" s="28"/>
      <c r="RLB484" s="28"/>
      <c r="RLC484" s="28"/>
      <c r="RLD484" s="28"/>
      <c r="RLE484" s="28"/>
      <c r="RLF484" s="28"/>
      <c r="RLG484" s="28"/>
      <c r="RLH484" s="28"/>
      <c r="RLI484" s="28"/>
      <c r="RLJ484" s="28"/>
      <c r="RLK484" s="28"/>
      <c r="RLL484" s="28"/>
      <c r="RLM484" s="28"/>
      <c r="RLN484" s="28"/>
      <c r="RLO484" s="28"/>
      <c r="RLP484" s="28"/>
      <c r="RLQ484" s="28"/>
      <c r="RLR484" s="28"/>
      <c r="RLS484" s="28"/>
      <c r="RLT484" s="28"/>
      <c r="RLU484" s="28"/>
      <c r="RLV484" s="28"/>
      <c r="RLW484" s="28"/>
      <c r="RLX484" s="28"/>
      <c r="RLY484" s="28"/>
      <c r="RLZ484" s="28"/>
      <c r="RMA484" s="28"/>
      <c r="RMB484" s="28"/>
      <c r="RMC484" s="28"/>
      <c r="RMD484" s="28"/>
      <c r="RME484" s="28"/>
      <c r="RMF484" s="28"/>
      <c r="RMG484" s="28"/>
      <c r="RMH484" s="28"/>
      <c r="RMI484" s="28"/>
      <c r="RMJ484" s="28"/>
      <c r="RMK484" s="28"/>
      <c r="RML484" s="28"/>
      <c r="RMM484" s="28"/>
      <c r="RMN484" s="28"/>
      <c r="RMO484" s="28"/>
      <c r="RMP484" s="28"/>
      <c r="RMQ484" s="28"/>
      <c r="RMR484" s="28"/>
      <c r="RMS484" s="28"/>
      <c r="RMT484" s="28"/>
      <c r="RMU484" s="28"/>
      <c r="RMV484" s="28"/>
      <c r="RMW484" s="28"/>
      <c r="RMX484" s="28"/>
      <c r="RMY484" s="28"/>
      <c r="RMZ484" s="28"/>
      <c r="RNA484" s="28"/>
      <c r="RNB484" s="28"/>
      <c r="RNC484" s="28"/>
      <c r="RND484" s="28"/>
      <c r="RNE484" s="28"/>
      <c r="RNF484" s="28"/>
      <c r="RNG484" s="28"/>
      <c r="RNH484" s="28"/>
      <c r="RNI484" s="28"/>
      <c r="RNJ484" s="28"/>
      <c r="RNK484" s="28"/>
      <c r="RNL484" s="28"/>
      <c r="RNM484" s="28"/>
      <c r="RNN484" s="28"/>
      <c r="RNO484" s="28"/>
      <c r="RNP484" s="28"/>
      <c r="RNQ484" s="28"/>
      <c r="RNR484" s="28"/>
      <c r="RNS484" s="28"/>
      <c r="RNT484" s="28"/>
      <c r="RNU484" s="28"/>
      <c r="RNV484" s="28"/>
      <c r="RNW484" s="28"/>
      <c r="RNX484" s="28"/>
      <c r="RNY484" s="28"/>
      <c r="RNZ484" s="28"/>
      <c r="ROA484" s="28"/>
      <c r="ROB484" s="28"/>
      <c r="ROC484" s="28"/>
      <c r="ROD484" s="28"/>
      <c r="ROE484" s="28"/>
      <c r="ROF484" s="28"/>
      <c r="ROG484" s="28"/>
      <c r="ROH484" s="28"/>
      <c r="ROI484" s="28"/>
      <c r="ROJ484" s="28"/>
      <c r="ROK484" s="28"/>
      <c r="ROL484" s="28"/>
      <c r="ROM484" s="28"/>
      <c r="RON484" s="28"/>
      <c r="ROO484" s="28"/>
      <c r="ROP484" s="28"/>
      <c r="ROQ484" s="28"/>
      <c r="ROR484" s="28"/>
      <c r="ROS484" s="28"/>
      <c r="ROT484" s="28"/>
      <c r="ROU484" s="28"/>
      <c r="ROV484" s="28"/>
      <c r="ROW484" s="28"/>
      <c r="ROX484" s="28"/>
      <c r="ROY484" s="28"/>
      <c r="ROZ484" s="28"/>
      <c r="RPA484" s="28"/>
      <c r="RPB484" s="28"/>
      <c r="RPC484" s="28"/>
      <c r="RPD484" s="28"/>
      <c r="RPE484" s="28"/>
      <c r="RPF484" s="28"/>
      <c r="RPG484" s="28"/>
      <c r="RPH484" s="28"/>
      <c r="RPI484" s="28"/>
      <c r="RPJ484" s="28"/>
      <c r="RPK484" s="28"/>
      <c r="RPL484" s="28"/>
      <c r="RPM484" s="28"/>
      <c r="RPN484" s="28"/>
      <c r="RPO484" s="28"/>
      <c r="RPP484" s="28"/>
      <c r="RPQ484" s="28"/>
      <c r="RPR484" s="28"/>
      <c r="RPS484" s="28"/>
      <c r="RPT484" s="28"/>
      <c r="RPU484" s="28"/>
      <c r="RPV484" s="28"/>
      <c r="RPW484" s="28"/>
      <c r="RPX484" s="28"/>
      <c r="RPY484" s="28"/>
      <c r="RPZ484" s="28"/>
      <c r="RQA484" s="28"/>
      <c r="RQB484" s="28"/>
      <c r="RQC484" s="28"/>
      <c r="RQD484" s="28"/>
      <c r="RQE484" s="28"/>
      <c r="RQF484" s="28"/>
      <c r="RQG484" s="28"/>
      <c r="RQH484" s="28"/>
      <c r="RQI484" s="28"/>
      <c r="RQJ484" s="28"/>
      <c r="RQK484" s="28"/>
      <c r="RQL484" s="28"/>
      <c r="RQM484" s="28"/>
      <c r="RQN484" s="28"/>
      <c r="RQO484" s="28"/>
      <c r="RQP484" s="28"/>
      <c r="RQQ484" s="28"/>
      <c r="RQR484" s="28"/>
      <c r="RQS484" s="28"/>
      <c r="RQT484" s="28"/>
      <c r="RQU484" s="28"/>
      <c r="RQV484" s="28"/>
      <c r="RQW484" s="28"/>
      <c r="RQX484" s="28"/>
      <c r="RQY484" s="28"/>
      <c r="RQZ484" s="28"/>
      <c r="RRA484" s="28"/>
      <c r="RRB484" s="28"/>
      <c r="RRC484" s="28"/>
      <c r="RRD484" s="28"/>
      <c r="RRE484" s="28"/>
      <c r="RRF484" s="28"/>
      <c r="RRG484" s="28"/>
      <c r="RRH484" s="28"/>
      <c r="RRI484" s="28"/>
      <c r="RRJ484" s="28"/>
      <c r="RRK484" s="28"/>
      <c r="RRL484" s="28"/>
      <c r="RRM484" s="28"/>
      <c r="RRN484" s="28"/>
      <c r="RRO484" s="28"/>
      <c r="RRP484" s="28"/>
      <c r="RRQ484" s="28"/>
      <c r="RRR484" s="28"/>
      <c r="RRS484" s="28"/>
      <c r="RRT484" s="28"/>
      <c r="RRU484" s="28"/>
      <c r="RRV484" s="28"/>
      <c r="RRW484" s="28"/>
      <c r="RRX484" s="28"/>
      <c r="RRY484" s="28"/>
      <c r="RRZ484" s="28"/>
      <c r="RSA484" s="28"/>
      <c r="RSB484" s="28"/>
      <c r="RSC484" s="28"/>
      <c r="RSD484" s="28"/>
      <c r="RSE484" s="28"/>
      <c r="RSF484" s="28"/>
      <c r="RSG484" s="28"/>
      <c r="RSH484" s="28"/>
      <c r="RSI484" s="28"/>
      <c r="RSJ484" s="28"/>
      <c r="RSK484" s="28"/>
      <c r="RSL484" s="28"/>
      <c r="RSM484" s="28"/>
      <c r="RSN484" s="28"/>
      <c r="RSO484" s="28"/>
      <c r="RSP484" s="28"/>
      <c r="RSQ484" s="28"/>
      <c r="RSR484" s="28"/>
      <c r="RSS484" s="28"/>
      <c r="RST484" s="28"/>
      <c r="RSU484" s="28"/>
      <c r="RSV484" s="28"/>
      <c r="RSW484" s="28"/>
      <c r="RSX484" s="28"/>
      <c r="RSY484" s="28"/>
      <c r="RSZ484" s="28"/>
      <c r="RTA484" s="28"/>
      <c r="RTB484" s="28"/>
      <c r="RTC484" s="28"/>
      <c r="RTD484" s="28"/>
      <c r="RTE484" s="28"/>
      <c r="RTF484" s="28"/>
      <c r="RTG484" s="28"/>
      <c r="RTH484" s="28"/>
      <c r="RTI484" s="28"/>
      <c r="RTJ484" s="28"/>
      <c r="RTK484" s="28"/>
      <c r="RTL484" s="28"/>
      <c r="RTM484" s="28"/>
      <c r="RTN484" s="28"/>
      <c r="RTO484" s="28"/>
      <c r="RTP484" s="28"/>
      <c r="RTQ484" s="28"/>
      <c r="RTR484" s="28"/>
      <c r="RTS484" s="28"/>
      <c r="RTT484" s="28"/>
      <c r="RTU484" s="28"/>
      <c r="RTV484" s="28"/>
      <c r="RTW484" s="28"/>
      <c r="RTX484" s="28"/>
      <c r="RTY484" s="28"/>
      <c r="RTZ484" s="28"/>
      <c r="RUA484" s="28"/>
      <c r="RUB484" s="28"/>
      <c r="RUC484" s="28"/>
      <c r="RUD484" s="28"/>
      <c r="RUE484" s="28"/>
      <c r="RUF484" s="28"/>
      <c r="RUG484" s="28"/>
      <c r="RUH484" s="28"/>
      <c r="RUI484" s="28"/>
      <c r="RUJ484" s="28"/>
      <c r="RUK484" s="28"/>
      <c r="RUL484" s="28"/>
      <c r="RUM484" s="28"/>
      <c r="RUN484" s="28"/>
      <c r="RUO484" s="28"/>
      <c r="RUP484" s="28"/>
      <c r="RUQ484" s="28"/>
      <c r="RUR484" s="28"/>
      <c r="RUS484" s="28"/>
      <c r="RUT484" s="28"/>
      <c r="RUU484" s="28"/>
      <c r="RUV484" s="28"/>
      <c r="RUW484" s="28"/>
      <c r="RUX484" s="28"/>
      <c r="RUY484" s="28"/>
      <c r="RUZ484" s="28"/>
      <c r="RVA484" s="28"/>
      <c r="RVB484" s="28"/>
      <c r="RVC484" s="28"/>
      <c r="RVD484" s="28"/>
      <c r="RVE484" s="28"/>
      <c r="RVF484" s="28"/>
      <c r="RVG484" s="28"/>
      <c r="RVH484" s="28"/>
      <c r="RVI484" s="28"/>
      <c r="RVJ484" s="28"/>
      <c r="RVK484" s="28"/>
      <c r="RVL484" s="28"/>
      <c r="RVM484" s="28"/>
      <c r="RVN484" s="28"/>
      <c r="RVO484" s="28"/>
      <c r="RVP484" s="28"/>
      <c r="RVQ484" s="28"/>
      <c r="RVR484" s="28"/>
      <c r="RVS484" s="28"/>
      <c r="RVT484" s="28"/>
      <c r="RVU484" s="28"/>
      <c r="RVV484" s="28"/>
      <c r="RVW484" s="28"/>
      <c r="RVX484" s="28"/>
      <c r="RVY484" s="28"/>
      <c r="RVZ484" s="28"/>
      <c r="RWA484" s="28"/>
      <c r="RWB484" s="28"/>
      <c r="RWC484" s="28"/>
      <c r="RWD484" s="28"/>
      <c r="RWE484" s="28"/>
      <c r="RWF484" s="28"/>
      <c r="RWG484" s="28"/>
      <c r="RWH484" s="28"/>
      <c r="RWI484" s="28"/>
      <c r="RWJ484" s="28"/>
      <c r="RWK484" s="28"/>
      <c r="RWL484" s="28"/>
      <c r="RWM484" s="28"/>
      <c r="RWN484" s="28"/>
      <c r="RWO484" s="28"/>
      <c r="RWP484" s="28"/>
      <c r="RWQ484" s="28"/>
      <c r="RWR484" s="28"/>
      <c r="RWS484" s="28"/>
      <c r="RWT484" s="28"/>
      <c r="RWU484" s="28"/>
      <c r="RWV484" s="28"/>
      <c r="RWW484" s="28"/>
      <c r="RWX484" s="28"/>
      <c r="RWY484" s="28"/>
      <c r="RWZ484" s="28"/>
      <c r="RXA484" s="28"/>
      <c r="RXB484" s="28"/>
      <c r="RXC484" s="28"/>
      <c r="RXD484" s="28"/>
      <c r="RXE484" s="28"/>
      <c r="RXF484" s="28"/>
      <c r="RXG484" s="28"/>
      <c r="RXH484" s="28"/>
      <c r="RXI484" s="28"/>
      <c r="RXJ484" s="28"/>
      <c r="RXK484" s="28"/>
      <c r="RXL484" s="28"/>
      <c r="RXM484" s="28"/>
      <c r="RXN484" s="28"/>
      <c r="RXO484" s="28"/>
      <c r="RXP484" s="28"/>
      <c r="RXQ484" s="28"/>
      <c r="RXR484" s="28"/>
      <c r="RXS484" s="28"/>
      <c r="RXT484" s="28"/>
      <c r="RXU484" s="28"/>
      <c r="RXV484" s="28"/>
      <c r="RXW484" s="28"/>
      <c r="RXX484" s="28"/>
      <c r="RXY484" s="28"/>
      <c r="RXZ484" s="28"/>
      <c r="RYA484" s="28"/>
      <c r="RYB484" s="28"/>
      <c r="RYC484" s="28"/>
      <c r="RYD484" s="28"/>
      <c r="RYE484" s="28"/>
      <c r="RYF484" s="28"/>
      <c r="RYG484" s="28"/>
      <c r="RYH484" s="28"/>
      <c r="RYI484" s="28"/>
      <c r="RYJ484" s="28"/>
      <c r="RYK484" s="28"/>
      <c r="RYL484" s="28"/>
      <c r="RYM484" s="28"/>
      <c r="RYN484" s="28"/>
      <c r="RYO484" s="28"/>
      <c r="RYP484" s="28"/>
      <c r="RYQ484" s="28"/>
      <c r="RYR484" s="28"/>
      <c r="RYS484" s="28"/>
      <c r="RYT484" s="28"/>
      <c r="RYU484" s="28"/>
      <c r="RYV484" s="28"/>
      <c r="RYW484" s="28"/>
      <c r="RYX484" s="28"/>
      <c r="RYY484" s="28"/>
      <c r="RYZ484" s="28"/>
      <c r="RZA484" s="28"/>
      <c r="RZB484" s="28"/>
      <c r="RZC484" s="28"/>
      <c r="RZD484" s="28"/>
      <c r="RZE484" s="28"/>
      <c r="RZF484" s="28"/>
      <c r="RZG484" s="28"/>
      <c r="RZH484" s="28"/>
      <c r="RZI484" s="28"/>
      <c r="RZJ484" s="28"/>
      <c r="RZK484" s="28"/>
      <c r="RZL484" s="28"/>
      <c r="RZM484" s="28"/>
      <c r="RZN484" s="28"/>
      <c r="RZO484" s="28"/>
      <c r="RZP484" s="28"/>
      <c r="RZQ484" s="28"/>
      <c r="RZR484" s="28"/>
      <c r="RZS484" s="28"/>
      <c r="RZT484" s="28"/>
      <c r="RZU484" s="28"/>
      <c r="RZV484" s="28"/>
      <c r="RZW484" s="28"/>
      <c r="RZX484" s="28"/>
      <c r="RZY484" s="28"/>
      <c r="RZZ484" s="28"/>
      <c r="SAA484" s="28"/>
      <c r="SAB484" s="28"/>
      <c r="SAC484" s="28"/>
      <c r="SAD484" s="28"/>
      <c r="SAE484" s="28"/>
      <c r="SAF484" s="28"/>
      <c r="SAG484" s="28"/>
      <c r="SAH484" s="28"/>
      <c r="SAI484" s="28"/>
      <c r="SAJ484" s="28"/>
      <c r="SAK484" s="28"/>
      <c r="SAL484" s="28"/>
      <c r="SAM484" s="28"/>
      <c r="SAN484" s="28"/>
      <c r="SAO484" s="28"/>
      <c r="SAP484" s="28"/>
      <c r="SAQ484" s="28"/>
      <c r="SAR484" s="28"/>
      <c r="SAS484" s="28"/>
      <c r="SAT484" s="28"/>
      <c r="SAU484" s="28"/>
      <c r="SAV484" s="28"/>
      <c r="SAW484" s="28"/>
      <c r="SAX484" s="28"/>
      <c r="SAY484" s="28"/>
      <c r="SAZ484" s="28"/>
      <c r="SBA484" s="28"/>
      <c r="SBB484" s="28"/>
      <c r="SBC484" s="28"/>
      <c r="SBD484" s="28"/>
      <c r="SBE484" s="28"/>
      <c r="SBF484" s="28"/>
      <c r="SBG484" s="28"/>
      <c r="SBH484" s="28"/>
      <c r="SBI484" s="28"/>
      <c r="SBJ484" s="28"/>
      <c r="SBK484" s="28"/>
      <c r="SBL484" s="28"/>
      <c r="SBM484" s="28"/>
      <c r="SBN484" s="28"/>
      <c r="SBO484" s="28"/>
      <c r="SBP484" s="28"/>
      <c r="SBQ484" s="28"/>
      <c r="SBR484" s="28"/>
      <c r="SBS484" s="28"/>
      <c r="SBT484" s="28"/>
      <c r="SBU484" s="28"/>
      <c r="SBV484" s="28"/>
      <c r="SBW484" s="28"/>
      <c r="SBX484" s="28"/>
      <c r="SBY484" s="28"/>
      <c r="SBZ484" s="28"/>
      <c r="SCA484" s="28"/>
      <c r="SCB484" s="28"/>
      <c r="SCC484" s="28"/>
      <c r="SCD484" s="28"/>
      <c r="SCE484" s="28"/>
      <c r="SCF484" s="28"/>
      <c r="SCG484" s="28"/>
      <c r="SCH484" s="28"/>
      <c r="SCI484" s="28"/>
      <c r="SCJ484" s="28"/>
      <c r="SCK484" s="28"/>
      <c r="SCL484" s="28"/>
      <c r="SCM484" s="28"/>
      <c r="SCN484" s="28"/>
      <c r="SCO484" s="28"/>
      <c r="SCP484" s="28"/>
      <c r="SCQ484" s="28"/>
      <c r="SCR484" s="28"/>
      <c r="SCS484" s="28"/>
      <c r="SCT484" s="28"/>
      <c r="SCU484" s="28"/>
      <c r="SCV484" s="28"/>
      <c r="SCW484" s="28"/>
      <c r="SCX484" s="28"/>
      <c r="SCY484" s="28"/>
      <c r="SCZ484" s="28"/>
      <c r="SDA484" s="28"/>
      <c r="SDB484" s="28"/>
      <c r="SDC484" s="28"/>
      <c r="SDD484" s="28"/>
      <c r="SDE484" s="28"/>
      <c r="SDF484" s="28"/>
      <c r="SDG484" s="28"/>
      <c r="SDH484" s="28"/>
      <c r="SDI484" s="28"/>
      <c r="SDJ484" s="28"/>
      <c r="SDK484" s="28"/>
      <c r="SDL484" s="28"/>
      <c r="SDM484" s="28"/>
      <c r="SDN484" s="28"/>
      <c r="SDO484" s="28"/>
      <c r="SDP484" s="28"/>
      <c r="SDQ484" s="28"/>
      <c r="SDR484" s="28"/>
      <c r="SDS484" s="28"/>
      <c r="SDT484" s="28"/>
      <c r="SDU484" s="28"/>
      <c r="SDV484" s="28"/>
      <c r="SDW484" s="28"/>
      <c r="SDX484" s="28"/>
      <c r="SDY484" s="28"/>
      <c r="SDZ484" s="28"/>
      <c r="SEA484" s="28"/>
      <c r="SEB484" s="28"/>
      <c r="SEC484" s="28"/>
      <c r="SED484" s="28"/>
      <c r="SEE484" s="28"/>
      <c r="SEF484" s="28"/>
      <c r="SEG484" s="28"/>
      <c r="SEH484" s="28"/>
      <c r="SEI484" s="28"/>
      <c r="SEJ484" s="28"/>
      <c r="SEK484" s="28"/>
      <c r="SEL484" s="28"/>
      <c r="SEM484" s="28"/>
      <c r="SEN484" s="28"/>
      <c r="SEO484" s="28"/>
      <c r="SEP484" s="28"/>
      <c r="SEQ484" s="28"/>
      <c r="SER484" s="28"/>
      <c r="SES484" s="28"/>
      <c r="SET484" s="28"/>
      <c r="SEU484" s="28"/>
      <c r="SEV484" s="28"/>
      <c r="SEW484" s="28"/>
      <c r="SEX484" s="28"/>
      <c r="SEY484" s="28"/>
      <c r="SEZ484" s="28"/>
      <c r="SFA484" s="28"/>
      <c r="SFB484" s="28"/>
      <c r="SFC484" s="28"/>
      <c r="SFD484" s="28"/>
      <c r="SFE484" s="28"/>
      <c r="SFF484" s="28"/>
      <c r="SFG484" s="28"/>
      <c r="SFH484" s="28"/>
      <c r="SFI484" s="28"/>
      <c r="SFJ484" s="28"/>
      <c r="SFK484" s="28"/>
      <c r="SFL484" s="28"/>
      <c r="SFM484" s="28"/>
      <c r="SFN484" s="28"/>
      <c r="SFO484" s="28"/>
      <c r="SFP484" s="28"/>
      <c r="SFQ484" s="28"/>
      <c r="SFR484" s="28"/>
      <c r="SFS484" s="28"/>
      <c r="SFT484" s="28"/>
      <c r="SFU484" s="28"/>
      <c r="SFV484" s="28"/>
      <c r="SFW484" s="28"/>
      <c r="SFX484" s="28"/>
      <c r="SFY484" s="28"/>
      <c r="SFZ484" s="28"/>
      <c r="SGA484" s="28"/>
      <c r="SGB484" s="28"/>
      <c r="SGC484" s="28"/>
      <c r="SGD484" s="28"/>
      <c r="SGE484" s="28"/>
      <c r="SGF484" s="28"/>
      <c r="SGG484" s="28"/>
      <c r="SGH484" s="28"/>
      <c r="SGI484" s="28"/>
      <c r="SGJ484" s="28"/>
      <c r="SGK484" s="28"/>
      <c r="SGL484" s="28"/>
      <c r="SGM484" s="28"/>
      <c r="SGN484" s="28"/>
      <c r="SGO484" s="28"/>
      <c r="SGP484" s="28"/>
      <c r="SGQ484" s="28"/>
      <c r="SGR484" s="28"/>
      <c r="SGS484" s="28"/>
      <c r="SGT484" s="28"/>
      <c r="SGU484" s="28"/>
      <c r="SGV484" s="28"/>
      <c r="SGW484" s="28"/>
      <c r="SGX484" s="28"/>
      <c r="SGY484" s="28"/>
      <c r="SGZ484" s="28"/>
      <c r="SHA484" s="28"/>
      <c r="SHB484" s="28"/>
      <c r="SHC484" s="28"/>
      <c r="SHD484" s="28"/>
      <c r="SHE484" s="28"/>
      <c r="SHF484" s="28"/>
      <c r="SHG484" s="28"/>
      <c r="SHH484" s="28"/>
      <c r="SHI484" s="28"/>
      <c r="SHJ484" s="28"/>
      <c r="SHK484" s="28"/>
      <c r="SHL484" s="28"/>
      <c r="SHM484" s="28"/>
      <c r="SHN484" s="28"/>
      <c r="SHO484" s="28"/>
      <c r="SHP484" s="28"/>
      <c r="SHQ484" s="28"/>
      <c r="SHR484" s="28"/>
      <c r="SHS484" s="28"/>
      <c r="SHT484" s="28"/>
      <c r="SHU484" s="28"/>
      <c r="SHV484" s="28"/>
      <c r="SHW484" s="28"/>
      <c r="SHX484" s="28"/>
      <c r="SHY484" s="28"/>
      <c r="SHZ484" s="28"/>
      <c r="SIA484" s="28"/>
      <c r="SIB484" s="28"/>
      <c r="SIC484" s="28"/>
      <c r="SID484" s="28"/>
      <c r="SIE484" s="28"/>
      <c r="SIF484" s="28"/>
      <c r="SIG484" s="28"/>
      <c r="SIH484" s="28"/>
      <c r="SII484" s="28"/>
      <c r="SIJ484" s="28"/>
      <c r="SIK484" s="28"/>
      <c r="SIL484" s="28"/>
      <c r="SIM484" s="28"/>
      <c r="SIN484" s="28"/>
      <c r="SIO484" s="28"/>
      <c r="SIP484" s="28"/>
      <c r="SIQ484" s="28"/>
      <c r="SIR484" s="28"/>
      <c r="SIS484" s="28"/>
      <c r="SIT484" s="28"/>
      <c r="SIU484" s="28"/>
      <c r="SIV484" s="28"/>
      <c r="SIW484" s="28"/>
      <c r="SIX484" s="28"/>
      <c r="SIY484" s="28"/>
      <c r="SIZ484" s="28"/>
      <c r="SJA484" s="28"/>
      <c r="SJB484" s="28"/>
      <c r="SJC484" s="28"/>
      <c r="SJD484" s="28"/>
      <c r="SJE484" s="28"/>
      <c r="SJF484" s="28"/>
      <c r="SJG484" s="28"/>
      <c r="SJH484" s="28"/>
      <c r="SJI484" s="28"/>
      <c r="SJJ484" s="28"/>
      <c r="SJK484" s="28"/>
      <c r="SJL484" s="28"/>
      <c r="SJM484" s="28"/>
      <c r="SJN484" s="28"/>
      <c r="SJO484" s="28"/>
      <c r="SJP484" s="28"/>
      <c r="SJQ484" s="28"/>
      <c r="SJR484" s="28"/>
      <c r="SJS484" s="28"/>
      <c r="SJT484" s="28"/>
      <c r="SJU484" s="28"/>
      <c r="SJV484" s="28"/>
      <c r="SJW484" s="28"/>
      <c r="SJX484" s="28"/>
      <c r="SJY484" s="28"/>
      <c r="SJZ484" s="28"/>
      <c r="SKA484" s="28"/>
      <c r="SKB484" s="28"/>
      <c r="SKC484" s="28"/>
      <c r="SKD484" s="28"/>
      <c r="SKE484" s="28"/>
      <c r="SKF484" s="28"/>
      <c r="SKG484" s="28"/>
      <c r="SKH484" s="28"/>
      <c r="SKI484" s="28"/>
      <c r="SKJ484" s="28"/>
      <c r="SKK484" s="28"/>
      <c r="SKL484" s="28"/>
      <c r="SKM484" s="28"/>
      <c r="SKN484" s="28"/>
      <c r="SKO484" s="28"/>
      <c r="SKP484" s="28"/>
      <c r="SKQ484" s="28"/>
      <c r="SKR484" s="28"/>
      <c r="SKS484" s="28"/>
      <c r="SKT484" s="28"/>
      <c r="SKU484" s="28"/>
      <c r="SKV484" s="28"/>
      <c r="SKW484" s="28"/>
      <c r="SKX484" s="28"/>
      <c r="SKY484" s="28"/>
      <c r="SKZ484" s="28"/>
      <c r="SLA484" s="28"/>
      <c r="SLB484" s="28"/>
      <c r="SLC484" s="28"/>
      <c r="SLD484" s="28"/>
      <c r="SLE484" s="28"/>
      <c r="SLF484" s="28"/>
      <c r="SLG484" s="28"/>
      <c r="SLH484" s="28"/>
      <c r="SLI484" s="28"/>
      <c r="SLJ484" s="28"/>
      <c r="SLK484" s="28"/>
      <c r="SLL484" s="28"/>
      <c r="SLM484" s="28"/>
      <c r="SLN484" s="28"/>
      <c r="SLO484" s="28"/>
      <c r="SLP484" s="28"/>
      <c r="SLQ484" s="28"/>
      <c r="SLR484" s="28"/>
      <c r="SLS484" s="28"/>
      <c r="SLT484" s="28"/>
      <c r="SLU484" s="28"/>
      <c r="SLV484" s="28"/>
      <c r="SLW484" s="28"/>
      <c r="SLX484" s="28"/>
      <c r="SLY484" s="28"/>
      <c r="SLZ484" s="28"/>
      <c r="SMA484" s="28"/>
      <c r="SMB484" s="28"/>
      <c r="SMC484" s="28"/>
      <c r="SMD484" s="28"/>
      <c r="SME484" s="28"/>
      <c r="SMF484" s="28"/>
      <c r="SMG484" s="28"/>
      <c r="SMH484" s="28"/>
      <c r="SMI484" s="28"/>
      <c r="SMJ484" s="28"/>
      <c r="SMK484" s="28"/>
      <c r="SML484" s="28"/>
      <c r="SMM484" s="28"/>
      <c r="SMN484" s="28"/>
      <c r="SMO484" s="28"/>
      <c r="SMP484" s="28"/>
      <c r="SMQ484" s="28"/>
      <c r="SMR484" s="28"/>
      <c r="SMS484" s="28"/>
      <c r="SMT484" s="28"/>
      <c r="SMU484" s="28"/>
      <c r="SMV484" s="28"/>
      <c r="SMW484" s="28"/>
      <c r="SMX484" s="28"/>
      <c r="SMY484" s="28"/>
      <c r="SMZ484" s="28"/>
      <c r="SNA484" s="28"/>
      <c r="SNB484" s="28"/>
      <c r="SNC484" s="28"/>
      <c r="SND484" s="28"/>
      <c r="SNE484" s="28"/>
      <c r="SNF484" s="28"/>
      <c r="SNG484" s="28"/>
      <c r="SNH484" s="28"/>
      <c r="SNI484" s="28"/>
      <c r="SNJ484" s="28"/>
      <c r="SNK484" s="28"/>
      <c r="SNL484" s="28"/>
      <c r="SNM484" s="28"/>
      <c r="SNN484" s="28"/>
      <c r="SNO484" s="28"/>
      <c r="SNP484" s="28"/>
      <c r="SNQ484" s="28"/>
      <c r="SNR484" s="28"/>
      <c r="SNS484" s="28"/>
      <c r="SNT484" s="28"/>
      <c r="SNU484" s="28"/>
      <c r="SNV484" s="28"/>
      <c r="SNW484" s="28"/>
      <c r="SNX484" s="28"/>
      <c r="SNY484" s="28"/>
      <c r="SNZ484" s="28"/>
      <c r="SOA484" s="28"/>
      <c r="SOB484" s="28"/>
      <c r="SOC484" s="28"/>
      <c r="SOD484" s="28"/>
      <c r="SOE484" s="28"/>
      <c r="SOF484" s="28"/>
      <c r="SOG484" s="28"/>
      <c r="SOH484" s="28"/>
      <c r="SOI484" s="28"/>
      <c r="SOJ484" s="28"/>
      <c r="SOK484" s="28"/>
      <c r="SOL484" s="28"/>
      <c r="SOM484" s="28"/>
      <c r="SON484" s="28"/>
      <c r="SOO484" s="28"/>
      <c r="SOP484" s="28"/>
      <c r="SOQ484" s="28"/>
      <c r="SOR484" s="28"/>
      <c r="SOS484" s="28"/>
      <c r="SOT484" s="28"/>
      <c r="SOU484" s="28"/>
      <c r="SOV484" s="28"/>
      <c r="SOW484" s="28"/>
      <c r="SOX484" s="28"/>
      <c r="SOY484" s="28"/>
      <c r="SOZ484" s="28"/>
      <c r="SPA484" s="28"/>
      <c r="SPB484" s="28"/>
      <c r="SPC484" s="28"/>
      <c r="SPD484" s="28"/>
      <c r="SPE484" s="28"/>
      <c r="SPF484" s="28"/>
      <c r="SPG484" s="28"/>
      <c r="SPH484" s="28"/>
      <c r="SPI484" s="28"/>
      <c r="SPJ484" s="28"/>
      <c r="SPK484" s="28"/>
      <c r="SPL484" s="28"/>
      <c r="SPM484" s="28"/>
      <c r="SPN484" s="28"/>
      <c r="SPO484" s="28"/>
      <c r="SPP484" s="28"/>
      <c r="SPQ484" s="28"/>
      <c r="SPR484" s="28"/>
      <c r="SPS484" s="28"/>
      <c r="SPT484" s="28"/>
      <c r="SPU484" s="28"/>
      <c r="SPV484" s="28"/>
      <c r="SPW484" s="28"/>
      <c r="SPX484" s="28"/>
      <c r="SPY484" s="28"/>
      <c r="SPZ484" s="28"/>
      <c r="SQA484" s="28"/>
      <c r="SQB484" s="28"/>
      <c r="SQC484" s="28"/>
      <c r="SQD484" s="28"/>
      <c r="SQE484" s="28"/>
      <c r="SQF484" s="28"/>
      <c r="SQG484" s="28"/>
      <c r="SQH484" s="28"/>
      <c r="SQI484" s="28"/>
      <c r="SQJ484" s="28"/>
      <c r="SQK484" s="28"/>
      <c r="SQL484" s="28"/>
      <c r="SQM484" s="28"/>
      <c r="SQN484" s="28"/>
      <c r="SQO484" s="28"/>
      <c r="SQP484" s="28"/>
      <c r="SQQ484" s="28"/>
      <c r="SQR484" s="28"/>
      <c r="SQS484" s="28"/>
      <c r="SQT484" s="28"/>
      <c r="SQU484" s="28"/>
      <c r="SQV484" s="28"/>
      <c r="SQW484" s="28"/>
      <c r="SQX484" s="28"/>
      <c r="SQY484" s="28"/>
      <c r="SQZ484" s="28"/>
      <c r="SRA484" s="28"/>
      <c r="SRB484" s="28"/>
      <c r="SRC484" s="28"/>
      <c r="SRD484" s="28"/>
      <c r="SRE484" s="28"/>
      <c r="SRF484" s="28"/>
      <c r="SRG484" s="28"/>
      <c r="SRH484" s="28"/>
      <c r="SRI484" s="28"/>
      <c r="SRJ484" s="28"/>
      <c r="SRK484" s="28"/>
      <c r="SRL484" s="28"/>
      <c r="SRM484" s="28"/>
      <c r="SRN484" s="28"/>
      <c r="SRO484" s="28"/>
      <c r="SRP484" s="28"/>
      <c r="SRQ484" s="28"/>
      <c r="SRR484" s="28"/>
      <c r="SRS484" s="28"/>
      <c r="SRT484" s="28"/>
      <c r="SRU484" s="28"/>
      <c r="SRV484" s="28"/>
      <c r="SRW484" s="28"/>
      <c r="SRX484" s="28"/>
      <c r="SRY484" s="28"/>
      <c r="SRZ484" s="28"/>
      <c r="SSA484" s="28"/>
      <c r="SSB484" s="28"/>
      <c r="SSC484" s="28"/>
      <c r="SSD484" s="28"/>
      <c r="SSE484" s="28"/>
      <c r="SSF484" s="28"/>
      <c r="SSG484" s="28"/>
      <c r="SSH484" s="28"/>
      <c r="SSI484" s="28"/>
      <c r="SSJ484" s="28"/>
      <c r="SSK484" s="28"/>
      <c r="SSL484" s="28"/>
      <c r="SSM484" s="28"/>
      <c r="SSN484" s="28"/>
      <c r="SSO484" s="28"/>
      <c r="SSP484" s="28"/>
      <c r="SSQ484" s="28"/>
      <c r="SSR484" s="28"/>
      <c r="SSS484" s="28"/>
      <c r="SST484" s="28"/>
      <c r="SSU484" s="28"/>
      <c r="SSV484" s="28"/>
      <c r="SSW484" s="28"/>
      <c r="SSX484" s="28"/>
      <c r="SSY484" s="28"/>
      <c r="SSZ484" s="28"/>
      <c r="STA484" s="28"/>
      <c r="STB484" s="28"/>
      <c r="STC484" s="28"/>
      <c r="STD484" s="28"/>
      <c r="STE484" s="28"/>
      <c r="STF484" s="28"/>
      <c r="STG484" s="28"/>
      <c r="STH484" s="28"/>
      <c r="STI484" s="28"/>
      <c r="STJ484" s="28"/>
      <c r="STK484" s="28"/>
      <c r="STL484" s="28"/>
      <c r="STM484" s="28"/>
      <c r="STN484" s="28"/>
      <c r="STO484" s="28"/>
      <c r="STP484" s="28"/>
      <c r="STQ484" s="28"/>
      <c r="STR484" s="28"/>
      <c r="STS484" s="28"/>
      <c r="STT484" s="28"/>
      <c r="STU484" s="28"/>
      <c r="STV484" s="28"/>
      <c r="STW484" s="28"/>
      <c r="STX484" s="28"/>
      <c r="STY484" s="28"/>
      <c r="STZ484" s="28"/>
      <c r="SUA484" s="28"/>
      <c r="SUB484" s="28"/>
      <c r="SUC484" s="28"/>
      <c r="SUD484" s="28"/>
      <c r="SUE484" s="28"/>
      <c r="SUF484" s="28"/>
      <c r="SUG484" s="28"/>
      <c r="SUH484" s="28"/>
      <c r="SUI484" s="28"/>
      <c r="SUJ484" s="28"/>
      <c r="SUK484" s="28"/>
      <c r="SUL484" s="28"/>
      <c r="SUM484" s="28"/>
      <c r="SUN484" s="28"/>
      <c r="SUO484" s="28"/>
      <c r="SUP484" s="28"/>
      <c r="SUQ484" s="28"/>
      <c r="SUR484" s="28"/>
      <c r="SUS484" s="28"/>
      <c r="SUT484" s="28"/>
      <c r="SUU484" s="28"/>
      <c r="SUV484" s="28"/>
      <c r="SUW484" s="28"/>
      <c r="SUX484" s="28"/>
      <c r="SUY484" s="28"/>
      <c r="SUZ484" s="28"/>
      <c r="SVA484" s="28"/>
      <c r="SVB484" s="28"/>
      <c r="SVC484" s="28"/>
      <c r="SVD484" s="28"/>
      <c r="SVE484" s="28"/>
      <c r="SVF484" s="28"/>
      <c r="SVG484" s="28"/>
      <c r="SVH484" s="28"/>
      <c r="SVI484" s="28"/>
      <c r="SVJ484" s="28"/>
      <c r="SVK484" s="28"/>
      <c r="SVL484" s="28"/>
      <c r="SVM484" s="28"/>
      <c r="SVN484" s="28"/>
      <c r="SVO484" s="28"/>
      <c r="SVP484" s="28"/>
      <c r="SVQ484" s="28"/>
      <c r="SVR484" s="28"/>
      <c r="SVS484" s="28"/>
      <c r="SVT484" s="28"/>
      <c r="SVU484" s="28"/>
      <c r="SVV484" s="28"/>
      <c r="SVW484" s="28"/>
      <c r="SVX484" s="28"/>
      <c r="SVY484" s="28"/>
      <c r="SVZ484" s="28"/>
      <c r="SWA484" s="28"/>
      <c r="SWB484" s="28"/>
      <c r="SWC484" s="28"/>
      <c r="SWD484" s="28"/>
      <c r="SWE484" s="28"/>
      <c r="SWF484" s="28"/>
      <c r="SWG484" s="28"/>
      <c r="SWH484" s="28"/>
      <c r="SWI484" s="28"/>
      <c r="SWJ484" s="28"/>
      <c r="SWK484" s="28"/>
      <c r="SWL484" s="28"/>
      <c r="SWM484" s="28"/>
      <c r="SWN484" s="28"/>
      <c r="SWO484" s="28"/>
      <c r="SWP484" s="28"/>
      <c r="SWQ484" s="28"/>
      <c r="SWR484" s="28"/>
      <c r="SWS484" s="28"/>
      <c r="SWT484" s="28"/>
      <c r="SWU484" s="28"/>
      <c r="SWV484" s="28"/>
      <c r="SWW484" s="28"/>
      <c r="SWX484" s="28"/>
      <c r="SWY484" s="28"/>
      <c r="SWZ484" s="28"/>
      <c r="SXA484" s="28"/>
      <c r="SXB484" s="28"/>
      <c r="SXC484" s="28"/>
      <c r="SXD484" s="28"/>
      <c r="SXE484" s="28"/>
      <c r="SXF484" s="28"/>
      <c r="SXG484" s="28"/>
      <c r="SXH484" s="28"/>
      <c r="SXI484" s="28"/>
      <c r="SXJ484" s="28"/>
      <c r="SXK484" s="28"/>
      <c r="SXL484" s="28"/>
      <c r="SXM484" s="28"/>
      <c r="SXN484" s="28"/>
      <c r="SXO484" s="28"/>
      <c r="SXP484" s="28"/>
      <c r="SXQ484" s="28"/>
      <c r="SXR484" s="28"/>
      <c r="SXS484" s="28"/>
      <c r="SXT484" s="28"/>
      <c r="SXU484" s="28"/>
      <c r="SXV484" s="28"/>
      <c r="SXW484" s="28"/>
      <c r="SXX484" s="28"/>
      <c r="SXY484" s="28"/>
      <c r="SXZ484" s="28"/>
      <c r="SYA484" s="28"/>
      <c r="SYB484" s="28"/>
      <c r="SYC484" s="28"/>
      <c r="SYD484" s="28"/>
      <c r="SYE484" s="28"/>
      <c r="SYF484" s="28"/>
      <c r="SYG484" s="28"/>
      <c r="SYH484" s="28"/>
      <c r="SYI484" s="28"/>
      <c r="SYJ484" s="28"/>
      <c r="SYK484" s="28"/>
      <c r="SYL484" s="28"/>
      <c r="SYM484" s="28"/>
      <c r="SYN484" s="28"/>
      <c r="SYO484" s="28"/>
      <c r="SYP484" s="28"/>
      <c r="SYQ484" s="28"/>
      <c r="SYR484" s="28"/>
      <c r="SYS484" s="28"/>
      <c r="SYT484" s="28"/>
      <c r="SYU484" s="28"/>
      <c r="SYV484" s="28"/>
      <c r="SYW484" s="28"/>
      <c r="SYX484" s="28"/>
      <c r="SYY484" s="28"/>
      <c r="SYZ484" s="28"/>
      <c r="SZA484" s="28"/>
      <c r="SZB484" s="28"/>
      <c r="SZC484" s="28"/>
      <c r="SZD484" s="28"/>
      <c r="SZE484" s="28"/>
      <c r="SZF484" s="28"/>
      <c r="SZG484" s="28"/>
      <c r="SZH484" s="28"/>
      <c r="SZI484" s="28"/>
      <c r="SZJ484" s="28"/>
      <c r="SZK484" s="28"/>
      <c r="SZL484" s="28"/>
      <c r="SZM484" s="28"/>
      <c r="SZN484" s="28"/>
      <c r="SZO484" s="28"/>
      <c r="SZP484" s="28"/>
      <c r="SZQ484" s="28"/>
      <c r="SZR484" s="28"/>
      <c r="SZS484" s="28"/>
      <c r="SZT484" s="28"/>
      <c r="SZU484" s="28"/>
      <c r="SZV484" s="28"/>
      <c r="SZW484" s="28"/>
      <c r="SZX484" s="28"/>
      <c r="SZY484" s="28"/>
      <c r="SZZ484" s="28"/>
      <c r="TAA484" s="28"/>
      <c r="TAB484" s="28"/>
      <c r="TAC484" s="28"/>
      <c r="TAD484" s="28"/>
      <c r="TAE484" s="28"/>
      <c r="TAF484" s="28"/>
      <c r="TAG484" s="28"/>
      <c r="TAH484" s="28"/>
      <c r="TAI484" s="28"/>
      <c r="TAJ484" s="28"/>
      <c r="TAK484" s="28"/>
      <c r="TAL484" s="28"/>
      <c r="TAM484" s="28"/>
      <c r="TAN484" s="28"/>
      <c r="TAO484" s="28"/>
      <c r="TAP484" s="28"/>
      <c r="TAQ484" s="28"/>
      <c r="TAR484" s="28"/>
      <c r="TAS484" s="28"/>
      <c r="TAT484" s="28"/>
      <c r="TAU484" s="28"/>
      <c r="TAV484" s="28"/>
      <c r="TAW484" s="28"/>
      <c r="TAX484" s="28"/>
      <c r="TAY484" s="28"/>
      <c r="TAZ484" s="28"/>
      <c r="TBA484" s="28"/>
      <c r="TBB484" s="28"/>
      <c r="TBC484" s="28"/>
      <c r="TBD484" s="28"/>
      <c r="TBE484" s="28"/>
      <c r="TBF484" s="28"/>
      <c r="TBG484" s="28"/>
      <c r="TBH484" s="28"/>
      <c r="TBI484" s="28"/>
      <c r="TBJ484" s="28"/>
      <c r="TBK484" s="28"/>
      <c r="TBL484" s="28"/>
      <c r="TBM484" s="28"/>
      <c r="TBN484" s="28"/>
      <c r="TBO484" s="28"/>
      <c r="TBP484" s="28"/>
      <c r="TBQ484" s="28"/>
      <c r="TBR484" s="28"/>
      <c r="TBS484" s="28"/>
      <c r="TBT484" s="28"/>
      <c r="TBU484" s="28"/>
      <c r="TBV484" s="28"/>
      <c r="TBW484" s="28"/>
      <c r="TBX484" s="28"/>
      <c r="TBY484" s="28"/>
      <c r="TBZ484" s="28"/>
      <c r="TCA484" s="28"/>
      <c r="TCB484" s="28"/>
      <c r="TCC484" s="28"/>
      <c r="TCD484" s="28"/>
      <c r="TCE484" s="28"/>
      <c r="TCF484" s="28"/>
      <c r="TCG484" s="28"/>
      <c r="TCH484" s="28"/>
      <c r="TCI484" s="28"/>
      <c r="TCJ484" s="28"/>
      <c r="TCK484" s="28"/>
      <c r="TCL484" s="28"/>
      <c r="TCM484" s="28"/>
      <c r="TCN484" s="28"/>
      <c r="TCO484" s="28"/>
      <c r="TCP484" s="28"/>
      <c r="TCQ484" s="28"/>
      <c r="TCR484" s="28"/>
      <c r="TCS484" s="28"/>
      <c r="TCT484" s="28"/>
      <c r="TCU484" s="28"/>
      <c r="TCV484" s="28"/>
      <c r="TCW484" s="28"/>
      <c r="TCX484" s="28"/>
      <c r="TCY484" s="28"/>
      <c r="TCZ484" s="28"/>
      <c r="TDA484" s="28"/>
      <c r="TDB484" s="28"/>
      <c r="TDC484" s="28"/>
      <c r="TDD484" s="28"/>
      <c r="TDE484" s="28"/>
      <c r="TDF484" s="28"/>
      <c r="TDG484" s="28"/>
      <c r="TDH484" s="28"/>
      <c r="TDI484" s="28"/>
      <c r="TDJ484" s="28"/>
      <c r="TDK484" s="28"/>
      <c r="TDL484" s="28"/>
      <c r="TDM484" s="28"/>
      <c r="TDN484" s="28"/>
      <c r="TDO484" s="28"/>
      <c r="TDP484" s="28"/>
      <c r="TDQ484" s="28"/>
      <c r="TDR484" s="28"/>
      <c r="TDS484" s="28"/>
      <c r="TDT484" s="28"/>
      <c r="TDU484" s="28"/>
      <c r="TDV484" s="28"/>
      <c r="TDW484" s="28"/>
      <c r="TDX484" s="28"/>
      <c r="TDY484" s="28"/>
      <c r="TDZ484" s="28"/>
      <c r="TEA484" s="28"/>
      <c r="TEB484" s="28"/>
      <c r="TEC484" s="28"/>
      <c r="TED484" s="28"/>
      <c r="TEE484" s="28"/>
      <c r="TEF484" s="28"/>
      <c r="TEG484" s="28"/>
      <c r="TEH484" s="28"/>
      <c r="TEI484" s="28"/>
      <c r="TEJ484" s="28"/>
      <c r="TEK484" s="28"/>
      <c r="TEL484" s="28"/>
      <c r="TEM484" s="28"/>
      <c r="TEN484" s="28"/>
      <c r="TEO484" s="28"/>
      <c r="TEP484" s="28"/>
      <c r="TEQ484" s="28"/>
      <c r="TER484" s="28"/>
      <c r="TES484" s="28"/>
      <c r="TET484" s="28"/>
      <c r="TEU484" s="28"/>
      <c r="TEV484" s="28"/>
      <c r="TEW484" s="28"/>
      <c r="TEX484" s="28"/>
      <c r="TEY484" s="28"/>
      <c r="TEZ484" s="28"/>
      <c r="TFA484" s="28"/>
      <c r="TFB484" s="28"/>
      <c r="TFC484" s="28"/>
      <c r="TFD484" s="28"/>
      <c r="TFE484" s="28"/>
      <c r="TFF484" s="28"/>
      <c r="TFG484" s="28"/>
      <c r="TFH484" s="28"/>
      <c r="TFI484" s="28"/>
      <c r="TFJ484" s="28"/>
      <c r="TFK484" s="28"/>
      <c r="TFL484" s="28"/>
      <c r="TFM484" s="28"/>
      <c r="TFN484" s="28"/>
      <c r="TFO484" s="28"/>
      <c r="TFP484" s="28"/>
      <c r="TFQ484" s="28"/>
      <c r="TFR484" s="28"/>
      <c r="TFS484" s="28"/>
      <c r="TFT484" s="28"/>
      <c r="TFU484" s="28"/>
      <c r="TFV484" s="28"/>
      <c r="TFW484" s="28"/>
      <c r="TFX484" s="28"/>
      <c r="TFY484" s="28"/>
      <c r="TFZ484" s="28"/>
      <c r="TGA484" s="28"/>
      <c r="TGB484" s="28"/>
      <c r="TGC484" s="28"/>
      <c r="TGD484" s="28"/>
      <c r="TGE484" s="28"/>
      <c r="TGF484" s="28"/>
      <c r="TGG484" s="28"/>
      <c r="TGH484" s="28"/>
      <c r="TGI484" s="28"/>
      <c r="TGJ484" s="28"/>
      <c r="TGK484" s="28"/>
      <c r="TGL484" s="28"/>
      <c r="TGM484" s="28"/>
      <c r="TGN484" s="28"/>
      <c r="TGO484" s="28"/>
      <c r="TGP484" s="28"/>
      <c r="TGQ484" s="28"/>
      <c r="TGR484" s="28"/>
      <c r="TGS484" s="28"/>
      <c r="TGT484" s="28"/>
      <c r="TGU484" s="28"/>
      <c r="TGV484" s="28"/>
      <c r="TGW484" s="28"/>
      <c r="TGX484" s="28"/>
      <c r="TGY484" s="28"/>
      <c r="TGZ484" s="28"/>
      <c r="THA484" s="28"/>
      <c r="THB484" s="28"/>
      <c r="THC484" s="28"/>
      <c r="THD484" s="28"/>
      <c r="THE484" s="28"/>
      <c r="THF484" s="28"/>
      <c r="THG484" s="28"/>
      <c r="THH484" s="28"/>
      <c r="THI484" s="28"/>
      <c r="THJ484" s="28"/>
      <c r="THK484" s="28"/>
      <c r="THL484" s="28"/>
      <c r="THM484" s="28"/>
      <c r="THN484" s="28"/>
      <c r="THO484" s="28"/>
      <c r="THP484" s="28"/>
      <c r="THQ484" s="28"/>
      <c r="THR484" s="28"/>
      <c r="THS484" s="28"/>
      <c r="THT484" s="28"/>
      <c r="THU484" s="28"/>
      <c r="THV484" s="28"/>
      <c r="THW484" s="28"/>
      <c r="THX484" s="28"/>
      <c r="THY484" s="28"/>
      <c r="THZ484" s="28"/>
      <c r="TIA484" s="28"/>
      <c r="TIB484" s="28"/>
      <c r="TIC484" s="28"/>
      <c r="TID484" s="28"/>
      <c r="TIE484" s="28"/>
      <c r="TIF484" s="28"/>
      <c r="TIG484" s="28"/>
      <c r="TIH484" s="28"/>
      <c r="TII484" s="28"/>
      <c r="TIJ484" s="28"/>
      <c r="TIK484" s="28"/>
      <c r="TIL484" s="28"/>
      <c r="TIM484" s="28"/>
      <c r="TIN484" s="28"/>
      <c r="TIO484" s="28"/>
      <c r="TIP484" s="28"/>
      <c r="TIQ484" s="28"/>
      <c r="TIR484" s="28"/>
      <c r="TIS484" s="28"/>
      <c r="TIT484" s="28"/>
      <c r="TIU484" s="28"/>
      <c r="TIV484" s="28"/>
      <c r="TIW484" s="28"/>
      <c r="TIX484" s="28"/>
      <c r="TIY484" s="28"/>
      <c r="TIZ484" s="28"/>
      <c r="TJA484" s="28"/>
      <c r="TJB484" s="28"/>
      <c r="TJC484" s="28"/>
      <c r="TJD484" s="28"/>
      <c r="TJE484" s="28"/>
      <c r="TJF484" s="28"/>
      <c r="TJG484" s="28"/>
      <c r="TJH484" s="28"/>
      <c r="TJI484" s="28"/>
      <c r="TJJ484" s="28"/>
      <c r="TJK484" s="28"/>
      <c r="TJL484" s="28"/>
      <c r="TJM484" s="28"/>
      <c r="TJN484" s="28"/>
      <c r="TJO484" s="28"/>
      <c r="TJP484" s="28"/>
      <c r="TJQ484" s="28"/>
      <c r="TJR484" s="28"/>
      <c r="TJS484" s="28"/>
      <c r="TJT484" s="28"/>
      <c r="TJU484" s="28"/>
      <c r="TJV484" s="28"/>
      <c r="TJW484" s="28"/>
      <c r="TJX484" s="28"/>
      <c r="TJY484" s="28"/>
      <c r="TJZ484" s="28"/>
      <c r="TKA484" s="28"/>
      <c r="TKB484" s="28"/>
      <c r="TKC484" s="28"/>
      <c r="TKD484" s="28"/>
      <c r="TKE484" s="28"/>
      <c r="TKF484" s="28"/>
      <c r="TKG484" s="28"/>
      <c r="TKH484" s="28"/>
      <c r="TKI484" s="28"/>
      <c r="TKJ484" s="28"/>
      <c r="TKK484" s="28"/>
      <c r="TKL484" s="28"/>
      <c r="TKM484" s="28"/>
      <c r="TKN484" s="28"/>
      <c r="TKO484" s="28"/>
      <c r="TKP484" s="28"/>
      <c r="TKQ484" s="28"/>
      <c r="TKR484" s="28"/>
      <c r="TKS484" s="28"/>
      <c r="TKT484" s="28"/>
      <c r="TKU484" s="28"/>
      <c r="TKV484" s="28"/>
      <c r="TKW484" s="28"/>
      <c r="TKX484" s="28"/>
      <c r="TKY484" s="28"/>
      <c r="TKZ484" s="28"/>
      <c r="TLA484" s="28"/>
      <c r="TLB484" s="28"/>
      <c r="TLC484" s="28"/>
      <c r="TLD484" s="28"/>
      <c r="TLE484" s="28"/>
      <c r="TLF484" s="28"/>
      <c r="TLG484" s="28"/>
      <c r="TLH484" s="28"/>
      <c r="TLI484" s="28"/>
      <c r="TLJ484" s="28"/>
      <c r="TLK484" s="28"/>
      <c r="TLL484" s="28"/>
      <c r="TLM484" s="28"/>
      <c r="TLN484" s="28"/>
      <c r="TLO484" s="28"/>
      <c r="TLP484" s="28"/>
      <c r="TLQ484" s="28"/>
      <c r="TLR484" s="28"/>
      <c r="TLS484" s="28"/>
      <c r="TLT484" s="28"/>
      <c r="TLU484" s="28"/>
      <c r="TLV484" s="28"/>
      <c r="TLW484" s="28"/>
      <c r="TLX484" s="28"/>
      <c r="TLY484" s="28"/>
      <c r="TLZ484" s="28"/>
      <c r="TMA484" s="28"/>
      <c r="TMB484" s="28"/>
      <c r="TMC484" s="28"/>
      <c r="TMD484" s="28"/>
      <c r="TME484" s="28"/>
      <c r="TMF484" s="28"/>
      <c r="TMG484" s="28"/>
      <c r="TMH484" s="28"/>
      <c r="TMI484" s="28"/>
      <c r="TMJ484" s="28"/>
      <c r="TMK484" s="28"/>
      <c r="TML484" s="28"/>
      <c r="TMM484" s="28"/>
      <c r="TMN484" s="28"/>
      <c r="TMO484" s="28"/>
      <c r="TMP484" s="28"/>
      <c r="TMQ484" s="28"/>
      <c r="TMR484" s="28"/>
      <c r="TMS484" s="28"/>
      <c r="TMT484" s="28"/>
      <c r="TMU484" s="28"/>
      <c r="TMV484" s="28"/>
      <c r="TMW484" s="28"/>
      <c r="TMX484" s="28"/>
      <c r="TMY484" s="28"/>
      <c r="TMZ484" s="28"/>
      <c r="TNA484" s="28"/>
      <c r="TNB484" s="28"/>
      <c r="TNC484" s="28"/>
      <c r="TND484" s="28"/>
      <c r="TNE484" s="28"/>
      <c r="TNF484" s="28"/>
      <c r="TNG484" s="28"/>
      <c r="TNH484" s="28"/>
      <c r="TNI484" s="28"/>
      <c r="TNJ484" s="28"/>
      <c r="TNK484" s="28"/>
      <c r="TNL484" s="28"/>
      <c r="TNM484" s="28"/>
      <c r="TNN484" s="28"/>
      <c r="TNO484" s="28"/>
      <c r="TNP484" s="28"/>
      <c r="TNQ484" s="28"/>
      <c r="TNR484" s="28"/>
      <c r="TNS484" s="28"/>
      <c r="TNT484" s="28"/>
      <c r="TNU484" s="28"/>
      <c r="TNV484" s="28"/>
      <c r="TNW484" s="28"/>
      <c r="TNX484" s="28"/>
      <c r="TNY484" s="28"/>
      <c r="TNZ484" s="28"/>
      <c r="TOA484" s="28"/>
      <c r="TOB484" s="28"/>
      <c r="TOC484" s="28"/>
      <c r="TOD484" s="28"/>
      <c r="TOE484" s="28"/>
      <c r="TOF484" s="28"/>
      <c r="TOG484" s="28"/>
      <c r="TOH484" s="28"/>
      <c r="TOI484" s="28"/>
      <c r="TOJ484" s="28"/>
      <c r="TOK484" s="28"/>
      <c r="TOL484" s="28"/>
      <c r="TOM484" s="28"/>
      <c r="TON484" s="28"/>
      <c r="TOO484" s="28"/>
      <c r="TOP484" s="28"/>
      <c r="TOQ484" s="28"/>
      <c r="TOR484" s="28"/>
      <c r="TOS484" s="28"/>
      <c r="TOT484" s="28"/>
      <c r="TOU484" s="28"/>
      <c r="TOV484" s="28"/>
      <c r="TOW484" s="28"/>
      <c r="TOX484" s="28"/>
      <c r="TOY484" s="28"/>
      <c r="TOZ484" s="28"/>
      <c r="TPA484" s="28"/>
      <c r="TPB484" s="28"/>
      <c r="TPC484" s="28"/>
      <c r="TPD484" s="28"/>
      <c r="TPE484" s="28"/>
      <c r="TPF484" s="28"/>
      <c r="TPG484" s="28"/>
      <c r="TPH484" s="28"/>
      <c r="TPI484" s="28"/>
      <c r="TPJ484" s="28"/>
      <c r="TPK484" s="28"/>
      <c r="TPL484" s="28"/>
      <c r="TPM484" s="28"/>
      <c r="TPN484" s="28"/>
      <c r="TPO484" s="28"/>
      <c r="TPP484" s="28"/>
      <c r="TPQ484" s="28"/>
      <c r="TPR484" s="28"/>
      <c r="TPS484" s="28"/>
      <c r="TPT484" s="28"/>
      <c r="TPU484" s="28"/>
      <c r="TPV484" s="28"/>
      <c r="TPW484" s="28"/>
      <c r="TPX484" s="28"/>
      <c r="TPY484" s="28"/>
      <c r="TPZ484" s="28"/>
      <c r="TQA484" s="28"/>
      <c r="TQB484" s="28"/>
      <c r="TQC484" s="28"/>
      <c r="TQD484" s="28"/>
      <c r="TQE484" s="28"/>
      <c r="TQF484" s="28"/>
      <c r="TQG484" s="28"/>
      <c r="TQH484" s="28"/>
      <c r="TQI484" s="28"/>
      <c r="TQJ484" s="28"/>
      <c r="TQK484" s="28"/>
      <c r="TQL484" s="28"/>
      <c r="TQM484" s="28"/>
      <c r="TQN484" s="28"/>
      <c r="TQO484" s="28"/>
      <c r="TQP484" s="28"/>
      <c r="TQQ484" s="28"/>
      <c r="TQR484" s="28"/>
      <c r="TQS484" s="28"/>
      <c r="TQT484" s="28"/>
      <c r="TQU484" s="28"/>
      <c r="TQV484" s="28"/>
      <c r="TQW484" s="28"/>
      <c r="TQX484" s="28"/>
      <c r="TQY484" s="28"/>
      <c r="TQZ484" s="28"/>
      <c r="TRA484" s="28"/>
      <c r="TRB484" s="28"/>
      <c r="TRC484" s="28"/>
      <c r="TRD484" s="28"/>
      <c r="TRE484" s="28"/>
      <c r="TRF484" s="28"/>
      <c r="TRG484" s="28"/>
      <c r="TRH484" s="28"/>
      <c r="TRI484" s="28"/>
      <c r="TRJ484" s="28"/>
      <c r="TRK484" s="28"/>
      <c r="TRL484" s="28"/>
      <c r="TRM484" s="28"/>
      <c r="TRN484" s="28"/>
      <c r="TRO484" s="28"/>
      <c r="TRP484" s="28"/>
      <c r="TRQ484" s="28"/>
      <c r="TRR484" s="28"/>
      <c r="TRS484" s="28"/>
      <c r="TRT484" s="28"/>
      <c r="TRU484" s="28"/>
      <c r="TRV484" s="28"/>
      <c r="TRW484" s="28"/>
      <c r="TRX484" s="28"/>
      <c r="TRY484" s="28"/>
      <c r="TRZ484" s="28"/>
      <c r="TSA484" s="28"/>
      <c r="TSB484" s="28"/>
      <c r="TSC484" s="28"/>
      <c r="TSD484" s="28"/>
      <c r="TSE484" s="28"/>
      <c r="TSF484" s="28"/>
      <c r="TSG484" s="28"/>
      <c r="TSH484" s="28"/>
      <c r="TSI484" s="28"/>
      <c r="TSJ484" s="28"/>
      <c r="TSK484" s="28"/>
      <c r="TSL484" s="28"/>
      <c r="TSM484" s="28"/>
      <c r="TSN484" s="28"/>
      <c r="TSO484" s="28"/>
      <c r="TSP484" s="28"/>
      <c r="TSQ484" s="28"/>
      <c r="TSR484" s="28"/>
      <c r="TSS484" s="28"/>
      <c r="TST484" s="28"/>
      <c r="TSU484" s="28"/>
      <c r="TSV484" s="28"/>
      <c r="TSW484" s="28"/>
      <c r="TSX484" s="28"/>
      <c r="TSY484" s="28"/>
      <c r="TSZ484" s="28"/>
      <c r="TTA484" s="28"/>
      <c r="TTB484" s="28"/>
      <c r="TTC484" s="28"/>
      <c r="TTD484" s="28"/>
      <c r="TTE484" s="28"/>
      <c r="TTF484" s="28"/>
      <c r="TTG484" s="28"/>
      <c r="TTH484" s="28"/>
      <c r="TTI484" s="28"/>
      <c r="TTJ484" s="28"/>
      <c r="TTK484" s="28"/>
      <c r="TTL484" s="28"/>
      <c r="TTM484" s="28"/>
      <c r="TTN484" s="28"/>
      <c r="TTO484" s="28"/>
      <c r="TTP484" s="28"/>
      <c r="TTQ484" s="28"/>
      <c r="TTR484" s="28"/>
      <c r="TTS484" s="28"/>
      <c r="TTT484" s="28"/>
      <c r="TTU484" s="28"/>
      <c r="TTV484" s="28"/>
      <c r="TTW484" s="28"/>
      <c r="TTX484" s="28"/>
      <c r="TTY484" s="28"/>
      <c r="TTZ484" s="28"/>
      <c r="TUA484" s="28"/>
      <c r="TUB484" s="28"/>
      <c r="TUC484" s="28"/>
      <c r="TUD484" s="28"/>
      <c r="TUE484" s="28"/>
      <c r="TUF484" s="28"/>
      <c r="TUG484" s="28"/>
      <c r="TUH484" s="28"/>
      <c r="TUI484" s="28"/>
      <c r="TUJ484" s="28"/>
      <c r="TUK484" s="28"/>
      <c r="TUL484" s="28"/>
      <c r="TUM484" s="28"/>
      <c r="TUN484" s="28"/>
      <c r="TUO484" s="28"/>
      <c r="TUP484" s="28"/>
      <c r="TUQ484" s="28"/>
      <c r="TUR484" s="28"/>
      <c r="TUS484" s="28"/>
      <c r="TUT484" s="28"/>
      <c r="TUU484" s="28"/>
      <c r="TUV484" s="28"/>
      <c r="TUW484" s="28"/>
      <c r="TUX484" s="28"/>
      <c r="TUY484" s="28"/>
      <c r="TUZ484" s="28"/>
      <c r="TVA484" s="28"/>
      <c r="TVB484" s="28"/>
      <c r="TVC484" s="28"/>
      <c r="TVD484" s="28"/>
      <c r="TVE484" s="28"/>
      <c r="TVF484" s="28"/>
      <c r="TVG484" s="28"/>
      <c r="TVH484" s="28"/>
      <c r="TVI484" s="28"/>
      <c r="TVJ484" s="28"/>
      <c r="TVK484" s="28"/>
      <c r="TVL484" s="28"/>
      <c r="TVM484" s="28"/>
      <c r="TVN484" s="28"/>
      <c r="TVO484" s="28"/>
      <c r="TVP484" s="28"/>
      <c r="TVQ484" s="28"/>
      <c r="TVR484" s="28"/>
      <c r="TVS484" s="28"/>
      <c r="TVT484" s="28"/>
      <c r="TVU484" s="28"/>
      <c r="TVV484" s="28"/>
      <c r="TVW484" s="28"/>
      <c r="TVX484" s="28"/>
      <c r="TVY484" s="28"/>
      <c r="TVZ484" s="28"/>
      <c r="TWA484" s="28"/>
      <c r="TWB484" s="28"/>
      <c r="TWC484" s="28"/>
      <c r="TWD484" s="28"/>
      <c r="TWE484" s="28"/>
      <c r="TWF484" s="28"/>
      <c r="TWG484" s="28"/>
      <c r="TWH484" s="28"/>
      <c r="TWI484" s="28"/>
      <c r="TWJ484" s="28"/>
      <c r="TWK484" s="28"/>
      <c r="TWL484" s="28"/>
      <c r="TWM484" s="28"/>
      <c r="TWN484" s="28"/>
      <c r="TWO484" s="28"/>
      <c r="TWP484" s="28"/>
      <c r="TWQ484" s="28"/>
      <c r="TWR484" s="28"/>
      <c r="TWS484" s="28"/>
      <c r="TWT484" s="28"/>
      <c r="TWU484" s="28"/>
      <c r="TWV484" s="28"/>
      <c r="TWW484" s="28"/>
      <c r="TWX484" s="28"/>
      <c r="TWY484" s="28"/>
      <c r="TWZ484" s="28"/>
      <c r="TXA484" s="28"/>
      <c r="TXB484" s="28"/>
      <c r="TXC484" s="28"/>
      <c r="TXD484" s="28"/>
      <c r="TXE484" s="28"/>
      <c r="TXF484" s="28"/>
      <c r="TXG484" s="28"/>
      <c r="TXH484" s="28"/>
      <c r="TXI484" s="28"/>
      <c r="TXJ484" s="28"/>
      <c r="TXK484" s="28"/>
      <c r="TXL484" s="28"/>
      <c r="TXM484" s="28"/>
      <c r="TXN484" s="28"/>
      <c r="TXO484" s="28"/>
      <c r="TXP484" s="28"/>
      <c r="TXQ484" s="28"/>
      <c r="TXR484" s="28"/>
      <c r="TXS484" s="28"/>
      <c r="TXT484" s="28"/>
      <c r="TXU484" s="28"/>
      <c r="TXV484" s="28"/>
      <c r="TXW484" s="28"/>
      <c r="TXX484" s="28"/>
      <c r="TXY484" s="28"/>
      <c r="TXZ484" s="28"/>
      <c r="TYA484" s="28"/>
      <c r="TYB484" s="28"/>
      <c r="TYC484" s="28"/>
      <c r="TYD484" s="28"/>
      <c r="TYE484" s="28"/>
      <c r="TYF484" s="28"/>
      <c r="TYG484" s="28"/>
      <c r="TYH484" s="28"/>
      <c r="TYI484" s="28"/>
      <c r="TYJ484" s="28"/>
      <c r="TYK484" s="28"/>
      <c r="TYL484" s="28"/>
      <c r="TYM484" s="28"/>
      <c r="TYN484" s="28"/>
      <c r="TYO484" s="28"/>
      <c r="TYP484" s="28"/>
      <c r="TYQ484" s="28"/>
      <c r="TYR484" s="28"/>
      <c r="TYS484" s="28"/>
      <c r="TYT484" s="28"/>
      <c r="TYU484" s="28"/>
      <c r="TYV484" s="28"/>
      <c r="TYW484" s="28"/>
      <c r="TYX484" s="28"/>
      <c r="TYY484" s="28"/>
      <c r="TYZ484" s="28"/>
      <c r="TZA484" s="28"/>
      <c r="TZB484" s="28"/>
      <c r="TZC484" s="28"/>
      <c r="TZD484" s="28"/>
      <c r="TZE484" s="28"/>
      <c r="TZF484" s="28"/>
      <c r="TZG484" s="28"/>
      <c r="TZH484" s="28"/>
      <c r="TZI484" s="28"/>
      <c r="TZJ484" s="28"/>
      <c r="TZK484" s="28"/>
      <c r="TZL484" s="28"/>
      <c r="TZM484" s="28"/>
      <c r="TZN484" s="28"/>
      <c r="TZO484" s="28"/>
      <c r="TZP484" s="28"/>
      <c r="TZQ484" s="28"/>
      <c r="TZR484" s="28"/>
      <c r="TZS484" s="28"/>
      <c r="TZT484" s="28"/>
      <c r="TZU484" s="28"/>
      <c r="TZV484" s="28"/>
      <c r="TZW484" s="28"/>
      <c r="TZX484" s="28"/>
      <c r="TZY484" s="28"/>
      <c r="TZZ484" s="28"/>
      <c r="UAA484" s="28"/>
      <c r="UAB484" s="28"/>
      <c r="UAC484" s="28"/>
      <c r="UAD484" s="28"/>
      <c r="UAE484" s="28"/>
      <c r="UAF484" s="28"/>
      <c r="UAG484" s="28"/>
      <c r="UAH484" s="28"/>
      <c r="UAI484" s="28"/>
      <c r="UAJ484" s="28"/>
      <c r="UAK484" s="28"/>
      <c r="UAL484" s="28"/>
      <c r="UAM484" s="28"/>
      <c r="UAN484" s="28"/>
      <c r="UAO484" s="28"/>
      <c r="UAP484" s="28"/>
      <c r="UAQ484" s="28"/>
      <c r="UAR484" s="28"/>
      <c r="UAS484" s="28"/>
      <c r="UAT484" s="28"/>
      <c r="UAU484" s="28"/>
      <c r="UAV484" s="28"/>
      <c r="UAW484" s="28"/>
      <c r="UAX484" s="28"/>
      <c r="UAY484" s="28"/>
      <c r="UAZ484" s="28"/>
      <c r="UBA484" s="28"/>
      <c r="UBB484" s="28"/>
      <c r="UBC484" s="28"/>
      <c r="UBD484" s="28"/>
      <c r="UBE484" s="28"/>
      <c r="UBF484" s="28"/>
      <c r="UBG484" s="28"/>
      <c r="UBH484" s="28"/>
      <c r="UBI484" s="28"/>
      <c r="UBJ484" s="28"/>
      <c r="UBK484" s="28"/>
      <c r="UBL484" s="28"/>
      <c r="UBM484" s="28"/>
      <c r="UBN484" s="28"/>
      <c r="UBO484" s="28"/>
      <c r="UBP484" s="28"/>
      <c r="UBQ484" s="28"/>
      <c r="UBR484" s="28"/>
      <c r="UBS484" s="28"/>
      <c r="UBT484" s="28"/>
      <c r="UBU484" s="28"/>
      <c r="UBV484" s="28"/>
      <c r="UBW484" s="28"/>
      <c r="UBX484" s="28"/>
      <c r="UBY484" s="28"/>
      <c r="UBZ484" s="28"/>
      <c r="UCA484" s="28"/>
      <c r="UCB484" s="28"/>
      <c r="UCC484" s="28"/>
      <c r="UCD484" s="28"/>
      <c r="UCE484" s="28"/>
      <c r="UCF484" s="28"/>
      <c r="UCG484" s="28"/>
      <c r="UCH484" s="28"/>
      <c r="UCI484" s="28"/>
      <c r="UCJ484" s="28"/>
      <c r="UCK484" s="28"/>
      <c r="UCL484" s="28"/>
      <c r="UCM484" s="28"/>
      <c r="UCN484" s="28"/>
      <c r="UCO484" s="28"/>
      <c r="UCP484" s="28"/>
      <c r="UCQ484" s="28"/>
      <c r="UCR484" s="28"/>
      <c r="UCS484" s="28"/>
      <c r="UCT484" s="28"/>
      <c r="UCU484" s="28"/>
      <c r="UCV484" s="28"/>
      <c r="UCW484" s="28"/>
      <c r="UCX484" s="28"/>
      <c r="UCY484" s="28"/>
      <c r="UCZ484" s="28"/>
      <c r="UDA484" s="28"/>
      <c r="UDB484" s="28"/>
      <c r="UDC484" s="28"/>
      <c r="UDD484" s="28"/>
      <c r="UDE484" s="28"/>
      <c r="UDF484" s="28"/>
      <c r="UDG484" s="28"/>
      <c r="UDH484" s="28"/>
      <c r="UDI484" s="28"/>
      <c r="UDJ484" s="28"/>
      <c r="UDK484" s="28"/>
      <c r="UDL484" s="28"/>
      <c r="UDM484" s="28"/>
      <c r="UDN484" s="28"/>
      <c r="UDO484" s="28"/>
      <c r="UDP484" s="28"/>
      <c r="UDQ484" s="28"/>
      <c r="UDR484" s="28"/>
      <c r="UDS484" s="28"/>
      <c r="UDT484" s="28"/>
      <c r="UDU484" s="28"/>
      <c r="UDV484" s="28"/>
      <c r="UDW484" s="28"/>
      <c r="UDX484" s="28"/>
      <c r="UDY484" s="28"/>
      <c r="UDZ484" s="28"/>
      <c r="UEA484" s="28"/>
      <c r="UEB484" s="28"/>
      <c r="UEC484" s="28"/>
      <c r="UED484" s="28"/>
      <c r="UEE484" s="28"/>
      <c r="UEF484" s="28"/>
      <c r="UEG484" s="28"/>
      <c r="UEH484" s="28"/>
      <c r="UEI484" s="28"/>
      <c r="UEJ484" s="28"/>
      <c r="UEK484" s="28"/>
      <c r="UEL484" s="28"/>
      <c r="UEM484" s="28"/>
      <c r="UEN484" s="28"/>
      <c r="UEO484" s="28"/>
      <c r="UEP484" s="28"/>
      <c r="UEQ484" s="28"/>
      <c r="UER484" s="28"/>
      <c r="UES484" s="28"/>
      <c r="UET484" s="28"/>
      <c r="UEU484" s="28"/>
      <c r="UEV484" s="28"/>
      <c r="UEW484" s="28"/>
      <c r="UEX484" s="28"/>
      <c r="UEY484" s="28"/>
      <c r="UEZ484" s="28"/>
      <c r="UFA484" s="28"/>
      <c r="UFB484" s="28"/>
      <c r="UFC484" s="28"/>
      <c r="UFD484" s="28"/>
      <c r="UFE484" s="28"/>
      <c r="UFF484" s="28"/>
      <c r="UFG484" s="28"/>
      <c r="UFH484" s="28"/>
      <c r="UFI484" s="28"/>
      <c r="UFJ484" s="28"/>
      <c r="UFK484" s="28"/>
      <c r="UFL484" s="28"/>
      <c r="UFM484" s="28"/>
      <c r="UFN484" s="28"/>
      <c r="UFO484" s="28"/>
      <c r="UFP484" s="28"/>
      <c r="UFQ484" s="28"/>
      <c r="UFR484" s="28"/>
      <c r="UFS484" s="28"/>
      <c r="UFT484" s="28"/>
      <c r="UFU484" s="28"/>
      <c r="UFV484" s="28"/>
      <c r="UFW484" s="28"/>
      <c r="UFX484" s="28"/>
      <c r="UFY484" s="28"/>
      <c r="UFZ484" s="28"/>
      <c r="UGA484" s="28"/>
      <c r="UGB484" s="28"/>
      <c r="UGC484" s="28"/>
      <c r="UGD484" s="28"/>
      <c r="UGE484" s="28"/>
      <c r="UGF484" s="28"/>
      <c r="UGG484" s="28"/>
      <c r="UGH484" s="28"/>
      <c r="UGI484" s="28"/>
      <c r="UGJ484" s="28"/>
      <c r="UGK484" s="28"/>
      <c r="UGL484" s="28"/>
      <c r="UGM484" s="28"/>
      <c r="UGN484" s="28"/>
      <c r="UGO484" s="28"/>
      <c r="UGP484" s="28"/>
      <c r="UGQ484" s="28"/>
      <c r="UGR484" s="28"/>
      <c r="UGS484" s="28"/>
      <c r="UGT484" s="28"/>
      <c r="UGU484" s="28"/>
      <c r="UGV484" s="28"/>
      <c r="UGW484" s="28"/>
      <c r="UGX484" s="28"/>
      <c r="UGY484" s="28"/>
      <c r="UGZ484" s="28"/>
      <c r="UHA484" s="28"/>
      <c r="UHB484" s="28"/>
      <c r="UHC484" s="28"/>
      <c r="UHD484" s="28"/>
      <c r="UHE484" s="28"/>
      <c r="UHF484" s="28"/>
      <c r="UHG484" s="28"/>
      <c r="UHH484" s="28"/>
      <c r="UHI484" s="28"/>
      <c r="UHJ484" s="28"/>
      <c r="UHK484" s="28"/>
      <c r="UHL484" s="28"/>
      <c r="UHM484" s="28"/>
      <c r="UHN484" s="28"/>
      <c r="UHO484" s="28"/>
      <c r="UHP484" s="28"/>
      <c r="UHQ484" s="28"/>
      <c r="UHR484" s="28"/>
      <c r="UHS484" s="28"/>
      <c r="UHT484" s="28"/>
      <c r="UHU484" s="28"/>
      <c r="UHV484" s="28"/>
      <c r="UHW484" s="28"/>
      <c r="UHX484" s="28"/>
      <c r="UHY484" s="28"/>
      <c r="UHZ484" s="28"/>
      <c r="UIA484" s="28"/>
      <c r="UIB484" s="28"/>
      <c r="UIC484" s="28"/>
      <c r="UID484" s="28"/>
      <c r="UIE484" s="28"/>
      <c r="UIF484" s="28"/>
      <c r="UIG484" s="28"/>
      <c r="UIH484" s="28"/>
      <c r="UII484" s="28"/>
      <c r="UIJ484" s="28"/>
      <c r="UIK484" s="28"/>
      <c r="UIL484" s="28"/>
      <c r="UIM484" s="28"/>
      <c r="UIN484" s="28"/>
      <c r="UIO484" s="28"/>
      <c r="UIP484" s="28"/>
      <c r="UIQ484" s="28"/>
      <c r="UIR484" s="28"/>
      <c r="UIS484" s="28"/>
      <c r="UIT484" s="28"/>
      <c r="UIU484" s="28"/>
      <c r="UIV484" s="28"/>
      <c r="UIW484" s="28"/>
      <c r="UIX484" s="28"/>
      <c r="UIY484" s="28"/>
      <c r="UIZ484" s="28"/>
      <c r="UJA484" s="28"/>
      <c r="UJB484" s="28"/>
      <c r="UJC484" s="28"/>
      <c r="UJD484" s="28"/>
      <c r="UJE484" s="28"/>
      <c r="UJF484" s="28"/>
      <c r="UJG484" s="28"/>
      <c r="UJH484" s="28"/>
      <c r="UJI484" s="28"/>
      <c r="UJJ484" s="28"/>
      <c r="UJK484" s="28"/>
      <c r="UJL484" s="28"/>
      <c r="UJM484" s="28"/>
      <c r="UJN484" s="28"/>
      <c r="UJO484" s="28"/>
      <c r="UJP484" s="28"/>
      <c r="UJQ484" s="28"/>
      <c r="UJR484" s="28"/>
      <c r="UJS484" s="28"/>
      <c r="UJT484" s="28"/>
      <c r="UJU484" s="28"/>
      <c r="UJV484" s="28"/>
      <c r="UJW484" s="28"/>
      <c r="UJX484" s="28"/>
      <c r="UJY484" s="28"/>
      <c r="UJZ484" s="28"/>
      <c r="UKA484" s="28"/>
      <c r="UKB484" s="28"/>
      <c r="UKC484" s="28"/>
      <c r="UKD484" s="28"/>
      <c r="UKE484" s="28"/>
      <c r="UKF484" s="28"/>
      <c r="UKG484" s="28"/>
      <c r="UKH484" s="28"/>
      <c r="UKI484" s="28"/>
      <c r="UKJ484" s="28"/>
      <c r="UKK484" s="28"/>
      <c r="UKL484" s="28"/>
      <c r="UKM484" s="28"/>
      <c r="UKN484" s="28"/>
      <c r="UKO484" s="28"/>
      <c r="UKP484" s="28"/>
      <c r="UKQ484" s="28"/>
      <c r="UKR484" s="28"/>
      <c r="UKS484" s="28"/>
      <c r="UKT484" s="28"/>
      <c r="UKU484" s="28"/>
      <c r="UKV484" s="28"/>
      <c r="UKW484" s="28"/>
      <c r="UKX484" s="28"/>
      <c r="UKY484" s="28"/>
      <c r="UKZ484" s="28"/>
      <c r="ULA484" s="28"/>
      <c r="ULB484" s="28"/>
      <c r="ULC484" s="28"/>
      <c r="ULD484" s="28"/>
      <c r="ULE484" s="28"/>
      <c r="ULF484" s="28"/>
      <c r="ULG484" s="28"/>
      <c r="ULH484" s="28"/>
      <c r="ULI484" s="28"/>
      <c r="ULJ484" s="28"/>
      <c r="ULK484" s="28"/>
      <c r="ULL484" s="28"/>
      <c r="ULM484" s="28"/>
      <c r="ULN484" s="28"/>
      <c r="ULO484" s="28"/>
      <c r="ULP484" s="28"/>
      <c r="ULQ484" s="28"/>
      <c r="ULR484" s="28"/>
      <c r="ULS484" s="28"/>
      <c r="ULT484" s="28"/>
      <c r="ULU484" s="28"/>
      <c r="ULV484" s="28"/>
      <c r="ULW484" s="28"/>
      <c r="ULX484" s="28"/>
      <c r="ULY484" s="28"/>
      <c r="ULZ484" s="28"/>
      <c r="UMA484" s="28"/>
      <c r="UMB484" s="28"/>
      <c r="UMC484" s="28"/>
      <c r="UMD484" s="28"/>
      <c r="UME484" s="28"/>
      <c r="UMF484" s="28"/>
      <c r="UMG484" s="28"/>
      <c r="UMH484" s="28"/>
      <c r="UMI484" s="28"/>
      <c r="UMJ484" s="28"/>
      <c r="UMK484" s="28"/>
      <c r="UML484" s="28"/>
      <c r="UMM484" s="28"/>
      <c r="UMN484" s="28"/>
      <c r="UMO484" s="28"/>
      <c r="UMP484" s="28"/>
      <c r="UMQ484" s="28"/>
      <c r="UMR484" s="28"/>
      <c r="UMS484" s="28"/>
      <c r="UMT484" s="28"/>
      <c r="UMU484" s="28"/>
      <c r="UMV484" s="28"/>
      <c r="UMW484" s="28"/>
      <c r="UMX484" s="28"/>
      <c r="UMY484" s="28"/>
      <c r="UMZ484" s="28"/>
      <c r="UNA484" s="28"/>
      <c r="UNB484" s="28"/>
      <c r="UNC484" s="28"/>
      <c r="UND484" s="28"/>
      <c r="UNE484" s="28"/>
      <c r="UNF484" s="28"/>
      <c r="UNG484" s="28"/>
      <c r="UNH484" s="28"/>
      <c r="UNI484" s="28"/>
      <c r="UNJ484" s="28"/>
      <c r="UNK484" s="28"/>
      <c r="UNL484" s="28"/>
      <c r="UNM484" s="28"/>
      <c r="UNN484" s="28"/>
      <c r="UNO484" s="28"/>
      <c r="UNP484" s="28"/>
      <c r="UNQ484" s="28"/>
      <c r="UNR484" s="28"/>
      <c r="UNS484" s="28"/>
      <c r="UNT484" s="28"/>
      <c r="UNU484" s="28"/>
      <c r="UNV484" s="28"/>
      <c r="UNW484" s="28"/>
      <c r="UNX484" s="28"/>
      <c r="UNY484" s="28"/>
      <c r="UNZ484" s="28"/>
      <c r="UOA484" s="28"/>
      <c r="UOB484" s="28"/>
      <c r="UOC484" s="28"/>
      <c r="UOD484" s="28"/>
      <c r="UOE484" s="28"/>
      <c r="UOF484" s="28"/>
      <c r="UOG484" s="28"/>
      <c r="UOH484" s="28"/>
      <c r="UOI484" s="28"/>
      <c r="UOJ484" s="28"/>
      <c r="UOK484" s="28"/>
      <c r="UOL484" s="28"/>
      <c r="UOM484" s="28"/>
      <c r="UON484" s="28"/>
      <c r="UOO484" s="28"/>
      <c r="UOP484" s="28"/>
      <c r="UOQ484" s="28"/>
      <c r="UOR484" s="28"/>
      <c r="UOS484" s="28"/>
      <c r="UOT484" s="28"/>
      <c r="UOU484" s="28"/>
      <c r="UOV484" s="28"/>
      <c r="UOW484" s="28"/>
      <c r="UOX484" s="28"/>
      <c r="UOY484" s="28"/>
      <c r="UOZ484" s="28"/>
      <c r="UPA484" s="28"/>
      <c r="UPB484" s="28"/>
      <c r="UPC484" s="28"/>
      <c r="UPD484" s="28"/>
      <c r="UPE484" s="28"/>
      <c r="UPF484" s="28"/>
      <c r="UPG484" s="28"/>
      <c r="UPH484" s="28"/>
      <c r="UPI484" s="28"/>
      <c r="UPJ484" s="28"/>
      <c r="UPK484" s="28"/>
      <c r="UPL484" s="28"/>
      <c r="UPM484" s="28"/>
      <c r="UPN484" s="28"/>
      <c r="UPO484" s="28"/>
      <c r="UPP484" s="28"/>
      <c r="UPQ484" s="28"/>
      <c r="UPR484" s="28"/>
      <c r="UPS484" s="28"/>
      <c r="UPT484" s="28"/>
      <c r="UPU484" s="28"/>
      <c r="UPV484" s="28"/>
      <c r="UPW484" s="28"/>
      <c r="UPX484" s="28"/>
      <c r="UPY484" s="28"/>
      <c r="UPZ484" s="28"/>
      <c r="UQA484" s="28"/>
      <c r="UQB484" s="28"/>
      <c r="UQC484" s="28"/>
      <c r="UQD484" s="28"/>
      <c r="UQE484" s="28"/>
      <c r="UQF484" s="28"/>
      <c r="UQG484" s="28"/>
      <c r="UQH484" s="28"/>
      <c r="UQI484" s="28"/>
      <c r="UQJ484" s="28"/>
      <c r="UQK484" s="28"/>
      <c r="UQL484" s="28"/>
      <c r="UQM484" s="28"/>
      <c r="UQN484" s="28"/>
      <c r="UQO484" s="28"/>
      <c r="UQP484" s="28"/>
      <c r="UQQ484" s="28"/>
      <c r="UQR484" s="28"/>
      <c r="UQS484" s="28"/>
      <c r="UQT484" s="28"/>
      <c r="UQU484" s="28"/>
      <c r="UQV484" s="28"/>
      <c r="UQW484" s="28"/>
      <c r="UQX484" s="28"/>
      <c r="UQY484" s="28"/>
      <c r="UQZ484" s="28"/>
      <c r="URA484" s="28"/>
      <c r="URB484" s="28"/>
      <c r="URC484" s="28"/>
      <c r="URD484" s="28"/>
      <c r="URE484" s="28"/>
      <c r="URF484" s="28"/>
      <c r="URG484" s="28"/>
      <c r="URH484" s="28"/>
      <c r="URI484" s="28"/>
      <c r="URJ484" s="28"/>
      <c r="URK484" s="28"/>
      <c r="URL484" s="28"/>
      <c r="URM484" s="28"/>
      <c r="URN484" s="28"/>
      <c r="URO484" s="28"/>
      <c r="URP484" s="28"/>
      <c r="URQ484" s="28"/>
      <c r="URR484" s="28"/>
      <c r="URS484" s="28"/>
      <c r="URT484" s="28"/>
      <c r="URU484" s="28"/>
      <c r="URV484" s="28"/>
      <c r="URW484" s="28"/>
      <c r="URX484" s="28"/>
      <c r="URY484" s="28"/>
      <c r="URZ484" s="28"/>
      <c r="USA484" s="28"/>
      <c r="USB484" s="28"/>
      <c r="USC484" s="28"/>
      <c r="USD484" s="28"/>
      <c r="USE484" s="28"/>
      <c r="USF484" s="28"/>
      <c r="USG484" s="28"/>
      <c r="USH484" s="28"/>
      <c r="USI484" s="28"/>
      <c r="USJ484" s="28"/>
      <c r="USK484" s="28"/>
      <c r="USL484" s="28"/>
      <c r="USM484" s="28"/>
      <c r="USN484" s="28"/>
      <c r="USO484" s="28"/>
      <c r="USP484" s="28"/>
      <c r="USQ484" s="28"/>
      <c r="USR484" s="28"/>
      <c r="USS484" s="28"/>
      <c r="UST484" s="28"/>
      <c r="USU484" s="28"/>
      <c r="USV484" s="28"/>
      <c r="USW484" s="28"/>
      <c r="USX484" s="28"/>
      <c r="USY484" s="28"/>
      <c r="USZ484" s="28"/>
      <c r="UTA484" s="28"/>
      <c r="UTB484" s="28"/>
      <c r="UTC484" s="28"/>
      <c r="UTD484" s="28"/>
      <c r="UTE484" s="28"/>
      <c r="UTF484" s="28"/>
      <c r="UTG484" s="28"/>
      <c r="UTH484" s="28"/>
      <c r="UTI484" s="28"/>
      <c r="UTJ484" s="28"/>
      <c r="UTK484" s="28"/>
      <c r="UTL484" s="28"/>
      <c r="UTM484" s="28"/>
      <c r="UTN484" s="28"/>
      <c r="UTO484" s="28"/>
      <c r="UTP484" s="28"/>
      <c r="UTQ484" s="28"/>
      <c r="UTR484" s="28"/>
      <c r="UTS484" s="28"/>
      <c r="UTT484" s="28"/>
      <c r="UTU484" s="28"/>
      <c r="UTV484" s="28"/>
      <c r="UTW484" s="28"/>
      <c r="UTX484" s="28"/>
      <c r="UTY484" s="28"/>
      <c r="UTZ484" s="28"/>
      <c r="UUA484" s="28"/>
      <c r="UUB484" s="28"/>
      <c r="UUC484" s="28"/>
      <c r="UUD484" s="28"/>
      <c r="UUE484" s="28"/>
      <c r="UUF484" s="28"/>
      <c r="UUG484" s="28"/>
      <c r="UUH484" s="28"/>
      <c r="UUI484" s="28"/>
      <c r="UUJ484" s="28"/>
      <c r="UUK484" s="28"/>
      <c r="UUL484" s="28"/>
      <c r="UUM484" s="28"/>
      <c r="UUN484" s="28"/>
      <c r="UUO484" s="28"/>
      <c r="UUP484" s="28"/>
      <c r="UUQ484" s="28"/>
      <c r="UUR484" s="28"/>
      <c r="UUS484" s="28"/>
      <c r="UUT484" s="28"/>
      <c r="UUU484" s="28"/>
      <c r="UUV484" s="28"/>
      <c r="UUW484" s="28"/>
      <c r="UUX484" s="28"/>
      <c r="UUY484" s="28"/>
      <c r="UUZ484" s="28"/>
      <c r="UVA484" s="28"/>
      <c r="UVB484" s="28"/>
      <c r="UVC484" s="28"/>
      <c r="UVD484" s="28"/>
      <c r="UVE484" s="28"/>
      <c r="UVF484" s="28"/>
      <c r="UVG484" s="28"/>
      <c r="UVH484" s="28"/>
      <c r="UVI484" s="28"/>
      <c r="UVJ484" s="28"/>
      <c r="UVK484" s="28"/>
      <c r="UVL484" s="28"/>
      <c r="UVM484" s="28"/>
      <c r="UVN484" s="28"/>
      <c r="UVO484" s="28"/>
      <c r="UVP484" s="28"/>
      <c r="UVQ484" s="28"/>
      <c r="UVR484" s="28"/>
      <c r="UVS484" s="28"/>
      <c r="UVT484" s="28"/>
      <c r="UVU484" s="28"/>
      <c r="UVV484" s="28"/>
      <c r="UVW484" s="28"/>
      <c r="UVX484" s="28"/>
      <c r="UVY484" s="28"/>
      <c r="UVZ484" s="28"/>
      <c r="UWA484" s="28"/>
      <c r="UWB484" s="28"/>
      <c r="UWC484" s="28"/>
      <c r="UWD484" s="28"/>
      <c r="UWE484" s="28"/>
      <c r="UWF484" s="28"/>
      <c r="UWG484" s="28"/>
      <c r="UWH484" s="28"/>
      <c r="UWI484" s="28"/>
      <c r="UWJ484" s="28"/>
      <c r="UWK484" s="28"/>
      <c r="UWL484" s="28"/>
      <c r="UWM484" s="28"/>
      <c r="UWN484" s="28"/>
      <c r="UWO484" s="28"/>
      <c r="UWP484" s="28"/>
      <c r="UWQ484" s="28"/>
      <c r="UWR484" s="28"/>
      <c r="UWS484" s="28"/>
      <c r="UWT484" s="28"/>
      <c r="UWU484" s="28"/>
      <c r="UWV484" s="28"/>
      <c r="UWW484" s="28"/>
      <c r="UWX484" s="28"/>
      <c r="UWY484" s="28"/>
      <c r="UWZ484" s="28"/>
      <c r="UXA484" s="28"/>
      <c r="UXB484" s="28"/>
      <c r="UXC484" s="28"/>
      <c r="UXD484" s="28"/>
      <c r="UXE484" s="28"/>
      <c r="UXF484" s="28"/>
      <c r="UXG484" s="28"/>
      <c r="UXH484" s="28"/>
      <c r="UXI484" s="28"/>
      <c r="UXJ484" s="28"/>
      <c r="UXK484" s="28"/>
      <c r="UXL484" s="28"/>
      <c r="UXM484" s="28"/>
      <c r="UXN484" s="28"/>
      <c r="UXO484" s="28"/>
      <c r="UXP484" s="28"/>
      <c r="UXQ484" s="28"/>
      <c r="UXR484" s="28"/>
      <c r="UXS484" s="28"/>
      <c r="UXT484" s="28"/>
      <c r="UXU484" s="28"/>
      <c r="UXV484" s="28"/>
      <c r="UXW484" s="28"/>
      <c r="UXX484" s="28"/>
      <c r="UXY484" s="28"/>
      <c r="UXZ484" s="28"/>
      <c r="UYA484" s="28"/>
      <c r="UYB484" s="28"/>
      <c r="UYC484" s="28"/>
      <c r="UYD484" s="28"/>
      <c r="UYE484" s="28"/>
      <c r="UYF484" s="28"/>
      <c r="UYG484" s="28"/>
      <c r="UYH484" s="28"/>
      <c r="UYI484" s="28"/>
      <c r="UYJ484" s="28"/>
      <c r="UYK484" s="28"/>
      <c r="UYL484" s="28"/>
      <c r="UYM484" s="28"/>
      <c r="UYN484" s="28"/>
      <c r="UYO484" s="28"/>
      <c r="UYP484" s="28"/>
      <c r="UYQ484" s="28"/>
      <c r="UYR484" s="28"/>
      <c r="UYS484" s="28"/>
      <c r="UYT484" s="28"/>
      <c r="UYU484" s="28"/>
      <c r="UYV484" s="28"/>
      <c r="UYW484" s="28"/>
      <c r="UYX484" s="28"/>
      <c r="UYY484" s="28"/>
      <c r="UYZ484" s="28"/>
      <c r="UZA484" s="28"/>
      <c r="UZB484" s="28"/>
      <c r="UZC484" s="28"/>
      <c r="UZD484" s="28"/>
      <c r="UZE484" s="28"/>
      <c r="UZF484" s="28"/>
      <c r="UZG484" s="28"/>
      <c r="UZH484" s="28"/>
      <c r="UZI484" s="28"/>
      <c r="UZJ484" s="28"/>
      <c r="UZK484" s="28"/>
      <c r="UZL484" s="28"/>
      <c r="UZM484" s="28"/>
      <c r="UZN484" s="28"/>
      <c r="UZO484" s="28"/>
      <c r="UZP484" s="28"/>
      <c r="UZQ484" s="28"/>
      <c r="UZR484" s="28"/>
      <c r="UZS484" s="28"/>
      <c r="UZT484" s="28"/>
      <c r="UZU484" s="28"/>
      <c r="UZV484" s="28"/>
      <c r="UZW484" s="28"/>
      <c r="UZX484" s="28"/>
      <c r="UZY484" s="28"/>
      <c r="UZZ484" s="28"/>
      <c r="VAA484" s="28"/>
      <c r="VAB484" s="28"/>
      <c r="VAC484" s="28"/>
      <c r="VAD484" s="28"/>
      <c r="VAE484" s="28"/>
      <c r="VAF484" s="28"/>
      <c r="VAG484" s="28"/>
      <c r="VAH484" s="28"/>
      <c r="VAI484" s="28"/>
      <c r="VAJ484" s="28"/>
      <c r="VAK484" s="28"/>
      <c r="VAL484" s="28"/>
      <c r="VAM484" s="28"/>
      <c r="VAN484" s="28"/>
      <c r="VAO484" s="28"/>
      <c r="VAP484" s="28"/>
      <c r="VAQ484" s="28"/>
      <c r="VAR484" s="28"/>
      <c r="VAS484" s="28"/>
      <c r="VAT484" s="28"/>
      <c r="VAU484" s="28"/>
      <c r="VAV484" s="28"/>
      <c r="VAW484" s="28"/>
      <c r="VAX484" s="28"/>
      <c r="VAY484" s="28"/>
      <c r="VAZ484" s="28"/>
      <c r="VBA484" s="28"/>
      <c r="VBB484" s="28"/>
      <c r="VBC484" s="28"/>
      <c r="VBD484" s="28"/>
      <c r="VBE484" s="28"/>
      <c r="VBF484" s="28"/>
      <c r="VBG484" s="28"/>
      <c r="VBH484" s="28"/>
      <c r="VBI484" s="28"/>
      <c r="VBJ484" s="28"/>
      <c r="VBK484" s="28"/>
      <c r="VBL484" s="28"/>
      <c r="VBM484" s="28"/>
      <c r="VBN484" s="28"/>
      <c r="VBO484" s="28"/>
      <c r="VBP484" s="28"/>
      <c r="VBQ484" s="28"/>
      <c r="VBR484" s="28"/>
      <c r="VBS484" s="28"/>
      <c r="VBT484" s="28"/>
      <c r="VBU484" s="28"/>
      <c r="VBV484" s="28"/>
      <c r="VBW484" s="28"/>
      <c r="VBX484" s="28"/>
      <c r="VBY484" s="28"/>
      <c r="VBZ484" s="28"/>
      <c r="VCA484" s="28"/>
      <c r="VCB484" s="28"/>
      <c r="VCC484" s="28"/>
      <c r="VCD484" s="28"/>
      <c r="VCE484" s="28"/>
      <c r="VCF484" s="28"/>
      <c r="VCG484" s="28"/>
      <c r="VCH484" s="28"/>
      <c r="VCI484" s="28"/>
      <c r="VCJ484" s="28"/>
      <c r="VCK484" s="28"/>
      <c r="VCL484" s="28"/>
      <c r="VCM484" s="28"/>
      <c r="VCN484" s="28"/>
      <c r="VCO484" s="28"/>
      <c r="VCP484" s="28"/>
      <c r="VCQ484" s="28"/>
      <c r="VCR484" s="28"/>
      <c r="VCS484" s="28"/>
      <c r="VCT484" s="28"/>
      <c r="VCU484" s="28"/>
      <c r="VCV484" s="28"/>
      <c r="VCW484" s="28"/>
      <c r="VCX484" s="28"/>
      <c r="VCY484" s="28"/>
      <c r="VCZ484" s="28"/>
      <c r="VDA484" s="28"/>
      <c r="VDB484" s="28"/>
      <c r="VDC484" s="28"/>
      <c r="VDD484" s="28"/>
      <c r="VDE484" s="28"/>
      <c r="VDF484" s="28"/>
      <c r="VDG484" s="28"/>
      <c r="VDH484" s="28"/>
      <c r="VDI484" s="28"/>
      <c r="VDJ484" s="28"/>
      <c r="VDK484" s="28"/>
      <c r="VDL484" s="28"/>
      <c r="VDM484" s="28"/>
      <c r="VDN484" s="28"/>
      <c r="VDO484" s="28"/>
      <c r="VDP484" s="28"/>
      <c r="VDQ484" s="28"/>
      <c r="VDR484" s="28"/>
      <c r="VDS484" s="28"/>
      <c r="VDT484" s="28"/>
      <c r="VDU484" s="28"/>
      <c r="VDV484" s="28"/>
      <c r="VDW484" s="28"/>
      <c r="VDX484" s="28"/>
      <c r="VDY484" s="28"/>
      <c r="VDZ484" s="28"/>
      <c r="VEA484" s="28"/>
      <c r="VEB484" s="28"/>
      <c r="VEC484" s="28"/>
      <c r="VED484" s="28"/>
      <c r="VEE484" s="28"/>
      <c r="VEF484" s="28"/>
      <c r="VEG484" s="28"/>
      <c r="VEH484" s="28"/>
      <c r="VEI484" s="28"/>
      <c r="VEJ484" s="28"/>
      <c r="VEK484" s="28"/>
      <c r="VEL484" s="28"/>
      <c r="VEM484" s="28"/>
      <c r="VEN484" s="28"/>
      <c r="VEO484" s="28"/>
      <c r="VEP484" s="28"/>
      <c r="VEQ484" s="28"/>
      <c r="VER484" s="28"/>
      <c r="VES484" s="28"/>
      <c r="VET484" s="28"/>
      <c r="VEU484" s="28"/>
      <c r="VEV484" s="28"/>
      <c r="VEW484" s="28"/>
      <c r="VEX484" s="28"/>
      <c r="VEY484" s="28"/>
      <c r="VEZ484" s="28"/>
      <c r="VFA484" s="28"/>
      <c r="VFB484" s="28"/>
      <c r="VFC484" s="28"/>
      <c r="VFD484" s="28"/>
      <c r="VFE484" s="28"/>
      <c r="VFF484" s="28"/>
      <c r="VFG484" s="28"/>
      <c r="VFH484" s="28"/>
      <c r="VFI484" s="28"/>
      <c r="VFJ484" s="28"/>
      <c r="VFK484" s="28"/>
      <c r="VFL484" s="28"/>
      <c r="VFM484" s="28"/>
      <c r="VFN484" s="28"/>
      <c r="VFO484" s="28"/>
      <c r="VFP484" s="28"/>
      <c r="VFQ484" s="28"/>
      <c r="VFR484" s="28"/>
      <c r="VFS484" s="28"/>
      <c r="VFT484" s="28"/>
      <c r="VFU484" s="28"/>
      <c r="VFV484" s="28"/>
      <c r="VFW484" s="28"/>
      <c r="VFX484" s="28"/>
      <c r="VFY484" s="28"/>
      <c r="VFZ484" s="28"/>
      <c r="VGA484" s="28"/>
      <c r="VGB484" s="28"/>
      <c r="VGC484" s="28"/>
      <c r="VGD484" s="28"/>
      <c r="VGE484" s="28"/>
      <c r="VGF484" s="28"/>
      <c r="VGG484" s="28"/>
      <c r="VGH484" s="28"/>
      <c r="VGI484" s="28"/>
      <c r="VGJ484" s="28"/>
      <c r="VGK484" s="28"/>
      <c r="VGL484" s="28"/>
      <c r="VGM484" s="28"/>
      <c r="VGN484" s="28"/>
      <c r="VGO484" s="28"/>
      <c r="VGP484" s="28"/>
      <c r="VGQ484" s="28"/>
      <c r="VGR484" s="28"/>
      <c r="VGS484" s="28"/>
      <c r="VGT484" s="28"/>
      <c r="VGU484" s="28"/>
      <c r="VGV484" s="28"/>
      <c r="VGW484" s="28"/>
      <c r="VGX484" s="28"/>
      <c r="VGY484" s="28"/>
      <c r="VGZ484" s="28"/>
      <c r="VHA484" s="28"/>
      <c r="VHB484" s="28"/>
      <c r="VHC484" s="28"/>
      <c r="VHD484" s="28"/>
      <c r="VHE484" s="28"/>
      <c r="VHF484" s="28"/>
      <c r="VHG484" s="28"/>
      <c r="VHH484" s="28"/>
      <c r="VHI484" s="28"/>
      <c r="VHJ484" s="28"/>
      <c r="VHK484" s="28"/>
      <c r="VHL484" s="28"/>
      <c r="VHM484" s="28"/>
      <c r="VHN484" s="28"/>
      <c r="VHO484" s="28"/>
      <c r="VHP484" s="28"/>
      <c r="VHQ484" s="28"/>
      <c r="VHR484" s="28"/>
      <c r="VHS484" s="28"/>
      <c r="VHT484" s="28"/>
      <c r="VHU484" s="28"/>
      <c r="VHV484" s="28"/>
      <c r="VHW484" s="28"/>
      <c r="VHX484" s="28"/>
      <c r="VHY484" s="28"/>
      <c r="VHZ484" s="28"/>
      <c r="VIA484" s="28"/>
      <c r="VIB484" s="28"/>
      <c r="VIC484" s="28"/>
      <c r="VID484" s="28"/>
      <c r="VIE484" s="28"/>
      <c r="VIF484" s="28"/>
      <c r="VIG484" s="28"/>
      <c r="VIH484" s="28"/>
      <c r="VII484" s="28"/>
      <c r="VIJ484" s="28"/>
      <c r="VIK484" s="28"/>
      <c r="VIL484" s="28"/>
      <c r="VIM484" s="28"/>
      <c r="VIN484" s="28"/>
      <c r="VIO484" s="28"/>
      <c r="VIP484" s="28"/>
      <c r="VIQ484" s="28"/>
      <c r="VIR484" s="28"/>
      <c r="VIS484" s="28"/>
      <c r="VIT484" s="28"/>
      <c r="VIU484" s="28"/>
      <c r="VIV484" s="28"/>
      <c r="VIW484" s="28"/>
      <c r="VIX484" s="28"/>
      <c r="VIY484" s="28"/>
      <c r="VIZ484" s="28"/>
      <c r="VJA484" s="28"/>
      <c r="VJB484" s="28"/>
      <c r="VJC484" s="28"/>
      <c r="VJD484" s="28"/>
      <c r="VJE484" s="28"/>
      <c r="VJF484" s="28"/>
      <c r="VJG484" s="28"/>
      <c r="VJH484" s="28"/>
      <c r="VJI484" s="28"/>
      <c r="VJJ484" s="28"/>
      <c r="VJK484" s="28"/>
      <c r="VJL484" s="28"/>
      <c r="VJM484" s="28"/>
      <c r="VJN484" s="28"/>
      <c r="VJO484" s="28"/>
      <c r="VJP484" s="28"/>
      <c r="VJQ484" s="28"/>
      <c r="VJR484" s="28"/>
      <c r="VJS484" s="28"/>
      <c r="VJT484" s="28"/>
      <c r="VJU484" s="28"/>
      <c r="VJV484" s="28"/>
      <c r="VJW484" s="28"/>
      <c r="VJX484" s="28"/>
      <c r="VJY484" s="28"/>
      <c r="VJZ484" s="28"/>
      <c r="VKA484" s="28"/>
      <c r="VKB484" s="28"/>
      <c r="VKC484" s="28"/>
      <c r="VKD484" s="28"/>
      <c r="VKE484" s="28"/>
      <c r="VKF484" s="28"/>
      <c r="VKG484" s="28"/>
      <c r="VKH484" s="28"/>
      <c r="VKI484" s="28"/>
      <c r="VKJ484" s="28"/>
      <c r="VKK484" s="28"/>
      <c r="VKL484" s="28"/>
      <c r="VKM484" s="28"/>
      <c r="VKN484" s="28"/>
      <c r="VKO484" s="28"/>
      <c r="VKP484" s="28"/>
      <c r="VKQ484" s="28"/>
      <c r="VKR484" s="28"/>
      <c r="VKS484" s="28"/>
      <c r="VKT484" s="28"/>
      <c r="VKU484" s="28"/>
      <c r="VKV484" s="28"/>
      <c r="VKW484" s="28"/>
      <c r="VKX484" s="28"/>
      <c r="VKY484" s="28"/>
      <c r="VKZ484" s="28"/>
      <c r="VLA484" s="28"/>
      <c r="VLB484" s="28"/>
      <c r="VLC484" s="28"/>
      <c r="VLD484" s="28"/>
      <c r="VLE484" s="28"/>
      <c r="VLF484" s="28"/>
      <c r="VLG484" s="28"/>
      <c r="VLH484" s="28"/>
      <c r="VLI484" s="28"/>
      <c r="VLJ484" s="28"/>
      <c r="VLK484" s="28"/>
      <c r="VLL484" s="28"/>
      <c r="VLM484" s="28"/>
      <c r="VLN484" s="28"/>
      <c r="VLO484" s="28"/>
      <c r="VLP484" s="28"/>
      <c r="VLQ484" s="28"/>
      <c r="VLR484" s="28"/>
      <c r="VLS484" s="28"/>
      <c r="VLT484" s="28"/>
      <c r="VLU484" s="28"/>
      <c r="VLV484" s="28"/>
      <c r="VLW484" s="28"/>
      <c r="VLX484" s="28"/>
      <c r="VLY484" s="28"/>
      <c r="VLZ484" s="28"/>
      <c r="VMA484" s="28"/>
      <c r="VMB484" s="28"/>
      <c r="VMC484" s="28"/>
      <c r="VMD484" s="28"/>
      <c r="VME484" s="28"/>
      <c r="VMF484" s="28"/>
      <c r="VMG484" s="28"/>
      <c r="VMH484" s="28"/>
      <c r="VMI484" s="28"/>
      <c r="VMJ484" s="28"/>
      <c r="VMK484" s="28"/>
      <c r="VML484" s="28"/>
      <c r="VMM484" s="28"/>
      <c r="VMN484" s="28"/>
      <c r="VMO484" s="28"/>
      <c r="VMP484" s="28"/>
      <c r="VMQ484" s="28"/>
      <c r="VMR484" s="28"/>
      <c r="VMS484" s="28"/>
      <c r="VMT484" s="28"/>
      <c r="VMU484" s="28"/>
      <c r="VMV484" s="28"/>
      <c r="VMW484" s="28"/>
      <c r="VMX484" s="28"/>
      <c r="VMY484" s="28"/>
      <c r="VMZ484" s="28"/>
      <c r="VNA484" s="28"/>
      <c r="VNB484" s="28"/>
      <c r="VNC484" s="28"/>
      <c r="VND484" s="28"/>
      <c r="VNE484" s="28"/>
      <c r="VNF484" s="28"/>
      <c r="VNG484" s="28"/>
      <c r="VNH484" s="28"/>
      <c r="VNI484" s="28"/>
      <c r="VNJ484" s="28"/>
      <c r="VNK484" s="28"/>
      <c r="VNL484" s="28"/>
      <c r="VNM484" s="28"/>
      <c r="VNN484" s="28"/>
      <c r="VNO484" s="28"/>
      <c r="VNP484" s="28"/>
      <c r="VNQ484" s="28"/>
      <c r="VNR484" s="28"/>
      <c r="VNS484" s="28"/>
      <c r="VNT484" s="28"/>
      <c r="VNU484" s="28"/>
      <c r="VNV484" s="28"/>
      <c r="VNW484" s="28"/>
      <c r="VNX484" s="28"/>
      <c r="VNY484" s="28"/>
      <c r="VNZ484" s="28"/>
      <c r="VOA484" s="28"/>
      <c r="VOB484" s="28"/>
      <c r="VOC484" s="28"/>
      <c r="VOD484" s="28"/>
      <c r="VOE484" s="28"/>
      <c r="VOF484" s="28"/>
      <c r="VOG484" s="28"/>
      <c r="VOH484" s="28"/>
      <c r="VOI484" s="28"/>
      <c r="VOJ484" s="28"/>
      <c r="VOK484" s="28"/>
      <c r="VOL484" s="28"/>
      <c r="VOM484" s="28"/>
      <c r="VON484" s="28"/>
      <c r="VOO484" s="28"/>
      <c r="VOP484" s="28"/>
      <c r="VOQ484" s="28"/>
      <c r="VOR484" s="28"/>
      <c r="VOS484" s="28"/>
      <c r="VOT484" s="28"/>
      <c r="VOU484" s="28"/>
      <c r="VOV484" s="28"/>
      <c r="VOW484" s="28"/>
      <c r="VOX484" s="28"/>
      <c r="VOY484" s="28"/>
      <c r="VOZ484" s="28"/>
      <c r="VPA484" s="28"/>
      <c r="VPB484" s="28"/>
      <c r="VPC484" s="28"/>
      <c r="VPD484" s="28"/>
      <c r="VPE484" s="28"/>
      <c r="VPF484" s="28"/>
      <c r="VPG484" s="28"/>
      <c r="VPH484" s="28"/>
      <c r="VPI484" s="28"/>
      <c r="VPJ484" s="28"/>
      <c r="VPK484" s="28"/>
      <c r="VPL484" s="28"/>
      <c r="VPM484" s="28"/>
      <c r="VPN484" s="28"/>
      <c r="VPO484" s="28"/>
      <c r="VPP484" s="28"/>
      <c r="VPQ484" s="28"/>
      <c r="VPR484" s="28"/>
      <c r="VPS484" s="28"/>
      <c r="VPT484" s="28"/>
      <c r="VPU484" s="28"/>
      <c r="VPV484" s="28"/>
      <c r="VPW484" s="28"/>
      <c r="VPX484" s="28"/>
      <c r="VPY484" s="28"/>
      <c r="VPZ484" s="28"/>
      <c r="VQA484" s="28"/>
      <c r="VQB484" s="28"/>
      <c r="VQC484" s="28"/>
      <c r="VQD484" s="28"/>
      <c r="VQE484" s="28"/>
      <c r="VQF484" s="28"/>
      <c r="VQG484" s="28"/>
      <c r="VQH484" s="28"/>
      <c r="VQI484" s="28"/>
      <c r="VQJ484" s="28"/>
      <c r="VQK484" s="28"/>
      <c r="VQL484" s="28"/>
      <c r="VQM484" s="28"/>
      <c r="VQN484" s="28"/>
      <c r="VQO484" s="28"/>
      <c r="VQP484" s="28"/>
      <c r="VQQ484" s="28"/>
      <c r="VQR484" s="28"/>
      <c r="VQS484" s="28"/>
      <c r="VQT484" s="28"/>
      <c r="VQU484" s="28"/>
      <c r="VQV484" s="28"/>
      <c r="VQW484" s="28"/>
      <c r="VQX484" s="28"/>
      <c r="VQY484" s="28"/>
      <c r="VQZ484" s="28"/>
      <c r="VRA484" s="28"/>
      <c r="VRB484" s="28"/>
      <c r="VRC484" s="28"/>
      <c r="VRD484" s="28"/>
      <c r="VRE484" s="28"/>
      <c r="VRF484" s="28"/>
      <c r="VRG484" s="28"/>
      <c r="VRH484" s="28"/>
      <c r="VRI484" s="28"/>
      <c r="VRJ484" s="28"/>
      <c r="VRK484" s="28"/>
      <c r="VRL484" s="28"/>
      <c r="VRM484" s="28"/>
      <c r="VRN484" s="28"/>
      <c r="VRO484" s="28"/>
      <c r="VRP484" s="28"/>
      <c r="VRQ484" s="28"/>
      <c r="VRR484" s="28"/>
      <c r="VRS484" s="28"/>
      <c r="VRT484" s="28"/>
      <c r="VRU484" s="28"/>
      <c r="VRV484" s="28"/>
      <c r="VRW484" s="28"/>
      <c r="VRX484" s="28"/>
      <c r="VRY484" s="28"/>
      <c r="VRZ484" s="28"/>
      <c r="VSA484" s="28"/>
      <c r="VSB484" s="28"/>
      <c r="VSC484" s="28"/>
      <c r="VSD484" s="28"/>
      <c r="VSE484" s="28"/>
      <c r="VSF484" s="28"/>
      <c r="VSG484" s="28"/>
      <c r="VSH484" s="28"/>
      <c r="VSI484" s="28"/>
      <c r="VSJ484" s="28"/>
      <c r="VSK484" s="28"/>
      <c r="VSL484" s="28"/>
      <c r="VSM484" s="28"/>
      <c r="VSN484" s="28"/>
      <c r="VSO484" s="28"/>
      <c r="VSP484" s="28"/>
      <c r="VSQ484" s="28"/>
      <c r="VSR484" s="28"/>
      <c r="VSS484" s="28"/>
      <c r="VST484" s="28"/>
      <c r="VSU484" s="28"/>
      <c r="VSV484" s="28"/>
      <c r="VSW484" s="28"/>
      <c r="VSX484" s="28"/>
      <c r="VSY484" s="28"/>
      <c r="VSZ484" s="28"/>
      <c r="VTA484" s="28"/>
      <c r="VTB484" s="28"/>
      <c r="VTC484" s="28"/>
      <c r="VTD484" s="28"/>
      <c r="VTE484" s="28"/>
      <c r="VTF484" s="28"/>
      <c r="VTG484" s="28"/>
      <c r="VTH484" s="28"/>
      <c r="VTI484" s="28"/>
      <c r="VTJ484" s="28"/>
      <c r="VTK484" s="28"/>
      <c r="VTL484" s="28"/>
      <c r="VTM484" s="28"/>
      <c r="VTN484" s="28"/>
      <c r="VTO484" s="28"/>
      <c r="VTP484" s="28"/>
      <c r="VTQ484" s="28"/>
      <c r="VTR484" s="28"/>
      <c r="VTS484" s="28"/>
      <c r="VTT484" s="28"/>
      <c r="VTU484" s="28"/>
      <c r="VTV484" s="28"/>
      <c r="VTW484" s="28"/>
      <c r="VTX484" s="28"/>
      <c r="VTY484" s="28"/>
      <c r="VTZ484" s="28"/>
      <c r="VUA484" s="28"/>
      <c r="VUB484" s="28"/>
      <c r="VUC484" s="28"/>
      <c r="VUD484" s="28"/>
      <c r="VUE484" s="28"/>
      <c r="VUF484" s="28"/>
      <c r="VUG484" s="28"/>
      <c r="VUH484" s="28"/>
      <c r="VUI484" s="28"/>
      <c r="VUJ484" s="28"/>
      <c r="VUK484" s="28"/>
      <c r="VUL484" s="28"/>
      <c r="VUM484" s="28"/>
      <c r="VUN484" s="28"/>
      <c r="VUO484" s="28"/>
      <c r="VUP484" s="28"/>
      <c r="VUQ484" s="28"/>
      <c r="VUR484" s="28"/>
      <c r="VUS484" s="28"/>
      <c r="VUT484" s="28"/>
      <c r="VUU484" s="28"/>
      <c r="VUV484" s="28"/>
      <c r="VUW484" s="28"/>
      <c r="VUX484" s="28"/>
      <c r="VUY484" s="28"/>
      <c r="VUZ484" s="28"/>
      <c r="VVA484" s="28"/>
      <c r="VVB484" s="28"/>
      <c r="VVC484" s="28"/>
      <c r="VVD484" s="28"/>
      <c r="VVE484" s="28"/>
      <c r="VVF484" s="28"/>
      <c r="VVG484" s="28"/>
      <c r="VVH484" s="28"/>
      <c r="VVI484" s="28"/>
      <c r="VVJ484" s="28"/>
      <c r="VVK484" s="28"/>
      <c r="VVL484" s="28"/>
      <c r="VVM484" s="28"/>
      <c r="VVN484" s="28"/>
      <c r="VVO484" s="28"/>
      <c r="VVP484" s="28"/>
      <c r="VVQ484" s="28"/>
      <c r="VVR484" s="28"/>
      <c r="VVS484" s="28"/>
      <c r="VVT484" s="28"/>
      <c r="VVU484" s="28"/>
      <c r="VVV484" s="28"/>
      <c r="VVW484" s="28"/>
      <c r="VVX484" s="28"/>
      <c r="VVY484" s="28"/>
      <c r="VVZ484" s="28"/>
      <c r="VWA484" s="28"/>
      <c r="VWB484" s="28"/>
      <c r="VWC484" s="28"/>
      <c r="VWD484" s="28"/>
      <c r="VWE484" s="28"/>
      <c r="VWF484" s="28"/>
      <c r="VWG484" s="28"/>
      <c r="VWH484" s="28"/>
      <c r="VWI484" s="28"/>
      <c r="VWJ484" s="28"/>
      <c r="VWK484" s="28"/>
      <c r="VWL484" s="28"/>
      <c r="VWM484" s="28"/>
      <c r="VWN484" s="28"/>
      <c r="VWO484" s="28"/>
      <c r="VWP484" s="28"/>
      <c r="VWQ484" s="28"/>
      <c r="VWR484" s="28"/>
      <c r="VWS484" s="28"/>
      <c r="VWT484" s="28"/>
      <c r="VWU484" s="28"/>
      <c r="VWV484" s="28"/>
      <c r="VWW484" s="28"/>
      <c r="VWX484" s="28"/>
      <c r="VWY484" s="28"/>
      <c r="VWZ484" s="28"/>
      <c r="VXA484" s="28"/>
      <c r="VXB484" s="28"/>
      <c r="VXC484" s="28"/>
      <c r="VXD484" s="28"/>
      <c r="VXE484" s="28"/>
      <c r="VXF484" s="28"/>
      <c r="VXG484" s="28"/>
      <c r="VXH484" s="28"/>
      <c r="VXI484" s="28"/>
      <c r="VXJ484" s="28"/>
      <c r="VXK484" s="28"/>
      <c r="VXL484" s="28"/>
      <c r="VXM484" s="28"/>
      <c r="VXN484" s="28"/>
      <c r="VXO484" s="28"/>
      <c r="VXP484" s="28"/>
      <c r="VXQ484" s="28"/>
      <c r="VXR484" s="28"/>
      <c r="VXS484" s="28"/>
      <c r="VXT484" s="28"/>
      <c r="VXU484" s="28"/>
      <c r="VXV484" s="28"/>
      <c r="VXW484" s="28"/>
      <c r="VXX484" s="28"/>
      <c r="VXY484" s="28"/>
      <c r="VXZ484" s="28"/>
      <c r="VYA484" s="28"/>
      <c r="VYB484" s="28"/>
      <c r="VYC484" s="28"/>
      <c r="VYD484" s="28"/>
      <c r="VYE484" s="28"/>
      <c r="VYF484" s="28"/>
      <c r="VYG484" s="28"/>
      <c r="VYH484" s="28"/>
      <c r="VYI484" s="28"/>
      <c r="VYJ484" s="28"/>
      <c r="VYK484" s="28"/>
      <c r="VYL484" s="28"/>
      <c r="VYM484" s="28"/>
      <c r="VYN484" s="28"/>
      <c r="VYO484" s="28"/>
      <c r="VYP484" s="28"/>
      <c r="VYQ484" s="28"/>
      <c r="VYR484" s="28"/>
      <c r="VYS484" s="28"/>
      <c r="VYT484" s="28"/>
      <c r="VYU484" s="28"/>
      <c r="VYV484" s="28"/>
      <c r="VYW484" s="28"/>
      <c r="VYX484" s="28"/>
      <c r="VYY484" s="28"/>
      <c r="VYZ484" s="28"/>
      <c r="VZA484" s="28"/>
      <c r="VZB484" s="28"/>
      <c r="VZC484" s="28"/>
      <c r="VZD484" s="28"/>
      <c r="VZE484" s="28"/>
      <c r="VZF484" s="28"/>
      <c r="VZG484" s="28"/>
      <c r="VZH484" s="28"/>
      <c r="VZI484" s="28"/>
      <c r="VZJ484" s="28"/>
      <c r="VZK484" s="28"/>
      <c r="VZL484" s="28"/>
      <c r="VZM484" s="28"/>
      <c r="VZN484" s="28"/>
      <c r="VZO484" s="28"/>
      <c r="VZP484" s="28"/>
      <c r="VZQ484" s="28"/>
      <c r="VZR484" s="28"/>
      <c r="VZS484" s="28"/>
      <c r="VZT484" s="28"/>
      <c r="VZU484" s="28"/>
      <c r="VZV484" s="28"/>
      <c r="VZW484" s="28"/>
      <c r="VZX484" s="28"/>
      <c r="VZY484" s="28"/>
      <c r="VZZ484" s="28"/>
      <c r="WAA484" s="28"/>
      <c r="WAB484" s="28"/>
      <c r="WAC484" s="28"/>
      <c r="WAD484" s="28"/>
      <c r="WAE484" s="28"/>
      <c r="WAF484" s="28"/>
      <c r="WAG484" s="28"/>
      <c r="WAH484" s="28"/>
      <c r="WAI484" s="28"/>
      <c r="WAJ484" s="28"/>
      <c r="WAK484" s="28"/>
      <c r="WAL484" s="28"/>
      <c r="WAM484" s="28"/>
      <c r="WAN484" s="28"/>
      <c r="WAO484" s="28"/>
      <c r="WAP484" s="28"/>
      <c r="WAQ484" s="28"/>
      <c r="WAR484" s="28"/>
      <c r="WAS484" s="28"/>
      <c r="WAT484" s="28"/>
      <c r="WAU484" s="28"/>
      <c r="WAV484" s="28"/>
      <c r="WAW484" s="28"/>
      <c r="WAX484" s="28"/>
      <c r="WAY484" s="28"/>
      <c r="WAZ484" s="28"/>
      <c r="WBA484" s="28"/>
      <c r="WBB484" s="28"/>
      <c r="WBC484" s="28"/>
      <c r="WBD484" s="28"/>
      <c r="WBE484" s="28"/>
      <c r="WBF484" s="28"/>
      <c r="WBG484" s="28"/>
      <c r="WBH484" s="28"/>
      <c r="WBI484" s="28"/>
      <c r="WBJ484" s="28"/>
      <c r="WBK484" s="28"/>
      <c r="WBL484" s="28"/>
      <c r="WBM484" s="28"/>
      <c r="WBN484" s="28"/>
      <c r="WBO484" s="28"/>
      <c r="WBP484" s="28"/>
      <c r="WBQ484" s="28"/>
      <c r="WBR484" s="28"/>
      <c r="WBS484" s="28"/>
      <c r="WBT484" s="28"/>
      <c r="WBU484" s="28"/>
      <c r="WBV484" s="28"/>
      <c r="WBW484" s="28"/>
      <c r="WBX484" s="28"/>
      <c r="WBY484" s="28"/>
      <c r="WBZ484" s="28"/>
      <c r="WCA484" s="28"/>
      <c r="WCB484" s="28"/>
      <c r="WCC484" s="28"/>
      <c r="WCD484" s="28"/>
      <c r="WCE484" s="28"/>
      <c r="WCF484" s="28"/>
      <c r="WCG484" s="28"/>
      <c r="WCH484" s="28"/>
      <c r="WCI484" s="28"/>
      <c r="WCJ484" s="28"/>
      <c r="WCK484" s="28"/>
      <c r="WCL484" s="28"/>
      <c r="WCM484" s="28"/>
      <c r="WCN484" s="28"/>
      <c r="WCO484" s="28"/>
      <c r="WCP484" s="28"/>
      <c r="WCQ484" s="28"/>
      <c r="WCR484" s="28"/>
      <c r="WCS484" s="28"/>
      <c r="WCT484" s="28"/>
      <c r="WCU484" s="28"/>
      <c r="WCV484" s="28"/>
      <c r="WCW484" s="28"/>
      <c r="WCX484" s="28"/>
      <c r="WCY484" s="28"/>
      <c r="WCZ484" s="28"/>
      <c r="WDA484" s="28"/>
      <c r="WDB484" s="28"/>
      <c r="WDC484" s="28"/>
      <c r="WDD484" s="28"/>
      <c r="WDE484" s="28"/>
      <c r="WDF484" s="28"/>
      <c r="WDG484" s="28"/>
      <c r="WDH484" s="28"/>
      <c r="WDI484" s="28"/>
      <c r="WDJ484" s="28"/>
      <c r="WDK484" s="28"/>
      <c r="WDL484" s="28"/>
      <c r="WDM484" s="28"/>
      <c r="WDN484" s="28"/>
      <c r="WDO484" s="28"/>
      <c r="WDP484" s="28"/>
      <c r="WDQ484" s="28"/>
      <c r="WDR484" s="28"/>
      <c r="WDS484" s="28"/>
      <c r="WDT484" s="28"/>
      <c r="WDU484" s="28"/>
      <c r="WDV484" s="28"/>
      <c r="WDW484" s="28"/>
      <c r="WDX484" s="28"/>
      <c r="WDY484" s="28"/>
      <c r="WDZ484" s="28"/>
      <c r="WEA484" s="28"/>
      <c r="WEB484" s="28"/>
      <c r="WEC484" s="28"/>
      <c r="WED484" s="28"/>
      <c r="WEE484" s="28"/>
      <c r="WEF484" s="28"/>
      <c r="WEG484" s="28"/>
      <c r="WEH484" s="28"/>
      <c r="WEI484" s="28"/>
      <c r="WEJ484" s="28"/>
      <c r="WEK484" s="28"/>
      <c r="WEL484" s="28"/>
      <c r="WEM484" s="28"/>
      <c r="WEN484" s="28"/>
      <c r="WEO484" s="28"/>
      <c r="WEP484" s="28"/>
      <c r="WEQ484" s="28"/>
      <c r="WER484" s="28"/>
      <c r="WES484" s="28"/>
      <c r="WET484" s="28"/>
      <c r="WEU484" s="28"/>
      <c r="WEV484" s="28"/>
      <c r="WEW484" s="28"/>
      <c r="WEX484" s="28"/>
      <c r="WEY484" s="28"/>
      <c r="WEZ484" s="28"/>
      <c r="WFA484" s="28"/>
      <c r="WFB484" s="28"/>
      <c r="WFC484" s="28"/>
      <c r="WFD484" s="28"/>
      <c r="WFE484" s="28"/>
      <c r="WFF484" s="28"/>
      <c r="WFG484" s="28"/>
      <c r="WFH484" s="28"/>
      <c r="WFI484" s="28"/>
      <c r="WFJ484" s="28"/>
      <c r="WFK484" s="28"/>
      <c r="WFL484" s="28"/>
      <c r="WFM484" s="28"/>
      <c r="WFN484" s="28"/>
      <c r="WFO484" s="28"/>
      <c r="WFP484" s="28"/>
      <c r="WFQ484" s="28"/>
      <c r="WFR484" s="28"/>
      <c r="WFS484" s="28"/>
      <c r="WFT484" s="28"/>
      <c r="WFU484" s="28"/>
      <c r="WFV484" s="28"/>
      <c r="WFW484" s="28"/>
      <c r="WFX484" s="28"/>
      <c r="WFY484" s="28"/>
      <c r="WFZ484" s="28"/>
      <c r="WGA484" s="28"/>
      <c r="WGB484" s="28"/>
      <c r="WGC484" s="28"/>
      <c r="WGD484" s="28"/>
      <c r="WGE484" s="28"/>
      <c r="WGF484" s="28"/>
      <c r="WGG484" s="28"/>
      <c r="WGH484" s="28"/>
      <c r="WGI484" s="28"/>
      <c r="WGJ484" s="28"/>
      <c r="WGK484" s="28"/>
      <c r="WGL484" s="28"/>
      <c r="WGM484" s="28"/>
      <c r="WGN484" s="28"/>
      <c r="WGO484" s="28"/>
      <c r="WGP484" s="28"/>
      <c r="WGQ484" s="28"/>
      <c r="WGR484" s="28"/>
      <c r="WGS484" s="28"/>
      <c r="WGT484" s="28"/>
      <c r="WGU484" s="28"/>
      <c r="WGV484" s="28"/>
      <c r="WGW484" s="28"/>
      <c r="WGX484" s="28"/>
      <c r="WGY484" s="28"/>
      <c r="WGZ484" s="28"/>
      <c r="WHA484" s="28"/>
      <c r="WHB484" s="28"/>
      <c r="WHC484" s="28"/>
      <c r="WHD484" s="28"/>
      <c r="WHE484" s="28"/>
      <c r="WHF484" s="28"/>
      <c r="WHG484" s="28"/>
      <c r="WHH484" s="28"/>
      <c r="WHI484" s="28"/>
      <c r="WHJ484" s="28"/>
      <c r="WHK484" s="28"/>
      <c r="WHL484" s="28"/>
      <c r="WHM484" s="28"/>
      <c r="WHN484" s="28"/>
      <c r="WHO484" s="28"/>
      <c r="WHP484" s="28"/>
      <c r="WHQ484" s="28"/>
      <c r="WHR484" s="28"/>
      <c r="WHS484" s="28"/>
      <c r="WHT484" s="28"/>
      <c r="WHU484" s="28"/>
      <c r="WHV484" s="28"/>
      <c r="WHW484" s="28"/>
      <c r="WHX484" s="28"/>
      <c r="WHY484" s="28"/>
      <c r="WHZ484" s="28"/>
      <c r="WIA484" s="28"/>
      <c r="WIB484" s="28"/>
      <c r="WIC484" s="28"/>
      <c r="WID484" s="28"/>
      <c r="WIE484" s="28"/>
      <c r="WIF484" s="28"/>
      <c r="WIG484" s="28"/>
      <c r="WIH484" s="28"/>
      <c r="WII484" s="28"/>
      <c r="WIJ484" s="28"/>
      <c r="WIK484" s="28"/>
      <c r="WIL484" s="28"/>
      <c r="WIM484" s="28"/>
      <c r="WIN484" s="28"/>
      <c r="WIO484" s="28"/>
      <c r="WIP484" s="28"/>
      <c r="WIQ484" s="28"/>
      <c r="WIR484" s="28"/>
      <c r="WIS484" s="28"/>
      <c r="WIT484" s="28"/>
      <c r="WIU484" s="28"/>
      <c r="WIV484" s="28"/>
      <c r="WIW484" s="28"/>
      <c r="WIX484" s="28"/>
      <c r="WIY484" s="28"/>
      <c r="WIZ484" s="28"/>
      <c r="WJA484" s="28"/>
      <c r="WJB484" s="28"/>
      <c r="WJC484" s="28"/>
      <c r="WJD484" s="28"/>
      <c r="WJE484" s="28"/>
      <c r="WJF484" s="28"/>
      <c r="WJG484" s="28"/>
      <c r="WJH484" s="28"/>
      <c r="WJI484" s="28"/>
      <c r="WJJ484" s="28"/>
      <c r="WJK484" s="28"/>
      <c r="WJL484" s="28"/>
      <c r="WJM484" s="28"/>
      <c r="WJN484" s="28"/>
      <c r="WJO484" s="28"/>
      <c r="WJP484" s="28"/>
      <c r="WJQ484" s="28"/>
      <c r="WJR484" s="28"/>
      <c r="WJS484" s="28"/>
      <c r="WJT484" s="28"/>
      <c r="WJU484" s="28"/>
      <c r="WJV484" s="28"/>
      <c r="WJW484" s="28"/>
      <c r="WJX484" s="28"/>
      <c r="WJY484" s="28"/>
      <c r="WJZ484" s="28"/>
      <c r="WKA484" s="28"/>
      <c r="WKB484" s="28"/>
      <c r="WKC484" s="28"/>
      <c r="WKD484" s="28"/>
      <c r="WKE484" s="28"/>
      <c r="WKF484" s="28"/>
      <c r="WKG484" s="28"/>
      <c r="WKH484" s="28"/>
      <c r="WKI484" s="28"/>
      <c r="WKJ484" s="28"/>
      <c r="WKK484" s="28"/>
      <c r="WKL484" s="28"/>
      <c r="WKM484" s="28"/>
      <c r="WKN484" s="28"/>
      <c r="WKO484" s="28"/>
      <c r="WKP484" s="28"/>
      <c r="WKQ484" s="28"/>
      <c r="WKR484" s="28"/>
      <c r="WKS484" s="28"/>
      <c r="WKT484" s="28"/>
      <c r="WKU484" s="28"/>
      <c r="WKV484" s="28"/>
      <c r="WKW484" s="28"/>
      <c r="WKX484" s="28"/>
      <c r="WKY484" s="28"/>
      <c r="WKZ484" s="28"/>
      <c r="WLA484" s="28"/>
      <c r="WLB484" s="28"/>
      <c r="WLC484" s="28"/>
      <c r="WLD484" s="28"/>
      <c r="WLE484" s="28"/>
      <c r="WLF484" s="28"/>
      <c r="WLG484" s="28"/>
      <c r="WLH484" s="28"/>
      <c r="WLI484" s="28"/>
      <c r="WLJ484" s="28"/>
      <c r="WLK484" s="28"/>
      <c r="WLL484" s="28"/>
      <c r="WLM484" s="28"/>
      <c r="WLN484" s="28"/>
      <c r="WLO484" s="28"/>
      <c r="WLP484" s="28"/>
      <c r="WLQ484" s="28"/>
      <c r="WLR484" s="28"/>
      <c r="WLS484" s="28"/>
      <c r="WLT484" s="28"/>
      <c r="WLU484" s="28"/>
      <c r="WLV484" s="28"/>
      <c r="WLW484" s="28"/>
      <c r="WLX484" s="28"/>
      <c r="WLY484" s="28"/>
      <c r="WLZ484" s="28"/>
      <c r="WMA484" s="28"/>
      <c r="WMB484" s="28"/>
      <c r="WMC484" s="28"/>
      <c r="WMD484" s="28"/>
      <c r="WME484" s="28"/>
      <c r="WMF484" s="28"/>
      <c r="WMG484" s="28"/>
      <c r="WMH484" s="28"/>
      <c r="WMI484" s="28"/>
      <c r="WMJ484" s="28"/>
      <c r="WMK484" s="28"/>
      <c r="WML484" s="28"/>
      <c r="WMM484" s="28"/>
      <c r="WMN484" s="28"/>
      <c r="WMO484" s="28"/>
      <c r="WMP484" s="28"/>
      <c r="WMQ484" s="28"/>
      <c r="WMR484" s="28"/>
      <c r="WMS484" s="28"/>
      <c r="WMT484" s="28"/>
      <c r="WMU484" s="28"/>
      <c r="WMV484" s="28"/>
      <c r="WMW484" s="28"/>
      <c r="WMX484" s="28"/>
      <c r="WMY484" s="28"/>
      <c r="WMZ484" s="28"/>
      <c r="WNA484" s="28"/>
      <c r="WNB484" s="28"/>
      <c r="WNC484" s="28"/>
      <c r="WND484" s="28"/>
      <c r="WNE484" s="28"/>
      <c r="WNF484" s="28"/>
      <c r="WNG484" s="28"/>
      <c r="WNH484" s="28"/>
      <c r="WNI484" s="28"/>
      <c r="WNJ484" s="28"/>
      <c r="WNK484" s="28"/>
      <c r="WNL484" s="28"/>
      <c r="WNM484" s="28"/>
      <c r="WNN484" s="28"/>
      <c r="WNO484" s="28"/>
      <c r="WNP484" s="28"/>
      <c r="WNQ484" s="28"/>
      <c r="WNR484" s="28"/>
      <c r="WNS484" s="28"/>
      <c r="WNT484" s="28"/>
      <c r="WNU484" s="28"/>
      <c r="WNV484" s="28"/>
      <c r="WNW484" s="28"/>
      <c r="WNX484" s="28"/>
      <c r="WNY484" s="28"/>
      <c r="WNZ484" s="28"/>
      <c r="WOA484" s="28"/>
      <c r="WOB484" s="28"/>
      <c r="WOC484" s="28"/>
      <c r="WOD484" s="28"/>
      <c r="WOE484" s="28"/>
      <c r="WOF484" s="28"/>
      <c r="WOG484" s="28"/>
      <c r="WOH484" s="28"/>
      <c r="WOI484" s="28"/>
      <c r="WOJ484" s="28"/>
      <c r="WOK484" s="28"/>
      <c r="WOL484" s="28"/>
      <c r="WOM484" s="28"/>
      <c r="WON484" s="28"/>
      <c r="WOO484" s="28"/>
      <c r="WOP484" s="28"/>
      <c r="WOQ484" s="28"/>
      <c r="WOR484" s="28"/>
      <c r="WOS484" s="28"/>
      <c r="WOT484" s="28"/>
      <c r="WOU484" s="28"/>
      <c r="WOV484" s="28"/>
      <c r="WOW484" s="28"/>
      <c r="WOX484" s="28"/>
      <c r="WOY484" s="28"/>
      <c r="WOZ484" s="28"/>
      <c r="WPA484" s="28"/>
      <c r="WPB484" s="28"/>
      <c r="WPC484" s="28"/>
      <c r="WPD484" s="28"/>
      <c r="WPE484" s="28"/>
      <c r="WPF484" s="28"/>
      <c r="WPG484" s="28"/>
      <c r="WPH484" s="28"/>
      <c r="WPI484" s="28"/>
      <c r="WPJ484" s="28"/>
      <c r="WPK484" s="28"/>
      <c r="WPL484" s="28"/>
      <c r="WPM484" s="28"/>
      <c r="WPN484" s="28"/>
      <c r="WPO484" s="28"/>
      <c r="WPP484" s="28"/>
      <c r="WPQ484" s="28"/>
      <c r="WPR484" s="28"/>
      <c r="WPS484" s="28"/>
      <c r="WPT484" s="28"/>
      <c r="WPU484" s="28"/>
      <c r="WPV484" s="28"/>
      <c r="WPW484" s="28"/>
      <c r="WPX484" s="28"/>
      <c r="WPY484" s="28"/>
      <c r="WPZ484" s="28"/>
      <c r="WQA484" s="28"/>
      <c r="WQB484" s="28"/>
      <c r="WQC484" s="28"/>
      <c r="WQD484" s="28"/>
      <c r="WQE484" s="28"/>
      <c r="WQF484" s="28"/>
      <c r="WQG484" s="28"/>
      <c r="WQH484" s="28"/>
      <c r="WQI484" s="28"/>
      <c r="WQJ484" s="28"/>
      <c r="WQK484" s="28"/>
      <c r="WQL484" s="28"/>
      <c r="WQM484" s="28"/>
      <c r="WQN484" s="28"/>
      <c r="WQO484" s="28"/>
      <c r="WQP484" s="28"/>
      <c r="WQQ484" s="28"/>
      <c r="WQR484" s="28"/>
      <c r="WQS484" s="28"/>
      <c r="WQT484" s="28"/>
      <c r="WQU484" s="28"/>
      <c r="WQV484" s="28"/>
      <c r="WQW484" s="28"/>
      <c r="WQX484" s="28"/>
      <c r="WQY484" s="28"/>
      <c r="WQZ484" s="28"/>
      <c r="WRA484" s="28"/>
      <c r="WRB484" s="28"/>
      <c r="WRC484" s="28"/>
      <c r="WRD484" s="28"/>
      <c r="WRE484" s="28"/>
      <c r="WRF484" s="28"/>
      <c r="WRG484" s="28"/>
      <c r="WRH484" s="28"/>
      <c r="WRI484" s="28"/>
      <c r="WRJ484" s="28"/>
      <c r="WRK484" s="28"/>
      <c r="WRL484" s="28"/>
      <c r="WRM484" s="28"/>
      <c r="WRN484" s="28"/>
      <c r="WRO484" s="28"/>
      <c r="WRP484" s="28"/>
      <c r="WRQ484" s="28"/>
      <c r="WRR484" s="28"/>
      <c r="WRS484" s="28"/>
      <c r="WRT484" s="28"/>
      <c r="WRU484" s="28"/>
      <c r="WRV484" s="28"/>
      <c r="WRW484" s="28"/>
      <c r="WRX484" s="28"/>
      <c r="WRY484" s="28"/>
      <c r="WRZ484" s="28"/>
      <c r="WSA484" s="28"/>
      <c r="WSB484" s="28"/>
      <c r="WSC484" s="28"/>
      <c r="WSD484" s="28"/>
      <c r="WSE484" s="28"/>
      <c r="WSF484" s="28"/>
      <c r="WSG484" s="28"/>
      <c r="WSH484" s="28"/>
      <c r="WSI484" s="28"/>
      <c r="WSJ484" s="28"/>
      <c r="WSK484" s="28"/>
      <c r="WSL484" s="28"/>
      <c r="WSM484" s="28"/>
      <c r="WSN484" s="28"/>
      <c r="WSO484" s="28"/>
      <c r="WSP484" s="28"/>
      <c r="WSQ484" s="28"/>
      <c r="WSR484" s="28"/>
      <c r="WSS484" s="28"/>
      <c r="WST484" s="28"/>
      <c r="WSU484" s="28"/>
      <c r="WSV484" s="28"/>
      <c r="WSW484" s="28"/>
      <c r="WSX484" s="28"/>
      <c r="WSY484" s="28"/>
      <c r="WSZ484" s="28"/>
      <c r="WTA484" s="28"/>
      <c r="WTB484" s="28"/>
      <c r="WTC484" s="28"/>
      <c r="WTD484" s="28"/>
      <c r="WTE484" s="28"/>
      <c r="WTF484" s="28"/>
      <c r="WTG484" s="28"/>
      <c r="WTH484" s="28"/>
      <c r="WTI484" s="28"/>
      <c r="WTJ484" s="28"/>
      <c r="WTK484" s="28"/>
      <c r="WTL484" s="28"/>
      <c r="WTM484" s="28"/>
      <c r="WTN484" s="28"/>
      <c r="WTO484" s="28"/>
      <c r="WTP484" s="28"/>
      <c r="WTQ484" s="28"/>
      <c r="WTR484" s="28"/>
      <c r="WTS484" s="28"/>
      <c r="WTT484" s="28"/>
      <c r="WTU484" s="28"/>
      <c r="WTV484" s="28"/>
      <c r="WTW484" s="28"/>
      <c r="WTX484" s="28"/>
      <c r="WTY484" s="28"/>
      <c r="WTZ484" s="28"/>
      <c r="WUA484" s="28"/>
      <c r="WUB484" s="28"/>
      <c r="WUC484" s="28"/>
      <c r="WUD484" s="28"/>
      <c r="WUE484" s="28"/>
      <c r="WUF484" s="28"/>
      <c r="WUG484" s="28"/>
      <c r="WUH484" s="28"/>
      <c r="WUI484" s="28"/>
      <c r="WUJ484" s="28"/>
      <c r="WUK484" s="28"/>
      <c r="WUL484" s="28"/>
      <c r="WUM484" s="28"/>
      <c r="WUN484" s="28"/>
      <c r="WUO484" s="28"/>
      <c r="WUP484" s="28"/>
      <c r="WUQ484" s="28"/>
      <c r="WUR484" s="28"/>
      <c r="WUS484" s="28"/>
      <c r="WUT484" s="28"/>
      <c r="WUU484" s="28"/>
      <c r="WUV484" s="28"/>
      <c r="WUW484" s="28"/>
      <c r="WUX484" s="28"/>
      <c r="WUY484" s="28"/>
      <c r="WUZ484" s="28"/>
      <c r="WVA484" s="28"/>
      <c r="WVB484" s="28"/>
      <c r="WVC484" s="28"/>
      <c r="WVD484" s="28"/>
      <c r="WVE484" s="28"/>
      <c r="WVF484" s="28"/>
      <c r="WVG484" s="28"/>
      <c r="WVH484" s="28"/>
      <c r="WVI484" s="28"/>
      <c r="WVJ484" s="28"/>
      <c r="WVK484" s="28"/>
      <c r="WVL484" s="28"/>
      <c r="WVM484" s="28"/>
      <c r="WVN484" s="28"/>
      <c r="WVO484" s="28"/>
      <c r="WVP484" s="28"/>
      <c r="WVQ484" s="28"/>
      <c r="WVR484" s="28"/>
      <c r="WVS484" s="28"/>
      <c r="WVT484" s="28"/>
      <c r="WVU484" s="28"/>
      <c r="WVV484" s="28"/>
      <c r="WVW484" s="28"/>
      <c r="WVX484" s="28"/>
      <c r="WVY484" s="28"/>
      <c r="WVZ484" s="28"/>
      <c r="WWA484" s="28"/>
      <c r="WWB484" s="28"/>
      <c r="WWC484" s="28"/>
      <c r="WWD484" s="28"/>
      <c r="WWE484" s="28"/>
      <c r="WWF484" s="28"/>
      <c r="WWG484" s="28"/>
      <c r="WWH484" s="28"/>
      <c r="WWI484" s="28"/>
      <c r="WWJ484" s="28"/>
      <c r="WWK484" s="28"/>
      <c r="WWL484" s="28"/>
      <c r="WWM484" s="28"/>
      <c r="WWN484" s="28"/>
      <c r="WWO484" s="28"/>
      <c r="WWP484" s="28"/>
      <c r="WWQ484" s="28"/>
      <c r="WWR484" s="28"/>
      <c r="WWS484" s="28"/>
      <c r="WWT484" s="28"/>
      <c r="WWU484" s="28"/>
      <c r="WWV484" s="28"/>
      <c r="WWW484" s="28"/>
      <c r="WWX484" s="28"/>
      <c r="WWY484" s="28"/>
      <c r="WWZ484" s="28"/>
      <c r="WXA484" s="28"/>
      <c r="WXB484" s="28"/>
      <c r="WXC484" s="28"/>
      <c r="WXD484" s="28"/>
      <c r="WXE484" s="28"/>
      <c r="WXF484" s="28"/>
      <c r="WXG484" s="28"/>
      <c r="WXH484" s="28"/>
      <c r="WXI484" s="28"/>
      <c r="WXJ484" s="28"/>
      <c r="WXK484" s="28"/>
      <c r="WXL484" s="28"/>
      <c r="WXM484" s="28"/>
      <c r="WXN484" s="28"/>
      <c r="WXO484" s="28"/>
      <c r="WXP484" s="28"/>
      <c r="WXQ484" s="28"/>
      <c r="WXR484" s="28"/>
      <c r="WXS484" s="28"/>
      <c r="WXT484" s="28"/>
      <c r="WXU484" s="28"/>
      <c r="WXV484" s="28"/>
      <c r="WXW484" s="28"/>
      <c r="WXX484" s="28"/>
      <c r="WXY484" s="28"/>
      <c r="WXZ484" s="28"/>
      <c r="WYA484" s="28"/>
      <c r="WYB484" s="28"/>
      <c r="WYC484" s="28"/>
      <c r="WYD484" s="28"/>
      <c r="WYE484" s="28"/>
      <c r="WYF484" s="28"/>
      <c r="WYG484" s="28"/>
      <c r="WYH484" s="28"/>
      <c r="WYI484" s="28"/>
      <c r="WYJ484" s="28"/>
      <c r="WYK484" s="28"/>
      <c r="WYL484" s="28"/>
      <c r="WYM484" s="28"/>
      <c r="WYN484" s="28"/>
      <c r="WYO484" s="28"/>
      <c r="WYP484" s="28"/>
      <c r="WYQ484" s="28"/>
      <c r="WYR484" s="28"/>
      <c r="WYS484" s="28"/>
      <c r="WYT484" s="28"/>
      <c r="WYU484" s="28"/>
      <c r="WYV484" s="28"/>
      <c r="WYW484" s="28"/>
      <c r="WYX484" s="28"/>
      <c r="WYY484" s="28"/>
      <c r="WYZ484" s="28"/>
      <c r="WZA484" s="28"/>
      <c r="WZB484" s="28"/>
      <c r="WZC484" s="28"/>
      <c r="WZD484" s="28"/>
      <c r="WZE484" s="28"/>
      <c r="WZF484" s="28"/>
      <c r="WZG484" s="28"/>
      <c r="WZH484" s="28"/>
      <c r="WZI484" s="28"/>
      <c r="WZJ484" s="28"/>
      <c r="WZK484" s="28"/>
      <c r="WZL484" s="28"/>
      <c r="WZM484" s="28"/>
      <c r="WZN484" s="28"/>
      <c r="WZO484" s="28"/>
      <c r="WZP484" s="28"/>
      <c r="WZQ484" s="28"/>
      <c r="WZR484" s="28"/>
      <c r="WZS484" s="28"/>
      <c r="WZT484" s="28"/>
      <c r="WZU484" s="28"/>
      <c r="WZV484" s="28"/>
      <c r="WZW484" s="28"/>
      <c r="WZX484" s="28"/>
      <c r="WZY484" s="28"/>
      <c r="WZZ484" s="28"/>
      <c r="XAA484" s="28"/>
      <c r="XAB484" s="28"/>
      <c r="XAC484" s="28"/>
      <c r="XAD484" s="28"/>
      <c r="XAE484" s="28"/>
      <c r="XAF484" s="28"/>
      <c r="XAG484" s="28"/>
      <c r="XAH484" s="28"/>
      <c r="XAI484" s="28"/>
      <c r="XAJ484" s="28"/>
      <c r="XAK484" s="28"/>
      <c r="XAL484" s="28"/>
      <c r="XAM484" s="28"/>
      <c r="XAN484" s="28"/>
      <c r="XAO484" s="28"/>
      <c r="XAP484" s="28"/>
      <c r="XAQ484" s="28"/>
      <c r="XAR484" s="28"/>
      <c r="XAS484" s="28"/>
      <c r="XAT484" s="28"/>
      <c r="XAU484" s="28"/>
      <c r="XAV484" s="28"/>
      <c r="XAW484" s="28"/>
      <c r="XAX484" s="28"/>
      <c r="XAY484" s="28"/>
      <c r="XAZ484" s="28"/>
      <c r="XBA484" s="28"/>
      <c r="XBB484" s="28"/>
      <c r="XBC484" s="28"/>
      <c r="XBD484" s="28"/>
      <c r="XBE484" s="28"/>
      <c r="XBF484" s="28"/>
      <c r="XBG484" s="28"/>
      <c r="XBH484" s="28"/>
      <c r="XBI484" s="28"/>
      <c r="XBJ484" s="28"/>
      <c r="XBK484" s="28"/>
      <c r="XBL484" s="28"/>
      <c r="XBM484" s="28"/>
      <c r="XBN484" s="28"/>
      <c r="XBO484" s="28"/>
      <c r="XBP484" s="28"/>
      <c r="XBQ484" s="28"/>
      <c r="XBR484" s="28"/>
      <c r="XBS484" s="28"/>
      <c r="XBT484" s="28"/>
      <c r="XBU484" s="28"/>
      <c r="XBV484" s="28"/>
      <c r="XBW484" s="28"/>
      <c r="XBX484" s="28"/>
      <c r="XBY484" s="28"/>
      <c r="XBZ484" s="28"/>
      <c r="XCA484" s="28"/>
      <c r="XCB484" s="28"/>
      <c r="XCC484" s="28"/>
      <c r="XCD484" s="28"/>
      <c r="XCE484" s="28"/>
      <c r="XCF484" s="28"/>
      <c r="XCG484" s="28"/>
      <c r="XCH484" s="28"/>
      <c r="XCI484" s="28"/>
      <c r="XCJ484" s="28"/>
      <c r="XCK484" s="28"/>
      <c r="XCL484" s="28"/>
      <c r="XCM484" s="28"/>
      <c r="XCN484" s="28"/>
      <c r="XCO484" s="28"/>
      <c r="XCP484" s="28"/>
      <c r="XCQ484" s="28"/>
      <c r="XCR484" s="28"/>
      <c r="XCS484" s="28"/>
      <c r="XCT484" s="28"/>
      <c r="XCU484" s="28"/>
      <c r="XCV484" s="28"/>
      <c r="XCW484" s="28"/>
      <c r="XCX484" s="28"/>
      <c r="XCY484" s="28"/>
      <c r="XCZ484" s="28"/>
      <c r="XDA484" s="28"/>
      <c r="XDB484" s="28"/>
      <c r="XDC484" s="28"/>
      <c r="XDD484" s="28"/>
      <c r="XDE484" s="28"/>
      <c r="XDF484" s="28"/>
      <c r="XDG484" s="28"/>
      <c r="XDH484" s="28"/>
      <c r="XDI484" s="28"/>
      <c r="XDJ484" s="28"/>
      <c r="XDK484" s="28"/>
      <c r="XDL484" s="28"/>
      <c r="XDM484" s="28"/>
      <c r="XDN484" s="28"/>
      <c r="XDO484" s="28"/>
      <c r="XDP484" s="28"/>
      <c r="XDQ484" s="28"/>
      <c r="XDR484" s="28"/>
      <c r="XDS484" s="28"/>
      <c r="XDT484" s="28"/>
      <c r="XDU484" s="28"/>
      <c r="XDV484" s="28"/>
      <c r="XDW484" s="28"/>
      <c r="XDX484" s="28"/>
      <c r="XDY484" s="28"/>
      <c r="XDZ484" s="28"/>
      <c r="XEA484" s="28"/>
      <c r="XEB484" s="28"/>
      <c r="XEC484" s="28"/>
      <c r="XED484" s="28"/>
      <c r="XEE484" s="28"/>
      <c r="XEF484" s="28"/>
      <c r="XEG484" s="28"/>
      <c r="XEH484" s="28"/>
      <c r="XEI484" s="28"/>
      <c r="XEJ484" s="28"/>
      <c r="XEK484" s="28"/>
      <c r="XEL484" s="28"/>
      <c r="XEM484" s="28"/>
      <c r="XEN484" s="28"/>
      <c r="XEO484" s="28"/>
      <c r="XEP484" s="28"/>
      <c r="XEQ484" s="28"/>
      <c r="XER484" s="28"/>
      <c r="XES484" s="28"/>
      <c r="XET484" s="28" t="str">
        <f t="shared" si="8"/>
        <v/>
      </c>
    </row>
    <row r="485" spans="1:16374" x14ac:dyDescent="0.25">
      <c r="A485" s="59"/>
      <c r="B485" s="65"/>
      <c r="C485" s="65"/>
      <c r="D485" s="65"/>
      <c r="E485" s="57"/>
      <c r="F485" s="59"/>
      <c r="G485" s="59"/>
      <c r="H485" s="59"/>
      <c r="I485" s="59"/>
      <c r="J485" s="59"/>
      <c r="K485" s="59"/>
      <c r="L485" s="59"/>
      <c r="M485" s="59"/>
      <c r="N485" s="59"/>
      <c r="O485" s="59"/>
      <c r="P485" s="59"/>
      <c r="Q485" s="59"/>
      <c r="R485" s="59"/>
      <c r="S485" s="59"/>
      <c r="T485" s="59"/>
      <c r="U485" s="59"/>
      <c r="V485" s="59"/>
      <c r="W485" s="59"/>
      <c r="X485" s="65"/>
      <c r="Y485" s="65"/>
      <c r="Z485" s="65"/>
      <c r="AA485" s="65"/>
      <c r="AB485" s="65"/>
      <c r="AC485" s="65"/>
      <c r="AD485" s="59"/>
      <c r="AE485" s="58"/>
      <c r="AF485" s="58"/>
      <c r="AG485" s="58"/>
      <c r="AH485" s="58"/>
      <c r="AI485" s="59"/>
      <c r="AJ485" s="65"/>
      <c r="AK485" s="59"/>
      <c r="AL485" s="59"/>
      <c r="AM485" s="59"/>
      <c r="AN485" s="59"/>
      <c r="AO485" s="59"/>
      <c r="AP485" s="59"/>
      <c r="AQ485" s="59"/>
      <c r="AR485" s="66"/>
      <c r="AS485" s="63"/>
      <c r="AT485" s="64"/>
      <c r="AU485" s="63"/>
      <c r="AV485" s="59"/>
      <c r="AW485" s="59"/>
      <c r="AX485" s="59"/>
      <c r="AY485" s="59"/>
      <c r="AZ485" s="59"/>
      <c r="BA485" s="59"/>
      <c r="BB485" s="59"/>
      <c r="BC485" s="59"/>
      <c r="BD485" s="59"/>
      <c r="BE485" s="59"/>
      <c r="BF485" s="65"/>
      <c r="BG485" s="59"/>
      <c r="BH485" s="59"/>
      <c r="BI485" s="59"/>
      <c r="BJ485" s="59"/>
      <c r="BK485" s="26"/>
      <c r="BL485" s="27"/>
      <c r="BM485" s="59"/>
      <c r="BN485" s="59"/>
      <c r="BO485" s="59"/>
      <c r="BP485" s="59"/>
      <c r="BQ485" s="59"/>
      <c r="BR485" s="59"/>
      <c r="BS485" s="59"/>
      <c r="BT485" s="67"/>
      <c r="BU485" s="67"/>
      <c r="BV485" s="59"/>
      <c r="BW485" s="59"/>
      <c r="BX485" s="59"/>
      <c r="BY485" s="59"/>
      <c r="BZ485" s="59"/>
      <c r="CA485" s="59"/>
      <c r="CB485" s="65"/>
      <c r="CC485" s="59"/>
      <c r="CD485" s="28"/>
      <c r="CE485" s="28"/>
      <c r="CF485" s="28"/>
      <c r="CG485" s="28"/>
      <c r="CH485" s="28"/>
      <c r="CI485" s="28"/>
      <c r="CJ485" s="28"/>
      <c r="CK485" s="28"/>
      <c r="CL485" s="28"/>
      <c r="CM485" s="28"/>
      <c r="CN485" s="28"/>
      <c r="CO485" s="28"/>
      <c r="CP485" s="28"/>
      <c r="CQ485" s="28"/>
      <c r="CR485" s="28"/>
      <c r="CS485" s="28"/>
      <c r="CT485" s="28"/>
      <c r="CU485" s="28"/>
      <c r="CV485" s="28"/>
      <c r="CW485" s="28"/>
      <c r="CX485" s="28"/>
      <c r="CY485" s="28"/>
      <c r="CZ485" s="28"/>
      <c r="DA485" s="28"/>
      <c r="DB485" s="28"/>
      <c r="DC485" s="28"/>
      <c r="DD485" s="28"/>
      <c r="DE485" s="28"/>
      <c r="DF485" s="28"/>
      <c r="DG485" s="28"/>
      <c r="DH485" s="28"/>
      <c r="DI485" s="28"/>
      <c r="DJ485" s="28"/>
      <c r="DK485" s="28"/>
      <c r="DL485" s="28"/>
      <c r="DM485" s="28"/>
      <c r="DN485" s="28"/>
      <c r="DO485" s="28"/>
      <c r="DP485" s="28"/>
      <c r="DQ485" s="28"/>
      <c r="DR485" s="28"/>
      <c r="DS485" s="28"/>
      <c r="DT485" s="28"/>
      <c r="DU485" s="28"/>
      <c r="DV485" s="28"/>
      <c r="DW485" s="28"/>
      <c r="DX485" s="28"/>
      <c r="DY485" s="28"/>
      <c r="DZ485" s="28"/>
      <c r="EA485" s="28"/>
      <c r="EB485" s="28"/>
      <c r="EC485" s="28"/>
      <c r="ED485" s="28"/>
      <c r="EE485" s="28"/>
      <c r="EF485" s="28"/>
      <c r="EG485" s="28"/>
      <c r="EH485" s="28"/>
      <c r="EI485" s="28"/>
      <c r="EJ485" s="28"/>
      <c r="EK485" s="28"/>
      <c r="EL485" s="28"/>
      <c r="EM485" s="28"/>
      <c r="EN485" s="28"/>
      <c r="EO485" s="28"/>
      <c r="EP485" s="28"/>
      <c r="EQ485" s="28"/>
      <c r="ER485" s="28"/>
      <c r="ES485" s="28"/>
      <c r="ET485" s="28"/>
      <c r="EU485" s="28"/>
      <c r="EV485" s="28"/>
      <c r="EW485" s="28"/>
      <c r="EX485" s="28"/>
      <c r="EY485" s="28"/>
      <c r="EZ485" s="28"/>
      <c r="FA485" s="28"/>
      <c r="FB485" s="28"/>
      <c r="FC485" s="28"/>
      <c r="FD485" s="28"/>
      <c r="FE485" s="28"/>
      <c r="FF485" s="28"/>
      <c r="FG485" s="28"/>
      <c r="FH485" s="28"/>
      <c r="FI485" s="28"/>
      <c r="FJ485" s="28"/>
      <c r="FK485" s="28"/>
      <c r="FL485" s="28"/>
      <c r="FM485" s="28"/>
      <c r="FN485" s="28"/>
      <c r="FO485" s="28"/>
      <c r="FP485" s="28"/>
      <c r="FQ485" s="28"/>
      <c r="FR485" s="28"/>
      <c r="FS485" s="28"/>
      <c r="FT485" s="28"/>
      <c r="FU485" s="28"/>
      <c r="FV485" s="28"/>
      <c r="FW485" s="28"/>
      <c r="FX485" s="28"/>
      <c r="FY485" s="28"/>
      <c r="FZ485" s="28"/>
      <c r="GA485" s="28"/>
      <c r="GB485" s="28"/>
      <c r="GC485" s="28"/>
      <c r="GD485" s="28"/>
      <c r="GE485" s="28"/>
      <c r="GF485" s="28"/>
      <c r="GG485" s="28"/>
      <c r="GH485" s="28"/>
      <c r="GI485" s="28"/>
      <c r="GJ485" s="28"/>
      <c r="GK485" s="28"/>
      <c r="GL485" s="28"/>
      <c r="GM485" s="28"/>
      <c r="GN485" s="28"/>
      <c r="GO485" s="28"/>
      <c r="GP485" s="28"/>
      <c r="GQ485" s="28"/>
      <c r="GR485" s="28"/>
      <c r="GS485" s="28"/>
      <c r="GT485" s="28"/>
      <c r="GU485" s="28"/>
      <c r="GV485" s="28"/>
      <c r="GW485" s="28"/>
      <c r="GX485" s="28"/>
      <c r="GY485" s="28"/>
      <c r="GZ485" s="28"/>
      <c r="HA485" s="28"/>
      <c r="HB485" s="28"/>
      <c r="HC485" s="28"/>
      <c r="HD485" s="28"/>
      <c r="HE485" s="28"/>
      <c r="HF485" s="28"/>
      <c r="HG485" s="28"/>
      <c r="HH485" s="28"/>
      <c r="HI485" s="28"/>
      <c r="HJ485" s="28"/>
      <c r="HK485" s="28"/>
      <c r="HL485" s="28"/>
      <c r="HM485" s="28"/>
      <c r="HN485" s="28"/>
      <c r="HO485" s="28"/>
      <c r="HP485" s="28"/>
      <c r="HQ485" s="28"/>
      <c r="HR485" s="28"/>
      <c r="HS485" s="28"/>
      <c r="HT485" s="28"/>
      <c r="HU485" s="28"/>
      <c r="HV485" s="28"/>
      <c r="HW485" s="28"/>
      <c r="HX485" s="28"/>
      <c r="HY485" s="28"/>
      <c r="HZ485" s="28"/>
      <c r="IA485" s="28"/>
      <c r="IB485" s="28"/>
      <c r="IC485" s="28"/>
      <c r="ID485" s="28"/>
      <c r="IE485" s="28"/>
      <c r="IF485" s="28"/>
      <c r="IG485" s="28"/>
      <c r="IH485" s="28"/>
      <c r="II485" s="28"/>
      <c r="IJ485" s="28"/>
      <c r="IK485" s="28"/>
      <c r="IL485" s="28"/>
      <c r="IM485" s="28"/>
      <c r="IN485" s="28"/>
      <c r="IO485" s="28"/>
      <c r="IP485" s="28"/>
      <c r="IQ485" s="28"/>
      <c r="IR485" s="28"/>
      <c r="IS485" s="28"/>
      <c r="IT485" s="28"/>
      <c r="IU485" s="28"/>
      <c r="IV485" s="28"/>
      <c r="IW485" s="28"/>
      <c r="IX485" s="28"/>
      <c r="IY485" s="28"/>
      <c r="IZ485" s="28"/>
      <c r="JA485" s="28"/>
      <c r="JB485" s="28"/>
      <c r="JC485" s="28"/>
      <c r="JD485" s="28"/>
      <c r="JE485" s="28"/>
      <c r="JF485" s="28"/>
      <c r="JG485" s="28"/>
      <c r="JH485" s="28"/>
      <c r="JI485" s="28"/>
      <c r="JJ485" s="28"/>
      <c r="JK485" s="28"/>
      <c r="JL485" s="28"/>
      <c r="JM485" s="28"/>
      <c r="JN485" s="28"/>
      <c r="JO485" s="28"/>
      <c r="JP485" s="28"/>
      <c r="JQ485" s="28"/>
      <c r="JR485" s="28"/>
      <c r="JS485" s="28"/>
      <c r="JT485" s="28"/>
      <c r="JU485" s="28"/>
      <c r="JV485" s="28"/>
      <c r="JW485" s="28"/>
      <c r="JX485" s="28"/>
      <c r="JY485" s="28"/>
      <c r="JZ485" s="28"/>
      <c r="KA485" s="28"/>
      <c r="KB485" s="28"/>
      <c r="KC485" s="28"/>
      <c r="KD485" s="28"/>
      <c r="KE485" s="28"/>
      <c r="KF485" s="28"/>
      <c r="KG485" s="28"/>
      <c r="KH485" s="28"/>
      <c r="KI485" s="28"/>
      <c r="KJ485" s="28"/>
      <c r="KK485" s="28"/>
      <c r="KL485" s="28"/>
      <c r="KM485" s="28"/>
      <c r="KN485" s="28"/>
      <c r="KO485" s="28"/>
      <c r="KP485" s="28"/>
      <c r="KQ485" s="28"/>
      <c r="KR485" s="28"/>
      <c r="KS485" s="28"/>
      <c r="KT485" s="28"/>
      <c r="KU485" s="28"/>
      <c r="KV485" s="28"/>
      <c r="KW485" s="28"/>
      <c r="KX485" s="28"/>
      <c r="KY485" s="28"/>
      <c r="KZ485" s="28"/>
      <c r="LA485" s="28"/>
      <c r="LB485" s="28"/>
      <c r="LC485" s="28"/>
      <c r="LD485" s="28"/>
      <c r="LE485" s="28"/>
      <c r="LF485" s="28"/>
      <c r="LG485" s="28"/>
      <c r="LH485" s="28"/>
      <c r="LI485" s="28"/>
      <c r="LJ485" s="28"/>
      <c r="LK485" s="28"/>
      <c r="LL485" s="28"/>
      <c r="LM485" s="28"/>
      <c r="LN485" s="28"/>
      <c r="LO485" s="28"/>
      <c r="LP485" s="28"/>
      <c r="LQ485" s="28"/>
      <c r="LR485" s="28"/>
      <c r="LS485" s="28"/>
      <c r="LT485" s="28"/>
      <c r="LU485" s="28"/>
      <c r="LV485" s="28"/>
      <c r="LW485" s="28"/>
      <c r="LX485" s="28"/>
      <c r="LY485" s="28"/>
      <c r="LZ485" s="28"/>
      <c r="MA485" s="28"/>
      <c r="MB485" s="28"/>
      <c r="MC485" s="28"/>
      <c r="MD485" s="28"/>
      <c r="ME485" s="28"/>
      <c r="MF485" s="28"/>
      <c r="MG485" s="28"/>
      <c r="MH485" s="28"/>
      <c r="MI485" s="28"/>
      <c r="MJ485" s="28"/>
      <c r="MK485" s="28"/>
      <c r="ML485" s="28"/>
      <c r="MM485" s="28"/>
      <c r="MN485" s="28"/>
      <c r="MO485" s="28"/>
      <c r="MP485" s="28"/>
      <c r="MQ485" s="28"/>
      <c r="MR485" s="28"/>
      <c r="MS485" s="28"/>
      <c r="MT485" s="28"/>
      <c r="MU485" s="28"/>
      <c r="MV485" s="28"/>
      <c r="MW485" s="28"/>
      <c r="MX485" s="28"/>
      <c r="MY485" s="28"/>
      <c r="MZ485" s="28"/>
      <c r="NA485" s="28"/>
      <c r="NB485" s="28"/>
      <c r="NC485" s="28"/>
      <c r="ND485" s="28"/>
      <c r="NE485" s="28"/>
      <c r="NF485" s="28"/>
      <c r="NG485" s="28"/>
      <c r="NH485" s="28"/>
      <c r="NI485" s="28"/>
      <c r="NJ485" s="28"/>
      <c r="NK485" s="28"/>
      <c r="NL485" s="28"/>
      <c r="NM485" s="28"/>
      <c r="NN485" s="28"/>
      <c r="NO485" s="28"/>
      <c r="NP485" s="28"/>
      <c r="NQ485" s="28"/>
      <c r="NR485" s="28"/>
      <c r="NS485" s="28"/>
      <c r="NT485" s="28"/>
      <c r="NU485" s="28"/>
      <c r="NV485" s="28"/>
      <c r="NW485" s="28"/>
      <c r="NX485" s="28"/>
      <c r="NY485" s="28"/>
      <c r="NZ485" s="28"/>
      <c r="OA485" s="28"/>
      <c r="OB485" s="28"/>
      <c r="OC485" s="28"/>
      <c r="OD485" s="28"/>
      <c r="OE485" s="28"/>
      <c r="OF485" s="28"/>
      <c r="OG485" s="28"/>
      <c r="OH485" s="28"/>
      <c r="OI485" s="28"/>
      <c r="OJ485" s="28"/>
      <c r="OK485" s="28"/>
      <c r="OL485" s="28"/>
      <c r="OM485" s="28"/>
      <c r="ON485" s="28"/>
      <c r="OO485" s="28"/>
      <c r="OP485" s="28"/>
      <c r="OQ485" s="28"/>
      <c r="OR485" s="28"/>
      <c r="OS485" s="28"/>
      <c r="OT485" s="28"/>
      <c r="OU485" s="28"/>
      <c r="OV485" s="28"/>
      <c r="OW485" s="28"/>
      <c r="OX485" s="28"/>
      <c r="OY485" s="28"/>
      <c r="OZ485" s="28"/>
      <c r="PA485" s="28"/>
      <c r="PB485" s="28"/>
      <c r="PC485" s="28"/>
      <c r="PD485" s="28"/>
      <c r="PE485" s="28"/>
      <c r="PF485" s="28"/>
      <c r="PG485" s="28"/>
      <c r="PH485" s="28"/>
      <c r="PI485" s="28"/>
      <c r="PJ485" s="28"/>
      <c r="PK485" s="28"/>
      <c r="PL485" s="28"/>
      <c r="PM485" s="28"/>
      <c r="PN485" s="28"/>
      <c r="PO485" s="28"/>
      <c r="PP485" s="28"/>
      <c r="PQ485" s="28"/>
      <c r="PR485" s="28"/>
      <c r="PS485" s="28"/>
      <c r="PT485" s="28"/>
      <c r="PU485" s="28"/>
      <c r="PV485" s="28"/>
      <c r="PW485" s="28"/>
      <c r="PX485" s="28"/>
      <c r="PY485" s="28"/>
      <c r="PZ485" s="28"/>
      <c r="QA485" s="28"/>
      <c r="QB485" s="28"/>
      <c r="QC485" s="28"/>
      <c r="QD485" s="28"/>
      <c r="QE485" s="28"/>
      <c r="QF485" s="28"/>
      <c r="QG485" s="28"/>
      <c r="QH485" s="28"/>
      <c r="QI485" s="28"/>
      <c r="QJ485" s="28"/>
      <c r="QK485" s="28"/>
      <c r="QL485" s="28"/>
      <c r="QM485" s="28"/>
      <c r="QN485" s="28"/>
      <c r="QO485" s="28"/>
      <c r="QP485" s="28"/>
      <c r="QQ485" s="28"/>
      <c r="QR485" s="28"/>
      <c r="QS485" s="28"/>
      <c r="QT485" s="28"/>
      <c r="QU485" s="28"/>
      <c r="QV485" s="28"/>
      <c r="QW485" s="28"/>
      <c r="QX485" s="28"/>
      <c r="QY485" s="28"/>
      <c r="QZ485" s="28"/>
      <c r="RA485" s="28"/>
      <c r="RB485" s="28"/>
      <c r="RC485" s="28"/>
      <c r="RD485" s="28"/>
      <c r="RE485" s="28"/>
      <c r="RF485" s="28"/>
      <c r="RG485" s="28"/>
      <c r="RH485" s="28"/>
      <c r="RI485" s="28"/>
      <c r="RJ485" s="28"/>
      <c r="RK485" s="28"/>
      <c r="RL485" s="28"/>
      <c r="RM485" s="28"/>
      <c r="RN485" s="28"/>
      <c r="RO485" s="28"/>
      <c r="RP485" s="28"/>
      <c r="RQ485" s="28"/>
      <c r="RR485" s="28"/>
      <c r="RS485" s="28"/>
      <c r="RT485" s="28"/>
      <c r="RU485" s="28"/>
      <c r="RV485" s="28"/>
      <c r="RW485" s="28"/>
      <c r="RX485" s="28"/>
      <c r="RY485" s="28"/>
      <c r="RZ485" s="28"/>
      <c r="SA485" s="28"/>
      <c r="SB485" s="28"/>
      <c r="SC485" s="28"/>
      <c r="SD485" s="28"/>
      <c r="SE485" s="28"/>
      <c r="SF485" s="28"/>
      <c r="SG485" s="28"/>
      <c r="SH485" s="28"/>
      <c r="SI485" s="28"/>
      <c r="SJ485" s="28"/>
      <c r="SK485" s="28"/>
      <c r="SL485" s="28"/>
      <c r="SM485" s="28"/>
      <c r="SN485" s="28"/>
      <c r="SO485" s="28"/>
      <c r="SP485" s="28"/>
      <c r="SQ485" s="28"/>
      <c r="SR485" s="28"/>
      <c r="SS485" s="28"/>
      <c r="ST485" s="28"/>
      <c r="SU485" s="28"/>
      <c r="SV485" s="28"/>
      <c r="SW485" s="28"/>
      <c r="SX485" s="28"/>
      <c r="SY485" s="28"/>
      <c r="SZ485" s="28"/>
      <c r="TA485" s="28"/>
      <c r="TB485" s="28"/>
      <c r="TC485" s="28"/>
      <c r="TD485" s="28"/>
      <c r="TE485" s="28"/>
      <c r="TF485" s="28"/>
      <c r="TG485" s="28"/>
      <c r="TH485" s="28"/>
      <c r="TI485" s="28"/>
      <c r="TJ485" s="28"/>
      <c r="TK485" s="28"/>
      <c r="TL485" s="28"/>
      <c r="TM485" s="28"/>
      <c r="TN485" s="28"/>
      <c r="TO485" s="28"/>
      <c r="TP485" s="28"/>
      <c r="TQ485" s="28"/>
      <c r="TR485" s="28"/>
      <c r="TS485" s="28"/>
      <c r="TT485" s="28"/>
      <c r="TU485" s="28"/>
      <c r="TV485" s="28"/>
      <c r="TW485" s="28"/>
      <c r="TX485" s="28"/>
      <c r="TY485" s="28"/>
      <c r="TZ485" s="28"/>
      <c r="UA485" s="28"/>
      <c r="UB485" s="28"/>
      <c r="UC485" s="28"/>
      <c r="UD485" s="28"/>
      <c r="UE485" s="28"/>
      <c r="UF485" s="28"/>
      <c r="UG485" s="28"/>
      <c r="UH485" s="28"/>
      <c r="UI485" s="28"/>
      <c r="UJ485" s="28"/>
      <c r="UK485" s="28"/>
      <c r="UL485" s="28"/>
      <c r="UM485" s="28"/>
      <c r="UN485" s="28"/>
      <c r="UO485" s="28"/>
      <c r="UP485" s="28"/>
      <c r="UQ485" s="28"/>
      <c r="UR485" s="28"/>
      <c r="US485" s="28"/>
      <c r="UT485" s="28"/>
      <c r="UU485" s="28"/>
      <c r="UV485" s="28"/>
      <c r="UW485" s="28"/>
      <c r="UX485" s="28"/>
      <c r="UY485" s="28"/>
      <c r="UZ485" s="28"/>
      <c r="VA485" s="28"/>
      <c r="VB485" s="28"/>
      <c r="VC485" s="28"/>
      <c r="VD485" s="28"/>
      <c r="VE485" s="28"/>
      <c r="VF485" s="28"/>
      <c r="VG485" s="28"/>
      <c r="VH485" s="28"/>
      <c r="VI485" s="28"/>
      <c r="VJ485" s="28"/>
      <c r="VK485" s="28"/>
      <c r="VL485" s="28"/>
      <c r="VM485" s="28"/>
      <c r="VN485" s="28"/>
      <c r="VO485" s="28"/>
      <c r="VP485" s="28"/>
      <c r="VQ485" s="28"/>
      <c r="VR485" s="28"/>
      <c r="VS485" s="28"/>
      <c r="VT485" s="28"/>
      <c r="VU485" s="28"/>
      <c r="VV485" s="28"/>
      <c r="VW485" s="28"/>
      <c r="VX485" s="28"/>
      <c r="VY485" s="28"/>
      <c r="VZ485" s="28"/>
      <c r="WA485" s="28"/>
      <c r="WB485" s="28"/>
      <c r="WC485" s="28"/>
      <c r="WD485" s="28"/>
      <c r="WE485" s="28"/>
      <c r="WF485" s="28"/>
      <c r="WG485" s="28"/>
      <c r="WH485" s="28"/>
      <c r="WI485" s="28"/>
      <c r="WJ485" s="28"/>
      <c r="WK485" s="28"/>
      <c r="WL485" s="28"/>
      <c r="WM485" s="28"/>
      <c r="WN485" s="28"/>
      <c r="WO485" s="28"/>
      <c r="WP485" s="28"/>
      <c r="WQ485" s="28"/>
      <c r="WR485" s="28"/>
      <c r="WS485" s="28"/>
      <c r="WT485" s="28"/>
      <c r="WU485" s="28"/>
      <c r="WV485" s="28"/>
      <c r="WW485" s="28"/>
      <c r="WX485" s="28"/>
      <c r="WY485" s="28"/>
      <c r="WZ485" s="28"/>
      <c r="XA485" s="28"/>
      <c r="XB485" s="28"/>
      <c r="XC485" s="28"/>
      <c r="XD485" s="28"/>
      <c r="XE485" s="28"/>
      <c r="XF485" s="28"/>
      <c r="XG485" s="28"/>
      <c r="XH485" s="28"/>
      <c r="XI485" s="28"/>
      <c r="XJ485" s="28"/>
      <c r="XK485" s="28"/>
      <c r="XL485" s="28"/>
      <c r="XM485" s="28"/>
      <c r="XN485" s="28"/>
      <c r="XO485" s="28"/>
      <c r="XP485" s="28"/>
      <c r="XQ485" s="28"/>
      <c r="XR485" s="28"/>
      <c r="XS485" s="28"/>
      <c r="XT485" s="28"/>
      <c r="XU485" s="28"/>
      <c r="XV485" s="28"/>
      <c r="XW485" s="28"/>
      <c r="XX485" s="28"/>
      <c r="XY485" s="28"/>
      <c r="XZ485" s="28"/>
      <c r="YA485" s="28"/>
      <c r="YB485" s="28"/>
      <c r="YC485" s="28"/>
      <c r="YD485" s="28"/>
      <c r="YE485" s="28"/>
      <c r="YF485" s="28"/>
      <c r="YG485" s="28"/>
      <c r="YH485" s="28"/>
      <c r="YI485" s="28"/>
      <c r="YJ485" s="28"/>
      <c r="YK485" s="28"/>
      <c r="YL485" s="28"/>
      <c r="YM485" s="28"/>
      <c r="YN485" s="28"/>
      <c r="YO485" s="28"/>
      <c r="YP485" s="28"/>
      <c r="YQ485" s="28"/>
      <c r="YR485" s="28"/>
      <c r="YS485" s="28"/>
      <c r="YT485" s="28"/>
      <c r="YU485" s="28"/>
      <c r="YV485" s="28"/>
      <c r="YW485" s="28"/>
      <c r="YX485" s="28"/>
      <c r="YY485" s="28"/>
      <c r="YZ485" s="28"/>
      <c r="ZA485" s="28"/>
      <c r="ZB485" s="28"/>
      <c r="ZC485" s="28"/>
      <c r="ZD485" s="28"/>
      <c r="ZE485" s="28"/>
      <c r="ZF485" s="28"/>
      <c r="ZG485" s="28"/>
      <c r="ZH485" s="28"/>
      <c r="ZI485" s="28"/>
      <c r="ZJ485" s="28"/>
      <c r="ZK485" s="28"/>
      <c r="ZL485" s="28"/>
      <c r="ZM485" s="28"/>
      <c r="ZN485" s="28"/>
      <c r="ZO485" s="28"/>
      <c r="ZP485" s="28"/>
      <c r="ZQ485" s="28"/>
      <c r="ZR485" s="28"/>
      <c r="ZS485" s="28"/>
      <c r="ZT485" s="28"/>
      <c r="ZU485" s="28"/>
      <c r="ZV485" s="28"/>
      <c r="ZW485" s="28"/>
      <c r="ZX485" s="28"/>
      <c r="ZY485" s="28"/>
      <c r="ZZ485" s="28"/>
      <c r="AAA485" s="28"/>
      <c r="AAB485" s="28"/>
      <c r="AAC485" s="28"/>
      <c r="AAD485" s="28"/>
      <c r="AAE485" s="28"/>
      <c r="AAF485" s="28"/>
      <c r="AAG485" s="28"/>
      <c r="AAH485" s="28"/>
      <c r="AAI485" s="28"/>
      <c r="AAJ485" s="28"/>
      <c r="AAK485" s="28"/>
      <c r="AAL485" s="28"/>
      <c r="AAM485" s="28"/>
      <c r="AAN485" s="28"/>
      <c r="AAO485" s="28"/>
      <c r="AAP485" s="28"/>
      <c r="AAQ485" s="28"/>
      <c r="AAR485" s="28"/>
      <c r="AAS485" s="28"/>
      <c r="AAT485" s="28"/>
      <c r="AAU485" s="28"/>
      <c r="AAV485" s="28"/>
      <c r="AAW485" s="28"/>
      <c r="AAX485" s="28"/>
      <c r="AAY485" s="28"/>
      <c r="AAZ485" s="28"/>
      <c r="ABA485" s="28"/>
      <c r="ABB485" s="28"/>
      <c r="ABC485" s="28"/>
      <c r="ABD485" s="28"/>
      <c r="ABE485" s="28"/>
      <c r="ABF485" s="28"/>
      <c r="ABG485" s="28"/>
      <c r="ABH485" s="28"/>
      <c r="ABI485" s="28"/>
      <c r="ABJ485" s="28"/>
      <c r="ABK485" s="28"/>
      <c r="ABL485" s="28"/>
      <c r="ABM485" s="28"/>
      <c r="ABN485" s="28"/>
      <c r="ABO485" s="28"/>
      <c r="ABP485" s="28"/>
      <c r="ABQ485" s="28"/>
      <c r="ABR485" s="28"/>
      <c r="ABS485" s="28"/>
      <c r="ABT485" s="28"/>
      <c r="ABU485" s="28"/>
      <c r="ABV485" s="28"/>
      <c r="ABW485" s="28"/>
      <c r="ABX485" s="28"/>
      <c r="ABY485" s="28"/>
      <c r="ABZ485" s="28"/>
      <c r="ACA485" s="28"/>
      <c r="ACB485" s="28"/>
      <c r="ACC485" s="28"/>
      <c r="ACD485" s="28"/>
      <c r="ACE485" s="28"/>
      <c r="ACF485" s="28"/>
      <c r="ACG485" s="28"/>
      <c r="ACH485" s="28"/>
      <c r="ACI485" s="28"/>
      <c r="ACJ485" s="28"/>
      <c r="ACK485" s="28"/>
      <c r="ACL485" s="28"/>
      <c r="ACM485" s="28"/>
      <c r="ACN485" s="28"/>
      <c r="ACO485" s="28"/>
      <c r="ACP485" s="28"/>
      <c r="ACQ485" s="28"/>
      <c r="ACR485" s="28"/>
      <c r="ACS485" s="28"/>
      <c r="ACT485" s="28"/>
      <c r="ACU485" s="28"/>
      <c r="ACV485" s="28"/>
      <c r="ACW485" s="28"/>
      <c r="ACX485" s="28"/>
      <c r="ACY485" s="28"/>
      <c r="ACZ485" s="28"/>
      <c r="ADA485" s="28"/>
      <c r="ADB485" s="28"/>
      <c r="ADC485" s="28"/>
      <c r="ADD485" s="28"/>
      <c r="ADE485" s="28"/>
      <c r="ADF485" s="28"/>
      <c r="ADG485" s="28"/>
      <c r="ADH485" s="28"/>
      <c r="ADI485" s="28"/>
      <c r="ADJ485" s="28"/>
      <c r="ADK485" s="28"/>
      <c r="ADL485" s="28"/>
      <c r="ADM485" s="28"/>
      <c r="ADN485" s="28"/>
      <c r="ADO485" s="28"/>
      <c r="ADP485" s="28"/>
      <c r="ADQ485" s="28"/>
      <c r="ADR485" s="28"/>
      <c r="ADS485" s="28"/>
      <c r="ADT485" s="28"/>
      <c r="ADU485" s="28"/>
      <c r="ADV485" s="28"/>
      <c r="ADW485" s="28"/>
      <c r="ADX485" s="28"/>
      <c r="ADY485" s="28"/>
      <c r="ADZ485" s="28"/>
      <c r="AEA485" s="28"/>
      <c r="AEB485" s="28"/>
      <c r="AEC485" s="28"/>
      <c r="AED485" s="28"/>
      <c r="AEE485" s="28"/>
      <c r="AEF485" s="28"/>
      <c r="AEG485" s="28"/>
      <c r="AEH485" s="28"/>
      <c r="AEI485" s="28"/>
      <c r="AEJ485" s="28"/>
      <c r="AEK485" s="28"/>
      <c r="AEL485" s="28"/>
      <c r="AEM485" s="28"/>
      <c r="AEN485" s="28"/>
      <c r="AEO485" s="28"/>
      <c r="AEP485" s="28"/>
      <c r="AEQ485" s="28"/>
      <c r="AER485" s="28"/>
      <c r="AES485" s="28"/>
      <c r="AET485" s="28"/>
      <c r="AEU485" s="28"/>
      <c r="AEV485" s="28"/>
      <c r="AEW485" s="28"/>
      <c r="AEX485" s="28"/>
      <c r="AEY485" s="28"/>
      <c r="AEZ485" s="28"/>
      <c r="AFA485" s="28"/>
      <c r="AFB485" s="28"/>
      <c r="AFC485" s="28"/>
      <c r="AFD485" s="28"/>
      <c r="AFE485" s="28"/>
      <c r="AFF485" s="28"/>
      <c r="AFG485" s="28"/>
      <c r="AFH485" s="28"/>
      <c r="AFI485" s="28"/>
      <c r="AFJ485" s="28"/>
      <c r="AFK485" s="28"/>
      <c r="AFL485" s="28"/>
      <c r="AFM485" s="28"/>
      <c r="AFN485" s="28"/>
      <c r="AFO485" s="28"/>
      <c r="AFP485" s="28"/>
      <c r="AFQ485" s="28"/>
      <c r="AFR485" s="28"/>
      <c r="AFS485" s="28"/>
      <c r="AFT485" s="28"/>
      <c r="AFU485" s="28"/>
      <c r="AFV485" s="28"/>
      <c r="AFW485" s="28"/>
      <c r="AFX485" s="28"/>
      <c r="AFY485" s="28"/>
      <c r="AFZ485" s="28"/>
      <c r="AGA485" s="28"/>
      <c r="AGB485" s="28"/>
      <c r="AGC485" s="28"/>
      <c r="AGD485" s="28"/>
      <c r="AGE485" s="28"/>
      <c r="AGF485" s="28"/>
      <c r="AGG485" s="28"/>
      <c r="AGH485" s="28"/>
      <c r="AGI485" s="28"/>
      <c r="AGJ485" s="28"/>
      <c r="AGK485" s="28"/>
      <c r="AGL485" s="28"/>
      <c r="AGM485" s="28"/>
      <c r="AGN485" s="28"/>
      <c r="AGO485" s="28"/>
      <c r="AGP485" s="28"/>
      <c r="AGQ485" s="28"/>
      <c r="AGR485" s="28"/>
      <c r="AGS485" s="28"/>
      <c r="AGT485" s="28"/>
      <c r="AGU485" s="28"/>
      <c r="AGV485" s="28"/>
      <c r="AGW485" s="28"/>
      <c r="AGX485" s="28"/>
      <c r="AGY485" s="28"/>
      <c r="AGZ485" s="28"/>
      <c r="AHA485" s="28"/>
      <c r="AHB485" s="28"/>
      <c r="AHC485" s="28"/>
      <c r="AHD485" s="28"/>
      <c r="AHE485" s="28"/>
      <c r="AHF485" s="28"/>
      <c r="AHG485" s="28"/>
      <c r="AHH485" s="28"/>
      <c r="AHI485" s="28"/>
      <c r="AHJ485" s="28"/>
      <c r="AHK485" s="28"/>
      <c r="AHL485" s="28"/>
      <c r="AHM485" s="28"/>
      <c r="AHN485" s="28"/>
      <c r="AHO485" s="28"/>
      <c r="AHP485" s="28"/>
      <c r="AHQ485" s="28"/>
      <c r="AHR485" s="28"/>
      <c r="AHS485" s="28"/>
      <c r="AHT485" s="28"/>
      <c r="AHU485" s="28"/>
      <c r="AHV485" s="28"/>
      <c r="AHW485" s="28"/>
      <c r="AHX485" s="28"/>
      <c r="AHY485" s="28"/>
      <c r="AHZ485" s="28"/>
      <c r="AIA485" s="28"/>
      <c r="AIB485" s="28"/>
      <c r="AIC485" s="28"/>
      <c r="AID485" s="28"/>
      <c r="AIE485" s="28"/>
      <c r="AIF485" s="28"/>
      <c r="AIG485" s="28"/>
      <c r="AIH485" s="28"/>
      <c r="AII485" s="28"/>
      <c r="AIJ485" s="28"/>
      <c r="AIK485" s="28"/>
      <c r="AIL485" s="28"/>
      <c r="AIM485" s="28"/>
      <c r="AIN485" s="28"/>
      <c r="AIO485" s="28"/>
      <c r="AIP485" s="28"/>
      <c r="AIQ485" s="28"/>
      <c r="AIR485" s="28"/>
      <c r="AIS485" s="28"/>
      <c r="AIT485" s="28"/>
      <c r="AIU485" s="28"/>
      <c r="AIV485" s="28"/>
      <c r="AIW485" s="28"/>
      <c r="AIX485" s="28"/>
      <c r="AIY485" s="28"/>
      <c r="AIZ485" s="28"/>
      <c r="AJA485" s="28"/>
      <c r="AJB485" s="28"/>
      <c r="AJC485" s="28"/>
      <c r="AJD485" s="28"/>
      <c r="AJE485" s="28"/>
      <c r="AJF485" s="28"/>
      <c r="AJG485" s="28"/>
      <c r="AJH485" s="28"/>
      <c r="AJI485" s="28"/>
      <c r="AJJ485" s="28"/>
      <c r="AJK485" s="28"/>
      <c r="AJL485" s="28"/>
      <c r="AJM485" s="28"/>
      <c r="AJN485" s="28"/>
      <c r="AJO485" s="28"/>
      <c r="AJP485" s="28"/>
      <c r="AJQ485" s="28"/>
      <c r="AJR485" s="28"/>
      <c r="AJS485" s="28"/>
      <c r="AJT485" s="28"/>
      <c r="AJU485" s="28"/>
      <c r="AJV485" s="28"/>
      <c r="AJW485" s="28"/>
      <c r="AJX485" s="28"/>
      <c r="AJY485" s="28"/>
      <c r="AJZ485" s="28"/>
      <c r="AKA485" s="28"/>
      <c r="AKB485" s="28"/>
      <c r="AKC485" s="28"/>
      <c r="AKD485" s="28"/>
      <c r="AKE485" s="28"/>
      <c r="AKF485" s="28"/>
      <c r="AKG485" s="28"/>
      <c r="AKH485" s="28"/>
      <c r="AKI485" s="28"/>
      <c r="AKJ485" s="28"/>
      <c r="AKK485" s="28"/>
      <c r="AKL485" s="28"/>
      <c r="AKM485" s="28"/>
      <c r="AKN485" s="28"/>
      <c r="AKO485" s="28"/>
      <c r="AKP485" s="28"/>
      <c r="AKQ485" s="28"/>
      <c r="AKR485" s="28"/>
      <c r="AKS485" s="28"/>
      <c r="AKT485" s="28"/>
      <c r="AKU485" s="28"/>
      <c r="AKV485" s="28"/>
      <c r="AKW485" s="28"/>
      <c r="AKX485" s="28"/>
      <c r="AKY485" s="28"/>
      <c r="AKZ485" s="28"/>
      <c r="ALA485" s="28"/>
      <c r="ALB485" s="28"/>
      <c r="ALC485" s="28"/>
      <c r="ALD485" s="28"/>
      <c r="ALE485" s="28"/>
      <c r="ALF485" s="28"/>
      <c r="ALG485" s="28"/>
      <c r="ALH485" s="28"/>
      <c r="ALI485" s="28"/>
      <c r="ALJ485" s="28"/>
      <c r="ALK485" s="28"/>
      <c r="ALL485" s="28"/>
      <c r="ALM485" s="28"/>
      <c r="ALN485" s="28"/>
      <c r="ALO485" s="28"/>
      <c r="ALP485" s="28"/>
      <c r="ALQ485" s="28"/>
      <c r="ALR485" s="28"/>
      <c r="ALS485" s="28"/>
      <c r="ALT485" s="28"/>
      <c r="ALU485" s="28"/>
      <c r="ALV485" s="28"/>
      <c r="ALW485" s="28"/>
      <c r="ALX485" s="28"/>
      <c r="ALY485" s="28"/>
      <c r="ALZ485" s="28"/>
      <c r="AMA485" s="28"/>
      <c r="AMB485" s="28"/>
      <c r="AMC485" s="28"/>
      <c r="AMD485" s="28"/>
      <c r="AME485" s="28"/>
      <c r="AMF485" s="28"/>
      <c r="AMG485" s="28"/>
      <c r="AMH485" s="28"/>
      <c r="AMI485" s="28"/>
      <c r="AMJ485" s="28"/>
      <c r="AMK485" s="28"/>
      <c r="AML485" s="28"/>
      <c r="AMM485" s="28"/>
      <c r="AMN485" s="28"/>
      <c r="AMO485" s="28"/>
      <c r="AMP485" s="28"/>
      <c r="AMQ485" s="28"/>
      <c r="AMR485" s="28"/>
      <c r="AMS485" s="28"/>
      <c r="AMT485" s="28"/>
      <c r="AMU485" s="28"/>
      <c r="AMV485" s="28"/>
      <c r="AMW485" s="28"/>
      <c r="AMX485" s="28"/>
      <c r="AMY485" s="28"/>
      <c r="AMZ485" s="28"/>
      <c r="ANA485" s="28"/>
      <c r="ANB485" s="28"/>
      <c r="ANC485" s="28"/>
      <c r="AND485" s="28"/>
      <c r="ANE485" s="28"/>
      <c r="ANF485" s="28"/>
      <c r="ANG485" s="28"/>
      <c r="ANH485" s="28"/>
      <c r="ANI485" s="28"/>
      <c r="ANJ485" s="28"/>
      <c r="ANK485" s="28"/>
      <c r="ANL485" s="28"/>
      <c r="ANM485" s="28"/>
      <c r="ANN485" s="28"/>
      <c r="ANO485" s="28"/>
      <c r="ANP485" s="28"/>
      <c r="ANQ485" s="28"/>
      <c r="ANR485" s="28"/>
      <c r="ANS485" s="28"/>
      <c r="ANT485" s="28"/>
      <c r="ANU485" s="28"/>
      <c r="ANV485" s="28"/>
      <c r="ANW485" s="28"/>
      <c r="ANX485" s="28"/>
      <c r="ANY485" s="28"/>
      <c r="ANZ485" s="28"/>
      <c r="AOA485" s="28"/>
      <c r="AOB485" s="28"/>
      <c r="AOC485" s="28"/>
      <c r="AOD485" s="28"/>
      <c r="AOE485" s="28"/>
      <c r="AOF485" s="28"/>
      <c r="AOG485" s="28"/>
      <c r="AOH485" s="28"/>
      <c r="AOI485" s="28"/>
      <c r="AOJ485" s="28"/>
      <c r="AOK485" s="28"/>
      <c r="AOL485" s="28"/>
      <c r="AOM485" s="28"/>
      <c r="AON485" s="28"/>
      <c r="AOO485" s="28"/>
      <c r="AOP485" s="28"/>
      <c r="AOQ485" s="28"/>
      <c r="AOR485" s="28"/>
      <c r="AOS485" s="28"/>
      <c r="AOT485" s="28"/>
      <c r="AOU485" s="28"/>
      <c r="AOV485" s="28"/>
      <c r="AOW485" s="28"/>
      <c r="AOX485" s="28"/>
      <c r="AOY485" s="28"/>
      <c r="AOZ485" s="28"/>
      <c r="APA485" s="28"/>
      <c r="APB485" s="28"/>
      <c r="APC485" s="28"/>
      <c r="APD485" s="28"/>
      <c r="APE485" s="28"/>
      <c r="APF485" s="28"/>
      <c r="APG485" s="28"/>
      <c r="APH485" s="28"/>
      <c r="API485" s="28"/>
      <c r="APJ485" s="28"/>
      <c r="APK485" s="28"/>
      <c r="APL485" s="28"/>
      <c r="APM485" s="28"/>
      <c r="APN485" s="28"/>
      <c r="APO485" s="28"/>
      <c r="APP485" s="28"/>
      <c r="APQ485" s="28"/>
      <c r="APR485" s="28"/>
      <c r="APS485" s="28"/>
      <c r="APT485" s="28"/>
      <c r="APU485" s="28"/>
      <c r="APV485" s="28"/>
      <c r="APW485" s="28"/>
      <c r="APX485" s="28"/>
      <c r="APY485" s="28"/>
      <c r="APZ485" s="28"/>
      <c r="AQA485" s="28"/>
      <c r="AQB485" s="28"/>
      <c r="AQC485" s="28"/>
      <c r="AQD485" s="28"/>
      <c r="AQE485" s="28"/>
      <c r="AQF485" s="28"/>
      <c r="AQG485" s="28"/>
      <c r="AQH485" s="28"/>
      <c r="AQI485" s="28"/>
      <c r="AQJ485" s="28"/>
      <c r="AQK485" s="28"/>
      <c r="AQL485" s="28"/>
      <c r="AQM485" s="28"/>
      <c r="AQN485" s="28"/>
      <c r="AQO485" s="28"/>
      <c r="AQP485" s="28"/>
      <c r="AQQ485" s="28"/>
      <c r="AQR485" s="28"/>
      <c r="AQS485" s="28"/>
      <c r="AQT485" s="28"/>
      <c r="AQU485" s="28"/>
      <c r="AQV485" s="28"/>
      <c r="AQW485" s="28"/>
      <c r="AQX485" s="28"/>
      <c r="AQY485" s="28"/>
      <c r="AQZ485" s="28"/>
      <c r="ARA485" s="28"/>
      <c r="ARB485" s="28"/>
      <c r="ARC485" s="28"/>
      <c r="ARD485" s="28"/>
      <c r="ARE485" s="28"/>
      <c r="ARF485" s="28"/>
      <c r="ARG485" s="28"/>
      <c r="ARH485" s="28"/>
      <c r="ARI485" s="28"/>
      <c r="ARJ485" s="28"/>
      <c r="ARK485" s="28"/>
      <c r="ARL485" s="28"/>
      <c r="ARM485" s="28"/>
      <c r="ARN485" s="28"/>
      <c r="ARO485" s="28"/>
      <c r="ARP485" s="28"/>
      <c r="ARQ485" s="28"/>
      <c r="ARR485" s="28"/>
      <c r="ARS485" s="28"/>
      <c r="ART485" s="28"/>
      <c r="ARU485" s="28"/>
      <c r="ARV485" s="28"/>
      <c r="ARW485" s="28"/>
      <c r="ARX485" s="28"/>
      <c r="ARY485" s="28"/>
      <c r="ARZ485" s="28"/>
      <c r="ASA485" s="28"/>
      <c r="ASB485" s="28"/>
      <c r="ASC485" s="28"/>
      <c r="ASD485" s="28"/>
      <c r="ASE485" s="28"/>
      <c r="ASF485" s="28"/>
      <c r="ASG485" s="28"/>
      <c r="ASH485" s="28"/>
      <c r="ASI485" s="28"/>
      <c r="ASJ485" s="28"/>
      <c r="ASK485" s="28"/>
      <c r="ASL485" s="28"/>
      <c r="ASM485" s="28"/>
      <c r="ASN485" s="28"/>
      <c r="ASO485" s="28"/>
      <c r="ASP485" s="28"/>
      <c r="ASQ485" s="28"/>
      <c r="ASR485" s="28"/>
      <c r="ASS485" s="28"/>
      <c r="AST485" s="28"/>
      <c r="ASU485" s="28"/>
      <c r="ASV485" s="28"/>
      <c r="ASW485" s="28"/>
      <c r="ASX485" s="28"/>
      <c r="ASY485" s="28"/>
      <c r="ASZ485" s="28"/>
      <c r="ATA485" s="28"/>
      <c r="ATB485" s="28"/>
      <c r="ATC485" s="28"/>
      <c r="ATD485" s="28"/>
      <c r="ATE485" s="28"/>
      <c r="ATF485" s="28"/>
      <c r="ATG485" s="28"/>
      <c r="ATH485" s="28"/>
      <c r="ATI485" s="28"/>
      <c r="ATJ485" s="28"/>
      <c r="ATK485" s="28"/>
      <c r="ATL485" s="28"/>
      <c r="ATM485" s="28"/>
      <c r="ATN485" s="28"/>
      <c r="ATO485" s="28"/>
      <c r="ATP485" s="28"/>
      <c r="ATQ485" s="28"/>
      <c r="ATR485" s="28"/>
      <c r="ATS485" s="28"/>
      <c r="ATT485" s="28"/>
      <c r="ATU485" s="28"/>
      <c r="ATV485" s="28"/>
      <c r="ATW485" s="28"/>
      <c r="ATX485" s="28"/>
      <c r="ATY485" s="28"/>
      <c r="ATZ485" s="28"/>
      <c r="AUA485" s="28"/>
      <c r="AUB485" s="28"/>
      <c r="AUC485" s="28"/>
      <c r="AUD485" s="28"/>
      <c r="AUE485" s="28"/>
      <c r="AUF485" s="28"/>
      <c r="AUG485" s="28"/>
      <c r="AUH485" s="28"/>
      <c r="AUI485" s="28"/>
      <c r="AUJ485" s="28"/>
      <c r="AUK485" s="28"/>
      <c r="AUL485" s="28"/>
      <c r="AUM485" s="28"/>
      <c r="AUN485" s="28"/>
      <c r="AUO485" s="28"/>
      <c r="AUP485" s="28"/>
      <c r="AUQ485" s="28"/>
      <c r="AUR485" s="28"/>
      <c r="AUS485" s="28"/>
      <c r="AUT485" s="28"/>
      <c r="AUU485" s="28"/>
      <c r="AUV485" s="28"/>
      <c r="AUW485" s="28"/>
      <c r="AUX485" s="28"/>
      <c r="AUY485" s="28"/>
      <c r="AUZ485" s="28"/>
      <c r="AVA485" s="28"/>
      <c r="AVB485" s="28"/>
      <c r="AVC485" s="28"/>
      <c r="AVD485" s="28"/>
      <c r="AVE485" s="28"/>
      <c r="AVF485" s="28"/>
      <c r="AVG485" s="28"/>
      <c r="AVH485" s="28"/>
      <c r="AVI485" s="28"/>
      <c r="AVJ485" s="28"/>
      <c r="AVK485" s="28"/>
      <c r="AVL485" s="28"/>
      <c r="AVM485" s="28"/>
      <c r="AVN485" s="28"/>
      <c r="AVO485" s="28"/>
      <c r="AVP485" s="28"/>
      <c r="AVQ485" s="28"/>
      <c r="AVR485" s="28"/>
      <c r="AVS485" s="28"/>
      <c r="AVT485" s="28"/>
      <c r="AVU485" s="28"/>
      <c r="AVV485" s="28"/>
      <c r="AVW485" s="28"/>
      <c r="AVX485" s="28"/>
      <c r="AVY485" s="28"/>
      <c r="AVZ485" s="28"/>
      <c r="AWA485" s="28"/>
      <c r="AWB485" s="28"/>
      <c r="AWC485" s="28"/>
      <c r="AWD485" s="28"/>
      <c r="AWE485" s="28"/>
      <c r="AWF485" s="28"/>
      <c r="AWG485" s="28"/>
      <c r="AWH485" s="28"/>
      <c r="AWI485" s="28"/>
      <c r="AWJ485" s="28"/>
      <c r="AWK485" s="28"/>
      <c r="AWL485" s="28"/>
      <c r="AWM485" s="28"/>
      <c r="AWN485" s="28"/>
      <c r="AWO485" s="28"/>
      <c r="AWP485" s="28"/>
      <c r="AWQ485" s="28"/>
      <c r="AWR485" s="28"/>
      <c r="AWS485" s="28"/>
      <c r="AWT485" s="28"/>
      <c r="AWU485" s="28"/>
      <c r="AWV485" s="28"/>
      <c r="AWW485" s="28"/>
      <c r="AWX485" s="28"/>
      <c r="AWY485" s="28"/>
      <c r="AWZ485" s="28"/>
      <c r="AXA485" s="28"/>
      <c r="AXB485" s="28"/>
      <c r="AXC485" s="28"/>
      <c r="AXD485" s="28"/>
      <c r="AXE485" s="28"/>
      <c r="AXF485" s="28"/>
      <c r="AXG485" s="28"/>
      <c r="AXH485" s="28"/>
      <c r="AXI485" s="28"/>
      <c r="AXJ485" s="28"/>
      <c r="AXK485" s="28"/>
      <c r="AXL485" s="28"/>
      <c r="AXM485" s="28"/>
      <c r="AXN485" s="28"/>
      <c r="AXO485" s="28"/>
      <c r="AXP485" s="28"/>
      <c r="AXQ485" s="28"/>
      <c r="AXR485" s="28"/>
      <c r="AXS485" s="28"/>
      <c r="AXT485" s="28"/>
      <c r="AXU485" s="28"/>
      <c r="AXV485" s="28"/>
      <c r="AXW485" s="28"/>
      <c r="AXX485" s="28"/>
      <c r="AXY485" s="28"/>
      <c r="AXZ485" s="28"/>
      <c r="AYA485" s="28"/>
      <c r="AYB485" s="28"/>
      <c r="AYC485" s="28"/>
      <c r="AYD485" s="28"/>
      <c r="AYE485" s="28"/>
      <c r="AYF485" s="28"/>
      <c r="AYG485" s="28"/>
      <c r="AYH485" s="28"/>
      <c r="AYI485" s="28"/>
      <c r="AYJ485" s="28"/>
      <c r="AYK485" s="28"/>
      <c r="AYL485" s="28"/>
      <c r="AYM485" s="28"/>
      <c r="AYN485" s="28"/>
      <c r="AYO485" s="28"/>
      <c r="AYP485" s="28"/>
      <c r="AYQ485" s="28"/>
      <c r="AYR485" s="28"/>
      <c r="AYS485" s="28"/>
      <c r="AYT485" s="28"/>
      <c r="AYU485" s="28"/>
      <c r="AYV485" s="28"/>
      <c r="AYW485" s="28"/>
      <c r="AYX485" s="28"/>
      <c r="AYY485" s="28"/>
      <c r="AYZ485" s="28"/>
      <c r="AZA485" s="28"/>
      <c r="AZB485" s="28"/>
      <c r="AZC485" s="28"/>
      <c r="AZD485" s="28"/>
      <c r="AZE485" s="28"/>
      <c r="AZF485" s="28"/>
      <c r="AZG485" s="28"/>
      <c r="AZH485" s="28"/>
      <c r="AZI485" s="28"/>
      <c r="AZJ485" s="28"/>
      <c r="AZK485" s="28"/>
      <c r="AZL485" s="28"/>
      <c r="AZM485" s="28"/>
      <c r="AZN485" s="28"/>
      <c r="AZO485" s="28"/>
      <c r="AZP485" s="28"/>
      <c r="AZQ485" s="28"/>
      <c r="AZR485" s="28"/>
      <c r="AZS485" s="28"/>
      <c r="AZT485" s="28"/>
      <c r="AZU485" s="28"/>
      <c r="AZV485" s="28"/>
      <c r="AZW485" s="28"/>
      <c r="AZX485" s="28"/>
      <c r="AZY485" s="28"/>
      <c r="AZZ485" s="28"/>
      <c r="BAA485" s="28"/>
      <c r="BAB485" s="28"/>
      <c r="BAC485" s="28"/>
      <c r="BAD485" s="28"/>
      <c r="BAE485" s="28"/>
      <c r="BAF485" s="28"/>
      <c r="BAG485" s="28"/>
      <c r="BAH485" s="28"/>
      <c r="BAI485" s="28"/>
      <c r="BAJ485" s="28"/>
      <c r="BAK485" s="28"/>
      <c r="BAL485" s="28"/>
      <c r="BAM485" s="28"/>
      <c r="BAN485" s="28"/>
      <c r="BAO485" s="28"/>
      <c r="BAP485" s="28"/>
      <c r="BAQ485" s="28"/>
      <c r="BAR485" s="28"/>
      <c r="BAS485" s="28"/>
      <c r="BAT485" s="28"/>
      <c r="BAU485" s="28"/>
      <c r="BAV485" s="28"/>
      <c r="BAW485" s="28"/>
      <c r="BAX485" s="28"/>
      <c r="BAY485" s="28"/>
      <c r="BAZ485" s="28"/>
      <c r="BBA485" s="28"/>
      <c r="BBB485" s="28"/>
      <c r="BBC485" s="28"/>
      <c r="BBD485" s="28"/>
      <c r="BBE485" s="28"/>
      <c r="BBF485" s="28"/>
      <c r="BBG485" s="28"/>
      <c r="BBH485" s="28"/>
      <c r="BBI485" s="28"/>
      <c r="BBJ485" s="28"/>
      <c r="BBK485" s="28"/>
      <c r="BBL485" s="28"/>
      <c r="BBM485" s="28"/>
      <c r="BBN485" s="28"/>
      <c r="BBO485" s="28"/>
      <c r="BBP485" s="28"/>
      <c r="BBQ485" s="28"/>
      <c r="BBR485" s="28"/>
      <c r="BBS485" s="28"/>
      <c r="BBT485" s="28"/>
      <c r="BBU485" s="28"/>
      <c r="BBV485" s="28"/>
      <c r="BBW485" s="28"/>
      <c r="BBX485" s="28"/>
      <c r="BBY485" s="28"/>
      <c r="BBZ485" s="28"/>
      <c r="BCA485" s="28"/>
      <c r="BCB485" s="28"/>
      <c r="BCC485" s="28"/>
      <c r="BCD485" s="28"/>
      <c r="BCE485" s="28"/>
      <c r="BCF485" s="28"/>
      <c r="BCG485" s="28"/>
      <c r="BCH485" s="28"/>
      <c r="BCI485" s="28"/>
      <c r="BCJ485" s="28"/>
      <c r="BCK485" s="28"/>
      <c r="BCL485" s="28"/>
      <c r="BCM485" s="28"/>
      <c r="BCN485" s="28"/>
      <c r="BCO485" s="28"/>
      <c r="BCP485" s="28"/>
      <c r="BCQ485" s="28"/>
      <c r="BCR485" s="28"/>
      <c r="BCS485" s="28"/>
      <c r="BCT485" s="28"/>
      <c r="BCU485" s="28"/>
      <c r="BCV485" s="28"/>
      <c r="BCW485" s="28"/>
      <c r="BCX485" s="28"/>
      <c r="BCY485" s="28"/>
      <c r="BCZ485" s="28"/>
      <c r="BDA485" s="28"/>
      <c r="BDB485" s="28"/>
      <c r="BDC485" s="28"/>
      <c r="BDD485" s="28"/>
      <c r="BDE485" s="28"/>
      <c r="BDF485" s="28"/>
      <c r="BDG485" s="28"/>
      <c r="BDH485" s="28"/>
      <c r="BDI485" s="28"/>
      <c r="BDJ485" s="28"/>
      <c r="BDK485" s="28"/>
      <c r="BDL485" s="28"/>
      <c r="BDM485" s="28"/>
      <c r="BDN485" s="28"/>
      <c r="BDO485" s="28"/>
      <c r="BDP485" s="28"/>
      <c r="BDQ485" s="28"/>
      <c r="BDR485" s="28"/>
      <c r="BDS485" s="28"/>
      <c r="BDT485" s="28"/>
      <c r="BDU485" s="28"/>
      <c r="BDV485" s="28"/>
      <c r="BDW485" s="28"/>
      <c r="BDX485" s="28"/>
      <c r="BDY485" s="28"/>
      <c r="BDZ485" s="28"/>
      <c r="BEA485" s="28"/>
      <c r="BEB485" s="28"/>
      <c r="BEC485" s="28"/>
      <c r="BED485" s="28"/>
      <c r="BEE485" s="28"/>
      <c r="BEF485" s="28"/>
      <c r="BEG485" s="28"/>
      <c r="BEH485" s="28"/>
      <c r="BEI485" s="28"/>
      <c r="BEJ485" s="28"/>
      <c r="BEK485" s="28"/>
      <c r="BEL485" s="28"/>
      <c r="BEM485" s="28"/>
      <c r="BEN485" s="28"/>
      <c r="BEO485" s="28"/>
      <c r="BEP485" s="28"/>
      <c r="BEQ485" s="28"/>
      <c r="BER485" s="28"/>
      <c r="BES485" s="28"/>
      <c r="BET485" s="28"/>
      <c r="BEU485" s="28"/>
      <c r="BEV485" s="28"/>
      <c r="BEW485" s="28"/>
      <c r="BEX485" s="28"/>
      <c r="BEY485" s="28"/>
      <c r="BEZ485" s="28"/>
      <c r="BFA485" s="28"/>
      <c r="BFB485" s="28"/>
      <c r="BFC485" s="28"/>
      <c r="BFD485" s="28"/>
      <c r="BFE485" s="28"/>
      <c r="BFF485" s="28"/>
      <c r="BFG485" s="28"/>
      <c r="BFH485" s="28"/>
      <c r="BFI485" s="28"/>
      <c r="BFJ485" s="28"/>
      <c r="BFK485" s="28"/>
      <c r="BFL485" s="28"/>
      <c r="BFM485" s="28"/>
      <c r="BFN485" s="28"/>
      <c r="BFO485" s="28"/>
      <c r="BFP485" s="28"/>
      <c r="BFQ485" s="28"/>
      <c r="BFR485" s="28"/>
      <c r="BFS485" s="28"/>
      <c r="BFT485" s="28"/>
      <c r="BFU485" s="28"/>
      <c r="BFV485" s="28"/>
      <c r="BFW485" s="28"/>
      <c r="BFX485" s="28"/>
      <c r="BFY485" s="28"/>
      <c r="BFZ485" s="28"/>
      <c r="BGA485" s="28"/>
      <c r="BGB485" s="28"/>
      <c r="BGC485" s="28"/>
      <c r="BGD485" s="28"/>
      <c r="BGE485" s="28"/>
      <c r="BGF485" s="28"/>
      <c r="BGG485" s="28"/>
      <c r="BGH485" s="28"/>
      <c r="BGI485" s="28"/>
      <c r="BGJ485" s="28"/>
      <c r="BGK485" s="28"/>
      <c r="BGL485" s="28"/>
      <c r="BGM485" s="28"/>
      <c r="BGN485" s="28"/>
      <c r="BGO485" s="28"/>
      <c r="BGP485" s="28"/>
      <c r="BGQ485" s="28"/>
      <c r="BGR485" s="28"/>
      <c r="BGS485" s="28"/>
      <c r="BGT485" s="28"/>
      <c r="BGU485" s="28"/>
      <c r="BGV485" s="28"/>
      <c r="BGW485" s="28"/>
      <c r="BGX485" s="28"/>
      <c r="BGY485" s="28"/>
      <c r="BGZ485" s="28"/>
      <c r="BHA485" s="28"/>
      <c r="BHB485" s="28"/>
      <c r="BHC485" s="28"/>
      <c r="BHD485" s="28"/>
      <c r="BHE485" s="28"/>
      <c r="BHF485" s="28"/>
      <c r="BHG485" s="28"/>
      <c r="BHH485" s="28"/>
      <c r="BHI485" s="28"/>
      <c r="BHJ485" s="28"/>
      <c r="BHK485" s="28"/>
      <c r="BHL485" s="28"/>
      <c r="BHM485" s="28"/>
      <c r="BHN485" s="28"/>
      <c r="BHO485" s="28"/>
      <c r="BHP485" s="28"/>
      <c r="BHQ485" s="28"/>
      <c r="BHR485" s="28"/>
      <c r="BHS485" s="28"/>
      <c r="BHT485" s="28"/>
      <c r="BHU485" s="28"/>
      <c r="BHV485" s="28"/>
      <c r="BHW485" s="28"/>
      <c r="BHX485" s="28"/>
      <c r="BHY485" s="28"/>
      <c r="BHZ485" s="28"/>
      <c r="BIA485" s="28"/>
      <c r="BIB485" s="28"/>
      <c r="BIC485" s="28"/>
      <c r="BID485" s="28"/>
      <c r="BIE485" s="28"/>
      <c r="BIF485" s="28"/>
      <c r="BIG485" s="28"/>
      <c r="BIH485" s="28"/>
      <c r="BII485" s="28"/>
      <c r="BIJ485" s="28"/>
      <c r="BIK485" s="28"/>
      <c r="BIL485" s="28"/>
      <c r="BIM485" s="28"/>
      <c r="BIN485" s="28"/>
      <c r="BIO485" s="28"/>
      <c r="BIP485" s="28"/>
      <c r="BIQ485" s="28"/>
      <c r="BIR485" s="28"/>
      <c r="BIS485" s="28"/>
      <c r="BIT485" s="28"/>
      <c r="BIU485" s="28"/>
      <c r="BIV485" s="28"/>
      <c r="BIW485" s="28"/>
      <c r="BIX485" s="28"/>
      <c r="BIY485" s="28"/>
      <c r="BIZ485" s="28"/>
      <c r="BJA485" s="28"/>
      <c r="BJB485" s="28"/>
      <c r="BJC485" s="28"/>
      <c r="BJD485" s="28"/>
      <c r="BJE485" s="28"/>
      <c r="BJF485" s="28"/>
      <c r="BJG485" s="28"/>
      <c r="BJH485" s="28"/>
      <c r="BJI485" s="28"/>
      <c r="BJJ485" s="28"/>
      <c r="BJK485" s="28"/>
      <c r="BJL485" s="28"/>
      <c r="BJM485" s="28"/>
      <c r="BJN485" s="28"/>
      <c r="BJO485" s="28"/>
      <c r="BJP485" s="28"/>
      <c r="BJQ485" s="28"/>
      <c r="BJR485" s="28"/>
      <c r="BJS485" s="28"/>
      <c r="BJT485" s="28"/>
      <c r="BJU485" s="28"/>
      <c r="BJV485" s="28"/>
      <c r="BJW485" s="28"/>
      <c r="BJX485" s="28"/>
      <c r="BJY485" s="28"/>
      <c r="BJZ485" s="28"/>
      <c r="BKA485" s="28"/>
      <c r="BKB485" s="28"/>
      <c r="BKC485" s="28"/>
      <c r="BKD485" s="28"/>
      <c r="BKE485" s="28"/>
      <c r="BKF485" s="28"/>
      <c r="BKG485" s="28"/>
      <c r="BKH485" s="28"/>
      <c r="BKI485" s="28"/>
      <c r="BKJ485" s="28"/>
      <c r="BKK485" s="28"/>
      <c r="BKL485" s="28"/>
      <c r="BKM485" s="28"/>
      <c r="BKN485" s="28"/>
      <c r="BKO485" s="28"/>
      <c r="BKP485" s="28"/>
      <c r="BKQ485" s="28"/>
      <c r="BKR485" s="28"/>
      <c r="BKS485" s="28"/>
      <c r="BKT485" s="28"/>
      <c r="BKU485" s="28"/>
      <c r="BKV485" s="28"/>
      <c r="BKW485" s="28"/>
      <c r="BKX485" s="28"/>
      <c r="BKY485" s="28"/>
      <c r="BKZ485" s="28"/>
      <c r="BLA485" s="28"/>
      <c r="BLB485" s="28"/>
      <c r="BLC485" s="28"/>
      <c r="BLD485" s="28"/>
      <c r="BLE485" s="28"/>
      <c r="BLF485" s="28"/>
      <c r="BLG485" s="28"/>
      <c r="BLH485" s="28"/>
      <c r="BLI485" s="28"/>
      <c r="BLJ485" s="28"/>
      <c r="BLK485" s="28"/>
      <c r="BLL485" s="28"/>
      <c r="BLM485" s="28"/>
      <c r="BLN485" s="28"/>
      <c r="BLO485" s="28"/>
      <c r="BLP485" s="28"/>
      <c r="BLQ485" s="28"/>
      <c r="BLR485" s="28"/>
      <c r="BLS485" s="28"/>
      <c r="BLT485" s="28"/>
      <c r="BLU485" s="28"/>
      <c r="BLV485" s="28"/>
      <c r="BLW485" s="28"/>
      <c r="BLX485" s="28"/>
      <c r="BLY485" s="28"/>
      <c r="BLZ485" s="28"/>
      <c r="BMA485" s="28"/>
      <c r="BMB485" s="28"/>
      <c r="BMC485" s="28"/>
      <c r="BMD485" s="28"/>
      <c r="BME485" s="28"/>
      <c r="BMF485" s="28"/>
      <c r="BMG485" s="28"/>
      <c r="BMH485" s="28"/>
      <c r="BMI485" s="28"/>
      <c r="BMJ485" s="28"/>
      <c r="BMK485" s="28"/>
      <c r="BML485" s="28"/>
      <c r="BMM485" s="28"/>
      <c r="BMN485" s="28"/>
      <c r="BMO485" s="28"/>
      <c r="BMP485" s="28"/>
      <c r="BMQ485" s="28"/>
      <c r="BMR485" s="28"/>
      <c r="BMS485" s="28"/>
      <c r="BMT485" s="28"/>
      <c r="BMU485" s="28"/>
      <c r="BMV485" s="28"/>
      <c r="BMW485" s="28"/>
      <c r="BMX485" s="28"/>
      <c r="BMY485" s="28"/>
      <c r="BMZ485" s="28"/>
      <c r="BNA485" s="28"/>
      <c r="BNB485" s="28"/>
      <c r="BNC485" s="28"/>
      <c r="BND485" s="28"/>
      <c r="BNE485" s="28"/>
      <c r="BNF485" s="28"/>
      <c r="BNG485" s="28"/>
      <c r="BNH485" s="28"/>
      <c r="BNI485" s="28"/>
      <c r="BNJ485" s="28"/>
      <c r="BNK485" s="28"/>
      <c r="BNL485" s="28"/>
      <c r="BNM485" s="28"/>
      <c r="BNN485" s="28"/>
      <c r="BNO485" s="28"/>
      <c r="BNP485" s="28"/>
      <c r="BNQ485" s="28"/>
      <c r="BNR485" s="28"/>
      <c r="BNS485" s="28"/>
      <c r="BNT485" s="28"/>
      <c r="BNU485" s="28"/>
      <c r="BNV485" s="28"/>
      <c r="BNW485" s="28"/>
      <c r="BNX485" s="28"/>
      <c r="BNY485" s="28"/>
      <c r="BNZ485" s="28"/>
      <c r="BOA485" s="28"/>
      <c r="BOB485" s="28"/>
      <c r="BOC485" s="28"/>
      <c r="BOD485" s="28"/>
      <c r="BOE485" s="28"/>
      <c r="BOF485" s="28"/>
      <c r="BOG485" s="28"/>
      <c r="BOH485" s="28"/>
      <c r="BOI485" s="28"/>
      <c r="BOJ485" s="28"/>
      <c r="BOK485" s="28"/>
      <c r="BOL485" s="28"/>
      <c r="BOM485" s="28"/>
      <c r="BON485" s="28"/>
      <c r="BOO485" s="28"/>
      <c r="BOP485" s="28"/>
      <c r="BOQ485" s="28"/>
      <c r="BOR485" s="28"/>
      <c r="BOS485" s="28"/>
      <c r="BOT485" s="28"/>
      <c r="BOU485" s="28"/>
      <c r="BOV485" s="28"/>
      <c r="BOW485" s="28"/>
      <c r="BOX485" s="28"/>
      <c r="BOY485" s="28"/>
      <c r="BOZ485" s="28"/>
      <c r="BPA485" s="28"/>
      <c r="BPB485" s="28"/>
      <c r="BPC485" s="28"/>
      <c r="BPD485" s="28"/>
      <c r="BPE485" s="28"/>
      <c r="BPF485" s="28"/>
      <c r="BPG485" s="28"/>
      <c r="BPH485" s="28"/>
      <c r="BPI485" s="28"/>
      <c r="BPJ485" s="28"/>
      <c r="BPK485" s="28"/>
      <c r="BPL485" s="28"/>
      <c r="BPM485" s="28"/>
      <c r="BPN485" s="28"/>
      <c r="BPO485" s="28"/>
      <c r="BPP485" s="28"/>
      <c r="BPQ485" s="28"/>
      <c r="BPR485" s="28"/>
      <c r="BPS485" s="28"/>
      <c r="BPT485" s="28"/>
      <c r="BPU485" s="28"/>
      <c r="BPV485" s="28"/>
      <c r="BPW485" s="28"/>
      <c r="BPX485" s="28"/>
      <c r="BPY485" s="28"/>
      <c r="BPZ485" s="28"/>
      <c r="BQA485" s="28"/>
      <c r="BQB485" s="28"/>
      <c r="BQC485" s="28"/>
      <c r="BQD485" s="28"/>
      <c r="BQE485" s="28"/>
      <c r="BQF485" s="28"/>
      <c r="BQG485" s="28"/>
      <c r="BQH485" s="28"/>
      <c r="BQI485" s="28"/>
      <c r="BQJ485" s="28"/>
      <c r="BQK485" s="28"/>
      <c r="BQL485" s="28"/>
      <c r="BQM485" s="28"/>
      <c r="BQN485" s="28"/>
      <c r="BQO485" s="28"/>
      <c r="BQP485" s="28"/>
      <c r="BQQ485" s="28"/>
      <c r="BQR485" s="28"/>
      <c r="BQS485" s="28"/>
      <c r="BQT485" s="28"/>
      <c r="BQU485" s="28"/>
      <c r="BQV485" s="28"/>
      <c r="BQW485" s="28"/>
      <c r="BQX485" s="28"/>
      <c r="BQY485" s="28"/>
      <c r="BQZ485" s="28"/>
      <c r="BRA485" s="28"/>
      <c r="BRB485" s="28"/>
      <c r="BRC485" s="28"/>
      <c r="BRD485" s="28"/>
      <c r="BRE485" s="28"/>
      <c r="BRF485" s="28"/>
      <c r="BRG485" s="28"/>
      <c r="BRH485" s="28"/>
      <c r="BRI485" s="28"/>
      <c r="BRJ485" s="28"/>
      <c r="BRK485" s="28"/>
      <c r="BRL485" s="28"/>
      <c r="BRM485" s="28"/>
      <c r="BRN485" s="28"/>
      <c r="BRO485" s="28"/>
      <c r="BRP485" s="28"/>
      <c r="BRQ485" s="28"/>
      <c r="BRR485" s="28"/>
      <c r="BRS485" s="28"/>
      <c r="BRT485" s="28"/>
      <c r="BRU485" s="28"/>
      <c r="BRV485" s="28"/>
      <c r="BRW485" s="28"/>
      <c r="BRX485" s="28"/>
      <c r="BRY485" s="28"/>
      <c r="BRZ485" s="28"/>
      <c r="BSA485" s="28"/>
      <c r="BSB485" s="28"/>
      <c r="BSC485" s="28"/>
      <c r="BSD485" s="28"/>
      <c r="BSE485" s="28"/>
      <c r="BSF485" s="28"/>
      <c r="BSG485" s="28"/>
      <c r="BSH485" s="28"/>
      <c r="BSI485" s="28"/>
      <c r="BSJ485" s="28"/>
      <c r="BSK485" s="28"/>
      <c r="BSL485" s="28"/>
      <c r="BSM485" s="28"/>
      <c r="BSN485" s="28"/>
      <c r="BSO485" s="28"/>
      <c r="BSP485" s="28"/>
      <c r="BSQ485" s="28"/>
      <c r="BSR485" s="28"/>
      <c r="BSS485" s="28"/>
      <c r="BST485" s="28"/>
      <c r="BSU485" s="28"/>
      <c r="BSV485" s="28"/>
      <c r="BSW485" s="28"/>
      <c r="BSX485" s="28"/>
      <c r="BSY485" s="28"/>
      <c r="BSZ485" s="28"/>
      <c r="BTA485" s="28"/>
      <c r="BTB485" s="28"/>
      <c r="BTC485" s="28"/>
      <c r="BTD485" s="28"/>
      <c r="BTE485" s="28"/>
      <c r="BTF485" s="28"/>
      <c r="BTG485" s="28"/>
      <c r="BTH485" s="28"/>
      <c r="BTI485" s="28"/>
      <c r="BTJ485" s="28"/>
      <c r="BTK485" s="28"/>
      <c r="BTL485" s="28"/>
      <c r="BTM485" s="28"/>
      <c r="BTN485" s="28"/>
      <c r="BTO485" s="28"/>
      <c r="BTP485" s="28"/>
      <c r="BTQ485" s="28"/>
      <c r="BTR485" s="28"/>
      <c r="BTS485" s="28"/>
      <c r="BTT485" s="28"/>
      <c r="BTU485" s="28"/>
      <c r="BTV485" s="28"/>
      <c r="BTW485" s="28"/>
      <c r="BTX485" s="28"/>
      <c r="BTY485" s="28"/>
      <c r="BTZ485" s="28"/>
      <c r="BUA485" s="28"/>
      <c r="BUB485" s="28"/>
      <c r="BUC485" s="28"/>
      <c r="BUD485" s="28"/>
      <c r="BUE485" s="28"/>
      <c r="BUF485" s="28"/>
      <c r="BUG485" s="28"/>
      <c r="BUH485" s="28"/>
      <c r="BUI485" s="28"/>
      <c r="BUJ485" s="28"/>
      <c r="BUK485" s="28"/>
      <c r="BUL485" s="28"/>
      <c r="BUM485" s="28"/>
      <c r="BUN485" s="28"/>
      <c r="BUO485" s="28"/>
      <c r="BUP485" s="28"/>
      <c r="BUQ485" s="28"/>
      <c r="BUR485" s="28"/>
      <c r="BUS485" s="28"/>
      <c r="BUT485" s="28"/>
      <c r="BUU485" s="28"/>
      <c r="BUV485" s="28"/>
      <c r="BUW485" s="28"/>
      <c r="BUX485" s="28"/>
      <c r="BUY485" s="28"/>
      <c r="BUZ485" s="28"/>
      <c r="BVA485" s="28"/>
      <c r="BVB485" s="28"/>
      <c r="BVC485" s="28"/>
      <c r="BVD485" s="28"/>
      <c r="BVE485" s="28"/>
      <c r="BVF485" s="28"/>
      <c r="BVG485" s="28"/>
      <c r="BVH485" s="28"/>
      <c r="BVI485" s="28"/>
      <c r="BVJ485" s="28"/>
      <c r="BVK485" s="28"/>
      <c r="BVL485" s="28"/>
      <c r="BVM485" s="28"/>
      <c r="BVN485" s="28"/>
      <c r="BVO485" s="28"/>
      <c r="BVP485" s="28"/>
      <c r="BVQ485" s="28"/>
      <c r="BVR485" s="28"/>
      <c r="BVS485" s="28"/>
      <c r="BVT485" s="28"/>
      <c r="BVU485" s="28"/>
      <c r="BVV485" s="28"/>
      <c r="BVW485" s="28"/>
      <c r="BVX485" s="28"/>
      <c r="BVY485" s="28"/>
      <c r="BVZ485" s="28"/>
      <c r="BWA485" s="28"/>
      <c r="BWB485" s="28"/>
      <c r="BWC485" s="28"/>
      <c r="BWD485" s="28"/>
      <c r="BWE485" s="28"/>
      <c r="BWF485" s="28"/>
      <c r="BWG485" s="28"/>
      <c r="BWH485" s="28"/>
      <c r="BWI485" s="28"/>
      <c r="BWJ485" s="28"/>
      <c r="BWK485" s="28"/>
      <c r="BWL485" s="28"/>
      <c r="BWM485" s="28"/>
      <c r="BWN485" s="28"/>
      <c r="BWO485" s="28"/>
      <c r="BWP485" s="28"/>
      <c r="BWQ485" s="28"/>
      <c r="BWR485" s="28"/>
      <c r="BWS485" s="28"/>
      <c r="BWT485" s="28"/>
      <c r="BWU485" s="28"/>
      <c r="BWV485" s="28"/>
      <c r="BWW485" s="28"/>
      <c r="BWX485" s="28"/>
      <c r="BWY485" s="28"/>
      <c r="BWZ485" s="28"/>
      <c r="BXA485" s="28"/>
      <c r="BXB485" s="28"/>
      <c r="BXC485" s="28"/>
      <c r="BXD485" s="28"/>
      <c r="BXE485" s="28"/>
      <c r="BXF485" s="28"/>
      <c r="BXG485" s="28"/>
      <c r="BXH485" s="28"/>
      <c r="BXI485" s="28"/>
      <c r="BXJ485" s="28"/>
      <c r="BXK485" s="28"/>
      <c r="BXL485" s="28"/>
      <c r="BXM485" s="28"/>
      <c r="BXN485" s="28"/>
      <c r="BXO485" s="28"/>
      <c r="BXP485" s="28"/>
      <c r="BXQ485" s="28"/>
      <c r="BXR485" s="28"/>
      <c r="BXS485" s="28"/>
      <c r="BXT485" s="28"/>
      <c r="BXU485" s="28"/>
      <c r="BXV485" s="28"/>
      <c r="BXW485" s="28"/>
      <c r="BXX485" s="28"/>
      <c r="BXY485" s="28"/>
      <c r="BXZ485" s="28"/>
      <c r="BYA485" s="28"/>
      <c r="BYB485" s="28"/>
      <c r="BYC485" s="28"/>
      <c r="BYD485" s="28"/>
      <c r="BYE485" s="28"/>
      <c r="BYF485" s="28"/>
      <c r="BYG485" s="28"/>
      <c r="BYH485" s="28"/>
      <c r="BYI485" s="28"/>
      <c r="BYJ485" s="28"/>
      <c r="BYK485" s="28"/>
      <c r="BYL485" s="28"/>
      <c r="BYM485" s="28"/>
      <c r="BYN485" s="28"/>
      <c r="BYO485" s="28"/>
      <c r="BYP485" s="28"/>
      <c r="BYQ485" s="28"/>
      <c r="BYR485" s="28"/>
      <c r="BYS485" s="28"/>
      <c r="BYT485" s="28"/>
      <c r="BYU485" s="28"/>
      <c r="BYV485" s="28"/>
      <c r="BYW485" s="28"/>
      <c r="BYX485" s="28"/>
      <c r="BYY485" s="28"/>
      <c r="BYZ485" s="28"/>
      <c r="BZA485" s="28"/>
      <c r="BZB485" s="28"/>
      <c r="BZC485" s="28"/>
      <c r="BZD485" s="28"/>
      <c r="BZE485" s="28"/>
      <c r="BZF485" s="28"/>
      <c r="BZG485" s="28"/>
      <c r="BZH485" s="28"/>
      <c r="BZI485" s="28"/>
      <c r="BZJ485" s="28"/>
      <c r="BZK485" s="28"/>
      <c r="BZL485" s="28"/>
      <c r="BZM485" s="28"/>
      <c r="BZN485" s="28"/>
      <c r="BZO485" s="28"/>
      <c r="BZP485" s="28"/>
      <c r="BZQ485" s="28"/>
      <c r="BZR485" s="28"/>
      <c r="BZS485" s="28"/>
      <c r="BZT485" s="28"/>
      <c r="BZU485" s="28"/>
      <c r="BZV485" s="28"/>
      <c r="BZW485" s="28"/>
      <c r="BZX485" s="28"/>
      <c r="BZY485" s="28"/>
      <c r="BZZ485" s="28"/>
      <c r="CAA485" s="28"/>
      <c r="CAB485" s="28"/>
      <c r="CAC485" s="28"/>
      <c r="CAD485" s="28"/>
      <c r="CAE485" s="28"/>
      <c r="CAF485" s="28"/>
      <c r="CAG485" s="28"/>
      <c r="CAH485" s="28"/>
      <c r="CAI485" s="28"/>
      <c r="CAJ485" s="28"/>
      <c r="CAK485" s="28"/>
      <c r="CAL485" s="28"/>
      <c r="CAM485" s="28"/>
      <c r="CAN485" s="28"/>
      <c r="CAO485" s="28"/>
      <c r="CAP485" s="28"/>
      <c r="CAQ485" s="28"/>
      <c r="CAR485" s="28"/>
      <c r="CAS485" s="28"/>
      <c r="CAT485" s="28"/>
      <c r="CAU485" s="28"/>
      <c r="CAV485" s="28"/>
      <c r="CAW485" s="28"/>
      <c r="CAX485" s="28"/>
      <c r="CAY485" s="28"/>
      <c r="CAZ485" s="28"/>
      <c r="CBA485" s="28"/>
      <c r="CBB485" s="28"/>
      <c r="CBC485" s="28"/>
      <c r="CBD485" s="28"/>
      <c r="CBE485" s="28"/>
      <c r="CBF485" s="28"/>
      <c r="CBG485" s="28"/>
      <c r="CBH485" s="28"/>
      <c r="CBI485" s="28"/>
      <c r="CBJ485" s="28"/>
      <c r="CBK485" s="28"/>
      <c r="CBL485" s="28"/>
      <c r="CBM485" s="28"/>
      <c r="CBN485" s="28"/>
      <c r="CBO485" s="28"/>
      <c r="CBP485" s="28"/>
      <c r="CBQ485" s="28"/>
      <c r="CBR485" s="28"/>
      <c r="CBS485" s="28"/>
      <c r="CBT485" s="28"/>
      <c r="CBU485" s="28"/>
      <c r="CBV485" s="28"/>
      <c r="CBW485" s="28"/>
      <c r="CBX485" s="28"/>
      <c r="CBY485" s="28"/>
      <c r="CBZ485" s="28"/>
      <c r="CCA485" s="28"/>
      <c r="CCB485" s="28"/>
      <c r="CCC485" s="28"/>
      <c r="CCD485" s="28"/>
      <c r="CCE485" s="28"/>
      <c r="CCF485" s="28"/>
      <c r="CCG485" s="28"/>
      <c r="CCH485" s="28"/>
      <c r="CCI485" s="28"/>
      <c r="CCJ485" s="28"/>
      <c r="CCK485" s="28"/>
      <c r="CCL485" s="28"/>
      <c r="CCM485" s="28"/>
      <c r="CCN485" s="28"/>
      <c r="CCO485" s="28"/>
      <c r="CCP485" s="28"/>
      <c r="CCQ485" s="28"/>
      <c r="CCR485" s="28"/>
      <c r="CCS485" s="28"/>
      <c r="CCT485" s="28"/>
      <c r="CCU485" s="28"/>
      <c r="CCV485" s="28"/>
      <c r="CCW485" s="28"/>
      <c r="CCX485" s="28"/>
      <c r="CCY485" s="28"/>
      <c r="CCZ485" s="28"/>
      <c r="CDA485" s="28"/>
      <c r="CDB485" s="28"/>
      <c r="CDC485" s="28"/>
      <c r="CDD485" s="28"/>
      <c r="CDE485" s="28"/>
      <c r="CDF485" s="28"/>
      <c r="CDG485" s="28"/>
      <c r="CDH485" s="28"/>
      <c r="CDI485" s="28"/>
      <c r="CDJ485" s="28"/>
      <c r="CDK485" s="28"/>
      <c r="CDL485" s="28"/>
      <c r="CDM485" s="28"/>
      <c r="CDN485" s="28"/>
      <c r="CDO485" s="28"/>
      <c r="CDP485" s="28"/>
      <c r="CDQ485" s="28"/>
      <c r="CDR485" s="28"/>
      <c r="CDS485" s="28"/>
      <c r="CDT485" s="28"/>
      <c r="CDU485" s="28"/>
      <c r="CDV485" s="28"/>
      <c r="CDW485" s="28"/>
      <c r="CDX485" s="28"/>
      <c r="CDY485" s="28"/>
      <c r="CDZ485" s="28"/>
      <c r="CEA485" s="28"/>
      <c r="CEB485" s="28"/>
      <c r="CEC485" s="28"/>
      <c r="CED485" s="28"/>
      <c r="CEE485" s="28"/>
      <c r="CEF485" s="28"/>
      <c r="CEG485" s="28"/>
      <c r="CEH485" s="28"/>
      <c r="CEI485" s="28"/>
      <c r="CEJ485" s="28"/>
      <c r="CEK485" s="28"/>
      <c r="CEL485" s="28"/>
      <c r="CEM485" s="28"/>
      <c r="CEN485" s="28"/>
      <c r="CEO485" s="28"/>
      <c r="CEP485" s="28"/>
      <c r="CEQ485" s="28"/>
      <c r="CER485" s="28"/>
      <c r="CES485" s="28"/>
      <c r="CET485" s="28"/>
      <c r="CEU485" s="28"/>
      <c r="CEV485" s="28"/>
      <c r="CEW485" s="28"/>
      <c r="CEX485" s="28"/>
      <c r="CEY485" s="28"/>
      <c r="CEZ485" s="28"/>
      <c r="CFA485" s="28"/>
      <c r="CFB485" s="28"/>
      <c r="CFC485" s="28"/>
      <c r="CFD485" s="28"/>
      <c r="CFE485" s="28"/>
      <c r="CFF485" s="28"/>
      <c r="CFG485" s="28"/>
      <c r="CFH485" s="28"/>
      <c r="CFI485" s="28"/>
      <c r="CFJ485" s="28"/>
      <c r="CFK485" s="28"/>
      <c r="CFL485" s="28"/>
      <c r="CFM485" s="28"/>
      <c r="CFN485" s="28"/>
      <c r="CFO485" s="28"/>
      <c r="CFP485" s="28"/>
      <c r="CFQ485" s="28"/>
      <c r="CFR485" s="28"/>
      <c r="CFS485" s="28"/>
      <c r="CFT485" s="28"/>
      <c r="CFU485" s="28"/>
      <c r="CFV485" s="28"/>
      <c r="CFW485" s="28"/>
      <c r="CFX485" s="28"/>
      <c r="CFY485" s="28"/>
      <c r="CFZ485" s="28"/>
      <c r="CGA485" s="28"/>
      <c r="CGB485" s="28"/>
      <c r="CGC485" s="28"/>
      <c r="CGD485" s="28"/>
      <c r="CGE485" s="28"/>
      <c r="CGF485" s="28"/>
      <c r="CGG485" s="28"/>
      <c r="CGH485" s="28"/>
      <c r="CGI485" s="28"/>
      <c r="CGJ485" s="28"/>
      <c r="CGK485" s="28"/>
      <c r="CGL485" s="28"/>
      <c r="CGM485" s="28"/>
      <c r="CGN485" s="28"/>
      <c r="CGO485" s="28"/>
      <c r="CGP485" s="28"/>
      <c r="CGQ485" s="28"/>
      <c r="CGR485" s="28"/>
      <c r="CGS485" s="28"/>
      <c r="CGT485" s="28"/>
      <c r="CGU485" s="28"/>
      <c r="CGV485" s="28"/>
      <c r="CGW485" s="28"/>
      <c r="CGX485" s="28"/>
      <c r="CGY485" s="28"/>
      <c r="CGZ485" s="28"/>
      <c r="CHA485" s="28"/>
      <c r="CHB485" s="28"/>
      <c r="CHC485" s="28"/>
      <c r="CHD485" s="28"/>
      <c r="CHE485" s="28"/>
      <c r="CHF485" s="28"/>
      <c r="CHG485" s="28"/>
      <c r="CHH485" s="28"/>
      <c r="CHI485" s="28"/>
      <c r="CHJ485" s="28"/>
      <c r="CHK485" s="28"/>
      <c r="CHL485" s="28"/>
      <c r="CHM485" s="28"/>
      <c r="CHN485" s="28"/>
      <c r="CHO485" s="28"/>
      <c r="CHP485" s="28"/>
      <c r="CHQ485" s="28"/>
      <c r="CHR485" s="28"/>
      <c r="CHS485" s="28"/>
      <c r="CHT485" s="28"/>
      <c r="CHU485" s="28"/>
      <c r="CHV485" s="28"/>
      <c r="CHW485" s="28"/>
      <c r="CHX485" s="28"/>
      <c r="CHY485" s="28"/>
      <c r="CHZ485" s="28"/>
      <c r="CIA485" s="28"/>
      <c r="CIB485" s="28"/>
      <c r="CIC485" s="28"/>
      <c r="CID485" s="28"/>
      <c r="CIE485" s="28"/>
      <c r="CIF485" s="28"/>
      <c r="CIG485" s="28"/>
      <c r="CIH485" s="28"/>
      <c r="CII485" s="28"/>
      <c r="CIJ485" s="28"/>
      <c r="CIK485" s="28"/>
      <c r="CIL485" s="28"/>
      <c r="CIM485" s="28"/>
      <c r="CIN485" s="28"/>
      <c r="CIO485" s="28"/>
      <c r="CIP485" s="28"/>
      <c r="CIQ485" s="28"/>
      <c r="CIR485" s="28"/>
      <c r="CIS485" s="28"/>
      <c r="CIT485" s="28"/>
      <c r="CIU485" s="28"/>
      <c r="CIV485" s="28"/>
      <c r="CIW485" s="28"/>
      <c r="CIX485" s="28"/>
      <c r="CIY485" s="28"/>
      <c r="CIZ485" s="28"/>
      <c r="CJA485" s="28"/>
      <c r="CJB485" s="28"/>
      <c r="CJC485" s="28"/>
      <c r="CJD485" s="28"/>
      <c r="CJE485" s="28"/>
      <c r="CJF485" s="28"/>
      <c r="CJG485" s="28"/>
      <c r="CJH485" s="28"/>
      <c r="CJI485" s="28"/>
      <c r="CJJ485" s="28"/>
      <c r="CJK485" s="28"/>
      <c r="CJL485" s="28"/>
      <c r="CJM485" s="28"/>
      <c r="CJN485" s="28"/>
      <c r="CJO485" s="28"/>
      <c r="CJP485" s="28"/>
      <c r="CJQ485" s="28"/>
      <c r="CJR485" s="28"/>
      <c r="CJS485" s="28"/>
      <c r="CJT485" s="28"/>
      <c r="CJU485" s="28"/>
      <c r="CJV485" s="28"/>
      <c r="CJW485" s="28"/>
      <c r="CJX485" s="28"/>
      <c r="CJY485" s="28"/>
      <c r="CJZ485" s="28"/>
      <c r="CKA485" s="28"/>
      <c r="CKB485" s="28"/>
      <c r="CKC485" s="28"/>
      <c r="CKD485" s="28"/>
      <c r="CKE485" s="28"/>
      <c r="CKF485" s="28"/>
      <c r="CKG485" s="28"/>
      <c r="CKH485" s="28"/>
      <c r="CKI485" s="28"/>
      <c r="CKJ485" s="28"/>
      <c r="CKK485" s="28"/>
      <c r="CKL485" s="28"/>
      <c r="CKM485" s="28"/>
      <c r="CKN485" s="28"/>
      <c r="CKO485" s="28"/>
      <c r="CKP485" s="28"/>
      <c r="CKQ485" s="28"/>
      <c r="CKR485" s="28"/>
      <c r="CKS485" s="28"/>
      <c r="CKT485" s="28"/>
      <c r="CKU485" s="28"/>
      <c r="CKV485" s="28"/>
      <c r="CKW485" s="28"/>
      <c r="CKX485" s="28"/>
      <c r="CKY485" s="28"/>
      <c r="CKZ485" s="28"/>
      <c r="CLA485" s="28"/>
      <c r="CLB485" s="28"/>
      <c r="CLC485" s="28"/>
      <c r="CLD485" s="28"/>
      <c r="CLE485" s="28"/>
      <c r="CLF485" s="28"/>
      <c r="CLG485" s="28"/>
      <c r="CLH485" s="28"/>
      <c r="CLI485" s="28"/>
      <c r="CLJ485" s="28"/>
      <c r="CLK485" s="28"/>
      <c r="CLL485" s="28"/>
      <c r="CLM485" s="28"/>
      <c r="CLN485" s="28"/>
      <c r="CLO485" s="28"/>
      <c r="CLP485" s="28"/>
      <c r="CLQ485" s="28"/>
      <c r="CLR485" s="28"/>
      <c r="CLS485" s="28"/>
      <c r="CLT485" s="28"/>
      <c r="CLU485" s="28"/>
      <c r="CLV485" s="28"/>
      <c r="CLW485" s="28"/>
      <c r="CLX485" s="28"/>
      <c r="CLY485" s="28"/>
      <c r="CLZ485" s="28"/>
      <c r="CMA485" s="28"/>
      <c r="CMB485" s="28"/>
      <c r="CMC485" s="28"/>
      <c r="CMD485" s="28"/>
      <c r="CME485" s="28"/>
      <c r="CMF485" s="28"/>
      <c r="CMG485" s="28"/>
      <c r="CMH485" s="28"/>
      <c r="CMI485" s="28"/>
      <c r="CMJ485" s="28"/>
      <c r="CMK485" s="28"/>
      <c r="CML485" s="28"/>
      <c r="CMM485" s="28"/>
      <c r="CMN485" s="28"/>
      <c r="CMO485" s="28"/>
      <c r="CMP485" s="28"/>
      <c r="CMQ485" s="28"/>
      <c r="CMR485" s="28"/>
      <c r="CMS485" s="28"/>
      <c r="CMT485" s="28"/>
      <c r="CMU485" s="28"/>
      <c r="CMV485" s="28"/>
      <c r="CMW485" s="28"/>
      <c r="CMX485" s="28"/>
      <c r="CMY485" s="28"/>
      <c r="CMZ485" s="28"/>
      <c r="CNA485" s="28"/>
      <c r="CNB485" s="28"/>
      <c r="CNC485" s="28"/>
      <c r="CND485" s="28"/>
      <c r="CNE485" s="28"/>
      <c r="CNF485" s="28"/>
      <c r="CNG485" s="28"/>
      <c r="CNH485" s="28"/>
      <c r="CNI485" s="28"/>
      <c r="CNJ485" s="28"/>
      <c r="CNK485" s="28"/>
      <c r="CNL485" s="28"/>
      <c r="CNM485" s="28"/>
      <c r="CNN485" s="28"/>
      <c r="CNO485" s="28"/>
      <c r="CNP485" s="28"/>
      <c r="CNQ485" s="28"/>
      <c r="CNR485" s="28"/>
      <c r="CNS485" s="28"/>
      <c r="CNT485" s="28"/>
      <c r="CNU485" s="28"/>
      <c r="CNV485" s="28"/>
      <c r="CNW485" s="28"/>
      <c r="CNX485" s="28"/>
      <c r="CNY485" s="28"/>
      <c r="CNZ485" s="28"/>
      <c r="COA485" s="28"/>
      <c r="COB485" s="28"/>
      <c r="COC485" s="28"/>
      <c r="COD485" s="28"/>
      <c r="COE485" s="28"/>
      <c r="COF485" s="28"/>
      <c r="COG485" s="28"/>
      <c r="COH485" s="28"/>
      <c r="COI485" s="28"/>
      <c r="COJ485" s="28"/>
      <c r="COK485" s="28"/>
      <c r="COL485" s="28"/>
      <c r="COM485" s="28"/>
      <c r="CON485" s="28"/>
      <c r="COO485" s="28"/>
      <c r="COP485" s="28"/>
      <c r="COQ485" s="28"/>
      <c r="COR485" s="28"/>
      <c r="COS485" s="28"/>
      <c r="COT485" s="28"/>
      <c r="COU485" s="28"/>
      <c r="COV485" s="28"/>
      <c r="COW485" s="28"/>
      <c r="COX485" s="28"/>
      <c r="COY485" s="28"/>
      <c r="COZ485" s="28"/>
      <c r="CPA485" s="28"/>
      <c r="CPB485" s="28"/>
      <c r="CPC485" s="28"/>
      <c r="CPD485" s="28"/>
      <c r="CPE485" s="28"/>
      <c r="CPF485" s="28"/>
      <c r="CPG485" s="28"/>
      <c r="CPH485" s="28"/>
      <c r="CPI485" s="28"/>
      <c r="CPJ485" s="28"/>
      <c r="CPK485" s="28"/>
      <c r="CPL485" s="28"/>
      <c r="CPM485" s="28"/>
      <c r="CPN485" s="28"/>
      <c r="CPO485" s="28"/>
      <c r="CPP485" s="28"/>
      <c r="CPQ485" s="28"/>
      <c r="CPR485" s="28"/>
      <c r="CPS485" s="28"/>
      <c r="CPT485" s="28"/>
      <c r="CPU485" s="28"/>
      <c r="CPV485" s="28"/>
      <c r="CPW485" s="28"/>
      <c r="CPX485" s="28"/>
      <c r="CPY485" s="28"/>
      <c r="CPZ485" s="28"/>
      <c r="CQA485" s="28"/>
      <c r="CQB485" s="28"/>
      <c r="CQC485" s="28"/>
      <c r="CQD485" s="28"/>
      <c r="CQE485" s="28"/>
      <c r="CQF485" s="28"/>
      <c r="CQG485" s="28"/>
      <c r="CQH485" s="28"/>
      <c r="CQI485" s="28"/>
      <c r="CQJ485" s="28"/>
      <c r="CQK485" s="28"/>
      <c r="CQL485" s="28"/>
      <c r="CQM485" s="28"/>
      <c r="CQN485" s="28"/>
      <c r="CQO485" s="28"/>
      <c r="CQP485" s="28"/>
      <c r="CQQ485" s="28"/>
      <c r="CQR485" s="28"/>
      <c r="CQS485" s="28"/>
      <c r="CQT485" s="28"/>
      <c r="CQU485" s="28"/>
      <c r="CQV485" s="28"/>
      <c r="CQW485" s="28"/>
      <c r="CQX485" s="28"/>
      <c r="CQY485" s="28"/>
      <c r="CQZ485" s="28"/>
      <c r="CRA485" s="28"/>
      <c r="CRB485" s="28"/>
      <c r="CRC485" s="28"/>
      <c r="CRD485" s="28"/>
      <c r="CRE485" s="28"/>
      <c r="CRF485" s="28"/>
      <c r="CRG485" s="28"/>
      <c r="CRH485" s="28"/>
      <c r="CRI485" s="28"/>
      <c r="CRJ485" s="28"/>
      <c r="CRK485" s="28"/>
      <c r="CRL485" s="28"/>
      <c r="CRM485" s="28"/>
      <c r="CRN485" s="28"/>
      <c r="CRO485" s="28"/>
      <c r="CRP485" s="28"/>
      <c r="CRQ485" s="28"/>
      <c r="CRR485" s="28"/>
      <c r="CRS485" s="28"/>
      <c r="CRT485" s="28"/>
      <c r="CRU485" s="28"/>
      <c r="CRV485" s="28"/>
      <c r="CRW485" s="28"/>
      <c r="CRX485" s="28"/>
      <c r="CRY485" s="28"/>
      <c r="CRZ485" s="28"/>
      <c r="CSA485" s="28"/>
      <c r="CSB485" s="28"/>
      <c r="CSC485" s="28"/>
      <c r="CSD485" s="28"/>
      <c r="CSE485" s="28"/>
      <c r="CSF485" s="28"/>
      <c r="CSG485" s="28"/>
      <c r="CSH485" s="28"/>
      <c r="CSI485" s="28"/>
      <c r="CSJ485" s="28"/>
      <c r="CSK485" s="28"/>
      <c r="CSL485" s="28"/>
      <c r="CSM485" s="28"/>
      <c r="CSN485" s="28"/>
      <c r="CSO485" s="28"/>
      <c r="CSP485" s="28"/>
      <c r="CSQ485" s="28"/>
      <c r="CSR485" s="28"/>
      <c r="CSS485" s="28"/>
      <c r="CST485" s="28"/>
      <c r="CSU485" s="28"/>
      <c r="CSV485" s="28"/>
      <c r="CSW485" s="28"/>
      <c r="CSX485" s="28"/>
      <c r="CSY485" s="28"/>
      <c r="CSZ485" s="28"/>
      <c r="CTA485" s="28"/>
      <c r="CTB485" s="28"/>
      <c r="CTC485" s="28"/>
      <c r="CTD485" s="28"/>
      <c r="CTE485" s="28"/>
      <c r="CTF485" s="28"/>
      <c r="CTG485" s="28"/>
      <c r="CTH485" s="28"/>
      <c r="CTI485" s="28"/>
      <c r="CTJ485" s="28"/>
      <c r="CTK485" s="28"/>
      <c r="CTL485" s="28"/>
      <c r="CTM485" s="28"/>
      <c r="CTN485" s="28"/>
      <c r="CTO485" s="28"/>
      <c r="CTP485" s="28"/>
      <c r="CTQ485" s="28"/>
      <c r="CTR485" s="28"/>
      <c r="CTS485" s="28"/>
      <c r="CTT485" s="28"/>
      <c r="CTU485" s="28"/>
      <c r="CTV485" s="28"/>
      <c r="CTW485" s="28"/>
      <c r="CTX485" s="28"/>
      <c r="CTY485" s="28"/>
      <c r="CTZ485" s="28"/>
      <c r="CUA485" s="28"/>
      <c r="CUB485" s="28"/>
      <c r="CUC485" s="28"/>
      <c r="CUD485" s="28"/>
      <c r="CUE485" s="28"/>
      <c r="CUF485" s="28"/>
      <c r="CUG485" s="28"/>
      <c r="CUH485" s="28"/>
      <c r="CUI485" s="28"/>
      <c r="CUJ485" s="28"/>
      <c r="CUK485" s="28"/>
      <c r="CUL485" s="28"/>
      <c r="CUM485" s="28"/>
      <c r="CUN485" s="28"/>
      <c r="CUO485" s="28"/>
      <c r="CUP485" s="28"/>
      <c r="CUQ485" s="28"/>
      <c r="CUR485" s="28"/>
      <c r="CUS485" s="28"/>
      <c r="CUT485" s="28"/>
      <c r="CUU485" s="28"/>
      <c r="CUV485" s="28"/>
      <c r="CUW485" s="28"/>
      <c r="CUX485" s="28"/>
      <c r="CUY485" s="28"/>
      <c r="CUZ485" s="28"/>
      <c r="CVA485" s="28"/>
      <c r="CVB485" s="28"/>
      <c r="CVC485" s="28"/>
      <c r="CVD485" s="28"/>
      <c r="CVE485" s="28"/>
      <c r="CVF485" s="28"/>
      <c r="CVG485" s="28"/>
      <c r="CVH485" s="28"/>
      <c r="CVI485" s="28"/>
      <c r="CVJ485" s="28"/>
      <c r="CVK485" s="28"/>
      <c r="CVL485" s="28"/>
      <c r="CVM485" s="28"/>
      <c r="CVN485" s="28"/>
      <c r="CVO485" s="28"/>
      <c r="CVP485" s="28"/>
      <c r="CVQ485" s="28"/>
      <c r="CVR485" s="28"/>
      <c r="CVS485" s="28"/>
      <c r="CVT485" s="28"/>
      <c r="CVU485" s="28"/>
      <c r="CVV485" s="28"/>
      <c r="CVW485" s="28"/>
      <c r="CVX485" s="28"/>
      <c r="CVY485" s="28"/>
      <c r="CVZ485" s="28"/>
      <c r="CWA485" s="28"/>
      <c r="CWB485" s="28"/>
      <c r="CWC485" s="28"/>
      <c r="CWD485" s="28"/>
      <c r="CWE485" s="28"/>
      <c r="CWF485" s="28"/>
      <c r="CWG485" s="28"/>
      <c r="CWH485" s="28"/>
      <c r="CWI485" s="28"/>
      <c r="CWJ485" s="28"/>
      <c r="CWK485" s="28"/>
      <c r="CWL485" s="28"/>
      <c r="CWM485" s="28"/>
      <c r="CWN485" s="28"/>
      <c r="CWO485" s="28"/>
      <c r="CWP485" s="28"/>
      <c r="CWQ485" s="28"/>
      <c r="CWR485" s="28"/>
      <c r="CWS485" s="28"/>
      <c r="CWT485" s="28"/>
      <c r="CWU485" s="28"/>
      <c r="CWV485" s="28"/>
      <c r="CWW485" s="28"/>
      <c r="CWX485" s="28"/>
      <c r="CWY485" s="28"/>
      <c r="CWZ485" s="28"/>
      <c r="CXA485" s="28"/>
      <c r="CXB485" s="28"/>
      <c r="CXC485" s="28"/>
      <c r="CXD485" s="28"/>
      <c r="CXE485" s="28"/>
      <c r="CXF485" s="28"/>
      <c r="CXG485" s="28"/>
      <c r="CXH485" s="28"/>
      <c r="CXI485" s="28"/>
      <c r="CXJ485" s="28"/>
      <c r="CXK485" s="28"/>
      <c r="CXL485" s="28"/>
      <c r="CXM485" s="28"/>
      <c r="CXN485" s="28"/>
      <c r="CXO485" s="28"/>
      <c r="CXP485" s="28"/>
      <c r="CXQ485" s="28"/>
      <c r="CXR485" s="28"/>
      <c r="CXS485" s="28"/>
      <c r="CXT485" s="28"/>
      <c r="CXU485" s="28"/>
      <c r="CXV485" s="28"/>
      <c r="CXW485" s="28"/>
      <c r="CXX485" s="28"/>
      <c r="CXY485" s="28"/>
      <c r="CXZ485" s="28"/>
      <c r="CYA485" s="28"/>
      <c r="CYB485" s="28"/>
      <c r="CYC485" s="28"/>
      <c r="CYD485" s="28"/>
      <c r="CYE485" s="28"/>
      <c r="CYF485" s="28"/>
      <c r="CYG485" s="28"/>
      <c r="CYH485" s="28"/>
      <c r="CYI485" s="28"/>
      <c r="CYJ485" s="28"/>
      <c r="CYK485" s="28"/>
      <c r="CYL485" s="28"/>
      <c r="CYM485" s="28"/>
      <c r="CYN485" s="28"/>
      <c r="CYO485" s="28"/>
      <c r="CYP485" s="28"/>
      <c r="CYQ485" s="28"/>
      <c r="CYR485" s="28"/>
      <c r="CYS485" s="28"/>
      <c r="CYT485" s="28"/>
      <c r="CYU485" s="28"/>
      <c r="CYV485" s="28"/>
      <c r="CYW485" s="28"/>
      <c r="CYX485" s="28"/>
      <c r="CYY485" s="28"/>
      <c r="CYZ485" s="28"/>
      <c r="CZA485" s="28"/>
      <c r="CZB485" s="28"/>
      <c r="CZC485" s="28"/>
      <c r="CZD485" s="28"/>
      <c r="CZE485" s="28"/>
      <c r="CZF485" s="28"/>
      <c r="CZG485" s="28"/>
      <c r="CZH485" s="28"/>
      <c r="CZI485" s="28"/>
      <c r="CZJ485" s="28"/>
      <c r="CZK485" s="28"/>
      <c r="CZL485" s="28"/>
      <c r="CZM485" s="28"/>
      <c r="CZN485" s="28"/>
      <c r="CZO485" s="28"/>
      <c r="CZP485" s="28"/>
      <c r="CZQ485" s="28"/>
      <c r="CZR485" s="28"/>
      <c r="CZS485" s="28"/>
      <c r="CZT485" s="28"/>
      <c r="CZU485" s="28"/>
      <c r="CZV485" s="28"/>
      <c r="CZW485" s="28"/>
      <c r="CZX485" s="28"/>
      <c r="CZY485" s="28"/>
      <c r="CZZ485" s="28"/>
      <c r="DAA485" s="28"/>
      <c r="DAB485" s="28"/>
      <c r="DAC485" s="28"/>
      <c r="DAD485" s="28"/>
      <c r="DAE485" s="28"/>
      <c r="DAF485" s="28"/>
      <c r="DAG485" s="28"/>
      <c r="DAH485" s="28"/>
      <c r="DAI485" s="28"/>
      <c r="DAJ485" s="28"/>
      <c r="DAK485" s="28"/>
      <c r="DAL485" s="28"/>
      <c r="DAM485" s="28"/>
      <c r="DAN485" s="28"/>
      <c r="DAO485" s="28"/>
      <c r="DAP485" s="28"/>
      <c r="DAQ485" s="28"/>
      <c r="DAR485" s="28"/>
      <c r="DAS485" s="28"/>
      <c r="DAT485" s="28"/>
      <c r="DAU485" s="28"/>
      <c r="DAV485" s="28"/>
      <c r="DAW485" s="28"/>
      <c r="DAX485" s="28"/>
      <c r="DAY485" s="28"/>
      <c r="DAZ485" s="28"/>
      <c r="DBA485" s="28"/>
      <c r="DBB485" s="28"/>
      <c r="DBC485" s="28"/>
      <c r="DBD485" s="28"/>
      <c r="DBE485" s="28"/>
      <c r="DBF485" s="28"/>
      <c r="DBG485" s="28"/>
      <c r="DBH485" s="28"/>
      <c r="DBI485" s="28"/>
      <c r="DBJ485" s="28"/>
      <c r="DBK485" s="28"/>
      <c r="DBL485" s="28"/>
      <c r="DBM485" s="28"/>
      <c r="DBN485" s="28"/>
      <c r="DBO485" s="28"/>
      <c r="DBP485" s="28"/>
      <c r="DBQ485" s="28"/>
      <c r="DBR485" s="28"/>
      <c r="DBS485" s="28"/>
      <c r="DBT485" s="28"/>
      <c r="DBU485" s="28"/>
      <c r="DBV485" s="28"/>
      <c r="DBW485" s="28"/>
      <c r="DBX485" s="28"/>
      <c r="DBY485" s="28"/>
      <c r="DBZ485" s="28"/>
      <c r="DCA485" s="28"/>
      <c r="DCB485" s="28"/>
      <c r="DCC485" s="28"/>
      <c r="DCD485" s="28"/>
      <c r="DCE485" s="28"/>
      <c r="DCF485" s="28"/>
      <c r="DCG485" s="28"/>
      <c r="DCH485" s="28"/>
      <c r="DCI485" s="28"/>
      <c r="DCJ485" s="28"/>
      <c r="DCK485" s="28"/>
      <c r="DCL485" s="28"/>
      <c r="DCM485" s="28"/>
      <c r="DCN485" s="28"/>
      <c r="DCO485" s="28"/>
      <c r="DCP485" s="28"/>
      <c r="DCQ485" s="28"/>
      <c r="DCR485" s="28"/>
      <c r="DCS485" s="28"/>
      <c r="DCT485" s="28"/>
      <c r="DCU485" s="28"/>
      <c r="DCV485" s="28"/>
      <c r="DCW485" s="28"/>
      <c r="DCX485" s="28"/>
      <c r="DCY485" s="28"/>
      <c r="DCZ485" s="28"/>
      <c r="DDA485" s="28"/>
      <c r="DDB485" s="28"/>
      <c r="DDC485" s="28"/>
      <c r="DDD485" s="28"/>
      <c r="DDE485" s="28"/>
      <c r="DDF485" s="28"/>
      <c r="DDG485" s="28"/>
      <c r="DDH485" s="28"/>
      <c r="DDI485" s="28"/>
      <c r="DDJ485" s="28"/>
      <c r="DDK485" s="28"/>
      <c r="DDL485" s="28"/>
      <c r="DDM485" s="28"/>
      <c r="DDN485" s="28"/>
      <c r="DDO485" s="28"/>
      <c r="DDP485" s="28"/>
      <c r="DDQ485" s="28"/>
      <c r="DDR485" s="28"/>
      <c r="DDS485" s="28"/>
      <c r="DDT485" s="28"/>
      <c r="DDU485" s="28"/>
      <c r="DDV485" s="28"/>
      <c r="DDW485" s="28"/>
      <c r="DDX485" s="28"/>
      <c r="DDY485" s="28"/>
      <c r="DDZ485" s="28"/>
      <c r="DEA485" s="28"/>
      <c r="DEB485" s="28"/>
      <c r="DEC485" s="28"/>
      <c r="DED485" s="28"/>
      <c r="DEE485" s="28"/>
      <c r="DEF485" s="28"/>
      <c r="DEG485" s="28"/>
      <c r="DEH485" s="28"/>
      <c r="DEI485" s="28"/>
      <c r="DEJ485" s="28"/>
      <c r="DEK485" s="28"/>
      <c r="DEL485" s="28"/>
      <c r="DEM485" s="28"/>
      <c r="DEN485" s="28"/>
      <c r="DEO485" s="28"/>
      <c r="DEP485" s="28"/>
      <c r="DEQ485" s="28"/>
      <c r="DER485" s="28"/>
      <c r="DES485" s="28"/>
      <c r="DET485" s="28"/>
      <c r="DEU485" s="28"/>
      <c r="DEV485" s="28"/>
      <c r="DEW485" s="28"/>
      <c r="DEX485" s="28"/>
      <c r="DEY485" s="28"/>
      <c r="DEZ485" s="28"/>
      <c r="DFA485" s="28"/>
      <c r="DFB485" s="28"/>
      <c r="DFC485" s="28"/>
      <c r="DFD485" s="28"/>
      <c r="DFE485" s="28"/>
      <c r="DFF485" s="28"/>
      <c r="DFG485" s="28"/>
      <c r="DFH485" s="28"/>
      <c r="DFI485" s="28"/>
      <c r="DFJ485" s="28"/>
      <c r="DFK485" s="28"/>
      <c r="DFL485" s="28"/>
      <c r="DFM485" s="28"/>
      <c r="DFN485" s="28"/>
      <c r="DFO485" s="28"/>
      <c r="DFP485" s="28"/>
      <c r="DFQ485" s="28"/>
      <c r="DFR485" s="28"/>
      <c r="DFS485" s="28"/>
      <c r="DFT485" s="28"/>
      <c r="DFU485" s="28"/>
      <c r="DFV485" s="28"/>
      <c r="DFW485" s="28"/>
      <c r="DFX485" s="28"/>
      <c r="DFY485" s="28"/>
      <c r="DFZ485" s="28"/>
      <c r="DGA485" s="28"/>
      <c r="DGB485" s="28"/>
      <c r="DGC485" s="28"/>
      <c r="DGD485" s="28"/>
      <c r="DGE485" s="28"/>
      <c r="DGF485" s="28"/>
      <c r="DGG485" s="28"/>
      <c r="DGH485" s="28"/>
      <c r="DGI485" s="28"/>
      <c r="DGJ485" s="28"/>
      <c r="DGK485" s="28"/>
      <c r="DGL485" s="28"/>
      <c r="DGM485" s="28"/>
      <c r="DGN485" s="28"/>
      <c r="DGO485" s="28"/>
      <c r="DGP485" s="28"/>
      <c r="DGQ485" s="28"/>
      <c r="DGR485" s="28"/>
      <c r="DGS485" s="28"/>
      <c r="DGT485" s="28"/>
      <c r="DGU485" s="28"/>
      <c r="DGV485" s="28"/>
      <c r="DGW485" s="28"/>
      <c r="DGX485" s="28"/>
      <c r="DGY485" s="28"/>
      <c r="DGZ485" s="28"/>
      <c r="DHA485" s="28"/>
      <c r="DHB485" s="28"/>
      <c r="DHC485" s="28"/>
      <c r="DHD485" s="28"/>
      <c r="DHE485" s="28"/>
      <c r="DHF485" s="28"/>
      <c r="DHG485" s="28"/>
      <c r="DHH485" s="28"/>
      <c r="DHI485" s="28"/>
      <c r="DHJ485" s="28"/>
      <c r="DHK485" s="28"/>
      <c r="DHL485" s="28"/>
      <c r="DHM485" s="28"/>
      <c r="DHN485" s="28"/>
      <c r="DHO485" s="28"/>
      <c r="DHP485" s="28"/>
      <c r="DHQ485" s="28"/>
      <c r="DHR485" s="28"/>
      <c r="DHS485" s="28"/>
      <c r="DHT485" s="28"/>
      <c r="DHU485" s="28"/>
      <c r="DHV485" s="28"/>
      <c r="DHW485" s="28"/>
      <c r="DHX485" s="28"/>
      <c r="DHY485" s="28"/>
      <c r="DHZ485" s="28"/>
      <c r="DIA485" s="28"/>
      <c r="DIB485" s="28"/>
      <c r="DIC485" s="28"/>
      <c r="DID485" s="28"/>
      <c r="DIE485" s="28"/>
      <c r="DIF485" s="28"/>
      <c r="DIG485" s="28"/>
      <c r="DIH485" s="28"/>
      <c r="DII485" s="28"/>
      <c r="DIJ485" s="28"/>
      <c r="DIK485" s="28"/>
      <c r="DIL485" s="28"/>
      <c r="DIM485" s="28"/>
      <c r="DIN485" s="28"/>
      <c r="DIO485" s="28"/>
      <c r="DIP485" s="28"/>
      <c r="DIQ485" s="28"/>
      <c r="DIR485" s="28"/>
      <c r="DIS485" s="28"/>
      <c r="DIT485" s="28"/>
      <c r="DIU485" s="28"/>
      <c r="DIV485" s="28"/>
      <c r="DIW485" s="28"/>
      <c r="DIX485" s="28"/>
      <c r="DIY485" s="28"/>
      <c r="DIZ485" s="28"/>
      <c r="DJA485" s="28"/>
      <c r="DJB485" s="28"/>
      <c r="DJC485" s="28"/>
      <c r="DJD485" s="28"/>
      <c r="DJE485" s="28"/>
      <c r="DJF485" s="28"/>
      <c r="DJG485" s="28"/>
      <c r="DJH485" s="28"/>
      <c r="DJI485" s="28"/>
      <c r="DJJ485" s="28"/>
      <c r="DJK485" s="28"/>
      <c r="DJL485" s="28"/>
      <c r="DJM485" s="28"/>
      <c r="DJN485" s="28"/>
      <c r="DJO485" s="28"/>
      <c r="DJP485" s="28"/>
      <c r="DJQ485" s="28"/>
      <c r="DJR485" s="28"/>
      <c r="DJS485" s="28"/>
      <c r="DJT485" s="28"/>
      <c r="DJU485" s="28"/>
      <c r="DJV485" s="28"/>
      <c r="DJW485" s="28"/>
      <c r="DJX485" s="28"/>
      <c r="DJY485" s="28"/>
      <c r="DJZ485" s="28"/>
      <c r="DKA485" s="28"/>
      <c r="DKB485" s="28"/>
      <c r="DKC485" s="28"/>
      <c r="DKD485" s="28"/>
      <c r="DKE485" s="28"/>
      <c r="DKF485" s="28"/>
      <c r="DKG485" s="28"/>
      <c r="DKH485" s="28"/>
      <c r="DKI485" s="28"/>
      <c r="DKJ485" s="28"/>
      <c r="DKK485" s="28"/>
      <c r="DKL485" s="28"/>
      <c r="DKM485" s="28"/>
      <c r="DKN485" s="28"/>
      <c r="DKO485" s="28"/>
      <c r="DKP485" s="28"/>
      <c r="DKQ485" s="28"/>
      <c r="DKR485" s="28"/>
      <c r="DKS485" s="28"/>
      <c r="DKT485" s="28"/>
      <c r="DKU485" s="28"/>
      <c r="DKV485" s="28"/>
      <c r="DKW485" s="28"/>
      <c r="DKX485" s="28"/>
      <c r="DKY485" s="28"/>
      <c r="DKZ485" s="28"/>
      <c r="DLA485" s="28"/>
      <c r="DLB485" s="28"/>
      <c r="DLC485" s="28"/>
      <c r="DLD485" s="28"/>
      <c r="DLE485" s="28"/>
      <c r="DLF485" s="28"/>
      <c r="DLG485" s="28"/>
      <c r="DLH485" s="28"/>
      <c r="DLI485" s="28"/>
      <c r="DLJ485" s="28"/>
      <c r="DLK485" s="28"/>
      <c r="DLL485" s="28"/>
      <c r="DLM485" s="28"/>
      <c r="DLN485" s="28"/>
      <c r="DLO485" s="28"/>
      <c r="DLP485" s="28"/>
      <c r="DLQ485" s="28"/>
      <c r="DLR485" s="28"/>
      <c r="DLS485" s="28"/>
      <c r="DLT485" s="28"/>
      <c r="DLU485" s="28"/>
      <c r="DLV485" s="28"/>
      <c r="DLW485" s="28"/>
      <c r="DLX485" s="28"/>
      <c r="DLY485" s="28"/>
      <c r="DLZ485" s="28"/>
      <c r="DMA485" s="28"/>
      <c r="DMB485" s="28"/>
      <c r="DMC485" s="28"/>
      <c r="DMD485" s="28"/>
      <c r="DME485" s="28"/>
      <c r="DMF485" s="28"/>
      <c r="DMG485" s="28"/>
      <c r="DMH485" s="28"/>
      <c r="DMI485" s="28"/>
      <c r="DMJ485" s="28"/>
      <c r="DMK485" s="28"/>
      <c r="DML485" s="28"/>
      <c r="DMM485" s="28"/>
      <c r="DMN485" s="28"/>
      <c r="DMO485" s="28"/>
      <c r="DMP485" s="28"/>
      <c r="DMQ485" s="28"/>
      <c r="DMR485" s="28"/>
      <c r="DMS485" s="28"/>
      <c r="DMT485" s="28"/>
      <c r="DMU485" s="28"/>
      <c r="DMV485" s="28"/>
      <c r="DMW485" s="28"/>
      <c r="DMX485" s="28"/>
      <c r="DMY485" s="28"/>
      <c r="DMZ485" s="28"/>
      <c r="DNA485" s="28"/>
      <c r="DNB485" s="28"/>
      <c r="DNC485" s="28"/>
      <c r="DND485" s="28"/>
      <c r="DNE485" s="28"/>
      <c r="DNF485" s="28"/>
      <c r="DNG485" s="28"/>
      <c r="DNH485" s="28"/>
      <c r="DNI485" s="28"/>
      <c r="DNJ485" s="28"/>
      <c r="DNK485" s="28"/>
      <c r="DNL485" s="28"/>
      <c r="DNM485" s="28"/>
      <c r="DNN485" s="28"/>
      <c r="DNO485" s="28"/>
      <c r="DNP485" s="28"/>
      <c r="DNQ485" s="28"/>
      <c r="DNR485" s="28"/>
      <c r="DNS485" s="28"/>
      <c r="DNT485" s="28"/>
      <c r="DNU485" s="28"/>
      <c r="DNV485" s="28"/>
      <c r="DNW485" s="28"/>
      <c r="DNX485" s="28"/>
      <c r="DNY485" s="28"/>
      <c r="DNZ485" s="28"/>
      <c r="DOA485" s="28"/>
      <c r="DOB485" s="28"/>
      <c r="DOC485" s="28"/>
      <c r="DOD485" s="28"/>
      <c r="DOE485" s="28"/>
      <c r="DOF485" s="28"/>
      <c r="DOG485" s="28"/>
      <c r="DOH485" s="28"/>
      <c r="DOI485" s="28"/>
      <c r="DOJ485" s="28"/>
      <c r="DOK485" s="28"/>
      <c r="DOL485" s="28"/>
      <c r="DOM485" s="28"/>
      <c r="DON485" s="28"/>
      <c r="DOO485" s="28"/>
      <c r="DOP485" s="28"/>
      <c r="DOQ485" s="28"/>
      <c r="DOR485" s="28"/>
      <c r="DOS485" s="28"/>
      <c r="DOT485" s="28"/>
      <c r="DOU485" s="28"/>
      <c r="DOV485" s="28"/>
      <c r="DOW485" s="28"/>
      <c r="DOX485" s="28"/>
      <c r="DOY485" s="28"/>
      <c r="DOZ485" s="28"/>
      <c r="DPA485" s="28"/>
      <c r="DPB485" s="28"/>
      <c r="DPC485" s="28"/>
      <c r="DPD485" s="28"/>
      <c r="DPE485" s="28"/>
      <c r="DPF485" s="28"/>
      <c r="DPG485" s="28"/>
      <c r="DPH485" s="28"/>
      <c r="DPI485" s="28"/>
      <c r="DPJ485" s="28"/>
      <c r="DPK485" s="28"/>
      <c r="DPL485" s="28"/>
      <c r="DPM485" s="28"/>
      <c r="DPN485" s="28"/>
      <c r="DPO485" s="28"/>
      <c r="DPP485" s="28"/>
      <c r="DPQ485" s="28"/>
      <c r="DPR485" s="28"/>
      <c r="DPS485" s="28"/>
      <c r="DPT485" s="28"/>
      <c r="DPU485" s="28"/>
      <c r="DPV485" s="28"/>
      <c r="DPW485" s="28"/>
      <c r="DPX485" s="28"/>
      <c r="DPY485" s="28"/>
      <c r="DPZ485" s="28"/>
      <c r="DQA485" s="28"/>
      <c r="DQB485" s="28"/>
      <c r="DQC485" s="28"/>
      <c r="DQD485" s="28"/>
      <c r="DQE485" s="28"/>
      <c r="DQF485" s="28"/>
      <c r="DQG485" s="28"/>
      <c r="DQH485" s="28"/>
      <c r="DQI485" s="28"/>
      <c r="DQJ485" s="28"/>
      <c r="DQK485" s="28"/>
      <c r="DQL485" s="28"/>
      <c r="DQM485" s="28"/>
      <c r="DQN485" s="28"/>
      <c r="DQO485" s="28"/>
      <c r="DQP485" s="28"/>
      <c r="DQQ485" s="28"/>
      <c r="DQR485" s="28"/>
      <c r="DQS485" s="28"/>
      <c r="DQT485" s="28"/>
      <c r="DQU485" s="28"/>
      <c r="DQV485" s="28"/>
      <c r="DQW485" s="28"/>
      <c r="DQX485" s="28"/>
      <c r="DQY485" s="28"/>
      <c r="DQZ485" s="28"/>
      <c r="DRA485" s="28"/>
      <c r="DRB485" s="28"/>
      <c r="DRC485" s="28"/>
      <c r="DRD485" s="28"/>
      <c r="DRE485" s="28"/>
      <c r="DRF485" s="28"/>
      <c r="DRG485" s="28"/>
      <c r="DRH485" s="28"/>
      <c r="DRI485" s="28"/>
      <c r="DRJ485" s="28"/>
      <c r="DRK485" s="28"/>
      <c r="DRL485" s="28"/>
      <c r="DRM485" s="28"/>
      <c r="DRN485" s="28"/>
      <c r="DRO485" s="28"/>
      <c r="DRP485" s="28"/>
      <c r="DRQ485" s="28"/>
      <c r="DRR485" s="28"/>
      <c r="DRS485" s="28"/>
      <c r="DRT485" s="28"/>
      <c r="DRU485" s="28"/>
      <c r="DRV485" s="28"/>
      <c r="DRW485" s="28"/>
      <c r="DRX485" s="28"/>
      <c r="DRY485" s="28"/>
      <c r="DRZ485" s="28"/>
      <c r="DSA485" s="28"/>
      <c r="DSB485" s="28"/>
      <c r="DSC485" s="28"/>
      <c r="DSD485" s="28"/>
      <c r="DSE485" s="28"/>
      <c r="DSF485" s="28"/>
      <c r="DSG485" s="28"/>
      <c r="DSH485" s="28"/>
      <c r="DSI485" s="28"/>
      <c r="DSJ485" s="28"/>
      <c r="DSK485" s="28"/>
      <c r="DSL485" s="28"/>
      <c r="DSM485" s="28"/>
      <c r="DSN485" s="28"/>
      <c r="DSO485" s="28"/>
      <c r="DSP485" s="28"/>
      <c r="DSQ485" s="28"/>
      <c r="DSR485" s="28"/>
      <c r="DSS485" s="28"/>
      <c r="DST485" s="28"/>
      <c r="DSU485" s="28"/>
      <c r="DSV485" s="28"/>
      <c r="DSW485" s="28"/>
      <c r="DSX485" s="28"/>
      <c r="DSY485" s="28"/>
      <c r="DSZ485" s="28"/>
      <c r="DTA485" s="28"/>
      <c r="DTB485" s="28"/>
      <c r="DTC485" s="28"/>
      <c r="DTD485" s="28"/>
      <c r="DTE485" s="28"/>
      <c r="DTF485" s="28"/>
      <c r="DTG485" s="28"/>
      <c r="DTH485" s="28"/>
      <c r="DTI485" s="28"/>
      <c r="DTJ485" s="28"/>
      <c r="DTK485" s="28"/>
      <c r="DTL485" s="28"/>
      <c r="DTM485" s="28"/>
      <c r="DTN485" s="28"/>
      <c r="DTO485" s="28"/>
      <c r="DTP485" s="28"/>
      <c r="DTQ485" s="28"/>
      <c r="DTR485" s="28"/>
      <c r="DTS485" s="28"/>
      <c r="DTT485" s="28"/>
      <c r="DTU485" s="28"/>
      <c r="DTV485" s="28"/>
      <c r="DTW485" s="28"/>
      <c r="DTX485" s="28"/>
      <c r="DTY485" s="28"/>
      <c r="DTZ485" s="28"/>
      <c r="DUA485" s="28"/>
      <c r="DUB485" s="28"/>
      <c r="DUC485" s="28"/>
      <c r="DUD485" s="28"/>
      <c r="DUE485" s="28"/>
      <c r="DUF485" s="28"/>
      <c r="DUG485" s="28"/>
      <c r="DUH485" s="28"/>
      <c r="DUI485" s="28"/>
      <c r="DUJ485" s="28"/>
      <c r="DUK485" s="28"/>
      <c r="DUL485" s="28"/>
      <c r="DUM485" s="28"/>
      <c r="DUN485" s="28"/>
      <c r="DUO485" s="28"/>
      <c r="DUP485" s="28"/>
      <c r="DUQ485" s="28"/>
      <c r="DUR485" s="28"/>
      <c r="DUS485" s="28"/>
      <c r="DUT485" s="28"/>
      <c r="DUU485" s="28"/>
      <c r="DUV485" s="28"/>
      <c r="DUW485" s="28"/>
      <c r="DUX485" s="28"/>
      <c r="DUY485" s="28"/>
      <c r="DUZ485" s="28"/>
      <c r="DVA485" s="28"/>
      <c r="DVB485" s="28"/>
      <c r="DVC485" s="28"/>
      <c r="DVD485" s="28"/>
      <c r="DVE485" s="28"/>
      <c r="DVF485" s="28"/>
      <c r="DVG485" s="28"/>
      <c r="DVH485" s="28"/>
      <c r="DVI485" s="28"/>
      <c r="DVJ485" s="28"/>
      <c r="DVK485" s="28"/>
      <c r="DVL485" s="28"/>
      <c r="DVM485" s="28"/>
      <c r="DVN485" s="28"/>
      <c r="DVO485" s="28"/>
      <c r="DVP485" s="28"/>
      <c r="DVQ485" s="28"/>
      <c r="DVR485" s="28"/>
      <c r="DVS485" s="28"/>
      <c r="DVT485" s="28"/>
      <c r="DVU485" s="28"/>
      <c r="DVV485" s="28"/>
      <c r="DVW485" s="28"/>
      <c r="DVX485" s="28"/>
      <c r="DVY485" s="28"/>
      <c r="DVZ485" s="28"/>
      <c r="DWA485" s="28"/>
      <c r="DWB485" s="28"/>
      <c r="DWC485" s="28"/>
      <c r="DWD485" s="28"/>
      <c r="DWE485" s="28"/>
      <c r="DWF485" s="28"/>
      <c r="DWG485" s="28"/>
      <c r="DWH485" s="28"/>
      <c r="DWI485" s="28"/>
      <c r="DWJ485" s="28"/>
      <c r="DWK485" s="28"/>
      <c r="DWL485" s="28"/>
      <c r="DWM485" s="28"/>
      <c r="DWN485" s="28"/>
      <c r="DWO485" s="28"/>
      <c r="DWP485" s="28"/>
      <c r="DWQ485" s="28"/>
      <c r="DWR485" s="28"/>
      <c r="DWS485" s="28"/>
      <c r="DWT485" s="28"/>
      <c r="DWU485" s="28"/>
      <c r="DWV485" s="28"/>
      <c r="DWW485" s="28"/>
      <c r="DWX485" s="28"/>
      <c r="DWY485" s="28"/>
      <c r="DWZ485" s="28"/>
      <c r="DXA485" s="28"/>
      <c r="DXB485" s="28"/>
      <c r="DXC485" s="28"/>
      <c r="DXD485" s="28"/>
      <c r="DXE485" s="28"/>
      <c r="DXF485" s="28"/>
      <c r="DXG485" s="28"/>
      <c r="DXH485" s="28"/>
      <c r="DXI485" s="28"/>
      <c r="DXJ485" s="28"/>
      <c r="DXK485" s="28"/>
      <c r="DXL485" s="28"/>
      <c r="DXM485" s="28"/>
      <c r="DXN485" s="28"/>
      <c r="DXO485" s="28"/>
      <c r="DXP485" s="28"/>
      <c r="DXQ485" s="28"/>
      <c r="DXR485" s="28"/>
      <c r="DXS485" s="28"/>
      <c r="DXT485" s="28"/>
      <c r="DXU485" s="28"/>
      <c r="DXV485" s="28"/>
      <c r="DXW485" s="28"/>
      <c r="DXX485" s="28"/>
      <c r="DXY485" s="28"/>
      <c r="DXZ485" s="28"/>
      <c r="DYA485" s="28"/>
      <c r="DYB485" s="28"/>
      <c r="DYC485" s="28"/>
      <c r="DYD485" s="28"/>
      <c r="DYE485" s="28"/>
      <c r="DYF485" s="28"/>
      <c r="DYG485" s="28"/>
      <c r="DYH485" s="28"/>
      <c r="DYI485" s="28"/>
      <c r="DYJ485" s="28"/>
      <c r="DYK485" s="28"/>
      <c r="DYL485" s="28"/>
      <c r="DYM485" s="28"/>
      <c r="DYN485" s="28"/>
      <c r="DYO485" s="28"/>
      <c r="DYP485" s="28"/>
      <c r="DYQ485" s="28"/>
      <c r="DYR485" s="28"/>
      <c r="DYS485" s="28"/>
      <c r="DYT485" s="28"/>
      <c r="DYU485" s="28"/>
      <c r="DYV485" s="28"/>
      <c r="DYW485" s="28"/>
      <c r="DYX485" s="28"/>
      <c r="DYY485" s="28"/>
      <c r="DYZ485" s="28"/>
      <c r="DZA485" s="28"/>
      <c r="DZB485" s="28"/>
      <c r="DZC485" s="28"/>
      <c r="DZD485" s="28"/>
      <c r="DZE485" s="28"/>
      <c r="DZF485" s="28"/>
      <c r="DZG485" s="28"/>
      <c r="DZH485" s="28"/>
      <c r="DZI485" s="28"/>
      <c r="DZJ485" s="28"/>
      <c r="DZK485" s="28"/>
      <c r="DZL485" s="28"/>
      <c r="DZM485" s="28"/>
      <c r="DZN485" s="28"/>
      <c r="DZO485" s="28"/>
      <c r="DZP485" s="28"/>
      <c r="DZQ485" s="28"/>
      <c r="DZR485" s="28"/>
      <c r="DZS485" s="28"/>
      <c r="DZT485" s="28"/>
      <c r="DZU485" s="28"/>
      <c r="DZV485" s="28"/>
      <c r="DZW485" s="28"/>
      <c r="DZX485" s="28"/>
      <c r="DZY485" s="28"/>
      <c r="DZZ485" s="28"/>
      <c r="EAA485" s="28"/>
      <c r="EAB485" s="28"/>
      <c r="EAC485" s="28"/>
      <c r="EAD485" s="28"/>
      <c r="EAE485" s="28"/>
      <c r="EAF485" s="28"/>
      <c r="EAG485" s="28"/>
      <c r="EAH485" s="28"/>
      <c r="EAI485" s="28"/>
      <c r="EAJ485" s="28"/>
      <c r="EAK485" s="28"/>
      <c r="EAL485" s="28"/>
      <c r="EAM485" s="28"/>
      <c r="EAN485" s="28"/>
      <c r="EAO485" s="28"/>
      <c r="EAP485" s="28"/>
      <c r="EAQ485" s="28"/>
      <c r="EAR485" s="28"/>
      <c r="EAS485" s="28"/>
      <c r="EAT485" s="28"/>
      <c r="EAU485" s="28"/>
      <c r="EAV485" s="28"/>
      <c r="EAW485" s="28"/>
      <c r="EAX485" s="28"/>
      <c r="EAY485" s="28"/>
      <c r="EAZ485" s="28"/>
      <c r="EBA485" s="28"/>
      <c r="EBB485" s="28"/>
      <c r="EBC485" s="28"/>
      <c r="EBD485" s="28"/>
      <c r="EBE485" s="28"/>
      <c r="EBF485" s="28"/>
      <c r="EBG485" s="28"/>
      <c r="EBH485" s="28"/>
      <c r="EBI485" s="28"/>
      <c r="EBJ485" s="28"/>
      <c r="EBK485" s="28"/>
      <c r="EBL485" s="28"/>
      <c r="EBM485" s="28"/>
      <c r="EBN485" s="28"/>
      <c r="EBO485" s="28"/>
      <c r="EBP485" s="28"/>
      <c r="EBQ485" s="28"/>
      <c r="EBR485" s="28"/>
      <c r="EBS485" s="28"/>
      <c r="EBT485" s="28"/>
      <c r="EBU485" s="28"/>
      <c r="EBV485" s="28"/>
      <c r="EBW485" s="28"/>
      <c r="EBX485" s="28"/>
      <c r="EBY485" s="28"/>
      <c r="EBZ485" s="28"/>
      <c r="ECA485" s="28"/>
      <c r="ECB485" s="28"/>
      <c r="ECC485" s="28"/>
      <c r="ECD485" s="28"/>
      <c r="ECE485" s="28"/>
      <c r="ECF485" s="28"/>
      <c r="ECG485" s="28"/>
      <c r="ECH485" s="28"/>
      <c r="ECI485" s="28"/>
      <c r="ECJ485" s="28"/>
      <c r="ECK485" s="28"/>
      <c r="ECL485" s="28"/>
      <c r="ECM485" s="28"/>
      <c r="ECN485" s="28"/>
      <c r="ECO485" s="28"/>
      <c r="ECP485" s="28"/>
      <c r="ECQ485" s="28"/>
      <c r="ECR485" s="28"/>
      <c r="ECS485" s="28"/>
      <c r="ECT485" s="28"/>
      <c r="ECU485" s="28"/>
      <c r="ECV485" s="28"/>
      <c r="ECW485" s="28"/>
      <c r="ECX485" s="28"/>
      <c r="ECY485" s="28"/>
      <c r="ECZ485" s="28"/>
      <c r="EDA485" s="28"/>
      <c r="EDB485" s="28"/>
      <c r="EDC485" s="28"/>
      <c r="EDD485" s="28"/>
      <c r="EDE485" s="28"/>
      <c r="EDF485" s="28"/>
      <c r="EDG485" s="28"/>
      <c r="EDH485" s="28"/>
      <c r="EDI485" s="28"/>
      <c r="EDJ485" s="28"/>
      <c r="EDK485" s="28"/>
      <c r="EDL485" s="28"/>
      <c r="EDM485" s="28"/>
      <c r="EDN485" s="28"/>
      <c r="EDO485" s="28"/>
      <c r="EDP485" s="28"/>
      <c r="EDQ485" s="28"/>
      <c r="EDR485" s="28"/>
      <c r="EDS485" s="28"/>
      <c r="EDT485" s="28"/>
      <c r="EDU485" s="28"/>
      <c r="EDV485" s="28"/>
      <c r="EDW485" s="28"/>
      <c r="EDX485" s="28"/>
      <c r="EDY485" s="28"/>
      <c r="EDZ485" s="28"/>
      <c r="EEA485" s="28"/>
      <c r="EEB485" s="28"/>
      <c r="EEC485" s="28"/>
      <c r="EED485" s="28"/>
      <c r="EEE485" s="28"/>
      <c r="EEF485" s="28"/>
      <c r="EEG485" s="28"/>
      <c r="EEH485" s="28"/>
      <c r="EEI485" s="28"/>
      <c r="EEJ485" s="28"/>
      <c r="EEK485" s="28"/>
      <c r="EEL485" s="28"/>
      <c r="EEM485" s="28"/>
      <c r="EEN485" s="28"/>
      <c r="EEO485" s="28"/>
      <c r="EEP485" s="28"/>
      <c r="EEQ485" s="28"/>
      <c r="EER485" s="28"/>
      <c r="EES485" s="28"/>
      <c r="EET485" s="28"/>
      <c r="EEU485" s="28"/>
      <c r="EEV485" s="28"/>
      <c r="EEW485" s="28"/>
      <c r="EEX485" s="28"/>
      <c r="EEY485" s="28"/>
      <c r="EEZ485" s="28"/>
      <c r="EFA485" s="28"/>
      <c r="EFB485" s="28"/>
      <c r="EFC485" s="28"/>
      <c r="EFD485" s="28"/>
      <c r="EFE485" s="28"/>
      <c r="EFF485" s="28"/>
      <c r="EFG485" s="28"/>
      <c r="EFH485" s="28"/>
      <c r="EFI485" s="28"/>
      <c r="EFJ485" s="28"/>
      <c r="EFK485" s="28"/>
      <c r="EFL485" s="28"/>
      <c r="EFM485" s="28"/>
      <c r="EFN485" s="28"/>
      <c r="EFO485" s="28"/>
      <c r="EFP485" s="28"/>
      <c r="EFQ485" s="28"/>
      <c r="EFR485" s="28"/>
      <c r="EFS485" s="28"/>
      <c r="EFT485" s="28"/>
      <c r="EFU485" s="28"/>
      <c r="EFV485" s="28"/>
      <c r="EFW485" s="28"/>
      <c r="EFX485" s="28"/>
      <c r="EFY485" s="28"/>
      <c r="EFZ485" s="28"/>
      <c r="EGA485" s="28"/>
      <c r="EGB485" s="28"/>
      <c r="EGC485" s="28"/>
      <c r="EGD485" s="28"/>
      <c r="EGE485" s="28"/>
      <c r="EGF485" s="28"/>
      <c r="EGG485" s="28"/>
      <c r="EGH485" s="28"/>
      <c r="EGI485" s="28"/>
      <c r="EGJ485" s="28"/>
      <c r="EGK485" s="28"/>
      <c r="EGL485" s="28"/>
      <c r="EGM485" s="28"/>
      <c r="EGN485" s="28"/>
      <c r="EGO485" s="28"/>
      <c r="EGP485" s="28"/>
      <c r="EGQ485" s="28"/>
      <c r="EGR485" s="28"/>
      <c r="EGS485" s="28"/>
      <c r="EGT485" s="28"/>
      <c r="EGU485" s="28"/>
      <c r="EGV485" s="28"/>
      <c r="EGW485" s="28"/>
      <c r="EGX485" s="28"/>
      <c r="EGY485" s="28"/>
      <c r="EGZ485" s="28"/>
      <c r="EHA485" s="28"/>
      <c r="EHB485" s="28"/>
      <c r="EHC485" s="28"/>
      <c r="EHD485" s="28"/>
      <c r="EHE485" s="28"/>
      <c r="EHF485" s="28"/>
      <c r="EHG485" s="28"/>
      <c r="EHH485" s="28"/>
      <c r="EHI485" s="28"/>
      <c r="EHJ485" s="28"/>
      <c r="EHK485" s="28"/>
      <c r="EHL485" s="28"/>
      <c r="EHM485" s="28"/>
      <c r="EHN485" s="28"/>
      <c r="EHO485" s="28"/>
      <c r="EHP485" s="28"/>
      <c r="EHQ485" s="28"/>
      <c r="EHR485" s="28"/>
      <c r="EHS485" s="28"/>
      <c r="EHT485" s="28"/>
      <c r="EHU485" s="28"/>
      <c r="EHV485" s="28"/>
      <c r="EHW485" s="28"/>
      <c r="EHX485" s="28"/>
      <c r="EHY485" s="28"/>
      <c r="EHZ485" s="28"/>
      <c r="EIA485" s="28"/>
      <c r="EIB485" s="28"/>
      <c r="EIC485" s="28"/>
      <c r="EID485" s="28"/>
      <c r="EIE485" s="28"/>
      <c r="EIF485" s="28"/>
      <c r="EIG485" s="28"/>
      <c r="EIH485" s="28"/>
      <c r="EII485" s="28"/>
      <c r="EIJ485" s="28"/>
      <c r="EIK485" s="28"/>
      <c r="EIL485" s="28"/>
      <c r="EIM485" s="28"/>
      <c r="EIN485" s="28"/>
      <c r="EIO485" s="28"/>
      <c r="EIP485" s="28"/>
      <c r="EIQ485" s="28"/>
      <c r="EIR485" s="28"/>
      <c r="EIS485" s="28"/>
      <c r="EIT485" s="28"/>
      <c r="EIU485" s="28"/>
      <c r="EIV485" s="28"/>
      <c r="EIW485" s="28"/>
      <c r="EIX485" s="28"/>
      <c r="EIY485" s="28"/>
      <c r="EIZ485" s="28"/>
      <c r="EJA485" s="28"/>
      <c r="EJB485" s="28"/>
      <c r="EJC485" s="28"/>
      <c r="EJD485" s="28"/>
      <c r="EJE485" s="28"/>
      <c r="EJF485" s="28"/>
      <c r="EJG485" s="28"/>
      <c r="EJH485" s="28"/>
      <c r="EJI485" s="28"/>
      <c r="EJJ485" s="28"/>
      <c r="EJK485" s="28"/>
      <c r="EJL485" s="28"/>
      <c r="EJM485" s="28"/>
      <c r="EJN485" s="28"/>
      <c r="EJO485" s="28"/>
      <c r="EJP485" s="28"/>
      <c r="EJQ485" s="28"/>
      <c r="EJR485" s="28"/>
      <c r="EJS485" s="28"/>
      <c r="EJT485" s="28"/>
      <c r="EJU485" s="28"/>
      <c r="EJV485" s="28"/>
      <c r="EJW485" s="28"/>
      <c r="EJX485" s="28"/>
      <c r="EJY485" s="28"/>
      <c r="EJZ485" s="28"/>
      <c r="EKA485" s="28"/>
      <c r="EKB485" s="28"/>
      <c r="EKC485" s="28"/>
      <c r="EKD485" s="28"/>
      <c r="EKE485" s="28"/>
      <c r="EKF485" s="28"/>
      <c r="EKG485" s="28"/>
      <c r="EKH485" s="28"/>
      <c r="EKI485" s="28"/>
      <c r="EKJ485" s="28"/>
      <c r="EKK485" s="28"/>
      <c r="EKL485" s="28"/>
      <c r="EKM485" s="28"/>
      <c r="EKN485" s="28"/>
      <c r="EKO485" s="28"/>
      <c r="EKP485" s="28"/>
      <c r="EKQ485" s="28"/>
      <c r="EKR485" s="28"/>
      <c r="EKS485" s="28"/>
      <c r="EKT485" s="28"/>
      <c r="EKU485" s="28"/>
      <c r="EKV485" s="28"/>
      <c r="EKW485" s="28"/>
      <c r="EKX485" s="28"/>
      <c r="EKY485" s="28"/>
      <c r="EKZ485" s="28"/>
      <c r="ELA485" s="28"/>
      <c r="ELB485" s="28"/>
      <c r="ELC485" s="28"/>
      <c r="ELD485" s="28"/>
      <c r="ELE485" s="28"/>
      <c r="ELF485" s="28"/>
      <c r="ELG485" s="28"/>
      <c r="ELH485" s="28"/>
      <c r="ELI485" s="28"/>
      <c r="ELJ485" s="28"/>
      <c r="ELK485" s="28"/>
      <c r="ELL485" s="28"/>
      <c r="ELM485" s="28"/>
      <c r="ELN485" s="28"/>
      <c r="ELO485" s="28"/>
      <c r="ELP485" s="28"/>
      <c r="ELQ485" s="28"/>
      <c r="ELR485" s="28"/>
      <c r="ELS485" s="28"/>
      <c r="ELT485" s="28"/>
      <c r="ELU485" s="28"/>
      <c r="ELV485" s="28"/>
      <c r="ELW485" s="28"/>
      <c r="ELX485" s="28"/>
      <c r="ELY485" s="28"/>
      <c r="ELZ485" s="28"/>
      <c r="EMA485" s="28"/>
      <c r="EMB485" s="28"/>
      <c r="EMC485" s="28"/>
      <c r="EMD485" s="28"/>
      <c r="EME485" s="28"/>
      <c r="EMF485" s="28"/>
      <c r="EMG485" s="28"/>
      <c r="EMH485" s="28"/>
      <c r="EMI485" s="28"/>
      <c r="EMJ485" s="28"/>
      <c r="EMK485" s="28"/>
      <c r="EML485" s="28"/>
      <c r="EMM485" s="28"/>
      <c r="EMN485" s="28"/>
      <c r="EMO485" s="28"/>
      <c r="EMP485" s="28"/>
      <c r="EMQ485" s="28"/>
      <c r="EMR485" s="28"/>
      <c r="EMS485" s="28"/>
      <c r="EMT485" s="28"/>
      <c r="EMU485" s="28"/>
      <c r="EMV485" s="28"/>
      <c r="EMW485" s="28"/>
      <c r="EMX485" s="28"/>
      <c r="EMY485" s="28"/>
      <c r="EMZ485" s="28"/>
      <c r="ENA485" s="28"/>
      <c r="ENB485" s="28"/>
      <c r="ENC485" s="28"/>
      <c r="END485" s="28"/>
      <c r="ENE485" s="28"/>
      <c r="ENF485" s="28"/>
      <c r="ENG485" s="28"/>
      <c r="ENH485" s="28"/>
      <c r="ENI485" s="28"/>
      <c r="ENJ485" s="28"/>
      <c r="ENK485" s="28"/>
      <c r="ENL485" s="28"/>
      <c r="ENM485" s="28"/>
      <c r="ENN485" s="28"/>
      <c r="ENO485" s="28"/>
      <c r="ENP485" s="28"/>
      <c r="ENQ485" s="28"/>
      <c r="ENR485" s="28"/>
      <c r="ENS485" s="28"/>
      <c r="ENT485" s="28"/>
      <c r="ENU485" s="28"/>
      <c r="ENV485" s="28"/>
      <c r="ENW485" s="28"/>
      <c r="ENX485" s="28"/>
      <c r="ENY485" s="28"/>
      <c r="ENZ485" s="28"/>
      <c r="EOA485" s="28"/>
      <c r="EOB485" s="28"/>
      <c r="EOC485" s="28"/>
      <c r="EOD485" s="28"/>
      <c r="EOE485" s="28"/>
      <c r="EOF485" s="28"/>
      <c r="EOG485" s="28"/>
      <c r="EOH485" s="28"/>
      <c r="EOI485" s="28"/>
      <c r="EOJ485" s="28"/>
      <c r="EOK485" s="28"/>
      <c r="EOL485" s="28"/>
      <c r="EOM485" s="28"/>
      <c r="EON485" s="28"/>
      <c r="EOO485" s="28"/>
      <c r="EOP485" s="28"/>
      <c r="EOQ485" s="28"/>
      <c r="EOR485" s="28"/>
      <c r="EOS485" s="28"/>
      <c r="EOT485" s="28"/>
      <c r="EOU485" s="28"/>
      <c r="EOV485" s="28"/>
      <c r="EOW485" s="28"/>
      <c r="EOX485" s="28"/>
      <c r="EOY485" s="28"/>
      <c r="EOZ485" s="28"/>
      <c r="EPA485" s="28"/>
      <c r="EPB485" s="28"/>
      <c r="EPC485" s="28"/>
      <c r="EPD485" s="28"/>
      <c r="EPE485" s="28"/>
      <c r="EPF485" s="28"/>
      <c r="EPG485" s="28"/>
      <c r="EPH485" s="28"/>
      <c r="EPI485" s="28"/>
      <c r="EPJ485" s="28"/>
      <c r="EPK485" s="28"/>
      <c r="EPL485" s="28"/>
      <c r="EPM485" s="28"/>
      <c r="EPN485" s="28"/>
      <c r="EPO485" s="28"/>
      <c r="EPP485" s="28"/>
      <c r="EPQ485" s="28"/>
      <c r="EPR485" s="28"/>
      <c r="EPS485" s="28"/>
      <c r="EPT485" s="28"/>
      <c r="EPU485" s="28"/>
      <c r="EPV485" s="28"/>
      <c r="EPW485" s="28"/>
      <c r="EPX485" s="28"/>
      <c r="EPY485" s="28"/>
      <c r="EPZ485" s="28"/>
      <c r="EQA485" s="28"/>
      <c r="EQB485" s="28"/>
      <c r="EQC485" s="28"/>
      <c r="EQD485" s="28"/>
      <c r="EQE485" s="28"/>
      <c r="EQF485" s="28"/>
      <c r="EQG485" s="28"/>
      <c r="EQH485" s="28"/>
      <c r="EQI485" s="28"/>
      <c r="EQJ485" s="28"/>
      <c r="EQK485" s="28"/>
      <c r="EQL485" s="28"/>
      <c r="EQM485" s="28"/>
      <c r="EQN485" s="28"/>
      <c r="EQO485" s="28"/>
      <c r="EQP485" s="28"/>
      <c r="EQQ485" s="28"/>
      <c r="EQR485" s="28"/>
      <c r="EQS485" s="28"/>
      <c r="EQT485" s="28"/>
      <c r="EQU485" s="28"/>
      <c r="EQV485" s="28"/>
      <c r="EQW485" s="28"/>
      <c r="EQX485" s="28"/>
      <c r="EQY485" s="28"/>
      <c r="EQZ485" s="28"/>
      <c r="ERA485" s="28"/>
      <c r="ERB485" s="28"/>
      <c r="ERC485" s="28"/>
      <c r="ERD485" s="28"/>
      <c r="ERE485" s="28"/>
      <c r="ERF485" s="28"/>
      <c r="ERG485" s="28"/>
      <c r="ERH485" s="28"/>
      <c r="ERI485" s="28"/>
      <c r="ERJ485" s="28"/>
      <c r="ERK485" s="28"/>
      <c r="ERL485" s="28"/>
      <c r="ERM485" s="28"/>
      <c r="ERN485" s="28"/>
      <c r="ERO485" s="28"/>
      <c r="ERP485" s="28"/>
      <c r="ERQ485" s="28"/>
      <c r="ERR485" s="28"/>
      <c r="ERS485" s="28"/>
      <c r="ERT485" s="28"/>
      <c r="ERU485" s="28"/>
      <c r="ERV485" s="28"/>
      <c r="ERW485" s="28"/>
      <c r="ERX485" s="28"/>
      <c r="ERY485" s="28"/>
      <c r="ERZ485" s="28"/>
      <c r="ESA485" s="28"/>
      <c r="ESB485" s="28"/>
      <c r="ESC485" s="28"/>
      <c r="ESD485" s="28"/>
      <c r="ESE485" s="28"/>
      <c r="ESF485" s="28"/>
      <c r="ESG485" s="28"/>
      <c r="ESH485" s="28"/>
      <c r="ESI485" s="28"/>
      <c r="ESJ485" s="28"/>
      <c r="ESK485" s="28"/>
      <c r="ESL485" s="28"/>
      <c r="ESM485" s="28"/>
      <c r="ESN485" s="28"/>
      <c r="ESO485" s="28"/>
      <c r="ESP485" s="28"/>
      <c r="ESQ485" s="28"/>
      <c r="ESR485" s="28"/>
      <c r="ESS485" s="28"/>
      <c r="EST485" s="28"/>
      <c r="ESU485" s="28"/>
      <c r="ESV485" s="28"/>
      <c r="ESW485" s="28"/>
      <c r="ESX485" s="28"/>
      <c r="ESY485" s="28"/>
      <c r="ESZ485" s="28"/>
      <c r="ETA485" s="28"/>
      <c r="ETB485" s="28"/>
      <c r="ETC485" s="28"/>
      <c r="ETD485" s="28"/>
      <c r="ETE485" s="28"/>
      <c r="ETF485" s="28"/>
      <c r="ETG485" s="28"/>
      <c r="ETH485" s="28"/>
      <c r="ETI485" s="28"/>
      <c r="ETJ485" s="28"/>
      <c r="ETK485" s="28"/>
      <c r="ETL485" s="28"/>
      <c r="ETM485" s="28"/>
      <c r="ETN485" s="28"/>
      <c r="ETO485" s="28"/>
      <c r="ETP485" s="28"/>
      <c r="ETQ485" s="28"/>
      <c r="ETR485" s="28"/>
      <c r="ETS485" s="28"/>
      <c r="ETT485" s="28"/>
      <c r="ETU485" s="28"/>
      <c r="ETV485" s="28"/>
      <c r="ETW485" s="28"/>
      <c r="ETX485" s="28"/>
      <c r="ETY485" s="28"/>
      <c r="ETZ485" s="28"/>
      <c r="EUA485" s="28"/>
      <c r="EUB485" s="28"/>
      <c r="EUC485" s="28"/>
      <c r="EUD485" s="28"/>
      <c r="EUE485" s="28"/>
      <c r="EUF485" s="28"/>
      <c r="EUG485" s="28"/>
      <c r="EUH485" s="28"/>
      <c r="EUI485" s="28"/>
      <c r="EUJ485" s="28"/>
      <c r="EUK485" s="28"/>
      <c r="EUL485" s="28"/>
      <c r="EUM485" s="28"/>
      <c r="EUN485" s="28"/>
      <c r="EUO485" s="28"/>
      <c r="EUP485" s="28"/>
      <c r="EUQ485" s="28"/>
      <c r="EUR485" s="28"/>
      <c r="EUS485" s="28"/>
      <c r="EUT485" s="28"/>
      <c r="EUU485" s="28"/>
      <c r="EUV485" s="28"/>
      <c r="EUW485" s="28"/>
      <c r="EUX485" s="28"/>
      <c r="EUY485" s="28"/>
      <c r="EUZ485" s="28"/>
      <c r="EVA485" s="28"/>
      <c r="EVB485" s="28"/>
      <c r="EVC485" s="28"/>
      <c r="EVD485" s="28"/>
      <c r="EVE485" s="28"/>
      <c r="EVF485" s="28"/>
      <c r="EVG485" s="28"/>
      <c r="EVH485" s="28"/>
      <c r="EVI485" s="28"/>
      <c r="EVJ485" s="28"/>
      <c r="EVK485" s="28"/>
      <c r="EVL485" s="28"/>
      <c r="EVM485" s="28"/>
      <c r="EVN485" s="28"/>
      <c r="EVO485" s="28"/>
      <c r="EVP485" s="28"/>
      <c r="EVQ485" s="28"/>
      <c r="EVR485" s="28"/>
      <c r="EVS485" s="28"/>
      <c r="EVT485" s="28"/>
      <c r="EVU485" s="28"/>
      <c r="EVV485" s="28"/>
      <c r="EVW485" s="28"/>
      <c r="EVX485" s="28"/>
      <c r="EVY485" s="28"/>
      <c r="EVZ485" s="28"/>
      <c r="EWA485" s="28"/>
      <c r="EWB485" s="28"/>
      <c r="EWC485" s="28"/>
      <c r="EWD485" s="28"/>
      <c r="EWE485" s="28"/>
      <c r="EWF485" s="28"/>
      <c r="EWG485" s="28"/>
      <c r="EWH485" s="28"/>
      <c r="EWI485" s="28"/>
      <c r="EWJ485" s="28"/>
      <c r="EWK485" s="28"/>
      <c r="EWL485" s="28"/>
      <c r="EWM485" s="28"/>
      <c r="EWN485" s="28"/>
      <c r="EWO485" s="28"/>
      <c r="EWP485" s="28"/>
      <c r="EWQ485" s="28"/>
      <c r="EWR485" s="28"/>
      <c r="EWS485" s="28"/>
      <c r="EWT485" s="28"/>
      <c r="EWU485" s="28"/>
      <c r="EWV485" s="28"/>
      <c r="EWW485" s="28"/>
      <c r="EWX485" s="28"/>
      <c r="EWY485" s="28"/>
      <c r="EWZ485" s="28"/>
      <c r="EXA485" s="28"/>
      <c r="EXB485" s="28"/>
      <c r="EXC485" s="28"/>
      <c r="EXD485" s="28"/>
      <c r="EXE485" s="28"/>
      <c r="EXF485" s="28"/>
      <c r="EXG485" s="28"/>
      <c r="EXH485" s="28"/>
      <c r="EXI485" s="28"/>
      <c r="EXJ485" s="28"/>
      <c r="EXK485" s="28"/>
      <c r="EXL485" s="28"/>
      <c r="EXM485" s="28"/>
      <c r="EXN485" s="28"/>
      <c r="EXO485" s="28"/>
      <c r="EXP485" s="28"/>
      <c r="EXQ485" s="28"/>
      <c r="EXR485" s="28"/>
      <c r="EXS485" s="28"/>
      <c r="EXT485" s="28"/>
      <c r="EXU485" s="28"/>
      <c r="EXV485" s="28"/>
      <c r="EXW485" s="28"/>
      <c r="EXX485" s="28"/>
      <c r="EXY485" s="28"/>
      <c r="EXZ485" s="28"/>
      <c r="EYA485" s="28"/>
      <c r="EYB485" s="28"/>
      <c r="EYC485" s="28"/>
      <c r="EYD485" s="28"/>
      <c r="EYE485" s="28"/>
      <c r="EYF485" s="28"/>
      <c r="EYG485" s="28"/>
      <c r="EYH485" s="28"/>
      <c r="EYI485" s="28"/>
      <c r="EYJ485" s="28"/>
      <c r="EYK485" s="28"/>
      <c r="EYL485" s="28"/>
      <c r="EYM485" s="28"/>
      <c r="EYN485" s="28"/>
      <c r="EYO485" s="28"/>
      <c r="EYP485" s="28"/>
      <c r="EYQ485" s="28"/>
      <c r="EYR485" s="28"/>
      <c r="EYS485" s="28"/>
      <c r="EYT485" s="28"/>
      <c r="EYU485" s="28"/>
      <c r="EYV485" s="28"/>
      <c r="EYW485" s="28"/>
      <c r="EYX485" s="28"/>
      <c r="EYY485" s="28"/>
      <c r="EYZ485" s="28"/>
      <c r="EZA485" s="28"/>
      <c r="EZB485" s="28"/>
      <c r="EZC485" s="28"/>
      <c r="EZD485" s="28"/>
      <c r="EZE485" s="28"/>
      <c r="EZF485" s="28"/>
      <c r="EZG485" s="28"/>
      <c r="EZH485" s="28"/>
      <c r="EZI485" s="28"/>
      <c r="EZJ485" s="28"/>
      <c r="EZK485" s="28"/>
      <c r="EZL485" s="28"/>
      <c r="EZM485" s="28"/>
      <c r="EZN485" s="28"/>
      <c r="EZO485" s="28"/>
      <c r="EZP485" s="28"/>
      <c r="EZQ485" s="28"/>
      <c r="EZR485" s="28"/>
      <c r="EZS485" s="28"/>
      <c r="EZT485" s="28"/>
      <c r="EZU485" s="28"/>
      <c r="EZV485" s="28"/>
      <c r="EZW485" s="28"/>
      <c r="EZX485" s="28"/>
      <c r="EZY485" s="28"/>
      <c r="EZZ485" s="28"/>
      <c r="FAA485" s="28"/>
      <c r="FAB485" s="28"/>
      <c r="FAC485" s="28"/>
      <c r="FAD485" s="28"/>
      <c r="FAE485" s="28"/>
      <c r="FAF485" s="28"/>
      <c r="FAG485" s="28"/>
      <c r="FAH485" s="28"/>
      <c r="FAI485" s="28"/>
      <c r="FAJ485" s="28"/>
      <c r="FAK485" s="28"/>
      <c r="FAL485" s="28"/>
      <c r="FAM485" s="28"/>
      <c r="FAN485" s="28"/>
      <c r="FAO485" s="28"/>
      <c r="FAP485" s="28"/>
      <c r="FAQ485" s="28"/>
      <c r="FAR485" s="28"/>
      <c r="FAS485" s="28"/>
      <c r="FAT485" s="28"/>
      <c r="FAU485" s="28"/>
      <c r="FAV485" s="28"/>
      <c r="FAW485" s="28"/>
      <c r="FAX485" s="28"/>
      <c r="FAY485" s="28"/>
      <c r="FAZ485" s="28"/>
      <c r="FBA485" s="28"/>
      <c r="FBB485" s="28"/>
      <c r="FBC485" s="28"/>
      <c r="FBD485" s="28"/>
      <c r="FBE485" s="28"/>
      <c r="FBF485" s="28"/>
      <c r="FBG485" s="28"/>
      <c r="FBH485" s="28"/>
      <c r="FBI485" s="28"/>
      <c r="FBJ485" s="28"/>
      <c r="FBK485" s="28"/>
      <c r="FBL485" s="28"/>
      <c r="FBM485" s="28"/>
      <c r="FBN485" s="28"/>
      <c r="FBO485" s="28"/>
      <c r="FBP485" s="28"/>
      <c r="FBQ485" s="28"/>
      <c r="FBR485" s="28"/>
      <c r="FBS485" s="28"/>
      <c r="FBT485" s="28"/>
      <c r="FBU485" s="28"/>
      <c r="FBV485" s="28"/>
      <c r="FBW485" s="28"/>
      <c r="FBX485" s="28"/>
      <c r="FBY485" s="28"/>
      <c r="FBZ485" s="28"/>
      <c r="FCA485" s="28"/>
      <c r="FCB485" s="28"/>
      <c r="FCC485" s="28"/>
      <c r="FCD485" s="28"/>
      <c r="FCE485" s="28"/>
      <c r="FCF485" s="28"/>
      <c r="FCG485" s="28"/>
      <c r="FCH485" s="28"/>
      <c r="FCI485" s="28"/>
      <c r="FCJ485" s="28"/>
      <c r="FCK485" s="28"/>
      <c r="FCL485" s="28"/>
      <c r="FCM485" s="28"/>
      <c r="FCN485" s="28"/>
      <c r="FCO485" s="28"/>
      <c r="FCP485" s="28"/>
      <c r="FCQ485" s="28"/>
      <c r="FCR485" s="28"/>
      <c r="FCS485" s="28"/>
      <c r="FCT485" s="28"/>
      <c r="FCU485" s="28"/>
      <c r="FCV485" s="28"/>
      <c r="FCW485" s="28"/>
      <c r="FCX485" s="28"/>
      <c r="FCY485" s="28"/>
      <c r="FCZ485" s="28"/>
      <c r="FDA485" s="28"/>
      <c r="FDB485" s="28"/>
      <c r="FDC485" s="28"/>
      <c r="FDD485" s="28"/>
      <c r="FDE485" s="28"/>
      <c r="FDF485" s="28"/>
      <c r="FDG485" s="28"/>
      <c r="FDH485" s="28"/>
      <c r="FDI485" s="28"/>
      <c r="FDJ485" s="28"/>
      <c r="FDK485" s="28"/>
      <c r="FDL485" s="28"/>
      <c r="FDM485" s="28"/>
      <c r="FDN485" s="28"/>
      <c r="FDO485" s="28"/>
      <c r="FDP485" s="28"/>
      <c r="FDQ485" s="28"/>
      <c r="FDR485" s="28"/>
      <c r="FDS485" s="28"/>
      <c r="FDT485" s="28"/>
      <c r="FDU485" s="28"/>
      <c r="FDV485" s="28"/>
      <c r="FDW485" s="28"/>
      <c r="FDX485" s="28"/>
      <c r="FDY485" s="28"/>
      <c r="FDZ485" s="28"/>
      <c r="FEA485" s="28"/>
      <c r="FEB485" s="28"/>
      <c r="FEC485" s="28"/>
      <c r="FED485" s="28"/>
      <c r="FEE485" s="28"/>
      <c r="FEF485" s="28"/>
      <c r="FEG485" s="28"/>
      <c r="FEH485" s="28"/>
      <c r="FEI485" s="28"/>
      <c r="FEJ485" s="28"/>
      <c r="FEK485" s="28"/>
      <c r="FEL485" s="28"/>
      <c r="FEM485" s="28"/>
      <c r="FEN485" s="28"/>
      <c r="FEO485" s="28"/>
      <c r="FEP485" s="28"/>
      <c r="FEQ485" s="28"/>
      <c r="FER485" s="28"/>
      <c r="FES485" s="28"/>
      <c r="FET485" s="28"/>
      <c r="FEU485" s="28"/>
      <c r="FEV485" s="28"/>
      <c r="FEW485" s="28"/>
      <c r="FEX485" s="28"/>
      <c r="FEY485" s="28"/>
      <c r="FEZ485" s="28"/>
      <c r="FFA485" s="28"/>
      <c r="FFB485" s="28"/>
      <c r="FFC485" s="28"/>
      <c r="FFD485" s="28"/>
      <c r="FFE485" s="28"/>
      <c r="FFF485" s="28"/>
      <c r="FFG485" s="28"/>
      <c r="FFH485" s="28"/>
      <c r="FFI485" s="28"/>
      <c r="FFJ485" s="28"/>
      <c r="FFK485" s="28"/>
      <c r="FFL485" s="28"/>
      <c r="FFM485" s="28"/>
      <c r="FFN485" s="28"/>
      <c r="FFO485" s="28"/>
      <c r="FFP485" s="28"/>
      <c r="FFQ485" s="28"/>
      <c r="FFR485" s="28"/>
      <c r="FFS485" s="28"/>
      <c r="FFT485" s="28"/>
      <c r="FFU485" s="28"/>
      <c r="FFV485" s="28"/>
      <c r="FFW485" s="28"/>
      <c r="FFX485" s="28"/>
      <c r="FFY485" s="28"/>
      <c r="FFZ485" s="28"/>
      <c r="FGA485" s="28"/>
      <c r="FGB485" s="28"/>
      <c r="FGC485" s="28"/>
      <c r="FGD485" s="28"/>
      <c r="FGE485" s="28"/>
      <c r="FGF485" s="28"/>
      <c r="FGG485" s="28"/>
      <c r="FGH485" s="28"/>
      <c r="FGI485" s="28"/>
      <c r="FGJ485" s="28"/>
      <c r="FGK485" s="28"/>
      <c r="FGL485" s="28"/>
      <c r="FGM485" s="28"/>
      <c r="FGN485" s="28"/>
      <c r="FGO485" s="28"/>
      <c r="FGP485" s="28"/>
      <c r="FGQ485" s="28"/>
      <c r="FGR485" s="28"/>
      <c r="FGS485" s="28"/>
      <c r="FGT485" s="28"/>
      <c r="FGU485" s="28"/>
      <c r="FGV485" s="28"/>
      <c r="FGW485" s="28"/>
      <c r="FGX485" s="28"/>
      <c r="FGY485" s="28"/>
      <c r="FGZ485" s="28"/>
      <c r="FHA485" s="28"/>
      <c r="FHB485" s="28"/>
      <c r="FHC485" s="28"/>
      <c r="FHD485" s="28"/>
      <c r="FHE485" s="28"/>
      <c r="FHF485" s="28"/>
      <c r="FHG485" s="28"/>
      <c r="FHH485" s="28"/>
      <c r="FHI485" s="28"/>
      <c r="FHJ485" s="28"/>
      <c r="FHK485" s="28"/>
      <c r="FHL485" s="28"/>
      <c r="FHM485" s="28"/>
      <c r="FHN485" s="28"/>
      <c r="FHO485" s="28"/>
      <c r="FHP485" s="28"/>
      <c r="FHQ485" s="28"/>
      <c r="FHR485" s="28"/>
      <c r="FHS485" s="28"/>
      <c r="FHT485" s="28"/>
      <c r="FHU485" s="28"/>
      <c r="FHV485" s="28"/>
      <c r="FHW485" s="28"/>
      <c r="FHX485" s="28"/>
      <c r="FHY485" s="28"/>
      <c r="FHZ485" s="28"/>
      <c r="FIA485" s="28"/>
      <c r="FIB485" s="28"/>
      <c r="FIC485" s="28"/>
      <c r="FID485" s="28"/>
      <c r="FIE485" s="28"/>
      <c r="FIF485" s="28"/>
      <c r="FIG485" s="28"/>
      <c r="FIH485" s="28"/>
      <c r="FII485" s="28"/>
      <c r="FIJ485" s="28"/>
      <c r="FIK485" s="28"/>
      <c r="FIL485" s="28"/>
      <c r="FIM485" s="28"/>
      <c r="FIN485" s="28"/>
      <c r="FIO485" s="28"/>
      <c r="FIP485" s="28"/>
      <c r="FIQ485" s="28"/>
      <c r="FIR485" s="28"/>
      <c r="FIS485" s="28"/>
      <c r="FIT485" s="28"/>
      <c r="FIU485" s="28"/>
      <c r="FIV485" s="28"/>
      <c r="FIW485" s="28"/>
      <c r="FIX485" s="28"/>
      <c r="FIY485" s="28"/>
      <c r="FIZ485" s="28"/>
      <c r="FJA485" s="28"/>
      <c r="FJB485" s="28"/>
      <c r="FJC485" s="28"/>
      <c r="FJD485" s="28"/>
      <c r="FJE485" s="28"/>
      <c r="FJF485" s="28"/>
      <c r="FJG485" s="28"/>
      <c r="FJH485" s="28"/>
      <c r="FJI485" s="28"/>
      <c r="FJJ485" s="28"/>
      <c r="FJK485" s="28"/>
      <c r="FJL485" s="28"/>
      <c r="FJM485" s="28"/>
      <c r="FJN485" s="28"/>
      <c r="FJO485" s="28"/>
      <c r="FJP485" s="28"/>
      <c r="FJQ485" s="28"/>
      <c r="FJR485" s="28"/>
      <c r="FJS485" s="28"/>
      <c r="FJT485" s="28"/>
      <c r="FJU485" s="28"/>
      <c r="FJV485" s="28"/>
      <c r="FJW485" s="28"/>
      <c r="FJX485" s="28"/>
      <c r="FJY485" s="28"/>
      <c r="FJZ485" s="28"/>
      <c r="FKA485" s="28"/>
      <c r="FKB485" s="28"/>
      <c r="FKC485" s="28"/>
      <c r="FKD485" s="28"/>
      <c r="FKE485" s="28"/>
      <c r="FKF485" s="28"/>
      <c r="FKG485" s="28"/>
      <c r="FKH485" s="28"/>
      <c r="FKI485" s="28"/>
      <c r="FKJ485" s="28"/>
      <c r="FKK485" s="28"/>
      <c r="FKL485" s="28"/>
      <c r="FKM485" s="28"/>
      <c r="FKN485" s="28"/>
      <c r="FKO485" s="28"/>
      <c r="FKP485" s="28"/>
      <c r="FKQ485" s="28"/>
      <c r="FKR485" s="28"/>
      <c r="FKS485" s="28"/>
      <c r="FKT485" s="28"/>
      <c r="FKU485" s="28"/>
      <c r="FKV485" s="28"/>
      <c r="FKW485" s="28"/>
      <c r="FKX485" s="28"/>
      <c r="FKY485" s="28"/>
      <c r="FKZ485" s="28"/>
      <c r="FLA485" s="28"/>
      <c r="FLB485" s="28"/>
      <c r="FLC485" s="28"/>
      <c r="FLD485" s="28"/>
      <c r="FLE485" s="28"/>
      <c r="FLF485" s="28"/>
      <c r="FLG485" s="28"/>
      <c r="FLH485" s="28"/>
      <c r="FLI485" s="28"/>
      <c r="FLJ485" s="28"/>
      <c r="FLK485" s="28"/>
      <c r="FLL485" s="28"/>
      <c r="FLM485" s="28"/>
      <c r="FLN485" s="28"/>
      <c r="FLO485" s="28"/>
      <c r="FLP485" s="28"/>
      <c r="FLQ485" s="28"/>
      <c r="FLR485" s="28"/>
      <c r="FLS485" s="28"/>
      <c r="FLT485" s="28"/>
      <c r="FLU485" s="28"/>
      <c r="FLV485" s="28"/>
      <c r="FLW485" s="28"/>
      <c r="FLX485" s="28"/>
      <c r="FLY485" s="28"/>
      <c r="FLZ485" s="28"/>
      <c r="FMA485" s="28"/>
      <c r="FMB485" s="28"/>
      <c r="FMC485" s="28"/>
      <c r="FMD485" s="28"/>
      <c r="FME485" s="28"/>
      <c r="FMF485" s="28"/>
      <c r="FMG485" s="28"/>
      <c r="FMH485" s="28"/>
      <c r="FMI485" s="28"/>
      <c r="FMJ485" s="28"/>
      <c r="FMK485" s="28"/>
      <c r="FML485" s="28"/>
      <c r="FMM485" s="28"/>
      <c r="FMN485" s="28"/>
      <c r="FMO485" s="28"/>
      <c r="FMP485" s="28"/>
      <c r="FMQ485" s="28"/>
      <c r="FMR485" s="28"/>
      <c r="FMS485" s="28"/>
      <c r="FMT485" s="28"/>
      <c r="FMU485" s="28"/>
      <c r="FMV485" s="28"/>
      <c r="FMW485" s="28"/>
      <c r="FMX485" s="28"/>
      <c r="FMY485" s="28"/>
      <c r="FMZ485" s="28"/>
      <c r="FNA485" s="28"/>
      <c r="FNB485" s="28"/>
      <c r="FNC485" s="28"/>
      <c r="FND485" s="28"/>
      <c r="FNE485" s="28"/>
      <c r="FNF485" s="28"/>
      <c r="FNG485" s="28"/>
      <c r="FNH485" s="28"/>
      <c r="FNI485" s="28"/>
      <c r="FNJ485" s="28"/>
      <c r="FNK485" s="28"/>
      <c r="FNL485" s="28"/>
      <c r="FNM485" s="28"/>
      <c r="FNN485" s="28"/>
      <c r="FNO485" s="28"/>
      <c r="FNP485" s="28"/>
      <c r="FNQ485" s="28"/>
      <c r="FNR485" s="28"/>
      <c r="FNS485" s="28"/>
      <c r="FNT485" s="28"/>
      <c r="FNU485" s="28"/>
      <c r="FNV485" s="28"/>
      <c r="FNW485" s="28"/>
      <c r="FNX485" s="28"/>
      <c r="FNY485" s="28"/>
      <c r="FNZ485" s="28"/>
      <c r="FOA485" s="28"/>
      <c r="FOB485" s="28"/>
      <c r="FOC485" s="28"/>
      <c r="FOD485" s="28"/>
      <c r="FOE485" s="28"/>
      <c r="FOF485" s="28"/>
      <c r="FOG485" s="28"/>
      <c r="FOH485" s="28"/>
      <c r="FOI485" s="28"/>
      <c r="FOJ485" s="28"/>
      <c r="FOK485" s="28"/>
      <c r="FOL485" s="28"/>
      <c r="FOM485" s="28"/>
      <c r="FON485" s="28"/>
      <c r="FOO485" s="28"/>
      <c r="FOP485" s="28"/>
      <c r="FOQ485" s="28"/>
      <c r="FOR485" s="28"/>
      <c r="FOS485" s="28"/>
      <c r="FOT485" s="28"/>
      <c r="FOU485" s="28"/>
      <c r="FOV485" s="28"/>
      <c r="FOW485" s="28"/>
      <c r="FOX485" s="28"/>
      <c r="FOY485" s="28"/>
      <c r="FOZ485" s="28"/>
      <c r="FPA485" s="28"/>
      <c r="FPB485" s="28"/>
      <c r="FPC485" s="28"/>
      <c r="FPD485" s="28"/>
      <c r="FPE485" s="28"/>
      <c r="FPF485" s="28"/>
      <c r="FPG485" s="28"/>
      <c r="FPH485" s="28"/>
      <c r="FPI485" s="28"/>
      <c r="FPJ485" s="28"/>
      <c r="FPK485" s="28"/>
      <c r="FPL485" s="28"/>
      <c r="FPM485" s="28"/>
      <c r="FPN485" s="28"/>
      <c r="FPO485" s="28"/>
      <c r="FPP485" s="28"/>
      <c r="FPQ485" s="28"/>
      <c r="FPR485" s="28"/>
      <c r="FPS485" s="28"/>
      <c r="FPT485" s="28"/>
      <c r="FPU485" s="28"/>
      <c r="FPV485" s="28"/>
      <c r="FPW485" s="28"/>
      <c r="FPX485" s="28"/>
      <c r="FPY485" s="28"/>
      <c r="FPZ485" s="28"/>
      <c r="FQA485" s="28"/>
      <c r="FQB485" s="28"/>
      <c r="FQC485" s="28"/>
      <c r="FQD485" s="28"/>
      <c r="FQE485" s="28"/>
      <c r="FQF485" s="28"/>
      <c r="FQG485" s="28"/>
      <c r="FQH485" s="28"/>
      <c r="FQI485" s="28"/>
      <c r="FQJ485" s="28"/>
      <c r="FQK485" s="28"/>
      <c r="FQL485" s="28"/>
      <c r="FQM485" s="28"/>
      <c r="FQN485" s="28"/>
      <c r="FQO485" s="28"/>
      <c r="FQP485" s="28"/>
      <c r="FQQ485" s="28"/>
      <c r="FQR485" s="28"/>
      <c r="FQS485" s="28"/>
      <c r="FQT485" s="28"/>
      <c r="FQU485" s="28"/>
      <c r="FQV485" s="28"/>
      <c r="FQW485" s="28"/>
      <c r="FQX485" s="28"/>
      <c r="FQY485" s="28"/>
      <c r="FQZ485" s="28"/>
      <c r="FRA485" s="28"/>
      <c r="FRB485" s="28"/>
      <c r="FRC485" s="28"/>
      <c r="FRD485" s="28"/>
      <c r="FRE485" s="28"/>
      <c r="FRF485" s="28"/>
      <c r="FRG485" s="28"/>
      <c r="FRH485" s="28"/>
      <c r="FRI485" s="28"/>
      <c r="FRJ485" s="28"/>
      <c r="FRK485" s="28"/>
      <c r="FRL485" s="28"/>
      <c r="FRM485" s="28"/>
      <c r="FRN485" s="28"/>
      <c r="FRO485" s="28"/>
      <c r="FRP485" s="28"/>
      <c r="FRQ485" s="28"/>
      <c r="FRR485" s="28"/>
      <c r="FRS485" s="28"/>
      <c r="FRT485" s="28"/>
      <c r="FRU485" s="28"/>
      <c r="FRV485" s="28"/>
      <c r="FRW485" s="28"/>
      <c r="FRX485" s="28"/>
      <c r="FRY485" s="28"/>
      <c r="FRZ485" s="28"/>
      <c r="FSA485" s="28"/>
      <c r="FSB485" s="28"/>
      <c r="FSC485" s="28"/>
      <c r="FSD485" s="28"/>
      <c r="FSE485" s="28"/>
      <c r="FSF485" s="28"/>
      <c r="FSG485" s="28"/>
      <c r="FSH485" s="28"/>
      <c r="FSI485" s="28"/>
      <c r="FSJ485" s="28"/>
      <c r="FSK485" s="28"/>
      <c r="FSL485" s="28"/>
      <c r="FSM485" s="28"/>
      <c r="FSN485" s="28"/>
      <c r="FSO485" s="28"/>
      <c r="FSP485" s="28"/>
      <c r="FSQ485" s="28"/>
      <c r="FSR485" s="28"/>
      <c r="FSS485" s="28"/>
      <c r="FST485" s="28"/>
      <c r="FSU485" s="28"/>
      <c r="FSV485" s="28"/>
      <c r="FSW485" s="28"/>
      <c r="FSX485" s="28"/>
      <c r="FSY485" s="28"/>
      <c r="FSZ485" s="28"/>
      <c r="FTA485" s="28"/>
      <c r="FTB485" s="28"/>
      <c r="FTC485" s="28"/>
      <c r="FTD485" s="28"/>
      <c r="FTE485" s="28"/>
      <c r="FTF485" s="28"/>
      <c r="FTG485" s="28"/>
      <c r="FTH485" s="28"/>
      <c r="FTI485" s="28"/>
      <c r="FTJ485" s="28"/>
      <c r="FTK485" s="28"/>
      <c r="FTL485" s="28"/>
      <c r="FTM485" s="28"/>
      <c r="FTN485" s="28"/>
      <c r="FTO485" s="28"/>
      <c r="FTP485" s="28"/>
      <c r="FTQ485" s="28"/>
      <c r="FTR485" s="28"/>
      <c r="FTS485" s="28"/>
      <c r="FTT485" s="28"/>
      <c r="FTU485" s="28"/>
      <c r="FTV485" s="28"/>
      <c r="FTW485" s="28"/>
      <c r="FTX485" s="28"/>
      <c r="FTY485" s="28"/>
      <c r="FTZ485" s="28"/>
      <c r="FUA485" s="28"/>
      <c r="FUB485" s="28"/>
      <c r="FUC485" s="28"/>
      <c r="FUD485" s="28"/>
      <c r="FUE485" s="28"/>
      <c r="FUF485" s="28"/>
      <c r="FUG485" s="28"/>
      <c r="FUH485" s="28"/>
      <c r="FUI485" s="28"/>
      <c r="FUJ485" s="28"/>
      <c r="FUK485" s="28"/>
      <c r="FUL485" s="28"/>
      <c r="FUM485" s="28"/>
      <c r="FUN485" s="28"/>
      <c r="FUO485" s="28"/>
      <c r="FUP485" s="28"/>
      <c r="FUQ485" s="28"/>
      <c r="FUR485" s="28"/>
      <c r="FUS485" s="28"/>
      <c r="FUT485" s="28"/>
      <c r="FUU485" s="28"/>
      <c r="FUV485" s="28"/>
      <c r="FUW485" s="28"/>
      <c r="FUX485" s="28"/>
      <c r="FUY485" s="28"/>
      <c r="FUZ485" s="28"/>
      <c r="FVA485" s="28"/>
      <c r="FVB485" s="28"/>
      <c r="FVC485" s="28"/>
      <c r="FVD485" s="28"/>
      <c r="FVE485" s="28"/>
      <c r="FVF485" s="28"/>
      <c r="FVG485" s="28"/>
      <c r="FVH485" s="28"/>
      <c r="FVI485" s="28"/>
      <c r="FVJ485" s="28"/>
      <c r="FVK485" s="28"/>
      <c r="FVL485" s="28"/>
      <c r="FVM485" s="28"/>
      <c r="FVN485" s="28"/>
      <c r="FVO485" s="28"/>
      <c r="FVP485" s="28"/>
      <c r="FVQ485" s="28"/>
      <c r="FVR485" s="28"/>
      <c r="FVS485" s="28"/>
      <c r="FVT485" s="28"/>
      <c r="FVU485" s="28"/>
      <c r="FVV485" s="28"/>
      <c r="FVW485" s="28"/>
      <c r="FVX485" s="28"/>
      <c r="FVY485" s="28"/>
      <c r="FVZ485" s="28"/>
      <c r="FWA485" s="28"/>
      <c r="FWB485" s="28"/>
      <c r="FWC485" s="28"/>
      <c r="FWD485" s="28"/>
      <c r="FWE485" s="28"/>
      <c r="FWF485" s="28"/>
      <c r="FWG485" s="28"/>
      <c r="FWH485" s="28"/>
      <c r="FWI485" s="28"/>
      <c r="FWJ485" s="28"/>
      <c r="FWK485" s="28"/>
      <c r="FWL485" s="28"/>
      <c r="FWM485" s="28"/>
      <c r="FWN485" s="28"/>
      <c r="FWO485" s="28"/>
      <c r="FWP485" s="28"/>
      <c r="FWQ485" s="28"/>
      <c r="FWR485" s="28"/>
      <c r="FWS485" s="28"/>
      <c r="FWT485" s="28"/>
      <c r="FWU485" s="28"/>
      <c r="FWV485" s="28"/>
      <c r="FWW485" s="28"/>
      <c r="FWX485" s="28"/>
      <c r="FWY485" s="28"/>
      <c r="FWZ485" s="28"/>
      <c r="FXA485" s="28"/>
      <c r="FXB485" s="28"/>
      <c r="FXC485" s="28"/>
      <c r="FXD485" s="28"/>
      <c r="FXE485" s="28"/>
      <c r="FXF485" s="28"/>
      <c r="FXG485" s="28"/>
      <c r="FXH485" s="28"/>
      <c r="FXI485" s="28"/>
      <c r="FXJ485" s="28"/>
      <c r="FXK485" s="28"/>
      <c r="FXL485" s="28"/>
      <c r="FXM485" s="28"/>
      <c r="FXN485" s="28"/>
      <c r="FXO485" s="28"/>
      <c r="FXP485" s="28"/>
      <c r="FXQ485" s="28"/>
      <c r="FXR485" s="28"/>
      <c r="FXS485" s="28"/>
      <c r="FXT485" s="28"/>
      <c r="FXU485" s="28"/>
      <c r="FXV485" s="28"/>
      <c r="FXW485" s="28"/>
      <c r="FXX485" s="28"/>
      <c r="FXY485" s="28"/>
      <c r="FXZ485" s="28"/>
      <c r="FYA485" s="28"/>
      <c r="FYB485" s="28"/>
      <c r="FYC485" s="28"/>
      <c r="FYD485" s="28"/>
      <c r="FYE485" s="28"/>
      <c r="FYF485" s="28"/>
      <c r="FYG485" s="28"/>
      <c r="FYH485" s="28"/>
      <c r="FYI485" s="28"/>
      <c r="FYJ485" s="28"/>
      <c r="FYK485" s="28"/>
      <c r="FYL485" s="28"/>
      <c r="FYM485" s="28"/>
      <c r="FYN485" s="28"/>
      <c r="FYO485" s="28"/>
      <c r="FYP485" s="28"/>
      <c r="FYQ485" s="28"/>
      <c r="FYR485" s="28"/>
      <c r="FYS485" s="28"/>
      <c r="FYT485" s="28"/>
      <c r="FYU485" s="28"/>
      <c r="FYV485" s="28"/>
      <c r="FYW485" s="28"/>
      <c r="FYX485" s="28"/>
      <c r="FYY485" s="28"/>
      <c r="FYZ485" s="28"/>
      <c r="FZA485" s="28"/>
      <c r="FZB485" s="28"/>
      <c r="FZC485" s="28"/>
      <c r="FZD485" s="28"/>
      <c r="FZE485" s="28"/>
      <c r="FZF485" s="28"/>
      <c r="FZG485" s="28"/>
      <c r="FZH485" s="28"/>
      <c r="FZI485" s="28"/>
      <c r="FZJ485" s="28"/>
      <c r="FZK485" s="28"/>
      <c r="FZL485" s="28"/>
      <c r="FZM485" s="28"/>
      <c r="FZN485" s="28"/>
      <c r="FZO485" s="28"/>
      <c r="FZP485" s="28"/>
      <c r="FZQ485" s="28"/>
      <c r="FZR485" s="28"/>
      <c r="FZS485" s="28"/>
      <c r="FZT485" s="28"/>
      <c r="FZU485" s="28"/>
      <c r="FZV485" s="28"/>
      <c r="FZW485" s="28"/>
      <c r="FZX485" s="28"/>
      <c r="FZY485" s="28"/>
      <c r="FZZ485" s="28"/>
      <c r="GAA485" s="28"/>
      <c r="GAB485" s="28"/>
      <c r="GAC485" s="28"/>
      <c r="GAD485" s="28"/>
      <c r="GAE485" s="28"/>
      <c r="GAF485" s="28"/>
      <c r="GAG485" s="28"/>
      <c r="GAH485" s="28"/>
      <c r="GAI485" s="28"/>
      <c r="GAJ485" s="28"/>
      <c r="GAK485" s="28"/>
      <c r="GAL485" s="28"/>
      <c r="GAM485" s="28"/>
      <c r="GAN485" s="28"/>
      <c r="GAO485" s="28"/>
      <c r="GAP485" s="28"/>
      <c r="GAQ485" s="28"/>
      <c r="GAR485" s="28"/>
      <c r="GAS485" s="28"/>
      <c r="GAT485" s="28"/>
      <c r="GAU485" s="28"/>
      <c r="GAV485" s="28"/>
      <c r="GAW485" s="28"/>
      <c r="GAX485" s="28"/>
      <c r="GAY485" s="28"/>
      <c r="GAZ485" s="28"/>
      <c r="GBA485" s="28"/>
      <c r="GBB485" s="28"/>
      <c r="GBC485" s="28"/>
      <c r="GBD485" s="28"/>
      <c r="GBE485" s="28"/>
      <c r="GBF485" s="28"/>
      <c r="GBG485" s="28"/>
      <c r="GBH485" s="28"/>
      <c r="GBI485" s="28"/>
      <c r="GBJ485" s="28"/>
      <c r="GBK485" s="28"/>
      <c r="GBL485" s="28"/>
      <c r="GBM485" s="28"/>
      <c r="GBN485" s="28"/>
      <c r="GBO485" s="28"/>
      <c r="GBP485" s="28"/>
      <c r="GBQ485" s="28"/>
      <c r="GBR485" s="28"/>
      <c r="GBS485" s="28"/>
      <c r="GBT485" s="28"/>
      <c r="GBU485" s="28"/>
      <c r="GBV485" s="28"/>
      <c r="GBW485" s="28"/>
      <c r="GBX485" s="28"/>
      <c r="GBY485" s="28"/>
      <c r="GBZ485" s="28"/>
      <c r="GCA485" s="28"/>
      <c r="GCB485" s="28"/>
      <c r="GCC485" s="28"/>
      <c r="GCD485" s="28"/>
      <c r="GCE485" s="28"/>
      <c r="GCF485" s="28"/>
      <c r="GCG485" s="28"/>
      <c r="GCH485" s="28"/>
      <c r="GCI485" s="28"/>
      <c r="GCJ485" s="28"/>
      <c r="GCK485" s="28"/>
      <c r="GCL485" s="28"/>
      <c r="GCM485" s="28"/>
      <c r="GCN485" s="28"/>
      <c r="GCO485" s="28"/>
      <c r="GCP485" s="28"/>
      <c r="GCQ485" s="28"/>
      <c r="GCR485" s="28"/>
      <c r="GCS485" s="28"/>
      <c r="GCT485" s="28"/>
      <c r="GCU485" s="28"/>
      <c r="GCV485" s="28"/>
      <c r="GCW485" s="28"/>
      <c r="GCX485" s="28"/>
      <c r="GCY485" s="28"/>
      <c r="GCZ485" s="28"/>
      <c r="GDA485" s="28"/>
      <c r="GDB485" s="28"/>
      <c r="GDC485" s="28"/>
      <c r="GDD485" s="28"/>
      <c r="GDE485" s="28"/>
      <c r="GDF485" s="28"/>
      <c r="GDG485" s="28"/>
      <c r="GDH485" s="28"/>
      <c r="GDI485" s="28"/>
      <c r="GDJ485" s="28"/>
      <c r="GDK485" s="28"/>
      <c r="GDL485" s="28"/>
      <c r="GDM485" s="28"/>
      <c r="GDN485" s="28"/>
      <c r="GDO485" s="28"/>
      <c r="GDP485" s="28"/>
      <c r="GDQ485" s="28"/>
      <c r="GDR485" s="28"/>
      <c r="GDS485" s="28"/>
      <c r="GDT485" s="28"/>
      <c r="GDU485" s="28"/>
      <c r="GDV485" s="28"/>
      <c r="GDW485" s="28"/>
      <c r="GDX485" s="28"/>
      <c r="GDY485" s="28"/>
      <c r="GDZ485" s="28"/>
      <c r="GEA485" s="28"/>
      <c r="GEB485" s="28"/>
      <c r="GEC485" s="28"/>
      <c r="GED485" s="28"/>
      <c r="GEE485" s="28"/>
      <c r="GEF485" s="28"/>
      <c r="GEG485" s="28"/>
      <c r="GEH485" s="28"/>
      <c r="GEI485" s="28"/>
      <c r="GEJ485" s="28"/>
      <c r="GEK485" s="28"/>
      <c r="GEL485" s="28"/>
      <c r="GEM485" s="28"/>
      <c r="GEN485" s="28"/>
      <c r="GEO485" s="28"/>
      <c r="GEP485" s="28"/>
      <c r="GEQ485" s="28"/>
      <c r="GER485" s="28"/>
      <c r="GES485" s="28"/>
      <c r="GET485" s="28"/>
      <c r="GEU485" s="28"/>
      <c r="GEV485" s="28"/>
      <c r="GEW485" s="28"/>
      <c r="GEX485" s="28"/>
      <c r="GEY485" s="28"/>
      <c r="GEZ485" s="28"/>
      <c r="GFA485" s="28"/>
      <c r="GFB485" s="28"/>
      <c r="GFC485" s="28"/>
      <c r="GFD485" s="28"/>
      <c r="GFE485" s="28"/>
      <c r="GFF485" s="28"/>
      <c r="GFG485" s="28"/>
      <c r="GFH485" s="28"/>
      <c r="GFI485" s="28"/>
      <c r="GFJ485" s="28"/>
      <c r="GFK485" s="28"/>
      <c r="GFL485" s="28"/>
      <c r="GFM485" s="28"/>
      <c r="GFN485" s="28"/>
      <c r="GFO485" s="28"/>
      <c r="GFP485" s="28"/>
      <c r="GFQ485" s="28"/>
      <c r="GFR485" s="28"/>
      <c r="GFS485" s="28"/>
      <c r="GFT485" s="28"/>
      <c r="GFU485" s="28"/>
      <c r="GFV485" s="28"/>
      <c r="GFW485" s="28"/>
      <c r="GFX485" s="28"/>
      <c r="GFY485" s="28"/>
      <c r="GFZ485" s="28"/>
      <c r="GGA485" s="28"/>
      <c r="GGB485" s="28"/>
      <c r="GGC485" s="28"/>
      <c r="GGD485" s="28"/>
      <c r="GGE485" s="28"/>
      <c r="GGF485" s="28"/>
      <c r="GGG485" s="28"/>
      <c r="GGH485" s="28"/>
      <c r="GGI485" s="28"/>
      <c r="GGJ485" s="28"/>
      <c r="GGK485" s="28"/>
      <c r="GGL485" s="28"/>
      <c r="GGM485" s="28"/>
      <c r="GGN485" s="28"/>
      <c r="GGO485" s="28"/>
      <c r="GGP485" s="28"/>
      <c r="GGQ485" s="28"/>
      <c r="GGR485" s="28"/>
      <c r="GGS485" s="28"/>
      <c r="GGT485" s="28"/>
      <c r="GGU485" s="28"/>
      <c r="GGV485" s="28"/>
      <c r="GGW485" s="28"/>
      <c r="GGX485" s="28"/>
      <c r="GGY485" s="28"/>
      <c r="GGZ485" s="28"/>
      <c r="GHA485" s="28"/>
      <c r="GHB485" s="28"/>
      <c r="GHC485" s="28"/>
      <c r="GHD485" s="28"/>
      <c r="GHE485" s="28"/>
      <c r="GHF485" s="28"/>
      <c r="GHG485" s="28"/>
      <c r="GHH485" s="28"/>
      <c r="GHI485" s="28"/>
      <c r="GHJ485" s="28"/>
      <c r="GHK485" s="28"/>
      <c r="GHL485" s="28"/>
      <c r="GHM485" s="28"/>
      <c r="GHN485" s="28"/>
      <c r="GHO485" s="28"/>
      <c r="GHP485" s="28"/>
      <c r="GHQ485" s="28"/>
      <c r="GHR485" s="28"/>
      <c r="GHS485" s="28"/>
      <c r="GHT485" s="28"/>
      <c r="GHU485" s="28"/>
      <c r="GHV485" s="28"/>
      <c r="GHW485" s="28"/>
      <c r="GHX485" s="28"/>
      <c r="GHY485" s="28"/>
      <c r="GHZ485" s="28"/>
      <c r="GIA485" s="28"/>
      <c r="GIB485" s="28"/>
      <c r="GIC485" s="28"/>
      <c r="GID485" s="28"/>
      <c r="GIE485" s="28"/>
      <c r="GIF485" s="28"/>
      <c r="GIG485" s="28"/>
      <c r="GIH485" s="28"/>
      <c r="GII485" s="28"/>
      <c r="GIJ485" s="28"/>
      <c r="GIK485" s="28"/>
      <c r="GIL485" s="28"/>
      <c r="GIM485" s="28"/>
      <c r="GIN485" s="28"/>
      <c r="GIO485" s="28"/>
      <c r="GIP485" s="28"/>
      <c r="GIQ485" s="28"/>
      <c r="GIR485" s="28"/>
      <c r="GIS485" s="28"/>
      <c r="GIT485" s="28"/>
      <c r="GIU485" s="28"/>
      <c r="GIV485" s="28"/>
      <c r="GIW485" s="28"/>
      <c r="GIX485" s="28"/>
      <c r="GIY485" s="28"/>
      <c r="GIZ485" s="28"/>
      <c r="GJA485" s="28"/>
      <c r="GJB485" s="28"/>
      <c r="GJC485" s="28"/>
      <c r="GJD485" s="28"/>
      <c r="GJE485" s="28"/>
      <c r="GJF485" s="28"/>
      <c r="GJG485" s="28"/>
      <c r="GJH485" s="28"/>
      <c r="GJI485" s="28"/>
      <c r="GJJ485" s="28"/>
      <c r="GJK485" s="28"/>
      <c r="GJL485" s="28"/>
      <c r="GJM485" s="28"/>
      <c r="GJN485" s="28"/>
      <c r="GJO485" s="28"/>
      <c r="GJP485" s="28"/>
      <c r="GJQ485" s="28"/>
      <c r="GJR485" s="28"/>
      <c r="GJS485" s="28"/>
      <c r="GJT485" s="28"/>
      <c r="GJU485" s="28"/>
      <c r="GJV485" s="28"/>
      <c r="GJW485" s="28"/>
      <c r="GJX485" s="28"/>
      <c r="GJY485" s="28"/>
      <c r="GJZ485" s="28"/>
      <c r="GKA485" s="28"/>
      <c r="GKB485" s="28"/>
      <c r="GKC485" s="28"/>
      <c r="GKD485" s="28"/>
      <c r="GKE485" s="28"/>
      <c r="GKF485" s="28"/>
      <c r="GKG485" s="28"/>
      <c r="GKH485" s="28"/>
      <c r="GKI485" s="28"/>
      <c r="GKJ485" s="28"/>
      <c r="GKK485" s="28"/>
      <c r="GKL485" s="28"/>
      <c r="GKM485" s="28"/>
      <c r="GKN485" s="28"/>
      <c r="GKO485" s="28"/>
      <c r="GKP485" s="28"/>
      <c r="GKQ485" s="28"/>
      <c r="GKR485" s="28"/>
      <c r="GKS485" s="28"/>
      <c r="GKT485" s="28"/>
      <c r="GKU485" s="28"/>
      <c r="GKV485" s="28"/>
      <c r="GKW485" s="28"/>
      <c r="GKX485" s="28"/>
      <c r="GKY485" s="28"/>
      <c r="GKZ485" s="28"/>
      <c r="GLA485" s="28"/>
      <c r="GLB485" s="28"/>
      <c r="GLC485" s="28"/>
      <c r="GLD485" s="28"/>
      <c r="GLE485" s="28"/>
      <c r="GLF485" s="28"/>
      <c r="GLG485" s="28"/>
      <c r="GLH485" s="28"/>
      <c r="GLI485" s="28"/>
      <c r="GLJ485" s="28"/>
      <c r="GLK485" s="28"/>
      <c r="GLL485" s="28"/>
      <c r="GLM485" s="28"/>
      <c r="GLN485" s="28"/>
      <c r="GLO485" s="28"/>
      <c r="GLP485" s="28"/>
      <c r="GLQ485" s="28"/>
      <c r="GLR485" s="28"/>
      <c r="GLS485" s="28"/>
      <c r="GLT485" s="28"/>
      <c r="GLU485" s="28"/>
      <c r="GLV485" s="28"/>
      <c r="GLW485" s="28"/>
      <c r="GLX485" s="28"/>
      <c r="GLY485" s="28"/>
      <c r="GLZ485" s="28"/>
      <c r="GMA485" s="28"/>
      <c r="GMB485" s="28"/>
      <c r="GMC485" s="28"/>
      <c r="GMD485" s="28"/>
      <c r="GME485" s="28"/>
      <c r="GMF485" s="28"/>
      <c r="GMG485" s="28"/>
      <c r="GMH485" s="28"/>
      <c r="GMI485" s="28"/>
      <c r="GMJ485" s="28"/>
      <c r="GMK485" s="28"/>
      <c r="GML485" s="28"/>
      <c r="GMM485" s="28"/>
      <c r="GMN485" s="28"/>
      <c r="GMO485" s="28"/>
      <c r="GMP485" s="28"/>
      <c r="GMQ485" s="28"/>
      <c r="GMR485" s="28"/>
      <c r="GMS485" s="28"/>
      <c r="GMT485" s="28"/>
      <c r="GMU485" s="28"/>
      <c r="GMV485" s="28"/>
      <c r="GMW485" s="28"/>
      <c r="GMX485" s="28"/>
      <c r="GMY485" s="28"/>
      <c r="GMZ485" s="28"/>
      <c r="GNA485" s="28"/>
      <c r="GNB485" s="28"/>
      <c r="GNC485" s="28"/>
      <c r="GND485" s="28"/>
      <c r="GNE485" s="28"/>
      <c r="GNF485" s="28"/>
      <c r="GNG485" s="28"/>
      <c r="GNH485" s="28"/>
      <c r="GNI485" s="28"/>
      <c r="GNJ485" s="28"/>
      <c r="GNK485" s="28"/>
      <c r="GNL485" s="28"/>
      <c r="GNM485" s="28"/>
      <c r="GNN485" s="28"/>
      <c r="GNO485" s="28"/>
      <c r="GNP485" s="28"/>
      <c r="GNQ485" s="28"/>
      <c r="GNR485" s="28"/>
      <c r="GNS485" s="28"/>
      <c r="GNT485" s="28"/>
      <c r="GNU485" s="28"/>
      <c r="GNV485" s="28"/>
      <c r="GNW485" s="28"/>
      <c r="GNX485" s="28"/>
      <c r="GNY485" s="28"/>
      <c r="GNZ485" s="28"/>
      <c r="GOA485" s="28"/>
      <c r="GOB485" s="28"/>
      <c r="GOC485" s="28"/>
      <c r="GOD485" s="28"/>
      <c r="GOE485" s="28"/>
      <c r="GOF485" s="28"/>
      <c r="GOG485" s="28"/>
      <c r="GOH485" s="28"/>
      <c r="GOI485" s="28"/>
      <c r="GOJ485" s="28"/>
      <c r="GOK485" s="28"/>
      <c r="GOL485" s="28"/>
      <c r="GOM485" s="28"/>
      <c r="GON485" s="28"/>
      <c r="GOO485" s="28"/>
      <c r="GOP485" s="28"/>
      <c r="GOQ485" s="28"/>
      <c r="GOR485" s="28"/>
      <c r="GOS485" s="28"/>
      <c r="GOT485" s="28"/>
      <c r="GOU485" s="28"/>
      <c r="GOV485" s="28"/>
      <c r="GOW485" s="28"/>
      <c r="GOX485" s="28"/>
      <c r="GOY485" s="28"/>
      <c r="GOZ485" s="28"/>
      <c r="GPA485" s="28"/>
      <c r="GPB485" s="28"/>
      <c r="GPC485" s="28"/>
      <c r="GPD485" s="28"/>
      <c r="GPE485" s="28"/>
      <c r="GPF485" s="28"/>
      <c r="GPG485" s="28"/>
      <c r="GPH485" s="28"/>
      <c r="GPI485" s="28"/>
      <c r="GPJ485" s="28"/>
      <c r="GPK485" s="28"/>
      <c r="GPL485" s="28"/>
      <c r="GPM485" s="28"/>
      <c r="GPN485" s="28"/>
      <c r="GPO485" s="28"/>
      <c r="GPP485" s="28"/>
      <c r="GPQ485" s="28"/>
      <c r="GPR485" s="28"/>
      <c r="GPS485" s="28"/>
      <c r="GPT485" s="28"/>
      <c r="GPU485" s="28"/>
      <c r="GPV485" s="28"/>
      <c r="GPW485" s="28"/>
      <c r="GPX485" s="28"/>
      <c r="GPY485" s="28"/>
      <c r="GPZ485" s="28"/>
      <c r="GQA485" s="28"/>
      <c r="GQB485" s="28"/>
      <c r="GQC485" s="28"/>
      <c r="GQD485" s="28"/>
      <c r="GQE485" s="28"/>
      <c r="GQF485" s="28"/>
      <c r="GQG485" s="28"/>
      <c r="GQH485" s="28"/>
      <c r="GQI485" s="28"/>
      <c r="GQJ485" s="28"/>
      <c r="GQK485" s="28"/>
      <c r="GQL485" s="28"/>
      <c r="GQM485" s="28"/>
      <c r="GQN485" s="28"/>
      <c r="GQO485" s="28"/>
      <c r="GQP485" s="28"/>
      <c r="GQQ485" s="28"/>
      <c r="GQR485" s="28"/>
      <c r="GQS485" s="28"/>
      <c r="GQT485" s="28"/>
      <c r="GQU485" s="28"/>
      <c r="GQV485" s="28"/>
      <c r="GQW485" s="28"/>
      <c r="GQX485" s="28"/>
      <c r="GQY485" s="28"/>
      <c r="GQZ485" s="28"/>
      <c r="GRA485" s="28"/>
      <c r="GRB485" s="28"/>
      <c r="GRC485" s="28"/>
      <c r="GRD485" s="28"/>
      <c r="GRE485" s="28"/>
      <c r="GRF485" s="28"/>
      <c r="GRG485" s="28"/>
      <c r="GRH485" s="28"/>
      <c r="GRI485" s="28"/>
      <c r="GRJ485" s="28"/>
      <c r="GRK485" s="28"/>
      <c r="GRL485" s="28"/>
      <c r="GRM485" s="28"/>
      <c r="GRN485" s="28"/>
      <c r="GRO485" s="28"/>
      <c r="GRP485" s="28"/>
      <c r="GRQ485" s="28"/>
      <c r="GRR485" s="28"/>
      <c r="GRS485" s="28"/>
      <c r="GRT485" s="28"/>
      <c r="GRU485" s="28"/>
      <c r="GRV485" s="28"/>
      <c r="GRW485" s="28"/>
      <c r="GRX485" s="28"/>
      <c r="GRY485" s="28"/>
      <c r="GRZ485" s="28"/>
      <c r="GSA485" s="28"/>
      <c r="GSB485" s="28"/>
      <c r="GSC485" s="28"/>
      <c r="GSD485" s="28"/>
      <c r="GSE485" s="28"/>
      <c r="GSF485" s="28"/>
      <c r="GSG485" s="28"/>
      <c r="GSH485" s="28"/>
      <c r="GSI485" s="28"/>
      <c r="GSJ485" s="28"/>
      <c r="GSK485" s="28"/>
      <c r="GSL485" s="28"/>
      <c r="GSM485" s="28"/>
      <c r="GSN485" s="28"/>
      <c r="GSO485" s="28"/>
      <c r="GSP485" s="28"/>
      <c r="GSQ485" s="28"/>
      <c r="GSR485" s="28"/>
      <c r="GSS485" s="28"/>
      <c r="GST485" s="28"/>
      <c r="GSU485" s="28"/>
      <c r="GSV485" s="28"/>
      <c r="GSW485" s="28"/>
      <c r="GSX485" s="28"/>
      <c r="GSY485" s="28"/>
      <c r="GSZ485" s="28"/>
      <c r="GTA485" s="28"/>
      <c r="GTB485" s="28"/>
      <c r="GTC485" s="28"/>
      <c r="GTD485" s="28"/>
      <c r="GTE485" s="28"/>
      <c r="GTF485" s="28"/>
      <c r="GTG485" s="28"/>
      <c r="GTH485" s="28"/>
      <c r="GTI485" s="28"/>
      <c r="GTJ485" s="28"/>
      <c r="GTK485" s="28"/>
      <c r="GTL485" s="28"/>
      <c r="GTM485" s="28"/>
      <c r="GTN485" s="28"/>
      <c r="GTO485" s="28"/>
      <c r="GTP485" s="28"/>
      <c r="GTQ485" s="28"/>
      <c r="GTR485" s="28"/>
      <c r="GTS485" s="28"/>
      <c r="GTT485" s="28"/>
      <c r="GTU485" s="28"/>
      <c r="GTV485" s="28"/>
      <c r="GTW485" s="28"/>
      <c r="GTX485" s="28"/>
      <c r="GTY485" s="28"/>
      <c r="GTZ485" s="28"/>
      <c r="GUA485" s="28"/>
      <c r="GUB485" s="28"/>
      <c r="GUC485" s="28"/>
      <c r="GUD485" s="28"/>
      <c r="GUE485" s="28"/>
      <c r="GUF485" s="28"/>
      <c r="GUG485" s="28"/>
      <c r="GUH485" s="28"/>
      <c r="GUI485" s="28"/>
      <c r="GUJ485" s="28"/>
      <c r="GUK485" s="28"/>
      <c r="GUL485" s="28"/>
      <c r="GUM485" s="28"/>
      <c r="GUN485" s="28"/>
      <c r="GUO485" s="28"/>
      <c r="GUP485" s="28"/>
      <c r="GUQ485" s="28"/>
      <c r="GUR485" s="28"/>
      <c r="GUS485" s="28"/>
      <c r="GUT485" s="28"/>
      <c r="GUU485" s="28"/>
      <c r="GUV485" s="28"/>
      <c r="GUW485" s="28"/>
      <c r="GUX485" s="28"/>
      <c r="GUY485" s="28"/>
      <c r="GUZ485" s="28"/>
      <c r="GVA485" s="28"/>
      <c r="GVB485" s="28"/>
      <c r="GVC485" s="28"/>
      <c r="GVD485" s="28"/>
      <c r="GVE485" s="28"/>
      <c r="GVF485" s="28"/>
      <c r="GVG485" s="28"/>
      <c r="GVH485" s="28"/>
      <c r="GVI485" s="28"/>
      <c r="GVJ485" s="28"/>
      <c r="GVK485" s="28"/>
      <c r="GVL485" s="28"/>
      <c r="GVM485" s="28"/>
      <c r="GVN485" s="28"/>
      <c r="GVO485" s="28"/>
      <c r="GVP485" s="28"/>
      <c r="GVQ485" s="28"/>
      <c r="GVR485" s="28"/>
      <c r="GVS485" s="28"/>
      <c r="GVT485" s="28"/>
      <c r="GVU485" s="28"/>
      <c r="GVV485" s="28"/>
      <c r="GVW485" s="28"/>
      <c r="GVX485" s="28"/>
      <c r="GVY485" s="28"/>
      <c r="GVZ485" s="28"/>
      <c r="GWA485" s="28"/>
      <c r="GWB485" s="28"/>
      <c r="GWC485" s="28"/>
      <c r="GWD485" s="28"/>
      <c r="GWE485" s="28"/>
      <c r="GWF485" s="28"/>
      <c r="GWG485" s="28"/>
      <c r="GWH485" s="28"/>
      <c r="GWI485" s="28"/>
      <c r="GWJ485" s="28"/>
      <c r="GWK485" s="28"/>
      <c r="GWL485" s="28"/>
      <c r="GWM485" s="28"/>
      <c r="GWN485" s="28"/>
      <c r="GWO485" s="28"/>
      <c r="GWP485" s="28"/>
      <c r="GWQ485" s="28"/>
      <c r="GWR485" s="28"/>
      <c r="GWS485" s="28"/>
      <c r="GWT485" s="28"/>
      <c r="GWU485" s="28"/>
      <c r="GWV485" s="28"/>
      <c r="GWW485" s="28"/>
      <c r="GWX485" s="28"/>
      <c r="GWY485" s="28"/>
      <c r="GWZ485" s="28"/>
      <c r="GXA485" s="28"/>
      <c r="GXB485" s="28"/>
      <c r="GXC485" s="28"/>
      <c r="GXD485" s="28"/>
      <c r="GXE485" s="28"/>
      <c r="GXF485" s="28"/>
      <c r="GXG485" s="28"/>
      <c r="GXH485" s="28"/>
      <c r="GXI485" s="28"/>
      <c r="GXJ485" s="28"/>
      <c r="GXK485" s="28"/>
      <c r="GXL485" s="28"/>
      <c r="GXM485" s="28"/>
      <c r="GXN485" s="28"/>
      <c r="GXO485" s="28"/>
      <c r="GXP485" s="28"/>
      <c r="GXQ485" s="28"/>
      <c r="GXR485" s="28"/>
      <c r="GXS485" s="28"/>
      <c r="GXT485" s="28"/>
      <c r="GXU485" s="28"/>
      <c r="GXV485" s="28"/>
      <c r="GXW485" s="28"/>
      <c r="GXX485" s="28"/>
      <c r="GXY485" s="28"/>
      <c r="GXZ485" s="28"/>
      <c r="GYA485" s="28"/>
      <c r="GYB485" s="28"/>
      <c r="GYC485" s="28"/>
      <c r="GYD485" s="28"/>
      <c r="GYE485" s="28"/>
      <c r="GYF485" s="28"/>
      <c r="GYG485" s="28"/>
      <c r="GYH485" s="28"/>
      <c r="GYI485" s="28"/>
      <c r="GYJ485" s="28"/>
      <c r="GYK485" s="28"/>
      <c r="GYL485" s="28"/>
      <c r="GYM485" s="28"/>
      <c r="GYN485" s="28"/>
      <c r="GYO485" s="28"/>
      <c r="GYP485" s="28"/>
      <c r="GYQ485" s="28"/>
      <c r="GYR485" s="28"/>
      <c r="GYS485" s="28"/>
      <c r="GYT485" s="28"/>
      <c r="GYU485" s="28"/>
      <c r="GYV485" s="28"/>
      <c r="GYW485" s="28"/>
      <c r="GYX485" s="28"/>
      <c r="GYY485" s="28"/>
      <c r="GYZ485" s="28"/>
      <c r="GZA485" s="28"/>
      <c r="GZB485" s="28"/>
      <c r="GZC485" s="28"/>
      <c r="GZD485" s="28"/>
      <c r="GZE485" s="28"/>
      <c r="GZF485" s="28"/>
      <c r="GZG485" s="28"/>
      <c r="GZH485" s="28"/>
      <c r="GZI485" s="28"/>
      <c r="GZJ485" s="28"/>
      <c r="GZK485" s="28"/>
      <c r="GZL485" s="28"/>
      <c r="GZM485" s="28"/>
      <c r="GZN485" s="28"/>
      <c r="GZO485" s="28"/>
      <c r="GZP485" s="28"/>
      <c r="GZQ485" s="28"/>
      <c r="GZR485" s="28"/>
      <c r="GZS485" s="28"/>
      <c r="GZT485" s="28"/>
      <c r="GZU485" s="28"/>
      <c r="GZV485" s="28"/>
      <c r="GZW485" s="28"/>
      <c r="GZX485" s="28"/>
      <c r="GZY485" s="28"/>
      <c r="GZZ485" s="28"/>
      <c r="HAA485" s="28"/>
      <c r="HAB485" s="28"/>
      <c r="HAC485" s="28"/>
      <c r="HAD485" s="28"/>
      <c r="HAE485" s="28"/>
      <c r="HAF485" s="28"/>
      <c r="HAG485" s="28"/>
      <c r="HAH485" s="28"/>
      <c r="HAI485" s="28"/>
      <c r="HAJ485" s="28"/>
      <c r="HAK485" s="28"/>
      <c r="HAL485" s="28"/>
      <c r="HAM485" s="28"/>
      <c r="HAN485" s="28"/>
      <c r="HAO485" s="28"/>
      <c r="HAP485" s="28"/>
      <c r="HAQ485" s="28"/>
      <c r="HAR485" s="28"/>
      <c r="HAS485" s="28"/>
      <c r="HAT485" s="28"/>
      <c r="HAU485" s="28"/>
      <c r="HAV485" s="28"/>
      <c r="HAW485" s="28"/>
      <c r="HAX485" s="28"/>
      <c r="HAY485" s="28"/>
      <c r="HAZ485" s="28"/>
      <c r="HBA485" s="28"/>
      <c r="HBB485" s="28"/>
      <c r="HBC485" s="28"/>
      <c r="HBD485" s="28"/>
      <c r="HBE485" s="28"/>
      <c r="HBF485" s="28"/>
      <c r="HBG485" s="28"/>
      <c r="HBH485" s="28"/>
      <c r="HBI485" s="28"/>
      <c r="HBJ485" s="28"/>
      <c r="HBK485" s="28"/>
      <c r="HBL485" s="28"/>
      <c r="HBM485" s="28"/>
      <c r="HBN485" s="28"/>
      <c r="HBO485" s="28"/>
      <c r="HBP485" s="28"/>
      <c r="HBQ485" s="28"/>
      <c r="HBR485" s="28"/>
      <c r="HBS485" s="28"/>
      <c r="HBT485" s="28"/>
      <c r="HBU485" s="28"/>
      <c r="HBV485" s="28"/>
      <c r="HBW485" s="28"/>
      <c r="HBX485" s="28"/>
      <c r="HBY485" s="28"/>
      <c r="HBZ485" s="28"/>
      <c r="HCA485" s="28"/>
      <c r="HCB485" s="28"/>
      <c r="HCC485" s="28"/>
      <c r="HCD485" s="28"/>
      <c r="HCE485" s="28"/>
      <c r="HCF485" s="28"/>
      <c r="HCG485" s="28"/>
      <c r="HCH485" s="28"/>
      <c r="HCI485" s="28"/>
      <c r="HCJ485" s="28"/>
      <c r="HCK485" s="28"/>
      <c r="HCL485" s="28"/>
      <c r="HCM485" s="28"/>
      <c r="HCN485" s="28"/>
      <c r="HCO485" s="28"/>
      <c r="HCP485" s="28"/>
      <c r="HCQ485" s="28"/>
      <c r="HCR485" s="28"/>
      <c r="HCS485" s="28"/>
      <c r="HCT485" s="28"/>
      <c r="HCU485" s="28"/>
      <c r="HCV485" s="28"/>
      <c r="HCW485" s="28"/>
      <c r="HCX485" s="28"/>
      <c r="HCY485" s="28"/>
      <c r="HCZ485" s="28"/>
      <c r="HDA485" s="28"/>
      <c r="HDB485" s="28"/>
      <c r="HDC485" s="28"/>
      <c r="HDD485" s="28"/>
      <c r="HDE485" s="28"/>
      <c r="HDF485" s="28"/>
      <c r="HDG485" s="28"/>
      <c r="HDH485" s="28"/>
      <c r="HDI485" s="28"/>
      <c r="HDJ485" s="28"/>
      <c r="HDK485" s="28"/>
      <c r="HDL485" s="28"/>
      <c r="HDM485" s="28"/>
      <c r="HDN485" s="28"/>
      <c r="HDO485" s="28"/>
      <c r="HDP485" s="28"/>
      <c r="HDQ485" s="28"/>
      <c r="HDR485" s="28"/>
      <c r="HDS485" s="28"/>
      <c r="HDT485" s="28"/>
      <c r="HDU485" s="28"/>
      <c r="HDV485" s="28"/>
      <c r="HDW485" s="28"/>
      <c r="HDX485" s="28"/>
      <c r="HDY485" s="28"/>
      <c r="HDZ485" s="28"/>
      <c r="HEA485" s="28"/>
      <c r="HEB485" s="28"/>
      <c r="HEC485" s="28"/>
      <c r="HED485" s="28"/>
      <c r="HEE485" s="28"/>
      <c r="HEF485" s="28"/>
      <c r="HEG485" s="28"/>
      <c r="HEH485" s="28"/>
      <c r="HEI485" s="28"/>
      <c r="HEJ485" s="28"/>
      <c r="HEK485" s="28"/>
      <c r="HEL485" s="28"/>
      <c r="HEM485" s="28"/>
      <c r="HEN485" s="28"/>
      <c r="HEO485" s="28"/>
      <c r="HEP485" s="28"/>
      <c r="HEQ485" s="28"/>
      <c r="HER485" s="28"/>
      <c r="HES485" s="28"/>
      <c r="HET485" s="28"/>
      <c r="HEU485" s="28"/>
      <c r="HEV485" s="28"/>
      <c r="HEW485" s="28"/>
      <c r="HEX485" s="28"/>
      <c r="HEY485" s="28"/>
      <c r="HEZ485" s="28"/>
      <c r="HFA485" s="28"/>
      <c r="HFB485" s="28"/>
      <c r="HFC485" s="28"/>
      <c r="HFD485" s="28"/>
      <c r="HFE485" s="28"/>
      <c r="HFF485" s="28"/>
      <c r="HFG485" s="28"/>
      <c r="HFH485" s="28"/>
      <c r="HFI485" s="28"/>
      <c r="HFJ485" s="28"/>
      <c r="HFK485" s="28"/>
      <c r="HFL485" s="28"/>
      <c r="HFM485" s="28"/>
      <c r="HFN485" s="28"/>
      <c r="HFO485" s="28"/>
      <c r="HFP485" s="28"/>
      <c r="HFQ485" s="28"/>
      <c r="HFR485" s="28"/>
      <c r="HFS485" s="28"/>
      <c r="HFT485" s="28"/>
      <c r="HFU485" s="28"/>
      <c r="HFV485" s="28"/>
      <c r="HFW485" s="28"/>
      <c r="HFX485" s="28"/>
      <c r="HFY485" s="28"/>
      <c r="HFZ485" s="28"/>
      <c r="HGA485" s="28"/>
      <c r="HGB485" s="28"/>
      <c r="HGC485" s="28"/>
      <c r="HGD485" s="28"/>
      <c r="HGE485" s="28"/>
      <c r="HGF485" s="28"/>
      <c r="HGG485" s="28"/>
      <c r="HGH485" s="28"/>
      <c r="HGI485" s="28"/>
      <c r="HGJ485" s="28"/>
      <c r="HGK485" s="28"/>
      <c r="HGL485" s="28"/>
      <c r="HGM485" s="28"/>
      <c r="HGN485" s="28"/>
      <c r="HGO485" s="28"/>
      <c r="HGP485" s="28"/>
      <c r="HGQ485" s="28"/>
      <c r="HGR485" s="28"/>
      <c r="HGS485" s="28"/>
      <c r="HGT485" s="28"/>
      <c r="HGU485" s="28"/>
      <c r="HGV485" s="28"/>
      <c r="HGW485" s="28"/>
      <c r="HGX485" s="28"/>
      <c r="HGY485" s="28"/>
      <c r="HGZ485" s="28"/>
      <c r="HHA485" s="28"/>
      <c r="HHB485" s="28"/>
      <c r="HHC485" s="28"/>
      <c r="HHD485" s="28"/>
      <c r="HHE485" s="28"/>
      <c r="HHF485" s="28"/>
      <c r="HHG485" s="28"/>
      <c r="HHH485" s="28"/>
      <c r="HHI485" s="28"/>
      <c r="HHJ485" s="28"/>
      <c r="HHK485" s="28"/>
      <c r="HHL485" s="28"/>
      <c r="HHM485" s="28"/>
      <c r="HHN485" s="28"/>
      <c r="HHO485" s="28"/>
      <c r="HHP485" s="28"/>
      <c r="HHQ485" s="28"/>
      <c r="HHR485" s="28"/>
      <c r="HHS485" s="28"/>
      <c r="HHT485" s="28"/>
      <c r="HHU485" s="28"/>
      <c r="HHV485" s="28"/>
      <c r="HHW485" s="28"/>
      <c r="HHX485" s="28"/>
      <c r="HHY485" s="28"/>
      <c r="HHZ485" s="28"/>
      <c r="HIA485" s="28"/>
      <c r="HIB485" s="28"/>
      <c r="HIC485" s="28"/>
      <c r="HID485" s="28"/>
      <c r="HIE485" s="28"/>
      <c r="HIF485" s="28"/>
      <c r="HIG485" s="28"/>
      <c r="HIH485" s="28"/>
      <c r="HII485" s="28"/>
      <c r="HIJ485" s="28"/>
      <c r="HIK485" s="28"/>
      <c r="HIL485" s="28"/>
      <c r="HIM485" s="28"/>
      <c r="HIN485" s="28"/>
      <c r="HIO485" s="28"/>
      <c r="HIP485" s="28"/>
      <c r="HIQ485" s="28"/>
      <c r="HIR485" s="28"/>
      <c r="HIS485" s="28"/>
      <c r="HIT485" s="28"/>
      <c r="HIU485" s="28"/>
      <c r="HIV485" s="28"/>
      <c r="HIW485" s="28"/>
      <c r="HIX485" s="28"/>
      <c r="HIY485" s="28"/>
      <c r="HIZ485" s="28"/>
      <c r="HJA485" s="28"/>
      <c r="HJB485" s="28"/>
      <c r="HJC485" s="28"/>
      <c r="HJD485" s="28"/>
      <c r="HJE485" s="28"/>
      <c r="HJF485" s="28"/>
      <c r="HJG485" s="28"/>
      <c r="HJH485" s="28"/>
      <c r="HJI485" s="28"/>
      <c r="HJJ485" s="28"/>
      <c r="HJK485" s="28"/>
      <c r="HJL485" s="28"/>
      <c r="HJM485" s="28"/>
      <c r="HJN485" s="28"/>
      <c r="HJO485" s="28"/>
      <c r="HJP485" s="28"/>
      <c r="HJQ485" s="28"/>
      <c r="HJR485" s="28"/>
      <c r="HJS485" s="28"/>
      <c r="HJT485" s="28"/>
      <c r="HJU485" s="28"/>
      <c r="HJV485" s="28"/>
      <c r="HJW485" s="28"/>
      <c r="HJX485" s="28"/>
      <c r="HJY485" s="28"/>
      <c r="HJZ485" s="28"/>
      <c r="HKA485" s="28"/>
      <c r="HKB485" s="28"/>
      <c r="HKC485" s="28"/>
      <c r="HKD485" s="28"/>
      <c r="HKE485" s="28"/>
      <c r="HKF485" s="28"/>
      <c r="HKG485" s="28"/>
      <c r="HKH485" s="28"/>
      <c r="HKI485" s="28"/>
      <c r="HKJ485" s="28"/>
      <c r="HKK485" s="28"/>
      <c r="HKL485" s="28"/>
      <c r="HKM485" s="28"/>
      <c r="HKN485" s="28"/>
      <c r="HKO485" s="28"/>
      <c r="HKP485" s="28"/>
      <c r="HKQ485" s="28"/>
      <c r="HKR485" s="28"/>
      <c r="HKS485" s="28"/>
      <c r="HKT485" s="28"/>
      <c r="HKU485" s="28"/>
      <c r="HKV485" s="28"/>
      <c r="HKW485" s="28"/>
      <c r="HKX485" s="28"/>
      <c r="HKY485" s="28"/>
      <c r="HKZ485" s="28"/>
      <c r="HLA485" s="28"/>
      <c r="HLB485" s="28"/>
      <c r="HLC485" s="28"/>
      <c r="HLD485" s="28"/>
      <c r="HLE485" s="28"/>
      <c r="HLF485" s="28"/>
      <c r="HLG485" s="28"/>
      <c r="HLH485" s="28"/>
      <c r="HLI485" s="28"/>
      <c r="HLJ485" s="28"/>
      <c r="HLK485" s="28"/>
      <c r="HLL485" s="28"/>
      <c r="HLM485" s="28"/>
      <c r="HLN485" s="28"/>
      <c r="HLO485" s="28"/>
      <c r="HLP485" s="28"/>
      <c r="HLQ485" s="28"/>
      <c r="HLR485" s="28"/>
      <c r="HLS485" s="28"/>
      <c r="HLT485" s="28"/>
      <c r="HLU485" s="28"/>
      <c r="HLV485" s="28"/>
      <c r="HLW485" s="28"/>
      <c r="HLX485" s="28"/>
      <c r="HLY485" s="28"/>
      <c r="HLZ485" s="28"/>
      <c r="HMA485" s="28"/>
      <c r="HMB485" s="28"/>
      <c r="HMC485" s="28"/>
      <c r="HMD485" s="28"/>
      <c r="HME485" s="28"/>
      <c r="HMF485" s="28"/>
      <c r="HMG485" s="28"/>
      <c r="HMH485" s="28"/>
      <c r="HMI485" s="28"/>
      <c r="HMJ485" s="28"/>
      <c r="HMK485" s="28"/>
      <c r="HML485" s="28"/>
      <c r="HMM485" s="28"/>
      <c r="HMN485" s="28"/>
      <c r="HMO485" s="28"/>
      <c r="HMP485" s="28"/>
      <c r="HMQ485" s="28"/>
      <c r="HMR485" s="28"/>
      <c r="HMS485" s="28"/>
      <c r="HMT485" s="28"/>
      <c r="HMU485" s="28"/>
      <c r="HMV485" s="28"/>
      <c r="HMW485" s="28"/>
      <c r="HMX485" s="28"/>
      <c r="HMY485" s="28"/>
      <c r="HMZ485" s="28"/>
      <c r="HNA485" s="28"/>
      <c r="HNB485" s="28"/>
      <c r="HNC485" s="28"/>
      <c r="HND485" s="28"/>
      <c r="HNE485" s="28"/>
      <c r="HNF485" s="28"/>
      <c r="HNG485" s="28"/>
      <c r="HNH485" s="28"/>
      <c r="HNI485" s="28"/>
      <c r="HNJ485" s="28"/>
      <c r="HNK485" s="28"/>
      <c r="HNL485" s="28"/>
      <c r="HNM485" s="28"/>
      <c r="HNN485" s="28"/>
      <c r="HNO485" s="28"/>
      <c r="HNP485" s="28"/>
      <c r="HNQ485" s="28"/>
      <c r="HNR485" s="28"/>
      <c r="HNS485" s="28"/>
      <c r="HNT485" s="28"/>
      <c r="HNU485" s="28"/>
      <c r="HNV485" s="28"/>
      <c r="HNW485" s="28"/>
      <c r="HNX485" s="28"/>
      <c r="HNY485" s="28"/>
      <c r="HNZ485" s="28"/>
      <c r="HOA485" s="28"/>
      <c r="HOB485" s="28"/>
      <c r="HOC485" s="28"/>
      <c r="HOD485" s="28"/>
      <c r="HOE485" s="28"/>
      <c r="HOF485" s="28"/>
      <c r="HOG485" s="28"/>
      <c r="HOH485" s="28"/>
      <c r="HOI485" s="28"/>
      <c r="HOJ485" s="28"/>
      <c r="HOK485" s="28"/>
      <c r="HOL485" s="28"/>
      <c r="HOM485" s="28"/>
      <c r="HON485" s="28"/>
      <c r="HOO485" s="28"/>
      <c r="HOP485" s="28"/>
      <c r="HOQ485" s="28"/>
      <c r="HOR485" s="28"/>
      <c r="HOS485" s="28"/>
      <c r="HOT485" s="28"/>
      <c r="HOU485" s="28"/>
      <c r="HOV485" s="28"/>
      <c r="HOW485" s="28"/>
      <c r="HOX485" s="28"/>
      <c r="HOY485" s="28"/>
      <c r="HOZ485" s="28"/>
      <c r="HPA485" s="28"/>
      <c r="HPB485" s="28"/>
      <c r="HPC485" s="28"/>
      <c r="HPD485" s="28"/>
      <c r="HPE485" s="28"/>
      <c r="HPF485" s="28"/>
      <c r="HPG485" s="28"/>
      <c r="HPH485" s="28"/>
      <c r="HPI485" s="28"/>
      <c r="HPJ485" s="28"/>
      <c r="HPK485" s="28"/>
      <c r="HPL485" s="28"/>
      <c r="HPM485" s="28"/>
      <c r="HPN485" s="28"/>
      <c r="HPO485" s="28"/>
      <c r="HPP485" s="28"/>
      <c r="HPQ485" s="28"/>
      <c r="HPR485" s="28"/>
      <c r="HPS485" s="28"/>
      <c r="HPT485" s="28"/>
      <c r="HPU485" s="28"/>
      <c r="HPV485" s="28"/>
      <c r="HPW485" s="28"/>
      <c r="HPX485" s="28"/>
      <c r="HPY485" s="28"/>
      <c r="HPZ485" s="28"/>
      <c r="HQA485" s="28"/>
      <c r="HQB485" s="28"/>
      <c r="HQC485" s="28"/>
      <c r="HQD485" s="28"/>
      <c r="HQE485" s="28"/>
      <c r="HQF485" s="28"/>
      <c r="HQG485" s="28"/>
      <c r="HQH485" s="28"/>
      <c r="HQI485" s="28"/>
      <c r="HQJ485" s="28"/>
      <c r="HQK485" s="28"/>
      <c r="HQL485" s="28"/>
      <c r="HQM485" s="28"/>
      <c r="HQN485" s="28"/>
      <c r="HQO485" s="28"/>
      <c r="HQP485" s="28"/>
      <c r="HQQ485" s="28"/>
      <c r="HQR485" s="28"/>
      <c r="HQS485" s="28"/>
      <c r="HQT485" s="28"/>
      <c r="HQU485" s="28"/>
      <c r="HQV485" s="28"/>
      <c r="HQW485" s="28"/>
      <c r="HQX485" s="28"/>
      <c r="HQY485" s="28"/>
      <c r="HQZ485" s="28"/>
      <c r="HRA485" s="28"/>
      <c r="HRB485" s="28"/>
      <c r="HRC485" s="28"/>
      <c r="HRD485" s="28"/>
      <c r="HRE485" s="28"/>
      <c r="HRF485" s="28"/>
      <c r="HRG485" s="28"/>
      <c r="HRH485" s="28"/>
      <c r="HRI485" s="28"/>
      <c r="HRJ485" s="28"/>
      <c r="HRK485" s="28"/>
      <c r="HRL485" s="28"/>
      <c r="HRM485" s="28"/>
      <c r="HRN485" s="28"/>
      <c r="HRO485" s="28"/>
      <c r="HRP485" s="28"/>
      <c r="HRQ485" s="28"/>
      <c r="HRR485" s="28"/>
      <c r="HRS485" s="28"/>
      <c r="HRT485" s="28"/>
      <c r="HRU485" s="28"/>
      <c r="HRV485" s="28"/>
      <c r="HRW485" s="28"/>
      <c r="HRX485" s="28"/>
      <c r="HRY485" s="28"/>
      <c r="HRZ485" s="28"/>
      <c r="HSA485" s="28"/>
      <c r="HSB485" s="28"/>
      <c r="HSC485" s="28"/>
      <c r="HSD485" s="28"/>
      <c r="HSE485" s="28"/>
      <c r="HSF485" s="28"/>
      <c r="HSG485" s="28"/>
      <c r="HSH485" s="28"/>
      <c r="HSI485" s="28"/>
      <c r="HSJ485" s="28"/>
      <c r="HSK485" s="28"/>
      <c r="HSL485" s="28"/>
      <c r="HSM485" s="28"/>
      <c r="HSN485" s="28"/>
      <c r="HSO485" s="28"/>
      <c r="HSP485" s="28"/>
      <c r="HSQ485" s="28"/>
      <c r="HSR485" s="28"/>
      <c r="HSS485" s="28"/>
      <c r="HST485" s="28"/>
      <c r="HSU485" s="28"/>
      <c r="HSV485" s="28"/>
      <c r="HSW485" s="28"/>
      <c r="HSX485" s="28"/>
      <c r="HSY485" s="28"/>
      <c r="HSZ485" s="28"/>
      <c r="HTA485" s="28"/>
      <c r="HTB485" s="28"/>
      <c r="HTC485" s="28"/>
      <c r="HTD485" s="28"/>
      <c r="HTE485" s="28"/>
      <c r="HTF485" s="28"/>
      <c r="HTG485" s="28"/>
      <c r="HTH485" s="28"/>
      <c r="HTI485" s="28"/>
      <c r="HTJ485" s="28"/>
      <c r="HTK485" s="28"/>
      <c r="HTL485" s="28"/>
      <c r="HTM485" s="28"/>
      <c r="HTN485" s="28"/>
      <c r="HTO485" s="28"/>
      <c r="HTP485" s="28"/>
      <c r="HTQ485" s="28"/>
      <c r="HTR485" s="28"/>
      <c r="HTS485" s="28"/>
      <c r="HTT485" s="28"/>
      <c r="HTU485" s="28"/>
      <c r="HTV485" s="28"/>
      <c r="HTW485" s="28"/>
      <c r="HTX485" s="28"/>
      <c r="HTY485" s="28"/>
      <c r="HTZ485" s="28"/>
      <c r="HUA485" s="28"/>
      <c r="HUB485" s="28"/>
      <c r="HUC485" s="28"/>
      <c r="HUD485" s="28"/>
      <c r="HUE485" s="28"/>
      <c r="HUF485" s="28"/>
      <c r="HUG485" s="28"/>
      <c r="HUH485" s="28"/>
      <c r="HUI485" s="28"/>
      <c r="HUJ485" s="28"/>
      <c r="HUK485" s="28"/>
      <c r="HUL485" s="28"/>
      <c r="HUM485" s="28"/>
      <c r="HUN485" s="28"/>
      <c r="HUO485" s="28"/>
      <c r="HUP485" s="28"/>
      <c r="HUQ485" s="28"/>
      <c r="HUR485" s="28"/>
      <c r="HUS485" s="28"/>
      <c r="HUT485" s="28"/>
      <c r="HUU485" s="28"/>
      <c r="HUV485" s="28"/>
      <c r="HUW485" s="28"/>
      <c r="HUX485" s="28"/>
      <c r="HUY485" s="28"/>
      <c r="HUZ485" s="28"/>
      <c r="HVA485" s="28"/>
      <c r="HVB485" s="28"/>
      <c r="HVC485" s="28"/>
      <c r="HVD485" s="28"/>
      <c r="HVE485" s="28"/>
      <c r="HVF485" s="28"/>
      <c r="HVG485" s="28"/>
      <c r="HVH485" s="28"/>
      <c r="HVI485" s="28"/>
      <c r="HVJ485" s="28"/>
      <c r="HVK485" s="28"/>
      <c r="HVL485" s="28"/>
      <c r="HVM485" s="28"/>
      <c r="HVN485" s="28"/>
      <c r="HVO485" s="28"/>
      <c r="HVP485" s="28"/>
      <c r="HVQ485" s="28"/>
      <c r="HVR485" s="28"/>
      <c r="HVS485" s="28"/>
      <c r="HVT485" s="28"/>
      <c r="HVU485" s="28"/>
      <c r="HVV485" s="28"/>
      <c r="HVW485" s="28"/>
      <c r="HVX485" s="28"/>
      <c r="HVY485" s="28"/>
      <c r="HVZ485" s="28"/>
      <c r="HWA485" s="28"/>
      <c r="HWB485" s="28"/>
      <c r="HWC485" s="28"/>
      <c r="HWD485" s="28"/>
      <c r="HWE485" s="28"/>
      <c r="HWF485" s="28"/>
      <c r="HWG485" s="28"/>
      <c r="HWH485" s="28"/>
      <c r="HWI485" s="28"/>
      <c r="HWJ485" s="28"/>
      <c r="HWK485" s="28"/>
      <c r="HWL485" s="28"/>
      <c r="HWM485" s="28"/>
      <c r="HWN485" s="28"/>
      <c r="HWO485" s="28"/>
      <c r="HWP485" s="28"/>
      <c r="HWQ485" s="28"/>
      <c r="HWR485" s="28"/>
      <c r="HWS485" s="28"/>
      <c r="HWT485" s="28"/>
      <c r="HWU485" s="28"/>
      <c r="HWV485" s="28"/>
      <c r="HWW485" s="28"/>
      <c r="HWX485" s="28"/>
      <c r="HWY485" s="28"/>
      <c r="HWZ485" s="28"/>
      <c r="HXA485" s="28"/>
      <c r="HXB485" s="28"/>
      <c r="HXC485" s="28"/>
      <c r="HXD485" s="28"/>
      <c r="HXE485" s="28"/>
      <c r="HXF485" s="28"/>
      <c r="HXG485" s="28"/>
      <c r="HXH485" s="28"/>
      <c r="HXI485" s="28"/>
      <c r="HXJ485" s="28"/>
      <c r="HXK485" s="28"/>
      <c r="HXL485" s="28"/>
      <c r="HXM485" s="28"/>
      <c r="HXN485" s="28"/>
      <c r="HXO485" s="28"/>
      <c r="HXP485" s="28"/>
      <c r="HXQ485" s="28"/>
      <c r="HXR485" s="28"/>
      <c r="HXS485" s="28"/>
      <c r="HXT485" s="28"/>
      <c r="HXU485" s="28"/>
      <c r="HXV485" s="28"/>
      <c r="HXW485" s="28"/>
      <c r="HXX485" s="28"/>
      <c r="HXY485" s="28"/>
      <c r="HXZ485" s="28"/>
      <c r="HYA485" s="28"/>
      <c r="HYB485" s="28"/>
      <c r="HYC485" s="28"/>
      <c r="HYD485" s="28"/>
      <c r="HYE485" s="28"/>
      <c r="HYF485" s="28"/>
      <c r="HYG485" s="28"/>
      <c r="HYH485" s="28"/>
      <c r="HYI485" s="28"/>
      <c r="HYJ485" s="28"/>
      <c r="HYK485" s="28"/>
      <c r="HYL485" s="28"/>
      <c r="HYM485" s="28"/>
      <c r="HYN485" s="28"/>
      <c r="HYO485" s="28"/>
      <c r="HYP485" s="28"/>
      <c r="HYQ485" s="28"/>
      <c r="HYR485" s="28"/>
      <c r="HYS485" s="28"/>
      <c r="HYT485" s="28"/>
      <c r="HYU485" s="28"/>
      <c r="HYV485" s="28"/>
      <c r="HYW485" s="28"/>
      <c r="HYX485" s="28"/>
      <c r="HYY485" s="28"/>
      <c r="HYZ485" s="28"/>
      <c r="HZA485" s="28"/>
      <c r="HZB485" s="28"/>
      <c r="HZC485" s="28"/>
      <c r="HZD485" s="28"/>
      <c r="HZE485" s="28"/>
      <c r="HZF485" s="28"/>
      <c r="HZG485" s="28"/>
      <c r="HZH485" s="28"/>
      <c r="HZI485" s="28"/>
      <c r="HZJ485" s="28"/>
      <c r="HZK485" s="28"/>
      <c r="HZL485" s="28"/>
      <c r="HZM485" s="28"/>
      <c r="HZN485" s="28"/>
      <c r="HZO485" s="28"/>
      <c r="HZP485" s="28"/>
      <c r="HZQ485" s="28"/>
      <c r="HZR485" s="28"/>
      <c r="HZS485" s="28"/>
      <c r="HZT485" s="28"/>
      <c r="HZU485" s="28"/>
      <c r="HZV485" s="28"/>
      <c r="HZW485" s="28"/>
      <c r="HZX485" s="28"/>
      <c r="HZY485" s="28"/>
      <c r="HZZ485" s="28"/>
      <c r="IAA485" s="28"/>
      <c r="IAB485" s="28"/>
      <c r="IAC485" s="28"/>
      <c r="IAD485" s="28"/>
      <c r="IAE485" s="28"/>
      <c r="IAF485" s="28"/>
      <c r="IAG485" s="28"/>
      <c r="IAH485" s="28"/>
      <c r="IAI485" s="28"/>
      <c r="IAJ485" s="28"/>
      <c r="IAK485" s="28"/>
      <c r="IAL485" s="28"/>
      <c r="IAM485" s="28"/>
      <c r="IAN485" s="28"/>
      <c r="IAO485" s="28"/>
      <c r="IAP485" s="28"/>
      <c r="IAQ485" s="28"/>
      <c r="IAR485" s="28"/>
      <c r="IAS485" s="28"/>
      <c r="IAT485" s="28"/>
      <c r="IAU485" s="28"/>
      <c r="IAV485" s="28"/>
      <c r="IAW485" s="28"/>
      <c r="IAX485" s="28"/>
      <c r="IAY485" s="28"/>
      <c r="IAZ485" s="28"/>
      <c r="IBA485" s="28"/>
      <c r="IBB485" s="28"/>
      <c r="IBC485" s="28"/>
      <c r="IBD485" s="28"/>
      <c r="IBE485" s="28"/>
      <c r="IBF485" s="28"/>
      <c r="IBG485" s="28"/>
      <c r="IBH485" s="28"/>
      <c r="IBI485" s="28"/>
      <c r="IBJ485" s="28"/>
      <c r="IBK485" s="28"/>
      <c r="IBL485" s="28"/>
      <c r="IBM485" s="28"/>
      <c r="IBN485" s="28"/>
      <c r="IBO485" s="28"/>
      <c r="IBP485" s="28"/>
      <c r="IBQ485" s="28"/>
      <c r="IBR485" s="28"/>
      <c r="IBS485" s="28"/>
      <c r="IBT485" s="28"/>
      <c r="IBU485" s="28"/>
      <c r="IBV485" s="28"/>
      <c r="IBW485" s="28"/>
      <c r="IBX485" s="28"/>
      <c r="IBY485" s="28"/>
      <c r="IBZ485" s="28"/>
      <c r="ICA485" s="28"/>
      <c r="ICB485" s="28"/>
      <c r="ICC485" s="28"/>
      <c r="ICD485" s="28"/>
      <c r="ICE485" s="28"/>
      <c r="ICF485" s="28"/>
      <c r="ICG485" s="28"/>
      <c r="ICH485" s="28"/>
      <c r="ICI485" s="28"/>
      <c r="ICJ485" s="28"/>
      <c r="ICK485" s="28"/>
      <c r="ICL485" s="28"/>
      <c r="ICM485" s="28"/>
      <c r="ICN485" s="28"/>
      <c r="ICO485" s="28"/>
      <c r="ICP485" s="28"/>
      <c r="ICQ485" s="28"/>
      <c r="ICR485" s="28"/>
      <c r="ICS485" s="28"/>
      <c r="ICT485" s="28"/>
      <c r="ICU485" s="28"/>
      <c r="ICV485" s="28"/>
      <c r="ICW485" s="28"/>
      <c r="ICX485" s="28"/>
      <c r="ICY485" s="28"/>
      <c r="ICZ485" s="28"/>
      <c r="IDA485" s="28"/>
      <c r="IDB485" s="28"/>
      <c r="IDC485" s="28"/>
      <c r="IDD485" s="28"/>
      <c r="IDE485" s="28"/>
      <c r="IDF485" s="28"/>
      <c r="IDG485" s="28"/>
      <c r="IDH485" s="28"/>
      <c r="IDI485" s="28"/>
      <c r="IDJ485" s="28"/>
      <c r="IDK485" s="28"/>
      <c r="IDL485" s="28"/>
      <c r="IDM485" s="28"/>
      <c r="IDN485" s="28"/>
      <c r="IDO485" s="28"/>
      <c r="IDP485" s="28"/>
      <c r="IDQ485" s="28"/>
      <c r="IDR485" s="28"/>
      <c r="IDS485" s="28"/>
      <c r="IDT485" s="28"/>
      <c r="IDU485" s="28"/>
      <c r="IDV485" s="28"/>
      <c r="IDW485" s="28"/>
      <c r="IDX485" s="28"/>
      <c r="IDY485" s="28"/>
      <c r="IDZ485" s="28"/>
      <c r="IEA485" s="28"/>
      <c r="IEB485" s="28"/>
      <c r="IEC485" s="28"/>
      <c r="IED485" s="28"/>
      <c r="IEE485" s="28"/>
      <c r="IEF485" s="28"/>
      <c r="IEG485" s="28"/>
      <c r="IEH485" s="28"/>
      <c r="IEI485" s="28"/>
      <c r="IEJ485" s="28"/>
      <c r="IEK485" s="28"/>
      <c r="IEL485" s="28"/>
      <c r="IEM485" s="28"/>
      <c r="IEN485" s="28"/>
      <c r="IEO485" s="28"/>
      <c r="IEP485" s="28"/>
      <c r="IEQ485" s="28"/>
      <c r="IER485" s="28"/>
      <c r="IES485" s="28"/>
      <c r="IET485" s="28"/>
      <c r="IEU485" s="28"/>
      <c r="IEV485" s="28"/>
      <c r="IEW485" s="28"/>
      <c r="IEX485" s="28"/>
      <c r="IEY485" s="28"/>
      <c r="IEZ485" s="28"/>
      <c r="IFA485" s="28"/>
      <c r="IFB485" s="28"/>
      <c r="IFC485" s="28"/>
      <c r="IFD485" s="28"/>
      <c r="IFE485" s="28"/>
      <c r="IFF485" s="28"/>
      <c r="IFG485" s="28"/>
      <c r="IFH485" s="28"/>
      <c r="IFI485" s="28"/>
      <c r="IFJ485" s="28"/>
      <c r="IFK485" s="28"/>
      <c r="IFL485" s="28"/>
      <c r="IFM485" s="28"/>
      <c r="IFN485" s="28"/>
      <c r="IFO485" s="28"/>
      <c r="IFP485" s="28"/>
      <c r="IFQ485" s="28"/>
      <c r="IFR485" s="28"/>
      <c r="IFS485" s="28"/>
      <c r="IFT485" s="28"/>
      <c r="IFU485" s="28"/>
      <c r="IFV485" s="28"/>
      <c r="IFW485" s="28"/>
      <c r="IFX485" s="28"/>
      <c r="IFY485" s="28"/>
      <c r="IFZ485" s="28"/>
      <c r="IGA485" s="28"/>
      <c r="IGB485" s="28"/>
      <c r="IGC485" s="28"/>
      <c r="IGD485" s="28"/>
      <c r="IGE485" s="28"/>
      <c r="IGF485" s="28"/>
      <c r="IGG485" s="28"/>
      <c r="IGH485" s="28"/>
      <c r="IGI485" s="28"/>
      <c r="IGJ485" s="28"/>
      <c r="IGK485" s="28"/>
      <c r="IGL485" s="28"/>
      <c r="IGM485" s="28"/>
      <c r="IGN485" s="28"/>
      <c r="IGO485" s="28"/>
      <c r="IGP485" s="28"/>
      <c r="IGQ485" s="28"/>
      <c r="IGR485" s="28"/>
      <c r="IGS485" s="28"/>
      <c r="IGT485" s="28"/>
      <c r="IGU485" s="28"/>
      <c r="IGV485" s="28"/>
      <c r="IGW485" s="28"/>
      <c r="IGX485" s="28"/>
      <c r="IGY485" s="28"/>
      <c r="IGZ485" s="28"/>
      <c r="IHA485" s="28"/>
      <c r="IHB485" s="28"/>
      <c r="IHC485" s="28"/>
      <c r="IHD485" s="28"/>
      <c r="IHE485" s="28"/>
      <c r="IHF485" s="28"/>
      <c r="IHG485" s="28"/>
      <c r="IHH485" s="28"/>
      <c r="IHI485" s="28"/>
      <c r="IHJ485" s="28"/>
      <c r="IHK485" s="28"/>
      <c r="IHL485" s="28"/>
      <c r="IHM485" s="28"/>
      <c r="IHN485" s="28"/>
      <c r="IHO485" s="28"/>
      <c r="IHP485" s="28"/>
      <c r="IHQ485" s="28"/>
      <c r="IHR485" s="28"/>
      <c r="IHS485" s="28"/>
      <c r="IHT485" s="28"/>
      <c r="IHU485" s="28"/>
      <c r="IHV485" s="28"/>
      <c r="IHW485" s="28"/>
      <c r="IHX485" s="28"/>
      <c r="IHY485" s="28"/>
      <c r="IHZ485" s="28"/>
      <c r="IIA485" s="28"/>
      <c r="IIB485" s="28"/>
      <c r="IIC485" s="28"/>
      <c r="IID485" s="28"/>
      <c r="IIE485" s="28"/>
      <c r="IIF485" s="28"/>
      <c r="IIG485" s="28"/>
      <c r="IIH485" s="28"/>
      <c r="III485" s="28"/>
      <c r="IIJ485" s="28"/>
      <c r="IIK485" s="28"/>
      <c r="IIL485" s="28"/>
      <c r="IIM485" s="28"/>
      <c r="IIN485" s="28"/>
      <c r="IIO485" s="28"/>
      <c r="IIP485" s="28"/>
      <c r="IIQ485" s="28"/>
      <c r="IIR485" s="28"/>
      <c r="IIS485" s="28"/>
      <c r="IIT485" s="28"/>
      <c r="IIU485" s="28"/>
      <c r="IIV485" s="28"/>
      <c r="IIW485" s="28"/>
      <c r="IIX485" s="28"/>
      <c r="IIY485" s="28"/>
      <c r="IIZ485" s="28"/>
      <c r="IJA485" s="28"/>
      <c r="IJB485" s="28"/>
      <c r="IJC485" s="28"/>
      <c r="IJD485" s="28"/>
      <c r="IJE485" s="28"/>
      <c r="IJF485" s="28"/>
      <c r="IJG485" s="28"/>
      <c r="IJH485" s="28"/>
      <c r="IJI485" s="28"/>
      <c r="IJJ485" s="28"/>
      <c r="IJK485" s="28"/>
      <c r="IJL485" s="28"/>
      <c r="IJM485" s="28"/>
      <c r="IJN485" s="28"/>
      <c r="IJO485" s="28"/>
      <c r="IJP485" s="28"/>
      <c r="IJQ485" s="28"/>
      <c r="IJR485" s="28"/>
      <c r="IJS485" s="28"/>
      <c r="IJT485" s="28"/>
      <c r="IJU485" s="28"/>
      <c r="IJV485" s="28"/>
      <c r="IJW485" s="28"/>
      <c r="IJX485" s="28"/>
      <c r="IJY485" s="28"/>
      <c r="IJZ485" s="28"/>
      <c r="IKA485" s="28"/>
      <c r="IKB485" s="28"/>
      <c r="IKC485" s="28"/>
      <c r="IKD485" s="28"/>
      <c r="IKE485" s="28"/>
      <c r="IKF485" s="28"/>
      <c r="IKG485" s="28"/>
      <c r="IKH485" s="28"/>
      <c r="IKI485" s="28"/>
      <c r="IKJ485" s="28"/>
      <c r="IKK485" s="28"/>
      <c r="IKL485" s="28"/>
      <c r="IKM485" s="28"/>
      <c r="IKN485" s="28"/>
      <c r="IKO485" s="28"/>
      <c r="IKP485" s="28"/>
      <c r="IKQ485" s="28"/>
      <c r="IKR485" s="28"/>
      <c r="IKS485" s="28"/>
      <c r="IKT485" s="28"/>
      <c r="IKU485" s="28"/>
      <c r="IKV485" s="28"/>
      <c r="IKW485" s="28"/>
      <c r="IKX485" s="28"/>
      <c r="IKY485" s="28"/>
      <c r="IKZ485" s="28"/>
      <c r="ILA485" s="28"/>
      <c r="ILB485" s="28"/>
      <c r="ILC485" s="28"/>
      <c r="ILD485" s="28"/>
      <c r="ILE485" s="28"/>
      <c r="ILF485" s="28"/>
      <c r="ILG485" s="28"/>
      <c r="ILH485" s="28"/>
      <c r="ILI485" s="28"/>
      <c r="ILJ485" s="28"/>
      <c r="ILK485" s="28"/>
      <c r="ILL485" s="28"/>
      <c r="ILM485" s="28"/>
      <c r="ILN485" s="28"/>
      <c r="ILO485" s="28"/>
      <c r="ILP485" s="28"/>
      <c r="ILQ485" s="28"/>
      <c r="ILR485" s="28"/>
      <c r="ILS485" s="28"/>
      <c r="ILT485" s="28"/>
      <c r="ILU485" s="28"/>
      <c r="ILV485" s="28"/>
      <c r="ILW485" s="28"/>
      <c r="ILX485" s="28"/>
      <c r="ILY485" s="28"/>
      <c r="ILZ485" s="28"/>
      <c r="IMA485" s="28"/>
      <c r="IMB485" s="28"/>
      <c r="IMC485" s="28"/>
      <c r="IMD485" s="28"/>
      <c r="IME485" s="28"/>
      <c r="IMF485" s="28"/>
      <c r="IMG485" s="28"/>
      <c r="IMH485" s="28"/>
      <c r="IMI485" s="28"/>
      <c r="IMJ485" s="28"/>
      <c r="IMK485" s="28"/>
      <c r="IML485" s="28"/>
      <c r="IMM485" s="28"/>
      <c r="IMN485" s="28"/>
      <c r="IMO485" s="28"/>
      <c r="IMP485" s="28"/>
      <c r="IMQ485" s="28"/>
      <c r="IMR485" s="28"/>
      <c r="IMS485" s="28"/>
      <c r="IMT485" s="28"/>
      <c r="IMU485" s="28"/>
      <c r="IMV485" s="28"/>
      <c r="IMW485" s="28"/>
      <c r="IMX485" s="28"/>
      <c r="IMY485" s="28"/>
      <c r="IMZ485" s="28"/>
      <c r="INA485" s="28"/>
      <c r="INB485" s="28"/>
      <c r="INC485" s="28"/>
      <c r="IND485" s="28"/>
      <c r="INE485" s="28"/>
      <c r="INF485" s="28"/>
      <c r="ING485" s="28"/>
      <c r="INH485" s="28"/>
      <c r="INI485" s="28"/>
      <c r="INJ485" s="28"/>
      <c r="INK485" s="28"/>
      <c r="INL485" s="28"/>
      <c r="INM485" s="28"/>
      <c r="INN485" s="28"/>
      <c r="INO485" s="28"/>
      <c r="INP485" s="28"/>
      <c r="INQ485" s="28"/>
      <c r="INR485" s="28"/>
      <c r="INS485" s="28"/>
      <c r="INT485" s="28"/>
      <c r="INU485" s="28"/>
      <c r="INV485" s="28"/>
      <c r="INW485" s="28"/>
      <c r="INX485" s="28"/>
      <c r="INY485" s="28"/>
      <c r="INZ485" s="28"/>
      <c r="IOA485" s="28"/>
      <c r="IOB485" s="28"/>
      <c r="IOC485" s="28"/>
      <c r="IOD485" s="28"/>
      <c r="IOE485" s="28"/>
      <c r="IOF485" s="28"/>
      <c r="IOG485" s="28"/>
      <c r="IOH485" s="28"/>
      <c r="IOI485" s="28"/>
      <c r="IOJ485" s="28"/>
      <c r="IOK485" s="28"/>
      <c r="IOL485" s="28"/>
      <c r="IOM485" s="28"/>
      <c r="ION485" s="28"/>
      <c r="IOO485" s="28"/>
      <c r="IOP485" s="28"/>
      <c r="IOQ485" s="28"/>
      <c r="IOR485" s="28"/>
      <c r="IOS485" s="28"/>
      <c r="IOT485" s="28"/>
      <c r="IOU485" s="28"/>
      <c r="IOV485" s="28"/>
      <c r="IOW485" s="28"/>
      <c r="IOX485" s="28"/>
      <c r="IOY485" s="28"/>
      <c r="IOZ485" s="28"/>
      <c r="IPA485" s="28"/>
      <c r="IPB485" s="28"/>
      <c r="IPC485" s="28"/>
      <c r="IPD485" s="28"/>
      <c r="IPE485" s="28"/>
      <c r="IPF485" s="28"/>
      <c r="IPG485" s="28"/>
      <c r="IPH485" s="28"/>
      <c r="IPI485" s="28"/>
      <c r="IPJ485" s="28"/>
      <c r="IPK485" s="28"/>
      <c r="IPL485" s="28"/>
      <c r="IPM485" s="28"/>
      <c r="IPN485" s="28"/>
      <c r="IPO485" s="28"/>
      <c r="IPP485" s="28"/>
      <c r="IPQ485" s="28"/>
      <c r="IPR485" s="28"/>
      <c r="IPS485" s="28"/>
      <c r="IPT485" s="28"/>
      <c r="IPU485" s="28"/>
      <c r="IPV485" s="28"/>
      <c r="IPW485" s="28"/>
      <c r="IPX485" s="28"/>
      <c r="IPY485" s="28"/>
      <c r="IPZ485" s="28"/>
      <c r="IQA485" s="28"/>
      <c r="IQB485" s="28"/>
      <c r="IQC485" s="28"/>
      <c r="IQD485" s="28"/>
      <c r="IQE485" s="28"/>
      <c r="IQF485" s="28"/>
      <c r="IQG485" s="28"/>
      <c r="IQH485" s="28"/>
      <c r="IQI485" s="28"/>
      <c r="IQJ485" s="28"/>
      <c r="IQK485" s="28"/>
      <c r="IQL485" s="28"/>
      <c r="IQM485" s="28"/>
      <c r="IQN485" s="28"/>
      <c r="IQO485" s="28"/>
      <c r="IQP485" s="28"/>
      <c r="IQQ485" s="28"/>
      <c r="IQR485" s="28"/>
      <c r="IQS485" s="28"/>
      <c r="IQT485" s="28"/>
      <c r="IQU485" s="28"/>
      <c r="IQV485" s="28"/>
      <c r="IQW485" s="28"/>
      <c r="IQX485" s="28"/>
      <c r="IQY485" s="28"/>
      <c r="IQZ485" s="28"/>
      <c r="IRA485" s="28"/>
      <c r="IRB485" s="28"/>
      <c r="IRC485" s="28"/>
      <c r="IRD485" s="28"/>
      <c r="IRE485" s="28"/>
      <c r="IRF485" s="28"/>
      <c r="IRG485" s="28"/>
      <c r="IRH485" s="28"/>
      <c r="IRI485" s="28"/>
      <c r="IRJ485" s="28"/>
      <c r="IRK485" s="28"/>
      <c r="IRL485" s="28"/>
      <c r="IRM485" s="28"/>
      <c r="IRN485" s="28"/>
      <c r="IRO485" s="28"/>
      <c r="IRP485" s="28"/>
      <c r="IRQ485" s="28"/>
      <c r="IRR485" s="28"/>
      <c r="IRS485" s="28"/>
      <c r="IRT485" s="28"/>
      <c r="IRU485" s="28"/>
      <c r="IRV485" s="28"/>
      <c r="IRW485" s="28"/>
      <c r="IRX485" s="28"/>
      <c r="IRY485" s="28"/>
      <c r="IRZ485" s="28"/>
      <c r="ISA485" s="28"/>
      <c r="ISB485" s="28"/>
      <c r="ISC485" s="28"/>
      <c r="ISD485" s="28"/>
      <c r="ISE485" s="28"/>
      <c r="ISF485" s="28"/>
      <c r="ISG485" s="28"/>
      <c r="ISH485" s="28"/>
      <c r="ISI485" s="28"/>
      <c r="ISJ485" s="28"/>
      <c r="ISK485" s="28"/>
      <c r="ISL485" s="28"/>
      <c r="ISM485" s="28"/>
      <c r="ISN485" s="28"/>
      <c r="ISO485" s="28"/>
      <c r="ISP485" s="28"/>
      <c r="ISQ485" s="28"/>
      <c r="ISR485" s="28"/>
      <c r="ISS485" s="28"/>
      <c r="IST485" s="28"/>
      <c r="ISU485" s="28"/>
      <c r="ISV485" s="28"/>
      <c r="ISW485" s="28"/>
      <c r="ISX485" s="28"/>
      <c r="ISY485" s="28"/>
      <c r="ISZ485" s="28"/>
      <c r="ITA485" s="28"/>
      <c r="ITB485" s="28"/>
      <c r="ITC485" s="28"/>
      <c r="ITD485" s="28"/>
      <c r="ITE485" s="28"/>
      <c r="ITF485" s="28"/>
      <c r="ITG485" s="28"/>
      <c r="ITH485" s="28"/>
      <c r="ITI485" s="28"/>
      <c r="ITJ485" s="28"/>
      <c r="ITK485" s="28"/>
      <c r="ITL485" s="28"/>
      <c r="ITM485" s="28"/>
      <c r="ITN485" s="28"/>
      <c r="ITO485" s="28"/>
      <c r="ITP485" s="28"/>
      <c r="ITQ485" s="28"/>
      <c r="ITR485" s="28"/>
      <c r="ITS485" s="28"/>
      <c r="ITT485" s="28"/>
      <c r="ITU485" s="28"/>
      <c r="ITV485" s="28"/>
      <c r="ITW485" s="28"/>
      <c r="ITX485" s="28"/>
      <c r="ITY485" s="28"/>
      <c r="ITZ485" s="28"/>
      <c r="IUA485" s="28"/>
      <c r="IUB485" s="28"/>
      <c r="IUC485" s="28"/>
      <c r="IUD485" s="28"/>
      <c r="IUE485" s="28"/>
      <c r="IUF485" s="28"/>
      <c r="IUG485" s="28"/>
      <c r="IUH485" s="28"/>
      <c r="IUI485" s="28"/>
      <c r="IUJ485" s="28"/>
      <c r="IUK485" s="28"/>
      <c r="IUL485" s="28"/>
      <c r="IUM485" s="28"/>
      <c r="IUN485" s="28"/>
      <c r="IUO485" s="28"/>
      <c r="IUP485" s="28"/>
      <c r="IUQ485" s="28"/>
      <c r="IUR485" s="28"/>
      <c r="IUS485" s="28"/>
      <c r="IUT485" s="28"/>
      <c r="IUU485" s="28"/>
      <c r="IUV485" s="28"/>
      <c r="IUW485" s="28"/>
      <c r="IUX485" s="28"/>
      <c r="IUY485" s="28"/>
      <c r="IUZ485" s="28"/>
      <c r="IVA485" s="28"/>
      <c r="IVB485" s="28"/>
      <c r="IVC485" s="28"/>
      <c r="IVD485" s="28"/>
      <c r="IVE485" s="28"/>
      <c r="IVF485" s="28"/>
      <c r="IVG485" s="28"/>
      <c r="IVH485" s="28"/>
      <c r="IVI485" s="28"/>
      <c r="IVJ485" s="28"/>
      <c r="IVK485" s="28"/>
      <c r="IVL485" s="28"/>
      <c r="IVM485" s="28"/>
      <c r="IVN485" s="28"/>
      <c r="IVO485" s="28"/>
      <c r="IVP485" s="28"/>
      <c r="IVQ485" s="28"/>
      <c r="IVR485" s="28"/>
      <c r="IVS485" s="28"/>
      <c r="IVT485" s="28"/>
      <c r="IVU485" s="28"/>
      <c r="IVV485" s="28"/>
      <c r="IVW485" s="28"/>
      <c r="IVX485" s="28"/>
      <c r="IVY485" s="28"/>
      <c r="IVZ485" s="28"/>
      <c r="IWA485" s="28"/>
      <c r="IWB485" s="28"/>
      <c r="IWC485" s="28"/>
      <c r="IWD485" s="28"/>
      <c r="IWE485" s="28"/>
      <c r="IWF485" s="28"/>
      <c r="IWG485" s="28"/>
      <c r="IWH485" s="28"/>
      <c r="IWI485" s="28"/>
      <c r="IWJ485" s="28"/>
      <c r="IWK485" s="28"/>
      <c r="IWL485" s="28"/>
      <c r="IWM485" s="28"/>
      <c r="IWN485" s="28"/>
      <c r="IWO485" s="28"/>
      <c r="IWP485" s="28"/>
      <c r="IWQ485" s="28"/>
      <c r="IWR485" s="28"/>
      <c r="IWS485" s="28"/>
      <c r="IWT485" s="28"/>
      <c r="IWU485" s="28"/>
      <c r="IWV485" s="28"/>
      <c r="IWW485" s="28"/>
      <c r="IWX485" s="28"/>
      <c r="IWY485" s="28"/>
      <c r="IWZ485" s="28"/>
      <c r="IXA485" s="28"/>
      <c r="IXB485" s="28"/>
      <c r="IXC485" s="28"/>
      <c r="IXD485" s="28"/>
      <c r="IXE485" s="28"/>
      <c r="IXF485" s="28"/>
      <c r="IXG485" s="28"/>
      <c r="IXH485" s="28"/>
      <c r="IXI485" s="28"/>
      <c r="IXJ485" s="28"/>
      <c r="IXK485" s="28"/>
      <c r="IXL485" s="28"/>
      <c r="IXM485" s="28"/>
      <c r="IXN485" s="28"/>
      <c r="IXO485" s="28"/>
      <c r="IXP485" s="28"/>
      <c r="IXQ485" s="28"/>
      <c r="IXR485" s="28"/>
      <c r="IXS485" s="28"/>
      <c r="IXT485" s="28"/>
      <c r="IXU485" s="28"/>
      <c r="IXV485" s="28"/>
      <c r="IXW485" s="28"/>
      <c r="IXX485" s="28"/>
      <c r="IXY485" s="28"/>
      <c r="IXZ485" s="28"/>
      <c r="IYA485" s="28"/>
      <c r="IYB485" s="28"/>
      <c r="IYC485" s="28"/>
      <c r="IYD485" s="28"/>
      <c r="IYE485" s="28"/>
      <c r="IYF485" s="28"/>
      <c r="IYG485" s="28"/>
      <c r="IYH485" s="28"/>
      <c r="IYI485" s="28"/>
      <c r="IYJ485" s="28"/>
      <c r="IYK485" s="28"/>
      <c r="IYL485" s="28"/>
      <c r="IYM485" s="28"/>
      <c r="IYN485" s="28"/>
      <c r="IYO485" s="28"/>
      <c r="IYP485" s="28"/>
      <c r="IYQ485" s="28"/>
      <c r="IYR485" s="28"/>
      <c r="IYS485" s="28"/>
      <c r="IYT485" s="28"/>
      <c r="IYU485" s="28"/>
      <c r="IYV485" s="28"/>
      <c r="IYW485" s="28"/>
      <c r="IYX485" s="28"/>
      <c r="IYY485" s="28"/>
      <c r="IYZ485" s="28"/>
      <c r="IZA485" s="28"/>
      <c r="IZB485" s="28"/>
      <c r="IZC485" s="28"/>
      <c r="IZD485" s="28"/>
      <c r="IZE485" s="28"/>
      <c r="IZF485" s="28"/>
      <c r="IZG485" s="28"/>
      <c r="IZH485" s="28"/>
      <c r="IZI485" s="28"/>
      <c r="IZJ485" s="28"/>
      <c r="IZK485" s="28"/>
      <c r="IZL485" s="28"/>
      <c r="IZM485" s="28"/>
      <c r="IZN485" s="28"/>
      <c r="IZO485" s="28"/>
      <c r="IZP485" s="28"/>
      <c r="IZQ485" s="28"/>
      <c r="IZR485" s="28"/>
      <c r="IZS485" s="28"/>
      <c r="IZT485" s="28"/>
      <c r="IZU485" s="28"/>
      <c r="IZV485" s="28"/>
      <c r="IZW485" s="28"/>
      <c r="IZX485" s="28"/>
      <c r="IZY485" s="28"/>
      <c r="IZZ485" s="28"/>
      <c r="JAA485" s="28"/>
      <c r="JAB485" s="28"/>
      <c r="JAC485" s="28"/>
      <c r="JAD485" s="28"/>
      <c r="JAE485" s="28"/>
      <c r="JAF485" s="28"/>
      <c r="JAG485" s="28"/>
      <c r="JAH485" s="28"/>
      <c r="JAI485" s="28"/>
      <c r="JAJ485" s="28"/>
      <c r="JAK485" s="28"/>
      <c r="JAL485" s="28"/>
      <c r="JAM485" s="28"/>
      <c r="JAN485" s="28"/>
      <c r="JAO485" s="28"/>
      <c r="JAP485" s="28"/>
      <c r="JAQ485" s="28"/>
      <c r="JAR485" s="28"/>
      <c r="JAS485" s="28"/>
      <c r="JAT485" s="28"/>
      <c r="JAU485" s="28"/>
      <c r="JAV485" s="28"/>
      <c r="JAW485" s="28"/>
      <c r="JAX485" s="28"/>
      <c r="JAY485" s="28"/>
      <c r="JAZ485" s="28"/>
      <c r="JBA485" s="28"/>
      <c r="JBB485" s="28"/>
      <c r="JBC485" s="28"/>
      <c r="JBD485" s="28"/>
      <c r="JBE485" s="28"/>
      <c r="JBF485" s="28"/>
      <c r="JBG485" s="28"/>
      <c r="JBH485" s="28"/>
      <c r="JBI485" s="28"/>
      <c r="JBJ485" s="28"/>
      <c r="JBK485" s="28"/>
      <c r="JBL485" s="28"/>
      <c r="JBM485" s="28"/>
      <c r="JBN485" s="28"/>
      <c r="JBO485" s="28"/>
      <c r="JBP485" s="28"/>
      <c r="JBQ485" s="28"/>
      <c r="JBR485" s="28"/>
      <c r="JBS485" s="28"/>
      <c r="JBT485" s="28"/>
      <c r="JBU485" s="28"/>
      <c r="JBV485" s="28"/>
      <c r="JBW485" s="28"/>
      <c r="JBX485" s="28"/>
      <c r="JBY485" s="28"/>
      <c r="JBZ485" s="28"/>
      <c r="JCA485" s="28"/>
      <c r="JCB485" s="28"/>
      <c r="JCC485" s="28"/>
      <c r="JCD485" s="28"/>
      <c r="JCE485" s="28"/>
      <c r="JCF485" s="28"/>
      <c r="JCG485" s="28"/>
      <c r="JCH485" s="28"/>
      <c r="JCI485" s="28"/>
      <c r="JCJ485" s="28"/>
      <c r="JCK485" s="28"/>
      <c r="JCL485" s="28"/>
      <c r="JCM485" s="28"/>
      <c r="JCN485" s="28"/>
      <c r="JCO485" s="28"/>
      <c r="JCP485" s="28"/>
      <c r="JCQ485" s="28"/>
      <c r="JCR485" s="28"/>
      <c r="JCS485" s="28"/>
      <c r="JCT485" s="28"/>
      <c r="JCU485" s="28"/>
      <c r="JCV485" s="28"/>
      <c r="JCW485" s="28"/>
      <c r="JCX485" s="28"/>
      <c r="JCY485" s="28"/>
      <c r="JCZ485" s="28"/>
      <c r="JDA485" s="28"/>
      <c r="JDB485" s="28"/>
      <c r="JDC485" s="28"/>
      <c r="JDD485" s="28"/>
      <c r="JDE485" s="28"/>
      <c r="JDF485" s="28"/>
      <c r="JDG485" s="28"/>
      <c r="JDH485" s="28"/>
      <c r="JDI485" s="28"/>
      <c r="JDJ485" s="28"/>
      <c r="JDK485" s="28"/>
      <c r="JDL485" s="28"/>
      <c r="JDM485" s="28"/>
      <c r="JDN485" s="28"/>
      <c r="JDO485" s="28"/>
      <c r="JDP485" s="28"/>
      <c r="JDQ485" s="28"/>
      <c r="JDR485" s="28"/>
      <c r="JDS485" s="28"/>
      <c r="JDT485" s="28"/>
      <c r="JDU485" s="28"/>
      <c r="JDV485" s="28"/>
      <c r="JDW485" s="28"/>
      <c r="JDX485" s="28"/>
      <c r="JDY485" s="28"/>
      <c r="JDZ485" s="28"/>
      <c r="JEA485" s="28"/>
      <c r="JEB485" s="28"/>
      <c r="JEC485" s="28"/>
      <c r="JED485" s="28"/>
      <c r="JEE485" s="28"/>
      <c r="JEF485" s="28"/>
      <c r="JEG485" s="28"/>
      <c r="JEH485" s="28"/>
      <c r="JEI485" s="28"/>
      <c r="JEJ485" s="28"/>
      <c r="JEK485" s="28"/>
      <c r="JEL485" s="28"/>
      <c r="JEM485" s="28"/>
      <c r="JEN485" s="28"/>
      <c r="JEO485" s="28"/>
      <c r="JEP485" s="28"/>
      <c r="JEQ485" s="28"/>
      <c r="JER485" s="28"/>
      <c r="JES485" s="28"/>
      <c r="JET485" s="28"/>
      <c r="JEU485" s="28"/>
      <c r="JEV485" s="28"/>
      <c r="JEW485" s="28"/>
      <c r="JEX485" s="28"/>
      <c r="JEY485" s="28"/>
      <c r="JEZ485" s="28"/>
      <c r="JFA485" s="28"/>
      <c r="JFB485" s="28"/>
      <c r="JFC485" s="28"/>
      <c r="JFD485" s="28"/>
      <c r="JFE485" s="28"/>
      <c r="JFF485" s="28"/>
      <c r="JFG485" s="28"/>
      <c r="JFH485" s="28"/>
      <c r="JFI485" s="28"/>
      <c r="JFJ485" s="28"/>
      <c r="JFK485" s="28"/>
      <c r="JFL485" s="28"/>
      <c r="JFM485" s="28"/>
      <c r="JFN485" s="28"/>
      <c r="JFO485" s="28"/>
      <c r="JFP485" s="28"/>
      <c r="JFQ485" s="28"/>
      <c r="JFR485" s="28"/>
      <c r="JFS485" s="28"/>
      <c r="JFT485" s="28"/>
      <c r="JFU485" s="28"/>
      <c r="JFV485" s="28"/>
      <c r="JFW485" s="28"/>
      <c r="JFX485" s="28"/>
      <c r="JFY485" s="28"/>
      <c r="JFZ485" s="28"/>
      <c r="JGA485" s="28"/>
      <c r="JGB485" s="28"/>
      <c r="JGC485" s="28"/>
      <c r="JGD485" s="28"/>
      <c r="JGE485" s="28"/>
      <c r="JGF485" s="28"/>
      <c r="JGG485" s="28"/>
      <c r="JGH485" s="28"/>
      <c r="JGI485" s="28"/>
      <c r="JGJ485" s="28"/>
      <c r="JGK485" s="28"/>
      <c r="JGL485" s="28"/>
      <c r="JGM485" s="28"/>
      <c r="JGN485" s="28"/>
      <c r="JGO485" s="28"/>
      <c r="JGP485" s="28"/>
      <c r="JGQ485" s="28"/>
      <c r="JGR485" s="28"/>
      <c r="JGS485" s="28"/>
      <c r="JGT485" s="28"/>
      <c r="JGU485" s="28"/>
      <c r="JGV485" s="28"/>
      <c r="JGW485" s="28"/>
      <c r="JGX485" s="28"/>
      <c r="JGY485" s="28"/>
      <c r="JGZ485" s="28"/>
      <c r="JHA485" s="28"/>
      <c r="JHB485" s="28"/>
      <c r="JHC485" s="28"/>
      <c r="JHD485" s="28"/>
      <c r="JHE485" s="28"/>
      <c r="JHF485" s="28"/>
      <c r="JHG485" s="28"/>
      <c r="JHH485" s="28"/>
      <c r="JHI485" s="28"/>
      <c r="JHJ485" s="28"/>
      <c r="JHK485" s="28"/>
      <c r="JHL485" s="28"/>
      <c r="JHM485" s="28"/>
      <c r="JHN485" s="28"/>
      <c r="JHO485" s="28"/>
      <c r="JHP485" s="28"/>
      <c r="JHQ485" s="28"/>
      <c r="JHR485" s="28"/>
      <c r="JHS485" s="28"/>
      <c r="JHT485" s="28"/>
      <c r="JHU485" s="28"/>
      <c r="JHV485" s="28"/>
      <c r="JHW485" s="28"/>
      <c r="JHX485" s="28"/>
      <c r="JHY485" s="28"/>
      <c r="JHZ485" s="28"/>
      <c r="JIA485" s="28"/>
      <c r="JIB485" s="28"/>
      <c r="JIC485" s="28"/>
      <c r="JID485" s="28"/>
      <c r="JIE485" s="28"/>
      <c r="JIF485" s="28"/>
      <c r="JIG485" s="28"/>
      <c r="JIH485" s="28"/>
      <c r="JII485" s="28"/>
      <c r="JIJ485" s="28"/>
      <c r="JIK485" s="28"/>
      <c r="JIL485" s="28"/>
      <c r="JIM485" s="28"/>
      <c r="JIN485" s="28"/>
      <c r="JIO485" s="28"/>
      <c r="JIP485" s="28"/>
      <c r="JIQ485" s="28"/>
      <c r="JIR485" s="28"/>
      <c r="JIS485" s="28"/>
      <c r="JIT485" s="28"/>
      <c r="JIU485" s="28"/>
      <c r="JIV485" s="28"/>
      <c r="JIW485" s="28"/>
      <c r="JIX485" s="28"/>
      <c r="JIY485" s="28"/>
      <c r="JIZ485" s="28"/>
      <c r="JJA485" s="28"/>
      <c r="JJB485" s="28"/>
      <c r="JJC485" s="28"/>
      <c r="JJD485" s="28"/>
      <c r="JJE485" s="28"/>
      <c r="JJF485" s="28"/>
      <c r="JJG485" s="28"/>
      <c r="JJH485" s="28"/>
      <c r="JJI485" s="28"/>
      <c r="JJJ485" s="28"/>
      <c r="JJK485" s="28"/>
      <c r="JJL485" s="28"/>
      <c r="JJM485" s="28"/>
      <c r="JJN485" s="28"/>
      <c r="JJO485" s="28"/>
      <c r="JJP485" s="28"/>
      <c r="JJQ485" s="28"/>
      <c r="JJR485" s="28"/>
      <c r="JJS485" s="28"/>
      <c r="JJT485" s="28"/>
      <c r="JJU485" s="28"/>
      <c r="JJV485" s="28"/>
      <c r="JJW485" s="28"/>
      <c r="JJX485" s="28"/>
      <c r="JJY485" s="28"/>
      <c r="JJZ485" s="28"/>
      <c r="JKA485" s="28"/>
      <c r="JKB485" s="28"/>
      <c r="JKC485" s="28"/>
      <c r="JKD485" s="28"/>
      <c r="JKE485" s="28"/>
      <c r="JKF485" s="28"/>
      <c r="JKG485" s="28"/>
      <c r="JKH485" s="28"/>
      <c r="JKI485" s="28"/>
      <c r="JKJ485" s="28"/>
      <c r="JKK485" s="28"/>
      <c r="JKL485" s="28"/>
      <c r="JKM485" s="28"/>
      <c r="JKN485" s="28"/>
      <c r="JKO485" s="28"/>
      <c r="JKP485" s="28"/>
      <c r="JKQ485" s="28"/>
      <c r="JKR485" s="28"/>
      <c r="JKS485" s="28"/>
      <c r="JKT485" s="28"/>
      <c r="JKU485" s="28"/>
      <c r="JKV485" s="28"/>
      <c r="JKW485" s="28"/>
      <c r="JKX485" s="28"/>
      <c r="JKY485" s="28"/>
      <c r="JKZ485" s="28"/>
      <c r="JLA485" s="28"/>
      <c r="JLB485" s="28"/>
      <c r="JLC485" s="28"/>
      <c r="JLD485" s="28"/>
      <c r="JLE485" s="28"/>
      <c r="JLF485" s="28"/>
      <c r="JLG485" s="28"/>
      <c r="JLH485" s="28"/>
      <c r="JLI485" s="28"/>
      <c r="JLJ485" s="28"/>
      <c r="JLK485" s="28"/>
      <c r="JLL485" s="28"/>
      <c r="JLM485" s="28"/>
      <c r="JLN485" s="28"/>
      <c r="JLO485" s="28"/>
      <c r="JLP485" s="28"/>
      <c r="JLQ485" s="28"/>
      <c r="JLR485" s="28"/>
      <c r="JLS485" s="28"/>
      <c r="JLT485" s="28"/>
      <c r="JLU485" s="28"/>
      <c r="JLV485" s="28"/>
      <c r="JLW485" s="28"/>
      <c r="JLX485" s="28"/>
      <c r="JLY485" s="28"/>
      <c r="JLZ485" s="28"/>
      <c r="JMA485" s="28"/>
      <c r="JMB485" s="28"/>
      <c r="JMC485" s="28"/>
      <c r="JMD485" s="28"/>
      <c r="JME485" s="28"/>
      <c r="JMF485" s="28"/>
      <c r="JMG485" s="28"/>
      <c r="JMH485" s="28"/>
      <c r="JMI485" s="28"/>
      <c r="JMJ485" s="28"/>
      <c r="JMK485" s="28"/>
      <c r="JML485" s="28"/>
      <c r="JMM485" s="28"/>
      <c r="JMN485" s="28"/>
      <c r="JMO485" s="28"/>
      <c r="JMP485" s="28"/>
      <c r="JMQ485" s="28"/>
      <c r="JMR485" s="28"/>
      <c r="JMS485" s="28"/>
      <c r="JMT485" s="28"/>
      <c r="JMU485" s="28"/>
      <c r="JMV485" s="28"/>
      <c r="JMW485" s="28"/>
      <c r="JMX485" s="28"/>
      <c r="JMY485" s="28"/>
      <c r="JMZ485" s="28"/>
      <c r="JNA485" s="28"/>
      <c r="JNB485" s="28"/>
      <c r="JNC485" s="28"/>
      <c r="JND485" s="28"/>
      <c r="JNE485" s="28"/>
      <c r="JNF485" s="28"/>
      <c r="JNG485" s="28"/>
      <c r="JNH485" s="28"/>
      <c r="JNI485" s="28"/>
      <c r="JNJ485" s="28"/>
      <c r="JNK485" s="28"/>
      <c r="JNL485" s="28"/>
      <c r="JNM485" s="28"/>
      <c r="JNN485" s="28"/>
      <c r="JNO485" s="28"/>
      <c r="JNP485" s="28"/>
      <c r="JNQ485" s="28"/>
      <c r="JNR485" s="28"/>
      <c r="JNS485" s="28"/>
      <c r="JNT485" s="28"/>
      <c r="JNU485" s="28"/>
      <c r="JNV485" s="28"/>
      <c r="JNW485" s="28"/>
      <c r="JNX485" s="28"/>
      <c r="JNY485" s="28"/>
      <c r="JNZ485" s="28"/>
      <c r="JOA485" s="28"/>
      <c r="JOB485" s="28"/>
      <c r="JOC485" s="28"/>
      <c r="JOD485" s="28"/>
      <c r="JOE485" s="28"/>
      <c r="JOF485" s="28"/>
      <c r="JOG485" s="28"/>
      <c r="JOH485" s="28"/>
      <c r="JOI485" s="28"/>
      <c r="JOJ485" s="28"/>
      <c r="JOK485" s="28"/>
      <c r="JOL485" s="28"/>
      <c r="JOM485" s="28"/>
      <c r="JON485" s="28"/>
      <c r="JOO485" s="28"/>
      <c r="JOP485" s="28"/>
      <c r="JOQ485" s="28"/>
      <c r="JOR485" s="28"/>
      <c r="JOS485" s="28"/>
      <c r="JOT485" s="28"/>
      <c r="JOU485" s="28"/>
      <c r="JOV485" s="28"/>
      <c r="JOW485" s="28"/>
      <c r="JOX485" s="28"/>
      <c r="JOY485" s="28"/>
      <c r="JOZ485" s="28"/>
      <c r="JPA485" s="28"/>
      <c r="JPB485" s="28"/>
      <c r="JPC485" s="28"/>
      <c r="JPD485" s="28"/>
      <c r="JPE485" s="28"/>
      <c r="JPF485" s="28"/>
      <c r="JPG485" s="28"/>
      <c r="JPH485" s="28"/>
      <c r="JPI485" s="28"/>
      <c r="JPJ485" s="28"/>
      <c r="JPK485" s="28"/>
      <c r="JPL485" s="28"/>
      <c r="JPM485" s="28"/>
      <c r="JPN485" s="28"/>
      <c r="JPO485" s="28"/>
      <c r="JPP485" s="28"/>
      <c r="JPQ485" s="28"/>
      <c r="JPR485" s="28"/>
      <c r="JPS485" s="28"/>
      <c r="JPT485" s="28"/>
      <c r="JPU485" s="28"/>
      <c r="JPV485" s="28"/>
      <c r="JPW485" s="28"/>
      <c r="JPX485" s="28"/>
      <c r="JPY485" s="28"/>
      <c r="JPZ485" s="28"/>
      <c r="JQA485" s="28"/>
      <c r="JQB485" s="28"/>
      <c r="JQC485" s="28"/>
      <c r="JQD485" s="28"/>
      <c r="JQE485" s="28"/>
      <c r="JQF485" s="28"/>
      <c r="JQG485" s="28"/>
      <c r="JQH485" s="28"/>
      <c r="JQI485" s="28"/>
      <c r="JQJ485" s="28"/>
      <c r="JQK485" s="28"/>
      <c r="JQL485" s="28"/>
      <c r="JQM485" s="28"/>
      <c r="JQN485" s="28"/>
      <c r="JQO485" s="28"/>
      <c r="JQP485" s="28"/>
      <c r="JQQ485" s="28"/>
      <c r="JQR485" s="28"/>
      <c r="JQS485" s="28"/>
      <c r="JQT485" s="28"/>
      <c r="JQU485" s="28"/>
      <c r="JQV485" s="28"/>
      <c r="JQW485" s="28"/>
      <c r="JQX485" s="28"/>
      <c r="JQY485" s="28"/>
      <c r="JQZ485" s="28"/>
      <c r="JRA485" s="28"/>
      <c r="JRB485" s="28"/>
      <c r="JRC485" s="28"/>
      <c r="JRD485" s="28"/>
      <c r="JRE485" s="28"/>
      <c r="JRF485" s="28"/>
      <c r="JRG485" s="28"/>
      <c r="JRH485" s="28"/>
      <c r="JRI485" s="28"/>
      <c r="JRJ485" s="28"/>
      <c r="JRK485" s="28"/>
      <c r="JRL485" s="28"/>
      <c r="JRM485" s="28"/>
      <c r="JRN485" s="28"/>
      <c r="JRO485" s="28"/>
      <c r="JRP485" s="28"/>
      <c r="JRQ485" s="28"/>
      <c r="JRR485" s="28"/>
      <c r="JRS485" s="28"/>
      <c r="JRT485" s="28"/>
      <c r="JRU485" s="28"/>
      <c r="JRV485" s="28"/>
      <c r="JRW485" s="28"/>
      <c r="JRX485" s="28"/>
      <c r="JRY485" s="28"/>
      <c r="JRZ485" s="28"/>
      <c r="JSA485" s="28"/>
      <c r="JSB485" s="28"/>
      <c r="JSC485" s="28"/>
      <c r="JSD485" s="28"/>
      <c r="JSE485" s="28"/>
      <c r="JSF485" s="28"/>
      <c r="JSG485" s="28"/>
      <c r="JSH485" s="28"/>
      <c r="JSI485" s="28"/>
      <c r="JSJ485" s="28"/>
      <c r="JSK485" s="28"/>
      <c r="JSL485" s="28"/>
      <c r="JSM485" s="28"/>
      <c r="JSN485" s="28"/>
      <c r="JSO485" s="28"/>
      <c r="JSP485" s="28"/>
      <c r="JSQ485" s="28"/>
      <c r="JSR485" s="28"/>
      <c r="JSS485" s="28"/>
      <c r="JST485" s="28"/>
      <c r="JSU485" s="28"/>
      <c r="JSV485" s="28"/>
      <c r="JSW485" s="28"/>
      <c r="JSX485" s="28"/>
      <c r="JSY485" s="28"/>
      <c r="JSZ485" s="28"/>
      <c r="JTA485" s="28"/>
      <c r="JTB485" s="28"/>
      <c r="JTC485" s="28"/>
      <c r="JTD485" s="28"/>
      <c r="JTE485" s="28"/>
      <c r="JTF485" s="28"/>
      <c r="JTG485" s="28"/>
      <c r="JTH485" s="28"/>
      <c r="JTI485" s="28"/>
      <c r="JTJ485" s="28"/>
      <c r="JTK485" s="28"/>
      <c r="JTL485" s="28"/>
      <c r="JTM485" s="28"/>
      <c r="JTN485" s="28"/>
      <c r="JTO485" s="28"/>
      <c r="JTP485" s="28"/>
      <c r="JTQ485" s="28"/>
      <c r="JTR485" s="28"/>
      <c r="JTS485" s="28"/>
      <c r="JTT485" s="28"/>
      <c r="JTU485" s="28"/>
      <c r="JTV485" s="28"/>
      <c r="JTW485" s="28"/>
      <c r="JTX485" s="28"/>
      <c r="JTY485" s="28"/>
      <c r="JTZ485" s="28"/>
      <c r="JUA485" s="28"/>
      <c r="JUB485" s="28"/>
      <c r="JUC485" s="28"/>
      <c r="JUD485" s="28"/>
      <c r="JUE485" s="28"/>
      <c r="JUF485" s="28"/>
      <c r="JUG485" s="28"/>
      <c r="JUH485" s="28"/>
      <c r="JUI485" s="28"/>
      <c r="JUJ485" s="28"/>
      <c r="JUK485" s="28"/>
      <c r="JUL485" s="28"/>
      <c r="JUM485" s="28"/>
      <c r="JUN485" s="28"/>
      <c r="JUO485" s="28"/>
      <c r="JUP485" s="28"/>
      <c r="JUQ485" s="28"/>
      <c r="JUR485" s="28"/>
      <c r="JUS485" s="28"/>
      <c r="JUT485" s="28"/>
      <c r="JUU485" s="28"/>
      <c r="JUV485" s="28"/>
      <c r="JUW485" s="28"/>
      <c r="JUX485" s="28"/>
      <c r="JUY485" s="28"/>
      <c r="JUZ485" s="28"/>
      <c r="JVA485" s="28"/>
      <c r="JVB485" s="28"/>
      <c r="JVC485" s="28"/>
      <c r="JVD485" s="28"/>
      <c r="JVE485" s="28"/>
      <c r="JVF485" s="28"/>
      <c r="JVG485" s="28"/>
      <c r="JVH485" s="28"/>
      <c r="JVI485" s="28"/>
      <c r="JVJ485" s="28"/>
      <c r="JVK485" s="28"/>
      <c r="JVL485" s="28"/>
      <c r="JVM485" s="28"/>
      <c r="JVN485" s="28"/>
      <c r="JVO485" s="28"/>
      <c r="JVP485" s="28"/>
      <c r="JVQ485" s="28"/>
      <c r="JVR485" s="28"/>
      <c r="JVS485" s="28"/>
      <c r="JVT485" s="28"/>
      <c r="JVU485" s="28"/>
      <c r="JVV485" s="28"/>
      <c r="JVW485" s="28"/>
      <c r="JVX485" s="28"/>
      <c r="JVY485" s="28"/>
      <c r="JVZ485" s="28"/>
      <c r="JWA485" s="28"/>
      <c r="JWB485" s="28"/>
      <c r="JWC485" s="28"/>
      <c r="JWD485" s="28"/>
      <c r="JWE485" s="28"/>
      <c r="JWF485" s="28"/>
      <c r="JWG485" s="28"/>
      <c r="JWH485" s="28"/>
      <c r="JWI485" s="28"/>
      <c r="JWJ485" s="28"/>
      <c r="JWK485" s="28"/>
      <c r="JWL485" s="28"/>
      <c r="JWM485" s="28"/>
      <c r="JWN485" s="28"/>
      <c r="JWO485" s="28"/>
      <c r="JWP485" s="28"/>
      <c r="JWQ485" s="28"/>
      <c r="JWR485" s="28"/>
      <c r="JWS485" s="28"/>
      <c r="JWT485" s="28"/>
      <c r="JWU485" s="28"/>
      <c r="JWV485" s="28"/>
      <c r="JWW485" s="28"/>
      <c r="JWX485" s="28"/>
      <c r="JWY485" s="28"/>
      <c r="JWZ485" s="28"/>
      <c r="JXA485" s="28"/>
      <c r="JXB485" s="28"/>
      <c r="JXC485" s="28"/>
      <c r="JXD485" s="28"/>
      <c r="JXE485" s="28"/>
      <c r="JXF485" s="28"/>
      <c r="JXG485" s="28"/>
      <c r="JXH485" s="28"/>
      <c r="JXI485" s="28"/>
      <c r="JXJ485" s="28"/>
      <c r="JXK485" s="28"/>
      <c r="JXL485" s="28"/>
      <c r="JXM485" s="28"/>
      <c r="JXN485" s="28"/>
      <c r="JXO485" s="28"/>
      <c r="JXP485" s="28"/>
      <c r="JXQ485" s="28"/>
      <c r="JXR485" s="28"/>
      <c r="JXS485" s="28"/>
      <c r="JXT485" s="28"/>
      <c r="JXU485" s="28"/>
      <c r="JXV485" s="28"/>
      <c r="JXW485" s="28"/>
      <c r="JXX485" s="28"/>
      <c r="JXY485" s="28"/>
      <c r="JXZ485" s="28"/>
      <c r="JYA485" s="28"/>
      <c r="JYB485" s="28"/>
      <c r="JYC485" s="28"/>
      <c r="JYD485" s="28"/>
      <c r="JYE485" s="28"/>
      <c r="JYF485" s="28"/>
      <c r="JYG485" s="28"/>
      <c r="JYH485" s="28"/>
      <c r="JYI485" s="28"/>
      <c r="JYJ485" s="28"/>
      <c r="JYK485" s="28"/>
      <c r="JYL485" s="28"/>
      <c r="JYM485" s="28"/>
      <c r="JYN485" s="28"/>
      <c r="JYO485" s="28"/>
      <c r="JYP485" s="28"/>
      <c r="JYQ485" s="28"/>
      <c r="JYR485" s="28"/>
      <c r="JYS485" s="28"/>
      <c r="JYT485" s="28"/>
      <c r="JYU485" s="28"/>
      <c r="JYV485" s="28"/>
      <c r="JYW485" s="28"/>
      <c r="JYX485" s="28"/>
      <c r="JYY485" s="28"/>
      <c r="JYZ485" s="28"/>
      <c r="JZA485" s="28"/>
      <c r="JZB485" s="28"/>
      <c r="JZC485" s="28"/>
      <c r="JZD485" s="28"/>
      <c r="JZE485" s="28"/>
      <c r="JZF485" s="28"/>
      <c r="JZG485" s="28"/>
      <c r="JZH485" s="28"/>
      <c r="JZI485" s="28"/>
      <c r="JZJ485" s="28"/>
      <c r="JZK485" s="28"/>
      <c r="JZL485" s="28"/>
      <c r="JZM485" s="28"/>
      <c r="JZN485" s="28"/>
      <c r="JZO485" s="28"/>
      <c r="JZP485" s="28"/>
      <c r="JZQ485" s="28"/>
      <c r="JZR485" s="28"/>
      <c r="JZS485" s="28"/>
      <c r="JZT485" s="28"/>
      <c r="JZU485" s="28"/>
      <c r="JZV485" s="28"/>
      <c r="JZW485" s="28"/>
      <c r="JZX485" s="28"/>
      <c r="JZY485" s="28"/>
      <c r="JZZ485" s="28"/>
      <c r="KAA485" s="28"/>
      <c r="KAB485" s="28"/>
      <c r="KAC485" s="28"/>
      <c r="KAD485" s="28"/>
      <c r="KAE485" s="28"/>
      <c r="KAF485" s="28"/>
      <c r="KAG485" s="28"/>
      <c r="KAH485" s="28"/>
      <c r="KAI485" s="28"/>
      <c r="KAJ485" s="28"/>
      <c r="KAK485" s="28"/>
      <c r="KAL485" s="28"/>
      <c r="KAM485" s="28"/>
      <c r="KAN485" s="28"/>
      <c r="KAO485" s="28"/>
      <c r="KAP485" s="28"/>
      <c r="KAQ485" s="28"/>
      <c r="KAR485" s="28"/>
      <c r="KAS485" s="28"/>
      <c r="KAT485" s="28"/>
      <c r="KAU485" s="28"/>
      <c r="KAV485" s="28"/>
      <c r="KAW485" s="28"/>
      <c r="KAX485" s="28"/>
      <c r="KAY485" s="28"/>
      <c r="KAZ485" s="28"/>
      <c r="KBA485" s="28"/>
      <c r="KBB485" s="28"/>
      <c r="KBC485" s="28"/>
      <c r="KBD485" s="28"/>
      <c r="KBE485" s="28"/>
      <c r="KBF485" s="28"/>
      <c r="KBG485" s="28"/>
      <c r="KBH485" s="28"/>
      <c r="KBI485" s="28"/>
      <c r="KBJ485" s="28"/>
      <c r="KBK485" s="28"/>
      <c r="KBL485" s="28"/>
      <c r="KBM485" s="28"/>
      <c r="KBN485" s="28"/>
      <c r="KBO485" s="28"/>
      <c r="KBP485" s="28"/>
      <c r="KBQ485" s="28"/>
      <c r="KBR485" s="28"/>
      <c r="KBS485" s="28"/>
      <c r="KBT485" s="28"/>
      <c r="KBU485" s="28"/>
      <c r="KBV485" s="28"/>
      <c r="KBW485" s="28"/>
      <c r="KBX485" s="28"/>
      <c r="KBY485" s="28"/>
      <c r="KBZ485" s="28"/>
      <c r="KCA485" s="28"/>
      <c r="KCB485" s="28"/>
      <c r="KCC485" s="28"/>
      <c r="KCD485" s="28"/>
      <c r="KCE485" s="28"/>
      <c r="KCF485" s="28"/>
      <c r="KCG485" s="28"/>
      <c r="KCH485" s="28"/>
      <c r="KCI485" s="28"/>
      <c r="KCJ485" s="28"/>
      <c r="KCK485" s="28"/>
      <c r="KCL485" s="28"/>
      <c r="KCM485" s="28"/>
      <c r="KCN485" s="28"/>
      <c r="KCO485" s="28"/>
      <c r="KCP485" s="28"/>
      <c r="KCQ485" s="28"/>
      <c r="KCR485" s="28"/>
      <c r="KCS485" s="28"/>
      <c r="KCT485" s="28"/>
      <c r="KCU485" s="28"/>
      <c r="KCV485" s="28"/>
      <c r="KCW485" s="28"/>
      <c r="KCX485" s="28"/>
      <c r="KCY485" s="28"/>
      <c r="KCZ485" s="28"/>
      <c r="KDA485" s="28"/>
      <c r="KDB485" s="28"/>
      <c r="KDC485" s="28"/>
      <c r="KDD485" s="28"/>
      <c r="KDE485" s="28"/>
      <c r="KDF485" s="28"/>
      <c r="KDG485" s="28"/>
      <c r="KDH485" s="28"/>
      <c r="KDI485" s="28"/>
      <c r="KDJ485" s="28"/>
      <c r="KDK485" s="28"/>
      <c r="KDL485" s="28"/>
      <c r="KDM485" s="28"/>
      <c r="KDN485" s="28"/>
      <c r="KDO485" s="28"/>
      <c r="KDP485" s="28"/>
      <c r="KDQ485" s="28"/>
      <c r="KDR485" s="28"/>
      <c r="KDS485" s="28"/>
      <c r="KDT485" s="28"/>
      <c r="KDU485" s="28"/>
      <c r="KDV485" s="28"/>
      <c r="KDW485" s="28"/>
      <c r="KDX485" s="28"/>
      <c r="KDY485" s="28"/>
      <c r="KDZ485" s="28"/>
      <c r="KEA485" s="28"/>
      <c r="KEB485" s="28"/>
      <c r="KEC485" s="28"/>
      <c r="KED485" s="28"/>
      <c r="KEE485" s="28"/>
      <c r="KEF485" s="28"/>
      <c r="KEG485" s="28"/>
      <c r="KEH485" s="28"/>
      <c r="KEI485" s="28"/>
      <c r="KEJ485" s="28"/>
      <c r="KEK485" s="28"/>
      <c r="KEL485" s="28"/>
      <c r="KEM485" s="28"/>
      <c r="KEN485" s="28"/>
      <c r="KEO485" s="28"/>
      <c r="KEP485" s="28"/>
      <c r="KEQ485" s="28"/>
      <c r="KER485" s="28"/>
      <c r="KES485" s="28"/>
      <c r="KET485" s="28"/>
      <c r="KEU485" s="28"/>
      <c r="KEV485" s="28"/>
      <c r="KEW485" s="28"/>
      <c r="KEX485" s="28"/>
      <c r="KEY485" s="28"/>
      <c r="KEZ485" s="28"/>
      <c r="KFA485" s="28"/>
      <c r="KFB485" s="28"/>
      <c r="KFC485" s="28"/>
      <c r="KFD485" s="28"/>
      <c r="KFE485" s="28"/>
      <c r="KFF485" s="28"/>
      <c r="KFG485" s="28"/>
      <c r="KFH485" s="28"/>
      <c r="KFI485" s="28"/>
      <c r="KFJ485" s="28"/>
      <c r="KFK485" s="28"/>
      <c r="KFL485" s="28"/>
      <c r="KFM485" s="28"/>
      <c r="KFN485" s="28"/>
      <c r="KFO485" s="28"/>
      <c r="KFP485" s="28"/>
      <c r="KFQ485" s="28"/>
      <c r="KFR485" s="28"/>
      <c r="KFS485" s="28"/>
      <c r="KFT485" s="28"/>
      <c r="KFU485" s="28"/>
      <c r="KFV485" s="28"/>
      <c r="KFW485" s="28"/>
      <c r="KFX485" s="28"/>
      <c r="KFY485" s="28"/>
      <c r="KFZ485" s="28"/>
      <c r="KGA485" s="28"/>
      <c r="KGB485" s="28"/>
      <c r="KGC485" s="28"/>
      <c r="KGD485" s="28"/>
      <c r="KGE485" s="28"/>
      <c r="KGF485" s="28"/>
      <c r="KGG485" s="28"/>
      <c r="KGH485" s="28"/>
      <c r="KGI485" s="28"/>
      <c r="KGJ485" s="28"/>
      <c r="KGK485" s="28"/>
      <c r="KGL485" s="28"/>
      <c r="KGM485" s="28"/>
      <c r="KGN485" s="28"/>
      <c r="KGO485" s="28"/>
      <c r="KGP485" s="28"/>
      <c r="KGQ485" s="28"/>
      <c r="KGR485" s="28"/>
      <c r="KGS485" s="28"/>
      <c r="KGT485" s="28"/>
      <c r="KGU485" s="28"/>
      <c r="KGV485" s="28"/>
      <c r="KGW485" s="28"/>
      <c r="KGX485" s="28"/>
      <c r="KGY485" s="28"/>
      <c r="KGZ485" s="28"/>
      <c r="KHA485" s="28"/>
      <c r="KHB485" s="28"/>
      <c r="KHC485" s="28"/>
      <c r="KHD485" s="28"/>
      <c r="KHE485" s="28"/>
      <c r="KHF485" s="28"/>
      <c r="KHG485" s="28"/>
      <c r="KHH485" s="28"/>
      <c r="KHI485" s="28"/>
      <c r="KHJ485" s="28"/>
      <c r="KHK485" s="28"/>
      <c r="KHL485" s="28"/>
      <c r="KHM485" s="28"/>
      <c r="KHN485" s="28"/>
      <c r="KHO485" s="28"/>
      <c r="KHP485" s="28"/>
      <c r="KHQ485" s="28"/>
      <c r="KHR485" s="28"/>
      <c r="KHS485" s="28"/>
      <c r="KHT485" s="28"/>
      <c r="KHU485" s="28"/>
      <c r="KHV485" s="28"/>
      <c r="KHW485" s="28"/>
      <c r="KHX485" s="28"/>
      <c r="KHY485" s="28"/>
      <c r="KHZ485" s="28"/>
      <c r="KIA485" s="28"/>
      <c r="KIB485" s="28"/>
      <c r="KIC485" s="28"/>
      <c r="KID485" s="28"/>
      <c r="KIE485" s="28"/>
      <c r="KIF485" s="28"/>
      <c r="KIG485" s="28"/>
      <c r="KIH485" s="28"/>
      <c r="KII485" s="28"/>
      <c r="KIJ485" s="28"/>
      <c r="KIK485" s="28"/>
      <c r="KIL485" s="28"/>
      <c r="KIM485" s="28"/>
      <c r="KIN485" s="28"/>
      <c r="KIO485" s="28"/>
      <c r="KIP485" s="28"/>
      <c r="KIQ485" s="28"/>
      <c r="KIR485" s="28"/>
      <c r="KIS485" s="28"/>
      <c r="KIT485" s="28"/>
      <c r="KIU485" s="28"/>
      <c r="KIV485" s="28"/>
      <c r="KIW485" s="28"/>
      <c r="KIX485" s="28"/>
      <c r="KIY485" s="28"/>
      <c r="KIZ485" s="28"/>
      <c r="KJA485" s="28"/>
      <c r="KJB485" s="28"/>
      <c r="KJC485" s="28"/>
      <c r="KJD485" s="28"/>
      <c r="KJE485" s="28"/>
      <c r="KJF485" s="28"/>
      <c r="KJG485" s="28"/>
      <c r="KJH485" s="28"/>
      <c r="KJI485" s="28"/>
      <c r="KJJ485" s="28"/>
      <c r="KJK485" s="28"/>
      <c r="KJL485" s="28"/>
      <c r="KJM485" s="28"/>
      <c r="KJN485" s="28"/>
      <c r="KJO485" s="28"/>
      <c r="KJP485" s="28"/>
      <c r="KJQ485" s="28"/>
      <c r="KJR485" s="28"/>
      <c r="KJS485" s="28"/>
      <c r="KJT485" s="28"/>
      <c r="KJU485" s="28"/>
      <c r="KJV485" s="28"/>
      <c r="KJW485" s="28"/>
      <c r="KJX485" s="28"/>
      <c r="KJY485" s="28"/>
      <c r="KJZ485" s="28"/>
      <c r="KKA485" s="28"/>
      <c r="KKB485" s="28"/>
      <c r="KKC485" s="28"/>
      <c r="KKD485" s="28"/>
      <c r="KKE485" s="28"/>
      <c r="KKF485" s="28"/>
      <c r="KKG485" s="28"/>
      <c r="KKH485" s="28"/>
      <c r="KKI485" s="28"/>
      <c r="KKJ485" s="28"/>
      <c r="KKK485" s="28"/>
      <c r="KKL485" s="28"/>
      <c r="KKM485" s="28"/>
      <c r="KKN485" s="28"/>
      <c r="KKO485" s="28"/>
      <c r="KKP485" s="28"/>
      <c r="KKQ485" s="28"/>
      <c r="KKR485" s="28"/>
      <c r="KKS485" s="28"/>
      <c r="KKT485" s="28"/>
      <c r="KKU485" s="28"/>
      <c r="KKV485" s="28"/>
      <c r="KKW485" s="28"/>
      <c r="KKX485" s="28"/>
      <c r="KKY485" s="28"/>
      <c r="KKZ485" s="28"/>
      <c r="KLA485" s="28"/>
      <c r="KLB485" s="28"/>
      <c r="KLC485" s="28"/>
      <c r="KLD485" s="28"/>
      <c r="KLE485" s="28"/>
      <c r="KLF485" s="28"/>
      <c r="KLG485" s="28"/>
      <c r="KLH485" s="28"/>
      <c r="KLI485" s="28"/>
      <c r="KLJ485" s="28"/>
      <c r="KLK485" s="28"/>
      <c r="KLL485" s="28"/>
      <c r="KLM485" s="28"/>
      <c r="KLN485" s="28"/>
      <c r="KLO485" s="28"/>
      <c r="KLP485" s="28"/>
      <c r="KLQ485" s="28"/>
      <c r="KLR485" s="28"/>
      <c r="KLS485" s="28"/>
      <c r="KLT485" s="28"/>
      <c r="KLU485" s="28"/>
      <c r="KLV485" s="28"/>
      <c r="KLW485" s="28"/>
      <c r="KLX485" s="28"/>
      <c r="KLY485" s="28"/>
      <c r="KLZ485" s="28"/>
      <c r="KMA485" s="28"/>
      <c r="KMB485" s="28"/>
      <c r="KMC485" s="28"/>
      <c r="KMD485" s="28"/>
      <c r="KME485" s="28"/>
      <c r="KMF485" s="28"/>
      <c r="KMG485" s="28"/>
      <c r="KMH485" s="28"/>
      <c r="KMI485" s="28"/>
      <c r="KMJ485" s="28"/>
      <c r="KMK485" s="28"/>
      <c r="KML485" s="28"/>
      <c r="KMM485" s="28"/>
      <c r="KMN485" s="28"/>
      <c r="KMO485" s="28"/>
      <c r="KMP485" s="28"/>
      <c r="KMQ485" s="28"/>
      <c r="KMR485" s="28"/>
      <c r="KMS485" s="28"/>
      <c r="KMT485" s="28"/>
      <c r="KMU485" s="28"/>
      <c r="KMV485" s="28"/>
      <c r="KMW485" s="28"/>
      <c r="KMX485" s="28"/>
      <c r="KMY485" s="28"/>
      <c r="KMZ485" s="28"/>
      <c r="KNA485" s="28"/>
      <c r="KNB485" s="28"/>
      <c r="KNC485" s="28"/>
      <c r="KND485" s="28"/>
      <c r="KNE485" s="28"/>
      <c r="KNF485" s="28"/>
      <c r="KNG485" s="28"/>
      <c r="KNH485" s="28"/>
      <c r="KNI485" s="28"/>
      <c r="KNJ485" s="28"/>
      <c r="KNK485" s="28"/>
      <c r="KNL485" s="28"/>
      <c r="KNM485" s="28"/>
      <c r="KNN485" s="28"/>
      <c r="KNO485" s="28"/>
      <c r="KNP485" s="28"/>
      <c r="KNQ485" s="28"/>
      <c r="KNR485" s="28"/>
      <c r="KNS485" s="28"/>
      <c r="KNT485" s="28"/>
      <c r="KNU485" s="28"/>
      <c r="KNV485" s="28"/>
      <c r="KNW485" s="28"/>
      <c r="KNX485" s="28"/>
      <c r="KNY485" s="28"/>
      <c r="KNZ485" s="28"/>
      <c r="KOA485" s="28"/>
      <c r="KOB485" s="28"/>
      <c r="KOC485" s="28"/>
      <c r="KOD485" s="28"/>
      <c r="KOE485" s="28"/>
      <c r="KOF485" s="28"/>
      <c r="KOG485" s="28"/>
      <c r="KOH485" s="28"/>
      <c r="KOI485" s="28"/>
      <c r="KOJ485" s="28"/>
      <c r="KOK485" s="28"/>
      <c r="KOL485" s="28"/>
      <c r="KOM485" s="28"/>
      <c r="KON485" s="28"/>
      <c r="KOO485" s="28"/>
      <c r="KOP485" s="28"/>
      <c r="KOQ485" s="28"/>
      <c r="KOR485" s="28"/>
      <c r="KOS485" s="28"/>
      <c r="KOT485" s="28"/>
      <c r="KOU485" s="28"/>
      <c r="KOV485" s="28"/>
      <c r="KOW485" s="28"/>
      <c r="KOX485" s="28"/>
      <c r="KOY485" s="28"/>
      <c r="KOZ485" s="28"/>
      <c r="KPA485" s="28"/>
      <c r="KPB485" s="28"/>
      <c r="KPC485" s="28"/>
      <c r="KPD485" s="28"/>
      <c r="KPE485" s="28"/>
      <c r="KPF485" s="28"/>
      <c r="KPG485" s="28"/>
      <c r="KPH485" s="28"/>
      <c r="KPI485" s="28"/>
      <c r="KPJ485" s="28"/>
      <c r="KPK485" s="28"/>
      <c r="KPL485" s="28"/>
      <c r="KPM485" s="28"/>
      <c r="KPN485" s="28"/>
      <c r="KPO485" s="28"/>
      <c r="KPP485" s="28"/>
      <c r="KPQ485" s="28"/>
      <c r="KPR485" s="28"/>
      <c r="KPS485" s="28"/>
      <c r="KPT485" s="28"/>
      <c r="KPU485" s="28"/>
      <c r="KPV485" s="28"/>
      <c r="KPW485" s="28"/>
      <c r="KPX485" s="28"/>
      <c r="KPY485" s="28"/>
      <c r="KPZ485" s="28"/>
      <c r="KQA485" s="28"/>
      <c r="KQB485" s="28"/>
      <c r="KQC485" s="28"/>
      <c r="KQD485" s="28"/>
      <c r="KQE485" s="28"/>
      <c r="KQF485" s="28"/>
      <c r="KQG485" s="28"/>
      <c r="KQH485" s="28"/>
      <c r="KQI485" s="28"/>
      <c r="KQJ485" s="28"/>
      <c r="KQK485" s="28"/>
      <c r="KQL485" s="28"/>
      <c r="KQM485" s="28"/>
      <c r="KQN485" s="28"/>
      <c r="KQO485" s="28"/>
      <c r="KQP485" s="28"/>
      <c r="KQQ485" s="28"/>
      <c r="KQR485" s="28"/>
      <c r="KQS485" s="28"/>
      <c r="KQT485" s="28"/>
      <c r="KQU485" s="28"/>
      <c r="KQV485" s="28"/>
      <c r="KQW485" s="28"/>
      <c r="KQX485" s="28"/>
      <c r="KQY485" s="28"/>
      <c r="KQZ485" s="28"/>
      <c r="KRA485" s="28"/>
      <c r="KRB485" s="28"/>
      <c r="KRC485" s="28"/>
      <c r="KRD485" s="28"/>
      <c r="KRE485" s="28"/>
      <c r="KRF485" s="28"/>
      <c r="KRG485" s="28"/>
      <c r="KRH485" s="28"/>
      <c r="KRI485" s="28"/>
      <c r="KRJ485" s="28"/>
      <c r="KRK485" s="28"/>
      <c r="KRL485" s="28"/>
      <c r="KRM485" s="28"/>
      <c r="KRN485" s="28"/>
      <c r="KRO485" s="28"/>
      <c r="KRP485" s="28"/>
      <c r="KRQ485" s="28"/>
      <c r="KRR485" s="28"/>
      <c r="KRS485" s="28"/>
      <c r="KRT485" s="28"/>
      <c r="KRU485" s="28"/>
      <c r="KRV485" s="28"/>
      <c r="KRW485" s="28"/>
      <c r="KRX485" s="28"/>
      <c r="KRY485" s="28"/>
      <c r="KRZ485" s="28"/>
      <c r="KSA485" s="28"/>
      <c r="KSB485" s="28"/>
      <c r="KSC485" s="28"/>
      <c r="KSD485" s="28"/>
      <c r="KSE485" s="28"/>
      <c r="KSF485" s="28"/>
      <c r="KSG485" s="28"/>
      <c r="KSH485" s="28"/>
      <c r="KSI485" s="28"/>
      <c r="KSJ485" s="28"/>
      <c r="KSK485" s="28"/>
      <c r="KSL485" s="28"/>
      <c r="KSM485" s="28"/>
      <c r="KSN485" s="28"/>
      <c r="KSO485" s="28"/>
      <c r="KSP485" s="28"/>
      <c r="KSQ485" s="28"/>
      <c r="KSR485" s="28"/>
      <c r="KSS485" s="28"/>
      <c r="KST485" s="28"/>
      <c r="KSU485" s="28"/>
      <c r="KSV485" s="28"/>
      <c r="KSW485" s="28"/>
      <c r="KSX485" s="28"/>
      <c r="KSY485" s="28"/>
      <c r="KSZ485" s="28"/>
      <c r="KTA485" s="28"/>
      <c r="KTB485" s="28"/>
      <c r="KTC485" s="28"/>
      <c r="KTD485" s="28"/>
      <c r="KTE485" s="28"/>
      <c r="KTF485" s="28"/>
      <c r="KTG485" s="28"/>
      <c r="KTH485" s="28"/>
      <c r="KTI485" s="28"/>
      <c r="KTJ485" s="28"/>
      <c r="KTK485" s="28"/>
      <c r="KTL485" s="28"/>
      <c r="KTM485" s="28"/>
      <c r="KTN485" s="28"/>
      <c r="KTO485" s="28"/>
      <c r="KTP485" s="28"/>
      <c r="KTQ485" s="28"/>
      <c r="KTR485" s="28"/>
      <c r="KTS485" s="28"/>
      <c r="KTT485" s="28"/>
      <c r="KTU485" s="28"/>
      <c r="KTV485" s="28"/>
      <c r="KTW485" s="28"/>
      <c r="KTX485" s="28"/>
      <c r="KTY485" s="28"/>
      <c r="KTZ485" s="28"/>
      <c r="KUA485" s="28"/>
      <c r="KUB485" s="28"/>
      <c r="KUC485" s="28"/>
      <c r="KUD485" s="28"/>
      <c r="KUE485" s="28"/>
      <c r="KUF485" s="28"/>
      <c r="KUG485" s="28"/>
      <c r="KUH485" s="28"/>
      <c r="KUI485" s="28"/>
      <c r="KUJ485" s="28"/>
      <c r="KUK485" s="28"/>
      <c r="KUL485" s="28"/>
      <c r="KUM485" s="28"/>
      <c r="KUN485" s="28"/>
      <c r="KUO485" s="28"/>
      <c r="KUP485" s="28"/>
      <c r="KUQ485" s="28"/>
      <c r="KUR485" s="28"/>
      <c r="KUS485" s="28"/>
      <c r="KUT485" s="28"/>
      <c r="KUU485" s="28"/>
      <c r="KUV485" s="28"/>
      <c r="KUW485" s="28"/>
      <c r="KUX485" s="28"/>
      <c r="KUY485" s="28"/>
      <c r="KUZ485" s="28"/>
      <c r="KVA485" s="28"/>
      <c r="KVB485" s="28"/>
      <c r="KVC485" s="28"/>
      <c r="KVD485" s="28"/>
      <c r="KVE485" s="28"/>
      <c r="KVF485" s="28"/>
      <c r="KVG485" s="28"/>
      <c r="KVH485" s="28"/>
      <c r="KVI485" s="28"/>
      <c r="KVJ485" s="28"/>
      <c r="KVK485" s="28"/>
      <c r="KVL485" s="28"/>
      <c r="KVM485" s="28"/>
      <c r="KVN485" s="28"/>
      <c r="KVO485" s="28"/>
      <c r="KVP485" s="28"/>
      <c r="KVQ485" s="28"/>
      <c r="KVR485" s="28"/>
      <c r="KVS485" s="28"/>
      <c r="KVT485" s="28"/>
      <c r="KVU485" s="28"/>
      <c r="KVV485" s="28"/>
      <c r="KVW485" s="28"/>
      <c r="KVX485" s="28"/>
      <c r="KVY485" s="28"/>
      <c r="KVZ485" s="28"/>
      <c r="KWA485" s="28"/>
      <c r="KWB485" s="28"/>
      <c r="KWC485" s="28"/>
      <c r="KWD485" s="28"/>
      <c r="KWE485" s="28"/>
      <c r="KWF485" s="28"/>
      <c r="KWG485" s="28"/>
      <c r="KWH485" s="28"/>
      <c r="KWI485" s="28"/>
      <c r="KWJ485" s="28"/>
      <c r="KWK485" s="28"/>
      <c r="KWL485" s="28"/>
      <c r="KWM485" s="28"/>
      <c r="KWN485" s="28"/>
      <c r="KWO485" s="28"/>
      <c r="KWP485" s="28"/>
      <c r="KWQ485" s="28"/>
      <c r="KWR485" s="28"/>
      <c r="KWS485" s="28"/>
      <c r="KWT485" s="28"/>
      <c r="KWU485" s="28"/>
      <c r="KWV485" s="28"/>
      <c r="KWW485" s="28"/>
      <c r="KWX485" s="28"/>
      <c r="KWY485" s="28"/>
      <c r="KWZ485" s="28"/>
      <c r="KXA485" s="28"/>
      <c r="KXB485" s="28"/>
      <c r="KXC485" s="28"/>
      <c r="KXD485" s="28"/>
      <c r="KXE485" s="28"/>
      <c r="KXF485" s="28"/>
      <c r="KXG485" s="28"/>
      <c r="KXH485" s="28"/>
      <c r="KXI485" s="28"/>
      <c r="KXJ485" s="28"/>
      <c r="KXK485" s="28"/>
      <c r="KXL485" s="28"/>
      <c r="KXM485" s="28"/>
      <c r="KXN485" s="28"/>
      <c r="KXO485" s="28"/>
      <c r="KXP485" s="28"/>
      <c r="KXQ485" s="28"/>
      <c r="KXR485" s="28"/>
      <c r="KXS485" s="28"/>
      <c r="KXT485" s="28"/>
      <c r="KXU485" s="28"/>
      <c r="KXV485" s="28"/>
      <c r="KXW485" s="28"/>
      <c r="KXX485" s="28"/>
      <c r="KXY485" s="28"/>
      <c r="KXZ485" s="28"/>
      <c r="KYA485" s="28"/>
      <c r="KYB485" s="28"/>
      <c r="KYC485" s="28"/>
      <c r="KYD485" s="28"/>
      <c r="KYE485" s="28"/>
      <c r="KYF485" s="28"/>
      <c r="KYG485" s="28"/>
      <c r="KYH485" s="28"/>
      <c r="KYI485" s="28"/>
      <c r="KYJ485" s="28"/>
      <c r="KYK485" s="28"/>
      <c r="KYL485" s="28"/>
      <c r="KYM485" s="28"/>
      <c r="KYN485" s="28"/>
      <c r="KYO485" s="28"/>
      <c r="KYP485" s="28"/>
      <c r="KYQ485" s="28"/>
      <c r="KYR485" s="28"/>
      <c r="KYS485" s="28"/>
      <c r="KYT485" s="28"/>
      <c r="KYU485" s="28"/>
      <c r="KYV485" s="28"/>
      <c r="KYW485" s="28"/>
      <c r="KYX485" s="28"/>
      <c r="KYY485" s="28"/>
      <c r="KYZ485" s="28"/>
      <c r="KZA485" s="28"/>
      <c r="KZB485" s="28"/>
      <c r="KZC485" s="28"/>
      <c r="KZD485" s="28"/>
      <c r="KZE485" s="28"/>
      <c r="KZF485" s="28"/>
      <c r="KZG485" s="28"/>
      <c r="KZH485" s="28"/>
      <c r="KZI485" s="28"/>
      <c r="KZJ485" s="28"/>
      <c r="KZK485" s="28"/>
      <c r="KZL485" s="28"/>
      <c r="KZM485" s="28"/>
      <c r="KZN485" s="28"/>
      <c r="KZO485" s="28"/>
      <c r="KZP485" s="28"/>
      <c r="KZQ485" s="28"/>
      <c r="KZR485" s="28"/>
      <c r="KZS485" s="28"/>
      <c r="KZT485" s="28"/>
      <c r="KZU485" s="28"/>
      <c r="KZV485" s="28"/>
      <c r="KZW485" s="28"/>
      <c r="KZX485" s="28"/>
      <c r="KZY485" s="28"/>
      <c r="KZZ485" s="28"/>
      <c r="LAA485" s="28"/>
      <c r="LAB485" s="28"/>
      <c r="LAC485" s="28"/>
      <c r="LAD485" s="28"/>
      <c r="LAE485" s="28"/>
      <c r="LAF485" s="28"/>
      <c r="LAG485" s="28"/>
      <c r="LAH485" s="28"/>
      <c r="LAI485" s="28"/>
      <c r="LAJ485" s="28"/>
      <c r="LAK485" s="28"/>
      <c r="LAL485" s="28"/>
      <c r="LAM485" s="28"/>
      <c r="LAN485" s="28"/>
      <c r="LAO485" s="28"/>
      <c r="LAP485" s="28"/>
      <c r="LAQ485" s="28"/>
      <c r="LAR485" s="28"/>
      <c r="LAS485" s="28"/>
      <c r="LAT485" s="28"/>
      <c r="LAU485" s="28"/>
      <c r="LAV485" s="28"/>
      <c r="LAW485" s="28"/>
      <c r="LAX485" s="28"/>
      <c r="LAY485" s="28"/>
      <c r="LAZ485" s="28"/>
      <c r="LBA485" s="28"/>
      <c r="LBB485" s="28"/>
      <c r="LBC485" s="28"/>
      <c r="LBD485" s="28"/>
      <c r="LBE485" s="28"/>
      <c r="LBF485" s="28"/>
      <c r="LBG485" s="28"/>
      <c r="LBH485" s="28"/>
      <c r="LBI485" s="28"/>
      <c r="LBJ485" s="28"/>
      <c r="LBK485" s="28"/>
      <c r="LBL485" s="28"/>
      <c r="LBM485" s="28"/>
      <c r="LBN485" s="28"/>
      <c r="LBO485" s="28"/>
      <c r="LBP485" s="28"/>
      <c r="LBQ485" s="28"/>
      <c r="LBR485" s="28"/>
      <c r="LBS485" s="28"/>
      <c r="LBT485" s="28"/>
      <c r="LBU485" s="28"/>
      <c r="LBV485" s="28"/>
      <c r="LBW485" s="28"/>
      <c r="LBX485" s="28"/>
      <c r="LBY485" s="28"/>
      <c r="LBZ485" s="28"/>
      <c r="LCA485" s="28"/>
      <c r="LCB485" s="28"/>
      <c r="LCC485" s="28"/>
      <c r="LCD485" s="28"/>
      <c r="LCE485" s="28"/>
      <c r="LCF485" s="28"/>
      <c r="LCG485" s="28"/>
      <c r="LCH485" s="28"/>
      <c r="LCI485" s="28"/>
      <c r="LCJ485" s="28"/>
      <c r="LCK485" s="28"/>
      <c r="LCL485" s="28"/>
      <c r="LCM485" s="28"/>
      <c r="LCN485" s="28"/>
      <c r="LCO485" s="28"/>
      <c r="LCP485" s="28"/>
      <c r="LCQ485" s="28"/>
      <c r="LCR485" s="28"/>
      <c r="LCS485" s="28"/>
      <c r="LCT485" s="28"/>
      <c r="LCU485" s="28"/>
      <c r="LCV485" s="28"/>
      <c r="LCW485" s="28"/>
      <c r="LCX485" s="28"/>
      <c r="LCY485" s="28"/>
      <c r="LCZ485" s="28"/>
      <c r="LDA485" s="28"/>
      <c r="LDB485" s="28"/>
      <c r="LDC485" s="28"/>
      <c r="LDD485" s="28"/>
      <c r="LDE485" s="28"/>
      <c r="LDF485" s="28"/>
      <c r="LDG485" s="28"/>
      <c r="LDH485" s="28"/>
      <c r="LDI485" s="28"/>
      <c r="LDJ485" s="28"/>
      <c r="LDK485" s="28"/>
      <c r="LDL485" s="28"/>
      <c r="LDM485" s="28"/>
      <c r="LDN485" s="28"/>
      <c r="LDO485" s="28"/>
      <c r="LDP485" s="28"/>
      <c r="LDQ485" s="28"/>
      <c r="LDR485" s="28"/>
      <c r="LDS485" s="28"/>
      <c r="LDT485" s="28"/>
      <c r="LDU485" s="28"/>
      <c r="LDV485" s="28"/>
      <c r="LDW485" s="28"/>
      <c r="LDX485" s="28"/>
      <c r="LDY485" s="28"/>
      <c r="LDZ485" s="28"/>
      <c r="LEA485" s="28"/>
      <c r="LEB485" s="28"/>
      <c r="LEC485" s="28"/>
      <c r="LED485" s="28"/>
      <c r="LEE485" s="28"/>
      <c r="LEF485" s="28"/>
      <c r="LEG485" s="28"/>
      <c r="LEH485" s="28"/>
      <c r="LEI485" s="28"/>
      <c r="LEJ485" s="28"/>
      <c r="LEK485" s="28"/>
      <c r="LEL485" s="28"/>
      <c r="LEM485" s="28"/>
      <c r="LEN485" s="28"/>
      <c r="LEO485" s="28"/>
      <c r="LEP485" s="28"/>
      <c r="LEQ485" s="28"/>
      <c r="LER485" s="28"/>
      <c r="LES485" s="28"/>
      <c r="LET485" s="28"/>
      <c r="LEU485" s="28"/>
      <c r="LEV485" s="28"/>
      <c r="LEW485" s="28"/>
      <c r="LEX485" s="28"/>
      <c r="LEY485" s="28"/>
      <c r="LEZ485" s="28"/>
      <c r="LFA485" s="28"/>
      <c r="LFB485" s="28"/>
      <c r="LFC485" s="28"/>
      <c r="LFD485" s="28"/>
      <c r="LFE485" s="28"/>
      <c r="LFF485" s="28"/>
      <c r="LFG485" s="28"/>
      <c r="LFH485" s="28"/>
      <c r="LFI485" s="28"/>
      <c r="LFJ485" s="28"/>
      <c r="LFK485" s="28"/>
      <c r="LFL485" s="28"/>
      <c r="LFM485" s="28"/>
      <c r="LFN485" s="28"/>
      <c r="LFO485" s="28"/>
      <c r="LFP485" s="28"/>
      <c r="LFQ485" s="28"/>
      <c r="LFR485" s="28"/>
      <c r="LFS485" s="28"/>
      <c r="LFT485" s="28"/>
      <c r="LFU485" s="28"/>
      <c r="LFV485" s="28"/>
      <c r="LFW485" s="28"/>
      <c r="LFX485" s="28"/>
      <c r="LFY485" s="28"/>
      <c r="LFZ485" s="28"/>
      <c r="LGA485" s="28"/>
      <c r="LGB485" s="28"/>
      <c r="LGC485" s="28"/>
      <c r="LGD485" s="28"/>
      <c r="LGE485" s="28"/>
      <c r="LGF485" s="28"/>
      <c r="LGG485" s="28"/>
      <c r="LGH485" s="28"/>
      <c r="LGI485" s="28"/>
      <c r="LGJ485" s="28"/>
      <c r="LGK485" s="28"/>
      <c r="LGL485" s="28"/>
      <c r="LGM485" s="28"/>
      <c r="LGN485" s="28"/>
      <c r="LGO485" s="28"/>
      <c r="LGP485" s="28"/>
      <c r="LGQ485" s="28"/>
      <c r="LGR485" s="28"/>
      <c r="LGS485" s="28"/>
      <c r="LGT485" s="28"/>
      <c r="LGU485" s="28"/>
      <c r="LGV485" s="28"/>
      <c r="LGW485" s="28"/>
      <c r="LGX485" s="28"/>
      <c r="LGY485" s="28"/>
      <c r="LGZ485" s="28"/>
      <c r="LHA485" s="28"/>
      <c r="LHB485" s="28"/>
      <c r="LHC485" s="28"/>
      <c r="LHD485" s="28"/>
      <c r="LHE485" s="28"/>
      <c r="LHF485" s="28"/>
      <c r="LHG485" s="28"/>
      <c r="LHH485" s="28"/>
      <c r="LHI485" s="28"/>
      <c r="LHJ485" s="28"/>
      <c r="LHK485" s="28"/>
      <c r="LHL485" s="28"/>
      <c r="LHM485" s="28"/>
      <c r="LHN485" s="28"/>
      <c r="LHO485" s="28"/>
      <c r="LHP485" s="28"/>
      <c r="LHQ485" s="28"/>
      <c r="LHR485" s="28"/>
      <c r="LHS485" s="28"/>
      <c r="LHT485" s="28"/>
      <c r="LHU485" s="28"/>
      <c r="LHV485" s="28"/>
      <c r="LHW485" s="28"/>
      <c r="LHX485" s="28"/>
      <c r="LHY485" s="28"/>
      <c r="LHZ485" s="28"/>
      <c r="LIA485" s="28"/>
      <c r="LIB485" s="28"/>
      <c r="LIC485" s="28"/>
      <c r="LID485" s="28"/>
      <c r="LIE485" s="28"/>
      <c r="LIF485" s="28"/>
      <c r="LIG485" s="28"/>
      <c r="LIH485" s="28"/>
      <c r="LII485" s="28"/>
      <c r="LIJ485" s="28"/>
      <c r="LIK485" s="28"/>
      <c r="LIL485" s="28"/>
      <c r="LIM485" s="28"/>
      <c r="LIN485" s="28"/>
      <c r="LIO485" s="28"/>
      <c r="LIP485" s="28"/>
      <c r="LIQ485" s="28"/>
      <c r="LIR485" s="28"/>
      <c r="LIS485" s="28"/>
      <c r="LIT485" s="28"/>
      <c r="LIU485" s="28"/>
      <c r="LIV485" s="28"/>
      <c r="LIW485" s="28"/>
      <c r="LIX485" s="28"/>
      <c r="LIY485" s="28"/>
      <c r="LIZ485" s="28"/>
      <c r="LJA485" s="28"/>
      <c r="LJB485" s="28"/>
      <c r="LJC485" s="28"/>
      <c r="LJD485" s="28"/>
      <c r="LJE485" s="28"/>
      <c r="LJF485" s="28"/>
      <c r="LJG485" s="28"/>
      <c r="LJH485" s="28"/>
      <c r="LJI485" s="28"/>
      <c r="LJJ485" s="28"/>
      <c r="LJK485" s="28"/>
      <c r="LJL485" s="28"/>
      <c r="LJM485" s="28"/>
      <c r="LJN485" s="28"/>
      <c r="LJO485" s="28"/>
      <c r="LJP485" s="28"/>
      <c r="LJQ485" s="28"/>
      <c r="LJR485" s="28"/>
      <c r="LJS485" s="28"/>
      <c r="LJT485" s="28"/>
      <c r="LJU485" s="28"/>
      <c r="LJV485" s="28"/>
      <c r="LJW485" s="28"/>
      <c r="LJX485" s="28"/>
      <c r="LJY485" s="28"/>
      <c r="LJZ485" s="28"/>
      <c r="LKA485" s="28"/>
      <c r="LKB485" s="28"/>
      <c r="LKC485" s="28"/>
      <c r="LKD485" s="28"/>
      <c r="LKE485" s="28"/>
      <c r="LKF485" s="28"/>
      <c r="LKG485" s="28"/>
      <c r="LKH485" s="28"/>
      <c r="LKI485" s="28"/>
      <c r="LKJ485" s="28"/>
      <c r="LKK485" s="28"/>
      <c r="LKL485" s="28"/>
      <c r="LKM485" s="28"/>
      <c r="LKN485" s="28"/>
      <c r="LKO485" s="28"/>
      <c r="LKP485" s="28"/>
      <c r="LKQ485" s="28"/>
      <c r="LKR485" s="28"/>
      <c r="LKS485" s="28"/>
      <c r="LKT485" s="28"/>
      <c r="LKU485" s="28"/>
      <c r="LKV485" s="28"/>
      <c r="LKW485" s="28"/>
      <c r="LKX485" s="28"/>
      <c r="LKY485" s="28"/>
      <c r="LKZ485" s="28"/>
      <c r="LLA485" s="28"/>
      <c r="LLB485" s="28"/>
      <c r="LLC485" s="28"/>
      <c r="LLD485" s="28"/>
      <c r="LLE485" s="28"/>
      <c r="LLF485" s="28"/>
      <c r="LLG485" s="28"/>
      <c r="LLH485" s="28"/>
      <c r="LLI485" s="28"/>
      <c r="LLJ485" s="28"/>
      <c r="LLK485" s="28"/>
      <c r="LLL485" s="28"/>
      <c r="LLM485" s="28"/>
      <c r="LLN485" s="28"/>
      <c r="LLO485" s="28"/>
      <c r="LLP485" s="28"/>
      <c r="LLQ485" s="28"/>
      <c r="LLR485" s="28"/>
      <c r="LLS485" s="28"/>
      <c r="LLT485" s="28"/>
      <c r="LLU485" s="28"/>
      <c r="LLV485" s="28"/>
      <c r="LLW485" s="28"/>
      <c r="LLX485" s="28"/>
      <c r="LLY485" s="28"/>
      <c r="LLZ485" s="28"/>
      <c r="LMA485" s="28"/>
      <c r="LMB485" s="28"/>
      <c r="LMC485" s="28"/>
      <c r="LMD485" s="28"/>
      <c r="LME485" s="28"/>
      <c r="LMF485" s="28"/>
      <c r="LMG485" s="28"/>
      <c r="LMH485" s="28"/>
      <c r="LMI485" s="28"/>
      <c r="LMJ485" s="28"/>
      <c r="LMK485" s="28"/>
      <c r="LML485" s="28"/>
      <c r="LMM485" s="28"/>
      <c r="LMN485" s="28"/>
      <c r="LMO485" s="28"/>
      <c r="LMP485" s="28"/>
      <c r="LMQ485" s="28"/>
      <c r="LMR485" s="28"/>
      <c r="LMS485" s="28"/>
      <c r="LMT485" s="28"/>
      <c r="LMU485" s="28"/>
      <c r="LMV485" s="28"/>
      <c r="LMW485" s="28"/>
      <c r="LMX485" s="28"/>
      <c r="LMY485" s="28"/>
      <c r="LMZ485" s="28"/>
      <c r="LNA485" s="28"/>
      <c r="LNB485" s="28"/>
      <c r="LNC485" s="28"/>
      <c r="LND485" s="28"/>
      <c r="LNE485" s="28"/>
      <c r="LNF485" s="28"/>
      <c r="LNG485" s="28"/>
      <c r="LNH485" s="28"/>
      <c r="LNI485" s="28"/>
      <c r="LNJ485" s="28"/>
      <c r="LNK485" s="28"/>
      <c r="LNL485" s="28"/>
      <c r="LNM485" s="28"/>
      <c r="LNN485" s="28"/>
      <c r="LNO485" s="28"/>
      <c r="LNP485" s="28"/>
      <c r="LNQ485" s="28"/>
      <c r="LNR485" s="28"/>
      <c r="LNS485" s="28"/>
      <c r="LNT485" s="28"/>
      <c r="LNU485" s="28"/>
      <c r="LNV485" s="28"/>
      <c r="LNW485" s="28"/>
      <c r="LNX485" s="28"/>
      <c r="LNY485" s="28"/>
      <c r="LNZ485" s="28"/>
      <c r="LOA485" s="28"/>
      <c r="LOB485" s="28"/>
      <c r="LOC485" s="28"/>
      <c r="LOD485" s="28"/>
      <c r="LOE485" s="28"/>
      <c r="LOF485" s="28"/>
      <c r="LOG485" s="28"/>
      <c r="LOH485" s="28"/>
      <c r="LOI485" s="28"/>
      <c r="LOJ485" s="28"/>
      <c r="LOK485" s="28"/>
      <c r="LOL485" s="28"/>
      <c r="LOM485" s="28"/>
      <c r="LON485" s="28"/>
      <c r="LOO485" s="28"/>
      <c r="LOP485" s="28"/>
      <c r="LOQ485" s="28"/>
      <c r="LOR485" s="28"/>
      <c r="LOS485" s="28"/>
      <c r="LOT485" s="28"/>
      <c r="LOU485" s="28"/>
      <c r="LOV485" s="28"/>
      <c r="LOW485" s="28"/>
      <c r="LOX485" s="28"/>
      <c r="LOY485" s="28"/>
      <c r="LOZ485" s="28"/>
      <c r="LPA485" s="28"/>
      <c r="LPB485" s="28"/>
      <c r="LPC485" s="28"/>
      <c r="LPD485" s="28"/>
      <c r="LPE485" s="28"/>
      <c r="LPF485" s="28"/>
      <c r="LPG485" s="28"/>
      <c r="LPH485" s="28"/>
      <c r="LPI485" s="28"/>
      <c r="LPJ485" s="28"/>
      <c r="LPK485" s="28"/>
      <c r="LPL485" s="28"/>
      <c r="LPM485" s="28"/>
      <c r="LPN485" s="28"/>
      <c r="LPO485" s="28"/>
      <c r="LPP485" s="28"/>
      <c r="LPQ485" s="28"/>
      <c r="LPR485" s="28"/>
      <c r="LPS485" s="28"/>
      <c r="LPT485" s="28"/>
      <c r="LPU485" s="28"/>
      <c r="LPV485" s="28"/>
      <c r="LPW485" s="28"/>
      <c r="LPX485" s="28"/>
      <c r="LPY485" s="28"/>
      <c r="LPZ485" s="28"/>
      <c r="LQA485" s="28"/>
      <c r="LQB485" s="28"/>
      <c r="LQC485" s="28"/>
      <c r="LQD485" s="28"/>
      <c r="LQE485" s="28"/>
      <c r="LQF485" s="28"/>
      <c r="LQG485" s="28"/>
      <c r="LQH485" s="28"/>
      <c r="LQI485" s="28"/>
      <c r="LQJ485" s="28"/>
      <c r="LQK485" s="28"/>
      <c r="LQL485" s="28"/>
      <c r="LQM485" s="28"/>
      <c r="LQN485" s="28"/>
      <c r="LQO485" s="28"/>
      <c r="LQP485" s="28"/>
      <c r="LQQ485" s="28"/>
      <c r="LQR485" s="28"/>
      <c r="LQS485" s="28"/>
      <c r="LQT485" s="28"/>
      <c r="LQU485" s="28"/>
      <c r="LQV485" s="28"/>
      <c r="LQW485" s="28"/>
      <c r="LQX485" s="28"/>
      <c r="LQY485" s="28"/>
      <c r="LQZ485" s="28"/>
      <c r="LRA485" s="28"/>
      <c r="LRB485" s="28"/>
      <c r="LRC485" s="28"/>
      <c r="LRD485" s="28"/>
      <c r="LRE485" s="28"/>
      <c r="LRF485" s="28"/>
      <c r="LRG485" s="28"/>
      <c r="LRH485" s="28"/>
      <c r="LRI485" s="28"/>
      <c r="LRJ485" s="28"/>
      <c r="LRK485" s="28"/>
      <c r="LRL485" s="28"/>
      <c r="LRM485" s="28"/>
      <c r="LRN485" s="28"/>
      <c r="LRO485" s="28"/>
      <c r="LRP485" s="28"/>
      <c r="LRQ485" s="28"/>
      <c r="LRR485" s="28"/>
      <c r="LRS485" s="28"/>
      <c r="LRT485" s="28"/>
      <c r="LRU485" s="28"/>
      <c r="LRV485" s="28"/>
      <c r="LRW485" s="28"/>
      <c r="LRX485" s="28"/>
      <c r="LRY485" s="28"/>
      <c r="LRZ485" s="28"/>
      <c r="LSA485" s="28"/>
      <c r="LSB485" s="28"/>
      <c r="LSC485" s="28"/>
      <c r="LSD485" s="28"/>
      <c r="LSE485" s="28"/>
      <c r="LSF485" s="28"/>
      <c r="LSG485" s="28"/>
      <c r="LSH485" s="28"/>
      <c r="LSI485" s="28"/>
      <c r="LSJ485" s="28"/>
      <c r="LSK485" s="28"/>
      <c r="LSL485" s="28"/>
      <c r="LSM485" s="28"/>
      <c r="LSN485" s="28"/>
      <c r="LSO485" s="28"/>
      <c r="LSP485" s="28"/>
      <c r="LSQ485" s="28"/>
      <c r="LSR485" s="28"/>
      <c r="LSS485" s="28"/>
      <c r="LST485" s="28"/>
      <c r="LSU485" s="28"/>
      <c r="LSV485" s="28"/>
      <c r="LSW485" s="28"/>
      <c r="LSX485" s="28"/>
      <c r="LSY485" s="28"/>
      <c r="LSZ485" s="28"/>
      <c r="LTA485" s="28"/>
      <c r="LTB485" s="28"/>
      <c r="LTC485" s="28"/>
      <c r="LTD485" s="28"/>
      <c r="LTE485" s="28"/>
      <c r="LTF485" s="28"/>
      <c r="LTG485" s="28"/>
      <c r="LTH485" s="28"/>
      <c r="LTI485" s="28"/>
      <c r="LTJ485" s="28"/>
      <c r="LTK485" s="28"/>
      <c r="LTL485" s="28"/>
      <c r="LTM485" s="28"/>
      <c r="LTN485" s="28"/>
      <c r="LTO485" s="28"/>
      <c r="LTP485" s="28"/>
      <c r="LTQ485" s="28"/>
      <c r="LTR485" s="28"/>
      <c r="LTS485" s="28"/>
      <c r="LTT485" s="28"/>
      <c r="LTU485" s="28"/>
      <c r="LTV485" s="28"/>
      <c r="LTW485" s="28"/>
      <c r="LTX485" s="28"/>
      <c r="LTY485" s="28"/>
      <c r="LTZ485" s="28"/>
      <c r="LUA485" s="28"/>
      <c r="LUB485" s="28"/>
      <c r="LUC485" s="28"/>
      <c r="LUD485" s="28"/>
      <c r="LUE485" s="28"/>
      <c r="LUF485" s="28"/>
      <c r="LUG485" s="28"/>
      <c r="LUH485" s="28"/>
      <c r="LUI485" s="28"/>
      <c r="LUJ485" s="28"/>
      <c r="LUK485" s="28"/>
      <c r="LUL485" s="28"/>
      <c r="LUM485" s="28"/>
      <c r="LUN485" s="28"/>
      <c r="LUO485" s="28"/>
      <c r="LUP485" s="28"/>
      <c r="LUQ485" s="28"/>
      <c r="LUR485" s="28"/>
      <c r="LUS485" s="28"/>
      <c r="LUT485" s="28"/>
      <c r="LUU485" s="28"/>
      <c r="LUV485" s="28"/>
      <c r="LUW485" s="28"/>
      <c r="LUX485" s="28"/>
      <c r="LUY485" s="28"/>
      <c r="LUZ485" s="28"/>
      <c r="LVA485" s="28"/>
      <c r="LVB485" s="28"/>
      <c r="LVC485" s="28"/>
      <c r="LVD485" s="28"/>
      <c r="LVE485" s="28"/>
      <c r="LVF485" s="28"/>
      <c r="LVG485" s="28"/>
      <c r="LVH485" s="28"/>
      <c r="LVI485" s="28"/>
      <c r="LVJ485" s="28"/>
      <c r="LVK485" s="28"/>
      <c r="LVL485" s="28"/>
      <c r="LVM485" s="28"/>
      <c r="LVN485" s="28"/>
      <c r="LVO485" s="28"/>
      <c r="LVP485" s="28"/>
      <c r="LVQ485" s="28"/>
      <c r="LVR485" s="28"/>
      <c r="LVS485" s="28"/>
      <c r="LVT485" s="28"/>
      <c r="LVU485" s="28"/>
      <c r="LVV485" s="28"/>
      <c r="LVW485" s="28"/>
      <c r="LVX485" s="28"/>
      <c r="LVY485" s="28"/>
      <c r="LVZ485" s="28"/>
      <c r="LWA485" s="28"/>
      <c r="LWB485" s="28"/>
      <c r="LWC485" s="28"/>
      <c r="LWD485" s="28"/>
      <c r="LWE485" s="28"/>
      <c r="LWF485" s="28"/>
      <c r="LWG485" s="28"/>
      <c r="LWH485" s="28"/>
      <c r="LWI485" s="28"/>
      <c r="LWJ485" s="28"/>
      <c r="LWK485" s="28"/>
      <c r="LWL485" s="28"/>
      <c r="LWM485" s="28"/>
      <c r="LWN485" s="28"/>
      <c r="LWO485" s="28"/>
      <c r="LWP485" s="28"/>
      <c r="LWQ485" s="28"/>
      <c r="LWR485" s="28"/>
      <c r="LWS485" s="28"/>
      <c r="LWT485" s="28"/>
      <c r="LWU485" s="28"/>
      <c r="LWV485" s="28"/>
      <c r="LWW485" s="28"/>
      <c r="LWX485" s="28"/>
      <c r="LWY485" s="28"/>
      <c r="LWZ485" s="28"/>
      <c r="LXA485" s="28"/>
      <c r="LXB485" s="28"/>
      <c r="LXC485" s="28"/>
      <c r="LXD485" s="28"/>
      <c r="LXE485" s="28"/>
      <c r="LXF485" s="28"/>
      <c r="LXG485" s="28"/>
      <c r="LXH485" s="28"/>
      <c r="LXI485" s="28"/>
      <c r="LXJ485" s="28"/>
      <c r="LXK485" s="28"/>
      <c r="LXL485" s="28"/>
      <c r="LXM485" s="28"/>
      <c r="LXN485" s="28"/>
      <c r="LXO485" s="28"/>
      <c r="LXP485" s="28"/>
      <c r="LXQ485" s="28"/>
      <c r="LXR485" s="28"/>
      <c r="LXS485" s="28"/>
      <c r="LXT485" s="28"/>
      <c r="LXU485" s="28"/>
      <c r="LXV485" s="28"/>
      <c r="LXW485" s="28"/>
      <c r="LXX485" s="28"/>
      <c r="LXY485" s="28"/>
      <c r="LXZ485" s="28"/>
      <c r="LYA485" s="28"/>
      <c r="LYB485" s="28"/>
      <c r="LYC485" s="28"/>
      <c r="LYD485" s="28"/>
      <c r="LYE485" s="28"/>
      <c r="LYF485" s="28"/>
      <c r="LYG485" s="28"/>
      <c r="LYH485" s="28"/>
      <c r="LYI485" s="28"/>
      <c r="LYJ485" s="28"/>
      <c r="LYK485" s="28"/>
      <c r="LYL485" s="28"/>
      <c r="LYM485" s="28"/>
      <c r="LYN485" s="28"/>
      <c r="LYO485" s="28"/>
      <c r="LYP485" s="28"/>
      <c r="LYQ485" s="28"/>
      <c r="LYR485" s="28"/>
      <c r="LYS485" s="28"/>
      <c r="LYT485" s="28"/>
      <c r="LYU485" s="28"/>
      <c r="LYV485" s="28"/>
      <c r="LYW485" s="28"/>
      <c r="LYX485" s="28"/>
      <c r="LYY485" s="28"/>
      <c r="LYZ485" s="28"/>
      <c r="LZA485" s="28"/>
      <c r="LZB485" s="28"/>
      <c r="LZC485" s="28"/>
      <c r="LZD485" s="28"/>
      <c r="LZE485" s="28"/>
      <c r="LZF485" s="28"/>
      <c r="LZG485" s="28"/>
      <c r="LZH485" s="28"/>
      <c r="LZI485" s="28"/>
      <c r="LZJ485" s="28"/>
      <c r="LZK485" s="28"/>
      <c r="LZL485" s="28"/>
      <c r="LZM485" s="28"/>
      <c r="LZN485" s="28"/>
      <c r="LZO485" s="28"/>
      <c r="LZP485" s="28"/>
      <c r="LZQ485" s="28"/>
      <c r="LZR485" s="28"/>
      <c r="LZS485" s="28"/>
      <c r="LZT485" s="28"/>
      <c r="LZU485" s="28"/>
      <c r="LZV485" s="28"/>
      <c r="LZW485" s="28"/>
      <c r="LZX485" s="28"/>
      <c r="LZY485" s="28"/>
      <c r="LZZ485" s="28"/>
      <c r="MAA485" s="28"/>
      <c r="MAB485" s="28"/>
      <c r="MAC485" s="28"/>
      <c r="MAD485" s="28"/>
      <c r="MAE485" s="28"/>
      <c r="MAF485" s="28"/>
      <c r="MAG485" s="28"/>
      <c r="MAH485" s="28"/>
      <c r="MAI485" s="28"/>
      <c r="MAJ485" s="28"/>
      <c r="MAK485" s="28"/>
      <c r="MAL485" s="28"/>
      <c r="MAM485" s="28"/>
      <c r="MAN485" s="28"/>
      <c r="MAO485" s="28"/>
      <c r="MAP485" s="28"/>
      <c r="MAQ485" s="28"/>
      <c r="MAR485" s="28"/>
      <c r="MAS485" s="28"/>
      <c r="MAT485" s="28"/>
      <c r="MAU485" s="28"/>
      <c r="MAV485" s="28"/>
      <c r="MAW485" s="28"/>
      <c r="MAX485" s="28"/>
      <c r="MAY485" s="28"/>
      <c r="MAZ485" s="28"/>
      <c r="MBA485" s="28"/>
      <c r="MBB485" s="28"/>
      <c r="MBC485" s="28"/>
      <c r="MBD485" s="28"/>
      <c r="MBE485" s="28"/>
      <c r="MBF485" s="28"/>
      <c r="MBG485" s="28"/>
      <c r="MBH485" s="28"/>
      <c r="MBI485" s="28"/>
      <c r="MBJ485" s="28"/>
      <c r="MBK485" s="28"/>
      <c r="MBL485" s="28"/>
      <c r="MBM485" s="28"/>
      <c r="MBN485" s="28"/>
      <c r="MBO485" s="28"/>
      <c r="MBP485" s="28"/>
      <c r="MBQ485" s="28"/>
      <c r="MBR485" s="28"/>
      <c r="MBS485" s="28"/>
      <c r="MBT485" s="28"/>
      <c r="MBU485" s="28"/>
      <c r="MBV485" s="28"/>
      <c r="MBW485" s="28"/>
      <c r="MBX485" s="28"/>
      <c r="MBY485" s="28"/>
      <c r="MBZ485" s="28"/>
      <c r="MCA485" s="28"/>
      <c r="MCB485" s="28"/>
      <c r="MCC485" s="28"/>
      <c r="MCD485" s="28"/>
      <c r="MCE485" s="28"/>
      <c r="MCF485" s="28"/>
      <c r="MCG485" s="28"/>
      <c r="MCH485" s="28"/>
      <c r="MCI485" s="28"/>
      <c r="MCJ485" s="28"/>
      <c r="MCK485" s="28"/>
      <c r="MCL485" s="28"/>
      <c r="MCM485" s="28"/>
      <c r="MCN485" s="28"/>
      <c r="MCO485" s="28"/>
      <c r="MCP485" s="28"/>
      <c r="MCQ485" s="28"/>
      <c r="MCR485" s="28"/>
      <c r="MCS485" s="28"/>
      <c r="MCT485" s="28"/>
      <c r="MCU485" s="28"/>
      <c r="MCV485" s="28"/>
      <c r="MCW485" s="28"/>
      <c r="MCX485" s="28"/>
      <c r="MCY485" s="28"/>
      <c r="MCZ485" s="28"/>
      <c r="MDA485" s="28"/>
      <c r="MDB485" s="28"/>
      <c r="MDC485" s="28"/>
      <c r="MDD485" s="28"/>
      <c r="MDE485" s="28"/>
      <c r="MDF485" s="28"/>
      <c r="MDG485" s="28"/>
      <c r="MDH485" s="28"/>
      <c r="MDI485" s="28"/>
      <c r="MDJ485" s="28"/>
      <c r="MDK485" s="28"/>
      <c r="MDL485" s="28"/>
      <c r="MDM485" s="28"/>
      <c r="MDN485" s="28"/>
      <c r="MDO485" s="28"/>
      <c r="MDP485" s="28"/>
      <c r="MDQ485" s="28"/>
      <c r="MDR485" s="28"/>
      <c r="MDS485" s="28"/>
      <c r="MDT485" s="28"/>
      <c r="MDU485" s="28"/>
      <c r="MDV485" s="28"/>
      <c r="MDW485" s="28"/>
      <c r="MDX485" s="28"/>
      <c r="MDY485" s="28"/>
      <c r="MDZ485" s="28"/>
      <c r="MEA485" s="28"/>
      <c r="MEB485" s="28"/>
      <c r="MEC485" s="28"/>
      <c r="MED485" s="28"/>
      <c r="MEE485" s="28"/>
      <c r="MEF485" s="28"/>
      <c r="MEG485" s="28"/>
      <c r="MEH485" s="28"/>
      <c r="MEI485" s="28"/>
      <c r="MEJ485" s="28"/>
      <c r="MEK485" s="28"/>
      <c r="MEL485" s="28"/>
      <c r="MEM485" s="28"/>
      <c r="MEN485" s="28"/>
      <c r="MEO485" s="28"/>
      <c r="MEP485" s="28"/>
      <c r="MEQ485" s="28"/>
      <c r="MER485" s="28"/>
      <c r="MES485" s="28"/>
      <c r="MET485" s="28"/>
      <c r="MEU485" s="28"/>
      <c r="MEV485" s="28"/>
      <c r="MEW485" s="28"/>
      <c r="MEX485" s="28"/>
      <c r="MEY485" s="28"/>
      <c r="MEZ485" s="28"/>
      <c r="MFA485" s="28"/>
      <c r="MFB485" s="28"/>
      <c r="MFC485" s="28"/>
      <c r="MFD485" s="28"/>
      <c r="MFE485" s="28"/>
      <c r="MFF485" s="28"/>
      <c r="MFG485" s="28"/>
      <c r="MFH485" s="28"/>
      <c r="MFI485" s="28"/>
      <c r="MFJ485" s="28"/>
      <c r="MFK485" s="28"/>
      <c r="MFL485" s="28"/>
      <c r="MFM485" s="28"/>
      <c r="MFN485" s="28"/>
      <c r="MFO485" s="28"/>
      <c r="MFP485" s="28"/>
      <c r="MFQ485" s="28"/>
      <c r="MFR485" s="28"/>
      <c r="MFS485" s="28"/>
      <c r="MFT485" s="28"/>
      <c r="MFU485" s="28"/>
      <c r="MFV485" s="28"/>
      <c r="MFW485" s="28"/>
      <c r="MFX485" s="28"/>
      <c r="MFY485" s="28"/>
      <c r="MFZ485" s="28"/>
      <c r="MGA485" s="28"/>
      <c r="MGB485" s="28"/>
      <c r="MGC485" s="28"/>
      <c r="MGD485" s="28"/>
      <c r="MGE485" s="28"/>
      <c r="MGF485" s="28"/>
      <c r="MGG485" s="28"/>
      <c r="MGH485" s="28"/>
      <c r="MGI485" s="28"/>
      <c r="MGJ485" s="28"/>
      <c r="MGK485" s="28"/>
      <c r="MGL485" s="28"/>
      <c r="MGM485" s="28"/>
      <c r="MGN485" s="28"/>
      <c r="MGO485" s="28"/>
      <c r="MGP485" s="28"/>
      <c r="MGQ485" s="28"/>
      <c r="MGR485" s="28"/>
      <c r="MGS485" s="28"/>
      <c r="MGT485" s="28"/>
      <c r="MGU485" s="28"/>
      <c r="MGV485" s="28"/>
      <c r="MGW485" s="28"/>
      <c r="MGX485" s="28"/>
      <c r="MGY485" s="28"/>
      <c r="MGZ485" s="28"/>
      <c r="MHA485" s="28"/>
      <c r="MHB485" s="28"/>
      <c r="MHC485" s="28"/>
      <c r="MHD485" s="28"/>
      <c r="MHE485" s="28"/>
      <c r="MHF485" s="28"/>
      <c r="MHG485" s="28"/>
      <c r="MHH485" s="28"/>
      <c r="MHI485" s="28"/>
      <c r="MHJ485" s="28"/>
      <c r="MHK485" s="28"/>
      <c r="MHL485" s="28"/>
      <c r="MHM485" s="28"/>
      <c r="MHN485" s="28"/>
      <c r="MHO485" s="28"/>
      <c r="MHP485" s="28"/>
      <c r="MHQ485" s="28"/>
      <c r="MHR485" s="28"/>
      <c r="MHS485" s="28"/>
      <c r="MHT485" s="28"/>
      <c r="MHU485" s="28"/>
      <c r="MHV485" s="28"/>
      <c r="MHW485" s="28"/>
      <c r="MHX485" s="28"/>
      <c r="MHY485" s="28"/>
      <c r="MHZ485" s="28"/>
      <c r="MIA485" s="28"/>
      <c r="MIB485" s="28"/>
      <c r="MIC485" s="28"/>
      <c r="MID485" s="28"/>
      <c r="MIE485" s="28"/>
      <c r="MIF485" s="28"/>
      <c r="MIG485" s="28"/>
      <c r="MIH485" s="28"/>
      <c r="MII485" s="28"/>
      <c r="MIJ485" s="28"/>
      <c r="MIK485" s="28"/>
      <c r="MIL485" s="28"/>
      <c r="MIM485" s="28"/>
      <c r="MIN485" s="28"/>
      <c r="MIO485" s="28"/>
      <c r="MIP485" s="28"/>
      <c r="MIQ485" s="28"/>
      <c r="MIR485" s="28"/>
      <c r="MIS485" s="28"/>
      <c r="MIT485" s="28"/>
      <c r="MIU485" s="28"/>
      <c r="MIV485" s="28"/>
      <c r="MIW485" s="28"/>
      <c r="MIX485" s="28"/>
      <c r="MIY485" s="28"/>
      <c r="MIZ485" s="28"/>
      <c r="MJA485" s="28"/>
      <c r="MJB485" s="28"/>
      <c r="MJC485" s="28"/>
      <c r="MJD485" s="28"/>
      <c r="MJE485" s="28"/>
      <c r="MJF485" s="28"/>
      <c r="MJG485" s="28"/>
      <c r="MJH485" s="28"/>
      <c r="MJI485" s="28"/>
      <c r="MJJ485" s="28"/>
      <c r="MJK485" s="28"/>
      <c r="MJL485" s="28"/>
      <c r="MJM485" s="28"/>
      <c r="MJN485" s="28"/>
      <c r="MJO485" s="28"/>
      <c r="MJP485" s="28"/>
      <c r="MJQ485" s="28"/>
      <c r="MJR485" s="28"/>
      <c r="MJS485" s="28"/>
      <c r="MJT485" s="28"/>
      <c r="MJU485" s="28"/>
      <c r="MJV485" s="28"/>
      <c r="MJW485" s="28"/>
      <c r="MJX485" s="28"/>
      <c r="MJY485" s="28"/>
      <c r="MJZ485" s="28"/>
      <c r="MKA485" s="28"/>
      <c r="MKB485" s="28"/>
      <c r="MKC485" s="28"/>
      <c r="MKD485" s="28"/>
      <c r="MKE485" s="28"/>
      <c r="MKF485" s="28"/>
      <c r="MKG485" s="28"/>
      <c r="MKH485" s="28"/>
      <c r="MKI485" s="28"/>
      <c r="MKJ485" s="28"/>
      <c r="MKK485" s="28"/>
      <c r="MKL485" s="28"/>
      <c r="MKM485" s="28"/>
      <c r="MKN485" s="28"/>
      <c r="MKO485" s="28"/>
      <c r="MKP485" s="28"/>
      <c r="MKQ485" s="28"/>
      <c r="MKR485" s="28"/>
      <c r="MKS485" s="28"/>
      <c r="MKT485" s="28"/>
      <c r="MKU485" s="28"/>
      <c r="MKV485" s="28"/>
      <c r="MKW485" s="28"/>
      <c r="MKX485" s="28"/>
      <c r="MKY485" s="28"/>
      <c r="MKZ485" s="28"/>
      <c r="MLA485" s="28"/>
      <c r="MLB485" s="28"/>
      <c r="MLC485" s="28"/>
      <c r="MLD485" s="28"/>
      <c r="MLE485" s="28"/>
      <c r="MLF485" s="28"/>
      <c r="MLG485" s="28"/>
      <c r="MLH485" s="28"/>
      <c r="MLI485" s="28"/>
      <c r="MLJ485" s="28"/>
      <c r="MLK485" s="28"/>
      <c r="MLL485" s="28"/>
      <c r="MLM485" s="28"/>
      <c r="MLN485" s="28"/>
      <c r="MLO485" s="28"/>
      <c r="MLP485" s="28"/>
      <c r="MLQ485" s="28"/>
      <c r="MLR485" s="28"/>
      <c r="MLS485" s="28"/>
      <c r="MLT485" s="28"/>
      <c r="MLU485" s="28"/>
      <c r="MLV485" s="28"/>
      <c r="MLW485" s="28"/>
      <c r="MLX485" s="28"/>
      <c r="MLY485" s="28"/>
      <c r="MLZ485" s="28"/>
      <c r="MMA485" s="28"/>
      <c r="MMB485" s="28"/>
      <c r="MMC485" s="28"/>
      <c r="MMD485" s="28"/>
      <c r="MME485" s="28"/>
      <c r="MMF485" s="28"/>
      <c r="MMG485" s="28"/>
      <c r="MMH485" s="28"/>
      <c r="MMI485" s="28"/>
      <c r="MMJ485" s="28"/>
      <c r="MMK485" s="28"/>
      <c r="MML485" s="28"/>
      <c r="MMM485" s="28"/>
      <c r="MMN485" s="28"/>
      <c r="MMO485" s="28"/>
      <c r="MMP485" s="28"/>
      <c r="MMQ485" s="28"/>
      <c r="MMR485" s="28"/>
      <c r="MMS485" s="28"/>
      <c r="MMT485" s="28"/>
      <c r="MMU485" s="28"/>
      <c r="MMV485" s="28"/>
      <c r="MMW485" s="28"/>
      <c r="MMX485" s="28"/>
      <c r="MMY485" s="28"/>
      <c r="MMZ485" s="28"/>
      <c r="MNA485" s="28"/>
      <c r="MNB485" s="28"/>
      <c r="MNC485" s="28"/>
      <c r="MND485" s="28"/>
      <c r="MNE485" s="28"/>
      <c r="MNF485" s="28"/>
      <c r="MNG485" s="28"/>
      <c r="MNH485" s="28"/>
      <c r="MNI485" s="28"/>
      <c r="MNJ485" s="28"/>
      <c r="MNK485" s="28"/>
      <c r="MNL485" s="28"/>
      <c r="MNM485" s="28"/>
      <c r="MNN485" s="28"/>
      <c r="MNO485" s="28"/>
      <c r="MNP485" s="28"/>
      <c r="MNQ485" s="28"/>
      <c r="MNR485" s="28"/>
      <c r="MNS485" s="28"/>
      <c r="MNT485" s="28"/>
      <c r="MNU485" s="28"/>
      <c r="MNV485" s="28"/>
      <c r="MNW485" s="28"/>
      <c r="MNX485" s="28"/>
      <c r="MNY485" s="28"/>
      <c r="MNZ485" s="28"/>
      <c r="MOA485" s="28"/>
      <c r="MOB485" s="28"/>
      <c r="MOC485" s="28"/>
      <c r="MOD485" s="28"/>
      <c r="MOE485" s="28"/>
      <c r="MOF485" s="28"/>
      <c r="MOG485" s="28"/>
      <c r="MOH485" s="28"/>
      <c r="MOI485" s="28"/>
      <c r="MOJ485" s="28"/>
      <c r="MOK485" s="28"/>
      <c r="MOL485" s="28"/>
      <c r="MOM485" s="28"/>
      <c r="MON485" s="28"/>
      <c r="MOO485" s="28"/>
      <c r="MOP485" s="28"/>
      <c r="MOQ485" s="28"/>
      <c r="MOR485" s="28"/>
      <c r="MOS485" s="28"/>
      <c r="MOT485" s="28"/>
      <c r="MOU485" s="28"/>
      <c r="MOV485" s="28"/>
      <c r="MOW485" s="28"/>
      <c r="MOX485" s="28"/>
      <c r="MOY485" s="28"/>
      <c r="MOZ485" s="28"/>
      <c r="MPA485" s="28"/>
      <c r="MPB485" s="28"/>
      <c r="MPC485" s="28"/>
      <c r="MPD485" s="28"/>
      <c r="MPE485" s="28"/>
      <c r="MPF485" s="28"/>
      <c r="MPG485" s="28"/>
      <c r="MPH485" s="28"/>
      <c r="MPI485" s="28"/>
      <c r="MPJ485" s="28"/>
      <c r="MPK485" s="28"/>
      <c r="MPL485" s="28"/>
      <c r="MPM485" s="28"/>
      <c r="MPN485" s="28"/>
      <c r="MPO485" s="28"/>
      <c r="MPP485" s="28"/>
      <c r="MPQ485" s="28"/>
      <c r="MPR485" s="28"/>
      <c r="MPS485" s="28"/>
      <c r="MPT485" s="28"/>
      <c r="MPU485" s="28"/>
      <c r="MPV485" s="28"/>
      <c r="MPW485" s="28"/>
      <c r="MPX485" s="28"/>
      <c r="MPY485" s="28"/>
      <c r="MPZ485" s="28"/>
      <c r="MQA485" s="28"/>
      <c r="MQB485" s="28"/>
      <c r="MQC485" s="28"/>
      <c r="MQD485" s="28"/>
      <c r="MQE485" s="28"/>
      <c r="MQF485" s="28"/>
      <c r="MQG485" s="28"/>
      <c r="MQH485" s="28"/>
      <c r="MQI485" s="28"/>
      <c r="MQJ485" s="28"/>
      <c r="MQK485" s="28"/>
      <c r="MQL485" s="28"/>
      <c r="MQM485" s="28"/>
      <c r="MQN485" s="28"/>
      <c r="MQO485" s="28"/>
      <c r="MQP485" s="28"/>
      <c r="MQQ485" s="28"/>
      <c r="MQR485" s="28"/>
      <c r="MQS485" s="28"/>
      <c r="MQT485" s="28"/>
      <c r="MQU485" s="28"/>
      <c r="MQV485" s="28"/>
      <c r="MQW485" s="28"/>
      <c r="MQX485" s="28"/>
      <c r="MQY485" s="28"/>
      <c r="MQZ485" s="28"/>
      <c r="MRA485" s="28"/>
      <c r="MRB485" s="28"/>
      <c r="MRC485" s="28"/>
      <c r="MRD485" s="28"/>
      <c r="MRE485" s="28"/>
      <c r="MRF485" s="28"/>
      <c r="MRG485" s="28"/>
      <c r="MRH485" s="28"/>
      <c r="MRI485" s="28"/>
      <c r="MRJ485" s="28"/>
      <c r="MRK485" s="28"/>
      <c r="MRL485" s="28"/>
      <c r="MRM485" s="28"/>
      <c r="MRN485" s="28"/>
      <c r="MRO485" s="28"/>
      <c r="MRP485" s="28"/>
      <c r="MRQ485" s="28"/>
      <c r="MRR485" s="28"/>
      <c r="MRS485" s="28"/>
      <c r="MRT485" s="28"/>
      <c r="MRU485" s="28"/>
      <c r="MRV485" s="28"/>
      <c r="MRW485" s="28"/>
      <c r="MRX485" s="28"/>
      <c r="MRY485" s="28"/>
      <c r="MRZ485" s="28"/>
      <c r="MSA485" s="28"/>
      <c r="MSB485" s="28"/>
      <c r="MSC485" s="28"/>
      <c r="MSD485" s="28"/>
      <c r="MSE485" s="28"/>
      <c r="MSF485" s="28"/>
      <c r="MSG485" s="28"/>
      <c r="MSH485" s="28"/>
      <c r="MSI485" s="28"/>
      <c r="MSJ485" s="28"/>
      <c r="MSK485" s="28"/>
      <c r="MSL485" s="28"/>
      <c r="MSM485" s="28"/>
      <c r="MSN485" s="28"/>
      <c r="MSO485" s="28"/>
      <c r="MSP485" s="28"/>
      <c r="MSQ485" s="28"/>
      <c r="MSR485" s="28"/>
      <c r="MSS485" s="28"/>
      <c r="MST485" s="28"/>
      <c r="MSU485" s="28"/>
      <c r="MSV485" s="28"/>
      <c r="MSW485" s="28"/>
      <c r="MSX485" s="28"/>
      <c r="MSY485" s="28"/>
      <c r="MSZ485" s="28"/>
      <c r="MTA485" s="28"/>
      <c r="MTB485" s="28"/>
      <c r="MTC485" s="28"/>
      <c r="MTD485" s="28"/>
      <c r="MTE485" s="28"/>
      <c r="MTF485" s="28"/>
      <c r="MTG485" s="28"/>
      <c r="MTH485" s="28"/>
      <c r="MTI485" s="28"/>
      <c r="MTJ485" s="28"/>
      <c r="MTK485" s="28"/>
      <c r="MTL485" s="28"/>
      <c r="MTM485" s="28"/>
      <c r="MTN485" s="28"/>
      <c r="MTO485" s="28"/>
      <c r="MTP485" s="28"/>
      <c r="MTQ485" s="28"/>
      <c r="MTR485" s="28"/>
      <c r="MTS485" s="28"/>
      <c r="MTT485" s="28"/>
      <c r="MTU485" s="28"/>
      <c r="MTV485" s="28"/>
      <c r="MTW485" s="28"/>
      <c r="MTX485" s="28"/>
      <c r="MTY485" s="28"/>
      <c r="MTZ485" s="28"/>
      <c r="MUA485" s="28"/>
      <c r="MUB485" s="28"/>
      <c r="MUC485" s="28"/>
      <c r="MUD485" s="28"/>
      <c r="MUE485" s="28"/>
      <c r="MUF485" s="28"/>
      <c r="MUG485" s="28"/>
      <c r="MUH485" s="28"/>
      <c r="MUI485" s="28"/>
      <c r="MUJ485" s="28"/>
      <c r="MUK485" s="28"/>
      <c r="MUL485" s="28"/>
      <c r="MUM485" s="28"/>
      <c r="MUN485" s="28"/>
      <c r="MUO485" s="28"/>
      <c r="MUP485" s="28"/>
      <c r="MUQ485" s="28"/>
      <c r="MUR485" s="28"/>
      <c r="MUS485" s="28"/>
      <c r="MUT485" s="28"/>
      <c r="MUU485" s="28"/>
      <c r="MUV485" s="28"/>
      <c r="MUW485" s="28"/>
      <c r="MUX485" s="28"/>
      <c r="MUY485" s="28"/>
      <c r="MUZ485" s="28"/>
      <c r="MVA485" s="28"/>
      <c r="MVB485" s="28"/>
      <c r="MVC485" s="28"/>
      <c r="MVD485" s="28"/>
      <c r="MVE485" s="28"/>
      <c r="MVF485" s="28"/>
      <c r="MVG485" s="28"/>
      <c r="MVH485" s="28"/>
      <c r="MVI485" s="28"/>
      <c r="MVJ485" s="28"/>
      <c r="MVK485" s="28"/>
      <c r="MVL485" s="28"/>
      <c r="MVM485" s="28"/>
      <c r="MVN485" s="28"/>
      <c r="MVO485" s="28"/>
      <c r="MVP485" s="28"/>
      <c r="MVQ485" s="28"/>
      <c r="MVR485" s="28"/>
      <c r="MVS485" s="28"/>
      <c r="MVT485" s="28"/>
      <c r="MVU485" s="28"/>
      <c r="MVV485" s="28"/>
      <c r="MVW485" s="28"/>
      <c r="MVX485" s="28"/>
      <c r="MVY485" s="28"/>
      <c r="MVZ485" s="28"/>
      <c r="MWA485" s="28"/>
      <c r="MWB485" s="28"/>
      <c r="MWC485" s="28"/>
      <c r="MWD485" s="28"/>
      <c r="MWE485" s="28"/>
      <c r="MWF485" s="28"/>
      <c r="MWG485" s="28"/>
      <c r="MWH485" s="28"/>
      <c r="MWI485" s="28"/>
      <c r="MWJ485" s="28"/>
      <c r="MWK485" s="28"/>
      <c r="MWL485" s="28"/>
      <c r="MWM485" s="28"/>
      <c r="MWN485" s="28"/>
      <c r="MWO485" s="28"/>
      <c r="MWP485" s="28"/>
      <c r="MWQ485" s="28"/>
      <c r="MWR485" s="28"/>
      <c r="MWS485" s="28"/>
      <c r="MWT485" s="28"/>
      <c r="MWU485" s="28"/>
      <c r="MWV485" s="28"/>
      <c r="MWW485" s="28"/>
      <c r="MWX485" s="28"/>
      <c r="MWY485" s="28"/>
      <c r="MWZ485" s="28"/>
      <c r="MXA485" s="28"/>
      <c r="MXB485" s="28"/>
      <c r="MXC485" s="28"/>
      <c r="MXD485" s="28"/>
      <c r="MXE485" s="28"/>
      <c r="MXF485" s="28"/>
      <c r="MXG485" s="28"/>
      <c r="MXH485" s="28"/>
      <c r="MXI485" s="28"/>
      <c r="MXJ485" s="28"/>
      <c r="MXK485" s="28"/>
      <c r="MXL485" s="28"/>
      <c r="MXM485" s="28"/>
      <c r="MXN485" s="28"/>
      <c r="MXO485" s="28"/>
      <c r="MXP485" s="28"/>
      <c r="MXQ485" s="28"/>
      <c r="MXR485" s="28"/>
      <c r="MXS485" s="28"/>
      <c r="MXT485" s="28"/>
      <c r="MXU485" s="28"/>
      <c r="MXV485" s="28"/>
      <c r="MXW485" s="28"/>
      <c r="MXX485" s="28"/>
      <c r="MXY485" s="28"/>
      <c r="MXZ485" s="28"/>
      <c r="MYA485" s="28"/>
      <c r="MYB485" s="28"/>
      <c r="MYC485" s="28"/>
      <c r="MYD485" s="28"/>
      <c r="MYE485" s="28"/>
      <c r="MYF485" s="28"/>
      <c r="MYG485" s="28"/>
      <c r="MYH485" s="28"/>
      <c r="MYI485" s="28"/>
      <c r="MYJ485" s="28"/>
      <c r="MYK485" s="28"/>
      <c r="MYL485" s="28"/>
      <c r="MYM485" s="28"/>
      <c r="MYN485" s="28"/>
      <c r="MYO485" s="28"/>
      <c r="MYP485" s="28"/>
      <c r="MYQ485" s="28"/>
      <c r="MYR485" s="28"/>
      <c r="MYS485" s="28"/>
      <c r="MYT485" s="28"/>
      <c r="MYU485" s="28"/>
      <c r="MYV485" s="28"/>
      <c r="MYW485" s="28"/>
      <c r="MYX485" s="28"/>
      <c r="MYY485" s="28"/>
      <c r="MYZ485" s="28"/>
      <c r="MZA485" s="28"/>
      <c r="MZB485" s="28"/>
      <c r="MZC485" s="28"/>
      <c r="MZD485" s="28"/>
      <c r="MZE485" s="28"/>
      <c r="MZF485" s="28"/>
      <c r="MZG485" s="28"/>
      <c r="MZH485" s="28"/>
      <c r="MZI485" s="28"/>
      <c r="MZJ485" s="28"/>
      <c r="MZK485" s="28"/>
      <c r="MZL485" s="28"/>
      <c r="MZM485" s="28"/>
      <c r="MZN485" s="28"/>
      <c r="MZO485" s="28"/>
      <c r="MZP485" s="28"/>
      <c r="MZQ485" s="28"/>
      <c r="MZR485" s="28"/>
      <c r="MZS485" s="28"/>
      <c r="MZT485" s="28"/>
      <c r="MZU485" s="28"/>
      <c r="MZV485" s="28"/>
      <c r="MZW485" s="28"/>
      <c r="MZX485" s="28"/>
      <c r="MZY485" s="28"/>
      <c r="MZZ485" s="28"/>
      <c r="NAA485" s="28"/>
      <c r="NAB485" s="28"/>
      <c r="NAC485" s="28"/>
      <c r="NAD485" s="28"/>
      <c r="NAE485" s="28"/>
      <c r="NAF485" s="28"/>
      <c r="NAG485" s="28"/>
      <c r="NAH485" s="28"/>
      <c r="NAI485" s="28"/>
      <c r="NAJ485" s="28"/>
      <c r="NAK485" s="28"/>
      <c r="NAL485" s="28"/>
      <c r="NAM485" s="28"/>
      <c r="NAN485" s="28"/>
      <c r="NAO485" s="28"/>
      <c r="NAP485" s="28"/>
      <c r="NAQ485" s="28"/>
      <c r="NAR485" s="28"/>
      <c r="NAS485" s="28"/>
      <c r="NAT485" s="28"/>
      <c r="NAU485" s="28"/>
      <c r="NAV485" s="28"/>
      <c r="NAW485" s="28"/>
      <c r="NAX485" s="28"/>
      <c r="NAY485" s="28"/>
      <c r="NAZ485" s="28"/>
      <c r="NBA485" s="28"/>
      <c r="NBB485" s="28"/>
      <c r="NBC485" s="28"/>
      <c r="NBD485" s="28"/>
      <c r="NBE485" s="28"/>
      <c r="NBF485" s="28"/>
      <c r="NBG485" s="28"/>
      <c r="NBH485" s="28"/>
      <c r="NBI485" s="28"/>
      <c r="NBJ485" s="28"/>
      <c r="NBK485" s="28"/>
      <c r="NBL485" s="28"/>
      <c r="NBM485" s="28"/>
      <c r="NBN485" s="28"/>
      <c r="NBO485" s="28"/>
      <c r="NBP485" s="28"/>
      <c r="NBQ485" s="28"/>
      <c r="NBR485" s="28"/>
      <c r="NBS485" s="28"/>
      <c r="NBT485" s="28"/>
      <c r="NBU485" s="28"/>
      <c r="NBV485" s="28"/>
      <c r="NBW485" s="28"/>
      <c r="NBX485" s="28"/>
      <c r="NBY485" s="28"/>
      <c r="NBZ485" s="28"/>
      <c r="NCA485" s="28"/>
      <c r="NCB485" s="28"/>
      <c r="NCC485" s="28"/>
      <c r="NCD485" s="28"/>
      <c r="NCE485" s="28"/>
      <c r="NCF485" s="28"/>
      <c r="NCG485" s="28"/>
      <c r="NCH485" s="28"/>
      <c r="NCI485" s="28"/>
      <c r="NCJ485" s="28"/>
      <c r="NCK485" s="28"/>
      <c r="NCL485" s="28"/>
      <c r="NCM485" s="28"/>
      <c r="NCN485" s="28"/>
      <c r="NCO485" s="28"/>
      <c r="NCP485" s="28"/>
      <c r="NCQ485" s="28"/>
      <c r="NCR485" s="28"/>
      <c r="NCS485" s="28"/>
      <c r="NCT485" s="28"/>
      <c r="NCU485" s="28"/>
      <c r="NCV485" s="28"/>
      <c r="NCW485" s="28"/>
      <c r="NCX485" s="28"/>
      <c r="NCY485" s="28"/>
      <c r="NCZ485" s="28"/>
      <c r="NDA485" s="28"/>
      <c r="NDB485" s="28"/>
      <c r="NDC485" s="28"/>
      <c r="NDD485" s="28"/>
      <c r="NDE485" s="28"/>
      <c r="NDF485" s="28"/>
      <c r="NDG485" s="28"/>
      <c r="NDH485" s="28"/>
      <c r="NDI485" s="28"/>
      <c r="NDJ485" s="28"/>
      <c r="NDK485" s="28"/>
      <c r="NDL485" s="28"/>
      <c r="NDM485" s="28"/>
      <c r="NDN485" s="28"/>
      <c r="NDO485" s="28"/>
      <c r="NDP485" s="28"/>
      <c r="NDQ485" s="28"/>
      <c r="NDR485" s="28"/>
      <c r="NDS485" s="28"/>
      <c r="NDT485" s="28"/>
      <c r="NDU485" s="28"/>
      <c r="NDV485" s="28"/>
      <c r="NDW485" s="28"/>
      <c r="NDX485" s="28"/>
      <c r="NDY485" s="28"/>
      <c r="NDZ485" s="28"/>
      <c r="NEA485" s="28"/>
      <c r="NEB485" s="28"/>
      <c r="NEC485" s="28"/>
      <c r="NED485" s="28"/>
      <c r="NEE485" s="28"/>
      <c r="NEF485" s="28"/>
      <c r="NEG485" s="28"/>
      <c r="NEH485" s="28"/>
      <c r="NEI485" s="28"/>
      <c r="NEJ485" s="28"/>
      <c r="NEK485" s="28"/>
      <c r="NEL485" s="28"/>
      <c r="NEM485" s="28"/>
      <c r="NEN485" s="28"/>
      <c r="NEO485" s="28"/>
      <c r="NEP485" s="28"/>
      <c r="NEQ485" s="28"/>
      <c r="NER485" s="28"/>
      <c r="NES485" s="28"/>
      <c r="NET485" s="28"/>
      <c r="NEU485" s="28"/>
      <c r="NEV485" s="28"/>
      <c r="NEW485" s="28"/>
      <c r="NEX485" s="28"/>
      <c r="NEY485" s="28"/>
      <c r="NEZ485" s="28"/>
      <c r="NFA485" s="28"/>
      <c r="NFB485" s="28"/>
      <c r="NFC485" s="28"/>
      <c r="NFD485" s="28"/>
      <c r="NFE485" s="28"/>
      <c r="NFF485" s="28"/>
      <c r="NFG485" s="28"/>
      <c r="NFH485" s="28"/>
      <c r="NFI485" s="28"/>
      <c r="NFJ485" s="28"/>
      <c r="NFK485" s="28"/>
      <c r="NFL485" s="28"/>
      <c r="NFM485" s="28"/>
      <c r="NFN485" s="28"/>
      <c r="NFO485" s="28"/>
      <c r="NFP485" s="28"/>
      <c r="NFQ485" s="28"/>
      <c r="NFR485" s="28"/>
      <c r="NFS485" s="28"/>
      <c r="NFT485" s="28"/>
      <c r="NFU485" s="28"/>
      <c r="NFV485" s="28"/>
      <c r="NFW485" s="28"/>
      <c r="NFX485" s="28"/>
      <c r="NFY485" s="28"/>
      <c r="NFZ485" s="28"/>
      <c r="NGA485" s="28"/>
      <c r="NGB485" s="28"/>
      <c r="NGC485" s="28"/>
      <c r="NGD485" s="28"/>
      <c r="NGE485" s="28"/>
      <c r="NGF485" s="28"/>
      <c r="NGG485" s="28"/>
      <c r="NGH485" s="28"/>
      <c r="NGI485" s="28"/>
      <c r="NGJ485" s="28"/>
      <c r="NGK485" s="28"/>
      <c r="NGL485" s="28"/>
      <c r="NGM485" s="28"/>
      <c r="NGN485" s="28"/>
      <c r="NGO485" s="28"/>
      <c r="NGP485" s="28"/>
      <c r="NGQ485" s="28"/>
      <c r="NGR485" s="28"/>
      <c r="NGS485" s="28"/>
      <c r="NGT485" s="28"/>
      <c r="NGU485" s="28"/>
      <c r="NGV485" s="28"/>
      <c r="NGW485" s="28"/>
      <c r="NGX485" s="28"/>
      <c r="NGY485" s="28"/>
      <c r="NGZ485" s="28"/>
      <c r="NHA485" s="28"/>
      <c r="NHB485" s="28"/>
      <c r="NHC485" s="28"/>
      <c r="NHD485" s="28"/>
      <c r="NHE485" s="28"/>
      <c r="NHF485" s="28"/>
      <c r="NHG485" s="28"/>
      <c r="NHH485" s="28"/>
      <c r="NHI485" s="28"/>
      <c r="NHJ485" s="28"/>
      <c r="NHK485" s="28"/>
      <c r="NHL485" s="28"/>
      <c r="NHM485" s="28"/>
      <c r="NHN485" s="28"/>
      <c r="NHO485" s="28"/>
      <c r="NHP485" s="28"/>
      <c r="NHQ485" s="28"/>
      <c r="NHR485" s="28"/>
      <c r="NHS485" s="28"/>
      <c r="NHT485" s="28"/>
      <c r="NHU485" s="28"/>
      <c r="NHV485" s="28"/>
      <c r="NHW485" s="28"/>
      <c r="NHX485" s="28"/>
      <c r="NHY485" s="28"/>
      <c r="NHZ485" s="28"/>
      <c r="NIA485" s="28"/>
      <c r="NIB485" s="28"/>
      <c r="NIC485" s="28"/>
      <c r="NID485" s="28"/>
      <c r="NIE485" s="28"/>
      <c r="NIF485" s="28"/>
      <c r="NIG485" s="28"/>
      <c r="NIH485" s="28"/>
      <c r="NII485" s="28"/>
      <c r="NIJ485" s="28"/>
      <c r="NIK485" s="28"/>
      <c r="NIL485" s="28"/>
      <c r="NIM485" s="28"/>
      <c r="NIN485" s="28"/>
      <c r="NIO485" s="28"/>
      <c r="NIP485" s="28"/>
      <c r="NIQ485" s="28"/>
      <c r="NIR485" s="28"/>
      <c r="NIS485" s="28"/>
      <c r="NIT485" s="28"/>
      <c r="NIU485" s="28"/>
      <c r="NIV485" s="28"/>
      <c r="NIW485" s="28"/>
      <c r="NIX485" s="28"/>
      <c r="NIY485" s="28"/>
      <c r="NIZ485" s="28"/>
      <c r="NJA485" s="28"/>
      <c r="NJB485" s="28"/>
      <c r="NJC485" s="28"/>
      <c r="NJD485" s="28"/>
      <c r="NJE485" s="28"/>
      <c r="NJF485" s="28"/>
      <c r="NJG485" s="28"/>
      <c r="NJH485" s="28"/>
      <c r="NJI485" s="28"/>
      <c r="NJJ485" s="28"/>
      <c r="NJK485" s="28"/>
      <c r="NJL485" s="28"/>
      <c r="NJM485" s="28"/>
      <c r="NJN485" s="28"/>
      <c r="NJO485" s="28"/>
      <c r="NJP485" s="28"/>
      <c r="NJQ485" s="28"/>
      <c r="NJR485" s="28"/>
      <c r="NJS485" s="28"/>
      <c r="NJT485" s="28"/>
      <c r="NJU485" s="28"/>
      <c r="NJV485" s="28"/>
      <c r="NJW485" s="28"/>
      <c r="NJX485" s="28"/>
      <c r="NJY485" s="28"/>
      <c r="NJZ485" s="28"/>
      <c r="NKA485" s="28"/>
      <c r="NKB485" s="28"/>
      <c r="NKC485" s="28"/>
      <c r="NKD485" s="28"/>
      <c r="NKE485" s="28"/>
      <c r="NKF485" s="28"/>
      <c r="NKG485" s="28"/>
      <c r="NKH485" s="28"/>
      <c r="NKI485" s="28"/>
      <c r="NKJ485" s="28"/>
      <c r="NKK485" s="28"/>
      <c r="NKL485" s="28"/>
      <c r="NKM485" s="28"/>
      <c r="NKN485" s="28"/>
      <c r="NKO485" s="28"/>
      <c r="NKP485" s="28"/>
      <c r="NKQ485" s="28"/>
      <c r="NKR485" s="28"/>
      <c r="NKS485" s="28"/>
      <c r="NKT485" s="28"/>
      <c r="NKU485" s="28"/>
      <c r="NKV485" s="28"/>
      <c r="NKW485" s="28"/>
      <c r="NKX485" s="28"/>
      <c r="NKY485" s="28"/>
      <c r="NKZ485" s="28"/>
      <c r="NLA485" s="28"/>
      <c r="NLB485" s="28"/>
      <c r="NLC485" s="28"/>
      <c r="NLD485" s="28"/>
      <c r="NLE485" s="28"/>
      <c r="NLF485" s="28"/>
      <c r="NLG485" s="28"/>
      <c r="NLH485" s="28"/>
      <c r="NLI485" s="28"/>
      <c r="NLJ485" s="28"/>
      <c r="NLK485" s="28"/>
      <c r="NLL485" s="28"/>
      <c r="NLM485" s="28"/>
      <c r="NLN485" s="28"/>
      <c r="NLO485" s="28"/>
      <c r="NLP485" s="28"/>
      <c r="NLQ485" s="28"/>
      <c r="NLR485" s="28"/>
      <c r="NLS485" s="28"/>
      <c r="NLT485" s="28"/>
      <c r="NLU485" s="28"/>
      <c r="NLV485" s="28"/>
      <c r="NLW485" s="28"/>
      <c r="NLX485" s="28"/>
      <c r="NLY485" s="28"/>
      <c r="NLZ485" s="28"/>
      <c r="NMA485" s="28"/>
      <c r="NMB485" s="28"/>
      <c r="NMC485" s="28"/>
      <c r="NMD485" s="28"/>
      <c r="NME485" s="28"/>
      <c r="NMF485" s="28"/>
      <c r="NMG485" s="28"/>
      <c r="NMH485" s="28"/>
      <c r="NMI485" s="28"/>
      <c r="NMJ485" s="28"/>
      <c r="NMK485" s="28"/>
      <c r="NML485" s="28"/>
      <c r="NMM485" s="28"/>
      <c r="NMN485" s="28"/>
      <c r="NMO485" s="28"/>
      <c r="NMP485" s="28"/>
      <c r="NMQ485" s="28"/>
      <c r="NMR485" s="28"/>
      <c r="NMS485" s="28"/>
      <c r="NMT485" s="28"/>
      <c r="NMU485" s="28"/>
      <c r="NMV485" s="28"/>
      <c r="NMW485" s="28"/>
      <c r="NMX485" s="28"/>
      <c r="NMY485" s="28"/>
      <c r="NMZ485" s="28"/>
      <c r="NNA485" s="28"/>
      <c r="NNB485" s="28"/>
      <c r="NNC485" s="28"/>
      <c r="NND485" s="28"/>
      <c r="NNE485" s="28"/>
      <c r="NNF485" s="28"/>
      <c r="NNG485" s="28"/>
      <c r="NNH485" s="28"/>
      <c r="NNI485" s="28"/>
      <c r="NNJ485" s="28"/>
      <c r="NNK485" s="28"/>
      <c r="NNL485" s="28"/>
      <c r="NNM485" s="28"/>
      <c r="NNN485" s="28"/>
      <c r="NNO485" s="28"/>
      <c r="NNP485" s="28"/>
      <c r="NNQ485" s="28"/>
      <c r="NNR485" s="28"/>
      <c r="NNS485" s="28"/>
      <c r="NNT485" s="28"/>
      <c r="NNU485" s="28"/>
      <c r="NNV485" s="28"/>
      <c r="NNW485" s="28"/>
      <c r="NNX485" s="28"/>
      <c r="NNY485" s="28"/>
      <c r="NNZ485" s="28"/>
      <c r="NOA485" s="28"/>
      <c r="NOB485" s="28"/>
      <c r="NOC485" s="28"/>
      <c r="NOD485" s="28"/>
      <c r="NOE485" s="28"/>
      <c r="NOF485" s="28"/>
      <c r="NOG485" s="28"/>
      <c r="NOH485" s="28"/>
      <c r="NOI485" s="28"/>
      <c r="NOJ485" s="28"/>
      <c r="NOK485" s="28"/>
      <c r="NOL485" s="28"/>
      <c r="NOM485" s="28"/>
      <c r="NON485" s="28"/>
      <c r="NOO485" s="28"/>
      <c r="NOP485" s="28"/>
      <c r="NOQ485" s="28"/>
      <c r="NOR485" s="28"/>
      <c r="NOS485" s="28"/>
      <c r="NOT485" s="28"/>
      <c r="NOU485" s="28"/>
      <c r="NOV485" s="28"/>
      <c r="NOW485" s="28"/>
      <c r="NOX485" s="28"/>
      <c r="NOY485" s="28"/>
      <c r="NOZ485" s="28"/>
      <c r="NPA485" s="28"/>
      <c r="NPB485" s="28"/>
      <c r="NPC485" s="28"/>
      <c r="NPD485" s="28"/>
      <c r="NPE485" s="28"/>
      <c r="NPF485" s="28"/>
      <c r="NPG485" s="28"/>
      <c r="NPH485" s="28"/>
      <c r="NPI485" s="28"/>
      <c r="NPJ485" s="28"/>
      <c r="NPK485" s="28"/>
      <c r="NPL485" s="28"/>
      <c r="NPM485" s="28"/>
      <c r="NPN485" s="28"/>
      <c r="NPO485" s="28"/>
      <c r="NPP485" s="28"/>
      <c r="NPQ485" s="28"/>
      <c r="NPR485" s="28"/>
      <c r="NPS485" s="28"/>
      <c r="NPT485" s="28"/>
      <c r="NPU485" s="28"/>
      <c r="NPV485" s="28"/>
      <c r="NPW485" s="28"/>
      <c r="NPX485" s="28"/>
      <c r="NPY485" s="28"/>
      <c r="NPZ485" s="28"/>
      <c r="NQA485" s="28"/>
      <c r="NQB485" s="28"/>
      <c r="NQC485" s="28"/>
      <c r="NQD485" s="28"/>
      <c r="NQE485" s="28"/>
      <c r="NQF485" s="28"/>
      <c r="NQG485" s="28"/>
      <c r="NQH485" s="28"/>
      <c r="NQI485" s="28"/>
      <c r="NQJ485" s="28"/>
      <c r="NQK485" s="28"/>
      <c r="NQL485" s="28"/>
      <c r="NQM485" s="28"/>
      <c r="NQN485" s="28"/>
      <c r="NQO485" s="28"/>
      <c r="NQP485" s="28"/>
      <c r="NQQ485" s="28"/>
      <c r="NQR485" s="28"/>
      <c r="NQS485" s="28"/>
      <c r="NQT485" s="28"/>
      <c r="NQU485" s="28"/>
      <c r="NQV485" s="28"/>
      <c r="NQW485" s="28"/>
      <c r="NQX485" s="28"/>
      <c r="NQY485" s="28"/>
      <c r="NQZ485" s="28"/>
      <c r="NRA485" s="28"/>
      <c r="NRB485" s="28"/>
      <c r="NRC485" s="28"/>
      <c r="NRD485" s="28"/>
      <c r="NRE485" s="28"/>
      <c r="NRF485" s="28"/>
      <c r="NRG485" s="28"/>
      <c r="NRH485" s="28"/>
      <c r="NRI485" s="28"/>
      <c r="NRJ485" s="28"/>
      <c r="NRK485" s="28"/>
      <c r="NRL485" s="28"/>
      <c r="NRM485" s="28"/>
      <c r="NRN485" s="28"/>
      <c r="NRO485" s="28"/>
      <c r="NRP485" s="28"/>
      <c r="NRQ485" s="28"/>
      <c r="NRR485" s="28"/>
      <c r="NRS485" s="28"/>
      <c r="NRT485" s="28"/>
      <c r="NRU485" s="28"/>
      <c r="NRV485" s="28"/>
      <c r="NRW485" s="28"/>
      <c r="NRX485" s="28"/>
      <c r="NRY485" s="28"/>
      <c r="NRZ485" s="28"/>
      <c r="NSA485" s="28"/>
      <c r="NSB485" s="28"/>
      <c r="NSC485" s="28"/>
      <c r="NSD485" s="28"/>
      <c r="NSE485" s="28"/>
      <c r="NSF485" s="28"/>
      <c r="NSG485" s="28"/>
      <c r="NSH485" s="28"/>
      <c r="NSI485" s="28"/>
      <c r="NSJ485" s="28"/>
      <c r="NSK485" s="28"/>
      <c r="NSL485" s="28"/>
      <c r="NSM485" s="28"/>
      <c r="NSN485" s="28"/>
      <c r="NSO485" s="28"/>
      <c r="NSP485" s="28"/>
      <c r="NSQ485" s="28"/>
      <c r="NSR485" s="28"/>
      <c r="NSS485" s="28"/>
      <c r="NST485" s="28"/>
      <c r="NSU485" s="28"/>
      <c r="NSV485" s="28"/>
      <c r="NSW485" s="28"/>
      <c r="NSX485" s="28"/>
      <c r="NSY485" s="28"/>
      <c r="NSZ485" s="28"/>
      <c r="NTA485" s="28"/>
      <c r="NTB485" s="28"/>
      <c r="NTC485" s="28"/>
      <c r="NTD485" s="28"/>
      <c r="NTE485" s="28"/>
      <c r="NTF485" s="28"/>
      <c r="NTG485" s="28"/>
      <c r="NTH485" s="28"/>
      <c r="NTI485" s="28"/>
      <c r="NTJ485" s="28"/>
      <c r="NTK485" s="28"/>
      <c r="NTL485" s="28"/>
      <c r="NTM485" s="28"/>
      <c r="NTN485" s="28"/>
      <c r="NTO485" s="28"/>
      <c r="NTP485" s="28"/>
      <c r="NTQ485" s="28"/>
      <c r="NTR485" s="28"/>
      <c r="NTS485" s="28"/>
      <c r="NTT485" s="28"/>
      <c r="NTU485" s="28"/>
      <c r="NTV485" s="28"/>
      <c r="NTW485" s="28"/>
      <c r="NTX485" s="28"/>
      <c r="NTY485" s="28"/>
      <c r="NTZ485" s="28"/>
      <c r="NUA485" s="28"/>
      <c r="NUB485" s="28"/>
      <c r="NUC485" s="28"/>
      <c r="NUD485" s="28"/>
      <c r="NUE485" s="28"/>
      <c r="NUF485" s="28"/>
      <c r="NUG485" s="28"/>
      <c r="NUH485" s="28"/>
      <c r="NUI485" s="28"/>
      <c r="NUJ485" s="28"/>
      <c r="NUK485" s="28"/>
      <c r="NUL485" s="28"/>
      <c r="NUM485" s="28"/>
      <c r="NUN485" s="28"/>
      <c r="NUO485" s="28"/>
      <c r="NUP485" s="28"/>
      <c r="NUQ485" s="28"/>
      <c r="NUR485" s="28"/>
      <c r="NUS485" s="28"/>
      <c r="NUT485" s="28"/>
      <c r="NUU485" s="28"/>
      <c r="NUV485" s="28"/>
      <c r="NUW485" s="28"/>
      <c r="NUX485" s="28"/>
      <c r="NUY485" s="28"/>
      <c r="NUZ485" s="28"/>
      <c r="NVA485" s="28"/>
      <c r="NVB485" s="28"/>
      <c r="NVC485" s="28"/>
      <c r="NVD485" s="28"/>
      <c r="NVE485" s="28"/>
      <c r="NVF485" s="28"/>
      <c r="NVG485" s="28"/>
      <c r="NVH485" s="28"/>
      <c r="NVI485" s="28"/>
      <c r="NVJ485" s="28"/>
      <c r="NVK485" s="28"/>
      <c r="NVL485" s="28"/>
      <c r="NVM485" s="28"/>
      <c r="NVN485" s="28"/>
      <c r="NVO485" s="28"/>
      <c r="NVP485" s="28"/>
      <c r="NVQ485" s="28"/>
      <c r="NVR485" s="28"/>
      <c r="NVS485" s="28"/>
      <c r="NVT485" s="28"/>
      <c r="NVU485" s="28"/>
      <c r="NVV485" s="28"/>
      <c r="NVW485" s="28"/>
      <c r="NVX485" s="28"/>
      <c r="NVY485" s="28"/>
      <c r="NVZ485" s="28"/>
      <c r="NWA485" s="28"/>
      <c r="NWB485" s="28"/>
      <c r="NWC485" s="28"/>
      <c r="NWD485" s="28"/>
      <c r="NWE485" s="28"/>
      <c r="NWF485" s="28"/>
      <c r="NWG485" s="28"/>
      <c r="NWH485" s="28"/>
      <c r="NWI485" s="28"/>
      <c r="NWJ485" s="28"/>
      <c r="NWK485" s="28"/>
      <c r="NWL485" s="28"/>
      <c r="NWM485" s="28"/>
      <c r="NWN485" s="28"/>
      <c r="NWO485" s="28"/>
      <c r="NWP485" s="28"/>
      <c r="NWQ485" s="28"/>
      <c r="NWR485" s="28"/>
      <c r="NWS485" s="28"/>
      <c r="NWT485" s="28"/>
      <c r="NWU485" s="28"/>
      <c r="NWV485" s="28"/>
      <c r="NWW485" s="28"/>
      <c r="NWX485" s="28"/>
      <c r="NWY485" s="28"/>
      <c r="NWZ485" s="28"/>
      <c r="NXA485" s="28"/>
      <c r="NXB485" s="28"/>
      <c r="NXC485" s="28"/>
      <c r="NXD485" s="28"/>
      <c r="NXE485" s="28"/>
      <c r="NXF485" s="28"/>
      <c r="NXG485" s="28"/>
      <c r="NXH485" s="28"/>
      <c r="NXI485" s="28"/>
      <c r="NXJ485" s="28"/>
      <c r="NXK485" s="28"/>
      <c r="NXL485" s="28"/>
      <c r="NXM485" s="28"/>
      <c r="NXN485" s="28"/>
      <c r="NXO485" s="28"/>
      <c r="NXP485" s="28"/>
      <c r="NXQ485" s="28"/>
      <c r="NXR485" s="28"/>
      <c r="NXS485" s="28"/>
      <c r="NXT485" s="28"/>
      <c r="NXU485" s="28"/>
      <c r="NXV485" s="28"/>
      <c r="NXW485" s="28"/>
      <c r="NXX485" s="28"/>
      <c r="NXY485" s="28"/>
      <c r="NXZ485" s="28"/>
      <c r="NYA485" s="28"/>
      <c r="NYB485" s="28"/>
      <c r="NYC485" s="28"/>
      <c r="NYD485" s="28"/>
      <c r="NYE485" s="28"/>
      <c r="NYF485" s="28"/>
      <c r="NYG485" s="28"/>
      <c r="NYH485" s="28"/>
      <c r="NYI485" s="28"/>
      <c r="NYJ485" s="28"/>
      <c r="NYK485" s="28"/>
      <c r="NYL485" s="28"/>
      <c r="NYM485" s="28"/>
      <c r="NYN485" s="28"/>
      <c r="NYO485" s="28"/>
      <c r="NYP485" s="28"/>
      <c r="NYQ485" s="28"/>
      <c r="NYR485" s="28"/>
      <c r="NYS485" s="28"/>
      <c r="NYT485" s="28"/>
      <c r="NYU485" s="28"/>
      <c r="NYV485" s="28"/>
      <c r="NYW485" s="28"/>
      <c r="NYX485" s="28"/>
      <c r="NYY485" s="28"/>
      <c r="NYZ485" s="28"/>
      <c r="NZA485" s="28"/>
      <c r="NZB485" s="28"/>
      <c r="NZC485" s="28"/>
      <c r="NZD485" s="28"/>
      <c r="NZE485" s="28"/>
      <c r="NZF485" s="28"/>
      <c r="NZG485" s="28"/>
      <c r="NZH485" s="28"/>
      <c r="NZI485" s="28"/>
      <c r="NZJ485" s="28"/>
      <c r="NZK485" s="28"/>
      <c r="NZL485" s="28"/>
      <c r="NZM485" s="28"/>
      <c r="NZN485" s="28"/>
      <c r="NZO485" s="28"/>
      <c r="NZP485" s="28"/>
      <c r="NZQ485" s="28"/>
      <c r="NZR485" s="28"/>
      <c r="NZS485" s="28"/>
      <c r="NZT485" s="28"/>
      <c r="NZU485" s="28"/>
      <c r="NZV485" s="28"/>
      <c r="NZW485" s="28"/>
      <c r="NZX485" s="28"/>
      <c r="NZY485" s="28"/>
      <c r="NZZ485" s="28"/>
      <c r="OAA485" s="28"/>
      <c r="OAB485" s="28"/>
      <c r="OAC485" s="28"/>
      <c r="OAD485" s="28"/>
      <c r="OAE485" s="28"/>
      <c r="OAF485" s="28"/>
      <c r="OAG485" s="28"/>
      <c r="OAH485" s="28"/>
      <c r="OAI485" s="28"/>
      <c r="OAJ485" s="28"/>
      <c r="OAK485" s="28"/>
      <c r="OAL485" s="28"/>
      <c r="OAM485" s="28"/>
      <c r="OAN485" s="28"/>
      <c r="OAO485" s="28"/>
      <c r="OAP485" s="28"/>
      <c r="OAQ485" s="28"/>
      <c r="OAR485" s="28"/>
      <c r="OAS485" s="28"/>
      <c r="OAT485" s="28"/>
      <c r="OAU485" s="28"/>
      <c r="OAV485" s="28"/>
      <c r="OAW485" s="28"/>
      <c r="OAX485" s="28"/>
      <c r="OAY485" s="28"/>
      <c r="OAZ485" s="28"/>
      <c r="OBA485" s="28"/>
      <c r="OBB485" s="28"/>
      <c r="OBC485" s="28"/>
      <c r="OBD485" s="28"/>
      <c r="OBE485" s="28"/>
      <c r="OBF485" s="28"/>
      <c r="OBG485" s="28"/>
      <c r="OBH485" s="28"/>
      <c r="OBI485" s="28"/>
      <c r="OBJ485" s="28"/>
      <c r="OBK485" s="28"/>
      <c r="OBL485" s="28"/>
      <c r="OBM485" s="28"/>
      <c r="OBN485" s="28"/>
      <c r="OBO485" s="28"/>
      <c r="OBP485" s="28"/>
      <c r="OBQ485" s="28"/>
      <c r="OBR485" s="28"/>
      <c r="OBS485" s="28"/>
      <c r="OBT485" s="28"/>
      <c r="OBU485" s="28"/>
      <c r="OBV485" s="28"/>
      <c r="OBW485" s="28"/>
      <c r="OBX485" s="28"/>
      <c r="OBY485" s="28"/>
      <c r="OBZ485" s="28"/>
      <c r="OCA485" s="28"/>
      <c r="OCB485" s="28"/>
      <c r="OCC485" s="28"/>
      <c r="OCD485" s="28"/>
      <c r="OCE485" s="28"/>
      <c r="OCF485" s="28"/>
      <c r="OCG485" s="28"/>
      <c r="OCH485" s="28"/>
      <c r="OCI485" s="28"/>
      <c r="OCJ485" s="28"/>
      <c r="OCK485" s="28"/>
      <c r="OCL485" s="28"/>
      <c r="OCM485" s="28"/>
      <c r="OCN485" s="28"/>
      <c r="OCO485" s="28"/>
      <c r="OCP485" s="28"/>
      <c r="OCQ485" s="28"/>
      <c r="OCR485" s="28"/>
      <c r="OCS485" s="28"/>
      <c r="OCT485" s="28"/>
      <c r="OCU485" s="28"/>
      <c r="OCV485" s="28"/>
      <c r="OCW485" s="28"/>
      <c r="OCX485" s="28"/>
      <c r="OCY485" s="28"/>
      <c r="OCZ485" s="28"/>
      <c r="ODA485" s="28"/>
      <c r="ODB485" s="28"/>
      <c r="ODC485" s="28"/>
      <c r="ODD485" s="28"/>
      <c r="ODE485" s="28"/>
      <c r="ODF485" s="28"/>
      <c r="ODG485" s="28"/>
      <c r="ODH485" s="28"/>
      <c r="ODI485" s="28"/>
      <c r="ODJ485" s="28"/>
      <c r="ODK485" s="28"/>
      <c r="ODL485" s="28"/>
      <c r="ODM485" s="28"/>
      <c r="ODN485" s="28"/>
      <c r="ODO485" s="28"/>
      <c r="ODP485" s="28"/>
      <c r="ODQ485" s="28"/>
      <c r="ODR485" s="28"/>
      <c r="ODS485" s="28"/>
      <c r="ODT485" s="28"/>
      <c r="ODU485" s="28"/>
      <c r="ODV485" s="28"/>
      <c r="ODW485" s="28"/>
      <c r="ODX485" s="28"/>
      <c r="ODY485" s="28"/>
      <c r="ODZ485" s="28"/>
      <c r="OEA485" s="28"/>
      <c r="OEB485" s="28"/>
      <c r="OEC485" s="28"/>
      <c r="OED485" s="28"/>
      <c r="OEE485" s="28"/>
      <c r="OEF485" s="28"/>
      <c r="OEG485" s="28"/>
      <c r="OEH485" s="28"/>
      <c r="OEI485" s="28"/>
      <c r="OEJ485" s="28"/>
      <c r="OEK485" s="28"/>
      <c r="OEL485" s="28"/>
      <c r="OEM485" s="28"/>
      <c r="OEN485" s="28"/>
      <c r="OEO485" s="28"/>
      <c r="OEP485" s="28"/>
      <c r="OEQ485" s="28"/>
      <c r="OER485" s="28"/>
      <c r="OES485" s="28"/>
      <c r="OET485" s="28"/>
      <c r="OEU485" s="28"/>
      <c r="OEV485" s="28"/>
      <c r="OEW485" s="28"/>
      <c r="OEX485" s="28"/>
      <c r="OEY485" s="28"/>
      <c r="OEZ485" s="28"/>
      <c r="OFA485" s="28"/>
      <c r="OFB485" s="28"/>
      <c r="OFC485" s="28"/>
      <c r="OFD485" s="28"/>
      <c r="OFE485" s="28"/>
      <c r="OFF485" s="28"/>
      <c r="OFG485" s="28"/>
      <c r="OFH485" s="28"/>
      <c r="OFI485" s="28"/>
      <c r="OFJ485" s="28"/>
      <c r="OFK485" s="28"/>
      <c r="OFL485" s="28"/>
      <c r="OFM485" s="28"/>
      <c r="OFN485" s="28"/>
      <c r="OFO485" s="28"/>
      <c r="OFP485" s="28"/>
      <c r="OFQ485" s="28"/>
      <c r="OFR485" s="28"/>
      <c r="OFS485" s="28"/>
      <c r="OFT485" s="28"/>
      <c r="OFU485" s="28"/>
      <c r="OFV485" s="28"/>
      <c r="OFW485" s="28"/>
      <c r="OFX485" s="28"/>
      <c r="OFY485" s="28"/>
      <c r="OFZ485" s="28"/>
      <c r="OGA485" s="28"/>
      <c r="OGB485" s="28"/>
      <c r="OGC485" s="28"/>
      <c r="OGD485" s="28"/>
      <c r="OGE485" s="28"/>
      <c r="OGF485" s="28"/>
      <c r="OGG485" s="28"/>
      <c r="OGH485" s="28"/>
      <c r="OGI485" s="28"/>
      <c r="OGJ485" s="28"/>
      <c r="OGK485" s="28"/>
      <c r="OGL485" s="28"/>
      <c r="OGM485" s="28"/>
      <c r="OGN485" s="28"/>
      <c r="OGO485" s="28"/>
      <c r="OGP485" s="28"/>
      <c r="OGQ485" s="28"/>
      <c r="OGR485" s="28"/>
      <c r="OGS485" s="28"/>
      <c r="OGT485" s="28"/>
      <c r="OGU485" s="28"/>
      <c r="OGV485" s="28"/>
      <c r="OGW485" s="28"/>
      <c r="OGX485" s="28"/>
      <c r="OGY485" s="28"/>
      <c r="OGZ485" s="28"/>
      <c r="OHA485" s="28"/>
      <c r="OHB485" s="28"/>
      <c r="OHC485" s="28"/>
      <c r="OHD485" s="28"/>
      <c r="OHE485" s="28"/>
      <c r="OHF485" s="28"/>
      <c r="OHG485" s="28"/>
      <c r="OHH485" s="28"/>
      <c r="OHI485" s="28"/>
      <c r="OHJ485" s="28"/>
      <c r="OHK485" s="28"/>
      <c r="OHL485" s="28"/>
      <c r="OHM485" s="28"/>
      <c r="OHN485" s="28"/>
      <c r="OHO485" s="28"/>
      <c r="OHP485" s="28"/>
      <c r="OHQ485" s="28"/>
      <c r="OHR485" s="28"/>
      <c r="OHS485" s="28"/>
      <c r="OHT485" s="28"/>
      <c r="OHU485" s="28"/>
      <c r="OHV485" s="28"/>
      <c r="OHW485" s="28"/>
      <c r="OHX485" s="28"/>
      <c r="OHY485" s="28"/>
      <c r="OHZ485" s="28"/>
      <c r="OIA485" s="28"/>
      <c r="OIB485" s="28"/>
      <c r="OIC485" s="28"/>
      <c r="OID485" s="28"/>
      <c r="OIE485" s="28"/>
      <c r="OIF485" s="28"/>
      <c r="OIG485" s="28"/>
      <c r="OIH485" s="28"/>
      <c r="OII485" s="28"/>
      <c r="OIJ485" s="28"/>
      <c r="OIK485" s="28"/>
      <c r="OIL485" s="28"/>
      <c r="OIM485" s="28"/>
      <c r="OIN485" s="28"/>
      <c r="OIO485" s="28"/>
      <c r="OIP485" s="28"/>
      <c r="OIQ485" s="28"/>
      <c r="OIR485" s="28"/>
      <c r="OIS485" s="28"/>
      <c r="OIT485" s="28"/>
      <c r="OIU485" s="28"/>
      <c r="OIV485" s="28"/>
      <c r="OIW485" s="28"/>
      <c r="OIX485" s="28"/>
      <c r="OIY485" s="28"/>
      <c r="OIZ485" s="28"/>
      <c r="OJA485" s="28"/>
      <c r="OJB485" s="28"/>
      <c r="OJC485" s="28"/>
      <c r="OJD485" s="28"/>
      <c r="OJE485" s="28"/>
      <c r="OJF485" s="28"/>
      <c r="OJG485" s="28"/>
      <c r="OJH485" s="28"/>
      <c r="OJI485" s="28"/>
      <c r="OJJ485" s="28"/>
      <c r="OJK485" s="28"/>
      <c r="OJL485" s="28"/>
      <c r="OJM485" s="28"/>
      <c r="OJN485" s="28"/>
      <c r="OJO485" s="28"/>
      <c r="OJP485" s="28"/>
      <c r="OJQ485" s="28"/>
      <c r="OJR485" s="28"/>
      <c r="OJS485" s="28"/>
      <c r="OJT485" s="28"/>
      <c r="OJU485" s="28"/>
      <c r="OJV485" s="28"/>
      <c r="OJW485" s="28"/>
      <c r="OJX485" s="28"/>
      <c r="OJY485" s="28"/>
      <c r="OJZ485" s="28"/>
      <c r="OKA485" s="28"/>
      <c r="OKB485" s="28"/>
      <c r="OKC485" s="28"/>
      <c r="OKD485" s="28"/>
      <c r="OKE485" s="28"/>
      <c r="OKF485" s="28"/>
      <c r="OKG485" s="28"/>
      <c r="OKH485" s="28"/>
      <c r="OKI485" s="28"/>
      <c r="OKJ485" s="28"/>
      <c r="OKK485" s="28"/>
      <c r="OKL485" s="28"/>
      <c r="OKM485" s="28"/>
      <c r="OKN485" s="28"/>
      <c r="OKO485" s="28"/>
      <c r="OKP485" s="28"/>
      <c r="OKQ485" s="28"/>
      <c r="OKR485" s="28"/>
      <c r="OKS485" s="28"/>
      <c r="OKT485" s="28"/>
      <c r="OKU485" s="28"/>
      <c r="OKV485" s="28"/>
      <c r="OKW485" s="28"/>
      <c r="OKX485" s="28"/>
      <c r="OKY485" s="28"/>
      <c r="OKZ485" s="28"/>
      <c r="OLA485" s="28"/>
      <c r="OLB485" s="28"/>
      <c r="OLC485" s="28"/>
      <c r="OLD485" s="28"/>
      <c r="OLE485" s="28"/>
      <c r="OLF485" s="28"/>
      <c r="OLG485" s="28"/>
      <c r="OLH485" s="28"/>
      <c r="OLI485" s="28"/>
      <c r="OLJ485" s="28"/>
      <c r="OLK485" s="28"/>
      <c r="OLL485" s="28"/>
      <c r="OLM485" s="28"/>
      <c r="OLN485" s="28"/>
      <c r="OLO485" s="28"/>
      <c r="OLP485" s="28"/>
      <c r="OLQ485" s="28"/>
      <c r="OLR485" s="28"/>
      <c r="OLS485" s="28"/>
      <c r="OLT485" s="28"/>
      <c r="OLU485" s="28"/>
      <c r="OLV485" s="28"/>
      <c r="OLW485" s="28"/>
      <c r="OLX485" s="28"/>
      <c r="OLY485" s="28"/>
      <c r="OLZ485" s="28"/>
      <c r="OMA485" s="28"/>
      <c r="OMB485" s="28"/>
      <c r="OMC485" s="28"/>
      <c r="OMD485" s="28"/>
      <c r="OME485" s="28"/>
      <c r="OMF485" s="28"/>
      <c r="OMG485" s="28"/>
      <c r="OMH485" s="28"/>
      <c r="OMI485" s="28"/>
      <c r="OMJ485" s="28"/>
      <c r="OMK485" s="28"/>
      <c r="OML485" s="28"/>
      <c r="OMM485" s="28"/>
      <c r="OMN485" s="28"/>
      <c r="OMO485" s="28"/>
      <c r="OMP485" s="28"/>
      <c r="OMQ485" s="28"/>
      <c r="OMR485" s="28"/>
      <c r="OMS485" s="28"/>
      <c r="OMT485" s="28"/>
      <c r="OMU485" s="28"/>
      <c r="OMV485" s="28"/>
      <c r="OMW485" s="28"/>
      <c r="OMX485" s="28"/>
      <c r="OMY485" s="28"/>
      <c r="OMZ485" s="28"/>
      <c r="ONA485" s="28"/>
      <c r="ONB485" s="28"/>
      <c r="ONC485" s="28"/>
      <c r="OND485" s="28"/>
      <c r="ONE485" s="28"/>
      <c r="ONF485" s="28"/>
      <c r="ONG485" s="28"/>
      <c r="ONH485" s="28"/>
      <c r="ONI485" s="28"/>
      <c r="ONJ485" s="28"/>
      <c r="ONK485" s="28"/>
      <c r="ONL485" s="28"/>
      <c r="ONM485" s="28"/>
      <c r="ONN485" s="28"/>
      <c r="ONO485" s="28"/>
      <c r="ONP485" s="28"/>
      <c r="ONQ485" s="28"/>
      <c r="ONR485" s="28"/>
      <c r="ONS485" s="28"/>
      <c r="ONT485" s="28"/>
      <c r="ONU485" s="28"/>
      <c r="ONV485" s="28"/>
      <c r="ONW485" s="28"/>
      <c r="ONX485" s="28"/>
      <c r="ONY485" s="28"/>
      <c r="ONZ485" s="28"/>
      <c r="OOA485" s="28"/>
      <c r="OOB485" s="28"/>
      <c r="OOC485" s="28"/>
      <c r="OOD485" s="28"/>
      <c r="OOE485" s="28"/>
      <c r="OOF485" s="28"/>
      <c r="OOG485" s="28"/>
      <c r="OOH485" s="28"/>
      <c r="OOI485" s="28"/>
      <c r="OOJ485" s="28"/>
      <c r="OOK485" s="28"/>
      <c r="OOL485" s="28"/>
      <c r="OOM485" s="28"/>
      <c r="OON485" s="28"/>
      <c r="OOO485" s="28"/>
      <c r="OOP485" s="28"/>
      <c r="OOQ485" s="28"/>
      <c r="OOR485" s="28"/>
      <c r="OOS485" s="28"/>
      <c r="OOT485" s="28"/>
      <c r="OOU485" s="28"/>
      <c r="OOV485" s="28"/>
      <c r="OOW485" s="28"/>
      <c r="OOX485" s="28"/>
      <c r="OOY485" s="28"/>
      <c r="OOZ485" s="28"/>
      <c r="OPA485" s="28"/>
      <c r="OPB485" s="28"/>
      <c r="OPC485" s="28"/>
      <c r="OPD485" s="28"/>
      <c r="OPE485" s="28"/>
      <c r="OPF485" s="28"/>
      <c r="OPG485" s="28"/>
      <c r="OPH485" s="28"/>
      <c r="OPI485" s="28"/>
      <c r="OPJ485" s="28"/>
      <c r="OPK485" s="28"/>
      <c r="OPL485" s="28"/>
      <c r="OPM485" s="28"/>
      <c r="OPN485" s="28"/>
      <c r="OPO485" s="28"/>
      <c r="OPP485" s="28"/>
      <c r="OPQ485" s="28"/>
      <c r="OPR485" s="28"/>
      <c r="OPS485" s="28"/>
      <c r="OPT485" s="28"/>
      <c r="OPU485" s="28"/>
      <c r="OPV485" s="28"/>
      <c r="OPW485" s="28"/>
      <c r="OPX485" s="28"/>
      <c r="OPY485" s="28"/>
      <c r="OPZ485" s="28"/>
      <c r="OQA485" s="28"/>
      <c r="OQB485" s="28"/>
      <c r="OQC485" s="28"/>
      <c r="OQD485" s="28"/>
      <c r="OQE485" s="28"/>
      <c r="OQF485" s="28"/>
      <c r="OQG485" s="28"/>
      <c r="OQH485" s="28"/>
      <c r="OQI485" s="28"/>
      <c r="OQJ485" s="28"/>
      <c r="OQK485" s="28"/>
      <c r="OQL485" s="28"/>
      <c r="OQM485" s="28"/>
      <c r="OQN485" s="28"/>
      <c r="OQO485" s="28"/>
      <c r="OQP485" s="28"/>
      <c r="OQQ485" s="28"/>
      <c r="OQR485" s="28"/>
      <c r="OQS485" s="28"/>
      <c r="OQT485" s="28"/>
      <c r="OQU485" s="28"/>
      <c r="OQV485" s="28"/>
      <c r="OQW485" s="28"/>
      <c r="OQX485" s="28"/>
      <c r="OQY485" s="28"/>
      <c r="OQZ485" s="28"/>
      <c r="ORA485" s="28"/>
      <c r="ORB485" s="28"/>
      <c r="ORC485" s="28"/>
      <c r="ORD485" s="28"/>
      <c r="ORE485" s="28"/>
      <c r="ORF485" s="28"/>
      <c r="ORG485" s="28"/>
      <c r="ORH485" s="28"/>
      <c r="ORI485" s="28"/>
      <c r="ORJ485" s="28"/>
      <c r="ORK485" s="28"/>
      <c r="ORL485" s="28"/>
      <c r="ORM485" s="28"/>
      <c r="ORN485" s="28"/>
      <c r="ORO485" s="28"/>
      <c r="ORP485" s="28"/>
      <c r="ORQ485" s="28"/>
      <c r="ORR485" s="28"/>
      <c r="ORS485" s="28"/>
      <c r="ORT485" s="28"/>
      <c r="ORU485" s="28"/>
      <c r="ORV485" s="28"/>
      <c r="ORW485" s="28"/>
      <c r="ORX485" s="28"/>
      <c r="ORY485" s="28"/>
      <c r="ORZ485" s="28"/>
      <c r="OSA485" s="28"/>
      <c r="OSB485" s="28"/>
      <c r="OSC485" s="28"/>
      <c r="OSD485" s="28"/>
      <c r="OSE485" s="28"/>
      <c r="OSF485" s="28"/>
      <c r="OSG485" s="28"/>
      <c r="OSH485" s="28"/>
      <c r="OSI485" s="28"/>
      <c r="OSJ485" s="28"/>
      <c r="OSK485" s="28"/>
      <c r="OSL485" s="28"/>
      <c r="OSM485" s="28"/>
      <c r="OSN485" s="28"/>
      <c r="OSO485" s="28"/>
      <c r="OSP485" s="28"/>
      <c r="OSQ485" s="28"/>
      <c r="OSR485" s="28"/>
      <c r="OSS485" s="28"/>
      <c r="OST485" s="28"/>
      <c r="OSU485" s="28"/>
      <c r="OSV485" s="28"/>
      <c r="OSW485" s="28"/>
      <c r="OSX485" s="28"/>
      <c r="OSY485" s="28"/>
      <c r="OSZ485" s="28"/>
      <c r="OTA485" s="28"/>
      <c r="OTB485" s="28"/>
      <c r="OTC485" s="28"/>
      <c r="OTD485" s="28"/>
      <c r="OTE485" s="28"/>
      <c r="OTF485" s="28"/>
      <c r="OTG485" s="28"/>
      <c r="OTH485" s="28"/>
      <c r="OTI485" s="28"/>
      <c r="OTJ485" s="28"/>
      <c r="OTK485" s="28"/>
      <c r="OTL485" s="28"/>
      <c r="OTM485" s="28"/>
      <c r="OTN485" s="28"/>
      <c r="OTO485" s="28"/>
      <c r="OTP485" s="28"/>
      <c r="OTQ485" s="28"/>
      <c r="OTR485" s="28"/>
      <c r="OTS485" s="28"/>
      <c r="OTT485" s="28"/>
      <c r="OTU485" s="28"/>
      <c r="OTV485" s="28"/>
      <c r="OTW485" s="28"/>
      <c r="OTX485" s="28"/>
      <c r="OTY485" s="28"/>
      <c r="OTZ485" s="28"/>
      <c r="OUA485" s="28"/>
      <c r="OUB485" s="28"/>
      <c r="OUC485" s="28"/>
      <c r="OUD485" s="28"/>
      <c r="OUE485" s="28"/>
      <c r="OUF485" s="28"/>
      <c r="OUG485" s="28"/>
      <c r="OUH485" s="28"/>
      <c r="OUI485" s="28"/>
      <c r="OUJ485" s="28"/>
      <c r="OUK485" s="28"/>
      <c r="OUL485" s="28"/>
      <c r="OUM485" s="28"/>
      <c r="OUN485" s="28"/>
      <c r="OUO485" s="28"/>
      <c r="OUP485" s="28"/>
      <c r="OUQ485" s="28"/>
      <c r="OUR485" s="28"/>
      <c r="OUS485" s="28"/>
      <c r="OUT485" s="28"/>
      <c r="OUU485" s="28"/>
      <c r="OUV485" s="28"/>
      <c r="OUW485" s="28"/>
      <c r="OUX485" s="28"/>
      <c r="OUY485" s="28"/>
      <c r="OUZ485" s="28"/>
      <c r="OVA485" s="28"/>
      <c r="OVB485" s="28"/>
      <c r="OVC485" s="28"/>
      <c r="OVD485" s="28"/>
      <c r="OVE485" s="28"/>
      <c r="OVF485" s="28"/>
      <c r="OVG485" s="28"/>
      <c r="OVH485" s="28"/>
      <c r="OVI485" s="28"/>
      <c r="OVJ485" s="28"/>
      <c r="OVK485" s="28"/>
      <c r="OVL485" s="28"/>
      <c r="OVM485" s="28"/>
      <c r="OVN485" s="28"/>
      <c r="OVO485" s="28"/>
      <c r="OVP485" s="28"/>
      <c r="OVQ485" s="28"/>
      <c r="OVR485" s="28"/>
      <c r="OVS485" s="28"/>
      <c r="OVT485" s="28"/>
      <c r="OVU485" s="28"/>
      <c r="OVV485" s="28"/>
      <c r="OVW485" s="28"/>
      <c r="OVX485" s="28"/>
      <c r="OVY485" s="28"/>
      <c r="OVZ485" s="28"/>
      <c r="OWA485" s="28"/>
      <c r="OWB485" s="28"/>
      <c r="OWC485" s="28"/>
      <c r="OWD485" s="28"/>
      <c r="OWE485" s="28"/>
      <c r="OWF485" s="28"/>
      <c r="OWG485" s="28"/>
      <c r="OWH485" s="28"/>
      <c r="OWI485" s="28"/>
      <c r="OWJ485" s="28"/>
      <c r="OWK485" s="28"/>
      <c r="OWL485" s="28"/>
      <c r="OWM485" s="28"/>
      <c r="OWN485" s="28"/>
      <c r="OWO485" s="28"/>
      <c r="OWP485" s="28"/>
      <c r="OWQ485" s="28"/>
      <c r="OWR485" s="28"/>
      <c r="OWS485" s="28"/>
      <c r="OWT485" s="28"/>
      <c r="OWU485" s="28"/>
      <c r="OWV485" s="28"/>
      <c r="OWW485" s="28"/>
      <c r="OWX485" s="28"/>
      <c r="OWY485" s="28"/>
      <c r="OWZ485" s="28"/>
      <c r="OXA485" s="28"/>
      <c r="OXB485" s="28"/>
      <c r="OXC485" s="28"/>
      <c r="OXD485" s="28"/>
      <c r="OXE485" s="28"/>
      <c r="OXF485" s="28"/>
      <c r="OXG485" s="28"/>
      <c r="OXH485" s="28"/>
      <c r="OXI485" s="28"/>
      <c r="OXJ485" s="28"/>
      <c r="OXK485" s="28"/>
      <c r="OXL485" s="28"/>
      <c r="OXM485" s="28"/>
      <c r="OXN485" s="28"/>
      <c r="OXO485" s="28"/>
      <c r="OXP485" s="28"/>
      <c r="OXQ485" s="28"/>
      <c r="OXR485" s="28"/>
      <c r="OXS485" s="28"/>
      <c r="OXT485" s="28"/>
      <c r="OXU485" s="28"/>
      <c r="OXV485" s="28"/>
      <c r="OXW485" s="28"/>
      <c r="OXX485" s="28"/>
      <c r="OXY485" s="28"/>
      <c r="OXZ485" s="28"/>
      <c r="OYA485" s="28"/>
      <c r="OYB485" s="28"/>
      <c r="OYC485" s="28"/>
      <c r="OYD485" s="28"/>
      <c r="OYE485" s="28"/>
      <c r="OYF485" s="28"/>
      <c r="OYG485" s="28"/>
      <c r="OYH485" s="28"/>
      <c r="OYI485" s="28"/>
      <c r="OYJ485" s="28"/>
      <c r="OYK485" s="28"/>
      <c r="OYL485" s="28"/>
      <c r="OYM485" s="28"/>
      <c r="OYN485" s="28"/>
      <c r="OYO485" s="28"/>
      <c r="OYP485" s="28"/>
      <c r="OYQ485" s="28"/>
      <c r="OYR485" s="28"/>
      <c r="OYS485" s="28"/>
      <c r="OYT485" s="28"/>
      <c r="OYU485" s="28"/>
      <c r="OYV485" s="28"/>
      <c r="OYW485" s="28"/>
      <c r="OYX485" s="28"/>
      <c r="OYY485" s="28"/>
      <c r="OYZ485" s="28"/>
      <c r="OZA485" s="28"/>
      <c r="OZB485" s="28"/>
      <c r="OZC485" s="28"/>
      <c r="OZD485" s="28"/>
      <c r="OZE485" s="28"/>
      <c r="OZF485" s="28"/>
      <c r="OZG485" s="28"/>
      <c r="OZH485" s="28"/>
      <c r="OZI485" s="28"/>
      <c r="OZJ485" s="28"/>
      <c r="OZK485" s="28"/>
      <c r="OZL485" s="28"/>
      <c r="OZM485" s="28"/>
      <c r="OZN485" s="28"/>
      <c r="OZO485" s="28"/>
      <c r="OZP485" s="28"/>
      <c r="OZQ485" s="28"/>
      <c r="OZR485" s="28"/>
      <c r="OZS485" s="28"/>
      <c r="OZT485" s="28"/>
      <c r="OZU485" s="28"/>
      <c r="OZV485" s="28"/>
      <c r="OZW485" s="28"/>
      <c r="OZX485" s="28"/>
      <c r="OZY485" s="28"/>
      <c r="OZZ485" s="28"/>
      <c r="PAA485" s="28"/>
      <c r="PAB485" s="28"/>
      <c r="PAC485" s="28"/>
      <c r="PAD485" s="28"/>
      <c r="PAE485" s="28"/>
      <c r="PAF485" s="28"/>
      <c r="PAG485" s="28"/>
      <c r="PAH485" s="28"/>
      <c r="PAI485" s="28"/>
      <c r="PAJ485" s="28"/>
      <c r="PAK485" s="28"/>
      <c r="PAL485" s="28"/>
      <c r="PAM485" s="28"/>
      <c r="PAN485" s="28"/>
      <c r="PAO485" s="28"/>
      <c r="PAP485" s="28"/>
      <c r="PAQ485" s="28"/>
      <c r="PAR485" s="28"/>
      <c r="PAS485" s="28"/>
      <c r="PAT485" s="28"/>
      <c r="PAU485" s="28"/>
      <c r="PAV485" s="28"/>
      <c r="PAW485" s="28"/>
      <c r="PAX485" s="28"/>
      <c r="PAY485" s="28"/>
      <c r="PAZ485" s="28"/>
      <c r="PBA485" s="28"/>
      <c r="PBB485" s="28"/>
      <c r="PBC485" s="28"/>
      <c r="PBD485" s="28"/>
      <c r="PBE485" s="28"/>
      <c r="PBF485" s="28"/>
      <c r="PBG485" s="28"/>
      <c r="PBH485" s="28"/>
      <c r="PBI485" s="28"/>
      <c r="PBJ485" s="28"/>
      <c r="PBK485" s="28"/>
      <c r="PBL485" s="28"/>
      <c r="PBM485" s="28"/>
      <c r="PBN485" s="28"/>
      <c r="PBO485" s="28"/>
      <c r="PBP485" s="28"/>
      <c r="PBQ485" s="28"/>
      <c r="PBR485" s="28"/>
      <c r="PBS485" s="28"/>
      <c r="PBT485" s="28"/>
      <c r="PBU485" s="28"/>
      <c r="PBV485" s="28"/>
      <c r="PBW485" s="28"/>
      <c r="PBX485" s="28"/>
      <c r="PBY485" s="28"/>
      <c r="PBZ485" s="28"/>
      <c r="PCA485" s="28"/>
      <c r="PCB485" s="28"/>
      <c r="PCC485" s="28"/>
      <c r="PCD485" s="28"/>
      <c r="PCE485" s="28"/>
      <c r="PCF485" s="28"/>
      <c r="PCG485" s="28"/>
      <c r="PCH485" s="28"/>
      <c r="PCI485" s="28"/>
      <c r="PCJ485" s="28"/>
      <c r="PCK485" s="28"/>
      <c r="PCL485" s="28"/>
      <c r="PCM485" s="28"/>
      <c r="PCN485" s="28"/>
      <c r="PCO485" s="28"/>
      <c r="PCP485" s="28"/>
      <c r="PCQ485" s="28"/>
      <c r="PCR485" s="28"/>
      <c r="PCS485" s="28"/>
      <c r="PCT485" s="28"/>
      <c r="PCU485" s="28"/>
      <c r="PCV485" s="28"/>
      <c r="PCW485" s="28"/>
      <c r="PCX485" s="28"/>
      <c r="PCY485" s="28"/>
      <c r="PCZ485" s="28"/>
      <c r="PDA485" s="28"/>
      <c r="PDB485" s="28"/>
      <c r="PDC485" s="28"/>
      <c r="PDD485" s="28"/>
      <c r="PDE485" s="28"/>
      <c r="PDF485" s="28"/>
      <c r="PDG485" s="28"/>
      <c r="PDH485" s="28"/>
      <c r="PDI485" s="28"/>
      <c r="PDJ485" s="28"/>
      <c r="PDK485" s="28"/>
      <c r="PDL485" s="28"/>
      <c r="PDM485" s="28"/>
      <c r="PDN485" s="28"/>
      <c r="PDO485" s="28"/>
      <c r="PDP485" s="28"/>
      <c r="PDQ485" s="28"/>
      <c r="PDR485" s="28"/>
      <c r="PDS485" s="28"/>
      <c r="PDT485" s="28"/>
      <c r="PDU485" s="28"/>
      <c r="PDV485" s="28"/>
      <c r="PDW485" s="28"/>
      <c r="PDX485" s="28"/>
      <c r="PDY485" s="28"/>
      <c r="PDZ485" s="28"/>
      <c r="PEA485" s="28"/>
      <c r="PEB485" s="28"/>
      <c r="PEC485" s="28"/>
      <c r="PED485" s="28"/>
      <c r="PEE485" s="28"/>
      <c r="PEF485" s="28"/>
      <c r="PEG485" s="28"/>
      <c r="PEH485" s="28"/>
      <c r="PEI485" s="28"/>
      <c r="PEJ485" s="28"/>
      <c r="PEK485" s="28"/>
      <c r="PEL485" s="28"/>
      <c r="PEM485" s="28"/>
      <c r="PEN485" s="28"/>
      <c r="PEO485" s="28"/>
      <c r="PEP485" s="28"/>
      <c r="PEQ485" s="28"/>
      <c r="PER485" s="28"/>
      <c r="PES485" s="28"/>
      <c r="PET485" s="28"/>
      <c r="PEU485" s="28"/>
      <c r="PEV485" s="28"/>
      <c r="PEW485" s="28"/>
      <c r="PEX485" s="28"/>
      <c r="PEY485" s="28"/>
      <c r="PEZ485" s="28"/>
      <c r="PFA485" s="28"/>
      <c r="PFB485" s="28"/>
      <c r="PFC485" s="28"/>
      <c r="PFD485" s="28"/>
      <c r="PFE485" s="28"/>
      <c r="PFF485" s="28"/>
      <c r="PFG485" s="28"/>
      <c r="PFH485" s="28"/>
      <c r="PFI485" s="28"/>
      <c r="PFJ485" s="28"/>
      <c r="PFK485" s="28"/>
      <c r="PFL485" s="28"/>
      <c r="PFM485" s="28"/>
      <c r="PFN485" s="28"/>
      <c r="PFO485" s="28"/>
      <c r="PFP485" s="28"/>
      <c r="PFQ485" s="28"/>
      <c r="PFR485" s="28"/>
      <c r="PFS485" s="28"/>
      <c r="PFT485" s="28"/>
      <c r="PFU485" s="28"/>
      <c r="PFV485" s="28"/>
      <c r="PFW485" s="28"/>
      <c r="PFX485" s="28"/>
      <c r="PFY485" s="28"/>
      <c r="PFZ485" s="28"/>
      <c r="PGA485" s="28"/>
      <c r="PGB485" s="28"/>
      <c r="PGC485" s="28"/>
      <c r="PGD485" s="28"/>
      <c r="PGE485" s="28"/>
      <c r="PGF485" s="28"/>
      <c r="PGG485" s="28"/>
      <c r="PGH485" s="28"/>
      <c r="PGI485" s="28"/>
      <c r="PGJ485" s="28"/>
      <c r="PGK485" s="28"/>
      <c r="PGL485" s="28"/>
      <c r="PGM485" s="28"/>
      <c r="PGN485" s="28"/>
      <c r="PGO485" s="28"/>
      <c r="PGP485" s="28"/>
      <c r="PGQ485" s="28"/>
      <c r="PGR485" s="28"/>
      <c r="PGS485" s="28"/>
      <c r="PGT485" s="28"/>
      <c r="PGU485" s="28"/>
      <c r="PGV485" s="28"/>
      <c r="PGW485" s="28"/>
      <c r="PGX485" s="28"/>
      <c r="PGY485" s="28"/>
      <c r="PGZ485" s="28"/>
      <c r="PHA485" s="28"/>
      <c r="PHB485" s="28"/>
      <c r="PHC485" s="28"/>
      <c r="PHD485" s="28"/>
      <c r="PHE485" s="28"/>
      <c r="PHF485" s="28"/>
      <c r="PHG485" s="28"/>
      <c r="PHH485" s="28"/>
      <c r="PHI485" s="28"/>
      <c r="PHJ485" s="28"/>
      <c r="PHK485" s="28"/>
      <c r="PHL485" s="28"/>
      <c r="PHM485" s="28"/>
      <c r="PHN485" s="28"/>
      <c r="PHO485" s="28"/>
      <c r="PHP485" s="28"/>
      <c r="PHQ485" s="28"/>
      <c r="PHR485" s="28"/>
      <c r="PHS485" s="28"/>
      <c r="PHT485" s="28"/>
      <c r="PHU485" s="28"/>
      <c r="PHV485" s="28"/>
      <c r="PHW485" s="28"/>
      <c r="PHX485" s="28"/>
      <c r="PHY485" s="28"/>
      <c r="PHZ485" s="28"/>
      <c r="PIA485" s="28"/>
      <c r="PIB485" s="28"/>
      <c r="PIC485" s="28"/>
      <c r="PID485" s="28"/>
      <c r="PIE485" s="28"/>
      <c r="PIF485" s="28"/>
      <c r="PIG485" s="28"/>
      <c r="PIH485" s="28"/>
      <c r="PII485" s="28"/>
      <c r="PIJ485" s="28"/>
      <c r="PIK485" s="28"/>
      <c r="PIL485" s="28"/>
      <c r="PIM485" s="28"/>
      <c r="PIN485" s="28"/>
      <c r="PIO485" s="28"/>
      <c r="PIP485" s="28"/>
      <c r="PIQ485" s="28"/>
      <c r="PIR485" s="28"/>
      <c r="PIS485" s="28"/>
      <c r="PIT485" s="28"/>
      <c r="PIU485" s="28"/>
      <c r="PIV485" s="28"/>
      <c r="PIW485" s="28"/>
      <c r="PIX485" s="28"/>
      <c r="PIY485" s="28"/>
      <c r="PIZ485" s="28"/>
      <c r="PJA485" s="28"/>
      <c r="PJB485" s="28"/>
      <c r="PJC485" s="28"/>
      <c r="PJD485" s="28"/>
      <c r="PJE485" s="28"/>
      <c r="PJF485" s="28"/>
      <c r="PJG485" s="28"/>
      <c r="PJH485" s="28"/>
      <c r="PJI485" s="28"/>
      <c r="PJJ485" s="28"/>
      <c r="PJK485" s="28"/>
      <c r="PJL485" s="28"/>
      <c r="PJM485" s="28"/>
      <c r="PJN485" s="28"/>
      <c r="PJO485" s="28"/>
      <c r="PJP485" s="28"/>
      <c r="PJQ485" s="28"/>
      <c r="PJR485" s="28"/>
      <c r="PJS485" s="28"/>
      <c r="PJT485" s="28"/>
      <c r="PJU485" s="28"/>
      <c r="PJV485" s="28"/>
      <c r="PJW485" s="28"/>
      <c r="PJX485" s="28"/>
      <c r="PJY485" s="28"/>
      <c r="PJZ485" s="28"/>
      <c r="PKA485" s="28"/>
      <c r="PKB485" s="28"/>
      <c r="PKC485" s="28"/>
      <c r="PKD485" s="28"/>
      <c r="PKE485" s="28"/>
      <c r="PKF485" s="28"/>
      <c r="PKG485" s="28"/>
      <c r="PKH485" s="28"/>
      <c r="PKI485" s="28"/>
      <c r="PKJ485" s="28"/>
      <c r="PKK485" s="28"/>
      <c r="PKL485" s="28"/>
      <c r="PKM485" s="28"/>
      <c r="PKN485" s="28"/>
      <c r="PKO485" s="28"/>
      <c r="PKP485" s="28"/>
      <c r="PKQ485" s="28"/>
      <c r="PKR485" s="28"/>
      <c r="PKS485" s="28"/>
      <c r="PKT485" s="28"/>
      <c r="PKU485" s="28"/>
      <c r="PKV485" s="28"/>
      <c r="PKW485" s="28"/>
      <c r="PKX485" s="28"/>
      <c r="PKY485" s="28"/>
      <c r="PKZ485" s="28"/>
      <c r="PLA485" s="28"/>
      <c r="PLB485" s="28"/>
      <c r="PLC485" s="28"/>
      <c r="PLD485" s="28"/>
      <c r="PLE485" s="28"/>
      <c r="PLF485" s="28"/>
      <c r="PLG485" s="28"/>
      <c r="PLH485" s="28"/>
      <c r="PLI485" s="28"/>
      <c r="PLJ485" s="28"/>
      <c r="PLK485" s="28"/>
      <c r="PLL485" s="28"/>
      <c r="PLM485" s="28"/>
      <c r="PLN485" s="28"/>
      <c r="PLO485" s="28"/>
      <c r="PLP485" s="28"/>
      <c r="PLQ485" s="28"/>
      <c r="PLR485" s="28"/>
      <c r="PLS485" s="28"/>
      <c r="PLT485" s="28"/>
      <c r="PLU485" s="28"/>
      <c r="PLV485" s="28"/>
      <c r="PLW485" s="28"/>
      <c r="PLX485" s="28"/>
      <c r="PLY485" s="28"/>
      <c r="PLZ485" s="28"/>
      <c r="PMA485" s="28"/>
      <c r="PMB485" s="28"/>
      <c r="PMC485" s="28"/>
      <c r="PMD485" s="28"/>
      <c r="PME485" s="28"/>
      <c r="PMF485" s="28"/>
      <c r="PMG485" s="28"/>
      <c r="PMH485" s="28"/>
      <c r="PMI485" s="28"/>
      <c r="PMJ485" s="28"/>
      <c r="PMK485" s="28"/>
      <c r="PML485" s="28"/>
      <c r="PMM485" s="28"/>
      <c r="PMN485" s="28"/>
      <c r="PMO485" s="28"/>
      <c r="PMP485" s="28"/>
      <c r="PMQ485" s="28"/>
      <c r="PMR485" s="28"/>
      <c r="PMS485" s="28"/>
      <c r="PMT485" s="28"/>
      <c r="PMU485" s="28"/>
      <c r="PMV485" s="28"/>
      <c r="PMW485" s="28"/>
      <c r="PMX485" s="28"/>
      <c r="PMY485" s="28"/>
      <c r="PMZ485" s="28"/>
      <c r="PNA485" s="28"/>
      <c r="PNB485" s="28"/>
      <c r="PNC485" s="28"/>
      <c r="PND485" s="28"/>
      <c r="PNE485" s="28"/>
      <c r="PNF485" s="28"/>
      <c r="PNG485" s="28"/>
      <c r="PNH485" s="28"/>
      <c r="PNI485" s="28"/>
      <c r="PNJ485" s="28"/>
      <c r="PNK485" s="28"/>
      <c r="PNL485" s="28"/>
      <c r="PNM485" s="28"/>
      <c r="PNN485" s="28"/>
      <c r="PNO485" s="28"/>
      <c r="PNP485" s="28"/>
      <c r="PNQ485" s="28"/>
      <c r="PNR485" s="28"/>
      <c r="PNS485" s="28"/>
      <c r="PNT485" s="28"/>
      <c r="PNU485" s="28"/>
      <c r="PNV485" s="28"/>
      <c r="PNW485" s="28"/>
      <c r="PNX485" s="28"/>
      <c r="PNY485" s="28"/>
      <c r="PNZ485" s="28"/>
      <c r="POA485" s="28"/>
      <c r="POB485" s="28"/>
      <c r="POC485" s="28"/>
      <c r="POD485" s="28"/>
      <c r="POE485" s="28"/>
      <c r="POF485" s="28"/>
      <c r="POG485" s="28"/>
      <c r="POH485" s="28"/>
      <c r="POI485" s="28"/>
      <c r="POJ485" s="28"/>
      <c r="POK485" s="28"/>
      <c r="POL485" s="28"/>
      <c r="POM485" s="28"/>
      <c r="PON485" s="28"/>
      <c r="POO485" s="28"/>
      <c r="POP485" s="28"/>
      <c r="POQ485" s="28"/>
      <c r="POR485" s="28"/>
      <c r="POS485" s="28"/>
      <c r="POT485" s="28"/>
      <c r="POU485" s="28"/>
      <c r="POV485" s="28"/>
      <c r="POW485" s="28"/>
      <c r="POX485" s="28"/>
      <c r="POY485" s="28"/>
      <c r="POZ485" s="28"/>
      <c r="PPA485" s="28"/>
      <c r="PPB485" s="28"/>
      <c r="PPC485" s="28"/>
      <c r="PPD485" s="28"/>
      <c r="PPE485" s="28"/>
      <c r="PPF485" s="28"/>
      <c r="PPG485" s="28"/>
      <c r="PPH485" s="28"/>
      <c r="PPI485" s="28"/>
      <c r="PPJ485" s="28"/>
      <c r="PPK485" s="28"/>
      <c r="PPL485" s="28"/>
      <c r="PPM485" s="28"/>
      <c r="PPN485" s="28"/>
      <c r="PPO485" s="28"/>
      <c r="PPP485" s="28"/>
      <c r="PPQ485" s="28"/>
      <c r="PPR485" s="28"/>
      <c r="PPS485" s="28"/>
      <c r="PPT485" s="28"/>
      <c r="PPU485" s="28"/>
      <c r="PPV485" s="28"/>
      <c r="PPW485" s="28"/>
      <c r="PPX485" s="28"/>
      <c r="PPY485" s="28"/>
      <c r="PPZ485" s="28"/>
      <c r="PQA485" s="28"/>
      <c r="PQB485" s="28"/>
      <c r="PQC485" s="28"/>
      <c r="PQD485" s="28"/>
      <c r="PQE485" s="28"/>
      <c r="PQF485" s="28"/>
      <c r="PQG485" s="28"/>
      <c r="PQH485" s="28"/>
      <c r="PQI485" s="28"/>
      <c r="PQJ485" s="28"/>
      <c r="PQK485" s="28"/>
      <c r="PQL485" s="28"/>
      <c r="PQM485" s="28"/>
      <c r="PQN485" s="28"/>
      <c r="PQO485" s="28"/>
      <c r="PQP485" s="28"/>
      <c r="PQQ485" s="28"/>
      <c r="PQR485" s="28"/>
      <c r="PQS485" s="28"/>
      <c r="PQT485" s="28"/>
      <c r="PQU485" s="28"/>
      <c r="PQV485" s="28"/>
      <c r="PQW485" s="28"/>
      <c r="PQX485" s="28"/>
      <c r="PQY485" s="28"/>
      <c r="PQZ485" s="28"/>
      <c r="PRA485" s="28"/>
      <c r="PRB485" s="28"/>
      <c r="PRC485" s="28"/>
      <c r="PRD485" s="28"/>
      <c r="PRE485" s="28"/>
      <c r="PRF485" s="28"/>
      <c r="PRG485" s="28"/>
      <c r="PRH485" s="28"/>
      <c r="PRI485" s="28"/>
      <c r="PRJ485" s="28"/>
      <c r="PRK485" s="28"/>
      <c r="PRL485" s="28"/>
      <c r="PRM485" s="28"/>
      <c r="PRN485" s="28"/>
      <c r="PRO485" s="28"/>
      <c r="PRP485" s="28"/>
      <c r="PRQ485" s="28"/>
      <c r="PRR485" s="28"/>
      <c r="PRS485" s="28"/>
      <c r="PRT485" s="28"/>
      <c r="PRU485" s="28"/>
      <c r="PRV485" s="28"/>
      <c r="PRW485" s="28"/>
      <c r="PRX485" s="28"/>
      <c r="PRY485" s="28"/>
      <c r="PRZ485" s="28"/>
      <c r="PSA485" s="28"/>
      <c r="PSB485" s="28"/>
      <c r="PSC485" s="28"/>
      <c r="PSD485" s="28"/>
      <c r="PSE485" s="28"/>
      <c r="PSF485" s="28"/>
      <c r="PSG485" s="28"/>
      <c r="PSH485" s="28"/>
      <c r="PSI485" s="28"/>
      <c r="PSJ485" s="28"/>
      <c r="PSK485" s="28"/>
      <c r="PSL485" s="28"/>
      <c r="PSM485" s="28"/>
      <c r="PSN485" s="28"/>
      <c r="PSO485" s="28"/>
      <c r="PSP485" s="28"/>
      <c r="PSQ485" s="28"/>
      <c r="PSR485" s="28"/>
      <c r="PSS485" s="28"/>
      <c r="PST485" s="28"/>
      <c r="PSU485" s="28"/>
      <c r="PSV485" s="28"/>
      <c r="PSW485" s="28"/>
      <c r="PSX485" s="28"/>
      <c r="PSY485" s="28"/>
      <c r="PSZ485" s="28"/>
      <c r="PTA485" s="28"/>
      <c r="PTB485" s="28"/>
      <c r="PTC485" s="28"/>
      <c r="PTD485" s="28"/>
      <c r="PTE485" s="28"/>
      <c r="PTF485" s="28"/>
      <c r="PTG485" s="28"/>
      <c r="PTH485" s="28"/>
      <c r="PTI485" s="28"/>
      <c r="PTJ485" s="28"/>
      <c r="PTK485" s="28"/>
      <c r="PTL485" s="28"/>
      <c r="PTM485" s="28"/>
      <c r="PTN485" s="28"/>
      <c r="PTO485" s="28"/>
      <c r="PTP485" s="28"/>
      <c r="PTQ485" s="28"/>
      <c r="PTR485" s="28"/>
      <c r="PTS485" s="28"/>
      <c r="PTT485" s="28"/>
      <c r="PTU485" s="28"/>
      <c r="PTV485" s="28"/>
      <c r="PTW485" s="28"/>
      <c r="PTX485" s="28"/>
      <c r="PTY485" s="28"/>
      <c r="PTZ485" s="28"/>
      <c r="PUA485" s="28"/>
      <c r="PUB485" s="28"/>
      <c r="PUC485" s="28"/>
      <c r="PUD485" s="28"/>
      <c r="PUE485" s="28"/>
      <c r="PUF485" s="28"/>
      <c r="PUG485" s="28"/>
      <c r="PUH485" s="28"/>
      <c r="PUI485" s="28"/>
      <c r="PUJ485" s="28"/>
      <c r="PUK485" s="28"/>
      <c r="PUL485" s="28"/>
      <c r="PUM485" s="28"/>
      <c r="PUN485" s="28"/>
      <c r="PUO485" s="28"/>
      <c r="PUP485" s="28"/>
      <c r="PUQ485" s="28"/>
      <c r="PUR485" s="28"/>
      <c r="PUS485" s="28"/>
      <c r="PUT485" s="28"/>
      <c r="PUU485" s="28"/>
      <c r="PUV485" s="28"/>
      <c r="PUW485" s="28"/>
      <c r="PUX485" s="28"/>
      <c r="PUY485" s="28"/>
      <c r="PUZ485" s="28"/>
      <c r="PVA485" s="28"/>
      <c r="PVB485" s="28"/>
      <c r="PVC485" s="28"/>
      <c r="PVD485" s="28"/>
      <c r="PVE485" s="28"/>
      <c r="PVF485" s="28"/>
      <c r="PVG485" s="28"/>
      <c r="PVH485" s="28"/>
      <c r="PVI485" s="28"/>
      <c r="PVJ485" s="28"/>
      <c r="PVK485" s="28"/>
      <c r="PVL485" s="28"/>
      <c r="PVM485" s="28"/>
      <c r="PVN485" s="28"/>
      <c r="PVO485" s="28"/>
      <c r="PVP485" s="28"/>
      <c r="PVQ485" s="28"/>
      <c r="PVR485" s="28"/>
      <c r="PVS485" s="28"/>
      <c r="PVT485" s="28"/>
      <c r="PVU485" s="28"/>
      <c r="PVV485" s="28"/>
      <c r="PVW485" s="28"/>
      <c r="PVX485" s="28"/>
      <c r="PVY485" s="28"/>
      <c r="PVZ485" s="28"/>
      <c r="PWA485" s="28"/>
      <c r="PWB485" s="28"/>
      <c r="PWC485" s="28"/>
      <c r="PWD485" s="28"/>
      <c r="PWE485" s="28"/>
      <c r="PWF485" s="28"/>
      <c r="PWG485" s="28"/>
      <c r="PWH485" s="28"/>
      <c r="PWI485" s="28"/>
      <c r="PWJ485" s="28"/>
      <c r="PWK485" s="28"/>
      <c r="PWL485" s="28"/>
      <c r="PWM485" s="28"/>
      <c r="PWN485" s="28"/>
      <c r="PWO485" s="28"/>
      <c r="PWP485" s="28"/>
      <c r="PWQ485" s="28"/>
      <c r="PWR485" s="28"/>
      <c r="PWS485" s="28"/>
      <c r="PWT485" s="28"/>
      <c r="PWU485" s="28"/>
      <c r="PWV485" s="28"/>
      <c r="PWW485" s="28"/>
      <c r="PWX485" s="28"/>
      <c r="PWY485" s="28"/>
      <c r="PWZ485" s="28"/>
      <c r="PXA485" s="28"/>
      <c r="PXB485" s="28"/>
      <c r="PXC485" s="28"/>
      <c r="PXD485" s="28"/>
      <c r="PXE485" s="28"/>
      <c r="PXF485" s="28"/>
      <c r="PXG485" s="28"/>
      <c r="PXH485" s="28"/>
      <c r="PXI485" s="28"/>
      <c r="PXJ485" s="28"/>
      <c r="PXK485" s="28"/>
      <c r="PXL485" s="28"/>
      <c r="PXM485" s="28"/>
      <c r="PXN485" s="28"/>
      <c r="PXO485" s="28"/>
      <c r="PXP485" s="28"/>
      <c r="PXQ485" s="28"/>
      <c r="PXR485" s="28"/>
      <c r="PXS485" s="28"/>
      <c r="PXT485" s="28"/>
      <c r="PXU485" s="28"/>
      <c r="PXV485" s="28"/>
      <c r="PXW485" s="28"/>
      <c r="PXX485" s="28"/>
      <c r="PXY485" s="28"/>
      <c r="PXZ485" s="28"/>
      <c r="PYA485" s="28"/>
      <c r="PYB485" s="28"/>
      <c r="PYC485" s="28"/>
      <c r="PYD485" s="28"/>
      <c r="PYE485" s="28"/>
      <c r="PYF485" s="28"/>
      <c r="PYG485" s="28"/>
      <c r="PYH485" s="28"/>
      <c r="PYI485" s="28"/>
      <c r="PYJ485" s="28"/>
      <c r="PYK485" s="28"/>
      <c r="PYL485" s="28"/>
      <c r="PYM485" s="28"/>
      <c r="PYN485" s="28"/>
      <c r="PYO485" s="28"/>
      <c r="PYP485" s="28"/>
      <c r="PYQ485" s="28"/>
      <c r="PYR485" s="28"/>
      <c r="PYS485" s="28"/>
      <c r="PYT485" s="28"/>
      <c r="PYU485" s="28"/>
      <c r="PYV485" s="28"/>
      <c r="PYW485" s="28"/>
      <c r="PYX485" s="28"/>
      <c r="PYY485" s="28"/>
      <c r="PYZ485" s="28"/>
      <c r="PZA485" s="28"/>
      <c r="PZB485" s="28"/>
      <c r="PZC485" s="28"/>
      <c r="PZD485" s="28"/>
      <c r="PZE485" s="28"/>
      <c r="PZF485" s="28"/>
      <c r="PZG485" s="28"/>
      <c r="PZH485" s="28"/>
      <c r="PZI485" s="28"/>
      <c r="PZJ485" s="28"/>
      <c r="PZK485" s="28"/>
      <c r="PZL485" s="28"/>
      <c r="PZM485" s="28"/>
      <c r="PZN485" s="28"/>
      <c r="PZO485" s="28"/>
      <c r="PZP485" s="28"/>
      <c r="PZQ485" s="28"/>
      <c r="PZR485" s="28"/>
      <c r="PZS485" s="28"/>
      <c r="PZT485" s="28"/>
      <c r="PZU485" s="28"/>
      <c r="PZV485" s="28"/>
      <c r="PZW485" s="28"/>
      <c r="PZX485" s="28"/>
      <c r="PZY485" s="28"/>
      <c r="PZZ485" s="28"/>
      <c r="QAA485" s="28"/>
      <c r="QAB485" s="28"/>
      <c r="QAC485" s="28"/>
      <c r="QAD485" s="28"/>
      <c r="QAE485" s="28"/>
      <c r="QAF485" s="28"/>
      <c r="QAG485" s="28"/>
      <c r="QAH485" s="28"/>
      <c r="QAI485" s="28"/>
      <c r="QAJ485" s="28"/>
      <c r="QAK485" s="28"/>
      <c r="QAL485" s="28"/>
      <c r="QAM485" s="28"/>
      <c r="QAN485" s="28"/>
      <c r="QAO485" s="28"/>
      <c r="QAP485" s="28"/>
      <c r="QAQ485" s="28"/>
      <c r="QAR485" s="28"/>
      <c r="QAS485" s="28"/>
      <c r="QAT485" s="28"/>
      <c r="QAU485" s="28"/>
      <c r="QAV485" s="28"/>
      <c r="QAW485" s="28"/>
      <c r="QAX485" s="28"/>
      <c r="QAY485" s="28"/>
      <c r="QAZ485" s="28"/>
      <c r="QBA485" s="28"/>
      <c r="QBB485" s="28"/>
      <c r="QBC485" s="28"/>
      <c r="QBD485" s="28"/>
      <c r="QBE485" s="28"/>
      <c r="QBF485" s="28"/>
      <c r="QBG485" s="28"/>
      <c r="QBH485" s="28"/>
      <c r="QBI485" s="28"/>
      <c r="QBJ485" s="28"/>
      <c r="QBK485" s="28"/>
      <c r="QBL485" s="28"/>
      <c r="QBM485" s="28"/>
      <c r="QBN485" s="28"/>
      <c r="QBO485" s="28"/>
      <c r="QBP485" s="28"/>
      <c r="QBQ485" s="28"/>
      <c r="QBR485" s="28"/>
      <c r="QBS485" s="28"/>
      <c r="QBT485" s="28"/>
      <c r="QBU485" s="28"/>
      <c r="QBV485" s="28"/>
      <c r="QBW485" s="28"/>
      <c r="QBX485" s="28"/>
      <c r="QBY485" s="28"/>
      <c r="QBZ485" s="28"/>
      <c r="QCA485" s="28"/>
      <c r="QCB485" s="28"/>
      <c r="QCC485" s="28"/>
      <c r="QCD485" s="28"/>
      <c r="QCE485" s="28"/>
      <c r="QCF485" s="28"/>
      <c r="QCG485" s="28"/>
      <c r="QCH485" s="28"/>
      <c r="QCI485" s="28"/>
      <c r="QCJ485" s="28"/>
      <c r="QCK485" s="28"/>
      <c r="QCL485" s="28"/>
      <c r="QCM485" s="28"/>
      <c r="QCN485" s="28"/>
      <c r="QCO485" s="28"/>
      <c r="QCP485" s="28"/>
      <c r="QCQ485" s="28"/>
      <c r="QCR485" s="28"/>
      <c r="QCS485" s="28"/>
      <c r="QCT485" s="28"/>
      <c r="QCU485" s="28"/>
      <c r="QCV485" s="28"/>
      <c r="QCW485" s="28"/>
      <c r="QCX485" s="28"/>
      <c r="QCY485" s="28"/>
      <c r="QCZ485" s="28"/>
      <c r="QDA485" s="28"/>
      <c r="QDB485" s="28"/>
      <c r="QDC485" s="28"/>
      <c r="QDD485" s="28"/>
      <c r="QDE485" s="28"/>
      <c r="QDF485" s="28"/>
      <c r="QDG485" s="28"/>
      <c r="QDH485" s="28"/>
      <c r="QDI485" s="28"/>
      <c r="QDJ485" s="28"/>
      <c r="QDK485" s="28"/>
      <c r="QDL485" s="28"/>
      <c r="QDM485" s="28"/>
      <c r="QDN485" s="28"/>
      <c r="QDO485" s="28"/>
      <c r="QDP485" s="28"/>
      <c r="QDQ485" s="28"/>
      <c r="QDR485" s="28"/>
      <c r="QDS485" s="28"/>
      <c r="QDT485" s="28"/>
      <c r="QDU485" s="28"/>
      <c r="QDV485" s="28"/>
      <c r="QDW485" s="28"/>
      <c r="QDX485" s="28"/>
      <c r="QDY485" s="28"/>
      <c r="QDZ485" s="28"/>
      <c r="QEA485" s="28"/>
      <c r="QEB485" s="28"/>
      <c r="QEC485" s="28"/>
      <c r="QED485" s="28"/>
      <c r="QEE485" s="28"/>
      <c r="QEF485" s="28"/>
      <c r="QEG485" s="28"/>
      <c r="QEH485" s="28"/>
      <c r="QEI485" s="28"/>
      <c r="QEJ485" s="28"/>
      <c r="QEK485" s="28"/>
      <c r="QEL485" s="28"/>
      <c r="QEM485" s="28"/>
      <c r="QEN485" s="28"/>
      <c r="QEO485" s="28"/>
      <c r="QEP485" s="28"/>
      <c r="QEQ485" s="28"/>
      <c r="QER485" s="28"/>
      <c r="QES485" s="28"/>
      <c r="QET485" s="28"/>
      <c r="QEU485" s="28"/>
      <c r="QEV485" s="28"/>
      <c r="QEW485" s="28"/>
      <c r="QEX485" s="28"/>
      <c r="QEY485" s="28"/>
      <c r="QEZ485" s="28"/>
      <c r="QFA485" s="28"/>
      <c r="QFB485" s="28"/>
      <c r="QFC485" s="28"/>
      <c r="QFD485" s="28"/>
      <c r="QFE485" s="28"/>
      <c r="QFF485" s="28"/>
      <c r="QFG485" s="28"/>
      <c r="QFH485" s="28"/>
      <c r="QFI485" s="28"/>
      <c r="QFJ485" s="28"/>
      <c r="QFK485" s="28"/>
      <c r="QFL485" s="28"/>
      <c r="QFM485" s="28"/>
      <c r="QFN485" s="28"/>
      <c r="QFO485" s="28"/>
      <c r="QFP485" s="28"/>
      <c r="QFQ485" s="28"/>
      <c r="QFR485" s="28"/>
      <c r="QFS485" s="28"/>
      <c r="QFT485" s="28"/>
      <c r="QFU485" s="28"/>
      <c r="QFV485" s="28"/>
      <c r="QFW485" s="28"/>
      <c r="QFX485" s="28"/>
      <c r="QFY485" s="28"/>
      <c r="QFZ485" s="28"/>
      <c r="QGA485" s="28"/>
      <c r="QGB485" s="28"/>
      <c r="QGC485" s="28"/>
      <c r="QGD485" s="28"/>
      <c r="QGE485" s="28"/>
      <c r="QGF485" s="28"/>
      <c r="QGG485" s="28"/>
      <c r="QGH485" s="28"/>
      <c r="QGI485" s="28"/>
      <c r="QGJ485" s="28"/>
      <c r="QGK485" s="28"/>
      <c r="QGL485" s="28"/>
      <c r="QGM485" s="28"/>
      <c r="QGN485" s="28"/>
      <c r="QGO485" s="28"/>
      <c r="QGP485" s="28"/>
      <c r="QGQ485" s="28"/>
      <c r="QGR485" s="28"/>
      <c r="QGS485" s="28"/>
      <c r="QGT485" s="28"/>
      <c r="QGU485" s="28"/>
      <c r="QGV485" s="28"/>
      <c r="QGW485" s="28"/>
      <c r="QGX485" s="28"/>
      <c r="QGY485" s="28"/>
      <c r="QGZ485" s="28"/>
      <c r="QHA485" s="28"/>
      <c r="QHB485" s="28"/>
      <c r="QHC485" s="28"/>
      <c r="QHD485" s="28"/>
      <c r="QHE485" s="28"/>
      <c r="QHF485" s="28"/>
      <c r="QHG485" s="28"/>
      <c r="QHH485" s="28"/>
      <c r="QHI485" s="28"/>
      <c r="QHJ485" s="28"/>
      <c r="QHK485" s="28"/>
      <c r="QHL485" s="28"/>
      <c r="QHM485" s="28"/>
      <c r="QHN485" s="28"/>
      <c r="QHO485" s="28"/>
      <c r="QHP485" s="28"/>
      <c r="QHQ485" s="28"/>
      <c r="QHR485" s="28"/>
      <c r="QHS485" s="28"/>
      <c r="QHT485" s="28"/>
      <c r="QHU485" s="28"/>
      <c r="QHV485" s="28"/>
      <c r="QHW485" s="28"/>
      <c r="QHX485" s="28"/>
      <c r="QHY485" s="28"/>
      <c r="QHZ485" s="28"/>
      <c r="QIA485" s="28"/>
      <c r="QIB485" s="28"/>
      <c r="QIC485" s="28"/>
      <c r="QID485" s="28"/>
      <c r="QIE485" s="28"/>
      <c r="QIF485" s="28"/>
      <c r="QIG485" s="28"/>
      <c r="QIH485" s="28"/>
      <c r="QII485" s="28"/>
      <c r="QIJ485" s="28"/>
      <c r="QIK485" s="28"/>
      <c r="QIL485" s="28"/>
      <c r="QIM485" s="28"/>
      <c r="QIN485" s="28"/>
      <c r="QIO485" s="28"/>
      <c r="QIP485" s="28"/>
      <c r="QIQ485" s="28"/>
      <c r="QIR485" s="28"/>
      <c r="QIS485" s="28"/>
      <c r="QIT485" s="28"/>
      <c r="QIU485" s="28"/>
      <c r="QIV485" s="28"/>
      <c r="QIW485" s="28"/>
      <c r="QIX485" s="28"/>
      <c r="QIY485" s="28"/>
      <c r="QIZ485" s="28"/>
      <c r="QJA485" s="28"/>
      <c r="QJB485" s="28"/>
      <c r="QJC485" s="28"/>
      <c r="QJD485" s="28"/>
      <c r="QJE485" s="28"/>
      <c r="QJF485" s="28"/>
      <c r="QJG485" s="28"/>
      <c r="QJH485" s="28"/>
      <c r="QJI485" s="28"/>
      <c r="QJJ485" s="28"/>
      <c r="QJK485" s="28"/>
      <c r="QJL485" s="28"/>
      <c r="QJM485" s="28"/>
      <c r="QJN485" s="28"/>
      <c r="QJO485" s="28"/>
      <c r="QJP485" s="28"/>
      <c r="QJQ485" s="28"/>
      <c r="QJR485" s="28"/>
      <c r="QJS485" s="28"/>
      <c r="QJT485" s="28"/>
      <c r="QJU485" s="28"/>
      <c r="QJV485" s="28"/>
      <c r="QJW485" s="28"/>
      <c r="QJX485" s="28"/>
      <c r="QJY485" s="28"/>
      <c r="QJZ485" s="28"/>
      <c r="QKA485" s="28"/>
      <c r="QKB485" s="28"/>
      <c r="QKC485" s="28"/>
      <c r="QKD485" s="28"/>
      <c r="QKE485" s="28"/>
      <c r="QKF485" s="28"/>
      <c r="QKG485" s="28"/>
      <c r="QKH485" s="28"/>
      <c r="QKI485" s="28"/>
      <c r="QKJ485" s="28"/>
      <c r="QKK485" s="28"/>
      <c r="QKL485" s="28"/>
      <c r="QKM485" s="28"/>
      <c r="QKN485" s="28"/>
      <c r="QKO485" s="28"/>
      <c r="QKP485" s="28"/>
      <c r="QKQ485" s="28"/>
      <c r="QKR485" s="28"/>
      <c r="QKS485" s="28"/>
      <c r="QKT485" s="28"/>
      <c r="QKU485" s="28"/>
      <c r="QKV485" s="28"/>
      <c r="QKW485" s="28"/>
      <c r="QKX485" s="28"/>
      <c r="QKY485" s="28"/>
      <c r="QKZ485" s="28"/>
      <c r="QLA485" s="28"/>
      <c r="QLB485" s="28"/>
      <c r="QLC485" s="28"/>
      <c r="QLD485" s="28"/>
      <c r="QLE485" s="28"/>
      <c r="QLF485" s="28"/>
      <c r="QLG485" s="28"/>
      <c r="QLH485" s="28"/>
      <c r="QLI485" s="28"/>
      <c r="QLJ485" s="28"/>
      <c r="QLK485" s="28"/>
      <c r="QLL485" s="28"/>
      <c r="QLM485" s="28"/>
      <c r="QLN485" s="28"/>
      <c r="QLO485" s="28"/>
      <c r="QLP485" s="28"/>
      <c r="QLQ485" s="28"/>
      <c r="QLR485" s="28"/>
      <c r="QLS485" s="28"/>
      <c r="QLT485" s="28"/>
      <c r="QLU485" s="28"/>
      <c r="QLV485" s="28"/>
      <c r="QLW485" s="28"/>
      <c r="QLX485" s="28"/>
      <c r="QLY485" s="28"/>
      <c r="QLZ485" s="28"/>
      <c r="QMA485" s="28"/>
      <c r="QMB485" s="28"/>
      <c r="QMC485" s="28"/>
      <c r="QMD485" s="28"/>
      <c r="QME485" s="28"/>
      <c r="QMF485" s="28"/>
      <c r="QMG485" s="28"/>
      <c r="QMH485" s="28"/>
      <c r="QMI485" s="28"/>
      <c r="QMJ485" s="28"/>
      <c r="QMK485" s="28"/>
      <c r="QML485" s="28"/>
      <c r="QMM485" s="28"/>
      <c r="QMN485" s="28"/>
      <c r="QMO485" s="28"/>
      <c r="QMP485" s="28"/>
      <c r="QMQ485" s="28"/>
      <c r="QMR485" s="28"/>
      <c r="QMS485" s="28"/>
      <c r="QMT485" s="28"/>
      <c r="QMU485" s="28"/>
      <c r="QMV485" s="28"/>
      <c r="QMW485" s="28"/>
      <c r="QMX485" s="28"/>
      <c r="QMY485" s="28"/>
      <c r="QMZ485" s="28"/>
      <c r="QNA485" s="28"/>
      <c r="QNB485" s="28"/>
      <c r="QNC485" s="28"/>
      <c r="QND485" s="28"/>
      <c r="QNE485" s="28"/>
      <c r="QNF485" s="28"/>
      <c r="QNG485" s="28"/>
      <c r="QNH485" s="28"/>
      <c r="QNI485" s="28"/>
      <c r="QNJ485" s="28"/>
      <c r="QNK485" s="28"/>
      <c r="QNL485" s="28"/>
      <c r="QNM485" s="28"/>
      <c r="QNN485" s="28"/>
      <c r="QNO485" s="28"/>
      <c r="QNP485" s="28"/>
      <c r="QNQ485" s="28"/>
      <c r="QNR485" s="28"/>
      <c r="QNS485" s="28"/>
      <c r="QNT485" s="28"/>
      <c r="QNU485" s="28"/>
      <c r="QNV485" s="28"/>
      <c r="QNW485" s="28"/>
      <c r="QNX485" s="28"/>
      <c r="QNY485" s="28"/>
      <c r="QNZ485" s="28"/>
      <c r="QOA485" s="28"/>
      <c r="QOB485" s="28"/>
      <c r="QOC485" s="28"/>
      <c r="QOD485" s="28"/>
      <c r="QOE485" s="28"/>
      <c r="QOF485" s="28"/>
      <c r="QOG485" s="28"/>
      <c r="QOH485" s="28"/>
      <c r="QOI485" s="28"/>
      <c r="QOJ485" s="28"/>
      <c r="QOK485" s="28"/>
      <c r="QOL485" s="28"/>
      <c r="QOM485" s="28"/>
      <c r="QON485" s="28"/>
      <c r="QOO485" s="28"/>
      <c r="QOP485" s="28"/>
      <c r="QOQ485" s="28"/>
      <c r="QOR485" s="28"/>
      <c r="QOS485" s="28"/>
      <c r="QOT485" s="28"/>
      <c r="QOU485" s="28"/>
      <c r="QOV485" s="28"/>
      <c r="QOW485" s="28"/>
      <c r="QOX485" s="28"/>
      <c r="QOY485" s="28"/>
      <c r="QOZ485" s="28"/>
      <c r="QPA485" s="28"/>
      <c r="QPB485" s="28"/>
      <c r="QPC485" s="28"/>
      <c r="QPD485" s="28"/>
      <c r="QPE485" s="28"/>
      <c r="QPF485" s="28"/>
      <c r="QPG485" s="28"/>
      <c r="QPH485" s="28"/>
      <c r="QPI485" s="28"/>
      <c r="QPJ485" s="28"/>
      <c r="QPK485" s="28"/>
      <c r="QPL485" s="28"/>
      <c r="QPM485" s="28"/>
      <c r="QPN485" s="28"/>
      <c r="QPO485" s="28"/>
      <c r="QPP485" s="28"/>
      <c r="QPQ485" s="28"/>
      <c r="QPR485" s="28"/>
      <c r="QPS485" s="28"/>
      <c r="QPT485" s="28"/>
      <c r="QPU485" s="28"/>
      <c r="QPV485" s="28"/>
      <c r="QPW485" s="28"/>
      <c r="QPX485" s="28"/>
      <c r="QPY485" s="28"/>
      <c r="QPZ485" s="28"/>
      <c r="QQA485" s="28"/>
      <c r="QQB485" s="28"/>
      <c r="QQC485" s="28"/>
      <c r="QQD485" s="28"/>
      <c r="QQE485" s="28"/>
      <c r="QQF485" s="28"/>
      <c r="QQG485" s="28"/>
      <c r="QQH485" s="28"/>
      <c r="QQI485" s="28"/>
      <c r="QQJ485" s="28"/>
      <c r="QQK485" s="28"/>
      <c r="QQL485" s="28"/>
      <c r="QQM485" s="28"/>
      <c r="QQN485" s="28"/>
      <c r="QQO485" s="28"/>
      <c r="QQP485" s="28"/>
      <c r="QQQ485" s="28"/>
      <c r="QQR485" s="28"/>
      <c r="QQS485" s="28"/>
      <c r="QQT485" s="28"/>
      <c r="QQU485" s="28"/>
      <c r="QQV485" s="28"/>
      <c r="QQW485" s="28"/>
      <c r="QQX485" s="28"/>
      <c r="QQY485" s="28"/>
      <c r="QQZ485" s="28"/>
      <c r="QRA485" s="28"/>
      <c r="QRB485" s="28"/>
      <c r="QRC485" s="28"/>
      <c r="QRD485" s="28"/>
      <c r="QRE485" s="28"/>
      <c r="QRF485" s="28"/>
      <c r="QRG485" s="28"/>
      <c r="QRH485" s="28"/>
      <c r="QRI485" s="28"/>
      <c r="QRJ485" s="28"/>
      <c r="QRK485" s="28"/>
      <c r="QRL485" s="28"/>
      <c r="QRM485" s="28"/>
      <c r="QRN485" s="28"/>
      <c r="QRO485" s="28"/>
      <c r="QRP485" s="28"/>
      <c r="QRQ485" s="28"/>
      <c r="QRR485" s="28"/>
      <c r="QRS485" s="28"/>
      <c r="QRT485" s="28"/>
      <c r="QRU485" s="28"/>
      <c r="QRV485" s="28"/>
      <c r="QRW485" s="28"/>
      <c r="QRX485" s="28"/>
      <c r="QRY485" s="28"/>
      <c r="QRZ485" s="28"/>
      <c r="QSA485" s="28"/>
      <c r="QSB485" s="28"/>
      <c r="QSC485" s="28"/>
      <c r="QSD485" s="28"/>
      <c r="QSE485" s="28"/>
      <c r="QSF485" s="28"/>
      <c r="QSG485" s="28"/>
      <c r="QSH485" s="28"/>
      <c r="QSI485" s="28"/>
      <c r="QSJ485" s="28"/>
      <c r="QSK485" s="28"/>
      <c r="QSL485" s="28"/>
      <c r="QSM485" s="28"/>
      <c r="QSN485" s="28"/>
      <c r="QSO485" s="28"/>
      <c r="QSP485" s="28"/>
      <c r="QSQ485" s="28"/>
      <c r="QSR485" s="28"/>
      <c r="QSS485" s="28"/>
      <c r="QST485" s="28"/>
      <c r="QSU485" s="28"/>
      <c r="QSV485" s="28"/>
      <c r="QSW485" s="28"/>
      <c r="QSX485" s="28"/>
      <c r="QSY485" s="28"/>
      <c r="QSZ485" s="28"/>
      <c r="QTA485" s="28"/>
      <c r="QTB485" s="28"/>
      <c r="QTC485" s="28"/>
      <c r="QTD485" s="28"/>
      <c r="QTE485" s="28"/>
      <c r="QTF485" s="28"/>
      <c r="QTG485" s="28"/>
      <c r="QTH485" s="28"/>
      <c r="QTI485" s="28"/>
      <c r="QTJ485" s="28"/>
      <c r="QTK485" s="28"/>
      <c r="QTL485" s="28"/>
      <c r="QTM485" s="28"/>
      <c r="QTN485" s="28"/>
      <c r="QTO485" s="28"/>
      <c r="QTP485" s="28"/>
      <c r="QTQ485" s="28"/>
      <c r="QTR485" s="28"/>
      <c r="QTS485" s="28"/>
      <c r="QTT485" s="28"/>
      <c r="QTU485" s="28"/>
      <c r="QTV485" s="28"/>
      <c r="QTW485" s="28"/>
      <c r="QTX485" s="28"/>
      <c r="QTY485" s="28"/>
      <c r="QTZ485" s="28"/>
      <c r="QUA485" s="28"/>
      <c r="QUB485" s="28"/>
      <c r="QUC485" s="28"/>
      <c r="QUD485" s="28"/>
      <c r="QUE485" s="28"/>
      <c r="QUF485" s="28"/>
      <c r="QUG485" s="28"/>
      <c r="QUH485" s="28"/>
      <c r="QUI485" s="28"/>
      <c r="QUJ485" s="28"/>
      <c r="QUK485" s="28"/>
      <c r="QUL485" s="28"/>
      <c r="QUM485" s="28"/>
      <c r="QUN485" s="28"/>
      <c r="QUO485" s="28"/>
      <c r="QUP485" s="28"/>
      <c r="QUQ485" s="28"/>
      <c r="QUR485" s="28"/>
      <c r="QUS485" s="28"/>
      <c r="QUT485" s="28"/>
      <c r="QUU485" s="28"/>
      <c r="QUV485" s="28"/>
      <c r="QUW485" s="28"/>
      <c r="QUX485" s="28"/>
      <c r="QUY485" s="28"/>
      <c r="QUZ485" s="28"/>
      <c r="QVA485" s="28"/>
      <c r="QVB485" s="28"/>
      <c r="QVC485" s="28"/>
      <c r="QVD485" s="28"/>
      <c r="QVE485" s="28"/>
      <c r="QVF485" s="28"/>
      <c r="QVG485" s="28"/>
      <c r="QVH485" s="28"/>
      <c r="QVI485" s="28"/>
      <c r="QVJ485" s="28"/>
      <c r="QVK485" s="28"/>
      <c r="QVL485" s="28"/>
      <c r="QVM485" s="28"/>
      <c r="QVN485" s="28"/>
      <c r="QVO485" s="28"/>
      <c r="QVP485" s="28"/>
      <c r="QVQ485" s="28"/>
      <c r="QVR485" s="28"/>
      <c r="QVS485" s="28"/>
      <c r="QVT485" s="28"/>
      <c r="QVU485" s="28"/>
      <c r="QVV485" s="28"/>
      <c r="QVW485" s="28"/>
      <c r="QVX485" s="28"/>
      <c r="QVY485" s="28"/>
      <c r="QVZ485" s="28"/>
      <c r="QWA485" s="28"/>
      <c r="QWB485" s="28"/>
      <c r="QWC485" s="28"/>
      <c r="QWD485" s="28"/>
      <c r="QWE485" s="28"/>
      <c r="QWF485" s="28"/>
      <c r="QWG485" s="28"/>
      <c r="QWH485" s="28"/>
      <c r="QWI485" s="28"/>
      <c r="QWJ485" s="28"/>
      <c r="QWK485" s="28"/>
      <c r="QWL485" s="28"/>
      <c r="QWM485" s="28"/>
      <c r="QWN485" s="28"/>
      <c r="QWO485" s="28"/>
      <c r="QWP485" s="28"/>
      <c r="QWQ485" s="28"/>
      <c r="QWR485" s="28"/>
      <c r="QWS485" s="28"/>
      <c r="QWT485" s="28"/>
      <c r="QWU485" s="28"/>
      <c r="QWV485" s="28"/>
      <c r="QWW485" s="28"/>
      <c r="QWX485" s="28"/>
      <c r="QWY485" s="28"/>
      <c r="QWZ485" s="28"/>
      <c r="QXA485" s="28"/>
      <c r="QXB485" s="28"/>
      <c r="QXC485" s="28"/>
      <c r="QXD485" s="28"/>
      <c r="QXE485" s="28"/>
      <c r="QXF485" s="28"/>
      <c r="QXG485" s="28"/>
      <c r="QXH485" s="28"/>
      <c r="QXI485" s="28"/>
      <c r="QXJ485" s="28"/>
      <c r="QXK485" s="28"/>
      <c r="QXL485" s="28"/>
      <c r="QXM485" s="28"/>
      <c r="QXN485" s="28"/>
      <c r="QXO485" s="28"/>
      <c r="QXP485" s="28"/>
      <c r="QXQ485" s="28"/>
      <c r="QXR485" s="28"/>
      <c r="QXS485" s="28"/>
      <c r="QXT485" s="28"/>
      <c r="QXU485" s="28"/>
      <c r="QXV485" s="28"/>
      <c r="QXW485" s="28"/>
      <c r="QXX485" s="28"/>
      <c r="QXY485" s="28"/>
      <c r="QXZ485" s="28"/>
      <c r="QYA485" s="28"/>
      <c r="QYB485" s="28"/>
      <c r="QYC485" s="28"/>
      <c r="QYD485" s="28"/>
      <c r="QYE485" s="28"/>
      <c r="QYF485" s="28"/>
      <c r="QYG485" s="28"/>
      <c r="QYH485" s="28"/>
      <c r="QYI485" s="28"/>
      <c r="QYJ485" s="28"/>
      <c r="QYK485" s="28"/>
      <c r="QYL485" s="28"/>
      <c r="QYM485" s="28"/>
      <c r="QYN485" s="28"/>
      <c r="QYO485" s="28"/>
      <c r="QYP485" s="28"/>
      <c r="QYQ485" s="28"/>
      <c r="QYR485" s="28"/>
      <c r="QYS485" s="28"/>
      <c r="QYT485" s="28"/>
      <c r="QYU485" s="28"/>
      <c r="QYV485" s="28"/>
      <c r="QYW485" s="28"/>
      <c r="QYX485" s="28"/>
      <c r="QYY485" s="28"/>
      <c r="QYZ485" s="28"/>
      <c r="QZA485" s="28"/>
      <c r="QZB485" s="28"/>
      <c r="QZC485" s="28"/>
      <c r="QZD485" s="28"/>
      <c r="QZE485" s="28"/>
      <c r="QZF485" s="28"/>
      <c r="QZG485" s="28"/>
      <c r="QZH485" s="28"/>
      <c r="QZI485" s="28"/>
      <c r="QZJ485" s="28"/>
      <c r="QZK485" s="28"/>
      <c r="QZL485" s="28"/>
      <c r="QZM485" s="28"/>
      <c r="QZN485" s="28"/>
      <c r="QZO485" s="28"/>
      <c r="QZP485" s="28"/>
      <c r="QZQ485" s="28"/>
      <c r="QZR485" s="28"/>
      <c r="QZS485" s="28"/>
      <c r="QZT485" s="28"/>
      <c r="QZU485" s="28"/>
      <c r="QZV485" s="28"/>
      <c r="QZW485" s="28"/>
      <c r="QZX485" s="28"/>
      <c r="QZY485" s="28"/>
      <c r="QZZ485" s="28"/>
      <c r="RAA485" s="28"/>
      <c r="RAB485" s="28"/>
      <c r="RAC485" s="28"/>
      <c r="RAD485" s="28"/>
      <c r="RAE485" s="28"/>
      <c r="RAF485" s="28"/>
      <c r="RAG485" s="28"/>
      <c r="RAH485" s="28"/>
      <c r="RAI485" s="28"/>
      <c r="RAJ485" s="28"/>
      <c r="RAK485" s="28"/>
      <c r="RAL485" s="28"/>
      <c r="RAM485" s="28"/>
      <c r="RAN485" s="28"/>
      <c r="RAO485" s="28"/>
      <c r="RAP485" s="28"/>
      <c r="RAQ485" s="28"/>
      <c r="RAR485" s="28"/>
      <c r="RAS485" s="28"/>
      <c r="RAT485" s="28"/>
      <c r="RAU485" s="28"/>
      <c r="RAV485" s="28"/>
      <c r="RAW485" s="28"/>
      <c r="RAX485" s="28"/>
      <c r="RAY485" s="28"/>
      <c r="RAZ485" s="28"/>
      <c r="RBA485" s="28"/>
      <c r="RBB485" s="28"/>
      <c r="RBC485" s="28"/>
      <c r="RBD485" s="28"/>
      <c r="RBE485" s="28"/>
      <c r="RBF485" s="28"/>
      <c r="RBG485" s="28"/>
      <c r="RBH485" s="28"/>
      <c r="RBI485" s="28"/>
      <c r="RBJ485" s="28"/>
      <c r="RBK485" s="28"/>
      <c r="RBL485" s="28"/>
      <c r="RBM485" s="28"/>
      <c r="RBN485" s="28"/>
      <c r="RBO485" s="28"/>
      <c r="RBP485" s="28"/>
      <c r="RBQ485" s="28"/>
      <c r="RBR485" s="28"/>
      <c r="RBS485" s="28"/>
      <c r="RBT485" s="28"/>
      <c r="RBU485" s="28"/>
      <c r="RBV485" s="28"/>
      <c r="RBW485" s="28"/>
      <c r="RBX485" s="28"/>
      <c r="RBY485" s="28"/>
      <c r="RBZ485" s="28"/>
      <c r="RCA485" s="28"/>
      <c r="RCB485" s="28"/>
      <c r="RCC485" s="28"/>
      <c r="RCD485" s="28"/>
      <c r="RCE485" s="28"/>
      <c r="RCF485" s="28"/>
      <c r="RCG485" s="28"/>
      <c r="RCH485" s="28"/>
      <c r="RCI485" s="28"/>
      <c r="RCJ485" s="28"/>
      <c r="RCK485" s="28"/>
      <c r="RCL485" s="28"/>
      <c r="RCM485" s="28"/>
      <c r="RCN485" s="28"/>
      <c r="RCO485" s="28"/>
      <c r="RCP485" s="28"/>
      <c r="RCQ485" s="28"/>
      <c r="RCR485" s="28"/>
      <c r="RCS485" s="28"/>
      <c r="RCT485" s="28"/>
      <c r="RCU485" s="28"/>
      <c r="RCV485" s="28"/>
      <c r="RCW485" s="28"/>
      <c r="RCX485" s="28"/>
      <c r="RCY485" s="28"/>
      <c r="RCZ485" s="28"/>
      <c r="RDA485" s="28"/>
      <c r="RDB485" s="28"/>
      <c r="RDC485" s="28"/>
      <c r="RDD485" s="28"/>
      <c r="RDE485" s="28"/>
      <c r="RDF485" s="28"/>
      <c r="RDG485" s="28"/>
      <c r="RDH485" s="28"/>
      <c r="RDI485" s="28"/>
      <c r="RDJ485" s="28"/>
      <c r="RDK485" s="28"/>
      <c r="RDL485" s="28"/>
      <c r="RDM485" s="28"/>
      <c r="RDN485" s="28"/>
      <c r="RDO485" s="28"/>
      <c r="RDP485" s="28"/>
      <c r="RDQ485" s="28"/>
      <c r="RDR485" s="28"/>
      <c r="RDS485" s="28"/>
      <c r="RDT485" s="28"/>
      <c r="RDU485" s="28"/>
      <c r="RDV485" s="28"/>
      <c r="RDW485" s="28"/>
      <c r="RDX485" s="28"/>
      <c r="RDY485" s="28"/>
      <c r="RDZ485" s="28"/>
      <c r="REA485" s="28"/>
      <c r="REB485" s="28"/>
      <c r="REC485" s="28"/>
      <c r="RED485" s="28"/>
      <c r="REE485" s="28"/>
      <c r="REF485" s="28"/>
      <c r="REG485" s="28"/>
      <c r="REH485" s="28"/>
      <c r="REI485" s="28"/>
      <c r="REJ485" s="28"/>
      <c r="REK485" s="28"/>
      <c r="REL485" s="28"/>
      <c r="REM485" s="28"/>
      <c r="REN485" s="28"/>
      <c r="REO485" s="28"/>
      <c r="REP485" s="28"/>
      <c r="REQ485" s="28"/>
      <c r="RER485" s="28"/>
      <c r="RES485" s="28"/>
      <c r="RET485" s="28"/>
      <c r="REU485" s="28"/>
      <c r="REV485" s="28"/>
      <c r="REW485" s="28"/>
      <c r="REX485" s="28"/>
      <c r="REY485" s="28"/>
      <c r="REZ485" s="28"/>
      <c r="RFA485" s="28"/>
      <c r="RFB485" s="28"/>
      <c r="RFC485" s="28"/>
      <c r="RFD485" s="28"/>
      <c r="RFE485" s="28"/>
      <c r="RFF485" s="28"/>
      <c r="RFG485" s="28"/>
      <c r="RFH485" s="28"/>
      <c r="RFI485" s="28"/>
      <c r="RFJ485" s="28"/>
      <c r="RFK485" s="28"/>
      <c r="RFL485" s="28"/>
      <c r="RFM485" s="28"/>
      <c r="RFN485" s="28"/>
      <c r="RFO485" s="28"/>
      <c r="RFP485" s="28"/>
      <c r="RFQ485" s="28"/>
      <c r="RFR485" s="28"/>
      <c r="RFS485" s="28"/>
      <c r="RFT485" s="28"/>
      <c r="RFU485" s="28"/>
      <c r="RFV485" s="28"/>
      <c r="RFW485" s="28"/>
      <c r="RFX485" s="28"/>
      <c r="RFY485" s="28"/>
      <c r="RFZ485" s="28"/>
      <c r="RGA485" s="28"/>
      <c r="RGB485" s="28"/>
      <c r="RGC485" s="28"/>
      <c r="RGD485" s="28"/>
      <c r="RGE485" s="28"/>
      <c r="RGF485" s="28"/>
      <c r="RGG485" s="28"/>
      <c r="RGH485" s="28"/>
      <c r="RGI485" s="28"/>
      <c r="RGJ485" s="28"/>
      <c r="RGK485" s="28"/>
      <c r="RGL485" s="28"/>
      <c r="RGM485" s="28"/>
      <c r="RGN485" s="28"/>
      <c r="RGO485" s="28"/>
      <c r="RGP485" s="28"/>
      <c r="RGQ485" s="28"/>
      <c r="RGR485" s="28"/>
      <c r="RGS485" s="28"/>
      <c r="RGT485" s="28"/>
      <c r="RGU485" s="28"/>
      <c r="RGV485" s="28"/>
      <c r="RGW485" s="28"/>
      <c r="RGX485" s="28"/>
      <c r="RGY485" s="28"/>
      <c r="RGZ485" s="28"/>
      <c r="RHA485" s="28"/>
      <c r="RHB485" s="28"/>
      <c r="RHC485" s="28"/>
      <c r="RHD485" s="28"/>
      <c r="RHE485" s="28"/>
      <c r="RHF485" s="28"/>
      <c r="RHG485" s="28"/>
      <c r="RHH485" s="28"/>
      <c r="RHI485" s="28"/>
      <c r="RHJ485" s="28"/>
      <c r="RHK485" s="28"/>
      <c r="RHL485" s="28"/>
      <c r="RHM485" s="28"/>
      <c r="RHN485" s="28"/>
      <c r="RHO485" s="28"/>
      <c r="RHP485" s="28"/>
      <c r="RHQ485" s="28"/>
      <c r="RHR485" s="28"/>
      <c r="RHS485" s="28"/>
      <c r="RHT485" s="28"/>
      <c r="RHU485" s="28"/>
      <c r="RHV485" s="28"/>
      <c r="RHW485" s="28"/>
      <c r="RHX485" s="28"/>
      <c r="RHY485" s="28"/>
      <c r="RHZ485" s="28"/>
      <c r="RIA485" s="28"/>
      <c r="RIB485" s="28"/>
      <c r="RIC485" s="28"/>
      <c r="RID485" s="28"/>
      <c r="RIE485" s="28"/>
      <c r="RIF485" s="28"/>
      <c r="RIG485" s="28"/>
      <c r="RIH485" s="28"/>
      <c r="RII485" s="28"/>
      <c r="RIJ485" s="28"/>
      <c r="RIK485" s="28"/>
      <c r="RIL485" s="28"/>
      <c r="RIM485" s="28"/>
      <c r="RIN485" s="28"/>
      <c r="RIO485" s="28"/>
      <c r="RIP485" s="28"/>
      <c r="RIQ485" s="28"/>
      <c r="RIR485" s="28"/>
      <c r="RIS485" s="28"/>
      <c r="RIT485" s="28"/>
      <c r="RIU485" s="28"/>
      <c r="RIV485" s="28"/>
      <c r="RIW485" s="28"/>
      <c r="RIX485" s="28"/>
      <c r="RIY485" s="28"/>
      <c r="RIZ485" s="28"/>
      <c r="RJA485" s="28"/>
      <c r="RJB485" s="28"/>
      <c r="RJC485" s="28"/>
      <c r="RJD485" s="28"/>
      <c r="RJE485" s="28"/>
      <c r="RJF485" s="28"/>
      <c r="RJG485" s="28"/>
      <c r="RJH485" s="28"/>
      <c r="RJI485" s="28"/>
      <c r="RJJ485" s="28"/>
      <c r="RJK485" s="28"/>
      <c r="RJL485" s="28"/>
      <c r="RJM485" s="28"/>
      <c r="RJN485" s="28"/>
      <c r="RJO485" s="28"/>
      <c r="RJP485" s="28"/>
      <c r="RJQ485" s="28"/>
      <c r="RJR485" s="28"/>
      <c r="RJS485" s="28"/>
      <c r="RJT485" s="28"/>
      <c r="RJU485" s="28"/>
      <c r="RJV485" s="28"/>
      <c r="RJW485" s="28"/>
      <c r="RJX485" s="28"/>
      <c r="RJY485" s="28"/>
      <c r="RJZ485" s="28"/>
      <c r="RKA485" s="28"/>
      <c r="RKB485" s="28"/>
      <c r="RKC485" s="28"/>
      <c r="RKD485" s="28"/>
      <c r="RKE485" s="28"/>
      <c r="RKF485" s="28"/>
      <c r="RKG485" s="28"/>
      <c r="RKH485" s="28"/>
      <c r="RKI485" s="28"/>
      <c r="RKJ485" s="28"/>
      <c r="RKK485" s="28"/>
      <c r="RKL485" s="28"/>
      <c r="RKM485" s="28"/>
      <c r="RKN485" s="28"/>
      <c r="RKO485" s="28"/>
      <c r="RKP485" s="28"/>
      <c r="RKQ485" s="28"/>
      <c r="RKR485" s="28"/>
      <c r="RKS485" s="28"/>
      <c r="RKT485" s="28"/>
      <c r="RKU485" s="28"/>
      <c r="RKV485" s="28"/>
      <c r="RKW485" s="28"/>
      <c r="RKX485" s="28"/>
      <c r="RKY485" s="28"/>
      <c r="RKZ485" s="28"/>
      <c r="RLA485" s="28"/>
      <c r="RLB485" s="28"/>
      <c r="RLC485" s="28"/>
      <c r="RLD485" s="28"/>
      <c r="RLE485" s="28"/>
      <c r="RLF485" s="28"/>
      <c r="RLG485" s="28"/>
      <c r="RLH485" s="28"/>
      <c r="RLI485" s="28"/>
      <c r="RLJ485" s="28"/>
      <c r="RLK485" s="28"/>
      <c r="RLL485" s="28"/>
      <c r="RLM485" s="28"/>
      <c r="RLN485" s="28"/>
      <c r="RLO485" s="28"/>
      <c r="RLP485" s="28"/>
      <c r="RLQ485" s="28"/>
      <c r="RLR485" s="28"/>
      <c r="RLS485" s="28"/>
      <c r="RLT485" s="28"/>
      <c r="RLU485" s="28"/>
      <c r="RLV485" s="28"/>
      <c r="RLW485" s="28"/>
      <c r="RLX485" s="28"/>
      <c r="RLY485" s="28"/>
      <c r="RLZ485" s="28"/>
      <c r="RMA485" s="28"/>
      <c r="RMB485" s="28"/>
      <c r="RMC485" s="28"/>
      <c r="RMD485" s="28"/>
      <c r="RME485" s="28"/>
      <c r="RMF485" s="28"/>
      <c r="RMG485" s="28"/>
      <c r="RMH485" s="28"/>
      <c r="RMI485" s="28"/>
      <c r="RMJ485" s="28"/>
      <c r="RMK485" s="28"/>
      <c r="RML485" s="28"/>
      <c r="RMM485" s="28"/>
      <c r="RMN485" s="28"/>
      <c r="RMO485" s="28"/>
      <c r="RMP485" s="28"/>
      <c r="RMQ485" s="28"/>
      <c r="RMR485" s="28"/>
      <c r="RMS485" s="28"/>
      <c r="RMT485" s="28"/>
      <c r="RMU485" s="28"/>
      <c r="RMV485" s="28"/>
      <c r="RMW485" s="28"/>
      <c r="RMX485" s="28"/>
      <c r="RMY485" s="28"/>
      <c r="RMZ485" s="28"/>
      <c r="RNA485" s="28"/>
      <c r="RNB485" s="28"/>
      <c r="RNC485" s="28"/>
      <c r="RND485" s="28"/>
      <c r="RNE485" s="28"/>
      <c r="RNF485" s="28"/>
      <c r="RNG485" s="28"/>
      <c r="RNH485" s="28"/>
      <c r="RNI485" s="28"/>
      <c r="RNJ485" s="28"/>
      <c r="RNK485" s="28"/>
      <c r="RNL485" s="28"/>
      <c r="RNM485" s="28"/>
      <c r="RNN485" s="28"/>
      <c r="RNO485" s="28"/>
      <c r="RNP485" s="28"/>
      <c r="RNQ485" s="28"/>
      <c r="RNR485" s="28"/>
      <c r="RNS485" s="28"/>
      <c r="RNT485" s="28"/>
      <c r="RNU485" s="28"/>
      <c r="RNV485" s="28"/>
      <c r="RNW485" s="28"/>
      <c r="RNX485" s="28"/>
      <c r="RNY485" s="28"/>
      <c r="RNZ485" s="28"/>
      <c r="ROA485" s="28"/>
      <c r="ROB485" s="28"/>
      <c r="ROC485" s="28"/>
      <c r="ROD485" s="28"/>
      <c r="ROE485" s="28"/>
      <c r="ROF485" s="28"/>
      <c r="ROG485" s="28"/>
      <c r="ROH485" s="28"/>
      <c r="ROI485" s="28"/>
      <c r="ROJ485" s="28"/>
      <c r="ROK485" s="28"/>
      <c r="ROL485" s="28"/>
      <c r="ROM485" s="28"/>
      <c r="RON485" s="28"/>
      <c r="ROO485" s="28"/>
      <c r="ROP485" s="28"/>
      <c r="ROQ485" s="28"/>
      <c r="ROR485" s="28"/>
      <c r="ROS485" s="28"/>
      <c r="ROT485" s="28"/>
      <c r="ROU485" s="28"/>
      <c r="ROV485" s="28"/>
      <c r="ROW485" s="28"/>
      <c r="ROX485" s="28"/>
      <c r="ROY485" s="28"/>
      <c r="ROZ485" s="28"/>
      <c r="RPA485" s="28"/>
      <c r="RPB485" s="28"/>
      <c r="RPC485" s="28"/>
      <c r="RPD485" s="28"/>
      <c r="RPE485" s="28"/>
      <c r="RPF485" s="28"/>
      <c r="RPG485" s="28"/>
      <c r="RPH485" s="28"/>
      <c r="RPI485" s="28"/>
      <c r="RPJ485" s="28"/>
      <c r="RPK485" s="28"/>
      <c r="RPL485" s="28"/>
      <c r="RPM485" s="28"/>
      <c r="RPN485" s="28"/>
      <c r="RPO485" s="28"/>
      <c r="RPP485" s="28"/>
      <c r="RPQ485" s="28"/>
      <c r="RPR485" s="28"/>
      <c r="RPS485" s="28"/>
      <c r="RPT485" s="28"/>
      <c r="RPU485" s="28"/>
      <c r="RPV485" s="28"/>
      <c r="RPW485" s="28"/>
      <c r="RPX485" s="28"/>
      <c r="RPY485" s="28"/>
      <c r="RPZ485" s="28"/>
      <c r="RQA485" s="28"/>
      <c r="RQB485" s="28"/>
      <c r="RQC485" s="28"/>
      <c r="RQD485" s="28"/>
      <c r="RQE485" s="28"/>
      <c r="RQF485" s="28"/>
      <c r="RQG485" s="28"/>
      <c r="RQH485" s="28"/>
      <c r="RQI485" s="28"/>
      <c r="RQJ485" s="28"/>
      <c r="RQK485" s="28"/>
      <c r="RQL485" s="28"/>
      <c r="RQM485" s="28"/>
      <c r="RQN485" s="28"/>
      <c r="RQO485" s="28"/>
      <c r="RQP485" s="28"/>
      <c r="RQQ485" s="28"/>
      <c r="RQR485" s="28"/>
      <c r="RQS485" s="28"/>
      <c r="RQT485" s="28"/>
      <c r="RQU485" s="28"/>
      <c r="RQV485" s="28"/>
      <c r="RQW485" s="28"/>
      <c r="RQX485" s="28"/>
      <c r="RQY485" s="28"/>
      <c r="RQZ485" s="28"/>
      <c r="RRA485" s="28"/>
      <c r="RRB485" s="28"/>
      <c r="RRC485" s="28"/>
      <c r="RRD485" s="28"/>
      <c r="RRE485" s="28"/>
      <c r="RRF485" s="28"/>
      <c r="RRG485" s="28"/>
      <c r="RRH485" s="28"/>
      <c r="RRI485" s="28"/>
      <c r="RRJ485" s="28"/>
      <c r="RRK485" s="28"/>
      <c r="RRL485" s="28"/>
      <c r="RRM485" s="28"/>
      <c r="RRN485" s="28"/>
      <c r="RRO485" s="28"/>
      <c r="RRP485" s="28"/>
      <c r="RRQ485" s="28"/>
      <c r="RRR485" s="28"/>
      <c r="RRS485" s="28"/>
      <c r="RRT485" s="28"/>
      <c r="RRU485" s="28"/>
      <c r="RRV485" s="28"/>
      <c r="RRW485" s="28"/>
      <c r="RRX485" s="28"/>
      <c r="RRY485" s="28"/>
      <c r="RRZ485" s="28"/>
      <c r="RSA485" s="28"/>
      <c r="RSB485" s="28"/>
      <c r="RSC485" s="28"/>
      <c r="RSD485" s="28"/>
      <c r="RSE485" s="28"/>
      <c r="RSF485" s="28"/>
      <c r="RSG485" s="28"/>
      <c r="RSH485" s="28"/>
      <c r="RSI485" s="28"/>
      <c r="RSJ485" s="28"/>
      <c r="RSK485" s="28"/>
      <c r="RSL485" s="28"/>
      <c r="RSM485" s="28"/>
      <c r="RSN485" s="28"/>
      <c r="RSO485" s="28"/>
      <c r="RSP485" s="28"/>
      <c r="RSQ485" s="28"/>
      <c r="RSR485" s="28"/>
      <c r="RSS485" s="28"/>
      <c r="RST485" s="28"/>
      <c r="RSU485" s="28"/>
      <c r="RSV485" s="28"/>
      <c r="RSW485" s="28"/>
      <c r="RSX485" s="28"/>
      <c r="RSY485" s="28"/>
      <c r="RSZ485" s="28"/>
      <c r="RTA485" s="28"/>
      <c r="RTB485" s="28"/>
      <c r="RTC485" s="28"/>
      <c r="RTD485" s="28"/>
      <c r="RTE485" s="28"/>
      <c r="RTF485" s="28"/>
      <c r="RTG485" s="28"/>
      <c r="RTH485" s="28"/>
      <c r="RTI485" s="28"/>
      <c r="RTJ485" s="28"/>
      <c r="RTK485" s="28"/>
      <c r="RTL485" s="28"/>
      <c r="RTM485" s="28"/>
      <c r="RTN485" s="28"/>
      <c r="RTO485" s="28"/>
      <c r="RTP485" s="28"/>
      <c r="RTQ485" s="28"/>
      <c r="RTR485" s="28"/>
      <c r="RTS485" s="28"/>
      <c r="RTT485" s="28"/>
      <c r="RTU485" s="28"/>
      <c r="RTV485" s="28"/>
      <c r="RTW485" s="28"/>
      <c r="RTX485" s="28"/>
      <c r="RTY485" s="28"/>
      <c r="RTZ485" s="28"/>
      <c r="RUA485" s="28"/>
      <c r="RUB485" s="28"/>
      <c r="RUC485" s="28"/>
      <c r="RUD485" s="28"/>
      <c r="RUE485" s="28"/>
      <c r="RUF485" s="28"/>
      <c r="RUG485" s="28"/>
      <c r="RUH485" s="28"/>
      <c r="RUI485" s="28"/>
      <c r="RUJ485" s="28"/>
      <c r="RUK485" s="28"/>
      <c r="RUL485" s="28"/>
      <c r="RUM485" s="28"/>
      <c r="RUN485" s="28"/>
      <c r="RUO485" s="28"/>
      <c r="RUP485" s="28"/>
      <c r="RUQ485" s="28"/>
      <c r="RUR485" s="28"/>
      <c r="RUS485" s="28"/>
      <c r="RUT485" s="28"/>
      <c r="RUU485" s="28"/>
      <c r="RUV485" s="28"/>
      <c r="RUW485" s="28"/>
      <c r="RUX485" s="28"/>
      <c r="RUY485" s="28"/>
      <c r="RUZ485" s="28"/>
      <c r="RVA485" s="28"/>
      <c r="RVB485" s="28"/>
      <c r="RVC485" s="28"/>
      <c r="RVD485" s="28"/>
      <c r="RVE485" s="28"/>
      <c r="RVF485" s="28"/>
      <c r="RVG485" s="28"/>
      <c r="RVH485" s="28"/>
      <c r="RVI485" s="28"/>
      <c r="RVJ485" s="28"/>
      <c r="RVK485" s="28"/>
      <c r="RVL485" s="28"/>
      <c r="RVM485" s="28"/>
      <c r="RVN485" s="28"/>
      <c r="RVO485" s="28"/>
      <c r="RVP485" s="28"/>
      <c r="RVQ485" s="28"/>
      <c r="RVR485" s="28"/>
      <c r="RVS485" s="28"/>
      <c r="RVT485" s="28"/>
      <c r="RVU485" s="28"/>
      <c r="RVV485" s="28"/>
      <c r="RVW485" s="28"/>
      <c r="RVX485" s="28"/>
      <c r="RVY485" s="28"/>
      <c r="RVZ485" s="28"/>
      <c r="RWA485" s="28"/>
      <c r="RWB485" s="28"/>
      <c r="RWC485" s="28"/>
      <c r="RWD485" s="28"/>
      <c r="RWE485" s="28"/>
      <c r="RWF485" s="28"/>
      <c r="RWG485" s="28"/>
      <c r="RWH485" s="28"/>
      <c r="RWI485" s="28"/>
      <c r="RWJ485" s="28"/>
      <c r="RWK485" s="28"/>
      <c r="RWL485" s="28"/>
      <c r="RWM485" s="28"/>
      <c r="RWN485" s="28"/>
      <c r="RWO485" s="28"/>
      <c r="RWP485" s="28"/>
      <c r="RWQ485" s="28"/>
      <c r="RWR485" s="28"/>
      <c r="RWS485" s="28"/>
      <c r="RWT485" s="28"/>
      <c r="RWU485" s="28"/>
      <c r="RWV485" s="28"/>
      <c r="RWW485" s="28"/>
      <c r="RWX485" s="28"/>
      <c r="RWY485" s="28"/>
      <c r="RWZ485" s="28"/>
      <c r="RXA485" s="28"/>
      <c r="RXB485" s="28"/>
      <c r="RXC485" s="28"/>
      <c r="RXD485" s="28"/>
      <c r="RXE485" s="28"/>
      <c r="RXF485" s="28"/>
      <c r="RXG485" s="28"/>
      <c r="RXH485" s="28"/>
      <c r="RXI485" s="28"/>
      <c r="RXJ485" s="28"/>
      <c r="RXK485" s="28"/>
      <c r="RXL485" s="28"/>
      <c r="RXM485" s="28"/>
      <c r="RXN485" s="28"/>
      <c r="RXO485" s="28"/>
      <c r="RXP485" s="28"/>
      <c r="RXQ485" s="28"/>
      <c r="RXR485" s="28"/>
      <c r="RXS485" s="28"/>
      <c r="RXT485" s="28"/>
      <c r="RXU485" s="28"/>
      <c r="RXV485" s="28"/>
      <c r="RXW485" s="28"/>
      <c r="RXX485" s="28"/>
      <c r="RXY485" s="28"/>
      <c r="RXZ485" s="28"/>
      <c r="RYA485" s="28"/>
      <c r="RYB485" s="28"/>
      <c r="RYC485" s="28"/>
      <c r="RYD485" s="28"/>
      <c r="RYE485" s="28"/>
      <c r="RYF485" s="28"/>
      <c r="RYG485" s="28"/>
      <c r="RYH485" s="28"/>
      <c r="RYI485" s="28"/>
      <c r="RYJ485" s="28"/>
      <c r="RYK485" s="28"/>
      <c r="RYL485" s="28"/>
      <c r="RYM485" s="28"/>
      <c r="RYN485" s="28"/>
      <c r="RYO485" s="28"/>
      <c r="RYP485" s="28"/>
      <c r="RYQ485" s="28"/>
      <c r="RYR485" s="28"/>
      <c r="RYS485" s="28"/>
      <c r="RYT485" s="28"/>
      <c r="RYU485" s="28"/>
      <c r="RYV485" s="28"/>
      <c r="RYW485" s="28"/>
      <c r="RYX485" s="28"/>
      <c r="RYY485" s="28"/>
      <c r="RYZ485" s="28"/>
      <c r="RZA485" s="28"/>
      <c r="RZB485" s="28"/>
      <c r="RZC485" s="28"/>
      <c r="RZD485" s="28"/>
      <c r="RZE485" s="28"/>
      <c r="RZF485" s="28"/>
      <c r="RZG485" s="28"/>
      <c r="RZH485" s="28"/>
      <c r="RZI485" s="28"/>
      <c r="RZJ485" s="28"/>
      <c r="RZK485" s="28"/>
      <c r="RZL485" s="28"/>
      <c r="RZM485" s="28"/>
      <c r="RZN485" s="28"/>
      <c r="RZO485" s="28"/>
      <c r="RZP485" s="28"/>
      <c r="RZQ485" s="28"/>
      <c r="RZR485" s="28"/>
      <c r="RZS485" s="28"/>
      <c r="RZT485" s="28"/>
      <c r="RZU485" s="28"/>
      <c r="RZV485" s="28"/>
      <c r="RZW485" s="28"/>
      <c r="RZX485" s="28"/>
      <c r="RZY485" s="28"/>
      <c r="RZZ485" s="28"/>
      <c r="SAA485" s="28"/>
      <c r="SAB485" s="28"/>
      <c r="SAC485" s="28"/>
      <c r="SAD485" s="28"/>
      <c r="SAE485" s="28"/>
      <c r="SAF485" s="28"/>
      <c r="SAG485" s="28"/>
      <c r="SAH485" s="28"/>
      <c r="SAI485" s="28"/>
      <c r="SAJ485" s="28"/>
      <c r="SAK485" s="28"/>
      <c r="SAL485" s="28"/>
      <c r="SAM485" s="28"/>
      <c r="SAN485" s="28"/>
      <c r="SAO485" s="28"/>
      <c r="SAP485" s="28"/>
      <c r="SAQ485" s="28"/>
      <c r="SAR485" s="28"/>
      <c r="SAS485" s="28"/>
      <c r="SAT485" s="28"/>
      <c r="SAU485" s="28"/>
      <c r="SAV485" s="28"/>
      <c r="SAW485" s="28"/>
      <c r="SAX485" s="28"/>
      <c r="SAY485" s="28"/>
      <c r="SAZ485" s="28"/>
      <c r="SBA485" s="28"/>
      <c r="SBB485" s="28"/>
      <c r="SBC485" s="28"/>
      <c r="SBD485" s="28"/>
      <c r="SBE485" s="28"/>
      <c r="SBF485" s="28"/>
      <c r="SBG485" s="28"/>
      <c r="SBH485" s="28"/>
      <c r="SBI485" s="28"/>
      <c r="SBJ485" s="28"/>
      <c r="SBK485" s="28"/>
      <c r="SBL485" s="28"/>
      <c r="SBM485" s="28"/>
      <c r="SBN485" s="28"/>
      <c r="SBO485" s="28"/>
      <c r="SBP485" s="28"/>
      <c r="SBQ485" s="28"/>
      <c r="SBR485" s="28"/>
      <c r="SBS485" s="28"/>
      <c r="SBT485" s="28"/>
      <c r="SBU485" s="28"/>
      <c r="SBV485" s="28"/>
      <c r="SBW485" s="28"/>
      <c r="SBX485" s="28"/>
      <c r="SBY485" s="28"/>
      <c r="SBZ485" s="28"/>
      <c r="SCA485" s="28"/>
      <c r="SCB485" s="28"/>
      <c r="SCC485" s="28"/>
      <c r="SCD485" s="28"/>
      <c r="SCE485" s="28"/>
      <c r="SCF485" s="28"/>
      <c r="SCG485" s="28"/>
      <c r="SCH485" s="28"/>
      <c r="SCI485" s="28"/>
      <c r="SCJ485" s="28"/>
      <c r="SCK485" s="28"/>
      <c r="SCL485" s="28"/>
      <c r="SCM485" s="28"/>
      <c r="SCN485" s="28"/>
      <c r="SCO485" s="28"/>
      <c r="SCP485" s="28"/>
      <c r="SCQ485" s="28"/>
      <c r="SCR485" s="28"/>
      <c r="SCS485" s="28"/>
      <c r="SCT485" s="28"/>
      <c r="SCU485" s="28"/>
      <c r="SCV485" s="28"/>
      <c r="SCW485" s="28"/>
      <c r="SCX485" s="28"/>
      <c r="SCY485" s="28"/>
      <c r="SCZ485" s="28"/>
      <c r="SDA485" s="28"/>
      <c r="SDB485" s="28"/>
      <c r="SDC485" s="28"/>
      <c r="SDD485" s="28"/>
      <c r="SDE485" s="28"/>
      <c r="SDF485" s="28"/>
      <c r="SDG485" s="28"/>
      <c r="SDH485" s="28"/>
      <c r="SDI485" s="28"/>
      <c r="SDJ485" s="28"/>
      <c r="SDK485" s="28"/>
      <c r="SDL485" s="28"/>
      <c r="SDM485" s="28"/>
      <c r="SDN485" s="28"/>
      <c r="SDO485" s="28"/>
      <c r="SDP485" s="28"/>
      <c r="SDQ485" s="28"/>
      <c r="SDR485" s="28"/>
      <c r="SDS485" s="28"/>
      <c r="SDT485" s="28"/>
      <c r="SDU485" s="28"/>
      <c r="SDV485" s="28"/>
      <c r="SDW485" s="28"/>
      <c r="SDX485" s="28"/>
      <c r="SDY485" s="28"/>
      <c r="SDZ485" s="28"/>
      <c r="SEA485" s="28"/>
      <c r="SEB485" s="28"/>
      <c r="SEC485" s="28"/>
      <c r="SED485" s="28"/>
      <c r="SEE485" s="28"/>
      <c r="SEF485" s="28"/>
      <c r="SEG485" s="28"/>
      <c r="SEH485" s="28"/>
      <c r="SEI485" s="28"/>
      <c r="SEJ485" s="28"/>
      <c r="SEK485" s="28"/>
      <c r="SEL485" s="28"/>
      <c r="SEM485" s="28"/>
      <c r="SEN485" s="28"/>
      <c r="SEO485" s="28"/>
      <c r="SEP485" s="28"/>
      <c r="SEQ485" s="28"/>
      <c r="SER485" s="28"/>
      <c r="SES485" s="28"/>
      <c r="SET485" s="28"/>
      <c r="SEU485" s="28"/>
      <c r="SEV485" s="28"/>
      <c r="SEW485" s="28"/>
      <c r="SEX485" s="28"/>
      <c r="SEY485" s="28"/>
      <c r="SEZ485" s="28"/>
      <c r="SFA485" s="28"/>
      <c r="SFB485" s="28"/>
      <c r="SFC485" s="28"/>
      <c r="SFD485" s="28"/>
      <c r="SFE485" s="28"/>
      <c r="SFF485" s="28"/>
      <c r="SFG485" s="28"/>
      <c r="SFH485" s="28"/>
      <c r="SFI485" s="28"/>
      <c r="SFJ485" s="28"/>
      <c r="SFK485" s="28"/>
      <c r="SFL485" s="28"/>
      <c r="SFM485" s="28"/>
      <c r="SFN485" s="28"/>
      <c r="SFO485" s="28"/>
      <c r="SFP485" s="28"/>
      <c r="SFQ485" s="28"/>
      <c r="SFR485" s="28"/>
      <c r="SFS485" s="28"/>
      <c r="SFT485" s="28"/>
      <c r="SFU485" s="28"/>
      <c r="SFV485" s="28"/>
      <c r="SFW485" s="28"/>
      <c r="SFX485" s="28"/>
      <c r="SFY485" s="28"/>
      <c r="SFZ485" s="28"/>
      <c r="SGA485" s="28"/>
      <c r="SGB485" s="28"/>
      <c r="SGC485" s="28"/>
      <c r="SGD485" s="28"/>
      <c r="SGE485" s="28"/>
      <c r="SGF485" s="28"/>
      <c r="SGG485" s="28"/>
      <c r="SGH485" s="28"/>
      <c r="SGI485" s="28"/>
      <c r="SGJ485" s="28"/>
      <c r="SGK485" s="28"/>
      <c r="SGL485" s="28"/>
      <c r="SGM485" s="28"/>
      <c r="SGN485" s="28"/>
      <c r="SGO485" s="28"/>
      <c r="SGP485" s="28"/>
      <c r="SGQ485" s="28"/>
      <c r="SGR485" s="28"/>
      <c r="SGS485" s="28"/>
      <c r="SGT485" s="28"/>
      <c r="SGU485" s="28"/>
      <c r="SGV485" s="28"/>
      <c r="SGW485" s="28"/>
      <c r="SGX485" s="28"/>
      <c r="SGY485" s="28"/>
      <c r="SGZ485" s="28"/>
      <c r="SHA485" s="28"/>
      <c r="SHB485" s="28"/>
      <c r="SHC485" s="28"/>
      <c r="SHD485" s="28"/>
      <c r="SHE485" s="28"/>
      <c r="SHF485" s="28"/>
      <c r="SHG485" s="28"/>
      <c r="SHH485" s="28"/>
      <c r="SHI485" s="28"/>
      <c r="SHJ485" s="28"/>
      <c r="SHK485" s="28"/>
      <c r="SHL485" s="28"/>
      <c r="SHM485" s="28"/>
      <c r="SHN485" s="28"/>
      <c r="SHO485" s="28"/>
      <c r="SHP485" s="28"/>
      <c r="SHQ485" s="28"/>
      <c r="SHR485" s="28"/>
      <c r="SHS485" s="28"/>
      <c r="SHT485" s="28"/>
      <c r="SHU485" s="28"/>
      <c r="SHV485" s="28"/>
      <c r="SHW485" s="28"/>
      <c r="SHX485" s="28"/>
      <c r="SHY485" s="28"/>
      <c r="SHZ485" s="28"/>
      <c r="SIA485" s="28"/>
      <c r="SIB485" s="28"/>
      <c r="SIC485" s="28"/>
      <c r="SID485" s="28"/>
      <c r="SIE485" s="28"/>
      <c r="SIF485" s="28"/>
      <c r="SIG485" s="28"/>
      <c r="SIH485" s="28"/>
      <c r="SII485" s="28"/>
      <c r="SIJ485" s="28"/>
      <c r="SIK485" s="28"/>
      <c r="SIL485" s="28"/>
      <c r="SIM485" s="28"/>
      <c r="SIN485" s="28"/>
      <c r="SIO485" s="28"/>
      <c r="SIP485" s="28"/>
      <c r="SIQ485" s="28"/>
      <c r="SIR485" s="28"/>
      <c r="SIS485" s="28"/>
      <c r="SIT485" s="28"/>
      <c r="SIU485" s="28"/>
      <c r="SIV485" s="28"/>
      <c r="SIW485" s="28"/>
      <c r="SIX485" s="28"/>
      <c r="SIY485" s="28"/>
      <c r="SIZ485" s="28"/>
      <c r="SJA485" s="28"/>
      <c r="SJB485" s="28"/>
      <c r="SJC485" s="28"/>
      <c r="SJD485" s="28"/>
      <c r="SJE485" s="28"/>
      <c r="SJF485" s="28"/>
      <c r="SJG485" s="28"/>
      <c r="SJH485" s="28"/>
      <c r="SJI485" s="28"/>
      <c r="SJJ485" s="28"/>
      <c r="SJK485" s="28"/>
      <c r="SJL485" s="28"/>
      <c r="SJM485" s="28"/>
      <c r="SJN485" s="28"/>
      <c r="SJO485" s="28"/>
      <c r="SJP485" s="28"/>
      <c r="SJQ485" s="28"/>
      <c r="SJR485" s="28"/>
      <c r="SJS485" s="28"/>
      <c r="SJT485" s="28"/>
      <c r="SJU485" s="28"/>
      <c r="SJV485" s="28"/>
      <c r="SJW485" s="28"/>
      <c r="SJX485" s="28"/>
      <c r="SJY485" s="28"/>
      <c r="SJZ485" s="28"/>
      <c r="SKA485" s="28"/>
      <c r="SKB485" s="28"/>
      <c r="SKC485" s="28"/>
      <c r="SKD485" s="28"/>
      <c r="SKE485" s="28"/>
      <c r="SKF485" s="28"/>
      <c r="SKG485" s="28"/>
      <c r="SKH485" s="28"/>
      <c r="SKI485" s="28"/>
      <c r="SKJ485" s="28"/>
      <c r="SKK485" s="28"/>
      <c r="SKL485" s="28"/>
      <c r="SKM485" s="28"/>
      <c r="SKN485" s="28"/>
      <c r="SKO485" s="28"/>
      <c r="SKP485" s="28"/>
      <c r="SKQ485" s="28"/>
      <c r="SKR485" s="28"/>
      <c r="SKS485" s="28"/>
      <c r="SKT485" s="28"/>
      <c r="SKU485" s="28"/>
      <c r="SKV485" s="28"/>
      <c r="SKW485" s="28"/>
      <c r="SKX485" s="28"/>
      <c r="SKY485" s="28"/>
      <c r="SKZ485" s="28"/>
      <c r="SLA485" s="28"/>
      <c r="SLB485" s="28"/>
      <c r="SLC485" s="28"/>
      <c r="SLD485" s="28"/>
      <c r="SLE485" s="28"/>
      <c r="SLF485" s="28"/>
      <c r="SLG485" s="28"/>
      <c r="SLH485" s="28"/>
      <c r="SLI485" s="28"/>
      <c r="SLJ485" s="28"/>
      <c r="SLK485" s="28"/>
      <c r="SLL485" s="28"/>
      <c r="SLM485" s="28"/>
      <c r="SLN485" s="28"/>
      <c r="SLO485" s="28"/>
      <c r="SLP485" s="28"/>
      <c r="SLQ485" s="28"/>
      <c r="SLR485" s="28"/>
      <c r="SLS485" s="28"/>
      <c r="SLT485" s="28"/>
      <c r="SLU485" s="28"/>
      <c r="SLV485" s="28"/>
      <c r="SLW485" s="28"/>
      <c r="SLX485" s="28"/>
      <c r="SLY485" s="28"/>
      <c r="SLZ485" s="28"/>
      <c r="SMA485" s="28"/>
      <c r="SMB485" s="28"/>
      <c r="SMC485" s="28"/>
      <c r="SMD485" s="28"/>
      <c r="SME485" s="28"/>
      <c r="SMF485" s="28"/>
      <c r="SMG485" s="28"/>
      <c r="SMH485" s="28"/>
      <c r="SMI485" s="28"/>
      <c r="SMJ485" s="28"/>
      <c r="SMK485" s="28"/>
      <c r="SML485" s="28"/>
      <c r="SMM485" s="28"/>
      <c r="SMN485" s="28"/>
      <c r="SMO485" s="28"/>
      <c r="SMP485" s="28"/>
      <c r="SMQ485" s="28"/>
      <c r="SMR485" s="28"/>
      <c r="SMS485" s="28"/>
      <c r="SMT485" s="28"/>
      <c r="SMU485" s="28"/>
      <c r="SMV485" s="28"/>
      <c r="SMW485" s="28"/>
      <c r="SMX485" s="28"/>
      <c r="SMY485" s="28"/>
      <c r="SMZ485" s="28"/>
      <c r="SNA485" s="28"/>
      <c r="SNB485" s="28"/>
      <c r="SNC485" s="28"/>
      <c r="SND485" s="28"/>
      <c r="SNE485" s="28"/>
      <c r="SNF485" s="28"/>
      <c r="SNG485" s="28"/>
      <c r="SNH485" s="28"/>
      <c r="SNI485" s="28"/>
      <c r="SNJ485" s="28"/>
      <c r="SNK485" s="28"/>
      <c r="SNL485" s="28"/>
      <c r="SNM485" s="28"/>
      <c r="SNN485" s="28"/>
      <c r="SNO485" s="28"/>
      <c r="SNP485" s="28"/>
      <c r="SNQ485" s="28"/>
      <c r="SNR485" s="28"/>
      <c r="SNS485" s="28"/>
      <c r="SNT485" s="28"/>
      <c r="SNU485" s="28"/>
      <c r="SNV485" s="28"/>
      <c r="SNW485" s="28"/>
      <c r="SNX485" s="28"/>
      <c r="SNY485" s="28"/>
      <c r="SNZ485" s="28"/>
      <c r="SOA485" s="28"/>
      <c r="SOB485" s="28"/>
      <c r="SOC485" s="28"/>
      <c r="SOD485" s="28"/>
      <c r="SOE485" s="28"/>
      <c r="SOF485" s="28"/>
      <c r="SOG485" s="28"/>
      <c r="SOH485" s="28"/>
      <c r="SOI485" s="28"/>
      <c r="SOJ485" s="28"/>
      <c r="SOK485" s="28"/>
      <c r="SOL485" s="28"/>
      <c r="SOM485" s="28"/>
      <c r="SON485" s="28"/>
      <c r="SOO485" s="28"/>
      <c r="SOP485" s="28"/>
      <c r="SOQ485" s="28"/>
      <c r="SOR485" s="28"/>
      <c r="SOS485" s="28"/>
      <c r="SOT485" s="28"/>
      <c r="SOU485" s="28"/>
      <c r="SOV485" s="28"/>
      <c r="SOW485" s="28"/>
      <c r="SOX485" s="28"/>
      <c r="SOY485" s="28"/>
      <c r="SOZ485" s="28"/>
      <c r="SPA485" s="28"/>
      <c r="SPB485" s="28"/>
      <c r="SPC485" s="28"/>
      <c r="SPD485" s="28"/>
      <c r="SPE485" s="28"/>
      <c r="SPF485" s="28"/>
      <c r="SPG485" s="28"/>
      <c r="SPH485" s="28"/>
      <c r="SPI485" s="28"/>
      <c r="SPJ485" s="28"/>
      <c r="SPK485" s="28"/>
      <c r="SPL485" s="28"/>
      <c r="SPM485" s="28"/>
      <c r="SPN485" s="28"/>
      <c r="SPO485" s="28"/>
      <c r="SPP485" s="28"/>
      <c r="SPQ485" s="28"/>
      <c r="SPR485" s="28"/>
      <c r="SPS485" s="28"/>
      <c r="SPT485" s="28"/>
      <c r="SPU485" s="28"/>
      <c r="SPV485" s="28"/>
      <c r="SPW485" s="28"/>
      <c r="SPX485" s="28"/>
      <c r="SPY485" s="28"/>
      <c r="SPZ485" s="28"/>
      <c r="SQA485" s="28"/>
      <c r="SQB485" s="28"/>
      <c r="SQC485" s="28"/>
      <c r="SQD485" s="28"/>
      <c r="SQE485" s="28"/>
      <c r="SQF485" s="28"/>
      <c r="SQG485" s="28"/>
      <c r="SQH485" s="28"/>
      <c r="SQI485" s="28"/>
      <c r="SQJ485" s="28"/>
      <c r="SQK485" s="28"/>
      <c r="SQL485" s="28"/>
      <c r="SQM485" s="28"/>
      <c r="SQN485" s="28"/>
      <c r="SQO485" s="28"/>
      <c r="SQP485" s="28"/>
      <c r="SQQ485" s="28"/>
      <c r="SQR485" s="28"/>
      <c r="SQS485" s="28"/>
      <c r="SQT485" s="28"/>
      <c r="SQU485" s="28"/>
      <c r="SQV485" s="28"/>
      <c r="SQW485" s="28"/>
      <c r="SQX485" s="28"/>
      <c r="SQY485" s="28"/>
      <c r="SQZ485" s="28"/>
      <c r="SRA485" s="28"/>
      <c r="SRB485" s="28"/>
      <c r="SRC485" s="28"/>
      <c r="SRD485" s="28"/>
      <c r="SRE485" s="28"/>
      <c r="SRF485" s="28"/>
      <c r="SRG485" s="28"/>
      <c r="SRH485" s="28"/>
      <c r="SRI485" s="28"/>
      <c r="SRJ485" s="28"/>
      <c r="SRK485" s="28"/>
      <c r="SRL485" s="28"/>
      <c r="SRM485" s="28"/>
      <c r="SRN485" s="28"/>
      <c r="SRO485" s="28"/>
      <c r="SRP485" s="28"/>
      <c r="SRQ485" s="28"/>
      <c r="SRR485" s="28"/>
      <c r="SRS485" s="28"/>
      <c r="SRT485" s="28"/>
      <c r="SRU485" s="28"/>
      <c r="SRV485" s="28"/>
      <c r="SRW485" s="28"/>
      <c r="SRX485" s="28"/>
      <c r="SRY485" s="28"/>
      <c r="SRZ485" s="28"/>
      <c r="SSA485" s="28"/>
      <c r="SSB485" s="28"/>
      <c r="SSC485" s="28"/>
      <c r="SSD485" s="28"/>
      <c r="SSE485" s="28"/>
      <c r="SSF485" s="28"/>
      <c r="SSG485" s="28"/>
      <c r="SSH485" s="28"/>
      <c r="SSI485" s="28"/>
      <c r="SSJ485" s="28"/>
      <c r="SSK485" s="28"/>
      <c r="SSL485" s="28"/>
      <c r="SSM485" s="28"/>
      <c r="SSN485" s="28"/>
      <c r="SSO485" s="28"/>
      <c r="SSP485" s="28"/>
      <c r="SSQ485" s="28"/>
      <c r="SSR485" s="28"/>
      <c r="SSS485" s="28"/>
      <c r="SST485" s="28"/>
      <c r="SSU485" s="28"/>
      <c r="SSV485" s="28"/>
      <c r="SSW485" s="28"/>
      <c r="SSX485" s="28"/>
      <c r="SSY485" s="28"/>
      <c r="SSZ485" s="28"/>
      <c r="STA485" s="28"/>
      <c r="STB485" s="28"/>
      <c r="STC485" s="28"/>
      <c r="STD485" s="28"/>
      <c r="STE485" s="28"/>
      <c r="STF485" s="28"/>
      <c r="STG485" s="28"/>
      <c r="STH485" s="28"/>
      <c r="STI485" s="28"/>
      <c r="STJ485" s="28"/>
      <c r="STK485" s="28"/>
      <c r="STL485" s="28"/>
      <c r="STM485" s="28"/>
      <c r="STN485" s="28"/>
      <c r="STO485" s="28"/>
      <c r="STP485" s="28"/>
      <c r="STQ485" s="28"/>
      <c r="STR485" s="28"/>
      <c r="STS485" s="28"/>
      <c r="STT485" s="28"/>
      <c r="STU485" s="28"/>
      <c r="STV485" s="28"/>
      <c r="STW485" s="28"/>
      <c r="STX485" s="28"/>
      <c r="STY485" s="28"/>
      <c r="STZ485" s="28"/>
      <c r="SUA485" s="28"/>
      <c r="SUB485" s="28"/>
      <c r="SUC485" s="28"/>
      <c r="SUD485" s="28"/>
      <c r="SUE485" s="28"/>
      <c r="SUF485" s="28"/>
      <c r="SUG485" s="28"/>
      <c r="SUH485" s="28"/>
      <c r="SUI485" s="28"/>
      <c r="SUJ485" s="28"/>
      <c r="SUK485" s="28"/>
      <c r="SUL485" s="28"/>
      <c r="SUM485" s="28"/>
      <c r="SUN485" s="28"/>
      <c r="SUO485" s="28"/>
      <c r="SUP485" s="28"/>
      <c r="SUQ485" s="28"/>
      <c r="SUR485" s="28"/>
      <c r="SUS485" s="28"/>
      <c r="SUT485" s="28"/>
      <c r="SUU485" s="28"/>
      <c r="SUV485" s="28"/>
      <c r="SUW485" s="28"/>
      <c r="SUX485" s="28"/>
      <c r="SUY485" s="28"/>
      <c r="SUZ485" s="28"/>
      <c r="SVA485" s="28"/>
      <c r="SVB485" s="28"/>
      <c r="SVC485" s="28"/>
      <c r="SVD485" s="28"/>
      <c r="SVE485" s="28"/>
      <c r="SVF485" s="28"/>
      <c r="SVG485" s="28"/>
      <c r="SVH485" s="28"/>
      <c r="SVI485" s="28"/>
      <c r="SVJ485" s="28"/>
      <c r="SVK485" s="28"/>
      <c r="SVL485" s="28"/>
      <c r="SVM485" s="28"/>
      <c r="SVN485" s="28"/>
      <c r="SVO485" s="28"/>
      <c r="SVP485" s="28"/>
      <c r="SVQ485" s="28"/>
      <c r="SVR485" s="28"/>
      <c r="SVS485" s="28"/>
      <c r="SVT485" s="28"/>
      <c r="SVU485" s="28"/>
      <c r="SVV485" s="28"/>
      <c r="SVW485" s="28"/>
      <c r="SVX485" s="28"/>
      <c r="SVY485" s="28"/>
      <c r="SVZ485" s="28"/>
      <c r="SWA485" s="28"/>
      <c r="SWB485" s="28"/>
      <c r="SWC485" s="28"/>
      <c r="SWD485" s="28"/>
      <c r="SWE485" s="28"/>
      <c r="SWF485" s="28"/>
      <c r="SWG485" s="28"/>
      <c r="SWH485" s="28"/>
      <c r="SWI485" s="28"/>
      <c r="SWJ485" s="28"/>
      <c r="SWK485" s="28"/>
      <c r="SWL485" s="28"/>
      <c r="SWM485" s="28"/>
      <c r="SWN485" s="28"/>
      <c r="SWO485" s="28"/>
      <c r="SWP485" s="28"/>
      <c r="SWQ485" s="28"/>
      <c r="SWR485" s="28"/>
      <c r="SWS485" s="28"/>
      <c r="SWT485" s="28"/>
      <c r="SWU485" s="28"/>
      <c r="SWV485" s="28"/>
      <c r="SWW485" s="28"/>
      <c r="SWX485" s="28"/>
      <c r="SWY485" s="28"/>
      <c r="SWZ485" s="28"/>
      <c r="SXA485" s="28"/>
      <c r="SXB485" s="28"/>
      <c r="SXC485" s="28"/>
      <c r="SXD485" s="28"/>
      <c r="SXE485" s="28"/>
      <c r="SXF485" s="28"/>
      <c r="SXG485" s="28"/>
      <c r="SXH485" s="28"/>
      <c r="SXI485" s="28"/>
      <c r="SXJ485" s="28"/>
      <c r="SXK485" s="28"/>
      <c r="SXL485" s="28"/>
      <c r="SXM485" s="28"/>
      <c r="SXN485" s="28"/>
      <c r="SXO485" s="28"/>
      <c r="SXP485" s="28"/>
      <c r="SXQ485" s="28"/>
      <c r="SXR485" s="28"/>
      <c r="SXS485" s="28"/>
      <c r="SXT485" s="28"/>
      <c r="SXU485" s="28"/>
      <c r="SXV485" s="28"/>
      <c r="SXW485" s="28"/>
      <c r="SXX485" s="28"/>
      <c r="SXY485" s="28"/>
      <c r="SXZ485" s="28"/>
      <c r="SYA485" s="28"/>
      <c r="SYB485" s="28"/>
      <c r="SYC485" s="28"/>
      <c r="SYD485" s="28"/>
      <c r="SYE485" s="28"/>
      <c r="SYF485" s="28"/>
      <c r="SYG485" s="28"/>
      <c r="SYH485" s="28"/>
      <c r="SYI485" s="28"/>
      <c r="SYJ485" s="28"/>
      <c r="SYK485" s="28"/>
      <c r="SYL485" s="28"/>
      <c r="SYM485" s="28"/>
      <c r="SYN485" s="28"/>
      <c r="SYO485" s="28"/>
      <c r="SYP485" s="28"/>
      <c r="SYQ485" s="28"/>
      <c r="SYR485" s="28"/>
      <c r="SYS485" s="28"/>
      <c r="SYT485" s="28"/>
      <c r="SYU485" s="28"/>
      <c r="SYV485" s="28"/>
      <c r="SYW485" s="28"/>
      <c r="SYX485" s="28"/>
      <c r="SYY485" s="28"/>
      <c r="SYZ485" s="28"/>
      <c r="SZA485" s="28"/>
      <c r="SZB485" s="28"/>
      <c r="SZC485" s="28"/>
      <c r="SZD485" s="28"/>
      <c r="SZE485" s="28"/>
      <c r="SZF485" s="28"/>
      <c r="SZG485" s="28"/>
      <c r="SZH485" s="28"/>
      <c r="SZI485" s="28"/>
      <c r="SZJ485" s="28"/>
      <c r="SZK485" s="28"/>
      <c r="SZL485" s="28"/>
      <c r="SZM485" s="28"/>
      <c r="SZN485" s="28"/>
      <c r="SZO485" s="28"/>
      <c r="SZP485" s="28"/>
      <c r="SZQ485" s="28"/>
      <c r="SZR485" s="28"/>
      <c r="SZS485" s="28"/>
      <c r="SZT485" s="28"/>
      <c r="SZU485" s="28"/>
      <c r="SZV485" s="28"/>
      <c r="SZW485" s="28"/>
      <c r="SZX485" s="28"/>
      <c r="SZY485" s="28"/>
      <c r="SZZ485" s="28"/>
      <c r="TAA485" s="28"/>
      <c r="TAB485" s="28"/>
      <c r="TAC485" s="28"/>
      <c r="TAD485" s="28"/>
      <c r="TAE485" s="28"/>
      <c r="TAF485" s="28"/>
      <c r="TAG485" s="28"/>
      <c r="TAH485" s="28"/>
      <c r="TAI485" s="28"/>
      <c r="TAJ485" s="28"/>
      <c r="TAK485" s="28"/>
      <c r="TAL485" s="28"/>
      <c r="TAM485" s="28"/>
      <c r="TAN485" s="28"/>
      <c r="TAO485" s="28"/>
      <c r="TAP485" s="28"/>
      <c r="TAQ485" s="28"/>
      <c r="TAR485" s="28"/>
      <c r="TAS485" s="28"/>
      <c r="TAT485" s="28"/>
      <c r="TAU485" s="28"/>
      <c r="TAV485" s="28"/>
      <c r="TAW485" s="28"/>
      <c r="TAX485" s="28"/>
      <c r="TAY485" s="28"/>
      <c r="TAZ485" s="28"/>
      <c r="TBA485" s="28"/>
      <c r="TBB485" s="28"/>
      <c r="TBC485" s="28"/>
      <c r="TBD485" s="28"/>
      <c r="TBE485" s="28"/>
      <c r="TBF485" s="28"/>
      <c r="TBG485" s="28"/>
      <c r="TBH485" s="28"/>
      <c r="TBI485" s="28"/>
      <c r="TBJ485" s="28"/>
      <c r="TBK485" s="28"/>
      <c r="TBL485" s="28"/>
      <c r="TBM485" s="28"/>
      <c r="TBN485" s="28"/>
      <c r="TBO485" s="28"/>
      <c r="TBP485" s="28"/>
      <c r="TBQ485" s="28"/>
      <c r="TBR485" s="28"/>
      <c r="TBS485" s="28"/>
      <c r="TBT485" s="28"/>
      <c r="TBU485" s="28"/>
      <c r="TBV485" s="28"/>
      <c r="TBW485" s="28"/>
      <c r="TBX485" s="28"/>
      <c r="TBY485" s="28"/>
      <c r="TBZ485" s="28"/>
      <c r="TCA485" s="28"/>
      <c r="TCB485" s="28"/>
      <c r="TCC485" s="28"/>
      <c r="TCD485" s="28"/>
      <c r="TCE485" s="28"/>
      <c r="TCF485" s="28"/>
      <c r="TCG485" s="28"/>
      <c r="TCH485" s="28"/>
      <c r="TCI485" s="28"/>
      <c r="TCJ485" s="28"/>
      <c r="TCK485" s="28"/>
      <c r="TCL485" s="28"/>
      <c r="TCM485" s="28"/>
      <c r="TCN485" s="28"/>
      <c r="TCO485" s="28"/>
      <c r="TCP485" s="28"/>
      <c r="TCQ485" s="28"/>
      <c r="TCR485" s="28"/>
      <c r="TCS485" s="28"/>
      <c r="TCT485" s="28"/>
      <c r="TCU485" s="28"/>
      <c r="TCV485" s="28"/>
      <c r="TCW485" s="28"/>
      <c r="TCX485" s="28"/>
      <c r="TCY485" s="28"/>
      <c r="TCZ485" s="28"/>
      <c r="TDA485" s="28"/>
      <c r="TDB485" s="28"/>
      <c r="TDC485" s="28"/>
      <c r="TDD485" s="28"/>
      <c r="TDE485" s="28"/>
      <c r="TDF485" s="28"/>
      <c r="TDG485" s="28"/>
      <c r="TDH485" s="28"/>
      <c r="TDI485" s="28"/>
      <c r="TDJ485" s="28"/>
      <c r="TDK485" s="28"/>
      <c r="TDL485" s="28"/>
      <c r="TDM485" s="28"/>
      <c r="TDN485" s="28"/>
      <c r="TDO485" s="28"/>
      <c r="TDP485" s="28"/>
      <c r="TDQ485" s="28"/>
      <c r="TDR485" s="28"/>
      <c r="TDS485" s="28"/>
      <c r="TDT485" s="28"/>
      <c r="TDU485" s="28"/>
      <c r="TDV485" s="28"/>
      <c r="TDW485" s="28"/>
      <c r="TDX485" s="28"/>
      <c r="TDY485" s="28"/>
      <c r="TDZ485" s="28"/>
      <c r="TEA485" s="28"/>
      <c r="TEB485" s="28"/>
      <c r="TEC485" s="28"/>
      <c r="TED485" s="28"/>
      <c r="TEE485" s="28"/>
      <c r="TEF485" s="28"/>
      <c r="TEG485" s="28"/>
      <c r="TEH485" s="28"/>
      <c r="TEI485" s="28"/>
      <c r="TEJ485" s="28"/>
      <c r="TEK485" s="28"/>
      <c r="TEL485" s="28"/>
      <c r="TEM485" s="28"/>
      <c r="TEN485" s="28"/>
      <c r="TEO485" s="28"/>
      <c r="TEP485" s="28"/>
      <c r="TEQ485" s="28"/>
      <c r="TER485" s="28"/>
      <c r="TES485" s="28"/>
      <c r="TET485" s="28"/>
      <c r="TEU485" s="28"/>
      <c r="TEV485" s="28"/>
      <c r="TEW485" s="28"/>
      <c r="TEX485" s="28"/>
      <c r="TEY485" s="28"/>
      <c r="TEZ485" s="28"/>
      <c r="TFA485" s="28"/>
      <c r="TFB485" s="28"/>
      <c r="TFC485" s="28"/>
      <c r="TFD485" s="28"/>
      <c r="TFE485" s="28"/>
      <c r="TFF485" s="28"/>
      <c r="TFG485" s="28"/>
      <c r="TFH485" s="28"/>
      <c r="TFI485" s="28"/>
      <c r="TFJ485" s="28"/>
      <c r="TFK485" s="28"/>
      <c r="TFL485" s="28"/>
      <c r="TFM485" s="28"/>
      <c r="TFN485" s="28"/>
      <c r="TFO485" s="28"/>
      <c r="TFP485" s="28"/>
      <c r="TFQ485" s="28"/>
      <c r="TFR485" s="28"/>
      <c r="TFS485" s="28"/>
      <c r="TFT485" s="28"/>
      <c r="TFU485" s="28"/>
      <c r="TFV485" s="28"/>
      <c r="TFW485" s="28"/>
      <c r="TFX485" s="28"/>
      <c r="TFY485" s="28"/>
      <c r="TFZ485" s="28"/>
      <c r="TGA485" s="28"/>
      <c r="TGB485" s="28"/>
      <c r="TGC485" s="28"/>
      <c r="TGD485" s="28"/>
      <c r="TGE485" s="28"/>
      <c r="TGF485" s="28"/>
      <c r="TGG485" s="28"/>
      <c r="TGH485" s="28"/>
      <c r="TGI485" s="28"/>
      <c r="TGJ485" s="28"/>
      <c r="TGK485" s="28"/>
      <c r="TGL485" s="28"/>
      <c r="TGM485" s="28"/>
      <c r="TGN485" s="28"/>
      <c r="TGO485" s="28"/>
      <c r="TGP485" s="28"/>
      <c r="TGQ485" s="28"/>
      <c r="TGR485" s="28"/>
      <c r="TGS485" s="28"/>
      <c r="TGT485" s="28"/>
      <c r="TGU485" s="28"/>
      <c r="TGV485" s="28"/>
      <c r="TGW485" s="28"/>
      <c r="TGX485" s="28"/>
      <c r="TGY485" s="28"/>
      <c r="TGZ485" s="28"/>
      <c r="THA485" s="28"/>
      <c r="THB485" s="28"/>
      <c r="THC485" s="28"/>
      <c r="THD485" s="28"/>
      <c r="THE485" s="28"/>
      <c r="THF485" s="28"/>
      <c r="THG485" s="28"/>
      <c r="THH485" s="28"/>
      <c r="THI485" s="28"/>
      <c r="THJ485" s="28"/>
      <c r="THK485" s="28"/>
      <c r="THL485" s="28"/>
      <c r="THM485" s="28"/>
      <c r="THN485" s="28"/>
      <c r="THO485" s="28"/>
      <c r="THP485" s="28"/>
      <c r="THQ485" s="28"/>
      <c r="THR485" s="28"/>
      <c r="THS485" s="28"/>
      <c r="THT485" s="28"/>
      <c r="THU485" s="28"/>
      <c r="THV485" s="28"/>
      <c r="THW485" s="28"/>
      <c r="THX485" s="28"/>
      <c r="THY485" s="28"/>
      <c r="THZ485" s="28"/>
      <c r="TIA485" s="28"/>
      <c r="TIB485" s="28"/>
      <c r="TIC485" s="28"/>
      <c r="TID485" s="28"/>
      <c r="TIE485" s="28"/>
      <c r="TIF485" s="28"/>
      <c r="TIG485" s="28"/>
      <c r="TIH485" s="28"/>
      <c r="TII485" s="28"/>
      <c r="TIJ485" s="28"/>
      <c r="TIK485" s="28"/>
      <c r="TIL485" s="28"/>
      <c r="TIM485" s="28"/>
      <c r="TIN485" s="28"/>
      <c r="TIO485" s="28"/>
      <c r="TIP485" s="28"/>
      <c r="TIQ485" s="28"/>
      <c r="TIR485" s="28"/>
      <c r="TIS485" s="28"/>
      <c r="TIT485" s="28"/>
      <c r="TIU485" s="28"/>
      <c r="TIV485" s="28"/>
      <c r="TIW485" s="28"/>
      <c r="TIX485" s="28"/>
      <c r="TIY485" s="28"/>
      <c r="TIZ485" s="28"/>
      <c r="TJA485" s="28"/>
      <c r="TJB485" s="28"/>
      <c r="TJC485" s="28"/>
      <c r="TJD485" s="28"/>
      <c r="TJE485" s="28"/>
      <c r="TJF485" s="28"/>
      <c r="TJG485" s="28"/>
      <c r="TJH485" s="28"/>
      <c r="TJI485" s="28"/>
      <c r="TJJ485" s="28"/>
      <c r="TJK485" s="28"/>
      <c r="TJL485" s="28"/>
      <c r="TJM485" s="28"/>
      <c r="TJN485" s="28"/>
      <c r="TJO485" s="28"/>
      <c r="TJP485" s="28"/>
      <c r="TJQ485" s="28"/>
      <c r="TJR485" s="28"/>
      <c r="TJS485" s="28"/>
      <c r="TJT485" s="28"/>
      <c r="TJU485" s="28"/>
      <c r="TJV485" s="28"/>
      <c r="TJW485" s="28"/>
      <c r="TJX485" s="28"/>
      <c r="TJY485" s="28"/>
      <c r="TJZ485" s="28"/>
      <c r="TKA485" s="28"/>
      <c r="TKB485" s="28"/>
      <c r="TKC485" s="28"/>
      <c r="TKD485" s="28"/>
      <c r="TKE485" s="28"/>
      <c r="TKF485" s="28"/>
      <c r="TKG485" s="28"/>
      <c r="TKH485" s="28"/>
      <c r="TKI485" s="28"/>
      <c r="TKJ485" s="28"/>
      <c r="TKK485" s="28"/>
      <c r="TKL485" s="28"/>
      <c r="TKM485" s="28"/>
      <c r="TKN485" s="28"/>
      <c r="TKO485" s="28"/>
      <c r="TKP485" s="28"/>
      <c r="TKQ485" s="28"/>
      <c r="TKR485" s="28"/>
      <c r="TKS485" s="28"/>
      <c r="TKT485" s="28"/>
      <c r="TKU485" s="28"/>
      <c r="TKV485" s="28"/>
      <c r="TKW485" s="28"/>
      <c r="TKX485" s="28"/>
      <c r="TKY485" s="28"/>
      <c r="TKZ485" s="28"/>
      <c r="TLA485" s="28"/>
      <c r="TLB485" s="28"/>
      <c r="TLC485" s="28"/>
      <c r="TLD485" s="28"/>
      <c r="TLE485" s="28"/>
      <c r="TLF485" s="28"/>
      <c r="TLG485" s="28"/>
      <c r="TLH485" s="28"/>
      <c r="TLI485" s="28"/>
      <c r="TLJ485" s="28"/>
      <c r="TLK485" s="28"/>
      <c r="TLL485" s="28"/>
      <c r="TLM485" s="28"/>
      <c r="TLN485" s="28"/>
      <c r="TLO485" s="28"/>
      <c r="TLP485" s="28"/>
      <c r="TLQ485" s="28"/>
      <c r="TLR485" s="28"/>
      <c r="TLS485" s="28"/>
      <c r="TLT485" s="28"/>
      <c r="TLU485" s="28"/>
      <c r="TLV485" s="28"/>
      <c r="TLW485" s="28"/>
      <c r="TLX485" s="28"/>
      <c r="TLY485" s="28"/>
      <c r="TLZ485" s="28"/>
      <c r="TMA485" s="28"/>
      <c r="TMB485" s="28"/>
      <c r="TMC485" s="28"/>
      <c r="TMD485" s="28"/>
      <c r="TME485" s="28"/>
      <c r="TMF485" s="28"/>
      <c r="TMG485" s="28"/>
      <c r="TMH485" s="28"/>
      <c r="TMI485" s="28"/>
      <c r="TMJ485" s="28"/>
      <c r="TMK485" s="28"/>
      <c r="TML485" s="28"/>
      <c r="TMM485" s="28"/>
      <c r="TMN485" s="28"/>
      <c r="TMO485" s="28"/>
      <c r="TMP485" s="28"/>
      <c r="TMQ485" s="28"/>
      <c r="TMR485" s="28"/>
      <c r="TMS485" s="28"/>
      <c r="TMT485" s="28"/>
      <c r="TMU485" s="28"/>
      <c r="TMV485" s="28"/>
      <c r="TMW485" s="28"/>
      <c r="TMX485" s="28"/>
      <c r="TMY485" s="28"/>
      <c r="TMZ485" s="28"/>
      <c r="TNA485" s="28"/>
      <c r="TNB485" s="28"/>
      <c r="TNC485" s="28"/>
      <c r="TND485" s="28"/>
      <c r="TNE485" s="28"/>
      <c r="TNF485" s="28"/>
      <c r="TNG485" s="28"/>
      <c r="TNH485" s="28"/>
      <c r="TNI485" s="28"/>
      <c r="TNJ485" s="28"/>
      <c r="TNK485" s="28"/>
      <c r="TNL485" s="28"/>
      <c r="TNM485" s="28"/>
      <c r="TNN485" s="28"/>
      <c r="TNO485" s="28"/>
      <c r="TNP485" s="28"/>
      <c r="TNQ485" s="28"/>
      <c r="TNR485" s="28"/>
      <c r="TNS485" s="28"/>
      <c r="TNT485" s="28"/>
      <c r="TNU485" s="28"/>
      <c r="TNV485" s="28"/>
      <c r="TNW485" s="28"/>
      <c r="TNX485" s="28"/>
      <c r="TNY485" s="28"/>
      <c r="TNZ485" s="28"/>
      <c r="TOA485" s="28"/>
      <c r="TOB485" s="28"/>
      <c r="TOC485" s="28"/>
      <c r="TOD485" s="28"/>
      <c r="TOE485" s="28"/>
      <c r="TOF485" s="28"/>
      <c r="TOG485" s="28"/>
      <c r="TOH485" s="28"/>
      <c r="TOI485" s="28"/>
      <c r="TOJ485" s="28"/>
      <c r="TOK485" s="28"/>
      <c r="TOL485" s="28"/>
      <c r="TOM485" s="28"/>
      <c r="TON485" s="28"/>
      <c r="TOO485" s="28"/>
      <c r="TOP485" s="28"/>
      <c r="TOQ485" s="28"/>
      <c r="TOR485" s="28"/>
      <c r="TOS485" s="28"/>
      <c r="TOT485" s="28"/>
      <c r="TOU485" s="28"/>
      <c r="TOV485" s="28"/>
      <c r="TOW485" s="28"/>
      <c r="TOX485" s="28"/>
      <c r="TOY485" s="28"/>
      <c r="TOZ485" s="28"/>
      <c r="TPA485" s="28"/>
      <c r="TPB485" s="28"/>
      <c r="TPC485" s="28"/>
      <c r="TPD485" s="28"/>
      <c r="TPE485" s="28"/>
      <c r="TPF485" s="28"/>
      <c r="TPG485" s="28"/>
      <c r="TPH485" s="28"/>
      <c r="TPI485" s="28"/>
      <c r="TPJ485" s="28"/>
      <c r="TPK485" s="28"/>
      <c r="TPL485" s="28"/>
      <c r="TPM485" s="28"/>
      <c r="TPN485" s="28"/>
      <c r="TPO485" s="28"/>
      <c r="TPP485" s="28"/>
      <c r="TPQ485" s="28"/>
      <c r="TPR485" s="28"/>
      <c r="TPS485" s="28"/>
      <c r="TPT485" s="28"/>
      <c r="TPU485" s="28"/>
      <c r="TPV485" s="28"/>
      <c r="TPW485" s="28"/>
      <c r="TPX485" s="28"/>
      <c r="TPY485" s="28"/>
      <c r="TPZ485" s="28"/>
      <c r="TQA485" s="28"/>
      <c r="TQB485" s="28"/>
      <c r="TQC485" s="28"/>
      <c r="TQD485" s="28"/>
      <c r="TQE485" s="28"/>
      <c r="TQF485" s="28"/>
      <c r="TQG485" s="28"/>
      <c r="TQH485" s="28"/>
      <c r="TQI485" s="28"/>
      <c r="TQJ485" s="28"/>
      <c r="TQK485" s="28"/>
      <c r="TQL485" s="28"/>
      <c r="TQM485" s="28"/>
      <c r="TQN485" s="28"/>
      <c r="TQO485" s="28"/>
      <c r="TQP485" s="28"/>
      <c r="TQQ485" s="28"/>
      <c r="TQR485" s="28"/>
      <c r="TQS485" s="28"/>
      <c r="TQT485" s="28"/>
      <c r="TQU485" s="28"/>
      <c r="TQV485" s="28"/>
      <c r="TQW485" s="28"/>
      <c r="TQX485" s="28"/>
      <c r="TQY485" s="28"/>
      <c r="TQZ485" s="28"/>
      <c r="TRA485" s="28"/>
      <c r="TRB485" s="28"/>
      <c r="TRC485" s="28"/>
      <c r="TRD485" s="28"/>
      <c r="TRE485" s="28"/>
      <c r="TRF485" s="28"/>
      <c r="TRG485" s="28"/>
      <c r="TRH485" s="28"/>
      <c r="TRI485" s="28"/>
      <c r="TRJ485" s="28"/>
      <c r="TRK485" s="28"/>
      <c r="TRL485" s="28"/>
      <c r="TRM485" s="28"/>
      <c r="TRN485" s="28"/>
      <c r="TRO485" s="28"/>
      <c r="TRP485" s="28"/>
      <c r="TRQ485" s="28"/>
      <c r="TRR485" s="28"/>
      <c r="TRS485" s="28"/>
      <c r="TRT485" s="28"/>
      <c r="TRU485" s="28"/>
      <c r="TRV485" s="28"/>
      <c r="TRW485" s="28"/>
      <c r="TRX485" s="28"/>
      <c r="TRY485" s="28"/>
      <c r="TRZ485" s="28"/>
      <c r="TSA485" s="28"/>
      <c r="TSB485" s="28"/>
      <c r="TSC485" s="28"/>
      <c r="TSD485" s="28"/>
      <c r="TSE485" s="28"/>
      <c r="TSF485" s="28"/>
      <c r="TSG485" s="28"/>
      <c r="TSH485" s="28"/>
      <c r="TSI485" s="28"/>
      <c r="TSJ485" s="28"/>
      <c r="TSK485" s="28"/>
      <c r="TSL485" s="28"/>
      <c r="TSM485" s="28"/>
      <c r="TSN485" s="28"/>
      <c r="TSO485" s="28"/>
      <c r="TSP485" s="28"/>
      <c r="TSQ485" s="28"/>
      <c r="TSR485" s="28"/>
      <c r="TSS485" s="28"/>
      <c r="TST485" s="28"/>
      <c r="TSU485" s="28"/>
      <c r="TSV485" s="28"/>
      <c r="TSW485" s="28"/>
      <c r="TSX485" s="28"/>
      <c r="TSY485" s="28"/>
      <c r="TSZ485" s="28"/>
      <c r="TTA485" s="28"/>
      <c r="TTB485" s="28"/>
      <c r="TTC485" s="28"/>
      <c r="TTD485" s="28"/>
      <c r="TTE485" s="28"/>
      <c r="TTF485" s="28"/>
      <c r="TTG485" s="28"/>
      <c r="TTH485" s="28"/>
      <c r="TTI485" s="28"/>
      <c r="TTJ485" s="28"/>
      <c r="TTK485" s="28"/>
      <c r="TTL485" s="28"/>
      <c r="TTM485" s="28"/>
      <c r="TTN485" s="28"/>
      <c r="TTO485" s="28"/>
      <c r="TTP485" s="28"/>
      <c r="TTQ485" s="28"/>
      <c r="TTR485" s="28"/>
      <c r="TTS485" s="28"/>
      <c r="TTT485" s="28"/>
      <c r="TTU485" s="28"/>
      <c r="TTV485" s="28"/>
      <c r="TTW485" s="28"/>
      <c r="TTX485" s="28"/>
      <c r="TTY485" s="28"/>
      <c r="TTZ485" s="28"/>
      <c r="TUA485" s="28"/>
      <c r="TUB485" s="28"/>
      <c r="TUC485" s="28"/>
      <c r="TUD485" s="28"/>
      <c r="TUE485" s="28"/>
      <c r="TUF485" s="28"/>
      <c r="TUG485" s="28"/>
      <c r="TUH485" s="28"/>
      <c r="TUI485" s="28"/>
      <c r="TUJ485" s="28"/>
      <c r="TUK485" s="28"/>
      <c r="TUL485" s="28"/>
      <c r="TUM485" s="28"/>
      <c r="TUN485" s="28"/>
      <c r="TUO485" s="28"/>
      <c r="TUP485" s="28"/>
      <c r="TUQ485" s="28"/>
      <c r="TUR485" s="28"/>
      <c r="TUS485" s="28"/>
      <c r="TUT485" s="28"/>
      <c r="TUU485" s="28"/>
      <c r="TUV485" s="28"/>
      <c r="TUW485" s="28"/>
      <c r="TUX485" s="28"/>
      <c r="TUY485" s="28"/>
      <c r="TUZ485" s="28"/>
      <c r="TVA485" s="28"/>
      <c r="TVB485" s="28"/>
      <c r="TVC485" s="28"/>
      <c r="TVD485" s="28"/>
      <c r="TVE485" s="28"/>
      <c r="TVF485" s="28"/>
      <c r="TVG485" s="28"/>
      <c r="TVH485" s="28"/>
      <c r="TVI485" s="28"/>
      <c r="TVJ485" s="28"/>
      <c r="TVK485" s="28"/>
      <c r="TVL485" s="28"/>
      <c r="TVM485" s="28"/>
      <c r="TVN485" s="28"/>
      <c r="TVO485" s="28"/>
      <c r="TVP485" s="28"/>
      <c r="TVQ485" s="28"/>
      <c r="TVR485" s="28"/>
      <c r="TVS485" s="28"/>
      <c r="TVT485" s="28"/>
      <c r="TVU485" s="28"/>
      <c r="TVV485" s="28"/>
      <c r="TVW485" s="28"/>
      <c r="TVX485" s="28"/>
      <c r="TVY485" s="28"/>
      <c r="TVZ485" s="28"/>
      <c r="TWA485" s="28"/>
      <c r="TWB485" s="28"/>
      <c r="TWC485" s="28"/>
      <c r="TWD485" s="28"/>
      <c r="TWE485" s="28"/>
      <c r="TWF485" s="28"/>
      <c r="TWG485" s="28"/>
      <c r="TWH485" s="28"/>
      <c r="TWI485" s="28"/>
      <c r="TWJ485" s="28"/>
      <c r="TWK485" s="28"/>
      <c r="TWL485" s="28"/>
      <c r="TWM485" s="28"/>
      <c r="TWN485" s="28"/>
      <c r="TWO485" s="28"/>
      <c r="TWP485" s="28"/>
      <c r="TWQ485" s="28"/>
      <c r="TWR485" s="28"/>
      <c r="TWS485" s="28"/>
      <c r="TWT485" s="28"/>
      <c r="TWU485" s="28"/>
      <c r="TWV485" s="28"/>
      <c r="TWW485" s="28"/>
      <c r="TWX485" s="28"/>
      <c r="TWY485" s="28"/>
      <c r="TWZ485" s="28"/>
      <c r="TXA485" s="28"/>
      <c r="TXB485" s="28"/>
      <c r="TXC485" s="28"/>
      <c r="TXD485" s="28"/>
      <c r="TXE485" s="28"/>
      <c r="TXF485" s="28"/>
      <c r="TXG485" s="28"/>
      <c r="TXH485" s="28"/>
      <c r="TXI485" s="28"/>
      <c r="TXJ485" s="28"/>
      <c r="TXK485" s="28"/>
      <c r="TXL485" s="28"/>
      <c r="TXM485" s="28"/>
      <c r="TXN485" s="28"/>
      <c r="TXO485" s="28"/>
      <c r="TXP485" s="28"/>
      <c r="TXQ485" s="28"/>
      <c r="TXR485" s="28"/>
      <c r="TXS485" s="28"/>
      <c r="TXT485" s="28"/>
      <c r="TXU485" s="28"/>
      <c r="TXV485" s="28"/>
      <c r="TXW485" s="28"/>
      <c r="TXX485" s="28"/>
      <c r="TXY485" s="28"/>
      <c r="TXZ485" s="28"/>
      <c r="TYA485" s="28"/>
      <c r="TYB485" s="28"/>
      <c r="TYC485" s="28"/>
      <c r="TYD485" s="28"/>
      <c r="TYE485" s="28"/>
      <c r="TYF485" s="28"/>
      <c r="TYG485" s="28"/>
      <c r="TYH485" s="28"/>
      <c r="TYI485" s="28"/>
      <c r="TYJ485" s="28"/>
      <c r="TYK485" s="28"/>
      <c r="TYL485" s="28"/>
      <c r="TYM485" s="28"/>
      <c r="TYN485" s="28"/>
      <c r="TYO485" s="28"/>
      <c r="TYP485" s="28"/>
      <c r="TYQ485" s="28"/>
      <c r="TYR485" s="28"/>
      <c r="TYS485" s="28"/>
      <c r="TYT485" s="28"/>
      <c r="TYU485" s="28"/>
      <c r="TYV485" s="28"/>
      <c r="TYW485" s="28"/>
      <c r="TYX485" s="28"/>
      <c r="TYY485" s="28"/>
      <c r="TYZ485" s="28"/>
      <c r="TZA485" s="28"/>
      <c r="TZB485" s="28"/>
      <c r="TZC485" s="28"/>
      <c r="TZD485" s="28"/>
      <c r="TZE485" s="28"/>
      <c r="TZF485" s="28"/>
      <c r="TZG485" s="28"/>
      <c r="TZH485" s="28"/>
      <c r="TZI485" s="28"/>
      <c r="TZJ485" s="28"/>
      <c r="TZK485" s="28"/>
      <c r="TZL485" s="28"/>
      <c r="TZM485" s="28"/>
      <c r="TZN485" s="28"/>
      <c r="TZO485" s="28"/>
      <c r="TZP485" s="28"/>
      <c r="TZQ485" s="28"/>
      <c r="TZR485" s="28"/>
      <c r="TZS485" s="28"/>
      <c r="TZT485" s="28"/>
      <c r="TZU485" s="28"/>
      <c r="TZV485" s="28"/>
      <c r="TZW485" s="28"/>
      <c r="TZX485" s="28"/>
      <c r="TZY485" s="28"/>
      <c r="TZZ485" s="28"/>
      <c r="UAA485" s="28"/>
      <c r="UAB485" s="28"/>
      <c r="UAC485" s="28"/>
      <c r="UAD485" s="28"/>
      <c r="UAE485" s="28"/>
      <c r="UAF485" s="28"/>
      <c r="UAG485" s="28"/>
      <c r="UAH485" s="28"/>
      <c r="UAI485" s="28"/>
      <c r="UAJ485" s="28"/>
      <c r="UAK485" s="28"/>
      <c r="UAL485" s="28"/>
      <c r="UAM485" s="28"/>
      <c r="UAN485" s="28"/>
      <c r="UAO485" s="28"/>
      <c r="UAP485" s="28"/>
      <c r="UAQ485" s="28"/>
      <c r="UAR485" s="28"/>
      <c r="UAS485" s="28"/>
      <c r="UAT485" s="28"/>
      <c r="UAU485" s="28"/>
      <c r="UAV485" s="28"/>
      <c r="UAW485" s="28"/>
      <c r="UAX485" s="28"/>
      <c r="UAY485" s="28"/>
      <c r="UAZ485" s="28"/>
      <c r="UBA485" s="28"/>
      <c r="UBB485" s="28"/>
      <c r="UBC485" s="28"/>
      <c r="UBD485" s="28"/>
      <c r="UBE485" s="28"/>
      <c r="UBF485" s="28"/>
      <c r="UBG485" s="28"/>
      <c r="UBH485" s="28"/>
      <c r="UBI485" s="28"/>
      <c r="UBJ485" s="28"/>
      <c r="UBK485" s="28"/>
      <c r="UBL485" s="28"/>
      <c r="UBM485" s="28"/>
      <c r="UBN485" s="28"/>
      <c r="UBO485" s="28"/>
      <c r="UBP485" s="28"/>
      <c r="UBQ485" s="28"/>
      <c r="UBR485" s="28"/>
      <c r="UBS485" s="28"/>
      <c r="UBT485" s="28"/>
      <c r="UBU485" s="28"/>
      <c r="UBV485" s="28"/>
      <c r="UBW485" s="28"/>
      <c r="UBX485" s="28"/>
      <c r="UBY485" s="28"/>
      <c r="UBZ485" s="28"/>
      <c r="UCA485" s="28"/>
      <c r="UCB485" s="28"/>
      <c r="UCC485" s="28"/>
      <c r="UCD485" s="28"/>
      <c r="UCE485" s="28"/>
      <c r="UCF485" s="28"/>
      <c r="UCG485" s="28"/>
      <c r="UCH485" s="28"/>
      <c r="UCI485" s="28"/>
      <c r="UCJ485" s="28"/>
      <c r="UCK485" s="28"/>
      <c r="UCL485" s="28"/>
      <c r="UCM485" s="28"/>
      <c r="UCN485" s="28"/>
      <c r="UCO485" s="28"/>
      <c r="UCP485" s="28"/>
      <c r="UCQ485" s="28"/>
      <c r="UCR485" s="28"/>
      <c r="UCS485" s="28"/>
      <c r="UCT485" s="28"/>
      <c r="UCU485" s="28"/>
      <c r="UCV485" s="28"/>
      <c r="UCW485" s="28"/>
      <c r="UCX485" s="28"/>
      <c r="UCY485" s="28"/>
      <c r="UCZ485" s="28"/>
      <c r="UDA485" s="28"/>
      <c r="UDB485" s="28"/>
      <c r="UDC485" s="28"/>
      <c r="UDD485" s="28"/>
      <c r="UDE485" s="28"/>
      <c r="UDF485" s="28"/>
      <c r="UDG485" s="28"/>
      <c r="UDH485" s="28"/>
      <c r="UDI485" s="28"/>
      <c r="UDJ485" s="28"/>
      <c r="UDK485" s="28"/>
      <c r="UDL485" s="28"/>
      <c r="UDM485" s="28"/>
      <c r="UDN485" s="28"/>
      <c r="UDO485" s="28"/>
      <c r="UDP485" s="28"/>
      <c r="UDQ485" s="28"/>
      <c r="UDR485" s="28"/>
      <c r="UDS485" s="28"/>
      <c r="UDT485" s="28"/>
      <c r="UDU485" s="28"/>
      <c r="UDV485" s="28"/>
      <c r="UDW485" s="28"/>
      <c r="UDX485" s="28"/>
      <c r="UDY485" s="28"/>
      <c r="UDZ485" s="28"/>
      <c r="UEA485" s="28"/>
      <c r="UEB485" s="28"/>
      <c r="UEC485" s="28"/>
      <c r="UED485" s="28"/>
      <c r="UEE485" s="28"/>
      <c r="UEF485" s="28"/>
      <c r="UEG485" s="28"/>
      <c r="UEH485" s="28"/>
      <c r="UEI485" s="28"/>
      <c r="UEJ485" s="28"/>
      <c r="UEK485" s="28"/>
      <c r="UEL485" s="28"/>
      <c r="UEM485" s="28"/>
      <c r="UEN485" s="28"/>
      <c r="UEO485" s="28"/>
      <c r="UEP485" s="28"/>
      <c r="UEQ485" s="28"/>
      <c r="UER485" s="28"/>
      <c r="UES485" s="28"/>
      <c r="UET485" s="28"/>
      <c r="UEU485" s="28"/>
      <c r="UEV485" s="28"/>
      <c r="UEW485" s="28"/>
      <c r="UEX485" s="28"/>
      <c r="UEY485" s="28"/>
      <c r="UEZ485" s="28"/>
      <c r="UFA485" s="28"/>
      <c r="UFB485" s="28"/>
      <c r="UFC485" s="28"/>
      <c r="UFD485" s="28"/>
      <c r="UFE485" s="28"/>
      <c r="UFF485" s="28"/>
      <c r="UFG485" s="28"/>
      <c r="UFH485" s="28"/>
      <c r="UFI485" s="28"/>
      <c r="UFJ485" s="28"/>
      <c r="UFK485" s="28"/>
      <c r="UFL485" s="28"/>
      <c r="UFM485" s="28"/>
      <c r="UFN485" s="28"/>
      <c r="UFO485" s="28"/>
      <c r="UFP485" s="28"/>
      <c r="UFQ485" s="28"/>
      <c r="UFR485" s="28"/>
      <c r="UFS485" s="28"/>
      <c r="UFT485" s="28"/>
      <c r="UFU485" s="28"/>
      <c r="UFV485" s="28"/>
      <c r="UFW485" s="28"/>
      <c r="UFX485" s="28"/>
      <c r="UFY485" s="28"/>
      <c r="UFZ485" s="28"/>
      <c r="UGA485" s="28"/>
      <c r="UGB485" s="28"/>
      <c r="UGC485" s="28"/>
      <c r="UGD485" s="28"/>
      <c r="UGE485" s="28"/>
      <c r="UGF485" s="28"/>
      <c r="UGG485" s="28"/>
      <c r="UGH485" s="28"/>
      <c r="UGI485" s="28"/>
      <c r="UGJ485" s="28"/>
      <c r="UGK485" s="28"/>
      <c r="UGL485" s="28"/>
      <c r="UGM485" s="28"/>
      <c r="UGN485" s="28"/>
      <c r="UGO485" s="28"/>
      <c r="UGP485" s="28"/>
      <c r="UGQ485" s="28"/>
      <c r="UGR485" s="28"/>
      <c r="UGS485" s="28"/>
      <c r="UGT485" s="28"/>
      <c r="UGU485" s="28"/>
      <c r="UGV485" s="28"/>
      <c r="UGW485" s="28"/>
      <c r="UGX485" s="28"/>
      <c r="UGY485" s="28"/>
      <c r="UGZ485" s="28"/>
      <c r="UHA485" s="28"/>
      <c r="UHB485" s="28"/>
      <c r="UHC485" s="28"/>
      <c r="UHD485" s="28"/>
      <c r="UHE485" s="28"/>
      <c r="UHF485" s="28"/>
      <c r="UHG485" s="28"/>
      <c r="UHH485" s="28"/>
      <c r="UHI485" s="28"/>
      <c r="UHJ485" s="28"/>
      <c r="UHK485" s="28"/>
      <c r="UHL485" s="28"/>
      <c r="UHM485" s="28"/>
      <c r="UHN485" s="28"/>
      <c r="UHO485" s="28"/>
      <c r="UHP485" s="28"/>
      <c r="UHQ485" s="28"/>
      <c r="UHR485" s="28"/>
      <c r="UHS485" s="28"/>
      <c r="UHT485" s="28"/>
      <c r="UHU485" s="28"/>
      <c r="UHV485" s="28"/>
      <c r="UHW485" s="28"/>
      <c r="UHX485" s="28"/>
      <c r="UHY485" s="28"/>
      <c r="UHZ485" s="28"/>
      <c r="UIA485" s="28"/>
      <c r="UIB485" s="28"/>
      <c r="UIC485" s="28"/>
      <c r="UID485" s="28"/>
      <c r="UIE485" s="28"/>
      <c r="UIF485" s="28"/>
      <c r="UIG485" s="28"/>
      <c r="UIH485" s="28"/>
      <c r="UII485" s="28"/>
      <c r="UIJ485" s="28"/>
      <c r="UIK485" s="28"/>
      <c r="UIL485" s="28"/>
      <c r="UIM485" s="28"/>
      <c r="UIN485" s="28"/>
      <c r="UIO485" s="28"/>
      <c r="UIP485" s="28"/>
      <c r="UIQ485" s="28"/>
      <c r="UIR485" s="28"/>
      <c r="UIS485" s="28"/>
      <c r="UIT485" s="28"/>
      <c r="UIU485" s="28"/>
      <c r="UIV485" s="28"/>
      <c r="UIW485" s="28"/>
      <c r="UIX485" s="28"/>
      <c r="UIY485" s="28"/>
      <c r="UIZ485" s="28"/>
      <c r="UJA485" s="28"/>
      <c r="UJB485" s="28"/>
      <c r="UJC485" s="28"/>
      <c r="UJD485" s="28"/>
      <c r="UJE485" s="28"/>
      <c r="UJF485" s="28"/>
      <c r="UJG485" s="28"/>
      <c r="UJH485" s="28"/>
      <c r="UJI485" s="28"/>
      <c r="UJJ485" s="28"/>
      <c r="UJK485" s="28"/>
      <c r="UJL485" s="28"/>
      <c r="UJM485" s="28"/>
      <c r="UJN485" s="28"/>
      <c r="UJO485" s="28"/>
      <c r="UJP485" s="28"/>
      <c r="UJQ485" s="28"/>
      <c r="UJR485" s="28"/>
      <c r="UJS485" s="28"/>
      <c r="UJT485" s="28"/>
      <c r="UJU485" s="28"/>
      <c r="UJV485" s="28"/>
      <c r="UJW485" s="28"/>
      <c r="UJX485" s="28"/>
      <c r="UJY485" s="28"/>
      <c r="UJZ485" s="28"/>
      <c r="UKA485" s="28"/>
      <c r="UKB485" s="28"/>
      <c r="UKC485" s="28"/>
      <c r="UKD485" s="28"/>
      <c r="UKE485" s="28"/>
      <c r="UKF485" s="28"/>
      <c r="UKG485" s="28"/>
      <c r="UKH485" s="28"/>
      <c r="UKI485" s="28"/>
      <c r="UKJ485" s="28"/>
      <c r="UKK485" s="28"/>
      <c r="UKL485" s="28"/>
      <c r="UKM485" s="28"/>
      <c r="UKN485" s="28"/>
      <c r="UKO485" s="28"/>
      <c r="UKP485" s="28"/>
      <c r="UKQ485" s="28"/>
      <c r="UKR485" s="28"/>
      <c r="UKS485" s="28"/>
      <c r="UKT485" s="28"/>
      <c r="UKU485" s="28"/>
      <c r="UKV485" s="28"/>
      <c r="UKW485" s="28"/>
      <c r="UKX485" s="28"/>
      <c r="UKY485" s="28"/>
      <c r="UKZ485" s="28"/>
      <c r="ULA485" s="28"/>
      <c r="ULB485" s="28"/>
      <c r="ULC485" s="28"/>
      <c r="ULD485" s="28"/>
      <c r="ULE485" s="28"/>
      <c r="ULF485" s="28"/>
      <c r="ULG485" s="28"/>
      <c r="ULH485" s="28"/>
      <c r="ULI485" s="28"/>
      <c r="ULJ485" s="28"/>
      <c r="ULK485" s="28"/>
      <c r="ULL485" s="28"/>
      <c r="ULM485" s="28"/>
      <c r="ULN485" s="28"/>
      <c r="ULO485" s="28"/>
      <c r="ULP485" s="28"/>
      <c r="ULQ485" s="28"/>
      <c r="ULR485" s="28"/>
      <c r="ULS485" s="28"/>
      <c r="ULT485" s="28"/>
      <c r="ULU485" s="28"/>
      <c r="ULV485" s="28"/>
      <c r="ULW485" s="28"/>
      <c r="ULX485" s="28"/>
      <c r="ULY485" s="28"/>
      <c r="ULZ485" s="28"/>
      <c r="UMA485" s="28"/>
      <c r="UMB485" s="28"/>
      <c r="UMC485" s="28"/>
      <c r="UMD485" s="28"/>
      <c r="UME485" s="28"/>
      <c r="UMF485" s="28"/>
      <c r="UMG485" s="28"/>
      <c r="UMH485" s="28"/>
      <c r="UMI485" s="28"/>
      <c r="UMJ485" s="28"/>
      <c r="UMK485" s="28"/>
      <c r="UML485" s="28"/>
      <c r="UMM485" s="28"/>
      <c r="UMN485" s="28"/>
      <c r="UMO485" s="28"/>
      <c r="UMP485" s="28"/>
      <c r="UMQ485" s="28"/>
      <c r="UMR485" s="28"/>
      <c r="UMS485" s="28"/>
      <c r="UMT485" s="28"/>
      <c r="UMU485" s="28"/>
      <c r="UMV485" s="28"/>
      <c r="UMW485" s="28"/>
      <c r="UMX485" s="28"/>
      <c r="UMY485" s="28"/>
      <c r="UMZ485" s="28"/>
      <c r="UNA485" s="28"/>
      <c r="UNB485" s="28"/>
      <c r="UNC485" s="28"/>
      <c r="UND485" s="28"/>
      <c r="UNE485" s="28"/>
      <c r="UNF485" s="28"/>
      <c r="UNG485" s="28"/>
      <c r="UNH485" s="28"/>
      <c r="UNI485" s="28"/>
      <c r="UNJ485" s="28"/>
      <c r="UNK485" s="28"/>
      <c r="UNL485" s="28"/>
      <c r="UNM485" s="28"/>
      <c r="UNN485" s="28"/>
      <c r="UNO485" s="28"/>
      <c r="UNP485" s="28"/>
      <c r="UNQ485" s="28"/>
      <c r="UNR485" s="28"/>
      <c r="UNS485" s="28"/>
      <c r="UNT485" s="28"/>
      <c r="UNU485" s="28"/>
      <c r="UNV485" s="28"/>
      <c r="UNW485" s="28"/>
      <c r="UNX485" s="28"/>
      <c r="UNY485" s="28"/>
      <c r="UNZ485" s="28"/>
      <c r="UOA485" s="28"/>
      <c r="UOB485" s="28"/>
      <c r="UOC485" s="28"/>
      <c r="UOD485" s="28"/>
      <c r="UOE485" s="28"/>
      <c r="UOF485" s="28"/>
      <c r="UOG485" s="28"/>
      <c r="UOH485" s="28"/>
      <c r="UOI485" s="28"/>
      <c r="UOJ485" s="28"/>
      <c r="UOK485" s="28"/>
      <c r="UOL485" s="28"/>
      <c r="UOM485" s="28"/>
      <c r="UON485" s="28"/>
      <c r="UOO485" s="28"/>
      <c r="UOP485" s="28"/>
      <c r="UOQ485" s="28"/>
      <c r="UOR485" s="28"/>
      <c r="UOS485" s="28"/>
      <c r="UOT485" s="28"/>
      <c r="UOU485" s="28"/>
      <c r="UOV485" s="28"/>
      <c r="UOW485" s="28"/>
      <c r="UOX485" s="28"/>
      <c r="UOY485" s="28"/>
      <c r="UOZ485" s="28"/>
      <c r="UPA485" s="28"/>
      <c r="UPB485" s="28"/>
      <c r="UPC485" s="28"/>
      <c r="UPD485" s="28"/>
      <c r="UPE485" s="28"/>
      <c r="UPF485" s="28"/>
      <c r="UPG485" s="28"/>
      <c r="UPH485" s="28"/>
      <c r="UPI485" s="28"/>
      <c r="UPJ485" s="28"/>
      <c r="UPK485" s="28"/>
      <c r="UPL485" s="28"/>
      <c r="UPM485" s="28"/>
      <c r="UPN485" s="28"/>
      <c r="UPO485" s="28"/>
      <c r="UPP485" s="28"/>
      <c r="UPQ485" s="28"/>
      <c r="UPR485" s="28"/>
      <c r="UPS485" s="28"/>
      <c r="UPT485" s="28"/>
      <c r="UPU485" s="28"/>
      <c r="UPV485" s="28"/>
      <c r="UPW485" s="28"/>
      <c r="UPX485" s="28"/>
      <c r="UPY485" s="28"/>
      <c r="UPZ485" s="28"/>
      <c r="UQA485" s="28"/>
      <c r="UQB485" s="28"/>
      <c r="UQC485" s="28"/>
      <c r="UQD485" s="28"/>
      <c r="UQE485" s="28"/>
      <c r="UQF485" s="28"/>
      <c r="UQG485" s="28"/>
      <c r="UQH485" s="28"/>
      <c r="UQI485" s="28"/>
      <c r="UQJ485" s="28"/>
      <c r="UQK485" s="28"/>
      <c r="UQL485" s="28"/>
      <c r="UQM485" s="28"/>
      <c r="UQN485" s="28"/>
      <c r="UQO485" s="28"/>
      <c r="UQP485" s="28"/>
      <c r="UQQ485" s="28"/>
      <c r="UQR485" s="28"/>
      <c r="UQS485" s="28"/>
      <c r="UQT485" s="28"/>
      <c r="UQU485" s="28"/>
      <c r="UQV485" s="28"/>
      <c r="UQW485" s="28"/>
      <c r="UQX485" s="28"/>
      <c r="UQY485" s="28"/>
      <c r="UQZ485" s="28"/>
      <c r="URA485" s="28"/>
      <c r="URB485" s="28"/>
      <c r="URC485" s="28"/>
      <c r="URD485" s="28"/>
      <c r="URE485" s="28"/>
      <c r="URF485" s="28"/>
      <c r="URG485" s="28"/>
      <c r="URH485" s="28"/>
      <c r="URI485" s="28"/>
      <c r="URJ485" s="28"/>
      <c r="URK485" s="28"/>
      <c r="URL485" s="28"/>
      <c r="URM485" s="28"/>
      <c r="URN485" s="28"/>
      <c r="URO485" s="28"/>
      <c r="URP485" s="28"/>
      <c r="URQ485" s="28"/>
      <c r="URR485" s="28"/>
      <c r="URS485" s="28"/>
      <c r="URT485" s="28"/>
      <c r="URU485" s="28"/>
      <c r="URV485" s="28"/>
      <c r="URW485" s="28"/>
      <c r="URX485" s="28"/>
      <c r="URY485" s="28"/>
      <c r="URZ485" s="28"/>
      <c r="USA485" s="28"/>
      <c r="USB485" s="28"/>
      <c r="USC485" s="28"/>
      <c r="USD485" s="28"/>
      <c r="USE485" s="28"/>
      <c r="USF485" s="28"/>
      <c r="USG485" s="28"/>
      <c r="USH485" s="28"/>
      <c r="USI485" s="28"/>
      <c r="USJ485" s="28"/>
      <c r="USK485" s="28"/>
      <c r="USL485" s="28"/>
      <c r="USM485" s="28"/>
      <c r="USN485" s="28"/>
      <c r="USO485" s="28"/>
      <c r="USP485" s="28"/>
      <c r="USQ485" s="28"/>
      <c r="USR485" s="28"/>
      <c r="USS485" s="28"/>
      <c r="UST485" s="28"/>
      <c r="USU485" s="28"/>
      <c r="USV485" s="28"/>
      <c r="USW485" s="28"/>
      <c r="USX485" s="28"/>
      <c r="USY485" s="28"/>
      <c r="USZ485" s="28"/>
      <c r="UTA485" s="28"/>
      <c r="UTB485" s="28"/>
      <c r="UTC485" s="28"/>
      <c r="UTD485" s="28"/>
      <c r="UTE485" s="28"/>
      <c r="UTF485" s="28"/>
      <c r="UTG485" s="28"/>
      <c r="UTH485" s="28"/>
      <c r="UTI485" s="28"/>
      <c r="UTJ485" s="28"/>
      <c r="UTK485" s="28"/>
      <c r="UTL485" s="28"/>
      <c r="UTM485" s="28"/>
      <c r="UTN485" s="28"/>
      <c r="UTO485" s="28"/>
      <c r="UTP485" s="28"/>
      <c r="UTQ485" s="28"/>
      <c r="UTR485" s="28"/>
      <c r="UTS485" s="28"/>
      <c r="UTT485" s="28"/>
      <c r="UTU485" s="28"/>
      <c r="UTV485" s="28"/>
      <c r="UTW485" s="28"/>
      <c r="UTX485" s="28"/>
      <c r="UTY485" s="28"/>
      <c r="UTZ485" s="28"/>
      <c r="UUA485" s="28"/>
      <c r="UUB485" s="28"/>
      <c r="UUC485" s="28"/>
      <c r="UUD485" s="28"/>
      <c r="UUE485" s="28"/>
      <c r="UUF485" s="28"/>
      <c r="UUG485" s="28"/>
      <c r="UUH485" s="28"/>
      <c r="UUI485" s="28"/>
      <c r="UUJ485" s="28"/>
      <c r="UUK485" s="28"/>
      <c r="UUL485" s="28"/>
      <c r="UUM485" s="28"/>
      <c r="UUN485" s="28"/>
      <c r="UUO485" s="28"/>
      <c r="UUP485" s="28"/>
      <c r="UUQ485" s="28"/>
      <c r="UUR485" s="28"/>
      <c r="UUS485" s="28"/>
      <c r="UUT485" s="28"/>
      <c r="UUU485" s="28"/>
      <c r="UUV485" s="28"/>
      <c r="UUW485" s="28"/>
      <c r="UUX485" s="28"/>
      <c r="UUY485" s="28"/>
      <c r="UUZ485" s="28"/>
      <c r="UVA485" s="28"/>
      <c r="UVB485" s="28"/>
      <c r="UVC485" s="28"/>
      <c r="UVD485" s="28"/>
      <c r="UVE485" s="28"/>
      <c r="UVF485" s="28"/>
      <c r="UVG485" s="28"/>
      <c r="UVH485" s="28"/>
      <c r="UVI485" s="28"/>
      <c r="UVJ485" s="28"/>
      <c r="UVK485" s="28"/>
      <c r="UVL485" s="28"/>
      <c r="UVM485" s="28"/>
      <c r="UVN485" s="28"/>
      <c r="UVO485" s="28"/>
      <c r="UVP485" s="28"/>
      <c r="UVQ485" s="28"/>
      <c r="UVR485" s="28"/>
      <c r="UVS485" s="28"/>
      <c r="UVT485" s="28"/>
      <c r="UVU485" s="28"/>
      <c r="UVV485" s="28"/>
      <c r="UVW485" s="28"/>
      <c r="UVX485" s="28"/>
      <c r="UVY485" s="28"/>
      <c r="UVZ485" s="28"/>
      <c r="UWA485" s="28"/>
      <c r="UWB485" s="28"/>
      <c r="UWC485" s="28"/>
      <c r="UWD485" s="28"/>
      <c r="UWE485" s="28"/>
      <c r="UWF485" s="28"/>
      <c r="UWG485" s="28"/>
      <c r="UWH485" s="28"/>
      <c r="UWI485" s="28"/>
      <c r="UWJ485" s="28"/>
      <c r="UWK485" s="28"/>
      <c r="UWL485" s="28"/>
      <c r="UWM485" s="28"/>
      <c r="UWN485" s="28"/>
      <c r="UWO485" s="28"/>
      <c r="UWP485" s="28"/>
      <c r="UWQ485" s="28"/>
      <c r="UWR485" s="28"/>
      <c r="UWS485" s="28"/>
      <c r="UWT485" s="28"/>
      <c r="UWU485" s="28"/>
      <c r="UWV485" s="28"/>
      <c r="UWW485" s="28"/>
      <c r="UWX485" s="28"/>
      <c r="UWY485" s="28"/>
      <c r="UWZ485" s="28"/>
      <c r="UXA485" s="28"/>
      <c r="UXB485" s="28"/>
      <c r="UXC485" s="28"/>
      <c r="UXD485" s="28"/>
      <c r="UXE485" s="28"/>
      <c r="UXF485" s="28"/>
      <c r="UXG485" s="28"/>
      <c r="UXH485" s="28"/>
      <c r="UXI485" s="28"/>
      <c r="UXJ485" s="28"/>
      <c r="UXK485" s="28"/>
      <c r="UXL485" s="28"/>
      <c r="UXM485" s="28"/>
      <c r="UXN485" s="28"/>
      <c r="UXO485" s="28"/>
      <c r="UXP485" s="28"/>
      <c r="UXQ485" s="28"/>
      <c r="UXR485" s="28"/>
      <c r="UXS485" s="28"/>
      <c r="UXT485" s="28"/>
      <c r="UXU485" s="28"/>
      <c r="UXV485" s="28"/>
      <c r="UXW485" s="28"/>
      <c r="UXX485" s="28"/>
      <c r="UXY485" s="28"/>
      <c r="UXZ485" s="28"/>
      <c r="UYA485" s="28"/>
      <c r="UYB485" s="28"/>
      <c r="UYC485" s="28"/>
      <c r="UYD485" s="28"/>
      <c r="UYE485" s="28"/>
      <c r="UYF485" s="28"/>
      <c r="UYG485" s="28"/>
      <c r="UYH485" s="28"/>
      <c r="UYI485" s="28"/>
      <c r="UYJ485" s="28"/>
      <c r="UYK485" s="28"/>
      <c r="UYL485" s="28"/>
      <c r="UYM485" s="28"/>
      <c r="UYN485" s="28"/>
      <c r="UYO485" s="28"/>
      <c r="UYP485" s="28"/>
      <c r="UYQ485" s="28"/>
      <c r="UYR485" s="28"/>
      <c r="UYS485" s="28"/>
      <c r="UYT485" s="28"/>
      <c r="UYU485" s="28"/>
      <c r="UYV485" s="28"/>
      <c r="UYW485" s="28"/>
      <c r="UYX485" s="28"/>
      <c r="UYY485" s="28"/>
      <c r="UYZ485" s="28"/>
      <c r="UZA485" s="28"/>
      <c r="UZB485" s="28"/>
      <c r="UZC485" s="28"/>
      <c r="UZD485" s="28"/>
      <c r="UZE485" s="28"/>
      <c r="UZF485" s="28"/>
      <c r="UZG485" s="28"/>
      <c r="UZH485" s="28"/>
      <c r="UZI485" s="28"/>
      <c r="UZJ485" s="28"/>
      <c r="UZK485" s="28"/>
      <c r="UZL485" s="28"/>
      <c r="UZM485" s="28"/>
      <c r="UZN485" s="28"/>
      <c r="UZO485" s="28"/>
      <c r="UZP485" s="28"/>
      <c r="UZQ485" s="28"/>
      <c r="UZR485" s="28"/>
      <c r="UZS485" s="28"/>
      <c r="UZT485" s="28"/>
      <c r="UZU485" s="28"/>
      <c r="UZV485" s="28"/>
      <c r="UZW485" s="28"/>
      <c r="UZX485" s="28"/>
      <c r="UZY485" s="28"/>
      <c r="UZZ485" s="28"/>
      <c r="VAA485" s="28"/>
      <c r="VAB485" s="28"/>
      <c r="VAC485" s="28"/>
      <c r="VAD485" s="28"/>
      <c r="VAE485" s="28"/>
      <c r="VAF485" s="28"/>
      <c r="VAG485" s="28"/>
      <c r="VAH485" s="28"/>
      <c r="VAI485" s="28"/>
      <c r="VAJ485" s="28"/>
      <c r="VAK485" s="28"/>
      <c r="VAL485" s="28"/>
      <c r="VAM485" s="28"/>
      <c r="VAN485" s="28"/>
      <c r="VAO485" s="28"/>
      <c r="VAP485" s="28"/>
      <c r="VAQ485" s="28"/>
      <c r="VAR485" s="28"/>
      <c r="VAS485" s="28"/>
      <c r="VAT485" s="28"/>
      <c r="VAU485" s="28"/>
      <c r="VAV485" s="28"/>
      <c r="VAW485" s="28"/>
      <c r="VAX485" s="28"/>
      <c r="VAY485" s="28"/>
      <c r="VAZ485" s="28"/>
      <c r="VBA485" s="28"/>
      <c r="VBB485" s="28"/>
      <c r="VBC485" s="28"/>
      <c r="VBD485" s="28"/>
      <c r="VBE485" s="28"/>
      <c r="VBF485" s="28"/>
      <c r="VBG485" s="28"/>
      <c r="VBH485" s="28"/>
      <c r="VBI485" s="28"/>
      <c r="VBJ485" s="28"/>
      <c r="VBK485" s="28"/>
      <c r="VBL485" s="28"/>
      <c r="VBM485" s="28"/>
      <c r="VBN485" s="28"/>
      <c r="VBO485" s="28"/>
      <c r="VBP485" s="28"/>
      <c r="VBQ485" s="28"/>
      <c r="VBR485" s="28"/>
      <c r="VBS485" s="28"/>
      <c r="VBT485" s="28"/>
      <c r="VBU485" s="28"/>
      <c r="VBV485" s="28"/>
      <c r="VBW485" s="28"/>
      <c r="VBX485" s="28"/>
      <c r="VBY485" s="28"/>
      <c r="VBZ485" s="28"/>
      <c r="VCA485" s="28"/>
      <c r="VCB485" s="28"/>
      <c r="VCC485" s="28"/>
      <c r="VCD485" s="28"/>
      <c r="VCE485" s="28"/>
      <c r="VCF485" s="28"/>
      <c r="VCG485" s="28"/>
      <c r="VCH485" s="28"/>
      <c r="VCI485" s="28"/>
      <c r="VCJ485" s="28"/>
      <c r="VCK485" s="28"/>
      <c r="VCL485" s="28"/>
      <c r="VCM485" s="28"/>
      <c r="VCN485" s="28"/>
      <c r="VCO485" s="28"/>
      <c r="VCP485" s="28"/>
      <c r="VCQ485" s="28"/>
      <c r="VCR485" s="28"/>
      <c r="VCS485" s="28"/>
      <c r="VCT485" s="28"/>
      <c r="VCU485" s="28"/>
      <c r="VCV485" s="28"/>
      <c r="VCW485" s="28"/>
      <c r="VCX485" s="28"/>
      <c r="VCY485" s="28"/>
      <c r="VCZ485" s="28"/>
      <c r="VDA485" s="28"/>
      <c r="VDB485" s="28"/>
      <c r="VDC485" s="28"/>
      <c r="VDD485" s="28"/>
      <c r="VDE485" s="28"/>
      <c r="VDF485" s="28"/>
      <c r="VDG485" s="28"/>
      <c r="VDH485" s="28"/>
      <c r="VDI485" s="28"/>
      <c r="VDJ485" s="28"/>
      <c r="VDK485" s="28"/>
      <c r="VDL485" s="28"/>
      <c r="VDM485" s="28"/>
      <c r="VDN485" s="28"/>
      <c r="VDO485" s="28"/>
      <c r="VDP485" s="28"/>
      <c r="VDQ485" s="28"/>
      <c r="VDR485" s="28"/>
      <c r="VDS485" s="28"/>
      <c r="VDT485" s="28"/>
      <c r="VDU485" s="28"/>
      <c r="VDV485" s="28"/>
      <c r="VDW485" s="28"/>
      <c r="VDX485" s="28"/>
      <c r="VDY485" s="28"/>
      <c r="VDZ485" s="28"/>
      <c r="VEA485" s="28"/>
      <c r="VEB485" s="28"/>
      <c r="VEC485" s="28"/>
      <c r="VED485" s="28"/>
      <c r="VEE485" s="28"/>
      <c r="VEF485" s="28"/>
      <c r="VEG485" s="28"/>
      <c r="VEH485" s="28"/>
      <c r="VEI485" s="28"/>
      <c r="VEJ485" s="28"/>
      <c r="VEK485" s="28"/>
      <c r="VEL485" s="28"/>
      <c r="VEM485" s="28"/>
      <c r="VEN485" s="28"/>
      <c r="VEO485" s="28"/>
      <c r="VEP485" s="28"/>
      <c r="VEQ485" s="28"/>
      <c r="VER485" s="28"/>
      <c r="VES485" s="28"/>
      <c r="VET485" s="28"/>
      <c r="VEU485" s="28"/>
      <c r="VEV485" s="28"/>
      <c r="VEW485" s="28"/>
      <c r="VEX485" s="28"/>
      <c r="VEY485" s="28"/>
      <c r="VEZ485" s="28"/>
      <c r="VFA485" s="28"/>
      <c r="VFB485" s="28"/>
      <c r="VFC485" s="28"/>
      <c r="VFD485" s="28"/>
      <c r="VFE485" s="28"/>
      <c r="VFF485" s="28"/>
      <c r="VFG485" s="28"/>
      <c r="VFH485" s="28"/>
      <c r="VFI485" s="28"/>
      <c r="VFJ485" s="28"/>
      <c r="VFK485" s="28"/>
      <c r="VFL485" s="28"/>
      <c r="VFM485" s="28"/>
      <c r="VFN485" s="28"/>
      <c r="VFO485" s="28"/>
      <c r="VFP485" s="28"/>
      <c r="VFQ485" s="28"/>
      <c r="VFR485" s="28"/>
      <c r="VFS485" s="28"/>
      <c r="VFT485" s="28"/>
      <c r="VFU485" s="28"/>
      <c r="VFV485" s="28"/>
      <c r="VFW485" s="28"/>
      <c r="VFX485" s="28"/>
      <c r="VFY485" s="28"/>
      <c r="VFZ485" s="28"/>
      <c r="VGA485" s="28"/>
      <c r="VGB485" s="28"/>
      <c r="VGC485" s="28"/>
      <c r="VGD485" s="28"/>
      <c r="VGE485" s="28"/>
      <c r="VGF485" s="28"/>
      <c r="VGG485" s="28"/>
      <c r="VGH485" s="28"/>
      <c r="VGI485" s="28"/>
      <c r="VGJ485" s="28"/>
      <c r="VGK485" s="28"/>
      <c r="VGL485" s="28"/>
      <c r="VGM485" s="28"/>
      <c r="VGN485" s="28"/>
      <c r="VGO485" s="28"/>
      <c r="VGP485" s="28"/>
      <c r="VGQ485" s="28"/>
      <c r="VGR485" s="28"/>
      <c r="VGS485" s="28"/>
      <c r="VGT485" s="28"/>
      <c r="VGU485" s="28"/>
      <c r="VGV485" s="28"/>
      <c r="VGW485" s="28"/>
      <c r="VGX485" s="28"/>
      <c r="VGY485" s="28"/>
      <c r="VGZ485" s="28"/>
      <c r="VHA485" s="28"/>
      <c r="VHB485" s="28"/>
      <c r="VHC485" s="28"/>
      <c r="VHD485" s="28"/>
      <c r="VHE485" s="28"/>
      <c r="VHF485" s="28"/>
      <c r="VHG485" s="28"/>
      <c r="VHH485" s="28"/>
      <c r="VHI485" s="28"/>
      <c r="VHJ485" s="28"/>
      <c r="VHK485" s="28"/>
      <c r="VHL485" s="28"/>
      <c r="VHM485" s="28"/>
      <c r="VHN485" s="28"/>
      <c r="VHO485" s="28"/>
      <c r="VHP485" s="28"/>
      <c r="VHQ485" s="28"/>
      <c r="VHR485" s="28"/>
      <c r="VHS485" s="28"/>
      <c r="VHT485" s="28"/>
      <c r="VHU485" s="28"/>
      <c r="VHV485" s="28"/>
      <c r="VHW485" s="28"/>
      <c r="VHX485" s="28"/>
      <c r="VHY485" s="28"/>
      <c r="VHZ485" s="28"/>
      <c r="VIA485" s="28"/>
      <c r="VIB485" s="28"/>
      <c r="VIC485" s="28"/>
      <c r="VID485" s="28"/>
      <c r="VIE485" s="28"/>
      <c r="VIF485" s="28"/>
      <c r="VIG485" s="28"/>
      <c r="VIH485" s="28"/>
      <c r="VII485" s="28"/>
      <c r="VIJ485" s="28"/>
      <c r="VIK485" s="28"/>
      <c r="VIL485" s="28"/>
      <c r="VIM485" s="28"/>
      <c r="VIN485" s="28"/>
      <c r="VIO485" s="28"/>
      <c r="VIP485" s="28"/>
      <c r="VIQ485" s="28"/>
      <c r="VIR485" s="28"/>
      <c r="VIS485" s="28"/>
      <c r="VIT485" s="28"/>
      <c r="VIU485" s="28"/>
      <c r="VIV485" s="28"/>
      <c r="VIW485" s="28"/>
      <c r="VIX485" s="28"/>
      <c r="VIY485" s="28"/>
      <c r="VIZ485" s="28"/>
      <c r="VJA485" s="28"/>
      <c r="VJB485" s="28"/>
      <c r="VJC485" s="28"/>
      <c r="VJD485" s="28"/>
      <c r="VJE485" s="28"/>
      <c r="VJF485" s="28"/>
      <c r="VJG485" s="28"/>
      <c r="VJH485" s="28"/>
      <c r="VJI485" s="28"/>
      <c r="VJJ485" s="28"/>
      <c r="VJK485" s="28"/>
      <c r="VJL485" s="28"/>
      <c r="VJM485" s="28"/>
      <c r="VJN485" s="28"/>
      <c r="VJO485" s="28"/>
      <c r="VJP485" s="28"/>
      <c r="VJQ485" s="28"/>
      <c r="VJR485" s="28"/>
      <c r="VJS485" s="28"/>
      <c r="VJT485" s="28"/>
      <c r="VJU485" s="28"/>
      <c r="VJV485" s="28"/>
      <c r="VJW485" s="28"/>
      <c r="VJX485" s="28"/>
      <c r="VJY485" s="28"/>
      <c r="VJZ485" s="28"/>
      <c r="VKA485" s="28"/>
      <c r="VKB485" s="28"/>
      <c r="VKC485" s="28"/>
      <c r="VKD485" s="28"/>
      <c r="VKE485" s="28"/>
      <c r="VKF485" s="28"/>
      <c r="VKG485" s="28"/>
      <c r="VKH485" s="28"/>
      <c r="VKI485" s="28"/>
      <c r="VKJ485" s="28"/>
      <c r="VKK485" s="28"/>
      <c r="VKL485" s="28"/>
      <c r="VKM485" s="28"/>
      <c r="VKN485" s="28"/>
      <c r="VKO485" s="28"/>
      <c r="VKP485" s="28"/>
      <c r="VKQ485" s="28"/>
      <c r="VKR485" s="28"/>
      <c r="VKS485" s="28"/>
      <c r="VKT485" s="28"/>
      <c r="VKU485" s="28"/>
      <c r="VKV485" s="28"/>
      <c r="VKW485" s="28"/>
      <c r="VKX485" s="28"/>
      <c r="VKY485" s="28"/>
      <c r="VKZ485" s="28"/>
      <c r="VLA485" s="28"/>
      <c r="VLB485" s="28"/>
      <c r="VLC485" s="28"/>
      <c r="VLD485" s="28"/>
      <c r="VLE485" s="28"/>
      <c r="VLF485" s="28"/>
      <c r="VLG485" s="28"/>
      <c r="VLH485" s="28"/>
      <c r="VLI485" s="28"/>
      <c r="VLJ485" s="28"/>
      <c r="VLK485" s="28"/>
      <c r="VLL485" s="28"/>
      <c r="VLM485" s="28"/>
      <c r="VLN485" s="28"/>
      <c r="VLO485" s="28"/>
      <c r="VLP485" s="28"/>
      <c r="VLQ485" s="28"/>
      <c r="VLR485" s="28"/>
      <c r="VLS485" s="28"/>
      <c r="VLT485" s="28"/>
      <c r="VLU485" s="28"/>
      <c r="VLV485" s="28"/>
      <c r="VLW485" s="28"/>
      <c r="VLX485" s="28"/>
      <c r="VLY485" s="28"/>
      <c r="VLZ485" s="28"/>
      <c r="VMA485" s="28"/>
      <c r="VMB485" s="28"/>
      <c r="VMC485" s="28"/>
      <c r="VMD485" s="28"/>
      <c r="VME485" s="28"/>
      <c r="VMF485" s="28"/>
      <c r="VMG485" s="28"/>
      <c r="VMH485" s="28"/>
      <c r="VMI485" s="28"/>
      <c r="VMJ485" s="28"/>
      <c r="VMK485" s="28"/>
      <c r="VML485" s="28"/>
      <c r="VMM485" s="28"/>
      <c r="VMN485" s="28"/>
      <c r="VMO485" s="28"/>
      <c r="VMP485" s="28"/>
      <c r="VMQ485" s="28"/>
      <c r="VMR485" s="28"/>
      <c r="VMS485" s="28"/>
      <c r="VMT485" s="28"/>
      <c r="VMU485" s="28"/>
      <c r="VMV485" s="28"/>
      <c r="VMW485" s="28"/>
      <c r="VMX485" s="28"/>
      <c r="VMY485" s="28"/>
      <c r="VMZ485" s="28"/>
      <c r="VNA485" s="28"/>
      <c r="VNB485" s="28"/>
      <c r="VNC485" s="28"/>
      <c r="VND485" s="28"/>
      <c r="VNE485" s="28"/>
      <c r="VNF485" s="28"/>
      <c r="VNG485" s="28"/>
      <c r="VNH485" s="28"/>
      <c r="VNI485" s="28"/>
      <c r="VNJ485" s="28"/>
      <c r="VNK485" s="28"/>
      <c r="VNL485" s="28"/>
      <c r="VNM485" s="28"/>
      <c r="VNN485" s="28"/>
      <c r="VNO485" s="28"/>
      <c r="VNP485" s="28"/>
      <c r="VNQ485" s="28"/>
      <c r="VNR485" s="28"/>
      <c r="VNS485" s="28"/>
      <c r="VNT485" s="28"/>
      <c r="VNU485" s="28"/>
      <c r="VNV485" s="28"/>
      <c r="VNW485" s="28"/>
      <c r="VNX485" s="28"/>
      <c r="VNY485" s="28"/>
      <c r="VNZ485" s="28"/>
      <c r="VOA485" s="28"/>
      <c r="VOB485" s="28"/>
      <c r="VOC485" s="28"/>
      <c r="VOD485" s="28"/>
      <c r="VOE485" s="28"/>
      <c r="VOF485" s="28"/>
      <c r="VOG485" s="28"/>
      <c r="VOH485" s="28"/>
      <c r="VOI485" s="28"/>
      <c r="VOJ485" s="28"/>
      <c r="VOK485" s="28"/>
      <c r="VOL485" s="28"/>
      <c r="VOM485" s="28"/>
      <c r="VON485" s="28"/>
      <c r="VOO485" s="28"/>
      <c r="VOP485" s="28"/>
      <c r="VOQ485" s="28"/>
      <c r="VOR485" s="28"/>
      <c r="VOS485" s="28"/>
      <c r="VOT485" s="28"/>
      <c r="VOU485" s="28"/>
      <c r="VOV485" s="28"/>
      <c r="VOW485" s="28"/>
      <c r="VOX485" s="28"/>
      <c r="VOY485" s="28"/>
      <c r="VOZ485" s="28"/>
      <c r="VPA485" s="28"/>
      <c r="VPB485" s="28"/>
      <c r="VPC485" s="28"/>
      <c r="VPD485" s="28"/>
      <c r="VPE485" s="28"/>
      <c r="VPF485" s="28"/>
      <c r="VPG485" s="28"/>
      <c r="VPH485" s="28"/>
      <c r="VPI485" s="28"/>
      <c r="VPJ485" s="28"/>
      <c r="VPK485" s="28"/>
      <c r="VPL485" s="28"/>
      <c r="VPM485" s="28"/>
      <c r="VPN485" s="28"/>
      <c r="VPO485" s="28"/>
      <c r="VPP485" s="28"/>
      <c r="VPQ485" s="28"/>
      <c r="VPR485" s="28"/>
      <c r="VPS485" s="28"/>
      <c r="VPT485" s="28"/>
      <c r="VPU485" s="28"/>
      <c r="VPV485" s="28"/>
      <c r="VPW485" s="28"/>
      <c r="VPX485" s="28"/>
      <c r="VPY485" s="28"/>
      <c r="VPZ485" s="28"/>
      <c r="VQA485" s="28"/>
      <c r="VQB485" s="28"/>
      <c r="VQC485" s="28"/>
      <c r="VQD485" s="28"/>
      <c r="VQE485" s="28"/>
      <c r="VQF485" s="28"/>
      <c r="VQG485" s="28"/>
      <c r="VQH485" s="28"/>
      <c r="VQI485" s="28"/>
      <c r="VQJ485" s="28"/>
      <c r="VQK485" s="28"/>
      <c r="VQL485" s="28"/>
      <c r="VQM485" s="28"/>
      <c r="VQN485" s="28"/>
      <c r="VQO485" s="28"/>
      <c r="VQP485" s="28"/>
      <c r="VQQ485" s="28"/>
      <c r="VQR485" s="28"/>
      <c r="VQS485" s="28"/>
      <c r="VQT485" s="28"/>
      <c r="VQU485" s="28"/>
      <c r="VQV485" s="28"/>
      <c r="VQW485" s="28"/>
      <c r="VQX485" s="28"/>
      <c r="VQY485" s="28"/>
      <c r="VQZ485" s="28"/>
      <c r="VRA485" s="28"/>
      <c r="VRB485" s="28"/>
      <c r="VRC485" s="28"/>
      <c r="VRD485" s="28"/>
      <c r="VRE485" s="28"/>
      <c r="VRF485" s="28"/>
      <c r="VRG485" s="28"/>
      <c r="VRH485" s="28"/>
      <c r="VRI485" s="28"/>
      <c r="VRJ485" s="28"/>
      <c r="VRK485" s="28"/>
      <c r="VRL485" s="28"/>
      <c r="VRM485" s="28"/>
      <c r="VRN485" s="28"/>
      <c r="VRO485" s="28"/>
      <c r="VRP485" s="28"/>
      <c r="VRQ485" s="28"/>
      <c r="VRR485" s="28"/>
      <c r="VRS485" s="28"/>
      <c r="VRT485" s="28"/>
      <c r="VRU485" s="28"/>
      <c r="VRV485" s="28"/>
      <c r="VRW485" s="28"/>
      <c r="VRX485" s="28"/>
      <c r="VRY485" s="28"/>
      <c r="VRZ485" s="28"/>
      <c r="VSA485" s="28"/>
      <c r="VSB485" s="28"/>
      <c r="VSC485" s="28"/>
      <c r="VSD485" s="28"/>
      <c r="VSE485" s="28"/>
      <c r="VSF485" s="28"/>
      <c r="VSG485" s="28"/>
      <c r="VSH485" s="28"/>
      <c r="VSI485" s="28"/>
      <c r="VSJ485" s="28"/>
      <c r="VSK485" s="28"/>
      <c r="VSL485" s="28"/>
      <c r="VSM485" s="28"/>
      <c r="VSN485" s="28"/>
      <c r="VSO485" s="28"/>
      <c r="VSP485" s="28"/>
      <c r="VSQ485" s="28"/>
      <c r="VSR485" s="28"/>
      <c r="VSS485" s="28"/>
      <c r="VST485" s="28"/>
      <c r="VSU485" s="28"/>
      <c r="VSV485" s="28"/>
      <c r="VSW485" s="28"/>
      <c r="VSX485" s="28"/>
      <c r="VSY485" s="28"/>
      <c r="VSZ485" s="28"/>
      <c r="VTA485" s="28"/>
      <c r="VTB485" s="28"/>
      <c r="VTC485" s="28"/>
      <c r="VTD485" s="28"/>
      <c r="VTE485" s="28"/>
      <c r="VTF485" s="28"/>
      <c r="VTG485" s="28"/>
      <c r="VTH485" s="28"/>
      <c r="VTI485" s="28"/>
      <c r="VTJ485" s="28"/>
      <c r="VTK485" s="28"/>
      <c r="VTL485" s="28"/>
      <c r="VTM485" s="28"/>
      <c r="VTN485" s="28"/>
      <c r="VTO485" s="28"/>
      <c r="VTP485" s="28"/>
      <c r="VTQ485" s="28"/>
      <c r="VTR485" s="28"/>
      <c r="VTS485" s="28"/>
      <c r="VTT485" s="28"/>
      <c r="VTU485" s="28"/>
      <c r="VTV485" s="28"/>
      <c r="VTW485" s="28"/>
      <c r="VTX485" s="28"/>
      <c r="VTY485" s="28"/>
      <c r="VTZ485" s="28"/>
      <c r="VUA485" s="28"/>
      <c r="VUB485" s="28"/>
      <c r="VUC485" s="28"/>
      <c r="VUD485" s="28"/>
      <c r="VUE485" s="28"/>
      <c r="VUF485" s="28"/>
      <c r="VUG485" s="28"/>
      <c r="VUH485" s="28"/>
      <c r="VUI485" s="28"/>
      <c r="VUJ485" s="28"/>
      <c r="VUK485" s="28"/>
      <c r="VUL485" s="28"/>
      <c r="VUM485" s="28"/>
      <c r="VUN485" s="28"/>
      <c r="VUO485" s="28"/>
      <c r="VUP485" s="28"/>
      <c r="VUQ485" s="28"/>
      <c r="VUR485" s="28"/>
      <c r="VUS485" s="28"/>
      <c r="VUT485" s="28"/>
      <c r="VUU485" s="28"/>
      <c r="VUV485" s="28"/>
      <c r="VUW485" s="28"/>
      <c r="VUX485" s="28"/>
      <c r="VUY485" s="28"/>
      <c r="VUZ485" s="28"/>
      <c r="VVA485" s="28"/>
      <c r="VVB485" s="28"/>
      <c r="VVC485" s="28"/>
      <c r="VVD485" s="28"/>
      <c r="VVE485" s="28"/>
      <c r="VVF485" s="28"/>
      <c r="VVG485" s="28"/>
      <c r="VVH485" s="28"/>
      <c r="VVI485" s="28"/>
      <c r="VVJ485" s="28"/>
      <c r="VVK485" s="28"/>
      <c r="VVL485" s="28"/>
      <c r="VVM485" s="28"/>
      <c r="VVN485" s="28"/>
      <c r="VVO485" s="28"/>
      <c r="VVP485" s="28"/>
      <c r="VVQ485" s="28"/>
      <c r="VVR485" s="28"/>
      <c r="VVS485" s="28"/>
      <c r="VVT485" s="28"/>
      <c r="VVU485" s="28"/>
      <c r="VVV485" s="28"/>
      <c r="VVW485" s="28"/>
      <c r="VVX485" s="28"/>
      <c r="VVY485" s="28"/>
      <c r="VVZ485" s="28"/>
      <c r="VWA485" s="28"/>
      <c r="VWB485" s="28"/>
      <c r="VWC485" s="28"/>
      <c r="VWD485" s="28"/>
      <c r="VWE485" s="28"/>
      <c r="VWF485" s="28"/>
      <c r="VWG485" s="28"/>
      <c r="VWH485" s="28"/>
      <c r="VWI485" s="28"/>
      <c r="VWJ485" s="28"/>
      <c r="VWK485" s="28"/>
      <c r="VWL485" s="28"/>
      <c r="VWM485" s="28"/>
      <c r="VWN485" s="28"/>
      <c r="VWO485" s="28"/>
      <c r="VWP485" s="28"/>
      <c r="VWQ485" s="28"/>
      <c r="VWR485" s="28"/>
      <c r="VWS485" s="28"/>
      <c r="VWT485" s="28"/>
      <c r="VWU485" s="28"/>
      <c r="VWV485" s="28"/>
      <c r="VWW485" s="28"/>
      <c r="VWX485" s="28"/>
      <c r="VWY485" s="28"/>
      <c r="VWZ485" s="28"/>
      <c r="VXA485" s="28"/>
      <c r="VXB485" s="28"/>
      <c r="VXC485" s="28"/>
      <c r="VXD485" s="28"/>
      <c r="VXE485" s="28"/>
      <c r="VXF485" s="28"/>
      <c r="VXG485" s="28"/>
      <c r="VXH485" s="28"/>
      <c r="VXI485" s="28"/>
      <c r="VXJ485" s="28"/>
      <c r="VXK485" s="28"/>
      <c r="VXL485" s="28"/>
      <c r="VXM485" s="28"/>
      <c r="VXN485" s="28"/>
      <c r="VXO485" s="28"/>
      <c r="VXP485" s="28"/>
      <c r="VXQ485" s="28"/>
      <c r="VXR485" s="28"/>
      <c r="VXS485" s="28"/>
      <c r="VXT485" s="28"/>
      <c r="VXU485" s="28"/>
      <c r="VXV485" s="28"/>
      <c r="VXW485" s="28"/>
      <c r="VXX485" s="28"/>
      <c r="VXY485" s="28"/>
      <c r="VXZ485" s="28"/>
      <c r="VYA485" s="28"/>
      <c r="VYB485" s="28"/>
      <c r="VYC485" s="28"/>
      <c r="VYD485" s="28"/>
      <c r="VYE485" s="28"/>
      <c r="VYF485" s="28"/>
      <c r="VYG485" s="28"/>
      <c r="VYH485" s="28"/>
      <c r="VYI485" s="28"/>
      <c r="VYJ485" s="28"/>
      <c r="VYK485" s="28"/>
      <c r="VYL485" s="28"/>
      <c r="VYM485" s="28"/>
      <c r="VYN485" s="28"/>
      <c r="VYO485" s="28"/>
      <c r="VYP485" s="28"/>
      <c r="VYQ485" s="28"/>
      <c r="VYR485" s="28"/>
      <c r="VYS485" s="28"/>
      <c r="VYT485" s="28"/>
      <c r="VYU485" s="28"/>
      <c r="VYV485" s="28"/>
      <c r="VYW485" s="28"/>
      <c r="VYX485" s="28"/>
      <c r="VYY485" s="28"/>
      <c r="VYZ485" s="28"/>
      <c r="VZA485" s="28"/>
      <c r="VZB485" s="28"/>
      <c r="VZC485" s="28"/>
      <c r="VZD485" s="28"/>
      <c r="VZE485" s="28"/>
      <c r="VZF485" s="28"/>
      <c r="VZG485" s="28"/>
      <c r="VZH485" s="28"/>
      <c r="VZI485" s="28"/>
      <c r="VZJ485" s="28"/>
      <c r="VZK485" s="28"/>
      <c r="VZL485" s="28"/>
      <c r="VZM485" s="28"/>
      <c r="VZN485" s="28"/>
      <c r="VZO485" s="28"/>
      <c r="VZP485" s="28"/>
      <c r="VZQ485" s="28"/>
      <c r="VZR485" s="28"/>
      <c r="VZS485" s="28"/>
      <c r="VZT485" s="28"/>
      <c r="VZU485" s="28"/>
      <c r="VZV485" s="28"/>
      <c r="VZW485" s="28"/>
      <c r="VZX485" s="28"/>
      <c r="VZY485" s="28"/>
      <c r="VZZ485" s="28"/>
      <c r="WAA485" s="28"/>
      <c r="WAB485" s="28"/>
      <c r="WAC485" s="28"/>
      <c r="WAD485" s="28"/>
      <c r="WAE485" s="28"/>
      <c r="WAF485" s="28"/>
      <c r="WAG485" s="28"/>
      <c r="WAH485" s="28"/>
      <c r="WAI485" s="28"/>
      <c r="WAJ485" s="28"/>
      <c r="WAK485" s="28"/>
      <c r="WAL485" s="28"/>
      <c r="WAM485" s="28"/>
      <c r="WAN485" s="28"/>
      <c r="WAO485" s="28"/>
      <c r="WAP485" s="28"/>
      <c r="WAQ485" s="28"/>
      <c r="WAR485" s="28"/>
      <c r="WAS485" s="28"/>
      <c r="WAT485" s="28"/>
      <c r="WAU485" s="28"/>
      <c r="WAV485" s="28"/>
      <c r="WAW485" s="28"/>
      <c r="WAX485" s="28"/>
      <c r="WAY485" s="28"/>
      <c r="WAZ485" s="28"/>
      <c r="WBA485" s="28"/>
      <c r="WBB485" s="28"/>
      <c r="WBC485" s="28"/>
      <c r="WBD485" s="28"/>
      <c r="WBE485" s="28"/>
      <c r="WBF485" s="28"/>
      <c r="WBG485" s="28"/>
      <c r="WBH485" s="28"/>
      <c r="WBI485" s="28"/>
      <c r="WBJ485" s="28"/>
      <c r="WBK485" s="28"/>
      <c r="WBL485" s="28"/>
      <c r="WBM485" s="28"/>
      <c r="WBN485" s="28"/>
      <c r="WBO485" s="28"/>
      <c r="WBP485" s="28"/>
      <c r="WBQ485" s="28"/>
      <c r="WBR485" s="28"/>
      <c r="WBS485" s="28"/>
      <c r="WBT485" s="28"/>
      <c r="WBU485" s="28"/>
      <c r="WBV485" s="28"/>
      <c r="WBW485" s="28"/>
      <c r="WBX485" s="28"/>
      <c r="WBY485" s="28"/>
      <c r="WBZ485" s="28"/>
      <c r="WCA485" s="28"/>
      <c r="WCB485" s="28"/>
      <c r="WCC485" s="28"/>
      <c r="WCD485" s="28"/>
      <c r="WCE485" s="28"/>
      <c r="WCF485" s="28"/>
      <c r="WCG485" s="28"/>
      <c r="WCH485" s="28"/>
      <c r="WCI485" s="28"/>
      <c r="WCJ485" s="28"/>
      <c r="WCK485" s="28"/>
      <c r="WCL485" s="28"/>
      <c r="WCM485" s="28"/>
      <c r="WCN485" s="28"/>
      <c r="WCO485" s="28"/>
      <c r="WCP485" s="28"/>
      <c r="WCQ485" s="28"/>
      <c r="WCR485" s="28"/>
      <c r="WCS485" s="28"/>
      <c r="WCT485" s="28"/>
      <c r="WCU485" s="28"/>
      <c r="WCV485" s="28"/>
      <c r="WCW485" s="28"/>
      <c r="WCX485" s="28"/>
      <c r="WCY485" s="28"/>
      <c r="WCZ485" s="28"/>
      <c r="WDA485" s="28"/>
      <c r="WDB485" s="28"/>
      <c r="WDC485" s="28"/>
      <c r="WDD485" s="28"/>
      <c r="WDE485" s="28"/>
      <c r="WDF485" s="28"/>
      <c r="WDG485" s="28"/>
      <c r="WDH485" s="28"/>
      <c r="WDI485" s="28"/>
      <c r="WDJ485" s="28"/>
      <c r="WDK485" s="28"/>
      <c r="WDL485" s="28"/>
      <c r="WDM485" s="28"/>
      <c r="WDN485" s="28"/>
      <c r="WDO485" s="28"/>
      <c r="WDP485" s="28"/>
      <c r="WDQ485" s="28"/>
      <c r="WDR485" s="28"/>
      <c r="WDS485" s="28"/>
      <c r="WDT485" s="28"/>
      <c r="WDU485" s="28"/>
      <c r="WDV485" s="28"/>
      <c r="WDW485" s="28"/>
      <c r="WDX485" s="28"/>
      <c r="WDY485" s="28"/>
      <c r="WDZ485" s="28"/>
      <c r="WEA485" s="28"/>
      <c r="WEB485" s="28"/>
      <c r="WEC485" s="28"/>
      <c r="WED485" s="28"/>
      <c r="WEE485" s="28"/>
      <c r="WEF485" s="28"/>
      <c r="WEG485" s="28"/>
      <c r="WEH485" s="28"/>
      <c r="WEI485" s="28"/>
      <c r="WEJ485" s="28"/>
      <c r="WEK485" s="28"/>
      <c r="WEL485" s="28"/>
      <c r="WEM485" s="28"/>
      <c r="WEN485" s="28"/>
      <c r="WEO485" s="28"/>
      <c r="WEP485" s="28"/>
      <c r="WEQ485" s="28"/>
      <c r="WER485" s="28"/>
      <c r="WES485" s="28"/>
      <c r="WET485" s="28"/>
      <c r="WEU485" s="28"/>
      <c r="WEV485" s="28"/>
      <c r="WEW485" s="28"/>
      <c r="WEX485" s="28"/>
      <c r="WEY485" s="28"/>
      <c r="WEZ485" s="28"/>
      <c r="WFA485" s="28"/>
      <c r="WFB485" s="28"/>
      <c r="WFC485" s="28"/>
      <c r="WFD485" s="28"/>
      <c r="WFE485" s="28"/>
      <c r="WFF485" s="28"/>
      <c r="WFG485" s="28"/>
      <c r="WFH485" s="28"/>
      <c r="WFI485" s="28"/>
      <c r="WFJ485" s="28"/>
      <c r="WFK485" s="28"/>
      <c r="WFL485" s="28"/>
      <c r="WFM485" s="28"/>
      <c r="WFN485" s="28"/>
      <c r="WFO485" s="28"/>
      <c r="WFP485" s="28"/>
      <c r="WFQ485" s="28"/>
      <c r="WFR485" s="28"/>
      <c r="WFS485" s="28"/>
      <c r="WFT485" s="28"/>
      <c r="WFU485" s="28"/>
      <c r="WFV485" s="28"/>
      <c r="WFW485" s="28"/>
      <c r="WFX485" s="28"/>
      <c r="WFY485" s="28"/>
      <c r="WFZ485" s="28"/>
      <c r="WGA485" s="28"/>
      <c r="WGB485" s="28"/>
      <c r="WGC485" s="28"/>
      <c r="WGD485" s="28"/>
      <c r="WGE485" s="28"/>
      <c r="WGF485" s="28"/>
      <c r="WGG485" s="28"/>
      <c r="WGH485" s="28"/>
      <c r="WGI485" s="28"/>
      <c r="WGJ485" s="28"/>
      <c r="WGK485" s="28"/>
      <c r="WGL485" s="28"/>
      <c r="WGM485" s="28"/>
      <c r="WGN485" s="28"/>
      <c r="WGO485" s="28"/>
      <c r="WGP485" s="28"/>
      <c r="WGQ485" s="28"/>
      <c r="WGR485" s="28"/>
      <c r="WGS485" s="28"/>
      <c r="WGT485" s="28"/>
      <c r="WGU485" s="28"/>
      <c r="WGV485" s="28"/>
      <c r="WGW485" s="28"/>
      <c r="WGX485" s="28"/>
      <c r="WGY485" s="28"/>
      <c r="WGZ485" s="28"/>
      <c r="WHA485" s="28"/>
      <c r="WHB485" s="28"/>
      <c r="WHC485" s="28"/>
      <c r="WHD485" s="28"/>
      <c r="WHE485" s="28"/>
      <c r="WHF485" s="28"/>
      <c r="WHG485" s="28"/>
      <c r="WHH485" s="28"/>
      <c r="WHI485" s="28"/>
      <c r="WHJ485" s="28"/>
      <c r="WHK485" s="28"/>
      <c r="WHL485" s="28"/>
      <c r="WHM485" s="28"/>
      <c r="WHN485" s="28"/>
      <c r="WHO485" s="28"/>
      <c r="WHP485" s="28"/>
      <c r="WHQ485" s="28"/>
      <c r="WHR485" s="28"/>
      <c r="WHS485" s="28"/>
      <c r="WHT485" s="28"/>
      <c r="WHU485" s="28"/>
      <c r="WHV485" s="28"/>
      <c r="WHW485" s="28"/>
      <c r="WHX485" s="28"/>
      <c r="WHY485" s="28"/>
      <c r="WHZ485" s="28"/>
      <c r="WIA485" s="28"/>
      <c r="WIB485" s="28"/>
      <c r="WIC485" s="28"/>
      <c r="WID485" s="28"/>
      <c r="WIE485" s="28"/>
      <c r="WIF485" s="28"/>
      <c r="WIG485" s="28"/>
      <c r="WIH485" s="28"/>
      <c r="WII485" s="28"/>
      <c r="WIJ485" s="28"/>
      <c r="WIK485" s="28"/>
      <c r="WIL485" s="28"/>
      <c r="WIM485" s="28"/>
      <c r="WIN485" s="28"/>
      <c r="WIO485" s="28"/>
      <c r="WIP485" s="28"/>
      <c r="WIQ485" s="28"/>
      <c r="WIR485" s="28"/>
      <c r="WIS485" s="28"/>
      <c r="WIT485" s="28"/>
      <c r="WIU485" s="28"/>
      <c r="WIV485" s="28"/>
      <c r="WIW485" s="28"/>
      <c r="WIX485" s="28"/>
      <c r="WIY485" s="28"/>
      <c r="WIZ485" s="28"/>
      <c r="WJA485" s="28"/>
      <c r="WJB485" s="28"/>
      <c r="WJC485" s="28"/>
      <c r="WJD485" s="28"/>
      <c r="WJE485" s="28"/>
      <c r="WJF485" s="28"/>
      <c r="WJG485" s="28"/>
      <c r="WJH485" s="28"/>
      <c r="WJI485" s="28"/>
      <c r="WJJ485" s="28"/>
      <c r="WJK485" s="28"/>
      <c r="WJL485" s="28"/>
      <c r="WJM485" s="28"/>
      <c r="WJN485" s="28"/>
      <c r="WJO485" s="28"/>
      <c r="WJP485" s="28"/>
      <c r="WJQ485" s="28"/>
      <c r="WJR485" s="28"/>
      <c r="WJS485" s="28"/>
      <c r="WJT485" s="28"/>
      <c r="WJU485" s="28"/>
      <c r="WJV485" s="28"/>
      <c r="WJW485" s="28"/>
      <c r="WJX485" s="28"/>
      <c r="WJY485" s="28"/>
      <c r="WJZ485" s="28"/>
      <c r="WKA485" s="28"/>
      <c r="WKB485" s="28"/>
      <c r="WKC485" s="28"/>
      <c r="WKD485" s="28"/>
      <c r="WKE485" s="28"/>
      <c r="WKF485" s="28"/>
      <c r="WKG485" s="28"/>
      <c r="WKH485" s="28"/>
      <c r="WKI485" s="28"/>
      <c r="WKJ485" s="28"/>
      <c r="WKK485" s="28"/>
      <c r="WKL485" s="28"/>
      <c r="WKM485" s="28"/>
      <c r="WKN485" s="28"/>
      <c r="WKO485" s="28"/>
      <c r="WKP485" s="28"/>
      <c r="WKQ485" s="28"/>
      <c r="WKR485" s="28"/>
      <c r="WKS485" s="28"/>
      <c r="WKT485" s="28"/>
      <c r="WKU485" s="28"/>
      <c r="WKV485" s="28"/>
      <c r="WKW485" s="28"/>
      <c r="WKX485" s="28"/>
      <c r="WKY485" s="28"/>
      <c r="WKZ485" s="28"/>
      <c r="WLA485" s="28"/>
      <c r="WLB485" s="28"/>
      <c r="WLC485" s="28"/>
      <c r="WLD485" s="28"/>
      <c r="WLE485" s="28"/>
      <c r="WLF485" s="28"/>
      <c r="WLG485" s="28"/>
      <c r="WLH485" s="28"/>
      <c r="WLI485" s="28"/>
      <c r="WLJ485" s="28"/>
      <c r="WLK485" s="28"/>
      <c r="WLL485" s="28"/>
      <c r="WLM485" s="28"/>
      <c r="WLN485" s="28"/>
      <c r="WLO485" s="28"/>
      <c r="WLP485" s="28"/>
      <c r="WLQ485" s="28"/>
      <c r="WLR485" s="28"/>
      <c r="WLS485" s="28"/>
      <c r="WLT485" s="28"/>
      <c r="WLU485" s="28"/>
      <c r="WLV485" s="28"/>
      <c r="WLW485" s="28"/>
      <c r="WLX485" s="28"/>
      <c r="WLY485" s="28"/>
      <c r="WLZ485" s="28"/>
      <c r="WMA485" s="28"/>
      <c r="WMB485" s="28"/>
      <c r="WMC485" s="28"/>
      <c r="WMD485" s="28"/>
      <c r="WME485" s="28"/>
      <c r="WMF485" s="28"/>
      <c r="WMG485" s="28"/>
      <c r="WMH485" s="28"/>
      <c r="WMI485" s="28"/>
      <c r="WMJ485" s="28"/>
      <c r="WMK485" s="28"/>
      <c r="WML485" s="28"/>
      <c r="WMM485" s="28"/>
      <c r="WMN485" s="28"/>
      <c r="WMO485" s="28"/>
      <c r="WMP485" s="28"/>
      <c r="WMQ485" s="28"/>
      <c r="WMR485" s="28"/>
      <c r="WMS485" s="28"/>
      <c r="WMT485" s="28"/>
      <c r="WMU485" s="28"/>
      <c r="WMV485" s="28"/>
      <c r="WMW485" s="28"/>
      <c r="WMX485" s="28"/>
      <c r="WMY485" s="28"/>
      <c r="WMZ485" s="28"/>
      <c r="WNA485" s="28"/>
      <c r="WNB485" s="28"/>
      <c r="WNC485" s="28"/>
      <c r="WND485" s="28"/>
      <c r="WNE485" s="28"/>
      <c r="WNF485" s="28"/>
      <c r="WNG485" s="28"/>
      <c r="WNH485" s="28"/>
      <c r="WNI485" s="28"/>
      <c r="WNJ485" s="28"/>
      <c r="WNK485" s="28"/>
      <c r="WNL485" s="28"/>
      <c r="WNM485" s="28"/>
      <c r="WNN485" s="28"/>
      <c r="WNO485" s="28"/>
      <c r="WNP485" s="28"/>
      <c r="WNQ485" s="28"/>
      <c r="WNR485" s="28"/>
      <c r="WNS485" s="28"/>
      <c r="WNT485" s="28"/>
      <c r="WNU485" s="28"/>
      <c r="WNV485" s="28"/>
      <c r="WNW485" s="28"/>
      <c r="WNX485" s="28"/>
      <c r="WNY485" s="28"/>
      <c r="WNZ485" s="28"/>
      <c r="WOA485" s="28"/>
      <c r="WOB485" s="28"/>
      <c r="WOC485" s="28"/>
      <c r="WOD485" s="28"/>
      <c r="WOE485" s="28"/>
      <c r="WOF485" s="28"/>
      <c r="WOG485" s="28"/>
      <c r="WOH485" s="28"/>
      <c r="WOI485" s="28"/>
      <c r="WOJ485" s="28"/>
      <c r="WOK485" s="28"/>
      <c r="WOL485" s="28"/>
      <c r="WOM485" s="28"/>
      <c r="WON485" s="28"/>
      <c r="WOO485" s="28"/>
      <c r="WOP485" s="28"/>
      <c r="WOQ485" s="28"/>
      <c r="WOR485" s="28"/>
      <c r="WOS485" s="28"/>
      <c r="WOT485" s="28"/>
      <c r="WOU485" s="28"/>
      <c r="WOV485" s="28"/>
      <c r="WOW485" s="28"/>
      <c r="WOX485" s="28"/>
      <c r="WOY485" s="28"/>
      <c r="WOZ485" s="28"/>
      <c r="WPA485" s="28"/>
      <c r="WPB485" s="28"/>
      <c r="WPC485" s="28"/>
      <c r="WPD485" s="28"/>
      <c r="WPE485" s="28"/>
      <c r="WPF485" s="28"/>
      <c r="WPG485" s="28"/>
      <c r="WPH485" s="28"/>
      <c r="WPI485" s="28"/>
      <c r="WPJ485" s="28"/>
      <c r="WPK485" s="28"/>
      <c r="WPL485" s="28"/>
      <c r="WPM485" s="28"/>
      <c r="WPN485" s="28"/>
      <c r="WPO485" s="28"/>
      <c r="WPP485" s="28"/>
      <c r="WPQ485" s="28"/>
      <c r="WPR485" s="28"/>
      <c r="WPS485" s="28"/>
      <c r="WPT485" s="28"/>
      <c r="WPU485" s="28"/>
      <c r="WPV485" s="28"/>
      <c r="WPW485" s="28"/>
      <c r="WPX485" s="28"/>
      <c r="WPY485" s="28"/>
      <c r="WPZ485" s="28"/>
      <c r="WQA485" s="28"/>
      <c r="WQB485" s="28"/>
      <c r="WQC485" s="28"/>
      <c r="WQD485" s="28"/>
      <c r="WQE485" s="28"/>
      <c r="WQF485" s="28"/>
      <c r="WQG485" s="28"/>
      <c r="WQH485" s="28"/>
      <c r="WQI485" s="28"/>
      <c r="WQJ485" s="28"/>
      <c r="WQK485" s="28"/>
      <c r="WQL485" s="28"/>
      <c r="WQM485" s="28"/>
      <c r="WQN485" s="28"/>
      <c r="WQO485" s="28"/>
      <c r="WQP485" s="28"/>
      <c r="WQQ485" s="28"/>
      <c r="WQR485" s="28"/>
      <c r="WQS485" s="28"/>
      <c r="WQT485" s="28"/>
      <c r="WQU485" s="28"/>
      <c r="WQV485" s="28"/>
      <c r="WQW485" s="28"/>
      <c r="WQX485" s="28"/>
      <c r="WQY485" s="28"/>
      <c r="WQZ485" s="28"/>
      <c r="WRA485" s="28"/>
      <c r="WRB485" s="28"/>
      <c r="WRC485" s="28"/>
      <c r="WRD485" s="28"/>
      <c r="WRE485" s="28"/>
      <c r="WRF485" s="28"/>
      <c r="WRG485" s="28"/>
      <c r="WRH485" s="28"/>
      <c r="WRI485" s="28"/>
      <c r="WRJ485" s="28"/>
      <c r="WRK485" s="28"/>
      <c r="WRL485" s="28"/>
      <c r="WRM485" s="28"/>
      <c r="WRN485" s="28"/>
      <c r="WRO485" s="28"/>
      <c r="WRP485" s="28"/>
      <c r="WRQ485" s="28"/>
      <c r="WRR485" s="28"/>
      <c r="WRS485" s="28"/>
      <c r="WRT485" s="28"/>
      <c r="WRU485" s="28"/>
      <c r="WRV485" s="28"/>
      <c r="WRW485" s="28"/>
      <c r="WRX485" s="28"/>
      <c r="WRY485" s="28"/>
      <c r="WRZ485" s="28"/>
      <c r="WSA485" s="28"/>
      <c r="WSB485" s="28"/>
      <c r="WSC485" s="28"/>
      <c r="WSD485" s="28"/>
      <c r="WSE485" s="28"/>
      <c r="WSF485" s="28"/>
      <c r="WSG485" s="28"/>
      <c r="WSH485" s="28"/>
      <c r="WSI485" s="28"/>
      <c r="WSJ485" s="28"/>
      <c r="WSK485" s="28"/>
      <c r="WSL485" s="28"/>
      <c r="WSM485" s="28"/>
      <c r="WSN485" s="28"/>
      <c r="WSO485" s="28"/>
      <c r="WSP485" s="28"/>
      <c r="WSQ485" s="28"/>
      <c r="WSR485" s="28"/>
      <c r="WSS485" s="28"/>
      <c r="WST485" s="28"/>
      <c r="WSU485" s="28"/>
      <c r="WSV485" s="28"/>
      <c r="WSW485" s="28"/>
      <c r="WSX485" s="28"/>
      <c r="WSY485" s="28"/>
      <c r="WSZ485" s="28"/>
      <c r="WTA485" s="28"/>
      <c r="WTB485" s="28"/>
      <c r="WTC485" s="28"/>
      <c r="WTD485" s="28"/>
      <c r="WTE485" s="28"/>
      <c r="WTF485" s="28"/>
      <c r="WTG485" s="28"/>
      <c r="WTH485" s="28"/>
      <c r="WTI485" s="28"/>
      <c r="WTJ485" s="28"/>
      <c r="WTK485" s="28"/>
      <c r="WTL485" s="28"/>
      <c r="WTM485" s="28"/>
      <c r="WTN485" s="28"/>
      <c r="WTO485" s="28"/>
      <c r="WTP485" s="28"/>
      <c r="WTQ485" s="28"/>
      <c r="WTR485" s="28"/>
      <c r="WTS485" s="28"/>
      <c r="WTT485" s="28"/>
      <c r="WTU485" s="28"/>
      <c r="WTV485" s="28"/>
      <c r="WTW485" s="28"/>
      <c r="WTX485" s="28"/>
      <c r="WTY485" s="28"/>
      <c r="WTZ485" s="28"/>
      <c r="WUA485" s="28"/>
      <c r="WUB485" s="28"/>
      <c r="WUC485" s="28"/>
      <c r="WUD485" s="28"/>
      <c r="WUE485" s="28"/>
      <c r="WUF485" s="28"/>
      <c r="WUG485" s="28"/>
      <c r="WUH485" s="28"/>
      <c r="WUI485" s="28"/>
      <c r="WUJ485" s="28"/>
      <c r="WUK485" s="28"/>
      <c r="WUL485" s="28"/>
      <c r="WUM485" s="28"/>
      <c r="WUN485" s="28"/>
      <c r="WUO485" s="28"/>
      <c r="WUP485" s="28"/>
      <c r="WUQ485" s="28"/>
      <c r="WUR485" s="28"/>
      <c r="WUS485" s="28"/>
      <c r="WUT485" s="28"/>
      <c r="WUU485" s="28"/>
      <c r="WUV485" s="28"/>
      <c r="WUW485" s="28"/>
      <c r="WUX485" s="28"/>
      <c r="WUY485" s="28"/>
      <c r="WUZ485" s="28"/>
      <c r="WVA485" s="28"/>
      <c r="WVB485" s="28"/>
      <c r="WVC485" s="28"/>
      <c r="WVD485" s="28"/>
      <c r="WVE485" s="28"/>
      <c r="WVF485" s="28"/>
      <c r="WVG485" s="28"/>
      <c r="WVH485" s="28"/>
      <c r="WVI485" s="28"/>
      <c r="WVJ485" s="28"/>
      <c r="WVK485" s="28"/>
      <c r="WVL485" s="28"/>
      <c r="WVM485" s="28"/>
      <c r="WVN485" s="28"/>
      <c r="WVO485" s="28"/>
      <c r="WVP485" s="28"/>
      <c r="WVQ485" s="28"/>
      <c r="WVR485" s="28"/>
      <c r="WVS485" s="28"/>
      <c r="WVT485" s="28"/>
      <c r="WVU485" s="28"/>
      <c r="WVV485" s="28"/>
      <c r="WVW485" s="28"/>
      <c r="WVX485" s="28"/>
      <c r="WVY485" s="28"/>
      <c r="WVZ485" s="28"/>
      <c r="WWA485" s="28"/>
      <c r="WWB485" s="28"/>
      <c r="WWC485" s="28"/>
      <c r="WWD485" s="28"/>
      <c r="WWE485" s="28"/>
      <c r="WWF485" s="28"/>
      <c r="WWG485" s="28"/>
      <c r="WWH485" s="28"/>
      <c r="WWI485" s="28"/>
      <c r="WWJ485" s="28"/>
      <c r="WWK485" s="28"/>
      <c r="WWL485" s="28"/>
      <c r="WWM485" s="28"/>
      <c r="WWN485" s="28"/>
      <c r="WWO485" s="28"/>
      <c r="WWP485" s="28"/>
      <c r="WWQ485" s="28"/>
      <c r="WWR485" s="28"/>
      <c r="WWS485" s="28"/>
      <c r="WWT485" s="28"/>
      <c r="WWU485" s="28"/>
      <c r="WWV485" s="28"/>
      <c r="WWW485" s="28"/>
      <c r="WWX485" s="28"/>
      <c r="WWY485" s="28"/>
      <c r="WWZ485" s="28"/>
      <c r="WXA485" s="28"/>
      <c r="WXB485" s="28"/>
      <c r="WXC485" s="28"/>
      <c r="WXD485" s="28"/>
      <c r="WXE485" s="28"/>
      <c r="WXF485" s="28"/>
      <c r="WXG485" s="28"/>
      <c r="WXH485" s="28"/>
      <c r="WXI485" s="28"/>
      <c r="WXJ485" s="28"/>
      <c r="WXK485" s="28"/>
      <c r="WXL485" s="28"/>
      <c r="WXM485" s="28"/>
      <c r="WXN485" s="28"/>
      <c r="WXO485" s="28"/>
      <c r="WXP485" s="28"/>
      <c r="WXQ485" s="28"/>
      <c r="WXR485" s="28"/>
      <c r="WXS485" s="28"/>
      <c r="WXT485" s="28"/>
      <c r="WXU485" s="28"/>
      <c r="WXV485" s="28"/>
      <c r="WXW485" s="28"/>
      <c r="WXX485" s="28"/>
      <c r="WXY485" s="28"/>
      <c r="WXZ485" s="28"/>
      <c r="WYA485" s="28"/>
      <c r="WYB485" s="28"/>
      <c r="WYC485" s="28"/>
      <c r="WYD485" s="28"/>
      <c r="WYE485" s="28"/>
      <c r="WYF485" s="28"/>
      <c r="WYG485" s="28"/>
      <c r="WYH485" s="28"/>
      <c r="WYI485" s="28"/>
      <c r="WYJ485" s="28"/>
      <c r="WYK485" s="28"/>
      <c r="WYL485" s="28"/>
      <c r="WYM485" s="28"/>
      <c r="WYN485" s="28"/>
      <c r="WYO485" s="28"/>
      <c r="WYP485" s="28"/>
      <c r="WYQ485" s="28"/>
      <c r="WYR485" s="28"/>
      <c r="WYS485" s="28"/>
      <c r="WYT485" s="28"/>
      <c r="WYU485" s="28"/>
      <c r="WYV485" s="28"/>
      <c r="WYW485" s="28"/>
      <c r="WYX485" s="28"/>
      <c r="WYY485" s="28"/>
      <c r="WYZ485" s="28"/>
      <c r="WZA485" s="28"/>
      <c r="WZB485" s="28"/>
      <c r="WZC485" s="28"/>
      <c r="WZD485" s="28"/>
      <c r="WZE485" s="28"/>
      <c r="WZF485" s="28"/>
      <c r="WZG485" s="28"/>
      <c r="WZH485" s="28"/>
      <c r="WZI485" s="28"/>
      <c r="WZJ485" s="28"/>
      <c r="WZK485" s="28"/>
      <c r="WZL485" s="28"/>
      <c r="WZM485" s="28"/>
      <c r="WZN485" s="28"/>
      <c r="WZO485" s="28"/>
      <c r="WZP485" s="28"/>
      <c r="WZQ485" s="28"/>
      <c r="WZR485" s="28"/>
      <c r="WZS485" s="28"/>
      <c r="WZT485" s="28"/>
      <c r="WZU485" s="28"/>
      <c r="WZV485" s="28"/>
      <c r="WZW485" s="28"/>
      <c r="WZX485" s="28"/>
      <c r="WZY485" s="28"/>
      <c r="WZZ485" s="28"/>
      <c r="XAA485" s="28"/>
      <c r="XAB485" s="28"/>
      <c r="XAC485" s="28"/>
      <c r="XAD485" s="28"/>
      <c r="XAE485" s="28"/>
      <c r="XAF485" s="28"/>
      <c r="XAG485" s="28"/>
      <c r="XAH485" s="28"/>
      <c r="XAI485" s="28"/>
      <c r="XAJ485" s="28"/>
      <c r="XAK485" s="28"/>
      <c r="XAL485" s="28"/>
      <c r="XAM485" s="28"/>
      <c r="XAN485" s="28"/>
      <c r="XAO485" s="28"/>
      <c r="XAP485" s="28"/>
      <c r="XAQ485" s="28"/>
      <c r="XAR485" s="28"/>
      <c r="XAS485" s="28"/>
      <c r="XAT485" s="28"/>
      <c r="XAU485" s="28"/>
      <c r="XAV485" s="28"/>
      <c r="XAW485" s="28"/>
      <c r="XAX485" s="28"/>
      <c r="XAY485" s="28"/>
      <c r="XAZ485" s="28"/>
      <c r="XBA485" s="28"/>
      <c r="XBB485" s="28"/>
      <c r="XBC485" s="28"/>
      <c r="XBD485" s="28"/>
      <c r="XBE485" s="28"/>
      <c r="XBF485" s="28"/>
      <c r="XBG485" s="28"/>
      <c r="XBH485" s="28"/>
      <c r="XBI485" s="28"/>
      <c r="XBJ485" s="28"/>
      <c r="XBK485" s="28"/>
      <c r="XBL485" s="28"/>
      <c r="XBM485" s="28"/>
      <c r="XBN485" s="28"/>
      <c r="XBO485" s="28"/>
      <c r="XBP485" s="28"/>
      <c r="XBQ485" s="28"/>
      <c r="XBR485" s="28"/>
      <c r="XBS485" s="28"/>
      <c r="XBT485" s="28"/>
      <c r="XBU485" s="28"/>
      <c r="XBV485" s="28"/>
      <c r="XBW485" s="28"/>
      <c r="XBX485" s="28"/>
      <c r="XBY485" s="28"/>
      <c r="XBZ485" s="28"/>
      <c r="XCA485" s="28"/>
      <c r="XCB485" s="28"/>
      <c r="XCC485" s="28"/>
      <c r="XCD485" s="28"/>
      <c r="XCE485" s="28"/>
      <c r="XCF485" s="28"/>
      <c r="XCG485" s="28"/>
      <c r="XCH485" s="28"/>
      <c r="XCI485" s="28"/>
      <c r="XCJ485" s="28"/>
      <c r="XCK485" s="28"/>
      <c r="XCL485" s="28"/>
      <c r="XCM485" s="28"/>
      <c r="XCN485" s="28"/>
      <c r="XCO485" s="28"/>
      <c r="XCP485" s="28"/>
      <c r="XCQ485" s="28"/>
      <c r="XCR485" s="28"/>
      <c r="XCS485" s="28"/>
      <c r="XCT485" s="28"/>
      <c r="XCU485" s="28"/>
      <c r="XCV485" s="28"/>
      <c r="XCW485" s="28"/>
      <c r="XCX485" s="28"/>
      <c r="XCY485" s="28"/>
      <c r="XCZ485" s="28"/>
      <c r="XDA485" s="28"/>
      <c r="XDB485" s="28"/>
      <c r="XDC485" s="28"/>
      <c r="XDD485" s="28"/>
      <c r="XDE485" s="28"/>
      <c r="XDF485" s="28"/>
      <c r="XDG485" s="28"/>
      <c r="XDH485" s="28"/>
      <c r="XDI485" s="28"/>
      <c r="XDJ485" s="28"/>
      <c r="XDK485" s="28"/>
      <c r="XDL485" s="28"/>
      <c r="XDM485" s="28"/>
      <c r="XDN485" s="28"/>
      <c r="XDO485" s="28"/>
      <c r="XDP485" s="28"/>
      <c r="XDQ485" s="28"/>
      <c r="XDR485" s="28"/>
      <c r="XDS485" s="28"/>
      <c r="XDT485" s="28"/>
      <c r="XDU485" s="28"/>
      <c r="XDV485" s="28"/>
      <c r="XDW485" s="28"/>
      <c r="XDX485" s="28"/>
      <c r="XDY485" s="28"/>
      <c r="XDZ485" s="28"/>
      <c r="XEA485" s="28"/>
      <c r="XEB485" s="28"/>
      <c r="XEC485" s="28"/>
      <c r="XED485" s="28"/>
      <c r="XEE485" s="28"/>
      <c r="XEF485" s="28"/>
      <c r="XEG485" s="28"/>
      <c r="XEH485" s="28"/>
      <c r="XEI485" s="28"/>
      <c r="XEJ485" s="28"/>
      <c r="XEK485" s="28"/>
      <c r="XEL485" s="28"/>
      <c r="XEM485" s="28"/>
      <c r="XEN485" s="28"/>
      <c r="XEO485" s="28"/>
      <c r="XEP485" s="28"/>
      <c r="XEQ485" s="28"/>
      <c r="XER485" s="28"/>
      <c r="XES485" s="28"/>
      <c r="XET485" s="28" t="str">
        <f t="shared" si="8"/>
        <v/>
      </c>
    </row>
    <row r="486" spans="1:16374" x14ac:dyDescent="0.25">
      <c r="A486" s="59"/>
      <c r="B486" s="65"/>
      <c r="C486" s="65"/>
      <c r="D486" s="65"/>
      <c r="E486" s="57"/>
      <c r="F486" s="59"/>
      <c r="G486" s="59"/>
      <c r="H486" s="59"/>
      <c r="I486" s="59"/>
      <c r="J486" s="59"/>
      <c r="K486" s="59"/>
      <c r="L486" s="59"/>
      <c r="M486" s="59"/>
      <c r="N486" s="59"/>
      <c r="O486" s="59"/>
      <c r="P486" s="59"/>
      <c r="Q486" s="59"/>
      <c r="R486" s="59"/>
      <c r="S486" s="59"/>
      <c r="T486" s="59"/>
      <c r="U486" s="59"/>
      <c r="V486" s="59"/>
      <c r="W486" s="59"/>
      <c r="X486" s="65"/>
      <c r="Y486" s="65"/>
      <c r="Z486" s="65"/>
      <c r="AA486" s="65"/>
      <c r="AB486" s="65"/>
      <c r="AC486" s="65"/>
      <c r="AD486" s="59"/>
      <c r="AE486" s="58"/>
      <c r="AF486" s="58"/>
      <c r="AG486" s="58"/>
      <c r="AH486" s="58"/>
      <c r="AI486" s="59"/>
      <c r="AJ486" s="65"/>
      <c r="AK486" s="59"/>
      <c r="AL486" s="59"/>
      <c r="AM486" s="59"/>
      <c r="AN486" s="59"/>
      <c r="AO486" s="59"/>
      <c r="AP486" s="59"/>
      <c r="AQ486" s="59"/>
      <c r="AR486" s="66"/>
      <c r="AS486" s="63"/>
      <c r="AT486" s="64"/>
      <c r="AU486" s="63"/>
      <c r="AV486" s="59"/>
      <c r="AW486" s="59"/>
      <c r="AX486" s="59"/>
      <c r="AY486" s="59"/>
      <c r="AZ486" s="59"/>
      <c r="BA486" s="59"/>
      <c r="BB486" s="59"/>
      <c r="BC486" s="59"/>
      <c r="BD486" s="59"/>
      <c r="BE486" s="59"/>
      <c r="BF486" s="65"/>
      <c r="BG486" s="59"/>
      <c r="BH486" s="59"/>
      <c r="BI486" s="59"/>
      <c r="BJ486" s="59"/>
      <c r="BK486" s="26"/>
      <c r="BL486" s="27"/>
      <c r="BM486" s="59"/>
      <c r="BN486" s="59"/>
      <c r="BO486" s="59"/>
      <c r="BP486" s="59"/>
      <c r="BQ486" s="59"/>
      <c r="BR486" s="59"/>
      <c r="BS486" s="59"/>
      <c r="BT486" s="67"/>
      <c r="BU486" s="67"/>
      <c r="BV486" s="59"/>
      <c r="BW486" s="59"/>
      <c r="BX486" s="59"/>
      <c r="BY486" s="59"/>
      <c r="BZ486" s="59"/>
      <c r="CA486" s="59"/>
      <c r="CB486" s="65"/>
      <c r="CC486" s="59"/>
      <c r="CD486" s="28"/>
      <c r="CE486" s="28"/>
      <c r="CF486" s="28"/>
      <c r="CG486" s="28"/>
      <c r="CH486" s="28"/>
      <c r="CI486" s="28"/>
      <c r="CJ486" s="28"/>
      <c r="CK486" s="28"/>
      <c r="CL486" s="28"/>
      <c r="CM486" s="28"/>
      <c r="CN486" s="28"/>
      <c r="CO486" s="28"/>
      <c r="CP486" s="28"/>
      <c r="CQ486" s="28"/>
      <c r="CR486" s="28"/>
      <c r="CS486" s="28"/>
      <c r="CT486" s="28"/>
      <c r="CU486" s="28"/>
      <c r="CV486" s="28"/>
      <c r="CW486" s="28"/>
      <c r="CX486" s="28"/>
      <c r="CY486" s="28"/>
      <c r="CZ486" s="28"/>
      <c r="DA486" s="28"/>
      <c r="DB486" s="28"/>
      <c r="DC486" s="28"/>
      <c r="DD486" s="28"/>
      <c r="DE486" s="28"/>
      <c r="DF486" s="28"/>
      <c r="DG486" s="28"/>
      <c r="DH486" s="28"/>
      <c r="DI486" s="28"/>
      <c r="DJ486" s="28"/>
      <c r="DK486" s="28"/>
      <c r="DL486" s="28"/>
      <c r="DM486" s="28"/>
      <c r="DN486" s="28"/>
      <c r="DO486" s="28"/>
      <c r="DP486" s="28"/>
      <c r="DQ486" s="28"/>
      <c r="DR486" s="28"/>
      <c r="DS486" s="28"/>
      <c r="DT486" s="28"/>
      <c r="DU486" s="28"/>
      <c r="DV486" s="28"/>
      <c r="DW486" s="28"/>
      <c r="DX486" s="28"/>
      <c r="DY486" s="28"/>
      <c r="DZ486" s="28"/>
      <c r="EA486" s="28"/>
      <c r="EB486" s="28"/>
      <c r="EC486" s="28"/>
      <c r="ED486" s="28"/>
      <c r="EE486" s="28"/>
      <c r="EF486" s="28"/>
      <c r="EG486" s="28"/>
      <c r="EH486" s="28"/>
      <c r="EI486" s="28"/>
      <c r="EJ486" s="28"/>
      <c r="EK486" s="28"/>
      <c r="EL486" s="28"/>
      <c r="EM486" s="28"/>
      <c r="EN486" s="28"/>
      <c r="EO486" s="28"/>
      <c r="EP486" s="28"/>
      <c r="EQ486" s="28"/>
      <c r="ER486" s="28"/>
      <c r="ES486" s="28"/>
      <c r="ET486" s="28"/>
      <c r="EU486" s="28"/>
      <c r="EV486" s="28"/>
      <c r="EW486" s="28"/>
      <c r="EX486" s="28"/>
      <c r="EY486" s="28"/>
      <c r="EZ486" s="28"/>
      <c r="FA486" s="28"/>
      <c r="FB486" s="28"/>
      <c r="FC486" s="28"/>
      <c r="FD486" s="28"/>
      <c r="FE486" s="28"/>
      <c r="FF486" s="28"/>
      <c r="FG486" s="28"/>
      <c r="FH486" s="28"/>
      <c r="FI486" s="28"/>
      <c r="FJ486" s="28"/>
      <c r="FK486" s="28"/>
      <c r="FL486" s="28"/>
      <c r="FM486" s="28"/>
      <c r="FN486" s="28"/>
      <c r="FO486" s="28"/>
      <c r="FP486" s="28"/>
      <c r="FQ486" s="28"/>
      <c r="FR486" s="28"/>
      <c r="FS486" s="28"/>
      <c r="FT486" s="28"/>
      <c r="FU486" s="28"/>
      <c r="FV486" s="28"/>
      <c r="FW486" s="28"/>
      <c r="FX486" s="28"/>
      <c r="FY486" s="28"/>
      <c r="FZ486" s="28"/>
      <c r="GA486" s="28"/>
      <c r="GB486" s="28"/>
      <c r="GC486" s="28"/>
      <c r="GD486" s="28"/>
      <c r="GE486" s="28"/>
      <c r="GF486" s="28"/>
      <c r="GG486" s="28"/>
      <c r="GH486" s="28"/>
      <c r="GI486" s="28"/>
      <c r="GJ486" s="28"/>
      <c r="GK486" s="28"/>
      <c r="GL486" s="28"/>
      <c r="GM486" s="28"/>
      <c r="GN486" s="28"/>
      <c r="GO486" s="28"/>
      <c r="GP486" s="28"/>
      <c r="GQ486" s="28"/>
      <c r="GR486" s="28"/>
      <c r="GS486" s="28"/>
      <c r="GT486" s="28"/>
      <c r="GU486" s="28"/>
      <c r="GV486" s="28"/>
      <c r="GW486" s="28"/>
      <c r="GX486" s="28"/>
      <c r="GY486" s="28"/>
      <c r="GZ486" s="28"/>
      <c r="HA486" s="28"/>
      <c r="HB486" s="28"/>
      <c r="HC486" s="28"/>
      <c r="HD486" s="28"/>
      <c r="HE486" s="28"/>
      <c r="HF486" s="28"/>
      <c r="HG486" s="28"/>
      <c r="HH486" s="28"/>
      <c r="HI486" s="28"/>
      <c r="HJ486" s="28"/>
      <c r="HK486" s="28"/>
      <c r="HL486" s="28"/>
      <c r="HM486" s="28"/>
      <c r="HN486" s="28"/>
      <c r="HO486" s="28"/>
      <c r="HP486" s="28"/>
      <c r="HQ486" s="28"/>
      <c r="HR486" s="28"/>
      <c r="HS486" s="28"/>
      <c r="HT486" s="28"/>
      <c r="HU486" s="28"/>
      <c r="HV486" s="28"/>
      <c r="HW486" s="28"/>
      <c r="HX486" s="28"/>
      <c r="HY486" s="28"/>
      <c r="HZ486" s="28"/>
      <c r="IA486" s="28"/>
      <c r="IB486" s="28"/>
      <c r="IC486" s="28"/>
      <c r="ID486" s="28"/>
      <c r="IE486" s="28"/>
      <c r="IF486" s="28"/>
      <c r="IG486" s="28"/>
      <c r="IH486" s="28"/>
      <c r="II486" s="28"/>
      <c r="IJ486" s="28"/>
      <c r="IK486" s="28"/>
      <c r="IL486" s="28"/>
      <c r="IM486" s="28"/>
      <c r="IN486" s="28"/>
      <c r="IO486" s="28"/>
      <c r="IP486" s="28"/>
      <c r="IQ486" s="28"/>
      <c r="IR486" s="28"/>
      <c r="IS486" s="28"/>
      <c r="IT486" s="28"/>
      <c r="IU486" s="28"/>
      <c r="IV486" s="28"/>
      <c r="IW486" s="28"/>
      <c r="IX486" s="28"/>
      <c r="IY486" s="28"/>
      <c r="IZ486" s="28"/>
      <c r="JA486" s="28"/>
      <c r="JB486" s="28"/>
      <c r="JC486" s="28"/>
      <c r="JD486" s="28"/>
      <c r="JE486" s="28"/>
      <c r="JF486" s="28"/>
      <c r="JG486" s="28"/>
      <c r="JH486" s="28"/>
      <c r="JI486" s="28"/>
      <c r="JJ486" s="28"/>
      <c r="JK486" s="28"/>
      <c r="JL486" s="28"/>
      <c r="JM486" s="28"/>
      <c r="JN486" s="28"/>
      <c r="JO486" s="28"/>
      <c r="JP486" s="28"/>
      <c r="JQ486" s="28"/>
      <c r="JR486" s="28"/>
      <c r="JS486" s="28"/>
      <c r="JT486" s="28"/>
      <c r="JU486" s="28"/>
      <c r="JV486" s="28"/>
      <c r="JW486" s="28"/>
      <c r="JX486" s="28"/>
      <c r="JY486" s="28"/>
      <c r="JZ486" s="28"/>
      <c r="KA486" s="28"/>
      <c r="KB486" s="28"/>
      <c r="KC486" s="28"/>
      <c r="KD486" s="28"/>
      <c r="KE486" s="28"/>
      <c r="KF486" s="28"/>
      <c r="KG486" s="28"/>
      <c r="KH486" s="28"/>
      <c r="KI486" s="28"/>
      <c r="KJ486" s="28"/>
      <c r="KK486" s="28"/>
      <c r="KL486" s="28"/>
      <c r="KM486" s="28"/>
      <c r="KN486" s="28"/>
      <c r="KO486" s="28"/>
      <c r="KP486" s="28"/>
      <c r="KQ486" s="28"/>
      <c r="KR486" s="28"/>
      <c r="KS486" s="28"/>
      <c r="KT486" s="28"/>
      <c r="KU486" s="28"/>
      <c r="KV486" s="28"/>
      <c r="KW486" s="28"/>
      <c r="KX486" s="28"/>
      <c r="KY486" s="28"/>
      <c r="KZ486" s="28"/>
      <c r="LA486" s="28"/>
      <c r="LB486" s="28"/>
      <c r="LC486" s="28"/>
      <c r="LD486" s="28"/>
      <c r="LE486" s="28"/>
      <c r="LF486" s="28"/>
      <c r="LG486" s="28"/>
      <c r="LH486" s="28"/>
      <c r="LI486" s="28"/>
      <c r="LJ486" s="28"/>
      <c r="LK486" s="28"/>
      <c r="LL486" s="28"/>
      <c r="LM486" s="28"/>
      <c r="LN486" s="28"/>
      <c r="LO486" s="28"/>
      <c r="LP486" s="28"/>
      <c r="LQ486" s="28"/>
      <c r="LR486" s="28"/>
      <c r="LS486" s="28"/>
      <c r="LT486" s="28"/>
      <c r="LU486" s="28"/>
      <c r="LV486" s="28"/>
      <c r="LW486" s="28"/>
      <c r="LX486" s="28"/>
      <c r="LY486" s="28"/>
      <c r="LZ486" s="28"/>
      <c r="MA486" s="28"/>
      <c r="MB486" s="28"/>
      <c r="MC486" s="28"/>
      <c r="MD486" s="28"/>
      <c r="ME486" s="28"/>
      <c r="MF486" s="28"/>
      <c r="MG486" s="28"/>
      <c r="MH486" s="28"/>
      <c r="MI486" s="28"/>
      <c r="MJ486" s="28"/>
      <c r="MK486" s="28"/>
      <c r="ML486" s="28"/>
      <c r="MM486" s="28"/>
      <c r="MN486" s="28"/>
      <c r="MO486" s="28"/>
      <c r="MP486" s="28"/>
      <c r="MQ486" s="28"/>
      <c r="MR486" s="28"/>
      <c r="MS486" s="28"/>
      <c r="MT486" s="28"/>
      <c r="MU486" s="28"/>
      <c r="MV486" s="28"/>
      <c r="MW486" s="28"/>
      <c r="MX486" s="28"/>
      <c r="MY486" s="28"/>
      <c r="MZ486" s="28"/>
      <c r="NA486" s="28"/>
      <c r="NB486" s="28"/>
      <c r="NC486" s="28"/>
      <c r="ND486" s="28"/>
      <c r="NE486" s="28"/>
      <c r="NF486" s="28"/>
      <c r="NG486" s="28"/>
      <c r="NH486" s="28"/>
      <c r="NI486" s="28"/>
      <c r="NJ486" s="28"/>
      <c r="NK486" s="28"/>
      <c r="NL486" s="28"/>
      <c r="NM486" s="28"/>
      <c r="NN486" s="28"/>
      <c r="NO486" s="28"/>
      <c r="NP486" s="28"/>
      <c r="NQ486" s="28"/>
      <c r="NR486" s="28"/>
      <c r="NS486" s="28"/>
      <c r="NT486" s="28"/>
      <c r="NU486" s="28"/>
      <c r="NV486" s="28"/>
      <c r="NW486" s="28"/>
      <c r="NX486" s="28"/>
      <c r="NY486" s="28"/>
      <c r="NZ486" s="28"/>
      <c r="OA486" s="28"/>
      <c r="OB486" s="28"/>
      <c r="OC486" s="28"/>
      <c r="OD486" s="28"/>
      <c r="OE486" s="28"/>
      <c r="OF486" s="28"/>
      <c r="OG486" s="28"/>
      <c r="OH486" s="28"/>
      <c r="OI486" s="28"/>
      <c r="OJ486" s="28"/>
      <c r="OK486" s="28"/>
      <c r="OL486" s="28"/>
      <c r="OM486" s="28"/>
      <c r="ON486" s="28"/>
      <c r="OO486" s="28"/>
      <c r="OP486" s="28"/>
      <c r="OQ486" s="28"/>
      <c r="OR486" s="28"/>
      <c r="OS486" s="28"/>
      <c r="OT486" s="28"/>
      <c r="OU486" s="28"/>
      <c r="OV486" s="28"/>
      <c r="OW486" s="28"/>
      <c r="OX486" s="28"/>
      <c r="OY486" s="28"/>
      <c r="OZ486" s="28"/>
      <c r="PA486" s="28"/>
      <c r="PB486" s="28"/>
      <c r="PC486" s="28"/>
      <c r="PD486" s="28"/>
      <c r="PE486" s="28"/>
      <c r="PF486" s="28"/>
      <c r="PG486" s="28"/>
      <c r="PH486" s="28"/>
      <c r="PI486" s="28"/>
      <c r="PJ486" s="28"/>
      <c r="PK486" s="28"/>
      <c r="PL486" s="28"/>
      <c r="PM486" s="28"/>
      <c r="PN486" s="28"/>
      <c r="PO486" s="28"/>
      <c r="PP486" s="28"/>
      <c r="PQ486" s="28"/>
      <c r="PR486" s="28"/>
      <c r="PS486" s="28"/>
      <c r="PT486" s="28"/>
      <c r="PU486" s="28"/>
      <c r="PV486" s="28"/>
      <c r="PW486" s="28"/>
      <c r="PX486" s="28"/>
      <c r="PY486" s="28"/>
      <c r="PZ486" s="28"/>
      <c r="QA486" s="28"/>
      <c r="QB486" s="28"/>
      <c r="QC486" s="28"/>
      <c r="QD486" s="28"/>
      <c r="QE486" s="28"/>
      <c r="QF486" s="28"/>
      <c r="QG486" s="28"/>
      <c r="QH486" s="28"/>
      <c r="QI486" s="28"/>
      <c r="QJ486" s="28"/>
      <c r="QK486" s="28"/>
      <c r="QL486" s="28"/>
      <c r="QM486" s="28"/>
      <c r="QN486" s="28"/>
      <c r="QO486" s="28"/>
      <c r="QP486" s="28"/>
      <c r="QQ486" s="28"/>
      <c r="QR486" s="28"/>
      <c r="QS486" s="28"/>
      <c r="QT486" s="28"/>
      <c r="QU486" s="28"/>
      <c r="QV486" s="28"/>
      <c r="QW486" s="28"/>
      <c r="QX486" s="28"/>
      <c r="QY486" s="28"/>
      <c r="QZ486" s="28"/>
      <c r="RA486" s="28"/>
      <c r="RB486" s="28"/>
      <c r="RC486" s="28"/>
      <c r="RD486" s="28"/>
      <c r="RE486" s="28"/>
      <c r="RF486" s="28"/>
      <c r="RG486" s="28"/>
      <c r="RH486" s="28"/>
      <c r="RI486" s="28"/>
      <c r="RJ486" s="28"/>
      <c r="RK486" s="28"/>
      <c r="RL486" s="28"/>
      <c r="RM486" s="28"/>
      <c r="RN486" s="28"/>
      <c r="RO486" s="28"/>
      <c r="RP486" s="28"/>
      <c r="RQ486" s="28"/>
      <c r="RR486" s="28"/>
      <c r="RS486" s="28"/>
      <c r="RT486" s="28"/>
      <c r="RU486" s="28"/>
      <c r="RV486" s="28"/>
      <c r="RW486" s="28"/>
      <c r="RX486" s="28"/>
      <c r="RY486" s="28"/>
      <c r="RZ486" s="28"/>
      <c r="SA486" s="28"/>
      <c r="SB486" s="28"/>
      <c r="SC486" s="28"/>
      <c r="SD486" s="28"/>
      <c r="SE486" s="28"/>
      <c r="SF486" s="28"/>
      <c r="SG486" s="28"/>
      <c r="SH486" s="28"/>
      <c r="SI486" s="28"/>
      <c r="SJ486" s="28"/>
      <c r="SK486" s="28"/>
      <c r="SL486" s="28"/>
      <c r="SM486" s="28"/>
      <c r="SN486" s="28"/>
      <c r="SO486" s="28"/>
      <c r="SP486" s="28"/>
      <c r="SQ486" s="28"/>
      <c r="SR486" s="28"/>
      <c r="SS486" s="28"/>
      <c r="ST486" s="28"/>
      <c r="SU486" s="28"/>
      <c r="SV486" s="28"/>
      <c r="SW486" s="28"/>
      <c r="SX486" s="28"/>
      <c r="SY486" s="28"/>
      <c r="SZ486" s="28"/>
      <c r="TA486" s="28"/>
      <c r="TB486" s="28"/>
      <c r="TC486" s="28"/>
      <c r="TD486" s="28"/>
      <c r="TE486" s="28"/>
      <c r="TF486" s="28"/>
      <c r="TG486" s="28"/>
      <c r="TH486" s="28"/>
      <c r="TI486" s="28"/>
      <c r="TJ486" s="28"/>
      <c r="TK486" s="28"/>
      <c r="TL486" s="28"/>
      <c r="TM486" s="28"/>
      <c r="TN486" s="28"/>
      <c r="TO486" s="28"/>
      <c r="TP486" s="28"/>
      <c r="TQ486" s="28"/>
      <c r="TR486" s="28"/>
      <c r="TS486" s="28"/>
      <c r="TT486" s="28"/>
      <c r="TU486" s="28"/>
      <c r="TV486" s="28"/>
      <c r="TW486" s="28"/>
      <c r="TX486" s="28"/>
      <c r="TY486" s="28"/>
      <c r="TZ486" s="28"/>
      <c r="UA486" s="28"/>
      <c r="UB486" s="28"/>
      <c r="UC486" s="28"/>
      <c r="UD486" s="28"/>
      <c r="UE486" s="28"/>
      <c r="UF486" s="28"/>
      <c r="UG486" s="28"/>
      <c r="UH486" s="28"/>
      <c r="UI486" s="28"/>
      <c r="UJ486" s="28"/>
      <c r="UK486" s="28"/>
      <c r="UL486" s="28"/>
      <c r="UM486" s="28"/>
      <c r="UN486" s="28"/>
      <c r="UO486" s="28"/>
      <c r="UP486" s="28"/>
      <c r="UQ486" s="28"/>
      <c r="UR486" s="28"/>
      <c r="US486" s="28"/>
      <c r="UT486" s="28"/>
      <c r="UU486" s="28"/>
      <c r="UV486" s="28"/>
      <c r="UW486" s="28"/>
      <c r="UX486" s="28"/>
      <c r="UY486" s="28"/>
      <c r="UZ486" s="28"/>
      <c r="VA486" s="28"/>
      <c r="VB486" s="28"/>
      <c r="VC486" s="28"/>
      <c r="VD486" s="28"/>
      <c r="VE486" s="28"/>
      <c r="VF486" s="28"/>
      <c r="VG486" s="28"/>
      <c r="VH486" s="28"/>
      <c r="VI486" s="28"/>
      <c r="VJ486" s="28"/>
      <c r="VK486" s="28"/>
      <c r="VL486" s="28"/>
      <c r="VM486" s="28"/>
      <c r="VN486" s="28"/>
      <c r="VO486" s="28"/>
      <c r="VP486" s="28"/>
      <c r="VQ486" s="28"/>
      <c r="VR486" s="28"/>
      <c r="VS486" s="28"/>
      <c r="VT486" s="28"/>
      <c r="VU486" s="28"/>
      <c r="VV486" s="28"/>
      <c r="VW486" s="28"/>
      <c r="VX486" s="28"/>
      <c r="VY486" s="28"/>
      <c r="VZ486" s="28"/>
      <c r="WA486" s="28"/>
      <c r="WB486" s="28"/>
      <c r="WC486" s="28"/>
      <c r="WD486" s="28"/>
      <c r="WE486" s="28"/>
      <c r="WF486" s="28"/>
      <c r="WG486" s="28"/>
      <c r="WH486" s="28"/>
      <c r="WI486" s="28"/>
      <c r="WJ486" s="28"/>
      <c r="WK486" s="28"/>
      <c r="WL486" s="28"/>
      <c r="WM486" s="28"/>
      <c r="WN486" s="28"/>
      <c r="WO486" s="28"/>
      <c r="WP486" s="28"/>
      <c r="WQ486" s="28"/>
      <c r="WR486" s="28"/>
      <c r="WS486" s="28"/>
      <c r="WT486" s="28"/>
      <c r="WU486" s="28"/>
      <c r="WV486" s="28"/>
      <c r="WW486" s="28"/>
      <c r="WX486" s="28"/>
      <c r="WY486" s="28"/>
      <c r="WZ486" s="28"/>
      <c r="XA486" s="28"/>
      <c r="XB486" s="28"/>
      <c r="XC486" s="28"/>
      <c r="XD486" s="28"/>
      <c r="XE486" s="28"/>
      <c r="XF486" s="28"/>
      <c r="XG486" s="28"/>
      <c r="XH486" s="28"/>
      <c r="XI486" s="28"/>
      <c r="XJ486" s="28"/>
      <c r="XK486" s="28"/>
      <c r="XL486" s="28"/>
      <c r="XM486" s="28"/>
      <c r="XN486" s="28"/>
      <c r="XO486" s="28"/>
      <c r="XP486" s="28"/>
      <c r="XQ486" s="28"/>
      <c r="XR486" s="28"/>
      <c r="XS486" s="28"/>
      <c r="XT486" s="28"/>
      <c r="XU486" s="28"/>
      <c r="XV486" s="28"/>
      <c r="XW486" s="28"/>
      <c r="XX486" s="28"/>
      <c r="XY486" s="28"/>
      <c r="XZ486" s="28"/>
      <c r="YA486" s="28"/>
      <c r="YB486" s="28"/>
      <c r="YC486" s="28"/>
      <c r="YD486" s="28"/>
      <c r="YE486" s="28"/>
      <c r="YF486" s="28"/>
      <c r="YG486" s="28"/>
      <c r="YH486" s="28"/>
      <c r="YI486" s="28"/>
      <c r="YJ486" s="28"/>
      <c r="YK486" s="28"/>
      <c r="YL486" s="28"/>
      <c r="YM486" s="28"/>
      <c r="YN486" s="28"/>
      <c r="YO486" s="28"/>
      <c r="YP486" s="28"/>
      <c r="YQ486" s="28"/>
      <c r="YR486" s="28"/>
      <c r="YS486" s="28"/>
      <c r="YT486" s="28"/>
      <c r="YU486" s="28"/>
      <c r="YV486" s="28"/>
      <c r="YW486" s="28"/>
      <c r="YX486" s="28"/>
      <c r="YY486" s="28"/>
      <c r="YZ486" s="28"/>
      <c r="ZA486" s="28"/>
      <c r="ZB486" s="28"/>
      <c r="ZC486" s="28"/>
      <c r="ZD486" s="28"/>
      <c r="ZE486" s="28"/>
      <c r="ZF486" s="28"/>
      <c r="ZG486" s="28"/>
      <c r="ZH486" s="28"/>
      <c r="ZI486" s="28"/>
      <c r="ZJ486" s="28"/>
      <c r="ZK486" s="28"/>
      <c r="ZL486" s="28"/>
      <c r="ZM486" s="28"/>
      <c r="ZN486" s="28"/>
      <c r="ZO486" s="28"/>
      <c r="ZP486" s="28"/>
      <c r="ZQ486" s="28"/>
      <c r="ZR486" s="28"/>
      <c r="ZS486" s="28"/>
      <c r="ZT486" s="28"/>
      <c r="ZU486" s="28"/>
      <c r="ZV486" s="28"/>
      <c r="ZW486" s="28"/>
      <c r="ZX486" s="28"/>
      <c r="ZY486" s="28"/>
      <c r="ZZ486" s="28"/>
      <c r="AAA486" s="28"/>
      <c r="AAB486" s="28"/>
      <c r="AAC486" s="28"/>
      <c r="AAD486" s="28"/>
      <c r="AAE486" s="28"/>
      <c r="AAF486" s="28"/>
      <c r="AAG486" s="28"/>
      <c r="AAH486" s="28"/>
      <c r="AAI486" s="28"/>
      <c r="AAJ486" s="28"/>
      <c r="AAK486" s="28"/>
      <c r="AAL486" s="28"/>
      <c r="AAM486" s="28"/>
      <c r="AAN486" s="28"/>
      <c r="AAO486" s="28"/>
      <c r="AAP486" s="28"/>
      <c r="AAQ486" s="28"/>
      <c r="AAR486" s="28"/>
      <c r="AAS486" s="28"/>
      <c r="AAT486" s="28"/>
      <c r="AAU486" s="28"/>
      <c r="AAV486" s="28"/>
      <c r="AAW486" s="28"/>
      <c r="AAX486" s="28"/>
      <c r="AAY486" s="28"/>
      <c r="AAZ486" s="28"/>
      <c r="ABA486" s="28"/>
      <c r="ABB486" s="28"/>
      <c r="ABC486" s="28"/>
      <c r="ABD486" s="28"/>
      <c r="ABE486" s="28"/>
      <c r="ABF486" s="28"/>
      <c r="ABG486" s="28"/>
      <c r="ABH486" s="28"/>
      <c r="ABI486" s="28"/>
      <c r="ABJ486" s="28"/>
      <c r="ABK486" s="28"/>
      <c r="ABL486" s="28"/>
      <c r="ABM486" s="28"/>
      <c r="ABN486" s="28"/>
      <c r="ABO486" s="28"/>
      <c r="ABP486" s="28"/>
      <c r="ABQ486" s="28"/>
      <c r="ABR486" s="28"/>
      <c r="ABS486" s="28"/>
      <c r="ABT486" s="28"/>
      <c r="ABU486" s="28"/>
      <c r="ABV486" s="28"/>
      <c r="ABW486" s="28"/>
      <c r="ABX486" s="28"/>
      <c r="ABY486" s="28"/>
      <c r="ABZ486" s="28"/>
      <c r="ACA486" s="28"/>
      <c r="ACB486" s="28"/>
      <c r="ACC486" s="28"/>
      <c r="ACD486" s="28"/>
      <c r="ACE486" s="28"/>
      <c r="ACF486" s="28"/>
      <c r="ACG486" s="28"/>
      <c r="ACH486" s="28"/>
      <c r="ACI486" s="28"/>
      <c r="ACJ486" s="28"/>
      <c r="ACK486" s="28"/>
      <c r="ACL486" s="28"/>
      <c r="ACM486" s="28"/>
      <c r="ACN486" s="28"/>
      <c r="ACO486" s="28"/>
      <c r="ACP486" s="28"/>
      <c r="ACQ486" s="28"/>
      <c r="ACR486" s="28"/>
      <c r="ACS486" s="28"/>
      <c r="ACT486" s="28"/>
      <c r="ACU486" s="28"/>
      <c r="ACV486" s="28"/>
      <c r="ACW486" s="28"/>
      <c r="ACX486" s="28"/>
      <c r="ACY486" s="28"/>
      <c r="ACZ486" s="28"/>
      <c r="ADA486" s="28"/>
      <c r="ADB486" s="28"/>
      <c r="ADC486" s="28"/>
      <c r="ADD486" s="28"/>
      <c r="ADE486" s="28"/>
      <c r="ADF486" s="28"/>
      <c r="ADG486" s="28"/>
      <c r="ADH486" s="28"/>
      <c r="ADI486" s="28"/>
      <c r="ADJ486" s="28"/>
      <c r="ADK486" s="28"/>
      <c r="ADL486" s="28"/>
      <c r="ADM486" s="28"/>
      <c r="ADN486" s="28"/>
      <c r="ADO486" s="28"/>
      <c r="ADP486" s="28"/>
      <c r="ADQ486" s="28"/>
      <c r="ADR486" s="28"/>
      <c r="ADS486" s="28"/>
      <c r="ADT486" s="28"/>
      <c r="ADU486" s="28"/>
      <c r="ADV486" s="28"/>
      <c r="ADW486" s="28"/>
      <c r="ADX486" s="28"/>
      <c r="ADY486" s="28"/>
      <c r="ADZ486" s="28"/>
      <c r="AEA486" s="28"/>
      <c r="AEB486" s="28"/>
      <c r="AEC486" s="28"/>
      <c r="AED486" s="28"/>
      <c r="AEE486" s="28"/>
      <c r="AEF486" s="28"/>
      <c r="AEG486" s="28"/>
      <c r="AEH486" s="28"/>
      <c r="AEI486" s="28"/>
      <c r="AEJ486" s="28"/>
      <c r="AEK486" s="28"/>
      <c r="AEL486" s="28"/>
      <c r="AEM486" s="28"/>
      <c r="AEN486" s="28"/>
      <c r="AEO486" s="28"/>
      <c r="AEP486" s="28"/>
      <c r="AEQ486" s="28"/>
      <c r="AER486" s="28"/>
      <c r="AES486" s="28"/>
      <c r="AET486" s="28"/>
      <c r="AEU486" s="28"/>
      <c r="AEV486" s="28"/>
      <c r="AEW486" s="28"/>
      <c r="AEX486" s="28"/>
      <c r="AEY486" s="28"/>
      <c r="AEZ486" s="28"/>
      <c r="AFA486" s="28"/>
      <c r="AFB486" s="28"/>
      <c r="AFC486" s="28"/>
      <c r="AFD486" s="28"/>
      <c r="AFE486" s="28"/>
      <c r="AFF486" s="28"/>
      <c r="AFG486" s="28"/>
      <c r="AFH486" s="28"/>
      <c r="AFI486" s="28"/>
      <c r="AFJ486" s="28"/>
      <c r="AFK486" s="28"/>
      <c r="AFL486" s="28"/>
      <c r="AFM486" s="28"/>
      <c r="AFN486" s="28"/>
      <c r="AFO486" s="28"/>
      <c r="AFP486" s="28"/>
      <c r="AFQ486" s="28"/>
      <c r="AFR486" s="28"/>
      <c r="AFS486" s="28"/>
      <c r="AFT486" s="28"/>
      <c r="AFU486" s="28"/>
      <c r="AFV486" s="28"/>
      <c r="AFW486" s="28"/>
      <c r="AFX486" s="28"/>
      <c r="AFY486" s="28"/>
      <c r="AFZ486" s="28"/>
      <c r="AGA486" s="28"/>
      <c r="AGB486" s="28"/>
      <c r="AGC486" s="28"/>
      <c r="AGD486" s="28"/>
      <c r="AGE486" s="28"/>
      <c r="AGF486" s="28"/>
      <c r="AGG486" s="28"/>
      <c r="AGH486" s="28"/>
      <c r="AGI486" s="28"/>
      <c r="AGJ486" s="28"/>
      <c r="AGK486" s="28"/>
      <c r="AGL486" s="28"/>
      <c r="AGM486" s="28"/>
      <c r="AGN486" s="28"/>
      <c r="AGO486" s="28"/>
      <c r="AGP486" s="28"/>
      <c r="AGQ486" s="28"/>
      <c r="AGR486" s="28"/>
      <c r="AGS486" s="28"/>
      <c r="AGT486" s="28"/>
      <c r="AGU486" s="28"/>
      <c r="AGV486" s="28"/>
      <c r="AGW486" s="28"/>
      <c r="AGX486" s="28"/>
      <c r="AGY486" s="28"/>
      <c r="AGZ486" s="28"/>
      <c r="AHA486" s="28"/>
      <c r="AHB486" s="28"/>
      <c r="AHC486" s="28"/>
      <c r="AHD486" s="28"/>
      <c r="AHE486" s="28"/>
      <c r="AHF486" s="28"/>
      <c r="AHG486" s="28"/>
      <c r="AHH486" s="28"/>
      <c r="AHI486" s="28"/>
      <c r="AHJ486" s="28"/>
      <c r="AHK486" s="28"/>
      <c r="AHL486" s="28"/>
      <c r="AHM486" s="28"/>
      <c r="AHN486" s="28"/>
      <c r="AHO486" s="28"/>
      <c r="AHP486" s="28"/>
      <c r="AHQ486" s="28"/>
      <c r="AHR486" s="28"/>
      <c r="AHS486" s="28"/>
      <c r="AHT486" s="28"/>
      <c r="AHU486" s="28"/>
      <c r="AHV486" s="28"/>
      <c r="AHW486" s="28"/>
      <c r="AHX486" s="28"/>
      <c r="AHY486" s="28"/>
      <c r="AHZ486" s="28"/>
      <c r="AIA486" s="28"/>
      <c r="AIB486" s="28"/>
      <c r="AIC486" s="28"/>
      <c r="AID486" s="28"/>
      <c r="AIE486" s="28"/>
      <c r="AIF486" s="28"/>
      <c r="AIG486" s="28"/>
      <c r="AIH486" s="28"/>
      <c r="AII486" s="28"/>
      <c r="AIJ486" s="28"/>
      <c r="AIK486" s="28"/>
      <c r="AIL486" s="28"/>
      <c r="AIM486" s="28"/>
      <c r="AIN486" s="28"/>
      <c r="AIO486" s="28"/>
      <c r="AIP486" s="28"/>
      <c r="AIQ486" s="28"/>
      <c r="AIR486" s="28"/>
      <c r="AIS486" s="28"/>
      <c r="AIT486" s="28"/>
      <c r="AIU486" s="28"/>
      <c r="AIV486" s="28"/>
      <c r="AIW486" s="28"/>
      <c r="AIX486" s="28"/>
      <c r="AIY486" s="28"/>
      <c r="AIZ486" s="28"/>
      <c r="AJA486" s="28"/>
      <c r="AJB486" s="28"/>
      <c r="AJC486" s="28"/>
      <c r="AJD486" s="28"/>
      <c r="AJE486" s="28"/>
      <c r="AJF486" s="28"/>
      <c r="AJG486" s="28"/>
      <c r="AJH486" s="28"/>
      <c r="AJI486" s="28"/>
      <c r="AJJ486" s="28"/>
      <c r="AJK486" s="28"/>
      <c r="AJL486" s="28"/>
      <c r="AJM486" s="28"/>
      <c r="AJN486" s="28"/>
      <c r="AJO486" s="28"/>
      <c r="AJP486" s="28"/>
      <c r="AJQ486" s="28"/>
      <c r="AJR486" s="28"/>
      <c r="AJS486" s="28"/>
      <c r="AJT486" s="28"/>
      <c r="AJU486" s="28"/>
      <c r="AJV486" s="28"/>
      <c r="AJW486" s="28"/>
      <c r="AJX486" s="28"/>
      <c r="AJY486" s="28"/>
      <c r="AJZ486" s="28"/>
      <c r="AKA486" s="28"/>
      <c r="AKB486" s="28"/>
      <c r="AKC486" s="28"/>
      <c r="AKD486" s="28"/>
      <c r="AKE486" s="28"/>
      <c r="AKF486" s="28"/>
      <c r="AKG486" s="28"/>
      <c r="AKH486" s="28"/>
      <c r="AKI486" s="28"/>
      <c r="AKJ486" s="28"/>
      <c r="AKK486" s="28"/>
      <c r="AKL486" s="28"/>
      <c r="AKM486" s="28"/>
      <c r="AKN486" s="28"/>
      <c r="AKO486" s="28"/>
      <c r="AKP486" s="28"/>
      <c r="AKQ486" s="28"/>
      <c r="AKR486" s="28"/>
      <c r="AKS486" s="28"/>
      <c r="AKT486" s="28"/>
      <c r="AKU486" s="28"/>
      <c r="AKV486" s="28"/>
      <c r="AKW486" s="28"/>
      <c r="AKX486" s="28"/>
      <c r="AKY486" s="28"/>
      <c r="AKZ486" s="28"/>
      <c r="ALA486" s="28"/>
      <c r="ALB486" s="28"/>
      <c r="ALC486" s="28"/>
      <c r="ALD486" s="28"/>
      <c r="ALE486" s="28"/>
      <c r="ALF486" s="28"/>
      <c r="ALG486" s="28"/>
      <c r="ALH486" s="28"/>
      <c r="ALI486" s="28"/>
      <c r="ALJ486" s="28"/>
      <c r="ALK486" s="28"/>
      <c r="ALL486" s="28"/>
      <c r="ALM486" s="28"/>
      <c r="ALN486" s="28"/>
      <c r="ALO486" s="28"/>
      <c r="ALP486" s="28"/>
      <c r="ALQ486" s="28"/>
      <c r="ALR486" s="28"/>
      <c r="ALS486" s="28"/>
      <c r="ALT486" s="28"/>
      <c r="ALU486" s="28"/>
      <c r="ALV486" s="28"/>
      <c r="ALW486" s="28"/>
      <c r="ALX486" s="28"/>
      <c r="ALY486" s="28"/>
      <c r="ALZ486" s="28"/>
      <c r="AMA486" s="28"/>
      <c r="AMB486" s="28"/>
      <c r="AMC486" s="28"/>
      <c r="AMD486" s="28"/>
      <c r="AME486" s="28"/>
      <c r="AMF486" s="28"/>
      <c r="AMG486" s="28"/>
      <c r="AMH486" s="28"/>
      <c r="AMI486" s="28"/>
      <c r="AMJ486" s="28"/>
      <c r="AMK486" s="28"/>
      <c r="AML486" s="28"/>
      <c r="AMM486" s="28"/>
      <c r="AMN486" s="28"/>
      <c r="AMO486" s="28"/>
      <c r="AMP486" s="28"/>
      <c r="AMQ486" s="28"/>
      <c r="AMR486" s="28"/>
      <c r="AMS486" s="28"/>
      <c r="AMT486" s="28"/>
      <c r="AMU486" s="28"/>
      <c r="AMV486" s="28"/>
      <c r="AMW486" s="28"/>
      <c r="AMX486" s="28"/>
      <c r="AMY486" s="28"/>
      <c r="AMZ486" s="28"/>
      <c r="ANA486" s="28"/>
      <c r="ANB486" s="28"/>
      <c r="ANC486" s="28"/>
      <c r="AND486" s="28"/>
      <c r="ANE486" s="28"/>
      <c r="ANF486" s="28"/>
      <c r="ANG486" s="28"/>
      <c r="ANH486" s="28"/>
      <c r="ANI486" s="28"/>
      <c r="ANJ486" s="28"/>
      <c r="ANK486" s="28"/>
      <c r="ANL486" s="28"/>
      <c r="ANM486" s="28"/>
      <c r="ANN486" s="28"/>
      <c r="ANO486" s="28"/>
      <c r="ANP486" s="28"/>
      <c r="ANQ486" s="28"/>
      <c r="ANR486" s="28"/>
      <c r="ANS486" s="28"/>
      <c r="ANT486" s="28"/>
      <c r="ANU486" s="28"/>
      <c r="ANV486" s="28"/>
      <c r="ANW486" s="28"/>
      <c r="ANX486" s="28"/>
      <c r="ANY486" s="28"/>
      <c r="ANZ486" s="28"/>
      <c r="AOA486" s="28"/>
      <c r="AOB486" s="28"/>
      <c r="AOC486" s="28"/>
      <c r="AOD486" s="28"/>
      <c r="AOE486" s="28"/>
      <c r="AOF486" s="28"/>
      <c r="AOG486" s="28"/>
      <c r="AOH486" s="28"/>
      <c r="AOI486" s="28"/>
      <c r="AOJ486" s="28"/>
      <c r="AOK486" s="28"/>
      <c r="AOL486" s="28"/>
      <c r="AOM486" s="28"/>
      <c r="AON486" s="28"/>
      <c r="AOO486" s="28"/>
      <c r="AOP486" s="28"/>
      <c r="AOQ486" s="28"/>
      <c r="AOR486" s="28"/>
      <c r="AOS486" s="28"/>
      <c r="AOT486" s="28"/>
      <c r="AOU486" s="28"/>
      <c r="AOV486" s="28"/>
      <c r="AOW486" s="28"/>
      <c r="AOX486" s="28"/>
      <c r="AOY486" s="28"/>
      <c r="AOZ486" s="28"/>
      <c r="APA486" s="28"/>
      <c r="APB486" s="28"/>
      <c r="APC486" s="28"/>
      <c r="APD486" s="28"/>
      <c r="APE486" s="28"/>
      <c r="APF486" s="28"/>
      <c r="APG486" s="28"/>
      <c r="APH486" s="28"/>
      <c r="API486" s="28"/>
      <c r="APJ486" s="28"/>
      <c r="APK486" s="28"/>
      <c r="APL486" s="28"/>
      <c r="APM486" s="28"/>
      <c r="APN486" s="28"/>
      <c r="APO486" s="28"/>
      <c r="APP486" s="28"/>
      <c r="APQ486" s="28"/>
      <c r="APR486" s="28"/>
      <c r="APS486" s="28"/>
      <c r="APT486" s="28"/>
      <c r="APU486" s="28"/>
      <c r="APV486" s="28"/>
      <c r="APW486" s="28"/>
      <c r="APX486" s="28"/>
      <c r="APY486" s="28"/>
      <c r="APZ486" s="28"/>
      <c r="AQA486" s="28"/>
      <c r="AQB486" s="28"/>
      <c r="AQC486" s="28"/>
      <c r="AQD486" s="28"/>
      <c r="AQE486" s="28"/>
      <c r="AQF486" s="28"/>
      <c r="AQG486" s="28"/>
      <c r="AQH486" s="28"/>
      <c r="AQI486" s="28"/>
      <c r="AQJ486" s="28"/>
      <c r="AQK486" s="28"/>
      <c r="AQL486" s="28"/>
      <c r="AQM486" s="28"/>
      <c r="AQN486" s="28"/>
      <c r="AQO486" s="28"/>
      <c r="AQP486" s="28"/>
      <c r="AQQ486" s="28"/>
      <c r="AQR486" s="28"/>
      <c r="AQS486" s="28"/>
      <c r="AQT486" s="28"/>
      <c r="AQU486" s="28"/>
      <c r="AQV486" s="28"/>
      <c r="AQW486" s="28"/>
      <c r="AQX486" s="28"/>
      <c r="AQY486" s="28"/>
      <c r="AQZ486" s="28"/>
      <c r="ARA486" s="28"/>
      <c r="ARB486" s="28"/>
      <c r="ARC486" s="28"/>
      <c r="ARD486" s="28"/>
      <c r="ARE486" s="28"/>
      <c r="ARF486" s="28"/>
      <c r="ARG486" s="28"/>
      <c r="ARH486" s="28"/>
      <c r="ARI486" s="28"/>
      <c r="ARJ486" s="28"/>
      <c r="ARK486" s="28"/>
      <c r="ARL486" s="28"/>
      <c r="ARM486" s="28"/>
      <c r="ARN486" s="28"/>
      <c r="ARO486" s="28"/>
      <c r="ARP486" s="28"/>
      <c r="ARQ486" s="28"/>
      <c r="ARR486" s="28"/>
      <c r="ARS486" s="28"/>
      <c r="ART486" s="28"/>
      <c r="ARU486" s="28"/>
      <c r="ARV486" s="28"/>
      <c r="ARW486" s="28"/>
      <c r="ARX486" s="28"/>
      <c r="ARY486" s="28"/>
      <c r="ARZ486" s="28"/>
      <c r="ASA486" s="28"/>
      <c r="ASB486" s="28"/>
      <c r="ASC486" s="28"/>
      <c r="ASD486" s="28"/>
      <c r="ASE486" s="28"/>
      <c r="ASF486" s="28"/>
      <c r="ASG486" s="28"/>
      <c r="ASH486" s="28"/>
      <c r="ASI486" s="28"/>
      <c r="ASJ486" s="28"/>
      <c r="ASK486" s="28"/>
      <c r="ASL486" s="28"/>
      <c r="ASM486" s="28"/>
      <c r="ASN486" s="28"/>
      <c r="ASO486" s="28"/>
      <c r="ASP486" s="28"/>
      <c r="ASQ486" s="28"/>
      <c r="ASR486" s="28"/>
      <c r="ASS486" s="28"/>
      <c r="AST486" s="28"/>
      <c r="ASU486" s="28"/>
      <c r="ASV486" s="28"/>
      <c r="ASW486" s="28"/>
      <c r="ASX486" s="28"/>
      <c r="ASY486" s="28"/>
      <c r="ASZ486" s="28"/>
      <c r="ATA486" s="28"/>
      <c r="ATB486" s="28"/>
      <c r="ATC486" s="28"/>
      <c r="ATD486" s="28"/>
      <c r="ATE486" s="28"/>
      <c r="ATF486" s="28"/>
      <c r="ATG486" s="28"/>
      <c r="ATH486" s="28"/>
      <c r="ATI486" s="28"/>
      <c r="ATJ486" s="28"/>
      <c r="ATK486" s="28"/>
      <c r="ATL486" s="28"/>
      <c r="ATM486" s="28"/>
      <c r="ATN486" s="28"/>
      <c r="ATO486" s="28"/>
      <c r="ATP486" s="28"/>
      <c r="ATQ486" s="28"/>
      <c r="ATR486" s="28"/>
      <c r="ATS486" s="28"/>
      <c r="ATT486" s="28"/>
      <c r="ATU486" s="28"/>
      <c r="ATV486" s="28"/>
      <c r="ATW486" s="28"/>
      <c r="ATX486" s="28"/>
      <c r="ATY486" s="28"/>
      <c r="ATZ486" s="28"/>
      <c r="AUA486" s="28"/>
      <c r="AUB486" s="28"/>
      <c r="AUC486" s="28"/>
      <c r="AUD486" s="28"/>
      <c r="AUE486" s="28"/>
      <c r="AUF486" s="28"/>
      <c r="AUG486" s="28"/>
      <c r="AUH486" s="28"/>
      <c r="AUI486" s="28"/>
      <c r="AUJ486" s="28"/>
      <c r="AUK486" s="28"/>
      <c r="AUL486" s="28"/>
      <c r="AUM486" s="28"/>
      <c r="AUN486" s="28"/>
      <c r="AUO486" s="28"/>
      <c r="AUP486" s="28"/>
      <c r="AUQ486" s="28"/>
      <c r="AUR486" s="28"/>
      <c r="AUS486" s="28"/>
      <c r="AUT486" s="28"/>
      <c r="AUU486" s="28"/>
      <c r="AUV486" s="28"/>
      <c r="AUW486" s="28"/>
      <c r="AUX486" s="28"/>
      <c r="AUY486" s="28"/>
      <c r="AUZ486" s="28"/>
      <c r="AVA486" s="28"/>
      <c r="AVB486" s="28"/>
      <c r="AVC486" s="28"/>
      <c r="AVD486" s="28"/>
      <c r="AVE486" s="28"/>
      <c r="AVF486" s="28"/>
      <c r="AVG486" s="28"/>
      <c r="AVH486" s="28"/>
      <c r="AVI486" s="28"/>
      <c r="AVJ486" s="28"/>
      <c r="AVK486" s="28"/>
      <c r="AVL486" s="28"/>
      <c r="AVM486" s="28"/>
      <c r="AVN486" s="28"/>
      <c r="AVO486" s="28"/>
      <c r="AVP486" s="28"/>
      <c r="AVQ486" s="28"/>
      <c r="AVR486" s="28"/>
      <c r="AVS486" s="28"/>
      <c r="AVT486" s="28"/>
      <c r="AVU486" s="28"/>
      <c r="AVV486" s="28"/>
      <c r="AVW486" s="28"/>
      <c r="AVX486" s="28"/>
      <c r="AVY486" s="28"/>
      <c r="AVZ486" s="28"/>
      <c r="AWA486" s="28"/>
      <c r="AWB486" s="28"/>
      <c r="AWC486" s="28"/>
      <c r="AWD486" s="28"/>
      <c r="AWE486" s="28"/>
      <c r="AWF486" s="28"/>
      <c r="AWG486" s="28"/>
      <c r="AWH486" s="28"/>
      <c r="AWI486" s="28"/>
      <c r="AWJ486" s="28"/>
      <c r="AWK486" s="28"/>
      <c r="AWL486" s="28"/>
      <c r="AWM486" s="28"/>
      <c r="AWN486" s="28"/>
      <c r="AWO486" s="28"/>
      <c r="AWP486" s="28"/>
      <c r="AWQ486" s="28"/>
      <c r="AWR486" s="28"/>
      <c r="AWS486" s="28"/>
      <c r="AWT486" s="28"/>
      <c r="AWU486" s="28"/>
      <c r="AWV486" s="28"/>
      <c r="AWW486" s="28"/>
      <c r="AWX486" s="28"/>
      <c r="AWY486" s="28"/>
      <c r="AWZ486" s="28"/>
      <c r="AXA486" s="28"/>
      <c r="AXB486" s="28"/>
      <c r="AXC486" s="28"/>
      <c r="AXD486" s="28"/>
      <c r="AXE486" s="28"/>
      <c r="AXF486" s="28"/>
      <c r="AXG486" s="28"/>
      <c r="AXH486" s="28"/>
      <c r="AXI486" s="28"/>
      <c r="AXJ486" s="28"/>
      <c r="AXK486" s="28"/>
      <c r="AXL486" s="28"/>
      <c r="AXM486" s="28"/>
      <c r="AXN486" s="28"/>
      <c r="AXO486" s="28"/>
      <c r="AXP486" s="28"/>
      <c r="AXQ486" s="28"/>
      <c r="AXR486" s="28"/>
      <c r="AXS486" s="28"/>
      <c r="AXT486" s="28"/>
      <c r="AXU486" s="28"/>
      <c r="AXV486" s="28"/>
      <c r="AXW486" s="28"/>
      <c r="AXX486" s="28"/>
      <c r="AXY486" s="28"/>
      <c r="AXZ486" s="28"/>
      <c r="AYA486" s="28"/>
      <c r="AYB486" s="28"/>
      <c r="AYC486" s="28"/>
      <c r="AYD486" s="28"/>
      <c r="AYE486" s="28"/>
      <c r="AYF486" s="28"/>
      <c r="AYG486" s="28"/>
      <c r="AYH486" s="28"/>
      <c r="AYI486" s="28"/>
      <c r="AYJ486" s="28"/>
      <c r="AYK486" s="28"/>
      <c r="AYL486" s="28"/>
      <c r="AYM486" s="28"/>
      <c r="AYN486" s="28"/>
      <c r="AYO486" s="28"/>
      <c r="AYP486" s="28"/>
      <c r="AYQ486" s="28"/>
      <c r="AYR486" s="28"/>
      <c r="AYS486" s="28"/>
      <c r="AYT486" s="28"/>
      <c r="AYU486" s="28"/>
      <c r="AYV486" s="28"/>
      <c r="AYW486" s="28"/>
      <c r="AYX486" s="28"/>
      <c r="AYY486" s="28"/>
      <c r="AYZ486" s="28"/>
      <c r="AZA486" s="28"/>
      <c r="AZB486" s="28"/>
      <c r="AZC486" s="28"/>
      <c r="AZD486" s="28"/>
      <c r="AZE486" s="28"/>
      <c r="AZF486" s="28"/>
      <c r="AZG486" s="28"/>
      <c r="AZH486" s="28"/>
      <c r="AZI486" s="28"/>
      <c r="AZJ486" s="28"/>
      <c r="AZK486" s="28"/>
      <c r="AZL486" s="28"/>
      <c r="AZM486" s="28"/>
      <c r="AZN486" s="28"/>
      <c r="AZO486" s="28"/>
      <c r="AZP486" s="28"/>
      <c r="AZQ486" s="28"/>
      <c r="AZR486" s="28"/>
      <c r="AZS486" s="28"/>
      <c r="AZT486" s="28"/>
      <c r="AZU486" s="28"/>
      <c r="AZV486" s="28"/>
      <c r="AZW486" s="28"/>
      <c r="AZX486" s="28"/>
      <c r="AZY486" s="28"/>
      <c r="AZZ486" s="28"/>
      <c r="BAA486" s="28"/>
      <c r="BAB486" s="28"/>
      <c r="BAC486" s="28"/>
      <c r="BAD486" s="28"/>
      <c r="BAE486" s="28"/>
      <c r="BAF486" s="28"/>
      <c r="BAG486" s="28"/>
      <c r="BAH486" s="28"/>
      <c r="BAI486" s="28"/>
      <c r="BAJ486" s="28"/>
      <c r="BAK486" s="28"/>
      <c r="BAL486" s="28"/>
      <c r="BAM486" s="28"/>
      <c r="BAN486" s="28"/>
      <c r="BAO486" s="28"/>
      <c r="BAP486" s="28"/>
      <c r="BAQ486" s="28"/>
      <c r="BAR486" s="28"/>
      <c r="BAS486" s="28"/>
      <c r="BAT486" s="28"/>
      <c r="BAU486" s="28"/>
      <c r="BAV486" s="28"/>
      <c r="BAW486" s="28"/>
      <c r="BAX486" s="28"/>
      <c r="BAY486" s="28"/>
      <c r="BAZ486" s="28"/>
      <c r="BBA486" s="28"/>
      <c r="BBB486" s="28"/>
      <c r="BBC486" s="28"/>
      <c r="BBD486" s="28"/>
      <c r="BBE486" s="28"/>
      <c r="BBF486" s="28"/>
      <c r="BBG486" s="28"/>
      <c r="BBH486" s="28"/>
      <c r="BBI486" s="28"/>
      <c r="BBJ486" s="28"/>
      <c r="BBK486" s="28"/>
      <c r="BBL486" s="28"/>
      <c r="BBM486" s="28"/>
      <c r="BBN486" s="28"/>
      <c r="BBO486" s="28"/>
      <c r="BBP486" s="28"/>
      <c r="BBQ486" s="28"/>
      <c r="BBR486" s="28"/>
      <c r="BBS486" s="28"/>
      <c r="BBT486" s="28"/>
      <c r="BBU486" s="28"/>
      <c r="BBV486" s="28"/>
      <c r="BBW486" s="28"/>
      <c r="BBX486" s="28"/>
      <c r="BBY486" s="28"/>
      <c r="BBZ486" s="28"/>
      <c r="BCA486" s="28"/>
      <c r="BCB486" s="28"/>
      <c r="BCC486" s="28"/>
      <c r="BCD486" s="28"/>
      <c r="BCE486" s="28"/>
      <c r="BCF486" s="28"/>
      <c r="BCG486" s="28"/>
      <c r="BCH486" s="28"/>
      <c r="BCI486" s="28"/>
      <c r="BCJ486" s="28"/>
      <c r="BCK486" s="28"/>
      <c r="BCL486" s="28"/>
      <c r="BCM486" s="28"/>
      <c r="BCN486" s="28"/>
      <c r="BCO486" s="28"/>
      <c r="BCP486" s="28"/>
      <c r="BCQ486" s="28"/>
      <c r="BCR486" s="28"/>
      <c r="BCS486" s="28"/>
      <c r="BCT486" s="28"/>
      <c r="BCU486" s="28"/>
      <c r="BCV486" s="28"/>
      <c r="BCW486" s="28"/>
      <c r="BCX486" s="28"/>
      <c r="BCY486" s="28"/>
      <c r="BCZ486" s="28"/>
      <c r="BDA486" s="28"/>
      <c r="BDB486" s="28"/>
      <c r="BDC486" s="28"/>
      <c r="BDD486" s="28"/>
      <c r="BDE486" s="28"/>
      <c r="BDF486" s="28"/>
      <c r="BDG486" s="28"/>
      <c r="BDH486" s="28"/>
      <c r="BDI486" s="28"/>
      <c r="BDJ486" s="28"/>
      <c r="BDK486" s="28"/>
      <c r="BDL486" s="28"/>
      <c r="BDM486" s="28"/>
      <c r="BDN486" s="28"/>
      <c r="BDO486" s="28"/>
      <c r="BDP486" s="28"/>
      <c r="BDQ486" s="28"/>
      <c r="BDR486" s="28"/>
      <c r="BDS486" s="28"/>
      <c r="BDT486" s="28"/>
      <c r="BDU486" s="28"/>
      <c r="BDV486" s="28"/>
      <c r="BDW486" s="28"/>
      <c r="BDX486" s="28"/>
      <c r="BDY486" s="28"/>
      <c r="BDZ486" s="28"/>
      <c r="BEA486" s="28"/>
      <c r="BEB486" s="28"/>
      <c r="BEC486" s="28"/>
      <c r="BED486" s="28"/>
      <c r="BEE486" s="28"/>
      <c r="BEF486" s="28"/>
      <c r="BEG486" s="28"/>
      <c r="BEH486" s="28"/>
      <c r="BEI486" s="28"/>
      <c r="BEJ486" s="28"/>
      <c r="BEK486" s="28"/>
      <c r="BEL486" s="28"/>
      <c r="BEM486" s="28"/>
      <c r="BEN486" s="28"/>
      <c r="BEO486" s="28"/>
      <c r="BEP486" s="28"/>
      <c r="BEQ486" s="28"/>
      <c r="BER486" s="28"/>
      <c r="BES486" s="28"/>
      <c r="BET486" s="28"/>
      <c r="BEU486" s="28"/>
      <c r="BEV486" s="28"/>
      <c r="BEW486" s="28"/>
      <c r="BEX486" s="28"/>
      <c r="BEY486" s="28"/>
      <c r="BEZ486" s="28"/>
      <c r="BFA486" s="28"/>
      <c r="BFB486" s="28"/>
      <c r="BFC486" s="28"/>
      <c r="BFD486" s="28"/>
      <c r="BFE486" s="28"/>
      <c r="BFF486" s="28"/>
      <c r="BFG486" s="28"/>
      <c r="BFH486" s="28"/>
      <c r="BFI486" s="28"/>
      <c r="BFJ486" s="28"/>
      <c r="BFK486" s="28"/>
      <c r="BFL486" s="28"/>
      <c r="BFM486" s="28"/>
      <c r="BFN486" s="28"/>
      <c r="BFO486" s="28"/>
      <c r="BFP486" s="28"/>
      <c r="BFQ486" s="28"/>
      <c r="BFR486" s="28"/>
      <c r="BFS486" s="28"/>
      <c r="BFT486" s="28"/>
      <c r="BFU486" s="28"/>
      <c r="BFV486" s="28"/>
      <c r="BFW486" s="28"/>
      <c r="BFX486" s="28"/>
      <c r="BFY486" s="28"/>
      <c r="BFZ486" s="28"/>
      <c r="BGA486" s="28"/>
      <c r="BGB486" s="28"/>
      <c r="BGC486" s="28"/>
      <c r="BGD486" s="28"/>
      <c r="BGE486" s="28"/>
      <c r="BGF486" s="28"/>
      <c r="BGG486" s="28"/>
      <c r="BGH486" s="28"/>
      <c r="BGI486" s="28"/>
      <c r="BGJ486" s="28"/>
      <c r="BGK486" s="28"/>
      <c r="BGL486" s="28"/>
      <c r="BGM486" s="28"/>
      <c r="BGN486" s="28"/>
      <c r="BGO486" s="28"/>
      <c r="BGP486" s="28"/>
      <c r="BGQ486" s="28"/>
      <c r="BGR486" s="28"/>
      <c r="BGS486" s="28"/>
      <c r="BGT486" s="28"/>
      <c r="BGU486" s="28"/>
      <c r="BGV486" s="28"/>
      <c r="BGW486" s="28"/>
      <c r="BGX486" s="28"/>
      <c r="BGY486" s="28"/>
      <c r="BGZ486" s="28"/>
      <c r="BHA486" s="28"/>
      <c r="BHB486" s="28"/>
      <c r="BHC486" s="28"/>
      <c r="BHD486" s="28"/>
      <c r="BHE486" s="28"/>
      <c r="BHF486" s="28"/>
      <c r="BHG486" s="28"/>
      <c r="BHH486" s="28"/>
      <c r="BHI486" s="28"/>
      <c r="BHJ486" s="28"/>
      <c r="BHK486" s="28"/>
      <c r="BHL486" s="28"/>
      <c r="BHM486" s="28"/>
      <c r="BHN486" s="28"/>
      <c r="BHO486" s="28"/>
      <c r="BHP486" s="28"/>
      <c r="BHQ486" s="28"/>
      <c r="BHR486" s="28"/>
      <c r="BHS486" s="28"/>
      <c r="BHT486" s="28"/>
      <c r="BHU486" s="28"/>
      <c r="BHV486" s="28"/>
      <c r="BHW486" s="28"/>
      <c r="BHX486" s="28"/>
      <c r="BHY486" s="28"/>
      <c r="BHZ486" s="28"/>
      <c r="BIA486" s="28"/>
      <c r="BIB486" s="28"/>
      <c r="BIC486" s="28"/>
      <c r="BID486" s="28"/>
      <c r="BIE486" s="28"/>
      <c r="BIF486" s="28"/>
      <c r="BIG486" s="28"/>
      <c r="BIH486" s="28"/>
      <c r="BII486" s="28"/>
      <c r="BIJ486" s="28"/>
      <c r="BIK486" s="28"/>
      <c r="BIL486" s="28"/>
      <c r="BIM486" s="28"/>
      <c r="BIN486" s="28"/>
      <c r="BIO486" s="28"/>
      <c r="BIP486" s="28"/>
      <c r="BIQ486" s="28"/>
      <c r="BIR486" s="28"/>
      <c r="BIS486" s="28"/>
      <c r="BIT486" s="28"/>
      <c r="BIU486" s="28"/>
      <c r="BIV486" s="28"/>
      <c r="BIW486" s="28"/>
      <c r="BIX486" s="28"/>
      <c r="BIY486" s="28"/>
      <c r="BIZ486" s="28"/>
      <c r="BJA486" s="28"/>
      <c r="BJB486" s="28"/>
      <c r="BJC486" s="28"/>
      <c r="BJD486" s="28"/>
      <c r="BJE486" s="28"/>
      <c r="BJF486" s="28"/>
      <c r="BJG486" s="28"/>
      <c r="BJH486" s="28"/>
      <c r="BJI486" s="28"/>
      <c r="BJJ486" s="28"/>
      <c r="BJK486" s="28"/>
      <c r="BJL486" s="28"/>
      <c r="BJM486" s="28"/>
      <c r="BJN486" s="28"/>
      <c r="BJO486" s="28"/>
      <c r="BJP486" s="28"/>
      <c r="BJQ486" s="28"/>
      <c r="BJR486" s="28"/>
      <c r="BJS486" s="28"/>
      <c r="BJT486" s="28"/>
      <c r="BJU486" s="28"/>
      <c r="BJV486" s="28"/>
      <c r="BJW486" s="28"/>
      <c r="BJX486" s="28"/>
      <c r="BJY486" s="28"/>
      <c r="BJZ486" s="28"/>
      <c r="BKA486" s="28"/>
      <c r="BKB486" s="28"/>
      <c r="BKC486" s="28"/>
      <c r="BKD486" s="28"/>
      <c r="BKE486" s="28"/>
      <c r="BKF486" s="28"/>
      <c r="BKG486" s="28"/>
      <c r="BKH486" s="28"/>
      <c r="BKI486" s="28"/>
      <c r="BKJ486" s="28"/>
      <c r="BKK486" s="28"/>
      <c r="BKL486" s="28"/>
      <c r="BKM486" s="28"/>
      <c r="BKN486" s="28"/>
      <c r="BKO486" s="28"/>
      <c r="BKP486" s="28"/>
      <c r="BKQ486" s="28"/>
      <c r="BKR486" s="28"/>
      <c r="BKS486" s="28"/>
      <c r="BKT486" s="28"/>
      <c r="BKU486" s="28"/>
      <c r="BKV486" s="28"/>
      <c r="BKW486" s="28"/>
      <c r="BKX486" s="28"/>
      <c r="BKY486" s="28"/>
      <c r="BKZ486" s="28"/>
      <c r="BLA486" s="28"/>
      <c r="BLB486" s="28"/>
      <c r="BLC486" s="28"/>
      <c r="BLD486" s="28"/>
      <c r="BLE486" s="28"/>
      <c r="BLF486" s="28"/>
      <c r="BLG486" s="28"/>
      <c r="BLH486" s="28"/>
      <c r="BLI486" s="28"/>
      <c r="BLJ486" s="28"/>
      <c r="BLK486" s="28"/>
      <c r="BLL486" s="28"/>
      <c r="BLM486" s="28"/>
      <c r="BLN486" s="28"/>
      <c r="BLO486" s="28"/>
      <c r="BLP486" s="28"/>
      <c r="BLQ486" s="28"/>
      <c r="BLR486" s="28"/>
      <c r="BLS486" s="28"/>
      <c r="BLT486" s="28"/>
      <c r="BLU486" s="28"/>
      <c r="BLV486" s="28"/>
      <c r="BLW486" s="28"/>
      <c r="BLX486" s="28"/>
      <c r="BLY486" s="28"/>
      <c r="BLZ486" s="28"/>
      <c r="BMA486" s="28"/>
      <c r="BMB486" s="28"/>
      <c r="BMC486" s="28"/>
      <c r="BMD486" s="28"/>
      <c r="BME486" s="28"/>
      <c r="BMF486" s="28"/>
      <c r="BMG486" s="28"/>
      <c r="BMH486" s="28"/>
      <c r="BMI486" s="28"/>
      <c r="BMJ486" s="28"/>
      <c r="BMK486" s="28"/>
      <c r="BML486" s="28"/>
      <c r="BMM486" s="28"/>
      <c r="BMN486" s="28"/>
      <c r="BMO486" s="28"/>
      <c r="BMP486" s="28"/>
      <c r="BMQ486" s="28"/>
      <c r="BMR486" s="28"/>
      <c r="BMS486" s="28"/>
      <c r="BMT486" s="28"/>
      <c r="BMU486" s="28"/>
      <c r="BMV486" s="28"/>
      <c r="BMW486" s="28"/>
      <c r="BMX486" s="28"/>
      <c r="BMY486" s="28"/>
      <c r="BMZ486" s="28"/>
      <c r="BNA486" s="28"/>
      <c r="BNB486" s="28"/>
      <c r="BNC486" s="28"/>
      <c r="BND486" s="28"/>
      <c r="BNE486" s="28"/>
      <c r="BNF486" s="28"/>
      <c r="BNG486" s="28"/>
      <c r="BNH486" s="28"/>
      <c r="BNI486" s="28"/>
      <c r="BNJ486" s="28"/>
      <c r="BNK486" s="28"/>
      <c r="BNL486" s="28"/>
      <c r="BNM486" s="28"/>
      <c r="BNN486" s="28"/>
      <c r="BNO486" s="28"/>
      <c r="BNP486" s="28"/>
      <c r="BNQ486" s="28"/>
      <c r="BNR486" s="28"/>
      <c r="BNS486" s="28"/>
      <c r="BNT486" s="28"/>
      <c r="BNU486" s="28"/>
      <c r="BNV486" s="28"/>
      <c r="BNW486" s="28"/>
      <c r="BNX486" s="28"/>
      <c r="BNY486" s="28"/>
      <c r="BNZ486" s="28"/>
      <c r="BOA486" s="28"/>
      <c r="BOB486" s="28"/>
      <c r="BOC486" s="28"/>
      <c r="BOD486" s="28"/>
      <c r="BOE486" s="28"/>
      <c r="BOF486" s="28"/>
      <c r="BOG486" s="28"/>
      <c r="BOH486" s="28"/>
      <c r="BOI486" s="28"/>
      <c r="BOJ486" s="28"/>
      <c r="BOK486" s="28"/>
      <c r="BOL486" s="28"/>
      <c r="BOM486" s="28"/>
      <c r="BON486" s="28"/>
      <c r="BOO486" s="28"/>
      <c r="BOP486" s="28"/>
      <c r="BOQ486" s="28"/>
      <c r="BOR486" s="28"/>
      <c r="BOS486" s="28"/>
      <c r="BOT486" s="28"/>
      <c r="BOU486" s="28"/>
      <c r="BOV486" s="28"/>
      <c r="BOW486" s="28"/>
      <c r="BOX486" s="28"/>
      <c r="BOY486" s="28"/>
      <c r="BOZ486" s="28"/>
      <c r="BPA486" s="28"/>
      <c r="BPB486" s="28"/>
      <c r="BPC486" s="28"/>
      <c r="BPD486" s="28"/>
      <c r="BPE486" s="28"/>
      <c r="BPF486" s="28"/>
      <c r="BPG486" s="28"/>
      <c r="BPH486" s="28"/>
      <c r="BPI486" s="28"/>
      <c r="BPJ486" s="28"/>
      <c r="BPK486" s="28"/>
      <c r="BPL486" s="28"/>
      <c r="BPM486" s="28"/>
      <c r="BPN486" s="28"/>
      <c r="BPO486" s="28"/>
      <c r="BPP486" s="28"/>
      <c r="BPQ486" s="28"/>
      <c r="BPR486" s="28"/>
      <c r="BPS486" s="28"/>
      <c r="BPT486" s="28"/>
      <c r="BPU486" s="28"/>
      <c r="BPV486" s="28"/>
      <c r="BPW486" s="28"/>
      <c r="BPX486" s="28"/>
      <c r="BPY486" s="28"/>
      <c r="BPZ486" s="28"/>
      <c r="BQA486" s="28"/>
      <c r="BQB486" s="28"/>
      <c r="BQC486" s="28"/>
      <c r="BQD486" s="28"/>
      <c r="BQE486" s="28"/>
      <c r="BQF486" s="28"/>
      <c r="BQG486" s="28"/>
      <c r="BQH486" s="28"/>
      <c r="BQI486" s="28"/>
      <c r="BQJ486" s="28"/>
      <c r="BQK486" s="28"/>
      <c r="BQL486" s="28"/>
      <c r="BQM486" s="28"/>
      <c r="BQN486" s="28"/>
      <c r="BQO486" s="28"/>
      <c r="BQP486" s="28"/>
      <c r="BQQ486" s="28"/>
      <c r="BQR486" s="28"/>
      <c r="BQS486" s="28"/>
      <c r="BQT486" s="28"/>
      <c r="BQU486" s="28"/>
      <c r="BQV486" s="28"/>
      <c r="BQW486" s="28"/>
      <c r="BQX486" s="28"/>
      <c r="BQY486" s="28"/>
      <c r="BQZ486" s="28"/>
      <c r="BRA486" s="28"/>
      <c r="BRB486" s="28"/>
      <c r="BRC486" s="28"/>
      <c r="BRD486" s="28"/>
      <c r="BRE486" s="28"/>
      <c r="BRF486" s="28"/>
      <c r="BRG486" s="28"/>
      <c r="BRH486" s="28"/>
      <c r="BRI486" s="28"/>
      <c r="BRJ486" s="28"/>
      <c r="BRK486" s="28"/>
      <c r="BRL486" s="28"/>
      <c r="BRM486" s="28"/>
      <c r="BRN486" s="28"/>
      <c r="BRO486" s="28"/>
      <c r="BRP486" s="28"/>
      <c r="BRQ486" s="28"/>
      <c r="BRR486" s="28"/>
      <c r="BRS486" s="28"/>
      <c r="BRT486" s="28"/>
      <c r="BRU486" s="28"/>
      <c r="BRV486" s="28"/>
      <c r="BRW486" s="28"/>
      <c r="BRX486" s="28"/>
      <c r="BRY486" s="28"/>
      <c r="BRZ486" s="28"/>
      <c r="BSA486" s="28"/>
      <c r="BSB486" s="28"/>
      <c r="BSC486" s="28"/>
      <c r="BSD486" s="28"/>
      <c r="BSE486" s="28"/>
      <c r="BSF486" s="28"/>
      <c r="BSG486" s="28"/>
      <c r="BSH486" s="28"/>
      <c r="BSI486" s="28"/>
      <c r="BSJ486" s="28"/>
      <c r="BSK486" s="28"/>
      <c r="BSL486" s="28"/>
      <c r="BSM486" s="28"/>
      <c r="BSN486" s="28"/>
      <c r="BSO486" s="28"/>
      <c r="BSP486" s="28"/>
      <c r="BSQ486" s="28"/>
      <c r="BSR486" s="28"/>
      <c r="BSS486" s="28"/>
      <c r="BST486" s="28"/>
      <c r="BSU486" s="28"/>
      <c r="BSV486" s="28"/>
      <c r="BSW486" s="28"/>
      <c r="BSX486" s="28"/>
      <c r="BSY486" s="28"/>
      <c r="BSZ486" s="28"/>
      <c r="BTA486" s="28"/>
      <c r="BTB486" s="28"/>
      <c r="BTC486" s="28"/>
      <c r="BTD486" s="28"/>
      <c r="BTE486" s="28"/>
      <c r="BTF486" s="28"/>
      <c r="BTG486" s="28"/>
      <c r="BTH486" s="28"/>
      <c r="BTI486" s="28"/>
      <c r="BTJ486" s="28"/>
      <c r="BTK486" s="28"/>
      <c r="BTL486" s="28"/>
      <c r="BTM486" s="28"/>
      <c r="BTN486" s="28"/>
      <c r="BTO486" s="28"/>
      <c r="BTP486" s="28"/>
      <c r="BTQ486" s="28"/>
      <c r="BTR486" s="28"/>
      <c r="BTS486" s="28"/>
      <c r="BTT486" s="28"/>
      <c r="BTU486" s="28"/>
      <c r="BTV486" s="28"/>
      <c r="BTW486" s="28"/>
      <c r="BTX486" s="28"/>
      <c r="BTY486" s="28"/>
      <c r="BTZ486" s="28"/>
      <c r="BUA486" s="28"/>
      <c r="BUB486" s="28"/>
      <c r="BUC486" s="28"/>
      <c r="BUD486" s="28"/>
      <c r="BUE486" s="28"/>
      <c r="BUF486" s="28"/>
      <c r="BUG486" s="28"/>
      <c r="BUH486" s="28"/>
      <c r="BUI486" s="28"/>
      <c r="BUJ486" s="28"/>
      <c r="BUK486" s="28"/>
      <c r="BUL486" s="28"/>
      <c r="BUM486" s="28"/>
      <c r="BUN486" s="28"/>
      <c r="BUO486" s="28"/>
      <c r="BUP486" s="28"/>
      <c r="BUQ486" s="28"/>
      <c r="BUR486" s="28"/>
      <c r="BUS486" s="28"/>
      <c r="BUT486" s="28"/>
      <c r="BUU486" s="28"/>
      <c r="BUV486" s="28"/>
      <c r="BUW486" s="28"/>
      <c r="BUX486" s="28"/>
      <c r="BUY486" s="28"/>
      <c r="BUZ486" s="28"/>
      <c r="BVA486" s="28"/>
      <c r="BVB486" s="28"/>
      <c r="BVC486" s="28"/>
      <c r="BVD486" s="28"/>
      <c r="BVE486" s="28"/>
      <c r="BVF486" s="28"/>
      <c r="BVG486" s="28"/>
      <c r="BVH486" s="28"/>
      <c r="BVI486" s="28"/>
      <c r="BVJ486" s="28"/>
      <c r="BVK486" s="28"/>
      <c r="BVL486" s="28"/>
      <c r="BVM486" s="28"/>
      <c r="BVN486" s="28"/>
      <c r="BVO486" s="28"/>
      <c r="BVP486" s="28"/>
      <c r="BVQ486" s="28"/>
      <c r="BVR486" s="28"/>
      <c r="BVS486" s="28"/>
      <c r="BVT486" s="28"/>
      <c r="BVU486" s="28"/>
      <c r="BVV486" s="28"/>
      <c r="BVW486" s="28"/>
      <c r="BVX486" s="28"/>
      <c r="BVY486" s="28"/>
      <c r="BVZ486" s="28"/>
      <c r="BWA486" s="28"/>
      <c r="BWB486" s="28"/>
      <c r="BWC486" s="28"/>
      <c r="BWD486" s="28"/>
      <c r="BWE486" s="28"/>
      <c r="BWF486" s="28"/>
      <c r="BWG486" s="28"/>
      <c r="BWH486" s="28"/>
      <c r="BWI486" s="28"/>
      <c r="BWJ486" s="28"/>
      <c r="BWK486" s="28"/>
      <c r="BWL486" s="28"/>
      <c r="BWM486" s="28"/>
      <c r="BWN486" s="28"/>
      <c r="BWO486" s="28"/>
      <c r="BWP486" s="28"/>
      <c r="BWQ486" s="28"/>
      <c r="BWR486" s="28"/>
      <c r="BWS486" s="28"/>
      <c r="BWT486" s="28"/>
      <c r="BWU486" s="28"/>
      <c r="BWV486" s="28"/>
      <c r="BWW486" s="28"/>
      <c r="BWX486" s="28"/>
      <c r="BWY486" s="28"/>
      <c r="BWZ486" s="28"/>
      <c r="BXA486" s="28"/>
      <c r="BXB486" s="28"/>
      <c r="BXC486" s="28"/>
      <c r="BXD486" s="28"/>
      <c r="BXE486" s="28"/>
      <c r="BXF486" s="28"/>
      <c r="BXG486" s="28"/>
      <c r="BXH486" s="28"/>
      <c r="BXI486" s="28"/>
      <c r="BXJ486" s="28"/>
      <c r="BXK486" s="28"/>
      <c r="BXL486" s="28"/>
      <c r="BXM486" s="28"/>
      <c r="BXN486" s="28"/>
      <c r="BXO486" s="28"/>
      <c r="BXP486" s="28"/>
      <c r="BXQ486" s="28"/>
      <c r="BXR486" s="28"/>
      <c r="BXS486" s="28"/>
      <c r="BXT486" s="28"/>
      <c r="BXU486" s="28"/>
      <c r="BXV486" s="28"/>
      <c r="BXW486" s="28"/>
      <c r="BXX486" s="28"/>
      <c r="BXY486" s="28"/>
      <c r="BXZ486" s="28"/>
      <c r="BYA486" s="28"/>
      <c r="BYB486" s="28"/>
      <c r="BYC486" s="28"/>
      <c r="BYD486" s="28"/>
      <c r="BYE486" s="28"/>
      <c r="BYF486" s="28"/>
      <c r="BYG486" s="28"/>
      <c r="BYH486" s="28"/>
      <c r="BYI486" s="28"/>
      <c r="BYJ486" s="28"/>
      <c r="BYK486" s="28"/>
      <c r="BYL486" s="28"/>
      <c r="BYM486" s="28"/>
      <c r="BYN486" s="28"/>
      <c r="BYO486" s="28"/>
      <c r="BYP486" s="28"/>
      <c r="BYQ486" s="28"/>
      <c r="BYR486" s="28"/>
      <c r="BYS486" s="28"/>
      <c r="BYT486" s="28"/>
      <c r="BYU486" s="28"/>
      <c r="BYV486" s="28"/>
      <c r="BYW486" s="28"/>
      <c r="BYX486" s="28"/>
      <c r="BYY486" s="28"/>
      <c r="BYZ486" s="28"/>
      <c r="BZA486" s="28"/>
      <c r="BZB486" s="28"/>
      <c r="BZC486" s="28"/>
      <c r="BZD486" s="28"/>
      <c r="BZE486" s="28"/>
      <c r="BZF486" s="28"/>
      <c r="BZG486" s="28"/>
      <c r="BZH486" s="28"/>
      <c r="BZI486" s="28"/>
      <c r="BZJ486" s="28"/>
      <c r="BZK486" s="28"/>
      <c r="BZL486" s="28"/>
      <c r="BZM486" s="28"/>
      <c r="BZN486" s="28"/>
      <c r="BZO486" s="28"/>
      <c r="BZP486" s="28"/>
      <c r="BZQ486" s="28"/>
      <c r="BZR486" s="28"/>
      <c r="BZS486" s="28"/>
      <c r="BZT486" s="28"/>
      <c r="BZU486" s="28"/>
      <c r="BZV486" s="28"/>
      <c r="BZW486" s="28"/>
      <c r="BZX486" s="28"/>
      <c r="BZY486" s="28"/>
      <c r="BZZ486" s="28"/>
      <c r="CAA486" s="28"/>
      <c r="CAB486" s="28"/>
      <c r="CAC486" s="28"/>
      <c r="CAD486" s="28"/>
      <c r="CAE486" s="28"/>
      <c r="CAF486" s="28"/>
      <c r="CAG486" s="28"/>
      <c r="CAH486" s="28"/>
      <c r="CAI486" s="28"/>
      <c r="CAJ486" s="28"/>
      <c r="CAK486" s="28"/>
      <c r="CAL486" s="28"/>
      <c r="CAM486" s="28"/>
      <c r="CAN486" s="28"/>
      <c r="CAO486" s="28"/>
      <c r="CAP486" s="28"/>
      <c r="CAQ486" s="28"/>
      <c r="CAR486" s="28"/>
      <c r="CAS486" s="28"/>
      <c r="CAT486" s="28"/>
      <c r="CAU486" s="28"/>
      <c r="CAV486" s="28"/>
      <c r="CAW486" s="28"/>
      <c r="CAX486" s="28"/>
      <c r="CAY486" s="28"/>
      <c r="CAZ486" s="28"/>
      <c r="CBA486" s="28"/>
      <c r="CBB486" s="28"/>
      <c r="CBC486" s="28"/>
      <c r="CBD486" s="28"/>
      <c r="CBE486" s="28"/>
      <c r="CBF486" s="28"/>
      <c r="CBG486" s="28"/>
      <c r="CBH486" s="28"/>
      <c r="CBI486" s="28"/>
      <c r="CBJ486" s="28"/>
      <c r="CBK486" s="28"/>
      <c r="CBL486" s="28"/>
      <c r="CBM486" s="28"/>
      <c r="CBN486" s="28"/>
      <c r="CBO486" s="28"/>
      <c r="CBP486" s="28"/>
      <c r="CBQ486" s="28"/>
      <c r="CBR486" s="28"/>
      <c r="CBS486" s="28"/>
      <c r="CBT486" s="28"/>
      <c r="CBU486" s="28"/>
      <c r="CBV486" s="28"/>
      <c r="CBW486" s="28"/>
      <c r="CBX486" s="28"/>
      <c r="CBY486" s="28"/>
      <c r="CBZ486" s="28"/>
      <c r="CCA486" s="28"/>
      <c r="CCB486" s="28"/>
      <c r="CCC486" s="28"/>
      <c r="CCD486" s="28"/>
      <c r="CCE486" s="28"/>
      <c r="CCF486" s="28"/>
      <c r="CCG486" s="28"/>
      <c r="CCH486" s="28"/>
      <c r="CCI486" s="28"/>
      <c r="CCJ486" s="28"/>
      <c r="CCK486" s="28"/>
      <c r="CCL486" s="28"/>
      <c r="CCM486" s="28"/>
      <c r="CCN486" s="28"/>
      <c r="CCO486" s="28"/>
      <c r="CCP486" s="28"/>
      <c r="CCQ486" s="28"/>
      <c r="CCR486" s="28"/>
      <c r="CCS486" s="28"/>
      <c r="CCT486" s="28"/>
      <c r="CCU486" s="28"/>
      <c r="CCV486" s="28"/>
      <c r="CCW486" s="28"/>
      <c r="CCX486" s="28"/>
      <c r="CCY486" s="28"/>
      <c r="CCZ486" s="28"/>
      <c r="CDA486" s="28"/>
      <c r="CDB486" s="28"/>
      <c r="CDC486" s="28"/>
      <c r="CDD486" s="28"/>
      <c r="CDE486" s="28"/>
      <c r="CDF486" s="28"/>
      <c r="CDG486" s="28"/>
      <c r="CDH486" s="28"/>
      <c r="CDI486" s="28"/>
      <c r="CDJ486" s="28"/>
      <c r="CDK486" s="28"/>
      <c r="CDL486" s="28"/>
      <c r="CDM486" s="28"/>
      <c r="CDN486" s="28"/>
      <c r="CDO486" s="28"/>
      <c r="CDP486" s="28"/>
      <c r="CDQ486" s="28"/>
      <c r="CDR486" s="28"/>
      <c r="CDS486" s="28"/>
      <c r="CDT486" s="28"/>
      <c r="CDU486" s="28"/>
      <c r="CDV486" s="28"/>
      <c r="CDW486" s="28"/>
      <c r="CDX486" s="28"/>
      <c r="CDY486" s="28"/>
      <c r="CDZ486" s="28"/>
      <c r="CEA486" s="28"/>
      <c r="CEB486" s="28"/>
      <c r="CEC486" s="28"/>
      <c r="CED486" s="28"/>
      <c r="CEE486" s="28"/>
      <c r="CEF486" s="28"/>
      <c r="CEG486" s="28"/>
      <c r="CEH486" s="28"/>
      <c r="CEI486" s="28"/>
      <c r="CEJ486" s="28"/>
      <c r="CEK486" s="28"/>
      <c r="CEL486" s="28"/>
      <c r="CEM486" s="28"/>
      <c r="CEN486" s="28"/>
      <c r="CEO486" s="28"/>
      <c r="CEP486" s="28"/>
      <c r="CEQ486" s="28"/>
      <c r="CER486" s="28"/>
      <c r="CES486" s="28"/>
      <c r="CET486" s="28"/>
      <c r="CEU486" s="28"/>
      <c r="CEV486" s="28"/>
      <c r="CEW486" s="28"/>
      <c r="CEX486" s="28"/>
      <c r="CEY486" s="28"/>
      <c r="CEZ486" s="28"/>
      <c r="CFA486" s="28"/>
      <c r="CFB486" s="28"/>
      <c r="CFC486" s="28"/>
      <c r="CFD486" s="28"/>
      <c r="CFE486" s="28"/>
      <c r="CFF486" s="28"/>
      <c r="CFG486" s="28"/>
      <c r="CFH486" s="28"/>
      <c r="CFI486" s="28"/>
      <c r="CFJ486" s="28"/>
      <c r="CFK486" s="28"/>
      <c r="CFL486" s="28"/>
      <c r="CFM486" s="28"/>
      <c r="CFN486" s="28"/>
      <c r="CFO486" s="28"/>
      <c r="CFP486" s="28"/>
      <c r="CFQ486" s="28"/>
      <c r="CFR486" s="28"/>
      <c r="CFS486" s="28"/>
      <c r="CFT486" s="28"/>
      <c r="CFU486" s="28"/>
      <c r="CFV486" s="28"/>
      <c r="CFW486" s="28"/>
      <c r="CFX486" s="28"/>
      <c r="CFY486" s="28"/>
      <c r="CFZ486" s="28"/>
      <c r="CGA486" s="28"/>
      <c r="CGB486" s="28"/>
      <c r="CGC486" s="28"/>
      <c r="CGD486" s="28"/>
      <c r="CGE486" s="28"/>
      <c r="CGF486" s="28"/>
      <c r="CGG486" s="28"/>
      <c r="CGH486" s="28"/>
      <c r="CGI486" s="28"/>
      <c r="CGJ486" s="28"/>
      <c r="CGK486" s="28"/>
      <c r="CGL486" s="28"/>
      <c r="CGM486" s="28"/>
      <c r="CGN486" s="28"/>
      <c r="CGO486" s="28"/>
      <c r="CGP486" s="28"/>
      <c r="CGQ486" s="28"/>
      <c r="CGR486" s="28"/>
      <c r="CGS486" s="28"/>
      <c r="CGT486" s="28"/>
      <c r="CGU486" s="28"/>
      <c r="CGV486" s="28"/>
      <c r="CGW486" s="28"/>
      <c r="CGX486" s="28"/>
      <c r="CGY486" s="28"/>
      <c r="CGZ486" s="28"/>
      <c r="CHA486" s="28"/>
      <c r="CHB486" s="28"/>
      <c r="CHC486" s="28"/>
      <c r="CHD486" s="28"/>
      <c r="CHE486" s="28"/>
      <c r="CHF486" s="28"/>
      <c r="CHG486" s="28"/>
      <c r="CHH486" s="28"/>
      <c r="CHI486" s="28"/>
      <c r="CHJ486" s="28"/>
      <c r="CHK486" s="28"/>
      <c r="CHL486" s="28"/>
      <c r="CHM486" s="28"/>
      <c r="CHN486" s="28"/>
      <c r="CHO486" s="28"/>
      <c r="CHP486" s="28"/>
      <c r="CHQ486" s="28"/>
      <c r="CHR486" s="28"/>
      <c r="CHS486" s="28"/>
      <c r="CHT486" s="28"/>
      <c r="CHU486" s="28"/>
      <c r="CHV486" s="28"/>
      <c r="CHW486" s="28"/>
      <c r="CHX486" s="28"/>
      <c r="CHY486" s="28"/>
      <c r="CHZ486" s="28"/>
      <c r="CIA486" s="28"/>
      <c r="CIB486" s="28"/>
      <c r="CIC486" s="28"/>
      <c r="CID486" s="28"/>
      <c r="CIE486" s="28"/>
      <c r="CIF486" s="28"/>
      <c r="CIG486" s="28"/>
      <c r="CIH486" s="28"/>
      <c r="CII486" s="28"/>
      <c r="CIJ486" s="28"/>
      <c r="CIK486" s="28"/>
      <c r="CIL486" s="28"/>
      <c r="CIM486" s="28"/>
      <c r="CIN486" s="28"/>
      <c r="CIO486" s="28"/>
      <c r="CIP486" s="28"/>
      <c r="CIQ486" s="28"/>
      <c r="CIR486" s="28"/>
      <c r="CIS486" s="28"/>
      <c r="CIT486" s="28"/>
      <c r="CIU486" s="28"/>
      <c r="CIV486" s="28"/>
      <c r="CIW486" s="28"/>
      <c r="CIX486" s="28"/>
      <c r="CIY486" s="28"/>
      <c r="CIZ486" s="28"/>
      <c r="CJA486" s="28"/>
      <c r="CJB486" s="28"/>
      <c r="CJC486" s="28"/>
      <c r="CJD486" s="28"/>
      <c r="CJE486" s="28"/>
      <c r="CJF486" s="28"/>
      <c r="CJG486" s="28"/>
      <c r="CJH486" s="28"/>
      <c r="CJI486" s="28"/>
      <c r="CJJ486" s="28"/>
      <c r="CJK486" s="28"/>
      <c r="CJL486" s="28"/>
      <c r="CJM486" s="28"/>
      <c r="CJN486" s="28"/>
      <c r="CJO486" s="28"/>
      <c r="CJP486" s="28"/>
      <c r="CJQ486" s="28"/>
      <c r="CJR486" s="28"/>
      <c r="CJS486" s="28"/>
      <c r="CJT486" s="28"/>
      <c r="CJU486" s="28"/>
      <c r="CJV486" s="28"/>
      <c r="CJW486" s="28"/>
      <c r="CJX486" s="28"/>
      <c r="CJY486" s="28"/>
      <c r="CJZ486" s="28"/>
      <c r="CKA486" s="28"/>
      <c r="CKB486" s="28"/>
      <c r="CKC486" s="28"/>
      <c r="CKD486" s="28"/>
      <c r="CKE486" s="28"/>
      <c r="CKF486" s="28"/>
      <c r="CKG486" s="28"/>
      <c r="CKH486" s="28"/>
      <c r="CKI486" s="28"/>
      <c r="CKJ486" s="28"/>
      <c r="CKK486" s="28"/>
      <c r="CKL486" s="28"/>
      <c r="CKM486" s="28"/>
      <c r="CKN486" s="28"/>
      <c r="CKO486" s="28"/>
      <c r="CKP486" s="28"/>
      <c r="CKQ486" s="28"/>
      <c r="CKR486" s="28"/>
      <c r="CKS486" s="28"/>
      <c r="CKT486" s="28"/>
      <c r="CKU486" s="28"/>
      <c r="CKV486" s="28"/>
      <c r="CKW486" s="28"/>
      <c r="CKX486" s="28"/>
      <c r="CKY486" s="28"/>
      <c r="CKZ486" s="28"/>
      <c r="CLA486" s="28"/>
      <c r="CLB486" s="28"/>
      <c r="CLC486" s="28"/>
      <c r="CLD486" s="28"/>
      <c r="CLE486" s="28"/>
      <c r="CLF486" s="28"/>
      <c r="CLG486" s="28"/>
      <c r="CLH486" s="28"/>
      <c r="CLI486" s="28"/>
      <c r="CLJ486" s="28"/>
      <c r="CLK486" s="28"/>
      <c r="CLL486" s="28"/>
      <c r="CLM486" s="28"/>
      <c r="CLN486" s="28"/>
      <c r="CLO486" s="28"/>
      <c r="CLP486" s="28"/>
      <c r="CLQ486" s="28"/>
      <c r="CLR486" s="28"/>
      <c r="CLS486" s="28"/>
      <c r="CLT486" s="28"/>
      <c r="CLU486" s="28"/>
      <c r="CLV486" s="28"/>
      <c r="CLW486" s="28"/>
      <c r="CLX486" s="28"/>
      <c r="CLY486" s="28"/>
      <c r="CLZ486" s="28"/>
      <c r="CMA486" s="28"/>
      <c r="CMB486" s="28"/>
      <c r="CMC486" s="28"/>
      <c r="CMD486" s="28"/>
      <c r="CME486" s="28"/>
      <c r="CMF486" s="28"/>
      <c r="CMG486" s="28"/>
      <c r="CMH486" s="28"/>
      <c r="CMI486" s="28"/>
      <c r="CMJ486" s="28"/>
      <c r="CMK486" s="28"/>
      <c r="CML486" s="28"/>
      <c r="CMM486" s="28"/>
      <c r="CMN486" s="28"/>
      <c r="CMO486" s="28"/>
      <c r="CMP486" s="28"/>
      <c r="CMQ486" s="28"/>
      <c r="CMR486" s="28"/>
      <c r="CMS486" s="28"/>
      <c r="CMT486" s="28"/>
      <c r="CMU486" s="28"/>
      <c r="CMV486" s="28"/>
      <c r="CMW486" s="28"/>
      <c r="CMX486" s="28"/>
      <c r="CMY486" s="28"/>
      <c r="CMZ486" s="28"/>
      <c r="CNA486" s="28"/>
      <c r="CNB486" s="28"/>
      <c r="CNC486" s="28"/>
      <c r="CND486" s="28"/>
      <c r="CNE486" s="28"/>
      <c r="CNF486" s="28"/>
      <c r="CNG486" s="28"/>
      <c r="CNH486" s="28"/>
      <c r="CNI486" s="28"/>
      <c r="CNJ486" s="28"/>
      <c r="CNK486" s="28"/>
      <c r="CNL486" s="28"/>
      <c r="CNM486" s="28"/>
      <c r="CNN486" s="28"/>
      <c r="CNO486" s="28"/>
      <c r="CNP486" s="28"/>
      <c r="CNQ486" s="28"/>
      <c r="CNR486" s="28"/>
      <c r="CNS486" s="28"/>
      <c r="CNT486" s="28"/>
      <c r="CNU486" s="28"/>
      <c r="CNV486" s="28"/>
      <c r="CNW486" s="28"/>
      <c r="CNX486" s="28"/>
      <c r="CNY486" s="28"/>
      <c r="CNZ486" s="28"/>
      <c r="COA486" s="28"/>
      <c r="COB486" s="28"/>
      <c r="COC486" s="28"/>
      <c r="COD486" s="28"/>
      <c r="COE486" s="28"/>
      <c r="COF486" s="28"/>
      <c r="COG486" s="28"/>
      <c r="COH486" s="28"/>
      <c r="COI486" s="28"/>
      <c r="COJ486" s="28"/>
      <c r="COK486" s="28"/>
      <c r="COL486" s="28"/>
      <c r="COM486" s="28"/>
      <c r="CON486" s="28"/>
      <c r="COO486" s="28"/>
      <c r="COP486" s="28"/>
      <c r="COQ486" s="28"/>
      <c r="COR486" s="28"/>
      <c r="COS486" s="28"/>
      <c r="COT486" s="28"/>
      <c r="COU486" s="28"/>
      <c r="COV486" s="28"/>
      <c r="COW486" s="28"/>
      <c r="COX486" s="28"/>
      <c r="COY486" s="28"/>
      <c r="COZ486" s="28"/>
      <c r="CPA486" s="28"/>
      <c r="CPB486" s="28"/>
      <c r="CPC486" s="28"/>
      <c r="CPD486" s="28"/>
      <c r="CPE486" s="28"/>
      <c r="CPF486" s="28"/>
      <c r="CPG486" s="28"/>
      <c r="CPH486" s="28"/>
      <c r="CPI486" s="28"/>
      <c r="CPJ486" s="28"/>
      <c r="CPK486" s="28"/>
      <c r="CPL486" s="28"/>
      <c r="CPM486" s="28"/>
      <c r="CPN486" s="28"/>
      <c r="CPO486" s="28"/>
      <c r="CPP486" s="28"/>
      <c r="CPQ486" s="28"/>
      <c r="CPR486" s="28"/>
      <c r="CPS486" s="28"/>
      <c r="CPT486" s="28"/>
      <c r="CPU486" s="28"/>
      <c r="CPV486" s="28"/>
      <c r="CPW486" s="28"/>
      <c r="CPX486" s="28"/>
      <c r="CPY486" s="28"/>
      <c r="CPZ486" s="28"/>
      <c r="CQA486" s="28"/>
      <c r="CQB486" s="28"/>
      <c r="CQC486" s="28"/>
      <c r="CQD486" s="28"/>
      <c r="CQE486" s="28"/>
      <c r="CQF486" s="28"/>
      <c r="CQG486" s="28"/>
      <c r="CQH486" s="28"/>
      <c r="CQI486" s="28"/>
      <c r="CQJ486" s="28"/>
      <c r="CQK486" s="28"/>
      <c r="CQL486" s="28"/>
      <c r="CQM486" s="28"/>
      <c r="CQN486" s="28"/>
      <c r="CQO486" s="28"/>
      <c r="CQP486" s="28"/>
      <c r="CQQ486" s="28"/>
      <c r="CQR486" s="28"/>
      <c r="CQS486" s="28"/>
      <c r="CQT486" s="28"/>
      <c r="CQU486" s="28"/>
      <c r="CQV486" s="28"/>
      <c r="CQW486" s="28"/>
      <c r="CQX486" s="28"/>
      <c r="CQY486" s="28"/>
      <c r="CQZ486" s="28"/>
      <c r="CRA486" s="28"/>
      <c r="CRB486" s="28"/>
      <c r="CRC486" s="28"/>
      <c r="CRD486" s="28"/>
      <c r="CRE486" s="28"/>
      <c r="CRF486" s="28"/>
      <c r="CRG486" s="28"/>
      <c r="CRH486" s="28"/>
      <c r="CRI486" s="28"/>
      <c r="CRJ486" s="28"/>
      <c r="CRK486" s="28"/>
      <c r="CRL486" s="28"/>
      <c r="CRM486" s="28"/>
      <c r="CRN486" s="28"/>
      <c r="CRO486" s="28"/>
      <c r="CRP486" s="28"/>
      <c r="CRQ486" s="28"/>
      <c r="CRR486" s="28"/>
      <c r="CRS486" s="28"/>
      <c r="CRT486" s="28"/>
      <c r="CRU486" s="28"/>
      <c r="CRV486" s="28"/>
      <c r="CRW486" s="28"/>
      <c r="CRX486" s="28"/>
      <c r="CRY486" s="28"/>
      <c r="CRZ486" s="28"/>
      <c r="CSA486" s="28"/>
      <c r="CSB486" s="28"/>
      <c r="CSC486" s="28"/>
      <c r="CSD486" s="28"/>
      <c r="CSE486" s="28"/>
      <c r="CSF486" s="28"/>
      <c r="CSG486" s="28"/>
      <c r="CSH486" s="28"/>
      <c r="CSI486" s="28"/>
      <c r="CSJ486" s="28"/>
      <c r="CSK486" s="28"/>
      <c r="CSL486" s="28"/>
      <c r="CSM486" s="28"/>
      <c r="CSN486" s="28"/>
      <c r="CSO486" s="28"/>
      <c r="CSP486" s="28"/>
      <c r="CSQ486" s="28"/>
      <c r="CSR486" s="28"/>
      <c r="CSS486" s="28"/>
      <c r="CST486" s="28"/>
      <c r="CSU486" s="28"/>
      <c r="CSV486" s="28"/>
      <c r="CSW486" s="28"/>
      <c r="CSX486" s="28"/>
      <c r="CSY486" s="28"/>
      <c r="CSZ486" s="28"/>
      <c r="CTA486" s="28"/>
      <c r="CTB486" s="28"/>
      <c r="CTC486" s="28"/>
      <c r="CTD486" s="28"/>
      <c r="CTE486" s="28"/>
      <c r="CTF486" s="28"/>
      <c r="CTG486" s="28"/>
      <c r="CTH486" s="28"/>
      <c r="CTI486" s="28"/>
      <c r="CTJ486" s="28"/>
      <c r="CTK486" s="28"/>
      <c r="CTL486" s="28"/>
      <c r="CTM486" s="28"/>
      <c r="CTN486" s="28"/>
      <c r="CTO486" s="28"/>
      <c r="CTP486" s="28"/>
      <c r="CTQ486" s="28"/>
      <c r="CTR486" s="28"/>
      <c r="CTS486" s="28"/>
      <c r="CTT486" s="28"/>
      <c r="CTU486" s="28"/>
      <c r="CTV486" s="28"/>
      <c r="CTW486" s="28"/>
      <c r="CTX486" s="28"/>
      <c r="CTY486" s="28"/>
      <c r="CTZ486" s="28"/>
      <c r="CUA486" s="28"/>
      <c r="CUB486" s="28"/>
      <c r="CUC486" s="28"/>
      <c r="CUD486" s="28"/>
      <c r="CUE486" s="28"/>
      <c r="CUF486" s="28"/>
      <c r="CUG486" s="28"/>
      <c r="CUH486" s="28"/>
      <c r="CUI486" s="28"/>
      <c r="CUJ486" s="28"/>
      <c r="CUK486" s="28"/>
      <c r="CUL486" s="28"/>
      <c r="CUM486" s="28"/>
      <c r="CUN486" s="28"/>
      <c r="CUO486" s="28"/>
      <c r="CUP486" s="28"/>
      <c r="CUQ486" s="28"/>
      <c r="CUR486" s="28"/>
      <c r="CUS486" s="28"/>
      <c r="CUT486" s="28"/>
      <c r="CUU486" s="28"/>
      <c r="CUV486" s="28"/>
      <c r="CUW486" s="28"/>
      <c r="CUX486" s="28"/>
      <c r="CUY486" s="28"/>
      <c r="CUZ486" s="28"/>
      <c r="CVA486" s="28"/>
      <c r="CVB486" s="28"/>
      <c r="CVC486" s="28"/>
      <c r="CVD486" s="28"/>
      <c r="CVE486" s="28"/>
      <c r="CVF486" s="28"/>
      <c r="CVG486" s="28"/>
      <c r="CVH486" s="28"/>
      <c r="CVI486" s="28"/>
      <c r="CVJ486" s="28"/>
      <c r="CVK486" s="28"/>
      <c r="CVL486" s="28"/>
      <c r="CVM486" s="28"/>
      <c r="CVN486" s="28"/>
      <c r="CVO486" s="28"/>
      <c r="CVP486" s="28"/>
      <c r="CVQ486" s="28"/>
      <c r="CVR486" s="28"/>
      <c r="CVS486" s="28"/>
      <c r="CVT486" s="28"/>
      <c r="CVU486" s="28"/>
      <c r="CVV486" s="28"/>
      <c r="CVW486" s="28"/>
      <c r="CVX486" s="28"/>
      <c r="CVY486" s="28"/>
      <c r="CVZ486" s="28"/>
      <c r="CWA486" s="28"/>
      <c r="CWB486" s="28"/>
      <c r="CWC486" s="28"/>
      <c r="CWD486" s="28"/>
      <c r="CWE486" s="28"/>
      <c r="CWF486" s="28"/>
      <c r="CWG486" s="28"/>
      <c r="CWH486" s="28"/>
      <c r="CWI486" s="28"/>
      <c r="CWJ486" s="28"/>
      <c r="CWK486" s="28"/>
      <c r="CWL486" s="28"/>
      <c r="CWM486" s="28"/>
      <c r="CWN486" s="28"/>
      <c r="CWO486" s="28"/>
      <c r="CWP486" s="28"/>
      <c r="CWQ486" s="28"/>
      <c r="CWR486" s="28"/>
      <c r="CWS486" s="28"/>
      <c r="CWT486" s="28"/>
      <c r="CWU486" s="28"/>
      <c r="CWV486" s="28"/>
      <c r="CWW486" s="28"/>
      <c r="CWX486" s="28"/>
      <c r="CWY486" s="28"/>
      <c r="CWZ486" s="28"/>
      <c r="CXA486" s="28"/>
      <c r="CXB486" s="28"/>
      <c r="CXC486" s="28"/>
      <c r="CXD486" s="28"/>
      <c r="CXE486" s="28"/>
      <c r="CXF486" s="28"/>
      <c r="CXG486" s="28"/>
      <c r="CXH486" s="28"/>
      <c r="CXI486" s="28"/>
      <c r="CXJ486" s="28"/>
      <c r="CXK486" s="28"/>
      <c r="CXL486" s="28"/>
      <c r="CXM486" s="28"/>
      <c r="CXN486" s="28"/>
      <c r="CXO486" s="28"/>
      <c r="CXP486" s="28"/>
      <c r="CXQ486" s="28"/>
      <c r="CXR486" s="28"/>
      <c r="CXS486" s="28"/>
      <c r="CXT486" s="28"/>
      <c r="CXU486" s="28"/>
      <c r="CXV486" s="28"/>
      <c r="CXW486" s="28"/>
      <c r="CXX486" s="28"/>
      <c r="CXY486" s="28"/>
      <c r="CXZ486" s="28"/>
      <c r="CYA486" s="28"/>
      <c r="CYB486" s="28"/>
      <c r="CYC486" s="28"/>
      <c r="CYD486" s="28"/>
      <c r="CYE486" s="28"/>
      <c r="CYF486" s="28"/>
      <c r="CYG486" s="28"/>
      <c r="CYH486" s="28"/>
      <c r="CYI486" s="28"/>
      <c r="CYJ486" s="28"/>
      <c r="CYK486" s="28"/>
      <c r="CYL486" s="28"/>
      <c r="CYM486" s="28"/>
      <c r="CYN486" s="28"/>
      <c r="CYO486" s="28"/>
      <c r="CYP486" s="28"/>
      <c r="CYQ486" s="28"/>
      <c r="CYR486" s="28"/>
      <c r="CYS486" s="28"/>
      <c r="CYT486" s="28"/>
      <c r="CYU486" s="28"/>
      <c r="CYV486" s="28"/>
      <c r="CYW486" s="28"/>
      <c r="CYX486" s="28"/>
      <c r="CYY486" s="28"/>
      <c r="CYZ486" s="28"/>
      <c r="CZA486" s="28"/>
      <c r="CZB486" s="28"/>
      <c r="CZC486" s="28"/>
      <c r="CZD486" s="28"/>
      <c r="CZE486" s="28"/>
      <c r="CZF486" s="28"/>
      <c r="CZG486" s="28"/>
      <c r="CZH486" s="28"/>
      <c r="CZI486" s="28"/>
      <c r="CZJ486" s="28"/>
      <c r="CZK486" s="28"/>
      <c r="CZL486" s="28"/>
      <c r="CZM486" s="28"/>
      <c r="CZN486" s="28"/>
      <c r="CZO486" s="28"/>
      <c r="CZP486" s="28"/>
      <c r="CZQ486" s="28"/>
      <c r="CZR486" s="28"/>
      <c r="CZS486" s="28"/>
      <c r="CZT486" s="28"/>
      <c r="CZU486" s="28"/>
      <c r="CZV486" s="28"/>
      <c r="CZW486" s="28"/>
      <c r="CZX486" s="28"/>
      <c r="CZY486" s="28"/>
      <c r="CZZ486" s="28"/>
      <c r="DAA486" s="28"/>
      <c r="DAB486" s="28"/>
      <c r="DAC486" s="28"/>
      <c r="DAD486" s="28"/>
      <c r="DAE486" s="28"/>
      <c r="DAF486" s="28"/>
      <c r="DAG486" s="28"/>
      <c r="DAH486" s="28"/>
      <c r="DAI486" s="28"/>
      <c r="DAJ486" s="28"/>
      <c r="DAK486" s="28"/>
      <c r="DAL486" s="28"/>
      <c r="DAM486" s="28"/>
      <c r="DAN486" s="28"/>
      <c r="DAO486" s="28"/>
      <c r="DAP486" s="28"/>
      <c r="DAQ486" s="28"/>
      <c r="DAR486" s="28"/>
      <c r="DAS486" s="28"/>
      <c r="DAT486" s="28"/>
      <c r="DAU486" s="28"/>
      <c r="DAV486" s="28"/>
      <c r="DAW486" s="28"/>
      <c r="DAX486" s="28"/>
      <c r="DAY486" s="28"/>
      <c r="DAZ486" s="28"/>
      <c r="DBA486" s="28"/>
      <c r="DBB486" s="28"/>
      <c r="DBC486" s="28"/>
      <c r="DBD486" s="28"/>
      <c r="DBE486" s="28"/>
      <c r="DBF486" s="28"/>
      <c r="DBG486" s="28"/>
      <c r="DBH486" s="28"/>
      <c r="DBI486" s="28"/>
      <c r="DBJ486" s="28"/>
      <c r="DBK486" s="28"/>
      <c r="DBL486" s="28"/>
      <c r="DBM486" s="28"/>
      <c r="DBN486" s="28"/>
      <c r="DBO486" s="28"/>
      <c r="DBP486" s="28"/>
      <c r="DBQ486" s="28"/>
      <c r="DBR486" s="28"/>
      <c r="DBS486" s="28"/>
      <c r="DBT486" s="28"/>
      <c r="DBU486" s="28"/>
      <c r="DBV486" s="28"/>
      <c r="DBW486" s="28"/>
      <c r="DBX486" s="28"/>
      <c r="DBY486" s="28"/>
      <c r="DBZ486" s="28"/>
      <c r="DCA486" s="28"/>
      <c r="DCB486" s="28"/>
      <c r="DCC486" s="28"/>
      <c r="DCD486" s="28"/>
      <c r="DCE486" s="28"/>
      <c r="DCF486" s="28"/>
      <c r="DCG486" s="28"/>
      <c r="DCH486" s="28"/>
      <c r="DCI486" s="28"/>
      <c r="DCJ486" s="28"/>
      <c r="DCK486" s="28"/>
      <c r="DCL486" s="28"/>
      <c r="DCM486" s="28"/>
      <c r="DCN486" s="28"/>
      <c r="DCO486" s="28"/>
      <c r="DCP486" s="28"/>
      <c r="DCQ486" s="28"/>
      <c r="DCR486" s="28"/>
      <c r="DCS486" s="28"/>
      <c r="DCT486" s="28"/>
      <c r="DCU486" s="28"/>
      <c r="DCV486" s="28"/>
      <c r="DCW486" s="28"/>
      <c r="DCX486" s="28"/>
      <c r="DCY486" s="28"/>
      <c r="DCZ486" s="28"/>
      <c r="DDA486" s="28"/>
      <c r="DDB486" s="28"/>
      <c r="DDC486" s="28"/>
      <c r="DDD486" s="28"/>
      <c r="DDE486" s="28"/>
      <c r="DDF486" s="28"/>
      <c r="DDG486" s="28"/>
      <c r="DDH486" s="28"/>
      <c r="DDI486" s="28"/>
      <c r="DDJ486" s="28"/>
      <c r="DDK486" s="28"/>
      <c r="DDL486" s="28"/>
      <c r="DDM486" s="28"/>
      <c r="DDN486" s="28"/>
      <c r="DDO486" s="28"/>
      <c r="DDP486" s="28"/>
      <c r="DDQ486" s="28"/>
      <c r="DDR486" s="28"/>
      <c r="DDS486" s="28"/>
      <c r="DDT486" s="28"/>
      <c r="DDU486" s="28"/>
      <c r="DDV486" s="28"/>
      <c r="DDW486" s="28"/>
      <c r="DDX486" s="28"/>
      <c r="DDY486" s="28"/>
      <c r="DDZ486" s="28"/>
      <c r="DEA486" s="28"/>
      <c r="DEB486" s="28"/>
      <c r="DEC486" s="28"/>
      <c r="DED486" s="28"/>
      <c r="DEE486" s="28"/>
      <c r="DEF486" s="28"/>
      <c r="DEG486" s="28"/>
      <c r="DEH486" s="28"/>
      <c r="DEI486" s="28"/>
      <c r="DEJ486" s="28"/>
      <c r="DEK486" s="28"/>
      <c r="DEL486" s="28"/>
      <c r="DEM486" s="28"/>
      <c r="DEN486" s="28"/>
      <c r="DEO486" s="28"/>
      <c r="DEP486" s="28"/>
      <c r="DEQ486" s="28"/>
      <c r="DER486" s="28"/>
      <c r="DES486" s="28"/>
      <c r="DET486" s="28"/>
      <c r="DEU486" s="28"/>
      <c r="DEV486" s="28"/>
      <c r="DEW486" s="28"/>
      <c r="DEX486" s="28"/>
      <c r="DEY486" s="28"/>
      <c r="DEZ486" s="28"/>
      <c r="DFA486" s="28"/>
      <c r="DFB486" s="28"/>
      <c r="DFC486" s="28"/>
      <c r="DFD486" s="28"/>
      <c r="DFE486" s="28"/>
      <c r="DFF486" s="28"/>
      <c r="DFG486" s="28"/>
      <c r="DFH486" s="28"/>
      <c r="DFI486" s="28"/>
      <c r="DFJ486" s="28"/>
      <c r="DFK486" s="28"/>
      <c r="DFL486" s="28"/>
      <c r="DFM486" s="28"/>
      <c r="DFN486" s="28"/>
      <c r="DFO486" s="28"/>
      <c r="DFP486" s="28"/>
      <c r="DFQ486" s="28"/>
      <c r="DFR486" s="28"/>
      <c r="DFS486" s="28"/>
      <c r="DFT486" s="28"/>
      <c r="DFU486" s="28"/>
      <c r="DFV486" s="28"/>
      <c r="DFW486" s="28"/>
      <c r="DFX486" s="28"/>
      <c r="DFY486" s="28"/>
      <c r="DFZ486" s="28"/>
      <c r="DGA486" s="28"/>
      <c r="DGB486" s="28"/>
      <c r="DGC486" s="28"/>
      <c r="DGD486" s="28"/>
      <c r="DGE486" s="28"/>
      <c r="DGF486" s="28"/>
      <c r="DGG486" s="28"/>
      <c r="DGH486" s="28"/>
      <c r="DGI486" s="28"/>
      <c r="DGJ486" s="28"/>
      <c r="DGK486" s="28"/>
      <c r="DGL486" s="28"/>
      <c r="DGM486" s="28"/>
      <c r="DGN486" s="28"/>
      <c r="DGO486" s="28"/>
      <c r="DGP486" s="28"/>
      <c r="DGQ486" s="28"/>
      <c r="DGR486" s="28"/>
      <c r="DGS486" s="28"/>
      <c r="DGT486" s="28"/>
      <c r="DGU486" s="28"/>
      <c r="DGV486" s="28"/>
      <c r="DGW486" s="28"/>
      <c r="DGX486" s="28"/>
      <c r="DGY486" s="28"/>
      <c r="DGZ486" s="28"/>
      <c r="DHA486" s="28"/>
      <c r="DHB486" s="28"/>
      <c r="DHC486" s="28"/>
      <c r="DHD486" s="28"/>
      <c r="DHE486" s="28"/>
      <c r="DHF486" s="28"/>
      <c r="DHG486" s="28"/>
      <c r="DHH486" s="28"/>
      <c r="DHI486" s="28"/>
      <c r="DHJ486" s="28"/>
      <c r="DHK486" s="28"/>
      <c r="DHL486" s="28"/>
      <c r="DHM486" s="28"/>
      <c r="DHN486" s="28"/>
      <c r="DHO486" s="28"/>
      <c r="DHP486" s="28"/>
      <c r="DHQ486" s="28"/>
      <c r="DHR486" s="28"/>
      <c r="DHS486" s="28"/>
      <c r="DHT486" s="28"/>
      <c r="DHU486" s="28"/>
      <c r="DHV486" s="28"/>
      <c r="DHW486" s="28"/>
      <c r="DHX486" s="28"/>
      <c r="DHY486" s="28"/>
      <c r="DHZ486" s="28"/>
      <c r="DIA486" s="28"/>
      <c r="DIB486" s="28"/>
      <c r="DIC486" s="28"/>
      <c r="DID486" s="28"/>
      <c r="DIE486" s="28"/>
      <c r="DIF486" s="28"/>
      <c r="DIG486" s="28"/>
      <c r="DIH486" s="28"/>
      <c r="DII486" s="28"/>
      <c r="DIJ486" s="28"/>
      <c r="DIK486" s="28"/>
      <c r="DIL486" s="28"/>
      <c r="DIM486" s="28"/>
      <c r="DIN486" s="28"/>
      <c r="DIO486" s="28"/>
      <c r="DIP486" s="28"/>
      <c r="DIQ486" s="28"/>
      <c r="DIR486" s="28"/>
      <c r="DIS486" s="28"/>
      <c r="DIT486" s="28"/>
      <c r="DIU486" s="28"/>
      <c r="DIV486" s="28"/>
      <c r="DIW486" s="28"/>
      <c r="DIX486" s="28"/>
      <c r="DIY486" s="28"/>
      <c r="DIZ486" s="28"/>
      <c r="DJA486" s="28"/>
      <c r="DJB486" s="28"/>
      <c r="DJC486" s="28"/>
      <c r="DJD486" s="28"/>
      <c r="DJE486" s="28"/>
      <c r="DJF486" s="28"/>
      <c r="DJG486" s="28"/>
      <c r="DJH486" s="28"/>
      <c r="DJI486" s="28"/>
      <c r="DJJ486" s="28"/>
      <c r="DJK486" s="28"/>
      <c r="DJL486" s="28"/>
      <c r="DJM486" s="28"/>
      <c r="DJN486" s="28"/>
      <c r="DJO486" s="28"/>
      <c r="DJP486" s="28"/>
      <c r="DJQ486" s="28"/>
      <c r="DJR486" s="28"/>
      <c r="DJS486" s="28"/>
      <c r="DJT486" s="28"/>
      <c r="DJU486" s="28"/>
      <c r="DJV486" s="28"/>
      <c r="DJW486" s="28"/>
      <c r="DJX486" s="28"/>
      <c r="DJY486" s="28"/>
      <c r="DJZ486" s="28"/>
      <c r="DKA486" s="28"/>
      <c r="DKB486" s="28"/>
      <c r="DKC486" s="28"/>
      <c r="DKD486" s="28"/>
      <c r="DKE486" s="28"/>
      <c r="DKF486" s="28"/>
      <c r="DKG486" s="28"/>
      <c r="DKH486" s="28"/>
      <c r="DKI486" s="28"/>
      <c r="DKJ486" s="28"/>
      <c r="DKK486" s="28"/>
      <c r="DKL486" s="28"/>
      <c r="DKM486" s="28"/>
      <c r="DKN486" s="28"/>
      <c r="DKO486" s="28"/>
      <c r="DKP486" s="28"/>
      <c r="DKQ486" s="28"/>
      <c r="DKR486" s="28"/>
      <c r="DKS486" s="28"/>
      <c r="DKT486" s="28"/>
      <c r="DKU486" s="28"/>
      <c r="DKV486" s="28"/>
      <c r="DKW486" s="28"/>
      <c r="DKX486" s="28"/>
      <c r="DKY486" s="28"/>
      <c r="DKZ486" s="28"/>
      <c r="DLA486" s="28"/>
      <c r="DLB486" s="28"/>
      <c r="DLC486" s="28"/>
      <c r="DLD486" s="28"/>
      <c r="DLE486" s="28"/>
      <c r="DLF486" s="28"/>
      <c r="DLG486" s="28"/>
      <c r="DLH486" s="28"/>
      <c r="DLI486" s="28"/>
      <c r="DLJ486" s="28"/>
      <c r="DLK486" s="28"/>
      <c r="DLL486" s="28"/>
      <c r="DLM486" s="28"/>
      <c r="DLN486" s="28"/>
      <c r="DLO486" s="28"/>
      <c r="DLP486" s="28"/>
      <c r="DLQ486" s="28"/>
      <c r="DLR486" s="28"/>
      <c r="DLS486" s="28"/>
      <c r="DLT486" s="28"/>
      <c r="DLU486" s="28"/>
      <c r="DLV486" s="28"/>
      <c r="DLW486" s="28"/>
      <c r="DLX486" s="28"/>
      <c r="DLY486" s="28"/>
      <c r="DLZ486" s="28"/>
      <c r="DMA486" s="28"/>
      <c r="DMB486" s="28"/>
      <c r="DMC486" s="28"/>
      <c r="DMD486" s="28"/>
      <c r="DME486" s="28"/>
      <c r="DMF486" s="28"/>
      <c r="DMG486" s="28"/>
      <c r="DMH486" s="28"/>
      <c r="DMI486" s="28"/>
      <c r="DMJ486" s="28"/>
      <c r="DMK486" s="28"/>
      <c r="DML486" s="28"/>
      <c r="DMM486" s="28"/>
      <c r="DMN486" s="28"/>
      <c r="DMO486" s="28"/>
      <c r="DMP486" s="28"/>
      <c r="DMQ486" s="28"/>
      <c r="DMR486" s="28"/>
      <c r="DMS486" s="28"/>
      <c r="DMT486" s="28"/>
      <c r="DMU486" s="28"/>
      <c r="DMV486" s="28"/>
      <c r="DMW486" s="28"/>
      <c r="DMX486" s="28"/>
      <c r="DMY486" s="28"/>
      <c r="DMZ486" s="28"/>
      <c r="DNA486" s="28"/>
      <c r="DNB486" s="28"/>
      <c r="DNC486" s="28"/>
      <c r="DND486" s="28"/>
      <c r="DNE486" s="28"/>
      <c r="DNF486" s="28"/>
      <c r="DNG486" s="28"/>
      <c r="DNH486" s="28"/>
      <c r="DNI486" s="28"/>
      <c r="DNJ486" s="28"/>
      <c r="DNK486" s="28"/>
      <c r="DNL486" s="28"/>
      <c r="DNM486" s="28"/>
      <c r="DNN486" s="28"/>
      <c r="DNO486" s="28"/>
      <c r="DNP486" s="28"/>
      <c r="DNQ486" s="28"/>
      <c r="DNR486" s="28"/>
      <c r="DNS486" s="28"/>
      <c r="DNT486" s="28"/>
      <c r="DNU486" s="28"/>
      <c r="DNV486" s="28"/>
      <c r="DNW486" s="28"/>
      <c r="DNX486" s="28"/>
      <c r="DNY486" s="28"/>
      <c r="DNZ486" s="28"/>
      <c r="DOA486" s="28"/>
      <c r="DOB486" s="28"/>
      <c r="DOC486" s="28"/>
      <c r="DOD486" s="28"/>
      <c r="DOE486" s="28"/>
      <c r="DOF486" s="28"/>
      <c r="DOG486" s="28"/>
      <c r="DOH486" s="28"/>
      <c r="DOI486" s="28"/>
      <c r="DOJ486" s="28"/>
      <c r="DOK486" s="28"/>
      <c r="DOL486" s="28"/>
      <c r="DOM486" s="28"/>
      <c r="DON486" s="28"/>
      <c r="DOO486" s="28"/>
      <c r="DOP486" s="28"/>
      <c r="DOQ486" s="28"/>
      <c r="DOR486" s="28"/>
      <c r="DOS486" s="28"/>
      <c r="DOT486" s="28"/>
      <c r="DOU486" s="28"/>
      <c r="DOV486" s="28"/>
      <c r="DOW486" s="28"/>
      <c r="DOX486" s="28"/>
      <c r="DOY486" s="28"/>
      <c r="DOZ486" s="28"/>
      <c r="DPA486" s="28"/>
      <c r="DPB486" s="28"/>
      <c r="DPC486" s="28"/>
      <c r="DPD486" s="28"/>
      <c r="DPE486" s="28"/>
      <c r="DPF486" s="28"/>
      <c r="DPG486" s="28"/>
      <c r="DPH486" s="28"/>
      <c r="DPI486" s="28"/>
      <c r="DPJ486" s="28"/>
      <c r="DPK486" s="28"/>
      <c r="DPL486" s="28"/>
      <c r="DPM486" s="28"/>
      <c r="DPN486" s="28"/>
      <c r="DPO486" s="28"/>
      <c r="DPP486" s="28"/>
      <c r="DPQ486" s="28"/>
      <c r="DPR486" s="28"/>
      <c r="DPS486" s="28"/>
      <c r="DPT486" s="28"/>
      <c r="DPU486" s="28"/>
      <c r="DPV486" s="28"/>
      <c r="DPW486" s="28"/>
      <c r="DPX486" s="28"/>
      <c r="DPY486" s="28"/>
      <c r="DPZ486" s="28"/>
      <c r="DQA486" s="28"/>
      <c r="DQB486" s="28"/>
      <c r="DQC486" s="28"/>
      <c r="DQD486" s="28"/>
      <c r="DQE486" s="28"/>
      <c r="DQF486" s="28"/>
      <c r="DQG486" s="28"/>
      <c r="DQH486" s="28"/>
      <c r="DQI486" s="28"/>
      <c r="DQJ486" s="28"/>
      <c r="DQK486" s="28"/>
      <c r="DQL486" s="28"/>
      <c r="DQM486" s="28"/>
      <c r="DQN486" s="28"/>
      <c r="DQO486" s="28"/>
      <c r="DQP486" s="28"/>
      <c r="DQQ486" s="28"/>
      <c r="DQR486" s="28"/>
      <c r="DQS486" s="28"/>
      <c r="DQT486" s="28"/>
      <c r="DQU486" s="28"/>
      <c r="DQV486" s="28"/>
      <c r="DQW486" s="28"/>
      <c r="DQX486" s="28"/>
      <c r="DQY486" s="28"/>
      <c r="DQZ486" s="28"/>
      <c r="DRA486" s="28"/>
      <c r="DRB486" s="28"/>
      <c r="DRC486" s="28"/>
      <c r="DRD486" s="28"/>
      <c r="DRE486" s="28"/>
      <c r="DRF486" s="28"/>
      <c r="DRG486" s="28"/>
      <c r="DRH486" s="28"/>
      <c r="DRI486" s="28"/>
      <c r="DRJ486" s="28"/>
      <c r="DRK486" s="28"/>
      <c r="DRL486" s="28"/>
      <c r="DRM486" s="28"/>
      <c r="DRN486" s="28"/>
      <c r="DRO486" s="28"/>
      <c r="DRP486" s="28"/>
      <c r="DRQ486" s="28"/>
      <c r="DRR486" s="28"/>
      <c r="DRS486" s="28"/>
      <c r="DRT486" s="28"/>
      <c r="DRU486" s="28"/>
      <c r="DRV486" s="28"/>
      <c r="DRW486" s="28"/>
      <c r="DRX486" s="28"/>
      <c r="DRY486" s="28"/>
      <c r="DRZ486" s="28"/>
      <c r="DSA486" s="28"/>
      <c r="DSB486" s="28"/>
      <c r="DSC486" s="28"/>
      <c r="DSD486" s="28"/>
      <c r="DSE486" s="28"/>
      <c r="DSF486" s="28"/>
      <c r="DSG486" s="28"/>
      <c r="DSH486" s="28"/>
      <c r="DSI486" s="28"/>
      <c r="DSJ486" s="28"/>
      <c r="DSK486" s="28"/>
      <c r="DSL486" s="28"/>
      <c r="DSM486" s="28"/>
      <c r="DSN486" s="28"/>
      <c r="DSO486" s="28"/>
      <c r="DSP486" s="28"/>
      <c r="DSQ486" s="28"/>
      <c r="DSR486" s="28"/>
      <c r="DSS486" s="28"/>
      <c r="DST486" s="28"/>
      <c r="DSU486" s="28"/>
      <c r="DSV486" s="28"/>
      <c r="DSW486" s="28"/>
      <c r="DSX486" s="28"/>
      <c r="DSY486" s="28"/>
      <c r="DSZ486" s="28"/>
      <c r="DTA486" s="28"/>
      <c r="DTB486" s="28"/>
      <c r="DTC486" s="28"/>
      <c r="DTD486" s="28"/>
      <c r="DTE486" s="28"/>
      <c r="DTF486" s="28"/>
      <c r="DTG486" s="28"/>
      <c r="DTH486" s="28"/>
      <c r="DTI486" s="28"/>
      <c r="DTJ486" s="28"/>
      <c r="DTK486" s="28"/>
      <c r="DTL486" s="28"/>
      <c r="DTM486" s="28"/>
      <c r="DTN486" s="28"/>
      <c r="DTO486" s="28"/>
      <c r="DTP486" s="28"/>
      <c r="DTQ486" s="28"/>
      <c r="DTR486" s="28"/>
      <c r="DTS486" s="28"/>
      <c r="DTT486" s="28"/>
      <c r="DTU486" s="28"/>
      <c r="DTV486" s="28"/>
      <c r="DTW486" s="28"/>
      <c r="DTX486" s="28"/>
      <c r="DTY486" s="28"/>
      <c r="DTZ486" s="28"/>
      <c r="DUA486" s="28"/>
      <c r="DUB486" s="28"/>
      <c r="DUC486" s="28"/>
      <c r="DUD486" s="28"/>
      <c r="DUE486" s="28"/>
      <c r="DUF486" s="28"/>
      <c r="DUG486" s="28"/>
      <c r="DUH486" s="28"/>
      <c r="DUI486" s="28"/>
      <c r="DUJ486" s="28"/>
      <c r="DUK486" s="28"/>
      <c r="DUL486" s="28"/>
      <c r="DUM486" s="28"/>
      <c r="DUN486" s="28"/>
      <c r="DUO486" s="28"/>
      <c r="DUP486" s="28"/>
      <c r="DUQ486" s="28"/>
      <c r="DUR486" s="28"/>
      <c r="DUS486" s="28"/>
      <c r="DUT486" s="28"/>
      <c r="DUU486" s="28"/>
      <c r="DUV486" s="28"/>
      <c r="DUW486" s="28"/>
      <c r="DUX486" s="28"/>
      <c r="DUY486" s="28"/>
      <c r="DUZ486" s="28"/>
      <c r="DVA486" s="28"/>
      <c r="DVB486" s="28"/>
      <c r="DVC486" s="28"/>
      <c r="DVD486" s="28"/>
      <c r="DVE486" s="28"/>
      <c r="DVF486" s="28"/>
      <c r="DVG486" s="28"/>
      <c r="DVH486" s="28"/>
      <c r="DVI486" s="28"/>
      <c r="DVJ486" s="28"/>
      <c r="DVK486" s="28"/>
      <c r="DVL486" s="28"/>
      <c r="DVM486" s="28"/>
      <c r="DVN486" s="28"/>
      <c r="DVO486" s="28"/>
      <c r="DVP486" s="28"/>
      <c r="DVQ486" s="28"/>
      <c r="DVR486" s="28"/>
      <c r="DVS486" s="28"/>
      <c r="DVT486" s="28"/>
      <c r="DVU486" s="28"/>
      <c r="DVV486" s="28"/>
      <c r="DVW486" s="28"/>
      <c r="DVX486" s="28"/>
      <c r="DVY486" s="28"/>
      <c r="DVZ486" s="28"/>
      <c r="DWA486" s="28"/>
      <c r="DWB486" s="28"/>
      <c r="DWC486" s="28"/>
      <c r="DWD486" s="28"/>
      <c r="DWE486" s="28"/>
      <c r="DWF486" s="28"/>
      <c r="DWG486" s="28"/>
      <c r="DWH486" s="28"/>
      <c r="DWI486" s="28"/>
      <c r="DWJ486" s="28"/>
      <c r="DWK486" s="28"/>
      <c r="DWL486" s="28"/>
      <c r="DWM486" s="28"/>
      <c r="DWN486" s="28"/>
      <c r="DWO486" s="28"/>
      <c r="DWP486" s="28"/>
      <c r="DWQ486" s="28"/>
      <c r="DWR486" s="28"/>
      <c r="DWS486" s="28"/>
      <c r="DWT486" s="28"/>
      <c r="DWU486" s="28"/>
      <c r="DWV486" s="28"/>
      <c r="DWW486" s="28"/>
      <c r="DWX486" s="28"/>
      <c r="DWY486" s="28"/>
      <c r="DWZ486" s="28"/>
      <c r="DXA486" s="28"/>
      <c r="DXB486" s="28"/>
      <c r="DXC486" s="28"/>
      <c r="DXD486" s="28"/>
      <c r="DXE486" s="28"/>
      <c r="DXF486" s="28"/>
      <c r="DXG486" s="28"/>
      <c r="DXH486" s="28"/>
      <c r="DXI486" s="28"/>
      <c r="DXJ486" s="28"/>
      <c r="DXK486" s="28"/>
      <c r="DXL486" s="28"/>
      <c r="DXM486" s="28"/>
      <c r="DXN486" s="28"/>
      <c r="DXO486" s="28"/>
      <c r="DXP486" s="28"/>
      <c r="DXQ486" s="28"/>
      <c r="DXR486" s="28"/>
      <c r="DXS486" s="28"/>
      <c r="DXT486" s="28"/>
      <c r="DXU486" s="28"/>
      <c r="DXV486" s="28"/>
      <c r="DXW486" s="28"/>
      <c r="DXX486" s="28"/>
      <c r="DXY486" s="28"/>
      <c r="DXZ486" s="28"/>
      <c r="DYA486" s="28"/>
      <c r="DYB486" s="28"/>
      <c r="DYC486" s="28"/>
      <c r="DYD486" s="28"/>
      <c r="DYE486" s="28"/>
      <c r="DYF486" s="28"/>
      <c r="DYG486" s="28"/>
      <c r="DYH486" s="28"/>
      <c r="DYI486" s="28"/>
      <c r="DYJ486" s="28"/>
      <c r="DYK486" s="28"/>
      <c r="DYL486" s="28"/>
      <c r="DYM486" s="28"/>
      <c r="DYN486" s="28"/>
      <c r="DYO486" s="28"/>
      <c r="DYP486" s="28"/>
      <c r="DYQ486" s="28"/>
      <c r="DYR486" s="28"/>
      <c r="DYS486" s="28"/>
      <c r="DYT486" s="28"/>
      <c r="DYU486" s="28"/>
      <c r="DYV486" s="28"/>
      <c r="DYW486" s="28"/>
      <c r="DYX486" s="28"/>
      <c r="DYY486" s="28"/>
      <c r="DYZ486" s="28"/>
      <c r="DZA486" s="28"/>
      <c r="DZB486" s="28"/>
      <c r="DZC486" s="28"/>
      <c r="DZD486" s="28"/>
      <c r="DZE486" s="28"/>
      <c r="DZF486" s="28"/>
      <c r="DZG486" s="28"/>
      <c r="DZH486" s="28"/>
      <c r="DZI486" s="28"/>
      <c r="DZJ486" s="28"/>
      <c r="DZK486" s="28"/>
      <c r="DZL486" s="28"/>
      <c r="DZM486" s="28"/>
      <c r="DZN486" s="28"/>
      <c r="DZO486" s="28"/>
      <c r="DZP486" s="28"/>
      <c r="DZQ486" s="28"/>
      <c r="DZR486" s="28"/>
      <c r="DZS486" s="28"/>
      <c r="DZT486" s="28"/>
      <c r="DZU486" s="28"/>
      <c r="DZV486" s="28"/>
      <c r="DZW486" s="28"/>
      <c r="DZX486" s="28"/>
      <c r="DZY486" s="28"/>
      <c r="DZZ486" s="28"/>
      <c r="EAA486" s="28"/>
      <c r="EAB486" s="28"/>
      <c r="EAC486" s="28"/>
      <c r="EAD486" s="28"/>
      <c r="EAE486" s="28"/>
      <c r="EAF486" s="28"/>
      <c r="EAG486" s="28"/>
      <c r="EAH486" s="28"/>
      <c r="EAI486" s="28"/>
      <c r="EAJ486" s="28"/>
      <c r="EAK486" s="28"/>
      <c r="EAL486" s="28"/>
      <c r="EAM486" s="28"/>
      <c r="EAN486" s="28"/>
      <c r="EAO486" s="28"/>
      <c r="EAP486" s="28"/>
      <c r="EAQ486" s="28"/>
      <c r="EAR486" s="28"/>
      <c r="EAS486" s="28"/>
      <c r="EAT486" s="28"/>
      <c r="EAU486" s="28"/>
      <c r="EAV486" s="28"/>
      <c r="EAW486" s="28"/>
      <c r="EAX486" s="28"/>
      <c r="EAY486" s="28"/>
      <c r="EAZ486" s="28"/>
      <c r="EBA486" s="28"/>
      <c r="EBB486" s="28"/>
      <c r="EBC486" s="28"/>
      <c r="EBD486" s="28"/>
      <c r="EBE486" s="28"/>
      <c r="EBF486" s="28"/>
      <c r="EBG486" s="28"/>
      <c r="EBH486" s="28"/>
      <c r="EBI486" s="28"/>
      <c r="EBJ486" s="28"/>
      <c r="EBK486" s="28"/>
      <c r="EBL486" s="28"/>
      <c r="EBM486" s="28"/>
      <c r="EBN486" s="28"/>
      <c r="EBO486" s="28"/>
      <c r="EBP486" s="28"/>
      <c r="EBQ486" s="28"/>
      <c r="EBR486" s="28"/>
      <c r="EBS486" s="28"/>
      <c r="EBT486" s="28"/>
      <c r="EBU486" s="28"/>
      <c r="EBV486" s="28"/>
      <c r="EBW486" s="28"/>
      <c r="EBX486" s="28"/>
      <c r="EBY486" s="28"/>
      <c r="EBZ486" s="28"/>
      <c r="ECA486" s="28"/>
      <c r="ECB486" s="28"/>
      <c r="ECC486" s="28"/>
      <c r="ECD486" s="28"/>
      <c r="ECE486" s="28"/>
      <c r="ECF486" s="28"/>
      <c r="ECG486" s="28"/>
      <c r="ECH486" s="28"/>
      <c r="ECI486" s="28"/>
      <c r="ECJ486" s="28"/>
      <c r="ECK486" s="28"/>
      <c r="ECL486" s="28"/>
      <c r="ECM486" s="28"/>
      <c r="ECN486" s="28"/>
      <c r="ECO486" s="28"/>
      <c r="ECP486" s="28"/>
      <c r="ECQ486" s="28"/>
      <c r="ECR486" s="28"/>
      <c r="ECS486" s="28"/>
      <c r="ECT486" s="28"/>
      <c r="ECU486" s="28"/>
      <c r="ECV486" s="28"/>
      <c r="ECW486" s="28"/>
      <c r="ECX486" s="28"/>
      <c r="ECY486" s="28"/>
      <c r="ECZ486" s="28"/>
      <c r="EDA486" s="28"/>
      <c r="EDB486" s="28"/>
      <c r="EDC486" s="28"/>
      <c r="EDD486" s="28"/>
      <c r="EDE486" s="28"/>
      <c r="EDF486" s="28"/>
      <c r="EDG486" s="28"/>
      <c r="EDH486" s="28"/>
      <c r="EDI486" s="28"/>
      <c r="EDJ486" s="28"/>
      <c r="EDK486" s="28"/>
      <c r="EDL486" s="28"/>
      <c r="EDM486" s="28"/>
      <c r="EDN486" s="28"/>
      <c r="EDO486" s="28"/>
      <c r="EDP486" s="28"/>
      <c r="EDQ486" s="28"/>
      <c r="EDR486" s="28"/>
      <c r="EDS486" s="28"/>
      <c r="EDT486" s="28"/>
      <c r="EDU486" s="28"/>
      <c r="EDV486" s="28"/>
      <c r="EDW486" s="28"/>
      <c r="EDX486" s="28"/>
      <c r="EDY486" s="28"/>
      <c r="EDZ486" s="28"/>
      <c r="EEA486" s="28"/>
      <c r="EEB486" s="28"/>
      <c r="EEC486" s="28"/>
      <c r="EED486" s="28"/>
      <c r="EEE486" s="28"/>
      <c r="EEF486" s="28"/>
      <c r="EEG486" s="28"/>
      <c r="EEH486" s="28"/>
      <c r="EEI486" s="28"/>
      <c r="EEJ486" s="28"/>
      <c r="EEK486" s="28"/>
      <c r="EEL486" s="28"/>
      <c r="EEM486" s="28"/>
      <c r="EEN486" s="28"/>
      <c r="EEO486" s="28"/>
      <c r="EEP486" s="28"/>
      <c r="EEQ486" s="28"/>
      <c r="EER486" s="28"/>
      <c r="EES486" s="28"/>
      <c r="EET486" s="28"/>
      <c r="EEU486" s="28"/>
      <c r="EEV486" s="28"/>
      <c r="EEW486" s="28"/>
      <c r="EEX486" s="28"/>
      <c r="EEY486" s="28"/>
      <c r="EEZ486" s="28"/>
      <c r="EFA486" s="28"/>
      <c r="EFB486" s="28"/>
      <c r="EFC486" s="28"/>
      <c r="EFD486" s="28"/>
      <c r="EFE486" s="28"/>
      <c r="EFF486" s="28"/>
      <c r="EFG486" s="28"/>
      <c r="EFH486" s="28"/>
      <c r="EFI486" s="28"/>
      <c r="EFJ486" s="28"/>
      <c r="EFK486" s="28"/>
      <c r="EFL486" s="28"/>
      <c r="EFM486" s="28"/>
      <c r="EFN486" s="28"/>
      <c r="EFO486" s="28"/>
      <c r="EFP486" s="28"/>
      <c r="EFQ486" s="28"/>
      <c r="EFR486" s="28"/>
      <c r="EFS486" s="28"/>
      <c r="EFT486" s="28"/>
      <c r="EFU486" s="28"/>
      <c r="EFV486" s="28"/>
      <c r="EFW486" s="28"/>
      <c r="EFX486" s="28"/>
      <c r="EFY486" s="28"/>
      <c r="EFZ486" s="28"/>
      <c r="EGA486" s="28"/>
      <c r="EGB486" s="28"/>
      <c r="EGC486" s="28"/>
      <c r="EGD486" s="28"/>
      <c r="EGE486" s="28"/>
      <c r="EGF486" s="28"/>
      <c r="EGG486" s="28"/>
      <c r="EGH486" s="28"/>
      <c r="EGI486" s="28"/>
      <c r="EGJ486" s="28"/>
      <c r="EGK486" s="28"/>
      <c r="EGL486" s="28"/>
      <c r="EGM486" s="28"/>
      <c r="EGN486" s="28"/>
      <c r="EGO486" s="28"/>
      <c r="EGP486" s="28"/>
      <c r="EGQ486" s="28"/>
      <c r="EGR486" s="28"/>
      <c r="EGS486" s="28"/>
      <c r="EGT486" s="28"/>
      <c r="EGU486" s="28"/>
      <c r="EGV486" s="28"/>
      <c r="EGW486" s="28"/>
      <c r="EGX486" s="28"/>
      <c r="EGY486" s="28"/>
      <c r="EGZ486" s="28"/>
      <c r="EHA486" s="28"/>
      <c r="EHB486" s="28"/>
      <c r="EHC486" s="28"/>
      <c r="EHD486" s="28"/>
      <c r="EHE486" s="28"/>
      <c r="EHF486" s="28"/>
      <c r="EHG486" s="28"/>
      <c r="EHH486" s="28"/>
      <c r="EHI486" s="28"/>
      <c r="EHJ486" s="28"/>
      <c r="EHK486" s="28"/>
      <c r="EHL486" s="28"/>
      <c r="EHM486" s="28"/>
      <c r="EHN486" s="28"/>
      <c r="EHO486" s="28"/>
      <c r="EHP486" s="28"/>
      <c r="EHQ486" s="28"/>
      <c r="EHR486" s="28"/>
      <c r="EHS486" s="28"/>
      <c r="EHT486" s="28"/>
      <c r="EHU486" s="28"/>
      <c r="EHV486" s="28"/>
      <c r="EHW486" s="28"/>
      <c r="EHX486" s="28"/>
      <c r="EHY486" s="28"/>
      <c r="EHZ486" s="28"/>
      <c r="EIA486" s="28"/>
      <c r="EIB486" s="28"/>
      <c r="EIC486" s="28"/>
      <c r="EID486" s="28"/>
      <c r="EIE486" s="28"/>
      <c r="EIF486" s="28"/>
      <c r="EIG486" s="28"/>
      <c r="EIH486" s="28"/>
      <c r="EII486" s="28"/>
      <c r="EIJ486" s="28"/>
      <c r="EIK486" s="28"/>
      <c r="EIL486" s="28"/>
      <c r="EIM486" s="28"/>
      <c r="EIN486" s="28"/>
      <c r="EIO486" s="28"/>
      <c r="EIP486" s="28"/>
      <c r="EIQ486" s="28"/>
      <c r="EIR486" s="28"/>
      <c r="EIS486" s="28"/>
      <c r="EIT486" s="28"/>
      <c r="EIU486" s="28"/>
      <c r="EIV486" s="28"/>
      <c r="EIW486" s="28"/>
      <c r="EIX486" s="28"/>
      <c r="EIY486" s="28"/>
      <c r="EIZ486" s="28"/>
      <c r="EJA486" s="28"/>
      <c r="EJB486" s="28"/>
      <c r="EJC486" s="28"/>
      <c r="EJD486" s="28"/>
      <c r="EJE486" s="28"/>
      <c r="EJF486" s="28"/>
      <c r="EJG486" s="28"/>
      <c r="EJH486" s="28"/>
      <c r="EJI486" s="28"/>
      <c r="EJJ486" s="28"/>
      <c r="EJK486" s="28"/>
      <c r="EJL486" s="28"/>
      <c r="EJM486" s="28"/>
      <c r="EJN486" s="28"/>
      <c r="EJO486" s="28"/>
      <c r="EJP486" s="28"/>
      <c r="EJQ486" s="28"/>
      <c r="EJR486" s="28"/>
      <c r="EJS486" s="28"/>
      <c r="EJT486" s="28"/>
      <c r="EJU486" s="28"/>
      <c r="EJV486" s="28"/>
      <c r="EJW486" s="28"/>
      <c r="EJX486" s="28"/>
      <c r="EJY486" s="28"/>
      <c r="EJZ486" s="28"/>
      <c r="EKA486" s="28"/>
      <c r="EKB486" s="28"/>
      <c r="EKC486" s="28"/>
      <c r="EKD486" s="28"/>
      <c r="EKE486" s="28"/>
      <c r="EKF486" s="28"/>
      <c r="EKG486" s="28"/>
      <c r="EKH486" s="28"/>
      <c r="EKI486" s="28"/>
      <c r="EKJ486" s="28"/>
      <c r="EKK486" s="28"/>
      <c r="EKL486" s="28"/>
      <c r="EKM486" s="28"/>
      <c r="EKN486" s="28"/>
      <c r="EKO486" s="28"/>
      <c r="EKP486" s="28"/>
      <c r="EKQ486" s="28"/>
      <c r="EKR486" s="28"/>
      <c r="EKS486" s="28"/>
      <c r="EKT486" s="28"/>
      <c r="EKU486" s="28"/>
      <c r="EKV486" s="28"/>
      <c r="EKW486" s="28"/>
      <c r="EKX486" s="28"/>
      <c r="EKY486" s="28"/>
      <c r="EKZ486" s="28"/>
      <c r="ELA486" s="28"/>
      <c r="ELB486" s="28"/>
      <c r="ELC486" s="28"/>
      <c r="ELD486" s="28"/>
      <c r="ELE486" s="28"/>
      <c r="ELF486" s="28"/>
      <c r="ELG486" s="28"/>
      <c r="ELH486" s="28"/>
      <c r="ELI486" s="28"/>
      <c r="ELJ486" s="28"/>
      <c r="ELK486" s="28"/>
      <c r="ELL486" s="28"/>
      <c r="ELM486" s="28"/>
      <c r="ELN486" s="28"/>
      <c r="ELO486" s="28"/>
      <c r="ELP486" s="28"/>
      <c r="ELQ486" s="28"/>
      <c r="ELR486" s="28"/>
      <c r="ELS486" s="28"/>
      <c r="ELT486" s="28"/>
      <c r="ELU486" s="28"/>
      <c r="ELV486" s="28"/>
      <c r="ELW486" s="28"/>
      <c r="ELX486" s="28"/>
      <c r="ELY486" s="28"/>
      <c r="ELZ486" s="28"/>
      <c r="EMA486" s="28"/>
      <c r="EMB486" s="28"/>
      <c r="EMC486" s="28"/>
      <c r="EMD486" s="28"/>
      <c r="EME486" s="28"/>
      <c r="EMF486" s="28"/>
      <c r="EMG486" s="28"/>
      <c r="EMH486" s="28"/>
      <c r="EMI486" s="28"/>
      <c r="EMJ486" s="28"/>
      <c r="EMK486" s="28"/>
      <c r="EML486" s="28"/>
      <c r="EMM486" s="28"/>
      <c r="EMN486" s="28"/>
      <c r="EMO486" s="28"/>
      <c r="EMP486" s="28"/>
      <c r="EMQ486" s="28"/>
      <c r="EMR486" s="28"/>
      <c r="EMS486" s="28"/>
      <c r="EMT486" s="28"/>
      <c r="EMU486" s="28"/>
      <c r="EMV486" s="28"/>
      <c r="EMW486" s="28"/>
      <c r="EMX486" s="28"/>
      <c r="EMY486" s="28"/>
      <c r="EMZ486" s="28"/>
      <c r="ENA486" s="28"/>
      <c r="ENB486" s="28"/>
      <c r="ENC486" s="28"/>
      <c r="END486" s="28"/>
      <c r="ENE486" s="28"/>
      <c r="ENF486" s="28"/>
      <c r="ENG486" s="28"/>
      <c r="ENH486" s="28"/>
      <c r="ENI486" s="28"/>
      <c r="ENJ486" s="28"/>
      <c r="ENK486" s="28"/>
      <c r="ENL486" s="28"/>
      <c r="ENM486" s="28"/>
      <c r="ENN486" s="28"/>
      <c r="ENO486" s="28"/>
      <c r="ENP486" s="28"/>
      <c r="ENQ486" s="28"/>
      <c r="ENR486" s="28"/>
      <c r="ENS486" s="28"/>
      <c r="ENT486" s="28"/>
      <c r="ENU486" s="28"/>
      <c r="ENV486" s="28"/>
      <c r="ENW486" s="28"/>
      <c r="ENX486" s="28"/>
      <c r="ENY486" s="28"/>
      <c r="ENZ486" s="28"/>
      <c r="EOA486" s="28"/>
      <c r="EOB486" s="28"/>
      <c r="EOC486" s="28"/>
      <c r="EOD486" s="28"/>
      <c r="EOE486" s="28"/>
      <c r="EOF486" s="28"/>
      <c r="EOG486" s="28"/>
      <c r="EOH486" s="28"/>
      <c r="EOI486" s="28"/>
      <c r="EOJ486" s="28"/>
      <c r="EOK486" s="28"/>
      <c r="EOL486" s="28"/>
      <c r="EOM486" s="28"/>
      <c r="EON486" s="28"/>
      <c r="EOO486" s="28"/>
      <c r="EOP486" s="28"/>
      <c r="EOQ486" s="28"/>
      <c r="EOR486" s="28"/>
      <c r="EOS486" s="28"/>
      <c r="EOT486" s="28"/>
      <c r="EOU486" s="28"/>
      <c r="EOV486" s="28"/>
      <c r="EOW486" s="28"/>
      <c r="EOX486" s="28"/>
      <c r="EOY486" s="28"/>
      <c r="EOZ486" s="28"/>
      <c r="EPA486" s="28"/>
      <c r="EPB486" s="28"/>
      <c r="EPC486" s="28"/>
      <c r="EPD486" s="28"/>
      <c r="EPE486" s="28"/>
      <c r="EPF486" s="28"/>
      <c r="EPG486" s="28"/>
      <c r="EPH486" s="28"/>
      <c r="EPI486" s="28"/>
      <c r="EPJ486" s="28"/>
      <c r="EPK486" s="28"/>
      <c r="EPL486" s="28"/>
      <c r="EPM486" s="28"/>
      <c r="EPN486" s="28"/>
      <c r="EPO486" s="28"/>
      <c r="EPP486" s="28"/>
      <c r="EPQ486" s="28"/>
      <c r="EPR486" s="28"/>
      <c r="EPS486" s="28"/>
      <c r="EPT486" s="28"/>
      <c r="EPU486" s="28"/>
      <c r="EPV486" s="28"/>
      <c r="EPW486" s="28"/>
      <c r="EPX486" s="28"/>
      <c r="EPY486" s="28"/>
      <c r="EPZ486" s="28"/>
      <c r="EQA486" s="28"/>
      <c r="EQB486" s="28"/>
      <c r="EQC486" s="28"/>
      <c r="EQD486" s="28"/>
      <c r="EQE486" s="28"/>
      <c r="EQF486" s="28"/>
      <c r="EQG486" s="28"/>
      <c r="EQH486" s="28"/>
      <c r="EQI486" s="28"/>
      <c r="EQJ486" s="28"/>
      <c r="EQK486" s="28"/>
      <c r="EQL486" s="28"/>
      <c r="EQM486" s="28"/>
      <c r="EQN486" s="28"/>
      <c r="EQO486" s="28"/>
      <c r="EQP486" s="28"/>
      <c r="EQQ486" s="28"/>
      <c r="EQR486" s="28"/>
      <c r="EQS486" s="28"/>
      <c r="EQT486" s="28"/>
      <c r="EQU486" s="28"/>
      <c r="EQV486" s="28"/>
      <c r="EQW486" s="28"/>
      <c r="EQX486" s="28"/>
      <c r="EQY486" s="28"/>
      <c r="EQZ486" s="28"/>
      <c r="ERA486" s="28"/>
      <c r="ERB486" s="28"/>
      <c r="ERC486" s="28"/>
      <c r="ERD486" s="28"/>
      <c r="ERE486" s="28"/>
      <c r="ERF486" s="28"/>
      <c r="ERG486" s="28"/>
      <c r="ERH486" s="28"/>
      <c r="ERI486" s="28"/>
      <c r="ERJ486" s="28"/>
      <c r="ERK486" s="28"/>
      <c r="ERL486" s="28"/>
      <c r="ERM486" s="28"/>
      <c r="ERN486" s="28"/>
      <c r="ERO486" s="28"/>
      <c r="ERP486" s="28"/>
      <c r="ERQ486" s="28"/>
      <c r="ERR486" s="28"/>
      <c r="ERS486" s="28"/>
      <c r="ERT486" s="28"/>
      <c r="ERU486" s="28"/>
      <c r="ERV486" s="28"/>
      <c r="ERW486" s="28"/>
      <c r="ERX486" s="28"/>
      <c r="ERY486" s="28"/>
      <c r="ERZ486" s="28"/>
      <c r="ESA486" s="28"/>
      <c r="ESB486" s="28"/>
      <c r="ESC486" s="28"/>
      <c r="ESD486" s="28"/>
      <c r="ESE486" s="28"/>
      <c r="ESF486" s="28"/>
      <c r="ESG486" s="28"/>
      <c r="ESH486" s="28"/>
      <c r="ESI486" s="28"/>
      <c r="ESJ486" s="28"/>
      <c r="ESK486" s="28"/>
      <c r="ESL486" s="28"/>
      <c r="ESM486" s="28"/>
      <c r="ESN486" s="28"/>
      <c r="ESO486" s="28"/>
      <c r="ESP486" s="28"/>
      <c r="ESQ486" s="28"/>
      <c r="ESR486" s="28"/>
      <c r="ESS486" s="28"/>
      <c r="EST486" s="28"/>
      <c r="ESU486" s="28"/>
      <c r="ESV486" s="28"/>
      <c r="ESW486" s="28"/>
      <c r="ESX486" s="28"/>
      <c r="ESY486" s="28"/>
      <c r="ESZ486" s="28"/>
      <c r="ETA486" s="28"/>
      <c r="ETB486" s="28"/>
      <c r="ETC486" s="28"/>
      <c r="ETD486" s="28"/>
      <c r="ETE486" s="28"/>
      <c r="ETF486" s="28"/>
      <c r="ETG486" s="28"/>
      <c r="ETH486" s="28"/>
      <c r="ETI486" s="28"/>
      <c r="ETJ486" s="28"/>
      <c r="ETK486" s="28"/>
      <c r="ETL486" s="28"/>
      <c r="ETM486" s="28"/>
      <c r="ETN486" s="28"/>
      <c r="ETO486" s="28"/>
      <c r="ETP486" s="28"/>
      <c r="ETQ486" s="28"/>
      <c r="ETR486" s="28"/>
      <c r="ETS486" s="28"/>
      <c r="ETT486" s="28"/>
      <c r="ETU486" s="28"/>
      <c r="ETV486" s="28"/>
      <c r="ETW486" s="28"/>
      <c r="ETX486" s="28"/>
      <c r="ETY486" s="28"/>
      <c r="ETZ486" s="28"/>
      <c r="EUA486" s="28"/>
      <c r="EUB486" s="28"/>
      <c r="EUC486" s="28"/>
      <c r="EUD486" s="28"/>
      <c r="EUE486" s="28"/>
      <c r="EUF486" s="28"/>
      <c r="EUG486" s="28"/>
      <c r="EUH486" s="28"/>
      <c r="EUI486" s="28"/>
      <c r="EUJ486" s="28"/>
      <c r="EUK486" s="28"/>
      <c r="EUL486" s="28"/>
      <c r="EUM486" s="28"/>
      <c r="EUN486" s="28"/>
      <c r="EUO486" s="28"/>
      <c r="EUP486" s="28"/>
      <c r="EUQ486" s="28"/>
      <c r="EUR486" s="28"/>
      <c r="EUS486" s="28"/>
      <c r="EUT486" s="28"/>
      <c r="EUU486" s="28"/>
      <c r="EUV486" s="28"/>
      <c r="EUW486" s="28"/>
      <c r="EUX486" s="28"/>
      <c r="EUY486" s="28"/>
      <c r="EUZ486" s="28"/>
      <c r="EVA486" s="28"/>
      <c r="EVB486" s="28"/>
      <c r="EVC486" s="28"/>
      <c r="EVD486" s="28"/>
      <c r="EVE486" s="28"/>
      <c r="EVF486" s="28"/>
      <c r="EVG486" s="28"/>
      <c r="EVH486" s="28"/>
      <c r="EVI486" s="28"/>
      <c r="EVJ486" s="28"/>
      <c r="EVK486" s="28"/>
      <c r="EVL486" s="28"/>
      <c r="EVM486" s="28"/>
      <c r="EVN486" s="28"/>
      <c r="EVO486" s="28"/>
      <c r="EVP486" s="28"/>
      <c r="EVQ486" s="28"/>
      <c r="EVR486" s="28"/>
      <c r="EVS486" s="28"/>
      <c r="EVT486" s="28"/>
      <c r="EVU486" s="28"/>
      <c r="EVV486" s="28"/>
      <c r="EVW486" s="28"/>
      <c r="EVX486" s="28"/>
      <c r="EVY486" s="28"/>
      <c r="EVZ486" s="28"/>
      <c r="EWA486" s="28"/>
      <c r="EWB486" s="28"/>
      <c r="EWC486" s="28"/>
      <c r="EWD486" s="28"/>
      <c r="EWE486" s="28"/>
      <c r="EWF486" s="28"/>
      <c r="EWG486" s="28"/>
      <c r="EWH486" s="28"/>
      <c r="EWI486" s="28"/>
      <c r="EWJ486" s="28"/>
      <c r="EWK486" s="28"/>
      <c r="EWL486" s="28"/>
      <c r="EWM486" s="28"/>
      <c r="EWN486" s="28"/>
      <c r="EWO486" s="28"/>
      <c r="EWP486" s="28"/>
      <c r="EWQ486" s="28"/>
      <c r="EWR486" s="28"/>
      <c r="EWS486" s="28"/>
      <c r="EWT486" s="28"/>
      <c r="EWU486" s="28"/>
      <c r="EWV486" s="28"/>
      <c r="EWW486" s="28"/>
      <c r="EWX486" s="28"/>
      <c r="EWY486" s="28"/>
      <c r="EWZ486" s="28"/>
      <c r="EXA486" s="28"/>
      <c r="EXB486" s="28"/>
      <c r="EXC486" s="28"/>
      <c r="EXD486" s="28"/>
      <c r="EXE486" s="28"/>
      <c r="EXF486" s="28"/>
      <c r="EXG486" s="28"/>
      <c r="EXH486" s="28"/>
      <c r="EXI486" s="28"/>
      <c r="EXJ486" s="28"/>
      <c r="EXK486" s="28"/>
      <c r="EXL486" s="28"/>
      <c r="EXM486" s="28"/>
      <c r="EXN486" s="28"/>
      <c r="EXO486" s="28"/>
      <c r="EXP486" s="28"/>
      <c r="EXQ486" s="28"/>
      <c r="EXR486" s="28"/>
      <c r="EXS486" s="28"/>
      <c r="EXT486" s="28"/>
      <c r="EXU486" s="28"/>
      <c r="EXV486" s="28"/>
      <c r="EXW486" s="28"/>
      <c r="EXX486" s="28"/>
      <c r="EXY486" s="28"/>
      <c r="EXZ486" s="28"/>
      <c r="EYA486" s="28"/>
      <c r="EYB486" s="28"/>
      <c r="EYC486" s="28"/>
      <c r="EYD486" s="28"/>
      <c r="EYE486" s="28"/>
      <c r="EYF486" s="28"/>
      <c r="EYG486" s="28"/>
      <c r="EYH486" s="28"/>
      <c r="EYI486" s="28"/>
      <c r="EYJ486" s="28"/>
      <c r="EYK486" s="28"/>
      <c r="EYL486" s="28"/>
      <c r="EYM486" s="28"/>
      <c r="EYN486" s="28"/>
      <c r="EYO486" s="28"/>
      <c r="EYP486" s="28"/>
      <c r="EYQ486" s="28"/>
      <c r="EYR486" s="28"/>
      <c r="EYS486" s="28"/>
      <c r="EYT486" s="28"/>
      <c r="EYU486" s="28"/>
      <c r="EYV486" s="28"/>
      <c r="EYW486" s="28"/>
      <c r="EYX486" s="28"/>
      <c r="EYY486" s="28"/>
      <c r="EYZ486" s="28"/>
      <c r="EZA486" s="28"/>
      <c r="EZB486" s="28"/>
      <c r="EZC486" s="28"/>
      <c r="EZD486" s="28"/>
      <c r="EZE486" s="28"/>
      <c r="EZF486" s="28"/>
      <c r="EZG486" s="28"/>
      <c r="EZH486" s="28"/>
      <c r="EZI486" s="28"/>
      <c r="EZJ486" s="28"/>
      <c r="EZK486" s="28"/>
      <c r="EZL486" s="28"/>
      <c r="EZM486" s="28"/>
      <c r="EZN486" s="28"/>
      <c r="EZO486" s="28"/>
      <c r="EZP486" s="28"/>
      <c r="EZQ486" s="28"/>
      <c r="EZR486" s="28"/>
      <c r="EZS486" s="28"/>
      <c r="EZT486" s="28"/>
      <c r="EZU486" s="28"/>
      <c r="EZV486" s="28"/>
      <c r="EZW486" s="28"/>
      <c r="EZX486" s="28"/>
      <c r="EZY486" s="28"/>
      <c r="EZZ486" s="28"/>
      <c r="FAA486" s="28"/>
      <c r="FAB486" s="28"/>
      <c r="FAC486" s="28"/>
      <c r="FAD486" s="28"/>
      <c r="FAE486" s="28"/>
      <c r="FAF486" s="28"/>
      <c r="FAG486" s="28"/>
      <c r="FAH486" s="28"/>
      <c r="FAI486" s="28"/>
      <c r="FAJ486" s="28"/>
      <c r="FAK486" s="28"/>
      <c r="FAL486" s="28"/>
      <c r="FAM486" s="28"/>
      <c r="FAN486" s="28"/>
      <c r="FAO486" s="28"/>
      <c r="FAP486" s="28"/>
      <c r="FAQ486" s="28"/>
      <c r="FAR486" s="28"/>
      <c r="FAS486" s="28"/>
      <c r="FAT486" s="28"/>
      <c r="FAU486" s="28"/>
      <c r="FAV486" s="28"/>
      <c r="FAW486" s="28"/>
      <c r="FAX486" s="28"/>
      <c r="FAY486" s="28"/>
      <c r="FAZ486" s="28"/>
      <c r="FBA486" s="28"/>
      <c r="FBB486" s="28"/>
      <c r="FBC486" s="28"/>
      <c r="FBD486" s="28"/>
      <c r="FBE486" s="28"/>
      <c r="FBF486" s="28"/>
      <c r="FBG486" s="28"/>
      <c r="FBH486" s="28"/>
      <c r="FBI486" s="28"/>
      <c r="FBJ486" s="28"/>
      <c r="FBK486" s="28"/>
      <c r="FBL486" s="28"/>
      <c r="FBM486" s="28"/>
      <c r="FBN486" s="28"/>
      <c r="FBO486" s="28"/>
      <c r="FBP486" s="28"/>
      <c r="FBQ486" s="28"/>
      <c r="FBR486" s="28"/>
      <c r="FBS486" s="28"/>
      <c r="FBT486" s="28"/>
      <c r="FBU486" s="28"/>
      <c r="FBV486" s="28"/>
      <c r="FBW486" s="28"/>
      <c r="FBX486" s="28"/>
      <c r="FBY486" s="28"/>
      <c r="FBZ486" s="28"/>
      <c r="FCA486" s="28"/>
      <c r="FCB486" s="28"/>
      <c r="FCC486" s="28"/>
      <c r="FCD486" s="28"/>
      <c r="FCE486" s="28"/>
      <c r="FCF486" s="28"/>
      <c r="FCG486" s="28"/>
      <c r="FCH486" s="28"/>
      <c r="FCI486" s="28"/>
      <c r="FCJ486" s="28"/>
      <c r="FCK486" s="28"/>
      <c r="FCL486" s="28"/>
      <c r="FCM486" s="28"/>
      <c r="FCN486" s="28"/>
      <c r="FCO486" s="28"/>
      <c r="FCP486" s="28"/>
      <c r="FCQ486" s="28"/>
      <c r="FCR486" s="28"/>
      <c r="FCS486" s="28"/>
      <c r="FCT486" s="28"/>
      <c r="FCU486" s="28"/>
      <c r="FCV486" s="28"/>
      <c r="FCW486" s="28"/>
      <c r="FCX486" s="28"/>
      <c r="FCY486" s="28"/>
      <c r="FCZ486" s="28"/>
      <c r="FDA486" s="28"/>
      <c r="FDB486" s="28"/>
      <c r="FDC486" s="28"/>
      <c r="FDD486" s="28"/>
      <c r="FDE486" s="28"/>
      <c r="FDF486" s="28"/>
      <c r="FDG486" s="28"/>
      <c r="FDH486" s="28"/>
      <c r="FDI486" s="28"/>
      <c r="FDJ486" s="28"/>
      <c r="FDK486" s="28"/>
      <c r="FDL486" s="28"/>
      <c r="FDM486" s="28"/>
      <c r="FDN486" s="28"/>
      <c r="FDO486" s="28"/>
      <c r="FDP486" s="28"/>
      <c r="FDQ486" s="28"/>
      <c r="FDR486" s="28"/>
      <c r="FDS486" s="28"/>
      <c r="FDT486" s="28"/>
      <c r="FDU486" s="28"/>
      <c r="FDV486" s="28"/>
      <c r="FDW486" s="28"/>
      <c r="FDX486" s="28"/>
      <c r="FDY486" s="28"/>
      <c r="FDZ486" s="28"/>
      <c r="FEA486" s="28"/>
      <c r="FEB486" s="28"/>
      <c r="FEC486" s="28"/>
      <c r="FED486" s="28"/>
      <c r="FEE486" s="28"/>
      <c r="FEF486" s="28"/>
      <c r="FEG486" s="28"/>
      <c r="FEH486" s="28"/>
      <c r="FEI486" s="28"/>
      <c r="FEJ486" s="28"/>
      <c r="FEK486" s="28"/>
      <c r="FEL486" s="28"/>
      <c r="FEM486" s="28"/>
      <c r="FEN486" s="28"/>
      <c r="FEO486" s="28"/>
      <c r="FEP486" s="28"/>
      <c r="FEQ486" s="28"/>
      <c r="FER486" s="28"/>
      <c r="FES486" s="28"/>
      <c r="FET486" s="28"/>
      <c r="FEU486" s="28"/>
      <c r="FEV486" s="28"/>
      <c r="FEW486" s="28"/>
      <c r="FEX486" s="28"/>
      <c r="FEY486" s="28"/>
      <c r="FEZ486" s="28"/>
      <c r="FFA486" s="28"/>
      <c r="FFB486" s="28"/>
      <c r="FFC486" s="28"/>
      <c r="FFD486" s="28"/>
      <c r="FFE486" s="28"/>
      <c r="FFF486" s="28"/>
      <c r="FFG486" s="28"/>
      <c r="FFH486" s="28"/>
      <c r="FFI486" s="28"/>
      <c r="FFJ486" s="28"/>
      <c r="FFK486" s="28"/>
      <c r="FFL486" s="28"/>
      <c r="FFM486" s="28"/>
      <c r="FFN486" s="28"/>
      <c r="FFO486" s="28"/>
      <c r="FFP486" s="28"/>
      <c r="FFQ486" s="28"/>
      <c r="FFR486" s="28"/>
      <c r="FFS486" s="28"/>
      <c r="FFT486" s="28"/>
      <c r="FFU486" s="28"/>
      <c r="FFV486" s="28"/>
      <c r="FFW486" s="28"/>
      <c r="FFX486" s="28"/>
      <c r="FFY486" s="28"/>
      <c r="FFZ486" s="28"/>
      <c r="FGA486" s="28"/>
      <c r="FGB486" s="28"/>
      <c r="FGC486" s="28"/>
      <c r="FGD486" s="28"/>
      <c r="FGE486" s="28"/>
      <c r="FGF486" s="28"/>
      <c r="FGG486" s="28"/>
      <c r="FGH486" s="28"/>
      <c r="FGI486" s="28"/>
      <c r="FGJ486" s="28"/>
      <c r="FGK486" s="28"/>
      <c r="FGL486" s="28"/>
      <c r="FGM486" s="28"/>
      <c r="FGN486" s="28"/>
      <c r="FGO486" s="28"/>
      <c r="FGP486" s="28"/>
      <c r="FGQ486" s="28"/>
      <c r="FGR486" s="28"/>
      <c r="FGS486" s="28"/>
      <c r="FGT486" s="28"/>
      <c r="FGU486" s="28"/>
      <c r="FGV486" s="28"/>
      <c r="FGW486" s="28"/>
      <c r="FGX486" s="28"/>
      <c r="FGY486" s="28"/>
      <c r="FGZ486" s="28"/>
      <c r="FHA486" s="28"/>
      <c r="FHB486" s="28"/>
      <c r="FHC486" s="28"/>
      <c r="FHD486" s="28"/>
      <c r="FHE486" s="28"/>
      <c r="FHF486" s="28"/>
      <c r="FHG486" s="28"/>
      <c r="FHH486" s="28"/>
      <c r="FHI486" s="28"/>
      <c r="FHJ486" s="28"/>
      <c r="FHK486" s="28"/>
      <c r="FHL486" s="28"/>
      <c r="FHM486" s="28"/>
      <c r="FHN486" s="28"/>
      <c r="FHO486" s="28"/>
      <c r="FHP486" s="28"/>
      <c r="FHQ486" s="28"/>
      <c r="FHR486" s="28"/>
      <c r="FHS486" s="28"/>
      <c r="FHT486" s="28"/>
      <c r="FHU486" s="28"/>
      <c r="FHV486" s="28"/>
      <c r="FHW486" s="28"/>
      <c r="FHX486" s="28"/>
      <c r="FHY486" s="28"/>
      <c r="FHZ486" s="28"/>
      <c r="FIA486" s="28"/>
      <c r="FIB486" s="28"/>
      <c r="FIC486" s="28"/>
      <c r="FID486" s="28"/>
      <c r="FIE486" s="28"/>
      <c r="FIF486" s="28"/>
      <c r="FIG486" s="28"/>
      <c r="FIH486" s="28"/>
      <c r="FII486" s="28"/>
      <c r="FIJ486" s="28"/>
      <c r="FIK486" s="28"/>
      <c r="FIL486" s="28"/>
      <c r="FIM486" s="28"/>
      <c r="FIN486" s="28"/>
      <c r="FIO486" s="28"/>
      <c r="FIP486" s="28"/>
      <c r="FIQ486" s="28"/>
      <c r="FIR486" s="28"/>
      <c r="FIS486" s="28"/>
      <c r="FIT486" s="28"/>
      <c r="FIU486" s="28"/>
      <c r="FIV486" s="28"/>
      <c r="FIW486" s="28"/>
      <c r="FIX486" s="28"/>
      <c r="FIY486" s="28"/>
      <c r="FIZ486" s="28"/>
      <c r="FJA486" s="28"/>
      <c r="FJB486" s="28"/>
      <c r="FJC486" s="28"/>
      <c r="FJD486" s="28"/>
      <c r="FJE486" s="28"/>
      <c r="FJF486" s="28"/>
      <c r="FJG486" s="28"/>
      <c r="FJH486" s="28"/>
      <c r="FJI486" s="28"/>
      <c r="FJJ486" s="28"/>
      <c r="FJK486" s="28"/>
      <c r="FJL486" s="28"/>
      <c r="FJM486" s="28"/>
      <c r="FJN486" s="28"/>
      <c r="FJO486" s="28"/>
      <c r="FJP486" s="28"/>
      <c r="FJQ486" s="28"/>
      <c r="FJR486" s="28"/>
      <c r="FJS486" s="28"/>
      <c r="FJT486" s="28"/>
      <c r="FJU486" s="28"/>
      <c r="FJV486" s="28"/>
      <c r="FJW486" s="28"/>
      <c r="FJX486" s="28"/>
      <c r="FJY486" s="28"/>
      <c r="FJZ486" s="28"/>
      <c r="FKA486" s="28"/>
      <c r="FKB486" s="28"/>
      <c r="FKC486" s="28"/>
      <c r="FKD486" s="28"/>
      <c r="FKE486" s="28"/>
      <c r="FKF486" s="28"/>
      <c r="FKG486" s="28"/>
      <c r="FKH486" s="28"/>
      <c r="FKI486" s="28"/>
      <c r="FKJ486" s="28"/>
      <c r="FKK486" s="28"/>
      <c r="FKL486" s="28"/>
      <c r="FKM486" s="28"/>
      <c r="FKN486" s="28"/>
      <c r="FKO486" s="28"/>
      <c r="FKP486" s="28"/>
      <c r="FKQ486" s="28"/>
      <c r="FKR486" s="28"/>
      <c r="FKS486" s="28"/>
      <c r="FKT486" s="28"/>
      <c r="FKU486" s="28"/>
      <c r="FKV486" s="28"/>
      <c r="FKW486" s="28"/>
      <c r="FKX486" s="28"/>
      <c r="FKY486" s="28"/>
      <c r="FKZ486" s="28"/>
      <c r="FLA486" s="28"/>
      <c r="FLB486" s="28"/>
      <c r="FLC486" s="28"/>
      <c r="FLD486" s="28"/>
      <c r="FLE486" s="28"/>
      <c r="FLF486" s="28"/>
      <c r="FLG486" s="28"/>
      <c r="FLH486" s="28"/>
      <c r="FLI486" s="28"/>
      <c r="FLJ486" s="28"/>
      <c r="FLK486" s="28"/>
      <c r="FLL486" s="28"/>
      <c r="FLM486" s="28"/>
      <c r="FLN486" s="28"/>
      <c r="FLO486" s="28"/>
      <c r="FLP486" s="28"/>
      <c r="FLQ486" s="28"/>
      <c r="FLR486" s="28"/>
      <c r="FLS486" s="28"/>
      <c r="FLT486" s="28"/>
      <c r="FLU486" s="28"/>
      <c r="FLV486" s="28"/>
      <c r="FLW486" s="28"/>
      <c r="FLX486" s="28"/>
      <c r="FLY486" s="28"/>
      <c r="FLZ486" s="28"/>
      <c r="FMA486" s="28"/>
      <c r="FMB486" s="28"/>
      <c r="FMC486" s="28"/>
      <c r="FMD486" s="28"/>
      <c r="FME486" s="28"/>
      <c r="FMF486" s="28"/>
      <c r="FMG486" s="28"/>
      <c r="FMH486" s="28"/>
      <c r="FMI486" s="28"/>
      <c r="FMJ486" s="28"/>
      <c r="FMK486" s="28"/>
      <c r="FML486" s="28"/>
      <c r="FMM486" s="28"/>
      <c r="FMN486" s="28"/>
      <c r="FMO486" s="28"/>
      <c r="FMP486" s="28"/>
      <c r="FMQ486" s="28"/>
      <c r="FMR486" s="28"/>
      <c r="FMS486" s="28"/>
      <c r="FMT486" s="28"/>
      <c r="FMU486" s="28"/>
      <c r="FMV486" s="28"/>
      <c r="FMW486" s="28"/>
      <c r="FMX486" s="28"/>
      <c r="FMY486" s="28"/>
      <c r="FMZ486" s="28"/>
      <c r="FNA486" s="28"/>
      <c r="FNB486" s="28"/>
      <c r="FNC486" s="28"/>
      <c r="FND486" s="28"/>
      <c r="FNE486" s="28"/>
      <c r="FNF486" s="28"/>
      <c r="FNG486" s="28"/>
      <c r="FNH486" s="28"/>
      <c r="FNI486" s="28"/>
      <c r="FNJ486" s="28"/>
      <c r="FNK486" s="28"/>
      <c r="FNL486" s="28"/>
      <c r="FNM486" s="28"/>
      <c r="FNN486" s="28"/>
      <c r="FNO486" s="28"/>
      <c r="FNP486" s="28"/>
      <c r="FNQ486" s="28"/>
      <c r="FNR486" s="28"/>
      <c r="FNS486" s="28"/>
      <c r="FNT486" s="28"/>
      <c r="FNU486" s="28"/>
      <c r="FNV486" s="28"/>
      <c r="FNW486" s="28"/>
      <c r="FNX486" s="28"/>
      <c r="FNY486" s="28"/>
      <c r="FNZ486" s="28"/>
      <c r="FOA486" s="28"/>
      <c r="FOB486" s="28"/>
      <c r="FOC486" s="28"/>
      <c r="FOD486" s="28"/>
      <c r="FOE486" s="28"/>
      <c r="FOF486" s="28"/>
      <c r="FOG486" s="28"/>
      <c r="FOH486" s="28"/>
      <c r="FOI486" s="28"/>
      <c r="FOJ486" s="28"/>
      <c r="FOK486" s="28"/>
      <c r="FOL486" s="28"/>
      <c r="FOM486" s="28"/>
      <c r="FON486" s="28"/>
      <c r="FOO486" s="28"/>
      <c r="FOP486" s="28"/>
      <c r="FOQ486" s="28"/>
      <c r="FOR486" s="28"/>
      <c r="FOS486" s="28"/>
      <c r="FOT486" s="28"/>
      <c r="FOU486" s="28"/>
      <c r="FOV486" s="28"/>
      <c r="FOW486" s="28"/>
      <c r="FOX486" s="28"/>
      <c r="FOY486" s="28"/>
      <c r="FOZ486" s="28"/>
      <c r="FPA486" s="28"/>
      <c r="FPB486" s="28"/>
      <c r="FPC486" s="28"/>
      <c r="FPD486" s="28"/>
      <c r="FPE486" s="28"/>
      <c r="FPF486" s="28"/>
      <c r="FPG486" s="28"/>
      <c r="FPH486" s="28"/>
      <c r="FPI486" s="28"/>
      <c r="FPJ486" s="28"/>
      <c r="FPK486" s="28"/>
      <c r="FPL486" s="28"/>
      <c r="FPM486" s="28"/>
      <c r="FPN486" s="28"/>
      <c r="FPO486" s="28"/>
      <c r="FPP486" s="28"/>
      <c r="FPQ486" s="28"/>
      <c r="FPR486" s="28"/>
      <c r="FPS486" s="28"/>
      <c r="FPT486" s="28"/>
      <c r="FPU486" s="28"/>
      <c r="FPV486" s="28"/>
      <c r="FPW486" s="28"/>
      <c r="FPX486" s="28"/>
      <c r="FPY486" s="28"/>
      <c r="FPZ486" s="28"/>
      <c r="FQA486" s="28"/>
      <c r="FQB486" s="28"/>
      <c r="FQC486" s="28"/>
      <c r="FQD486" s="28"/>
      <c r="FQE486" s="28"/>
      <c r="FQF486" s="28"/>
      <c r="FQG486" s="28"/>
      <c r="FQH486" s="28"/>
      <c r="FQI486" s="28"/>
      <c r="FQJ486" s="28"/>
      <c r="FQK486" s="28"/>
      <c r="FQL486" s="28"/>
      <c r="FQM486" s="28"/>
      <c r="FQN486" s="28"/>
      <c r="FQO486" s="28"/>
      <c r="FQP486" s="28"/>
      <c r="FQQ486" s="28"/>
      <c r="FQR486" s="28"/>
      <c r="FQS486" s="28"/>
      <c r="FQT486" s="28"/>
      <c r="FQU486" s="28"/>
      <c r="FQV486" s="28"/>
      <c r="FQW486" s="28"/>
      <c r="FQX486" s="28"/>
      <c r="FQY486" s="28"/>
      <c r="FQZ486" s="28"/>
      <c r="FRA486" s="28"/>
      <c r="FRB486" s="28"/>
      <c r="FRC486" s="28"/>
      <c r="FRD486" s="28"/>
      <c r="FRE486" s="28"/>
      <c r="FRF486" s="28"/>
      <c r="FRG486" s="28"/>
      <c r="FRH486" s="28"/>
      <c r="FRI486" s="28"/>
      <c r="FRJ486" s="28"/>
      <c r="FRK486" s="28"/>
      <c r="FRL486" s="28"/>
      <c r="FRM486" s="28"/>
      <c r="FRN486" s="28"/>
      <c r="FRO486" s="28"/>
      <c r="FRP486" s="28"/>
      <c r="FRQ486" s="28"/>
      <c r="FRR486" s="28"/>
      <c r="FRS486" s="28"/>
      <c r="FRT486" s="28"/>
      <c r="FRU486" s="28"/>
      <c r="FRV486" s="28"/>
      <c r="FRW486" s="28"/>
      <c r="FRX486" s="28"/>
      <c r="FRY486" s="28"/>
      <c r="FRZ486" s="28"/>
      <c r="FSA486" s="28"/>
      <c r="FSB486" s="28"/>
      <c r="FSC486" s="28"/>
      <c r="FSD486" s="28"/>
      <c r="FSE486" s="28"/>
      <c r="FSF486" s="28"/>
      <c r="FSG486" s="28"/>
      <c r="FSH486" s="28"/>
      <c r="FSI486" s="28"/>
      <c r="FSJ486" s="28"/>
      <c r="FSK486" s="28"/>
      <c r="FSL486" s="28"/>
      <c r="FSM486" s="28"/>
      <c r="FSN486" s="28"/>
      <c r="FSO486" s="28"/>
      <c r="FSP486" s="28"/>
      <c r="FSQ486" s="28"/>
      <c r="FSR486" s="28"/>
      <c r="FSS486" s="28"/>
      <c r="FST486" s="28"/>
      <c r="FSU486" s="28"/>
      <c r="FSV486" s="28"/>
      <c r="FSW486" s="28"/>
      <c r="FSX486" s="28"/>
      <c r="FSY486" s="28"/>
      <c r="FSZ486" s="28"/>
      <c r="FTA486" s="28"/>
      <c r="FTB486" s="28"/>
      <c r="FTC486" s="28"/>
      <c r="FTD486" s="28"/>
      <c r="FTE486" s="28"/>
      <c r="FTF486" s="28"/>
      <c r="FTG486" s="28"/>
      <c r="FTH486" s="28"/>
      <c r="FTI486" s="28"/>
      <c r="FTJ486" s="28"/>
      <c r="FTK486" s="28"/>
      <c r="FTL486" s="28"/>
      <c r="FTM486" s="28"/>
      <c r="FTN486" s="28"/>
      <c r="FTO486" s="28"/>
      <c r="FTP486" s="28"/>
      <c r="FTQ486" s="28"/>
      <c r="FTR486" s="28"/>
      <c r="FTS486" s="28"/>
      <c r="FTT486" s="28"/>
      <c r="FTU486" s="28"/>
      <c r="FTV486" s="28"/>
      <c r="FTW486" s="28"/>
      <c r="FTX486" s="28"/>
      <c r="FTY486" s="28"/>
      <c r="FTZ486" s="28"/>
      <c r="FUA486" s="28"/>
      <c r="FUB486" s="28"/>
      <c r="FUC486" s="28"/>
      <c r="FUD486" s="28"/>
      <c r="FUE486" s="28"/>
      <c r="FUF486" s="28"/>
      <c r="FUG486" s="28"/>
      <c r="FUH486" s="28"/>
      <c r="FUI486" s="28"/>
      <c r="FUJ486" s="28"/>
      <c r="FUK486" s="28"/>
      <c r="FUL486" s="28"/>
      <c r="FUM486" s="28"/>
      <c r="FUN486" s="28"/>
      <c r="FUO486" s="28"/>
      <c r="FUP486" s="28"/>
      <c r="FUQ486" s="28"/>
      <c r="FUR486" s="28"/>
      <c r="FUS486" s="28"/>
      <c r="FUT486" s="28"/>
      <c r="FUU486" s="28"/>
      <c r="FUV486" s="28"/>
      <c r="FUW486" s="28"/>
      <c r="FUX486" s="28"/>
      <c r="FUY486" s="28"/>
      <c r="FUZ486" s="28"/>
      <c r="FVA486" s="28"/>
      <c r="FVB486" s="28"/>
      <c r="FVC486" s="28"/>
      <c r="FVD486" s="28"/>
      <c r="FVE486" s="28"/>
      <c r="FVF486" s="28"/>
      <c r="FVG486" s="28"/>
      <c r="FVH486" s="28"/>
      <c r="FVI486" s="28"/>
      <c r="FVJ486" s="28"/>
      <c r="FVK486" s="28"/>
      <c r="FVL486" s="28"/>
      <c r="FVM486" s="28"/>
      <c r="FVN486" s="28"/>
      <c r="FVO486" s="28"/>
      <c r="FVP486" s="28"/>
      <c r="FVQ486" s="28"/>
      <c r="FVR486" s="28"/>
      <c r="FVS486" s="28"/>
      <c r="FVT486" s="28"/>
      <c r="FVU486" s="28"/>
      <c r="FVV486" s="28"/>
      <c r="FVW486" s="28"/>
      <c r="FVX486" s="28"/>
      <c r="FVY486" s="28"/>
      <c r="FVZ486" s="28"/>
      <c r="FWA486" s="28"/>
      <c r="FWB486" s="28"/>
      <c r="FWC486" s="28"/>
      <c r="FWD486" s="28"/>
      <c r="FWE486" s="28"/>
      <c r="FWF486" s="28"/>
      <c r="FWG486" s="28"/>
      <c r="FWH486" s="28"/>
      <c r="FWI486" s="28"/>
      <c r="FWJ486" s="28"/>
      <c r="FWK486" s="28"/>
      <c r="FWL486" s="28"/>
      <c r="FWM486" s="28"/>
      <c r="FWN486" s="28"/>
      <c r="FWO486" s="28"/>
      <c r="FWP486" s="28"/>
      <c r="FWQ486" s="28"/>
      <c r="FWR486" s="28"/>
      <c r="FWS486" s="28"/>
      <c r="FWT486" s="28"/>
      <c r="FWU486" s="28"/>
      <c r="FWV486" s="28"/>
      <c r="FWW486" s="28"/>
      <c r="FWX486" s="28"/>
      <c r="FWY486" s="28"/>
      <c r="FWZ486" s="28"/>
      <c r="FXA486" s="28"/>
      <c r="FXB486" s="28"/>
      <c r="FXC486" s="28"/>
      <c r="FXD486" s="28"/>
      <c r="FXE486" s="28"/>
      <c r="FXF486" s="28"/>
      <c r="FXG486" s="28"/>
      <c r="FXH486" s="28"/>
      <c r="FXI486" s="28"/>
      <c r="FXJ486" s="28"/>
      <c r="FXK486" s="28"/>
      <c r="FXL486" s="28"/>
      <c r="FXM486" s="28"/>
      <c r="FXN486" s="28"/>
      <c r="FXO486" s="28"/>
      <c r="FXP486" s="28"/>
      <c r="FXQ486" s="28"/>
      <c r="FXR486" s="28"/>
      <c r="FXS486" s="28"/>
      <c r="FXT486" s="28"/>
      <c r="FXU486" s="28"/>
      <c r="FXV486" s="28"/>
      <c r="FXW486" s="28"/>
      <c r="FXX486" s="28"/>
      <c r="FXY486" s="28"/>
      <c r="FXZ486" s="28"/>
      <c r="FYA486" s="28"/>
      <c r="FYB486" s="28"/>
      <c r="FYC486" s="28"/>
      <c r="FYD486" s="28"/>
      <c r="FYE486" s="28"/>
      <c r="FYF486" s="28"/>
      <c r="FYG486" s="28"/>
      <c r="FYH486" s="28"/>
      <c r="FYI486" s="28"/>
      <c r="FYJ486" s="28"/>
      <c r="FYK486" s="28"/>
      <c r="FYL486" s="28"/>
      <c r="FYM486" s="28"/>
      <c r="FYN486" s="28"/>
      <c r="FYO486" s="28"/>
      <c r="FYP486" s="28"/>
      <c r="FYQ486" s="28"/>
      <c r="FYR486" s="28"/>
      <c r="FYS486" s="28"/>
      <c r="FYT486" s="28"/>
      <c r="FYU486" s="28"/>
      <c r="FYV486" s="28"/>
      <c r="FYW486" s="28"/>
      <c r="FYX486" s="28"/>
      <c r="FYY486" s="28"/>
      <c r="FYZ486" s="28"/>
      <c r="FZA486" s="28"/>
      <c r="FZB486" s="28"/>
      <c r="FZC486" s="28"/>
      <c r="FZD486" s="28"/>
      <c r="FZE486" s="28"/>
      <c r="FZF486" s="28"/>
      <c r="FZG486" s="28"/>
      <c r="FZH486" s="28"/>
      <c r="FZI486" s="28"/>
      <c r="FZJ486" s="28"/>
      <c r="FZK486" s="28"/>
      <c r="FZL486" s="28"/>
      <c r="FZM486" s="28"/>
      <c r="FZN486" s="28"/>
      <c r="FZO486" s="28"/>
      <c r="FZP486" s="28"/>
      <c r="FZQ486" s="28"/>
      <c r="FZR486" s="28"/>
      <c r="FZS486" s="28"/>
      <c r="FZT486" s="28"/>
      <c r="FZU486" s="28"/>
      <c r="FZV486" s="28"/>
      <c r="FZW486" s="28"/>
      <c r="FZX486" s="28"/>
      <c r="FZY486" s="28"/>
      <c r="FZZ486" s="28"/>
      <c r="GAA486" s="28"/>
      <c r="GAB486" s="28"/>
      <c r="GAC486" s="28"/>
      <c r="GAD486" s="28"/>
      <c r="GAE486" s="28"/>
      <c r="GAF486" s="28"/>
      <c r="GAG486" s="28"/>
      <c r="GAH486" s="28"/>
      <c r="GAI486" s="28"/>
      <c r="GAJ486" s="28"/>
      <c r="GAK486" s="28"/>
      <c r="GAL486" s="28"/>
      <c r="GAM486" s="28"/>
      <c r="GAN486" s="28"/>
      <c r="GAO486" s="28"/>
      <c r="GAP486" s="28"/>
      <c r="GAQ486" s="28"/>
      <c r="GAR486" s="28"/>
      <c r="GAS486" s="28"/>
      <c r="GAT486" s="28"/>
      <c r="GAU486" s="28"/>
      <c r="GAV486" s="28"/>
      <c r="GAW486" s="28"/>
      <c r="GAX486" s="28"/>
      <c r="GAY486" s="28"/>
      <c r="GAZ486" s="28"/>
      <c r="GBA486" s="28"/>
      <c r="GBB486" s="28"/>
      <c r="GBC486" s="28"/>
      <c r="GBD486" s="28"/>
      <c r="GBE486" s="28"/>
      <c r="GBF486" s="28"/>
      <c r="GBG486" s="28"/>
      <c r="GBH486" s="28"/>
      <c r="GBI486" s="28"/>
      <c r="GBJ486" s="28"/>
      <c r="GBK486" s="28"/>
      <c r="GBL486" s="28"/>
      <c r="GBM486" s="28"/>
      <c r="GBN486" s="28"/>
      <c r="GBO486" s="28"/>
      <c r="GBP486" s="28"/>
      <c r="GBQ486" s="28"/>
      <c r="GBR486" s="28"/>
      <c r="GBS486" s="28"/>
      <c r="GBT486" s="28"/>
      <c r="GBU486" s="28"/>
      <c r="GBV486" s="28"/>
      <c r="GBW486" s="28"/>
      <c r="GBX486" s="28"/>
      <c r="GBY486" s="28"/>
      <c r="GBZ486" s="28"/>
      <c r="GCA486" s="28"/>
      <c r="GCB486" s="28"/>
      <c r="GCC486" s="28"/>
      <c r="GCD486" s="28"/>
      <c r="GCE486" s="28"/>
      <c r="GCF486" s="28"/>
      <c r="GCG486" s="28"/>
      <c r="GCH486" s="28"/>
      <c r="GCI486" s="28"/>
      <c r="GCJ486" s="28"/>
      <c r="GCK486" s="28"/>
      <c r="GCL486" s="28"/>
      <c r="GCM486" s="28"/>
      <c r="GCN486" s="28"/>
      <c r="GCO486" s="28"/>
      <c r="GCP486" s="28"/>
      <c r="GCQ486" s="28"/>
      <c r="GCR486" s="28"/>
      <c r="GCS486" s="28"/>
      <c r="GCT486" s="28"/>
      <c r="GCU486" s="28"/>
      <c r="GCV486" s="28"/>
      <c r="GCW486" s="28"/>
      <c r="GCX486" s="28"/>
      <c r="GCY486" s="28"/>
      <c r="GCZ486" s="28"/>
      <c r="GDA486" s="28"/>
      <c r="GDB486" s="28"/>
      <c r="GDC486" s="28"/>
      <c r="GDD486" s="28"/>
      <c r="GDE486" s="28"/>
      <c r="GDF486" s="28"/>
      <c r="GDG486" s="28"/>
      <c r="GDH486" s="28"/>
      <c r="GDI486" s="28"/>
      <c r="GDJ486" s="28"/>
      <c r="GDK486" s="28"/>
      <c r="GDL486" s="28"/>
      <c r="GDM486" s="28"/>
      <c r="GDN486" s="28"/>
      <c r="GDO486" s="28"/>
      <c r="GDP486" s="28"/>
      <c r="GDQ486" s="28"/>
      <c r="GDR486" s="28"/>
      <c r="GDS486" s="28"/>
      <c r="GDT486" s="28"/>
      <c r="GDU486" s="28"/>
      <c r="GDV486" s="28"/>
      <c r="GDW486" s="28"/>
      <c r="GDX486" s="28"/>
      <c r="GDY486" s="28"/>
      <c r="GDZ486" s="28"/>
      <c r="GEA486" s="28"/>
      <c r="GEB486" s="28"/>
      <c r="GEC486" s="28"/>
      <c r="GED486" s="28"/>
      <c r="GEE486" s="28"/>
      <c r="GEF486" s="28"/>
      <c r="GEG486" s="28"/>
      <c r="GEH486" s="28"/>
      <c r="GEI486" s="28"/>
      <c r="GEJ486" s="28"/>
      <c r="GEK486" s="28"/>
      <c r="GEL486" s="28"/>
      <c r="GEM486" s="28"/>
      <c r="GEN486" s="28"/>
      <c r="GEO486" s="28"/>
      <c r="GEP486" s="28"/>
      <c r="GEQ486" s="28"/>
      <c r="GER486" s="28"/>
      <c r="GES486" s="28"/>
      <c r="GET486" s="28"/>
      <c r="GEU486" s="28"/>
      <c r="GEV486" s="28"/>
      <c r="GEW486" s="28"/>
      <c r="GEX486" s="28"/>
      <c r="GEY486" s="28"/>
      <c r="GEZ486" s="28"/>
      <c r="GFA486" s="28"/>
      <c r="GFB486" s="28"/>
      <c r="GFC486" s="28"/>
      <c r="GFD486" s="28"/>
      <c r="GFE486" s="28"/>
      <c r="GFF486" s="28"/>
      <c r="GFG486" s="28"/>
      <c r="GFH486" s="28"/>
      <c r="GFI486" s="28"/>
      <c r="GFJ486" s="28"/>
      <c r="GFK486" s="28"/>
      <c r="GFL486" s="28"/>
      <c r="GFM486" s="28"/>
      <c r="GFN486" s="28"/>
      <c r="GFO486" s="28"/>
      <c r="GFP486" s="28"/>
      <c r="GFQ486" s="28"/>
      <c r="GFR486" s="28"/>
      <c r="GFS486" s="28"/>
      <c r="GFT486" s="28"/>
      <c r="GFU486" s="28"/>
      <c r="GFV486" s="28"/>
      <c r="GFW486" s="28"/>
      <c r="GFX486" s="28"/>
      <c r="GFY486" s="28"/>
      <c r="GFZ486" s="28"/>
      <c r="GGA486" s="28"/>
      <c r="GGB486" s="28"/>
      <c r="GGC486" s="28"/>
      <c r="GGD486" s="28"/>
      <c r="GGE486" s="28"/>
      <c r="GGF486" s="28"/>
      <c r="GGG486" s="28"/>
      <c r="GGH486" s="28"/>
      <c r="GGI486" s="28"/>
      <c r="GGJ486" s="28"/>
      <c r="GGK486" s="28"/>
      <c r="GGL486" s="28"/>
      <c r="GGM486" s="28"/>
      <c r="GGN486" s="28"/>
      <c r="GGO486" s="28"/>
      <c r="GGP486" s="28"/>
      <c r="GGQ486" s="28"/>
      <c r="GGR486" s="28"/>
      <c r="GGS486" s="28"/>
      <c r="GGT486" s="28"/>
      <c r="GGU486" s="28"/>
      <c r="GGV486" s="28"/>
      <c r="GGW486" s="28"/>
      <c r="GGX486" s="28"/>
      <c r="GGY486" s="28"/>
      <c r="GGZ486" s="28"/>
      <c r="GHA486" s="28"/>
      <c r="GHB486" s="28"/>
      <c r="GHC486" s="28"/>
      <c r="GHD486" s="28"/>
      <c r="GHE486" s="28"/>
      <c r="GHF486" s="28"/>
      <c r="GHG486" s="28"/>
      <c r="GHH486" s="28"/>
      <c r="GHI486" s="28"/>
      <c r="GHJ486" s="28"/>
      <c r="GHK486" s="28"/>
      <c r="GHL486" s="28"/>
      <c r="GHM486" s="28"/>
      <c r="GHN486" s="28"/>
      <c r="GHO486" s="28"/>
      <c r="GHP486" s="28"/>
      <c r="GHQ486" s="28"/>
      <c r="GHR486" s="28"/>
      <c r="GHS486" s="28"/>
      <c r="GHT486" s="28"/>
      <c r="GHU486" s="28"/>
      <c r="GHV486" s="28"/>
      <c r="GHW486" s="28"/>
      <c r="GHX486" s="28"/>
      <c r="GHY486" s="28"/>
      <c r="GHZ486" s="28"/>
      <c r="GIA486" s="28"/>
      <c r="GIB486" s="28"/>
      <c r="GIC486" s="28"/>
      <c r="GID486" s="28"/>
      <c r="GIE486" s="28"/>
      <c r="GIF486" s="28"/>
      <c r="GIG486" s="28"/>
      <c r="GIH486" s="28"/>
      <c r="GII486" s="28"/>
      <c r="GIJ486" s="28"/>
      <c r="GIK486" s="28"/>
      <c r="GIL486" s="28"/>
      <c r="GIM486" s="28"/>
      <c r="GIN486" s="28"/>
      <c r="GIO486" s="28"/>
      <c r="GIP486" s="28"/>
      <c r="GIQ486" s="28"/>
      <c r="GIR486" s="28"/>
      <c r="GIS486" s="28"/>
      <c r="GIT486" s="28"/>
      <c r="GIU486" s="28"/>
      <c r="GIV486" s="28"/>
      <c r="GIW486" s="28"/>
      <c r="GIX486" s="28"/>
      <c r="GIY486" s="28"/>
      <c r="GIZ486" s="28"/>
      <c r="GJA486" s="28"/>
      <c r="GJB486" s="28"/>
      <c r="GJC486" s="28"/>
      <c r="GJD486" s="28"/>
      <c r="GJE486" s="28"/>
      <c r="GJF486" s="28"/>
      <c r="GJG486" s="28"/>
      <c r="GJH486" s="28"/>
      <c r="GJI486" s="28"/>
      <c r="GJJ486" s="28"/>
      <c r="GJK486" s="28"/>
      <c r="GJL486" s="28"/>
      <c r="GJM486" s="28"/>
      <c r="GJN486" s="28"/>
      <c r="GJO486" s="28"/>
      <c r="GJP486" s="28"/>
      <c r="GJQ486" s="28"/>
      <c r="GJR486" s="28"/>
      <c r="GJS486" s="28"/>
      <c r="GJT486" s="28"/>
      <c r="GJU486" s="28"/>
      <c r="GJV486" s="28"/>
      <c r="GJW486" s="28"/>
      <c r="GJX486" s="28"/>
      <c r="GJY486" s="28"/>
      <c r="GJZ486" s="28"/>
      <c r="GKA486" s="28"/>
      <c r="GKB486" s="28"/>
      <c r="GKC486" s="28"/>
      <c r="GKD486" s="28"/>
      <c r="GKE486" s="28"/>
      <c r="GKF486" s="28"/>
      <c r="GKG486" s="28"/>
      <c r="GKH486" s="28"/>
      <c r="GKI486" s="28"/>
      <c r="GKJ486" s="28"/>
      <c r="GKK486" s="28"/>
      <c r="GKL486" s="28"/>
      <c r="GKM486" s="28"/>
      <c r="GKN486" s="28"/>
      <c r="GKO486" s="28"/>
      <c r="GKP486" s="28"/>
      <c r="GKQ486" s="28"/>
      <c r="GKR486" s="28"/>
      <c r="GKS486" s="28"/>
      <c r="GKT486" s="28"/>
      <c r="GKU486" s="28"/>
      <c r="GKV486" s="28"/>
      <c r="GKW486" s="28"/>
      <c r="GKX486" s="28"/>
      <c r="GKY486" s="28"/>
      <c r="GKZ486" s="28"/>
      <c r="GLA486" s="28"/>
      <c r="GLB486" s="28"/>
      <c r="GLC486" s="28"/>
      <c r="GLD486" s="28"/>
      <c r="GLE486" s="28"/>
      <c r="GLF486" s="28"/>
      <c r="GLG486" s="28"/>
      <c r="GLH486" s="28"/>
      <c r="GLI486" s="28"/>
      <c r="GLJ486" s="28"/>
      <c r="GLK486" s="28"/>
      <c r="GLL486" s="28"/>
      <c r="GLM486" s="28"/>
      <c r="GLN486" s="28"/>
      <c r="GLO486" s="28"/>
      <c r="GLP486" s="28"/>
      <c r="GLQ486" s="28"/>
      <c r="GLR486" s="28"/>
      <c r="GLS486" s="28"/>
      <c r="GLT486" s="28"/>
      <c r="GLU486" s="28"/>
      <c r="GLV486" s="28"/>
      <c r="GLW486" s="28"/>
      <c r="GLX486" s="28"/>
      <c r="GLY486" s="28"/>
      <c r="GLZ486" s="28"/>
      <c r="GMA486" s="28"/>
      <c r="GMB486" s="28"/>
      <c r="GMC486" s="28"/>
      <c r="GMD486" s="28"/>
      <c r="GME486" s="28"/>
      <c r="GMF486" s="28"/>
      <c r="GMG486" s="28"/>
      <c r="GMH486" s="28"/>
      <c r="GMI486" s="28"/>
      <c r="GMJ486" s="28"/>
      <c r="GMK486" s="28"/>
      <c r="GML486" s="28"/>
      <c r="GMM486" s="28"/>
      <c r="GMN486" s="28"/>
      <c r="GMO486" s="28"/>
      <c r="GMP486" s="28"/>
      <c r="GMQ486" s="28"/>
      <c r="GMR486" s="28"/>
      <c r="GMS486" s="28"/>
      <c r="GMT486" s="28"/>
      <c r="GMU486" s="28"/>
      <c r="GMV486" s="28"/>
      <c r="GMW486" s="28"/>
      <c r="GMX486" s="28"/>
      <c r="GMY486" s="28"/>
      <c r="GMZ486" s="28"/>
      <c r="GNA486" s="28"/>
      <c r="GNB486" s="28"/>
      <c r="GNC486" s="28"/>
      <c r="GND486" s="28"/>
      <c r="GNE486" s="28"/>
      <c r="GNF486" s="28"/>
      <c r="GNG486" s="28"/>
      <c r="GNH486" s="28"/>
      <c r="GNI486" s="28"/>
      <c r="GNJ486" s="28"/>
      <c r="GNK486" s="28"/>
      <c r="GNL486" s="28"/>
      <c r="GNM486" s="28"/>
      <c r="GNN486" s="28"/>
      <c r="GNO486" s="28"/>
      <c r="GNP486" s="28"/>
      <c r="GNQ486" s="28"/>
      <c r="GNR486" s="28"/>
      <c r="GNS486" s="28"/>
      <c r="GNT486" s="28"/>
      <c r="GNU486" s="28"/>
      <c r="GNV486" s="28"/>
      <c r="GNW486" s="28"/>
      <c r="GNX486" s="28"/>
      <c r="GNY486" s="28"/>
      <c r="GNZ486" s="28"/>
      <c r="GOA486" s="28"/>
      <c r="GOB486" s="28"/>
      <c r="GOC486" s="28"/>
      <c r="GOD486" s="28"/>
      <c r="GOE486" s="28"/>
      <c r="GOF486" s="28"/>
      <c r="GOG486" s="28"/>
      <c r="GOH486" s="28"/>
      <c r="GOI486" s="28"/>
      <c r="GOJ486" s="28"/>
      <c r="GOK486" s="28"/>
      <c r="GOL486" s="28"/>
      <c r="GOM486" s="28"/>
      <c r="GON486" s="28"/>
      <c r="GOO486" s="28"/>
      <c r="GOP486" s="28"/>
      <c r="GOQ486" s="28"/>
      <c r="GOR486" s="28"/>
      <c r="GOS486" s="28"/>
      <c r="GOT486" s="28"/>
      <c r="GOU486" s="28"/>
      <c r="GOV486" s="28"/>
      <c r="GOW486" s="28"/>
      <c r="GOX486" s="28"/>
      <c r="GOY486" s="28"/>
      <c r="GOZ486" s="28"/>
      <c r="GPA486" s="28"/>
      <c r="GPB486" s="28"/>
      <c r="GPC486" s="28"/>
      <c r="GPD486" s="28"/>
      <c r="GPE486" s="28"/>
      <c r="GPF486" s="28"/>
      <c r="GPG486" s="28"/>
      <c r="GPH486" s="28"/>
      <c r="GPI486" s="28"/>
      <c r="GPJ486" s="28"/>
      <c r="GPK486" s="28"/>
      <c r="GPL486" s="28"/>
      <c r="GPM486" s="28"/>
      <c r="GPN486" s="28"/>
      <c r="GPO486" s="28"/>
      <c r="GPP486" s="28"/>
      <c r="GPQ486" s="28"/>
      <c r="GPR486" s="28"/>
      <c r="GPS486" s="28"/>
      <c r="GPT486" s="28"/>
      <c r="GPU486" s="28"/>
      <c r="GPV486" s="28"/>
      <c r="GPW486" s="28"/>
      <c r="GPX486" s="28"/>
      <c r="GPY486" s="28"/>
      <c r="GPZ486" s="28"/>
      <c r="GQA486" s="28"/>
      <c r="GQB486" s="28"/>
      <c r="GQC486" s="28"/>
      <c r="GQD486" s="28"/>
      <c r="GQE486" s="28"/>
      <c r="GQF486" s="28"/>
      <c r="GQG486" s="28"/>
      <c r="GQH486" s="28"/>
      <c r="GQI486" s="28"/>
      <c r="GQJ486" s="28"/>
      <c r="GQK486" s="28"/>
      <c r="GQL486" s="28"/>
      <c r="GQM486" s="28"/>
      <c r="GQN486" s="28"/>
      <c r="GQO486" s="28"/>
      <c r="GQP486" s="28"/>
      <c r="GQQ486" s="28"/>
      <c r="GQR486" s="28"/>
      <c r="GQS486" s="28"/>
      <c r="GQT486" s="28"/>
      <c r="GQU486" s="28"/>
      <c r="GQV486" s="28"/>
      <c r="GQW486" s="28"/>
      <c r="GQX486" s="28"/>
      <c r="GQY486" s="28"/>
      <c r="GQZ486" s="28"/>
      <c r="GRA486" s="28"/>
      <c r="GRB486" s="28"/>
      <c r="GRC486" s="28"/>
      <c r="GRD486" s="28"/>
      <c r="GRE486" s="28"/>
      <c r="GRF486" s="28"/>
      <c r="GRG486" s="28"/>
      <c r="GRH486" s="28"/>
      <c r="GRI486" s="28"/>
      <c r="GRJ486" s="28"/>
      <c r="GRK486" s="28"/>
      <c r="GRL486" s="28"/>
      <c r="GRM486" s="28"/>
      <c r="GRN486" s="28"/>
      <c r="GRO486" s="28"/>
      <c r="GRP486" s="28"/>
      <c r="GRQ486" s="28"/>
      <c r="GRR486" s="28"/>
      <c r="GRS486" s="28"/>
      <c r="GRT486" s="28"/>
      <c r="GRU486" s="28"/>
      <c r="GRV486" s="28"/>
      <c r="GRW486" s="28"/>
      <c r="GRX486" s="28"/>
      <c r="GRY486" s="28"/>
      <c r="GRZ486" s="28"/>
      <c r="GSA486" s="28"/>
      <c r="GSB486" s="28"/>
      <c r="GSC486" s="28"/>
      <c r="GSD486" s="28"/>
      <c r="GSE486" s="28"/>
      <c r="GSF486" s="28"/>
      <c r="GSG486" s="28"/>
      <c r="GSH486" s="28"/>
      <c r="GSI486" s="28"/>
      <c r="GSJ486" s="28"/>
      <c r="GSK486" s="28"/>
      <c r="GSL486" s="28"/>
      <c r="GSM486" s="28"/>
      <c r="GSN486" s="28"/>
      <c r="GSO486" s="28"/>
      <c r="GSP486" s="28"/>
      <c r="GSQ486" s="28"/>
      <c r="GSR486" s="28"/>
      <c r="GSS486" s="28"/>
      <c r="GST486" s="28"/>
      <c r="GSU486" s="28"/>
      <c r="GSV486" s="28"/>
      <c r="GSW486" s="28"/>
      <c r="GSX486" s="28"/>
      <c r="GSY486" s="28"/>
      <c r="GSZ486" s="28"/>
      <c r="GTA486" s="28"/>
      <c r="GTB486" s="28"/>
      <c r="GTC486" s="28"/>
      <c r="GTD486" s="28"/>
      <c r="GTE486" s="28"/>
      <c r="GTF486" s="28"/>
      <c r="GTG486" s="28"/>
      <c r="GTH486" s="28"/>
      <c r="GTI486" s="28"/>
      <c r="GTJ486" s="28"/>
      <c r="GTK486" s="28"/>
      <c r="GTL486" s="28"/>
      <c r="GTM486" s="28"/>
      <c r="GTN486" s="28"/>
      <c r="GTO486" s="28"/>
      <c r="GTP486" s="28"/>
      <c r="GTQ486" s="28"/>
      <c r="GTR486" s="28"/>
      <c r="GTS486" s="28"/>
      <c r="GTT486" s="28"/>
      <c r="GTU486" s="28"/>
      <c r="GTV486" s="28"/>
      <c r="GTW486" s="28"/>
      <c r="GTX486" s="28"/>
      <c r="GTY486" s="28"/>
      <c r="GTZ486" s="28"/>
      <c r="GUA486" s="28"/>
      <c r="GUB486" s="28"/>
      <c r="GUC486" s="28"/>
      <c r="GUD486" s="28"/>
      <c r="GUE486" s="28"/>
      <c r="GUF486" s="28"/>
      <c r="GUG486" s="28"/>
      <c r="GUH486" s="28"/>
      <c r="GUI486" s="28"/>
      <c r="GUJ486" s="28"/>
      <c r="GUK486" s="28"/>
      <c r="GUL486" s="28"/>
      <c r="GUM486" s="28"/>
      <c r="GUN486" s="28"/>
      <c r="GUO486" s="28"/>
      <c r="GUP486" s="28"/>
      <c r="GUQ486" s="28"/>
      <c r="GUR486" s="28"/>
      <c r="GUS486" s="28"/>
      <c r="GUT486" s="28"/>
      <c r="GUU486" s="28"/>
      <c r="GUV486" s="28"/>
      <c r="GUW486" s="28"/>
      <c r="GUX486" s="28"/>
      <c r="GUY486" s="28"/>
      <c r="GUZ486" s="28"/>
      <c r="GVA486" s="28"/>
      <c r="GVB486" s="28"/>
      <c r="GVC486" s="28"/>
      <c r="GVD486" s="28"/>
      <c r="GVE486" s="28"/>
      <c r="GVF486" s="28"/>
      <c r="GVG486" s="28"/>
      <c r="GVH486" s="28"/>
      <c r="GVI486" s="28"/>
      <c r="GVJ486" s="28"/>
      <c r="GVK486" s="28"/>
      <c r="GVL486" s="28"/>
      <c r="GVM486" s="28"/>
      <c r="GVN486" s="28"/>
      <c r="GVO486" s="28"/>
      <c r="GVP486" s="28"/>
      <c r="GVQ486" s="28"/>
      <c r="GVR486" s="28"/>
      <c r="GVS486" s="28"/>
      <c r="GVT486" s="28"/>
      <c r="GVU486" s="28"/>
      <c r="GVV486" s="28"/>
      <c r="GVW486" s="28"/>
      <c r="GVX486" s="28"/>
      <c r="GVY486" s="28"/>
      <c r="GVZ486" s="28"/>
      <c r="GWA486" s="28"/>
      <c r="GWB486" s="28"/>
      <c r="GWC486" s="28"/>
      <c r="GWD486" s="28"/>
      <c r="GWE486" s="28"/>
      <c r="GWF486" s="28"/>
      <c r="GWG486" s="28"/>
      <c r="GWH486" s="28"/>
      <c r="GWI486" s="28"/>
      <c r="GWJ486" s="28"/>
      <c r="GWK486" s="28"/>
      <c r="GWL486" s="28"/>
      <c r="GWM486" s="28"/>
      <c r="GWN486" s="28"/>
      <c r="GWO486" s="28"/>
      <c r="GWP486" s="28"/>
      <c r="GWQ486" s="28"/>
      <c r="GWR486" s="28"/>
      <c r="GWS486" s="28"/>
      <c r="GWT486" s="28"/>
      <c r="GWU486" s="28"/>
      <c r="GWV486" s="28"/>
      <c r="GWW486" s="28"/>
      <c r="GWX486" s="28"/>
      <c r="GWY486" s="28"/>
      <c r="GWZ486" s="28"/>
      <c r="GXA486" s="28"/>
      <c r="GXB486" s="28"/>
      <c r="GXC486" s="28"/>
      <c r="GXD486" s="28"/>
      <c r="GXE486" s="28"/>
      <c r="GXF486" s="28"/>
      <c r="GXG486" s="28"/>
      <c r="GXH486" s="28"/>
      <c r="GXI486" s="28"/>
      <c r="GXJ486" s="28"/>
      <c r="GXK486" s="28"/>
      <c r="GXL486" s="28"/>
      <c r="GXM486" s="28"/>
      <c r="GXN486" s="28"/>
      <c r="GXO486" s="28"/>
      <c r="GXP486" s="28"/>
      <c r="GXQ486" s="28"/>
      <c r="GXR486" s="28"/>
      <c r="GXS486" s="28"/>
      <c r="GXT486" s="28"/>
      <c r="GXU486" s="28"/>
      <c r="GXV486" s="28"/>
      <c r="GXW486" s="28"/>
      <c r="GXX486" s="28"/>
      <c r="GXY486" s="28"/>
      <c r="GXZ486" s="28"/>
      <c r="GYA486" s="28"/>
      <c r="GYB486" s="28"/>
      <c r="GYC486" s="28"/>
      <c r="GYD486" s="28"/>
      <c r="GYE486" s="28"/>
      <c r="GYF486" s="28"/>
      <c r="GYG486" s="28"/>
      <c r="GYH486" s="28"/>
      <c r="GYI486" s="28"/>
      <c r="GYJ486" s="28"/>
      <c r="GYK486" s="28"/>
      <c r="GYL486" s="28"/>
      <c r="GYM486" s="28"/>
      <c r="GYN486" s="28"/>
      <c r="GYO486" s="28"/>
      <c r="GYP486" s="28"/>
      <c r="GYQ486" s="28"/>
      <c r="GYR486" s="28"/>
      <c r="GYS486" s="28"/>
      <c r="GYT486" s="28"/>
      <c r="GYU486" s="28"/>
      <c r="GYV486" s="28"/>
      <c r="GYW486" s="28"/>
      <c r="GYX486" s="28"/>
      <c r="GYY486" s="28"/>
      <c r="GYZ486" s="28"/>
      <c r="GZA486" s="28"/>
      <c r="GZB486" s="28"/>
      <c r="GZC486" s="28"/>
      <c r="GZD486" s="28"/>
      <c r="GZE486" s="28"/>
      <c r="GZF486" s="28"/>
      <c r="GZG486" s="28"/>
      <c r="GZH486" s="28"/>
      <c r="GZI486" s="28"/>
      <c r="GZJ486" s="28"/>
      <c r="GZK486" s="28"/>
      <c r="GZL486" s="28"/>
      <c r="GZM486" s="28"/>
      <c r="GZN486" s="28"/>
      <c r="GZO486" s="28"/>
      <c r="GZP486" s="28"/>
      <c r="GZQ486" s="28"/>
      <c r="GZR486" s="28"/>
      <c r="GZS486" s="28"/>
      <c r="GZT486" s="28"/>
      <c r="GZU486" s="28"/>
      <c r="GZV486" s="28"/>
      <c r="GZW486" s="28"/>
      <c r="GZX486" s="28"/>
      <c r="GZY486" s="28"/>
      <c r="GZZ486" s="28"/>
      <c r="HAA486" s="28"/>
      <c r="HAB486" s="28"/>
      <c r="HAC486" s="28"/>
      <c r="HAD486" s="28"/>
      <c r="HAE486" s="28"/>
      <c r="HAF486" s="28"/>
      <c r="HAG486" s="28"/>
      <c r="HAH486" s="28"/>
      <c r="HAI486" s="28"/>
      <c r="HAJ486" s="28"/>
      <c r="HAK486" s="28"/>
      <c r="HAL486" s="28"/>
      <c r="HAM486" s="28"/>
      <c r="HAN486" s="28"/>
      <c r="HAO486" s="28"/>
      <c r="HAP486" s="28"/>
      <c r="HAQ486" s="28"/>
      <c r="HAR486" s="28"/>
      <c r="HAS486" s="28"/>
      <c r="HAT486" s="28"/>
      <c r="HAU486" s="28"/>
      <c r="HAV486" s="28"/>
      <c r="HAW486" s="28"/>
      <c r="HAX486" s="28"/>
      <c r="HAY486" s="28"/>
      <c r="HAZ486" s="28"/>
      <c r="HBA486" s="28"/>
      <c r="HBB486" s="28"/>
      <c r="HBC486" s="28"/>
      <c r="HBD486" s="28"/>
      <c r="HBE486" s="28"/>
      <c r="HBF486" s="28"/>
      <c r="HBG486" s="28"/>
      <c r="HBH486" s="28"/>
      <c r="HBI486" s="28"/>
      <c r="HBJ486" s="28"/>
      <c r="HBK486" s="28"/>
      <c r="HBL486" s="28"/>
      <c r="HBM486" s="28"/>
      <c r="HBN486" s="28"/>
      <c r="HBO486" s="28"/>
      <c r="HBP486" s="28"/>
      <c r="HBQ486" s="28"/>
      <c r="HBR486" s="28"/>
      <c r="HBS486" s="28"/>
      <c r="HBT486" s="28"/>
      <c r="HBU486" s="28"/>
      <c r="HBV486" s="28"/>
      <c r="HBW486" s="28"/>
      <c r="HBX486" s="28"/>
      <c r="HBY486" s="28"/>
      <c r="HBZ486" s="28"/>
      <c r="HCA486" s="28"/>
      <c r="HCB486" s="28"/>
      <c r="HCC486" s="28"/>
      <c r="HCD486" s="28"/>
      <c r="HCE486" s="28"/>
      <c r="HCF486" s="28"/>
      <c r="HCG486" s="28"/>
      <c r="HCH486" s="28"/>
      <c r="HCI486" s="28"/>
      <c r="HCJ486" s="28"/>
      <c r="HCK486" s="28"/>
      <c r="HCL486" s="28"/>
      <c r="HCM486" s="28"/>
      <c r="HCN486" s="28"/>
      <c r="HCO486" s="28"/>
      <c r="HCP486" s="28"/>
      <c r="HCQ486" s="28"/>
      <c r="HCR486" s="28"/>
      <c r="HCS486" s="28"/>
      <c r="HCT486" s="28"/>
      <c r="HCU486" s="28"/>
      <c r="HCV486" s="28"/>
      <c r="HCW486" s="28"/>
      <c r="HCX486" s="28"/>
      <c r="HCY486" s="28"/>
      <c r="HCZ486" s="28"/>
      <c r="HDA486" s="28"/>
      <c r="HDB486" s="28"/>
      <c r="HDC486" s="28"/>
      <c r="HDD486" s="28"/>
      <c r="HDE486" s="28"/>
      <c r="HDF486" s="28"/>
      <c r="HDG486" s="28"/>
      <c r="HDH486" s="28"/>
      <c r="HDI486" s="28"/>
      <c r="HDJ486" s="28"/>
      <c r="HDK486" s="28"/>
      <c r="HDL486" s="28"/>
      <c r="HDM486" s="28"/>
      <c r="HDN486" s="28"/>
      <c r="HDO486" s="28"/>
      <c r="HDP486" s="28"/>
      <c r="HDQ486" s="28"/>
      <c r="HDR486" s="28"/>
      <c r="HDS486" s="28"/>
      <c r="HDT486" s="28"/>
      <c r="HDU486" s="28"/>
      <c r="HDV486" s="28"/>
      <c r="HDW486" s="28"/>
      <c r="HDX486" s="28"/>
      <c r="HDY486" s="28"/>
      <c r="HDZ486" s="28"/>
      <c r="HEA486" s="28"/>
      <c r="HEB486" s="28"/>
      <c r="HEC486" s="28"/>
      <c r="HED486" s="28"/>
      <c r="HEE486" s="28"/>
      <c r="HEF486" s="28"/>
      <c r="HEG486" s="28"/>
      <c r="HEH486" s="28"/>
      <c r="HEI486" s="28"/>
      <c r="HEJ486" s="28"/>
      <c r="HEK486" s="28"/>
      <c r="HEL486" s="28"/>
      <c r="HEM486" s="28"/>
      <c r="HEN486" s="28"/>
      <c r="HEO486" s="28"/>
      <c r="HEP486" s="28"/>
      <c r="HEQ486" s="28"/>
      <c r="HER486" s="28"/>
      <c r="HES486" s="28"/>
      <c r="HET486" s="28"/>
      <c r="HEU486" s="28"/>
      <c r="HEV486" s="28"/>
      <c r="HEW486" s="28"/>
      <c r="HEX486" s="28"/>
      <c r="HEY486" s="28"/>
      <c r="HEZ486" s="28"/>
      <c r="HFA486" s="28"/>
      <c r="HFB486" s="28"/>
      <c r="HFC486" s="28"/>
      <c r="HFD486" s="28"/>
      <c r="HFE486" s="28"/>
      <c r="HFF486" s="28"/>
      <c r="HFG486" s="28"/>
      <c r="HFH486" s="28"/>
      <c r="HFI486" s="28"/>
      <c r="HFJ486" s="28"/>
      <c r="HFK486" s="28"/>
      <c r="HFL486" s="28"/>
      <c r="HFM486" s="28"/>
      <c r="HFN486" s="28"/>
      <c r="HFO486" s="28"/>
      <c r="HFP486" s="28"/>
      <c r="HFQ486" s="28"/>
      <c r="HFR486" s="28"/>
      <c r="HFS486" s="28"/>
      <c r="HFT486" s="28"/>
      <c r="HFU486" s="28"/>
      <c r="HFV486" s="28"/>
      <c r="HFW486" s="28"/>
      <c r="HFX486" s="28"/>
      <c r="HFY486" s="28"/>
      <c r="HFZ486" s="28"/>
      <c r="HGA486" s="28"/>
      <c r="HGB486" s="28"/>
      <c r="HGC486" s="28"/>
      <c r="HGD486" s="28"/>
      <c r="HGE486" s="28"/>
      <c r="HGF486" s="28"/>
      <c r="HGG486" s="28"/>
      <c r="HGH486" s="28"/>
      <c r="HGI486" s="28"/>
      <c r="HGJ486" s="28"/>
      <c r="HGK486" s="28"/>
      <c r="HGL486" s="28"/>
      <c r="HGM486" s="28"/>
      <c r="HGN486" s="28"/>
      <c r="HGO486" s="28"/>
      <c r="HGP486" s="28"/>
      <c r="HGQ486" s="28"/>
      <c r="HGR486" s="28"/>
      <c r="HGS486" s="28"/>
      <c r="HGT486" s="28"/>
      <c r="HGU486" s="28"/>
      <c r="HGV486" s="28"/>
      <c r="HGW486" s="28"/>
      <c r="HGX486" s="28"/>
      <c r="HGY486" s="28"/>
      <c r="HGZ486" s="28"/>
      <c r="HHA486" s="28"/>
      <c r="HHB486" s="28"/>
      <c r="HHC486" s="28"/>
      <c r="HHD486" s="28"/>
      <c r="HHE486" s="28"/>
      <c r="HHF486" s="28"/>
      <c r="HHG486" s="28"/>
      <c r="HHH486" s="28"/>
      <c r="HHI486" s="28"/>
      <c r="HHJ486" s="28"/>
      <c r="HHK486" s="28"/>
      <c r="HHL486" s="28"/>
      <c r="HHM486" s="28"/>
      <c r="HHN486" s="28"/>
      <c r="HHO486" s="28"/>
      <c r="HHP486" s="28"/>
      <c r="HHQ486" s="28"/>
      <c r="HHR486" s="28"/>
      <c r="HHS486" s="28"/>
      <c r="HHT486" s="28"/>
      <c r="HHU486" s="28"/>
      <c r="HHV486" s="28"/>
      <c r="HHW486" s="28"/>
      <c r="HHX486" s="28"/>
      <c r="HHY486" s="28"/>
      <c r="HHZ486" s="28"/>
      <c r="HIA486" s="28"/>
      <c r="HIB486" s="28"/>
      <c r="HIC486" s="28"/>
      <c r="HID486" s="28"/>
      <c r="HIE486" s="28"/>
      <c r="HIF486" s="28"/>
      <c r="HIG486" s="28"/>
      <c r="HIH486" s="28"/>
      <c r="HII486" s="28"/>
      <c r="HIJ486" s="28"/>
      <c r="HIK486" s="28"/>
      <c r="HIL486" s="28"/>
      <c r="HIM486" s="28"/>
      <c r="HIN486" s="28"/>
      <c r="HIO486" s="28"/>
      <c r="HIP486" s="28"/>
      <c r="HIQ486" s="28"/>
      <c r="HIR486" s="28"/>
      <c r="HIS486" s="28"/>
      <c r="HIT486" s="28"/>
      <c r="HIU486" s="28"/>
      <c r="HIV486" s="28"/>
      <c r="HIW486" s="28"/>
      <c r="HIX486" s="28"/>
      <c r="HIY486" s="28"/>
      <c r="HIZ486" s="28"/>
      <c r="HJA486" s="28"/>
      <c r="HJB486" s="28"/>
      <c r="HJC486" s="28"/>
      <c r="HJD486" s="28"/>
      <c r="HJE486" s="28"/>
      <c r="HJF486" s="28"/>
      <c r="HJG486" s="28"/>
      <c r="HJH486" s="28"/>
      <c r="HJI486" s="28"/>
      <c r="HJJ486" s="28"/>
      <c r="HJK486" s="28"/>
      <c r="HJL486" s="28"/>
      <c r="HJM486" s="28"/>
      <c r="HJN486" s="28"/>
      <c r="HJO486" s="28"/>
      <c r="HJP486" s="28"/>
      <c r="HJQ486" s="28"/>
      <c r="HJR486" s="28"/>
      <c r="HJS486" s="28"/>
      <c r="HJT486" s="28"/>
      <c r="HJU486" s="28"/>
      <c r="HJV486" s="28"/>
      <c r="HJW486" s="28"/>
      <c r="HJX486" s="28"/>
      <c r="HJY486" s="28"/>
      <c r="HJZ486" s="28"/>
      <c r="HKA486" s="28"/>
      <c r="HKB486" s="28"/>
      <c r="HKC486" s="28"/>
      <c r="HKD486" s="28"/>
      <c r="HKE486" s="28"/>
      <c r="HKF486" s="28"/>
      <c r="HKG486" s="28"/>
      <c r="HKH486" s="28"/>
      <c r="HKI486" s="28"/>
      <c r="HKJ486" s="28"/>
      <c r="HKK486" s="28"/>
      <c r="HKL486" s="28"/>
      <c r="HKM486" s="28"/>
      <c r="HKN486" s="28"/>
      <c r="HKO486" s="28"/>
      <c r="HKP486" s="28"/>
      <c r="HKQ486" s="28"/>
      <c r="HKR486" s="28"/>
      <c r="HKS486" s="28"/>
      <c r="HKT486" s="28"/>
      <c r="HKU486" s="28"/>
      <c r="HKV486" s="28"/>
      <c r="HKW486" s="28"/>
      <c r="HKX486" s="28"/>
      <c r="HKY486" s="28"/>
      <c r="HKZ486" s="28"/>
      <c r="HLA486" s="28"/>
      <c r="HLB486" s="28"/>
      <c r="HLC486" s="28"/>
      <c r="HLD486" s="28"/>
      <c r="HLE486" s="28"/>
      <c r="HLF486" s="28"/>
      <c r="HLG486" s="28"/>
      <c r="HLH486" s="28"/>
      <c r="HLI486" s="28"/>
      <c r="HLJ486" s="28"/>
      <c r="HLK486" s="28"/>
      <c r="HLL486" s="28"/>
      <c r="HLM486" s="28"/>
      <c r="HLN486" s="28"/>
      <c r="HLO486" s="28"/>
      <c r="HLP486" s="28"/>
      <c r="HLQ486" s="28"/>
      <c r="HLR486" s="28"/>
      <c r="HLS486" s="28"/>
      <c r="HLT486" s="28"/>
      <c r="HLU486" s="28"/>
      <c r="HLV486" s="28"/>
      <c r="HLW486" s="28"/>
      <c r="HLX486" s="28"/>
      <c r="HLY486" s="28"/>
      <c r="HLZ486" s="28"/>
      <c r="HMA486" s="28"/>
      <c r="HMB486" s="28"/>
      <c r="HMC486" s="28"/>
      <c r="HMD486" s="28"/>
      <c r="HME486" s="28"/>
      <c r="HMF486" s="28"/>
      <c r="HMG486" s="28"/>
      <c r="HMH486" s="28"/>
      <c r="HMI486" s="28"/>
      <c r="HMJ486" s="28"/>
      <c r="HMK486" s="28"/>
      <c r="HML486" s="28"/>
      <c r="HMM486" s="28"/>
      <c r="HMN486" s="28"/>
      <c r="HMO486" s="28"/>
      <c r="HMP486" s="28"/>
      <c r="HMQ486" s="28"/>
      <c r="HMR486" s="28"/>
      <c r="HMS486" s="28"/>
      <c r="HMT486" s="28"/>
      <c r="HMU486" s="28"/>
      <c r="HMV486" s="28"/>
      <c r="HMW486" s="28"/>
      <c r="HMX486" s="28"/>
      <c r="HMY486" s="28"/>
      <c r="HMZ486" s="28"/>
      <c r="HNA486" s="28"/>
      <c r="HNB486" s="28"/>
      <c r="HNC486" s="28"/>
      <c r="HND486" s="28"/>
      <c r="HNE486" s="28"/>
      <c r="HNF486" s="28"/>
      <c r="HNG486" s="28"/>
      <c r="HNH486" s="28"/>
      <c r="HNI486" s="28"/>
      <c r="HNJ486" s="28"/>
      <c r="HNK486" s="28"/>
      <c r="HNL486" s="28"/>
      <c r="HNM486" s="28"/>
      <c r="HNN486" s="28"/>
      <c r="HNO486" s="28"/>
      <c r="HNP486" s="28"/>
      <c r="HNQ486" s="28"/>
      <c r="HNR486" s="28"/>
      <c r="HNS486" s="28"/>
      <c r="HNT486" s="28"/>
      <c r="HNU486" s="28"/>
      <c r="HNV486" s="28"/>
      <c r="HNW486" s="28"/>
      <c r="HNX486" s="28"/>
      <c r="HNY486" s="28"/>
      <c r="HNZ486" s="28"/>
      <c r="HOA486" s="28"/>
      <c r="HOB486" s="28"/>
      <c r="HOC486" s="28"/>
      <c r="HOD486" s="28"/>
      <c r="HOE486" s="28"/>
      <c r="HOF486" s="28"/>
      <c r="HOG486" s="28"/>
      <c r="HOH486" s="28"/>
      <c r="HOI486" s="28"/>
      <c r="HOJ486" s="28"/>
      <c r="HOK486" s="28"/>
      <c r="HOL486" s="28"/>
      <c r="HOM486" s="28"/>
      <c r="HON486" s="28"/>
      <c r="HOO486" s="28"/>
      <c r="HOP486" s="28"/>
      <c r="HOQ486" s="28"/>
      <c r="HOR486" s="28"/>
      <c r="HOS486" s="28"/>
      <c r="HOT486" s="28"/>
      <c r="HOU486" s="28"/>
      <c r="HOV486" s="28"/>
      <c r="HOW486" s="28"/>
      <c r="HOX486" s="28"/>
      <c r="HOY486" s="28"/>
      <c r="HOZ486" s="28"/>
      <c r="HPA486" s="28"/>
      <c r="HPB486" s="28"/>
      <c r="HPC486" s="28"/>
      <c r="HPD486" s="28"/>
      <c r="HPE486" s="28"/>
      <c r="HPF486" s="28"/>
      <c r="HPG486" s="28"/>
      <c r="HPH486" s="28"/>
      <c r="HPI486" s="28"/>
      <c r="HPJ486" s="28"/>
      <c r="HPK486" s="28"/>
      <c r="HPL486" s="28"/>
      <c r="HPM486" s="28"/>
      <c r="HPN486" s="28"/>
      <c r="HPO486" s="28"/>
      <c r="HPP486" s="28"/>
      <c r="HPQ486" s="28"/>
      <c r="HPR486" s="28"/>
      <c r="HPS486" s="28"/>
      <c r="HPT486" s="28"/>
      <c r="HPU486" s="28"/>
      <c r="HPV486" s="28"/>
      <c r="HPW486" s="28"/>
      <c r="HPX486" s="28"/>
      <c r="HPY486" s="28"/>
      <c r="HPZ486" s="28"/>
      <c r="HQA486" s="28"/>
      <c r="HQB486" s="28"/>
      <c r="HQC486" s="28"/>
      <c r="HQD486" s="28"/>
      <c r="HQE486" s="28"/>
      <c r="HQF486" s="28"/>
      <c r="HQG486" s="28"/>
      <c r="HQH486" s="28"/>
      <c r="HQI486" s="28"/>
      <c r="HQJ486" s="28"/>
      <c r="HQK486" s="28"/>
      <c r="HQL486" s="28"/>
      <c r="HQM486" s="28"/>
      <c r="HQN486" s="28"/>
      <c r="HQO486" s="28"/>
      <c r="HQP486" s="28"/>
      <c r="HQQ486" s="28"/>
      <c r="HQR486" s="28"/>
      <c r="HQS486" s="28"/>
      <c r="HQT486" s="28"/>
      <c r="HQU486" s="28"/>
      <c r="HQV486" s="28"/>
      <c r="HQW486" s="28"/>
      <c r="HQX486" s="28"/>
      <c r="HQY486" s="28"/>
      <c r="HQZ486" s="28"/>
      <c r="HRA486" s="28"/>
      <c r="HRB486" s="28"/>
      <c r="HRC486" s="28"/>
      <c r="HRD486" s="28"/>
      <c r="HRE486" s="28"/>
      <c r="HRF486" s="28"/>
      <c r="HRG486" s="28"/>
      <c r="HRH486" s="28"/>
      <c r="HRI486" s="28"/>
      <c r="HRJ486" s="28"/>
      <c r="HRK486" s="28"/>
      <c r="HRL486" s="28"/>
      <c r="HRM486" s="28"/>
      <c r="HRN486" s="28"/>
      <c r="HRO486" s="28"/>
      <c r="HRP486" s="28"/>
      <c r="HRQ486" s="28"/>
      <c r="HRR486" s="28"/>
      <c r="HRS486" s="28"/>
      <c r="HRT486" s="28"/>
      <c r="HRU486" s="28"/>
      <c r="HRV486" s="28"/>
      <c r="HRW486" s="28"/>
      <c r="HRX486" s="28"/>
      <c r="HRY486" s="28"/>
      <c r="HRZ486" s="28"/>
      <c r="HSA486" s="28"/>
      <c r="HSB486" s="28"/>
      <c r="HSC486" s="28"/>
      <c r="HSD486" s="28"/>
      <c r="HSE486" s="28"/>
      <c r="HSF486" s="28"/>
      <c r="HSG486" s="28"/>
      <c r="HSH486" s="28"/>
      <c r="HSI486" s="28"/>
      <c r="HSJ486" s="28"/>
      <c r="HSK486" s="28"/>
      <c r="HSL486" s="28"/>
      <c r="HSM486" s="28"/>
      <c r="HSN486" s="28"/>
      <c r="HSO486" s="28"/>
      <c r="HSP486" s="28"/>
      <c r="HSQ486" s="28"/>
      <c r="HSR486" s="28"/>
      <c r="HSS486" s="28"/>
      <c r="HST486" s="28"/>
      <c r="HSU486" s="28"/>
      <c r="HSV486" s="28"/>
      <c r="HSW486" s="28"/>
      <c r="HSX486" s="28"/>
      <c r="HSY486" s="28"/>
      <c r="HSZ486" s="28"/>
      <c r="HTA486" s="28"/>
      <c r="HTB486" s="28"/>
      <c r="HTC486" s="28"/>
      <c r="HTD486" s="28"/>
      <c r="HTE486" s="28"/>
      <c r="HTF486" s="28"/>
      <c r="HTG486" s="28"/>
      <c r="HTH486" s="28"/>
      <c r="HTI486" s="28"/>
      <c r="HTJ486" s="28"/>
      <c r="HTK486" s="28"/>
      <c r="HTL486" s="28"/>
      <c r="HTM486" s="28"/>
      <c r="HTN486" s="28"/>
      <c r="HTO486" s="28"/>
      <c r="HTP486" s="28"/>
      <c r="HTQ486" s="28"/>
      <c r="HTR486" s="28"/>
      <c r="HTS486" s="28"/>
      <c r="HTT486" s="28"/>
      <c r="HTU486" s="28"/>
      <c r="HTV486" s="28"/>
      <c r="HTW486" s="28"/>
      <c r="HTX486" s="28"/>
      <c r="HTY486" s="28"/>
      <c r="HTZ486" s="28"/>
      <c r="HUA486" s="28"/>
      <c r="HUB486" s="28"/>
      <c r="HUC486" s="28"/>
      <c r="HUD486" s="28"/>
      <c r="HUE486" s="28"/>
      <c r="HUF486" s="28"/>
      <c r="HUG486" s="28"/>
      <c r="HUH486" s="28"/>
      <c r="HUI486" s="28"/>
      <c r="HUJ486" s="28"/>
      <c r="HUK486" s="28"/>
      <c r="HUL486" s="28"/>
      <c r="HUM486" s="28"/>
      <c r="HUN486" s="28"/>
      <c r="HUO486" s="28"/>
      <c r="HUP486" s="28"/>
      <c r="HUQ486" s="28"/>
      <c r="HUR486" s="28"/>
      <c r="HUS486" s="28"/>
      <c r="HUT486" s="28"/>
      <c r="HUU486" s="28"/>
      <c r="HUV486" s="28"/>
      <c r="HUW486" s="28"/>
      <c r="HUX486" s="28"/>
      <c r="HUY486" s="28"/>
      <c r="HUZ486" s="28"/>
      <c r="HVA486" s="28"/>
      <c r="HVB486" s="28"/>
      <c r="HVC486" s="28"/>
      <c r="HVD486" s="28"/>
      <c r="HVE486" s="28"/>
      <c r="HVF486" s="28"/>
      <c r="HVG486" s="28"/>
      <c r="HVH486" s="28"/>
      <c r="HVI486" s="28"/>
      <c r="HVJ486" s="28"/>
      <c r="HVK486" s="28"/>
      <c r="HVL486" s="28"/>
      <c r="HVM486" s="28"/>
      <c r="HVN486" s="28"/>
      <c r="HVO486" s="28"/>
      <c r="HVP486" s="28"/>
      <c r="HVQ486" s="28"/>
      <c r="HVR486" s="28"/>
      <c r="HVS486" s="28"/>
      <c r="HVT486" s="28"/>
      <c r="HVU486" s="28"/>
      <c r="HVV486" s="28"/>
      <c r="HVW486" s="28"/>
      <c r="HVX486" s="28"/>
      <c r="HVY486" s="28"/>
      <c r="HVZ486" s="28"/>
      <c r="HWA486" s="28"/>
      <c r="HWB486" s="28"/>
      <c r="HWC486" s="28"/>
      <c r="HWD486" s="28"/>
      <c r="HWE486" s="28"/>
      <c r="HWF486" s="28"/>
      <c r="HWG486" s="28"/>
      <c r="HWH486" s="28"/>
      <c r="HWI486" s="28"/>
      <c r="HWJ486" s="28"/>
      <c r="HWK486" s="28"/>
      <c r="HWL486" s="28"/>
      <c r="HWM486" s="28"/>
      <c r="HWN486" s="28"/>
      <c r="HWO486" s="28"/>
      <c r="HWP486" s="28"/>
      <c r="HWQ486" s="28"/>
      <c r="HWR486" s="28"/>
      <c r="HWS486" s="28"/>
      <c r="HWT486" s="28"/>
      <c r="HWU486" s="28"/>
      <c r="HWV486" s="28"/>
      <c r="HWW486" s="28"/>
      <c r="HWX486" s="28"/>
      <c r="HWY486" s="28"/>
      <c r="HWZ486" s="28"/>
      <c r="HXA486" s="28"/>
      <c r="HXB486" s="28"/>
      <c r="HXC486" s="28"/>
      <c r="HXD486" s="28"/>
      <c r="HXE486" s="28"/>
      <c r="HXF486" s="28"/>
      <c r="HXG486" s="28"/>
      <c r="HXH486" s="28"/>
      <c r="HXI486" s="28"/>
      <c r="HXJ486" s="28"/>
      <c r="HXK486" s="28"/>
      <c r="HXL486" s="28"/>
      <c r="HXM486" s="28"/>
      <c r="HXN486" s="28"/>
      <c r="HXO486" s="28"/>
      <c r="HXP486" s="28"/>
      <c r="HXQ486" s="28"/>
      <c r="HXR486" s="28"/>
      <c r="HXS486" s="28"/>
      <c r="HXT486" s="28"/>
      <c r="HXU486" s="28"/>
      <c r="HXV486" s="28"/>
      <c r="HXW486" s="28"/>
      <c r="HXX486" s="28"/>
      <c r="HXY486" s="28"/>
      <c r="HXZ486" s="28"/>
      <c r="HYA486" s="28"/>
      <c r="HYB486" s="28"/>
      <c r="HYC486" s="28"/>
      <c r="HYD486" s="28"/>
      <c r="HYE486" s="28"/>
      <c r="HYF486" s="28"/>
      <c r="HYG486" s="28"/>
      <c r="HYH486" s="28"/>
      <c r="HYI486" s="28"/>
      <c r="HYJ486" s="28"/>
      <c r="HYK486" s="28"/>
      <c r="HYL486" s="28"/>
      <c r="HYM486" s="28"/>
      <c r="HYN486" s="28"/>
      <c r="HYO486" s="28"/>
      <c r="HYP486" s="28"/>
      <c r="HYQ486" s="28"/>
      <c r="HYR486" s="28"/>
      <c r="HYS486" s="28"/>
      <c r="HYT486" s="28"/>
      <c r="HYU486" s="28"/>
      <c r="HYV486" s="28"/>
      <c r="HYW486" s="28"/>
      <c r="HYX486" s="28"/>
      <c r="HYY486" s="28"/>
      <c r="HYZ486" s="28"/>
      <c r="HZA486" s="28"/>
      <c r="HZB486" s="28"/>
      <c r="HZC486" s="28"/>
      <c r="HZD486" s="28"/>
      <c r="HZE486" s="28"/>
      <c r="HZF486" s="28"/>
      <c r="HZG486" s="28"/>
      <c r="HZH486" s="28"/>
      <c r="HZI486" s="28"/>
      <c r="HZJ486" s="28"/>
      <c r="HZK486" s="28"/>
      <c r="HZL486" s="28"/>
      <c r="HZM486" s="28"/>
      <c r="HZN486" s="28"/>
      <c r="HZO486" s="28"/>
      <c r="HZP486" s="28"/>
      <c r="HZQ486" s="28"/>
      <c r="HZR486" s="28"/>
      <c r="HZS486" s="28"/>
      <c r="HZT486" s="28"/>
      <c r="HZU486" s="28"/>
      <c r="HZV486" s="28"/>
      <c r="HZW486" s="28"/>
      <c r="HZX486" s="28"/>
      <c r="HZY486" s="28"/>
      <c r="HZZ486" s="28"/>
      <c r="IAA486" s="28"/>
      <c r="IAB486" s="28"/>
      <c r="IAC486" s="28"/>
      <c r="IAD486" s="28"/>
      <c r="IAE486" s="28"/>
      <c r="IAF486" s="28"/>
      <c r="IAG486" s="28"/>
      <c r="IAH486" s="28"/>
      <c r="IAI486" s="28"/>
      <c r="IAJ486" s="28"/>
      <c r="IAK486" s="28"/>
      <c r="IAL486" s="28"/>
      <c r="IAM486" s="28"/>
      <c r="IAN486" s="28"/>
      <c r="IAO486" s="28"/>
      <c r="IAP486" s="28"/>
      <c r="IAQ486" s="28"/>
      <c r="IAR486" s="28"/>
      <c r="IAS486" s="28"/>
      <c r="IAT486" s="28"/>
      <c r="IAU486" s="28"/>
      <c r="IAV486" s="28"/>
      <c r="IAW486" s="28"/>
      <c r="IAX486" s="28"/>
      <c r="IAY486" s="28"/>
      <c r="IAZ486" s="28"/>
      <c r="IBA486" s="28"/>
      <c r="IBB486" s="28"/>
      <c r="IBC486" s="28"/>
      <c r="IBD486" s="28"/>
      <c r="IBE486" s="28"/>
      <c r="IBF486" s="28"/>
      <c r="IBG486" s="28"/>
      <c r="IBH486" s="28"/>
      <c r="IBI486" s="28"/>
      <c r="IBJ486" s="28"/>
      <c r="IBK486" s="28"/>
      <c r="IBL486" s="28"/>
      <c r="IBM486" s="28"/>
      <c r="IBN486" s="28"/>
      <c r="IBO486" s="28"/>
      <c r="IBP486" s="28"/>
      <c r="IBQ486" s="28"/>
      <c r="IBR486" s="28"/>
      <c r="IBS486" s="28"/>
      <c r="IBT486" s="28"/>
      <c r="IBU486" s="28"/>
      <c r="IBV486" s="28"/>
      <c r="IBW486" s="28"/>
      <c r="IBX486" s="28"/>
      <c r="IBY486" s="28"/>
      <c r="IBZ486" s="28"/>
      <c r="ICA486" s="28"/>
      <c r="ICB486" s="28"/>
      <c r="ICC486" s="28"/>
      <c r="ICD486" s="28"/>
      <c r="ICE486" s="28"/>
      <c r="ICF486" s="28"/>
      <c r="ICG486" s="28"/>
      <c r="ICH486" s="28"/>
      <c r="ICI486" s="28"/>
      <c r="ICJ486" s="28"/>
      <c r="ICK486" s="28"/>
      <c r="ICL486" s="28"/>
      <c r="ICM486" s="28"/>
      <c r="ICN486" s="28"/>
      <c r="ICO486" s="28"/>
      <c r="ICP486" s="28"/>
      <c r="ICQ486" s="28"/>
      <c r="ICR486" s="28"/>
      <c r="ICS486" s="28"/>
      <c r="ICT486" s="28"/>
      <c r="ICU486" s="28"/>
      <c r="ICV486" s="28"/>
      <c r="ICW486" s="28"/>
      <c r="ICX486" s="28"/>
      <c r="ICY486" s="28"/>
      <c r="ICZ486" s="28"/>
      <c r="IDA486" s="28"/>
      <c r="IDB486" s="28"/>
      <c r="IDC486" s="28"/>
      <c r="IDD486" s="28"/>
      <c r="IDE486" s="28"/>
      <c r="IDF486" s="28"/>
      <c r="IDG486" s="28"/>
      <c r="IDH486" s="28"/>
      <c r="IDI486" s="28"/>
      <c r="IDJ486" s="28"/>
      <c r="IDK486" s="28"/>
      <c r="IDL486" s="28"/>
      <c r="IDM486" s="28"/>
      <c r="IDN486" s="28"/>
      <c r="IDO486" s="28"/>
      <c r="IDP486" s="28"/>
      <c r="IDQ486" s="28"/>
      <c r="IDR486" s="28"/>
      <c r="IDS486" s="28"/>
      <c r="IDT486" s="28"/>
      <c r="IDU486" s="28"/>
      <c r="IDV486" s="28"/>
      <c r="IDW486" s="28"/>
      <c r="IDX486" s="28"/>
      <c r="IDY486" s="28"/>
      <c r="IDZ486" s="28"/>
      <c r="IEA486" s="28"/>
      <c r="IEB486" s="28"/>
      <c r="IEC486" s="28"/>
      <c r="IED486" s="28"/>
      <c r="IEE486" s="28"/>
      <c r="IEF486" s="28"/>
      <c r="IEG486" s="28"/>
      <c r="IEH486" s="28"/>
      <c r="IEI486" s="28"/>
      <c r="IEJ486" s="28"/>
      <c r="IEK486" s="28"/>
      <c r="IEL486" s="28"/>
      <c r="IEM486" s="28"/>
      <c r="IEN486" s="28"/>
      <c r="IEO486" s="28"/>
      <c r="IEP486" s="28"/>
      <c r="IEQ486" s="28"/>
      <c r="IER486" s="28"/>
      <c r="IES486" s="28"/>
      <c r="IET486" s="28"/>
      <c r="IEU486" s="28"/>
      <c r="IEV486" s="28"/>
      <c r="IEW486" s="28"/>
      <c r="IEX486" s="28"/>
      <c r="IEY486" s="28"/>
      <c r="IEZ486" s="28"/>
      <c r="IFA486" s="28"/>
      <c r="IFB486" s="28"/>
      <c r="IFC486" s="28"/>
      <c r="IFD486" s="28"/>
      <c r="IFE486" s="28"/>
      <c r="IFF486" s="28"/>
      <c r="IFG486" s="28"/>
      <c r="IFH486" s="28"/>
      <c r="IFI486" s="28"/>
      <c r="IFJ486" s="28"/>
      <c r="IFK486" s="28"/>
      <c r="IFL486" s="28"/>
      <c r="IFM486" s="28"/>
      <c r="IFN486" s="28"/>
      <c r="IFO486" s="28"/>
      <c r="IFP486" s="28"/>
      <c r="IFQ486" s="28"/>
      <c r="IFR486" s="28"/>
      <c r="IFS486" s="28"/>
      <c r="IFT486" s="28"/>
      <c r="IFU486" s="28"/>
      <c r="IFV486" s="28"/>
      <c r="IFW486" s="28"/>
      <c r="IFX486" s="28"/>
      <c r="IFY486" s="28"/>
      <c r="IFZ486" s="28"/>
      <c r="IGA486" s="28"/>
      <c r="IGB486" s="28"/>
      <c r="IGC486" s="28"/>
      <c r="IGD486" s="28"/>
      <c r="IGE486" s="28"/>
      <c r="IGF486" s="28"/>
      <c r="IGG486" s="28"/>
      <c r="IGH486" s="28"/>
      <c r="IGI486" s="28"/>
      <c r="IGJ486" s="28"/>
      <c r="IGK486" s="28"/>
      <c r="IGL486" s="28"/>
      <c r="IGM486" s="28"/>
      <c r="IGN486" s="28"/>
      <c r="IGO486" s="28"/>
      <c r="IGP486" s="28"/>
      <c r="IGQ486" s="28"/>
      <c r="IGR486" s="28"/>
      <c r="IGS486" s="28"/>
      <c r="IGT486" s="28"/>
      <c r="IGU486" s="28"/>
      <c r="IGV486" s="28"/>
      <c r="IGW486" s="28"/>
      <c r="IGX486" s="28"/>
      <c r="IGY486" s="28"/>
      <c r="IGZ486" s="28"/>
      <c r="IHA486" s="28"/>
      <c r="IHB486" s="28"/>
      <c r="IHC486" s="28"/>
      <c r="IHD486" s="28"/>
      <c r="IHE486" s="28"/>
      <c r="IHF486" s="28"/>
      <c r="IHG486" s="28"/>
      <c r="IHH486" s="28"/>
      <c r="IHI486" s="28"/>
      <c r="IHJ486" s="28"/>
      <c r="IHK486" s="28"/>
      <c r="IHL486" s="28"/>
      <c r="IHM486" s="28"/>
      <c r="IHN486" s="28"/>
      <c r="IHO486" s="28"/>
      <c r="IHP486" s="28"/>
      <c r="IHQ486" s="28"/>
      <c r="IHR486" s="28"/>
      <c r="IHS486" s="28"/>
      <c r="IHT486" s="28"/>
      <c r="IHU486" s="28"/>
      <c r="IHV486" s="28"/>
      <c r="IHW486" s="28"/>
      <c r="IHX486" s="28"/>
      <c r="IHY486" s="28"/>
      <c r="IHZ486" s="28"/>
      <c r="IIA486" s="28"/>
      <c r="IIB486" s="28"/>
      <c r="IIC486" s="28"/>
      <c r="IID486" s="28"/>
      <c r="IIE486" s="28"/>
      <c r="IIF486" s="28"/>
      <c r="IIG486" s="28"/>
      <c r="IIH486" s="28"/>
      <c r="III486" s="28"/>
      <c r="IIJ486" s="28"/>
      <c r="IIK486" s="28"/>
      <c r="IIL486" s="28"/>
      <c r="IIM486" s="28"/>
      <c r="IIN486" s="28"/>
      <c r="IIO486" s="28"/>
      <c r="IIP486" s="28"/>
      <c r="IIQ486" s="28"/>
      <c r="IIR486" s="28"/>
      <c r="IIS486" s="28"/>
      <c r="IIT486" s="28"/>
      <c r="IIU486" s="28"/>
      <c r="IIV486" s="28"/>
      <c r="IIW486" s="28"/>
      <c r="IIX486" s="28"/>
      <c r="IIY486" s="28"/>
      <c r="IIZ486" s="28"/>
      <c r="IJA486" s="28"/>
      <c r="IJB486" s="28"/>
      <c r="IJC486" s="28"/>
      <c r="IJD486" s="28"/>
      <c r="IJE486" s="28"/>
      <c r="IJF486" s="28"/>
      <c r="IJG486" s="28"/>
      <c r="IJH486" s="28"/>
      <c r="IJI486" s="28"/>
      <c r="IJJ486" s="28"/>
      <c r="IJK486" s="28"/>
      <c r="IJL486" s="28"/>
      <c r="IJM486" s="28"/>
      <c r="IJN486" s="28"/>
      <c r="IJO486" s="28"/>
      <c r="IJP486" s="28"/>
      <c r="IJQ486" s="28"/>
      <c r="IJR486" s="28"/>
      <c r="IJS486" s="28"/>
      <c r="IJT486" s="28"/>
      <c r="IJU486" s="28"/>
      <c r="IJV486" s="28"/>
      <c r="IJW486" s="28"/>
      <c r="IJX486" s="28"/>
      <c r="IJY486" s="28"/>
      <c r="IJZ486" s="28"/>
      <c r="IKA486" s="28"/>
      <c r="IKB486" s="28"/>
      <c r="IKC486" s="28"/>
      <c r="IKD486" s="28"/>
      <c r="IKE486" s="28"/>
      <c r="IKF486" s="28"/>
      <c r="IKG486" s="28"/>
      <c r="IKH486" s="28"/>
      <c r="IKI486" s="28"/>
      <c r="IKJ486" s="28"/>
      <c r="IKK486" s="28"/>
      <c r="IKL486" s="28"/>
      <c r="IKM486" s="28"/>
      <c r="IKN486" s="28"/>
      <c r="IKO486" s="28"/>
      <c r="IKP486" s="28"/>
      <c r="IKQ486" s="28"/>
      <c r="IKR486" s="28"/>
      <c r="IKS486" s="28"/>
      <c r="IKT486" s="28"/>
      <c r="IKU486" s="28"/>
      <c r="IKV486" s="28"/>
      <c r="IKW486" s="28"/>
      <c r="IKX486" s="28"/>
      <c r="IKY486" s="28"/>
      <c r="IKZ486" s="28"/>
      <c r="ILA486" s="28"/>
      <c r="ILB486" s="28"/>
      <c r="ILC486" s="28"/>
      <c r="ILD486" s="28"/>
      <c r="ILE486" s="28"/>
      <c r="ILF486" s="28"/>
      <c r="ILG486" s="28"/>
      <c r="ILH486" s="28"/>
      <c r="ILI486" s="28"/>
      <c r="ILJ486" s="28"/>
      <c r="ILK486" s="28"/>
      <c r="ILL486" s="28"/>
      <c r="ILM486" s="28"/>
      <c r="ILN486" s="28"/>
      <c r="ILO486" s="28"/>
      <c r="ILP486" s="28"/>
      <c r="ILQ486" s="28"/>
      <c r="ILR486" s="28"/>
      <c r="ILS486" s="28"/>
      <c r="ILT486" s="28"/>
      <c r="ILU486" s="28"/>
      <c r="ILV486" s="28"/>
      <c r="ILW486" s="28"/>
      <c r="ILX486" s="28"/>
      <c r="ILY486" s="28"/>
      <c r="ILZ486" s="28"/>
      <c r="IMA486" s="28"/>
      <c r="IMB486" s="28"/>
      <c r="IMC486" s="28"/>
      <c r="IMD486" s="28"/>
      <c r="IME486" s="28"/>
      <c r="IMF486" s="28"/>
      <c r="IMG486" s="28"/>
      <c r="IMH486" s="28"/>
      <c r="IMI486" s="28"/>
      <c r="IMJ486" s="28"/>
      <c r="IMK486" s="28"/>
      <c r="IML486" s="28"/>
      <c r="IMM486" s="28"/>
      <c r="IMN486" s="28"/>
      <c r="IMO486" s="28"/>
      <c r="IMP486" s="28"/>
      <c r="IMQ486" s="28"/>
      <c r="IMR486" s="28"/>
      <c r="IMS486" s="28"/>
      <c r="IMT486" s="28"/>
      <c r="IMU486" s="28"/>
      <c r="IMV486" s="28"/>
      <c r="IMW486" s="28"/>
      <c r="IMX486" s="28"/>
      <c r="IMY486" s="28"/>
      <c r="IMZ486" s="28"/>
      <c r="INA486" s="28"/>
      <c r="INB486" s="28"/>
      <c r="INC486" s="28"/>
      <c r="IND486" s="28"/>
      <c r="INE486" s="28"/>
      <c r="INF486" s="28"/>
      <c r="ING486" s="28"/>
      <c r="INH486" s="28"/>
      <c r="INI486" s="28"/>
      <c r="INJ486" s="28"/>
      <c r="INK486" s="28"/>
      <c r="INL486" s="28"/>
      <c r="INM486" s="28"/>
      <c r="INN486" s="28"/>
      <c r="INO486" s="28"/>
      <c r="INP486" s="28"/>
      <c r="INQ486" s="28"/>
      <c r="INR486" s="28"/>
      <c r="INS486" s="28"/>
      <c r="INT486" s="28"/>
      <c r="INU486" s="28"/>
      <c r="INV486" s="28"/>
      <c r="INW486" s="28"/>
      <c r="INX486" s="28"/>
      <c r="INY486" s="28"/>
      <c r="INZ486" s="28"/>
      <c r="IOA486" s="28"/>
      <c r="IOB486" s="28"/>
      <c r="IOC486" s="28"/>
      <c r="IOD486" s="28"/>
      <c r="IOE486" s="28"/>
      <c r="IOF486" s="28"/>
      <c r="IOG486" s="28"/>
      <c r="IOH486" s="28"/>
      <c r="IOI486" s="28"/>
      <c r="IOJ486" s="28"/>
      <c r="IOK486" s="28"/>
      <c r="IOL486" s="28"/>
      <c r="IOM486" s="28"/>
      <c r="ION486" s="28"/>
      <c r="IOO486" s="28"/>
      <c r="IOP486" s="28"/>
      <c r="IOQ486" s="28"/>
      <c r="IOR486" s="28"/>
      <c r="IOS486" s="28"/>
      <c r="IOT486" s="28"/>
      <c r="IOU486" s="28"/>
      <c r="IOV486" s="28"/>
      <c r="IOW486" s="28"/>
      <c r="IOX486" s="28"/>
      <c r="IOY486" s="28"/>
      <c r="IOZ486" s="28"/>
      <c r="IPA486" s="28"/>
      <c r="IPB486" s="28"/>
      <c r="IPC486" s="28"/>
      <c r="IPD486" s="28"/>
      <c r="IPE486" s="28"/>
      <c r="IPF486" s="28"/>
      <c r="IPG486" s="28"/>
      <c r="IPH486" s="28"/>
      <c r="IPI486" s="28"/>
      <c r="IPJ486" s="28"/>
      <c r="IPK486" s="28"/>
      <c r="IPL486" s="28"/>
      <c r="IPM486" s="28"/>
      <c r="IPN486" s="28"/>
      <c r="IPO486" s="28"/>
      <c r="IPP486" s="28"/>
      <c r="IPQ486" s="28"/>
      <c r="IPR486" s="28"/>
      <c r="IPS486" s="28"/>
      <c r="IPT486" s="28"/>
      <c r="IPU486" s="28"/>
      <c r="IPV486" s="28"/>
      <c r="IPW486" s="28"/>
      <c r="IPX486" s="28"/>
      <c r="IPY486" s="28"/>
      <c r="IPZ486" s="28"/>
      <c r="IQA486" s="28"/>
      <c r="IQB486" s="28"/>
      <c r="IQC486" s="28"/>
      <c r="IQD486" s="28"/>
      <c r="IQE486" s="28"/>
      <c r="IQF486" s="28"/>
      <c r="IQG486" s="28"/>
      <c r="IQH486" s="28"/>
      <c r="IQI486" s="28"/>
      <c r="IQJ486" s="28"/>
      <c r="IQK486" s="28"/>
      <c r="IQL486" s="28"/>
      <c r="IQM486" s="28"/>
      <c r="IQN486" s="28"/>
      <c r="IQO486" s="28"/>
      <c r="IQP486" s="28"/>
      <c r="IQQ486" s="28"/>
      <c r="IQR486" s="28"/>
      <c r="IQS486" s="28"/>
      <c r="IQT486" s="28"/>
      <c r="IQU486" s="28"/>
      <c r="IQV486" s="28"/>
      <c r="IQW486" s="28"/>
      <c r="IQX486" s="28"/>
      <c r="IQY486" s="28"/>
      <c r="IQZ486" s="28"/>
      <c r="IRA486" s="28"/>
      <c r="IRB486" s="28"/>
      <c r="IRC486" s="28"/>
      <c r="IRD486" s="28"/>
      <c r="IRE486" s="28"/>
      <c r="IRF486" s="28"/>
      <c r="IRG486" s="28"/>
      <c r="IRH486" s="28"/>
      <c r="IRI486" s="28"/>
      <c r="IRJ486" s="28"/>
      <c r="IRK486" s="28"/>
      <c r="IRL486" s="28"/>
      <c r="IRM486" s="28"/>
      <c r="IRN486" s="28"/>
      <c r="IRO486" s="28"/>
      <c r="IRP486" s="28"/>
      <c r="IRQ486" s="28"/>
      <c r="IRR486" s="28"/>
      <c r="IRS486" s="28"/>
      <c r="IRT486" s="28"/>
      <c r="IRU486" s="28"/>
      <c r="IRV486" s="28"/>
      <c r="IRW486" s="28"/>
      <c r="IRX486" s="28"/>
      <c r="IRY486" s="28"/>
      <c r="IRZ486" s="28"/>
      <c r="ISA486" s="28"/>
      <c r="ISB486" s="28"/>
      <c r="ISC486" s="28"/>
      <c r="ISD486" s="28"/>
      <c r="ISE486" s="28"/>
      <c r="ISF486" s="28"/>
      <c r="ISG486" s="28"/>
      <c r="ISH486" s="28"/>
      <c r="ISI486" s="28"/>
      <c r="ISJ486" s="28"/>
      <c r="ISK486" s="28"/>
      <c r="ISL486" s="28"/>
      <c r="ISM486" s="28"/>
      <c r="ISN486" s="28"/>
      <c r="ISO486" s="28"/>
      <c r="ISP486" s="28"/>
      <c r="ISQ486" s="28"/>
      <c r="ISR486" s="28"/>
      <c r="ISS486" s="28"/>
      <c r="IST486" s="28"/>
      <c r="ISU486" s="28"/>
      <c r="ISV486" s="28"/>
      <c r="ISW486" s="28"/>
      <c r="ISX486" s="28"/>
      <c r="ISY486" s="28"/>
      <c r="ISZ486" s="28"/>
      <c r="ITA486" s="28"/>
      <c r="ITB486" s="28"/>
      <c r="ITC486" s="28"/>
      <c r="ITD486" s="28"/>
      <c r="ITE486" s="28"/>
      <c r="ITF486" s="28"/>
      <c r="ITG486" s="28"/>
      <c r="ITH486" s="28"/>
      <c r="ITI486" s="28"/>
      <c r="ITJ486" s="28"/>
      <c r="ITK486" s="28"/>
      <c r="ITL486" s="28"/>
      <c r="ITM486" s="28"/>
      <c r="ITN486" s="28"/>
      <c r="ITO486" s="28"/>
      <c r="ITP486" s="28"/>
      <c r="ITQ486" s="28"/>
      <c r="ITR486" s="28"/>
      <c r="ITS486" s="28"/>
      <c r="ITT486" s="28"/>
      <c r="ITU486" s="28"/>
      <c r="ITV486" s="28"/>
      <c r="ITW486" s="28"/>
      <c r="ITX486" s="28"/>
      <c r="ITY486" s="28"/>
      <c r="ITZ486" s="28"/>
      <c r="IUA486" s="28"/>
      <c r="IUB486" s="28"/>
      <c r="IUC486" s="28"/>
      <c r="IUD486" s="28"/>
      <c r="IUE486" s="28"/>
      <c r="IUF486" s="28"/>
      <c r="IUG486" s="28"/>
      <c r="IUH486" s="28"/>
      <c r="IUI486" s="28"/>
      <c r="IUJ486" s="28"/>
      <c r="IUK486" s="28"/>
      <c r="IUL486" s="28"/>
      <c r="IUM486" s="28"/>
      <c r="IUN486" s="28"/>
      <c r="IUO486" s="28"/>
      <c r="IUP486" s="28"/>
      <c r="IUQ486" s="28"/>
      <c r="IUR486" s="28"/>
      <c r="IUS486" s="28"/>
      <c r="IUT486" s="28"/>
      <c r="IUU486" s="28"/>
      <c r="IUV486" s="28"/>
      <c r="IUW486" s="28"/>
      <c r="IUX486" s="28"/>
      <c r="IUY486" s="28"/>
      <c r="IUZ486" s="28"/>
      <c r="IVA486" s="28"/>
      <c r="IVB486" s="28"/>
      <c r="IVC486" s="28"/>
      <c r="IVD486" s="28"/>
      <c r="IVE486" s="28"/>
      <c r="IVF486" s="28"/>
      <c r="IVG486" s="28"/>
      <c r="IVH486" s="28"/>
      <c r="IVI486" s="28"/>
      <c r="IVJ486" s="28"/>
      <c r="IVK486" s="28"/>
      <c r="IVL486" s="28"/>
      <c r="IVM486" s="28"/>
      <c r="IVN486" s="28"/>
      <c r="IVO486" s="28"/>
      <c r="IVP486" s="28"/>
      <c r="IVQ486" s="28"/>
      <c r="IVR486" s="28"/>
      <c r="IVS486" s="28"/>
      <c r="IVT486" s="28"/>
      <c r="IVU486" s="28"/>
      <c r="IVV486" s="28"/>
      <c r="IVW486" s="28"/>
      <c r="IVX486" s="28"/>
      <c r="IVY486" s="28"/>
      <c r="IVZ486" s="28"/>
      <c r="IWA486" s="28"/>
      <c r="IWB486" s="28"/>
      <c r="IWC486" s="28"/>
      <c r="IWD486" s="28"/>
      <c r="IWE486" s="28"/>
      <c r="IWF486" s="28"/>
      <c r="IWG486" s="28"/>
      <c r="IWH486" s="28"/>
      <c r="IWI486" s="28"/>
      <c r="IWJ486" s="28"/>
      <c r="IWK486" s="28"/>
      <c r="IWL486" s="28"/>
      <c r="IWM486" s="28"/>
      <c r="IWN486" s="28"/>
      <c r="IWO486" s="28"/>
      <c r="IWP486" s="28"/>
      <c r="IWQ486" s="28"/>
      <c r="IWR486" s="28"/>
      <c r="IWS486" s="28"/>
      <c r="IWT486" s="28"/>
      <c r="IWU486" s="28"/>
      <c r="IWV486" s="28"/>
      <c r="IWW486" s="28"/>
      <c r="IWX486" s="28"/>
      <c r="IWY486" s="28"/>
      <c r="IWZ486" s="28"/>
      <c r="IXA486" s="28"/>
      <c r="IXB486" s="28"/>
      <c r="IXC486" s="28"/>
      <c r="IXD486" s="28"/>
      <c r="IXE486" s="28"/>
      <c r="IXF486" s="28"/>
      <c r="IXG486" s="28"/>
      <c r="IXH486" s="28"/>
      <c r="IXI486" s="28"/>
      <c r="IXJ486" s="28"/>
      <c r="IXK486" s="28"/>
      <c r="IXL486" s="28"/>
      <c r="IXM486" s="28"/>
      <c r="IXN486" s="28"/>
      <c r="IXO486" s="28"/>
      <c r="IXP486" s="28"/>
      <c r="IXQ486" s="28"/>
      <c r="IXR486" s="28"/>
      <c r="IXS486" s="28"/>
      <c r="IXT486" s="28"/>
      <c r="IXU486" s="28"/>
      <c r="IXV486" s="28"/>
      <c r="IXW486" s="28"/>
      <c r="IXX486" s="28"/>
      <c r="IXY486" s="28"/>
      <c r="IXZ486" s="28"/>
      <c r="IYA486" s="28"/>
      <c r="IYB486" s="28"/>
      <c r="IYC486" s="28"/>
      <c r="IYD486" s="28"/>
      <c r="IYE486" s="28"/>
      <c r="IYF486" s="28"/>
      <c r="IYG486" s="28"/>
      <c r="IYH486" s="28"/>
      <c r="IYI486" s="28"/>
      <c r="IYJ486" s="28"/>
      <c r="IYK486" s="28"/>
      <c r="IYL486" s="28"/>
      <c r="IYM486" s="28"/>
      <c r="IYN486" s="28"/>
      <c r="IYO486" s="28"/>
      <c r="IYP486" s="28"/>
      <c r="IYQ486" s="28"/>
      <c r="IYR486" s="28"/>
      <c r="IYS486" s="28"/>
      <c r="IYT486" s="28"/>
      <c r="IYU486" s="28"/>
      <c r="IYV486" s="28"/>
      <c r="IYW486" s="28"/>
      <c r="IYX486" s="28"/>
      <c r="IYY486" s="28"/>
      <c r="IYZ486" s="28"/>
      <c r="IZA486" s="28"/>
      <c r="IZB486" s="28"/>
      <c r="IZC486" s="28"/>
      <c r="IZD486" s="28"/>
      <c r="IZE486" s="28"/>
      <c r="IZF486" s="28"/>
      <c r="IZG486" s="28"/>
      <c r="IZH486" s="28"/>
      <c r="IZI486" s="28"/>
      <c r="IZJ486" s="28"/>
      <c r="IZK486" s="28"/>
      <c r="IZL486" s="28"/>
      <c r="IZM486" s="28"/>
      <c r="IZN486" s="28"/>
      <c r="IZO486" s="28"/>
      <c r="IZP486" s="28"/>
      <c r="IZQ486" s="28"/>
      <c r="IZR486" s="28"/>
      <c r="IZS486" s="28"/>
      <c r="IZT486" s="28"/>
      <c r="IZU486" s="28"/>
      <c r="IZV486" s="28"/>
      <c r="IZW486" s="28"/>
      <c r="IZX486" s="28"/>
      <c r="IZY486" s="28"/>
      <c r="IZZ486" s="28"/>
      <c r="JAA486" s="28"/>
      <c r="JAB486" s="28"/>
      <c r="JAC486" s="28"/>
      <c r="JAD486" s="28"/>
      <c r="JAE486" s="28"/>
      <c r="JAF486" s="28"/>
      <c r="JAG486" s="28"/>
      <c r="JAH486" s="28"/>
      <c r="JAI486" s="28"/>
      <c r="JAJ486" s="28"/>
      <c r="JAK486" s="28"/>
      <c r="JAL486" s="28"/>
      <c r="JAM486" s="28"/>
      <c r="JAN486" s="28"/>
      <c r="JAO486" s="28"/>
      <c r="JAP486" s="28"/>
      <c r="JAQ486" s="28"/>
      <c r="JAR486" s="28"/>
      <c r="JAS486" s="28"/>
      <c r="JAT486" s="28"/>
      <c r="JAU486" s="28"/>
      <c r="JAV486" s="28"/>
      <c r="JAW486" s="28"/>
      <c r="JAX486" s="28"/>
      <c r="JAY486" s="28"/>
      <c r="JAZ486" s="28"/>
      <c r="JBA486" s="28"/>
      <c r="JBB486" s="28"/>
      <c r="JBC486" s="28"/>
      <c r="JBD486" s="28"/>
      <c r="JBE486" s="28"/>
      <c r="JBF486" s="28"/>
      <c r="JBG486" s="28"/>
      <c r="JBH486" s="28"/>
      <c r="JBI486" s="28"/>
      <c r="JBJ486" s="28"/>
      <c r="JBK486" s="28"/>
      <c r="JBL486" s="28"/>
      <c r="JBM486" s="28"/>
      <c r="JBN486" s="28"/>
      <c r="JBO486" s="28"/>
      <c r="JBP486" s="28"/>
      <c r="JBQ486" s="28"/>
      <c r="JBR486" s="28"/>
      <c r="JBS486" s="28"/>
      <c r="JBT486" s="28"/>
      <c r="JBU486" s="28"/>
      <c r="JBV486" s="28"/>
      <c r="JBW486" s="28"/>
      <c r="JBX486" s="28"/>
      <c r="JBY486" s="28"/>
      <c r="JBZ486" s="28"/>
      <c r="JCA486" s="28"/>
      <c r="JCB486" s="28"/>
      <c r="JCC486" s="28"/>
      <c r="JCD486" s="28"/>
      <c r="JCE486" s="28"/>
      <c r="JCF486" s="28"/>
      <c r="JCG486" s="28"/>
      <c r="JCH486" s="28"/>
      <c r="JCI486" s="28"/>
      <c r="JCJ486" s="28"/>
      <c r="JCK486" s="28"/>
      <c r="JCL486" s="28"/>
      <c r="JCM486" s="28"/>
      <c r="JCN486" s="28"/>
      <c r="JCO486" s="28"/>
      <c r="JCP486" s="28"/>
      <c r="JCQ486" s="28"/>
      <c r="JCR486" s="28"/>
      <c r="JCS486" s="28"/>
      <c r="JCT486" s="28"/>
      <c r="JCU486" s="28"/>
      <c r="JCV486" s="28"/>
      <c r="JCW486" s="28"/>
      <c r="JCX486" s="28"/>
      <c r="JCY486" s="28"/>
      <c r="JCZ486" s="28"/>
      <c r="JDA486" s="28"/>
      <c r="JDB486" s="28"/>
      <c r="JDC486" s="28"/>
      <c r="JDD486" s="28"/>
      <c r="JDE486" s="28"/>
      <c r="JDF486" s="28"/>
      <c r="JDG486" s="28"/>
      <c r="JDH486" s="28"/>
      <c r="JDI486" s="28"/>
      <c r="JDJ486" s="28"/>
      <c r="JDK486" s="28"/>
      <c r="JDL486" s="28"/>
      <c r="JDM486" s="28"/>
      <c r="JDN486" s="28"/>
      <c r="JDO486" s="28"/>
      <c r="JDP486" s="28"/>
      <c r="JDQ486" s="28"/>
      <c r="JDR486" s="28"/>
      <c r="JDS486" s="28"/>
      <c r="JDT486" s="28"/>
      <c r="JDU486" s="28"/>
      <c r="JDV486" s="28"/>
      <c r="JDW486" s="28"/>
      <c r="JDX486" s="28"/>
      <c r="JDY486" s="28"/>
      <c r="JDZ486" s="28"/>
      <c r="JEA486" s="28"/>
      <c r="JEB486" s="28"/>
      <c r="JEC486" s="28"/>
      <c r="JED486" s="28"/>
      <c r="JEE486" s="28"/>
      <c r="JEF486" s="28"/>
      <c r="JEG486" s="28"/>
      <c r="JEH486" s="28"/>
      <c r="JEI486" s="28"/>
      <c r="JEJ486" s="28"/>
      <c r="JEK486" s="28"/>
      <c r="JEL486" s="28"/>
      <c r="JEM486" s="28"/>
      <c r="JEN486" s="28"/>
      <c r="JEO486" s="28"/>
      <c r="JEP486" s="28"/>
      <c r="JEQ486" s="28"/>
      <c r="JER486" s="28"/>
      <c r="JES486" s="28"/>
      <c r="JET486" s="28"/>
      <c r="JEU486" s="28"/>
      <c r="JEV486" s="28"/>
      <c r="JEW486" s="28"/>
      <c r="JEX486" s="28"/>
      <c r="JEY486" s="28"/>
      <c r="JEZ486" s="28"/>
      <c r="JFA486" s="28"/>
      <c r="JFB486" s="28"/>
      <c r="JFC486" s="28"/>
      <c r="JFD486" s="28"/>
      <c r="JFE486" s="28"/>
      <c r="JFF486" s="28"/>
      <c r="JFG486" s="28"/>
      <c r="JFH486" s="28"/>
      <c r="JFI486" s="28"/>
      <c r="JFJ486" s="28"/>
      <c r="JFK486" s="28"/>
      <c r="JFL486" s="28"/>
      <c r="JFM486" s="28"/>
      <c r="JFN486" s="28"/>
      <c r="JFO486" s="28"/>
      <c r="JFP486" s="28"/>
      <c r="JFQ486" s="28"/>
      <c r="JFR486" s="28"/>
      <c r="JFS486" s="28"/>
      <c r="JFT486" s="28"/>
      <c r="JFU486" s="28"/>
      <c r="JFV486" s="28"/>
      <c r="JFW486" s="28"/>
      <c r="JFX486" s="28"/>
      <c r="JFY486" s="28"/>
      <c r="JFZ486" s="28"/>
      <c r="JGA486" s="28"/>
      <c r="JGB486" s="28"/>
      <c r="JGC486" s="28"/>
      <c r="JGD486" s="28"/>
      <c r="JGE486" s="28"/>
      <c r="JGF486" s="28"/>
      <c r="JGG486" s="28"/>
      <c r="JGH486" s="28"/>
      <c r="JGI486" s="28"/>
      <c r="JGJ486" s="28"/>
      <c r="JGK486" s="28"/>
      <c r="JGL486" s="28"/>
      <c r="JGM486" s="28"/>
      <c r="JGN486" s="28"/>
      <c r="JGO486" s="28"/>
      <c r="JGP486" s="28"/>
      <c r="JGQ486" s="28"/>
      <c r="JGR486" s="28"/>
      <c r="JGS486" s="28"/>
      <c r="JGT486" s="28"/>
      <c r="JGU486" s="28"/>
      <c r="JGV486" s="28"/>
      <c r="JGW486" s="28"/>
      <c r="JGX486" s="28"/>
      <c r="JGY486" s="28"/>
      <c r="JGZ486" s="28"/>
      <c r="JHA486" s="28"/>
      <c r="JHB486" s="28"/>
      <c r="JHC486" s="28"/>
      <c r="JHD486" s="28"/>
      <c r="JHE486" s="28"/>
      <c r="JHF486" s="28"/>
      <c r="JHG486" s="28"/>
      <c r="JHH486" s="28"/>
      <c r="JHI486" s="28"/>
      <c r="JHJ486" s="28"/>
      <c r="JHK486" s="28"/>
      <c r="JHL486" s="28"/>
      <c r="JHM486" s="28"/>
      <c r="JHN486" s="28"/>
      <c r="JHO486" s="28"/>
      <c r="JHP486" s="28"/>
      <c r="JHQ486" s="28"/>
      <c r="JHR486" s="28"/>
      <c r="JHS486" s="28"/>
      <c r="JHT486" s="28"/>
      <c r="JHU486" s="28"/>
      <c r="JHV486" s="28"/>
      <c r="JHW486" s="28"/>
      <c r="JHX486" s="28"/>
      <c r="JHY486" s="28"/>
      <c r="JHZ486" s="28"/>
      <c r="JIA486" s="28"/>
      <c r="JIB486" s="28"/>
      <c r="JIC486" s="28"/>
      <c r="JID486" s="28"/>
      <c r="JIE486" s="28"/>
      <c r="JIF486" s="28"/>
      <c r="JIG486" s="28"/>
      <c r="JIH486" s="28"/>
      <c r="JII486" s="28"/>
      <c r="JIJ486" s="28"/>
      <c r="JIK486" s="28"/>
      <c r="JIL486" s="28"/>
      <c r="JIM486" s="28"/>
      <c r="JIN486" s="28"/>
      <c r="JIO486" s="28"/>
      <c r="JIP486" s="28"/>
      <c r="JIQ486" s="28"/>
      <c r="JIR486" s="28"/>
      <c r="JIS486" s="28"/>
      <c r="JIT486" s="28"/>
      <c r="JIU486" s="28"/>
      <c r="JIV486" s="28"/>
      <c r="JIW486" s="28"/>
      <c r="JIX486" s="28"/>
      <c r="JIY486" s="28"/>
      <c r="JIZ486" s="28"/>
      <c r="JJA486" s="28"/>
      <c r="JJB486" s="28"/>
      <c r="JJC486" s="28"/>
      <c r="JJD486" s="28"/>
      <c r="JJE486" s="28"/>
      <c r="JJF486" s="28"/>
      <c r="JJG486" s="28"/>
      <c r="JJH486" s="28"/>
      <c r="JJI486" s="28"/>
      <c r="JJJ486" s="28"/>
      <c r="JJK486" s="28"/>
      <c r="JJL486" s="28"/>
      <c r="JJM486" s="28"/>
      <c r="JJN486" s="28"/>
      <c r="JJO486" s="28"/>
      <c r="JJP486" s="28"/>
      <c r="JJQ486" s="28"/>
      <c r="JJR486" s="28"/>
      <c r="JJS486" s="28"/>
      <c r="JJT486" s="28"/>
      <c r="JJU486" s="28"/>
      <c r="JJV486" s="28"/>
      <c r="JJW486" s="28"/>
      <c r="JJX486" s="28"/>
      <c r="JJY486" s="28"/>
      <c r="JJZ486" s="28"/>
      <c r="JKA486" s="28"/>
      <c r="JKB486" s="28"/>
      <c r="JKC486" s="28"/>
      <c r="JKD486" s="28"/>
      <c r="JKE486" s="28"/>
      <c r="JKF486" s="28"/>
      <c r="JKG486" s="28"/>
      <c r="JKH486" s="28"/>
      <c r="JKI486" s="28"/>
      <c r="JKJ486" s="28"/>
      <c r="JKK486" s="28"/>
      <c r="JKL486" s="28"/>
      <c r="JKM486" s="28"/>
      <c r="JKN486" s="28"/>
      <c r="JKO486" s="28"/>
      <c r="JKP486" s="28"/>
      <c r="JKQ486" s="28"/>
      <c r="JKR486" s="28"/>
      <c r="JKS486" s="28"/>
      <c r="JKT486" s="28"/>
      <c r="JKU486" s="28"/>
      <c r="JKV486" s="28"/>
      <c r="JKW486" s="28"/>
      <c r="JKX486" s="28"/>
      <c r="JKY486" s="28"/>
      <c r="JKZ486" s="28"/>
      <c r="JLA486" s="28"/>
      <c r="JLB486" s="28"/>
      <c r="JLC486" s="28"/>
      <c r="JLD486" s="28"/>
      <c r="JLE486" s="28"/>
      <c r="JLF486" s="28"/>
      <c r="JLG486" s="28"/>
      <c r="JLH486" s="28"/>
      <c r="JLI486" s="28"/>
      <c r="JLJ486" s="28"/>
      <c r="JLK486" s="28"/>
      <c r="JLL486" s="28"/>
      <c r="JLM486" s="28"/>
      <c r="JLN486" s="28"/>
      <c r="JLO486" s="28"/>
      <c r="JLP486" s="28"/>
      <c r="JLQ486" s="28"/>
      <c r="JLR486" s="28"/>
      <c r="JLS486" s="28"/>
      <c r="JLT486" s="28"/>
      <c r="JLU486" s="28"/>
      <c r="JLV486" s="28"/>
      <c r="JLW486" s="28"/>
      <c r="JLX486" s="28"/>
      <c r="JLY486" s="28"/>
      <c r="JLZ486" s="28"/>
      <c r="JMA486" s="28"/>
      <c r="JMB486" s="28"/>
      <c r="JMC486" s="28"/>
      <c r="JMD486" s="28"/>
      <c r="JME486" s="28"/>
      <c r="JMF486" s="28"/>
      <c r="JMG486" s="28"/>
      <c r="JMH486" s="28"/>
      <c r="JMI486" s="28"/>
      <c r="JMJ486" s="28"/>
      <c r="JMK486" s="28"/>
      <c r="JML486" s="28"/>
      <c r="JMM486" s="28"/>
      <c r="JMN486" s="28"/>
      <c r="JMO486" s="28"/>
      <c r="JMP486" s="28"/>
      <c r="JMQ486" s="28"/>
      <c r="JMR486" s="28"/>
      <c r="JMS486" s="28"/>
      <c r="JMT486" s="28"/>
      <c r="JMU486" s="28"/>
      <c r="JMV486" s="28"/>
      <c r="JMW486" s="28"/>
      <c r="JMX486" s="28"/>
      <c r="JMY486" s="28"/>
      <c r="JMZ486" s="28"/>
      <c r="JNA486" s="28"/>
      <c r="JNB486" s="28"/>
      <c r="JNC486" s="28"/>
      <c r="JND486" s="28"/>
      <c r="JNE486" s="28"/>
      <c r="JNF486" s="28"/>
      <c r="JNG486" s="28"/>
      <c r="JNH486" s="28"/>
      <c r="JNI486" s="28"/>
      <c r="JNJ486" s="28"/>
      <c r="JNK486" s="28"/>
      <c r="JNL486" s="28"/>
      <c r="JNM486" s="28"/>
      <c r="JNN486" s="28"/>
      <c r="JNO486" s="28"/>
      <c r="JNP486" s="28"/>
      <c r="JNQ486" s="28"/>
      <c r="JNR486" s="28"/>
      <c r="JNS486" s="28"/>
      <c r="JNT486" s="28"/>
      <c r="JNU486" s="28"/>
      <c r="JNV486" s="28"/>
      <c r="JNW486" s="28"/>
      <c r="JNX486" s="28"/>
      <c r="JNY486" s="28"/>
      <c r="JNZ486" s="28"/>
      <c r="JOA486" s="28"/>
      <c r="JOB486" s="28"/>
      <c r="JOC486" s="28"/>
      <c r="JOD486" s="28"/>
      <c r="JOE486" s="28"/>
      <c r="JOF486" s="28"/>
      <c r="JOG486" s="28"/>
      <c r="JOH486" s="28"/>
      <c r="JOI486" s="28"/>
      <c r="JOJ486" s="28"/>
      <c r="JOK486" s="28"/>
      <c r="JOL486" s="28"/>
      <c r="JOM486" s="28"/>
      <c r="JON486" s="28"/>
      <c r="JOO486" s="28"/>
      <c r="JOP486" s="28"/>
      <c r="JOQ486" s="28"/>
      <c r="JOR486" s="28"/>
      <c r="JOS486" s="28"/>
      <c r="JOT486" s="28"/>
      <c r="JOU486" s="28"/>
      <c r="JOV486" s="28"/>
      <c r="JOW486" s="28"/>
      <c r="JOX486" s="28"/>
      <c r="JOY486" s="28"/>
      <c r="JOZ486" s="28"/>
      <c r="JPA486" s="28"/>
      <c r="JPB486" s="28"/>
      <c r="JPC486" s="28"/>
      <c r="JPD486" s="28"/>
      <c r="JPE486" s="28"/>
      <c r="JPF486" s="28"/>
      <c r="JPG486" s="28"/>
      <c r="JPH486" s="28"/>
      <c r="JPI486" s="28"/>
      <c r="JPJ486" s="28"/>
      <c r="JPK486" s="28"/>
      <c r="JPL486" s="28"/>
      <c r="JPM486" s="28"/>
      <c r="JPN486" s="28"/>
      <c r="JPO486" s="28"/>
      <c r="JPP486" s="28"/>
      <c r="JPQ486" s="28"/>
      <c r="JPR486" s="28"/>
      <c r="JPS486" s="28"/>
      <c r="JPT486" s="28"/>
      <c r="JPU486" s="28"/>
      <c r="JPV486" s="28"/>
      <c r="JPW486" s="28"/>
      <c r="JPX486" s="28"/>
      <c r="JPY486" s="28"/>
      <c r="JPZ486" s="28"/>
      <c r="JQA486" s="28"/>
      <c r="JQB486" s="28"/>
      <c r="JQC486" s="28"/>
      <c r="JQD486" s="28"/>
      <c r="JQE486" s="28"/>
      <c r="JQF486" s="28"/>
      <c r="JQG486" s="28"/>
      <c r="JQH486" s="28"/>
      <c r="JQI486" s="28"/>
      <c r="JQJ486" s="28"/>
      <c r="JQK486" s="28"/>
      <c r="JQL486" s="28"/>
      <c r="JQM486" s="28"/>
      <c r="JQN486" s="28"/>
      <c r="JQO486" s="28"/>
      <c r="JQP486" s="28"/>
      <c r="JQQ486" s="28"/>
      <c r="JQR486" s="28"/>
      <c r="JQS486" s="28"/>
      <c r="JQT486" s="28"/>
      <c r="JQU486" s="28"/>
      <c r="JQV486" s="28"/>
      <c r="JQW486" s="28"/>
      <c r="JQX486" s="28"/>
      <c r="JQY486" s="28"/>
      <c r="JQZ486" s="28"/>
      <c r="JRA486" s="28"/>
      <c r="JRB486" s="28"/>
      <c r="JRC486" s="28"/>
      <c r="JRD486" s="28"/>
      <c r="JRE486" s="28"/>
      <c r="JRF486" s="28"/>
      <c r="JRG486" s="28"/>
      <c r="JRH486" s="28"/>
      <c r="JRI486" s="28"/>
      <c r="JRJ486" s="28"/>
      <c r="JRK486" s="28"/>
      <c r="JRL486" s="28"/>
      <c r="JRM486" s="28"/>
      <c r="JRN486" s="28"/>
      <c r="JRO486" s="28"/>
      <c r="JRP486" s="28"/>
      <c r="JRQ486" s="28"/>
      <c r="JRR486" s="28"/>
      <c r="JRS486" s="28"/>
      <c r="JRT486" s="28"/>
      <c r="JRU486" s="28"/>
      <c r="JRV486" s="28"/>
      <c r="JRW486" s="28"/>
      <c r="JRX486" s="28"/>
      <c r="JRY486" s="28"/>
      <c r="JRZ486" s="28"/>
      <c r="JSA486" s="28"/>
      <c r="JSB486" s="28"/>
      <c r="JSC486" s="28"/>
      <c r="JSD486" s="28"/>
      <c r="JSE486" s="28"/>
      <c r="JSF486" s="28"/>
      <c r="JSG486" s="28"/>
      <c r="JSH486" s="28"/>
      <c r="JSI486" s="28"/>
      <c r="JSJ486" s="28"/>
      <c r="JSK486" s="28"/>
      <c r="JSL486" s="28"/>
      <c r="JSM486" s="28"/>
      <c r="JSN486" s="28"/>
      <c r="JSO486" s="28"/>
      <c r="JSP486" s="28"/>
      <c r="JSQ486" s="28"/>
      <c r="JSR486" s="28"/>
      <c r="JSS486" s="28"/>
      <c r="JST486" s="28"/>
      <c r="JSU486" s="28"/>
      <c r="JSV486" s="28"/>
      <c r="JSW486" s="28"/>
      <c r="JSX486" s="28"/>
      <c r="JSY486" s="28"/>
      <c r="JSZ486" s="28"/>
      <c r="JTA486" s="28"/>
      <c r="JTB486" s="28"/>
      <c r="JTC486" s="28"/>
      <c r="JTD486" s="28"/>
      <c r="JTE486" s="28"/>
      <c r="JTF486" s="28"/>
      <c r="JTG486" s="28"/>
      <c r="JTH486" s="28"/>
      <c r="JTI486" s="28"/>
      <c r="JTJ486" s="28"/>
      <c r="JTK486" s="28"/>
      <c r="JTL486" s="28"/>
      <c r="JTM486" s="28"/>
      <c r="JTN486" s="28"/>
      <c r="JTO486" s="28"/>
      <c r="JTP486" s="28"/>
      <c r="JTQ486" s="28"/>
      <c r="JTR486" s="28"/>
      <c r="JTS486" s="28"/>
      <c r="JTT486" s="28"/>
      <c r="JTU486" s="28"/>
      <c r="JTV486" s="28"/>
      <c r="JTW486" s="28"/>
      <c r="JTX486" s="28"/>
      <c r="JTY486" s="28"/>
      <c r="JTZ486" s="28"/>
      <c r="JUA486" s="28"/>
      <c r="JUB486" s="28"/>
      <c r="JUC486" s="28"/>
      <c r="JUD486" s="28"/>
      <c r="JUE486" s="28"/>
      <c r="JUF486" s="28"/>
      <c r="JUG486" s="28"/>
      <c r="JUH486" s="28"/>
      <c r="JUI486" s="28"/>
      <c r="JUJ486" s="28"/>
      <c r="JUK486" s="28"/>
      <c r="JUL486" s="28"/>
      <c r="JUM486" s="28"/>
      <c r="JUN486" s="28"/>
      <c r="JUO486" s="28"/>
      <c r="JUP486" s="28"/>
      <c r="JUQ486" s="28"/>
      <c r="JUR486" s="28"/>
      <c r="JUS486" s="28"/>
      <c r="JUT486" s="28"/>
      <c r="JUU486" s="28"/>
      <c r="JUV486" s="28"/>
      <c r="JUW486" s="28"/>
      <c r="JUX486" s="28"/>
      <c r="JUY486" s="28"/>
      <c r="JUZ486" s="28"/>
      <c r="JVA486" s="28"/>
      <c r="JVB486" s="28"/>
      <c r="JVC486" s="28"/>
      <c r="JVD486" s="28"/>
      <c r="JVE486" s="28"/>
      <c r="JVF486" s="28"/>
      <c r="JVG486" s="28"/>
      <c r="JVH486" s="28"/>
      <c r="JVI486" s="28"/>
      <c r="JVJ486" s="28"/>
      <c r="JVK486" s="28"/>
      <c r="JVL486" s="28"/>
      <c r="JVM486" s="28"/>
      <c r="JVN486" s="28"/>
      <c r="JVO486" s="28"/>
      <c r="JVP486" s="28"/>
      <c r="JVQ486" s="28"/>
      <c r="JVR486" s="28"/>
      <c r="JVS486" s="28"/>
      <c r="JVT486" s="28"/>
      <c r="JVU486" s="28"/>
      <c r="JVV486" s="28"/>
      <c r="JVW486" s="28"/>
      <c r="JVX486" s="28"/>
      <c r="JVY486" s="28"/>
      <c r="JVZ486" s="28"/>
      <c r="JWA486" s="28"/>
      <c r="JWB486" s="28"/>
      <c r="JWC486" s="28"/>
      <c r="JWD486" s="28"/>
      <c r="JWE486" s="28"/>
      <c r="JWF486" s="28"/>
      <c r="JWG486" s="28"/>
      <c r="JWH486" s="28"/>
      <c r="JWI486" s="28"/>
      <c r="JWJ486" s="28"/>
      <c r="JWK486" s="28"/>
      <c r="JWL486" s="28"/>
      <c r="JWM486" s="28"/>
      <c r="JWN486" s="28"/>
      <c r="JWO486" s="28"/>
      <c r="JWP486" s="28"/>
      <c r="JWQ486" s="28"/>
      <c r="JWR486" s="28"/>
      <c r="JWS486" s="28"/>
      <c r="JWT486" s="28"/>
      <c r="JWU486" s="28"/>
      <c r="JWV486" s="28"/>
      <c r="JWW486" s="28"/>
      <c r="JWX486" s="28"/>
      <c r="JWY486" s="28"/>
      <c r="JWZ486" s="28"/>
      <c r="JXA486" s="28"/>
      <c r="JXB486" s="28"/>
      <c r="JXC486" s="28"/>
      <c r="JXD486" s="28"/>
      <c r="JXE486" s="28"/>
      <c r="JXF486" s="28"/>
      <c r="JXG486" s="28"/>
      <c r="JXH486" s="28"/>
      <c r="JXI486" s="28"/>
      <c r="JXJ486" s="28"/>
      <c r="JXK486" s="28"/>
      <c r="JXL486" s="28"/>
      <c r="JXM486" s="28"/>
      <c r="JXN486" s="28"/>
      <c r="JXO486" s="28"/>
      <c r="JXP486" s="28"/>
      <c r="JXQ486" s="28"/>
      <c r="JXR486" s="28"/>
      <c r="JXS486" s="28"/>
      <c r="JXT486" s="28"/>
      <c r="JXU486" s="28"/>
      <c r="JXV486" s="28"/>
      <c r="JXW486" s="28"/>
      <c r="JXX486" s="28"/>
      <c r="JXY486" s="28"/>
      <c r="JXZ486" s="28"/>
      <c r="JYA486" s="28"/>
      <c r="JYB486" s="28"/>
      <c r="JYC486" s="28"/>
      <c r="JYD486" s="28"/>
      <c r="JYE486" s="28"/>
      <c r="JYF486" s="28"/>
      <c r="JYG486" s="28"/>
      <c r="JYH486" s="28"/>
      <c r="JYI486" s="28"/>
      <c r="JYJ486" s="28"/>
      <c r="JYK486" s="28"/>
      <c r="JYL486" s="28"/>
      <c r="JYM486" s="28"/>
      <c r="JYN486" s="28"/>
      <c r="JYO486" s="28"/>
      <c r="JYP486" s="28"/>
      <c r="JYQ486" s="28"/>
      <c r="JYR486" s="28"/>
      <c r="JYS486" s="28"/>
      <c r="JYT486" s="28"/>
      <c r="JYU486" s="28"/>
      <c r="JYV486" s="28"/>
      <c r="JYW486" s="28"/>
      <c r="JYX486" s="28"/>
      <c r="JYY486" s="28"/>
      <c r="JYZ486" s="28"/>
      <c r="JZA486" s="28"/>
      <c r="JZB486" s="28"/>
      <c r="JZC486" s="28"/>
      <c r="JZD486" s="28"/>
      <c r="JZE486" s="28"/>
      <c r="JZF486" s="28"/>
      <c r="JZG486" s="28"/>
      <c r="JZH486" s="28"/>
      <c r="JZI486" s="28"/>
      <c r="JZJ486" s="28"/>
      <c r="JZK486" s="28"/>
      <c r="JZL486" s="28"/>
      <c r="JZM486" s="28"/>
      <c r="JZN486" s="28"/>
      <c r="JZO486" s="28"/>
      <c r="JZP486" s="28"/>
      <c r="JZQ486" s="28"/>
      <c r="JZR486" s="28"/>
      <c r="JZS486" s="28"/>
      <c r="JZT486" s="28"/>
      <c r="JZU486" s="28"/>
      <c r="JZV486" s="28"/>
      <c r="JZW486" s="28"/>
      <c r="JZX486" s="28"/>
      <c r="JZY486" s="28"/>
      <c r="JZZ486" s="28"/>
      <c r="KAA486" s="28"/>
      <c r="KAB486" s="28"/>
      <c r="KAC486" s="28"/>
      <c r="KAD486" s="28"/>
      <c r="KAE486" s="28"/>
      <c r="KAF486" s="28"/>
      <c r="KAG486" s="28"/>
      <c r="KAH486" s="28"/>
      <c r="KAI486" s="28"/>
      <c r="KAJ486" s="28"/>
      <c r="KAK486" s="28"/>
      <c r="KAL486" s="28"/>
      <c r="KAM486" s="28"/>
      <c r="KAN486" s="28"/>
      <c r="KAO486" s="28"/>
      <c r="KAP486" s="28"/>
      <c r="KAQ486" s="28"/>
      <c r="KAR486" s="28"/>
      <c r="KAS486" s="28"/>
      <c r="KAT486" s="28"/>
      <c r="KAU486" s="28"/>
      <c r="KAV486" s="28"/>
      <c r="KAW486" s="28"/>
      <c r="KAX486" s="28"/>
      <c r="KAY486" s="28"/>
      <c r="KAZ486" s="28"/>
      <c r="KBA486" s="28"/>
      <c r="KBB486" s="28"/>
      <c r="KBC486" s="28"/>
      <c r="KBD486" s="28"/>
      <c r="KBE486" s="28"/>
      <c r="KBF486" s="28"/>
      <c r="KBG486" s="28"/>
      <c r="KBH486" s="28"/>
      <c r="KBI486" s="28"/>
      <c r="KBJ486" s="28"/>
      <c r="KBK486" s="28"/>
      <c r="KBL486" s="28"/>
      <c r="KBM486" s="28"/>
      <c r="KBN486" s="28"/>
      <c r="KBO486" s="28"/>
      <c r="KBP486" s="28"/>
      <c r="KBQ486" s="28"/>
      <c r="KBR486" s="28"/>
      <c r="KBS486" s="28"/>
      <c r="KBT486" s="28"/>
      <c r="KBU486" s="28"/>
      <c r="KBV486" s="28"/>
      <c r="KBW486" s="28"/>
      <c r="KBX486" s="28"/>
      <c r="KBY486" s="28"/>
      <c r="KBZ486" s="28"/>
      <c r="KCA486" s="28"/>
      <c r="KCB486" s="28"/>
      <c r="KCC486" s="28"/>
      <c r="KCD486" s="28"/>
      <c r="KCE486" s="28"/>
      <c r="KCF486" s="28"/>
      <c r="KCG486" s="28"/>
      <c r="KCH486" s="28"/>
      <c r="KCI486" s="28"/>
      <c r="KCJ486" s="28"/>
      <c r="KCK486" s="28"/>
      <c r="KCL486" s="28"/>
      <c r="KCM486" s="28"/>
      <c r="KCN486" s="28"/>
      <c r="KCO486" s="28"/>
      <c r="KCP486" s="28"/>
      <c r="KCQ486" s="28"/>
      <c r="KCR486" s="28"/>
      <c r="KCS486" s="28"/>
      <c r="KCT486" s="28"/>
      <c r="KCU486" s="28"/>
      <c r="KCV486" s="28"/>
      <c r="KCW486" s="28"/>
      <c r="KCX486" s="28"/>
      <c r="KCY486" s="28"/>
      <c r="KCZ486" s="28"/>
      <c r="KDA486" s="28"/>
      <c r="KDB486" s="28"/>
      <c r="KDC486" s="28"/>
      <c r="KDD486" s="28"/>
      <c r="KDE486" s="28"/>
      <c r="KDF486" s="28"/>
      <c r="KDG486" s="28"/>
      <c r="KDH486" s="28"/>
      <c r="KDI486" s="28"/>
      <c r="KDJ486" s="28"/>
      <c r="KDK486" s="28"/>
      <c r="KDL486" s="28"/>
      <c r="KDM486" s="28"/>
      <c r="KDN486" s="28"/>
      <c r="KDO486" s="28"/>
      <c r="KDP486" s="28"/>
      <c r="KDQ486" s="28"/>
      <c r="KDR486" s="28"/>
      <c r="KDS486" s="28"/>
      <c r="KDT486" s="28"/>
      <c r="KDU486" s="28"/>
      <c r="KDV486" s="28"/>
      <c r="KDW486" s="28"/>
      <c r="KDX486" s="28"/>
      <c r="KDY486" s="28"/>
      <c r="KDZ486" s="28"/>
      <c r="KEA486" s="28"/>
      <c r="KEB486" s="28"/>
      <c r="KEC486" s="28"/>
      <c r="KED486" s="28"/>
      <c r="KEE486" s="28"/>
      <c r="KEF486" s="28"/>
      <c r="KEG486" s="28"/>
      <c r="KEH486" s="28"/>
      <c r="KEI486" s="28"/>
      <c r="KEJ486" s="28"/>
      <c r="KEK486" s="28"/>
      <c r="KEL486" s="28"/>
      <c r="KEM486" s="28"/>
      <c r="KEN486" s="28"/>
      <c r="KEO486" s="28"/>
      <c r="KEP486" s="28"/>
      <c r="KEQ486" s="28"/>
      <c r="KER486" s="28"/>
      <c r="KES486" s="28"/>
      <c r="KET486" s="28"/>
      <c r="KEU486" s="28"/>
      <c r="KEV486" s="28"/>
      <c r="KEW486" s="28"/>
      <c r="KEX486" s="28"/>
      <c r="KEY486" s="28"/>
      <c r="KEZ486" s="28"/>
      <c r="KFA486" s="28"/>
      <c r="KFB486" s="28"/>
      <c r="KFC486" s="28"/>
      <c r="KFD486" s="28"/>
      <c r="KFE486" s="28"/>
      <c r="KFF486" s="28"/>
      <c r="KFG486" s="28"/>
      <c r="KFH486" s="28"/>
      <c r="KFI486" s="28"/>
      <c r="KFJ486" s="28"/>
      <c r="KFK486" s="28"/>
      <c r="KFL486" s="28"/>
      <c r="KFM486" s="28"/>
      <c r="KFN486" s="28"/>
      <c r="KFO486" s="28"/>
      <c r="KFP486" s="28"/>
      <c r="KFQ486" s="28"/>
      <c r="KFR486" s="28"/>
      <c r="KFS486" s="28"/>
      <c r="KFT486" s="28"/>
      <c r="KFU486" s="28"/>
      <c r="KFV486" s="28"/>
      <c r="KFW486" s="28"/>
      <c r="KFX486" s="28"/>
      <c r="KFY486" s="28"/>
      <c r="KFZ486" s="28"/>
      <c r="KGA486" s="28"/>
      <c r="KGB486" s="28"/>
      <c r="KGC486" s="28"/>
      <c r="KGD486" s="28"/>
      <c r="KGE486" s="28"/>
      <c r="KGF486" s="28"/>
      <c r="KGG486" s="28"/>
      <c r="KGH486" s="28"/>
      <c r="KGI486" s="28"/>
      <c r="KGJ486" s="28"/>
      <c r="KGK486" s="28"/>
      <c r="KGL486" s="28"/>
      <c r="KGM486" s="28"/>
      <c r="KGN486" s="28"/>
      <c r="KGO486" s="28"/>
      <c r="KGP486" s="28"/>
      <c r="KGQ486" s="28"/>
      <c r="KGR486" s="28"/>
      <c r="KGS486" s="28"/>
      <c r="KGT486" s="28"/>
      <c r="KGU486" s="28"/>
      <c r="KGV486" s="28"/>
      <c r="KGW486" s="28"/>
      <c r="KGX486" s="28"/>
      <c r="KGY486" s="28"/>
      <c r="KGZ486" s="28"/>
      <c r="KHA486" s="28"/>
      <c r="KHB486" s="28"/>
      <c r="KHC486" s="28"/>
      <c r="KHD486" s="28"/>
      <c r="KHE486" s="28"/>
      <c r="KHF486" s="28"/>
      <c r="KHG486" s="28"/>
      <c r="KHH486" s="28"/>
      <c r="KHI486" s="28"/>
      <c r="KHJ486" s="28"/>
      <c r="KHK486" s="28"/>
      <c r="KHL486" s="28"/>
      <c r="KHM486" s="28"/>
      <c r="KHN486" s="28"/>
      <c r="KHO486" s="28"/>
      <c r="KHP486" s="28"/>
      <c r="KHQ486" s="28"/>
      <c r="KHR486" s="28"/>
      <c r="KHS486" s="28"/>
      <c r="KHT486" s="28"/>
      <c r="KHU486" s="28"/>
      <c r="KHV486" s="28"/>
      <c r="KHW486" s="28"/>
      <c r="KHX486" s="28"/>
      <c r="KHY486" s="28"/>
      <c r="KHZ486" s="28"/>
      <c r="KIA486" s="28"/>
      <c r="KIB486" s="28"/>
      <c r="KIC486" s="28"/>
      <c r="KID486" s="28"/>
      <c r="KIE486" s="28"/>
      <c r="KIF486" s="28"/>
      <c r="KIG486" s="28"/>
      <c r="KIH486" s="28"/>
      <c r="KII486" s="28"/>
      <c r="KIJ486" s="28"/>
      <c r="KIK486" s="28"/>
      <c r="KIL486" s="28"/>
      <c r="KIM486" s="28"/>
      <c r="KIN486" s="28"/>
      <c r="KIO486" s="28"/>
      <c r="KIP486" s="28"/>
      <c r="KIQ486" s="28"/>
      <c r="KIR486" s="28"/>
      <c r="KIS486" s="28"/>
      <c r="KIT486" s="28"/>
      <c r="KIU486" s="28"/>
      <c r="KIV486" s="28"/>
      <c r="KIW486" s="28"/>
      <c r="KIX486" s="28"/>
      <c r="KIY486" s="28"/>
      <c r="KIZ486" s="28"/>
      <c r="KJA486" s="28"/>
      <c r="KJB486" s="28"/>
      <c r="KJC486" s="28"/>
      <c r="KJD486" s="28"/>
      <c r="KJE486" s="28"/>
      <c r="KJF486" s="28"/>
      <c r="KJG486" s="28"/>
      <c r="KJH486" s="28"/>
      <c r="KJI486" s="28"/>
      <c r="KJJ486" s="28"/>
      <c r="KJK486" s="28"/>
      <c r="KJL486" s="28"/>
      <c r="KJM486" s="28"/>
      <c r="KJN486" s="28"/>
      <c r="KJO486" s="28"/>
      <c r="KJP486" s="28"/>
      <c r="KJQ486" s="28"/>
      <c r="KJR486" s="28"/>
      <c r="KJS486" s="28"/>
      <c r="KJT486" s="28"/>
      <c r="KJU486" s="28"/>
      <c r="KJV486" s="28"/>
      <c r="KJW486" s="28"/>
      <c r="KJX486" s="28"/>
      <c r="KJY486" s="28"/>
      <c r="KJZ486" s="28"/>
      <c r="KKA486" s="28"/>
      <c r="KKB486" s="28"/>
      <c r="KKC486" s="28"/>
      <c r="KKD486" s="28"/>
      <c r="KKE486" s="28"/>
      <c r="KKF486" s="28"/>
      <c r="KKG486" s="28"/>
      <c r="KKH486" s="28"/>
      <c r="KKI486" s="28"/>
      <c r="KKJ486" s="28"/>
      <c r="KKK486" s="28"/>
      <c r="KKL486" s="28"/>
      <c r="KKM486" s="28"/>
      <c r="KKN486" s="28"/>
      <c r="KKO486" s="28"/>
      <c r="KKP486" s="28"/>
      <c r="KKQ486" s="28"/>
      <c r="KKR486" s="28"/>
      <c r="KKS486" s="28"/>
      <c r="KKT486" s="28"/>
      <c r="KKU486" s="28"/>
      <c r="KKV486" s="28"/>
      <c r="KKW486" s="28"/>
      <c r="KKX486" s="28"/>
      <c r="KKY486" s="28"/>
      <c r="KKZ486" s="28"/>
      <c r="KLA486" s="28"/>
      <c r="KLB486" s="28"/>
      <c r="KLC486" s="28"/>
      <c r="KLD486" s="28"/>
      <c r="KLE486" s="28"/>
      <c r="KLF486" s="28"/>
      <c r="KLG486" s="28"/>
      <c r="KLH486" s="28"/>
      <c r="KLI486" s="28"/>
      <c r="KLJ486" s="28"/>
      <c r="KLK486" s="28"/>
      <c r="KLL486" s="28"/>
      <c r="KLM486" s="28"/>
      <c r="KLN486" s="28"/>
      <c r="KLO486" s="28"/>
      <c r="KLP486" s="28"/>
      <c r="KLQ486" s="28"/>
      <c r="KLR486" s="28"/>
      <c r="KLS486" s="28"/>
      <c r="KLT486" s="28"/>
      <c r="KLU486" s="28"/>
      <c r="KLV486" s="28"/>
      <c r="KLW486" s="28"/>
      <c r="KLX486" s="28"/>
      <c r="KLY486" s="28"/>
      <c r="KLZ486" s="28"/>
      <c r="KMA486" s="28"/>
      <c r="KMB486" s="28"/>
      <c r="KMC486" s="28"/>
      <c r="KMD486" s="28"/>
      <c r="KME486" s="28"/>
      <c r="KMF486" s="28"/>
      <c r="KMG486" s="28"/>
      <c r="KMH486" s="28"/>
      <c r="KMI486" s="28"/>
      <c r="KMJ486" s="28"/>
      <c r="KMK486" s="28"/>
      <c r="KML486" s="28"/>
      <c r="KMM486" s="28"/>
      <c r="KMN486" s="28"/>
      <c r="KMO486" s="28"/>
      <c r="KMP486" s="28"/>
      <c r="KMQ486" s="28"/>
      <c r="KMR486" s="28"/>
      <c r="KMS486" s="28"/>
      <c r="KMT486" s="28"/>
      <c r="KMU486" s="28"/>
      <c r="KMV486" s="28"/>
      <c r="KMW486" s="28"/>
      <c r="KMX486" s="28"/>
      <c r="KMY486" s="28"/>
      <c r="KMZ486" s="28"/>
      <c r="KNA486" s="28"/>
      <c r="KNB486" s="28"/>
      <c r="KNC486" s="28"/>
      <c r="KND486" s="28"/>
      <c r="KNE486" s="28"/>
      <c r="KNF486" s="28"/>
      <c r="KNG486" s="28"/>
      <c r="KNH486" s="28"/>
      <c r="KNI486" s="28"/>
      <c r="KNJ486" s="28"/>
      <c r="KNK486" s="28"/>
      <c r="KNL486" s="28"/>
      <c r="KNM486" s="28"/>
      <c r="KNN486" s="28"/>
      <c r="KNO486" s="28"/>
      <c r="KNP486" s="28"/>
      <c r="KNQ486" s="28"/>
      <c r="KNR486" s="28"/>
      <c r="KNS486" s="28"/>
      <c r="KNT486" s="28"/>
      <c r="KNU486" s="28"/>
      <c r="KNV486" s="28"/>
      <c r="KNW486" s="28"/>
      <c r="KNX486" s="28"/>
      <c r="KNY486" s="28"/>
      <c r="KNZ486" s="28"/>
      <c r="KOA486" s="28"/>
      <c r="KOB486" s="28"/>
      <c r="KOC486" s="28"/>
      <c r="KOD486" s="28"/>
      <c r="KOE486" s="28"/>
      <c r="KOF486" s="28"/>
      <c r="KOG486" s="28"/>
      <c r="KOH486" s="28"/>
      <c r="KOI486" s="28"/>
      <c r="KOJ486" s="28"/>
      <c r="KOK486" s="28"/>
      <c r="KOL486" s="28"/>
      <c r="KOM486" s="28"/>
      <c r="KON486" s="28"/>
      <c r="KOO486" s="28"/>
      <c r="KOP486" s="28"/>
      <c r="KOQ486" s="28"/>
      <c r="KOR486" s="28"/>
      <c r="KOS486" s="28"/>
      <c r="KOT486" s="28"/>
      <c r="KOU486" s="28"/>
      <c r="KOV486" s="28"/>
      <c r="KOW486" s="28"/>
      <c r="KOX486" s="28"/>
      <c r="KOY486" s="28"/>
      <c r="KOZ486" s="28"/>
      <c r="KPA486" s="28"/>
      <c r="KPB486" s="28"/>
      <c r="KPC486" s="28"/>
      <c r="KPD486" s="28"/>
      <c r="KPE486" s="28"/>
      <c r="KPF486" s="28"/>
      <c r="KPG486" s="28"/>
      <c r="KPH486" s="28"/>
      <c r="KPI486" s="28"/>
      <c r="KPJ486" s="28"/>
      <c r="KPK486" s="28"/>
      <c r="KPL486" s="28"/>
      <c r="KPM486" s="28"/>
      <c r="KPN486" s="28"/>
      <c r="KPO486" s="28"/>
      <c r="KPP486" s="28"/>
      <c r="KPQ486" s="28"/>
      <c r="KPR486" s="28"/>
      <c r="KPS486" s="28"/>
      <c r="KPT486" s="28"/>
      <c r="KPU486" s="28"/>
      <c r="KPV486" s="28"/>
      <c r="KPW486" s="28"/>
      <c r="KPX486" s="28"/>
      <c r="KPY486" s="28"/>
      <c r="KPZ486" s="28"/>
      <c r="KQA486" s="28"/>
      <c r="KQB486" s="28"/>
      <c r="KQC486" s="28"/>
      <c r="KQD486" s="28"/>
      <c r="KQE486" s="28"/>
      <c r="KQF486" s="28"/>
      <c r="KQG486" s="28"/>
      <c r="KQH486" s="28"/>
      <c r="KQI486" s="28"/>
      <c r="KQJ486" s="28"/>
      <c r="KQK486" s="28"/>
      <c r="KQL486" s="28"/>
      <c r="KQM486" s="28"/>
      <c r="KQN486" s="28"/>
      <c r="KQO486" s="28"/>
      <c r="KQP486" s="28"/>
      <c r="KQQ486" s="28"/>
      <c r="KQR486" s="28"/>
      <c r="KQS486" s="28"/>
      <c r="KQT486" s="28"/>
      <c r="KQU486" s="28"/>
      <c r="KQV486" s="28"/>
      <c r="KQW486" s="28"/>
      <c r="KQX486" s="28"/>
      <c r="KQY486" s="28"/>
      <c r="KQZ486" s="28"/>
      <c r="KRA486" s="28"/>
      <c r="KRB486" s="28"/>
      <c r="KRC486" s="28"/>
      <c r="KRD486" s="28"/>
      <c r="KRE486" s="28"/>
      <c r="KRF486" s="28"/>
      <c r="KRG486" s="28"/>
      <c r="KRH486" s="28"/>
      <c r="KRI486" s="28"/>
      <c r="KRJ486" s="28"/>
      <c r="KRK486" s="28"/>
      <c r="KRL486" s="28"/>
      <c r="KRM486" s="28"/>
      <c r="KRN486" s="28"/>
      <c r="KRO486" s="28"/>
      <c r="KRP486" s="28"/>
      <c r="KRQ486" s="28"/>
      <c r="KRR486" s="28"/>
      <c r="KRS486" s="28"/>
      <c r="KRT486" s="28"/>
      <c r="KRU486" s="28"/>
      <c r="KRV486" s="28"/>
      <c r="KRW486" s="28"/>
      <c r="KRX486" s="28"/>
      <c r="KRY486" s="28"/>
      <c r="KRZ486" s="28"/>
      <c r="KSA486" s="28"/>
      <c r="KSB486" s="28"/>
      <c r="KSC486" s="28"/>
      <c r="KSD486" s="28"/>
      <c r="KSE486" s="28"/>
      <c r="KSF486" s="28"/>
      <c r="KSG486" s="28"/>
      <c r="KSH486" s="28"/>
      <c r="KSI486" s="28"/>
      <c r="KSJ486" s="28"/>
      <c r="KSK486" s="28"/>
      <c r="KSL486" s="28"/>
      <c r="KSM486" s="28"/>
      <c r="KSN486" s="28"/>
      <c r="KSO486" s="28"/>
      <c r="KSP486" s="28"/>
      <c r="KSQ486" s="28"/>
      <c r="KSR486" s="28"/>
      <c r="KSS486" s="28"/>
      <c r="KST486" s="28"/>
      <c r="KSU486" s="28"/>
      <c r="KSV486" s="28"/>
      <c r="KSW486" s="28"/>
      <c r="KSX486" s="28"/>
      <c r="KSY486" s="28"/>
      <c r="KSZ486" s="28"/>
      <c r="KTA486" s="28"/>
      <c r="KTB486" s="28"/>
      <c r="KTC486" s="28"/>
      <c r="KTD486" s="28"/>
      <c r="KTE486" s="28"/>
      <c r="KTF486" s="28"/>
      <c r="KTG486" s="28"/>
      <c r="KTH486" s="28"/>
      <c r="KTI486" s="28"/>
      <c r="KTJ486" s="28"/>
      <c r="KTK486" s="28"/>
      <c r="KTL486" s="28"/>
      <c r="KTM486" s="28"/>
      <c r="KTN486" s="28"/>
      <c r="KTO486" s="28"/>
      <c r="KTP486" s="28"/>
      <c r="KTQ486" s="28"/>
      <c r="KTR486" s="28"/>
      <c r="KTS486" s="28"/>
      <c r="KTT486" s="28"/>
      <c r="KTU486" s="28"/>
      <c r="KTV486" s="28"/>
      <c r="KTW486" s="28"/>
      <c r="KTX486" s="28"/>
      <c r="KTY486" s="28"/>
      <c r="KTZ486" s="28"/>
      <c r="KUA486" s="28"/>
      <c r="KUB486" s="28"/>
      <c r="KUC486" s="28"/>
      <c r="KUD486" s="28"/>
      <c r="KUE486" s="28"/>
      <c r="KUF486" s="28"/>
      <c r="KUG486" s="28"/>
      <c r="KUH486" s="28"/>
      <c r="KUI486" s="28"/>
      <c r="KUJ486" s="28"/>
      <c r="KUK486" s="28"/>
      <c r="KUL486" s="28"/>
      <c r="KUM486" s="28"/>
      <c r="KUN486" s="28"/>
      <c r="KUO486" s="28"/>
      <c r="KUP486" s="28"/>
      <c r="KUQ486" s="28"/>
      <c r="KUR486" s="28"/>
      <c r="KUS486" s="28"/>
      <c r="KUT486" s="28"/>
      <c r="KUU486" s="28"/>
      <c r="KUV486" s="28"/>
      <c r="KUW486" s="28"/>
      <c r="KUX486" s="28"/>
      <c r="KUY486" s="28"/>
      <c r="KUZ486" s="28"/>
      <c r="KVA486" s="28"/>
      <c r="KVB486" s="28"/>
      <c r="KVC486" s="28"/>
      <c r="KVD486" s="28"/>
      <c r="KVE486" s="28"/>
      <c r="KVF486" s="28"/>
      <c r="KVG486" s="28"/>
      <c r="KVH486" s="28"/>
      <c r="KVI486" s="28"/>
      <c r="KVJ486" s="28"/>
      <c r="KVK486" s="28"/>
      <c r="KVL486" s="28"/>
      <c r="KVM486" s="28"/>
      <c r="KVN486" s="28"/>
      <c r="KVO486" s="28"/>
      <c r="KVP486" s="28"/>
      <c r="KVQ486" s="28"/>
      <c r="KVR486" s="28"/>
      <c r="KVS486" s="28"/>
      <c r="KVT486" s="28"/>
      <c r="KVU486" s="28"/>
      <c r="KVV486" s="28"/>
      <c r="KVW486" s="28"/>
      <c r="KVX486" s="28"/>
      <c r="KVY486" s="28"/>
      <c r="KVZ486" s="28"/>
      <c r="KWA486" s="28"/>
      <c r="KWB486" s="28"/>
      <c r="KWC486" s="28"/>
      <c r="KWD486" s="28"/>
      <c r="KWE486" s="28"/>
      <c r="KWF486" s="28"/>
      <c r="KWG486" s="28"/>
      <c r="KWH486" s="28"/>
      <c r="KWI486" s="28"/>
      <c r="KWJ486" s="28"/>
      <c r="KWK486" s="28"/>
      <c r="KWL486" s="28"/>
      <c r="KWM486" s="28"/>
      <c r="KWN486" s="28"/>
      <c r="KWO486" s="28"/>
      <c r="KWP486" s="28"/>
      <c r="KWQ486" s="28"/>
      <c r="KWR486" s="28"/>
      <c r="KWS486" s="28"/>
      <c r="KWT486" s="28"/>
      <c r="KWU486" s="28"/>
      <c r="KWV486" s="28"/>
      <c r="KWW486" s="28"/>
      <c r="KWX486" s="28"/>
      <c r="KWY486" s="28"/>
      <c r="KWZ486" s="28"/>
      <c r="KXA486" s="28"/>
      <c r="KXB486" s="28"/>
      <c r="KXC486" s="28"/>
      <c r="KXD486" s="28"/>
      <c r="KXE486" s="28"/>
      <c r="KXF486" s="28"/>
      <c r="KXG486" s="28"/>
      <c r="KXH486" s="28"/>
      <c r="KXI486" s="28"/>
      <c r="KXJ486" s="28"/>
      <c r="KXK486" s="28"/>
      <c r="KXL486" s="28"/>
      <c r="KXM486" s="28"/>
      <c r="KXN486" s="28"/>
      <c r="KXO486" s="28"/>
      <c r="KXP486" s="28"/>
      <c r="KXQ486" s="28"/>
      <c r="KXR486" s="28"/>
      <c r="KXS486" s="28"/>
      <c r="KXT486" s="28"/>
      <c r="KXU486" s="28"/>
      <c r="KXV486" s="28"/>
      <c r="KXW486" s="28"/>
      <c r="KXX486" s="28"/>
      <c r="KXY486" s="28"/>
      <c r="KXZ486" s="28"/>
      <c r="KYA486" s="28"/>
      <c r="KYB486" s="28"/>
      <c r="KYC486" s="28"/>
      <c r="KYD486" s="28"/>
      <c r="KYE486" s="28"/>
      <c r="KYF486" s="28"/>
      <c r="KYG486" s="28"/>
      <c r="KYH486" s="28"/>
      <c r="KYI486" s="28"/>
      <c r="KYJ486" s="28"/>
      <c r="KYK486" s="28"/>
      <c r="KYL486" s="28"/>
      <c r="KYM486" s="28"/>
      <c r="KYN486" s="28"/>
      <c r="KYO486" s="28"/>
      <c r="KYP486" s="28"/>
      <c r="KYQ486" s="28"/>
      <c r="KYR486" s="28"/>
      <c r="KYS486" s="28"/>
      <c r="KYT486" s="28"/>
      <c r="KYU486" s="28"/>
      <c r="KYV486" s="28"/>
      <c r="KYW486" s="28"/>
      <c r="KYX486" s="28"/>
      <c r="KYY486" s="28"/>
      <c r="KYZ486" s="28"/>
      <c r="KZA486" s="28"/>
      <c r="KZB486" s="28"/>
      <c r="KZC486" s="28"/>
      <c r="KZD486" s="28"/>
      <c r="KZE486" s="28"/>
      <c r="KZF486" s="28"/>
      <c r="KZG486" s="28"/>
      <c r="KZH486" s="28"/>
      <c r="KZI486" s="28"/>
      <c r="KZJ486" s="28"/>
      <c r="KZK486" s="28"/>
      <c r="KZL486" s="28"/>
      <c r="KZM486" s="28"/>
      <c r="KZN486" s="28"/>
      <c r="KZO486" s="28"/>
      <c r="KZP486" s="28"/>
      <c r="KZQ486" s="28"/>
      <c r="KZR486" s="28"/>
      <c r="KZS486" s="28"/>
      <c r="KZT486" s="28"/>
      <c r="KZU486" s="28"/>
      <c r="KZV486" s="28"/>
      <c r="KZW486" s="28"/>
      <c r="KZX486" s="28"/>
      <c r="KZY486" s="28"/>
      <c r="KZZ486" s="28"/>
      <c r="LAA486" s="28"/>
      <c r="LAB486" s="28"/>
      <c r="LAC486" s="28"/>
      <c r="LAD486" s="28"/>
      <c r="LAE486" s="28"/>
      <c r="LAF486" s="28"/>
      <c r="LAG486" s="28"/>
      <c r="LAH486" s="28"/>
      <c r="LAI486" s="28"/>
      <c r="LAJ486" s="28"/>
      <c r="LAK486" s="28"/>
      <c r="LAL486" s="28"/>
      <c r="LAM486" s="28"/>
      <c r="LAN486" s="28"/>
      <c r="LAO486" s="28"/>
      <c r="LAP486" s="28"/>
      <c r="LAQ486" s="28"/>
      <c r="LAR486" s="28"/>
      <c r="LAS486" s="28"/>
      <c r="LAT486" s="28"/>
      <c r="LAU486" s="28"/>
      <c r="LAV486" s="28"/>
      <c r="LAW486" s="28"/>
      <c r="LAX486" s="28"/>
      <c r="LAY486" s="28"/>
      <c r="LAZ486" s="28"/>
      <c r="LBA486" s="28"/>
      <c r="LBB486" s="28"/>
      <c r="LBC486" s="28"/>
      <c r="LBD486" s="28"/>
      <c r="LBE486" s="28"/>
      <c r="LBF486" s="28"/>
      <c r="LBG486" s="28"/>
      <c r="LBH486" s="28"/>
      <c r="LBI486" s="28"/>
      <c r="LBJ486" s="28"/>
      <c r="LBK486" s="28"/>
      <c r="LBL486" s="28"/>
      <c r="LBM486" s="28"/>
      <c r="LBN486" s="28"/>
      <c r="LBO486" s="28"/>
      <c r="LBP486" s="28"/>
      <c r="LBQ486" s="28"/>
      <c r="LBR486" s="28"/>
      <c r="LBS486" s="28"/>
      <c r="LBT486" s="28"/>
      <c r="LBU486" s="28"/>
      <c r="LBV486" s="28"/>
      <c r="LBW486" s="28"/>
      <c r="LBX486" s="28"/>
      <c r="LBY486" s="28"/>
      <c r="LBZ486" s="28"/>
      <c r="LCA486" s="28"/>
      <c r="LCB486" s="28"/>
      <c r="LCC486" s="28"/>
      <c r="LCD486" s="28"/>
      <c r="LCE486" s="28"/>
      <c r="LCF486" s="28"/>
      <c r="LCG486" s="28"/>
      <c r="LCH486" s="28"/>
      <c r="LCI486" s="28"/>
      <c r="LCJ486" s="28"/>
      <c r="LCK486" s="28"/>
      <c r="LCL486" s="28"/>
      <c r="LCM486" s="28"/>
      <c r="LCN486" s="28"/>
      <c r="LCO486" s="28"/>
      <c r="LCP486" s="28"/>
      <c r="LCQ486" s="28"/>
      <c r="LCR486" s="28"/>
      <c r="LCS486" s="28"/>
      <c r="LCT486" s="28"/>
      <c r="LCU486" s="28"/>
      <c r="LCV486" s="28"/>
      <c r="LCW486" s="28"/>
      <c r="LCX486" s="28"/>
      <c r="LCY486" s="28"/>
      <c r="LCZ486" s="28"/>
      <c r="LDA486" s="28"/>
      <c r="LDB486" s="28"/>
      <c r="LDC486" s="28"/>
      <c r="LDD486" s="28"/>
      <c r="LDE486" s="28"/>
      <c r="LDF486" s="28"/>
      <c r="LDG486" s="28"/>
      <c r="LDH486" s="28"/>
      <c r="LDI486" s="28"/>
      <c r="LDJ486" s="28"/>
      <c r="LDK486" s="28"/>
      <c r="LDL486" s="28"/>
      <c r="LDM486" s="28"/>
      <c r="LDN486" s="28"/>
      <c r="LDO486" s="28"/>
      <c r="LDP486" s="28"/>
      <c r="LDQ486" s="28"/>
      <c r="LDR486" s="28"/>
      <c r="LDS486" s="28"/>
      <c r="LDT486" s="28"/>
      <c r="LDU486" s="28"/>
      <c r="LDV486" s="28"/>
      <c r="LDW486" s="28"/>
      <c r="LDX486" s="28"/>
      <c r="LDY486" s="28"/>
      <c r="LDZ486" s="28"/>
      <c r="LEA486" s="28"/>
      <c r="LEB486" s="28"/>
      <c r="LEC486" s="28"/>
      <c r="LED486" s="28"/>
      <c r="LEE486" s="28"/>
      <c r="LEF486" s="28"/>
      <c r="LEG486" s="28"/>
      <c r="LEH486" s="28"/>
      <c r="LEI486" s="28"/>
      <c r="LEJ486" s="28"/>
      <c r="LEK486" s="28"/>
      <c r="LEL486" s="28"/>
      <c r="LEM486" s="28"/>
      <c r="LEN486" s="28"/>
      <c r="LEO486" s="28"/>
      <c r="LEP486" s="28"/>
      <c r="LEQ486" s="28"/>
      <c r="LER486" s="28"/>
      <c r="LES486" s="28"/>
      <c r="LET486" s="28"/>
      <c r="LEU486" s="28"/>
      <c r="LEV486" s="28"/>
      <c r="LEW486" s="28"/>
      <c r="LEX486" s="28"/>
      <c r="LEY486" s="28"/>
      <c r="LEZ486" s="28"/>
      <c r="LFA486" s="28"/>
      <c r="LFB486" s="28"/>
      <c r="LFC486" s="28"/>
      <c r="LFD486" s="28"/>
      <c r="LFE486" s="28"/>
      <c r="LFF486" s="28"/>
      <c r="LFG486" s="28"/>
      <c r="LFH486" s="28"/>
      <c r="LFI486" s="28"/>
      <c r="LFJ486" s="28"/>
      <c r="LFK486" s="28"/>
      <c r="LFL486" s="28"/>
      <c r="LFM486" s="28"/>
      <c r="LFN486" s="28"/>
      <c r="LFO486" s="28"/>
      <c r="LFP486" s="28"/>
      <c r="LFQ486" s="28"/>
      <c r="LFR486" s="28"/>
      <c r="LFS486" s="28"/>
      <c r="LFT486" s="28"/>
      <c r="LFU486" s="28"/>
      <c r="LFV486" s="28"/>
      <c r="LFW486" s="28"/>
      <c r="LFX486" s="28"/>
      <c r="LFY486" s="28"/>
      <c r="LFZ486" s="28"/>
      <c r="LGA486" s="28"/>
      <c r="LGB486" s="28"/>
      <c r="LGC486" s="28"/>
      <c r="LGD486" s="28"/>
      <c r="LGE486" s="28"/>
      <c r="LGF486" s="28"/>
      <c r="LGG486" s="28"/>
      <c r="LGH486" s="28"/>
      <c r="LGI486" s="28"/>
      <c r="LGJ486" s="28"/>
      <c r="LGK486" s="28"/>
      <c r="LGL486" s="28"/>
      <c r="LGM486" s="28"/>
      <c r="LGN486" s="28"/>
      <c r="LGO486" s="28"/>
      <c r="LGP486" s="28"/>
      <c r="LGQ486" s="28"/>
      <c r="LGR486" s="28"/>
      <c r="LGS486" s="28"/>
      <c r="LGT486" s="28"/>
      <c r="LGU486" s="28"/>
      <c r="LGV486" s="28"/>
      <c r="LGW486" s="28"/>
      <c r="LGX486" s="28"/>
      <c r="LGY486" s="28"/>
      <c r="LGZ486" s="28"/>
      <c r="LHA486" s="28"/>
      <c r="LHB486" s="28"/>
      <c r="LHC486" s="28"/>
      <c r="LHD486" s="28"/>
      <c r="LHE486" s="28"/>
      <c r="LHF486" s="28"/>
      <c r="LHG486" s="28"/>
      <c r="LHH486" s="28"/>
      <c r="LHI486" s="28"/>
      <c r="LHJ486" s="28"/>
      <c r="LHK486" s="28"/>
      <c r="LHL486" s="28"/>
      <c r="LHM486" s="28"/>
      <c r="LHN486" s="28"/>
      <c r="LHO486" s="28"/>
      <c r="LHP486" s="28"/>
      <c r="LHQ486" s="28"/>
      <c r="LHR486" s="28"/>
      <c r="LHS486" s="28"/>
      <c r="LHT486" s="28"/>
      <c r="LHU486" s="28"/>
      <c r="LHV486" s="28"/>
      <c r="LHW486" s="28"/>
      <c r="LHX486" s="28"/>
      <c r="LHY486" s="28"/>
      <c r="LHZ486" s="28"/>
      <c r="LIA486" s="28"/>
      <c r="LIB486" s="28"/>
      <c r="LIC486" s="28"/>
      <c r="LID486" s="28"/>
      <c r="LIE486" s="28"/>
      <c r="LIF486" s="28"/>
      <c r="LIG486" s="28"/>
      <c r="LIH486" s="28"/>
      <c r="LII486" s="28"/>
      <c r="LIJ486" s="28"/>
      <c r="LIK486" s="28"/>
      <c r="LIL486" s="28"/>
      <c r="LIM486" s="28"/>
      <c r="LIN486" s="28"/>
      <c r="LIO486" s="28"/>
      <c r="LIP486" s="28"/>
      <c r="LIQ486" s="28"/>
      <c r="LIR486" s="28"/>
      <c r="LIS486" s="28"/>
      <c r="LIT486" s="28"/>
      <c r="LIU486" s="28"/>
      <c r="LIV486" s="28"/>
      <c r="LIW486" s="28"/>
      <c r="LIX486" s="28"/>
      <c r="LIY486" s="28"/>
      <c r="LIZ486" s="28"/>
      <c r="LJA486" s="28"/>
      <c r="LJB486" s="28"/>
      <c r="LJC486" s="28"/>
      <c r="LJD486" s="28"/>
      <c r="LJE486" s="28"/>
      <c r="LJF486" s="28"/>
      <c r="LJG486" s="28"/>
      <c r="LJH486" s="28"/>
      <c r="LJI486" s="28"/>
      <c r="LJJ486" s="28"/>
      <c r="LJK486" s="28"/>
      <c r="LJL486" s="28"/>
      <c r="LJM486" s="28"/>
      <c r="LJN486" s="28"/>
      <c r="LJO486" s="28"/>
      <c r="LJP486" s="28"/>
      <c r="LJQ486" s="28"/>
      <c r="LJR486" s="28"/>
      <c r="LJS486" s="28"/>
      <c r="LJT486" s="28"/>
      <c r="LJU486" s="28"/>
      <c r="LJV486" s="28"/>
      <c r="LJW486" s="28"/>
      <c r="LJX486" s="28"/>
      <c r="LJY486" s="28"/>
      <c r="LJZ486" s="28"/>
      <c r="LKA486" s="28"/>
      <c r="LKB486" s="28"/>
      <c r="LKC486" s="28"/>
      <c r="LKD486" s="28"/>
      <c r="LKE486" s="28"/>
      <c r="LKF486" s="28"/>
      <c r="LKG486" s="28"/>
      <c r="LKH486" s="28"/>
      <c r="LKI486" s="28"/>
      <c r="LKJ486" s="28"/>
      <c r="LKK486" s="28"/>
      <c r="LKL486" s="28"/>
      <c r="LKM486" s="28"/>
      <c r="LKN486" s="28"/>
      <c r="LKO486" s="28"/>
      <c r="LKP486" s="28"/>
      <c r="LKQ486" s="28"/>
      <c r="LKR486" s="28"/>
      <c r="LKS486" s="28"/>
      <c r="LKT486" s="28"/>
      <c r="LKU486" s="28"/>
      <c r="LKV486" s="28"/>
      <c r="LKW486" s="28"/>
      <c r="LKX486" s="28"/>
      <c r="LKY486" s="28"/>
      <c r="LKZ486" s="28"/>
      <c r="LLA486" s="28"/>
      <c r="LLB486" s="28"/>
      <c r="LLC486" s="28"/>
      <c r="LLD486" s="28"/>
      <c r="LLE486" s="28"/>
      <c r="LLF486" s="28"/>
      <c r="LLG486" s="28"/>
      <c r="LLH486" s="28"/>
      <c r="LLI486" s="28"/>
      <c r="LLJ486" s="28"/>
      <c r="LLK486" s="28"/>
      <c r="LLL486" s="28"/>
      <c r="LLM486" s="28"/>
      <c r="LLN486" s="28"/>
      <c r="LLO486" s="28"/>
      <c r="LLP486" s="28"/>
      <c r="LLQ486" s="28"/>
      <c r="LLR486" s="28"/>
      <c r="LLS486" s="28"/>
      <c r="LLT486" s="28"/>
      <c r="LLU486" s="28"/>
      <c r="LLV486" s="28"/>
      <c r="LLW486" s="28"/>
      <c r="LLX486" s="28"/>
      <c r="LLY486" s="28"/>
      <c r="LLZ486" s="28"/>
      <c r="LMA486" s="28"/>
      <c r="LMB486" s="28"/>
      <c r="LMC486" s="28"/>
      <c r="LMD486" s="28"/>
      <c r="LME486" s="28"/>
      <c r="LMF486" s="28"/>
      <c r="LMG486" s="28"/>
      <c r="LMH486" s="28"/>
      <c r="LMI486" s="28"/>
      <c r="LMJ486" s="28"/>
      <c r="LMK486" s="28"/>
      <c r="LML486" s="28"/>
      <c r="LMM486" s="28"/>
      <c r="LMN486" s="28"/>
      <c r="LMO486" s="28"/>
      <c r="LMP486" s="28"/>
      <c r="LMQ486" s="28"/>
      <c r="LMR486" s="28"/>
      <c r="LMS486" s="28"/>
      <c r="LMT486" s="28"/>
      <c r="LMU486" s="28"/>
      <c r="LMV486" s="28"/>
      <c r="LMW486" s="28"/>
      <c r="LMX486" s="28"/>
      <c r="LMY486" s="28"/>
      <c r="LMZ486" s="28"/>
      <c r="LNA486" s="28"/>
      <c r="LNB486" s="28"/>
      <c r="LNC486" s="28"/>
      <c r="LND486" s="28"/>
      <c r="LNE486" s="28"/>
      <c r="LNF486" s="28"/>
      <c r="LNG486" s="28"/>
      <c r="LNH486" s="28"/>
      <c r="LNI486" s="28"/>
      <c r="LNJ486" s="28"/>
      <c r="LNK486" s="28"/>
      <c r="LNL486" s="28"/>
      <c r="LNM486" s="28"/>
      <c r="LNN486" s="28"/>
      <c r="LNO486" s="28"/>
      <c r="LNP486" s="28"/>
      <c r="LNQ486" s="28"/>
      <c r="LNR486" s="28"/>
      <c r="LNS486" s="28"/>
      <c r="LNT486" s="28"/>
      <c r="LNU486" s="28"/>
      <c r="LNV486" s="28"/>
      <c r="LNW486" s="28"/>
      <c r="LNX486" s="28"/>
      <c r="LNY486" s="28"/>
      <c r="LNZ486" s="28"/>
      <c r="LOA486" s="28"/>
      <c r="LOB486" s="28"/>
      <c r="LOC486" s="28"/>
      <c r="LOD486" s="28"/>
      <c r="LOE486" s="28"/>
      <c r="LOF486" s="28"/>
      <c r="LOG486" s="28"/>
      <c r="LOH486" s="28"/>
      <c r="LOI486" s="28"/>
      <c r="LOJ486" s="28"/>
      <c r="LOK486" s="28"/>
      <c r="LOL486" s="28"/>
      <c r="LOM486" s="28"/>
      <c r="LON486" s="28"/>
      <c r="LOO486" s="28"/>
      <c r="LOP486" s="28"/>
      <c r="LOQ486" s="28"/>
      <c r="LOR486" s="28"/>
      <c r="LOS486" s="28"/>
      <c r="LOT486" s="28"/>
      <c r="LOU486" s="28"/>
      <c r="LOV486" s="28"/>
      <c r="LOW486" s="28"/>
      <c r="LOX486" s="28"/>
      <c r="LOY486" s="28"/>
      <c r="LOZ486" s="28"/>
      <c r="LPA486" s="28"/>
      <c r="LPB486" s="28"/>
      <c r="LPC486" s="28"/>
      <c r="LPD486" s="28"/>
      <c r="LPE486" s="28"/>
      <c r="LPF486" s="28"/>
      <c r="LPG486" s="28"/>
      <c r="LPH486" s="28"/>
      <c r="LPI486" s="28"/>
      <c r="LPJ486" s="28"/>
      <c r="LPK486" s="28"/>
      <c r="LPL486" s="28"/>
      <c r="LPM486" s="28"/>
      <c r="LPN486" s="28"/>
      <c r="LPO486" s="28"/>
      <c r="LPP486" s="28"/>
      <c r="LPQ486" s="28"/>
      <c r="LPR486" s="28"/>
      <c r="LPS486" s="28"/>
      <c r="LPT486" s="28"/>
      <c r="LPU486" s="28"/>
      <c r="LPV486" s="28"/>
      <c r="LPW486" s="28"/>
      <c r="LPX486" s="28"/>
      <c r="LPY486" s="28"/>
      <c r="LPZ486" s="28"/>
      <c r="LQA486" s="28"/>
      <c r="LQB486" s="28"/>
      <c r="LQC486" s="28"/>
      <c r="LQD486" s="28"/>
      <c r="LQE486" s="28"/>
      <c r="LQF486" s="28"/>
      <c r="LQG486" s="28"/>
      <c r="LQH486" s="28"/>
      <c r="LQI486" s="28"/>
      <c r="LQJ486" s="28"/>
      <c r="LQK486" s="28"/>
      <c r="LQL486" s="28"/>
      <c r="LQM486" s="28"/>
      <c r="LQN486" s="28"/>
      <c r="LQO486" s="28"/>
      <c r="LQP486" s="28"/>
      <c r="LQQ486" s="28"/>
      <c r="LQR486" s="28"/>
      <c r="LQS486" s="28"/>
      <c r="LQT486" s="28"/>
      <c r="LQU486" s="28"/>
      <c r="LQV486" s="28"/>
      <c r="LQW486" s="28"/>
      <c r="LQX486" s="28"/>
      <c r="LQY486" s="28"/>
      <c r="LQZ486" s="28"/>
      <c r="LRA486" s="28"/>
      <c r="LRB486" s="28"/>
      <c r="LRC486" s="28"/>
      <c r="LRD486" s="28"/>
      <c r="LRE486" s="28"/>
      <c r="LRF486" s="28"/>
      <c r="LRG486" s="28"/>
      <c r="LRH486" s="28"/>
      <c r="LRI486" s="28"/>
      <c r="LRJ486" s="28"/>
      <c r="LRK486" s="28"/>
      <c r="LRL486" s="28"/>
      <c r="LRM486" s="28"/>
      <c r="LRN486" s="28"/>
      <c r="LRO486" s="28"/>
      <c r="LRP486" s="28"/>
      <c r="LRQ486" s="28"/>
      <c r="LRR486" s="28"/>
      <c r="LRS486" s="28"/>
      <c r="LRT486" s="28"/>
      <c r="LRU486" s="28"/>
      <c r="LRV486" s="28"/>
      <c r="LRW486" s="28"/>
      <c r="LRX486" s="28"/>
      <c r="LRY486" s="28"/>
      <c r="LRZ486" s="28"/>
      <c r="LSA486" s="28"/>
      <c r="LSB486" s="28"/>
      <c r="LSC486" s="28"/>
      <c r="LSD486" s="28"/>
      <c r="LSE486" s="28"/>
      <c r="LSF486" s="28"/>
      <c r="LSG486" s="28"/>
      <c r="LSH486" s="28"/>
      <c r="LSI486" s="28"/>
      <c r="LSJ486" s="28"/>
      <c r="LSK486" s="28"/>
      <c r="LSL486" s="28"/>
      <c r="LSM486" s="28"/>
      <c r="LSN486" s="28"/>
      <c r="LSO486" s="28"/>
      <c r="LSP486" s="28"/>
      <c r="LSQ486" s="28"/>
      <c r="LSR486" s="28"/>
      <c r="LSS486" s="28"/>
      <c r="LST486" s="28"/>
      <c r="LSU486" s="28"/>
      <c r="LSV486" s="28"/>
      <c r="LSW486" s="28"/>
      <c r="LSX486" s="28"/>
      <c r="LSY486" s="28"/>
      <c r="LSZ486" s="28"/>
      <c r="LTA486" s="28"/>
      <c r="LTB486" s="28"/>
      <c r="LTC486" s="28"/>
      <c r="LTD486" s="28"/>
      <c r="LTE486" s="28"/>
      <c r="LTF486" s="28"/>
      <c r="LTG486" s="28"/>
      <c r="LTH486" s="28"/>
      <c r="LTI486" s="28"/>
      <c r="LTJ486" s="28"/>
      <c r="LTK486" s="28"/>
      <c r="LTL486" s="28"/>
      <c r="LTM486" s="28"/>
      <c r="LTN486" s="28"/>
      <c r="LTO486" s="28"/>
      <c r="LTP486" s="28"/>
      <c r="LTQ486" s="28"/>
      <c r="LTR486" s="28"/>
      <c r="LTS486" s="28"/>
      <c r="LTT486" s="28"/>
      <c r="LTU486" s="28"/>
      <c r="LTV486" s="28"/>
      <c r="LTW486" s="28"/>
      <c r="LTX486" s="28"/>
      <c r="LTY486" s="28"/>
      <c r="LTZ486" s="28"/>
      <c r="LUA486" s="28"/>
      <c r="LUB486" s="28"/>
      <c r="LUC486" s="28"/>
      <c r="LUD486" s="28"/>
      <c r="LUE486" s="28"/>
      <c r="LUF486" s="28"/>
      <c r="LUG486" s="28"/>
      <c r="LUH486" s="28"/>
      <c r="LUI486" s="28"/>
      <c r="LUJ486" s="28"/>
      <c r="LUK486" s="28"/>
      <c r="LUL486" s="28"/>
      <c r="LUM486" s="28"/>
      <c r="LUN486" s="28"/>
      <c r="LUO486" s="28"/>
      <c r="LUP486" s="28"/>
      <c r="LUQ486" s="28"/>
      <c r="LUR486" s="28"/>
      <c r="LUS486" s="28"/>
      <c r="LUT486" s="28"/>
      <c r="LUU486" s="28"/>
      <c r="LUV486" s="28"/>
      <c r="LUW486" s="28"/>
      <c r="LUX486" s="28"/>
      <c r="LUY486" s="28"/>
      <c r="LUZ486" s="28"/>
      <c r="LVA486" s="28"/>
      <c r="LVB486" s="28"/>
      <c r="LVC486" s="28"/>
      <c r="LVD486" s="28"/>
      <c r="LVE486" s="28"/>
      <c r="LVF486" s="28"/>
      <c r="LVG486" s="28"/>
      <c r="LVH486" s="28"/>
      <c r="LVI486" s="28"/>
      <c r="LVJ486" s="28"/>
      <c r="LVK486" s="28"/>
      <c r="LVL486" s="28"/>
      <c r="LVM486" s="28"/>
      <c r="LVN486" s="28"/>
      <c r="LVO486" s="28"/>
      <c r="LVP486" s="28"/>
      <c r="LVQ486" s="28"/>
      <c r="LVR486" s="28"/>
      <c r="LVS486" s="28"/>
      <c r="LVT486" s="28"/>
      <c r="LVU486" s="28"/>
      <c r="LVV486" s="28"/>
      <c r="LVW486" s="28"/>
      <c r="LVX486" s="28"/>
      <c r="LVY486" s="28"/>
      <c r="LVZ486" s="28"/>
      <c r="LWA486" s="28"/>
      <c r="LWB486" s="28"/>
      <c r="LWC486" s="28"/>
      <c r="LWD486" s="28"/>
      <c r="LWE486" s="28"/>
      <c r="LWF486" s="28"/>
      <c r="LWG486" s="28"/>
      <c r="LWH486" s="28"/>
      <c r="LWI486" s="28"/>
      <c r="LWJ486" s="28"/>
      <c r="LWK486" s="28"/>
      <c r="LWL486" s="28"/>
      <c r="LWM486" s="28"/>
      <c r="LWN486" s="28"/>
      <c r="LWO486" s="28"/>
      <c r="LWP486" s="28"/>
      <c r="LWQ486" s="28"/>
      <c r="LWR486" s="28"/>
      <c r="LWS486" s="28"/>
      <c r="LWT486" s="28"/>
      <c r="LWU486" s="28"/>
      <c r="LWV486" s="28"/>
      <c r="LWW486" s="28"/>
      <c r="LWX486" s="28"/>
      <c r="LWY486" s="28"/>
      <c r="LWZ486" s="28"/>
      <c r="LXA486" s="28"/>
      <c r="LXB486" s="28"/>
      <c r="LXC486" s="28"/>
      <c r="LXD486" s="28"/>
      <c r="LXE486" s="28"/>
      <c r="LXF486" s="28"/>
      <c r="LXG486" s="28"/>
      <c r="LXH486" s="28"/>
      <c r="LXI486" s="28"/>
      <c r="LXJ486" s="28"/>
      <c r="LXK486" s="28"/>
      <c r="LXL486" s="28"/>
      <c r="LXM486" s="28"/>
      <c r="LXN486" s="28"/>
      <c r="LXO486" s="28"/>
      <c r="LXP486" s="28"/>
      <c r="LXQ486" s="28"/>
      <c r="LXR486" s="28"/>
      <c r="LXS486" s="28"/>
      <c r="LXT486" s="28"/>
      <c r="LXU486" s="28"/>
      <c r="LXV486" s="28"/>
      <c r="LXW486" s="28"/>
      <c r="LXX486" s="28"/>
      <c r="LXY486" s="28"/>
      <c r="LXZ486" s="28"/>
      <c r="LYA486" s="28"/>
      <c r="LYB486" s="28"/>
      <c r="LYC486" s="28"/>
      <c r="LYD486" s="28"/>
      <c r="LYE486" s="28"/>
      <c r="LYF486" s="28"/>
      <c r="LYG486" s="28"/>
      <c r="LYH486" s="28"/>
      <c r="LYI486" s="28"/>
      <c r="LYJ486" s="28"/>
      <c r="LYK486" s="28"/>
      <c r="LYL486" s="28"/>
      <c r="LYM486" s="28"/>
      <c r="LYN486" s="28"/>
      <c r="LYO486" s="28"/>
      <c r="LYP486" s="28"/>
      <c r="LYQ486" s="28"/>
      <c r="LYR486" s="28"/>
      <c r="LYS486" s="28"/>
      <c r="LYT486" s="28"/>
      <c r="LYU486" s="28"/>
      <c r="LYV486" s="28"/>
      <c r="LYW486" s="28"/>
      <c r="LYX486" s="28"/>
      <c r="LYY486" s="28"/>
      <c r="LYZ486" s="28"/>
      <c r="LZA486" s="28"/>
      <c r="LZB486" s="28"/>
      <c r="LZC486" s="28"/>
      <c r="LZD486" s="28"/>
      <c r="LZE486" s="28"/>
      <c r="LZF486" s="28"/>
      <c r="LZG486" s="28"/>
      <c r="LZH486" s="28"/>
      <c r="LZI486" s="28"/>
      <c r="LZJ486" s="28"/>
      <c r="LZK486" s="28"/>
      <c r="LZL486" s="28"/>
      <c r="LZM486" s="28"/>
      <c r="LZN486" s="28"/>
      <c r="LZO486" s="28"/>
      <c r="LZP486" s="28"/>
      <c r="LZQ486" s="28"/>
      <c r="LZR486" s="28"/>
      <c r="LZS486" s="28"/>
      <c r="LZT486" s="28"/>
      <c r="LZU486" s="28"/>
      <c r="LZV486" s="28"/>
      <c r="LZW486" s="28"/>
      <c r="LZX486" s="28"/>
      <c r="LZY486" s="28"/>
      <c r="LZZ486" s="28"/>
      <c r="MAA486" s="28"/>
      <c r="MAB486" s="28"/>
      <c r="MAC486" s="28"/>
      <c r="MAD486" s="28"/>
      <c r="MAE486" s="28"/>
      <c r="MAF486" s="28"/>
      <c r="MAG486" s="28"/>
      <c r="MAH486" s="28"/>
      <c r="MAI486" s="28"/>
      <c r="MAJ486" s="28"/>
      <c r="MAK486" s="28"/>
      <c r="MAL486" s="28"/>
      <c r="MAM486" s="28"/>
      <c r="MAN486" s="28"/>
      <c r="MAO486" s="28"/>
      <c r="MAP486" s="28"/>
      <c r="MAQ486" s="28"/>
      <c r="MAR486" s="28"/>
      <c r="MAS486" s="28"/>
      <c r="MAT486" s="28"/>
      <c r="MAU486" s="28"/>
      <c r="MAV486" s="28"/>
      <c r="MAW486" s="28"/>
      <c r="MAX486" s="28"/>
      <c r="MAY486" s="28"/>
      <c r="MAZ486" s="28"/>
      <c r="MBA486" s="28"/>
      <c r="MBB486" s="28"/>
      <c r="MBC486" s="28"/>
      <c r="MBD486" s="28"/>
      <c r="MBE486" s="28"/>
      <c r="MBF486" s="28"/>
      <c r="MBG486" s="28"/>
      <c r="MBH486" s="28"/>
      <c r="MBI486" s="28"/>
      <c r="MBJ486" s="28"/>
      <c r="MBK486" s="28"/>
      <c r="MBL486" s="28"/>
      <c r="MBM486" s="28"/>
      <c r="MBN486" s="28"/>
      <c r="MBO486" s="28"/>
      <c r="MBP486" s="28"/>
      <c r="MBQ486" s="28"/>
      <c r="MBR486" s="28"/>
      <c r="MBS486" s="28"/>
      <c r="MBT486" s="28"/>
      <c r="MBU486" s="28"/>
      <c r="MBV486" s="28"/>
      <c r="MBW486" s="28"/>
      <c r="MBX486" s="28"/>
      <c r="MBY486" s="28"/>
      <c r="MBZ486" s="28"/>
      <c r="MCA486" s="28"/>
      <c r="MCB486" s="28"/>
      <c r="MCC486" s="28"/>
      <c r="MCD486" s="28"/>
      <c r="MCE486" s="28"/>
      <c r="MCF486" s="28"/>
      <c r="MCG486" s="28"/>
      <c r="MCH486" s="28"/>
      <c r="MCI486" s="28"/>
      <c r="MCJ486" s="28"/>
      <c r="MCK486" s="28"/>
      <c r="MCL486" s="28"/>
      <c r="MCM486" s="28"/>
      <c r="MCN486" s="28"/>
      <c r="MCO486" s="28"/>
      <c r="MCP486" s="28"/>
      <c r="MCQ486" s="28"/>
      <c r="MCR486" s="28"/>
      <c r="MCS486" s="28"/>
      <c r="MCT486" s="28"/>
      <c r="MCU486" s="28"/>
      <c r="MCV486" s="28"/>
      <c r="MCW486" s="28"/>
      <c r="MCX486" s="28"/>
      <c r="MCY486" s="28"/>
      <c r="MCZ486" s="28"/>
      <c r="MDA486" s="28"/>
      <c r="MDB486" s="28"/>
      <c r="MDC486" s="28"/>
      <c r="MDD486" s="28"/>
      <c r="MDE486" s="28"/>
      <c r="MDF486" s="28"/>
      <c r="MDG486" s="28"/>
      <c r="MDH486" s="28"/>
      <c r="MDI486" s="28"/>
      <c r="MDJ486" s="28"/>
      <c r="MDK486" s="28"/>
      <c r="MDL486" s="28"/>
      <c r="MDM486" s="28"/>
      <c r="MDN486" s="28"/>
      <c r="MDO486" s="28"/>
      <c r="MDP486" s="28"/>
      <c r="MDQ486" s="28"/>
      <c r="MDR486" s="28"/>
      <c r="MDS486" s="28"/>
      <c r="MDT486" s="28"/>
      <c r="MDU486" s="28"/>
      <c r="MDV486" s="28"/>
      <c r="MDW486" s="28"/>
      <c r="MDX486" s="28"/>
      <c r="MDY486" s="28"/>
      <c r="MDZ486" s="28"/>
      <c r="MEA486" s="28"/>
      <c r="MEB486" s="28"/>
      <c r="MEC486" s="28"/>
      <c r="MED486" s="28"/>
      <c r="MEE486" s="28"/>
      <c r="MEF486" s="28"/>
      <c r="MEG486" s="28"/>
      <c r="MEH486" s="28"/>
      <c r="MEI486" s="28"/>
      <c r="MEJ486" s="28"/>
      <c r="MEK486" s="28"/>
      <c r="MEL486" s="28"/>
      <c r="MEM486" s="28"/>
      <c r="MEN486" s="28"/>
      <c r="MEO486" s="28"/>
      <c r="MEP486" s="28"/>
      <c r="MEQ486" s="28"/>
      <c r="MER486" s="28"/>
      <c r="MES486" s="28"/>
      <c r="MET486" s="28"/>
      <c r="MEU486" s="28"/>
      <c r="MEV486" s="28"/>
      <c r="MEW486" s="28"/>
      <c r="MEX486" s="28"/>
      <c r="MEY486" s="28"/>
      <c r="MEZ486" s="28"/>
      <c r="MFA486" s="28"/>
      <c r="MFB486" s="28"/>
      <c r="MFC486" s="28"/>
      <c r="MFD486" s="28"/>
      <c r="MFE486" s="28"/>
      <c r="MFF486" s="28"/>
      <c r="MFG486" s="28"/>
      <c r="MFH486" s="28"/>
      <c r="MFI486" s="28"/>
      <c r="MFJ486" s="28"/>
      <c r="MFK486" s="28"/>
      <c r="MFL486" s="28"/>
      <c r="MFM486" s="28"/>
      <c r="MFN486" s="28"/>
      <c r="MFO486" s="28"/>
      <c r="MFP486" s="28"/>
      <c r="MFQ486" s="28"/>
      <c r="MFR486" s="28"/>
      <c r="MFS486" s="28"/>
      <c r="MFT486" s="28"/>
      <c r="MFU486" s="28"/>
      <c r="MFV486" s="28"/>
      <c r="MFW486" s="28"/>
      <c r="MFX486" s="28"/>
      <c r="MFY486" s="28"/>
      <c r="MFZ486" s="28"/>
      <c r="MGA486" s="28"/>
      <c r="MGB486" s="28"/>
      <c r="MGC486" s="28"/>
      <c r="MGD486" s="28"/>
      <c r="MGE486" s="28"/>
      <c r="MGF486" s="28"/>
      <c r="MGG486" s="28"/>
      <c r="MGH486" s="28"/>
      <c r="MGI486" s="28"/>
      <c r="MGJ486" s="28"/>
      <c r="MGK486" s="28"/>
      <c r="MGL486" s="28"/>
      <c r="MGM486" s="28"/>
      <c r="MGN486" s="28"/>
      <c r="MGO486" s="28"/>
      <c r="MGP486" s="28"/>
      <c r="MGQ486" s="28"/>
      <c r="MGR486" s="28"/>
      <c r="MGS486" s="28"/>
      <c r="MGT486" s="28"/>
      <c r="MGU486" s="28"/>
      <c r="MGV486" s="28"/>
      <c r="MGW486" s="28"/>
      <c r="MGX486" s="28"/>
      <c r="MGY486" s="28"/>
      <c r="MGZ486" s="28"/>
      <c r="MHA486" s="28"/>
      <c r="MHB486" s="28"/>
      <c r="MHC486" s="28"/>
      <c r="MHD486" s="28"/>
      <c r="MHE486" s="28"/>
      <c r="MHF486" s="28"/>
      <c r="MHG486" s="28"/>
      <c r="MHH486" s="28"/>
      <c r="MHI486" s="28"/>
      <c r="MHJ486" s="28"/>
      <c r="MHK486" s="28"/>
      <c r="MHL486" s="28"/>
      <c r="MHM486" s="28"/>
      <c r="MHN486" s="28"/>
      <c r="MHO486" s="28"/>
      <c r="MHP486" s="28"/>
      <c r="MHQ486" s="28"/>
      <c r="MHR486" s="28"/>
      <c r="MHS486" s="28"/>
      <c r="MHT486" s="28"/>
      <c r="MHU486" s="28"/>
      <c r="MHV486" s="28"/>
      <c r="MHW486" s="28"/>
      <c r="MHX486" s="28"/>
      <c r="MHY486" s="28"/>
      <c r="MHZ486" s="28"/>
      <c r="MIA486" s="28"/>
      <c r="MIB486" s="28"/>
      <c r="MIC486" s="28"/>
      <c r="MID486" s="28"/>
      <c r="MIE486" s="28"/>
      <c r="MIF486" s="28"/>
      <c r="MIG486" s="28"/>
      <c r="MIH486" s="28"/>
      <c r="MII486" s="28"/>
      <c r="MIJ486" s="28"/>
      <c r="MIK486" s="28"/>
      <c r="MIL486" s="28"/>
      <c r="MIM486" s="28"/>
      <c r="MIN486" s="28"/>
      <c r="MIO486" s="28"/>
      <c r="MIP486" s="28"/>
      <c r="MIQ486" s="28"/>
      <c r="MIR486" s="28"/>
      <c r="MIS486" s="28"/>
      <c r="MIT486" s="28"/>
      <c r="MIU486" s="28"/>
      <c r="MIV486" s="28"/>
      <c r="MIW486" s="28"/>
      <c r="MIX486" s="28"/>
      <c r="MIY486" s="28"/>
      <c r="MIZ486" s="28"/>
      <c r="MJA486" s="28"/>
      <c r="MJB486" s="28"/>
      <c r="MJC486" s="28"/>
      <c r="MJD486" s="28"/>
      <c r="MJE486" s="28"/>
      <c r="MJF486" s="28"/>
      <c r="MJG486" s="28"/>
      <c r="MJH486" s="28"/>
      <c r="MJI486" s="28"/>
      <c r="MJJ486" s="28"/>
      <c r="MJK486" s="28"/>
      <c r="MJL486" s="28"/>
      <c r="MJM486" s="28"/>
      <c r="MJN486" s="28"/>
      <c r="MJO486" s="28"/>
      <c r="MJP486" s="28"/>
      <c r="MJQ486" s="28"/>
      <c r="MJR486" s="28"/>
      <c r="MJS486" s="28"/>
      <c r="MJT486" s="28"/>
      <c r="MJU486" s="28"/>
      <c r="MJV486" s="28"/>
      <c r="MJW486" s="28"/>
      <c r="MJX486" s="28"/>
      <c r="MJY486" s="28"/>
      <c r="MJZ486" s="28"/>
      <c r="MKA486" s="28"/>
      <c r="MKB486" s="28"/>
      <c r="MKC486" s="28"/>
      <c r="MKD486" s="28"/>
      <c r="MKE486" s="28"/>
      <c r="MKF486" s="28"/>
      <c r="MKG486" s="28"/>
      <c r="MKH486" s="28"/>
      <c r="MKI486" s="28"/>
      <c r="MKJ486" s="28"/>
      <c r="MKK486" s="28"/>
      <c r="MKL486" s="28"/>
      <c r="MKM486" s="28"/>
      <c r="MKN486" s="28"/>
      <c r="MKO486" s="28"/>
      <c r="MKP486" s="28"/>
      <c r="MKQ486" s="28"/>
      <c r="MKR486" s="28"/>
      <c r="MKS486" s="28"/>
      <c r="MKT486" s="28"/>
      <c r="MKU486" s="28"/>
      <c r="MKV486" s="28"/>
      <c r="MKW486" s="28"/>
      <c r="MKX486" s="28"/>
      <c r="MKY486" s="28"/>
      <c r="MKZ486" s="28"/>
      <c r="MLA486" s="28"/>
      <c r="MLB486" s="28"/>
      <c r="MLC486" s="28"/>
      <c r="MLD486" s="28"/>
      <c r="MLE486" s="28"/>
      <c r="MLF486" s="28"/>
      <c r="MLG486" s="28"/>
      <c r="MLH486" s="28"/>
      <c r="MLI486" s="28"/>
      <c r="MLJ486" s="28"/>
      <c r="MLK486" s="28"/>
      <c r="MLL486" s="28"/>
      <c r="MLM486" s="28"/>
      <c r="MLN486" s="28"/>
      <c r="MLO486" s="28"/>
      <c r="MLP486" s="28"/>
      <c r="MLQ486" s="28"/>
      <c r="MLR486" s="28"/>
      <c r="MLS486" s="28"/>
      <c r="MLT486" s="28"/>
      <c r="MLU486" s="28"/>
      <c r="MLV486" s="28"/>
      <c r="MLW486" s="28"/>
      <c r="MLX486" s="28"/>
      <c r="MLY486" s="28"/>
      <c r="MLZ486" s="28"/>
      <c r="MMA486" s="28"/>
      <c r="MMB486" s="28"/>
      <c r="MMC486" s="28"/>
      <c r="MMD486" s="28"/>
      <c r="MME486" s="28"/>
      <c r="MMF486" s="28"/>
      <c r="MMG486" s="28"/>
      <c r="MMH486" s="28"/>
      <c r="MMI486" s="28"/>
      <c r="MMJ486" s="28"/>
      <c r="MMK486" s="28"/>
      <c r="MML486" s="28"/>
      <c r="MMM486" s="28"/>
      <c r="MMN486" s="28"/>
      <c r="MMO486" s="28"/>
      <c r="MMP486" s="28"/>
      <c r="MMQ486" s="28"/>
      <c r="MMR486" s="28"/>
      <c r="MMS486" s="28"/>
      <c r="MMT486" s="28"/>
      <c r="MMU486" s="28"/>
      <c r="MMV486" s="28"/>
      <c r="MMW486" s="28"/>
      <c r="MMX486" s="28"/>
      <c r="MMY486" s="28"/>
      <c r="MMZ486" s="28"/>
      <c r="MNA486" s="28"/>
      <c r="MNB486" s="28"/>
      <c r="MNC486" s="28"/>
      <c r="MND486" s="28"/>
      <c r="MNE486" s="28"/>
      <c r="MNF486" s="28"/>
      <c r="MNG486" s="28"/>
      <c r="MNH486" s="28"/>
      <c r="MNI486" s="28"/>
      <c r="MNJ486" s="28"/>
      <c r="MNK486" s="28"/>
      <c r="MNL486" s="28"/>
      <c r="MNM486" s="28"/>
      <c r="MNN486" s="28"/>
      <c r="MNO486" s="28"/>
      <c r="MNP486" s="28"/>
      <c r="MNQ486" s="28"/>
      <c r="MNR486" s="28"/>
      <c r="MNS486" s="28"/>
      <c r="MNT486" s="28"/>
      <c r="MNU486" s="28"/>
      <c r="MNV486" s="28"/>
      <c r="MNW486" s="28"/>
      <c r="MNX486" s="28"/>
      <c r="MNY486" s="28"/>
      <c r="MNZ486" s="28"/>
      <c r="MOA486" s="28"/>
      <c r="MOB486" s="28"/>
      <c r="MOC486" s="28"/>
      <c r="MOD486" s="28"/>
      <c r="MOE486" s="28"/>
      <c r="MOF486" s="28"/>
      <c r="MOG486" s="28"/>
      <c r="MOH486" s="28"/>
      <c r="MOI486" s="28"/>
      <c r="MOJ486" s="28"/>
      <c r="MOK486" s="28"/>
      <c r="MOL486" s="28"/>
      <c r="MOM486" s="28"/>
      <c r="MON486" s="28"/>
      <c r="MOO486" s="28"/>
      <c r="MOP486" s="28"/>
      <c r="MOQ486" s="28"/>
      <c r="MOR486" s="28"/>
      <c r="MOS486" s="28"/>
      <c r="MOT486" s="28"/>
      <c r="MOU486" s="28"/>
      <c r="MOV486" s="28"/>
      <c r="MOW486" s="28"/>
      <c r="MOX486" s="28"/>
      <c r="MOY486" s="28"/>
      <c r="MOZ486" s="28"/>
      <c r="MPA486" s="28"/>
      <c r="MPB486" s="28"/>
      <c r="MPC486" s="28"/>
      <c r="MPD486" s="28"/>
      <c r="MPE486" s="28"/>
      <c r="MPF486" s="28"/>
      <c r="MPG486" s="28"/>
      <c r="MPH486" s="28"/>
      <c r="MPI486" s="28"/>
      <c r="MPJ486" s="28"/>
      <c r="MPK486" s="28"/>
      <c r="MPL486" s="28"/>
      <c r="MPM486" s="28"/>
      <c r="MPN486" s="28"/>
      <c r="MPO486" s="28"/>
      <c r="MPP486" s="28"/>
      <c r="MPQ486" s="28"/>
      <c r="MPR486" s="28"/>
      <c r="MPS486" s="28"/>
      <c r="MPT486" s="28"/>
      <c r="MPU486" s="28"/>
      <c r="MPV486" s="28"/>
      <c r="MPW486" s="28"/>
      <c r="MPX486" s="28"/>
      <c r="MPY486" s="28"/>
      <c r="MPZ486" s="28"/>
      <c r="MQA486" s="28"/>
      <c r="MQB486" s="28"/>
      <c r="MQC486" s="28"/>
      <c r="MQD486" s="28"/>
      <c r="MQE486" s="28"/>
      <c r="MQF486" s="28"/>
      <c r="MQG486" s="28"/>
      <c r="MQH486" s="28"/>
      <c r="MQI486" s="28"/>
      <c r="MQJ486" s="28"/>
      <c r="MQK486" s="28"/>
      <c r="MQL486" s="28"/>
      <c r="MQM486" s="28"/>
      <c r="MQN486" s="28"/>
      <c r="MQO486" s="28"/>
      <c r="MQP486" s="28"/>
      <c r="MQQ486" s="28"/>
      <c r="MQR486" s="28"/>
      <c r="MQS486" s="28"/>
      <c r="MQT486" s="28"/>
      <c r="MQU486" s="28"/>
      <c r="MQV486" s="28"/>
      <c r="MQW486" s="28"/>
      <c r="MQX486" s="28"/>
      <c r="MQY486" s="28"/>
      <c r="MQZ486" s="28"/>
      <c r="MRA486" s="28"/>
      <c r="MRB486" s="28"/>
      <c r="MRC486" s="28"/>
      <c r="MRD486" s="28"/>
      <c r="MRE486" s="28"/>
      <c r="MRF486" s="28"/>
      <c r="MRG486" s="28"/>
      <c r="MRH486" s="28"/>
      <c r="MRI486" s="28"/>
      <c r="MRJ486" s="28"/>
      <c r="MRK486" s="28"/>
      <c r="MRL486" s="28"/>
      <c r="MRM486" s="28"/>
      <c r="MRN486" s="28"/>
      <c r="MRO486" s="28"/>
      <c r="MRP486" s="28"/>
      <c r="MRQ486" s="28"/>
      <c r="MRR486" s="28"/>
      <c r="MRS486" s="28"/>
      <c r="MRT486" s="28"/>
      <c r="MRU486" s="28"/>
      <c r="MRV486" s="28"/>
      <c r="MRW486" s="28"/>
      <c r="MRX486" s="28"/>
      <c r="MRY486" s="28"/>
      <c r="MRZ486" s="28"/>
      <c r="MSA486" s="28"/>
      <c r="MSB486" s="28"/>
      <c r="MSC486" s="28"/>
      <c r="MSD486" s="28"/>
      <c r="MSE486" s="28"/>
      <c r="MSF486" s="28"/>
      <c r="MSG486" s="28"/>
      <c r="MSH486" s="28"/>
      <c r="MSI486" s="28"/>
      <c r="MSJ486" s="28"/>
      <c r="MSK486" s="28"/>
      <c r="MSL486" s="28"/>
      <c r="MSM486" s="28"/>
      <c r="MSN486" s="28"/>
      <c r="MSO486" s="28"/>
      <c r="MSP486" s="28"/>
      <c r="MSQ486" s="28"/>
      <c r="MSR486" s="28"/>
      <c r="MSS486" s="28"/>
      <c r="MST486" s="28"/>
      <c r="MSU486" s="28"/>
      <c r="MSV486" s="28"/>
      <c r="MSW486" s="28"/>
      <c r="MSX486" s="28"/>
      <c r="MSY486" s="28"/>
      <c r="MSZ486" s="28"/>
      <c r="MTA486" s="28"/>
      <c r="MTB486" s="28"/>
      <c r="MTC486" s="28"/>
      <c r="MTD486" s="28"/>
      <c r="MTE486" s="28"/>
      <c r="MTF486" s="28"/>
      <c r="MTG486" s="28"/>
      <c r="MTH486" s="28"/>
      <c r="MTI486" s="28"/>
      <c r="MTJ486" s="28"/>
      <c r="MTK486" s="28"/>
      <c r="MTL486" s="28"/>
      <c r="MTM486" s="28"/>
      <c r="MTN486" s="28"/>
      <c r="MTO486" s="28"/>
      <c r="MTP486" s="28"/>
      <c r="MTQ486" s="28"/>
      <c r="MTR486" s="28"/>
      <c r="MTS486" s="28"/>
      <c r="MTT486" s="28"/>
      <c r="MTU486" s="28"/>
      <c r="MTV486" s="28"/>
      <c r="MTW486" s="28"/>
      <c r="MTX486" s="28"/>
      <c r="MTY486" s="28"/>
      <c r="MTZ486" s="28"/>
      <c r="MUA486" s="28"/>
      <c r="MUB486" s="28"/>
      <c r="MUC486" s="28"/>
      <c r="MUD486" s="28"/>
      <c r="MUE486" s="28"/>
      <c r="MUF486" s="28"/>
      <c r="MUG486" s="28"/>
      <c r="MUH486" s="28"/>
      <c r="MUI486" s="28"/>
      <c r="MUJ486" s="28"/>
      <c r="MUK486" s="28"/>
      <c r="MUL486" s="28"/>
      <c r="MUM486" s="28"/>
      <c r="MUN486" s="28"/>
      <c r="MUO486" s="28"/>
      <c r="MUP486" s="28"/>
      <c r="MUQ486" s="28"/>
      <c r="MUR486" s="28"/>
      <c r="MUS486" s="28"/>
      <c r="MUT486" s="28"/>
      <c r="MUU486" s="28"/>
      <c r="MUV486" s="28"/>
      <c r="MUW486" s="28"/>
      <c r="MUX486" s="28"/>
      <c r="MUY486" s="28"/>
      <c r="MUZ486" s="28"/>
      <c r="MVA486" s="28"/>
      <c r="MVB486" s="28"/>
      <c r="MVC486" s="28"/>
      <c r="MVD486" s="28"/>
      <c r="MVE486" s="28"/>
      <c r="MVF486" s="28"/>
      <c r="MVG486" s="28"/>
      <c r="MVH486" s="28"/>
      <c r="MVI486" s="28"/>
      <c r="MVJ486" s="28"/>
      <c r="MVK486" s="28"/>
      <c r="MVL486" s="28"/>
      <c r="MVM486" s="28"/>
      <c r="MVN486" s="28"/>
      <c r="MVO486" s="28"/>
      <c r="MVP486" s="28"/>
      <c r="MVQ486" s="28"/>
      <c r="MVR486" s="28"/>
      <c r="MVS486" s="28"/>
      <c r="MVT486" s="28"/>
      <c r="MVU486" s="28"/>
      <c r="MVV486" s="28"/>
      <c r="MVW486" s="28"/>
      <c r="MVX486" s="28"/>
      <c r="MVY486" s="28"/>
      <c r="MVZ486" s="28"/>
      <c r="MWA486" s="28"/>
      <c r="MWB486" s="28"/>
      <c r="MWC486" s="28"/>
      <c r="MWD486" s="28"/>
      <c r="MWE486" s="28"/>
      <c r="MWF486" s="28"/>
      <c r="MWG486" s="28"/>
      <c r="MWH486" s="28"/>
      <c r="MWI486" s="28"/>
      <c r="MWJ486" s="28"/>
      <c r="MWK486" s="28"/>
      <c r="MWL486" s="28"/>
      <c r="MWM486" s="28"/>
      <c r="MWN486" s="28"/>
      <c r="MWO486" s="28"/>
      <c r="MWP486" s="28"/>
      <c r="MWQ486" s="28"/>
      <c r="MWR486" s="28"/>
      <c r="MWS486" s="28"/>
      <c r="MWT486" s="28"/>
      <c r="MWU486" s="28"/>
      <c r="MWV486" s="28"/>
      <c r="MWW486" s="28"/>
      <c r="MWX486" s="28"/>
      <c r="MWY486" s="28"/>
      <c r="MWZ486" s="28"/>
      <c r="MXA486" s="28"/>
      <c r="MXB486" s="28"/>
      <c r="MXC486" s="28"/>
      <c r="MXD486" s="28"/>
      <c r="MXE486" s="28"/>
      <c r="MXF486" s="28"/>
      <c r="MXG486" s="28"/>
      <c r="MXH486" s="28"/>
      <c r="MXI486" s="28"/>
      <c r="MXJ486" s="28"/>
      <c r="MXK486" s="28"/>
      <c r="MXL486" s="28"/>
      <c r="MXM486" s="28"/>
      <c r="MXN486" s="28"/>
      <c r="MXO486" s="28"/>
      <c r="MXP486" s="28"/>
      <c r="MXQ486" s="28"/>
      <c r="MXR486" s="28"/>
      <c r="MXS486" s="28"/>
      <c r="MXT486" s="28"/>
      <c r="MXU486" s="28"/>
      <c r="MXV486" s="28"/>
      <c r="MXW486" s="28"/>
      <c r="MXX486" s="28"/>
      <c r="MXY486" s="28"/>
      <c r="MXZ486" s="28"/>
      <c r="MYA486" s="28"/>
      <c r="MYB486" s="28"/>
      <c r="MYC486" s="28"/>
      <c r="MYD486" s="28"/>
      <c r="MYE486" s="28"/>
      <c r="MYF486" s="28"/>
      <c r="MYG486" s="28"/>
      <c r="MYH486" s="28"/>
      <c r="MYI486" s="28"/>
      <c r="MYJ486" s="28"/>
      <c r="MYK486" s="28"/>
      <c r="MYL486" s="28"/>
      <c r="MYM486" s="28"/>
      <c r="MYN486" s="28"/>
      <c r="MYO486" s="28"/>
      <c r="MYP486" s="28"/>
      <c r="MYQ486" s="28"/>
      <c r="MYR486" s="28"/>
      <c r="MYS486" s="28"/>
      <c r="MYT486" s="28"/>
      <c r="MYU486" s="28"/>
      <c r="MYV486" s="28"/>
      <c r="MYW486" s="28"/>
      <c r="MYX486" s="28"/>
      <c r="MYY486" s="28"/>
      <c r="MYZ486" s="28"/>
      <c r="MZA486" s="28"/>
      <c r="MZB486" s="28"/>
      <c r="MZC486" s="28"/>
      <c r="MZD486" s="28"/>
      <c r="MZE486" s="28"/>
      <c r="MZF486" s="28"/>
      <c r="MZG486" s="28"/>
      <c r="MZH486" s="28"/>
      <c r="MZI486" s="28"/>
      <c r="MZJ486" s="28"/>
      <c r="MZK486" s="28"/>
      <c r="MZL486" s="28"/>
      <c r="MZM486" s="28"/>
      <c r="MZN486" s="28"/>
      <c r="MZO486" s="28"/>
      <c r="MZP486" s="28"/>
      <c r="MZQ486" s="28"/>
      <c r="MZR486" s="28"/>
      <c r="MZS486" s="28"/>
      <c r="MZT486" s="28"/>
      <c r="MZU486" s="28"/>
      <c r="MZV486" s="28"/>
      <c r="MZW486" s="28"/>
      <c r="MZX486" s="28"/>
      <c r="MZY486" s="28"/>
      <c r="MZZ486" s="28"/>
      <c r="NAA486" s="28"/>
      <c r="NAB486" s="28"/>
      <c r="NAC486" s="28"/>
      <c r="NAD486" s="28"/>
      <c r="NAE486" s="28"/>
      <c r="NAF486" s="28"/>
      <c r="NAG486" s="28"/>
      <c r="NAH486" s="28"/>
      <c r="NAI486" s="28"/>
      <c r="NAJ486" s="28"/>
      <c r="NAK486" s="28"/>
      <c r="NAL486" s="28"/>
      <c r="NAM486" s="28"/>
      <c r="NAN486" s="28"/>
      <c r="NAO486" s="28"/>
      <c r="NAP486" s="28"/>
      <c r="NAQ486" s="28"/>
      <c r="NAR486" s="28"/>
      <c r="NAS486" s="28"/>
      <c r="NAT486" s="28"/>
      <c r="NAU486" s="28"/>
      <c r="NAV486" s="28"/>
      <c r="NAW486" s="28"/>
      <c r="NAX486" s="28"/>
      <c r="NAY486" s="28"/>
      <c r="NAZ486" s="28"/>
      <c r="NBA486" s="28"/>
      <c r="NBB486" s="28"/>
      <c r="NBC486" s="28"/>
      <c r="NBD486" s="28"/>
      <c r="NBE486" s="28"/>
      <c r="NBF486" s="28"/>
      <c r="NBG486" s="28"/>
      <c r="NBH486" s="28"/>
      <c r="NBI486" s="28"/>
      <c r="NBJ486" s="28"/>
      <c r="NBK486" s="28"/>
      <c r="NBL486" s="28"/>
      <c r="NBM486" s="28"/>
      <c r="NBN486" s="28"/>
      <c r="NBO486" s="28"/>
      <c r="NBP486" s="28"/>
      <c r="NBQ486" s="28"/>
      <c r="NBR486" s="28"/>
      <c r="NBS486" s="28"/>
      <c r="NBT486" s="28"/>
      <c r="NBU486" s="28"/>
      <c r="NBV486" s="28"/>
      <c r="NBW486" s="28"/>
      <c r="NBX486" s="28"/>
      <c r="NBY486" s="28"/>
      <c r="NBZ486" s="28"/>
      <c r="NCA486" s="28"/>
      <c r="NCB486" s="28"/>
      <c r="NCC486" s="28"/>
      <c r="NCD486" s="28"/>
      <c r="NCE486" s="28"/>
      <c r="NCF486" s="28"/>
      <c r="NCG486" s="28"/>
      <c r="NCH486" s="28"/>
      <c r="NCI486" s="28"/>
      <c r="NCJ486" s="28"/>
      <c r="NCK486" s="28"/>
      <c r="NCL486" s="28"/>
      <c r="NCM486" s="28"/>
      <c r="NCN486" s="28"/>
      <c r="NCO486" s="28"/>
      <c r="NCP486" s="28"/>
      <c r="NCQ486" s="28"/>
      <c r="NCR486" s="28"/>
      <c r="NCS486" s="28"/>
      <c r="NCT486" s="28"/>
      <c r="NCU486" s="28"/>
      <c r="NCV486" s="28"/>
      <c r="NCW486" s="28"/>
      <c r="NCX486" s="28"/>
      <c r="NCY486" s="28"/>
      <c r="NCZ486" s="28"/>
      <c r="NDA486" s="28"/>
      <c r="NDB486" s="28"/>
      <c r="NDC486" s="28"/>
      <c r="NDD486" s="28"/>
      <c r="NDE486" s="28"/>
      <c r="NDF486" s="28"/>
      <c r="NDG486" s="28"/>
      <c r="NDH486" s="28"/>
      <c r="NDI486" s="28"/>
      <c r="NDJ486" s="28"/>
      <c r="NDK486" s="28"/>
      <c r="NDL486" s="28"/>
      <c r="NDM486" s="28"/>
      <c r="NDN486" s="28"/>
      <c r="NDO486" s="28"/>
      <c r="NDP486" s="28"/>
      <c r="NDQ486" s="28"/>
      <c r="NDR486" s="28"/>
      <c r="NDS486" s="28"/>
      <c r="NDT486" s="28"/>
      <c r="NDU486" s="28"/>
      <c r="NDV486" s="28"/>
      <c r="NDW486" s="28"/>
      <c r="NDX486" s="28"/>
      <c r="NDY486" s="28"/>
      <c r="NDZ486" s="28"/>
      <c r="NEA486" s="28"/>
      <c r="NEB486" s="28"/>
      <c r="NEC486" s="28"/>
      <c r="NED486" s="28"/>
      <c r="NEE486" s="28"/>
      <c r="NEF486" s="28"/>
      <c r="NEG486" s="28"/>
      <c r="NEH486" s="28"/>
      <c r="NEI486" s="28"/>
      <c r="NEJ486" s="28"/>
      <c r="NEK486" s="28"/>
      <c r="NEL486" s="28"/>
      <c r="NEM486" s="28"/>
      <c r="NEN486" s="28"/>
      <c r="NEO486" s="28"/>
      <c r="NEP486" s="28"/>
      <c r="NEQ486" s="28"/>
      <c r="NER486" s="28"/>
      <c r="NES486" s="28"/>
      <c r="NET486" s="28"/>
      <c r="NEU486" s="28"/>
      <c r="NEV486" s="28"/>
      <c r="NEW486" s="28"/>
      <c r="NEX486" s="28"/>
      <c r="NEY486" s="28"/>
      <c r="NEZ486" s="28"/>
      <c r="NFA486" s="28"/>
      <c r="NFB486" s="28"/>
      <c r="NFC486" s="28"/>
      <c r="NFD486" s="28"/>
      <c r="NFE486" s="28"/>
      <c r="NFF486" s="28"/>
      <c r="NFG486" s="28"/>
      <c r="NFH486" s="28"/>
      <c r="NFI486" s="28"/>
      <c r="NFJ486" s="28"/>
      <c r="NFK486" s="28"/>
      <c r="NFL486" s="28"/>
      <c r="NFM486" s="28"/>
      <c r="NFN486" s="28"/>
      <c r="NFO486" s="28"/>
      <c r="NFP486" s="28"/>
      <c r="NFQ486" s="28"/>
      <c r="NFR486" s="28"/>
      <c r="NFS486" s="28"/>
      <c r="NFT486" s="28"/>
      <c r="NFU486" s="28"/>
      <c r="NFV486" s="28"/>
      <c r="NFW486" s="28"/>
      <c r="NFX486" s="28"/>
      <c r="NFY486" s="28"/>
      <c r="NFZ486" s="28"/>
      <c r="NGA486" s="28"/>
      <c r="NGB486" s="28"/>
      <c r="NGC486" s="28"/>
      <c r="NGD486" s="28"/>
      <c r="NGE486" s="28"/>
      <c r="NGF486" s="28"/>
      <c r="NGG486" s="28"/>
      <c r="NGH486" s="28"/>
      <c r="NGI486" s="28"/>
      <c r="NGJ486" s="28"/>
      <c r="NGK486" s="28"/>
      <c r="NGL486" s="28"/>
      <c r="NGM486" s="28"/>
      <c r="NGN486" s="28"/>
      <c r="NGO486" s="28"/>
      <c r="NGP486" s="28"/>
      <c r="NGQ486" s="28"/>
      <c r="NGR486" s="28"/>
      <c r="NGS486" s="28"/>
      <c r="NGT486" s="28"/>
      <c r="NGU486" s="28"/>
      <c r="NGV486" s="28"/>
      <c r="NGW486" s="28"/>
      <c r="NGX486" s="28"/>
      <c r="NGY486" s="28"/>
      <c r="NGZ486" s="28"/>
      <c r="NHA486" s="28"/>
      <c r="NHB486" s="28"/>
      <c r="NHC486" s="28"/>
      <c r="NHD486" s="28"/>
      <c r="NHE486" s="28"/>
      <c r="NHF486" s="28"/>
      <c r="NHG486" s="28"/>
      <c r="NHH486" s="28"/>
      <c r="NHI486" s="28"/>
      <c r="NHJ486" s="28"/>
      <c r="NHK486" s="28"/>
      <c r="NHL486" s="28"/>
      <c r="NHM486" s="28"/>
      <c r="NHN486" s="28"/>
      <c r="NHO486" s="28"/>
      <c r="NHP486" s="28"/>
      <c r="NHQ486" s="28"/>
      <c r="NHR486" s="28"/>
      <c r="NHS486" s="28"/>
      <c r="NHT486" s="28"/>
      <c r="NHU486" s="28"/>
      <c r="NHV486" s="28"/>
      <c r="NHW486" s="28"/>
      <c r="NHX486" s="28"/>
      <c r="NHY486" s="28"/>
      <c r="NHZ486" s="28"/>
      <c r="NIA486" s="28"/>
      <c r="NIB486" s="28"/>
      <c r="NIC486" s="28"/>
      <c r="NID486" s="28"/>
      <c r="NIE486" s="28"/>
      <c r="NIF486" s="28"/>
      <c r="NIG486" s="28"/>
      <c r="NIH486" s="28"/>
      <c r="NII486" s="28"/>
      <c r="NIJ486" s="28"/>
      <c r="NIK486" s="28"/>
      <c r="NIL486" s="28"/>
      <c r="NIM486" s="28"/>
      <c r="NIN486" s="28"/>
      <c r="NIO486" s="28"/>
      <c r="NIP486" s="28"/>
      <c r="NIQ486" s="28"/>
      <c r="NIR486" s="28"/>
      <c r="NIS486" s="28"/>
      <c r="NIT486" s="28"/>
      <c r="NIU486" s="28"/>
      <c r="NIV486" s="28"/>
      <c r="NIW486" s="28"/>
      <c r="NIX486" s="28"/>
      <c r="NIY486" s="28"/>
      <c r="NIZ486" s="28"/>
      <c r="NJA486" s="28"/>
      <c r="NJB486" s="28"/>
      <c r="NJC486" s="28"/>
      <c r="NJD486" s="28"/>
      <c r="NJE486" s="28"/>
      <c r="NJF486" s="28"/>
      <c r="NJG486" s="28"/>
      <c r="NJH486" s="28"/>
      <c r="NJI486" s="28"/>
      <c r="NJJ486" s="28"/>
      <c r="NJK486" s="28"/>
      <c r="NJL486" s="28"/>
      <c r="NJM486" s="28"/>
      <c r="NJN486" s="28"/>
      <c r="NJO486" s="28"/>
      <c r="NJP486" s="28"/>
      <c r="NJQ486" s="28"/>
      <c r="NJR486" s="28"/>
      <c r="NJS486" s="28"/>
      <c r="NJT486" s="28"/>
      <c r="NJU486" s="28"/>
      <c r="NJV486" s="28"/>
      <c r="NJW486" s="28"/>
      <c r="NJX486" s="28"/>
      <c r="NJY486" s="28"/>
      <c r="NJZ486" s="28"/>
      <c r="NKA486" s="28"/>
      <c r="NKB486" s="28"/>
      <c r="NKC486" s="28"/>
      <c r="NKD486" s="28"/>
      <c r="NKE486" s="28"/>
      <c r="NKF486" s="28"/>
      <c r="NKG486" s="28"/>
      <c r="NKH486" s="28"/>
      <c r="NKI486" s="28"/>
      <c r="NKJ486" s="28"/>
      <c r="NKK486" s="28"/>
      <c r="NKL486" s="28"/>
      <c r="NKM486" s="28"/>
      <c r="NKN486" s="28"/>
      <c r="NKO486" s="28"/>
      <c r="NKP486" s="28"/>
      <c r="NKQ486" s="28"/>
      <c r="NKR486" s="28"/>
      <c r="NKS486" s="28"/>
      <c r="NKT486" s="28"/>
      <c r="NKU486" s="28"/>
      <c r="NKV486" s="28"/>
      <c r="NKW486" s="28"/>
      <c r="NKX486" s="28"/>
      <c r="NKY486" s="28"/>
      <c r="NKZ486" s="28"/>
      <c r="NLA486" s="28"/>
      <c r="NLB486" s="28"/>
      <c r="NLC486" s="28"/>
      <c r="NLD486" s="28"/>
      <c r="NLE486" s="28"/>
      <c r="NLF486" s="28"/>
      <c r="NLG486" s="28"/>
      <c r="NLH486" s="28"/>
      <c r="NLI486" s="28"/>
      <c r="NLJ486" s="28"/>
      <c r="NLK486" s="28"/>
      <c r="NLL486" s="28"/>
      <c r="NLM486" s="28"/>
      <c r="NLN486" s="28"/>
      <c r="NLO486" s="28"/>
      <c r="NLP486" s="28"/>
      <c r="NLQ486" s="28"/>
      <c r="NLR486" s="28"/>
      <c r="NLS486" s="28"/>
      <c r="NLT486" s="28"/>
      <c r="NLU486" s="28"/>
      <c r="NLV486" s="28"/>
      <c r="NLW486" s="28"/>
      <c r="NLX486" s="28"/>
      <c r="NLY486" s="28"/>
      <c r="NLZ486" s="28"/>
      <c r="NMA486" s="28"/>
      <c r="NMB486" s="28"/>
      <c r="NMC486" s="28"/>
      <c r="NMD486" s="28"/>
      <c r="NME486" s="28"/>
      <c r="NMF486" s="28"/>
      <c r="NMG486" s="28"/>
      <c r="NMH486" s="28"/>
      <c r="NMI486" s="28"/>
      <c r="NMJ486" s="28"/>
      <c r="NMK486" s="28"/>
      <c r="NML486" s="28"/>
      <c r="NMM486" s="28"/>
      <c r="NMN486" s="28"/>
      <c r="NMO486" s="28"/>
      <c r="NMP486" s="28"/>
      <c r="NMQ486" s="28"/>
      <c r="NMR486" s="28"/>
      <c r="NMS486" s="28"/>
      <c r="NMT486" s="28"/>
      <c r="NMU486" s="28"/>
      <c r="NMV486" s="28"/>
      <c r="NMW486" s="28"/>
      <c r="NMX486" s="28"/>
      <c r="NMY486" s="28"/>
      <c r="NMZ486" s="28"/>
      <c r="NNA486" s="28"/>
      <c r="NNB486" s="28"/>
      <c r="NNC486" s="28"/>
      <c r="NND486" s="28"/>
      <c r="NNE486" s="28"/>
      <c r="NNF486" s="28"/>
      <c r="NNG486" s="28"/>
      <c r="NNH486" s="28"/>
      <c r="NNI486" s="28"/>
      <c r="NNJ486" s="28"/>
      <c r="NNK486" s="28"/>
      <c r="NNL486" s="28"/>
      <c r="NNM486" s="28"/>
      <c r="NNN486" s="28"/>
      <c r="NNO486" s="28"/>
      <c r="NNP486" s="28"/>
      <c r="NNQ486" s="28"/>
      <c r="NNR486" s="28"/>
      <c r="NNS486" s="28"/>
      <c r="NNT486" s="28"/>
      <c r="NNU486" s="28"/>
      <c r="NNV486" s="28"/>
      <c r="NNW486" s="28"/>
      <c r="NNX486" s="28"/>
      <c r="NNY486" s="28"/>
      <c r="NNZ486" s="28"/>
      <c r="NOA486" s="28"/>
      <c r="NOB486" s="28"/>
      <c r="NOC486" s="28"/>
      <c r="NOD486" s="28"/>
      <c r="NOE486" s="28"/>
      <c r="NOF486" s="28"/>
      <c r="NOG486" s="28"/>
      <c r="NOH486" s="28"/>
      <c r="NOI486" s="28"/>
      <c r="NOJ486" s="28"/>
      <c r="NOK486" s="28"/>
      <c r="NOL486" s="28"/>
      <c r="NOM486" s="28"/>
      <c r="NON486" s="28"/>
      <c r="NOO486" s="28"/>
      <c r="NOP486" s="28"/>
      <c r="NOQ486" s="28"/>
      <c r="NOR486" s="28"/>
      <c r="NOS486" s="28"/>
      <c r="NOT486" s="28"/>
      <c r="NOU486" s="28"/>
      <c r="NOV486" s="28"/>
      <c r="NOW486" s="28"/>
      <c r="NOX486" s="28"/>
      <c r="NOY486" s="28"/>
      <c r="NOZ486" s="28"/>
      <c r="NPA486" s="28"/>
      <c r="NPB486" s="28"/>
      <c r="NPC486" s="28"/>
      <c r="NPD486" s="28"/>
      <c r="NPE486" s="28"/>
      <c r="NPF486" s="28"/>
      <c r="NPG486" s="28"/>
      <c r="NPH486" s="28"/>
      <c r="NPI486" s="28"/>
      <c r="NPJ486" s="28"/>
      <c r="NPK486" s="28"/>
      <c r="NPL486" s="28"/>
      <c r="NPM486" s="28"/>
      <c r="NPN486" s="28"/>
      <c r="NPO486" s="28"/>
      <c r="NPP486" s="28"/>
      <c r="NPQ486" s="28"/>
      <c r="NPR486" s="28"/>
      <c r="NPS486" s="28"/>
      <c r="NPT486" s="28"/>
      <c r="NPU486" s="28"/>
      <c r="NPV486" s="28"/>
      <c r="NPW486" s="28"/>
      <c r="NPX486" s="28"/>
      <c r="NPY486" s="28"/>
      <c r="NPZ486" s="28"/>
      <c r="NQA486" s="28"/>
      <c r="NQB486" s="28"/>
      <c r="NQC486" s="28"/>
      <c r="NQD486" s="28"/>
      <c r="NQE486" s="28"/>
      <c r="NQF486" s="28"/>
      <c r="NQG486" s="28"/>
      <c r="NQH486" s="28"/>
      <c r="NQI486" s="28"/>
      <c r="NQJ486" s="28"/>
      <c r="NQK486" s="28"/>
      <c r="NQL486" s="28"/>
      <c r="NQM486" s="28"/>
      <c r="NQN486" s="28"/>
      <c r="NQO486" s="28"/>
      <c r="NQP486" s="28"/>
      <c r="NQQ486" s="28"/>
      <c r="NQR486" s="28"/>
      <c r="NQS486" s="28"/>
      <c r="NQT486" s="28"/>
      <c r="NQU486" s="28"/>
      <c r="NQV486" s="28"/>
      <c r="NQW486" s="28"/>
      <c r="NQX486" s="28"/>
      <c r="NQY486" s="28"/>
      <c r="NQZ486" s="28"/>
      <c r="NRA486" s="28"/>
      <c r="NRB486" s="28"/>
      <c r="NRC486" s="28"/>
      <c r="NRD486" s="28"/>
      <c r="NRE486" s="28"/>
      <c r="NRF486" s="28"/>
      <c r="NRG486" s="28"/>
      <c r="NRH486" s="28"/>
      <c r="NRI486" s="28"/>
      <c r="NRJ486" s="28"/>
      <c r="NRK486" s="28"/>
      <c r="NRL486" s="28"/>
      <c r="NRM486" s="28"/>
      <c r="NRN486" s="28"/>
      <c r="NRO486" s="28"/>
      <c r="NRP486" s="28"/>
      <c r="NRQ486" s="28"/>
      <c r="NRR486" s="28"/>
      <c r="NRS486" s="28"/>
      <c r="NRT486" s="28"/>
      <c r="NRU486" s="28"/>
      <c r="NRV486" s="28"/>
      <c r="NRW486" s="28"/>
      <c r="NRX486" s="28"/>
      <c r="NRY486" s="28"/>
      <c r="NRZ486" s="28"/>
      <c r="NSA486" s="28"/>
      <c r="NSB486" s="28"/>
      <c r="NSC486" s="28"/>
      <c r="NSD486" s="28"/>
      <c r="NSE486" s="28"/>
      <c r="NSF486" s="28"/>
      <c r="NSG486" s="28"/>
      <c r="NSH486" s="28"/>
      <c r="NSI486" s="28"/>
      <c r="NSJ486" s="28"/>
      <c r="NSK486" s="28"/>
      <c r="NSL486" s="28"/>
      <c r="NSM486" s="28"/>
      <c r="NSN486" s="28"/>
      <c r="NSO486" s="28"/>
      <c r="NSP486" s="28"/>
      <c r="NSQ486" s="28"/>
      <c r="NSR486" s="28"/>
      <c r="NSS486" s="28"/>
      <c r="NST486" s="28"/>
      <c r="NSU486" s="28"/>
      <c r="NSV486" s="28"/>
      <c r="NSW486" s="28"/>
      <c r="NSX486" s="28"/>
      <c r="NSY486" s="28"/>
      <c r="NSZ486" s="28"/>
      <c r="NTA486" s="28"/>
      <c r="NTB486" s="28"/>
      <c r="NTC486" s="28"/>
      <c r="NTD486" s="28"/>
      <c r="NTE486" s="28"/>
      <c r="NTF486" s="28"/>
      <c r="NTG486" s="28"/>
      <c r="NTH486" s="28"/>
      <c r="NTI486" s="28"/>
      <c r="NTJ486" s="28"/>
      <c r="NTK486" s="28"/>
      <c r="NTL486" s="28"/>
      <c r="NTM486" s="28"/>
      <c r="NTN486" s="28"/>
      <c r="NTO486" s="28"/>
      <c r="NTP486" s="28"/>
      <c r="NTQ486" s="28"/>
      <c r="NTR486" s="28"/>
      <c r="NTS486" s="28"/>
      <c r="NTT486" s="28"/>
      <c r="NTU486" s="28"/>
      <c r="NTV486" s="28"/>
      <c r="NTW486" s="28"/>
      <c r="NTX486" s="28"/>
      <c r="NTY486" s="28"/>
      <c r="NTZ486" s="28"/>
      <c r="NUA486" s="28"/>
      <c r="NUB486" s="28"/>
      <c r="NUC486" s="28"/>
      <c r="NUD486" s="28"/>
      <c r="NUE486" s="28"/>
      <c r="NUF486" s="28"/>
      <c r="NUG486" s="28"/>
      <c r="NUH486" s="28"/>
      <c r="NUI486" s="28"/>
      <c r="NUJ486" s="28"/>
      <c r="NUK486" s="28"/>
      <c r="NUL486" s="28"/>
      <c r="NUM486" s="28"/>
      <c r="NUN486" s="28"/>
      <c r="NUO486" s="28"/>
      <c r="NUP486" s="28"/>
      <c r="NUQ486" s="28"/>
      <c r="NUR486" s="28"/>
      <c r="NUS486" s="28"/>
      <c r="NUT486" s="28"/>
      <c r="NUU486" s="28"/>
      <c r="NUV486" s="28"/>
      <c r="NUW486" s="28"/>
      <c r="NUX486" s="28"/>
      <c r="NUY486" s="28"/>
      <c r="NUZ486" s="28"/>
      <c r="NVA486" s="28"/>
      <c r="NVB486" s="28"/>
      <c r="NVC486" s="28"/>
      <c r="NVD486" s="28"/>
      <c r="NVE486" s="28"/>
      <c r="NVF486" s="28"/>
      <c r="NVG486" s="28"/>
      <c r="NVH486" s="28"/>
      <c r="NVI486" s="28"/>
      <c r="NVJ486" s="28"/>
      <c r="NVK486" s="28"/>
      <c r="NVL486" s="28"/>
      <c r="NVM486" s="28"/>
      <c r="NVN486" s="28"/>
      <c r="NVO486" s="28"/>
      <c r="NVP486" s="28"/>
      <c r="NVQ486" s="28"/>
      <c r="NVR486" s="28"/>
      <c r="NVS486" s="28"/>
      <c r="NVT486" s="28"/>
      <c r="NVU486" s="28"/>
      <c r="NVV486" s="28"/>
      <c r="NVW486" s="28"/>
      <c r="NVX486" s="28"/>
      <c r="NVY486" s="28"/>
      <c r="NVZ486" s="28"/>
      <c r="NWA486" s="28"/>
      <c r="NWB486" s="28"/>
      <c r="NWC486" s="28"/>
      <c r="NWD486" s="28"/>
      <c r="NWE486" s="28"/>
      <c r="NWF486" s="28"/>
      <c r="NWG486" s="28"/>
      <c r="NWH486" s="28"/>
      <c r="NWI486" s="28"/>
      <c r="NWJ486" s="28"/>
      <c r="NWK486" s="28"/>
      <c r="NWL486" s="28"/>
      <c r="NWM486" s="28"/>
      <c r="NWN486" s="28"/>
      <c r="NWO486" s="28"/>
      <c r="NWP486" s="28"/>
      <c r="NWQ486" s="28"/>
      <c r="NWR486" s="28"/>
      <c r="NWS486" s="28"/>
      <c r="NWT486" s="28"/>
      <c r="NWU486" s="28"/>
      <c r="NWV486" s="28"/>
      <c r="NWW486" s="28"/>
      <c r="NWX486" s="28"/>
      <c r="NWY486" s="28"/>
      <c r="NWZ486" s="28"/>
      <c r="NXA486" s="28"/>
      <c r="NXB486" s="28"/>
      <c r="NXC486" s="28"/>
      <c r="NXD486" s="28"/>
      <c r="NXE486" s="28"/>
      <c r="NXF486" s="28"/>
      <c r="NXG486" s="28"/>
      <c r="NXH486" s="28"/>
      <c r="NXI486" s="28"/>
      <c r="NXJ486" s="28"/>
      <c r="NXK486" s="28"/>
      <c r="NXL486" s="28"/>
      <c r="NXM486" s="28"/>
      <c r="NXN486" s="28"/>
      <c r="NXO486" s="28"/>
      <c r="NXP486" s="28"/>
      <c r="NXQ486" s="28"/>
      <c r="NXR486" s="28"/>
      <c r="NXS486" s="28"/>
      <c r="NXT486" s="28"/>
      <c r="NXU486" s="28"/>
      <c r="NXV486" s="28"/>
      <c r="NXW486" s="28"/>
      <c r="NXX486" s="28"/>
      <c r="NXY486" s="28"/>
      <c r="NXZ486" s="28"/>
      <c r="NYA486" s="28"/>
      <c r="NYB486" s="28"/>
      <c r="NYC486" s="28"/>
      <c r="NYD486" s="28"/>
      <c r="NYE486" s="28"/>
      <c r="NYF486" s="28"/>
      <c r="NYG486" s="28"/>
      <c r="NYH486" s="28"/>
      <c r="NYI486" s="28"/>
      <c r="NYJ486" s="28"/>
      <c r="NYK486" s="28"/>
      <c r="NYL486" s="28"/>
      <c r="NYM486" s="28"/>
      <c r="NYN486" s="28"/>
      <c r="NYO486" s="28"/>
      <c r="NYP486" s="28"/>
      <c r="NYQ486" s="28"/>
      <c r="NYR486" s="28"/>
      <c r="NYS486" s="28"/>
      <c r="NYT486" s="28"/>
      <c r="NYU486" s="28"/>
      <c r="NYV486" s="28"/>
      <c r="NYW486" s="28"/>
      <c r="NYX486" s="28"/>
      <c r="NYY486" s="28"/>
      <c r="NYZ486" s="28"/>
      <c r="NZA486" s="28"/>
      <c r="NZB486" s="28"/>
      <c r="NZC486" s="28"/>
      <c r="NZD486" s="28"/>
      <c r="NZE486" s="28"/>
      <c r="NZF486" s="28"/>
      <c r="NZG486" s="28"/>
      <c r="NZH486" s="28"/>
      <c r="NZI486" s="28"/>
      <c r="NZJ486" s="28"/>
      <c r="NZK486" s="28"/>
      <c r="NZL486" s="28"/>
      <c r="NZM486" s="28"/>
      <c r="NZN486" s="28"/>
      <c r="NZO486" s="28"/>
      <c r="NZP486" s="28"/>
      <c r="NZQ486" s="28"/>
      <c r="NZR486" s="28"/>
      <c r="NZS486" s="28"/>
      <c r="NZT486" s="28"/>
      <c r="NZU486" s="28"/>
      <c r="NZV486" s="28"/>
      <c r="NZW486" s="28"/>
      <c r="NZX486" s="28"/>
      <c r="NZY486" s="28"/>
      <c r="NZZ486" s="28"/>
      <c r="OAA486" s="28"/>
      <c r="OAB486" s="28"/>
      <c r="OAC486" s="28"/>
      <c r="OAD486" s="28"/>
      <c r="OAE486" s="28"/>
      <c r="OAF486" s="28"/>
      <c r="OAG486" s="28"/>
      <c r="OAH486" s="28"/>
      <c r="OAI486" s="28"/>
      <c r="OAJ486" s="28"/>
      <c r="OAK486" s="28"/>
      <c r="OAL486" s="28"/>
      <c r="OAM486" s="28"/>
      <c r="OAN486" s="28"/>
      <c r="OAO486" s="28"/>
      <c r="OAP486" s="28"/>
      <c r="OAQ486" s="28"/>
      <c r="OAR486" s="28"/>
      <c r="OAS486" s="28"/>
      <c r="OAT486" s="28"/>
      <c r="OAU486" s="28"/>
      <c r="OAV486" s="28"/>
      <c r="OAW486" s="28"/>
      <c r="OAX486" s="28"/>
      <c r="OAY486" s="28"/>
      <c r="OAZ486" s="28"/>
      <c r="OBA486" s="28"/>
      <c r="OBB486" s="28"/>
      <c r="OBC486" s="28"/>
      <c r="OBD486" s="28"/>
      <c r="OBE486" s="28"/>
      <c r="OBF486" s="28"/>
      <c r="OBG486" s="28"/>
      <c r="OBH486" s="28"/>
      <c r="OBI486" s="28"/>
      <c r="OBJ486" s="28"/>
      <c r="OBK486" s="28"/>
      <c r="OBL486" s="28"/>
      <c r="OBM486" s="28"/>
      <c r="OBN486" s="28"/>
      <c r="OBO486" s="28"/>
      <c r="OBP486" s="28"/>
      <c r="OBQ486" s="28"/>
      <c r="OBR486" s="28"/>
      <c r="OBS486" s="28"/>
      <c r="OBT486" s="28"/>
      <c r="OBU486" s="28"/>
      <c r="OBV486" s="28"/>
      <c r="OBW486" s="28"/>
      <c r="OBX486" s="28"/>
      <c r="OBY486" s="28"/>
      <c r="OBZ486" s="28"/>
      <c r="OCA486" s="28"/>
      <c r="OCB486" s="28"/>
      <c r="OCC486" s="28"/>
      <c r="OCD486" s="28"/>
      <c r="OCE486" s="28"/>
      <c r="OCF486" s="28"/>
      <c r="OCG486" s="28"/>
      <c r="OCH486" s="28"/>
      <c r="OCI486" s="28"/>
      <c r="OCJ486" s="28"/>
      <c r="OCK486" s="28"/>
      <c r="OCL486" s="28"/>
      <c r="OCM486" s="28"/>
      <c r="OCN486" s="28"/>
      <c r="OCO486" s="28"/>
      <c r="OCP486" s="28"/>
      <c r="OCQ486" s="28"/>
      <c r="OCR486" s="28"/>
      <c r="OCS486" s="28"/>
      <c r="OCT486" s="28"/>
      <c r="OCU486" s="28"/>
      <c r="OCV486" s="28"/>
      <c r="OCW486" s="28"/>
      <c r="OCX486" s="28"/>
      <c r="OCY486" s="28"/>
      <c r="OCZ486" s="28"/>
      <c r="ODA486" s="28"/>
      <c r="ODB486" s="28"/>
      <c r="ODC486" s="28"/>
      <c r="ODD486" s="28"/>
      <c r="ODE486" s="28"/>
      <c r="ODF486" s="28"/>
      <c r="ODG486" s="28"/>
      <c r="ODH486" s="28"/>
      <c r="ODI486" s="28"/>
      <c r="ODJ486" s="28"/>
      <c r="ODK486" s="28"/>
      <c r="ODL486" s="28"/>
      <c r="ODM486" s="28"/>
      <c r="ODN486" s="28"/>
      <c r="ODO486" s="28"/>
      <c r="ODP486" s="28"/>
      <c r="ODQ486" s="28"/>
      <c r="ODR486" s="28"/>
      <c r="ODS486" s="28"/>
      <c r="ODT486" s="28"/>
      <c r="ODU486" s="28"/>
      <c r="ODV486" s="28"/>
      <c r="ODW486" s="28"/>
      <c r="ODX486" s="28"/>
      <c r="ODY486" s="28"/>
      <c r="ODZ486" s="28"/>
      <c r="OEA486" s="28"/>
      <c r="OEB486" s="28"/>
      <c r="OEC486" s="28"/>
      <c r="OED486" s="28"/>
      <c r="OEE486" s="28"/>
      <c r="OEF486" s="28"/>
      <c r="OEG486" s="28"/>
      <c r="OEH486" s="28"/>
      <c r="OEI486" s="28"/>
      <c r="OEJ486" s="28"/>
      <c r="OEK486" s="28"/>
      <c r="OEL486" s="28"/>
      <c r="OEM486" s="28"/>
      <c r="OEN486" s="28"/>
      <c r="OEO486" s="28"/>
      <c r="OEP486" s="28"/>
      <c r="OEQ486" s="28"/>
      <c r="OER486" s="28"/>
      <c r="OES486" s="28"/>
      <c r="OET486" s="28"/>
      <c r="OEU486" s="28"/>
      <c r="OEV486" s="28"/>
      <c r="OEW486" s="28"/>
      <c r="OEX486" s="28"/>
      <c r="OEY486" s="28"/>
      <c r="OEZ486" s="28"/>
      <c r="OFA486" s="28"/>
      <c r="OFB486" s="28"/>
      <c r="OFC486" s="28"/>
      <c r="OFD486" s="28"/>
      <c r="OFE486" s="28"/>
      <c r="OFF486" s="28"/>
      <c r="OFG486" s="28"/>
      <c r="OFH486" s="28"/>
      <c r="OFI486" s="28"/>
      <c r="OFJ486" s="28"/>
      <c r="OFK486" s="28"/>
      <c r="OFL486" s="28"/>
      <c r="OFM486" s="28"/>
      <c r="OFN486" s="28"/>
      <c r="OFO486" s="28"/>
      <c r="OFP486" s="28"/>
      <c r="OFQ486" s="28"/>
      <c r="OFR486" s="28"/>
      <c r="OFS486" s="28"/>
      <c r="OFT486" s="28"/>
      <c r="OFU486" s="28"/>
      <c r="OFV486" s="28"/>
      <c r="OFW486" s="28"/>
      <c r="OFX486" s="28"/>
      <c r="OFY486" s="28"/>
      <c r="OFZ486" s="28"/>
      <c r="OGA486" s="28"/>
      <c r="OGB486" s="28"/>
      <c r="OGC486" s="28"/>
      <c r="OGD486" s="28"/>
      <c r="OGE486" s="28"/>
      <c r="OGF486" s="28"/>
      <c r="OGG486" s="28"/>
      <c r="OGH486" s="28"/>
      <c r="OGI486" s="28"/>
      <c r="OGJ486" s="28"/>
      <c r="OGK486" s="28"/>
      <c r="OGL486" s="28"/>
      <c r="OGM486" s="28"/>
      <c r="OGN486" s="28"/>
      <c r="OGO486" s="28"/>
      <c r="OGP486" s="28"/>
      <c r="OGQ486" s="28"/>
      <c r="OGR486" s="28"/>
      <c r="OGS486" s="28"/>
      <c r="OGT486" s="28"/>
      <c r="OGU486" s="28"/>
      <c r="OGV486" s="28"/>
      <c r="OGW486" s="28"/>
      <c r="OGX486" s="28"/>
      <c r="OGY486" s="28"/>
      <c r="OGZ486" s="28"/>
      <c r="OHA486" s="28"/>
      <c r="OHB486" s="28"/>
      <c r="OHC486" s="28"/>
      <c r="OHD486" s="28"/>
      <c r="OHE486" s="28"/>
      <c r="OHF486" s="28"/>
      <c r="OHG486" s="28"/>
      <c r="OHH486" s="28"/>
      <c r="OHI486" s="28"/>
      <c r="OHJ486" s="28"/>
      <c r="OHK486" s="28"/>
      <c r="OHL486" s="28"/>
      <c r="OHM486" s="28"/>
      <c r="OHN486" s="28"/>
      <c r="OHO486" s="28"/>
      <c r="OHP486" s="28"/>
      <c r="OHQ486" s="28"/>
      <c r="OHR486" s="28"/>
      <c r="OHS486" s="28"/>
      <c r="OHT486" s="28"/>
      <c r="OHU486" s="28"/>
      <c r="OHV486" s="28"/>
      <c r="OHW486" s="28"/>
      <c r="OHX486" s="28"/>
      <c r="OHY486" s="28"/>
      <c r="OHZ486" s="28"/>
      <c r="OIA486" s="28"/>
      <c r="OIB486" s="28"/>
      <c r="OIC486" s="28"/>
      <c r="OID486" s="28"/>
      <c r="OIE486" s="28"/>
      <c r="OIF486" s="28"/>
      <c r="OIG486" s="28"/>
      <c r="OIH486" s="28"/>
      <c r="OII486" s="28"/>
      <c r="OIJ486" s="28"/>
      <c r="OIK486" s="28"/>
      <c r="OIL486" s="28"/>
      <c r="OIM486" s="28"/>
      <c r="OIN486" s="28"/>
      <c r="OIO486" s="28"/>
      <c r="OIP486" s="28"/>
      <c r="OIQ486" s="28"/>
      <c r="OIR486" s="28"/>
      <c r="OIS486" s="28"/>
      <c r="OIT486" s="28"/>
      <c r="OIU486" s="28"/>
      <c r="OIV486" s="28"/>
      <c r="OIW486" s="28"/>
      <c r="OIX486" s="28"/>
      <c r="OIY486" s="28"/>
      <c r="OIZ486" s="28"/>
      <c r="OJA486" s="28"/>
      <c r="OJB486" s="28"/>
      <c r="OJC486" s="28"/>
      <c r="OJD486" s="28"/>
      <c r="OJE486" s="28"/>
      <c r="OJF486" s="28"/>
      <c r="OJG486" s="28"/>
      <c r="OJH486" s="28"/>
      <c r="OJI486" s="28"/>
      <c r="OJJ486" s="28"/>
      <c r="OJK486" s="28"/>
      <c r="OJL486" s="28"/>
      <c r="OJM486" s="28"/>
      <c r="OJN486" s="28"/>
      <c r="OJO486" s="28"/>
      <c r="OJP486" s="28"/>
      <c r="OJQ486" s="28"/>
      <c r="OJR486" s="28"/>
      <c r="OJS486" s="28"/>
      <c r="OJT486" s="28"/>
      <c r="OJU486" s="28"/>
      <c r="OJV486" s="28"/>
      <c r="OJW486" s="28"/>
      <c r="OJX486" s="28"/>
      <c r="OJY486" s="28"/>
      <c r="OJZ486" s="28"/>
      <c r="OKA486" s="28"/>
      <c r="OKB486" s="28"/>
      <c r="OKC486" s="28"/>
      <c r="OKD486" s="28"/>
      <c r="OKE486" s="28"/>
      <c r="OKF486" s="28"/>
      <c r="OKG486" s="28"/>
      <c r="OKH486" s="28"/>
      <c r="OKI486" s="28"/>
      <c r="OKJ486" s="28"/>
      <c r="OKK486" s="28"/>
      <c r="OKL486" s="28"/>
      <c r="OKM486" s="28"/>
      <c r="OKN486" s="28"/>
      <c r="OKO486" s="28"/>
      <c r="OKP486" s="28"/>
      <c r="OKQ486" s="28"/>
      <c r="OKR486" s="28"/>
      <c r="OKS486" s="28"/>
      <c r="OKT486" s="28"/>
      <c r="OKU486" s="28"/>
      <c r="OKV486" s="28"/>
      <c r="OKW486" s="28"/>
      <c r="OKX486" s="28"/>
      <c r="OKY486" s="28"/>
      <c r="OKZ486" s="28"/>
      <c r="OLA486" s="28"/>
      <c r="OLB486" s="28"/>
      <c r="OLC486" s="28"/>
      <c r="OLD486" s="28"/>
      <c r="OLE486" s="28"/>
      <c r="OLF486" s="28"/>
      <c r="OLG486" s="28"/>
      <c r="OLH486" s="28"/>
      <c r="OLI486" s="28"/>
      <c r="OLJ486" s="28"/>
      <c r="OLK486" s="28"/>
      <c r="OLL486" s="28"/>
      <c r="OLM486" s="28"/>
      <c r="OLN486" s="28"/>
      <c r="OLO486" s="28"/>
      <c r="OLP486" s="28"/>
      <c r="OLQ486" s="28"/>
      <c r="OLR486" s="28"/>
      <c r="OLS486" s="28"/>
      <c r="OLT486" s="28"/>
      <c r="OLU486" s="28"/>
      <c r="OLV486" s="28"/>
      <c r="OLW486" s="28"/>
      <c r="OLX486" s="28"/>
      <c r="OLY486" s="28"/>
      <c r="OLZ486" s="28"/>
      <c r="OMA486" s="28"/>
      <c r="OMB486" s="28"/>
      <c r="OMC486" s="28"/>
      <c r="OMD486" s="28"/>
      <c r="OME486" s="28"/>
      <c r="OMF486" s="28"/>
      <c r="OMG486" s="28"/>
      <c r="OMH486" s="28"/>
      <c r="OMI486" s="28"/>
      <c r="OMJ486" s="28"/>
      <c r="OMK486" s="28"/>
      <c r="OML486" s="28"/>
      <c r="OMM486" s="28"/>
      <c r="OMN486" s="28"/>
      <c r="OMO486" s="28"/>
      <c r="OMP486" s="28"/>
      <c r="OMQ486" s="28"/>
      <c r="OMR486" s="28"/>
      <c r="OMS486" s="28"/>
      <c r="OMT486" s="28"/>
      <c r="OMU486" s="28"/>
      <c r="OMV486" s="28"/>
      <c r="OMW486" s="28"/>
      <c r="OMX486" s="28"/>
      <c r="OMY486" s="28"/>
      <c r="OMZ486" s="28"/>
      <c r="ONA486" s="28"/>
      <c r="ONB486" s="28"/>
      <c r="ONC486" s="28"/>
      <c r="OND486" s="28"/>
      <c r="ONE486" s="28"/>
      <c r="ONF486" s="28"/>
      <c r="ONG486" s="28"/>
      <c r="ONH486" s="28"/>
      <c r="ONI486" s="28"/>
      <c r="ONJ486" s="28"/>
      <c r="ONK486" s="28"/>
      <c r="ONL486" s="28"/>
      <c r="ONM486" s="28"/>
      <c r="ONN486" s="28"/>
      <c r="ONO486" s="28"/>
      <c r="ONP486" s="28"/>
      <c r="ONQ486" s="28"/>
      <c r="ONR486" s="28"/>
      <c r="ONS486" s="28"/>
      <c r="ONT486" s="28"/>
      <c r="ONU486" s="28"/>
      <c r="ONV486" s="28"/>
      <c r="ONW486" s="28"/>
      <c r="ONX486" s="28"/>
      <c r="ONY486" s="28"/>
      <c r="ONZ486" s="28"/>
      <c r="OOA486" s="28"/>
      <c r="OOB486" s="28"/>
      <c r="OOC486" s="28"/>
      <c r="OOD486" s="28"/>
      <c r="OOE486" s="28"/>
      <c r="OOF486" s="28"/>
      <c r="OOG486" s="28"/>
      <c r="OOH486" s="28"/>
      <c r="OOI486" s="28"/>
      <c r="OOJ486" s="28"/>
      <c r="OOK486" s="28"/>
      <c r="OOL486" s="28"/>
      <c r="OOM486" s="28"/>
      <c r="OON486" s="28"/>
      <c r="OOO486" s="28"/>
      <c r="OOP486" s="28"/>
      <c r="OOQ486" s="28"/>
      <c r="OOR486" s="28"/>
      <c r="OOS486" s="28"/>
      <c r="OOT486" s="28"/>
      <c r="OOU486" s="28"/>
      <c r="OOV486" s="28"/>
      <c r="OOW486" s="28"/>
      <c r="OOX486" s="28"/>
      <c r="OOY486" s="28"/>
      <c r="OOZ486" s="28"/>
      <c r="OPA486" s="28"/>
      <c r="OPB486" s="28"/>
      <c r="OPC486" s="28"/>
      <c r="OPD486" s="28"/>
      <c r="OPE486" s="28"/>
      <c r="OPF486" s="28"/>
      <c r="OPG486" s="28"/>
      <c r="OPH486" s="28"/>
      <c r="OPI486" s="28"/>
      <c r="OPJ486" s="28"/>
      <c r="OPK486" s="28"/>
      <c r="OPL486" s="28"/>
      <c r="OPM486" s="28"/>
      <c r="OPN486" s="28"/>
      <c r="OPO486" s="28"/>
      <c r="OPP486" s="28"/>
      <c r="OPQ486" s="28"/>
      <c r="OPR486" s="28"/>
      <c r="OPS486" s="28"/>
      <c r="OPT486" s="28"/>
      <c r="OPU486" s="28"/>
      <c r="OPV486" s="28"/>
      <c r="OPW486" s="28"/>
      <c r="OPX486" s="28"/>
      <c r="OPY486" s="28"/>
      <c r="OPZ486" s="28"/>
      <c r="OQA486" s="28"/>
      <c r="OQB486" s="28"/>
      <c r="OQC486" s="28"/>
      <c r="OQD486" s="28"/>
      <c r="OQE486" s="28"/>
      <c r="OQF486" s="28"/>
      <c r="OQG486" s="28"/>
      <c r="OQH486" s="28"/>
      <c r="OQI486" s="28"/>
      <c r="OQJ486" s="28"/>
      <c r="OQK486" s="28"/>
      <c r="OQL486" s="28"/>
      <c r="OQM486" s="28"/>
      <c r="OQN486" s="28"/>
      <c r="OQO486" s="28"/>
      <c r="OQP486" s="28"/>
      <c r="OQQ486" s="28"/>
      <c r="OQR486" s="28"/>
      <c r="OQS486" s="28"/>
      <c r="OQT486" s="28"/>
      <c r="OQU486" s="28"/>
      <c r="OQV486" s="28"/>
      <c r="OQW486" s="28"/>
      <c r="OQX486" s="28"/>
      <c r="OQY486" s="28"/>
      <c r="OQZ486" s="28"/>
      <c r="ORA486" s="28"/>
      <c r="ORB486" s="28"/>
      <c r="ORC486" s="28"/>
      <c r="ORD486" s="28"/>
      <c r="ORE486" s="28"/>
      <c r="ORF486" s="28"/>
      <c r="ORG486" s="28"/>
      <c r="ORH486" s="28"/>
      <c r="ORI486" s="28"/>
      <c r="ORJ486" s="28"/>
      <c r="ORK486" s="28"/>
      <c r="ORL486" s="28"/>
      <c r="ORM486" s="28"/>
      <c r="ORN486" s="28"/>
      <c r="ORO486" s="28"/>
      <c r="ORP486" s="28"/>
      <c r="ORQ486" s="28"/>
      <c r="ORR486" s="28"/>
      <c r="ORS486" s="28"/>
      <c r="ORT486" s="28"/>
      <c r="ORU486" s="28"/>
      <c r="ORV486" s="28"/>
      <c r="ORW486" s="28"/>
      <c r="ORX486" s="28"/>
      <c r="ORY486" s="28"/>
      <c r="ORZ486" s="28"/>
      <c r="OSA486" s="28"/>
      <c r="OSB486" s="28"/>
      <c r="OSC486" s="28"/>
      <c r="OSD486" s="28"/>
      <c r="OSE486" s="28"/>
      <c r="OSF486" s="28"/>
      <c r="OSG486" s="28"/>
      <c r="OSH486" s="28"/>
      <c r="OSI486" s="28"/>
      <c r="OSJ486" s="28"/>
      <c r="OSK486" s="28"/>
      <c r="OSL486" s="28"/>
      <c r="OSM486" s="28"/>
      <c r="OSN486" s="28"/>
      <c r="OSO486" s="28"/>
      <c r="OSP486" s="28"/>
      <c r="OSQ486" s="28"/>
      <c r="OSR486" s="28"/>
      <c r="OSS486" s="28"/>
      <c r="OST486" s="28"/>
      <c r="OSU486" s="28"/>
      <c r="OSV486" s="28"/>
      <c r="OSW486" s="28"/>
      <c r="OSX486" s="28"/>
      <c r="OSY486" s="28"/>
      <c r="OSZ486" s="28"/>
      <c r="OTA486" s="28"/>
      <c r="OTB486" s="28"/>
      <c r="OTC486" s="28"/>
      <c r="OTD486" s="28"/>
      <c r="OTE486" s="28"/>
      <c r="OTF486" s="28"/>
      <c r="OTG486" s="28"/>
      <c r="OTH486" s="28"/>
      <c r="OTI486" s="28"/>
      <c r="OTJ486" s="28"/>
      <c r="OTK486" s="28"/>
      <c r="OTL486" s="28"/>
      <c r="OTM486" s="28"/>
      <c r="OTN486" s="28"/>
      <c r="OTO486" s="28"/>
      <c r="OTP486" s="28"/>
      <c r="OTQ486" s="28"/>
      <c r="OTR486" s="28"/>
      <c r="OTS486" s="28"/>
      <c r="OTT486" s="28"/>
      <c r="OTU486" s="28"/>
      <c r="OTV486" s="28"/>
      <c r="OTW486" s="28"/>
      <c r="OTX486" s="28"/>
      <c r="OTY486" s="28"/>
      <c r="OTZ486" s="28"/>
      <c r="OUA486" s="28"/>
      <c r="OUB486" s="28"/>
      <c r="OUC486" s="28"/>
      <c r="OUD486" s="28"/>
      <c r="OUE486" s="28"/>
      <c r="OUF486" s="28"/>
      <c r="OUG486" s="28"/>
      <c r="OUH486" s="28"/>
      <c r="OUI486" s="28"/>
      <c r="OUJ486" s="28"/>
      <c r="OUK486" s="28"/>
      <c r="OUL486" s="28"/>
      <c r="OUM486" s="28"/>
      <c r="OUN486" s="28"/>
      <c r="OUO486" s="28"/>
      <c r="OUP486" s="28"/>
      <c r="OUQ486" s="28"/>
      <c r="OUR486" s="28"/>
      <c r="OUS486" s="28"/>
      <c r="OUT486" s="28"/>
      <c r="OUU486" s="28"/>
      <c r="OUV486" s="28"/>
      <c r="OUW486" s="28"/>
      <c r="OUX486" s="28"/>
      <c r="OUY486" s="28"/>
      <c r="OUZ486" s="28"/>
      <c r="OVA486" s="28"/>
      <c r="OVB486" s="28"/>
      <c r="OVC486" s="28"/>
      <c r="OVD486" s="28"/>
      <c r="OVE486" s="28"/>
      <c r="OVF486" s="28"/>
      <c r="OVG486" s="28"/>
      <c r="OVH486" s="28"/>
      <c r="OVI486" s="28"/>
      <c r="OVJ486" s="28"/>
      <c r="OVK486" s="28"/>
      <c r="OVL486" s="28"/>
      <c r="OVM486" s="28"/>
      <c r="OVN486" s="28"/>
      <c r="OVO486" s="28"/>
      <c r="OVP486" s="28"/>
      <c r="OVQ486" s="28"/>
      <c r="OVR486" s="28"/>
      <c r="OVS486" s="28"/>
      <c r="OVT486" s="28"/>
      <c r="OVU486" s="28"/>
      <c r="OVV486" s="28"/>
      <c r="OVW486" s="28"/>
      <c r="OVX486" s="28"/>
      <c r="OVY486" s="28"/>
      <c r="OVZ486" s="28"/>
      <c r="OWA486" s="28"/>
      <c r="OWB486" s="28"/>
      <c r="OWC486" s="28"/>
      <c r="OWD486" s="28"/>
      <c r="OWE486" s="28"/>
      <c r="OWF486" s="28"/>
      <c r="OWG486" s="28"/>
      <c r="OWH486" s="28"/>
      <c r="OWI486" s="28"/>
      <c r="OWJ486" s="28"/>
      <c r="OWK486" s="28"/>
      <c r="OWL486" s="28"/>
      <c r="OWM486" s="28"/>
      <c r="OWN486" s="28"/>
      <c r="OWO486" s="28"/>
      <c r="OWP486" s="28"/>
      <c r="OWQ486" s="28"/>
      <c r="OWR486" s="28"/>
      <c r="OWS486" s="28"/>
      <c r="OWT486" s="28"/>
      <c r="OWU486" s="28"/>
      <c r="OWV486" s="28"/>
      <c r="OWW486" s="28"/>
      <c r="OWX486" s="28"/>
      <c r="OWY486" s="28"/>
      <c r="OWZ486" s="28"/>
      <c r="OXA486" s="28"/>
      <c r="OXB486" s="28"/>
      <c r="OXC486" s="28"/>
      <c r="OXD486" s="28"/>
      <c r="OXE486" s="28"/>
      <c r="OXF486" s="28"/>
      <c r="OXG486" s="28"/>
      <c r="OXH486" s="28"/>
      <c r="OXI486" s="28"/>
      <c r="OXJ486" s="28"/>
      <c r="OXK486" s="28"/>
      <c r="OXL486" s="28"/>
      <c r="OXM486" s="28"/>
      <c r="OXN486" s="28"/>
      <c r="OXO486" s="28"/>
      <c r="OXP486" s="28"/>
      <c r="OXQ486" s="28"/>
      <c r="OXR486" s="28"/>
      <c r="OXS486" s="28"/>
      <c r="OXT486" s="28"/>
      <c r="OXU486" s="28"/>
      <c r="OXV486" s="28"/>
      <c r="OXW486" s="28"/>
      <c r="OXX486" s="28"/>
      <c r="OXY486" s="28"/>
      <c r="OXZ486" s="28"/>
      <c r="OYA486" s="28"/>
      <c r="OYB486" s="28"/>
      <c r="OYC486" s="28"/>
      <c r="OYD486" s="28"/>
      <c r="OYE486" s="28"/>
      <c r="OYF486" s="28"/>
      <c r="OYG486" s="28"/>
      <c r="OYH486" s="28"/>
      <c r="OYI486" s="28"/>
      <c r="OYJ486" s="28"/>
      <c r="OYK486" s="28"/>
      <c r="OYL486" s="28"/>
      <c r="OYM486" s="28"/>
      <c r="OYN486" s="28"/>
      <c r="OYO486" s="28"/>
      <c r="OYP486" s="28"/>
      <c r="OYQ486" s="28"/>
      <c r="OYR486" s="28"/>
      <c r="OYS486" s="28"/>
      <c r="OYT486" s="28"/>
      <c r="OYU486" s="28"/>
      <c r="OYV486" s="28"/>
      <c r="OYW486" s="28"/>
      <c r="OYX486" s="28"/>
      <c r="OYY486" s="28"/>
      <c r="OYZ486" s="28"/>
      <c r="OZA486" s="28"/>
      <c r="OZB486" s="28"/>
      <c r="OZC486" s="28"/>
      <c r="OZD486" s="28"/>
      <c r="OZE486" s="28"/>
      <c r="OZF486" s="28"/>
      <c r="OZG486" s="28"/>
      <c r="OZH486" s="28"/>
      <c r="OZI486" s="28"/>
      <c r="OZJ486" s="28"/>
      <c r="OZK486" s="28"/>
      <c r="OZL486" s="28"/>
      <c r="OZM486" s="28"/>
      <c r="OZN486" s="28"/>
      <c r="OZO486" s="28"/>
      <c r="OZP486" s="28"/>
      <c r="OZQ486" s="28"/>
      <c r="OZR486" s="28"/>
      <c r="OZS486" s="28"/>
      <c r="OZT486" s="28"/>
      <c r="OZU486" s="28"/>
      <c r="OZV486" s="28"/>
      <c r="OZW486" s="28"/>
      <c r="OZX486" s="28"/>
      <c r="OZY486" s="28"/>
      <c r="OZZ486" s="28"/>
      <c r="PAA486" s="28"/>
      <c r="PAB486" s="28"/>
      <c r="PAC486" s="28"/>
      <c r="PAD486" s="28"/>
      <c r="PAE486" s="28"/>
      <c r="PAF486" s="28"/>
      <c r="PAG486" s="28"/>
      <c r="PAH486" s="28"/>
      <c r="PAI486" s="28"/>
      <c r="PAJ486" s="28"/>
      <c r="PAK486" s="28"/>
      <c r="PAL486" s="28"/>
      <c r="PAM486" s="28"/>
      <c r="PAN486" s="28"/>
      <c r="PAO486" s="28"/>
      <c r="PAP486" s="28"/>
      <c r="PAQ486" s="28"/>
      <c r="PAR486" s="28"/>
      <c r="PAS486" s="28"/>
      <c r="PAT486" s="28"/>
      <c r="PAU486" s="28"/>
      <c r="PAV486" s="28"/>
      <c r="PAW486" s="28"/>
      <c r="PAX486" s="28"/>
      <c r="PAY486" s="28"/>
      <c r="PAZ486" s="28"/>
      <c r="PBA486" s="28"/>
      <c r="PBB486" s="28"/>
      <c r="PBC486" s="28"/>
      <c r="PBD486" s="28"/>
      <c r="PBE486" s="28"/>
      <c r="PBF486" s="28"/>
      <c r="PBG486" s="28"/>
      <c r="PBH486" s="28"/>
      <c r="PBI486" s="28"/>
      <c r="PBJ486" s="28"/>
      <c r="PBK486" s="28"/>
      <c r="PBL486" s="28"/>
      <c r="PBM486" s="28"/>
      <c r="PBN486" s="28"/>
      <c r="PBO486" s="28"/>
      <c r="PBP486" s="28"/>
      <c r="PBQ486" s="28"/>
      <c r="PBR486" s="28"/>
      <c r="PBS486" s="28"/>
      <c r="PBT486" s="28"/>
      <c r="PBU486" s="28"/>
      <c r="PBV486" s="28"/>
      <c r="PBW486" s="28"/>
      <c r="PBX486" s="28"/>
      <c r="PBY486" s="28"/>
      <c r="PBZ486" s="28"/>
      <c r="PCA486" s="28"/>
      <c r="PCB486" s="28"/>
      <c r="PCC486" s="28"/>
      <c r="PCD486" s="28"/>
      <c r="PCE486" s="28"/>
      <c r="PCF486" s="28"/>
      <c r="PCG486" s="28"/>
      <c r="PCH486" s="28"/>
      <c r="PCI486" s="28"/>
      <c r="PCJ486" s="28"/>
      <c r="PCK486" s="28"/>
      <c r="PCL486" s="28"/>
      <c r="PCM486" s="28"/>
      <c r="PCN486" s="28"/>
      <c r="PCO486" s="28"/>
      <c r="PCP486" s="28"/>
      <c r="PCQ486" s="28"/>
      <c r="PCR486" s="28"/>
      <c r="PCS486" s="28"/>
      <c r="PCT486" s="28"/>
      <c r="PCU486" s="28"/>
      <c r="PCV486" s="28"/>
      <c r="PCW486" s="28"/>
      <c r="PCX486" s="28"/>
      <c r="PCY486" s="28"/>
      <c r="PCZ486" s="28"/>
      <c r="PDA486" s="28"/>
      <c r="PDB486" s="28"/>
      <c r="PDC486" s="28"/>
      <c r="PDD486" s="28"/>
      <c r="PDE486" s="28"/>
      <c r="PDF486" s="28"/>
      <c r="PDG486" s="28"/>
      <c r="PDH486" s="28"/>
      <c r="PDI486" s="28"/>
      <c r="PDJ486" s="28"/>
      <c r="PDK486" s="28"/>
      <c r="PDL486" s="28"/>
      <c r="PDM486" s="28"/>
      <c r="PDN486" s="28"/>
      <c r="PDO486" s="28"/>
      <c r="PDP486" s="28"/>
      <c r="PDQ486" s="28"/>
      <c r="PDR486" s="28"/>
      <c r="PDS486" s="28"/>
      <c r="PDT486" s="28"/>
      <c r="PDU486" s="28"/>
      <c r="PDV486" s="28"/>
      <c r="PDW486" s="28"/>
      <c r="PDX486" s="28"/>
      <c r="PDY486" s="28"/>
      <c r="PDZ486" s="28"/>
      <c r="PEA486" s="28"/>
      <c r="PEB486" s="28"/>
      <c r="PEC486" s="28"/>
      <c r="PED486" s="28"/>
      <c r="PEE486" s="28"/>
      <c r="PEF486" s="28"/>
      <c r="PEG486" s="28"/>
      <c r="PEH486" s="28"/>
      <c r="PEI486" s="28"/>
      <c r="PEJ486" s="28"/>
      <c r="PEK486" s="28"/>
      <c r="PEL486" s="28"/>
      <c r="PEM486" s="28"/>
      <c r="PEN486" s="28"/>
      <c r="PEO486" s="28"/>
      <c r="PEP486" s="28"/>
      <c r="PEQ486" s="28"/>
      <c r="PER486" s="28"/>
      <c r="PES486" s="28"/>
      <c r="PET486" s="28"/>
      <c r="PEU486" s="28"/>
      <c r="PEV486" s="28"/>
      <c r="PEW486" s="28"/>
      <c r="PEX486" s="28"/>
      <c r="PEY486" s="28"/>
      <c r="PEZ486" s="28"/>
      <c r="PFA486" s="28"/>
      <c r="PFB486" s="28"/>
      <c r="PFC486" s="28"/>
      <c r="PFD486" s="28"/>
      <c r="PFE486" s="28"/>
      <c r="PFF486" s="28"/>
      <c r="PFG486" s="28"/>
      <c r="PFH486" s="28"/>
      <c r="PFI486" s="28"/>
      <c r="PFJ486" s="28"/>
      <c r="PFK486" s="28"/>
      <c r="PFL486" s="28"/>
      <c r="PFM486" s="28"/>
      <c r="PFN486" s="28"/>
      <c r="PFO486" s="28"/>
      <c r="PFP486" s="28"/>
      <c r="PFQ486" s="28"/>
      <c r="PFR486" s="28"/>
      <c r="PFS486" s="28"/>
      <c r="PFT486" s="28"/>
      <c r="PFU486" s="28"/>
      <c r="PFV486" s="28"/>
      <c r="PFW486" s="28"/>
      <c r="PFX486" s="28"/>
      <c r="PFY486" s="28"/>
      <c r="PFZ486" s="28"/>
      <c r="PGA486" s="28"/>
      <c r="PGB486" s="28"/>
      <c r="PGC486" s="28"/>
      <c r="PGD486" s="28"/>
      <c r="PGE486" s="28"/>
      <c r="PGF486" s="28"/>
      <c r="PGG486" s="28"/>
      <c r="PGH486" s="28"/>
      <c r="PGI486" s="28"/>
      <c r="PGJ486" s="28"/>
      <c r="PGK486" s="28"/>
      <c r="PGL486" s="28"/>
      <c r="PGM486" s="28"/>
      <c r="PGN486" s="28"/>
      <c r="PGO486" s="28"/>
      <c r="PGP486" s="28"/>
      <c r="PGQ486" s="28"/>
      <c r="PGR486" s="28"/>
      <c r="PGS486" s="28"/>
      <c r="PGT486" s="28"/>
      <c r="PGU486" s="28"/>
      <c r="PGV486" s="28"/>
      <c r="PGW486" s="28"/>
      <c r="PGX486" s="28"/>
      <c r="PGY486" s="28"/>
      <c r="PGZ486" s="28"/>
      <c r="PHA486" s="28"/>
      <c r="PHB486" s="28"/>
      <c r="PHC486" s="28"/>
      <c r="PHD486" s="28"/>
      <c r="PHE486" s="28"/>
      <c r="PHF486" s="28"/>
      <c r="PHG486" s="28"/>
      <c r="PHH486" s="28"/>
      <c r="PHI486" s="28"/>
      <c r="PHJ486" s="28"/>
      <c r="PHK486" s="28"/>
      <c r="PHL486" s="28"/>
      <c r="PHM486" s="28"/>
      <c r="PHN486" s="28"/>
      <c r="PHO486" s="28"/>
      <c r="PHP486" s="28"/>
      <c r="PHQ486" s="28"/>
      <c r="PHR486" s="28"/>
      <c r="PHS486" s="28"/>
      <c r="PHT486" s="28"/>
      <c r="PHU486" s="28"/>
      <c r="PHV486" s="28"/>
      <c r="PHW486" s="28"/>
      <c r="PHX486" s="28"/>
      <c r="PHY486" s="28"/>
      <c r="PHZ486" s="28"/>
      <c r="PIA486" s="28"/>
      <c r="PIB486" s="28"/>
      <c r="PIC486" s="28"/>
      <c r="PID486" s="28"/>
      <c r="PIE486" s="28"/>
      <c r="PIF486" s="28"/>
      <c r="PIG486" s="28"/>
      <c r="PIH486" s="28"/>
      <c r="PII486" s="28"/>
      <c r="PIJ486" s="28"/>
      <c r="PIK486" s="28"/>
      <c r="PIL486" s="28"/>
      <c r="PIM486" s="28"/>
      <c r="PIN486" s="28"/>
      <c r="PIO486" s="28"/>
      <c r="PIP486" s="28"/>
      <c r="PIQ486" s="28"/>
      <c r="PIR486" s="28"/>
      <c r="PIS486" s="28"/>
      <c r="PIT486" s="28"/>
      <c r="PIU486" s="28"/>
      <c r="PIV486" s="28"/>
      <c r="PIW486" s="28"/>
      <c r="PIX486" s="28"/>
      <c r="PIY486" s="28"/>
      <c r="PIZ486" s="28"/>
      <c r="PJA486" s="28"/>
      <c r="PJB486" s="28"/>
      <c r="PJC486" s="28"/>
      <c r="PJD486" s="28"/>
      <c r="PJE486" s="28"/>
      <c r="PJF486" s="28"/>
      <c r="PJG486" s="28"/>
      <c r="PJH486" s="28"/>
      <c r="PJI486" s="28"/>
      <c r="PJJ486" s="28"/>
      <c r="PJK486" s="28"/>
      <c r="PJL486" s="28"/>
      <c r="PJM486" s="28"/>
      <c r="PJN486" s="28"/>
      <c r="PJO486" s="28"/>
      <c r="PJP486" s="28"/>
      <c r="PJQ486" s="28"/>
      <c r="PJR486" s="28"/>
      <c r="PJS486" s="28"/>
      <c r="PJT486" s="28"/>
      <c r="PJU486" s="28"/>
      <c r="PJV486" s="28"/>
      <c r="PJW486" s="28"/>
      <c r="PJX486" s="28"/>
      <c r="PJY486" s="28"/>
      <c r="PJZ486" s="28"/>
      <c r="PKA486" s="28"/>
      <c r="PKB486" s="28"/>
      <c r="PKC486" s="28"/>
      <c r="PKD486" s="28"/>
      <c r="PKE486" s="28"/>
      <c r="PKF486" s="28"/>
      <c r="PKG486" s="28"/>
      <c r="PKH486" s="28"/>
      <c r="PKI486" s="28"/>
      <c r="PKJ486" s="28"/>
      <c r="PKK486" s="28"/>
      <c r="PKL486" s="28"/>
      <c r="PKM486" s="28"/>
      <c r="PKN486" s="28"/>
      <c r="PKO486" s="28"/>
      <c r="PKP486" s="28"/>
      <c r="PKQ486" s="28"/>
      <c r="PKR486" s="28"/>
      <c r="PKS486" s="28"/>
      <c r="PKT486" s="28"/>
      <c r="PKU486" s="28"/>
      <c r="PKV486" s="28"/>
      <c r="PKW486" s="28"/>
      <c r="PKX486" s="28"/>
      <c r="PKY486" s="28"/>
      <c r="PKZ486" s="28"/>
      <c r="PLA486" s="28"/>
      <c r="PLB486" s="28"/>
      <c r="PLC486" s="28"/>
      <c r="PLD486" s="28"/>
      <c r="PLE486" s="28"/>
      <c r="PLF486" s="28"/>
      <c r="PLG486" s="28"/>
      <c r="PLH486" s="28"/>
      <c r="PLI486" s="28"/>
      <c r="PLJ486" s="28"/>
      <c r="PLK486" s="28"/>
      <c r="PLL486" s="28"/>
      <c r="PLM486" s="28"/>
      <c r="PLN486" s="28"/>
      <c r="PLO486" s="28"/>
      <c r="PLP486" s="28"/>
      <c r="PLQ486" s="28"/>
      <c r="PLR486" s="28"/>
      <c r="PLS486" s="28"/>
      <c r="PLT486" s="28"/>
      <c r="PLU486" s="28"/>
      <c r="PLV486" s="28"/>
      <c r="PLW486" s="28"/>
      <c r="PLX486" s="28"/>
      <c r="PLY486" s="28"/>
      <c r="PLZ486" s="28"/>
      <c r="PMA486" s="28"/>
      <c r="PMB486" s="28"/>
      <c r="PMC486" s="28"/>
      <c r="PMD486" s="28"/>
      <c r="PME486" s="28"/>
      <c r="PMF486" s="28"/>
      <c r="PMG486" s="28"/>
      <c r="PMH486" s="28"/>
      <c r="PMI486" s="28"/>
      <c r="PMJ486" s="28"/>
      <c r="PMK486" s="28"/>
      <c r="PML486" s="28"/>
      <c r="PMM486" s="28"/>
      <c r="PMN486" s="28"/>
      <c r="PMO486" s="28"/>
      <c r="PMP486" s="28"/>
      <c r="PMQ486" s="28"/>
      <c r="PMR486" s="28"/>
      <c r="PMS486" s="28"/>
      <c r="PMT486" s="28"/>
      <c r="PMU486" s="28"/>
      <c r="PMV486" s="28"/>
      <c r="PMW486" s="28"/>
      <c r="PMX486" s="28"/>
      <c r="PMY486" s="28"/>
      <c r="PMZ486" s="28"/>
      <c r="PNA486" s="28"/>
      <c r="PNB486" s="28"/>
      <c r="PNC486" s="28"/>
      <c r="PND486" s="28"/>
      <c r="PNE486" s="28"/>
      <c r="PNF486" s="28"/>
      <c r="PNG486" s="28"/>
      <c r="PNH486" s="28"/>
      <c r="PNI486" s="28"/>
      <c r="PNJ486" s="28"/>
      <c r="PNK486" s="28"/>
      <c r="PNL486" s="28"/>
      <c r="PNM486" s="28"/>
      <c r="PNN486" s="28"/>
      <c r="PNO486" s="28"/>
      <c r="PNP486" s="28"/>
      <c r="PNQ486" s="28"/>
      <c r="PNR486" s="28"/>
      <c r="PNS486" s="28"/>
      <c r="PNT486" s="28"/>
      <c r="PNU486" s="28"/>
      <c r="PNV486" s="28"/>
      <c r="PNW486" s="28"/>
      <c r="PNX486" s="28"/>
      <c r="PNY486" s="28"/>
      <c r="PNZ486" s="28"/>
      <c r="POA486" s="28"/>
      <c r="POB486" s="28"/>
      <c r="POC486" s="28"/>
      <c r="POD486" s="28"/>
      <c r="POE486" s="28"/>
      <c r="POF486" s="28"/>
      <c r="POG486" s="28"/>
      <c r="POH486" s="28"/>
      <c r="POI486" s="28"/>
      <c r="POJ486" s="28"/>
      <c r="POK486" s="28"/>
      <c r="POL486" s="28"/>
      <c r="POM486" s="28"/>
      <c r="PON486" s="28"/>
      <c r="POO486" s="28"/>
      <c r="POP486" s="28"/>
      <c r="POQ486" s="28"/>
      <c r="POR486" s="28"/>
      <c r="POS486" s="28"/>
      <c r="POT486" s="28"/>
      <c r="POU486" s="28"/>
      <c r="POV486" s="28"/>
      <c r="POW486" s="28"/>
      <c r="POX486" s="28"/>
      <c r="POY486" s="28"/>
      <c r="POZ486" s="28"/>
      <c r="PPA486" s="28"/>
      <c r="PPB486" s="28"/>
      <c r="PPC486" s="28"/>
      <c r="PPD486" s="28"/>
      <c r="PPE486" s="28"/>
      <c r="PPF486" s="28"/>
      <c r="PPG486" s="28"/>
      <c r="PPH486" s="28"/>
      <c r="PPI486" s="28"/>
      <c r="PPJ486" s="28"/>
      <c r="PPK486" s="28"/>
      <c r="PPL486" s="28"/>
      <c r="PPM486" s="28"/>
      <c r="PPN486" s="28"/>
      <c r="PPO486" s="28"/>
      <c r="PPP486" s="28"/>
      <c r="PPQ486" s="28"/>
      <c r="PPR486" s="28"/>
      <c r="PPS486" s="28"/>
      <c r="PPT486" s="28"/>
      <c r="PPU486" s="28"/>
      <c r="PPV486" s="28"/>
      <c r="PPW486" s="28"/>
      <c r="PPX486" s="28"/>
      <c r="PPY486" s="28"/>
      <c r="PPZ486" s="28"/>
      <c r="PQA486" s="28"/>
      <c r="PQB486" s="28"/>
      <c r="PQC486" s="28"/>
      <c r="PQD486" s="28"/>
      <c r="PQE486" s="28"/>
      <c r="PQF486" s="28"/>
      <c r="PQG486" s="28"/>
      <c r="PQH486" s="28"/>
      <c r="PQI486" s="28"/>
      <c r="PQJ486" s="28"/>
      <c r="PQK486" s="28"/>
      <c r="PQL486" s="28"/>
      <c r="PQM486" s="28"/>
      <c r="PQN486" s="28"/>
      <c r="PQO486" s="28"/>
      <c r="PQP486" s="28"/>
      <c r="PQQ486" s="28"/>
      <c r="PQR486" s="28"/>
      <c r="PQS486" s="28"/>
      <c r="PQT486" s="28"/>
      <c r="PQU486" s="28"/>
      <c r="PQV486" s="28"/>
      <c r="PQW486" s="28"/>
      <c r="PQX486" s="28"/>
      <c r="PQY486" s="28"/>
      <c r="PQZ486" s="28"/>
      <c r="PRA486" s="28"/>
      <c r="PRB486" s="28"/>
      <c r="PRC486" s="28"/>
      <c r="PRD486" s="28"/>
      <c r="PRE486" s="28"/>
      <c r="PRF486" s="28"/>
      <c r="PRG486" s="28"/>
      <c r="PRH486" s="28"/>
      <c r="PRI486" s="28"/>
      <c r="PRJ486" s="28"/>
      <c r="PRK486" s="28"/>
      <c r="PRL486" s="28"/>
      <c r="PRM486" s="28"/>
      <c r="PRN486" s="28"/>
      <c r="PRO486" s="28"/>
      <c r="PRP486" s="28"/>
      <c r="PRQ486" s="28"/>
      <c r="PRR486" s="28"/>
      <c r="PRS486" s="28"/>
      <c r="PRT486" s="28"/>
      <c r="PRU486" s="28"/>
      <c r="PRV486" s="28"/>
      <c r="PRW486" s="28"/>
      <c r="PRX486" s="28"/>
      <c r="PRY486" s="28"/>
      <c r="PRZ486" s="28"/>
      <c r="PSA486" s="28"/>
      <c r="PSB486" s="28"/>
      <c r="PSC486" s="28"/>
      <c r="PSD486" s="28"/>
      <c r="PSE486" s="28"/>
      <c r="PSF486" s="28"/>
      <c r="PSG486" s="28"/>
      <c r="PSH486" s="28"/>
      <c r="PSI486" s="28"/>
      <c r="PSJ486" s="28"/>
      <c r="PSK486" s="28"/>
      <c r="PSL486" s="28"/>
      <c r="PSM486" s="28"/>
      <c r="PSN486" s="28"/>
      <c r="PSO486" s="28"/>
      <c r="PSP486" s="28"/>
      <c r="PSQ486" s="28"/>
      <c r="PSR486" s="28"/>
      <c r="PSS486" s="28"/>
      <c r="PST486" s="28"/>
      <c r="PSU486" s="28"/>
      <c r="PSV486" s="28"/>
      <c r="PSW486" s="28"/>
      <c r="PSX486" s="28"/>
      <c r="PSY486" s="28"/>
      <c r="PSZ486" s="28"/>
      <c r="PTA486" s="28"/>
      <c r="PTB486" s="28"/>
      <c r="PTC486" s="28"/>
      <c r="PTD486" s="28"/>
      <c r="PTE486" s="28"/>
      <c r="PTF486" s="28"/>
      <c r="PTG486" s="28"/>
      <c r="PTH486" s="28"/>
      <c r="PTI486" s="28"/>
      <c r="PTJ486" s="28"/>
      <c r="PTK486" s="28"/>
      <c r="PTL486" s="28"/>
      <c r="PTM486" s="28"/>
      <c r="PTN486" s="28"/>
      <c r="PTO486" s="28"/>
      <c r="PTP486" s="28"/>
      <c r="PTQ486" s="28"/>
      <c r="PTR486" s="28"/>
      <c r="PTS486" s="28"/>
      <c r="PTT486" s="28"/>
      <c r="PTU486" s="28"/>
      <c r="PTV486" s="28"/>
      <c r="PTW486" s="28"/>
      <c r="PTX486" s="28"/>
      <c r="PTY486" s="28"/>
      <c r="PTZ486" s="28"/>
      <c r="PUA486" s="28"/>
      <c r="PUB486" s="28"/>
      <c r="PUC486" s="28"/>
      <c r="PUD486" s="28"/>
      <c r="PUE486" s="28"/>
      <c r="PUF486" s="28"/>
      <c r="PUG486" s="28"/>
      <c r="PUH486" s="28"/>
      <c r="PUI486" s="28"/>
      <c r="PUJ486" s="28"/>
      <c r="PUK486" s="28"/>
      <c r="PUL486" s="28"/>
      <c r="PUM486" s="28"/>
      <c r="PUN486" s="28"/>
      <c r="PUO486" s="28"/>
      <c r="PUP486" s="28"/>
      <c r="PUQ486" s="28"/>
      <c r="PUR486" s="28"/>
      <c r="PUS486" s="28"/>
      <c r="PUT486" s="28"/>
      <c r="PUU486" s="28"/>
      <c r="PUV486" s="28"/>
      <c r="PUW486" s="28"/>
      <c r="PUX486" s="28"/>
      <c r="PUY486" s="28"/>
      <c r="PUZ486" s="28"/>
      <c r="PVA486" s="28"/>
      <c r="PVB486" s="28"/>
      <c r="PVC486" s="28"/>
      <c r="PVD486" s="28"/>
      <c r="PVE486" s="28"/>
      <c r="PVF486" s="28"/>
      <c r="PVG486" s="28"/>
      <c r="PVH486" s="28"/>
      <c r="PVI486" s="28"/>
      <c r="PVJ486" s="28"/>
      <c r="PVK486" s="28"/>
      <c r="PVL486" s="28"/>
      <c r="PVM486" s="28"/>
      <c r="PVN486" s="28"/>
      <c r="PVO486" s="28"/>
      <c r="PVP486" s="28"/>
      <c r="PVQ486" s="28"/>
      <c r="PVR486" s="28"/>
      <c r="PVS486" s="28"/>
      <c r="PVT486" s="28"/>
      <c r="PVU486" s="28"/>
      <c r="PVV486" s="28"/>
      <c r="PVW486" s="28"/>
      <c r="PVX486" s="28"/>
      <c r="PVY486" s="28"/>
      <c r="PVZ486" s="28"/>
      <c r="PWA486" s="28"/>
      <c r="PWB486" s="28"/>
      <c r="PWC486" s="28"/>
      <c r="PWD486" s="28"/>
      <c r="PWE486" s="28"/>
      <c r="PWF486" s="28"/>
      <c r="PWG486" s="28"/>
      <c r="PWH486" s="28"/>
      <c r="PWI486" s="28"/>
      <c r="PWJ486" s="28"/>
      <c r="PWK486" s="28"/>
      <c r="PWL486" s="28"/>
      <c r="PWM486" s="28"/>
      <c r="PWN486" s="28"/>
      <c r="PWO486" s="28"/>
      <c r="PWP486" s="28"/>
      <c r="PWQ486" s="28"/>
      <c r="PWR486" s="28"/>
      <c r="PWS486" s="28"/>
      <c r="PWT486" s="28"/>
      <c r="PWU486" s="28"/>
      <c r="PWV486" s="28"/>
      <c r="PWW486" s="28"/>
      <c r="PWX486" s="28"/>
      <c r="PWY486" s="28"/>
      <c r="PWZ486" s="28"/>
      <c r="PXA486" s="28"/>
      <c r="PXB486" s="28"/>
      <c r="PXC486" s="28"/>
      <c r="PXD486" s="28"/>
      <c r="PXE486" s="28"/>
      <c r="PXF486" s="28"/>
      <c r="PXG486" s="28"/>
      <c r="PXH486" s="28"/>
      <c r="PXI486" s="28"/>
      <c r="PXJ486" s="28"/>
      <c r="PXK486" s="28"/>
      <c r="PXL486" s="28"/>
      <c r="PXM486" s="28"/>
      <c r="PXN486" s="28"/>
      <c r="PXO486" s="28"/>
      <c r="PXP486" s="28"/>
      <c r="PXQ486" s="28"/>
      <c r="PXR486" s="28"/>
      <c r="PXS486" s="28"/>
      <c r="PXT486" s="28"/>
      <c r="PXU486" s="28"/>
      <c r="PXV486" s="28"/>
      <c r="PXW486" s="28"/>
      <c r="PXX486" s="28"/>
      <c r="PXY486" s="28"/>
      <c r="PXZ486" s="28"/>
      <c r="PYA486" s="28"/>
      <c r="PYB486" s="28"/>
      <c r="PYC486" s="28"/>
      <c r="PYD486" s="28"/>
      <c r="PYE486" s="28"/>
      <c r="PYF486" s="28"/>
      <c r="PYG486" s="28"/>
      <c r="PYH486" s="28"/>
      <c r="PYI486" s="28"/>
      <c r="PYJ486" s="28"/>
      <c r="PYK486" s="28"/>
      <c r="PYL486" s="28"/>
      <c r="PYM486" s="28"/>
      <c r="PYN486" s="28"/>
      <c r="PYO486" s="28"/>
      <c r="PYP486" s="28"/>
      <c r="PYQ486" s="28"/>
      <c r="PYR486" s="28"/>
      <c r="PYS486" s="28"/>
      <c r="PYT486" s="28"/>
      <c r="PYU486" s="28"/>
      <c r="PYV486" s="28"/>
      <c r="PYW486" s="28"/>
      <c r="PYX486" s="28"/>
      <c r="PYY486" s="28"/>
      <c r="PYZ486" s="28"/>
      <c r="PZA486" s="28"/>
      <c r="PZB486" s="28"/>
      <c r="PZC486" s="28"/>
      <c r="PZD486" s="28"/>
      <c r="PZE486" s="28"/>
      <c r="PZF486" s="28"/>
      <c r="PZG486" s="28"/>
      <c r="PZH486" s="28"/>
      <c r="PZI486" s="28"/>
      <c r="PZJ486" s="28"/>
      <c r="PZK486" s="28"/>
      <c r="PZL486" s="28"/>
      <c r="PZM486" s="28"/>
      <c r="PZN486" s="28"/>
      <c r="PZO486" s="28"/>
      <c r="PZP486" s="28"/>
      <c r="PZQ486" s="28"/>
      <c r="PZR486" s="28"/>
      <c r="PZS486" s="28"/>
      <c r="PZT486" s="28"/>
      <c r="PZU486" s="28"/>
      <c r="PZV486" s="28"/>
      <c r="PZW486" s="28"/>
      <c r="PZX486" s="28"/>
      <c r="PZY486" s="28"/>
      <c r="PZZ486" s="28"/>
      <c r="QAA486" s="28"/>
      <c r="QAB486" s="28"/>
      <c r="QAC486" s="28"/>
      <c r="QAD486" s="28"/>
      <c r="QAE486" s="28"/>
      <c r="QAF486" s="28"/>
      <c r="QAG486" s="28"/>
      <c r="QAH486" s="28"/>
      <c r="QAI486" s="28"/>
      <c r="QAJ486" s="28"/>
      <c r="QAK486" s="28"/>
      <c r="QAL486" s="28"/>
      <c r="QAM486" s="28"/>
      <c r="QAN486" s="28"/>
      <c r="QAO486" s="28"/>
      <c r="QAP486" s="28"/>
      <c r="QAQ486" s="28"/>
      <c r="QAR486" s="28"/>
      <c r="QAS486" s="28"/>
      <c r="QAT486" s="28"/>
      <c r="QAU486" s="28"/>
      <c r="QAV486" s="28"/>
      <c r="QAW486" s="28"/>
      <c r="QAX486" s="28"/>
      <c r="QAY486" s="28"/>
      <c r="QAZ486" s="28"/>
      <c r="QBA486" s="28"/>
      <c r="QBB486" s="28"/>
      <c r="QBC486" s="28"/>
      <c r="QBD486" s="28"/>
      <c r="QBE486" s="28"/>
      <c r="QBF486" s="28"/>
      <c r="QBG486" s="28"/>
      <c r="QBH486" s="28"/>
      <c r="QBI486" s="28"/>
      <c r="QBJ486" s="28"/>
      <c r="QBK486" s="28"/>
      <c r="QBL486" s="28"/>
      <c r="QBM486" s="28"/>
      <c r="QBN486" s="28"/>
      <c r="QBO486" s="28"/>
      <c r="QBP486" s="28"/>
      <c r="QBQ486" s="28"/>
      <c r="QBR486" s="28"/>
      <c r="QBS486" s="28"/>
      <c r="QBT486" s="28"/>
      <c r="QBU486" s="28"/>
      <c r="QBV486" s="28"/>
      <c r="QBW486" s="28"/>
      <c r="QBX486" s="28"/>
      <c r="QBY486" s="28"/>
      <c r="QBZ486" s="28"/>
      <c r="QCA486" s="28"/>
      <c r="QCB486" s="28"/>
      <c r="QCC486" s="28"/>
      <c r="QCD486" s="28"/>
      <c r="QCE486" s="28"/>
      <c r="QCF486" s="28"/>
      <c r="QCG486" s="28"/>
      <c r="QCH486" s="28"/>
      <c r="QCI486" s="28"/>
      <c r="QCJ486" s="28"/>
      <c r="QCK486" s="28"/>
      <c r="QCL486" s="28"/>
      <c r="QCM486" s="28"/>
      <c r="QCN486" s="28"/>
      <c r="QCO486" s="28"/>
      <c r="QCP486" s="28"/>
      <c r="QCQ486" s="28"/>
      <c r="QCR486" s="28"/>
      <c r="QCS486" s="28"/>
      <c r="QCT486" s="28"/>
      <c r="QCU486" s="28"/>
      <c r="QCV486" s="28"/>
      <c r="QCW486" s="28"/>
      <c r="QCX486" s="28"/>
      <c r="QCY486" s="28"/>
      <c r="QCZ486" s="28"/>
      <c r="QDA486" s="28"/>
      <c r="QDB486" s="28"/>
      <c r="QDC486" s="28"/>
      <c r="QDD486" s="28"/>
      <c r="QDE486" s="28"/>
      <c r="QDF486" s="28"/>
      <c r="QDG486" s="28"/>
      <c r="QDH486" s="28"/>
      <c r="QDI486" s="28"/>
      <c r="QDJ486" s="28"/>
      <c r="QDK486" s="28"/>
      <c r="QDL486" s="28"/>
      <c r="QDM486" s="28"/>
      <c r="QDN486" s="28"/>
      <c r="QDO486" s="28"/>
      <c r="QDP486" s="28"/>
      <c r="QDQ486" s="28"/>
      <c r="QDR486" s="28"/>
      <c r="QDS486" s="28"/>
      <c r="QDT486" s="28"/>
      <c r="QDU486" s="28"/>
      <c r="QDV486" s="28"/>
      <c r="QDW486" s="28"/>
      <c r="QDX486" s="28"/>
      <c r="QDY486" s="28"/>
      <c r="QDZ486" s="28"/>
      <c r="QEA486" s="28"/>
      <c r="QEB486" s="28"/>
      <c r="QEC486" s="28"/>
      <c r="QED486" s="28"/>
      <c r="QEE486" s="28"/>
      <c r="QEF486" s="28"/>
      <c r="QEG486" s="28"/>
      <c r="QEH486" s="28"/>
      <c r="QEI486" s="28"/>
      <c r="QEJ486" s="28"/>
      <c r="QEK486" s="28"/>
      <c r="QEL486" s="28"/>
      <c r="QEM486" s="28"/>
      <c r="QEN486" s="28"/>
      <c r="QEO486" s="28"/>
      <c r="QEP486" s="28"/>
      <c r="QEQ486" s="28"/>
      <c r="QER486" s="28"/>
      <c r="QES486" s="28"/>
      <c r="QET486" s="28"/>
      <c r="QEU486" s="28"/>
      <c r="QEV486" s="28"/>
      <c r="QEW486" s="28"/>
      <c r="QEX486" s="28"/>
      <c r="QEY486" s="28"/>
      <c r="QEZ486" s="28"/>
      <c r="QFA486" s="28"/>
      <c r="QFB486" s="28"/>
      <c r="QFC486" s="28"/>
      <c r="QFD486" s="28"/>
      <c r="QFE486" s="28"/>
      <c r="QFF486" s="28"/>
      <c r="QFG486" s="28"/>
      <c r="QFH486" s="28"/>
      <c r="QFI486" s="28"/>
      <c r="QFJ486" s="28"/>
      <c r="QFK486" s="28"/>
      <c r="QFL486" s="28"/>
      <c r="QFM486" s="28"/>
      <c r="QFN486" s="28"/>
      <c r="QFO486" s="28"/>
      <c r="QFP486" s="28"/>
      <c r="QFQ486" s="28"/>
      <c r="QFR486" s="28"/>
      <c r="QFS486" s="28"/>
      <c r="QFT486" s="28"/>
      <c r="QFU486" s="28"/>
      <c r="QFV486" s="28"/>
      <c r="QFW486" s="28"/>
      <c r="QFX486" s="28"/>
      <c r="QFY486" s="28"/>
      <c r="QFZ486" s="28"/>
      <c r="QGA486" s="28"/>
      <c r="QGB486" s="28"/>
      <c r="QGC486" s="28"/>
      <c r="QGD486" s="28"/>
      <c r="QGE486" s="28"/>
      <c r="QGF486" s="28"/>
      <c r="QGG486" s="28"/>
      <c r="QGH486" s="28"/>
      <c r="QGI486" s="28"/>
      <c r="QGJ486" s="28"/>
      <c r="QGK486" s="28"/>
      <c r="QGL486" s="28"/>
      <c r="QGM486" s="28"/>
      <c r="QGN486" s="28"/>
      <c r="QGO486" s="28"/>
      <c r="QGP486" s="28"/>
      <c r="QGQ486" s="28"/>
      <c r="QGR486" s="28"/>
      <c r="QGS486" s="28"/>
      <c r="QGT486" s="28"/>
      <c r="QGU486" s="28"/>
      <c r="QGV486" s="28"/>
      <c r="QGW486" s="28"/>
      <c r="QGX486" s="28"/>
      <c r="QGY486" s="28"/>
      <c r="QGZ486" s="28"/>
      <c r="QHA486" s="28"/>
      <c r="QHB486" s="28"/>
      <c r="QHC486" s="28"/>
      <c r="QHD486" s="28"/>
      <c r="QHE486" s="28"/>
      <c r="QHF486" s="28"/>
      <c r="QHG486" s="28"/>
      <c r="QHH486" s="28"/>
      <c r="QHI486" s="28"/>
      <c r="QHJ486" s="28"/>
      <c r="QHK486" s="28"/>
      <c r="QHL486" s="28"/>
      <c r="QHM486" s="28"/>
      <c r="QHN486" s="28"/>
      <c r="QHO486" s="28"/>
      <c r="QHP486" s="28"/>
      <c r="QHQ486" s="28"/>
      <c r="QHR486" s="28"/>
      <c r="QHS486" s="28"/>
      <c r="QHT486" s="28"/>
      <c r="QHU486" s="28"/>
      <c r="QHV486" s="28"/>
      <c r="QHW486" s="28"/>
      <c r="QHX486" s="28"/>
      <c r="QHY486" s="28"/>
      <c r="QHZ486" s="28"/>
      <c r="QIA486" s="28"/>
      <c r="QIB486" s="28"/>
      <c r="QIC486" s="28"/>
      <c r="QID486" s="28"/>
      <c r="QIE486" s="28"/>
      <c r="QIF486" s="28"/>
      <c r="QIG486" s="28"/>
      <c r="QIH486" s="28"/>
      <c r="QII486" s="28"/>
      <c r="QIJ486" s="28"/>
      <c r="QIK486" s="28"/>
      <c r="QIL486" s="28"/>
      <c r="QIM486" s="28"/>
      <c r="QIN486" s="28"/>
      <c r="QIO486" s="28"/>
      <c r="QIP486" s="28"/>
      <c r="QIQ486" s="28"/>
      <c r="QIR486" s="28"/>
      <c r="QIS486" s="28"/>
      <c r="QIT486" s="28"/>
      <c r="QIU486" s="28"/>
      <c r="QIV486" s="28"/>
      <c r="QIW486" s="28"/>
      <c r="QIX486" s="28"/>
      <c r="QIY486" s="28"/>
      <c r="QIZ486" s="28"/>
      <c r="QJA486" s="28"/>
      <c r="QJB486" s="28"/>
      <c r="QJC486" s="28"/>
      <c r="QJD486" s="28"/>
      <c r="QJE486" s="28"/>
      <c r="QJF486" s="28"/>
      <c r="QJG486" s="28"/>
      <c r="QJH486" s="28"/>
      <c r="QJI486" s="28"/>
      <c r="QJJ486" s="28"/>
      <c r="QJK486" s="28"/>
      <c r="QJL486" s="28"/>
      <c r="QJM486" s="28"/>
      <c r="QJN486" s="28"/>
      <c r="QJO486" s="28"/>
      <c r="QJP486" s="28"/>
      <c r="QJQ486" s="28"/>
      <c r="QJR486" s="28"/>
      <c r="QJS486" s="28"/>
      <c r="QJT486" s="28"/>
      <c r="QJU486" s="28"/>
      <c r="QJV486" s="28"/>
      <c r="QJW486" s="28"/>
      <c r="QJX486" s="28"/>
      <c r="QJY486" s="28"/>
      <c r="QJZ486" s="28"/>
      <c r="QKA486" s="28"/>
      <c r="QKB486" s="28"/>
      <c r="QKC486" s="28"/>
      <c r="QKD486" s="28"/>
      <c r="QKE486" s="28"/>
      <c r="QKF486" s="28"/>
      <c r="QKG486" s="28"/>
      <c r="QKH486" s="28"/>
      <c r="QKI486" s="28"/>
      <c r="QKJ486" s="28"/>
      <c r="QKK486" s="28"/>
      <c r="QKL486" s="28"/>
      <c r="QKM486" s="28"/>
      <c r="QKN486" s="28"/>
      <c r="QKO486" s="28"/>
      <c r="QKP486" s="28"/>
      <c r="QKQ486" s="28"/>
      <c r="QKR486" s="28"/>
      <c r="QKS486" s="28"/>
      <c r="QKT486" s="28"/>
      <c r="QKU486" s="28"/>
      <c r="QKV486" s="28"/>
      <c r="QKW486" s="28"/>
      <c r="QKX486" s="28"/>
      <c r="QKY486" s="28"/>
      <c r="QKZ486" s="28"/>
      <c r="QLA486" s="28"/>
      <c r="QLB486" s="28"/>
      <c r="QLC486" s="28"/>
      <c r="QLD486" s="28"/>
      <c r="QLE486" s="28"/>
      <c r="QLF486" s="28"/>
      <c r="QLG486" s="28"/>
      <c r="QLH486" s="28"/>
      <c r="QLI486" s="28"/>
      <c r="QLJ486" s="28"/>
      <c r="QLK486" s="28"/>
      <c r="QLL486" s="28"/>
      <c r="QLM486" s="28"/>
      <c r="QLN486" s="28"/>
      <c r="QLO486" s="28"/>
      <c r="QLP486" s="28"/>
      <c r="QLQ486" s="28"/>
      <c r="QLR486" s="28"/>
      <c r="QLS486" s="28"/>
      <c r="QLT486" s="28"/>
      <c r="QLU486" s="28"/>
      <c r="QLV486" s="28"/>
      <c r="QLW486" s="28"/>
      <c r="QLX486" s="28"/>
      <c r="QLY486" s="28"/>
      <c r="QLZ486" s="28"/>
      <c r="QMA486" s="28"/>
      <c r="QMB486" s="28"/>
      <c r="QMC486" s="28"/>
      <c r="QMD486" s="28"/>
      <c r="QME486" s="28"/>
      <c r="QMF486" s="28"/>
      <c r="QMG486" s="28"/>
      <c r="QMH486" s="28"/>
      <c r="QMI486" s="28"/>
      <c r="QMJ486" s="28"/>
      <c r="QMK486" s="28"/>
      <c r="QML486" s="28"/>
      <c r="QMM486" s="28"/>
      <c r="QMN486" s="28"/>
      <c r="QMO486" s="28"/>
      <c r="QMP486" s="28"/>
      <c r="QMQ486" s="28"/>
      <c r="QMR486" s="28"/>
      <c r="QMS486" s="28"/>
      <c r="QMT486" s="28"/>
      <c r="QMU486" s="28"/>
      <c r="QMV486" s="28"/>
      <c r="QMW486" s="28"/>
      <c r="QMX486" s="28"/>
      <c r="QMY486" s="28"/>
      <c r="QMZ486" s="28"/>
      <c r="QNA486" s="28"/>
      <c r="QNB486" s="28"/>
      <c r="QNC486" s="28"/>
      <c r="QND486" s="28"/>
      <c r="QNE486" s="28"/>
      <c r="QNF486" s="28"/>
      <c r="QNG486" s="28"/>
      <c r="QNH486" s="28"/>
      <c r="QNI486" s="28"/>
      <c r="QNJ486" s="28"/>
      <c r="QNK486" s="28"/>
      <c r="QNL486" s="28"/>
      <c r="QNM486" s="28"/>
      <c r="QNN486" s="28"/>
      <c r="QNO486" s="28"/>
      <c r="QNP486" s="28"/>
      <c r="QNQ486" s="28"/>
      <c r="QNR486" s="28"/>
      <c r="QNS486" s="28"/>
      <c r="QNT486" s="28"/>
      <c r="QNU486" s="28"/>
      <c r="QNV486" s="28"/>
      <c r="QNW486" s="28"/>
      <c r="QNX486" s="28"/>
      <c r="QNY486" s="28"/>
      <c r="QNZ486" s="28"/>
      <c r="QOA486" s="28"/>
      <c r="QOB486" s="28"/>
      <c r="QOC486" s="28"/>
      <c r="QOD486" s="28"/>
      <c r="QOE486" s="28"/>
      <c r="QOF486" s="28"/>
      <c r="QOG486" s="28"/>
      <c r="QOH486" s="28"/>
      <c r="QOI486" s="28"/>
      <c r="QOJ486" s="28"/>
      <c r="QOK486" s="28"/>
      <c r="QOL486" s="28"/>
      <c r="QOM486" s="28"/>
      <c r="QON486" s="28"/>
      <c r="QOO486" s="28"/>
      <c r="QOP486" s="28"/>
      <c r="QOQ486" s="28"/>
      <c r="QOR486" s="28"/>
      <c r="QOS486" s="28"/>
      <c r="QOT486" s="28"/>
      <c r="QOU486" s="28"/>
      <c r="QOV486" s="28"/>
      <c r="QOW486" s="28"/>
      <c r="QOX486" s="28"/>
      <c r="QOY486" s="28"/>
      <c r="QOZ486" s="28"/>
      <c r="QPA486" s="28"/>
      <c r="QPB486" s="28"/>
      <c r="QPC486" s="28"/>
      <c r="QPD486" s="28"/>
      <c r="QPE486" s="28"/>
      <c r="QPF486" s="28"/>
      <c r="QPG486" s="28"/>
      <c r="QPH486" s="28"/>
      <c r="QPI486" s="28"/>
      <c r="QPJ486" s="28"/>
      <c r="QPK486" s="28"/>
      <c r="QPL486" s="28"/>
      <c r="QPM486" s="28"/>
      <c r="QPN486" s="28"/>
      <c r="QPO486" s="28"/>
      <c r="QPP486" s="28"/>
      <c r="QPQ486" s="28"/>
      <c r="QPR486" s="28"/>
      <c r="QPS486" s="28"/>
      <c r="QPT486" s="28"/>
      <c r="QPU486" s="28"/>
      <c r="QPV486" s="28"/>
      <c r="QPW486" s="28"/>
      <c r="QPX486" s="28"/>
      <c r="QPY486" s="28"/>
      <c r="QPZ486" s="28"/>
      <c r="QQA486" s="28"/>
      <c r="QQB486" s="28"/>
      <c r="QQC486" s="28"/>
      <c r="QQD486" s="28"/>
      <c r="QQE486" s="28"/>
      <c r="QQF486" s="28"/>
      <c r="QQG486" s="28"/>
      <c r="QQH486" s="28"/>
      <c r="QQI486" s="28"/>
      <c r="QQJ486" s="28"/>
      <c r="QQK486" s="28"/>
      <c r="QQL486" s="28"/>
      <c r="QQM486" s="28"/>
      <c r="QQN486" s="28"/>
      <c r="QQO486" s="28"/>
      <c r="QQP486" s="28"/>
      <c r="QQQ486" s="28"/>
      <c r="QQR486" s="28"/>
      <c r="QQS486" s="28"/>
      <c r="QQT486" s="28"/>
      <c r="QQU486" s="28"/>
      <c r="QQV486" s="28"/>
      <c r="QQW486" s="28"/>
      <c r="QQX486" s="28"/>
      <c r="QQY486" s="28"/>
      <c r="QQZ486" s="28"/>
      <c r="QRA486" s="28"/>
      <c r="QRB486" s="28"/>
      <c r="QRC486" s="28"/>
      <c r="QRD486" s="28"/>
      <c r="QRE486" s="28"/>
      <c r="QRF486" s="28"/>
      <c r="QRG486" s="28"/>
      <c r="QRH486" s="28"/>
      <c r="QRI486" s="28"/>
      <c r="QRJ486" s="28"/>
      <c r="QRK486" s="28"/>
      <c r="QRL486" s="28"/>
      <c r="QRM486" s="28"/>
      <c r="QRN486" s="28"/>
      <c r="QRO486" s="28"/>
      <c r="QRP486" s="28"/>
      <c r="QRQ486" s="28"/>
      <c r="QRR486" s="28"/>
      <c r="QRS486" s="28"/>
      <c r="QRT486" s="28"/>
      <c r="QRU486" s="28"/>
      <c r="QRV486" s="28"/>
      <c r="QRW486" s="28"/>
      <c r="QRX486" s="28"/>
      <c r="QRY486" s="28"/>
      <c r="QRZ486" s="28"/>
      <c r="QSA486" s="28"/>
      <c r="QSB486" s="28"/>
      <c r="QSC486" s="28"/>
      <c r="QSD486" s="28"/>
      <c r="QSE486" s="28"/>
      <c r="QSF486" s="28"/>
      <c r="QSG486" s="28"/>
      <c r="QSH486" s="28"/>
      <c r="QSI486" s="28"/>
      <c r="QSJ486" s="28"/>
      <c r="QSK486" s="28"/>
      <c r="QSL486" s="28"/>
      <c r="QSM486" s="28"/>
      <c r="QSN486" s="28"/>
      <c r="QSO486" s="28"/>
      <c r="QSP486" s="28"/>
      <c r="QSQ486" s="28"/>
      <c r="QSR486" s="28"/>
      <c r="QSS486" s="28"/>
      <c r="QST486" s="28"/>
      <c r="QSU486" s="28"/>
      <c r="QSV486" s="28"/>
      <c r="QSW486" s="28"/>
      <c r="QSX486" s="28"/>
      <c r="QSY486" s="28"/>
      <c r="QSZ486" s="28"/>
      <c r="QTA486" s="28"/>
      <c r="QTB486" s="28"/>
      <c r="QTC486" s="28"/>
      <c r="QTD486" s="28"/>
      <c r="QTE486" s="28"/>
      <c r="QTF486" s="28"/>
      <c r="QTG486" s="28"/>
      <c r="QTH486" s="28"/>
      <c r="QTI486" s="28"/>
      <c r="QTJ486" s="28"/>
      <c r="QTK486" s="28"/>
      <c r="QTL486" s="28"/>
      <c r="QTM486" s="28"/>
      <c r="QTN486" s="28"/>
      <c r="QTO486" s="28"/>
      <c r="QTP486" s="28"/>
      <c r="QTQ486" s="28"/>
      <c r="QTR486" s="28"/>
      <c r="QTS486" s="28"/>
      <c r="QTT486" s="28"/>
      <c r="QTU486" s="28"/>
      <c r="QTV486" s="28"/>
      <c r="QTW486" s="28"/>
      <c r="QTX486" s="28"/>
      <c r="QTY486" s="28"/>
      <c r="QTZ486" s="28"/>
      <c r="QUA486" s="28"/>
      <c r="QUB486" s="28"/>
      <c r="QUC486" s="28"/>
      <c r="QUD486" s="28"/>
      <c r="QUE486" s="28"/>
      <c r="QUF486" s="28"/>
      <c r="QUG486" s="28"/>
      <c r="QUH486" s="28"/>
      <c r="QUI486" s="28"/>
      <c r="QUJ486" s="28"/>
      <c r="QUK486" s="28"/>
      <c r="QUL486" s="28"/>
      <c r="QUM486" s="28"/>
      <c r="QUN486" s="28"/>
      <c r="QUO486" s="28"/>
      <c r="QUP486" s="28"/>
      <c r="QUQ486" s="28"/>
      <c r="QUR486" s="28"/>
      <c r="QUS486" s="28"/>
      <c r="QUT486" s="28"/>
      <c r="QUU486" s="28"/>
      <c r="QUV486" s="28"/>
      <c r="QUW486" s="28"/>
      <c r="QUX486" s="28"/>
      <c r="QUY486" s="28"/>
      <c r="QUZ486" s="28"/>
      <c r="QVA486" s="28"/>
      <c r="QVB486" s="28"/>
      <c r="QVC486" s="28"/>
      <c r="QVD486" s="28"/>
      <c r="QVE486" s="28"/>
      <c r="QVF486" s="28"/>
      <c r="QVG486" s="28"/>
      <c r="QVH486" s="28"/>
      <c r="QVI486" s="28"/>
      <c r="QVJ486" s="28"/>
      <c r="QVK486" s="28"/>
      <c r="QVL486" s="28"/>
      <c r="QVM486" s="28"/>
      <c r="QVN486" s="28"/>
      <c r="QVO486" s="28"/>
      <c r="QVP486" s="28"/>
      <c r="QVQ486" s="28"/>
      <c r="QVR486" s="28"/>
      <c r="QVS486" s="28"/>
      <c r="QVT486" s="28"/>
      <c r="QVU486" s="28"/>
      <c r="QVV486" s="28"/>
      <c r="QVW486" s="28"/>
      <c r="QVX486" s="28"/>
      <c r="QVY486" s="28"/>
      <c r="QVZ486" s="28"/>
      <c r="QWA486" s="28"/>
      <c r="QWB486" s="28"/>
      <c r="QWC486" s="28"/>
      <c r="QWD486" s="28"/>
      <c r="QWE486" s="28"/>
      <c r="QWF486" s="28"/>
      <c r="QWG486" s="28"/>
      <c r="QWH486" s="28"/>
      <c r="QWI486" s="28"/>
      <c r="QWJ486" s="28"/>
      <c r="QWK486" s="28"/>
      <c r="QWL486" s="28"/>
      <c r="QWM486" s="28"/>
      <c r="QWN486" s="28"/>
      <c r="QWO486" s="28"/>
      <c r="QWP486" s="28"/>
      <c r="QWQ486" s="28"/>
      <c r="QWR486" s="28"/>
      <c r="QWS486" s="28"/>
      <c r="QWT486" s="28"/>
      <c r="QWU486" s="28"/>
      <c r="QWV486" s="28"/>
      <c r="QWW486" s="28"/>
      <c r="QWX486" s="28"/>
      <c r="QWY486" s="28"/>
      <c r="QWZ486" s="28"/>
      <c r="QXA486" s="28"/>
      <c r="QXB486" s="28"/>
      <c r="QXC486" s="28"/>
      <c r="QXD486" s="28"/>
      <c r="QXE486" s="28"/>
      <c r="QXF486" s="28"/>
      <c r="QXG486" s="28"/>
      <c r="QXH486" s="28"/>
      <c r="QXI486" s="28"/>
      <c r="QXJ486" s="28"/>
      <c r="QXK486" s="28"/>
      <c r="QXL486" s="28"/>
      <c r="QXM486" s="28"/>
      <c r="QXN486" s="28"/>
      <c r="QXO486" s="28"/>
      <c r="QXP486" s="28"/>
      <c r="QXQ486" s="28"/>
      <c r="QXR486" s="28"/>
      <c r="QXS486" s="28"/>
      <c r="QXT486" s="28"/>
      <c r="QXU486" s="28"/>
      <c r="QXV486" s="28"/>
      <c r="QXW486" s="28"/>
      <c r="QXX486" s="28"/>
      <c r="QXY486" s="28"/>
      <c r="QXZ486" s="28"/>
      <c r="QYA486" s="28"/>
      <c r="QYB486" s="28"/>
      <c r="QYC486" s="28"/>
      <c r="QYD486" s="28"/>
      <c r="QYE486" s="28"/>
      <c r="QYF486" s="28"/>
      <c r="QYG486" s="28"/>
      <c r="QYH486" s="28"/>
      <c r="QYI486" s="28"/>
      <c r="QYJ486" s="28"/>
      <c r="QYK486" s="28"/>
      <c r="QYL486" s="28"/>
      <c r="QYM486" s="28"/>
      <c r="QYN486" s="28"/>
      <c r="QYO486" s="28"/>
      <c r="QYP486" s="28"/>
      <c r="QYQ486" s="28"/>
      <c r="QYR486" s="28"/>
      <c r="QYS486" s="28"/>
      <c r="QYT486" s="28"/>
      <c r="QYU486" s="28"/>
      <c r="QYV486" s="28"/>
      <c r="QYW486" s="28"/>
      <c r="QYX486" s="28"/>
      <c r="QYY486" s="28"/>
      <c r="QYZ486" s="28"/>
      <c r="QZA486" s="28"/>
      <c r="QZB486" s="28"/>
      <c r="QZC486" s="28"/>
      <c r="QZD486" s="28"/>
      <c r="QZE486" s="28"/>
      <c r="QZF486" s="28"/>
      <c r="QZG486" s="28"/>
      <c r="QZH486" s="28"/>
      <c r="QZI486" s="28"/>
      <c r="QZJ486" s="28"/>
      <c r="QZK486" s="28"/>
      <c r="QZL486" s="28"/>
      <c r="QZM486" s="28"/>
      <c r="QZN486" s="28"/>
      <c r="QZO486" s="28"/>
      <c r="QZP486" s="28"/>
      <c r="QZQ486" s="28"/>
      <c r="QZR486" s="28"/>
      <c r="QZS486" s="28"/>
      <c r="QZT486" s="28"/>
      <c r="QZU486" s="28"/>
      <c r="QZV486" s="28"/>
      <c r="QZW486" s="28"/>
      <c r="QZX486" s="28"/>
      <c r="QZY486" s="28"/>
      <c r="QZZ486" s="28"/>
      <c r="RAA486" s="28"/>
      <c r="RAB486" s="28"/>
      <c r="RAC486" s="28"/>
      <c r="RAD486" s="28"/>
      <c r="RAE486" s="28"/>
      <c r="RAF486" s="28"/>
      <c r="RAG486" s="28"/>
      <c r="RAH486" s="28"/>
      <c r="RAI486" s="28"/>
      <c r="RAJ486" s="28"/>
      <c r="RAK486" s="28"/>
      <c r="RAL486" s="28"/>
      <c r="RAM486" s="28"/>
      <c r="RAN486" s="28"/>
      <c r="RAO486" s="28"/>
      <c r="RAP486" s="28"/>
      <c r="RAQ486" s="28"/>
      <c r="RAR486" s="28"/>
      <c r="RAS486" s="28"/>
      <c r="RAT486" s="28"/>
      <c r="RAU486" s="28"/>
      <c r="RAV486" s="28"/>
      <c r="RAW486" s="28"/>
      <c r="RAX486" s="28"/>
      <c r="RAY486" s="28"/>
      <c r="RAZ486" s="28"/>
      <c r="RBA486" s="28"/>
      <c r="RBB486" s="28"/>
      <c r="RBC486" s="28"/>
      <c r="RBD486" s="28"/>
      <c r="RBE486" s="28"/>
      <c r="RBF486" s="28"/>
      <c r="RBG486" s="28"/>
      <c r="RBH486" s="28"/>
      <c r="RBI486" s="28"/>
      <c r="RBJ486" s="28"/>
      <c r="RBK486" s="28"/>
      <c r="RBL486" s="28"/>
      <c r="RBM486" s="28"/>
      <c r="RBN486" s="28"/>
      <c r="RBO486" s="28"/>
      <c r="RBP486" s="28"/>
      <c r="RBQ486" s="28"/>
      <c r="RBR486" s="28"/>
      <c r="RBS486" s="28"/>
      <c r="RBT486" s="28"/>
      <c r="RBU486" s="28"/>
      <c r="RBV486" s="28"/>
      <c r="RBW486" s="28"/>
      <c r="RBX486" s="28"/>
      <c r="RBY486" s="28"/>
      <c r="RBZ486" s="28"/>
      <c r="RCA486" s="28"/>
      <c r="RCB486" s="28"/>
      <c r="RCC486" s="28"/>
      <c r="RCD486" s="28"/>
      <c r="RCE486" s="28"/>
      <c r="RCF486" s="28"/>
      <c r="RCG486" s="28"/>
      <c r="RCH486" s="28"/>
      <c r="RCI486" s="28"/>
      <c r="RCJ486" s="28"/>
      <c r="RCK486" s="28"/>
      <c r="RCL486" s="28"/>
      <c r="RCM486" s="28"/>
      <c r="RCN486" s="28"/>
      <c r="RCO486" s="28"/>
      <c r="RCP486" s="28"/>
      <c r="RCQ486" s="28"/>
      <c r="RCR486" s="28"/>
      <c r="RCS486" s="28"/>
      <c r="RCT486" s="28"/>
      <c r="RCU486" s="28"/>
      <c r="RCV486" s="28"/>
      <c r="RCW486" s="28"/>
      <c r="RCX486" s="28"/>
      <c r="RCY486" s="28"/>
      <c r="RCZ486" s="28"/>
      <c r="RDA486" s="28"/>
      <c r="RDB486" s="28"/>
      <c r="RDC486" s="28"/>
      <c r="RDD486" s="28"/>
      <c r="RDE486" s="28"/>
      <c r="RDF486" s="28"/>
      <c r="RDG486" s="28"/>
      <c r="RDH486" s="28"/>
      <c r="RDI486" s="28"/>
      <c r="RDJ486" s="28"/>
      <c r="RDK486" s="28"/>
      <c r="RDL486" s="28"/>
      <c r="RDM486" s="28"/>
      <c r="RDN486" s="28"/>
      <c r="RDO486" s="28"/>
      <c r="RDP486" s="28"/>
      <c r="RDQ486" s="28"/>
      <c r="RDR486" s="28"/>
      <c r="RDS486" s="28"/>
      <c r="RDT486" s="28"/>
      <c r="RDU486" s="28"/>
      <c r="RDV486" s="28"/>
      <c r="RDW486" s="28"/>
      <c r="RDX486" s="28"/>
      <c r="RDY486" s="28"/>
      <c r="RDZ486" s="28"/>
      <c r="REA486" s="28"/>
      <c r="REB486" s="28"/>
      <c r="REC486" s="28"/>
      <c r="RED486" s="28"/>
      <c r="REE486" s="28"/>
      <c r="REF486" s="28"/>
      <c r="REG486" s="28"/>
      <c r="REH486" s="28"/>
      <c r="REI486" s="28"/>
      <c r="REJ486" s="28"/>
      <c r="REK486" s="28"/>
      <c r="REL486" s="28"/>
      <c r="REM486" s="28"/>
      <c r="REN486" s="28"/>
      <c r="REO486" s="28"/>
      <c r="REP486" s="28"/>
      <c r="REQ486" s="28"/>
      <c r="RER486" s="28"/>
      <c r="RES486" s="28"/>
      <c r="RET486" s="28"/>
      <c r="REU486" s="28"/>
      <c r="REV486" s="28"/>
      <c r="REW486" s="28"/>
      <c r="REX486" s="28"/>
      <c r="REY486" s="28"/>
      <c r="REZ486" s="28"/>
      <c r="RFA486" s="28"/>
      <c r="RFB486" s="28"/>
      <c r="RFC486" s="28"/>
      <c r="RFD486" s="28"/>
      <c r="RFE486" s="28"/>
      <c r="RFF486" s="28"/>
      <c r="RFG486" s="28"/>
      <c r="RFH486" s="28"/>
      <c r="RFI486" s="28"/>
      <c r="RFJ486" s="28"/>
      <c r="RFK486" s="28"/>
      <c r="RFL486" s="28"/>
      <c r="RFM486" s="28"/>
      <c r="RFN486" s="28"/>
      <c r="RFO486" s="28"/>
      <c r="RFP486" s="28"/>
      <c r="RFQ486" s="28"/>
      <c r="RFR486" s="28"/>
      <c r="RFS486" s="28"/>
      <c r="RFT486" s="28"/>
      <c r="RFU486" s="28"/>
      <c r="RFV486" s="28"/>
      <c r="RFW486" s="28"/>
      <c r="RFX486" s="28"/>
      <c r="RFY486" s="28"/>
      <c r="RFZ486" s="28"/>
      <c r="RGA486" s="28"/>
      <c r="RGB486" s="28"/>
      <c r="RGC486" s="28"/>
      <c r="RGD486" s="28"/>
      <c r="RGE486" s="28"/>
      <c r="RGF486" s="28"/>
      <c r="RGG486" s="28"/>
      <c r="RGH486" s="28"/>
      <c r="RGI486" s="28"/>
      <c r="RGJ486" s="28"/>
      <c r="RGK486" s="28"/>
      <c r="RGL486" s="28"/>
      <c r="RGM486" s="28"/>
      <c r="RGN486" s="28"/>
      <c r="RGO486" s="28"/>
      <c r="RGP486" s="28"/>
      <c r="RGQ486" s="28"/>
      <c r="RGR486" s="28"/>
      <c r="RGS486" s="28"/>
      <c r="RGT486" s="28"/>
      <c r="RGU486" s="28"/>
      <c r="RGV486" s="28"/>
      <c r="RGW486" s="28"/>
      <c r="RGX486" s="28"/>
      <c r="RGY486" s="28"/>
      <c r="RGZ486" s="28"/>
      <c r="RHA486" s="28"/>
      <c r="RHB486" s="28"/>
      <c r="RHC486" s="28"/>
      <c r="RHD486" s="28"/>
      <c r="RHE486" s="28"/>
      <c r="RHF486" s="28"/>
      <c r="RHG486" s="28"/>
      <c r="RHH486" s="28"/>
      <c r="RHI486" s="28"/>
      <c r="RHJ486" s="28"/>
      <c r="RHK486" s="28"/>
      <c r="RHL486" s="28"/>
      <c r="RHM486" s="28"/>
      <c r="RHN486" s="28"/>
      <c r="RHO486" s="28"/>
      <c r="RHP486" s="28"/>
      <c r="RHQ486" s="28"/>
      <c r="RHR486" s="28"/>
      <c r="RHS486" s="28"/>
      <c r="RHT486" s="28"/>
      <c r="RHU486" s="28"/>
      <c r="RHV486" s="28"/>
      <c r="RHW486" s="28"/>
      <c r="RHX486" s="28"/>
      <c r="RHY486" s="28"/>
      <c r="RHZ486" s="28"/>
      <c r="RIA486" s="28"/>
      <c r="RIB486" s="28"/>
      <c r="RIC486" s="28"/>
      <c r="RID486" s="28"/>
      <c r="RIE486" s="28"/>
      <c r="RIF486" s="28"/>
      <c r="RIG486" s="28"/>
      <c r="RIH486" s="28"/>
      <c r="RII486" s="28"/>
      <c r="RIJ486" s="28"/>
      <c r="RIK486" s="28"/>
      <c r="RIL486" s="28"/>
      <c r="RIM486" s="28"/>
      <c r="RIN486" s="28"/>
      <c r="RIO486" s="28"/>
      <c r="RIP486" s="28"/>
      <c r="RIQ486" s="28"/>
      <c r="RIR486" s="28"/>
      <c r="RIS486" s="28"/>
      <c r="RIT486" s="28"/>
      <c r="RIU486" s="28"/>
      <c r="RIV486" s="28"/>
      <c r="RIW486" s="28"/>
      <c r="RIX486" s="28"/>
      <c r="RIY486" s="28"/>
      <c r="RIZ486" s="28"/>
      <c r="RJA486" s="28"/>
      <c r="RJB486" s="28"/>
      <c r="RJC486" s="28"/>
      <c r="RJD486" s="28"/>
      <c r="RJE486" s="28"/>
      <c r="RJF486" s="28"/>
      <c r="RJG486" s="28"/>
      <c r="RJH486" s="28"/>
      <c r="RJI486" s="28"/>
      <c r="RJJ486" s="28"/>
      <c r="RJK486" s="28"/>
      <c r="RJL486" s="28"/>
      <c r="RJM486" s="28"/>
      <c r="RJN486" s="28"/>
      <c r="RJO486" s="28"/>
      <c r="RJP486" s="28"/>
      <c r="RJQ486" s="28"/>
      <c r="RJR486" s="28"/>
      <c r="RJS486" s="28"/>
      <c r="RJT486" s="28"/>
      <c r="RJU486" s="28"/>
      <c r="RJV486" s="28"/>
      <c r="RJW486" s="28"/>
      <c r="RJX486" s="28"/>
      <c r="RJY486" s="28"/>
      <c r="RJZ486" s="28"/>
      <c r="RKA486" s="28"/>
      <c r="RKB486" s="28"/>
      <c r="RKC486" s="28"/>
      <c r="RKD486" s="28"/>
      <c r="RKE486" s="28"/>
      <c r="RKF486" s="28"/>
      <c r="RKG486" s="28"/>
      <c r="RKH486" s="28"/>
      <c r="RKI486" s="28"/>
      <c r="RKJ486" s="28"/>
      <c r="RKK486" s="28"/>
      <c r="RKL486" s="28"/>
      <c r="RKM486" s="28"/>
      <c r="RKN486" s="28"/>
      <c r="RKO486" s="28"/>
      <c r="RKP486" s="28"/>
      <c r="RKQ486" s="28"/>
      <c r="RKR486" s="28"/>
      <c r="RKS486" s="28"/>
      <c r="RKT486" s="28"/>
      <c r="RKU486" s="28"/>
      <c r="RKV486" s="28"/>
      <c r="RKW486" s="28"/>
      <c r="RKX486" s="28"/>
      <c r="RKY486" s="28"/>
      <c r="RKZ486" s="28"/>
      <c r="RLA486" s="28"/>
      <c r="RLB486" s="28"/>
      <c r="RLC486" s="28"/>
      <c r="RLD486" s="28"/>
      <c r="RLE486" s="28"/>
      <c r="RLF486" s="28"/>
      <c r="RLG486" s="28"/>
      <c r="RLH486" s="28"/>
      <c r="RLI486" s="28"/>
      <c r="RLJ486" s="28"/>
      <c r="RLK486" s="28"/>
      <c r="RLL486" s="28"/>
      <c r="RLM486" s="28"/>
      <c r="RLN486" s="28"/>
      <c r="RLO486" s="28"/>
      <c r="RLP486" s="28"/>
      <c r="RLQ486" s="28"/>
      <c r="RLR486" s="28"/>
      <c r="RLS486" s="28"/>
      <c r="RLT486" s="28"/>
      <c r="RLU486" s="28"/>
      <c r="RLV486" s="28"/>
      <c r="RLW486" s="28"/>
      <c r="RLX486" s="28"/>
      <c r="RLY486" s="28"/>
      <c r="RLZ486" s="28"/>
      <c r="RMA486" s="28"/>
      <c r="RMB486" s="28"/>
      <c r="RMC486" s="28"/>
      <c r="RMD486" s="28"/>
      <c r="RME486" s="28"/>
      <c r="RMF486" s="28"/>
      <c r="RMG486" s="28"/>
      <c r="RMH486" s="28"/>
      <c r="RMI486" s="28"/>
      <c r="RMJ486" s="28"/>
      <c r="RMK486" s="28"/>
      <c r="RML486" s="28"/>
      <c r="RMM486" s="28"/>
      <c r="RMN486" s="28"/>
      <c r="RMO486" s="28"/>
      <c r="RMP486" s="28"/>
      <c r="RMQ486" s="28"/>
      <c r="RMR486" s="28"/>
      <c r="RMS486" s="28"/>
      <c r="RMT486" s="28"/>
      <c r="RMU486" s="28"/>
      <c r="RMV486" s="28"/>
      <c r="RMW486" s="28"/>
      <c r="RMX486" s="28"/>
      <c r="RMY486" s="28"/>
      <c r="RMZ486" s="28"/>
      <c r="RNA486" s="28"/>
      <c r="RNB486" s="28"/>
      <c r="RNC486" s="28"/>
      <c r="RND486" s="28"/>
      <c r="RNE486" s="28"/>
      <c r="RNF486" s="28"/>
      <c r="RNG486" s="28"/>
      <c r="RNH486" s="28"/>
      <c r="RNI486" s="28"/>
      <c r="RNJ486" s="28"/>
      <c r="RNK486" s="28"/>
      <c r="RNL486" s="28"/>
      <c r="RNM486" s="28"/>
      <c r="RNN486" s="28"/>
      <c r="RNO486" s="28"/>
      <c r="RNP486" s="28"/>
      <c r="RNQ486" s="28"/>
      <c r="RNR486" s="28"/>
      <c r="RNS486" s="28"/>
      <c r="RNT486" s="28"/>
      <c r="RNU486" s="28"/>
      <c r="RNV486" s="28"/>
      <c r="RNW486" s="28"/>
      <c r="RNX486" s="28"/>
      <c r="RNY486" s="28"/>
      <c r="RNZ486" s="28"/>
      <c r="ROA486" s="28"/>
      <c r="ROB486" s="28"/>
      <c r="ROC486" s="28"/>
      <c r="ROD486" s="28"/>
      <c r="ROE486" s="28"/>
      <c r="ROF486" s="28"/>
      <c r="ROG486" s="28"/>
      <c r="ROH486" s="28"/>
      <c r="ROI486" s="28"/>
      <c r="ROJ486" s="28"/>
      <c r="ROK486" s="28"/>
      <c r="ROL486" s="28"/>
      <c r="ROM486" s="28"/>
      <c r="RON486" s="28"/>
      <c r="ROO486" s="28"/>
      <c r="ROP486" s="28"/>
      <c r="ROQ486" s="28"/>
      <c r="ROR486" s="28"/>
      <c r="ROS486" s="28"/>
      <c r="ROT486" s="28"/>
      <c r="ROU486" s="28"/>
      <c r="ROV486" s="28"/>
      <c r="ROW486" s="28"/>
      <c r="ROX486" s="28"/>
      <c r="ROY486" s="28"/>
      <c r="ROZ486" s="28"/>
      <c r="RPA486" s="28"/>
      <c r="RPB486" s="28"/>
      <c r="RPC486" s="28"/>
      <c r="RPD486" s="28"/>
      <c r="RPE486" s="28"/>
      <c r="RPF486" s="28"/>
      <c r="RPG486" s="28"/>
      <c r="RPH486" s="28"/>
      <c r="RPI486" s="28"/>
      <c r="RPJ486" s="28"/>
      <c r="RPK486" s="28"/>
      <c r="RPL486" s="28"/>
      <c r="RPM486" s="28"/>
      <c r="RPN486" s="28"/>
      <c r="RPO486" s="28"/>
      <c r="RPP486" s="28"/>
      <c r="RPQ486" s="28"/>
      <c r="RPR486" s="28"/>
      <c r="RPS486" s="28"/>
      <c r="RPT486" s="28"/>
      <c r="RPU486" s="28"/>
      <c r="RPV486" s="28"/>
      <c r="RPW486" s="28"/>
      <c r="RPX486" s="28"/>
      <c r="RPY486" s="28"/>
      <c r="RPZ486" s="28"/>
      <c r="RQA486" s="28"/>
      <c r="RQB486" s="28"/>
      <c r="RQC486" s="28"/>
      <c r="RQD486" s="28"/>
      <c r="RQE486" s="28"/>
      <c r="RQF486" s="28"/>
      <c r="RQG486" s="28"/>
      <c r="RQH486" s="28"/>
      <c r="RQI486" s="28"/>
      <c r="RQJ486" s="28"/>
      <c r="RQK486" s="28"/>
      <c r="RQL486" s="28"/>
      <c r="RQM486" s="28"/>
      <c r="RQN486" s="28"/>
      <c r="RQO486" s="28"/>
      <c r="RQP486" s="28"/>
      <c r="RQQ486" s="28"/>
      <c r="RQR486" s="28"/>
      <c r="RQS486" s="28"/>
      <c r="RQT486" s="28"/>
      <c r="RQU486" s="28"/>
      <c r="RQV486" s="28"/>
      <c r="RQW486" s="28"/>
      <c r="RQX486" s="28"/>
      <c r="RQY486" s="28"/>
      <c r="RQZ486" s="28"/>
      <c r="RRA486" s="28"/>
      <c r="RRB486" s="28"/>
      <c r="RRC486" s="28"/>
      <c r="RRD486" s="28"/>
      <c r="RRE486" s="28"/>
      <c r="RRF486" s="28"/>
      <c r="RRG486" s="28"/>
      <c r="RRH486" s="28"/>
      <c r="RRI486" s="28"/>
      <c r="RRJ486" s="28"/>
      <c r="RRK486" s="28"/>
      <c r="RRL486" s="28"/>
      <c r="RRM486" s="28"/>
      <c r="RRN486" s="28"/>
      <c r="RRO486" s="28"/>
      <c r="RRP486" s="28"/>
      <c r="RRQ486" s="28"/>
      <c r="RRR486" s="28"/>
      <c r="RRS486" s="28"/>
      <c r="RRT486" s="28"/>
      <c r="RRU486" s="28"/>
      <c r="RRV486" s="28"/>
      <c r="RRW486" s="28"/>
      <c r="RRX486" s="28"/>
      <c r="RRY486" s="28"/>
      <c r="RRZ486" s="28"/>
      <c r="RSA486" s="28"/>
      <c r="RSB486" s="28"/>
      <c r="RSC486" s="28"/>
      <c r="RSD486" s="28"/>
      <c r="RSE486" s="28"/>
      <c r="RSF486" s="28"/>
      <c r="RSG486" s="28"/>
      <c r="RSH486" s="28"/>
      <c r="RSI486" s="28"/>
      <c r="RSJ486" s="28"/>
      <c r="RSK486" s="28"/>
      <c r="RSL486" s="28"/>
      <c r="RSM486" s="28"/>
      <c r="RSN486" s="28"/>
      <c r="RSO486" s="28"/>
      <c r="RSP486" s="28"/>
      <c r="RSQ486" s="28"/>
      <c r="RSR486" s="28"/>
      <c r="RSS486" s="28"/>
      <c r="RST486" s="28"/>
      <c r="RSU486" s="28"/>
      <c r="RSV486" s="28"/>
      <c r="RSW486" s="28"/>
      <c r="RSX486" s="28"/>
      <c r="RSY486" s="28"/>
      <c r="RSZ486" s="28"/>
      <c r="RTA486" s="28"/>
      <c r="RTB486" s="28"/>
      <c r="RTC486" s="28"/>
      <c r="RTD486" s="28"/>
      <c r="RTE486" s="28"/>
      <c r="RTF486" s="28"/>
      <c r="RTG486" s="28"/>
      <c r="RTH486" s="28"/>
      <c r="RTI486" s="28"/>
      <c r="RTJ486" s="28"/>
      <c r="RTK486" s="28"/>
      <c r="RTL486" s="28"/>
      <c r="RTM486" s="28"/>
      <c r="RTN486" s="28"/>
      <c r="RTO486" s="28"/>
      <c r="RTP486" s="28"/>
      <c r="RTQ486" s="28"/>
      <c r="RTR486" s="28"/>
      <c r="RTS486" s="28"/>
      <c r="RTT486" s="28"/>
      <c r="RTU486" s="28"/>
      <c r="RTV486" s="28"/>
      <c r="RTW486" s="28"/>
      <c r="RTX486" s="28"/>
      <c r="RTY486" s="28"/>
      <c r="RTZ486" s="28"/>
      <c r="RUA486" s="28"/>
      <c r="RUB486" s="28"/>
      <c r="RUC486" s="28"/>
      <c r="RUD486" s="28"/>
      <c r="RUE486" s="28"/>
      <c r="RUF486" s="28"/>
      <c r="RUG486" s="28"/>
      <c r="RUH486" s="28"/>
      <c r="RUI486" s="28"/>
      <c r="RUJ486" s="28"/>
      <c r="RUK486" s="28"/>
      <c r="RUL486" s="28"/>
      <c r="RUM486" s="28"/>
      <c r="RUN486" s="28"/>
      <c r="RUO486" s="28"/>
      <c r="RUP486" s="28"/>
      <c r="RUQ486" s="28"/>
      <c r="RUR486" s="28"/>
      <c r="RUS486" s="28"/>
      <c r="RUT486" s="28"/>
      <c r="RUU486" s="28"/>
      <c r="RUV486" s="28"/>
      <c r="RUW486" s="28"/>
      <c r="RUX486" s="28"/>
      <c r="RUY486" s="28"/>
      <c r="RUZ486" s="28"/>
      <c r="RVA486" s="28"/>
      <c r="RVB486" s="28"/>
      <c r="RVC486" s="28"/>
      <c r="RVD486" s="28"/>
      <c r="RVE486" s="28"/>
      <c r="RVF486" s="28"/>
      <c r="RVG486" s="28"/>
      <c r="RVH486" s="28"/>
      <c r="RVI486" s="28"/>
      <c r="RVJ486" s="28"/>
      <c r="RVK486" s="28"/>
      <c r="RVL486" s="28"/>
      <c r="RVM486" s="28"/>
      <c r="RVN486" s="28"/>
      <c r="RVO486" s="28"/>
      <c r="RVP486" s="28"/>
      <c r="RVQ486" s="28"/>
      <c r="RVR486" s="28"/>
      <c r="RVS486" s="28"/>
      <c r="RVT486" s="28"/>
      <c r="RVU486" s="28"/>
      <c r="RVV486" s="28"/>
      <c r="RVW486" s="28"/>
      <c r="RVX486" s="28"/>
      <c r="RVY486" s="28"/>
      <c r="RVZ486" s="28"/>
      <c r="RWA486" s="28"/>
      <c r="RWB486" s="28"/>
      <c r="RWC486" s="28"/>
      <c r="RWD486" s="28"/>
      <c r="RWE486" s="28"/>
      <c r="RWF486" s="28"/>
      <c r="RWG486" s="28"/>
      <c r="RWH486" s="28"/>
      <c r="RWI486" s="28"/>
      <c r="RWJ486" s="28"/>
      <c r="RWK486" s="28"/>
      <c r="RWL486" s="28"/>
      <c r="RWM486" s="28"/>
      <c r="RWN486" s="28"/>
      <c r="RWO486" s="28"/>
      <c r="RWP486" s="28"/>
      <c r="RWQ486" s="28"/>
      <c r="RWR486" s="28"/>
      <c r="RWS486" s="28"/>
      <c r="RWT486" s="28"/>
      <c r="RWU486" s="28"/>
      <c r="RWV486" s="28"/>
      <c r="RWW486" s="28"/>
      <c r="RWX486" s="28"/>
      <c r="RWY486" s="28"/>
      <c r="RWZ486" s="28"/>
      <c r="RXA486" s="28"/>
      <c r="RXB486" s="28"/>
      <c r="RXC486" s="28"/>
      <c r="RXD486" s="28"/>
      <c r="RXE486" s="28"/>
      <c r="RXF486" s="28"/>
      <c r="RXG486" s="28"/>
      <c r="RXH486" s="28"/>
      <c r="RXI486" s="28"/>
      <c r="RXJ486" s="28"/>
      <c r="RXK486" s="28"/>
      <c r="RXL486" s="28"/>
      <c r="RXM486" s="28"/>
      <c r="RXN486" s="28"/>
      <c r="RXO486" s="28"/>
      <c r="RXP486" s="28"/>
      <c r="RXQ486" s="28"/>
      <c r="RXR486" s="28"/>
      <c r="RXS486" s="28"/>
      <c r="RXT486" s="28"/>
      <c r="RXU486" s="28"/>
      <c r="RXV486" s="28"/>
      <c r="RXW486" s="28"/>
      <c r="RXX486" s="28"/>
      <c r="RXY486" s="28"/>
      <c r="RXZ486" s="28"/>
      <c r="RYA486" s="28"/>
      <c r="RYB486" s="28"/>
      <c r="RYC486" s="28"/>
      <c r="RYD486" s="28"/>
      <c r="RYE486" s="28"/>
      <c r="RYF486" s="28"/>
      <c r="RYG486" s="28"/>
      <c r="RYH486" s="28"/>
      <c r="RYI486" s="28"/>
      <c r="RYJ486" s="28"/>
      <c r="RYK486" s="28"/>
      <c r="RYL486" s="28"/>
      <c r="RYM486" s="28"/>
      <c r="RYN486" s="28"/>
      <c r="RYO486" s="28"/>
      <c r="RYP486" s="28"/>
      <c r="RYQ486" s="28"/>
      <c r="RYR486" s="28"/>
      <c r="RYS486" s="28"/>
      <c r="RYT486" s="28"/>
      <c r="RYU486" s="28"/>
      <c r="RYV486" s="28"/>
      <c r="RYW486" s="28"/>
      <c r="RYX486" s="28"/>
      <c r="RYY486" s="28"/>
      <c r="RYZ486" s="28"/>
      <c r="RZA486" s="28"/>
      <c r="RZB486" s="28"/>
      <c r="RZC486" s="28"/>
      <c r="RZD486" s="28"/>
      <c r="RZE486" s="28"/>
      <c r="RZF486" s="28"/>
      <c r="RZG486" s="28"/>
      <c r="RZH486" s="28"/>
      <c r="RZI486" s="28"/>
      <c r="RZJ486" s="28"/>
      <c r="RZK486" s="28"/>
      <c r="RZL486" s="28"/>
      <c r="RZM486" s="28"/>
      <c r="RZN486" s="28"/>
      <c r="RZO486" s="28"/>
      <c r="RZP486" s="28"/>
      <c r="RZQ486" s="28"/>
      <c r="RZR486" s="28"/>
      <c r="RZS486" s="28"/>
      <c r="RZT486" s="28"/>
      <c r="RZU486" s="28"/>
      <c r="RZV486" s="28"/>
      <c r="RZW486" s="28"/>
      <c r="RZX486" s="28"/>
      <c r="RZY486" s="28"/>
      <c r="RZZ486" s="28"/>
      <c r="SAA486" s="28"/>
      <c r="SAB486" s="28"/>
      <c r="SAC486" s="28"/>
      <c r="SAD486" s="28"/>
      <c r="SAE486" s="28"/>
      <c r="SAF486" s="28"/>
      <c r="SAG486" s="28"/>
      <c r="SAH486" s="28"/>
      <c r="SAI486" s="28"/>
      <c r="SAJ486" s="28"/>
      <c r="SAK486" s="28"/>
      <c r="SAL486" s="28"/>
      <c r="SAM486" s="28"/>
      <c r="SAN486" s="28"/>
      <c r="SAO486" s="28"/>
      <c r="SAP486" s="28"/>
      <c r="SAQ486" s="28"/>
      <c r="SAR486" s="28"/>
      <c r="SAS486" s="28"/>
      <c r="SAT486" s="28"/>
      <c r="SAU486" s="28"/>
      <c r="SAV486" s="28"/>
      <c r="SAW486" s="28"/>
      <c r="SAX486" s="28"/>
      <c r="SAY486" s="28"/>
      <c r="SAZ486" s="28"/>
      <c r="SBA486" s="28"/>
      <c r="SBB486" s="28"/>
      <c r="SBC486" s="28"/>
      <c r="SBD486" s="28"/>
      <c r="SBE486" s="28"/>
      <c r="SBF486" s="28"/>
      <c r="SBG486" s="28"/>
      <c r="SBH486" s="28"/>
      <c r="SBI486" s="28"/>
      <c r="SBJ486" s="28"/>
      <c r="SBK486" s="28"/>
      <c r="SBL486" s="28"/>
      <c r="SBM486" s="28"/>
      <c r="SBN486" s="28"/>
      <c r="SBO486" s="28"/>
      <c r="SBP486" s="28"/>
      <c r="SBQ486" s="28"/>
      <c r="SBR486" s="28"/>
      <c r="SBS486" s="28"/>
      <c r="SBT486" s="28"/>
      <c r="SBU486" s="28"/>
      <c r="SBV486" s="28"/>
      <c r="SBW486" s="28"/>
      <c r="SBX486" s="28"/>
      <c r="SBY486" s="28"/>
      <c r="SBZ486" s="28"/>
      <c r="SCA486" s="28"/>
      <c r="SCB486" s="28"/>
      <c r="SCC486" s="28"/>
      <c r="SCD486" s="28"/>
      <c r="SCE486" s="28"/>
      <c r="SCF486" s="28"/>
      <c r="SCG486" s="28"/>
      <c r="SCH486" s="28"/>
      <c r="SCI486" s="28"/>
      <c r="SCJ486" s="28"/>
      <c r="SCK486" s="28"/>
      <c r="SCL486" s="28"/>
      <c r="SCM486" s="28"/>
      <c r="SCN486" s="28"/>
      <c r="SCO486" s="28"/>
      <c r="SCP486" s="28"/>
      <c r="SCQ486" s="28"/>
      <c r="SCR486" s="28"/>
      <c r="SCS486" s="28"/>
      <c r="SCT486" s="28"/>
      <c r="SCU486" s="28"/>
      <c r="SCV486" s="28"/>
      <c r="SCW486" s="28"/>
      <c r="SCX486" s="28"/>
      <c r="SCY486" s="28"/>
      <c r="SCZ486" s="28"/>
      <c r="SDA486" s="28"/>
      <c r="SDB486" s="28"/>
      <c r="SDC486" s="28"/>
      <c r="SDD486" s="28"/>
      <c r="SDE486" s="28"/>
      <c r="SDF486" s="28"/>
      <c r="SDG486" s="28"/>
      <c r="SDH486" s="28"/>
      <c r="SDI486" s="28"/>
      <c r="SDJ486" s="28"/>
      <c r="SDK486" s="28"/>
      <c r="SDL486" s="28"/>
      <c r="SDM486" s="28"/>
      <c r="SDN486" s="28"/>
      <c r="SDO486" s="28"/>
      <c r="SDP486" s="28"/>
      <c r="SDQ486" s="28"/>
      <c r="SDR486" s="28"/>
      <c r="SDS486" s="28"/>
      <c r="SDT486" s="28"/>
      <c r="SDU486" s="28"/>
      <c r="SDV486" s="28"/>
      <c r="SDW486" s="28"/>
      <c r="SDX486" s="28"/>
      <c r="SDY486" s="28"/>
      <c r="SDZ486" s="28"/>
      <c r="SEA486" s="28"/>
      <c r="SEB486" s="28"/>
      <c r="SEC486" s="28"/>
      <c r="SED486" s="28"/>
      <c r="SEE486" s="28"/>
      <c r="SEF486" s="28"/>
      <c r="SEG486" s="28"/>
      <c r="SEH486" s="28"/>
      <c r="SEI486" s="28"/>
      <c r="SEJ486" s="28"/>
      <c r="SEK486" s="28"/>
      <c r="SEL486" s="28"/>
      <c r="SEM486" s="28"/>
      <c r="SEN486" s="28"/>
      <c r="SEO486" s="28"/>
      <c r="SEP486" s="28"/>
      <c r="SEQ486" s="28"/>
      <c r="SER486" s="28"/>
      <c r="SES486" s="28"/>
      <c r="SET486" s="28"/>
      <c r="SEU486" s="28"/>
      <c r="SEV486" s="28"/>
      <c r="SEW486" s="28"/>
      <c r="SEX486" s="28"/>
      <c r="SEY486" s="28"/>
      <c r="SEZ486" s="28"/>
      <c r="SFA486" s="28"/>
      <c r="SFB486" s="28"/>
      <c r="SFC486" s="28"/>
      <c r="SFD486" s="28"/>
      <c r="SFE486" s="28"/>
      <c r="SFF486" s="28"/>
      <c r="SFG486" s="28"/>
      <c r="SFH486" s="28"/>
      <c r="SFI486" s="28"/>
      <c r="SFJ486" s="28"/>
      <c r="SFK486" s="28"/>
      <c r="SFL486" s="28"/>
      <c r="SFM486" s="28"/>
      <c r="SFN486" s="28"/>
      <c r="SFO486" s="28"/>
      <c r="SFP486" s="28"/>
      <c r="SFQ486" s="28"/>
      <c r="SFR486" s="28"/>
      <c r="SFS486" s="28"/>
      <c r="SFT486" s="28"/>
      <c r="SFU486" s="28"/>
      <c r="SFV486" s="28"/>
      <c r="SFW486" s="28"/>
      <c r="SFX486" s="28"/>
      <c r="SFY486" s="28"/>
      <c r="SFZ486" s="28"/>
      <c r="SGA486" s="28"/>
      <c r="SGB486" s="28"/>
      <c r="SGC486" s="28"/>
      <c r="SGD486" s="28"/>
      <c r="SGE486" s="28"/>
      <c r="SGF486" s="28"/>
      <c r="SGG486" s="28"/>
      <c r="SGH486" s="28"/>
      <c r="SGI486" s="28"/>
      <c r="SGJ486" s="28"/>
      <c r="SGK486" s="28"/>
      <c r="SGL486" s="28"/>
      <c r="SGM486" s="28"/>
      <c r="SGN486" s="28"/>
      <c r="SGO486" s="28"/>
      <c r="SGP486" s="28"/>
      <c r="SGQ486" s="28"/>
      <c r="SGR486" s="28"/>
      <c r="SGS486" s="28"/>
      <c r="SGT486" s="28"/>
      <c r="SGU486" s="28"/>
      <c r="SGV486" s="28"/>
      <c r="SGW486" s="28"/>
      <c r="SGX486" s="28"/>
      <c r="SGY486" s="28"/>
      <c r="SGZ486" s="28"/>
      <c r="SHA486" s="28"/>
      <c r="SHB486" s="28"/>
      <c r="SHC486" s="28"/>
      <c r="SHD486" s="28"/>
      <c r="SHE486" s="28"/>
      <c r="SHF486" s="28"/>
      <c r="SHG486" s="28"/>
      <c r="SHH486" s="28"/>
      <c r="SHI486" s="28"/>
      <c r="SHJ486" s="28"/>
      <c r="SHK486" s="28"/>
      <c r="SHL486" s="28"/>
      <c r="SHM486" s="28"/>
      <c r="SHN486" s="28"/>
      <c r="SHO486" s="28"/>
      <c r="SHP486" s="28"/>
      <c r="SHQ486" s="28"/>
      <c r="SHR486" s="28"/>
      <c r="SHS486" s="28"/>
      <c r="SHT486" s="28"/>
      <c r="SHU486" s="28"/>
      <c r="SHV486" s="28"/>
      <c r="SHW486" s="28"/>
      <c r="SHX486" s="28"/>
      <c r="SHY486" s="28"/>
      <c r="SHZ486" s="28"/>
      <c r="SIA486" s="28"/>
      <c r="SIB486" s="28"/>
      <c r="SIC486" s="28"/>
      <c r="SID486" s="28"/>
      <c r="SIE486" s="28"/>
      <c r="SIF486" s="28"/>
      <c r="SIG486" s="28"/>
      <c r="SIH486" s="28"/>
      <c r="SII486" s="28"/>
      <c r="SIJ486" s="28"/>
      <c r="SIK486" s="28"/>
      <c r="SIL486" s="28"/>
      <c r="SIM486" s="28"/>
      <c r="SIN486" s="28"/>
      <c r="SIO486" s="28"/>
      <c r="SIP486" s="28"/>
      <c r="SIQ486" s="28"/>
      <c r="SIR486" s="28"/>
      <c r="SIS486" s="28"/>
      <c r="SIT486" s="28"/>
      <c r="SIU486" s="28"/>
      <c r="SIV486" s="28"/>
      <c r="SIW486" s="28"/>
      <c r="SIX486" s="28"/>
      <c r="SIY486" s="28"/>
      <c r="SIZ486" s="28"/>
      <c r="SJA486" s="28"/>
      <c r="SJB486" s="28"/>
      <c r="SJC486" s="28"/>
      <c r="SJD486" s="28"/>
      <c r="SJE486" s="28"/>
      <c r="SJF486" s="28"/>
      <c r="SJG486" s="28"/>
      <c r="SJH486" s="28"/>
      <c r="SJI486" s="28"/>
      <c r="SJJ486" s="28"/>
      <c r="SJK486" s="28"/>
      <c r="SJL486" s="28"/>
      <c r="SJM486" s="28"/>
      <c r="SJN486" s="28"/>
      <c r="SJO486" s="28"/>
      <c r="SJP486" s="28"/>
      <c r="SJQ486" s="28"/>
      <c r="SJR486" s="28"/>
      <c r="SJS486" s="28"/>
      <c r="SJT486" s="28"/>
      <c r="SJU486" s="28"/>
      <c r="SJV486" s="28"/>
      <c r="SJW486" s="28"/>
      <c r="SJX486" s="28"/>
      <c r="SJY486" s="28"/>
      <c r="SJZ486" s="28"/>
      <c r="SKA486" s="28"/>
      <c r="SKB486" s="28"/>
      <c r="SKC486" s="28"/>
      <c r="SKD486" s="28"/>
      <c r="SKE486" s="28"/>
      <c r="SKF486" s="28"/>
      <c r="SKG486" s="28"/>
      <c r="SKH486" s="28"/>
      <c r="SKI486" s="28"/>
      <c r="SKJ486" s="28"/>
      <c r="SKK486" s="28"/>
      <c r="SKL486" s="28"/>
      <c r="SKM486" s="28"/>
      <c r="SKN486" s="28"/>
      <c r="SKO486" s="28"/>
      <c r="SKP486" s="28"/>
      <c r="SKQ486" s="28"/>
      <c r="SKR486" s="28"/>
      <c r="SKS486" s="28"/>
      <c r="SKT486" s="28"/>
      <c r="SKU486" s="28"/>
      <c r="SKV486" s="28"/>
      <c r="SKW486" s="28"/>
      <c r="SKX486" s="28"/>
      <c r="SKY486" s="28"/>
      <c r="SKZ486" s="28"/>
      <c r="SLA486" s="28"/>
      <c r="SLB486" s="28"/>
      <c r="SLC486" s="28"/>
      <c r="SLD486" s="28"/>
      <c r="SLE486" s="28"/>
      <c r="SLF486" s="28"/>
      <c r="SLG486" s="28"/>
      <c r="SLH486" s="28"/>
      <c r="SLI486" s="28"/>
      <c r="SLJ486" s="28"/>
      <c r="SLK486" s="28"/>
      <c r="SLL486" s="28"/>
      <c r="SLM486" s="28"/>
      <c r="SLN486" s="28"/>
      <c r="SLO486" s="28"/>
      <c r="SLP486" s="28"/>
      <c r="SLQ486" s="28"/>
      <c r="SLR486" s="28"/>
      <c r="SLS486" s="28"/>
      <c r="SLT486" s="28"/>
      <c r="SLU486" s="28"/>
      <c r="SLV486" s="28"/>
      <c r="SLW486" s="28"/>
      <c r="SLX486" s="28"/>
      <c r="SLY486" s="28"/>
      <c r="SLZ486" s="28"/>
      <c r="SMA486" s="28"/>
      <c r="SMB486" s="28"/>
      <c r="SMC486" s="28"/>
      <c r="SMD486" s="28"/>
      <c r="SME486" s="28"/>
      <c r="SMF486" s="28"/>
      <c r="SMG486" s="28"/>
      <c r="SMH486" s="28"/>
      <c r="SMI486" s="28"/>
      <c r="SMJ486" s="28"/>
      <c r="SMK486" s="28"/>
      <c r="SML486" s="28"/>
      <c r="SMM486" s="28"/>
      <c r="SMN486" s="28"/>
      <c r="SMO486" s="28"/>
      <c r="SMP486" s="28"/>
      <c r="SMQ486" s="28"/>
      <c r="SMR486" s="28"/>
      <c r="SMS486" s="28"/>
      <c r="SMT486" s="28"/>
      <c r="SMU486" s="28"/>
      <c r="SMV486" s="28"/>
      <c r="SMW486" s="28"/>
      <c r="SMX486" s="28"/>
      <c r="SMY486" s="28"/>
      <c r="SMZ486" s="28"/>
      <c r="SNA486" s="28"/>
      <c r="SNB486" s="28"/>
      <c r="SNC486" s="28"/>
      <c r="SND486" s="28"/>
      <c r="SNE486" s="28"/>
      <c r="SNF486" s="28"/>
      <c r="SNG486" s="28"/>
      <c r="SNH486" s="28"/>
      <c r="SNI486" s="28"/>
      <c r="SNJ486" s="28"/>
      <c r="SNK486" s="28"/>
      <c r="SNL486" s="28"/>
      <c r="SNM486" s="28"/>
      <c r="SNN486" s="28"/>
      <c r="SNO486" s="28"/>
      <c r="SNP486" s="28"/>
      <c r="SNQ486" s="28"/>
      <c r="SNR486" s="28"/>
      <c r="SNS486" s="28"/>
      <c r="SNT486" s="28"/>
      <c r="SNU486" s="28"/>
      <c r="SNV486" s="28"/>
      <c r="SNW486" s="28"/>
      <c r="SNX486" s="28"/>
      <c r="SNY486" s="28"/>
      <c r="SNZ486" s="28"/>
      <c r="SOA486" s="28"/>
      <c r="SOB486" s="28"/>
      <c r="SOC486" s="28"/>
      <c r="SOD486" s="28"/>
      <c r="SOE486" s="28"/>
      <c r="SOF486" s="28"/>
      <c r="SOG486" s="28"/>
      <c r="SOH486" s="28"/>
      <c r="SOI486" s="28"/>
      <c r="SOJ486" s="28"/>
      <c r="SOK486" s="28"/>
      <c r="SOL486" s="28"/>
      <c r="SOM486" s="28"/>
      <c r="SON486" s="28"/>
      <c r="SOO486" s="28"/>
      <c r="SOP486" s="28"/>
      <c r="SOQ486" s="28"/>
      <c r="SOR486" s="28"/>
      <c r="SOS486" s="28"/>
      <c r="SOT486" s="28"/>
      <c r="SOU486" s="28"/>
      <c r="SOV486" s="28"/>
      <c r="SOW486" s="28"/>
      <c r="SOX486" s="28"/>
      <c r="SOY486" s="28"/>
      <c r="SOZ486" s="28"/>
      <c r="SPA486" s="28"/>
      <c r="SPB486" s="28"/>
      <c r="SPC486" s="28"/>
      <c r="SPD486" s="28"/>
      <c r="SPE486" s="28"/>
      <c r="SPF486" s="28"/>
      <c r="SPG486" s="28"/>
      <c r="SPH486" s="28"/>
      <c r="SPI486" s="28"/>
      <c r="SPJ486" s="28"/>
      <c r="SPK486" s="28"/>
      <c r="SPL486" s="28"/>
      <c r="SPM486" s="28"/>
      <c r="SPN486" s="28"/>
      <c r="SPO486" s="28"/>
      <c r="SPP486" s="28"/>
      <c r="SPQ486" s="28"/>
      <c r="SPR486" s="28"/>
      <c r="SPS486" s="28"/>
      <c r="SPT486" s="28"/>
      <c r="SPU486" s="28"/>
      <c r="SPV486" s="28"/>
      <c r="SPW486" s="28"/>
      <c r="SPX486" s="28"/>
      <c r="SPY486" s="28"/>
      <c r="SPZ486" s="28"/>
      <c r="SQA486" s="28"/>
      <c r="SQB486" s="28"/>
      <c r="SQC486" s="28"/>
      <c r="SQD486" s="28"/>
      <c r="SQE486" s="28"/>
      <c r="SQF486" s="28"/>
      <c r="SQG486" s="28"/>
      <c r="SQH486" s="28"/>
      <c r="SQI486" s="28"/>
      <c r="SQJ486" s="28"/>
      <c r="SQK486" s="28"/>
      <c r="SQL486" s="28"/>
      <c r="SQM486" s="28"/>
      <c r="SQN486" s="28"/>
      <c r="SQO486" s="28"/>
      <c r="SQP486" s="28"/>
      <c r="SQQ486" s="28"/>
      <c r="SQR486" s="28"/>
      <c r="SQS486" s="28"/>
      <c r="SQT486" s="28"/>
      <c r="SQU486" s="28"/>
      <c r="SQV486" s="28"/>
      <c r="SQW486" s="28"/>
      <c r="SQX486" s="28"/>
      <c r="SQY486" s="28"/>
      <c r="SQZ486" s="28"/>
      <c r="SRA486" s="28"/>
      <c r="SRB486" s="28"/>
      <c r="SRC486" s="28"/>
      <c r="SRD486" s="28"/>
      <c r="SRE486" s="28"/>
      <c r="SRF486" s="28"/>
      <c r="SRG486" s="28"/>
      <c r="SRH486" s="28"/>
      <c r="SRI486" s="28"/>
      <c r="SRJ486" s="28"/>
      <c r="SRK486" s="28"/>
      <c r="SRL486" s="28"/>
      <c r="SRM486" s="28"/>
      <c r="SRN486" s="28"/>
      <c r="SRO486" s="28"/>
      <c r="SRP486" s="28"/>
      <c r="SRQ486" s="28"/>
      <c r="SRR486" s="28"/>
      <c r="SRS486" s="28"/>
      <c r="SRT486" s="28"/>
      <c r="SRU486" s="28"/>
      <c r="SRV486" s="28"/>
      <c r="SRW486" s="28"/>
      <c r="SRX486" s="28"/>
      <c r="SRY486" s="28"/>
      <c r="SRZ486" s="28"/>
      <c r="SSA486" s="28"/>
      <c r="SSB486" s="28"/>
      <c r="SSC486" s="28"/>
      <c r="SSD486" s="28"/>
      <c r="SSE486" s="28"/>
      <c r="SSF486" s="28"/>
      <c r="SSG486" s="28"/>
      <c r="SSH486" s="28"/>
      <c r="SSI486" s="28"/>
      <c r="SSJ486" s="28"/>
      <c r="SSK486" s="28"/>
      <c r="SSL486" s="28"/>
      <c r="SSM486" s="28"/>
      <c r="SSN486" s="28"/>
      <c r="SSO486" s="28"/>
      <c r="SSP486" s="28"/>
      <c r="SSQ486" s="28"/>
      <c r="SSR486" s="28"/>
      <c r="SSS486" s="28"/>
      <c r="SST486" s="28"/>
      <c r="SSU486" s="28"/>
      <c r="SSV486" s="28"/>
      <c r="SSW486" s="28"/>
      <c r="SSX486" s="28"/>
      <c r="SSY486" s="28"/>
      <c r="SSZ486" s="28"/>
      <c r="STA486" s="28"/>
      <c r="STB486" s="28"/>
      <c r="STC486" s="28"/>
      <c r="STD486" s="28"/>
      <c r="STE486" s="28"/>
      <c r="STF486" s="28"/>
      <c r="STG486" s="28"/>
      <c r="STH486" s="28"/>
      <c r="STI486" s="28"/>
      <c r="STJ486" s="28"/>
      <c r="STK486" s="28"/>
      <c r="STL486" s="28"/>
      <c r="STM486" s="28"/>
      <c r="STN486" s="28"/>
      <c r="STO486" s="28"/>
      <c r="STP486" s="28"/>
      <c r="STQ486" s="28"/>
      <c r="STR486" s="28"/>
      <c r="STS486" s="28"/>
      <c r="STT486" s="28"/>
      <c r="STU486" s="28"/>
      <c r="STV486" s="28"/>
      <c r="STW486" s="28"/>
      <c r="STX486" s="28"/>
      <c r="STY486" s="28"/>
      <c r="STZ486" s="28"/>
      <c r="SUA486" s="28"/>
      <c r="SUB486" s="28"/>
      <c r="SUC486" s="28"/>
      <c r="SUD486" s="28"/>
      <c r="SUE486" s="28"/>
      <c r="SUF486" s="28"/>
      <c r="SUG486" s="28"/>
      <c r="SUH486" s="28"/>
      <c r="SUI486" s="28"/>
      <c r="SUJ486" s="28"/>
      <c r="SUK486" s="28"/>
      <c r="SUL486" s="28"/>
      <c r="SUM486" s="28"/>
      <c r="SUN486" s="28"/>
      <c r="SUO486" s="28"/>
      <c r="SUP486" s="28"/>
      <c r="SUQ486" s="28"/>
      <c r="SUR486" s="28"/>
      <c r="SUS486" s="28"/>
      <c r="SUT486" s="28"/>
      <c r="SUU486" s="28"/>
      <c r="SUV486" s="28"/>
      <c r="SUW486" s="28"/>
      <c r="SUX486" s="28"/>
      <c r="SUY486" s="28"/>
      <c r="SUZ486" s="28"/>
      <c r="SVA486" s="28"/>
      <c r="SVB486" s="28"/>
      <c r="SVC486" s="28"/>
      <c r="SVD486" s="28"/>
      <c r="SVE486" s="28"/>
      <c r="SVF486" s="28"/>
      <c r="SVG486" s="28"/>
      <c r="SVH486" s="28"/>
      <c r="SVI486" s="28"/>
      <c r="SVJ486" s="28"/>
      <c r="SVK486" s="28"/>
      <c r="SVL486" s="28"/>
      <c r="SVM486" s="28"/>
      <c r="SVN486" s="28"/>
      <c r="SVO486" s="28"/>
      <c r="SVP486" s="28"/>
      <c r="SVQ486" s="28"/>
      <c r="SVR486" s="28"/>
      <c r="SVS486" s="28"/>
      <c r="SVT486" s="28"/>
      <c r="SVU486" s="28"/>
      <c r="SVV486" s="28"/>
      <c r="SVW486" s="28"/>
      <c r="SVX486" s="28"/>
      <c r="SVY486" s="28"/>
      <c r="SVZ486" s="28"/>
      <c r="SWA486" s="28"/>
      <c r="SWB486" s="28"/>
      <c r="SWC486" s="28"/>
      <c r="SWD486" s="28"/>
      <c r="SWE486" s="28"/>
      <c r="SWF486" s="28"/>
      <c r="SWG486" s="28"/>
      <c r="SWH486" s="28"/>
      <c r="SWI486" s="28"/>
      <c r="SWJ486" s="28"/>
      <c r="SWK486" s="28"/>
      <c r="SWL486" s="28"/>
      <c r="SWM486" s="28"/>
      <c r="SWN486" s="28"/>
      <c r="SWO486" s="28"/>
      <c r="SWP486" s="28"/>
      <c r="SWQ486" s="28"/>
      <c r="SWR486" s="28"/>
      <c r="SWS486" s="28"/>
      <c r="SWT486" s="28"/>
      <c r="SWU486" s="28"/>
      <c r="SWV486" s="28"/>
      <c r="SWW486" s="28"/>
      <c r="SWX486" s="28"/>
      <c r="SWY486" s="28"/>
      <c r="SWZ486" s="28"/>
      <c r="SXA486" s="28"/>
      <c r="SXB486" s="28"/>
      <c r="SXC486" s="28"/>
      <c r="SXD486" s="28"/>
      <c r="SXE486" s="28"/>
      <c r="SXF486" s="28"/>
      <c r="SXG486" s="28"/>
      <c r="SXH486" s="28"/>
      <c r="SXI486" s="28"/>
      <c r="SXJ486" s="28"/>
      <c r="SXK486" s="28"/>
      <c r="SXL486" s="28"/>
      <c r="SXM486" s="28"/>
      <c r="SXN486" s="28"/>
      <c r="SXO486" s="28"/>
      <c r="SXP486" s="28"/>
      <c r="SXQ486" s="28"/>
      <c r="SXR486" s="28"/>
      <c r="SXS486" s="28"/>
      <c r="SXT486" s="28"/>
      <c r="SXU486" s="28"/>
      <c r="SXV486" s="28"/>
      <c r="SXW486" s="28"/>
      <c r="SXX486" s="28"/>
      <c r="SXY486" s="28"/>
      <c r="SXZ486" s="28"/>
      <c r="SYA486" s="28"/>
      <c r="SYB486" s="28"/>
      <c r="SYC486" s="28"/>
      <c r="SYD486" s="28"/>
      <c r="SYE486" s="28"/>
      <c r="SYF486" s="28"/>
      <c r="SYG486" s="28"/>
      <c r="SYH486" s="28"/>
      <c r="SYI486" s="28"/>
      <c r="SYJ486" s="28"/>
      <c r="SYK486" s="28"/>
      <c r="SYL486" s="28"/>
      <c r="SYM486" s="28"/>
      <c r="SYN486" s="28"/>
      <c r="SYO486" s="28"/>
      <c r="SYP486" s="28"/>
      <c r="SYQ486" s="28"/>
      <c r="SYR486" s="28"/>
      <c r="SYS486" s="28"/>
      <c r="SYT486" s="28"/>
      <c r="SYU486" s="28"/>
      <c r="SYV486" s="28"/>
      <c r="SYW486" s="28"/>
      <c r="SYX486" s="28"/>
      <c r="SYY486" s="28"/>
      <c r="SYZ486" s="28"/>
      <c r="SZA486" s="28"/>
      <c r="SZB486" s="28"/>
      <c r="SZC486" s="28"/>
      <c r="SZD486" s="28"/>
      <c r="SZE486" s="28"/>
      <c r="SZF486" s="28"/>
      <c r="SZG486" s="28"/>
      <c r="SZH486" s="28"/>
      <c r="SZI486" s="28"/>
      <c r="SZJ486" s="28"/>
      <c r="SZK486" s="28"/>
      <c r="SZL486" s="28"/>
      <c r="SZM486" s="28"/>
      <c r="SZN486" s="28"/>
      <c r="SZO486" s="28"/>
      <c r="SZP486" s="28"/>
      <c r="SZQ486" s="28"/>
      <c r="SZR486" s="28"/>
      <c r="SZS486" s="28"/>
      <c r="SZT486" s="28"/>
      <c r="SZU486" s="28"/>
      <c r="SZV486" s="28"/>
      <c r="SZW486" s="28"/>
      <c r="SZX486" s="28"/>
      <c r="SZY486" s="28"/>
      <c r="SZZ486" s="28"/>
      <c r="TAA486" s="28"/>
      <c r="TAB486" s="28"/>
      <c r="TAC486" s="28"/>
      <c r="TAD486" s="28"/>
      <c r="TAE486" s="28"/>
      <c r="TAF486" s="28"/>
      <c r="TAG486" s="28"/>
      <c r="TAH486" s="28"/>
      <c r="TAI486" s="28"/>
      <c r="TAJ486" s="28"/>
      <c r="TAK486" s="28"/>
      <c r="TAL486" s="28"/>
      <c r="TAM486" s="28"/>
      <c r="TAN486" s="28"/>
      <c r="TAO486" s="28"/>
      <c r="TAP486" s="28"/>
      <c r="TAQ486" s="28"/>
      <c r="TAR486" s="28"/>
      <c r="TAS486" s="28"/>
      <c r="TAT486" s="28"/>
      <c r="TAU486" s="28"/>
      <c r="TAV486" s="28"/>
      <c r="TAW486" s="28"/>
      <c r="TAX486" s="28"/>
      <c r="TAY486" s="28"/>
      <c r="TAZ486" s="28"/>
      <c r="TBA486" s="28"/>
      <c r="TBB486" s="28"/>
      <c r="TBC486" s="28"/>
      <c r="TBD486" s="28"/>
      <c r="TBE486" s="28"/>
      <c r="TBF486" s="28"/>
      <c r="TBG486" s="28"/>
      <c r="TBH486" s="28"/>
      <c r="TBI486" s="28"/>
      <c r="TBJ486" s="28"/>
      <c r="TBK486" s="28"/>
      <c r="TBL486" s="28"/>
      <c r="TBM486" s="28"/>
      <c r="TBN486" s="28"/>
      <c r="TBO486" s="28"/>
      <c r="TBP486" s="28"/>
      <c r="TBQ486" s="28"/>
      <c r="TBR486" s="28"/>
      <c r="TBS486" s="28"/>
      <c r="TBT486" s="28"/>
      <c r="TBU486" s="28"/>
      <c r="TBV486" s="28"/>
      <c r="TBW486" s="28"/>
      <c r="TBX486" s="28"/>
      <c r="TBY486" s="28"/>
      <c r="TBZ486" s="28"/>
      <c r="TCA486" s="28"/>
      <c r="TCB486" s="28"/>
      <c r="TCC486" s="28"/>
      <c r="TCD486" s="28"/>
      <c r="TCE486" s="28"/>
      <c r="TCF486" s="28"/>
      <c r="TCG486" s="28"/>
      <c r="TCH486" s="28"/>
      <c r="TCI486" s="28"/>
      <c r="TCJ486" s="28"/>
      <c r="TCK486" s="28"/>
      <c r="TCL486" s="28"/>
      <c r="TCM486" s="28"/>
      <c r="TCN486" s="28"/>
      <c r="TCO486" s="28"/>
      <c r="TCP486" s="28"/>
      <c r="TCQ486" s="28"/>
      <c r="TCR486" s="28"/>
      <c r="TCS486" s="28"/>
      <c r="TCT486" s="28"/>
      <c r="TCU486" s="28"/>
      <c r="TCV486" s="28"/>
      <c r="TCW486" s="28"/>
      <c r="TCX486" s="28"/>
      <c r="TCY486" s="28"/>
      <c r="TCZ486" s="28"/>
      <c r="TDA486" s="28"/>
      <c r="TDB486" s="28"/>
      <c r="TDC486" s="28"/>
      <c r="TDD486" s="28"/>
      <c r="TDE486" s="28"/>
      <c r="TDF486" s="28"/>
      <c r="TDG486" s="28"/>
      <c r="TDH486" s="28"/>
      <c r="TDI486" s="28"/>
      <c r="TDJ486" s="28"/>
      <c r="TDK486" s="28"/>
      <c r="TDL486" s="28"/>
      <c r="TDM486" s="28"/>
      <c r="TDN486" s="28"/>
      <c r="TDO486" s="28"/>
      <c r="TDP486" s="28"/>
      <c r="TDQ486" s="28"/>
      <c r="TDR486" s="28"/>
      <c r="TDS486" s="28"/>
      <c r="TDT486" s="28"/>
      <c r="TDU486" s="28"/>
      <c r="TDV486" s="28"/>
      <c r="TDW486" s="28"/>
      <c r="TDX486" s="28"/>
      <c r="TDY486" s="28"/>
      <c r="TDZ486" s="28"/>
      <c r="TEA486" s="28"/>
      <c r="TEB486" s="28"/>
      <c r="TEC486" s="28"/>
      <c r="TED486" s="28"/>
      <c r="TEE486" s="28"/>
      <c r="TEF486" s="28"/>
      <c r="TEG486" s="28"/>
      <c r="TEH486" s="28"/>
      <c r="TEI486" s="28"/>
      <c r="TEJ486" s="28"/>
      <c r="TEK486" s="28"/>
      <c r="TEL486" s="28"/>
      <c r="TEM486" s="28"/>
      <c r="TEN486" s="28"/>
      <c r="TEO486" s="28"/>
      <c r="TEP486" s="28"/>
      <c r="TEQ486" s="28"/>
      <c r="TER486" s="28"/>
      <c r="TES486" s="28"/>
      <c r="TET486" s="28"/>
      <c r="TEU486" s="28"/>
      <c r="TEV486" s="28"/>
      <c r="TEW486" s="28"/>
      <c r="TEX486" s="28"/>
      <c r="TEY486" s="28"/>
      <c r="TEZ486" s="28"/>
      <c r="TFA486" s="28"/>
      <c r="TFB486" s="28"/>
      <c r="TFC486" s="28"/>
      <c r="TFD486" s="28"/>
      <c r="TFE486" s="28"/>
      <c r="TFF486" s="28"/>
      <c r="TFG486" s="28"/>
      <c r="TFH486" s="28"/>
      <c r="TFI486" s="28"/>
      <c r="TFJ486" s="28"/>
      <c r="TFK486" s="28"/>
      <c r="TFL486" s="28"/>
      <c r="TFM486" s="28"/>
      <c r="TFN486" s="28"/>
      <c r="TFO486" s="28"/>
      <c r="TFP486" s="28"/>
      <c r="TFQ486" s="28"/>
      <c r="TFR486" s="28"/>
      <c r="TFS486" s="28"/>
      <c r="TFT486" s="28"/>
      <c r="TFU486" s="28"/>
      <c r="TFV486" s="28"/>
      <c r="TFW486" s="28"/>
      <c r="TFX486" s="28"/>
      <c r="TFY486" s="28"/>
      <c r="TFZ486" s="28"/>
      <c r="TGA486" s="28"/>
      <c r="TGB486" s="28"/>
      <c r="TGC486" s="28"/>
      <c r="TGD486" s="28"/>
      <c r="TGE486" s="28"/>
      <c r="TGF486" s="28"/>
      <c r="TGG486" s="28"/>
      <c r="TGH486" s="28"/>
      <c r="TGI486" s="28"/>
      <c r="TGJ486" s="28"/>
      <c r="TGK486" s="28"/>
      <c r="TGL486" s="28"/>
      <c r="TGM486" s="28"/>
      <c r="TGN486" s="28"/>
      <c r="TGO486" s="28"/>
      <c r="TGP486" s="28"/>
      <c r="TGQ486" s="28"/>
      <c r="TGR486" s="28"/>
      <c r="TGS486" s="28"/>
      <c r="TGT486" s="28"/>
      <c r="TGU486" s="28"/>
      <c r="TGV486" s="28"/>
      <c r="TGW486" s="28"/>
      <c r="TGX486" s="28"/>
      <c r="TGY486" s="28"/>
      <c r="TGZ486" s="28"/>
      <c r="THA486" s="28"/>
      <c r="THB486" s="28"/>
      <c r="THC486" s="28"/>
      <c r="THD486" s="28"/>
      <c r="THE486" s="28"/>
      <c r="THF486" s="28"/>
      <c r="THG486" s="28"/>
      <c r="THH486" s="28"/>
      <c r="THI486" s="28"/>
      <c r="THJ486" s="28"/>
      <c r="THK486" s="28"/>
      <c r="THL486" s="28"/>
      <c r="THM486" s="28"/>
      <c r="THN486" s="28"/>
      <c r="THO486" s="28"/>
      <c r="THP486" s="28"/>
      <c r="THQ486" s="28"/>
      <c r="THR486" s="28"/>
      <c r="THS486" s="28"/>
      <c r="THT486" s="28"/>
      <c r="THU486" s="28"/>
      <c r="THV486" s="28"/>
      <c r="THW486" s="28"/>
      <c r="THX486" s="28"/>
      <c r="THY486" s="28"/>
      <c r="THZ486" s="28"/>
      <c r="TIA486" s="28"/>
      <c r="TIB486" s="28"/>
      <c r="TIC486" s="28"/>
      <c r="TID486" s="28"/>
      <c r="TIE486" s="28"/>
      <c r="TIF486" s="28"/>
      <c r="TIG486" s="28"/>
      <c r="TIH486" s="28"/>
      <c r="TII486" s="28"/>
      <c r="TIJ486" s="28"/>
      <c r="TIK486" s="28"/>
      <c r="TIL486" s="28"/>
      <c r="TIM486" s="28"/>
      <c r="TIN486" s="28"/>
      <c r="TIO486" s="28"/>
      <c r="TIP486" s="28"/>
      <c r="TIQ486" s="28"/>
      <c r="TIR486" s="28"/>
      <c r="TIS486" s="28"/>
      <c r="TIT486" s="28"/>
      <c r="TIU486" s="28"/>
      <c r="TIV486" s="28"/>
      <c r="TIW486" s="28"/>
      <c r="TIX486" s="28"/>
      <c r="TIY486" s="28"/>
      <c r="TIZ486" s="28"/>
      <c r="TJA486" s="28"/>
      <c r="TJB486" s="28"/>
      <c r="TJC486" s="28"/>
      <c r="TJD486" s="28"/>
      <c r="TJE486" s="28"/>
      <c r="TJF486" s="28"/>
      <c r="TJG486" s="28"/>
      <c r="TJH486" s="28"/>
      <c r="TJI486" s="28"/>
      <c r="TJJ486" s="28"/>
      <c r="TJK486" s="28"/>
      <c r="TJL486" s="28"/>
      <c r="TJM486" s="28"/>
      <c r="TJN486" s="28"/>
      <c r="TJO486" s="28"/>
      <c r="TJP486" s="28"/>
      <c r="TJQ486" s="28"/>
      <c r="TJR486" s="28"/>
      <c r="TJS486" s="28"/>
      <c r="TJT486" s="28"/>
      <c r="TJU486" s="28"/>
      <c r="TJV486" s="28"/>
      <c r="TJW486" s="28"/>
      <c r="TJX486" s="28"/>
      <c r="TJY486" s="28"/>
      <c r="TJZ486" s="28"/>
      <c r="TKA486" s="28"/>
      <c r="TKB486" s="28"/>
      <c r="TKC486" s="28"/>
      <c r="TKD486" s="28"/>
      <c r="TKE486" s="28"/>
      <c r="TKF486" s="28"/>
      <c r="TKG486" s="28"/>
      <c r="TKH486" s="28"/>
      <c r="TKI486" s="28"/>
      <c r="TKJ486" s="28"/>
      <c r="TKK486" s="28"/>
      <c r="TKL486" s="28"/>
      <c r="TKM486" s="28"/>
      <c r="TKN486" s="28"/>
      <c r="TKO486" s="28"/>
      <c r="TKP486" s="28"/>
      <c r="TKQ486" s="28"/>
      <c r="TKR486" s="28"/>
      <c r="TKS486" s="28"/>
      <c r="TKT486" s="28"/>
      <c r="TKU486" s="28"/>
      <c r="TKV486" s="28"/>
      <c r="TKW486" s="28"/>
      <c r="TKX486" s="28"/>
      <c r="TKY486" s="28"/>
      <c r="TKZ486" s="28"/>
      <c r="TLA486" s="28"/>
      <c r="TLB486" s="28"/>
      <c r="TLC486" s="28"/>
      <c r="TLD486" s="28"/>
      <c r="TLE486" s="28"/>
      <c r="TLF486" s="28"/>
      <c r="TLG486" s="28"/>
      <c r="TLH486" s="28"/>
      <c r="TLI486" s="28"/>
      <c r="TLJ486" s="28"/>
      <c r="TLK486" s="28"/>
      <c r="TLL486" s="28"/>
      <c r="TLM486" s="28"/>
      <c r="TLN486" s="28"/>
      <c r="TLO486" s="28"/>
      <c r="TLP486" s="28"/>
      <c r="TLQ486" s="28"/>
      <c r="TLR486" s="28"/>
      <c r="TLS486" s="28"/>
      <c r="TLT486" s="28"/>
      <c r="TLU486" s="28"/>
      <c r="TLV486" s="28"/>
      <c r="TLW486" s="28"/>
      <c r="TLX486" s="28"/>
      <c r="TLY486" s="28"/>
      <c r="TLZ486" s="28"/>
      <c r="TMA486" s="28"/>
      <c r="TMB486" s="28"/>
      <c r="TMC486" s="28"/>
      <c r="TMD486" s="28"/>
      <c r="TME486" s="28"/>
      <c r="TMF486" s="28"/>
      <c r="TMG486" s="28"/>
      <c r="TMH486" s="28"/>
      <c r="TMI486" s="28"/>
      <c r="TMJ486" s="28"/>
      <c r="TMK486" s="28"/>
      <c r="TML486" s="28"/>
      <c r="TMM486" s="28"/>
      <c r="TMN486" s="28"/>
      <c r="TMO486" s="28"/>
      <c r="TMP486" s="28"/>
      <c r="TMQ486" s="28"/>
      <c r="TMR486" s="28"/>
      <c r="TMS486" s="28"/>
      <c r="TMT486" s="28"/>
      <c r="TMU486" s="28"/>
      <c r="TMV486" s="28"/>
      <c r="TMW486" s="28"/>
      <c r="TMX486" s="28"/>
      <c r="TMY486" s="28"/>
      <c r="TMZ486" s="28"/>
      <c r="TNA486" s="28"/>
      <c r="TNB486" s="28"/>
      <c r="TNC486" s="28"/>
      <c r="TND486" s="28"/>
      <c r="TNE486" s="28"/>
      <c r="TNF486" s="28"/>
      <c r="TNG486" s="28"/>
      <c r="TNH486" s="28"/>
      <c r="TNI486" s="28"/>
      <c r="TNJ486" s="28"/>
      <c r="TNK486" s="28"/>
      <c r="TNL486" s="28"/>
      <c r="TNM486" s="28"/>
      <c r="TNN486" s="28"/>
      <c r="TNO486" s="28"/>
      <c r="TNP486" s="28"/>
      <c r="TNQ486" s="28"/>
      <c r="TNR486" s="28"/>
      <c r="TNS486" s="28"/>
      <c r="TNT486" s="28"/>
      <c r="TNU486" s="28"/>
      <c r="TNV486" s="28"/>
      <c r="TNW486" s="28"/>
      <c r="TNX486" s="28"/>
      <c r="TNY486" s="28"/>
      <c r="TNZ486" s="28"/>
      <c r="TOA486" s="28"/>
      <c r="TOB486" s="28"/>
      <c r="TOC486" s="28"/>
      <c r="TOD486" s="28"/>
      <c r="TOE486" s="28"/>
      <c r="TOF486" s="28"/>
      <c r="TOG486" s="28"/>
      <c r="TOH486" s="28"/>
      <c r="TOI486" s="28"/>
      <c r="TOJ486" s="28"/>
      <c r="TOK486" s="28"/>
      <c r="TOL486" s="28"/>
      <c r="TOM486" s="28"/>
      <c r="TON486" s="28"/>
      <c r="TOO486" s="28"/>
      <c r="TOP486" s="28"/>
      <c r="TOQ486" s="28"/>
      <c r="TOR486" s="28"/>
      <c r="TOS486" s="28"/>
      <c r="TOT486" s="28"/>
      <c r="TOU486" s="28"/>
      <c r="TOV486" s="28"/>
      <c r="TOW486" s="28"/>
      <c r="TOX486" s="28"/>
      <c r="TOY486" s="28"/>
      <c r="TOZ486" s="28"/>
      <c r="TPA486" s="28"/>
      <c r="TPB486" s="28"/>
      <c r="TPC486" s="28"/>
      <c r="TPD486" s="28"/>
      <c r="TPE486" s="28"/>
      <c r="TPF486" s="28"/>
      <c r="TPG486" s="28"/>
      <c r="TPH486" s="28"/>
      <c r="TPI486" s="28"/>
      <c r="TPJ486" s="28"/>
      <c r="TPK486" s="28"/>
      <c r="TPL486" s="28"/>
      <c r="TPM486" s="28"/>
      <c r="TPN486" s="28"/>
      <c r="TPO486" s="28"/>
      <c r="TPP486" s="28"/>
      <c r="TPQ486" s="28"/>
      <c r="TPR486" s="28"/>
      <c r="TPS486" s="28"/>
      <c r="TPT486" s="28"/>
      <c r="TPU486" s="28"/>
      <c r="TPV486" s="28"/>
      <c r="TPW486" s="28"/>
      <c r="TPX486" s="28"/>
      <c r="TPY486" s="28"/>
      <c r="TPZ486" s="28"/>
      <c r="TQA486" s="28"/>
      <c r="TQB486" s="28"/>
      <c r="TQC486" s="28"/>
      <c r="TQD486" s="28"/>
      <c r="TQE486" s="28"/>
      <c r="TQF486" s="28"/>
      <c r="TQG486" s="28"/>
      <c r="TQH486" s="28"/>
      <c r="TQI486" s="28"/>
      <c r="TQJ486" s="28"/>
      <c r="TQK486" s="28"/>
      <c r="TQL486" s="28"/>
      <c r="TQM486" s="28"/>
      <c r="TQN486" s="28"/>
      <c r="TQO486" s="28"/>
      <c r="TQP486" s="28"/>
      <c r="TQQ486" s="28"/>
      <c r="TQR486" s="28"/>
      <c r="TQS486" s="28"/>
      <c r="TQT486" s="28"/>
      <c r="TQU486" s="28"/>
      <c r="TQV486" s="28"/>
      <c r="TQW486" s="28"/>
      <c r="TQX486" s="28"/>
      <c r="TQY486" s="28"/>
      <c r="TQZ486" s="28"/>
      <c r="TRA486" s="28"/>
      <c r="TRB486" s="28"/>
      <c r="TRC486" s="28"/>
      <c r="TRD486" s="28"/>
      <c r="TRE486" s="28"/>
      <c r="TRF486" s="28"/>
      <c r="TRG486" s="28"/>
      <c r="TRH486" s="28"/>
      <c r="TRI486" s="28"/>
      <c r="TRJ486" s="28"/>
      <c r="TRK486" s="28"/>
      <c r="TRL486" s="28"/>
      <c r="TRM486" s="28"/>
      <c r="TRN486" s="28"/>
      <c r="TRO486" s="28"/>
      <c r="TRP486" s="28"/>
      <c r="TRQ486" s="28"/>
      <c r="TRR486" s="28"/>
      <c r="TRS486" s="28"/>
      <c r="TRT486" s="28"/>
      <c r="TRU486" s="28"/>
      <c r="TRV486" s="28"/>
      <c r="TRW486" s="28"/>
      <c r="TRX486" s="28"/>
      <c r="TRY486" s="28"/>
      <c r="TRZ486" s="28"/>
      <c r="TSA486" s="28"/>
      <c r="TSB486" s="28"/>
      <c r="TSC486" s="28"/>
      <c r="TSD486" s="28"/>
      <c r="TSE486" s="28"/>
      <c r="TSF486" s="28"/>
      <c r="TSG486" s="28"/>
      <c r="TSH486" s="28"/>
      <c r="TSI486" s="28"/>
      <c r="TSJ486" s="28"/>
      <c r="TSK486" s="28"/>
      <c r="TSL486" s="28"/>
      <c r="TSM486" s="28"/>
      <c r="TSN486" s="28"/>
      <c r="TSO486" s="28"/>
      <c r="TSP486" s="28"/>
      <c r="TSQ486" s="28"/>
      <c r="TSR486" s="28"/>
      <c r="TSS486" s="28"/>
      <c r="TST486" s="28"/>
      <c r="TSU486" s="28"/>
      <c r="TSV486" s="28"/>
      <c r="TSW486" s="28"/>
      <c r="TSX486" s="28"/>
      <c r="TSY486" s="28"/>
      <c r="TSZ486" s="28"/>
      <c r="TTA486" s="28"/>
      <c r="TTB486" s="28"/>
      <c r="TTC486" s="28"/>
      <c r="TTD486" s="28"/>
      <c r="TTE486" s="28"/>
      <c r="TTF486" s="28"/>
      <c r="TTG486" s="28"/>
      <c r="TTH486" s="28"/>
      <c r="TTI486" s="28"/>
      <c r="TTJ486" s="28"/>
      <c r="TTK486" s="28"/>
      <c r="TTL486" s="28"/>
      <c r="TTM486" s="28"/>
      <c r="TTN486" s="28"/>
      <c r="TTO486" s="28"/>
      <c r="TTP486" s="28"/>
      <c r="TTQ486" s="28"/>
      <c r="TTR486" s="28"/>
      <c r="TTS486" s="28"/>
      <c r="TTT486" s="28"/>
      <c r="TTU486" s="28"/>
      <c r="TTV486" s="28"/>
      <c r="TTW486" s="28"/>
      <c r="TTX486" s="28"/>
      <c r="TTY486" s="28"/>
      <c r="TTZ486" s="28"/>
      <c r="TUA486" s="28"/>
      <c r="TUB486" s="28"/>
      <c r="TUC486" s="28"/>
      <c r="TUD486" s="28"/>
      <c r="TUE486" s="28"/>
      <c r="TUF486" s="28"/>
      <c r="TUG486" s="28"/>
      <c r="TUH486" s="28"/>
      <c r="TUI486" s="28"/>
      <c r="TUJ486" s="28"/>
      <c r="TUK486" s="28"/>
      <c r="TUL486" s="28"/>
      <c r="TUM486" s="28"/>
      <c r="TUN486" s="28"/>
      <c r="TUO486" s="28"/>
      <c r="TUP486" s="28"/>
      <c r="TUQ486" s="28"/>
      <c r="TUR486" s="28"/>
      <c r="TUS486" s="28"/>
      <c r="TUT486" s="28"/>
      <c r="TUU486" s="28"/>
      <c r="TUV486" s="28"/>
      <c r="TUW486" s="28"/>
      <c r="TUX486" s="28"/>
      <c r="TUY486" s="28"/>
      <c r="TUZ486" s="28"/>
      <c r="TVA486" s="28"/>
      <c r="TVB486" s="28"/>
      <c r="TVC486" s="28"/>
      <c r="TVD486" s="28"/>
      <c r="TVE486" s="28"/>
      <c r="TVF486" s="28"/>
      <c r="TVG486" s="28"/>
      <c r="TVH486" s="28"/>
      <c r="TVI486" s="28"/>
      <c r="TVJ486" s="28"/>
      <c r="TVK486" s="28"/>
      <c r="TVL486" s="28"/>
      <c r="TVM486" s="28"/>
      <c r="TVN486" s="28"/>
      <c r="TVO486" s="28"/>
      <c r="TVP486" s="28"/>
      <c r="TVQ486" s="28"/>
      <c r="TVR486" s="28"/>
      <c r="TVS486" s="28"/>
      <c r="TVT486" s="28"/>
      <c r="TVU486" s="28"/>
      <c r="TVV486" s="28"/>
      <c r="TVW486" s="28"/>
      <c r="TVX486" s="28"/>
      <c r="TVY486" s="28"/>
      <c r="TVZ486" s="28"/>
      <c r="TWA486" s="28"/>
      <c r="TWB486" s="28"/>
      <c r="TWC486" s="28"/>
      <c r="TWD486" s="28"/>
      <c r="TWE486" s="28"/>
      <c r="TWF486" s="28"/>
      <c r="TWG486" s="28"/>
      <c r="TWH486" s="28"/>
      <c r="TWI486" s="28"/>
      <c r="TWJ486" s="28"/>
      <c r="TWK486" s="28"/>
      <c r="TWL486" s="28"/>
      <c r="TWM486" s="28"/>
      <c r="TWN486" s="28"/>
      <c r="TWO486" s="28"/>
      <c r="TWP486" s="28"/>
      <c r="TWQ486" s="28"/>
      <c r="TWR486" s="28"/>
      <c r="TWS486" s="28"/>
      <c r="TWT486" s="28"/>
      <c r="TWU486" s="28"/>
      <c r="TWV486" s="28"/>
      <c r="TWW486" s="28"/>
      <c r="TWX486" s="28"/>
      <c r="TWY486" s="28"/>
      <c r="TWZ486" s="28"/>
      <c r="TXA486" s="28"/>
      <c r="TXB486" s="28"/>
      <c r="TXC486" s="28"/>
      <c r="TXD486" s="28"/>
      <c r="TXE486" s="28"/>
      <c r="TXF486" s="28"/>
      <c r="TXG486" s="28"/>
      <c r="TXH486" s="28"/>
      <c r="TXI486" s="28"/>
      <c r="TXJ486" s="28"/>
      <c r="TXK486" s="28"/>
      <c r="TXL486" s="28"/>
      <c r="TXM486" s="28"/>
      <c r="TXN486" s="28"/>
      <c r="TXO486" s="28"/>
      <c r="TXP486" s="28"/>
      <c r="TXQ486" s="28"/>
      <c r="TXR486" s="28"/>
      <c r="TXS486" s="28"/>
      <c r="TXT486" s="28"/>
      <c r="TXU486" s="28"/>
      <c r="TXV486" s="28"/>
      <c r="TXW486" s="28"/>
      <c r="TXX486" s="28"/>
      <c r="TXY486" s="28"/>
      <c r="TXZ486" s="28"/>
      <c r="TYA486" s="28"/>
      <c r="TYB486" s="28"/>
      <c r="TYC486" s="28"/>
      <c r="TYD486" s="28"/>
      <c r="TYE486" s="28"/>
      <c r="TYF486" s="28"/>
      <c r="TYG486" s="28"/>
      <c r="TYH486" s="28"/>
      <c r="TYI486" s="28"/>
      <c r="TYJ486" s="28"/>
      <c r="TYK486" s="28"/>
      <c r="TYL486" s="28"/>
      <c r="TYM486" s="28"/>
      <c r="TYN486" s="28"/>
      <c r="TYO486" s="28"/>
      <c r="TYP486" s="28"/>
      <c r="TYQ486" s="28"/>
      <c r="TYR486" s="28"/>
      <c r="TYS486" s="28"/>
      <c r="TYT486" s="28"/>
      <c r="TYU486" s="28"/>
      <c r="TYV486" s="28"/>
      <c r="TYW486" s="28"/>
      <c r="TYX486" s="28"/>
      <c r="TYY486" s="28"/>
      <c r="TYZ486" s="28"/>
      <c r="TZA486" s="28"/>
      <c r="TZB486" s="28"/>
      <c r="TZC486" s="28"/>
      <c r="TZD486" s="28"/>
      <c r="TZE486" s="28"/>
      <c r="TZF486" s="28"/>
      <c r="TZG486" s="28"/>
      <c r="TZH486" s="28"/>
      <c r="TZI486" s="28"/>
      <c r="TZJ486" s="28"/>
      <c r="TZK486" s="28"/>
      <c r="TZL486" s="28"/>
      <c r="TZM486" s="28"/>
      <c r="TZN486" s="28"/>
      <c r="TZO486" s="28"/>
      <c r="TZP486" s="28"/>
      <c r="TZQ486" s="28"/>
      <c r="TZR486" s="28"/>
      <c r="TZS486" s="28"/>
      <c r="TZT486" s="28"/>
      <c r="TZU486" s="28"/>
      <c r="TZV486" s="28"/>
      <c r="TZW486" s="28"/>
      <c r="TZX486" s="28"/>
      <c r="TZY486" s="28"/>
      <c r="TZZ486" s="28"/>
      <c r="UAA486" s="28"/>
      <c r="UAB486" s="28"/>
      <c r="UAC486" s="28"/>
      <c r="UAD486" s="28"/>
      <c r="UAE486" s="28"/>
      <c r="UAF486" s="28"/>
      <c r="UAG486" s="28"/>
      <c r="UAH486" s="28"/>
      <c r="UAI486" s="28"/>
      <c r="UAJ486" s="28"/>
      <c r="UAK486" s="28"/>
      <c r="UAL486" s="28"/>
      <c r="UAM486" s="28"/>
      <c r="UAN486" s="28"/>
      <c r="UAO486" s="28"/>
      <c r="UAP486" s="28"/>
      <c r="UAQ486" s="28"/>
      <c r="UAR486" s="28"/>
      <c r="UAS486" s="28"/>
      <c r="UAT486" s="28"/>
      <c r="UAU486" s="28"/>
      <c r="UAV486" s="28"/>
      <c r="UAW486" s="28"/>
      <c r="UAX486" s="28"/>
      <c r="UAY486" s="28"/>
      <c r="UAZ486" s="28"/>
      <c r="UBA486" s="28"/>
      <c r="UBB486" s="28"/>
      <c r="UBC486" s="28"/>
      <c r="UBD486" s="28"/>
      <c r="UBE486" s="28"/>
      <c r="UBF486" s="28"/>
      <c r="UBG486" s="28"/>
      <c r="UBH486" s="28"/>
      <c r="UBI486" s="28"/>
      <c r="UBJ486" s="28"/>
      <c r="UBK486" s="28"/>
      <c r="UBL486" s="28"/>
      <c r="UBM486" s="28"/>
      <c r="UBN486" s="28"/>
      <c r="UBO486" s="28"/>
      <c r="UBP486" s="28"/>
      <c r="UBQ486" s="28"/>
      <c r="UBR486" s="28"/>
      <c r="UBS486" s="28"/>
      <c r="UBT486" s="28"/>
      <c r="UBU486" s="28"/>
      <c r="UBV486" s="28"/>
      <c r="UBW486" s="28"/>
      <c r="UBX486" s="28"/>
      <c r="UBY486" s="28"/>
      <c r="UBZ486" s="28"/>
      <c r="UCA486" s="28"/>
      <c r="UCB486" s="28"/>
      <c r="UCC486" s="28"/>
      <c r="UCD486" s="28"/>
      <c r="UCE486" s="28"/>
      <c r="UCF486" s="28"/>
      <c r="UCG486" s="28"/>
      <c r="UCH486" s="28"/>
      <c r="UCI486" s="28"/>
      <c r="UCJ486" s="28"/>
      <c r="UCK486" s="28"/>
      <c r="UCL486" s="28"/>
      <c r="UCM486" s="28"/>
      <c r="UCN486" s="28"/>
      <c r="UCO486" s="28"/>
      <c r="UCP486" s="28"/>
      <c r="UCQ486" s="28"/>
      <c r="UCR486" s="28"/>
      <c r="UCS486" s="28"/>
      <c r="UCT486" s="28"/>
      <c r="UCU486" s="28"/>
      <c r="UCV486" s="28"/>
      <c r="UCW486" s="28"/>
      <c r="UCX486" s="28"/>
      <c r="UCY486" s="28"/>
      <c r="UCZ486" s="28"/>
      <c r="UDA486" s="28"/>
      <c r="UDB486" s="28"/>
      <c r="UDC486" s="28"/>
      <c r="UDD486" s="28"/>
      <c r="UDE486" s="28"/>
      <c r="UDF486" s="28"/>
      <c r="UDG486" s="28"/>
      <c r="UDH486" s="28"/>
      <c r="UDI486" s="28"/>
      <c r="UDJ486" s="28"/>
      <c r="UDK486" s="28"/>
      <c r="UDL486" s="28"/>
      <c r="UDM486" s="28"/>
      <c r="UDN486" s="28"/>
      <c r="UDO486" s="28"/>
      <c r="UDP486" s="28"/>
      <c r="UDQ486" s="28"/>
      <c r="UDR486" s="28"/>
      <c r="UDS486" s="28"/>
      <c r="UDT486" s="28"/>
      <c r="UDU486" s="28"/>
      <c r="UDV486" s="28"/>
      <c r="UDW486" s="28"/>
      <c r="UDX486" s="28"/>
      <c r="UDY486" s="28"/>
      <c r="UDZ486" s="28"/>
      <c r="UEA486" s="28"/>
      <c r="UEB486" s="28"/>
      <c r="UEC486" s="28"/>
      <c r="UED486" s="28"/>
      <c r="UEE486" s="28"/>
      <c r="UEF486" s="28"/>
      <c r="UEG486" s="28"/>
      <c r="UEH486" s="28"/>
      <c r="UEI486" s="28"/>
      <c r="UEJ486" s="28"/>
      <c r="UEK486" s="28"/>
      <c r="UEL486" s="28"/>
      <c r="UEM486" s="28"/>
      <c r="UEN486" s="28"/>
      <c r="UEO486" s="28"/>
      <c r="UEP486" s="28"/>
      <c r="UEQ486" s="28"/>
      <c r="UER486" s="28"/>
      <c r="UES486" s="28"/>
      <c r="UET486" s="28"/>
      <c r="UEU486" s="28"/>
      <c r="UEV486" s="28"/>
      <c r="UEW486" s="28"/>
      <c r="UEX486" s="28"/>
      <c r="UEY486" s="28"/>
      <c r="UEZ486" s="28"/>
      <c r="UFA486" s="28"/>
      <c r="UFB486" s="28"/>
      <c r="UFC486" s="28"/>
      <c r="UFD486" s="28"/>
      <c r="UFE486" s="28"/>
      <c r="UFF486" s="28"/>
      <c r="UFG486" s="28"/>
      <c r="UFH486" s="28"/>
      <c r="UFI486" s="28"/>
      <c r="UFJ486" s="28"/>
      <c r="UFK486" s="28"/>
      <c r="UFL486" s="28"/>
      <c r="UFM486" s="28"/>
      <c r="UFN486" s="28"/>
      <c r="UFO486" s="28"/>
      <c r="UFP486" s="28"/>
      <c r="UFQ486" s="28"/>
      <c r="UFR486" s="28"/>
      <c r="UFS486" s="28"/>
      <c r="UFT486" s="28"/>
      <c r="UFU486" s="28"/>
      <c r="UFV486" s="28"/>
      <c r="UFW486" s="28"/>
      <c r="UFX486" s="28"/>
      <c r="UFY486" s="28"/>
      <c r="UFZ486" s="28"/>
      <c r="UGA486" s="28"/>
      <c r="UGB486" s="28"/>
      <c r="UGC486" s="28"/>
      <c r="UGD486" s="28"/>
      <c r="UGE486" s="28"/>
      <c r="UGF486" s="28"/>
      <c r="UGG486" s="28"/>
      <c r="UGH486" s="28"/>
      <c r="UGI486" s="28"/>
      <c r="UGJ486" s="28"/>
      <c r="UGK486" s="28"/>
      <c r="UGL486" s="28"/>
      <c r="UGM486" s="28"/>
      <c r="UGN486" s="28"/>
      <c r="UGO486" s="28"/>
      <c r="UGP486" s="28"/>
      <c r="UGQ486" s="28"/>
      <c r="UGR486" s="28"/>
      <c r="UGS486" s="28"/>
      <c r="UGT486" s="28"/>
      <c r="UGU486" s="28"/>
      <c r="UGV486" s="28"/>
      <c r="UGW486" s="28"/>
      <c r="UGX486" s="28"/>
      <c r="UGY486" s="28"/>
      <c r="UGZ486" s="28"/>
      <c r="UHA486" s="28"/>
      <c r="UHB486" s="28"/>
      <c r="UHC486" s="28"/>
      <c r="UHD486" s="28"/>
      <c r="UHE486" s="28"/>
      <c r="UHF486" s="28"/>
      <c r="UHG486" s="28"/>
      <c r="UHH486" s="28"/>
      <c r="UHI486" s="28"/>
      <c r="UHJ486" s="28"/>
      <c r="UHK486" s="28"/>
      <c r="UHL486" s="28"/>
      <c r="UHM486" s="28"/>
      <c r="UHN486" s="28"/>
      <c r="UHO486" s="28"/>
      <c r="UHP486" s="28"/>
      <c r="UHQ486" s="28"/>
      <c r="UHR486" s="28"/>
      <c r="UHS486" s="28"/>
      <c r="UHT486" s="28"/>
      <c r="UHU486" s="28"/>
      <c r="UHV486" s="28"/>
      <c r="UHW486" s="28"/>
      <c r="UHX486" s="28"/>
      <c r="UHY486" s="28"/>
      <c r="UHZ486" s="28"/>
      <c r="UIA486" s="28"/>
      <c r="UIB486" s="28"/>
      <c r="UIC486" s="28"/>
      <c r="UID486" s="28"/>
      <c r="UIE486" s="28"/>
      <c r="UIF486" s="28"/>
      <c r="UIG486" s="28"/>
      <c r="UIH486" s="28"/>
      <c r="UII486" s="28"/>
      <c r="UIJ486" s="28"/>
      <c r="UIK486" s="28"/>
      <c r="UIL486" s="28"/>
      <c r="UIM486" s="28"/>
      <c r="UIN486" s="28"/>
      <c r="UIO486" s="28"/>
      <c r="UIP486" s="28"/>
      <c r="UIQ486" s="28"/>
      <c r="UIR486" s="28"/>
      <c r="UIS486" s="28"/>
      <c r="UIT486" s="28"/>
      <c r="UIU486" s="28"/>
      <c r="UIV486" s="28"/>
      <c r="UIW486" s="28"/>
      <c r="UIX486" s="28"/>
      <c r="UIY486" s="28"/>
      <c r="UIZ486" s="28"/>
      <c r="UJA486" s="28"/>
      <c r="UJB486" s="28"/>
      <c r="UJC486" s="28"/>
      <c r="UJD486" s="28"/>
      <c r="UJE486" s="28"/>
      <c r="UJF486" s="28"/>
      <c r="UJG486" s="28"/>
      <c r="UJH486" s="28"/>
      <c r="UJI486" s="28"/>
      <c r="UJJ486" s="28"/>
      <c r="UJK486" s="28"/>
      <c r="UJL486" s="28"/>
      <c r="UJM486" s="28"/>
      <c r="UJN486" s="28"/>
      <c r="UJO486" s="28"/>
      <c r="UJP486" s="28"/>
      <c r="UJQ486" s="28"/>
      <c r="UJR486" s="28"/>
      <c r="UJS486" s="28"/>
      <c r="UJT486" s="28"/>
      <c r="UJU486" s="28"/>
      <c r="UJV486" s="28"/>
      <c r="UJW486" s="28"/>
      <c r="UJX486" s="28"/>
      <c r="UJY486" s="28"/>
      <c r="UJZ486" s="28"/>
      <c r="UKA486" s="28"/>
      <c r="UKB486" s="28"/>
      <c r="UKC486" s="28"/>
      <c r="UKD486" s="28"/>
      <c r="UKE486" s="28"/>
      <c r="UKF486" s="28"/>
      <c r="UKG486" s="28"/>
      <c r="UKH486" s="28"/>
      <c r="UKI486" s="28"/>
      <c r="UKJ486" s="28"/>
      <c r="UKK486" s="28"/>
      <c r="UKL486" s="28"/>
      <c r="UKM486" s="28"/>
      <c r="UKN486" s="28"/>
      <c r="UKO486" s="28"/>
      <c r="UKP486" s="28"/>
      <c r="UKQ486" s="28"/>
      <c r="UKR486" s="28"/>
      <c r="UKS486" s="28"/>
      <c r="UKT486" s="28"/>
      <c r="UKU486" s="28"/>
      <c r="UKV486" s="28"/>
      <c r="UKW486" s="28"/>
      <c r="UKX486" s="28"/>
      <c r="UKY486" s="28"/>
      <c r="UKZ486" s="28"/>
      <c r="ULA486" s="28"/>
      <c r="ULB486" s="28"/>
      <c r="ULC486" s="28"/>
      <c r="ULD486" s="28"/>
      <c r="ULE486" s="28"/>
      <c r="ULF486" s="28"/>
      <c r="ULG486" s="28"/>
      <c r="ULH486" s="28"/>
      <c r="ULI486" s="28"/>
      <c r="ULJ486" s="28"/>
      <c r="ULK486" s="28"/>
      <c r="ULL486" s="28"/>
      <c r="ULM486" s="28"/>
      <c r="ULN486" s="28"/>
      <c r="ULO486" s="28"/>
      <c r="ULP486" s="28"/>
      <c r="ULQ486" s="28"/>
      <c r="ULR486" s="28"/>
      <c r="ULS486" s="28"/>
      <c r="ULT486" s="28"/>
      <c r="ULU486" s="28"/>
      <c r="ULV486" s="28"/>
      <c r="ULW486" s="28"/>
      <c r="ULX486" s="28"/>
      <c r="ULY486" s="28"/>
      <c r="ULZ486" s="28"/>
      <c r="UMA486" s="28"/>
      <c r="UMB486" s="28"/>
      <c r="UMC486" s="28"/>
      <c r="UMD486" s="28"/>
      <c r="UME486" s="28"/>
      <c r="UMF486" s="28"/>
      <c r="UMG486" s="28"/>
      <c r="UMH486" s="28"/>
      <c r="UMI486" s="28"/>
      <c r="UMJ486" s="28"/>
      <c r="UMK486" s="28"/>
      <c r="UML486" s="28"/>
      <c r="UMM486" s="28"/>
      <c r="UMN486" s="28"/>
      <c r="UMO486" s="28"/>
      <c r="UMP486" s="28"/>
      <c r="UMQ486" s="28"/>
      <c r="UMR486" s="28"/>
      <c r="UMS486" s="28"/>
      <c r="UMT486" s="28"/>
      <c r="UMU486" s="28"/>
      <c r="UMV486" s="28"/>
      <c r="UMW486" s="28"/>
      <c r="UMX486" s="28"/>
      <c r="UMY486" s="28"/>
      <c r="UMZ486" s="28"/>
      <c r="UNA486" s="28"/>
      <c r="UNB486" s="28"/>
      <c r="UNC486" s="28"/>
      <c r="UND486" s="28"/>
      <c r="UNE486" s="28"/>
      <c r="UNF486" s="28"/>
      <c r="UNG486" s="28"/>
      <c r="UNH486" s="28"/>
      <c r="UNI486" s="28"/>
      <c r="UNJ486" s="28"/>
      <c r="UNK486" s="28"/>
      <c r="UNL486" s="28"/>
      <c r="UNM486" s="28"/>
      <c r="UNN486" s="28"/>
      <c r="UNO486" s="28"/>
      <c r="UNP486" s="28"/>
      <c r="UNQ486" s="28"/>
      <c r="UNR486" s="28"/>
      <c r="UNS486" s="28"/>
      <c r="UNT486" s="28"/>
      <c r="UNU486" s="28"/>
      <c r="UNV486" s="28"/>
      <c r="UNW486" s="28"/>
      <c r="UNX486" s="28"/>
      <c r="UNY486" s="28"/>
      <c r="UNZ486" s="28"/>
      <c r="UOA486" s="28"/>
      <c r="UOB486" s="28"/>
      <c r="UOC486" s="28"/>
      <c r="UOD486" s="28"/>
      <c r="UOE486" s="28"/>
      <c r="UOF486" s="28"/>
      <c r="UOG486" s="28"/>
      <c r="UOH486" s="28"/>
      <c r="UOI486" s="28"/>
      <c r="UOJ486" s="28"/>
      <c r="UOK486" s="28"/>
      <c r="UOL486" s="28"/>
      <c r="UOM486" s="28"/>
      <c r="UON486" s="28"/>
      <c r="UOO486" s="28"/>
      <c r="UOP486" s="28"/>
      <c r="UOQ486" s="28"/>
      <c r="UOR486" s="28"/>
      <c r="UOS486" s="28"/>
      <c r="UOT486" s="28"/>
      <c r="UOU486" s="28"/>
      <c r="UOV486" s="28"/>
      <c r="UOW486" s="28"/>
      <c r="UOX486" s="28"/>
      <c r="UOY486" s="28"/>
      <c r="UOZ486" s="28"/>
      <c r="UPA486" s="28"/>
      <c r="UPB486" s="28"/>
      <c r="UPC486" s="28"/>
      <c r="UPD486" s="28"/>
      <c r="UPE486" s="28"/>
      <c r="UPF486" s="28"/>
      <c r="UPG486" s="28"/>
      <c r="UPH486" s="28"/>
      <c r="UPI486" s="28"/>
      <c r="UPJ486" s="28"/>
      <c r="UPK486" s="28"/>
      <c r="UPL486" s="28"/>
      <c r="UPM486" s="28"/>
      <c r="UPN486" s="28"/>
      <c r="UPO486" s="28"/>
      <c r="UPP486" s="28"/>
      <c r="UPQ486" s="28"/>
      <c r="UPR486" s="28"/>
      <c r="UPS486" s="28"/>
      <c r="UPT486" s="28"/>
      <c r="UPU486" s="28"/>
      <c r="UPV486" s="28"/>
      <c r="UPW486" s="28"/>
      <c r="UPX486" s="28"/>
      <c r="UPY486" s="28"/>
      <c r="UPZ486" s="28"/>
      <c r="UQA486" s="28"/>
      <c r="UQB486" s="28"/>
      <c r="UQC486" s="28"/>
      <c r="UQD486" s="28"/>
      <c r="UQE486" s="28"/>
      <c r="UQF486" s="28"/>
      <c r="UQG486" s="28"/>
      <c r="UQH486" s="28"/>
      <c r="UQI486" s="28"/>
      <c r="UQJ486" s="28"/>
      <c r="UQK486" s="28"/>
      <c r="UQL486" s="28"/>
      <c r="UQM486" s="28"/>
      <c r="UQN486" s="28"/>
      <c r="UQO486" s="28"/>
      <c r="UQP486" s="28"/>
      <c r="UQQ486" s="28"/>
      <c r="UQR486" s="28"/>
      <c r="UQS486" s="28"/>
      <c r="UQT486" s="28"/>
      <c r="UQU486" s="28"/>
      <c r="UQV486" s="28"/>
      <c r="UQW486" s="28"/>
      <c r="UQX486" s="28"/>
      <c r="UQY486" s="28"/>
      <c r="UQZ486" s="28"/>
      <c r="URA486" s="28"/>
      <c r="URB486" s="28"/>
      <c r="URC486" s="28"/>
      <c r="URD486" s="28"/>
      <c r="URE486" s="28"/>
      <c r="URF486" s="28"/>
      <c r="URG486" s="28"/>
      <c r="URH486" s="28"/>
      <c r="URI486" s="28"/>
      <c r="URJ486" s="28"/>
      <c r="URK486" s="28"/>
      <c r="URL486" s="28"/>
      <c r="URM486" s="28"/>
      <c r="URN486" s="28"/>
      <c r="URO486" s="28"/>
      <c r="URP486" s="28"/>
      <c r="URQ486" s="28"/>
      <c r="URR486" s="28"/>
      <c r="URS486" s="28"/>
      <c r="URT486" s="28"/>
      <c r="URU486" s="28"/>
      <c r="URV486" s="28"/>
      <c r="URW486" s="28"/>
      <c r="URX486" s="28"/>
      <c r="URY486" s="28"/>
      <c r="URZ486" s="28"/>
      <c r="USA486" s="28"/>
      <c r="USB486" s="28"/>
      <c r="USC486" s="28"/>
      <c r="USD486" s="28"/>
      <c r="USE486" s="28"/>
      <c r="USF486" s="28"/>
      <c r="USG486" s="28"/>
      <c r="USH486" s="28"/>
      <c r="USI486" s="28"/>
      <c r="USJ486" s="28"/>
      <c r="USK486" s="28"/>
      <c r="USL486" s="28"/>
      <c r="USM486" s="28"/>
      <c r="USN486" s="28"/>
      <c r="USO486" s="28"/>
      <c r="USP486" s="28"/>
      <c r="USQ486" s="28"/>
      <c r="USR486" s="28"/>
      <c r="USS486" s="28"/>
      <c r="UST486" s="28"/>
      <c r="USU486" s="28"/>
      <c r="USV486" s="28"/>
      <c r="USW486" s="28"/>
      <c r="USX486" s="28"/>
      <c r="USY486" s="28"/>
      <c r="USZ486" s="28"/>
      <c r="UTA486" s="28"/>
      <c r="UTB486" s="28"/>
      <c r="UTC486" s="28"/>
      <c r="UTD486" s="28"/>
      <c r="UTE486" s="28"/>
      <c r="UTF486" s="28"/>
      <c r="UTG486" s="28"/>
      <c r="UTH486" s="28"/>
      <c r="UTI486" s="28"/>
      <c r="UTJ486" s="28"/>
      <c r="UTK486" s="28"/>
      <c r="UTL486" s="28"/>
      <c r="UTM486" s="28"/>
      <c r="UTN486" s="28"/>
      <c r="UTO486" s="28"/>
      <c r="UTP486" s="28"/>
      <c r="UTQ486" s="28"/>
      <c r="UTR486" s="28"/>
      <c r="UTS486" s="28"/>
      <c r="UTT486" s="28"/>
      <c r="UTU486" s="28"/>
      <c r="UTV486" s="28"/>
      <c r="UTW486" s="28"/>
      <c r="UTX486" s="28"/>
      <c r="UTY486" s="28"/>
      <c r="UTZ486" s="28"/>
      <c r="UUA486" s="28"/>
      <c r="UUB486" s="28"/>
      <c r="UUC486" s="28"/>
      <c r="UUD486" s="28"/>
      <c r="UUE486" s="28"/>
      <c r="UUF486" s="28"/>
      <c r="UUG486" s="28"/>
      <c r="UUH486" s="28"/>
      <c r="UUI486" s="28"/>
      <c r="UUJ486" s="28"/>
      <c r="UUK486" s="28"/>
      <c r="UUL486" s="28"/>
      <c r="UUM486" s="28"/>
      <c r="UUN486" s="28"/>
      <c r="UUO486" s="28"/>
      <c r="UUP486" s="28"/>
      <c r="UUQ486" s="28"/>
      <c r="UUR486" s="28"/>
      <c r="UUS486" s="28"/>
      <c r="UUT486" s="28"/>
      <c r="UUU486" s="28"/>
      <c r="UUV486" s="28"/>
      <c r="UUW486" s="28"/>
      <c r="UUX486" s="28"/>
      <c r="UUY486" s="28"/>
      <c r="UUZ486" s="28"/>
      <c r="UVA486" s="28"/>
      <c r="UVB486" s="28"/>
      <c r="UVC486" s="28"/>
      <c r="UVD486" s="28"/>
      <c r="UVE486" s="28"/>
      <c r="UVF486" s="28"/>
      <c r="UVG486" s="28"/>
      <c r="UVH486" s="28"/>
      <c r="UVI486" s="28"/>
      <c r="UVJ486" s="28"/>
      <c r="UVK486" s="28"/>
      <c r="UVL486" s="28"/>
      <c r="UVM486" s="28"/>
      <c r="UVN486" s="28"/>
      <c r="UVO486" s="28"/>
      <c r="UVP486" s="28"/>
      <c r="UVQ486" s="28"/>
      <c r="UVR486" s="28"/>
      <c r="UVS486" s="28"/>
      <c r="UVT486" s="28"/>
      <c r="UVU486" s="28"/>
      <c r="UVV486" s="28"/>
      <c r="UVW486" s="28"/>
      <c r="UVX486" s="28"/>
      <c r="UVY486" s="28"/>
      <c r="UVZ486" s="28"/>
      <c r="UWA486" s="28"/>
      <c r="UWB486" s="28"/>
      <c r="UWC486" s="28"/>
      <c r="UWD486" s="28"/>
      <c r="UWE486" s="28"/>
      <c r="UWF486" s="28"/>
      <c r="UWG486" s="28"/>
      <c r="UWH486" s="28"/>
      <c r="UWI486" s="28"/>
      <c r="UWJ486" s="28"/>
      <c r="UWK486" s="28"/>
      <c r="UWL486" s="28"/>
      <c r="UWM486" s="28"/>
      <c r="UWN486" s="28"/>
      <c r="UWO486" s="28"/>
      <c r="UWP486" s="28"/>
      <c r="UWQ486" s="28"/>
      <c r="UWR486" s="28"/>
      <c r="UWS486" s="28"/>
      <c r="UWT486" s="28"/>
      <c r="UWU486" s="28"/>
      <c r="UWV486" s="28"/>
      <c r="UWW486" s="28"/>
      <c r="UWX486" s="28"/>
      <c r="UWY486" s="28"/>
      <c r="UWZ486" s="28"/>
      <c r="UXA486" s="28"/>
      <c r="UXB486" s="28"/>
      <c r="UXC486" s="28"/>
      <c r="UXD486" s="28"/>
      <c r="UXE486" s="28"/>
      <c r="UXF486" s="28"/>
      <c r="UXG486" s="28"/>
      <c r="UXH486" s="28"/>
      <c r="UXI486" s="28"/>
      <c r="UXJ486" s="28"/>
      <c r="UXK486" s="28"/>
      <c r="UXL486" s="28"/>
      <c r="UXM486" s="28"/>
      <c r="UXN486" s="28"/>
      <c r="UXO486" s="28"/>
      <c r="UXP486" s="28"/>
      <c r="UXQ486" s="28"/>
      <c r="UXR486" s="28"/>
      <c r="UXS486" s="28"/>
      <c r="UXT486" s="28"/>
      <c r="UXU486" s="28"/>
      <c r="UXV486" s="28"/>
      <c r="UXW486" s="28"/>
      <c r="UXX486" s="28"/>
      <c r="UXY486" s="28"/>
      <c r="UXZ486" s="28"/>
      <c r="UYA486" s="28"/>
      <c r="UYB486" s="28"/>
      <c r="UYC486" s="28"/>
      <c r="UYD486" s="28"/>
      <c r="UYE486" s="28"/>
      <c r="UYF486" s="28"/>
      <c r="UYG486" s="28"/>
      <c r="UYH486" s="28"/>
      <c r="UYI486" s="28"/>
      <c r="UYJ486" s="28"/>
      <c r="UYK486" s="28"/>
      <c r="UYL486" s="28"/>
      <c r="UYM486" s="28"/>
      <c r="UYN486" s="28"/>
      <c r="UYO486" s="28"/>
      <c r="UYP486" s="28"/>
      <c r="UYQ486" s="28"/>
      <c r="UYR486" s="28"/>
      <c r="UYS486" s="28"/>
      <c r="UYT486" s="28"/>
      <c r="UYU486" s="28"/>
      <c r="UYV486" s="28"/>
      <c r="UYW486" s="28"/>
      <c r="UYX486" s="28"/>
      <c r="UYY486" s="28"/>
      <c r="UYZ486" s="28"/>
      <c r="UZA486" s="28"/>
      <c r="UZB486" s="28"/>
      <c r="UZC486" s="28"/>
      <c r="UZD486" s="28"/>
      <c r="UZE486" s="28"/>
      <c r="UZF486" s="28"/>
      <c r="UZG486" s="28"/>
      <c r="UZH486" s="28"/>
      <c r="UZI486" s="28"/>
      <c r="UZJ486" s="28"/>
      <c r="UZK486" s="28"/>
      <c r="UZL486" s="28"/>
      <c r="UZM486" s="28"/>
      <c r="UZN486" s="28"/>
      <c r="UZO486" s="28"/>
      <c r="UZP486" s="28"/>
      <c r="UZQ486" s="28"/>
      <c r="UZR486" s="28"/>
      <c r="UZS486" s="28"/>
      <c r="UZT486" s="28"/>
      <c r="UZU486" s="28"/>
      <c r="UZV486" s="28"/>
      <c r="UZW486" s="28"/>
      <c r="UZX486" s="28"/>
      <c r="UZY486" s="28"/>
      <c r="UZZ486" s="28"/>
      <c r="VAA486" s="28"/>
      <c r="VAB486" s="28"/>
      <c r="VAC486" s="28"/>
      <c r="VAD486" s="28"/>
      <c r="VAE486" s="28"/>
      <c r="VAF486" s="28"/>
      <c r="VAG486" s="28"/>
      <c r="VAH486" s="28"/>
      <c r="VAI486" s="28"/>
      <c r="VAJ486" s="28"/>
      <c r="VAK486" s="28"/>
      <c r="VAL486" s="28"/>
      <c r="VAM486" s="28"/>
      <c r="VAN486" s="28"/>
      <c r="VAO486" s="28"/>
      <c r="VAP486" s="28"/>
      <c r="VAQ486" s="28"/>
      <c r="VAR486" s="28"/>
      <c r="VAS486" s="28"/>
      <c r="VAT486" s="28"/>
      <c r="VAU486" s="28"/>
      <c r="VAV486" s="28"/>
      <c r="VAW486" s="28"/>
      <c r="VAX486" s="28"/>
      <c r="VAY486" s="28"/>
      <c r="VAZ486" s="28"/>
      <c r="VBA486" s="28"/>
      <c r="VBB486" s="28"/>
      <c r="VBC486" s="28"/>
      <c r="VBD486" s="28"/>
      <c r="VBE486" s="28"/>
      <c r="VBF486" s="28"/>
      <c r="VBG486" s="28"/>
      <c r="VBH486" s="28"/>
      <c r="VBI486" s="28"/>
      <c r="VBJ486" s="28"/>
      <c r="VBK486" s="28"/>
      <c r="VBL486" s="28"/>
      <c r="VBM486" s="28"/>
      <c r="VBN486" s="28"/>
      <c r="VBO486" s="28"/>
      <c r="VBP486" s="28"/>
      <c r="VBQ486" s="28"/>
      <c r="VBR486" s="28"/>
      <c r="VBS486" s="28"/>
      <c r="VBT486" s="28"/>
      <c r="VBU486" s="28"/>
      <c r="VBV486" s="28"/>
      <c r="VBW486" s="28"/>
      <c r="VBX486" s="28"/>
      <c r="VBY486" s="28"/>
      <c r="VBZ486" s="28"/>
      <c r="VCA486" s="28"/>
      <c r="VCB486" s="28"/>
      <c r="VCC486" s="28"/>
      <c r="VCD486" s="28"/>
      <c r="VCE486" s="28"/>
      <c r="VCF486" s="28"/>
      <c r="VCG486" s="28"/>
      <c r="VCH486" s="28"/>
      <c r="VCI486" s="28"/>
      <c r="VCJ486" s="28"/>
      <c r="VCK486" s="28"/>
      <c r="VCL486" s="28"/>
      <c r="VCM486" s="28"/>
      <c r="VCN486" s="28"/>
      <c r="VCO486" s="28"/>
      <c r="VCP486" s="28"/>
      <c r="VCQ486" s="28"/>
      <c r="VCR486" s="28"/>
      <c r="VCS486" s="28"/>
      <c r="VCT486" s="28"/>
      <c r="VCU486" s="28"/>
      <c r="VCV486" s="28"/>
      <c r="VCW486" s="28"/>
      <c r="VCX486" s="28"/>
      <c r="VCY486" s="28"/>
      <c r="VCZ486" s="28"/>
      <c r="VDA486" s="28"/>
      <c r="VDB486" s="28"/>
      <c r="VDC486" s="28"/>
      <c r="VDD486" s="28"/>
      <c r="VDE486" s="28"/>
      <c r="VDF486" s="28"/>
      <c r="VDG486" s="28"/>
      <c r="VDH486" s="28"/>
      <c r="VDI486" s="28"/>
      <c r="VDJ486" s="28"/>
      <c r="VDK486" s="28"/>
      <c r="VDL486" s="28"/>
      <c r="VDM486" s="28"/>
      <c r="VDN486" s="28"/>
      <c r="VDO486" s="28"/>
      <c r="VDP486" s="28"/>
      <c r="VDQ486" s="28"/>
      <c r="VDR486" s="28"/>
      <c r="VDS486" s="28"/>
      <c r="VDT486" s="28"/>
      <c r="VDU486" s="28"/>
      <c r="VDV486" s="28"/>
      <c r="VDW486" s="28"/>
      <c r="VDX486" s="28"/>
      <c r="VDY486" s="28"/>
      <c r="VDZ486" s="28"/>
      <c r="VEA486" s="28"/>
      <c r="VEB486" s="28"/>
      <c r="VEC486" s="28"/>
      <c r="VED486" s="28"/>
      <c r="VEE486" s="28"/>
      <c r="VEF486" s="28"/>
      <c r="VEG486" s="28"/>
      <c r="VEH486" s="28"/>
      <c r="VEI486" s="28"/>
      <c r="VEJ486" s="28"/>
      <c r="VEK486" s="28"/>
      <c r="VEL486" s="28"/>
      <c r="VEM486" s="28"/>
      <c r="VEN486" s="28"/>
      <c r="VEO486" s="28"/>
      <c r="VEP486" s="28"/>
      <c r="VEQ486" s="28"/>
      <c r="VER486" s="28"/>
      <c r="VES486" s="28"/>
      <c r="VET486" s="28"/>
      <c r="VEU486" s="28"/>
      <c r="VEV486" s="28"/>
      <c r="VEW486" s="28"/>
      <c r="VEX486" s="28"/>
      <c r="VEY486" s="28"/>
      <c r="VEZ486" s="28"/>
      <c r="VFA486" s="28"/>
      <c r="VFB486" s="28"/>
      <c r="VFC486" s="28"/>
      <c r="VFD486" s="28"/>
      <c r="VFE486" s="28"/>
      <c r="VFF486" s="28"/>
      <c r="VFG486" s="28"/>
      <c r="VFH486" s="28"/>
      <c r="VFI486" s="28"/>
      <c r="VFJ486" s="28"/>
      <c r="VFK486" s="28"/>
      <c r="VFL486" s="28"/>
      <c r="VFM486" s="28"/>
      <c r="VFN486" s="28"/>
      <c r="VFO486" s="28"/>
      <c r="VFP486" s="28"/>
      <c r="VFQ486" s="28"/>
      <c r="VFR486" s="28"/>
      <c r="VFS486" s="28"/>
      <c r="VFT486" s="28"/>
      <c r="VFU486" s="28"/>
      <c r="VFV486" s="28"/>
      <c r="VFW486" s="28"/>
      <c r="VFX486" s="28"/>
      <c r="VFY486" s="28"/>
      <c r="VFZ486" s="28"/>
      <c r="VGA486" s="28"/>
      <c r="VGB486" s="28"/>
      <c r="VGC486" s="28"/>
      <c r="VGD486" s="28"/>
      <c r="VGE486" s="28"/>
      <c r="VGF486" s="28"/>
      <c r="VGG486" s="28"/>
      <c r="VGH486" s="28"/>
      <c r="VGI486" s="28"/>
      <c r="VGJ486" s="28"/>
      <c r="VGK486" s="28"/>
      <c r="VGL486" s="28"/>
      <c r="VGM486" s="28"/>
      <c r="VGN486" s="28"/>
      <c r="VGO486" s="28"/>
      <c r="VGP486" s="28"/>
      <c r="VGQ486" s="28"/>
      <c r="VGR486" s="28"/>
      <c r="VGS486" s="28"/>
      <c r="VGT486" s="28"/>
      <c r="VGU486" s="28"/>
      <c r="VGV486" s="28"/>
      <c r="VGW486" s="28"/>
      <c r="VGX486" s="28"/>
      <c r="VGY486" s="28"/>
      <c r="VGZ486" s="28"/>
      <c r="VHA486" s="28"/>
      <c r="VHB486" s="28"/>
      <c r="VHC486" s="28"/>
      <c r="VHD486" s="28"/>
      <c r="VHE486" s="28"/>
      <c r="VHF486" s="28"/>
      <c r="VHG486" s="28"/>
      <c r="VHH486" s="28"/>
      <c r="VHI486" s="28"/>
      <c r="VHJ486" s="28"/>
      <c r="VHK486" s="28"/>
      <c r="VHL486" s="28"/>
      <c r="VHM486" s="28"/>
      <c r="VHN486" s="28"/>
      <c r="VHO486" s="28"/>
      <c r="VHP486" s="28"/>
      <c r="VHQ486" s="28"/>
      <c r="VHR486" s="28"/>
      <c r="VHS486" s="28"/>
      <c r="VHT486" s="28"/>
      <c r="VHU486" s="28"/>
      <c r="VHV486" s="28"/>
      <c r="VHW486" s="28"/>
      <c r="VHX486" s="28"/>
      <c r="VHY486" s="28"/>
      <c r="VHZ486" s="28"/>
      <c r="VIA486" s="28"/>
      <c r="VIB486" s="28"/>
      <c r="VIC486" s="28"/>
      <c r="VID486" s="28"/>
      <c r="VIE486" s="28"/>
      <c r="VIF486" s="28"/>
      <c r="VIG486" s="28"/>
      <c r="VIH486" s="28"/>
      <c r="VII486" s="28"/>
      <c r="VIJ486" s="28"/>
      <c r="VIK486" s="28"/>
      <c r="VIL486" s="28"/>
      <c r="VIM486" s="28"/>
      <c r="VIN486" s="28"/>
      <c r="VIO486" s="28"/>
      <c r="VIP486" s="28"/>
      <c r="VIQ486" s="28"/>
      <c r="VIR486" s="28"/>
      <c r="VIS486" s="28"/>
      <c r="VIT486" s="28"/>
      <c r="VIU486" s="28"/>
      <c r="VIV486" s="28"/>
      <c r="VIW486" s="28"/>
      <c r="VIX486" s="28"/>
      <c r="VIY486" s="28"/>
      <c r="VIZ486" s="28"/>
      <c r="VJA486" s="28"/>
      <c r="VJB486" s="28"/>
      <c r="VJC486" s="28"/>
      <c r="VJD486" s="28"/>
      <c r="VJE486" s="28"/>
      <c r="VJF486" s="28"/>
      <c r="VJG486" s="28"/>
      <c r="VJH486" s="28"/>
      <c r="VJI486" s="28"/>
      <c r="VJJ486" s="28"/>
      <c r="VJK486" s="28"/>
      <c r="VJL486" s="28"/>
      <c r="VJM486" s="28"/>
      <c r="VJN486" s="28"/>
      <c r="VJO486" s="28"/>
      <c r="VJP486" s="28"/>
      <c r="VJQ486" s="28"/>
      <c r="VJR486" s="28"/>
      <c r="VJS486" s="28"/>
      <c r="VJT486" s="28"/>
      <c r="VJU486" s="28"/>
      <c r="VJV486" s="28"/>
      <c r="VJW486" s="28"/>
      <c r="VJX486" s="28"/>
      <c r="VJY486" s="28"/>
      <c r="VJZ486" s="28"/>
      <c r="VKA486" s="28"/>
      <c r="VKB486" s="28"/>
      <c r="VKC486" s="28"/>
      <c r="VKD486" s="28"/>
      <c r="VKE486" s="28"/>
      <c r="VKF486" s="28"/>
      <c r="VKG486" s="28"/>
      <c r="VKH486" s="28"/>
      <c r="VKI486" s="28"/>
      <c r="VKJ486" s="28"/>
      <c r="VKK486" s="28"/>
      <c r="VKL486" s="28"/>
      <c r="VKM486" s="28"/>
      <c r="VKN486" s="28"/>
      <c r="VKO486" s="28"/>
      <c r="VKP486" s="28"/>
      <c r="VKQ486" s="28"/>
      <c r="VKR486" s="28"/>
      <c r="VKS486" s="28"/>
      <c r="VKT486" s="28"/>
      <c r="VKU486" s="28"/>
      <c r="VKV486" s="28"/>
      <c r="VKW486" s="28"/>
      <c r="VKX486" s="28"/>
      <c r="VKY486" s="28"/>
      <c r="VKZ486" s="28"/>
      <c r="VLA486" s="28"/>
      <c r="VLB486" s="28"/>
      <c r="VLC486" s="28"/>
      <c r="VLD486" s="28"/>
      <c r="VLE486" s="28"/>
      <c r="VLF486" s="28"/>
      <c r="VLG486" s="28"/>
      <c r="VLH486" s="28"/>
      <c r="VLI486" s="28"/>
      <c r="VLJ486" s="28"/>
      <c r="VLK486" s="28"/>
      <c r="VLL486" s="28"/>
      <c r="VLM486" s="28"/>
      <c r="VLN486" s="28"/>
      <c r="VLO486" s="28"/>
      <c r="VLP486" s="28"/>
      <c r="VLQ486" s="28"/>
      <c r="VLR486" s="28"/>
      <c r="VLS486" s="28"/>
      <c r="VLT486" s="28"/>
      <c r="VLU486" s="28"/>
      <c r="VLV486" s="28"/>
      <c r="VLW486" s="28"/>
      <c r="VLX486" s="28"/>
      <c r="VLY486" s="28"/>
      <c r="VLZ486" s="28"/>
      <c r="VMA486" s="28"/>
      <c r="VMB486" s="28"/>
      <c r="VMC486" s="28"/>
      <c r="VMD486" s="28"/>
      <c r="VME486" s="28"/>
      <c r="VMF486" s="28"/>
      <c r="VMG486" s="28"/>
      <c r="VMH486" s="28"/>
      <c r="VMI486" s="28"/>
      <c r="VMJ486" s="28"/>
      <c r="VMK486" s="28"/>
      <c r="VML486" s="28"/>
      <c r="VMM486" s="28"/>
      <c r="VMN486" s="28"/>
      <c r="VMO486" s="28"/>
      <c r="VMP486" s="28"/>
      <c r="VMQ486" s="28"/>
      <c r="VMR486" s="28"/>
      <c r="VMS486" s="28"/>
      <c r="VMT486" s="28"/>
      <c r="VMU486" s="28"/>
      <c r="VMV486" s="28"/>
      <c r="VMW486" s="28"/>
      <c r="VMX486" s="28"/>
      <c r="VMY486" s="28"/>
      <c r="VMZ486" s="28"/>
      <c r="VNA486" s="28"/>
      <c r="VNB486" s="28"/>
      <c r="VNC486" s="28"/>
      <c r="VND486" s="28"/>
      <c r="VNE486" s="28"/>
      <c r="VNF486" s="28"/>
      <c r="VNG486" s="28"/>
      <c r="VNH486" s="28"/>
      <c r="VNI486" s="28"/>
      <c r="VNJ486" s="28"/>
      <c r="VNK486" s="28"/>
      <c r="VNL486" s="28"/>
      <c r="VNM486" s="28"/>
      <c r="VNN486" s="28"/>
      <c r="VNO486" s="28"/>
      <c r="VNP486" s="28"/>
      <c r="VNQ486" s="28"/>
      <c r="VNR486" s="28"/>
      <c r="VNS486" s="28"/>
      <c r="VNT486" s="28"/>
      <c r="VNU486" s="28"/>
      <c r="VNV486" s="28"/>
      <c r="VNW486" s="28"/>
      <c r="VNX486" s="28"/>
      <c r="VNY486" s="28"/>
      <c r="VNZ486" s="28"/>
      <c r="VOA486" s="28"/>
      <c r="VOB486" s="28"/>
      <c r="VOC486" s="28"/>
      <c r="VOD486" s="28"/>
      <c r="VOE486" s="28"/>
      <c r="VOF486" s="28"/>
      <c r="VOG486" s="28"/>
      <c r="VOH486" s="28"/>
      <c r="VOI486" s="28"/>
      <c r="VOJ486" s="28"/>
      <c r="VOK486" s="28"/>
      <c r="VOL486" s="28"/>
      <c r="VOM486" s="28"/>
      <c r="VON486" s="28"/>
      <c r="VOO486" s="28"/>
      <c r="VOP486" s="28"/>
      <c r="VOQ486" s="28"/>
      <c r="VOR486" s="28"/>
      <c r="VOS486" s="28"/>
      <c r="VOT486" s="28"/>
      <c r="VOU486" s="28"/>
      <c r="VOV486" s="28"/>
      <c r="VOW486" s="28"/>
      <c r="VOX486" s="28"/>
      <c r="VOY486" s="28"/>
      <c r="VOZ486" s="28"/>
      <c r="VPA486" s="28"/>
      <c r="VPB486" s="28"/>
      <c r="VPC486" s="28"/>
      <c r="VPD486" s="28"/>
      <c r="VPE486" s="28"/>
      <c r="VPF486" s="28"/>
      <c r="VPG486" s="28"/>
      <c r="VPH486" s="28"/>
      <c r="VPI486" s="28"/>
      <c r="VPJ486" s="28"/>
      <c r="VPK486" s="28"/>
      <c r="VPL486" s="28"/>
      <c r="VPM486" s="28"/>
      <c r="VPN486" s="28"/>
      <c r="VPO486" s="28"/>
      <c r="VPP486" s="28"/>
      <c r="VPQ486" s="28"/>
      <c r="VPR486" s="28"/>
      <c r="VPS486" s="28"/>
      <c r="VPT486" s="28"/>
      <c r="VPU486" s="28"/>
      <c r="VPV486" s="28"/>
      <c r="VPW486" s="28"/>
      <c r="VPX486" s="28"/>
      <c r="VPY486" s="28"/>
      <c r="VPZ486" s="28"/>
      <c r="VQA486" s="28"/>
      <c r="VQB486" s="28"/>
      <c r="VQC486" s="28"/>
      <c r="VQD486" s="28"/>
      <c r="VQE486" s="28"/>
      <c r="VQF486" s="28"/>
      <c r="VQG486" s="28"/>
      <c r="VQH486" s="28"/>
      <c r="VQI486" s="28"/>
      <c r="VQJ486" s="28"/>
      <c r="VQK486" s="28"/>
      <c r="VQL486" s="28"/>
      <c r="VQM486" s="28"/>
      <c r="VQN486" s="28"/>
      <c r="VQO486" s="28"/>
      <c r="VQP486" s="28"/>
      <c r="VQQ486" s="28"/>
      <c r="VQR486" s="28"/>
      <c r="VQS486" s="28"/>
      <c r="VQT486" s="28"/>
      <c r="VQU486" s="28"/>
      <c r="VQV486" s="28"/>
      <c r="VQW486" s="28"/>
      <c r="VQX486" s="28"/>
      <c r="VQY486" s="28"/>
      <c r="VQZ486" s="28"/>
      <c r="VRA486" s="28"/>
      <c r="VRB486" s="28"/>
      <c r="VRC486" s="28"/>
      <c r="VRD486" s="28"/>
      <c r="VRE486" s="28"/>
      <c r="VRF486" s="28"/>
      <c r="VRG486" s="28"/>
      <c r="VRH486" s="28"/>
      <c r="VRI486" s="28"/>
      <c r="VRJ486" s="28"/>
      <c r="VRK486" s="28"/>
      <c r="VRL486" s="28"/>
      <c r="VRM486" s="28"/>
      <c r="VRN486" s="28"/>
      <c r="VRO486" s="28"/>
      <c r="VRP486" s="28"/>
      <c r="VRQ486" s="28"/>
      <c r="VRR486" s="28"/>
      <c r="VRS486" s="28"/>
      <c r="VRT486" s="28"/>
      <c r="VRU486" s="28"/>
      <c r="VRV486" s="28"/>
      <c r="VRW486" s="28"/>
      <c r="VRX486" s="28"/>
      <c r="VRY486" s="28"/>
      <c r="VRZ486" s="28"/>
      <c r="VSA486" s="28"/>
      <c r="VSB486" s="28"/>
      <c r="VSC486" s="28"/>
      <c r="VSD486" s="28"/>
      <c r="VSE486" s="28"/>
      <c r="VSF486" s="28"/>
      <c r="VSG486" s="28"/>
      <c r="VSH486" s="28"/>
      <c r="VSI486" s="28"/>
      <c r="VSJ486" s="28"/>
      <c r="VSK486" s="28"/>
      <c r="VSL486" s="28"/>
      <c r="VSM486" s="28"/>
      <c r="VSN486" s="28"/>
      <c r="VSO486" s="28"/>
      <c r="VSP486" s="28"/>
      <c r="VSQ486" s="28"/>
      <c r="VSR486" s="28"/>
      <c r="VSS486" s="28"/>
      <c r="VST486" s="28"/>
      <c r="VSU486" s="28"/>
      <c r="VSV486" s="28"/>
      <c r="VSW486" s="28"/>
      <c r="VSX486" s="28"/>
      <c r="VSY486" s="28"/>
      <c r="VSZ486" s="28"/>
      <c r="VTA486" s="28"/>
      <c r="VTB486" s="28"/>
      <c r="VTC486" s="28"/>
      <c r="VTD486" s="28"/>
      <c r="VTE486" s="28"/>
      <c r="VTF486" s="28"/>
      <c r="VTG486" s="28"/>
      <c r="VTH486" s="28"/>
      <c r="VTI486" s="28"/>
      <c r="VTJ486" s="28"/>
      <c r="VTK486" s="28"/>
      <c r="VTL486" s="28"/>
      <c r="VTM486" s="28"/>
      <c r="VTN486" s="28"/>
      <c r="VTO486" s="28"/>
      <c r="VTP486" s="28"/>
      <c r="VTQ486" s="28"/>
      <c r="VTR486" s="28"/>
      <c r="VTS486" s="28"/>
      <c r="VTT486" s="28"/>
      <c r="VTU486" s="28"/>
      <c r="VTV486" s="28"/>
      <c r="VTW486" s="28"/>
      <c r="VTX486" s="28"/>
      <c r="VTY486" s="28"/>
      <c r="VTZ486" s="28"/>
      <c r="VUA486" s="28"/>
      <c r="VUB486" s="28"/>
      <c r="VUC486" s="28"/>
      <c r="VUD486" s="28"/>
      <c r="VUE486" s="28"/>
      <c r="VUF486" s="28"/>
      <c r="VUG486" s="28"/>
      <c r="VUH486" s="28"/>
      <c r="VUI486" s="28"/>
      <c r="VUJ486" s="28"/>
      <c r="VUK486" s="28"/>
      <c r="VUL486" s="28"/>
      <c r="VUM486" s="28"/>
      <c r="VUN486" s="28"/>
      <c r="VUO486" s="28"/>
      <c r="VUP486" s="28"/>
      <c r="VUQ486" s="28"/>
      <c r="VUR486" s="28"/>
      <c r="VUS486" s="28"/>
      <c r="VUT486" s="28"/>
      <c r="VUU486" s="28"/>
      <c r="VUV486" s="28"/>
      <c r="VUW486" s="28"/>
      <c r="VUX486" s="28"/>
      <c r="VUY486" s="28"/>
      <c r="VUZ486" s="28"/>
      <c r="VVA486" s="28"/>
      <c r="VVB486" s="28"/>
      <c r="VVC486" s="28"/>
      <c r="VVD486" s="28"/>
      <c r="VVE486" s="28"/>
      <c r="VVF486" s="28"/>
      <c r="VVG486" s="28"/>
      <c r="VVH486" s="28"/>
      <c r="VVI486" s="28"/>
      <c r="VVJ486" s="28"/>
      <c r="VVK486" s="28"/>
      <c r="VVL486" s="28"/>
      <c r="VVM486" s="28"/>
      <c r="VVN486" s="28"/>
      <c r="VVO486" s="28"/>
      <c r="VVP486" s="28"/>
      <c r="VVQ486" s="28"/>
      <c r="VVR486" s="28"/>
      <c r="VVS486" s="28"/>
      <c r="VVT486" s="28"/>
      <c r="VVU486" s="28"/>
      <c r="VVV486" s="28"/>
      <c r="VVW486" s="28"/>
      <c r="VVX486" s="28"/>
      <c r="VVY486" s="28"/>
      <c r="VVZ486" s="28"/>
      <c r="VWA486" s="28"/>
      <c r="VWB486" s="28"/>
      <c r="VWC486" s="28"/>
      <c r="VWD486" s="28"/>
      <c r="VWE486" s="28"/>
      <c r="VWF486" s="28"/>
      <c r="VWG486" s="28"/>
      <c r="VWH486" s="28"/>
      <c r="VWI486" s="28"/>
      <c r="VWJ486" s="28"/>
      <c r="VWK486" s="28"/>
      <c r="VWL486" s="28"/>
      <c r="VWM486" s="28"/>
      <c r="VWN486" s="28"/>
      <c r="VWO486" s="28"/>
      <c r="VWP486" s="28"/>
      <c r="VWQ486" s="28"/>
      <c r="VWR486" s="28"/>
      <c r="VWS486" s="28"/>
      <c r="VWT486" s="28"/>
      <c r="VWU486" s="28"/>
      <c r="VWV486" s="28"/>
      <c r="VWW486" s="28"/>
      <c r="VWX486" s="28"/>
      <c r="VWY486" s="28"/>
      <c r="VWZ486" s="28"/>
      <c r="VXA486" s="28"/>
      <c r="VXB486" s="28"/>
      <c r="VXC486" s="28"/>
      <c r="VXD486" s="28"/>
      <c r="VXE486" s="28"/>
      <c r="VXF486" s="28"/>
      <c r="VXG486" s="28"/>
      <c r="VXH486" s="28"/>
      <c r="VXI486" s="28"/>
      <c r="VXJ486" s="28"/>
      <c r="VXK486" s="28"/>
      <c r="VXL486" s="28"/>
      <c r="VXM486" s="28"/>
      <c r="VXN486" s="28"/>
      <c r="VXO486" s="28"/>
      <c r="VXP486" s="28"/>
      <c r="VXQ486" s="28"/>
      <c r="VXR486" s="28"/>
      <c r="VXS486" s="28"/>
      <c r="VXT486" s="28"/>
      <c r="VXU486" s="28"/>
      <c r="VXV486" s="28"/>
      <c r="VXW486" s="28"/>
      <c r="VXX486" s="28"/>
      <c r="VXY486" s="28"/>
      <c r="VXZ486" s="28"/>
      <c r="VYA486" s="28"/>
      <c r="VYB486" s="28"/>
      <c r="VYC486" s="28"/>
      <c r="VYD486" s="28"/>
      <c r="VYE486" s="28"/>
      <c r="VYF486" s="28"/>
      <c r="VYG486" s="28"/>
      <c r="VYH486" s="28"/>
      <c r="VYI486" s="28"/>
      <c r="VYJ486" s="28"/>
      <c r="VYK486" s="28"/>
      <c r="VYL486" s="28"/>
      <c r="VYM486" s="28"/>
      <c r="VYN486" s="28"/>
      <c r="VYO486" s="28"/>
      <c r="VYP486" s="28"/>
      <c r="VYQ486" s="28"/>
      <c r="VYR486" s="28"/>
      <c r="VYS486" s="28"/>
      <c r="VYT486" s="28"/>
      <c r="VYU486" s="28"/>
      <c r="VYV486" s="28"/>
      <c r="VYW486" s="28"/>
      <c r="VYX486" s="28"/>
      <c r="VYY486" s="28"/>
      <c r="VYZ486" s="28"/>
      <c r="VZA486" s="28"/>
      <c r="VZB486" s="28"/>
      <c r="VZC486" s="28"/>
      <c r="VZD486" s="28"/>
      <c r="VZE486" s="28"/>
      <c r="VZF486" s="28"/>
      <c r="VZG486" s="28"/>
      <c r="VZH486" s="28"/>
      <c r="VZI486" s="28"/>
      <c r="VZJ486" s="28"/>
      <c r="VZK486" s="28"/>
      <c r="VZL486" s="28"/>
      <c r="VZM486" s="28"/>
      <c r="VZN486" s="28"/>
      <c r="VZO486" s="28"/>
      <c r="VZP486" s="28"/>
      <c r="VZQ486" s="28"/>
      <c r="VZR486" s="28"/>
      <c r="VZS486" s="28"/>
      <c r="VZT486" s="28"/>
      <c r="VZU486" s="28"/>
      <c r="VZV486" s="28"/>
      <c r="VZW486" s="28"/>
      <c r="VZX486" s="28"/>
      <c r="VZY486" s="28"/>
      <c r="VZZ486" s="28"/>
      <c r="WAA486" s="28"/>
      <c r="WAB486" s="28"/>
      <c r="WAC486" s="28"/>
      <c r="WAD486" s="28"/>
      <c r="WAE486" s="28"/>
      <c r="WAF486" s="28"/>
      <c r="WAG486" s="28"/>
      <c r="WAH486" s="28"/>
      <c r="WAI486" s="28"/>
      <c r="WAJ486" s="28"/>
      <c r="WAK486" s="28"/>
      <c r="WAL486" s="28"/>
      <c r="WAM486" s="28"/>
      <c r="WAN486" s="28"/>
      <c r="WAO486" s="28"/>
      <c r="WAP486" s="28"/>
      <c r="WAQ486" s="28"/>
      <c r="WAR486" s="28"/>
      <c r="WAS486" s="28"/>
      <c r="WAT486" s="28"/>
      <c r="WAU486" s="28"/>
      <c r="WAV486" s="28"/>
      <c r="WAW486" s="28"/>
      <c r="WAX486" s="28"/>
      <c r="WAY486" s="28"/>
      <c r="WAZ486" s="28"/>
      <c r="WBA486" s="28"/>
      <c r="WBB486" s="28"/>
      <c r="WBC486" s="28"/>
      <c r="WBD486" s="28"/>
      <c r="WBE486" s="28"/>
      <c r="WBF486" s="28"/>
      <c r="WBG486" s="28"/>
      <c r="WBH486" s="28"/>
      <c r="WBI486" s="28"/>
      <c r="WBJ486" s="28"/>
      <c r="WBK486" s="28"/>
      <c r="WBL486" s="28"/>
      <c r="WBM486" s="28"/>
      <c r="WBN486" s="28"/>
      <c r="WBO486" s="28"/>
      <c r="WBP486" s="28"/>
      <c r="WBQ486" s="28"/>
      <c r="WBR486" s="28"/>
      <c r="WBS486" s="28"/>
      <c r="WBT486" s="28"/>
      <c r="WBU486" s="28"/>
      <c r="WBV486" s="28"/>
      <c r="WBW486" s="28"/>
      <c r="WBX486" s="28"/>
      <c r="WBY486" s="28"/>
      <c r="WBZ486" s="28"/>
      <c r="WCA486" s="28"/>
      <c r="WCB486" s="28"/>
      <c r="WCC486" s="28"/>
      <c r="WCD486" s="28"/>
      <c r="WCE486" s="28"/>
      <c r="WCF486" s="28"/>
      <c r="WCG486" s="28"/>
      <c r="WCH486" s="28"/>
      <c r="WCI486" s="28"/>
      <c r="WCJ486" s="28"/>
      <c r="WCK486" s="28"/>
      <c r="WCL486" s="28"/>
      <c r="WCM486" s="28"/>
      <c r="WCN486" s="28"/>
      <c r="WCO486" s="28"/>
      <c r="WCP486" s="28"/>
      <c r="WCQ486" s="28"/>
      <c r="WCR486" s="28"/>
      <c r="WCS486" s="28"/>
      <c r="WCT486" s="28"/>
      <c r="WCU486" s="28"/>
      <c r="WCV486" s="28"/>
      <c r="WCW486" s="28"/>
      <c r="WCX486" s="28"/>
      <c r="WCY486" s="28"/>
      <c r="WCZ486" s="28"/>
      <c r="WDA486" s="28"/>
      <c r="WDB486" s="28"/>
      <c r="WDC486" s="28"/>
      <c r="WDD486" s="28"/>
      <c r="WDE486" s="28"/>
      <c r="WDF486" s="28"/>
      <c r="WDG486" s="28"/>
      <c r="WDH486" s="28"/>
      <c r="WDI486" s="28"/>
      <c r="WDJ486" s="28"/>
      <c r="WDK486" s="28"/>
      <c r="WDL486" s="28"/>
      <c r="WDM486" s="28"/>
      <c r="WDN486" s="28"/>
      <c r="WDO486" s="28"/>
      <c r="WDP486" s="28"/>
      <c r="WDQ486" s="28"/>
      <c r="WDR486" s="28"/>
      <c r="WDS486" s="28"/>
      <c r="WDT486" s="28"/>
      <c r="WDU486" s="28"/>
      <c r="WDV486" s="28"/>
      <c r="WDW486" s="28"/>
      <c r="WDX486" s="28"/>
      <c r="WDY486" s="28"/>
      <c r="WDZ486" s="28"/>
      <c r="WEA486" s="28"/>
      <c r="WEB486" s="28"/>
      <c r="WEC486" s="28"/>
      <c r="WED486" s="28"/>
      <c r="WEE486" s="28"/>
      <c r="WEF486" s="28"/>
      <c r="WEG486" s="28"/>
      <c r="WEH486" s="28"/>
      <c r="WEI486" s="28"/>
      <c r="WEJ486" s="28"/>
      <c r="WEK486" s="28"/>
      <c r="WEL486" s="28"/>
      <c r="WEM486" s="28"/>
      <c r="WEN486" s="28"/>
      <c r="WEO486" s="28"/>
      <c r="WEP486" s="28"/>
      <c r="WEQ486" s="28"/>
      <c r="WER486" s="28"/>
      <c r="WES486" s="28"/>
      <c r="WET486" s="28"/>
      <c r="WEU486" s="28"/>
      <c r="WEV486" s="28"/>
      <c r="WEW486" s="28"/>
      <c r="WEX486" s="28"/>
      <c r="WEY486" s="28"/>
      <c r="WEZ486" s="28"/>
      <c r="WFA486" s="28"/>
      <c r="WFB486" s="28"/>
      <c r="WFC486" s="28"/>
      <c r="WFD486" s="28"/>
      <c r="WFE486" s="28"/>
      <c r="WFF486" s="28"/>
      <c r="WFG486" s="28"/>
      <c r="WFH486" s="28"/>
      <c r="WFI486" s="28"/>
      <c r="WFJ486" s="28"/>
      <c r="WFK486" s="28"/>
      <c r="WFL486" s="28"/>
      <c r="WFM486" s="28"/>
      <c r="WFN486" s="28"/>
      <c r="WFO486" s="28"/>
      <c r="WFP486" s="28"/>
      <c r="WFQ486" s="28"/>
      <c r="WFR486" s="28"/>
      <c r="WFS486" s="28"/>
      <c r="WFT486" s="28"/>
      <c r="WFU486" s="28"/>
      <c r="WFV486" s="28"/>
      <c r="WFW486" s="28"/>
      <c r="WFX486" s="28"/>
      <c r="WFY486" s="28"/>
      <c r="WFZ486" s="28"/>
      <c r="WGA486" s="28"/>
      <c r="WGB486" s="28"/>
      <c r="WGC486" s="28"/>
      <c r="WGD486" s="28"/>
      <c r="WGE486" s="28"/>
      <c r="WGF486" s="28"/>
      <c r="WGG486" s="28"/>
      <c r="WGH486" s="28"/>
      <c r="WGI486" s="28"/>
      <c r="WGJ486" s="28"/>
      <c r="WGK486" s="28"/>
      <c r="WGL486" s="28"/>
      <c r="WGM486" s="28"/>
      <c r="WGN486" s="28"/>
      <c r="WGO486" s="28"/>
      <c r="WGP486" s="28"/>
      <c r="WGQ486" s="28"/>
      <c r="WGR486" s="28"/>
      <c r="WGS486" s="28"/>
      <c r="WGT486" s="28"/>
      <c r="WGU486" s="28"/>
      <c r="WGV486" s="28"/>
      <c r="WGW486" s="28"/>
      <c r="WGX486" s="28"/>
      <c r="WGY486" s="28"/>
      <c r="WGZ486" s="28"/>
      <c r="WHA486" s="28"/>
      <c r="WHB486" s="28"/>
      <c r="WHC486" s="28"/>
      <c r="WHD486" s="28"/>
      <c r="WHE486" s="28"/>
      <c r="WHF486" s="28"/>
      <c r="WHG486" s="28"/>
      <c r="WHH486" s="28"/>
      <c r="WHI486" s="28"/>
      <c r="WHJ486" s="28"/>
      <c r="WHK486" s="28"/>
      <c r="WHL486" s="28"/>
      <c r="WHM486" s="28"/>
      <c r="WHN486" s="28"/>
      <c r="WHO486" s="28"/>
      <c r="WHP486" s="28"/>
      <c r="WHQ486" s="28"/>
      <c r="WHR486" s="28"/>
      <c r="WHS486" s="28"/>
      <c r="WHT486" s="28"/>
      <c r="WHU486" s="28"/>
      <c r="WHV486" s="28"/>
      <c r="WHW486" s="28"/>
      <c r="WHX486" s="28"/>
      <c r="WHY486" s="28"/>
      <c r="WHZ486" s="28"/>
      <c r="WIA486" s="28"/>
      <c r="WIB486" s="28"/>
      <c r="WIC486" s="28"/>
      <c r="WID486" s="28"/>
      <c r="WIE486" s="28"/>
      <c r="WIF486" s="28"/>
      <c r="WIG486" s="28"/>
      <c r="WIH486" s="28"/>
      <c r="WII486" s="28"/>
      <c r="WIJ486" s="28"/>
      <c r="WIK486" s="28"/>
      <c r="WIL486" s="28"/>
      <c r="WIM486" s="28"/>
      <c r="WIN486" s="28"/>
      <c r="WIO486" s="28"/>
      <c r="WIP486" s="28"/>
      <c r="WIQ486" s="28"/>
      <c r="WIR486" s="28"/>
      <c r="WIS486" s="28"/>
      <c r="WIT486" s="28"/>
      <c r="WIU486" s="28"/>
      <c r="WIV486" s="28"/>
      <c r="WIW486" s="28"/>
      <c r="WIX486" s="28"/>
      <c r="WIY486" s="28"/>
      <c r="WIZ486" s="28"/>
      <c r="WJA486" s="28"/>
      <c r="WJB486" s="28"/>
      <c r="WJC486" s="28"/>
      <c r="WJD486" s="28"/>
      <c r="WJE486" s="28"/>
      <c r="WJF486" s="28"/>
      <c r="WJG486" s="28"/>
      <c r="WJH486" s="28"/>
      <c r="WJI486" s="28"/>
      <c r="WJJ486" s="28"/>
      <c r="WJK486" s="28"/>
      <c r="WJL486" s="28"/>
      <c r="WJM486" s="28"/>
      <c r="WJN486" s="28"/>
      <c r="WJO486" s="28"/>
      <c r="WJP486" s="28"/>
      <c r="WJQ486" s="28"/>
      <c r="WJR486" s="28"/>
      <c r="WJS486" s="28"/>
      <c r="WJT486" s="28"/>
      <c r="WJU486" s="28"/>
      <c r="WJV486" s="28"/>
      <c r="WJW486" s="28"/>
      <c r="WJX486" s="28"/>
      <c r="WJY486" s="28"/>
      <c r="WJZ486" s="28"/>
      <c r="WKA486" s="28"/>
      <c r="WKB486" s="28"/>
      <c r="WKC486" s="28"/>
      <c r="WKD486" s="28"/>
      <c r="WKE486" s="28"/>
      <c r="WKF486" s="28"/>
      <c r="WKG486" s="28"/>
      <c r="WKH486" s="28"/>
      <c r="WKI486" s="28"/>
      <c r="WKJ486" s="28"/>
      <c r="WKK486" s="28"/>
      <c r="WKL486" s="28"/>
      <c r="WKM486" s="28"/>
      <c r="WKN486" s="28"/>
      <c r="WKO486" s="28"/>
      <c r="WKP486" s="28"/>
      <c r="WKQ486" s="28"/>
      <c r="WKR486" s="28"/>
      <c r="WKS486" s="28"/>
      <c r="WKT486" s="28"/>
      <c r="WKU486" s="28"/>
      <c r="WKV486" s="28"/>
      <c r="WKW486" s="28"/>
      <c r="WKX486" s="28"/>
      <c r="WKY486" s="28"/>
      <c r="WKZ486" s="28"/>
      <c r="WLA486" s="28"/>
      <c r="WLB486" s="28"/>
      <c r="WLC486" s="28"/>
      <c r="WLD486" s="28"/>
      <c r="WLE486" s="28"/>
      <c r="WLF486" s="28"/>
      <c r="WLG486" s="28"/>
      <c r="WLH486" s="28"/>
      <c r="WLI486" s="28"/>
      <c r="WLJ486" s="28"/>
      <c r="WLK486" s="28"/>
      <c r="WLL486" s="28"/>
      <c r="WLM486" s="28"/>
      <c r="WLN486" s="28"/>
      <c r="WLO486" s="28"/>
      <c r="WLP486" s="28"/>
      <c r="WLQ486" s="28"/>
      <c r="WLR486" s="28"/>
      <c r="WLS486" s="28"/>
      <c r="WLT486" s="28"/>
      <c r="WLU486" s="28"/>
      <c r="WLV486" s="28"/>
      <c r="WLW486" s="28"/>
      <c r="WLX486" s="28"/>
      <c r="WLY486" s="28"/>
      <c r="WLZ486" s="28"/>
      <c r="WMA486" s="28"/>
      <c r="WMB486" s="28"/>
      <c r="WMC486" s="28"/>
      <c r="WMD486" s="28"/>
      <c r="WME486" s="28"/>
      <c r="WMF486" s="28"/>
      <c r="WMG486" s="28"/>
      <c r="WMH486" s="28"/>
      <c r="WMI486" s="28"/>
      <c r="WMJ486" s="28"/>
      <c r="WMK486" s="28"/>
      <c r="WML486" s="28"/>
      <c r="WMM486" s="28"/>
      <c r="WMN486" s="28"/>
      <c r="WMO486" s="28"/>
      <c r="WMP486" s="28"/>
      <c r="WMQ486" s="28"/>
      <c r="WMR486" s="28"/>
      <c r="WMS486" s="28"/>
      <c r="WMT486" s="28"/>
      <c r="WMU486" s="28"/>
      <c r="WMV486" s="28"/>
      <c r="WMW486" s="28"/>
      <c r="WMX486" s="28"/>
      <c r="WMY486" s="28"/>
      <c r="WMZ486" s="28"/>
      <c r="WNA486" s="28"/>
      <c r="WNB486" s="28"/>
      <c r="WNC486" s="28"/>
      <c r="WND486" s="28"/>
      <c r="WNE486" s="28"/>
      <c r="WNF486" s="28"/>
      <c r="WNG486" s="28"/>
      <c r="WNH486" s="28"/>
      <c r="WNI486" s="28"/>
      <c r="WNJ486" s="28"/>
      <c r="WNK486" s="28"/>
      <c r="WNL486" s="28"/>
      <c r="WNM486" s="28"/>
      <c r="WNN486" s="28"/>
      <c r="WNO486" s="28"/>
      <c r="WNP486" s="28"/>
      <c r="WNQ486" s="28"/>
      <c r="WNR486" s="28"/>
      <c r="WNS486" s="28"/>
      <c r="WNT486" s="28"/>
      <c r="WNU486" s="28"/>
      <c r="WNV486" s="28"/>
      <c r="WNW486" s="28"/>
      <c r="WNX486" s="28"/>
      <c r="WNY486" s="28"/>
      <c r="WNZ486" s="28"/>
      <c r="WOA486" s="28"/>
      <c r="WOB486" s="28"/>
      <c r="WOC486" s="28"/>
      <c r="WOD486" s="28"/>
      <c r="WOE486" s="28"/>
      <c r="WOF486" s="28"/>
      <c r="WOG486" s="28"/>
      <c r="WOH486" s="28"/>
      <c r="WOI486" s="28"/>
      <c r="WOJ486" s="28"/>
      <c r="WOK486" s="28"/>
      <c r="WOL486" s="28"/>
      <c r="WOM486" s="28"/>
      <c r="WON486" s="28"/>
      <c r="WOO486" s="28"/>
      <c r="WOP486" s="28"/>
      <c r="WOQ486" s="28"/>
      <c r="WOR486" s="28"/>
      <c r="WOS486" s="28"/>
      <c r="WOT486" s="28"/>
      <c r="WOU486" s="28"/>
      <c r="WOV486" s="28"/>
      <c r="WOW486" s="28"/>
      <c r="WOX486" s="28"/>
      <c r="WOY486" s="28"/>
      <c r="WOZ486" s="28"/>
      <c r="WPA486" s="28"/>
      <c r="WPB486" s="28"/>
      <c r="WPC486" s="28"/>
      <c r="WPD486" s="28"/>
      <c r="WPE486" s="28"/>
      <c r="WPF486" s="28"/>
      <c r="WPG486" s="28"/>
      <c r="WPH486" s="28"/>
      <c r="WPI486" s="28"/>
      <c r="WPJ486" s="28"/>
      <c r="WPK486" s="28"/>
      <c r="WPL486" s="28"/>
      <c r="WPM486" s="28"/>
      <c r="WPN486" s="28"/>
      <c r="WPO486" s="28"/>
      <c r="WPP486" s="28"/>
      <c r="WPQ486" s="28"/>
      <c r="WPR486" s="28"/>
      <c r="WPS486" s="28"/>
      <c r="WPT486" s="28"/>
      <c r="WPU486" s="28"/>
      <c r="WPV486" s="28"/>
      <c r="WPW486" s="28"/>
      <c r="WPX486" s="28"/>
      <c r="WPY486" s="28"/>
      <c r="WPZ486" s="28"/>
      <c r="WQA486" s="28"/>
      <c r="WQB486" s="28"/>
      <c r="WQC486" s="28"/>
      <c r="WQD486" s="28"/>
      <c r="WQE486" s="28"/>
      <c r="WQF486" s="28"/>
      <c r="WQG486" s="28"/>
      <c r="WQH486" s="28"/>
      <c r="WQI486" s="28"/>
      <c r="WQJ486" s="28"/>
      <c r="WQK486" s="28"/>
      <c r="WQL486" s="28"/>
      <c r="WQM486" s="28"/>
      <c r="WQN486" s="28"/>
      <c r="WQO486" s="28"/>
      <c r="WQP486" s="28"/>
      <c r="WQQ486" s="28"/>
      <c r="WQR486" s="28"/>
      <c r="WQS486" s="28"/>
      <c r="WQT486" s="28"/>
      <c r="WQU486" s="28"/>
      <c r="WQV486" s="28"/>
      <c r="WQW486" s="28"/>
      <c r="WQX486" s="28"/>
      <c r="WQY486" s="28"/>
      <c r="WQZ486" s="28"/>
      <c r="WRA486" s="28"/>
      <c r="WRB486" s="28"/>
      <c r="WRC486" s="28"/>
      <c r="WRD486" s="28"/>
      <c r="WRE486" s="28"/>
      <c r="WRF486" s="28"/>
      <c r="WRG486" s="28"/>
      <c r="WRH486" s="28"/>
      <c r="WRI486" s="28"/>
      <c r="WRJ486" s="28"/>
      <c r="WRK486" s="28"/>
      <c r="WRL486" s="28"/>
      <c r="WRM486" s="28"/>
      <c r="WRN486" s="28"/>
      <c r="WRO486" s="28"/>
      <c r="WRP486" s="28"/>
      <c r="WRQ486" s="28"/>
      <c r="WRR486" s="28"/>
      <c r="WRS486" s="28"/>
      <c r="WRT486" s="28"/>
      <c r="WRU486" s="28"/>
      <c r="WRV486" s="28"/>
      <c r="WRW486" s="28"/>
      <c r="WRX486" s="28"/>
      <c r="WRY486" s="28"/>
      <c r="WRZ486" s="28"/>
      <c r="WSA486" s="28"/>
      <c r="WSB486" s="28"/>
      <c r="WSC486" s="28"/>
      <c r="WSD486" s="28"/>
      <c r="WSE486" s="28"/>
      <c r="WSF486" s="28"/>
      <c r="WSG486" s="28"/>
      <c r="WSH486" s="28"/>
      <c r="WSI486" s="28"/>
      <c r="WSJ486" s="28"/>
      <c r="WSK486" s="28"/>
      <c r="WSL486" s="28"/>
      <c r="WSM486" s="28"/>
      <c r="WSN486" s="28"/>
      <c r="WSO486" s="28"/>
      <c r="WSP486" s="28"/>
      <c r="WSQ486" s="28"/>
      <c r="WSR486" s="28"/>
      <c r="WSS486" s="28"/>
      <c r="WST486" s="28"/>
      <c r="WSU486" s="28"/>
      <c r="WSV486" s="28"/>
      <c r="WSW486" s="28"/>
      <c r="WSX486" s="28"/>
      <c r="WSY486" s="28"/>
      <c r="WSZ486" s="28"/>
      <c r="WTA486" s="28"/>
      <c r="WTB486" s="28"/>
      <c r="WTC486" s="28"/>
      <c r="WTD486" s="28"/>
      <c r="WTE486" s="28"/>
      <c r="WTF486" s="28"/>
      <c r="WTG486" s="28"/>
      <c r="WTH486" s="28"/>
      <c r="WTI486" s="28"/>
      <c r="WTJ486" s="28"/>
      <c r="WTK486" s="28"/>
      <c r="WTL486" s="28"/>
      <c r="WTM486" s="28"/>
      <c r="WTN486" s="28"/>
      <c r="WTO486" s="28"/>
      <c r="WTP486" s="28"/>
      <c r="WTQ486" s="28"/>
      <c r="WTR486" s="28"/>
      <c r="WTS486" s="28"/>
      <c r="WTT486" s="28"/>
      <c r="WTU486" s="28"/>
      <c r="WTV486" s="28"/>
      <c r="WTW486" s="28"/>
      <c r="WTX486" s="28"/>
      <c r="WTY486" s="28"/>
      <c r="WTZ486" s="28"/>
      <c r="WUA486" s="28"/>
      <c r="WUB486" s="28"/>
      <c r="WUC486" s="28"/>
      <c r="WUD486" s="28"/>
      <c r="WUE486" s="28"/>
      <c r="WUF486" s="28"/>
      <c r="WUG486" s="28"/>
      <c r="WUH486" s="28"/>
      <c r="WUI486" s="28"/>
      <c r="WUJ486" s="28"/>
      <c r="WUK486" s="28"/>
      <c r="WUL486" s="28"/>
      <c r="WUM486" s="28"/>
      <c r="WUN486" s="28"/>
      <c r="WUO486" s="28"/>
      <c r="WUP486" s="28"/>
      <c r="WUQ486" s="28"/>
      <c r="WUR486" s="28"/>
      <c r="WUS486" s="28"/>
      <c r="WUT486" s="28"/>
      <c r="WUU486" s="28"/>
      <c r="WUV486" s="28"/>
      <c r="WUW486" s="28"/>
      <c r="WUX486" s="28"/>
      <c r="WUY486" s="28"/>
      <c r="WUZ486" s="28"/>
      <c r="WVA486" s="28"/>
      <c r="WVB486" s="28"/>
      <c r="WVC486" s="28"/>
      <c r="WVD486" s="28"/>
      <c r="WVE486" s="28"/>
      <c r="WVF486" s="28"/>
      <c r="WVG486" s="28"/>
      <c r="WVH486" s="28"/>
      <c r="WVI486" s="28"/>
      <c r="WVJ486" s="28"/>
      <c r="WVK486" s="28"/>
      <c r="WVL486" s="28"/>
      <c r="WVM486" s="28"/>
      <c r="WVN486" s="28"/>
      <c r="WVO486" s="28"/>
      <c r="WVP486" s="28"/>
      <c r="WVQ486" s="28"/>
      <c r="WVR486" s="28"/>
      <c r="WVS486" s="28"/>
      <c r="WVT486" s="28"/>
      <c r="WVU486" s="28"/>
      <c r="WVV486" s="28"/>
      <c r="WVW486" s="28"/>
      <c r="WVX486" s="28"/>
      <c r="WVY486" s="28"/>
      <c r="WVZ486" s="28"/>
      <c r="WWA486" s="28"/>
      <c r="WWB486" s="28"/>
      <c r="WWC486" s="28"/>
      <c r="WWD486" s="28"/>
      <c r="WWE486" s="28"/>
      <c r="WWF486" s="28"/>
      <c r="WWG486" s="28"/>
      <c r="WWH486" s="28"/>
      <c r="WWI486" s="28"/>
      <c r="WWJ486" s="28"/>
      <c r="WWK486" s="28"/>
      <c r="WWL486" s="28"/>
      <c r="WWM486" s="28"/>
      <c r="WWN486" s="28"/>
      <c r="WWO486" s="28"/>
      <c r="WWP486" s="28"/>
      <c r="WWQ486" s="28"/>
      <c r="WWR486" s="28"/>
      <c r="WWS486" s="28"/>
      <c r="WWT486" s="28"/>
      <c r="WWU486" s="28"/>
      <c r="WWV486" s="28"/>
      <c r="WWW486" s="28"/>
      <c r="WWX486" s="28"/>
      <c r="WWY486" s="28"/>
      <c r="WWZ486" s="28"/>
      <c r="WXA486" s="28"/>
      <c r="WXB486" s="28"/>
      <c r="WXC486" s="28"/>
      <c r="WXD486" s="28"/>
      <c r="WXE486" s="28"/>
      <c r="WXF486" s="28"/>
      <c r="WXG486" s="28"/>
      <c r="WXH486" s="28"/>
      <c r="WXI486" s="28"/>
      <c r="WXJ486" s="28"/>
      <c r="WXK486" s="28"/>
      <c r="WXL486" s="28"/>
      <c r="WXM486" s="28"/>
      <c r="WXN486" s="28"/>
      <c r="WXO486" s="28"/>
      <c r="WXP486" s="28"/>
      <c r="WXQ486" s="28"/>
      <c r="WXR486" s="28"/>
      <c r="WXS486" s="28"/>
      <c r="WXT486" s="28"/>
      <c r="WXU486" s="28"/>
      <c r="WXV486" s="28"/>
      <c r="WXW486" s="28"/>
      <c r="WXX486" s="28"/>
      <c r="WXY486" s="28"/>
      <c r="WXZ486" s="28"/>
      <c r="WYA486" s="28"/>
      <c r="WYB486" s="28"/>
      <c r="WYC486" s="28"/>
      <c r="WYD486" s="28"/>
      <c r="WYE486" s="28"/>
      <c r="WYF486" s="28"/>
      <c r="WYG486" s="28"/>
      <c r="WYH486" s="28"/>
      <c r="WYI486" s="28"/>
      <c r="WYJ486" s="28"/>
      <c r="WYK486" s="28"/>
      <c r="WYL486" s="28"/>
      <c r="WYM486" s="28"/>
      <c r="WYN486" s="28"/>
      <c r="WYO486" s="28"/>
      <c r="WYP486" s="28"/>
      <c r="WYQ486" s="28"/>
      <c r="WYR486" s="28"/>
      <c r="WYS486" s="28"/>
      <c r="WYT486" s="28"/>
      <c r="WYU486" s="28"/>
      <c r="WYV486" s="28"/>
      <c r="WYW486" s="28"/>
      <c r="WYX486" s="28"/>
      <c r="WYY486" s="28"/>
      <c r="WYZ486" s="28"/>
      <c r="WZA486" s="28"/>
      <c r="WZB486" s="28"/>
      <c r="WZC486" s="28"/>
      <c r="WZD486" s="28"/>
      <c r="WZE486" s="28"/>
      <c r="WZF486" s="28"/>
      <c r="WZG486" s="28"/>
      <c r="WZH486" s="28"/>
      <c r="WZI486" s="28"/>
      <c r="WZJ486" s="28"/>
      <c r="WZK486" s="28"/>
      <c r="WZL486" s="28"/>
      <c r="WZM486" s="28"/>
      <c r="WZN486" s="28"/>
      <c r="WZO486" s="28"/>
      <c r="WZP486" s="28"/>
      <c r="WZQ486" s="28"/>
      <c r="WZR486" s="28"/>
      <c r="WZS486" s="28"/>
      <c r="WZT486" s="28"/>
      <c r="WZU486" s="28"/>
      <c r="WZV486" s="28"/>
      <c r="WZW486" s="28"/>
      <c r="WZX486" s="28"/>
      <c r="WZY486" s="28"/>
      <c r="WZZ486" s="28"/>
      <c r="XAA486" s="28"/>
      <c r="XAB486" s="28"/>
      <c r="XAC486" s="28"/>
      <c r="XAD486" s="28"/>
      <c r="XAE486" s="28"/>
      <c r="XAF486" s="28"/>
      <c r="XAG486" s="28"/>
      <c r="XAH486" s="28"/>
      <c r="XAI486" s="28"/>
      <c r="XAJ486" s="28"/>
      <c r="XAK486" s="28"/>
      <c r="XAL486" s="28"/>
      <c r="XAM486" s="28"/>
      <c r="XAN486" s="28"/>
      <c r="XAO486" s="28"/>
      <c r="XAP486" s="28"/>
      <c r="XAQ486" s="28"/>
      <c r="XAR486" s="28"/>
      <c r="XAS486" s="28"/>
      <c r="XAT486" s="28"/>
      <c r="XAU486" s="28"/>
      <c r="XAV486" s="28"/>
      <c r="XAW486" s="28"/>
      <c r="XAX486" s="28"/>
      <c r="XAY486" s="28"/>
      <c r="XAZ486" s="28"/>
      <c r="XBA486" s="28"/>
      <c r="XBB486" s="28"/>
      <c r="XBC486" s="28"/>
      <c r="XBD486" s="28"/>
      <c r="XBE486" s="28"/>
      <c r="XBF486" s="28"/>
      <c r="XBG486" s="28"/>
      <c r="XBH486" s="28"/>
      <c r="XBI486" s="28"/>
      <c r="XBJ486" s="28"/>
      <c r="XBK486" s="28"/>
      <c r="XBL486" s="28"/>
      <c r="XBM486" s="28"/>
      <c r="XBN486" s="28"/>
      <c r="XBO486" s="28"/>
      <c r="XBP486" s="28"/>
      <c r="XBQ486" s="28"/>
      <c r="XBR486" s="28"/>
      <c r="XBS486" s="28"/>
      <c r="XBT486" s="28"/>
      <c r="XBU486" s="28"/>
      <c r="XBV486" s="28"/>
      <c r="XBW486" s="28"/>
      <c r="XBX486" s="28"/>
      <c r="XBY486" s="28"/>
      <c r="XBZ486" s="28"/>
      <c r="XCA486" s="28"/>
      <c r="XCB486" s="28"/>
      <c r="XCC486" s="28"/>
      <c r="XCD486" s="28"/>
      <c r="XCE486" s="28"/>
      <c r="XCF486" s="28"/>
      <c r="XCG486" s="28"/>
      <c r="XCH486" s="28"/>
      <c r="XCI486" s="28"/>
      <c r="XCJ486" s="28"/>
      <c r="XCK486" s="28"/>
      <c r="XCL486" s="28"/>
      <c r="XCM486" s="28"/>
      <c r="XCN486" s="28"/>
      <c r="XCO486" s="28"/>
      <c r="XCP486" s="28"/>
      <c r="XCQ486" s="28"/>
      <c r="XCR486" s="28"/>
      <c r="XCS486" s="28"/>
      <c r="XCT486" s="28"/>
      <c r="XCU486" s="28"/>
      <c r="XCV486" s="28"/>
      <c r="XCW486" s="28"/>
      <c r="XCX486" s="28"/>
      <c r="XCY486" s="28"/>
      <c r="XCZ486" s="28"/>
      <c r="XDA486" s="28"/>
      <c r="XDB486" s="28"/>
      <c r="XDC486" s="28"/>
      <c r="XDD486" s="28"/>
      <c r="XDE486" s="28"/>
      <c r="XDF486" s="28"/>
      <c r="XDG486" s="28"/>
      <c r="XDH486" s="28"/>
      <c r="XDI486" s="28"/>
      <c r="XDJ486" s="28"/>
      <c r="XDK486" s="28"/>
      <c r="XDL486" s="28"/>
      <c r="XDM486" s="28"/>
      <c r="XDN486" s="28"/>
      <c r="XDO486" s="28"/>
      <c r="XDP486" s="28"/>
      <c r="XDQ486" s="28"/>
      <c r="XDR486" s="28"/>
      <c r="XDS486" s="28"/>
      <c r="XDT486" s="28"/>
      <c r="XDU486" s="28"/>
      <c r="XDV486" s="28"/>
      <c r="XDW486" s="28"/>
      <c r="XDX486" s="28"/>
      <c r="XDY486" s="28"/>
      <c r="XDZ486" s="28"/>
      <c r="XEA486" s="28"/>
      <c r="XEB486" s="28"/>
      <c r="XEC486" s="28"/>
      <c r="XED486" s="28"/>
      <c r="XEE486" s="28"/>
      <c r="XEF486" s="28"/>
      <c r="XEG486" s="28"/>
      <c r="XEH486" s="28"/>
      <c r="XEI486" s="28"/>
      <c r="XEJ486" s="28"/>
      <c r="XEK486" s="28"/>
      <c r="XEL486" s="28"/>
      <c r="XEM486" s="28"/>
      <c r="XEN486" s="28"/>
      <c r="XEO486" s="28"/>
      <c r="XEP486" s="28"/>
      <c r="XEQ486" s="28"/>
      <c r="XER486" s="28"/>
      <c r="XES486" s="28"/>
      <c r="XET486" s="28" t="str">
        <f t="shared" si="8"/>
        <v/>
      </c>
    </row>
    <row r="487" spans="1:16374" x14ac:dyDescent="0.2">
      <c r="XET487" s="28" t="str">
        <f t="shared" ref="XET487:XET501" si="9">(IF(RIGHT(SUBSTITUTE(SUBSTITUTE(SUBSTITUTE(SUBSTITUTE(SUBSTITUTE(SUBSTITUTE(SUBSTITUTE(SUBSTITUTE(SUBSTITUTE(D487," ","_"),"/","_"),"&amp;","_"),"(","_"),")","_"),",","_"),"-","_"),".","_"),"'","_"))="_",LEFT(SUBSTITUTE(SUBSTITUTE(SUBSTITUTE(SUBSTITUTE(SUBSTITUTE(SUBSTITUTE(SUBSTITUTE(SUBSTITUTE(SUBSTITUTE(D487," ","_"),"/","_"),"&amp;","_"),"(","_"),")","_"),",","_"),"-","_"),".","_"),"'","_"),LEN(SUBSTITUTE(SUBSTITUTE(SUBSTITUTE(SUBSTITUTE(SUBSTITUTE(SUBSTITUTE(SUBSTITUTE(SUBSTITUTE(SUBSTITUTE(D487," ","_"),"/","_"),"&amp;","_"),"(","_"),")","_"),",","_"),"-","_"),".","_"),"'","_"))-1),SUBSTITUTE(SUBSTITUTE(SUBSTITUTE(SUBSTITUTE(SUBSTITUTE(SUBSTITUTE(SUBSTITUTE(SUBSTITUTE(SUBSTITUTE(D487," ","_"),"/","_"),"&amp;","_"),"(","_"),")","_"),",","_"),"-","_"),".","_"),"'","_")))</f>
        <v/>
      </c>
    </row>
    <row r="488" spans="1:16374" x14ac:dyDescent="0.2">
      <c r="XET488" s="28" t="str">
        <f t="shared" si="9"/>
        <v/>
      </c>
    </row>
    <row r="489" spans="1:16374" x14ac:dyDescent="0.2">
      <c r="XET489" s="28" t="str">
        <f t="shared" si="9"/>
        <v/>
      </c>
    </row>
    <row r="490" spans="1:16374" x14ac:dyDescent="0.2">
      <c r="XET490" s="28" t="str">
        <f t="shared" si="9"/>
        <v/>
      </c>
    </row>
    <row r="491" spans="1:16374" x14ac:dyDescent="0.2">
      <c r="XET491" s="28" t="str">
        <f t="shared" si="9"/>
        <v/>
      </c>
    </row>
    <row r="492" spans="1:16374" x14ac:dyDescent="0.2">
      <c r="XET492" s="28" t="str">
        <f t="shared" si="9"/>
        <v/>
      </c>
    </row>
    <row r="493" spans="1:16374" x14ac:dyDescent="0.2">
      <c r="XET493" s="28" t="str">
        <f t="shared" si="9"/>
        <v/>
      </c>
    </row>
    <row r="494" spans="1:16374" x14ac:dyDescent="0.2">
      <c r="XET494" s="28" t="str">
        <f t="shared" si="9"/>
        <v/>
      </c>
    </row>
    <row r="495" spans="1:16374" x14ac:dyDescent="0.2">
      <c r="XET495" s="28" t="str">
        <f t="shared" si="9"/>
        <v/>
      </c>
    </row>
    <row r="496" spans="1:16374" x14ac:dyDescent="0.2">
      <c r="XET496" s="28" t="str">
        <f t="shared" si="9"/>
        <v/>
      </c>
    </row>
    <row r="497" spans="16374:16374" x14ac:dyDescent="0.2">
      <c r="XET497" s="28" t="str">
        <f t="shared" si="9"/>
        <v/>
      </c>
    </row>
    <row r="498" spans="16374:16374" x14ac:dyDescent="0.2">
      <c r="XET498" s="28" t="str">
        <f t="shared" si="9"/>
        <v/>
      </c>
    </row>
    <row r="499" spans="16374:16374" x14ac:dyDescent="0.2">
      <c r="XET499" s="28" t="str">
        <f t="shared" si="9"/>
        <v/>
      </c>
    </row>
    <row r="500" spans="16374:16374" x14ac:dyDescent="0.2">
      <c r="XET500" s="28" t="str">
        <f t="shared" si="9"/>
        <v/>
      </c>
    </row>
    <row r="501" spans="16374:16374" x14ac:dyDescent="0.2">
      <c r="XET501" s="28" t="str">
        <f t="shared" si="9"/>
        <v/>
      </c>
    </row>
    <row r="502" spans="16374:16374" x14ac:dyDescent="0.2">
      <c r="XET502" s="28" t="str">
        <f t="shared" ref="XET502:XET565" si="10">(IF(RIGHT(SUBSTITUTE(SUBSTITUTE(SUBSTITUTE(SUBSTITUTE(SUBSTITUTE(SUBSTITUTE(SUBSTITUTE(SUBSTITUTE(SUBSTITUTE(D502," ","_"),"/","_"),"&amp;","_"),"(","_"),")","_"),",","_"),"-","_"),".","_"),"'","_"))="_",LEFT(SUBSTITUTE(SUBSTITUTE(SUBSTITUTE(SUBSTITUTE(SUBSTITUTE(SUBSTITUTE(SUBSTITUTE(SUBSTITUTE(SUBSTITUTE(D502," ","_"),"/","_"),"&amp;","_"),"(","_"),")","_"),",","_"),"-","_"),".","_"),"'","_"),LEN(SUBSTITUTE(SUBSTITUTE(SUBSTITUTE(SUBSTITUTE(SUBSTITUTE(SUBSTITUTE(SUBSTITUTE(SUBSTITUTE(SUBSTITUTE(D502," ","_"),"/","_"),"&amp;","_"),"(","_"),")","_"),",","_"),"-","_"),".","_"),"'","_"))-1),SUBSTITUTE(SUBSTITUTE(SUBSTITUTE(SUBSTITUTE(SUBSTITUTE(SUBSTITUTE(SUBSTITUTE(SUBSTITUTE(SUBSTITUTE(D502," ","_"),"/","_"),"&amp;","_"),"(","_"),")","_"),",","_"),"-","_"),".","_"),"'","_")))</f>
        <v/>
      </c>
    </row>
    <row r="503" spans="16374:16374" x14ac:dyDescent="0.2">
      <c r="XET503" s="28" t="str">
        <f t="shared" si="10"/>
        <v/>
      </c>
    </row>
    <row r="504" spans="16374:16374" x14ac:dyDescent="0.2">
      <c r="XET504" s="28" t="str">
        <f t="shared" si="10"/>
        <v/>
      </c>
    </row>
    <row r="505" spans="16374:16374" x14ac:dyDescent="0.2">
      <c r="XET505" s="28" t="str">
        <f t="shared" si="10"/>
        <v/>
      </c>
    </row>
    <row r="506" spans="16374:16374" x14ac:dyDescent="0.2">
      <c r="XET506" s="28" t="str">
        <f t="shared" si="10"/>
        <v/>
      </c>
    </row>
    <row r="507" spans="16374:16374" x14ac:dyDescent="0.2">
      <c r="XET507" s="28" t="str">
        <f t="shared" si="10"/>
        <v/>
      </c>
    </row>
    <row r="508" spans="16374:16374" x14ac:dyDescent="0.2">
      <c r="XET508" s="28" t="str">
        <f t="shared" si="10"/>
        <v/>
      </c>
    </row>
    <row r="509" spans="16374:16374" x14ac:dyDescent="0.2">
      <c r="XET509" s="28" t="str">
        <f t="shared" si="10"/>
        <v/>
      </c>
    </row>
    <row r="510" spans="16374:16374" x14ac:dyDescent="0.2">
      <c r="XET510" s="28" t="str">
        <f t="shared" si="10"/>
        <v/>
      </c>
    </row>
    <row r="511" spans="16374:16374" x14ac:dyDescent="0.2">
      <c r="XET511" s="28" t="str">
        <f t="shared" si="10"/>
        <v/>
      </c>
    </row>
    <row r="512" spans="16374:16374" x14ac:dyDescent="0.2">
      <c r="XET512" s="28" t="str">
        <f t="shared" si="10"/>
        <v/>
      </c>
    </row>
    <row r="513" spans="16374:16374" x14ac:dyDescent="0.2">
      <c r="XET513" s="28" t="str">
        <f t="shared" si="10"/>
        <v/>
      </c>
    </row>
    <row r="514" spans="16374:16374" x14ac:dyDescent="0.2">
      <c r="XET514" s="28" t="str">
        <f t="shared" si="10"/>
        <v/>
      </c>
    </row>
    <row r="515" spans="16374:16374" x14ac:dyDescent="0.2">
      <c r="XET515" s="28" t="str">
        <f t="shared" si="10"/>
        <v/>
      </c>
    </row>
    <row r="516" spans="16374:16374" x14ac:dyDescent="0.2">
      <c r="XET516" s="28" t="str">
        <f t="shared" si="10"/>
        <v/>
      </c>
    </row>
    <row r="517" spans="16374:16374" x14ac:dyDescent="0.2">
      <c r="XET517" s="28" t="str">
        <f t="shared" si="10"/>
        <v/>
      </c>
    </row>
    <row r="518" spans="16374:16374" x14ac:dyDescent="0.2">
      <c r="XET518" s="28" t="str">
        <f t="shared" si="10"/>
        <v/>
      </c>
    </row>
    <row r="519" spans="16374:16374" x14ac:dyDescent="0.2">
      <c r="XET519" s="28" t="str">
        <f t="shared" si="10"/>
        <v/>
      </c>
    </row>
    <row r="520" spans="16374:16374" x14ac:dyDescent="0.2">
      <c r="XET520" s="28" t="str">
        <f t="shared" si="10"/>
        <v/>
      </c>
    </row>
    <row r="521" spans="16374:16374" x14ac:dyDescent="0.2">
      <c r="XET521" s="28" t="str">
        <f t="shared" si="10"/>
        <v/>
      </c>
    </row>
    <row r="522" spans="16374:16374" x14ac:dyDescent="0.2">
      <c r="XET522" s="28" t="str">
        <f t="shared" si="10"/>
        <v/>
      </c>
    </row>
    <row r="523" spans="16374:16374" x14ac:dyDescent="0.2">
      <c r="XET523" s="28" t="str">
        <f t="shared" si="10"/>
        <v/>
      </c>
    </row>
    <row r="524" spans="16374:16374" x14ac:dyDescent="0.2">
      <c r="XET524" s="28" t="str">
        <f t="shared" si="10"/>
        <v/>
      </c>
    </row>
    <row r="525" spans="16374:16374" x14ac:dyDescent="0.2">
      <c r="XET525" s="28" t="str">
        <f t="shared" si="10"/>
        <v/>
      </c>
    </row>
    <row r="526" spans="16374:16374" x14ac:dyDescent="0.2">
      <c r="XET526" s="28" t="str">
        <f t="shared" si="10"/>
        <v/>
      </c>
    </row>
    <row r="527" spans="16374:16374" x14ac:dyDescent="0.2">
      <c r="XET527" s="28" t="str">
        <f t="shared" si="10"/>
        <v/>
      </c>
    </row>
    <row r="528" spans="16374:16374" x14ac:dyDescent="0.2">
      <c r="XET528" s="28" t="str">
        <f t="shared" si="10"/>
        <v/>
      </c>
    </row>
    <row r="529" spans="16374:16374" x14ac:dyDescent="0.2">
      <c r="XET529" s="28" t="str">
        <f t="shared" si="10"/>
        <v/>
      </c>
    </row>
    <row r="530" spans="16374:16374" x14ac:dyDescent="0.2">
      <c r="XET530" s="28" t="str">
        <f t="shared" si="10"/>
        <v/>
      </c>
    </row>
    <row r="531" spans="16374:16374" x14ac:dyDescent="0.2">
      <c r="XET531" s="28" t="str">
        <f t="shared" si="10"/>
        <v/>
      </c>
    </row>
    <row r="532" spans="16374:16374" x14ac:dyDescent="0.2">
      <c r="XET532" s="28" t="str">
        <f t="shared" si="10"/>
        <v/>
      </c>
    </row>
    <row r="533" spans="16374:16374" x14ac:dyDescent="0.2">
      <c r="XET533" s="28" t="str">
        <f t="shared" si="10"/>
        <v/>
      </c>
    </row>
    <row r="534" spans="16374:16374" x14ac:dyDescent="0.2">
      <c r="XET534" s="28" t="str">
        <f t="shared" si="10"/>
        <v/>
      </c>
    </row>
    <row r="535" spans="16374:16374" x14ac:dyDescent="0.2">
      <c r="XET535" s="28" t="str">
        <f t="shared" si="10"/>
        <v/>
      </c>
    </row>
    <row r="536" spans="16374:16374" x14ac:dyDescent="0.2">
      <c r="XET536" s="28" t="str">
        <f t="shared" si="10"/>
        <v/>
      </c>
    </row>
    <row r="537" spans="16374:16374" x14ac:dyDescent="0.2">
      <c r="XET537" s="28" t="str">
        <f t="shared" si="10"/>
        <v/>
      </c>
    </row>
    <row r="538" spans="16374:16374" x14ac:dyDescent="0.2">
      <c r="XET538" s="28" t="str">
        <f t="shared" si="10"/>
        <v/>
      </c>
    </row>
    <row r="539" spans="16374:16374" x14ac:dyDescent="0.2">
      <c r="XET539" s="28" t="str">
        <f t="shared" si="10"/>
        <v/>
      </c>
    </row>
    <row r="540" spans="16374:16374" x14ac:dyDescent="0.2">
      <c r="XET540" s="28" t="str">
        <f t="shared" si="10"/>
        <v/>
      </c>
    </row>
    <row r="541" spans="16374:16374" x14ac:dyDescent="0.2">
      <c r="XET541" s="28" t="str">
        <f t="shared" si="10"/>
        <v/>
      </c>
    </row>
    <row r="542" spans="16374:16374" x14ac:dyDescent="0.2">
      <c r="XET542" s="28" t="str">
        <f t="shared" si="10"/>
        <v/>
      </c>
    </row>
    <row r="543" spans="16374:16374" x14ac:dyDescent="0.2">
      <c r="XET543" s="28" t="str">
        <f t="shared" si="10"/>
        <v/>
      </c>
    </row>
    <row r="544" spans="16374:16374" x14ac:dyDescent="0.2">
      <c r="XET544" s="28" t="str">
        <f t="shared" si="10"/>
        <v/>
      </c>
    </row>
    <row r="545" spans="16374:16374" x14ac:dyDescent="0.2">
      <c r="XET545" s="28" t="str">
        <f t="shared" si="10"/>
        <v/>
      </c>
    </row>
    <row r="546" spans="16374:16374" x14ac:dyDescent="0.2">
      <c r="XET546" s="28" t="str">
        <f t="shared" si="10"/>
        <v/>
      </c>
    </row>
    <row r="547" spans="16374:16374" x14ac:dyDescent="0.2">
      <c r="XET547" s="28" t="str">
        <f t="shared" si="10"/>
        <v/>
      </c>
    </row>
    <row r="548" spans="16374:16374" x14ac:dyDescent="0.2">
      <c r="XET548" s="28" t="str">
        <f t="shared" si="10"/>
        <v/>
      </c>
    </row>
    <row r="549" spans="16374:16374" x14ac:dyDescent="0.2">
      <c r="XET549" s="28" t="str">
        <f t="shared" si="10"/>
        <v/>
      </c>
    </row>
    <row r="550" spans="16374:16374" x14ac:dyDescent="0.2">
      <c r="XET550" s="28" t="str">
        <f t="shared" si="10"/>
        <v/>
      </c>
    </row>
    <row r="551" spans="16374:16374" x14ac:dyDescent="0.2">
      <c r="XET551" s="28" t="str">
        <f t="shared" si="10"/>
        <v/>
      </c>
    </row>
    <row r="552" spans="16374:16374" x14ac:dyDescent="0.2">
      <c r="XET552" s="28" t="str">
        <f t="shared" si="10"/>
        <v/>
      </c>
    </row>
    <row r="553" spans="16374:16374" x14ac:dyDescent="0.2">
      <c r="XET553" s="28" t="str">
        <f t="shared" si="10"/>
        <v/>
      </c>
    </row>
    <row r="554" spans="16374:16374" x14ac:dyDescent="0.2">
      <c r="XET554" s="28" t="str">
        <f t="shared" si="10"/>
        <v/>
      </c>
    </row>
    <row r="555" spans="16374:16374" x14ac:dyDescent="0.2">
      <c r="XET555" s="28" t="str">
        <f t="shared" si="10"/>
        <v/>
      </c>
    </row>
    <row r="556" spans="16374:16374" x14ac:dyDescent="0.2">
      <c r="XET556" s="28" t="str">
        <f t="shared" si="10"/>
        <v/>
      </c>
    </row>
    <row r="557" spans="16374:16374" x14ac:dyDescent="0.2">
      <c r="XET557" s="28" t="str">
        <f t="shared" si="10"/>
        <v/>
      </c>
    </row>
    <row r="558" spans="16374:16374" x14ac:dyDescent="0.2">
      <c r="XET558" s="28" t="str">
        <f t="shared" si="10"/>
        <v/>
      </c>
    </row>
    <row r="559" spans="16374:16374" x14ac:dyDescent="0.2">
      <c r="XET559" s="28" t="str">
        <f t="shared" si="10"/>
        <v/>
      </c>
    </row>
    <row r="560" spans="16374:16374" x14ac:dyDescent="0.2">
      <c r="XET560" s="28" t="str">
        <f t="shared" si="10"/>
        <v/>
      </c>
    </row>
    <row r="561" spans="16374:16374" x14ac:dyDescent="0.2">
      <c r="XET561" s="28" t="str">
        <f t="shared" si="10"/>
        <v/>
      </c>
    </row>
    <row r="562" spans="16374:16374" x14ac:dyDescent="0.2">
      <c r="XET562" s="28" t="str">
        <f t="shared" si="10"/>
        <v/>
      </c>
    </row>
    <row r="563" spans="16374:16374" x14ac:dyDescent="0.2">
      <c r="XET563" s="28" t="str">
        <f t="shared" si="10"/>
        <v/>
      </c>
    </row>
    <row r="564" spans="16374:16374" x14ac:dyDescent="0.2">
      <c r="XET564" s="28" t="str">
        <f t="shared" si="10"/>
        <v/>
      </c>
    </row>
    <row r="565" spans="16374:16374" x14ac:dyDescent="0.2">
      <c r="XET565" s="28" t="str">
        <f t="shared" si="10"/>
        <v/>
      </c>
    </row>
    <row r="566" spans="16374:16374" x14ac:dyDescent="0.2">
      <c r="XET566" s="28" t="str">
        <f t="shared" ref="XET566:XET629" si="11">(IF(RIGHT(SUBSTITUTE(SUBSTITUTE(SUBSTITUTE(SUBSTITUTE(SUBSTITUTE(SUBSTITUTE(SUBSTITUTE(SUBSTITUTE(SUBSTITUTE(D566," ","_"),"/","_"),"&amp;","_"),"(","_"),")","_"),",","_"),"-","_"),".","_"),"'","_"))="_",LEFT(SUBSTITUTE(SUBSTITUTE(SUBSTITUTE(SUBSTITUTE(SUBSTITUTE(SUBSTITUTE(SUBSTITUTE(SUBSTITUTE(SUBSTITUTE(D566," ","_"),"/","_"),"&amp;","_"),"(","_"),")","_"),",","_"),"-","_"),".","_"),"'","_"),LEN(SUBSTITUTE(SUBSTITUTE(SUBSTITUTE(SUBSTITUTE(SUBSTITUTE(SUBSTITUTE(SUBSTITUTE(SUBSTITUTE(SUBSTITUTE(D566," ","_"),"/","_"),"&amp;","_"),"(","_"),")","_"),",","_"),"-","_"),".","_"),"'","_"))-1),SUBSTITUTE(SUBSTITUTE(SUBSTITUTE(SUBSTITUTE(SUBSTITUTE(SUBSTITUTE(SUBSTITUTE(SUBSTITUTE(SUBSTITUTE(D566," ","_"),"/","_"),"&amp;","_"),"(","_"),")","_"),",","_"),"-","_"),".","_"),"'","_")))</f>
        <v/>
      </c>
    </row>
    <row r="567" spans="16374:16374" x14ac:dyDescent="0.2">
      <c r="XET567" s="28" t="str">
        <f t="shared" si="11"/>
        <v/>
      </c>
    </row>
    <row r="568" spans="16374:16374" x14ac:dyDescent="0.2">
      <c r="XET568" s="28" t="str">
        <f t="shared" si="11"/>
        <v/>
      </c>
    </row>
    <row r="569" spans="16374:16374" x14ac:dyDescent="0.2">
      <c r="XET569" s="28" t="str">
        <f t="shared" si="11"/>
        <v/>
      </c>
    </row>
    <row r="570" spans="16374:16374" x14ac:dyDescent="0.2">
      <c r="XET570" s="28" t="str">
        <f t="shared" si="11"/>
        <v/>
      </c>
    </row>
    <row r="571" spans="16374:16374" x14ac:dyDescent="0.2">
      <c r="XET571" s="28" t="str">
        <f t="shared" si="11"/>
        <v/>
      </c>
    </row>
    <row r="572" spans="16374:16374" x14ac:dyDescent="0.2">
      <c r="XET572" s="28" t="str">
        <f t="shared" si="11"/>
        <v/>
      </c>
    </row>
    <row r="573" spans="16374:16374" x14ac:dyDescent="0.2">
      <c r="XET573" s="28" t="str">
        <f t="shared" si="11"/>
        <v/>
      </c>
    </row>
    <row r="574" spans="16374:16374" x14ac:dyDescent="0.2">
      <c r="XET574" s="28" t="str">
        <f t="shared" si="11"/>
        <v/>
      </c>
    </row>
    <row r="575" spans="16374:16374" x14ac:dyDescent="0.2">
      <c r="XET575" s="28" t="str">
        <f t="shared" si="11"/>
        <v/>
      </c>
    </row>
    <row r="576" spans="16374:16374" x14ac:dyDescent="0.2">
      <c r="XET576" s="28" t="str">
        <f t="shared" si="11"/>
        <v/>
      </c>
    </row>
    <row r="577" spans="16374:16374" x14ac:dyDescent="0.2">
      <c r="XET577" s="28" t="str">
        <f t="shared" si="11"/>
        <v/>
      </c>
    </row>
    <row r="578" spans="16374:16374" x14ac:dyDescent="0.2">
      <c r="XET578" s="28" t="str">
        <f t="shared" si="11"/>
        <v/>
      </c>
    </row>
    <row r="579" spans="16374:16374" x14ac:dyDescent="0.2">
      <c r="XET579" s="28" t="str">
        <f t="shared" si="11"/>
        <v/>
      </c>
    </row>
    <row r="580" spans="16374:16374" x14ac:dyDescent="0.2">
      <c r="XET580" s="28" t="str">
        <f t="shared" si="11"/>
        <v/>
      </c>
    </row>
    <row r="581" spans="16374:16374" x14ac:dyDescent="0.2">
      <c r="XET581" s="28" t="str">
        <f t="shared" si="11"/>
        <v/>
      </c>
    </row>
    <row r="582" spans="16374:16374" x14ac:dyDescent="0.2">
      <c r="XET582" s="28" t="str">
        <f t="shared" si="11"/>
        <v/>
      </c>
    </row>
    <row r="583" spans="16374:16374" x14ac:dyDescent="0.2">
      <c r="XET583" s="28" t="str">
        <f t="shared" si="11"/>
        <v/>
      </c>
    </row>
    <row r="584" spans="16374:16374" x14ac:dyDescent="0.2">
      <c r="XET584" s="28" t="str">
        <f t="shared" si="11"/>
        <v/>
      </c>
    </row>
    <row r="585" spans="16374:16374" x14ac:dyDescent="0.2">
      <c r="XET585" s="28" t="str">
        <f t="shared" si="11"/>
        <v/>
      </c>
    </row>
    <row r="586" spans="16374:16374" x14ac:dyDescent="0.2">
      <c r="XET586" s="28" t="str">
        <f t="shared" si="11"/>
        <v/>
      </c>
    </row>
    <row r="587" spans="16374:16374" x14ac:dyDescent="0.2">
      <c r="XET587" s="28" t="str">
        <f t="shared" si="11"/>
        <v/>
      </c>
    </row>
    <row r="588" spans="16374:16374" x14ac:dyDescent="0.2">
      <c r="XET588" s="28" t="str">
        <f t="shared" si="11"/>
        <v/>
      </c>
    </row>
    <row r="589" spans="16374:16374" x14ac:dyDescent="0.2">
      <c r="XET589" s="28" t="str">
        <f t="shared" si="11"/>
        <v/>
      </c>
    </row>
    <row r="590" spans="16374:16374" x14ac:dyDescent="0.2">
      <c r="XET590" s="28" t="str">
        <f t="shared" si="11"/>
        <v/>
      </c>
    </row>
    <row r="591" spans="16374:16374" x14ac:dyDescent="0.2">
      <c r="XET591" s="28" t="str">
        <f t="shared" si="11"/>
        <v/>
      </c>
    </row>
    <row r="592" spans="16374:16374" x14ac:dyDescent="0.2">
      <c r="XET592" s="28" t="str">
        <f t="shared" si="11"/>
        <v/>
      </c>
    </row>
    <row r="593" spans="16374:16374" x14ac:dyDescent="0.2">
      <c r="XET593" s="28" t="str">
        <f t="shared" si="11"/>
        <v/>
      </c>
    </row>
    <row r="594" spans="16374:16374" x14ac:dyDescent="0.2">
      <c r="XET594" s="28" t="str">
        <f t="shared" si="11"/>
        <v/>
      </c>
    </row>
    <row r="595" spans="16374:16374" x14ac:dyDescent="0.2">
      <c r="XET595" s="28" t="str">
        <f t="shared" si="11"/>
        <v/>
      </c>
    </row>
    <row r="596" spans="16374:16374" x14ac:dyDescent="0.2">
      <c r="XET596" s="28" t="str">
        <f t="shared" si="11"/>
        <v/>
      </c>
    </row>
    <row r="597" spans="16374:16374" x14ac:dyDescent="0.2">
      <c r="XET597" s="28" t="str">
        <f t="shared" si="11"/>
        <v/>
      </c>
    </row>
    <row r="598" spans="16374:16374" x14ac:dyDescent="0.2">
      <c r="XET598" s="28" t="str">
        <f t="shared" si="11"/>
        <v/>
      </c>
    </row>
    <row r="599" spans="16374:16374" x14ac:dyDescent="0.2">
      <c r="XET599" s="28" t="str">
        <f t="shared" si="11"/>
        <v/>
      </c>
    </row>
    <row r="600" spans="16374:16374" x14ac:dyDescent="0.2">
      <c r="XET600" s="28" t="str">
        <f t="shared" si="11"/>
        <v/>
      </c>
    </row>
    <row r="601" spans="16374:16374" x14ac:dyDescent="0.2">
      <c r="XET601" s="28" t="str">
        <f t="shared" si="11"/>
        <v/>
      </c>
    </row>
    <row r="602" spans="16374:16374" x14ac:dyDescent="0.2">
      <c r="XET602" s="28" t="str">
        <f t="shared" si="11"/>
        <v/>
      </c>
    </row>
    <row r="603" spans="16374:16374" x14ac:dyDescent="0.2">
      <c r="XET603" s="28" t="str">
        <f t="shared" si="11"/>
        <v/>
      </c>
    </row>
    <row r="604" spans="16374:16374" x14ac:dyDescent="0.2">
      <c r="XET604" s="28" t="str">
        <f t="shared" si="11"/>
        <v/>
      </c>
    </row>
    <row r="605" spans="16374:16374" x14ac:dyDescent="0.2">
      <c r="XET605" s="28" t="str">
        <f t="shared" si="11"/>
        <v/>
      </c>
    </row>
    <row r="606" spans="16374:16374" x14ac:dyDescent="0.2">
      <c r="XET606" s="28" t="str">
        <f t="shared" si="11"/>
        <v/>
      </c>
    </row>
    <row r="607" spans="16374:16374" x14ac:dyDescent="0.2">
      <c r="XET607" s="28" t="str">
        <f t="shared" si="11"/>
        <v/>
      </c>
    </row>
    <row r="608" spans="16374:16374" x14ac:dyDescent="0.2">
      <c r="XET608" s="28" t="str">
        <f t="shared" si="11"/>
        <v/>
      </c>
    </row>
    <row r="609" spans="16374:16374" x14ac:dyDescent="0.2">
      <c r="XET609" s="28" t="str">
        <f t="shared" si="11"/>
        <v/>
      </c>
    </row>
    <row r="610" spans="16374:16374" x14ac:dyDescent="0.2">
      <c r="XET610" s="28" t="str">
        <f t="shared" si="11"/>
        <v/>
      </c>
    </row>
    <row r="611" spans="16374:16374" x14ac:dyDescent="0.2">
      <c r="XET611" s="28" t="str">
        <f t="shared" si="11"/>
        <v/>
      </c>
    </row>
    <row r="612" spans="16374:16374" x14ac:dyDescent="0.2">
      <c r="XET612" s="28" t="str">
        <f t="shared" si="11"/>
        <v/>
      </c>
    </row>
    <row r="613" spans="16374:16374" x14ac:dyDescent="0.2">
      <c r="XET613" s="28" t="str">
        <f t="shared" si="11"/>
        <v/>
      </c>
    </row>
    <row r="614" spans="16374:16374" x14ac:dyDescent="0.2">
      <c r="XET614" s="28" t="str">
        <f t="shared" si="11"/>
        <v/>
      </c>
    </row>
    <row r="615" spans="16374:16374" x14ac:dyDescent="0.2">
      <c r="XET615" s="28" t="str">
        <f t="shared" si="11"/>
        <v/>
      </c>
    </row>
    <row r="616" spans="16374:16374" x14ac:dyDescent="0.2">
      <c r="XET616" s="28" t="str">
        <f t="shared" si="11"/>
        <v/>
      </c>
    </row>
    <row r="617" spans="16374:16374" x14ac:dyDescent="0.2">
      <c r="XET617" s="28" t="str">
        <f t="shared" si="11"/>
        <v/>
      </c>
    </row>
    <row r="618" spans="16374:16374" x14ac:dyDescent="0.2">
      <c r="XET618" s="28" t="str">
        <f t="shared" si="11"/>
        <v/>
      </c>
    </row>
    <row r="619" spans="16374:16374" x14ac:dyDescent="0.2">
      <c r="XET619" s="28" t="str">
        <f t="shared" si="11"/>
        <v/>
      </c>
    </row>
    <row r="620" spans="16374:16374" x14ac:dyDescent="0.2">
      <c r="XET620" s="28" t="str">
        <f t="shared" si="11"/>
        <v/>
      </c>
    </row>
    <row r="621" spans="16374:16374" x14ac:dyDescent="0.2">
      <c r="XET621" s="28" t="str">
        <f t="shared" si="11"/>
        <v/>
      </c>
    </row>
    <row r="622" spans="16374:16374" x14ac:dyDescent="0.2">
      <c r="XET622" s="28" t="str">
        <f t="shared" si="11"/>
        <v/>
      </c>
    </row>
    <row r="623" spans="16374:16374" x14ac:dyDescent="0.2">
      <c r="XET623" s="28" t="str">
        <f t="shared" si="11"/>
        <v/>
      </c>
    </row>
    <row r="624" spans="16374:16374" x14ac:dyDescent="0.2">
      <c r="XET624" s="28" t="str">
        <f t="shared" si="11"/>
        <v/>
      </c>
    </row>
    <row r="625" spans="16374:16374" x14ac:dyDescent="0.2">
      <c r="XET625" s="28" t="str">
        <f t="shared" si="11"/>
        <v/>
      </c>
    </row>
    <row r="626" spans="16374:16374" x14ac:dyDescent="0.2">
      <c r="XET626" s="28" t="str">
        <f t="shared" si="11"/>
        <v/>
      </c>
    </row>
    <row r="627" spans="16374:16374" x14ac:dyDescent="0.2">
      <c r="XET627" s="28" t="str">
        <f t="shared" si="11"/>
        <v/>
      </c>
    </row>
    <row r="628" spans="16374:16374" x14ac:dyDescent="0.2">
      <c r="XET628" s="28" t="str">
        <f t="shared" si="11"/>
        <v/>
      </c>
    </row>
    <row r="629" spans="16374:16374" x14ac:dyDescent="0.2">
      <c r="XET629" s="28" t="str">
        <f t="shared" si="11"/>
        <v/>
      </c>
    </row>
    <row r="630" spans="16374:16374" x14ac:dyDescent="0.2">
      <c r="XET630" s="28" t="str">
        <f t="shared" ref="XET630:XET693" si="12">(IF(RIGHT(SUBSTITUTE(SUBSTITUTE(SUBSTITUTE(SUBSTITUTE(SUBSTITUTE(SUBSTITUTE(SUBSTITUTE(SUBSTITUTE(SUBSTITUTE(D630," ","_"),"/","_"),"&amp;","_"),"(","_"),")","_"),",","_"),"-","_"),".","_"),"'","_"))="_",LEFT(SUBSTITUTE(SUBSTITUTE(SUBSTITUTE(SUBSTITUTE(SUBSTITUTE(SUBSTITUTE(SUBSTITUTE(SUBSTITUTE(SUBSTITUTE(D630," ","_"),"/","_"),"&amp;","_"),"(","_"),")","_"),",","_"),"-","_"),".","_"),"'","_"),LEN(SUBSTITUTE(SUBSTITUTE(SUBSTITUTE(SUBSTITUTE(SUBSTITUTE(SUBSTITUTE(SUBSTITUTE(SUBSTITUTE(SUBSTITUTE(D630," ","_"),"/","_"),"&amp;","_"),"(","_"),")","_"),",","_"),"-","_"),".","_"),"'","_"))-1),SUBSTITUTE(SUBSTITUTE(SUBSTITUTE(SUBSTITUTE(SUBSTITUTE(SUBSTITUTE(SUBSTITUTE(SUBSTITUTE(SUBSTITUTE(D630," ","_"),"/","_"),"&amp;","_"),"(","_"),")","_"),",","_"),"-","_"),".","_"),"'","_")))</f>
        <v/>
      </c>
    </row>
    <row r="631" spans="16374:16374" x14ac:dyDescent="0.2">
      <c r="XET631" s="28" t="str">
        <f t="shared" si="12"/>
        <v/>
      </c>
    </row>
    <row r="632" spans="16374:16374" x14ac:dyDescent="0.2">
      <c r="XET632" s="28" t="str">
        <f t="shared" si="12"/>
        <v/>
      </c>
    </row>
    <row r="633" spans="16374:16374" x14ac:dyDescent="0.2">
      <c r="XET633" s="28" t="str">
        <f t="shared" si="12"/>
        <v/>
      </c>
    </row>
    <row r="634" spans="16374:16374" x14ac:dyDescent="0.2">
      <c r="XET634" s="28" t="str">
        <f t="shared" si="12"/>
        <v/>
      </c>
    </row>
    <row r="635" spans="16374:16374" x14ac:dyDescent="0.2">
      <c r="XET635" s="28" t="str">
        <f t="shared" si="12"/>
        <v/>
      </c>
    </row>
    <row r="636" spans="16374:16374" x14ac:dyDescent="0.2">
      <c r="XET636" s="28" t="str">
        <f t="shared" si="12"/>
        <v/>
      </c>
    </row>
    <row r="637" spans="16374:16374" x14ac:dyDescent="0.2">
      <c r="XET637" s="28" t="str">
        <f t="shared" si="12"/>
        <v/>
      </c>
    </row>
    <row r="638" spans="16374:16374" x14ac:dyDescent="0.2">
      <c r="XET638" s="28" t="str">
        <f t="shared" si="12"/>
        <v/>
      </c>
    </row>
    <row r="639" spans="16374:16374" x14ac:dyDescent="0.2">
      <c r="XET639" s="28" t="str">
        <f t="shared" si="12"/>
        <v/>
      </c>
    </row>
    <row r="640" spans="16374:16374" x14ac:dyDescent="0.2">
      <c r="XET640" s="28" t="str">
        <f t="shared" si="12"/>
        <v/>
      </c>
    </row>
    <row r="641" spans="16374:16374" x14ac:dyDescent="0.2">
      <c r="XET641" s="28" t="str">
        <f t="shared" si="12"/>
        <v/>
      </c>
    </row>
    <row r="642" spans="16374:16374" x14ac:dyDescent="0.2">
      <c r="XET642" s="28" t="str">
        <f t="shared" si="12"/>
        <v/>
      </c>
    </row>
    <row r="643" spans="16374:16374" x14ac:dyDescent="0.2">
      <c r="XET643" s="28" t="str">
        <f t="shared" si="12"/>
        <v/>
      </c>
    </row>
    <row r="644" spans="16374:16374" x14ac:dyDescent="0.2">
      <c r="XET644" s="28" t="str">
        <f t="shared" si="12"/>
        <v/>
      </c>
    </row>
    <row r="645" spans="16374:16374" x14ac:dyDescent="0.2">
      <c r="XET645" s="28" t="str">
        <f t="shared" si="12"/>
        <v/>
      </c>
    </row>
    <row r="646" spans="16374:16374" x14ac:dyDescent="0.2">
      <c r="XET646" s="28" t="str">
        <f t="shared" si="12"/>
        <v/>
      </c>
    </row>
    <row r="647" spans="16374:16374" x14ac:dyDescent="0.2">
      <c r="XET647" s="28" t="str">
        <f t="shared" si="12"/>
        <v/>
      </c>
    </row>
    <row r="648" spans="16374:16374" x14ac:dyDescent="0.2">
      <c r="XET648" s="28" t="str">
        <f t="shared" si="12"/>
        <v/>
      </c>
    </row>
    <row r="649" spans="16374:16374" x14ac:dyDescent="0.2">
      <c r="XET649" s="28" t="str">
        <f t="shared" si="12"/>
        <v/>
      </c>
    </row>
    <row r="650" spans="16374:16374" x14ac:dyDescent="0.2">
      <c r="XET650" s="28" t="str">
        <f t="shared" si="12"/>
        <v/>
      </c>
    </row>
    <row r="651" spans="16374:16374" x14ac:dyDescent="0.2">
      <c r="XET651" s="28" t="str">
        <f t="shared" si="12"/>
        <v/>
      </c>
    </row>
    <row r="652" spans="16374:16374" x14ac:dyDescent="0.2">
      <c r="XET652" s="28" t="str">
        <f t="shared" si="12"/>
        <v/>
      </c>
    </row>
    <row r="653" spans="16374:16374" x14ac:dyDescent="0.2">
      <c r="XET653" s="28" t="str">
        <f t="shared" si="12"/>
        <v/>
      </c>
    </row>
    <row r="654" spans="16374:16374" x14ac:dyDescent="0.2">
      <c r="XET654" s="28" t="str">
        <f t="shared" si="12"/>
        <v/>
      </c>
    </row>
    <row r="655" spans="16374:16374" x14ac:dyDescent="0.2">
      <c r="XET655" s="28" t="str">
        <f t="shared" si="12"/>
        <v/>
      </c>
    </row>
    <row r="656" spans="16374:16374" x14ac:dyDescent="0.2">
      <c r="XET656" s="28" t="str">
        <f t="shared" si="12"/>
        <v/>
      </c>
    </row>
    <row r="657" spans="16374:16374" x14ac:dyDescent="0.2">
      <c r="XET657" s="28" t="str">
        <f t="shared" si="12"/>
        <v/>
      </c>
    </row>
    <row r="658" spans="16374:16374" x14ac:dyDescent="0.2">
      <c r="XET658" s="28" t="str">
        <f t="shared" si="12"/>
        <v/>
      </c>
    </row>
    <row r="659" spans="16374:16374" x14ac:dyDescent="0.2">
      <c r="XET659" s="28" t="str">
        <f t="shared" si="12"/>
        <v/>
      </c>
    </row>
    <row r="660" spans="16374:16374" x14ac:dyDescent="0.2">
      <c r="XET660" s="28" t="str">
        <f t="shared" si="12"/>
        <v/>
      </c>
    </row>
    <row r="661" spans="16374:16374" x14ac:dyDescent="0.2">
      <c r="XET661" s="28" t="str">
        <f t="shared" si="12"/>
        <v/>
      </c>
    </row>
    <row r="662" spans="16374:16374" x14ac:dyDescent="0.2">
      <c r="XET662" s="28" t="str">
        <f t="shared" si="12"/>
        <v/>
      </c>
    </row>
    <row r="663" spans="16374:16374" x14ac:dyDescent="0.2">
      <c r="XET663" s="28" t="str">
        <f t="shared" si="12"/>
        <v/>
      </c>
    </row>
    <row r="664" spans="16374:16374" x14ac:dyDescent="0.2">
      <c r="XET664" s="28" t="str">
        <f t="shared" si="12"/>
        <v/>
      </c>
    </row>
    <row r="665" spans="16374:16374" x14ac:dyDescent="0.2">
      <c r="XET665" s="28" t="str">
        <f t="shared" si="12"/>
        <v/>
      </c>
    </row>
    <row r="666" spans="16374:16374" x14ac:dyDescent="0.2">
      <c r="XET666" s="28" t="str">
        <f t="shared" si="12"/>
        <v/>
      </c>
    </row>
    <row r="667" spans="16374:16374" x14ac:dyDescent="0.2">
      <c r="XET667" s="28" t="str">
        <f t="shared" si="12"/>
        <v/>
      </c>
    </row>
    <row r="668" spans="16374:16374" x14ac:dyDescent="0.2">
      <c r="XET668" s="28" t="str">
        <f t="shared" si="12"/>
        <v/>
      </c>
    </row>
    <row r="669" spans="16374:16374" x14ac:dyDescent="0.2">
      <c r="XET669" s="28" t="str">
        <f t="shared" si="12"/>
        <v/>
      </c>
    </row>
    <row r="670" spans="16374:16374" x14ac:dyDescent="0.2">
      <c r="XET670" s="28" t="str">
        <f t="shared" si="12"/>
        <v/>
      </c>
    </row>
    <row r="671" spans="16374:16374" x14ac:dyDescent="0.2">
      <c r="XET671" s="28" t="str">
        <f t="shared" si="12"/>
        <v/>
      </c>
    </row>
    <row r="672" spans="16374:16374" x14ac:dyDescent="0.2">
      <c r="XET672" s="28" t="str">
        <f t="shared" si="12"/>
        <v/>
      </c>
    </row>
    <row r="673" spans="16374:16374" x14ac:dyDescent="0.2">
      <c r="XET673" s="28" t="str">
        <f t="shared" si="12"/>
        <v/>
      </c>
    </row>
    <row r="674" spans="16374:16374" x14ac:dyDescent="0.2">
      <c r="XET674" s="28" t="str">
        <f t="shared" si="12"/>
        <v/>
      </c>
    </row>
    <row r="675" spans="16374:16374" x14ac:dyDescent="0.2">
      <c r="XET675" s="28" t="str">
        <f t="shared" si="12"/>
        <v/>
      </c>
    </row>
    <row r="676" spans="16374:16374" x14ac:dyDescent="0.2">
      <c r="XET676" s="28" t="str">
        <f t="shared" si="12"/>
        <v/>
      </c>
    </row>
    <row r="677" spans="16374:16374" x14ac:dyDescent="0.2">
      <c r="XET677" s="28" t="str">
        <f t="shared" si="12"/>
        <v/>
      </c>
    </row>
    <row r="678" spans="16374:16374" x14ac:dyDescent="0.2">
      <c r="XET678" s="28" t="str">
        <f t="shared" si="12"/>
        <v/>
      </c>
    </row>
    <row r="679" spans="16374:16374" x14ac:dyDescent="0.2">
      <c r="XET679" s="28" t="str">
        <f t="shared" si="12"/>
        <v/>
      </c>
    </row>
    <row r="680" spans="16374:16374" x14ac:dyDescent="0.2">
      <c r="XET680" s="28" t="str">
        <f t="shared" si="12"/>
        <v/>
      </c>
    </row>
    <row r="681" spans="16374:16374" x14ac:dyDescent="0.2">
      <c r="XET681" s="28" t="str">
        <f t="shared" si="12"/>
        <v/>
      </c>
    </row>
    <row r="682" spans="16374:16374" x14ac:dyDescent="0.2">
      <c r="XET682" s="28" t="str">
        <f t="shared" si="12"/>
        <v/>
      </c>
    </row>
    <row r="683" spans="16374:16374" x14ac:dyDescent="0.2">
      <c r="XET683" s="28" t="str">
        <f t="shared" si="12"/>
        <v/>
      </c>
    </row>
    <row r="684" spans="16374:16374" x14ac:dyDescent="0.2">
      <c r="XET684" s="28" t="str">
        <f t="shared" si="12"/>
        <v/>
      </c>
    </row>
    <row r="685" spans="16374:16374" x14ac:dyDescent="0.2">
      <c r="XET685" s="28" t="str">
        <f t="shared" si="12"/>
        <v/>
      </c>
    </row>
    <row r="686" spans="16374:16374" x14ac:dyDescent="0.2">
      <c r="XET686" s="28" t="str">
        <f t="shared" si="12"/>
        <v/>
      </c>
    </row>
    <row r="687" spans="16374:16374" x14ac:dyDescent="0.2">
      <c r="XET687" s="28" t="str">
        <f t="shared" si="12"/>
        <v/>
      </c>
    </row>
    <row r="688" spans="16374:16374" x14ac:dyDescent="0.2">
      <c r="XET688" s="28" t="str">
        <f t="shared" si="12"/>
        <v/>
      </c>
    </row>
    <row r="689" spans="16374:16374" x14ac:dyDescent="0.2">
      <c r="XET689" s="28" t="str">
        <f t="shared" si="12"/>
        <v/>
      </c>
    </row>
    <row r="690" spans="16374:16374" x14ac:dyDescent="0.2">
      <c r="XET690" s="28" t="str">
        <f t="shared" si="12"/>
        <v/>
      </c>
    </row>
    <row r="691" spans="16374:16374" x14ac:dyDescent="0.2">
      <c r="XET691" s="28" t="str">
        <f t="shared" si="12"/>
        <v/>
      </c>
    </row>
    <row r="692" spans="16374:16374" x14ac:dyDescent="0.2">
      <c r="XET692" s="28" t="str">
        <f t="shared" si="12"/>
        <v/>
      </c>
    </row>
    <row r="693" spans="16374:16374" x14ac:dyDescent="0.2">
      <c r="XET693" s="28" t="str">
        <f t="shared" si="12"/>
        <v/>
      </c>
    </row>
    <row r="694" spans="16374:16374" x14ac:dyDescent="0.2">
      <c r="XET694" s="28" t="str">
        <f t="shared" ref="XET694:XET757" si="13">(IF(RIGHT(SUBSTITUTE(SUBSTITUTE(SUBSTITUTE(SUBSTITUTE(SUBSTITUTE(SUBSTITUTE(SUBSTITUTE(SUBSTITUTE(SUBSTITUTE(D694," ","_"),"/","_"),"&amp;","_"),"(","_"),")","_"),",","_"),"-","_"),".","_"),"'","_"))="_",LEFT(SUBSTITUTE(SUBSTITUTE(SUBSTITUTE(SUBSTITUTE(SUBSTITUTE(SUBSTITUTE(SUBSTITUTE(SUBSTITUTE(SUBSTITUTE(D694," ","_"),"/","_"),"&amp;","_"),"(","_"),")","_"),",","_"),"-","_"),".","_"),"'","_"),LEN(SUBSTITUTE(SUBSTITUTE(SUBSTITUTE(SUBSTITUTE(SUBSTITUTE(SUBSTITUTE(SUBSTITUTE(SUBSTITUTE(SUBSTITUTE(D694," ","_"),"/","_"),"&amp;","_"),"(","_"),")","_"),",","_"),"-","_"),".","_"),"'","_"))-1),SUBSTITUTE(SUBSTITUTE(SUBSTITUTE(SUBSTITUTE(SUBSTITUTE(SUBSTITUTE(SUBSTITUTE(SUBSTITUTE(SUBSTITUTE(D694," ","_"),"/","_"),"&amp;","_"),"(","_"),")","_"),",","_"),"-","_"),".","_"),"'","_")))</f>
        <v/>
      </c>
    </row>
    <row r="695" spans="16374:16374" x14ac:dyDescent="0.2">
      <c r="XET695" s="28" t="str">
        <f t="shared" si="13"/>
        <v/>
      </c>
    </row>
    <row r="696" spans="16374:16374" x14ac:dyDescent="0.2">
      <c r="XET696" s="28" t="str">
        <f t="shared" si="13"/>
        <v/>
      </c>
    </row>
    <row r="697" spans="16374:16374" x14ac:dyDescent="0.2">
      <c r="XET697" s="28" t="str">
        <f t="shared" si="13"/>
        <v/>
      </c>
    </row>
    <row r="698" spans="16374:16374" x14ac:dyDescent="0.2">
      <c r="XET698" s="28" t="str">
        <f t="shared" si="13"/>
        <v/>
      </c>
    </row>
    <row r="699" spans="16374:16374" x14ac:dyDescent="0.2">
      <c r="XET699" s="28" t="str">
        <f t="shared" si="13"/>
        <v/>
      </c>
    </row>
    <row r="700" spans="16374:16374" x14ac:dyDescent="0.2">
      <c r="XET700" s="28" t="str">
        <f t="shared" si="13"/>
        <v/>
      </c>
    </row>
    <row r="701" spans="16374:16374" x14ac:dyDescent="0.2">
      <c r="XET701" s="28" t="str">
        <f t="shared" si="13"/>
        <v/>
      </c>
    </row>
    <row r="702" spans="16374:16374" x14ac:dyDescent="0.2">
      <c r="XET702" s="28" t="str">
        <f t="shared" si="13"/>
        <v/>
      </c>
    </row>
    <row r="703" spans="16374:16374" x14ac:dyDescent="0.2">
      <c r="XET703" s="28" t="str">
        <f t="shared" si="13"/>
        <v/>
      </c>
    </row>
    <row r="704" spans="16374:16374" x14ac:dyDescent="0.2">
      <c r="XET704" s="28" t="str">
        <f t="shared" si="13"/>
        <v/>
      </c>
    </row>
    <row r="705" spans="16374:16374" x14ac:dyDescent="0.2">
      <c r="XET705" s="28" t="str">
        <f t="shared" si="13"/>
        <v/>
      </c>
    </row>
    <row r="706" spans="16374:16374" x14ac:dyDescent="0.2">
      <c r="XET706" s="28" t="str">
        <f t="shared" si="13"/>
        <v/>
      </c>
    </row>
    <row r="707" spans="16374:16374" x14ac:dyDescent="0.2">
      <c r="XET707" s="28" t="str">
        <f t="shared" si="13"/>
        <v/>
      </c>
    </row>
    <row r="708" spans="16374:16374" x14ac:dyDescent="0.2">
      <c r="XET708" s="28" t="str">
        <f t="shared" si="13"/>
        <v/>
      </c>
    </row>
    <row r="709" spans="16374:16374" x14ac:dyDescent="0.2">
      <c r="XET709" s="28" t="str">
        <f t="shared" si="13"/>
        <v/>
      </c>
    </row>
    <row r="710" spans="16374:16374" x14ac:dyDescent="0.2">
      <c r="XET710" s="28" t="str">
        <f t="shared" si="13"/>
        <v/>
      </c>
    </row>
    <row r="711" spans="16374:16374" x14ac:dyDescent="0.2">
      <c r="XET711" s="28" t="str">
        <f t="shared" si="13"/>
        <v/>
      </c>
    </row>
    <row r="712" spans="16374:16374" x14ac:dyDescent="0.2">
      <c r="XET712" s="28" t="str">
        <f t="shared" si="13"/>
        <v/>
      </c>
    </row>
    <row r="713" spans="16374:16374" x14ac:dyDescent="0.2">
      <c r="XET713" s="28" t="str">
        <f t="shared" si="13"/>
        <v/>
      </c>
    </row>
    <row r="714" spans="16374:16374" x14ac:dyDescent="0.2">
      <c r="XET714" s="28" t="str">
        <f t="shared" si="13"/>
        <v/>
      </c>
    </row>
    <row r="715" spans="16374:16374" x14ac:dyDescent="0.2">
      <c r="XET715" s="28" t="str">
        <f t="shared" si="13"/>
        <v/>
      </c>
    </row>
    <row r="716" spans="16374:16374" x14ac:dyDescent="0.2">
      <c r="XET716" s="28" t="str">
        <f t="shared" si="13"/>
        <v/>
      </c>
    </row>
    <row r="717" spans="16374:16374" x14ac:dyDescent="0.2">
      <c r="XET717" s="28" t="str">
        <f t="shared" si="13"/>
        <v/>
      </c>
    </row>
    <row r="718" spans="16374:16374" x14ac:dyDescent="0.2">
      <c r="XET718" s="28" t="str">
        <f t="shared" si="13"/>
        <v/>
      </c>
    </row>
    <row r="719" spans="16374:16374" x14ac:dyDescent="0.2">
      <c r="XET719" s="28" t="str">
        <f t="shared" si="13"/>
        <v/>
      </c>
    </row>
    <row r="720" spans="16374:16374" x14ac:dyDescent="0.2">
      <c r="XET720" s="28" t="str">
        <f t="shared" si="13"/>
        <v/>
      </c>
    </row>
    <row r="721" spans="16374:16374" x14ac:dyDescent="0.2">
      <c r="XET721" s="28" t="str">
        <f t="shared" si="13"/>
        <v/>
      </c>
    </row>
    <row r="722" spans="16374:16374" x14ac:dyDescent="0.2">
      <c r="XET722" s="28" t="str">
        <f t="shared" si="13"/>
        <v/>
      </c>
    </row>
    <row r="723" spans="16374:16374" x14ac:dyDescent="0.2">
      <c r="XET723" s="28" t="str">
        <f t="shared" si="13"/>
        <v/>
      </c>
    </row>
    <row r="724" spans="16374:16374" x14ac:dyDescent="0.2">
      <c r="XET724" s="28" t="str">
        <f t="shared" si="13"/>
        <v/>
      </c>
    </row>
    <row r="725" spans="16374:16374" x14ac:dyDescent="0.2">
      <c r="XET725" s="28" t="str">
        <f t="shared" si="13"/>
        <v/>
      </c>
    </row>
    <row r="726" spans="16374:16374" x14ac:dyDescent="0.2">
      <c r="XET726" s="28" t="str">
        <f t="shared" si="13"/>
        <v/>
      </c>
    </row>
    <row r="727" spans="16374:16374" x14ac:dyDescent="0.2">
      <c r="XET727" s="28" t="str">
        <f t="shared" si="13"/>
        <v/>
      </c>
    </row>
    <row r="728" spans="16374:16374" x14ac:dyDescent="0.2">
      <c r="XET728" s="28" t="str">
        <f t="shared" si="13"/>
        <v/>
      </c>
    </row>
    <row r="729" spans="16374:16374" x14ac:dyDescent="0.2">
      <c r="XET729" s="28" t="str">
        <f t="shared" si="13"/>
        <v/>
      </c>
    </row>
    <row r="730" spans="16374:16374" x14ac:dyDescent="0.2">
      <c r="XET730" s="28" t="str">
        <f t="shared" si="13"/>
        <v/>
      </c>
    </row>
    <row r="731" spans="16374:16374" x14ac:dyDescent="0.2">
      <c r="XET731" s="28" t="str">
        <f t="shared" si="13"/>
        <v/>
      </c>
    </row>
    <row r="732" spans="16374:16374" x14ac:dyDescent="0.2">
      <c r="XET732" s="28" t="str">
        <f t="shared" si="13"/>
        <v/>
      </c>
    </row>
    <row r="733" spans="16374:16374" x14ac:dyDescent="0.2">
      <c r="XET733" s="28" t="str">
        <f t="shared" si="13"/>
        <v/>
      </c>
    </row>
    <row r="734" spans="16374:16374" x14ac:dyDescent="0.2">
      <c r="XET734" s="28" t="str">
        <f t="shared" si="13"/>
        <v/>
      </c>
    </row>
    <row r="735" spans="16374:16374" x14ac:dyDescent="0.2">
      <c r="XET735" s="28" t="str">
        <f t="shared" si="13"/>
        <v/>
      </c>
    </row>
    <row r="736" spans="16374:16374" x14ac:dyDescent="0.2">
      <c r="XET736" s="28" t="str">
        <f t="shared" si="13"/>
        <v/>
      </c>
    </row>
    <row r="737" spans="16374:16374" x14ac:dyDescent="0.2">
      <c r="XET737" s="28" t="str">
        <f t="shared" si="13"/>
        <v/>
      </c>
    </row>
    <row r="738" spans="16374:16374" x14ac:dyDescent="0.2">
      <c r="XET738" s="28" t="str">
        <f t="shared" si="13"/>
        <v/>
      </c>
    </row>
    <row r="739" spans="16374:16374" x14ac:dyDescent="0.2">
      <c r="XET739" s="28" t="str">
        <f t="shared" si="13"/>
        <v/>
      </c>
    </row>
    <row r="740" spans="16374:16374" x14ac:dyDescent="0.2">
      <c r="XET740" s="28" t="str">
        <f t="shared" si="13"/>
        <v/>
      </c>
    </row>
    <row r="741" spans="16374:16374" x14ac:dyDescent="0.2">
      <c r="XET741" s="28" t="str">
        <f t="shared" si="13"/>
        <v/>
      </c>
    </row>
    <row r="742" spans="16374:16374" x14ac:dyDescent="0.2">
      <c r="XET742" s="28" t="str">
        <f t="shared" si="13"/>
        <v/>
      </c>
    </row>
    <row r="743" spans="16374:16374" x14ac:dyDescent="0.2">
      <c r="XET743" s="28" t="str">
        <f t="shared" si="13"/>
        <v/>
      </c>
    </row>
    <row r="744" spans="16374:16374" x14ac:dyDescent="0.2">
      <c r="XET744" s="28" t="str">
        <f t="shared" si="13"/>
        <v/>
      </c>
    </row>
    <row r="745" spans="16374:16374" x14ac:dyDescent="0.2">
      <c r="XET745" s="28" t="str">
        <f t="shared" si="13"/>
        <v/>
      </c>
    </row>
    <row r="746" spans="16374:16374" x14ac:dyDescent="0.2">
      <c r="XET746" s="28" t="str">
        <f t="shared" si="13"/>
        <v/>
      </c>
    </row>
    <row r="747" spans="16374:16374" x14ac:dyDescent="0.2">
      <c r="XET747" s="28" t="str">
        <f t="shared" si="13"/>
        <v/>
      </c>
    </row>
    <row r="748" spans="16374:16374" x14ac:dyDescent="0.2">
      <c r="XET748" s="28" t="str">
        <f t="shared" si="13"/>
        <v/>
      </c>
    </row>
    <row r="749" spans="16374:16374" x14ac:dyDescent="0.2">
      <c r="XET749" s="28" t="str">
        <f t="shared" si="13"/>
        <v/>
      </c>
    </row>
    <row r="750" spans="16374:16374" x14ac:dyDescent="0.2">
      <c r="XET750" s="28" t="str">
        <f t="shared" si="13"/>
        <v/>
      </c>
    </row>
    <row r="751" spans="16374:16374" x14ac:dyDescent="0.2">
      <c r="XET751" s="28" t="str">
        <f t="shared" si="13"/>
        <v/>
      </c>
    </row>
    <row r="752" spans="16374:16374" x14ac:dyDescent="0.2">
      <c r="XET752" s="28" t="str">
        <f t="shared" si="13"/>
        <v/>
      </c>
    </row>
    <row r="753" spans="16374:16374" x14ac:dyDescent="0.2">
      <c r="XET753" s="28" t="str">
        <f t="shared" si="13"/>
        <v/>
      </c>
    </row>
    <row r="754" spans="16374:16374" x14ac:dyDescent="0.2">
      <c r="XET754" s="28" t="str">
        <f t="shared" si="13"/>
        <v/>
      </c>
    </row>
    <row r="755" spans="16374:16374" x14ac:dyDescent="0.2">
      <c r="XET755" s="28" t="str">
        <f t="shared" si="13"/>
        <v/>
      </c>
    </row>
    <row r="756" spans="16374:16374" x14ac:dyDescent="0.2">
      <c r="XET756" s="28" t="str">
        <f t="shared" si="13"/>
        <v/>
      </c>
    </row>
    <row r="757" spans="16374:16374" x14ac:dyDescent="0.2">
      <c r="XET757" s="28" t="str">
        <f t="shared" si="13"/>
        <v/>
      </c>
    </row>
    <row r="758" spans="16374:16374" x14ac:dyDescent="0.2">
      <c r="XET758" s="28" t="str">
        <f t="shared" ref="XET758:XET821" si="14">(IF(RIGHT(SUBSTITUTE(SUBSTITUTE(SUBSTITUTE(SUBSTITUTE(SUBSTITUTE(SUBSTITUTE(SUBSTITUTE(SUBSTITUTE(SUBSTITUTE(D758," ","_"),"/","_"),"&amp;","_"),"(","_"),")","_"),",","_"),"-","_"),".","_"),"'","_"))="_",LEFT(SUBSTITUTE(SUBSTITUTE(SUBSTITUTE(SUBSTITUTE(SUBSTITUTE(SUBSTITUTE(SUBSTITUTE(SUBSTITUTE(SUBSTITUTE(D758," ","_"),"/","_"),"&amp;","_"),"(","_"),")","_"),",","_"),"-","_"),".","_"),"'","_"),LEN(SUBSTITUTE(SUBSTITUTE(SUBSTITUTE(SUBSTITUTE(SUBSTITUTE(SUBSTITUTE(SUBSTITUTE(SUBSTITUTE(SUBSTITUTE(D758," ","_"),"/","_"),"&amp;","_"),"(","_"),")","_"),",","_"),"-","_"),".","_"),"'","_"))-1),SUBSTITUTE(SUBSTITUTE(SUBSTITUTE(SUBSTITUTE(SUBSTITUTE(SUBSTITUTE(SUBSTITUTE(SUBSTITUTE(SUBSTITUTE(D758," ","_"),"/","_"),"&amp;","_"),"(","_"),")","_"),",","_"),"-","_"),".","_"),"'","_")))</f>
        <v/>
      </c>
    </row>
    <row r="759" spans="16374:16374" x14ac:dyDescent="0.2">
      <c r="XET759" s="28" t="str">
        <f t="shared" si="14"/>
        <v/>
      </c>
    </row>
    <row r="760" spans="16374:16374" x14ac:dyDescent="0.2">
      <c r="XET760" s="28" t="str">
        <f t="shared" si="14"/>
        <v/>
      </c>
    </row>
    <row r="761" spans="16374:16374" x14ac:dyDescent="0.2">
      <c r="XET761" s="28" t="str">
        <f t="shared" si="14"/>
        <v/>
      </c>
    </row>
    <row r="762" spans="16374:16374" x14ac:dyDescent="0.2">
      <c r="XET762" s="28" t="str">
        <f t="shared" si="14"/>
        <v/>
      </c>
    </row>
    <row r="763" spans="16374:16374" x14ac:dyDescent="0.2">
      <c r="XET763" s="28" t="str">
        <f t="shared" si="14"/>
        <v/>
      </c>
    </row>
    <row r="764" spans="16374:16374" x14ac:dyDescent="0.2">
      <c r="XET764" s="28" t="str">
        <f t="shared" si="14"/>
        <v/>
      </c>
    </row>
    <row r="765" spans="16374:16374" x14ac:dyDescent="0.2">
      <c r="XET765" s="28" t="str">
        <f t="shared" si="14"/>
        <v/>
      </c>
    </row>
    <row r="766" spans="16374:16374" x14ac:dyDescent="0.2">
      <c r="XET766" s="28" t="str">
        <f t="shared" si="14"/>
        <v/>
      </c>
    </row>
    <row r="767" spans="16374:16374" x14ac:dyDescent="0.2">
      <c r="XET767" s="28" t="str">
        <f t="shared" si="14"/>
        <v/>
      </c>
    </row>
    <row r="768" spans="16374:16374" x14ac:dyDescent="0.2">
      <c r="XET768" s="28" t="str">
        <f t="shared" si="14"/>
        <v/>
      </c>
    </row>
    <row r="769" spans="16374:16374" x14ac:dyDescent="0.2">
      <c r="XET769" s="28" t="str">
        <f t="shared" si="14"/>
        <v/>
      </c>
    </row>
    <row r="770" spans="16374:16374" x14ac:dyDescent="0.2">
      <c r="XET770" s="28" t="str">
        <f t="shared" si="14"/>
        <v/>
      </c>
    </row>
    <row r="771" spans="16374:16374" x14ac:dyDescent="0.2">
      <c r="XET771" s="28" t="str">
        <f t="shared" si="14"/>
        <v/>
      </c>
    </row>
    <row r="772" spans="16374:16374" x14ac:dyDescent="0.2">
      <c r="XET772" s="28" t="str">
        <f t="shared" si="14"/>
        <v/>
      </c>
    </row>
    <row r="773" spans="16374:16374" x14ac:dyDescent="0.2">
      <c r="XET773" s="28" t="str">
        <f t="shared" si="14"/>
        <v/>
      </c>
    </row>
    <row r="774" spans="16374:16374" x14ac:dyDescent="0.2">
      <c r="XET774" s="28" t="str">
        <f t="shared" si="14"/>
        <v/>
      </c>
    </row>
    <row r="775" spans="16374:16374" x14ac:dyDescent="0.2">
      <c r="XET775" s="28" t="str">
        <f t="shared" si="14"/>
        <v/>
      </c>
    </row>
    <row r="776" spans="16374:16374" x14ac:dyDescent="0.2">
      <c r="XET776" s="28" t="str">
        <f t="shared" si="14"/>
        <v/>
      </c>
    </row>
    <row r="777" spans="16374:16374" x14ac:dyDescent="0.2">
      <c r="XET777" s="28" t="str">
        <f t="shared" si="14"/>
        <v/>
      </c>
    </row>
    <row r="778" spans="16374:16374" x14ac:dyDescent="0.2">
      <c r="XET778" s="28" t="str">
        <f t="shared" si="14"/>
        <v/>
      </c>
    </row>
    <row r="779" spans="16374:16374" x14ac:dyDescent="0.2">
      <c r="XET779" s="28" t="str">
        <f t="shared" si="14"/>
        <v/>
      </c>
    </row>
    <row r="780" spans="16374:16374" x14ac:dyDescent="0.2">
      <c r="XET780" s="28" t="str">
        <f t="shared" si="14"/>
        <v/>
      </c>
    </row>
    <row r="781" spans="16374:16374" x14ac:dyDescent="0.2">
      <c r="XET781" s="28" t="str">
        <f t="shared" si="14"/>
        <v/>
      </c>
    </row>
    <row r="782" spans="16374:16374" x14ac:dyDescent="0.2">
      <c r="XET782" s="28" t="str">
        <f t="shared" si="14"/>
        <v/>
      </c>
    </row>
    <row r="783" spans="16374:16374" x14ac:dyDescent="0.2">
      <c r="XET783" s="28" t="str">
        <f t="shared" si="14"/>
        <v/>
      </c>
    </row>
    <row r="784" spans="16374:16374" x14ac:dyDescent="0.2">
      <c r="XET784" s="28" t="str">
        <f t="shared" si="14"/>
        <v/>
      </c>
    </row>
    <row r="785" spans="16374:16374" x14ac:dyDescent="0.2">
      <c r="XET785" s="28" t="str">
        <f t="shared" si="14"/>
        <v/>
      </c>
    </row>
    <row r="786" spans="16374:16374" x14ac:dyDescent="0.2">
      <c r="XET786" s="28" t="str">
        <f t="shared" si="14"/>
        <v/>
      </c>
    </row>
    <row r="787" spans="16374:16374" x14ac:dyDescent="0.2">
      <c r="XET787" s="28" t="str">
        <f t="shared" si="14"/>
        <v/>
      </c>
    </row>
    <row r="788" spans="16374:16374" x14ac:dyDescent="0.2">
      <c r="XET788" s="28" t="str">
        <f t="shared" si="14"/>
        <v/>
      </c>
    </row>
    <row r="789" spans="16374:16374" x14ac:dyDescent="0.2">
      <c r="XET789" s="28" t="str">
        <f t="shared" si="14"/>
        <v/>
      </c>
    </row>
    <row r="790" spans="16374:16374" x14ac:dyDescent="0.2">
      <c r="XET790" s="28" t="str">
        <f t="shared" si="14"/>
        <v/>
      </c>
    </row>
    <row r="791" spans="16374:16374" x14ac:dyDescent="0.2">
      <c r="XET791" s="28" t="str">
        <f t="shared" si="14"/>
        <v/>
      </c>
    </row>
    <row r="792" spans="16374:16374" x14ac:dyDescent="0.2">
      <c r="XET792" s="28" t="str">
        <f t="shared" si="14"/>
        <v/>
      </c>
    </row>
    <row r="793" spans="16374:16374" x14ac:dyDescent="0.2">
      <c r="XET793" s="28" t="str">
        <f t="shared" si="14"/>
        <v/>
      </c>
    </row>
    <row r="794" spans="16374:16374" x14ac:dyDescent="0.2">
      <c r="XET794" s="28" t="str">
        <f t="shared" si="14"/>
        <v/>
      </c>
    </row>
    <row r="795" spans="16374:16374" x14ac:dyDescent="0.2">
      <c r="XET795" s="28" t="str">
        <f t="shared" si="14"/>
        <v/>
      </c>
    </row>
    <row r="796" spans="16374:16374" x14ac:dyDescent="0.2">
      <c r="XET796" s="28" t="str">
        <f t="shared" si="14"/>
        <v/>
      </c>
    </row>
    <row r="797" spans="16374:16374" x14ac:dyDescent="0.2">
      <c r="XET797" s="28" t="str">
        <f t="shared" si="14"/>
        <v/>
      </c>
    </row>
    <row r="798" spans="16374:16374" x14ac:dyDescent="0.2">
      <c r="XET798" s="28" t="str">
        <f t="shared" si="14"/>
        <v/>
      </c>
    </row>
    <row r="799" spans="16374:16374" x14ac:dyDescent="0.2">
      <c r="XET799" s="28" t="str">
        <f t="shared" si="14"/>
        <v/>
      </c>
    </row>
    <row r="800" spans="16374:16374" x14ac:dyDescent="0.2">
      <c r="XET800" s="28" t="str">
        <f t="shared" si="14"/>
        <v/>
      </c>
    </row>
    <row r="801" spans="16374:16374" x14ac:dyDescent="0.2">
      <c r="XET801" s="28" t="str">
        <f t="shared" si="14"/>
        <v/>
      </c>
    </row>
    <row r="802" spans="16374:16374" x14ac:dyDescent="0.2">
      <c r="XET802" s="28" t="str">
        <f t="shared" si="14"/>
        <v/>
      </c>
    </row>
    <row r="803" spans="16374:16374" x14ac:dyDescent="0.2">
      <c r="XET803" s="28" t="str">
        <f t="shared" si="14"/>
        <v/>
      </c>
    </row>
    <row r="804" spans="16374:16374" x14ac:dyDescent="0.2">
      <c r="XET804" s="28" t="str">
        <f t="shared" si="14"/>
        <v/>
      </c>
    </row>
    <row r="805" spans="16374:16374" x14ac:dyDescent="0.2">
      <c r="XET805" s="28" t="str">
        <f t="shared" si="14"/>
        <v/>
      </c>
    </row>
    <row r="806" spans="16374:16374" x14ac:dyDescent="0.2">
      <c r="XET806" s="28" t="str">
        <f t="shared" si="14"/>
        <v/>
      </c>
    </row>
    <row r="807" spans="16374:16374" x14ac:dyDescent="0.2">
      <c r="XET807" s="28" t="str">
        <f t="shared" si="14"/>
        <v/>
      </c>
    </row>
    <row r="808" spans="16374:16374" x14ac:dyDescent="0.2">
      <c r="XET808" s="28" t="str">
        <f t="shared" si="14"/>
        <v/>
      </c>
    </row>
    <row r="809" spans="16374:16374" x14ac:dyDescent="0.2">
      <c r="XET809" s="28" t="str">
        <f t="shared" si="14"/>
        <v/>
      </c>
    </row>
    <row r="810" spans="16374:16374" x14ac:dyDescent="0.2">
      <c r="XET810" s="28" t="str">
        <f t="shared" si="14"/>
        <v/>
      </c>
    </row>
    <row r="811" spans="16374:16374" x14ac:dyDescent="0.2">
      <c r="XET811" s="28" t="str">
        <f t="shared" si="14"/>
        <v/>
      </c>
    </row>
    <row r="812" spans="16374:16374" x14ac:dyDescent="0.2">
      <c r="XET812" s="28" t="str">
        <f t="shared" si="14"/>
        <v/>
      </c>
    </row>
    <row r="813" spans="16374:16374" x14ac:dyDescent="0.2">
      <c r="XET813" s="28" t="str">
        <f t="shared" si="14"/>
        <v/>
      </c>
    </row>
    <row r="814" spans="16374:16374" x14ac:dyDescent="0.2">
      <c r="XET814" s="28" t="str">
        <f t="shared" si="14"/>
        <v/>
      </c>
    </row>
    <row r="815" spans="16374:16374" x14ac:dyDescent="0.2">
      <c r="XET815" s="28" t="str">
        <f t="shared" si="14"/>
        <v/>
      </c>
    </row>
    <row r="816" spans="16374:16374" x14ac:dyDescent="0.2">
      <c r="XET816" s="28" t="str">
        <f t="shared" si="14"/>
        <v/>
      </c>
    </row>
    <row r="817" spans="16374:16374" x14ac:dyDescent="0.2">
      <c r="XET817" s="28" t="str">
        <f t="shared" si="14"/>
        <v/>
      </c>
    </row>
    <row r="818" spans="16374:16374" x14ac:dyDescent="0.2">
      <c r="XET818" s="28" t="str">
        <f t="shared" si="14"/>
        <v/>
      </c>
    </row>
    <row r="819" spans="16374:16374" x14ac:dyDescent="0.2">
      <c r="XET819" s="28" t="str">
        <f t="shared" si="14"/>
        <v/>
      </c>
    </row>
    <row r="820" spans="16374:16374" x14ac:dyDescent="0.2">
      <c r="XET820" s="28" t="str">
        <f t="shared" si="14"/>
        <v/>
      </c>
    </row>
    <row r="821" spans="16374:16374" x14ac:dyDescent="0.2">
      <c r="XET821" s="28" t="str">
        <f t="shared" si="14"/>
        <v/>
      </c>
    </row>
    <row r="822" spans="16374:16374" x14ac:dyDescent="0.2">
      <c r="XET822" s="28" t="str">
        <f t="shared" ref="XET822:XET885" si="15">(IF(RIGHT(SUBSTITUTE(SUBSTITUTE(SUBSTITUTE(SUBSTITUTE(SUBSTITUTE(SUBSTITUTE(SUBSTITUTE(SUBSTITUTE(SUBSTITUTE(D822," ","_"),"/","_"),"&amp;","_"),"(","_"),")","_"),",","_"),"-","_"),".","_"),"'","_"))="_",LEFT(SUBSTITUTE(SUBSTITUTE(SUBSTITUTE(SUBSTITUTE(SUBSTITUTE(SUBSTITUTE(SUBSTITUTE(SUBSTITUTE(SUBSTITUTE(D822," ","_"),"/","_"),"&amp;","_"),"(","_"),")","_"),",","_"),"-","_"),".","_"),"'","_"),LEN(SUBSTITUTE(SUBSTITUTE(SUBSTITUTE(SUBSTITUTE(SUBSTITUTE(SUBSTITUTE(SUBSTITUTE(SUBSTITUTE(SUBSTITUTE(D822," ","_"),"/","_"),"&amp;","_"),"(","_"),")","_"),",","_"),"-","_"),".","_"),"'","_"))-1),SUBSTITUTE(SUBSTITUTE(SUBSTITUTE(SUBSTITUTE(SUBSTITUTE(SUBSTITUTE(SUBSTITUTE(SUBSTITUTE(SUBSTITUTE(D822," ","_"),"/","_"),"&amp;","_"),"(","_"),")","_"),",","_"),"-","_"),".","_"),"'","_")))</f>
        <v/>
      </c>
    </row>
    <row r="823" spans="16374:16374" x14ac:dyDescent="0.2">
      <c r="XET823" s="28" t="str">
        <f t="shared" si="15"/>
        <v/>
      </c>
    </row>
    <row r="824" spans="16374:16374" x14ac:dyDescent="0.2">
      <c r="XET824" s="28" t="str">
        <f t="shared" si="15"/>
        <v/>
      </c>
    </row>
    <row r="825" spans="16374:16374" x14ac:dyDescent="0.2">
      <c r="XET825" s="28" t="str">
        <f t="shared" si="15"/>
        <v/>
      </c>
    </row>
    <row r="826" spans="16374:16374" x14ac:dyDescent="0.2">
      <c r="XET826" s="28" t="str">
        <f t="shared" si="15"/>
        <v/>
      </c>
    </row>
    <row r="827" spans="16374:16374" x14ac:dyDescent="0.2">
      <c r="XET827" s="28" t="str">
        <f t="shared" si="15"/>
        <v/>
      </c>
    </row>
    <row r="828" spans="16374:16374" x14ac:dyDescent="0.2">
      <c r="XET828" s="28" t="str">
        <f t="shared" si="15"/>
        <v/>
      </c>
    </row>
    <row r="829" spans="16374:16374" x14ac:dyDescent="0.2">
      <c r="XET829" s="28" t="str">
        <f t="shared" si="15"/>
        <v/>
      </c>
    </row>
    <row r="830" spans="16374:16374" x14ac:dyDescent="0.2">
      <c r="XET830" s="28" t="str">
        <f t="shared" si="15"/>
        <v/>
      </c>
    </row>
    <row r="831" spans="16374:16374" x14ac:dyDescent="0.2">
      <c r="XET831" s="28" t="str">
        <f t="shared" si="15"/>
        <v/>
      </c>
    </row>
    <row r="832" spans="16374:16374" x14ac:dyDescent="0.2">
      <c r="XET832" s="28" t="str">
        <f t="shared" si="15"/>
        <v/>
      </c>
    </row>
    <row r="833" spans="16374:16374" x14ac:dyDescent="0.2">
      <c r="XET833" s="28" t="str">
        <f t="shared" si="15"/>
        <v/>
      </c>
    </row>
    <row r="834" spans="16374:16374" x14ac:dyDescent="0.2">
      <c r="XET834" s="28" t="str">
        <f t="shared" si="15"/>
        <v/>
      </c>
    </row>
    <row r="835" spans="16374:16374" x14ac:dyDescent="0.2">
      <c r="XET835" s="28" t="str">
        <f t="shared" si="15"/>
        <v/>
      </c>
    </row>
    <row r="836" spans="16374:16374" x14ac:dyDescent="0.2">
      <c r="XET836" s="28" t="str">
        <f t="shared" si="15"/>
        <v/>
      </c>
    </row>
    <row r="837" spans="16374:16374" x14ac:dyDescent="0.2">
      <c r="XET837" s="28" t="str">
        <f t="shared" si="15"/>
        <v/>
      </c>
    </row>
    <row r="838" spans="16374:16374" x14ac:dyDescent="0.2">
      <c r="XET838" s="28" t="str">
        <f t="shared" si="15"/>
        <v/>
      </c>
    </row>
    <row r="839" spans="16374:16374" x14ac:dyDescent="0.2">
      <c r="XET839" s="28" t="str">
        <f t="shared" si="15"/>
        <v/>
      </c>
    </row>
    <row r="840" spans="16374:16374" x14ac:dyDescent="0.2">
      <c r="XET840" s="28" t="str">
        <f t="shared" si="15"/>
        <v/>
      </c>
    </row>
    <row r="841" spans="16374:16374" x14ac:dyDescent="0.2">
      <c r="XET841" s="28" t="str">
        <f t="shared" si="15"/>
        <v/>
      </c>
    </row>
    <row r="842" spans="16374:16374" x14ac:dyDescent="0.2">
      <c r="XET842" s="28" t="str">
        <f t="shared" si="15"/>
        <v/>
      </c>
    </row>
    <row r="843" spans="16374:16374" x14ac:dyDescent="0.2">
      <c r="XET843" s="28" t="str">
        <f t="shared" si="15"/>
        <v/>
      </c>
    </row>
    <row r="844" spans="16374:16374" x14ac:dyDescent="0.2">
      <c r="XET844" s="28" t="str">
        <f t="shared" si="15"/>
        <v/>
      </c>
    </row>
    <row r="845" spans="16374:16374" x14ac:dyDescent="0.2">
      <c r="XET845" s="28" t="str">
        <f t="shared" si="15"/>
        <v/>
      </c>
    </row>
    <row r="846" spans="16374:16374" x14ac:dyDescent="0.2">
      <c r="XET846" s="28" t="str">
        <f t="shared" si="15"/>
        <v/>
      </c>
    </row>
    <row r="847" spans="16374:16374" x14ac:dyDescent="0.2">
      <c r="XET847" s="28" t="str">
        <f t="shared" si="15"/>
        <v/>
      </c>
    </row>
    <row r="848" spans="16374:16374" x14ac:dyDescent="0.2">
      <c r="XET848" s="28" t="str">
        <f t="shared" si="15"/>
        <v/>
      </c>
    </row>
    <row r="849" spans="16374:16374" x14ac:dyDescent="0.2">
      <c r="XET849" s="28" t="str">
        <f t="shared" si="15"/>
        <v/>
      </c>
    </row>
    <row r="850" spans="16374:16374" x14ac:dyDescent="0.2">
      <c r="XET850" s="28" t="str">
        <f t="shared" si="15"/>
        <v/>
      </c>
    </row>
    <row r="851" spans="16374:16374" x14ac:dyDescent="0.2">
      <c r="XET851" s="28" t="str">
        <f t="shared" si="15"/>
        <v/>
      </c>
    </row>
    <row r="852" spans="16374:16374" x14ac:dyDescent="0.2">
      <c r="XET852" s="28" t="str">
        <f t="shared" si="15"/>
        <v/>
      </c>
    </row>
    <row r="853" spans="16374:16374" x14ac:dyDescent="0.2">
      <c r="XET853" s="28" t="str">
        <f t="shared" si="15"/>
        <v/>
      </c>
    </row>
    <row r="854" spans="16374:16374" x14ac:dyDescent="0.2">
      <c r="XET854" s="28" t="str">
        <f t="shared" si="15"/>
        <v/>
      </c>
    </row>
    <row r="855" spans="16374:16374" x14ac:dyDescent="0.2">
      <c r="XET855" s="28" t="str">
        <f t="shared" si="15"/>
        <v/>
      </c>
    </row>
    <row r="856" spans="16374:16374" x14ac:dyDescent="0.2">
      <c r="XET856" s="28" t="str">
        <f t="shared" si="15"/>
        <v/>
      </c>
    </row>
    <row r="857" spans="16374:16374" x14ac:dyDescent="0.2">
      <c r="XET857" s="28" t="str">
        <f t="shared" si="15"/>
        <v/>
      </c>
    </row>
    <row r="858" spans="16374:16374" x14ac:dyDescent="0.2">
      <c r="XET858" s="28" t="str">
        <f t="shared" si="15"/>
        <v/>
      </c>
    </row>
    <row r="859" spans="16374:16374" x14ac:dyDescent="0.2">
      <c r="XET859" s="28" t="str">
        <f t="shared" si="15"/>
        <v/>
      </c>
    </row>
    <row r="860" spans="16374:16374" x14ac:dyDescent="0.2">
      <c r="XET860" s="28" t="str">
        <f t="shared" si="15"/>
        <v/>
      </c>
    </row>
    <row r="861" spans="16374:16374" x14ac:dyDescent="0.2">
      <c r="XET861" s="28" t="str">
        <f t="shared" si="15"/>
        <v/>
      </c>
    </row>
    <row r="862" spans="16374:16374" x14ac:dyDescent="0.2">
      <c r="XET862" s="28" t="str">
        <f t="shared" si="15"/>
        <v/>
      </c>
    </row>
    <row r="863" spans="16374:16374" x14ac:dyDescent="0.2">
      <c r="XET863" s="28" t="str">
        <f t="shared" si="15"/>
        <v/>
      </c>
    </row>
    <row r="864" spans="16374:16374" x14ac:dyDescent="0.2">
      <c r="XET864" s="28" t="str">
        <f t="shared" si="15"/>
        <v/>
      </c>
    </row>
    <row r="865" spans="16374:16374" x14ac:dyDescent="0.2">
      <c r="XET865" s="28" t="str">
        <f t="shared" si="15"/>
        <v/>
      </c>
    </row>
    <row r="866" spans="16374:16374" x14ac:dyDescent="0.2">
      <c r="XET866" s="28" t="str">
        <f t="shared" si="15"/>
        <v/>
      </c>
    </row>
    <row r="867" spans="16374:16374" x14ac:dyDescent="0.2">
      <c r="XET867" s="28" t="str">
        <f t="shared" si="15"/>
        <v/>
      </c>
    </row>
    <row r="868" spans="16374:16374" x14ac:dyDescent="0.2">
      <c r="XET868" s="28" t="str">
        <f t="shared" si="15"/>
        <v/>
      </c>
    </row>
    <row r="869" spans="16374:16374" x14ac:dyDescent="0.2">
      <c r="XET869" s="28" t="str">
        <f t="shared" si="15"/>
        <v/>
      </c>
    </row>
    <row r="870" spans="16374:16374" x14ac:dyDescent="0.2">
      <c r="XET870" s="28" t="str">
        <f t="shared" si="15"/>
        <v/>
      </c>
    </row>
    <row r="871" spans="16374:16374" x14ac:dyDescent="0.2">
      <c r="XET871" s="28" t="str">
        <f t="shared" si="15"/>
        <v/>
      </c>
    </row>
    <row r="872" spans="16374:16374" x14ac:dyDescent="0.2">
      <c r="XET872" s="28" t="str">
        <f t="shared" si="15"/>
        <v/>
      </c>
    </row>
    <row r="873" spans="16374:16374" x14ac:dyDescent="0.2">
      <c r="XET873" s="28" t="str">
        <f t="shared" si="15"/>
        <v/>
      </c>
    </row>
    <row r="874" spans="16374:16374" x14ac:dyDescent="0.2">
      <c r="XET874" s="28" t="str">
        <f t="shared" si="15"/>
        <v/>
      </c>
    </row>
    <row r="875" spans="16374:16374" x14ac:dyDescent="0.2">
      <c r="XET875" s="28" t="str">
        <f t="shared" si="15"/>
        <v/>
      </c>
    </row>
    <row r="876" spans="16374:16374" x14ac:dyDescent="0.2">
      <c r="XET876" s="28" t="str">
        <f t="shared" si="15"/>
        <v/>
      </c>
    </row>
    <row r="877" spans="16374:16374" x14ac:dyDescent="0.2">
      <c r="XET877" s="28" t="str">
        <f t="shared" si="15"/>
        <v/>
      </c>
    </row>
    <row r="878" spans="16374:16374" x14ac:dyDescent="0.2">
      <c r="XET878" s="28" t="str">
        <f t="shared" si="15"/>
        <v/>
      </c>
    </row>
    <row r="879" spans="16374:16374" x14ac:dyDescent="0.2">
      <c r="XET879" s="28" t="str">
        <f t="shared" si="15"/>
        <v/>
      </c>
    </row>
    <row r="880" spans="16374:16374" x14ac:dyDescent="0.2">
      <c r="XET880" s="28" t="str">
        <f t="shared" si="15"/>
        <v/>
      </c>
    </row>
    <row r="881" spans="16374:16374" x14ac:dyDescent="0.2">
      <c r="XET881" s="28" t="str">
        <f t="shared" si="15"/>
        <v/>
      </c>
    </row>
    <row r="882" spans="16374:16374" x14ac:dyDescent="0.2">
      <c r="XET882" s="28" t="str">
        <f t="shared" si="15"/>
        <v/>
      </c>
    </row>
    <row r="883" spans="16374:16374" x14ac:dyDescent="0.2">
      <c r="XET883" s="28" t="str">
        <f t="shared" si="15"/>
        <v/>
      </c>
    </row>
    <row r="884" spans="16374:16374" x14ac:dyDescent="0.2">
      <c r="XET884" s="28" t="str">
        <f t="shared" si="15"/>
        <v/>
      </c>
    </row>
    <row r="885" spans="16374:16374" x14ac:dyDescent="0.2">
      <c r="XET885" s="28" t="str">
        <f t="shared" si="15"/>
        <v/>
      </c>
    </row>
    <row r="886" spans="16374:16374" x14ac:dyDescent="0.2">
      <c r="XET886" s="28" t="str">
        <f t="shared" ref="XET886:XET949" si="16">(IF(RIGHT(SUBSTITUTE(SUBSTITUTE(SUBSTITUTE(SUBSTITUTE(SUBSTITUTE(SUBSTITUTE(SUBSTITUTE(SUBSTITUTE(SUBSTITUTE(D886," ","_"),"/","_"),"&amp;","_"),"(","_"),")","_"),",","_"),"-","_"),".","_"),"'","_"))="_",LEFT(SUBSTITUTE(SUBSTITUTE(SUBSTITUTE(SUBSTITUTE(SUBSTITUTE(SUBSTITUTE(SUBSTITUTE(SUBSTITUTE(SUBSTITUTE(D886," ","_"),"/","_"),"&amp;","_"),"(","_"),")","_"),",","_"),"-","_"),".","_"),"'","_"),LEN(SUBSTITUTE(SUBSTITUTE(SUBSTITUTE(SUBSTITUTE(SUBSTITUTE(SUBSTITUTE(SUBSTITUTE(SUBSTITUTE(SUBSTITUTE(D886," ","_"),"/","_"),"&amp;","_"),"(","_"),")","_"),",","_"),"-","_"),".","_"),"'","_"))-1),SUBSTITUTE(SUBSTITUTE(SUBSTITUTE(SUBSTITUTE(SUBSTITUTE(SUBSTITUTE(SUBSTITUTE(SUBSTITUTE(SUBSTITUTE(D886," ","_"),"/","_"),"&amp;","_"),"(","_"),")","_"),",","_"),"-","_"),".","_"),"'","_")))</f>
        <v/>
      </c>
    </row>
    <row r="887" spans="16374:16374" x14ac:dyDescent="0.2">
      <c r="XET887" s="28" t="str">
        <f t="shared" si="16"/>
        <v/>
      </c>
    </row>
    <row r="888" spans="16374:16374" x14ac:dyDescent="0.2">
      <c r="XET888" s="28" t="str">
        <f t="shared" si="16"/>
        <v/>
      </c>
    </row>
    <row r="889" spans="16374:16374" x14ac:dyDescent="0.2">
      <c r="XET889" s="28" t="str">
        <f t="shared" si="16"/>
        <v/>
      </c>
    </row>
    <row r="890" spans="16374:16374" x14ac:dyDescent="0.2">
      <c r="XET890" s="28" t="str">
        <f t="shared" si="16"/>
        <v/>
      </c>
    </row>
    <row r="891" spans="16374:16374" x14ac:dyDescent="0.2">
      <c r="XET891" s="28" t="str">
        <f t="shared" si="16"/>
        <v/>
      </c>
    </row>
    <row r="892" spans="16374:16374" x14ac:dyDescent="0.2">
      <c r="XET892" s="28" t="str">
        <f t="shared" si="16"/>
        <v/>
      </c>
    </row>
    <row r="893" spans="16374:16374" x14ac:dyDescent="0.2">
      <c r="XET893" s="28" t="str">
        <f t="shared" si="16"/>
        <v/>
      </c>
    </row>
    <row r="894" spans="16374:16374" x14ac:dyDescent="0.2">
      <c r="XET894" s="28" t="str">
        <f t="shared" si="16"/>
        <v/>
      </c>
    </row>
    <row r="895" spans="16374:16374" x14ac:dyDescent="0.2">
      <c r="XET895" s="28" t="str">
        <f t="shared" si="16"/>
        <v/>
      </c>
    </row>
    <row r="896" spans="16374:16374" x14ac:dyDescent="0.2">
      <c r="XET896" s="28" t="str">
        <f t="shared" si="16"/>
        <v/>
      </c>
    </row>
    <row r="897" spans="16374:16374" x14ac:dyDescent="0.2">
      <c r="XET897" s="28" t="str">
        <f t="shared" si="16"/>
        <v/>
      </c>
    </row>
    <row r="898" spans="16374:16374" x14ac:dyDescent="0.2">
      <c r="XET898" s="28" t="str">
        <f t="shared" si="16"/>
        <v/>
      </c>
    </row>
    <row r="899" spans="16374:16374" x14ac:dyDescent="0.2">
      <c r="XET899" s="28" t="str">
        <f t="shared" si="16"/>
        <v/>
      </c>
    </row>
    <row r="900" spans="16374:16374" x14ac:dyDescent="0.2">
      <c r="XET900" s="28" t="str">
        <f t="shared" si="16"/>
        <v/>
      </c>
    </row>
    <row r="901" spans="16374:16374" x14ac:dyDescent="0.2">
      <c r="XET901" s="28" t="str">
        <f t="shared" si="16"/>
        <v/>
      </c>
    </row>
    <row r="902" spans="16374:16374" x14ac:dyDescent="0.2">
      <c r="XET902" s="28" t="str">
        <f t="shared" si="16"/>
        <v/>
      </c>
    </row>
    <row r="903" spans="16374:16374" x14ac:dyDescent="0.2">
      <c r="XET903" s="28" t="str">
        <f t="shared" si="16"/>
        <v/>
      </c>
    </row>
    <row r="904" spans="16374:16374" x14ac:dyDescent="0.2">
      <c r="XET904" s="28" t="str">
        <f t="shared" si="16"/>
        <v/>
      </c>
    </row>
    <row r="905" spans="16374:16374" x14ac:dyDescent="0.2">
      <c r="XET905" s="28" t="str">
        <f t="shared" si="16"/>
        <v/>
      </c>
    </row>
    <row r="906" spans="16374:16374" x14ac:dyDescent="0.2">
      <c r="XET906" s="28" t="str">
        <f t="shared" si="16"/>
        <v/>
      </c>
    </row>
    <row r="907" spans="16374:16374" x14ac:dyDescent="0.2">
      <c r="XET907" s="28" t="str">
        <f t="shared" si="16"/>
        <v/>
      </c>
    </row>
    <row r="908" spans="16374:16374" x14ac:dyDescent="0.2">
      <c r="XET908" s="28" t="str">
        <f t="shared" si="16"/>
        <v/>
      </c>
    </row>
    <row r="909" spans="16374:16374" x14ac:dyDescent="0.2">
      <c r="XET909" s="28" t="str">
        <f t="shared" si="16"/>
        <v/>
      </c>
    </row>
    <row r="910" spans="16374:16374" x14ac:dyDescent="0.2">
      <c r="XET910" s="28" t="str">
        <f t="shared" si="16"/>
        <v/>
      </c>
    </row>
    <row r="911" spans="16374:16374" x14ac:dyDescent="0.2">
      <c r="XET911" s="28" t="str">
        <f t="shared" si="16"/>
        <v/>
      </c>
    </row>
    <row r="912" spans="16374:16374" x14ac:dyDescent="0.2">
      <c r="XET912" s="28" t="str">
        <f t="shared" si="16"/>
        <v/>
      </c>
    </row>
    <row r="913" spans="16374:16374" x14ac:dyDescent="0.2">
      <c r="XET913" s="28" t="str">
        <f t="shared" si="16"/>
        <v/>
      </c>
    </row>
    <row r="914" spans="16374:16374" x14ac:dyDescent="0.2">
      <c r="XET914" s="28" t="str">
        <f t="shared" si="16"/>
        <v/>
      </c>
    </row>
    <row r="915" spans="16374:16374" x14ac:dyDescent="0.2">
      <c r="XET915" s="28" t="str">
        <f t="shared" si="16"/>
        <v/>
      </c>
    </row>
    <row r="916" spans="16374:16374" x14ac:dyDescent="0.2">
      <c r="XET916" s="28" t="str">
        <f t="shared" si="16"/>
        <v/>
      </c>
    </row>
    <row r="917" spans="16374:16374" x14ac:dyDescent="0.2">
      <c r="XET917" s="28" t="str">
        <f t="shared" si="16"/>
        <v/>
      </c>
    </row>
    <row r="918" spans="16374:16374" x14ac:dyDescent="0.2">
      <c r="XET918" s="28" t="str">
        <f t="shared" si="16"/>
        <v/>
      </c>
    </row>
    <row r="919" spans="16374:16374" x14ac:dyDescent="0.2">
      <c r="XET919" s="28" t="str">
        <f t="shared" si="16"/>
        <v/>
      </c>
    </row>
    <row r="920" spans="16374:16374" x14ac:dyDescent="0.2">
      <c r="XET920" s="28" t="str">
        <f t="shared" si="16"/>
        <v/>
      </c>
    </row>
    <row r="921" spans="16374:16374" x14ac:dyDescent="0.2">
      <c r="XET921" s="28" t="str">
        <f t="shared" si="16"/>
        <v/>
      </c>
    </row>
    <row r="922" spans="16374:16374" x14ac:dyDescent="0.2">
      <c r="XET922" s="28" t="str">
        <f t="shared" si="16"/>
        <v/>
      </c>
    </row>
    <row r="923" spans="16374:16374" x14ac:dyDescent="0.2">
      <c r="XET923" s="28" t="str">
        <f t="shared" si="16"/>
        <v/>
      </c>
    </row>
    <row r="924" spans="16374:16374" x14ac:dyDescent="0.2">
      <c r="XET924" s="28" t="str">
        <f t="shared" si="16"/>
        <v/>
      </c>
    </row>
    <row r="925" spans="16374:16374" x14ac:dyDescent="0.2">
      <c r="XET925" s="28" t="str">
        <f t="shared" si="16"/>
        <v/>
      </c>
    </row>
    <row r="926" spans="16374:16374" x14ac:dyDescent="0.2">
      <c r="XET926" s="28" t="str">
        <f t="shared" si="16"/>
        <v/>
      </c>
    </row>
    <row r="927" spans="16374:16374" x14ac:dyDescent="0.2">
      <c r="XET927" s="28" t="str">
        <f t="shared" si="16"/>
        <v/>
      </c>
    </row>
    <row r="928" spans="16374:16374" x14ac:dyDescent="0.2">
      <c r="XET928" s="28" t="str">
        <f t="shared" si="16"/>
        <v/>
      </c>
    </row>
    <row r="929" spans="16374:16374" x14ac:dyDescent="0.2">
      <c r="XET929" s="28" t="str">
        <f t="shared" si="16"/>
        <v/>
      </c>
    </row>
    <row r="930" spans="16374:16374" x14ac:dyDescent="0.2">
      <c r="XET930" s="28" t="str">
        <f t="shared" si="16"/>
        <v/>
      </c>
    </row>
    <row r="931" spans="16374:16374" x14ac:dyDescent="0.2">
      <c r="XET931" s="28" t="str">
        <f t="shared" si="16"/>
        <v/>
      </c>
    </row>
    <row r="932" spans="16374:16374" x14ac:dyDescent="0.2">
      <c r="XET932" s="28" t="str">
        <f t="shared" si="16"/>
        <v/>
      </c>
    </row>
    <row r="933" spans="16374:16374" x14ac:dyDescent="0.2">
      <c r="XET933" s="28" t="str">
        <f t="shared" si="16"/>
        <v/>
      </c>
    </row>
    <row r="934" spans="16374:16374" x14ac:dyDescent="0.2">
      <c r="XET934" s="28" t="str">
        <f t="shared" si="16"/>
        <v/>
      </c>
    </row>
    <row r="935" spans="16374:16374" x14ac:dyDescent="0.2">
      <c r="XET935" s="28" t="str">
        <f t="shared" si="16"/>
        <v/>
      </c>
    </row>
    <row r="936" spans="16374:16374" x14ac:dyDescent="0.2">
      <c r="XET936" s="28" t="str">
        <f t="shared" si="16"/>
        <v/>
      </c>
    </row>
    <row r="937" spans="16374:16374" x14ac:dyDescent="0.2">
      <c r="XET937" s="28" t="str">
        <f t="shared" si="16"/>
        <v/>
      </c>
    </row>
    <row r="938" spans="16374:16374" x14ac:dyDescent="0.2">
      <c r="XET938" s="28" t="str">
        <f t="shared" si="16"/>
        <v/>
      </c>
    </row>
    <row r="939" spans="16374:16374" x14ac:dyDescent="0.2">
      <c r="XET939" s="28" t="str">
        <f t="shared" si="16"/>
        <v/>
      </c>
    </row>
    <row r="940" spans="16374:16374" x14ac:dyDescent="0.2">
      <c r="XET940" s="28" t="str">
        <f t="shared" si="16"/>
        <v/>
      </c>
    </row>
    <row r="941" spans="16374:16374" x14ac:dyDescent="0.2">
      <c r="XET941" s="28" t="str">
        <f t="shared" si="16"/>
        <v/>
      </c>
    </row>
    <row r="942" spans="16374:16374" x14ac:dyDescent="0.2">
      <c r="XET942" s="28" t="str">
        <f t="shared" si="16"/>
        <v/>
      </c>
    </row>
    <row r="943" spans="16374:16374" x14ac:dyDescent="0.2">
      <c r="XET943" s="28" t="str">
        <f t="shared" si="16"/>
        <v/>
      </c>
    </row>
    <row r="944" spans="16374:16374" x14ac:dyDescent="0.2">
      <c r="XET944" s="28" t="str">
        <f t="shared" si="16"/>
        <v/>
      </c>
    </row>
    <row r="945" spans="16374:16374" x14ac:dyDescent="0.2">
      <c r="XET945" s="28" t="str">
        <f t="shared" si="16"/>
        <v/>
      </c>
    </row>
    <row r="946" spans="16374:16374" x14ac:dyDescent="0.2">
      <c r="XET946" s="28" t="str">
        <f t="shared" si="16"/>
        <v/>
      </c>
    </row>
    <row r="947" spans="16374:16374" x14ac:dyDescent="0.2">
      <c r="XET947" s="28" t="str">
        <f t="shared" si="16"/>
        <v/>
      </c>
    </row>
    <row r="948" spans="16374:16374" x14ac:dyDescent="0.2">
      <c r="XET948" s="28" t="str">
        <f t="shared" si="16"/>
        <v/>
      </c>
    </row>
    <row r="949" spans="16374:16374" x14ac:dyDescent="0.2">
      <c r="XET949" s="28" t="str">
        <f t="shared" si="16"/>
        <v/>
      </c>
    </row>
    <row r="950" spans="16374:16374" x14ac:dyDescent="0.2">
      <c r="XET950" s="28" t="str">
        <f t="shared" ref="XET950:XET986" si="17">(IF(RIGHT(SUBSTITUTE(SUBSTITUTE(SUBSTITUTE(SUBSTITUTE(SUBSTITUTE(SUBSTITUTE(SUBSTITUTE(SUBSTITUTE(SUBSTITUTE(D950," ","_"),"/","_"),"&amp;","_"),"(","_"),")","_"),",","_"),"-","_"),".","_"),"'","_"))="_",LEFT(SUBSTITUTE(SUBSTITUTE(SUBSTITUTE(SUBSTITUTE(SUBSTITUTE(SUBSTITUTE(SUBSTITUTE(SUBSTITUTE(SUBSTITUTE(D950," ","_"),"/","_"),"&amp;","_"),"(","_"),")","_"),",","_"),"-","_"),".","_"),"'","_"),LEN(SUBSTITUTE(SUBSTITUTE(SUBSTITUTE(SUBSTITUTE(SUBSTITUTE(SUBSTITUTE(SUBSTITUTE(SUBSTITUTE(SUBSTITUTE(D950," ","_"),"/","_"),"&amp;","_"),"(","_"),")","_"),",","_"),"-","_"),".","_"),"'","_"))-1),SUBSTITUTE(SUBSTITUTE(SUBSTITUTE(SUBSTITUTE(SUBSTITUTE(SUBSTITUTE(SUBSTITUTE(SUBSTITUTE(SUBSTITUTE(D950," ","_"),"/","_"),"&amp;","_"),"(","_"),")","_"),",","_"),"-","_"),".","_"),"'","_")))</f>
        <v/>
      </c>
    </row>
    <row r="951" spans="16374:16374" x14ac:dyDescent="0.2">
      <c r="XET951" s="28" t="str">
        <f t="shared" si="17"/>
        <v/>
      </c>
    </row>
    <row r="952" spans="16374:16374" x14ac:dyDescent="0.2">
      <c r="XET952" s="28" t="str">
        <f t="shared" si="17"/>
        <v/>
      </c>
    </row>
    <row r="953" spans="16374:16374" x14ac:dyDescent="0.2">
      <c r="XET953" s="28" t="str">
        <f t="shared" si="17"/>
        <v/>
      </c>
    </row>
    <row r="954" spans="16374:16374" x14ac:dyDescent="0.2">
      <c r="XET954" s="28" t="str">
        <f t="shared" si="17"/>
        <v/>
      </c>
    </row>
    <row r="955" spans="16374:16374" x14ac:dyDescent="0.2">
      <c r="XET955" s="28" t="str">
        <f t="shared" si="17"/>
        <v/>
      </c>
    </row>
    <row r="956" spans="16374:16374" x14ac:dyDescent="0.2">
      <c r="XET956" s="28" t="str">
        <f t="shared" si="17"/>
        <v/>
      </c>
    </row>
    <row r="957" spans="16374:16374" x14ac:dyDescent="0.2">
      <c r="XET957" s="28" t="str">
        <f t="shared" si="17"/>
        <v/>
      </c>
    </row>
    <row r="958" spans="16374:16374" x14ac:dyDescent="0.2">
      <c r="XET958" s="28" t="str">
        <f t="shared" si="17"/>
        <v/>
      </c>
    </row>
    <row r="959" spans="16374:16374" x14ac:dyDescent="0.2">
      <c r="XET959" s="28" t="str">
        <f t="shared" si="17"/>
        <v/>
      </c>
    </row>
    <row r="960" spans="16374:16374" x14ac:dyDescent="0.2">
      <c r="XET960" s="28" t="str">
        <f t="shared" si="17"/>
        <v/>
      </c>
    </row>
    <row r="961" spans="16374:16374" x14ac:dyDescent="0.2">
      <c r="XET961" s="28" t="str">
        <f t="shared" si="17"/>
        <v/>
      </c>
    </row>
    <row r="962" spans="16374:16374" x14ac:dyDescent="0.2">
      <c r="XET962" s="28" t="str">
        <f t="shared" si="17"/>
        <v/>
      </c>
    </row>
    <row r="963" spans="16374:16374" x14ac:dyDescent="0.2">
      <c r="XET963" s="28" t="str">
        <f t="shared" si="17"/>
        <v/>
      </c>
    </row>
    <row r="964" spans="16374:16374" x14ac:dyDescent="0.2">
      <c r="XET964" s="28" t="str">
        <f t="shared" si="17"/>
        <v/>
      </c>
    </row>
    <row r="965" spans="16374:16374" x14ac:dyDescent="0.2">
      <c r="XET965" s="28" t="str">
        <f t="shared" si="17"/>
        <v/>
      </c>
    </row>
    <row r="966" spans="16374:16374" x14ac:dyDescent="0.2">
      <c r="XET966" s="28" t="str">
        <f t="shared" si="17"/>
        <v/>
      </c>
    </row>
    <row r="967" spans="16374:16374" x14ac:dyDescent="0.2">
      <c r="XET967" s="28" t="str">
        <f t="shared" si="17"/>
        <v/>
      </c>
    </row>
    <row r="968" spans="16374:16374" x14ac:dyDescent="0.2">
      <c r="XET968" s="28" t="str">
        <f t="shared" si="17"/>
        <v/>
      </c>
    </row>
    <row r="969" spans="16374:16374" x14ac:dyDescent="0.2">
      <c r="XET969" s="28" t="str">
        <f t="shared" si="17"/>
        <v/>
      </c>
    </row>
    <row r="970" spans="16374:16374" x14ac:dyDescent="0.2">
      <c r="XET970" s="28" t="str">
        <f t="shared" si="17"/>
        <v/>
      </c>
    </row>
    <row r="971" spans="16374:16374" x14ac:dyDescent="0.2">
      <c r="XET971" s="28" t="str">
        <f t="shared" si="17"/>
        <v/>
      </c>
    </row>
    <row r="972" spans="16374:16374" x14ac:dyDescent="0.2">
      <c r="XET972" s="28" t="str">
        <f t="shared" si="17"/>
        <v/>
      </c>
    </row>
    <row r="973" spans="16374:16374" x14ac:dyDescent="0.2">
      <c r="XET973" s="28" t="str">
        <f t="shared" si="17"/>
        <v/>
      </c>
    </row>
    <row r="974" spans="16374:16374" x14ac:dyDescent="0.2">
      <c r="XET974" s="28" t="str">
        <f t="shared" si="17"/>
        <v/>
      </c>
    </row>
    <row r="975" spans="16374:16374" x14ac:dyDescent="0.2">
      <c r="XET975" s="28" t="str">
        <f t="shared" si="17"/>
        <v/>
      </c>
    </row>
    <row r="976" spans="16374:16374" x14ac:dyDescent="0.2">
      <c r="XET976" s="28" t="str">
        <f t="shared" si="17"/>
        <v/>
      </c>
    </row>
    <row r="977" spans="16374:16374" x14ac:dyDescent="0.2">
      <c r="XET977" s="28" t="str">
        <f t="shared" si="17"/>
        <v/>
      </c>
    </row>
    <row r="978" spans="16374:16374" x14ac:dyDescent="0.2">
      <c r="XET978" s="28" t="str">
        <f t="shared" si="17"/>
        <v/>
      </c>
    </row>
    <row r="979" spans="16374:16374" x14ac:dyDescent="0.2">
      <c r="XET979" s="28" t="str">
        <f t="shared" si="17"/>
        <v/>
      </c>
    </row>
    <row r="980" spans="16374:16374" x14ac:dyDescent="0.2">
      <c r="XET980" s="28" t="str">
        <f t="shared" si="17"/>
        <v/>
      </c>
    </row>
    <row r="981" spans="16374:16374" x14ac:dyDescent="0.2">
      <c r="XET981" s="28" t="str">
        <f t="shared" si="17"/>
        <v/>
      </c>
    </row>
    <row r="982" spans="16374:16374" x14ac:dyDescent="0.2">
      <c r="XET982" s="28" t="str">
        <f t="shared" si="17"/>
        <v/>
      </c>
    </row>
    <row r="983" spans="16374:16374" x14ac:dyDescent="0.2">
      <c r="XET983" s="28" t="str">
        <f t="shared" si="17"/>
        <v/>
      </c>
    </row>
    <row r="984" spans="16374:16374" x14ac:dyDescent="0.2">
      <c r="XET984" s="28" t="str">
        <f t="shared" si="17"/>
        <v/>
      </c>
    </row>
    <row r="985" spans="16374:16374" x14ac:dyDescent="0.2">
      <c r="XET985" s="28" t="str">
        <f t="shared" si="17"/>
        <v/>
      </c>
    </row>
    <row r="986" spans="16374:16374" x14ac:dyDescent="0.2">
      <c r="XET986" s="28" t="str">
        <f t="shared" si="17"/>
        <v/>
      </c>
    </row>
  </sheetData>
  <mergeCells count="10">
    <mergeCell ref="BT1:BU1"/>
    <mergeCell ref="AI1:AJ1"/>
    <mergeCell ref="I1:W1"/>
    <mergeCell ref="AY1:BA1"/>
    <mergeCell ref="BB1:BC1"/>
    <mergeCell ref="AV1:AX1"/>
    <mergeCell ref="BK1:BS1"/>
    <mergeCell ref="AS1:AU1"/>
    <mergeCell ref="AE1:AH1"/>
    <mergeCell ref="BH1:BJ1"/>
  </mergeCells>
  <dataValidations count="9">
    <dataValidation type="list" allowBlank="1" showInputMessage="1" showErrorMessage="1" sqref="F198:F486 G143 G128 F170:G171 F173" xr:uid="{4862AADD-3523-4F87-ADC5-0C3FB665CFF9}">
      <formula1>INDIRECT(SUBSTITUTE(#REF!," ",""))</formula1>
    </dataValidation>
    <dataValidation type="list" allowBlank="1" showInputMessage="1" showErrorMessage="1" sqref="BX140 BX137 BX122:BX124 BX128 BX131:BX134 BW136 BX143:BX151 BW156:BW157 BX120 BX154:BX160 BX166:BX172 BX3:BX104 BX178:BX197 BY198:BY486" xr:uid="{8FEFDC36-0810-4911-8EE5-0BA87A1A14B9}">
      <formula1>"TBP, FTE, TPA, Per Policy, Fixed plus variable, Gain share, Outcome based"</formula1>
    </dataValidation>
    <dataValidation type="list" errorStyle="warning" allowBlank="1" showInputMessage="1" showErrorMessage="1" sqref="AK140 AK120 AK137 AK134 AK131:AK132 AK150:AK152 AK154:AK157 AR80:AR81 AK3:AK79 AK166:AK168 AK82:AK104 AK178:AK197 AL198:AL486" xr:uid="{414360DF-F5EB-44DF-AF23-9C28620D8B32}">
      <formula1>"Back Office,Voice,Blended"</formula1>
    </dataValidation>
    <dataValidation type="list" allowBlank="1" showInputMessage="1" showErrorMessage="1" sqref="AM120:AM163 AT80:AT81 AM3:AM79 AM82:AM107 AM166:AM197 AN198:AN486" xr:uid="{05B00C52-AEF2-4C1A-A747-38BBB724E040}">
      <formula1>"No Specific Domain Exp, Insurance,FINRA,Financial,Series 6, Series 7,PHRNs,USRNs,Adjuster,Physician"</formula1>
    </dataValidation>
    <dataValidation type="list" allowBlank="1" showInputMessage="1" showErrorMessage="1" sqref="AL120:AL163 AS80:AS81 AL3:AL79 AL82:AL107 AL166:AL197 AM198:AM486" xr:uid="{C4E6F73B-A47E-47A5-8A01-1E0462EDBD8A}">
      <formula1>"Yes,No"</formula1>
    </dataValidation>
    <dataValidation type="list" allowBlank="1" showInputMessage="1" showErrorMessage="1" sqref="BS105:BS107" xr:uid="{DBE3B411-E13B-469B-A2C2-3F720407D700}">
      <formula1>"TBP, FTE, TPA, Per Policy"</formula1>
    </dataValidation>
    <dataValidation type="list" allowBlank="1" showInputMessage="1" showErrorMessage="1" sqref="G105 G173:G177" xr:uid="{F98DA760-AF98-4650-8476-7C1C3CFE517A}">
      <formula1>INDIRECT(SUBSTITUTE(F105," ",""))</formula1>
    </dataValidation>
    <dataValidation type="list" allowBlank="1" showInputMessage="1" showErrorMessage="1" sqref="AN176:AO176" xr:uid="{10E0CEAA-4EAE-40E9-B5EB-2E208A114F2D}">
      <formula1>"No Specific Domain Exp, Insurance,Financial,PHRNs,USRNs,Physician"</formula1>
    </dataValidation>
    <dataValidation type="list" allowBlank="1" showInputMessage="1" showErrorMessage="1" sqref="E3:E486" xr:uid="{63E6BE06-BB5B-4DFF-BE5C-496F5310C400}">
      <formula1>INDIRECT(XET3)</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7BF030C0-C1A4-4F81-B949-883E1F3CEA6C}">
          <x14:formula1>
            <xm:f>'Drop Downs'!$A$26:$G$26</xm:f>
          </x14:formula1>
          <xm:sqref>D178:D486 D3:D168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XEU985"/>
  <sheetViews>
    <sheetView showGridLines="0" topLeftCell="T1" zoomScale="61" zoomScaleNormal="55" workbookViewId="0">
      <selection activeCell="AD37" sqref="AD37:AD38"/>
    </sheetView>
  </sheetViews>
  <sheetFormatPr defaultColWidth="9.28515625" defaultRowHeight="12.75" x14ac:dyDescent="0.2"/>
  <cols>
    <col min="1" max="1" width="18.28515625" style="6" bestFit="1" customWidth="1"/>
    <col min="2" max="2" width="14.42578125" style="6" customWidth="1"/>
    <col min="3" max="4" width="36.42578125" style="6" customWidth="1"/>
    <col min="5" max="5" width="35.7109375" style="6" customWidth="1"/>
    <col min="6" max="6" width="35.7109375" style="9" customWidth="1"/>
    <col min="7" max="7" width="31.85546875" style="8" customWidth="1"/>
    <col min="8" max="8" width="12.28515625" style="8" customWidth="1"/>
    <col min="9" max="9" width="20.5703125" style="8" customWidth="1"/>
    <col min="10" max="10" width="12.140625" style="8" customWidth="1"/>
    <col min="11" max="11" width="32.5703125" style="8" customWidth="1"/>
    <col min="12" max="12" width="14.28515625" style="8" customWidth="1"/>
    <col min="13" max="13" width="21.42578125" style="8" customWidth="1"/>
    <col min="14" max="14" width="21.5703125" style="8" customWidth="1"/>
    <col min="15" max="15" width="14.28515625" style="8" customWidth="1"/>
    <col min="16" max="16" width="20" style="8" customWidth="1"/>
    <col min="17" max="17" width="119" style="122" customWidth="1"/>
    <col min="18" max="18" width="52.5703125" style="8" customWidth="1"/>
    <col min="19" max="19" width="81.5703125" style="8" customWidth="1"/>
    <col min="20" max="23" width="39.42578125" style="8" customWidth="1"/>
    <col min="24" max="24" width="12.7109375" style="8" customWidth="1"/>
    <col min="25" max="25" width="13.28515625" style="8" customWidth="1"/>
    <col min="26" max="26" width="18" style="8" customWidth="1"/>
    <col min="27" max="27" width="19.140625" style="8" customWidth="1"/>
    <col min="28" max="28" width="15.7109375" style="8" customWidth="1"/>
    <col min="29" max="29" width="12.140625" style="8" bestFit="1" customWidth="1"/>
    <col min="30" max="30" width="18.5703125" style="10" customWidth="1"/>
    <col min="31" max="31" width="13.7109375" style="8" hidden="1" customWidth="1"/>
    <col min="32" max="32" width="30.140625" style="6" hidden="1" customWidth="1"/>
    <col min="33" max="33" width="41.5703125" style="6" hidden="1" customWidth="1"/>
    <col min="34" max="34" width="6.7109375" style="6" hidden="1" customWidth="1"/>
    <col min="35" max="35" width="18.28515625" style="6" hidden="1" customWidth="1"/>
    <col min="36" max="36" width="22.28515625" style="6" hidden="1" customWidth="1"/>
    <col min="37" max="37" width="13.7109375" style="6" hidden="1" customWidth="1"/>
    <col min="38" max="38" width="19.85546875" style="6" hidden="1" customWidth="1"/>
    <col min="39" max="39" width="16.42578125" style="6" hidden="1" customWidth="1"/>
    <col min="40" max="40" width="12.7109375" style="6" hidden="1" customWidth="1"/>
    <col min="41" max="41" width="12" style="6" hidden="1" customWidth="1"/>
    <col min="42" max="43" width="24.7109375" style="6" hidden="1" customWidth="1"/>
    <col min="44" max="44" width="33.28515625" style="6" hidden="1" customWidth="1"/>
    <col min="45" max="46" width="12.140625" style="6" hidden="1" customWidth="1"/>
    <col min="47" max="47" width="12" style="6" hidden="1" customWidth="1"/>
    <col min="48" max="48" width="26.28515625" style="6" hidden="1" customWidth="1"/>
    <col min="49" max="49" width="19.7109375" style="6" hidden="1" customWidth="1"/>
    <col min="50" max="50" width="69.28515625" style="6" hidden="1" customWidth="1"/>
    <col min="51" max="51" width="33.5703125" style="6" hidden="1" customWidth="1"/>
    <col min="52" max="52" width="17.5703125" style="6" hidden="1" customWidth="1"/>
    <col min="53" max="53" width="29.7109375" style="6" hidden="1" customWidth="1"/>
    <col min="54" max="54" width="25.5703125" style="6" hidden="1" customWidth="1"/>
    <col min="55" max="55" width="29.42578125" style="6" hidden="1" customWidth="1"/>
    <col min="56" max="56" width="71.42578125" style="6" hidden="1" customWidth="1"/>
    <col min="57" max="57" width="19.42578125" style="6" hidden="1" customWidth="1"/>
    <col min="58" max="58" width="12.140625" style="6" hidden="1" customWidth="1"/>
    <col min="59" max="59" width="15.7109375" style="6" hidden="1" customWidth="1"/>
    <col min="60" max="60" width="19.28515625" style="6" hidden="1" customWidth="1"/>
    <col min="61" max="61" width="21.140625" style="6" hidden="1" customWidth="1"/>
    <col min="62" max="62" width="11.7109375" style="6" hidden="1" customWidth="1"/>
    <col min="63" max="63" width="38.5703125" style="6" hidden="1" customWidth="1"/>
    <col min="64" max="64" width="25.85546875" style="6" hidden="1" customWidth="1"/>
    <col min="65" max="65" width="19.85546875" style="6" customWidth="1"/>
    <col min="66" max="66" width="19.42578125" style="6" hidden="1" customWidth="1"/>
    <col min="67" max="67" width="28.42578125" style="6" customWidth="1"/>
    <col min="68" max="68" width="27.28515625" style="6" customWidth="1"/>
    <col min="69" max="69" width="20.42578125" style="6" bestFit="1" customWidth="1"/>
    <col min="70" max="70" width="40.7109375" style="6" customWidth="1"/>
    <col min="71" max="71" width="32.7109375" style="6" bestFit="1" customWidth="1"/>
    <col min="72" max="72" width="21.7109375" style="6" bestFit="1" customWidth="1"/>
    <col min="73" max="73" width="12.140625" style="6" customWidth="1"/>
    <col min="74" max="74" width="12.7109375" style="6" customWidth="1"/>
    <col min="75" max="77" width="9.28515625" style="6" customWidth="1"/>
    <col min="78" max="78" width="17.42578125" style="6" bestFit="1" customWidth="1"/>
    <col min="79" max="80" width="9.28515625" style="6" customWidth="1"/>
    <col min="81" max="16384" width="9.28515625" style="6"/>
  </cols>
  <sheetData>
    <row r="1" spans="1:75 16375:16375" ht="17.25" customHeight="1" x14ac:dyDescent="0.25">
      <c r="F1" s="6"/>
      <c r="G1" s="6"/>
      <c r="H1" s="214" t="s">
        <v>46</v>
      </c>
      <c r="I1" s="215"/>
      <c r="J1" s="215"/>
      <c r="K1" s="215"/>
      <c r="L1" s="215"/>
      <c r="M1" s="215"/>
      <c r="N1" s="215"/>
      <c r="O1" s="215"/>
      <c r="P1" s="215"/>
      <c r="Q1" s="32"/>
      <c r="R1" s="6"/>
      <c r="S1" s="6"/>
      <c r="T1" s="6"/>
      <c r="U1" s="6"/>
      <c r="V1" s="6"/>
      <c r="W1" s="6"/>
      <c r="X1" s="226" t="s">
        <v>47</v>
      </c>
      <c r="Y1" s="226"/>
      <c r="Z1" s="226"/>
      <c r="AA1" s="227"/>
      <c r="AB1" s="209" t="s">
        <v>43</v>
      </c>
      <c r="AC1" s="210"/>
      <c r="AD1" s="6"/>
      <c r="AE1" s="6"/>
      <c r="AL1" s="224" t="s">
        <v>48</v>
      </c>
      <c r="AM1" s="224"/>
      <c r="AN1" s="225"/>
      <c r="AO1" s="217" t="s">
        <v>49</v>
      </c>
      <c r="AP1" s="219"/>
      <c r="AQ1" s="218"/>
      <c r="AR1" s="214" t="s">
        <v>50</v>
      </c>
      <c r="AS1" s="215"/>
      <c r="AT1" s="216"/>
      <c r="AU1" s="217" t="s">
        <v>51</v>
      </c>
      <c r="AV1" s="218"/>
      <c r="AW1" s="19"/>
      <c r="AX1" s="12"/>
      <c r="AY1" s="12"/>
      <c r="AZ1" s="12"/>
      <c r="BA1" s="209" t="s">
        <v>52</v>
      </c>
      <c r="BB1" s="223"/>
      <c r="BC1" s="223"/>
      <c r="BD1" s="228"/>
      <c r="BE1" s="228"/>
      <c r="BF1" s="228"/>
      <c r="BG1" s="228"/>
      <c r="BH1" s="228"/>
      <c r="BI1" s="228"/>
      <c r="BJ1" s="228"/>
      <c r="BK1" s="229"/>
      <c r="BL1" s="208" t="s">
        <v>54</v>
      </c>
      <c r="BM1" s="208"/>
      <c r="BN1" s="50" t="s">
        <v>55</v>
      </c>
    </row>
    <row r="2" spans="1:75 16375:16375" ht="45" customHeight="1" x14ac:dyDescent="0.2">
      <c r="A2" s="130" t="s">
        <v>56</v>
      </c>
      <c r="B2" s="131" t="s">
        <v>57</v>
      </c>
      <c r="C2" s="131" t="s">
        <v>58</v>
      </c>
      <c r="D2" s="132" t="s">
        <v>59</v>
      </c>
      <c r="E2" s="132" t="s">
        <v>60</v>
      </c>
      <c r="F2" s="132" t="s">
        <v>61</v>
      </c>
      <c r="G2" s="133" t="s">
        <v>62</v>
      </c>
      <c r="H2" s="140" t="s">
        <v>1207</v>
      </c>
      <c r="I2" s="140" t="s">
        <v>2017</v>
      </c>
      <c r="J2" s="140" t="s">
        <v>2018</v>
      </c>
      <c r="K2" s="140" t="s">
        <v>2019</v>
      </c>
      <c r="L2" s="140" t="s">
        <v>2020</v>
      </c>
      <c r="M2" s="140" t="s">
        <v>2021</v>
      </c>
      <c r="N2" s="140" t="s">
        <v>2022</v>
      </c>
      <c r="O2" s="140" t="s">
        <v>2023</v>
      </c>
      <c r="P2" s="140" t="s">
        <v>2024</v>
      </c>
      <c r="Q2" s="138" t="s">
        <v>71</v>
      </c>
      <c r="R2" s="153" t="s">
        <v>73</v>
      </c>
      <c r="S2" s="153" t="s">
        <v>72</v>
      </c>
      <c r="T2" s="153" t="s">
        <v>74</v>
      </c>
      <c r="U2" s="153" t="s">
        <v>75</v>
      </c>
      <c r="V2" s="153" t="s">
        <v>76</v>
      </c>
      <c r="W2" s="153" t="s">
        <v>77</v>
      </c>
      <c r="X2" s="137" t="s">
        <v>78</v>
      </c>
      <c r="Y2" s="137" t="s">
        <v>79</v>
      </c>
      <c r="Z2" s="137" t="s">
        <v>80</v>
      </c>
      <c r="AA2" s="137" t="s">
        <v>81</v>
      </c>
      <c r="AB2" s="153" t="s">
        <v>82</v>
      </c>
      <c r="AC2" s="153" t="s">
        <v>83</v>
      </c>
      <c r="AD2" s="153" t="s">
        <v>84</v>
      </c>
      <c r="AE2" s="153" t="s">
        <v>5</v>
      </c>
      <c r="AF2" s="138" t="s">
        <v>85</v>
      </c>
      <c r="AG2" s="137" t="s">
        <v>3498</v>
      </c>
      <c r="AH2" s="138" t="s">
        <v>86</v>
      </c>
      <c r="AI2" s="154" t="s">
        <v>87</v>
      </c>
      <c r="AJ2" s="153" t="s">
        <v>88</v>
      </c>
      <c r="AK2" s="153" t="s">
        <v>89</v>
      </c>
      <c r="AL2" s="139" t="s">
        <v>90</v>
      </c>
      <c r="AM2" s="139" t="s">
        <v>91</v>
      </c>
      <c r="AN2" s="139" t="s">
        <v>92</v>
      </c>
      <c r="AO2" s="155" t="s">
        <v>93</v>
      </c>
      <c r="AP2" s="155" t="s">
        <v>94</v>
      </c>
      <c r="AQ2" s="155" t="s">
        <v>95</v>
      </c>
      <c r="AR2" s="155" t="s">
        <v>96</v>
      </c>
      <c r="AS2" s="155" t="s">
        <v>97</v>
      </c>
      <c r="AT2" s="155" t="s">
        <v>98</v>
      </c>
      <c r="AU2" s="155" t="s">
        <v>99</v>
      </c>
      <c r="AV2" s="155" t="s">
        <v>100</v>
      </c>
      <c r="AW2" s="155" t="s">
        <v>101</v>
      </c>
      <c r="AX2" s="153" t="s">
        <v>102</v>
      </c>
      <c r="AY2" s="153" t="s">
        <v>103</v>
      </c>
      <c r="AZ2" s="153" t="s">
        <v>104</v>
      </c>
      <c r="BA2" s="153" t="s">
        <v>105</v>
      </c>
      <c r="BB2" s="153" t="s">
        <v>106</v>
      </c>
      <c r="BC2" s="153" t="s">
        <v>3494</v>
      </c>
      <c r="BD2" s="156" t="s">
        <v>107</v>
      </c>
      <c r="BE2" s="156" t="s">
        <v>108</v>
      </c>
      <c r="BF2" s="153" t="s">
        <v>109</v>
      </c>
      <c r="BG2" s="153" t="s">
        <v>110</v>
      </c>
      <c r="BH2" s="153" t="s">
        <v>111</v>
      </c>
      <c r="BI2" s="153" t="s">
        <v>112</v>
      </c>
      <c r="BJ2" s="153" t="s">
        <v>113</v>
      </c>
      <c r="BK2" s="153" t="s">
        <v>114</v>
      </c>
      <c r="BL2" s="153" t="s">
        <v>115</v>
      </c>
      <c r="BM2" s="153" t="s">
        <v>116</v>
      </c>
      <c r="BN2" s="153" t="s">
        <v>117</v>
      </c>
      <c r="BO2" s="138" t="s">
        <v>118</v>
      </c>
      <c r="BP2" s="154" t="s">
        <v>119</v>
      </c>
      <c r="BQ2" s="154" t="s">
        <v>120</v>
      </c>
      <c r="BR2" s="153" t="s">
        <v>121</v>
      </c>
      <c r="BS2" s="144" t="s">
        <v>122</v>
      </c>
      <c r="BT2" s="153" t="s">
        <v>123</v>
      </c>
      <c r="BU2" s="153" t="s">
        <v>124</v>
      </c>
      <c r="BV2" s="157" t="s">
        <v>3504</v>
      </c>
      <c r="BW2" s="157" t="s">
        <v>125</v>
      </c>
    </row>
    <row r="3" spans="1:75 16375:16375" ht="63.75" hidden="1" x14ac:dyDescent="0.2">
      <c r="A3" s="126" t="s">
        <v>17</v>
      </c>
      <c r="B3" s="57" t="s">
        <v>787</v>
      </c>
      <c r="C3" s="57" t="s">
        <v>788</v>
      </c>
      <c r="D3" s="57" t="s">
        <v>2025</v>
      </c>
      <c r="E3" s="57" t="s">
        <v>2026</v>
      </c>
      <c r="F3" s="58" t="s">
        <v>2027</v>
      </c>
      <c r="G3" s="58" t="s">
        <v>2028</v>
      </c>
      <c r="H3" s="58" t="s">
        <v>253</v>
      </c>
      <c r="I3" s="58"/>
      <c r="J3" s="58" t="s">
        <v>253</v>
      </c>
      <c r="K3" s="58"/>
      <c r="L3" s="58" t="s">
        <v>253</v>
      </c>
      <c r="M3" s="58"/>
      <c r="N3" s="58"/>
      <c r="O3" s="58"/>
      <c r="P3" s="58"/>
      <c r="Q3" s="57" t="s">
        <v>2029</v>
      </c>
      <c r="R3" s="58" t="s">
        <v>2030</v>
      </c>
      <c r="S3" s="58" t="s">
        <v>2031</v>
      </c>
      <c r="T3" s="58" t="s">
        <v>2032</v>
      </c>
      <c r="U3" s="58" t="s">
        <v>2033</v>
      </c>
      <c r="V3" s="58" t="s">
        <v>2034</v>
      </c>
      <c r="W3" s="58" t="s">
        <v>140</v>
      </c>
      <c r="X3" s="58" t="s">
        <v>270</v>
      </c>
      <c r="Y3" s="58" t="s">
        <v>143</v>
      </c>
      <c r="Z3" s="90">
        <v>1</v>
      </c>
      <c r="AA3" s="90">
        <v>0</v>
      </c>
      <c r="AB3" s="108">
        <v>26</v>
      </c>
      <c r="AC3" s="108"/>
      <c r="AD3" s="108">
        <v>38</v>
      </c>
      <c r="AE3" s="58" t="s">
        <v>142</v>
      </c>
      <c r="AF3" s="58" t="s">
        <v>143</v>
      </c>
      <c r="AG3" s="59" t="s">
        <v>144</v>
      </c>
      <c r="AH3" s="58" t="s">
        <v>143</v>
      </c>
      <c r="AI3" s="58" t="s">
        <v>140</v>
      </c>
      <c r="AJ3" s="58" t="s">
        <v>2421</v>
      </c>
      <c r="AK3" s="63">
        <v>42198</v>
      </c>
      <c r="AL3" s="58" t="s">
        <v>146</v>
      </c>
      <c r="AM3" s="58" t="s">
        <v>567</v>
      </c>
      <c r="AN3" s="58" t="s">
        <v>426</v>
      </c>
      <c r="AO3" s="58">
        <v>0</v>
      </c>
      <c r="AP3" s="58" t="s">
        <v>140</v>
      </c>
      <c r="AQ3" s="58" t="s">
        <v>140</v>
      </c>
      <c r="AR3" s="58" t="s">
        <v>140</v>
      </c>
      <c r="AS3" s="58" t="s">
        <v>140</v>
      </c>
      <c r="AT3" s="58" t="s">
        <v>140</v>
      </c>
      <c r="AU3" s="58" t="s">
        <v>2035</v>
      </c>
      <c r="AV3" s="58" t="s">
        <v>140</v>
      </c>
      <c r="AW3" s="58" t="s">
        <v>140</v>
      </c>
      <c r="AX3" s="58" t="s">
        <v>140</v>
      </c>
      <c r="AY3" s="58" t="s">
        <v>2036</v>
      </c>
      <c r="AZ3" s="61" t="s">
        <v>150</v>
      </c>
      <c r="BA3" s="58" t="s">
        <v>151</v>
      </c>
      <c r="BB3" s="58"/>
      <c r="BC3" s="58" t="s">
        <v>2408</v>
      </c>
      <c r="BD3" s="62">
        <v>0.98</v>
      </c>
      <c r="BE3" s="58" t="s">
        <v>2037</v>
      </c>
      <c r="BF3" s="58">
        <v>6</v>
      </c>
      <c r="BG3" s="58" t="s">
        <v>140</v>
      </c>
      <c r="BH3" s="58" t="s">
        <v>140</v>
      </c>
      <c r="BI3" s="58" t="s">
        <v>140</v>
      </c>
      <c r="BJ3" s="58" t="s">
        <v>140</v>
      </c>
      <c r="BK3" s="58" t="s">
        <v>140</v>
      </c>
      <c r="BL3" s="58" t="s">
        <v>140</v>
      </c>
      <c r="BM3" s="58">
        <v>450000</v>
      </c>
      <c r="BN3" s="58" t="s">
        <v>140</v>
      </c>
      <c r="BO3" s="58" t="s">
        <v>140</v>
      </c>
      <c r="BP3" s="58" t="s">
        <v>270</v>
      </c>
      <c r="BQ3" s="58">
        <v>0.15</v>
      </c>
      <c r="BR3" s="58" t="s">
        <v>152</v>
      </c>
      <c r="BS3" s="58">
        <v>1.1850000000000001</v>
      </c>
      <c r="BT3" s="58" t="s">
        <v>2038</v>
      </c>
      <c r="BU3" s="58" t="s">
        <v>2039</v>
      </c>
      <c r="BV3" s="129" t="s">
        <v>3505</v>
      </c>
      <c r="BW3" s="129"/>
      <c r="XEU3" s="6" t="str">
        <f t="shared" ref="XEU3" si="0">(IF(RIGHT(SUBSTITUTE(SUBSTITUTE(SUBSTITUTE(SUBSTITUTE(SUBSTITUTE(SUBSTITUTE(SUBSTITUTE(SUBSTITUTE(SUBSTITUTE(D3," ","_"),"/","_"),"&amp;","_"),"(","_"),")","_"),",","_"),"-","_"),".","_"),"'","_"))="_",LEFT(SUBSTITUTE(SUBSTITUTE(SUBSTITUTE(SUBSTITUTE(SUBSTITUTE(SUBSTITUTE(SUBSTITUTE(SUBSTITUTE(SUBSTITUTE(D3," ","_"),"/","_"),"&amp;","_"),"(","_"),")","_"),",","_"),"-","_"),".","_"),"'","_"),LEN(SUBSTITUTE(SUBSTITUTE(SUBSTITUTE(SUBSTITUTE(SUBSTITUTE(SUBSTITUTE(SUBSTITUTE(SUBSTITUTE(SUBSTITUTE(D3," ","_"),"/","_"),"&amp;","_"),"(","_"),")","_"),",","_"),"-","_"),".","_"),"'","_"))-1),SUBSTITUTE(SUBSTITUTE(SUBSTITUTE(SUBSTITUTE(SUBSTITUTE(SUBSTITUTE(SUBSTITUTE(SUBSTITUTE(SUBSTITUTE(D3," ","_"),"/","_"),"&amp;","_"),"(","_"),")","_"),",","_"),"-","_"),".","_"),"'","_")))</f>
        <v>Policy_Administration_and_billing__Life</v>
      </c>
    </row>
    <row r="4" spans="1:75 16375:16375" ht="63.75" hidden="1" x14ac:dyDescent="0.2">
      <c r="A4" s="126" t="s">
        <v>17</v>
      </c>
      <c r="B4" s="57" t="s">
        <v>787</v>
      </c>
      <c r="C4" s="57" t="s">
        <v>788</v>
      </c>
      <c r="D4" s="57" t="s">
        <v>2025</v>
      </c>
      <c r="E4" s="57" t="s">
        <v>2026</v>
      </c>
      <c r="F4" s="58" t="s">
        <v>2027</v>
      </c>
      <c r="G4" s="58" t="s">
        <v>2040</v>
      </c>
      <c r="H4" s="58" t="s">
        <v>253</v>
      </c>
      <c r="I4" s="58"/>
      <c r="J4" s="58" t="s">
        <v>253</v>
      </c>
      <c r="K4" s="58"/>
      <c r="L4" s="58" t="s">
        <v>253</v>
      </c>
      <c r="M4" s="58"/>
      <c r="N4" s="58"/>
      <c r="O4" s="58"/>
      <c r="P4" s="58"/>
      <c r="Q4" s="57" t="s">
        <v>2029</v>
      </c>
      <c r="R4" s="58" t="s">
        <v>2030</v>
      </c>
      <c r="S4" s="58" t="s">
        <v>2031</v>
      </c>
      <c r="T4" s="58" t="s">
        <v>2032</v>
      </c>
      <c r="U4" s="58" t="s">
        <v>2033</v>
      </c>
      <c r="V4" s="58" t="s">
        <v>2034</v>
      </c>
      <c r="W4" s="58" t="s">
        <v>140</v>
      </c>
      <c r="X4" s="58" t="s">
        <v>270</v>
      </c>
      <c r="Y4" s="58" t="s">
        <v>143</v>
      </c>
      <c r="Z4" s="90">
        <v>1</v>
      </c>
      <c r="AA4" s="90">
        <v>0</v>
      </c>
      <c r="AB4" s="108">
        <v>34</v>
      </c>
      <c r="AC4" s="108"/>
      <c r="AD4" s="108">
        <v>50</v>
      </c>
      <c r="AE4" s="58" t="s">
        <v>142</v>
      </c>
      <c r="AF4" s="58" t="s">
        <v>143</v>
      </c>
      <c r="AG4" s="59" t="s">
        <v>144</v>
      </c>
      <c r="AH4" s="58" t="s">
        <v>143</v>
      </c>
      <c r="AI4" s="58" t="s">
        <v>140</v>
      </c>
      <c r="AJ4" s="58" t="s">
        <v>2421</v>
      </c>
      <c r="AK4" s="63">
        <v>42562</v>
      </c>
      <c r="AL4" s="58" t="s">
        <v>146</v>
      </c>
      <c r="AM4" s="58" t="s">
        <v>567</v>
      </c>
      <c r="AN4" s="58" t="s">
        <v>426</v>
      </c>
      <c r="AO4" s="58">
        <v>0</v>
      </c>
      <c r="AP4" s="58" t="s">
        <v>140</v>
      </c>
      <c r="AQ4" s="58" t="s">
        <v>140</v>
      </c>
      <c r="AR4" s="58" t="s">
        <v>140</v>
      </c>
      <c r="AS4" s="58" t="s">
        <v>140</v>
      </c>
      <c r="AT4" s="58" t="s">
        <v>140</v>
      </c>
      <c r="AU4" s="58" t="s">
        <v>2035</v>
      </c>
      <c r="AV4" s="58" t="s">
        <v>140</v>
      </c>
      <c r="AW4" s="58" t="s">
        <v>140</v>
      </c>
      <c r="AX4" s="58" t="s">
        <v>140</v>
      </c>
      <c r="AY4" s="58" t="s">
        <v>2036</v>
      </c>
      <c r="AZ4" s="61" t="s">
        <v>150</v>
      </c>
      <c r="BA4" s="58" t="s">
        <v>151</v>
      </c>
      <c r="BB4" s="58"/>
      <c r="BC4" s="58" t="s">
        <v>2408</v>
      </c>
      <c r="BD4" s="62">
        <v>0.98</v>
      </c>
      <c r="BE4" s="58" t="s">
        <v>2041</v>
      </c>
      <c r="BF4" s="58">
        <v>6</v>
      </c>
      <c r="BG4" s="58" t="s">
        <v>140</v>
      </c>
      <c r="BH4" s="58" t="s">
        <v>140</v>
      </c>
      <c r="BI4" s="58" t="s">
        <v>140</v>
      </c>
      <c r="BJ4" s="58" t="s">
        <v>140</v>
      </c>
      <c r="BK4" s="58" t="s">
        <v>140</v>
      </c>
      <c r="BL4" s="58" t="s">
        <v>140</v>
      </c>
      <c r="BM4" s="58">
        <v>600000</v>
      </c>
      <c r="BN4" s="58" t="s">
        <v>140</v>
      </c>
      <c r="BO4" s="58" t="s">
        <v>140</v>
      </c>
      <c r="BP4" s="58" t="s">
        <v>270</v>
      </c>
      <c r="BQ4" s="58">
        <v>0.15</v>
      </c>
      <c r="BR4" s="58" t="s">
        <v>152</v>
      </c>
      <c r="BS4" s="58">
        <v>1.1850000000000001</v>
      </c>
      <c r="BT4" s="58" t="s">
        <v>2042</v>
      </c>
      <c r="BU4" s="58" t="s">
        <v>2039</v>
      </c>
      <c r="BV4" s="129" t="s">
        <v>3505</v>
      </c>
      <c r="BW4" s="129"/>
      <c r="XEU4" s="6" t="str">
        <f t="shared" ref="XEU4:XEU38" si="1">(IF(RIGHT(SUBSTITUTE(SUBSTITUTE(SUBSTITUTE(SUBSTITUTE(SUBSTITUTE(SUBSTITUTE(SUBSTITUTE(SUBSTITUTE(SUBSTITUTE(D4," ","_"),"/","_"),"&amp;","_"),"(","_"),")","_"),",","_"),"-","_"),".","_"),"'","_"))="_",LEFT(SUBSTITUTE(SUBSTITUTE(SUBSTITUTE(SUBSTITUTE(SUBSTITUTE(SUBSTITUTE(SUBSTITUTE(SUBSTITUTE(SUBSTITUTE(D4," ","_"),"/","_"),"&amp;","_"),"(","_"),")","_"),",","_"),"-","_"),".","_"),"'","_"),LEN(SUBSTITUTE(SUBSTITUTE(SUBSTITUTE(SUBSTITUTE(SUBSTITUTE(SUBSTITUTE(SUBSTITUTE(SUBSTITUTE(SUBSTITUTE(D4," ","_"),"/","_"),"&amp;","_"),"(","_"),")","_"),",","_"),"-","_"),".","_"),"'","_"))-1),SUBSTITUTE(SUBSTITUTE(SUBSTITUTE(SUBSTITUTE(SUBSTITUTE(SUBSTITUTE(SUBSTITUTE(SUBSTITUTE(SUBSTITUTE(D4," ","_"),"/","_"),"&amp;","_"),"(","_"),")","_"),",","_"),"-","_"),".","_"),"'","_")))</f>
        <v>Policy_Administration_and_billing__Life</v>
      </c>
    </row>
    <row r="5" spans="1:75 16375:16375" ht="38.25" hidden="1" x14ac:dyDescent="0.2">
      <c r="A5" s="126" t="s">
        <v>17</v>
      </c>
      <c r="B5" s="57" t="s">
        <v>787</v>
      </c>
      <c r="C5" s="57" t="s">
        <v>788</v>
      </c>
      <c r="D5" s="57" t="s">
        <v>2043</v>
      </c>
      <c r="E5" s="57" t="s">
        <v>1625</v>
      </c>
      <c r="F5" s="58" t="s">
        <v>818</v>
      </c>
      <c r="G5" s="58" t="s">
        <v>2044</v>
      </c>
      <c r="H5" s="58"/>
      <c r="I5" s="58" t="s">
        <v>253</v>
      </c>
      <c r="J5" s="58" t="s">
        <v>253</v>
      </c>
      <c r="K5" s="58" t="s">
        <v>253</v>
      </c>
      <c r="L5" s="58" t="s">
        <v>253</v>
      </c>
      <c r="M5" s="58" t="s">
        <v>253</v>
      </c>
      <c r="N5" s="58" t="s">
        <v>253</v>
      </c>
      <c r="O5" s="58"/>
      <c r="P5" s="58"/>
      <c r="Q5" s="57" t="s">
        <v>2045</v>
      </c>
      <c r="R5" s="58" t="s">
        <v>2046</v>
      </c>
      <c r="S5" s="58" t="s">
        <v>821</v>
      </c>
      <c r="T5" s="58" t="s">
        <v>2047</v>
      </c>
      <c r="U5" s="58" t="s">
        <v>823</v>
      </c>
      <c r="V5" s="58" t="s">
        <v>824</v>
      </c>
      <c r="W5" s="58" t="s">
        <v>140</v>
      </c>
      <c r="X5" s="58" t="s">
        <v>270</v>
      </c>
      <c r="Y5" s="58" t="s">
        <v>143</v>
      </c>
      <c r="Z5" s="90">
        <v>1</v>
      </c>
      <c r="AA5" s="90">
        <v>0</v>
      </c>
      <c r="AB5" s="108">
        <v>36</v>
      </c>
      <c r="AC5" s="108"/>
      <c r="AD5" s="108">
        <v>47</v>
      </c>
      <c r="AE5" s="58" t="s">
        <v>142</v>
      </c>
      <c r="AF5" s="58" t="s">
        <v>143</v>
      </c>
      <c r="AG5" s="59" t="s">
        <v>144</v>
      </c>
      <c r="AH5" s="58" t="s">
        <v>143</v>
      </c>
      <c r="AI5" s="58" t="s">
        <v>140</v>
      </c>
      <c r="AJ5" s="58" t="s">
        <v>2405</v>
      </c>
      <c r="AK5" s="63">
        <v>44896</v>
      </c>
      <c r="AL5" s="58" t="s">
        <v>146</v>
      </c>
      <c r="AM5" s="58" t="s">
        <v>273</v>
      </c>
      <c r="AN5" s="58" t="s">
        <v>273</v>
      </c>
      <c r="AO5" s="58" t="s">
        <v>140</v>
      </c>
      <c r="AP5" s="58" t="s">
        <v>2048</v>
      </c>
      <c r="AQ5" s="58" t="s">
        <v>140</v>
      </c>
      <c r="AR5" s="58" t="s">
        <v>140</v>
      </c>
      <c r="AS5" s="58" t="s">
        <v>828</v>
      </c>
      <c r="AT5" s="58" t="s">
        <v>140</v>
      </c>
      <c r="AU5" s="58" t="s">
        <v>140</v>
      </c>
      <c r="AV5" s="58" t="s">
        <v>140</v>
      </c>
      <c r="AW5" s="58" t="s">
        <v>140</v>
      </c>
      <c r="AX5" s="58" t="s">
        <v>140</v>
      </c>
      <c r="AY5" s="58" t="s">
        <v>2049</v>
      </c>
      <c r="AZ5" s="61" t="s">
        <v>150</v>
      </c>
      <c r="BA5" s="58" t="s">
        <v>151</v>
      </c>
      <c r="BB5" s="58"/>
      <c r="BC5" s="58" t="s">
        <v>2408</v>
      </c>
      <c r="BD5" s="62">
        <v>0.98</v>
      </c>
      <c r="BE5" s="58" t="s">
        <v>2050</v>
      </c>
      <c r="BF5" s="58">
        <v>2.0699999999999998</v>
      </c>
      <c r="BG5" s="58" t="s">
        <v>140</v>
      </c>
      <c r="BH5" s="58" t="s">
        <v>140</v>
      </c>
      <c r="BI5" s="58" t="s">
        <v>140</v>
      </c>
      <c r="BJ5" s="58" t="s">
        <v>140</v>
      </c>
      <c r="BK5" s="58" t="s">
        <v>140</v>
      </c>
      <c r="BL5" s="58" t="s">
        <v>140</v>
      </c>
      <c r="BM5" s="58">
        <v>89888</v>
      </c>
      <c r="BN5" s="58" t="s">
        <v>140</v>
      </c>
      <c r="BO5" s="58" t="s">
        <v>140</v>
      </c>
      <c r="BP5" s="58" t="s">
        <v>270</v>
      </c>
      <c r="BQ5" s="58" t="s">
        <v>2051</v>
      </c>
      <c r="BR5" s="58" t="s">
        <v>239</v>
      </c>
      <c r="BS5" s="58"/>
      <c r="BT5" s="58" t="s">
        <v>2052</v>
      </c>
      <c r="BU5" s="58" t="s">
        <v>835</v>
      </c>
      <c r="BV5" s="129" t="s">
        <v>3505</v>
      </c>
      <c r="BW5" s="129"/>
      <c r="XEU5" s="6" t="str">
        <f t="shared" si="1"/>
        <v>Claims_Management__Life</v>
      </c>
    </row>
    <row r="6" spans="1:75 16375:16375" ht="25.5" hidden="1" x14ac:dyDescent="0.2">
      <c r="A6" s="126" t="s">
        <v>17</v>
      </c>
      <c r="B6" s="57" t="s">
        <v>787</v>
      </c>
      <c r="C6" s="57" t="s">
        <v>788</v>
      </c>
      <c r="D6" s="57" t="s">
        <v>2043</v>
      </c>
      <c r="E6" s="57" t="s">
        <v>2053</v>
      </c>
      <c r="F6" s="58" t="s">
        <v>2054</v>
      </c>
      <c r="G6" s="58" t="s">
        <v>2055</v>
      </c>
      <c r="H6" s="58"/>
      <c r="I6" s="58"/>
      <c r="J6" s="58" t="s">
        <v>253</v>
      </c>
      <c r="K6" s="58"/>
      <c r="L6" s="58"/>
      <c r="M6" s="58"/>
      <c r="N6" s="58"/>
      <c r="O6" s="58"/>
      <c r="P6" s="58"/>
      <c r="Q6" s="57" t="s">
        <v>2056</v>
      </c>
      <c r="R6" s="58" t="s">
        <v>2057</v>
      </c>
      <c r="S6" s="58" t="s">
        <v>2058</v>
      </c>
      <c r="T6" s="58" t="s">
        <v>2059</v>
      </c>
      <c r="U6" s="58" t="s">
        <v>841</v>
      </c>
      <c r="V6" s="58" t="s">
        <v>2060</v>
      </c>
      <c r="W6" s="58" t="s">
        <v>2061</v>
      </c>
      <c r="X6" s="58" t="s">
        <v>270</v>
      </c>
      <c r="Y6" s="58" t="s">
        <v>143</v>
      </c>
      <c r="Z6" s="90">
        <v>1</v>
      </c>
      <c r="AA6" s="90">
        <v>0</v>
      </c>
      <c r="AB6" s="108">
        <v>24</v>
      </c>
      <c r="AC6" s="108"/>
      <c r="AD6" s="108">
        <v>29</v>
      </c>
      <c r="AE6" s="58" t="s">
        <v>142</v>
      </c>
      <c r="AF6" s="58" t="s">
        <v>270</v>
      </c>
      <c r="AG6" s="59" t="s">
        <v>2062</v>
      </c>
      <c r="AH6" s="58" t="s">
        <v>270</v>
      </c>
      <c r="AI6" s="58" t="s">
        <v>140</v>
      </c>
      <c r="AJ6" s="58" t="s">
        <v>2421</v>
      </c>
      <c r="AK6" s="63">
        <v>44249</v>
      </c>
      <c r="AL6" s="58" t="s">
        <v>146</v>
      </c>
      <c r="AM6" s="58" t="s">
        <v>273</v>
      </c>
      <c r="AN6" s="58" t="s">
        <v>273</v>
      </c>
      <c r="AO6" s="58" t="s">
        <v>140</v>
      </c>
      <c r="AP6" s="58" t="s">
        <v>2048</v>
      </c>
      <c r="AQ6" s="58" t="s">
        <v>140</v>
      </c>
      <c r="AR6" s="58" t="s">
        <v>140</v>
      </c>
      <c r="AS6" s="58" t="s">
        <v>828</v>
      </c>
      <c r="AT6" s="58" t="s">
        <v>140</v>
      </c>
      <c r="AU6" s="58" t="s">
        <v>140</v>
      </c>
      <c r="AV6" s="58" t="s">
        <v>140</v>
      </c>
      <c r="AW6" s="58" t="s">
        <v>140</v>
      </c>
      <c r="AX6" s="58" t="s">
        <v>140</v>
      </c>
      <c r="AY6" s="58" t="s">
        <v>2064</v>
      </c>
      <c r="AZ6" s="61" t="s">
        <v>150</v>
      </c>
      <c r="BA6" s="58" t="s">
        <v>151</v>
      </c>
      <c r="BB6" s="58"/>
      <c r="BC6" s="58" t="s">
        <v>2408</v>
      </c>
      <c r="BD6" s="62">
        <v>0.98</v>
      </c>
      <c r="BE6" s="58" t="s">
        <v>2065</v>
      </c>
      <c r="BF6" s="58" t="s">
        <v>2066</v>
      </c>
      <c r="BG6" s="58" t="s">
        <v>140</v>
      </c>
      <c r="BH6" s="58" t="s">
        <v>140</v>
      </c>
      <c r="BI6" s="58" t="s">
        <v>140</v>
      </c>
      <c r="BJ6" s="58" t="s">
        <v>140</v>
      </c>
      <c r="BK6" s="58" t="s">
        <v>140</v>
      </c>
      <c r="BL6" s="58" t="s">
        <v>140</v>
      </c>
      <c r="BM6" s="58">
        <v>224905</v>
      </c>
      <c r="BN6" s="58" t="s">
        <v>140</v>
      </c>
      <c r="BO6" s="58" t="s">
        <v>140</v>
      </c>
      <c r="BP6" s="58" t="s">
        <v>140</v>
      </c>
      <c r="BQ6" s="58" t="s">
        <v>140</v>
      </c>
      <c r="BR6" s="58" t="s">
        <v>152</v>
      </c>
      <c r="BS6" s="58" t="s">
        <v>2067</v>
      </c>
      <c r="BT6" s="58" t="s">
        <v>2068</v>
      </c>
      <c r="BU6" s="58" t="s">
        <v>835</v>
      </c>
      <c r="BV6" s="129" t="s">
        <v>3505</v>
      </c>
      <c r="BW6" s="129"/>
      <c r="XEU6" s="6" t="str">
        <f t="shared" si="1"/>
        <v>Claims_Management__Life</v>
      </c>
    </row>
    <row r="7" spans="1:75 16375:16375" ht="63.75" hidden="1" x14ac:dyDescent="0.2">
      <c r="A7" s="126" t="s">
        <v>17</v>
      </c>
      <c r="B7" s="57" t="s">
        <v>787</v>
      </c>
      <c r="C7" s="57" t="s">
        <v>788</v>
      </c>
      <c r="D7" s="57" t="s">
        <v>2025</v>
      </c>
      <c r="E7" s="57" t="s">
        <v>2026</v>
      </c>
      <c r="F7" s="58" t="s">
        <v>2027</v>
      </c>
      <c r="G7" s="58" t="s">
        <v>2069</v>
      </c>
      <c r="H7" s="58" t="s">
        <v>253</v>
      </c>
      <c r="I7" s="58"/>
      <c r="J7" s="58" t="s">
        <v>253</v>
      </c>
      <c r="K7" s="58"/>
      <c r="L7" s="58" t="s">
        <v>253</v>
      </c>
      <c r="M7" s="58"/>
      <c r="N7" s="58"/>
      <c r="O7" s="58"/>
      <c r="P7" s="58"/>
      <c r="Q7" s="57" t="s">
        <v>2029</v>
      </c>
      <c r="R7" s="58" t="s">
        <v>2030</v>
      </c>
      <c r="S7" s="58" t="s">
        <v>2031</v>
      </c>
      <c r="T7" s="58" t="s">
        <v>2032</v>
      </c>
      <c r="U7" s="58" t="s">
        <v>2033</v>
      </c>
      <c r="V7" s="58" t="s">
        <v>2034</v>
      </c>
      <c r="W7" s="58" t="s">
        <v>140</v>
      </c>
      <c r="X7" s="58" t="s">
        <v>270</v>
      </c>
      <c r="Y7" s="58" t="s">
        <v>143</v>
      </c>
      <c r="Z7" s="90">
        <v>1</v>
      </c>
      <c r="AA7" s="90">
        <v>0</v>
      </c>
      <c r="AB7" s="108">
        <v>5</v>
      </c>
      <c r="AC7" s="108"/>
      <c r="AD7" s="108">
        <v>4</v>
      </c>
      <c r="AE7" s="58" t="s">
        <v>142</v>
      </c>
      <c r="AF7" s="58" t="s">
        <v>143</v>
      </c>
      <c r="AG7" s="59" t="s">
        <v>144</v>
      </c>
      <c r="AH7" s="58" t="s">
        <v>143</v>
      </c>
      <c r="AI7" s="58" t="s">
        <v>140</v>
      </c>
      <c r="AJ7" s="58" t="s">
        <v>2421</v>
      </c>
      <c r="AK7" s="63">
        <v>43395</v>
      </c>
      <c r="AL7" s="58" t="s">
        <v>146</v>
      </c>
      <c r="AM7" s="58" t="s">
        <v>567</v>
      </c>
      <c r="AN7" s="58" t="s">
        <v>426</v>
      </c>
      <c r="AO7" s="58">
        <v>0</v>
      </c>
      <c r="AP7" s="58" t="s">
        <v>140</v>
      </c>
      <c r="AQ7" s="58" t="s">
        <v>140</v>
      </c>
      <c r="AR7" s="58" t="s">
        <v>140</v>
      </c>
      <c r="AS7" s="58" t="s">
        <v>140</v>
      </c>
      <c r="AT7" s="58" t="s">
        <v>140</v>
      </c>
      <c r="AU7" s="58" t="s">
        <v>2070</v>
      </c>
      <c r="AV7" s="58" t="s">
        <v>140</v>
      </c>
      <c r="AW7" s="58" t="s">
        <v>140</v>
      </c>
      <c r="AX7" s="58" t="s">
        <v>140</v>
      </c>
      <c r="AY7" s="58" t="s">
        <v>2036</v>
      </c>
      <c r="AZ7" s="61" t="s">
        <v>150</v>
      </c>
      <c r="BA7" s="58" t="s">
        <v>151</v>
      </c>
      <c r="BB7" s="58"/>
      <c r="BC7" s="58" t="s">
        <v>2408</v>
      </c>
      <c r="BD7" s="62">
        <v>0.98</v>
      </c>
      <c r="BE7" s="58" t="s">
        <v>2041</v>
      </c>
      <c r="BF7" s="58">
        <v>6</v>
      </c>
      <c r="BG7" s="58" t="s">
        <v>140</v>
      </c>
      <c r="BH7" s="58" t="s">
        <v>140</v>
      </c>
      <c r="BI7" s="58" t="s">
        <v>140</v>
      </c>
      <c r="BJ7" s="58" t="s">
        <v>140</v>
      </c>
      <c r="BK7" s="58" t="s">
        <v>140</v>
      </c>
      <c r="BL7" s="58" t="s">
        <v>140</v>
      </c>
      <c r="BM7" s="58">
        <v>64000</v>
      </c>
      <c r="BN7" s="58" t="s">
        <v>140</v>
      </c>
      <c r="BO7" s="58" t="s">
        <v>140</v>
      </c>
      <c r="BP7" s="58" t="s">
        <v>270</v>
      </c>
      <c r="BQ7" s="58">
        <v>0.15</v>
      </c>
      <c r="BR7" s="58" t="s">
        <v>152</v>
      </c>
      <c r="BS7" s="58">
        <v>1.1850000000000001</v>
      </c>
      <c r="BT7" s="58" t="s">
        <v>2071</v>
      </c>
      <c r="BU7" s="58" t="s">
        <v>2039</v>
      </c>
      <c r="BV7" s="129" t="s">
        <v>3505</v>
      </c>
      <c r="BW7" s="129"/>
      <c r="XEU7" s="6" t="str">
        <f t="shared" si="1"/>
        <v>Policy_Administration_and_billing__Life</v>
      </c>
    </row>
    <row r="8" spans="1:75 16375:16375" ht="63.75" hidden="1" x14ac:dyDescent="0.2">
      <c r="A8" s="126" t="s">
        <v>17</v>
      </c>
      <c r="B8" s="57" t="s">
        <v>787</v>
      </c>
      <c r="C8" s="57" t="s">
        <v>788</v>
      </c>
      <c r="D8" s="57" t="s">
        <v>2025</v>
      </c>
      <c r="E8" s="57" t="s">
        <v>2026</v>
      </c>
      <c r="F8" s="58" t="s">
        <v>2072</v>
      </c>
      <c r="G8" s="58" t="s">
        <v>2073</v>
      </c>
      <c r="H8" s="58" t="s">
        <v>253</v>
      </c>
      <c r="I8" s="58" t="s">
        <v>253</v>
      </c>
      <c r="J8" s="58" t="s">
        <v>253</v>
      </c>
      <c r="K8" s="58" t="s">
        <v>253</v>
      </c>
      <c r="L8" s="58" t="s">
        <v>253</v>
      </c>
      <c r="M8" s="58" t="s">
        <v>253</v>
      </c>
      <c r="N8" s="58" t="s">
        <v>253</v>
      </c>
      <c r="O8" s="58"/>
      <c r="P8" s="58"/>
      <c r="Q8" s="57" t="s">
        <v>2074</v>
      </c>
      <c r="R8" s="58" t="s">
        <v>2075</v>
      </c>
      <c r="S8" s="58" t="s">
        <v>2076</v>
      </c>
      <c r="T8" s="58" t="s">
        <v>2077</v>
      </c>
      <c r="U8" s="58" t="s">
        <v>2033</v>
      </c>
      <c r="V8" s="58" t="s">
        <v>2034</v>
      </c>
      <c r="W8" s="58" t="s">
        <v>140</v>
      </c>
      <c r="X8" s="58" t="s">
        <v>270</v>
      </c>
      <c r="Y8" s="58" t="s">
        <v>143</v>
      </c>
      <c r="Z8" s="90">
        <v>1</v>
      </c>
      <c r="AA8" s="90">
        <v>0</v>
      </c>
      <c r="AB8" s="108">
        <v>33</v>
      </c>
      <c r="AC8" s="108"/>
      <c r="AD8" s="108">
        <v>52</v>
      </c>
      <c r="AE8" s="58" t="s">
        <v>468</v>
      </c>
      <c r="AF8" s="58" t="s">
        <v>143</v>
      </c>
      <c r="AG8" s="59" t="s">
        <v>144</v>
      </c>
      <c r="AH8" s="58" t="s">
        <v>143</v>
      </c>
      <c r="AI8" s="58" t="s">
        <v>140</v>
      </c>
      <c r="AJ8" s="58" t="s">
        <v>145</v>
      </c>
      <c r="AK8" s="63">
        <v>44816</v>
      </c>
      <c r="AL8" s="58" t="s">
        <v>146</v>
      </c>
      <c r="AM8" s="58" t="s">
        <v>272</v>
      </c>
      <c r="AN8" s="58" t="s">
        <v>671</v>
      </c>
      <c r="AO8" s="58">
        <v>0</v>
      </c>
      <c r="AP8" s="58" t="s">
        <v>140</v>
      </c>
      <c r="AQ8" s="58" t="s">
        <v>140</v>
      </c>
      <c r="AR8" s="58" t="s">
        <v>140</v>
      </c>
      <c r="AS8" s="58" t="s">
        <v>140</v>
      </c>
      <c r="AT8" s="58" t="s">
        <v>140</v>
      </c>
      <c r="AU8" s="58" t="s">
        <v>140</v>
      </c>
      <c r="AV8" s="58" t="s">
        <v>140</v>
      </c>
      <c r="AW8" s="58" t="s">
        <v>140</v>
      </c>
      <c r="AX8" s="58" t="s">
        <v>140</v>
      </c>
      <c r="AY8" s="58" t="s">
        <v>2078</v>
      </c>
      <c r="AZ8" s="61" t="s">
        <v>150</v>
      </c>
      <c r="BA8" s="58" t="s">
        <v>2079</v>
      </c>
      <c r="BB8" s="58"/>
      <c r="BC8" s="58" t="s">
        <v>323</v>
      </c>
      <c r="BD8" s="62">
        <v>0.9</v>
      </c>
      <c r="BE8" s="58" t="s">
        <v>2080</v>
      </c>
      <c r="BF8" s="58">
        <v>13</v>
      </c>
      <c r="BG8" s="58" t="s">
        <v>140</v>
      </c>
      <c r="BH8" s="58" t="s">
        <v>140</v>
      </c>
      <c r="BI8" s="58" t="s">
        <v>140</v>
      </c>
      <c r="BJ8" s="58" t="s">
        <v>140</v>
      </c>
      <c r="BK8" s="58" t="s">
        <v>140</v>
      </c>
      <c r="BL8" s="58" t="s">
        <v>140</v>
      </c>
      <c r="BM8" s="58">
        <v>15000</v>
      </c>
      <c r="BN8" s="58" t="s">
        <v>140</v>
      </c>
      <c r="BO8" s="58" t="s">
        <v>140</v>
      </c>
      <c r="BP8" s="58" t="s">
        <v>270</v>
      </c>
      <c r="BQ8" s="58" t="s">
        <v>2051</v>
      </c>
      <c r="BR8" s="58" t="s">
        <v>239</v>
      </c>
      <c r="BS8" s="58"/>
      <c r="BT8" s="58" t="s">
        <v>2081</v>
      </c>
      <c r="BU8" s="58" t="s">
        <v>2082</v>
      </c>
      <c r="BV8" s="129" t="s">
        <v>3505</v>
      </c>
      <c r="BW8" s="129"/>
      <c r="XEU8" s="6" t="str">
        <f t="shared" si="1"/>
        <v>Policy_Administration_and_billing__Life</v>
      </c>
    </row>
    <row r="9" spans="1:75 16375:16375" ht="51" hidden="1" x14ac:dyDescent="0.2">
      <c r="A9" s="126" t="s">
        <v>17</v>
      </c>
      <c r="B9" s="57" t="s">
        <v>787</v>
      </c>
      <c r="C9" s="57" t="s">
        <v>788</v>
      </c>
      <c r="D9" s="57" t="s">
        <v>2043</v>
      </c>
      <c r="E9" s="57" t="s">
        <v>2083</v>
      </c>
      <c r="F9" s="58" t="s">
        <v>2084</v>
      </c>
      <c r="G9" s="58" t="s">
        <v>2084</v>
      </c>
      <c r="H9" s="58" t="s">
        <v>253</v>
      </c>
      <c r="I9" s="58"/>
      <c r="J9" s="58" t="s">
        <v>253</v>
      </c>
      <c r="K9" s="58"/>
      <c r="L9" s="58" t="s">
        <v>253</v>
      </c>
      <c r="M9" s="58"/>
      <c r="N9" s="58"/>
      <c r="O9" s="58"/>
      <c r="P9" s="58"/>
      <c r="Q9" s="57" t="s">
        <v>2085</v>
      </c>
      <c r="R9" s="58" t="s">
        <v>2086</v>
      </c>
      <c r="S9" s="58" t="s">
        <v>2087</v>
      </c>
      <c r="T9" s="58" t="s">
        <v>2032</v>
      </c>
      <c r="U9" s="58" t="s">
        <v>2033</v>
      </c>
      <c r="V9" s="58" t="s">
        <v>2088</v>
      </c>
      <c r="W9" s="58" t="s">
        <v>140</v>
      </c>
      <c r="X9" s="58" t="s">
        <v>270</v>
      </c>
      <c r="Y9" s="58" t="s">
        <v>143</v>
      </c>
      <c r="Z9" s="90">
        <v>1</v>
      </c>
      <c r="AA9" s="90">
        <v>0</v>
      </c>
      <c r="AB9" s="108">
        <v>10</v>
      </c>
      <c r="AC9" s="108"/>
      <c r="AD9" s="108">
        <v>14</v>
      </c>
      <c r="AE9" s="58" t="s">
        <v>142</v>
      </c>
      <c r="AF9" s="58" t="s">
        <v>143</v>
      </c>
      <c r="AG9" s="59" t="s">
        <v>144</v>
      </c>
      <c r="AH9" s="58" t="s">
        <v>143</v>
      </c>
      <c r="AI9" s="58" t="s">
        <v>140</v>
      </c>
      <c r="AJ9" s="58" t="s">
        <v>2421</v>
      </c>
      <c r="AK9" s="63">
        <v>45257</v>
      </c>
      <c r="AL9" s="58" t="s">
        <v>146</v>
      </c>
      <c r="AM9" s="58" t="s">
        <v>567</v>
      </c>
      <c r="AN9" s="58" t="s">
        <v>273</v>
      </c>
      <c r="AO9" s="58">
        <v>0</v>
      </c>
      <c r="AP9" s="58" t="s">
        <v>140</v>
      </c>
      <c r="AQ9" s="58" t="s">
        <v>140</v>
      </c>
      <c r="AR9" s="58" t="s">
        <v>140</v>
      </c>
      <c r="AS9" s="58" t="s">
        <v>140</v>
      </c>
      <c r="AT9" s="58" t="s">
        <v>140</v>
      </c>
      <c r="AU9" s="58" t="s">
        <v>140</v>
      </c>
      <c r="AV9" s="58" t="s">
        <v>140</v>
      </c>
      <c r="AW9" s="58" t="s">
        <v>140</v>
      </c>
      <c r="AX9" s="58" t="s">
        <v>140</v>
      </c>
      <c r="AY9" s="58" t="s">
        <v>2089</v>
      </c>
      <c r="AZ9" s="61" t="s">
        <v>150</v>
      </c>
      <c r="BA9" s="58" t="s">
        <v>151</v>
      </c>
      <c r="BB9" s="58"/>
      <c r="BC9" s="58" t="s">
        <v>2408</v>
      </c>
      <c r="BD9" s="62">
        <v>0.9</v>
      </c>
      <c r="BE9" s="58" t="s">
        <v>2090</v>
      </c>
      <c r="BF9" s="58">
        <v>6</v>
      </c>
      <c r="BG9" s="58" t="s">
        <v>140</v>
      </c>
      <c r="BH9" s="58" t="s">
        <v>140</v>
      </c>
      <c r="BI9" s="58" t="s">
        <v>140</v>
      </c>
      <c r="BJ9" s="58" t="s">
        <v>140</v>
      </c>
      <c r="BK9" s="58" t="s">
        <v>140</v>
      </c>
      <c r="BL9" s="58" t="s">
        <v>140</v>
      </c>
      <c r="BM9" s="58">
        <v>201600</v>
      </c>
      <c r="BN9" s="58" t="s">
        <v>140</v>
      </c>
      <c r="BO9" s="58" t="s">
        <v>140</v>
      </c>
      <c r="BP9" s="58" t="s">
        <v>140</v>
      </c>
      <c r="BQ9" s="58" t="s">
        <v>140</v>
      </c>
      <c r="BR9" s="58" t="s">
        <v>239</v>
      </c>
      <c r="BS9" s="58"/>
      <c r="BT9" s="58" t="s">
        <v>2091</v>
      </c>
      <c r="BU9" s="58" t="s">
        <v>2092</v>
      </c>
      <c r="BV9" s="129" t="s">
        <v>3505</v>
      </c>
      <c r="BW9" s="129"/>
      <c r="XEU9" s="6" t="str">
        <f t="shared" si="1"/>
        <v>Claims_Management__Life</v>
      </c>
    </row>
    <row r="10" spans="1:75 16375:16375" ht="25.5" hidden="1" x14ac:dyDescent="0.2">
      <c r="A10" s="126" t="s">
        <v>17</v>
      </c>
      <c r="B10" s="57" t="s">
        <v>787</v>
      </c>
      <c r="C10" s="57" t="s">
        <v>788</v>
      </c>
      <c r="D10" s="57" t="s">
        <v>2043</v>
      </c>
      <c r="E10" s="57" t="s">
        <v>2053</v>
      </c>
      <c r="F10" s="58" t="s">
        <v>2093</v>
      </c>
      <c r="G10" s="58" t="s">
        <v>2093</v>
      </c>
      <c r="H10" s="58"/>
      <c r="I10" s="58"/>
      <c r="J10" s="58" t="s">
        <v>253</v>
      </c>
      <c r="K10" s="58"/>
      <c r="L10" s="58"/>
      <c r="M10" s="58"/>
      <c r="N10" s="58"/>
      <c r="O10" s="58"/>
      <c r="P10" s="58"/>
      <c r="Q10" s="57" t="s">
        <v>2094</v>
      </c>
      <c r="R10" s="58" t="s">
        <v>2057</v>
      </c>
      <c r="S10" s="58" t="s">
        <v>2058</v>
      </c>
      <c r="T10" s="58" t="s">
        <v>2059</v>
      </c>
      <c r="U10" s="58" t="s">
        <v>841</v>
      </c>
      <c r="V10" s="58" t="s">
        <v>2060</v>
      </c>
      <c r="W10" s="58" t="s">
        <v>140</v>
      </c>
      <c r="X10" s="58" t="s">
        <v>270</v>
      </c>
      <c r="Y10" s="58" t="s">
        <v>143</v>
      </c>
      <c r="Z10" s="90">
        <v>1</v>
      </c>
      <c r="AA10" s="90">
        <v>0</v>
      </c>
      <c r="AB10" s="108">
        <v>10</v>
      </c>
      <c r="AC10" s="108"/>
      <c r="AD10" s="108">
        <v>13</v>
      </c>
      <c r="AE10" s="58" t="s">
        <v>142</v>
      </c>
      <c r="AF10" s="58" t="s">
        <v>143</v>
      </c>
      <c r="AG10" s="59" t="s">
        <v>144</v>
      </c>
      <c r="AH10" s="58" t="s">
        <v>143</v>
      </c>
      <c r="AI10" s="58" t="s">
        <v>140</v>
      </c>
      <c r="AJ10" s="58" t="s">
        <v>3503</v>
      </c>
      <c r="AK10" s="63">
        <v>45670</v>
      </c>
      <c r="AL10" s="58" t="s">
        <v>146</v>
      </c>
      <c r="AM10" s="58" t="s">
        <v>442</v>
      </c>
      <c r="AN10" s="58" t="s">
        <v>426</v>
      </c>
      <c r="AO10" s="58" t="s">
        <v>140</v>
      </c>
      <c r="AP10" s="58" t="s">
        <v>2048</v>
      </c>
      <c r="AQ10" s="58" t="s">
        <v>140</v>
      </c>
      <c r="AR10" s="58" t="s">
        <v>140</v>
      </c>
      <c r="AS10" s="58" t="s">
        <v>140</v>
      </c>
      <c r="AT10" s="58" t="s">
        <v>140</v>
      </c>
      <c r="AU10" s="58" t="s">
        <v>140</v>
      </c>
      <c r="AV10" s="58" t="s">
        <v>140</v>
      </c>
      <c r="AW10" s="58" t="s">
        <v>140</v>
      </c>
      <c r="AX10" s="58" t="s">
        <v>140</v>
      </c>
      <c r="AY10" s="58" t="s">
        <v>2095</v>
      </c>
      <c r="AZ10" s="61" t="s">
        <v>150</v>
      </c>
      <c r="BA10" s="58" t="s">
        <v>151</v>
      </c>
      <c r="BB10" s="58"/>
      <c r="BC10" s="58" t="s">
        <v>2408</v>
      </c>
      <c r="BD10" s="62">
        <v>0.95</v>
      </c>
      <c r="BE10" s="58" t="s">
        <v>2065</v>
      </c>
      <c r="BF10" s="58">
        <v>12.3</v>
      </c>
      <c r="BG10" s="58" t="s">
        <v>140</v>
      </c>
      <c r="BH10" s="58" t="s">
        <v>140</v>
      </c>
      <c r="BI10" s="58" t="s">
        <v>140</v>
      </c>
      <c r="BJ10" s="58" t="s">
        <v>140</v>
      </c>
      <c r="BK10" s="58" t="s">
        <v>140</v>
      </c>
      <c r="BL10" s="58" t="s">
        <v>140</v>
      </c>
      <c r="BM10" s="58" t="s">
        <v>140</v>
      </c>
      <c r="BN10" s="58" t="s">
        <v>140</v>
      </c>
      <c r="BO10" s="58" t="s">
        <v>140</v>
      </c>
      <c r="BP10" s="58" t="s">
        <v>140</v>
      </c>
      <c r="BQ10" s="58" t="s">
        <v>140</v>
      </c>
      <c r="BR10" s="58" t="s">
        <v>239</v>
      </c>
      <c r="BS10" s="58"/>
      <c r="BT10" s="58" t="s">
        <v>140</v>
      </c>
      <c r="BU10" s="58" t="s">
        <v>835</v>
      </c>
      <c r="BV10" s="129" t="s">
        <v>3505</v>
      </c>
      <c r="BW10" s="129"/>
      <c r="XEU10" s="6" t="str">
        <f t="shared" si="1"/>
        <v>Claims_Management__Life</v>
      </c>
    </row>
    <row r="11" spans="1:75 16375:16375" ht="51" hidden="1" x14ac:dyDescent="0.2">
      <c r="A11" s="126" t="s">
        <v>17</v>
      </c>
      <c r="B11" s="57" t="s">
        <v>787</v>
      </c>
      <c r="C11" s="57" t="s">
        <v>788</v>
      </c>
      <c r="D11" s="57" t="s">
        <v>2025</v>
      </c>
      <c r="E11" s="57" t="s">
        <v>2096</v>
      </c>
      <c r="F11" s="58" t="s">
        <v>2097</v>
      </c>
      <c r="G11" s="58" t="s">
        <v>2097</v>
      </c>
      <c r="H11" s="58" t="s">
        <v>253</v>
      </c>
      <c r="I11" s="58"/>
      <c r="J11" s="58" t="s">
        <v>253</v>
      </c>
      <c r="K11" s="58"/>
      <c r="L11" s="58" t="s">
        <v>253</v>
      </c>
      <c r="M11" s="58"/>
      <c r="N11" s="58"/>
      <c r="O11" s="58"/>
      <c r="P11" s="58"/>
      <c r="Q11" s="57" t="s">
        <v>2098</v>
      </c>
      <c r="R11" s="58" t="s">
        <v>2099</v>
      </c>
      <c r="S11" s="58" t="s">
        <v>2100</v>
      </c>
      <c r="T11" s="58" t="s">
        <v>2101</v>
      </c>
      <c r="U11" s="58" t="s">
        <v>2102</v>
      </c>
      <c r="V11" s="58" t="s">
        <v>2103</v>
      </c>
      <c r="W11" s="58" t="s">
        <v>140</v>
      </c>
      <c r="X11" s="58" t="s">
        <v>270</v>
      </c>
      <c r="Y11" s="58" t="s">
        <v>143</v>
      </c>
      <c r="Z11" s="90">
        <v>1</v>
      </c>
      <c r="AA11" s="90">
        <v>0</v>
      </c>
      <c r="AB11" s="108">
        <v>28</v>
      </c>
      <c r="AC11" s="108">
        <v>5</v>
      </c>
      <c r="AD11" s="108">
        <v>46</v>
      </c>
      <c r="AE11" s="58" t="s">
        <v>468</v>
      </c>
      <c r="AF11" s="58" t="s">
        <v>143</v>
      </c>
      <c r="AG11" s="59" t="s">
        <v>144</v>
      </c>
      <c r="AH11" s="58" t="s">
        <v>143</v>
      </c>
      <c r="AI11" s="58" t="s">
        <v>140</v>
      </c>
      <c r="AJ11" s="58" t="s">
        <v>145</v>
      </c>
      <c r="AK11" s="63">
        <v>45660</v>
      </c>
      <c r="AL11" s="58" t="s">
        <v>146</v>
      </c>
      <c r="AM11" s="58" t="s">
        <v>567</v>
      </c>
      <c r="AN11" s="58" t="s">
        <v>538</v>
      </c>
      <c r="AO11" s="58">
        <v>0</v>
      </c>
      <c r="AP11" s="58" t="s">
        <v>140</v>
      </c>
      <c r="AQ11" s="58" t="s">
        <v>140</v>
      </c>
      <c r="AR11" s="58" t="s">
        <v>140</v>
      </c>
      <c r="AS11" s="58" t="s">
        <v>140</v>
      </c>
      <c r="AT11" s="58" t="s">
        <v>140</v>
      </c>
      <c r="AU11" s="58" t="s">
        <v>140</v>
      </c>
      <c r="AV11" s="58" t="s">
        <v>140</v>
      </c>
      <c r="AW11" s="58" t="s">
        <v>140</v>
      </c>
      <c r="AX11" s="58" t="s">
        <v>140</v>
      </c>
      <c r="AY11" s="58" t="s">
        <v>2104</v>
      </c>
      <c r="AZ11" s="61" t="s">
        <v>150</v>
      </c>
      <c r="BA11" s="58" t="s">
        <v>151</v>
      </c>
      <c r="BB11" s="58" t="s">
        <v>1315</v>
      </c>
      <c r="BC11" s="58" t="s">
        <v>2408</v>
      </c>
      <c r="BD11" s="62">
        <v>0.98</v>
      </c>
      <c r="BE11" s="58" t="s">
        <v>2105</v>
      </c>
      <c r="BF11" s="58" t="s">
        <v>2106</v>
      </c>
      <c r="BG11" s="58" t="s">
        <v>140</v>
      </c>
      <c r="BH11" s="58" t="s">
        <v>140</v>
      </c>
      <c r="BI11" s="58" t="s">
        <v>140</v>
      </c>
      <c r="BJ11" s="58" t="s">
        <v>140</v>
      </c>
      <c r="BK11" s="58" t="s">
        <v>140</v>
      </c>
      <c r="BL11" s="58" t="s">
        <v>140</v>
      </c>
      <c r="BM11" s="58">
        <v>412878</v>
      </c>
      <c r="BN11" s="58" t="s">
        <v>140</v>
      </c>
      <c r="BO11" s="58" t="s">
        <v>140</v>
      </c>
      <c r="BP11" s="58" t="s">
        <v>270</v>
      </c>
      <c r="BQ11" s="58">
        <v>0.15</v>
      </c>
      <c r="BR11" s="58" t="s">
        <v>239</v>
      </c>
      <c r="BS11" s="58"/>
      <c r="BT11" s="58" t="s">
        <v>2107</v>
      </c>
      <c r="BU11" s="58" t="s">
        <v>2108</v>
      </c>
      <c r="BV11" s="129" t="s">
        <v>3505</v>
      </c>
      <c r="BW11" s="129"/>
      <c r="XEU11" s="6" t="str">
        <f t="shared" si="1"/>
        <v>Policy_Administration_and_billing__Life</v>
      </c>
    </row>
    <row r="12" spans="1:75 16375:16375" ht="25.5" hidden="1" x14ac:dyDescent="0.2">
      <c r="A12" s="126" t="s">
        <v>17</v>
      </c>
      <c r="B12" s="57" t="s">
        <v>787</v>
      </c>
      <c r="C12" s="57" t="s">
        <v>788</v>
      </c>
      <c r="D12" s="57" t="s">
        <v>2109</v>
      </c>
      <c r="E12" s="57" t="s">
        <v>342</v>
      </c>
      <c r="F12" s="58" t="s">
        <v>2110</v>
      </c>
      <c r="G12" s="58" t="s">
        <v>2110</v>
      </c>
      <c r="H12" s="58" t="s">
        <v>253</v>
      </c>
      <c r="I12" s="58"/>
      <c r="J12" s="58" t="s">
        <v>253</v>
      </c>
      <c r="K12" s="58"/>
      <c r="L12" s="58" t="s">
        <v>253</v>
      </c>
      <c r="M12" s="58"/>
      <c r="N12" s="58"/>
      <c r="O12" s="58"/>
      <c r="P12" s="58"/>
      <c r="Q12" s="57" t="s">
        <v>2111</v>
      </c>
      <c r="R12" s="58" t="s">
        <v>2112</v>
      </c>
      <c r="S12" s="58" t="s">
        <v>2113</v>
      </c>
      <c r="T12" s="58" t="s">
        <v>2114</v>
      </c>
      <c r="U12" s="58" t="s">
        <v>2115</v>
      </c>
      <c r="V12" s="58" t="s">
        <v>2112</v>
      </c>
      <c r="W12" s="58" t="s">
        <v>140</v>
      </c>
      <c r="X12" s="58" t="s">
        <v>270</v>
      </c>
      <c r="Y12" s="58" t="s">
        <v>143</v>
      </c>
      <c r="Z12" s="90">
        <v>1</v>
      </c>
      <c r="AA12" s="90">
        <v>0</v>
      </c>
      <c r="AB12" s="108">
        <v>24</v>
      </c>
      <c r="AC12" s="108">
        <v>0</v>
      </c>
      <c r="AD12" s="108">
        <v>34</v>
      </c>
      <c r="AE12" s="58" t="s">
        <v>142</v>
      </c>
      <c r="AF12" s="58" t="s">
        <v>143</v>
      </c>
      <c r="AG12" s="59" t="s">
        <v>144</v>
      </c>
      <c r="AH12" s="58" t="s">
        <v>143</v>
      </c>
      <c r="AI12" s="58" t="s">
        <v>140</v>
      </c>
      <c r="AJ12" s="58" t="s">
        <v>2421</v>
      </c>
      <c r="AK12" s="63">
        <v>45656</v>
      </c>
      <c r="AL12" s="58" t="s">
        <v>146</v>
      </c>
      <c r="AM12" s="58" t="s">
        <v>650</v>
      </c>
      <c r="AN12" s="58" t="s">
        <v>3508</v>
      </c>
      <c r="AO12" s="58">
        <v>0</v>
      </c>
      <c r="AP12" s="58" t="s">
        <v>140</v>
      </c>
      <c r="AQ12" s="58" t="s">
        <v>140</v>
      </c>
      <c r="AR12" s="58" t="s">
        <v>140</v>
      </c>
      <c r="AS12" s="58" t="s">
        <v>140</v>
      </c>
      <c r="AT12" s="58" t="s">
        <v>140</v>
      </c>
      <c r="AU12" s="58" t="s">
        <v>140</v>
      </c>
      <c r="AV12" s="58" t="s">
        <v>140</v>
      </c>
      <c r="AW12" s="58" t="s">
        <v>140</v>
      </c>
      <c r="AX12" s="58" t="s">
        <v>140</v>
      </c>
      <c r="AY12" s="58" t="s">
        <v>2116</v>
      </c>
      <c r="AZ12" s="61" t="s">
        <v>150</v>
      </c>
      <c r="BA12" s="58" t="s">
        <v>151</v>
      </c>
      <c r="BB12" s="58"/>
      <c r="BC12" s="58" t="s">
        <v>2408</v>
      </c>
      <c r="BD12" s="62">
        <v>0.96</v>
      </c>
      <c r="BE12" s="58" t="s">
        <v>2050</v>
      </c>
      <c r="BF12" s="58" t="s">
        <v>2117</v>
      </c>
      <c r="BG12" s="58" t="s">
        <v>140</v>
      </c>
      <c r="BH12" s="58" t="s">
        <v>140</v>
      </c>
      <c r="BI12" s="58" t="s">
        <v>140</v>
      </c>
      <c r="BJ12" s="58" t="s">
        <v>140</v>
      </c>
      <c r="BK12" s="58" t="s">
        <v>140</v>
      </c>
      <c r="BL12" s="58" t="s">
        <v>140</v>
      </c>
      <c r="BM12" s="58">
        <v>528000</v>
      </c>
      <c r="BN12" s="58" t="s">
        <v>140</v>
      </c>
      <c r="BO12" s="58" t="s">
        <v>140</v>
      </c>
      <c r="BP12" s="58" t="s">
        <v>270</v>
      </c>
      <c r="BQ12" s="58">
        <v>0.2</v>
      </c>
      <c r="BR12" s="58" t="s">
        <v>239</v>
      </c>
      <c r="BS12" s="58"/>
      <c r="BT12" s="58" t="s">
        <v>2118</v>
      </c>
      <c r="BU12" s="58" t="s">
        <v>2039</v>
      </c>
      <c r="BV12" s="129" t="s">
        <v>3505</v>
      </c>
      <c r="BW12" s="129"/>
      <c r="XEU12" s="6" t="str">
        <f t="shared" si="1"/>
        <v>New_Business_and_Underwriting__Life</v>
      </c>
    </row>
    <row r="13" spans="1:75 16375:16375" ht="51" hidden="1" x14ac:dyDescent="0.2">
      <c r="A13" s="126" t="s">
        <v>17</v>
      </c>
      <c r="B13" s="57" t="s">
        <v>787</v>
      </c>
      <c r="C13" s="57" t="s">
        <v>788</v>
      </c>
      <c r="D13" s="57" t="s">
        <v>2025</v>
      </c>
      <c r="E13" s="57" t="s">
        <v>200</v>
      </c>
      <c r="F13" s="58" t="s">
        <v>2119</v>
      </c>
      <c r="G13" s="58" t="s">
        <v>2119</v>
      </c>
      <c r="H13" s="58" t="s">
        <v>253</v>
      </c>
      <c r="I13" s="58"/>
      <c r="J13" s="58" t="s">
        <v>253</v>
      </c>
      <c r="K13" s="58"/>
      <c r="L13" s="58" t="s">
        <v>253</v>
      </c>
      <c r="M13" s="58"/>
      <c r="N13" s="58"/>
      <c r="O13" s="58"/>
      <c r="P13" s="58"/>
      <c r="Q13" s="57" t="s">
        <v>2120</v>
      </c>
      <c r="R13" s="58" t="s">
        <v>2121</v>
      </c>
      <c r="S13" s="58" t="s">
        <v>2122</v>
      </c>
      <c r="T13" s="58" t="s">
        <v>2123</v>
      </c>
      <c r="U13" s="58" t="s">
        <v>2124</v>
      </c>
      <c r="V13" s="58" t="s">
        <v>2121</v>
      </c>
      <c r="W13" s="58" t="s">
        <v>140</v>
      </c>
      <c r="X13" s="58" t="s">
        <v>270</v>
      </c>
      <c r="Y13" s="58" t="s">
        <v>143</v>
      </c>
      <c r="Z13" s="90">
        <v>1</v>
      </c>
      <c r="AA13" s="90">
        <v>0</v>
      </c>
      <c r="AB13" s="108">
        <v>7</v>
      </c>
      <c r="AC13" s="108">
        <v>0</v>
      </c>
      <c r="AD13" s="108">
        <v>11</v>
      </c>
      <c r="AE13" s="58" t="s">
        <v>142</v>
      </c>
      <c r="AF13" s="58" t="s">
        <v>143</v>
      </c>
      <c r="AG13" s="59" t="s">
        <v>144</v>
      </c>
      <c r="AH13" s="58" t="s">
        <v>143</v>
      </c>
      <c r="AI13" s="58"/>
      <c r="AJ13" s="58" t="s">
        <v>2421</v>
      </c>
      <c r="AK13" s="63">
        <v>45689</v>
      </c>
      <c r="AL13" s="58" t="s">
        <v>146</v>
      </c>
      <c r="AM13" s="58" t="s">
        <v>567</v>
      </c>
      <c r="AN13" s="58" t="s">
        <v>551</v>
      </c>
      <c r="AO13" s="58">
        <v>0</v>
      </c>
      <c r="AP13" s="58" t="s">
        <v>140</v>
      </c>
      <c r="AQ13" s="58" t="s">
        <v>140</v>
      </c>
      <c r="AR13" s="58" t="s">
        <v>140</v>
      </c>
      <c r="AS13" s="58" t="s">
        <v>140</v>
      </c>
      <c r="AT13" s="58" t="s">
        <v>140</v>
      </c>
      <c r="AU13" s="58" t="s">
        <v>140</v>
      </c>
      <c r="AV13" s="58" t="s">
        <v>140</v>
      </c>
      <c r="AW13" s="58" t="s">
        <v>140</v>
      </c>
      <c r="AX13" s="58" t="s">
        <v>140</v>
      </c>
      <c r="AY13" s="58" t="s">
        <v>2125</v>
      </c>
      <c r="AZ13" s="61" t="s">
        <v>150</v>
      </c>
      <c r="BA13" s="58" t="s">
        <v>151</v>
      </c>
      <c r="BB13" s="58"/>
      <c r="BC13" s="58" t="s">
        <v>2408</v>
      </c>
      <c r="BD13" s="62">
        <v>0.96</v>
      </c>
      <c r="BE13" s="58" t="s">
        <v>2127</v>
      </c>
      <c r="BF13" s="58">
        <v>6.5789473684210531</v>
      </c>
      <c r="BG13" s="58" t="s">
        <v>140</v>
      </c>
      <c r="BH13" s="58" t="s">
        <v>140</v>
      </c>
      <c r="BI13" s="58" t="s">
        <v>140</v>
      </c>
      <c r="BJ13" s="58" t="s">
        <v>140</v>
      </c>
      <c r="BK13" s="58" t="s">
        <v>140</v>
      </c>
      <c r="BL13" s="58" t="s">
        <v>140</v>
      </c>
      <c r="BM13" s="58">
        <v>130000</v>
      </c>
      <c r="BN13" s="58" t="s">
        <v>140</v>
      </c>
      <c r="BO13" s="58" t="s">
        <v>140</v>
      </c>
      <c r="BP13" s="58" t="s">
        <v>270</v>
      </c>
      <c r="BQ13" s="58">
        <v>0.2</v>
      </c>
      <c r="BR13" s="58" t="s">
        <v>239</v>
      </c>
      <c r="BS13" s="58"/>
      <c r="BT13" s="58" t="s">
        <v>2128</v>
      </c>
      <c r="BU13" s="58" t="s">
        <v>2039</v>
      </c>
      <c r="BV13" s="129" t="s">
        <v>3505</v>
      </c>
      <c r="BW13" s="129"/>
      <c r="XEU13" s="6" t="str">
        <f t="shared" si="1"/>
        <v>Policy_Administration_and_billing__Life</v>
      </c>
    </row>
    <row r="14" spans="1:75 16375:16375" ht="63.75" hidden="1" x14ac:dyDescent="0.2">
      <c r="A14" s="126" t="s">
        <v>17</v>
      </c>
      <c r="B14" s="57" t="s">
        <v>787</v>
      </c>
      <c r="C14" s="57" t="s">
        <v>788</v>
      </c>
      <c r="D14" s="57" t="s">
        <v>2129</v>
      </c>
      <c r="E14" s="57" t="s">
        <v>280</v>
      </c>
      <c r="F14" s="58" t="s">
        <v>2130</v>
      </c>
      <c r="G14" s="58" t="s">
        <v>2131</v>
      </c>
      <c r="H14" s="58" t="s">
        <v>253</v>
      </c>
      <c r="I14" s="58"/>
      <c r="J14" s="58" t="s">
        <v>253</v>
      </c>
      <c r="K14" s="58"/>
      <c r="L14" s="58" t="s">
        <v>253</v>
      </c>
      <c r="M14" s="58"/>
      <c r="N14" s="58"/>
      <c r="O14" s="58"/>
      <c r="P14" s="58"/>
      <c r="Q14" s="57" t="s">
        <v>2132</v>
      </c>
      <c r="R14" s="58" t="s">
        <v>2133</v>
      </c>
      <c r="S14" s="58" t="s">
        <v>2134</v>
      </c>
      <c r="T14" s="58" t="s">
        <v>2135</v>
      </c>
      <c r="U14" s="58" t="s">
        <v>2136</v>
      </c>
      <c r="V14" s="58" t="s">
        <v>2137</v>
      </c>
      <c r="W14" s="58" t="s">
        <v>140</v>
      </c>
      <c r="X14" s="58" t="s">
        <v>270</v>
      </c>
      <c r="Y14" s="58" t="s">
        <v>143</v>
      </c>
      <c r="Z14" s="90">
        <v>1</v>
      </c>
      <c r="AA14" s="90">
        <v>0</v>
      </c>
      <c r="AB14" s="108">
        <v>45</v>
      </c>
      <c r="AC14" s="108">
        <v>0</v>
      </c>
      <c r="AD14" s="108">
        <v>62</v>
      </c>
      <c r="AE14" s="58" t="s">
        <v>142</v>
      </c>
      <c r="AF14" s="58" t="s">
        <v>143</v>
      </c>
      <c r="AG14" s="59" t="s">
        <v>144</v>
      </c>
      <c r="AH14" s="58" t="s">
        <v>143</v>
      </c>
      <c r="AI14" s="58" t="s">
        <v>140</v>
      </c>
      <c r="AJ14" s="58" t="s">
        <v>2421</v>
      </c>
      <c r="AK14" s="63">
        <v>45551</v>
      </c>
      <c r="AL14" s="58" t="s">
        <v>146</v>
      </c>
      <c r="AM14" s="58" t="s">
        <v>146</v>
      </c>
      <c r="AN14" s="58" t="s">
        <v>273</v>
      </c>
      <c r="AO14" s="58">
        <v>0</v>
      </c>
      <c r="AP14" s="58" t="s">
        <v>140</v>
      </c>
      <c r="AQ14" s="58" t="s">
        <v>140</v>
      </c>
      <c r="AR14" s="58" t="s">
        <v>140</v>
      </c>
      <c r="AS14" s="58" t="s">
        <v>140</v>
      </c>
      <c r="AT14" s="58" t="s">
        <v>140</v>
      </c>
      <c r="AU14" s="58" t="s">
        <v>140</v>
      </c>
      <c r="AV14" s="58" t="s">
        <v>140</v>
      </c>
      <c r="AW14" s="58" t="s">
        <v>140</v>
      </c>
      <c r="AX14" s="58" t="s">
        <v>140</v>
      </c>
      <c r="AY14" s="58" t="s">
        <v>2138</v>
      </c>
      <c r="AZ14" s="61" t="s">
        <v>150</v>
      </c>
      <c r="BA14" s="58" t="s">
        <v>758</v>
      </c>
      <c r="BB14" s="58"/>
      <c r="BC14" s="58" t="s">
        <v>2408</v>
      </c>
      <c r="BD14" s="62">
        <v>0.98</v>
      </c>
      <c r="BE14" s="58" t="s">
        <v>2139</v>
      </c>
      <c r="BF14" s="58" t="s">
        <v>2140</v>
      </c>
      <c r="BG14" s="58" t="s">
        <v>140</v>
      </c>
      <c r="BH14" s="58" t="s">
        <v>140</v>
      </c>
      <c r="BI14" s="58" t="s">
        <v>140</v>
      </c>
      <c r="BJ14" s="58" t="s">
        <v>140</v>
      </c>
      <c r="BK14" s="58" t="s">
        <v>140</v>
      </c>
      <c r="BL14" s="58" t="s">
        <v>140</v>
      </c>
      <c r="BM14" s="58">
        <v>3204675</v>
      </c>
      <c r="BN14" s="58" t="s">
        <v>140</v>
      </c>
      <c r="BO14" s="58" t="s">
        <v>140</v>
      </c>
      <c r="BP14" s="58" t="s">
        <v>270</v>
      </c>
      <c r="BQ14" s="58" t="s">
        <v>140</v>
      </c>
      <c r="BR14" s="58" t="s">
        <v>239</v>
      </c>
      <c r="BS14" s="58"/>
      <c r="BT14" s="58" t="s">
        <v>2141</v>
      </c>
      <c r="BU14" s="58" t="s">
        <v>2108</v>
      </c>
      <c r="BV14" s="129" t="s">
        <v>3505</v>
      </c>
      <c r="BW14" s="129"/>
      <c r="XEU14" s="6" t="str">
        <f t="shared" si="1"/>
        <v>Mailroom__Life</v>
      </c>
    </row>
    <row r="15" spans="1:75 16375:16375" ht="51" hidden="1" x14ac:dyDescent="0.2">
      <c r="A15" s="126" t="s">
        <v>17</v>
      </c>
      <c r="B15" s="57" t="s">
        <v>787</v>
      </c>
      <c r="C15" s="57" t="s">
        <v>788</v>
      </c>
      <c r="D15" s="57" t="s">
        <v>2043</v>
      </c>
      <c r="E15" s="57" t="s">
        <v>2083</v>
      </c>
      <c r="F15" s="58" t="s">
        <v>2084</v>
      </c>
      <c r="G15" s="58" t="s">
        <v>2084</v>
      </c>
      <c r="H15" s="58" t="s">
        <v>253</v>
      </c>
      <c r="I15" s="58"/>
      <c r="J15" s="58" t="s">
        <v>253</v>
      </c>
      <c r="K15" s="58"/>
      <c r="L15" s="58" t="s">
        <v>253</v>
      </c>
      <c r="M15" s="58"/>
      <c r="N15" s="58"/>
      <c r="O15" s="58"/>
      <c r="P15" s="58"/>
      <c r="Q15" s="57" t="s">
        <v>2085</v>
      </c>
      <c r="R15" s="58" t="s">
        <v>2086</v>
      </c>
      <c r="S15" s="58" t="s">
        <v>2087</v>
      </c>
      <c r="T15" s="58" t="s">
        <v>2032</v>
      </c>
      <c r="U15" s="58" t="s">
        <v>2033</v>
      </c>
      <c r="V15" s="58" t="s">
        <v>2088</v>
      </c>
      <c r="W15" s="58" t="s">
        <v>140</v>
      </c>
      <c r="X15" s="58" t="s">
        <v>270</v>
      </c>
      <c r="Y15" s="58" t="s">
        <v>143</v>
      </c>
      <c r="Z15" s="90">
        <v>1</v>
      </c>
      <c r="AA15" s="90">
        <v>0</v>
      </c>
      <c r="AB15" s="108">
        <v>10</v>
      </c>
      <c r="AC15" s="108"/>
      <c r="AD15" s="108">
        <v>14</v>
      </c>
      <c r="AE15" s="58" t="s">
        <v>142</v>
      </c>
      <c r="AF15" s="58" t="s">
        <v>143</v>
      </c>
      <c r="AG15" s="59" t="s">
        <v>144</v>
      </c>
      <c r="AH15" s="58" t="s">
        <v>143</v>
      </c>
      <c r="AI15" s="58" t="s">
        <v>140</v>
      </c>
      <c r="AJ15" s="58" t="s">
        <v>2421</v>
      </c>
      <c r="AK15" s="63">
        <v>45257</v>
      </c>
      <c r="AL15" s="58" t="s">
        <v>146</v>
      </c>
      <c r="AM15" s="58" t="s">
        <v>567</v>
      </c>
      <c r="AN15" s="58" t="s">
        <v>426</v>
      </c>
      <c r="AO15" s="58">
        <v>0</v>
      </c>
      <c r="AP15" s="58" t="s">
        <v>140</v>
      </c>
      <c r="AQ15" s="58" t="s">
        <v>140</v>
      </c>
      <c r="AR15" s="58" t="s">
        <v>140</v>
      </c>
      <c r="AS15" s="58" t="s">
        <v>140</v>
      </c>
      <c r="AT15" s="58" t="s">
        <v>140</v>
      </c>
      <c r="AU15" s="58" t="s">
        <v>140</v>
      </c>
      <c r="AV15" s="58" t="s">
        <v>140</v>
      </c>
      <c r="AW15" s="58" t="s">
        <v>140</v>
      </c>
      <c r="AX15" s="58" t="s">
        <v>140</v>
      </c>
      <c r="AY15" s="58" t="s">
        <v>2089</v>
      </c>
      <c r="AZ15" s="61" t="s">
        <v>150</v>
      </c>
      <c r="BA15" s="58" t="s">
        <v>151</v>
      </c>
      <c r="BB15" s="58"/>
      <c r="BC15" s="58" t="s">
        <v>2408</v>
      </c>
      <c r="BD15" s="62">
        <v>0.98</v>
      </c>
      <c r="BE15" s="58" t="s">
        <v>2090</v>
      </c>
      <c r="BF15" s="58">
        <v>6</v>
      </c>
      <c r="BG15" s="58" t="s">
        <v>140</v>
      </c>
      <c r="BH15" s="58" t="s">
        <v>140</v>
      </c>
      <c r="BI15" s="58" t="s">
        <v>140</v>
      </c>
      <c r="BJ15" s="58" t="s">
        <v>140</v>
      </c>
      <c r="BK15" s="58" t="s">
        <v>140</v>
      </c>
      <c r="BL15" s="58" t="s">
        <v>140</v>
      </c>
      <c r="BM15" s="58">
        <v>201600</v>
      </c>
      <c r="BN15" s="58" t="s">
        <v>140</v>
      </c>
      <c r="BO15" s="58" t="s">
        <v>140</v>
      </c>
      <c r="BP15" s="58" t="s">
        <v>140</v>
      </c>
      <c r="BQ15" s="58"/>
      <c r="BR15" s="58" t="s">
        <v>239</v>
      </c>
      <c r="BS15" s="58"/>
      <c r="BT15" s="58" t="s">
        <v>2142</v>
      </c>
      <c r="BU15" s="58" t="s">
        <v>2039</v>
      </c>
      <c r="BV15" s="129" t="s">
        <v>3505</v>
      </c>
      <c r="BW15" s="129"/>
      <c r="XEU15" s="6" t="str">
        <f t="shared" si="1"/>
        <v>Claims_Management__Life</v>
      </c>
    </row>
    <row r="16" spans="1:75 16375:16375" ht="25.5" hidden="1" x14ac:dyDescent="0.2">
      <c r="A16" s="126" t="s">
        <v>17</v>
      </c>
      <c r="B16" s="57" t="s">
        <v>787</v>
      </c>
      <c r="C16" s="57" t="s">
        <v>788</v>
      </c>
      <c r="D16" s="57" t="s">
        <v>2109</v>
      </c>
      <c r="E16" s="57" t="s">
        <v>2143</v>
      </c>
      <c r="F16" s="58" t="s">
        <v>2144</v>
      </c>
      <c r="G16" s="58" t="s">
        <v>2145</v>
      </c>
      <c r="H16" s="58" t="s">
        <v>253</v>
      </c>
      <c r="I16" s="58"/>
      <c r="J16" s="58" t="s">
        <v>253</v>
      </c>
      <c r="K16" s="58"/>
      <c r="L16" s="58" t="s">
        <v>253</v>
      </c>
      <c r="M16" s="58"/>
      <c r="N16" s="58"/>
      <c r="O16" s="58"/>
      <c r="P16" s="58"/>
      <c r="Q16" s="57" t="s">
        <v>2146</v>
      </c>
      <c r="R16" s="58" t="s">
        <v>2147</v>
      </c>
      <c r="S16" s="58" t="s">
        <v>2148</v>
      </c>
      <c r="T16" s="58" t="s">
        <v>2149</v>
      </c>
      <c r="U16" s="58" t="s">
        <v>2150</v>
      </c>
      <c r="V16" s="58" t="s">
        <v>2151</v>
      </c>
      <c r="W16" s="58" t="s">
        <v>140</v>
      </c>
      <c r="X16" s="58" t="s">
        <v>270</v>
      </c>
      <c r="Y16" s="58" t="s">
        <v>143</v>
      </c>
      <c r="Z16" s="90">
        <v>1</v>
      </c>
      <c r="AA16" s="90">
        <v>0</v>
      </c>
      <c r="AB16" s="108">
        <v>6</v>
      </c>
      <c r="AC16" s="108">
        <v>0</v>
      </c>
      <c r="AD16" s="108">
        <v>9</v>
      </c>
      <c r="AE16" s="58" t="s">
        <v>142</v>
      </c>
      <c r="AF16" s="58" t="s">
        <v>143</v>
      </c>
      <c r="AG16" s="59" t="s">
        <v>144</v>
      </c>
      <c r="AH16" s="58" t="s">
        <v>143</v>
      </c>
      <c r="AI16" s="58" t="s">
        <v>140</v>
      </c>
      <c r="AJ16" s="58" t="s">
        <v>2421</v>
      </c>
      <c r="AK16" s="63">
        <v>45866</v>
      </c>
      <c r="AL16" s="58" t="s">
        <v>146</v>
      </c>
      <c r="AM16" s="58" t="s">
        <v>567</v>
      </c>
      <c r="AN16" s="58" t="s">
        <v>538</v>
      </c>
      <c r="AO16" s="58">
        <v>0</v>
      </c>
      <c r="AP16" s="58" t="s">
        <v>140</v>
      </c>
      <c r="AQ16" s="58" t="s">
        <v>140</v>
      </c>
      <c r="AR16" s="58" t="s">
        <v>140</v>
      </c>
      <c r="AS16" s="58" t="s">
        <v>140</v>
      </c>
      <c r="AT16" s="58" t="s">
        <v>140</v>
      </c>
      <c r="AU16" s="58" t="s">
        <v>140</v>
      </c>
      <c r="AV16" s="58" t="s">
        <v>140</v>
      </c>
      <c r="AW16" s="58" t="s">
        <v>140</v>
      </c>
      <c r="AX16" s="58" t="s">
        <v>140</v>
      </c>
      <c r="AY16" s="58" t="s">
        <v>2152</v>
      </c>
      <c r="AZ16" s="61" t="s">
        <v>150</v>
      </c>
      <c r="BA16" s="58" t="s">
        <v>758</v>
      </c>
      <c r="BB16" s="58"/>
      <c r="BC16" s="58" t="s">
        <v>2408</v>
      </c>
      <c r="BD16" s="62">
        <v>0.96</v>
      </c>
      <c r="BE16" s="58" t="s">
        <v>2153</v>
      </c>
      <c r="BF16" s="58">
        <v>5</v>
      </c>
      <c r="BG16" s="58" t="s">
        <v>140</v>
      </c>
      <c r="BH16" s="58" t="s">
        <v>140</v>
      </c>
      <c r="BI16" s="58" t="s">
        <v>140</v>
      </c>
      <c r="BJ16" s="58" t="s">
        <v>140</v>
      </c>
      <c r="BK16" s="58" t="s">
        <v>140</v>
      </c>
      <c r="BL16" s="58" t="s">
        <v>140</v>
      </c>
      <c r="BM16" s="58">
        <v>175216</v>
      </c>
      <c r="BN16" s="58" t="s">
        <v>140</v>
      </c>
      <c r="BO16" s="58" t="s">
        <v>140</v>
      </c>
      <c r="BP16" s="58" t="s">
        <v>270</v>
      </c>
      <c r="BQ16" s="58" t="s">
        <v>140</v>
      </c>
      <c r="BR16" s="58" t="s">
        <v>239</v>
      </c>
      <c r="BS16" s="58"/>
      <c r="BT16" s="58" t="s">
        <v>2154</v>
      </c>
      <c r="BU16" s="58" t="s">
        <v>2108</v>
      </c>
      <c r="BV16" s="129" t="s">
        <v>3505</v>
      </c>
      <c r="BW16" s="129"/>
      <c r="XEU16" s="6" t="str">
        <f t="shared" si="1"/>
        <v>New_Business_and_Underwriting__Life</v>
      </c>
    </row>
    <row r="17" spans="1:75 16375:16375" hidden="1" x14ac:dyDescent="0.2">
      <c r="A17" s="126" t="s">
        <v>17</v>
      </c>
      <c r="B17" s="57" t="s">
        <v>787</v>
      </c>
      <c r="C17" s="57" t="s">
        <v>788</v>
      </c>
      <c r="D17" s="57" t="s">
        <v>2109</v>
      </c>
      <c r="E17" s="57" t="s">
        <v>2143</v>
      </c>
      <c r="F17" s="58" t="s">
        <v>2155</v>
      </c>
      <c r="G17" s="58" t="s">
        <v>2156</v>
      </c>
      <c r="H17" s="58" t="s">
        <v>253</v>
      </c>
      <c r="I17" s="58"/>
      <c r="J17" s="58" t="s">
        <v>253</v>
      </c>
      <c r="K17" s="58"/>
      <c r="L17" s="58" t="s">
        <v>253</v>
      </c>
      <c r="M17" s="58"/>
      <c r="N17" s="58"/>
      <c r="O17" s="58"/>
      <c r="P17" s="58"/>
      <c r="Q17" s="57" t="s">
        <v>2157</v>
      </c>
      <c r="R17" s="58" t="s">
        <v>2147</v>
      </c>
      <c r="S17" s="58" t="s">
        <v>2158</v>
      </c>
      <c r="T17" s="58" t="s">
        <v>2159</v>
      </c>
      <c r="U17" s="58" t="s">
        <v>692</v>
      </c>
      <c r="V17" s="58" t="s">
        <v>2160</v>
      </c>
      <c r="W17" s="58" t="s">
        <v>140</v>
      </c>
      <c r="X17" s="58" t="s">
        <v>270</v>
      </c>
      <c r="Y17" s="58" t="s">
        <v>143</v>
      </c>
      <c r="Z17" s="90">
        <v>1</v>
      </c>
      <c r="AA17" s="90">
        <v>0</v>
      </c>
      <c r="AB17" s="108">
        <v>9</v>
      </c>
      <c r="AC17" s="108">
        <v>0</v>
      </c>
      <c r="AD17" s="108">
        <v>11</v>
      </c>
      <c r="AE17" s="58" t="s">
        <v>142</v>
      </c>
      <c r="AF17" s="58" t="s">
        <v>143</v>
      </c>
      <c r="AG17" s="59" t="s">
        <v>144</v>
      </c>
      <c r="AH17" s="58" t="s">
        <v>143</v>
      </c>
      <c r="AI17" s="58" t="s">
        <v>140</v>
      </c>
      <c r="AJ17" s="58" t="s">
        <v>2421</v>
      </c>
      <c r="AK17" s="63">
        <v>45866</v>
      </c>
      <c r="AL17" s="58" t="s">
        <v>146</v>
      </c>
      <c r="AM17" s="58" t="s">
        <v>567</v>
      </c>
      <c r="AN17" s="58" t="s">
        <v>426</v>
      </c>
      <c r="AO17" s="58">
        <v>0</v>
      </c>
      <c r="AP17" s="58" t="s">
        <v>140</v>
      </c>
      <c r="AQ17" s="58" t="s">
        <v>140</v>
      </c>
      <c r="AR17" s="58" t="s">
        <v>140</v>
      </c>
      <c r="AS17" s="58" t="s">
        <v>140</v>
      </c>
      <c r="AT17" s="58" t="s">
        <v>140</v>
      </c>
      <c r="AU17" s="58" t="s">
        <v>140</v>
      </c>
      <c r="AV17" s="58" t="s">
        <v>140</v>
      </c>
      <c r="AW17" s="58" t="s">
        <v>140</v>
      </c>
      <c r="AX17" s="58" t="s">
        <v>140</v>
      </c>
      <c r="AY17" s="58" t="s">
        <v>2161</v>
      </c>
      <c r="AZ17" s="61" t="s">
        <v>150</v>
      </c>
      <c r="BA17" s="58" t="s">
        <v>151</v>
      </c>
      <c r="BB17" s="58"/>
      <c r="BC17" s="58" t="s">
        <v>2408</v>
      </c>
      <c r="BD17" s="62">
        <v>0.96</v>
      </c>
      <c r="BE17" s="58" t="s">
        <v>2153</v>
      </c>
      <c r="BF17" s="58">
        <v>10</v>
      </c>
      <c r="BG17" s="58" t="s">
        <v>140</v>
      </c>
      <c r="BH17" s="58" t="s">
        <v>140</v>
      </c>
      <c r="BI17" s="58" t="s">
        <v>140</v>
      </c>
      <c r="BJ17" s="58" t="s">
        <v>140</v>
      </c>
      <c r="BK17" s="58" t="s">
        <v>140</v>
      </c>
      <c r="BL17" s="58" t="s">
        <v>140</v>
      </c>
      <c r="BM17" s="58">
        <v>99276</v>
      </c>
      <c r="BN17" s="58" t="s">
        <v>140</v>
      </c>
      <c r="BO17" s="58" t="s">
        <v>140</v>
      </c>
      <c r="BP17" s="58" t="s">
        <v>270</v>
      </c>
      <c r="BQ17" s="58" t="s">
        <v>140</v>
      </c>
      <c r="BR17" s="58" t="s">
        <v>239</v>
      </c>
      <c r="BS17" s="58"/>
      <c r="BT17" s="58" t="s">
        <v>2162</v>
      </c>
      <c r="BU17" s="58" t="s">
        <v>2108</v>
      </c>
      <c r="BV17" s="129" t="s">
        <v>3505</v>
      </c>
      <c r="BW17" s="129"/>
      <c r="XEU17" s="6" t="str">
        <f t="shared" si="1"/>
        <v>New_Business_and_Underwriting__Life</v>
      </c>
    </row>
    <row r="18" spans="1:75 16375:16375" ht="63.75" hidden="1" x14ac:dyDescent="0.2">
      <c r="A18" s="126" t="s">
        <v>17</v>
      </c>
      <c r="B18" s="57" t="s">
        <v>787</v>
      </c>
      <c r="C18" s="57" t="s">
        <v>788</v>
      </c>
      <c r="D18" s="57" t="s">
        <v>2025</v>
      </c>
      <c r="E18" s="57" t="s">
        <v>2096</v>
      </c>
      <c r="F18" s="58" t="s">
        <v>2163</v>
      </c>
      <c r="G18" s="58" t="s">
        <v>2163</v>
      </c>
      <c r="H18" s="58" t="s">
        <v>253</v>
      </c>
      <c r="I18" s="58"/>
      <c r="J18" s="58" t="s">
        <v>253</v>
      </c>
      <c r="K18" s="58"/>
      <c r="L18" s="58" t="s">
        <v>253</v>
      </c>
      <c r="M18" s="58"/>
      <c r="N18" s="58"/>
      <c r="O18" s="58"/>
      <c r="P18" s="58"/>
      <c r="Q18" s="57" t="s">
        <v>2164</v>
      </c>
      <c r="R18" s="58" t="s">
        <v>2165</v>
      </c>
      <c r="S18" s="58" t="s">
        <v>2166</v>
      </c>
      <c r="T18" s="58" t="s">
        <v>2167</v>
      </c>
      <c r="U18" s="58" t="s">
        <v>2168</v>
      </c>
      <c r="V18" s="58" t="s">
        <v>2169</v>
      </c>
      <c r="W18" s="58" t="s">
        <v>140</v>
      </c>
      <c r="X18" s="58" t="s">
        <v>270</v>
      </c>
      <c r="Y18" s="58" t="s">
        <v>143</v>
      </c>
      <c r="Z18" s="90">
        <v>1</v>
      </c>
      <c r="AA18" s="90">
        <v>0</v>
      </c>
      <c r="AB18" s="108">
        <v>37</v>
      </c>
      <c r="AC18" s="108">
        <v>0</v>
      </c>
      <c r="AD18" s="108">
        <v>47</v>
      </c>
      <c r="AE18" s="58" t="s">
        <v>142</v>
      </c>
      <c r="AF18" s="58" t="s">
        <v>143</v>
      </c>
      <c r="AG18" s="59" t="s">
        <v>144</v>
      </c>
      <c r="AH18" s="58" t="s">
        <v>143</v>
      </c>
      <c r="AI18" s="58" t="s">
        <v>140</v>
      </c>
      <c r="AJ18" s="58" t="s">
        <v>2421</v>
      </c>
      <c r="AK18" s="63">
        <v>45887</v>
      </c>
      <c r="AL18" s="58" t="s">
        <v>146</v>
      </c>
      <c r="AM18" s="58" t="s">
        <v>538</v>
      </c>
      <c r="AN18" s="58" t="s">
        <v>426</v>
      </c>
      <c r="AO18" s="58">
        <v>0</v>
      </c>
      <c r="AP18" s="58" t="s">
        <v>140</v>
      </c>
      <c r="AQ18" s="58" t="s">
        <v>140</v>
      </c>
      <c r="AR18" s="58" t="s">
        <v>140</v>
      </c>
      <c r="AS18" s="58" t="s">
        <v>140</v>
      </c>
      <c r="AT18" s="58" t="s">
        <v>140</v>
      </c>
      <c r="AU18" s="58" t="s">
        <v>140</v>
      </c>
      <c r="AV18" s="58" t="s">
        <v>140</v>
      </c>
      <c r="AW18" s="58" t="s">
        <v>140</v>
      </c>
      <c r="AX18" s="58" t="s">
        <v>140</v>
      </c>
      <c r="AY18" s="58" t="s">
        <v>2036</v>
      </c>
      <c r="AZ18" s="61" t="s">
        <v>150</v>
      </c>
      <c r="BA18" s="58" t="s">
        <v>151</v>
      </c>
      <c r="BB18" s="58"/>
      <c r="BC18" s="58" t="s">
        <v>2408</v>
      </c>
      <c r="BD18" s="62">
        <v>0.98</v>
      </c>
      <c r="BE18" s="58" t="s">
        <v>2170</v>
      </c>
      <c r="BF18" s="58">
        <v>6</v>
      </c>
      <c r="BG18" s="58" t="s">
        <v>140</v>
      </c>
      <c r="BH18" s="58" t="s">
        <v>140</v>
      </c>
      <c r="BI18" s="58" t="s">
        <v>140</v>
      </c>
      <c r="BJ18" s="58" t="s">
        <v>140</v>
      </c>
      <c r="BK18" s="58" t="s">
        <v>140</v>
      </c>
      <c r="BL18" s="58" t="s">
        <v>140</v>
      </c>
      <c r="BM18" s="58">
        <v>1217518</v>
      </c>
      <c r="BN18" s="58" t="s">
        <v>140</v>
      </c>
      <c r="BO18" s="58" t="s">
        <v>140</v>
      </c>
      <c r="BP18" s="58" t="s">
        <v>270</v>
      </c>
      <c r="BQ18" s="58" t="s">
        <v>140</v>
      </c>
      <c r="BR18" s="58" t="s">
        <v>239</v>
      </c>
      <c r="BS18" s="58"/>
      <c r="BT18" s="58" t="s">
        <v>2171</v>
      </c>
      <c r="BU18" s="58" t="s">
        <v>2039</v>
      </c>
      <c r="BV18" s="129" t="s">
        <v>3505</v>
      </c>
      <c r="BW18" s="129"/>
      <c r="XEU18" s="6" t="str">
        <f t="shared" si="1"/>
        <v>Policy_Administration_and_billing__Life</v>
      </c>
    </row>
    <row r="19" spans="1:75 16375:16375" ht="38.25" hidden="1" x14ac:dyDescent="0.2">
      <c r="A19" s="126" t="s">
        <v>17</v>
      </c>
      <c r="B19" s="57" t="s">
        <v>787</v>
      </c>
      <c r="C19" s="57" t="s">
        <v>788</v>
      </c>
      <c r="D19" s="57" t="s">
        <v>2109</v>
      </c>
      <c r="E19" s="57" t="s">
        <v>2172</v>
      </c>
      <c r="F19" s="58" t="s">
        <v>2173</v>
      </c>
      <c r="G19" s="58" t="s">
        <v>2173</v>
      </c>
      <c r="H19" s="58" t="s">
        <v>253</v>
      </c>
      <c r="I19" s="58"/>
      <c r="J19" s="58" t="s">
        <v>253</v>
      </c>
      <c r="K19" s="58"/>
      <c r="L19" s="58"/>
      <c r="M19" s="58"/>
      <c r="N19" s="58"/>
      <c r="O19" s="58"/>
      <c r="P19" s="58"/>
      <c r="Q19" s="57" t="s">
        <v>2174</v>
      </c>
      <c r="R19" s="58" t="s">
        <v>2147</v>
      </c>
      <c r="S19" s="58" t="s">
        <v>2175</v>
      </c>
      <c r="T19" s="58" t="s">
        <v>2176</v>
      </c>
      <c r="U19" s="58" t="s">
        <v>2177</v>
      </c>
      <c r="V19" s="58" t="s">
        <v>2169</v>
      </c>
      <c r="W19" s="58" t="s">
        <v>140</v>
      </c>
      <c r="X19" s="58" t="s">
        <v>270</v>
      </c>
      <c r="Y19" s="58" t="s">
        <v>143</v>
      </c>
      <c r="Z19" s="90">
        <v>1</v>
      </c>
      <c r="AA19" s="90">
        <v>0</v>
      </c>
      <c r="AB19" s="108">
        <v>3</v>
      </c>
      <c r="AC19" s="108">
        <v>0</v>
      </c>
      <c r="AD19" s="108">
        <v>3</v>
      </c>
      <c r="AE19" s="58" t="s">
        <v>142</v>
      </c>
      <c r="AF19" s="58" t="s">
        <v>143</v>
      </c>
      <c r="AG19" s="59" t="s">
        <v>144</v>
      </c>
      <c r="AH19" s="58" t="s">
        <v>143</v>
      </c>
      <c r="AI19" s="58" t="s">
        <v>140</v>
      </c>
      <c r="AJ19" s="58" t="s">
        <v>3503</v>
      </c>
      <c r="AK19" s="63">
        <v>45992</v>
      </c>
      <c r="AL19" s="58" t="s">
        <v>146</v>
      </c>
      <c r="AM19" s="58" t="s">
        <v>671</v>
      </c>
      <c r="AN19" s="58" t="s">
        <v>2434</v>
      </c>
      <c r="AO19" s="58">
        <v>0</v>
      </c>
      <c r="AP19" s="58" t="s">
        <v>140</v>
      </c>
      <c r="AQ19" s="58" t="s">
        <v>140</v>
      </c>
      <c r="AR19" s="58" t="s">
        <v>140</v>
      </c>
      <c r="AS19" s="58" t="s">
        <v>140</v>
      </c>
      <c r="AT19" s="58" t="s">
        <v>140</v>
      </c>
      <c r="AU19" s="58" t="s">
        <v>140</v>
      </c>
      <c r="AV19" s="58" t="s">
        <v>140</v>
      </c>
      <c r="AW19" s="58" t="s">
        <v>140</v>
      </c>
      <c r="AX19" s="58" t="s">
        <v>140</v>
      </c>
      <c r="AY19" s="58" t="s">
        <v>2178</v>
      </c>
      <c r="AZ19" s="61" t="s">
        <v>150</v>
      </c>
      <c r="BA19" s="58" t="s">
        <v>151</v>
      </c>
      <c r="BB19" s="58"/>
      <c r="BC19" s="58" t="s">
        <v>2408</v>
      </c>
      <c r="BD19" s="62">
        <v>0.94</v>
      </c>
      <c r="BE19" s="58" t="s">
        <v>1193</v>
      </c>
      <c r="BF19" s="58" t="s">
        <v>2179</v>
      </c>
      <c r="BG19" s="58" t="s">
        <v>140</v>
      </c>
      <c r="BH19" s="58" t="s">
        <v>140</v>
      </c>
      <c r="BI19" s="58" t="s">
        <v>140</v>
      </c>
      <c r="BJ19" s="58" t="s">
        <v>140</v>
      </c>
      <c r="BK19" s="58" t="s">
        <v>140</v>
      </c>
      <c r="BL19" s="58" t="s">
        <v>140</v>
      </c>
      <c r="BM19" s="58" t="s">
        <v>2180</v>
      </c>
      <c r="BN19" s="58" t="s">
        <v>140</v>
      </c>
      <c r="BO19" s="58" t="s">
        <v>140</v>
      </c>
      <c r="BP19" s="58" t="s">
        <v>270</v>
      </c>
      <c r="BQ19" s="58" t="s">
        <v>140</v>
      </c>
      <c r="BR19" s="58" t="s">
        <v>239</v>
      </c>
      <c r="BS19" s="58"/>
      <c r="BT19" s="58" t="s">
        <v>2181</v>
      </c>
      <c r="BU19" s="58" t="s">
        <v>2182</v>
      </c>
      <c r="BV19" s="129" t="s">
        <v>3505</v>
      </c>
      <c r="BW19" s="129"/>
      <c r="XEU19" s="6" t="str">
        <f t="shared" si="1"/>
        <v>New_Business_and_Underwriting__Life</v>
      </c>
    </row>
    <row r="20" spans="1:75 16375:16375" ht="63.75" hidden="1" x14ac:dyDescent="0.2">
      <c r="A20" s="126" t="s">
        <v>17</v>
      </c>
      <c r="B20" s="57" t="s">
        <v>787</v>
      </c>
      <c r="C20" s="57" t="s">
        <v>788</v>
      </c>
      <c r="D20" s="57" t="s">
        <v>2025</v>
      </c>
      <c r="E20" s="57" t="s">
        <v>2026</v>
      </c>
      <c r="F20" s="58" t="s">
        <v>2027</v>
      </c>
      <c r="G20" s="58" t="s">
        <v>2028</v>
      </c>
      <c r="H20" s="58" t="s">
        <v>253</v>
      </c>
      <c r="I20" s="58"/>
      <c r="J20" s="58" t="s">
        <v>253</v>
      </c>
      <c r="K20" s="58"/>
      <c r="L20" s="58" t="s">
        <v>253</v>
      </c>
      <c r="M20" s="58"/>
      <c r="N20" s="58"/>
      <c r="O20" s="58"/>
      <c r="P20" s="58"/>
      <c r="Q20" s="57" t="s">
        <v>2029</v>
      </c>
      <c r="R20" s="58" t="s">
        <v>2030</v>
      </c>
      <c r="S20" s="58" t="s">
        <v>2031</v>
      </c>
      <c r="T20" s="58" t="s">
        <v>2032</v>
      </c>
      <c r="U20" s="58" t="s">
        <v>2033</v>
      </c>
      <c r="V20" s="58" t="s">
        <v>2034</v>
      </c>
      <c r="W20" s="58" t="s">
        <v>140</v>
      </c>
      <c r="X20" s="58" t="s">
        <v>270</v>
      </c>
      <c r="Y20" s="58" t="s">
        <v>143</v>
      </c>
      <c r="Z20" s="90">
        <v>1</v>
      </c>
      <c r="AA20" s="90">
        <v>0</v>
      </c>
      <c r="AB20" s="108">
        <v>26</v>
      </c>
      <c r="AC20" s="108"/>
      <c r="AD20" s="108">
        <v>38</v>
      </c>
      <c r="AE20" s="58" t="s">
        <v>142</v>
      </c>
      <c r="AF20" s="58" t="s">
        <v>143</v>
      </c>
      <c r="AG20" s="59" t="s">
        <v>144</v>
      </c>
      <c r="AH20" s="58" t="s">
        <v>143</v>
      </c>
      <c r="AI20" s="58" t="s">
        <v>140</v>
      </c>
      <c r="AJ20" s="58" t="s">
        <v>2421</v>
      </c>
      <c r="AK20" s="63">
        <v>42198</v>
      </c>
      <c r="AL20" s="58" t="s">
        <v>146</v>
      </c>
      <c r="AM20" s="58" t="s">
        <v>567</v>
      </c>
      <c r="AN20" s="58" t="s">
        <v>426</v>
      </c>
      <c r="AO20" s="58">
        <v>0</v>
      </c>
      <c r="AP20" s="58" t="s">
        <v>140</v>
      </c>
      <c r="AQ20" s="58" t="s">
        <v>140</v>
      </c>
      <c r="AR20" s="58" t="s">
        <v>140</v>
      </c>
      <c r="AS20" s="58" t="s">
        <v>140</v>
      </c>
      <c r="AT20" s="58" t="s">
        <v>140</v>
      </c>
      <c r="AU20" s="58" t="s">
        <v>2035</v>
      </c>
      <c r="AV20" s="58" t="s">
        <v>140</v>
      </c>
      <c r="AW20" s="58" t="s">
        <v>140</v>
      </c>
      <c r="AX20" s="58" t="s">
        <v>140</v>
      </c>
      <c r="AY20" s="58" t="s">
        <v>2036</v>
      </c>
      <c r="AZ20" s="61" t="s">
        <v>150</v>
      </c>
      <c r="BA20" s="58" t="s">
        <v>151</v>
      </c>
      <c r="BB20" s="58"/>
      <c r="BC20" s="58" t="s">
        <v>2408</v>
      </c>
      <c r="BD20" s="62">
        <v>0.98</v>
      </c>
      <c r="BE20" s="58" t="s">
        <v>2037</v>
      </c>
      <c r="BF20" s="58">
        <v>6</v>
      </c>
      <c r="BG20" s="58" t="s">
        <v>140</v>
      </c>
      <c r="BH20" s="58" t="s">
        <v>140</v>
      </c>
      <c r="BI20" s="58" t="s">
        <v>140</v>
      </c>
      <c r="BJ20" s="58" t="s">
        <v>140</v>
      </c>
      <c r="BK20" s="58" t="s">
        <v>140</v>
      </c>
      <c r="BL20" s="58" t="s">
        <v>140</v>
      </c>
      <c r="BM20" s="58">
        <v>450000</v>
      </c>
      <c r="BN20" s="58"/>
      <c r="BO20" s="58"/>
      <c r="BP20" s="58" t="s">
        <v>270</v>
      </c>
      <c r="BQ20" s="58">
        <v>0.15</v>
      </c>
      <c r="BR20" s="58" t="s">
        <v>152</v>
      </c>
      <c r="BS20" s="58">
        <v>1.1850000000000001</v>
      </c>
      <c r="BT20" s="58" t="s">
        <v>2038</v>
      </c>
      <c r="BU20" s="58" t="s">
        <v>2039</v>
      </c>
      <c r="BV20" s="129" t="s">
        <v>3505</v>
      </c>
      <c r="BW20" s="129"/>
      <c r="XEU20" s="6" t="str">
        <f t="shared" si="1"/>
        <v>Policy_Administration_and_billing__Life</v>
      </c>
    </row>
    <row r="21" spans="1:75 16375:16375" ht="63.75" hidden="1" x14ac:dyDescent="0.2">
      <c r="A21" s="126" t="s">
        <v>17</v>
      </c>
      <c r="B21" s="57" t="s">
        <v>787</v>
      </c>
      <c r="C21" s="57" t="s">
        <v>788</v>
      </c>
      <c r="D21" s="57" t="s">
        <v>2025</v>
      </c>
      <c r="E21" s="57" t="s">
        <v>2026</v>
      </c>
      <c r="F21" s="58" t="s">
        <v>2027</v>
      </c>
      <c r="G21" s="58" t="s">
        <v>2040</v>
      </c>
      <c r="H21" s="58" t="s">
        <v>253</v>
      </c>
      <c r="I21" s="58"/>
      <c r="J21" s="58" t="s">
        <v>253</v>
      </c>
      <c r="K21" s="58"/>
      <c r="L21" s="58" t="s">
        <v>253</v>
      </c>
      <c r="M21" s="58"/>
      <c r="N21" s="58"/>
      <c r="O21" s="58"/>
      <c r="P21" s="58"/>
      <c r="Q21" s="57" t="s">
        <v>2029</v>
      </c>
      <c r="R21" s="58" t="s">
        <v>2030</v>
      </c>
      <c r="S21" s="58" t="s">
        <v>2031</v>
      </c>
      <c r="T21" s="58" t="s">
        <v>2032</v>
      </c>
      <c r="U21" s="58" t="s">
        <v>2033</v>
      </c>
      <c r="V21" s="58" t="s">
        <v>2034</v>
      </c>
      <c r="W21" s="58" t="s">
        <v>140</v>
      </c>
      <c r="X21" s="58" t="s">
        <v>270</v>
      </c>
      <c r="Y21" s="58" t="s">
        <v>143</v>
      </c>
      <c r="Z21" s="90">
        <v>1</v>
      </c>
      <c r="AA21" s="90">
        <v>0</v>
      </c>
      <c r="AB21" s="108">
        <v>34</v>
      </c>
      <c r="AC21" s="108"/>
      <c r="AD21" s="108">
        <v>50</v>
      </c>
      <c r="AE21" s="58" t="s">
        <v>142</v>
      </c>
      <c r="AF21" s="58" t="s">
        <v>143</v>
      </c>
      <c r="AG21" s="59" t="s">
        <v>144</v>
      </c>
      <c r="AH21" s="58" t="s">
        <v>143</v>
      </c>
      <c r="AI21" s="58" t="s">
        <v>140</v>
      </c>
      <c r="AJ21" s="58" t="s">
        <v>2421</v>
      </c>
      <c r="AK21" s="63">
        <v>42562</v>
      </c>
      <c r="AL21" s="58" t="s">
        <v>146</v>
      </c>
      <c r="AM21" s="58" t="s">
        <v>567</v>
      </c>
      <c r="AN21" s="58" t="s">
        <v>426</v>
      </c>
      <c r="AO21" s="58">
        <v>0</v>
      </c>
      <c r="AP21" s="58" t="s">
        <v>140</v>
      </c>
      <c r="AQ21" s="58" t="s">
        <v>140</v>
      </c>
      <c r="AR21" s="58" t="s">
        <v>140</v>
      </c>
      <c r="AS21" s="58" t="s">
        <v>140</v>
      </c>
      <c r="AT21" s="58" t="s">
        <v>140</v>
      </c>
      <c r="AU21" s="58" t="s">
        <v>2035</v>
      </c>
      <c r="AV21" s="58" t="s">
        <v>140</v>
      </c>
      <c r="AW21" s="58" t="s">
        <v>140</v>
      </c>
      <c r="AX21" s="58" t="s">
        <v>140</v>
      </c>
      <c r="AY21" s="58" t="s">
        <v>2036</v>
      </c>
      <c r="AZ21" s="61" t="s">
        <v>150</v>
      </c>
      <c r="BA21" s="58" t="s">
        <v>151</v>
      </c>
      <c r="BB21" s="58"/>
      <c r="BC21" s="58" t="s">
        <v>2408</v>
      </c>
      <c r="BD21" s="62">
        <v>0.98</v>
      </c>
      <c r="BE21" s="58" t="s">
        <v>2041</v>
      </c>
      <c r="BF21" s="58">
        <v>6</v>
      </c>
      <c r="BG21" s="58" t="s">
        <v>140</v>
      </c>
      <c r="BH21" s="58" t="s">
        <v>140</v>
      </c>
      <c r="BI21" s="58" t="s">
        <v>140</v>
      </c>
      <c r="BJ21" s="58" t="s">
        <v>140</v>
      </c>
      <c r="BK21" s="58" t="s">
        <v>140</v>
      </c>
      <c r="BL21" s="58" t="s">
        <v>140</v>
      </c>
      <c r="BM21" s="58">
        <v>600000</v>
      </c>
      <c r="BN21" s="58"/>
      <c r="BO21" s="58"/>
      <c r="BP21" s="58" t="s">
        <v>270</v>
      </c>
      <c r="BQ21" s="58">
        <v>0.15</v>
      </c>
      <c r="BR21" s="58" t="s">
        <v>152</v>
      </c>
      <c r="BS21" s="58">
        <v>1.1850000000000001</v>
      </c>
      <c r="BT21" s="58" t="s">
        <v>2042</v>
      </c>
      <c r="BU21" s="58" t="s">
        <v>2039</v>
      </c>
      <c r="BV21" s="129" t="s">
        <v>3505</v>
      </c>
      <c r="BW21" s="129"/>
      <c r="XEU21" s="6" t="str">
        <f t="shared" si="1"/>
        <v>Policy_Administration_and_billing__Life</v>
      </c>
    </row>
    <row r="22" spans="1:75 16375:16375" ht="38.25" hidden="1" x14ac:dyDescent="0.2">
      <c r="A22" s="126" t="s">
        <v>17</v>
      </c>
      <c r="B22" s="57" t="s">
        <v>787</v>
      </c>
      <c r="C22" s="57" t="s">
        <v>788</v>
      </c>
      <c r="D22" s="57" t="s">
        <v>2043</v>
      </c>
      <c r="E22" s="57" t="s">
        <v>1625</v>
      </c>
      <c r="F22" s="58" t="s">
        <v>818</v>
      </c>
      <c r="G22" s="58" t="s">
        <v>2044</v>
      </c>
      <c r="H22" s="58"/>
      <c r="I22" s="58" t="s">
        <v>253</v>
      </c>
      <c r="J22" s="58" t="s">
        <v>253</v>
      </c>
      <c r="K22" s="58" t="s">
        <v>253</v>
      </c>
      <c r="L22" s="58" t="s">
        <v>253</v>
      </c>
      <c r="M22" s="58" t="s">
        <v>253</v>
      </c>
      <c r="N22" s="58" t="s">
        <v>253</v>
      </c>
      <c r="O22" s="58"/>
      <c r="P22" s="58"/>
      <c r="Q22" s="57" t="s">
        <v>2045</v>
      </c>
      <c r="R22" s="58" t="s">
        <v>2046</v>
      </c>
      <c r="S22" s="58" t="s">
        <v>821</v>
      </c>
      <c r="T22" s="58" t="s">
        <v>2047</v>
      </c>
      <c r="U22" s="58" t="s">
        <v>823</v>
      </c>
      <c r="V22" s="58" t="s">
        <v>824</v>
      </c>
      <c r="W22" s="58" t="s">
        <v>140</v>
      </c>
      <c r="X22" s="58" t="s">
        <v>270</v>
      </c>
      <c r="Y22" s="58" t="s">
        <v>143</v>
      </c>
      <c r="Z22" s="90">
        <v>1</v>
      </c>
      <c r="AA22" s="90">
        <v>0</v>
      </c>
      <c r="AB22" s="108">
        <v>36</v>
      </c>
      <c r="AC22" s="108"/>
      <c r="AD22" s="108">
        <v>47</v>
      </c>
      <c r="AE22" s="58" t="s">
        <v>142</v>
      </c>
      <c r="AF22" s="58" t="s">
        <v>143</v>
      </c>
      <c r="AG22" s="59" t="s">
        <v>144</v>
      </c>
      <c r="AH22" s="58" t="s">
        <v>143</v>
      </c>
      <c r="AI22" s="58" t="s">
        <v>140</v>
      </c>
      <c r="AJ22" s="58" t="s">
        <v>2405</v>
      </c>
      <c r="AK22" s="63">
        <v>44896</v>
      </c>
      <c r="AL22" s="58" t="s">
        <v>146</v>
      </c>
      <c r="AM22" s="58" t="s">
        <v>273</v>
      </c>
      <c r="AN22" s="58" t="s">
        <v>273</v>
      </c>
      <c r="AO22" s="58" t="s">
        <v>140</v>
      </c>
      <c r="AP22" s="58" t="s">
        <v>2048</v>
      </c>
      <c r="AQ22" s="58" t="s">
        <v>140</v>
      </c>
      <c r="AR22" s="58" t="s">
        <v>140</v>
      </c>
      <c r="AS22" s="58" t="s">
        <v>828</v>
      </c>
      <c r="AT22" s="58" t="s">
        <v>140</v>
      </c>
      <c r="AU22" s="58" t="s">
        <v>140</v>
      </c>
      <c r="AV22" s="58" t="s">
        <v>140</v>
      </c>
      <c r="AW22" s="58" t="s">
        <v>140</v>
      </c>
      <c r="AX22" s="58" t="s">
        <v>140</v>
      </c>
      <c r="AY22" s="58" t="s">
        <v>2049</v>
      </c>
      <c r="AZ22" s="61" t="s">
        <v>150</v>
      </c>
      <c r="BA22" s="58" t="s">
        <v>151</v>
      </c>
      <c r="BB22" s="58"/>
      <c r="BC22" s="58" t="s">
        <v>2408</v>
      </c>
      <c r="BD22" s="62">
        <v>0.98</v>
      </c>
      <c r="BE22" s="58" t="s">
        <v>2050</v>
      </c>
      <c r="BF22" s="58">
        <v>2.0699999999999998</v>
      </c>
      <c r="BG22" s="58" t="s">
        <v>140</v>
      </c>
      <c r="BH22" s="58" t="s">
        <v>140</v>
      </c>
      <c r="BI22" s="58" t="s">
        <v>140</v>
      </c>
      <c r="BJ22" s="58" t="s">
        <v>140</v>
      </c>
      <c r="BK22" s="58" t="s">
        <v>140</v>
      </c>
      <c r="BL22" s="58" t="s">
        <v>140</v>
      </c>
      <c r="BM22" s="58">
        <v>89888</v>
      </c>
      <c r="BN22" s="58"/>
      <c r="BO22" s="58"/>
      <c r="BP22" s="58" t="s">
        <v>270</v>
      </c>
      <c r="BQ22" s="58" t="s">
        <v>2051</v>
      </c>
      <c r="BR22" s="58" t="s">
        <v>239</v>
      </c>
      <c r="BS22" s="58"/>
      <c r="BT22" s="58" t="s">
        <v>2052</v>
      </c>
      <c r="BU22" s="58" t="s">
        <v>835</v>
      </c>
      <c r="BV22" s="129" t="s">
        <v>3505</v>
      </c>
      <c r="BW22" s="129"/>
      <c r="XEU22" s="6" t="str">
        <f t="shared" si="1"/>
        <v>Claims_Management__Life</v>
      </c>
    </row>
    <row r="23" spans="1:75 16375:16375" ht="25.5" hidden="1" x14ac:dyDescent="0.2">
      <c r="A23" s="126" t="s">
        <v>17</v>
      </c>
      <c r="B23" s="57" t="s">
        <v>787</v>
      </c>
      <c r="C23" s="57" t="s">
        <v>788</v>
      </c>
      <c r="D23" s="57" t="s">
        <v>2043</v>
      </c>
      <c r="E23" s="57" t="s">
        <v>2053</v>
      </c>
      <c r="F23" s="58" t="s">
        <v>2054</v>
      </c>
      <c r="G23" s="58" t="s">
        <v>2055</v>
      </c>
      <c r="H23" s="58"/>
      <c r="I23" s="58"/>
      <c r="J23" s="58" t="s">
        <v>253</v>
      </c>
      <c r="K23" s="58"/>
      <c r="L23" s="58"/>
      <c r="M23" s="58"/>
      <c r="N23" s="58"/>
      <c r="O23" s="58"/>
      <c r="P23" s="58"/>
      <c r="Q23" s="57" t="s">
        <v>2056</v>
      </c>
      <c r="R23" s="58" t="s">
        <v>2057</v>
      </c>
      <c r="S23" s="58" t="s">
        <v>2058</v>
      </c>
      <c r="T23" s="58" t="s">
        <v>2059</v>
      </c>
      <c r="U23" s="58" t="s">
        <v>841</v>
      </c>
      <c r="V23" s="58" t="s">
        <v>2060</v>
      </c>
      <c r="W23" s="58" t="s">
        <v>2061</v>
      </c>
      <c r="X23" s="58" t="s">
        <v>270</v>
      </c>
      <c r="Y23" s="58" t="s">
        <v>143</v>
      </c>
      <c r="Z23" s="90">
        <v>1</v>
      </c>
      <c r="AA23" s="90">
        <v>0</v>
      </c>
      <c r="AB23" s="108">
        <v>2</v>
      </c>
      <c r="AC23" s="108"/>
      <c r="AD23" s="108">
        <v>2</v>
      </c>
      <c r="AE23" s="58" t="s">
        <v>142</v>
      </c>
      <c r="AF23" s="58" t="s">
        <v>270</v>
      </c>
      <c r="AG23" s="59" t="s">
        <v>2062</v>
      </c>
      <c r="AH23" s="58" t="s">
        <v>270</v>
      </c>
      <c r="AI23" s="58" t="s">
        <v>140</v>
      </c>
      <c r="AJ23" s="58" t="s">
        <v>2421</v>
      </c>
      <c r="AK23" s="63">
        <v>44249</v>
      </c>
      <c r="AL23" s="58" t="s">
        <v>146</v>
      </c>
      <c r="AM23" s="58" t="s">
        <v>273</v>
      </c>
      <c r="AN23" s="58" t="s">
        <v>273</v>
      </c>
      <c r="AO23" s="58" t="s">
        <v>140</v>
      </c>
      <c r="AP23" s="58" t="s">
        <v>2048</v>
      </c>
      <c r="AQ23" s="58" t="s">
        <v>140</v>
      </c>
      <c r="AR23" s="58" t="s">
        <v>140</v>
      </c>
      <c r="AS23" s="58" t="s">
        <v>828</v>
      </c>
      <c r="AT23" s="58" t="s">
        <v>140</v>
      </c>
      <c r="AU23" s="58" t="s">
        <v>140</v>
      </c>
      <c r="AV23" s="58" t="s">
        <v>140</v>
      </c>
      <c r="AW23" s="58" t="s">
        <v>140</v>
      </c>
      <c r="AX23" s="58" t="s">
        <v>140</v>
      </c>
      <c r="AY23" s="58" t="s">
        <v>2064</v>
      </c>
      <c r="AZ23" s="61" t="s">
        <v>150</v>
      </c>
      <c r="BA23" s="58" t="s">
        <v>1315</v>
      </c>
      <c r="BB23" s="58"/>
      <c r="BC23" s="58" t="s">
        <v>2408</v>
      </c>
      <c r="BD23" s="62">
        <v>0.98</v>
      </c>
      <c r="BE23" s="58" t="s">
        <v>2065</v>
      </c>
      <c r="BF23" s="58" t="s">
        <v>2066</v>
      </c>
      <c r="BG23" s="58" t="s">
        <v>140</v>
      </c>
      <c r="BH23" s="58" t="s">
        <v>140</v>
      </c>
      <c r="BI23" s="58" t="s">
        <v>140</v>
      </c>
      <c r="BJ23" s="58" t="s">
        <v>140</v>
      </c>
      <c r="BK23" s="58" t="s">
        <v>140</v>
      </c>
      <c r="BL23" s="58" t="s">
        <v>140</v>
      </c>
      <c r="BM23" s="58">
        <v>224905</v>
      </c>
      <c r="BN23" s="58"/>
      <c r="BO23" s="58"/>
      <c r="BP23" s="58" t="s">
        <v>140</v>
      </c>
      <c r="BQ23" s="58" t="s">
        <v>140</v>
      </c>
      <c r="BR23" s="58" t="s">
        <v>152</v>
      </c>
      <c r="BS23" s="58"/>
      <c r="BT23" s="58" t="s">
        <v>2068</v>
      </c>
      <c r="BU23" s="58" t="s">
        <v>835</v>
      </c>
      <c r="BV23" s="129" t="s">
        <v>3505</v>
      </c>
      <c r="BW23" s="129"/>
      <c r="XEU23" s="6" t="str">
        <f t="shared" si="1"/>
        <v>Claims_Management__Life</v>
      </c>
    </row>
    <row r="24" spans="1:75 16375:16375" ht="63.75" hidden="1" x14ac:dyDescent="0.2">
      <c r="A24" s="126" t="s">
        <v>17</v>
      </c>
      <c r="B24" s="57" t="s">
        <v>787</v>
      </c>
      <c r="C24" s="57" t="s">
        <v>788</v>
      </c>
      <c r="D24" s="57" t="s">
        <v>2025</v>
      </c>
      <c r="E24" s="57" t="s">
        <v>2026</v>
      </c>
      <c r="F24" s="58" t="s">
        <v>2027</v>
      </c>
      <c r="G24" s="58" t="s">
        <v>2069</v>
      </c>
      <c r="H24" s="58" t="s">
        <v>253</v>
      </c>
      <c r="I24" s="58"/>
      <c r="J24" s="58" t="s">
        <v>253</v>
      </c>
      <c r="K24" s="58"/>
      <c r="L24" s="58" t="s">
        <v>253</v>
      </c>
      <c r="M24" s="58"/>
      <c r="N24" s="58"/>
      <c r="O24" s="58"/>
      <c r="P24" s="58"/>
      <c r="Q24" s="57" t="s">
        <v>2029</v>
      </c>
      <c r="R24" s="58" t="s">
        <v>2030</v>
      </c>
      <c r="S24" s="58" t="s">
        <v>2031</v>
      </c>
      <c r="T24" s="58" t="s">
        <v>2032</v>
      </c>
      <c r="U24" s="58" t="s">
        <v>2033</v>
      </c>
      <c r="V24" s="58" t="s">
        <v>2034</v>
      </c>
      <c r="W24" s="58" t="s">
        <v>140</v>
      </c>
      <c r="X24" s="58" t="s">
        <v>270</v>
      </c>
      <c r="Y24" s="58" t="s">
        <v>143</v>
      </c>
      <c r="Z24" s="90">
        <v>1</v>
      </c>
      <c r="AA24" s="90">
        <v>0</v>
      </c>
      <c r="AB24" s="108">
        <v>5</v>
      </c>
      <c r="AC24" s="108"/>
      <c r="AD24" s="108">
        <v>4</v>
      </c>
      <c r="AE24" s="58" t="s">
        <v>142</v>
      </c>
      <c r="AF24" s="58" t="s">
        <v>143</v>
      </c>
      <c r="AG24" s="59" t="s">
        <v>144</v>
      </c>
      <c r="AH24" s="58" t="s">
        <v>143</v>
      </c>
      <c r="AI24" s="58" t="s">
        <v>140</v>
      </c>
      <c r="AJ24" s="58" t="s">
        <v>2421</v>
      </c>
      <c r="AK24" s="63">
        <v>43395</v>
      </c>
      <c r="AL24" s="58" t="s">
        <v>146</v>
      </c>
      <c r="AM24" s="58" t="s">
        <v>567</v>
      </c>
      <c r="AN24" s="58" t="s">
        <v>426</v>
      </c>
      <c r="AO24" s="58">
        <v>0</v>
      </c>
      <c r="AP24" s="58" t="s">
        <v>140</v>
      </c>
      <c r="AQ24" s="58" t="s">
        <v>140</v>
      </c>
      <c r="AR24" s="58" t="s">
        <v>140</v>
      </c>
      <c r="AS24" s="58" t="s">
        <v>140</v>
      </c>
      <c r="AT24" s="58" t="s">
        <v>140</v>
      </c>
      <c r="AU24" s="58" t="s">
        <v>2070</v>
      </c>
      <c r="AV24" s="58" t="s">
        <v>140</v>
      </c>
      <c r="AW24" s="58" t="s">
        <v>140</v>
      </c>
      <c r="AX24" s="58" t="s">
        <v>140</v>
      </c>
      <c r="AY24" s="58" t="s">
        <v>2036</v>
      </c>
      <c r="AZ24" s="61" t="s">
        <v>150</v>
      </c>
      <c r="BA24" s="58" t="s">
        <v>151</v>
      </c>
      <c r="BB24" s="58"/>
      <c r="BC24" s="58" t="s">
        <v>2408</v>
      </c>
      <c r="BD24" s="62">
        <v>0.98</v>
      </c>
      <c r="BE24" s="58" t="s">
        <v>2041</v>
      </c>
      <c r="BF24" s="58">
        <v>6</v>
      </c>
      <c r="BG24" s="58" t="s">
        <v>140</v>
      </c>
      <c r="BH24" s="58" t="s">
        <v>140</v>
      </c>
      <c r="BI24" s="58" t="s">
        <v>140</v>
      </c>
      <c r="BJ24" s="58" t="s">
        <v>140</v>
      </c>
      <c r="BK24" s="58" t="s">
        <v>140</v>
      </c>
      <c r="BL24" s="58" t="s">
        <v>140</v>
      </c>
      <c r="BM24" s="58">
        <v>64000</v>
      </c>
      <c r="BN24" s="58"/>
      <c r="BO24" s="58"/>
      <c r="BP24" s="58" t="s">
        <v>270</v>
      </c>
      <c r="BQ24" s="58">
        <v>0.15</v>
      </c>
      <c r="BR24" s="58" t="s">
        <v>152</v>
      </c>
      <c r="BS24" s="58">
        <v>1.1850000000000001</v>
      </c>
      <c r="BT24" s="58" t="s">
        <v>2071</v>
      </c>
      <c r="BU24" s="58" t="s">
        <v>2039</v>
      </c>
      <c r="BV24" s="129" t="s">
        <v>3505</v>
      </c>
      <c r="BW24" s="129"/>
      <c r="XEU24" s="6" t="str">
        <f t="shared" si="1"/>
        <v>Policy_Administration_and_billing__Life</v>
      </c>
    </row>
    <row r="25" spans="1:75 16375:16375" ht="63.75" hidden="1" x14ac:dyDescent="0.2">
      <c r="A25" s="126" t="s">
        <v>17</v>
      </c>
      <c r="B25" s="57" t="s">
        <v>787</v>
      </c>
      <c r="C25" s="57" t="s">
        <v>788</v>
      </c>
      <c r="D25" s="57" t="s">
        <v>2025</v>
      </c>
      <c r="E25" s="57" t="s">
        <v>2026</v>
      </c>
      <c r="F25" s="58" t="s">
        <v>2072</v>
      </c>
      <c r="G25" s="58" t="s">
        <v>2073</v>
      </c>
      <c r="H25" s="58" t="s">
        <v>253</v>
      </c>
      <c r="I25" s="58" t="s">
        <v>253</v>
      </c>
      <c r="J25" s="58" t="s">
        <v>253</v>
      </c>
      <c r="K25" s="58" t="s">
        <v>253</v>
      </c>
      <c r="L25" s="58" t="s">
        <v>253</v>
      </c>
      <c r="M25" s="58" t="s">
        <v>253</v>
      </c>
      <c r="N25" s="58" t="s">
        <v>253</v>
      </c>
      <c r="O25" s="58"/>
      <c r="P25" s="58"/>
      <c r="Q25" s="57" t="s">
        <v>2074</v>
      </c>
      <c r="R25" s="58" t="s">
        <v>2075</v>
      </c>
      <c r="S25" s="58" t="s">
        <v>2076</v>
      </c>
      <c r="T25" s="58" t="s">
        <v>2077</v>
      </c>
      <c r="U25" s="58" t="s">
        <v>2033</v>
      </c>
      <c r="V25" s="58" t="s">
        <v>2034</v>
      </c>
      <c r="W25" s="58" t="s">
        <v>140</v>
      </c>
      <c r="X25" s="58" t="s">
        <v>270</v>
      </c>
      <c r="Y25" s="58" t="s">
        <v>143</v>
      </c>
      <c r="Z25" s="90">
        <v>1</v>
      </c>
      <c r="AA25" s="90">
        <v>0</v>
      </c>
      <c r="AB25" s="108">
        <v>33</v>
      </c>
      <c r="AC25" s="108"/>
      <c r="AD25" s="108">
        <v>52</v>
      </c>
      <c r="AE25" s="58" t="s">
        <v>468</v>
      </c>
      <c r="AF25" s="58" t="s">
        <v>143</v>
      </c>
      <c r="AG25" s="59" t="s">
        <v>144</v>
      </c>
      <c r="AH25" s="58" t="s">
        <v>143</v>
      </c>
      <c r="AI25" s="58" t="s">
        <v>140</v>
      </c>
      <c r="AJ25" s="58" t="s">
        <v>145</v>
      </c>
      <c r="AK25" s="63">
        <v>44816</v>
      </c>
      <c r="AL25" s="58" t="s">
        <v>146</v>
      </c>
      <c r="AM25" s="58" t="s">
        <v>272</v>
      </c>
      <c r="AN25" s="58" t="s">
        <v>671</v>
      </c>
      <c r="AO25" s="58">
        <v>0</v>
      </c>
      <c r="AP25" s="58" t="s">
        <v>140</v>
      </c>
      <c r="AQ25" s="58" t="s">
        <v>140</v>
      </c>
      <c r="AR25" s="58" t="s">
        <v>140</v>
      </c>
      <c r="AS25" s="58" t="s">
        <v>140</v>
      </c>
      <c r="AT25" s="58" t="s">
        <v>140</v>
      </c>
      <c r="AU25" s="58" t="s">
        <v>140</v>
      </c>
      <c r="AV25" s="58" t="s">
        <v>140</v>
      </c>
      <c r="AW25" s="58" t="s">
        <v>140</v>
      </c>
      <c r="AX25" s="58" t="s">
        <v>140</v>
      </c>
      <c r="AY25" s="58" t="s">
        <v>2078</v>
      </c>
      <c r="AZ25" s="61" t="s">
        <v>150</v>
      </c>
      <c r="BA25" s="58" t="s">
        <v>2079</v>
      </c>
      <c r="BB25" s="58"/>
      <c r="BC25" s="58" t="s">
        <v>323</v>
      </c>
      <c r="BD25" s="62">
        <v>0.9</v>
      </c>
      <c r="BE25" s="58" t="s">
        <v>2080</v>
      </c>
      <c r="BF25" s="58">
        <v>13</v>
      </c>
      <c r="BG25" s="58" t="s">
        <v>140</v>
      </c>
      <c r="BH25" s="58" t="s">
        <v>140</v>
      </c>
      <c r="BI25" s="58" t="s">
        <v>140</v>
      </c>
      <c r="BJ25" s="58" t="s">
        <v>140</v>
      </c>
      <c r="BK25" s="58" t="s">
        <v>140</v>
      </c>
      <c r="BL25" s="58" t="s">
        <v>140</v>
      </c>
      <c r="BM25" s="58">
        <v>15000</v>
      </c>
      <c r="BN25" s="58"/>
      <c r="BO25" s="58"/>
      <c r="BP25" s="58" t="s">
        <v>270</v>
      </c>
      <c r="BQ25" s="58" t="s">
        <v>2051</v>
      </c>
      <c r="BR25" s="58" t="s">
        <v>239</v>
      </c>
      <c r="BS25" s="58"/>
      <c r="BT25" s="58" t="s">
        <v>2081</v>
      </c>
      <c r="BU25" s="58" t="s">
        <v>2082</v>
      </c>
      <c r="BV25" s="129" t="s">
        <v>3505</v>
      </c>
      <c r="BW25" s="129"/>
      <c r="XEU25" s="6" t="str">
        <f t="shared" si="1"/>
        <v>Policy_Administration_and_billing__Life</v>
      </c>
    </row>
    <row r="26" spans="1:75 16375:16375" ht="51" hidden="1" x14ac:dyDescent="0.2">
      <c r="A26" s="126" t="s">
        <v>17</v>
      </c>
      <c r="B26" s="57" t="s">
        <v>787</v>
      </c>
      <c r="C26" s="57" t="s">
        <v>788</v>
      </c>
      <c r="D26" s="57" t="s">
        <v>2043</v>
      </c>
      <c r="E26" s="57" t="s">
        <v>2083</v>
      </c>
      <c r="F26" s="58" t="s">
        <v>2084</v>
      </c>
      <c r="G26" s="58" t="s">
        <v>2084</v>
      </c>
      <c r="H26" s="58" t="s">
        <v>253</v>
      </c>
      <c r="I26" s="58"/>
      <c r="J26" s="58" t="s">
        <v>253</v>
      </c>
      <c r="K26" s="58"/>
      <c r="L26" s="58" t="s">
        <v>253</v>
      </c>
      <c r="M26" s="58"/>
      <c r="N26" s="58"/>
      <c r="O26" s="58"/>
      <c r="P26" s="58"/>
      <c r="Q26" s="57" t="s">
        <v>2085</v>
      </c>
      <c r="R26" s="58" t="s">
        <v>2086</v>
      </c>
      <c r="S26" s="58" t="s">
        <v>2087</v>
      </c>
      <c r="T26" s="58" t="s">
        <v>2032</v>
      </c>
      <c r="U26" s="58" t="s">
        <v>2033</v>
      </c>
      <c r="V26" s="58" t="s">
        <v>2088</v>
      </c>
      <c r="W26" s="58" t="s">
        <v>140</v>
      </c>
      <c r="X26" s="58" t="s">
        <v>270</v>
      </c>
      <c r="Y26" s="58" t="s">
        <v>143</v>
      </c>
      <c r="Z26" s="90">
        <v>1</v>
      </c>
      <c r="AA26" s="90">
        <v>0</v>
      </c>
      <c r="AB26" s="108">
        <v>10</v>
      </c>
      <c r="AC26" s="108"/>
      <c r="AD26" s="108">
        <v>14</v>
      </c>
      <c r="AE26" s="58" t="s">
        <v>142</v>
      </c>
      <c r="AF26" s="58" t="s">
        <v>143</v>
      </c>
      <c r="AG26" s="59" t="s">
        <v>144</v>
      </c>
      <c r="AH26" s="58" t="s">
        <v>143</v>
      </c>
      <c r="AI26" s="58" t="s">
        <v>140</v>
      </c>
      <c r="AJ26" s="58" t="s">
        <v>2421</v>
      </c>
      <c r="AK26" s="63">
        <v>45257</v>
      </c>
      <c r="AL26" s="58" t="s">
        <v>146</v>
      </c>
      <c r="AM26" s="58" t="s">
        <v>272</v>
      </c>
      <c r="AN26" s="58" t="s">
        <v>671</v>
      </c>
      <c r="AO26" s="58">
        <v>0</v>
      </c>
      <c r="AP26" s="58" t="s">
        <v>140</v>
      </c>
      <c r="AQ26" s="58" t="s">
        <v>140</v>
      </c>
      <c r="AR26" s="58" t="s">
        <v>140</v>
      </c>
      <c r="AS26" s="58" t="s">
        <v>140</v>
      </c>
      <c r="AT26" s="58" t="s">
        <v>140</v>
      </c>
      <c r="AU26" s="58" t="s">
        <v>140</v>
      </c>
      <c r="AV26" s="58" t="s">
        <v>140</v>
      </c>
      <c r="AW26" s="58" t="s">
        <v>140</v>
      </c>
      <c r="AX26" s="58" t="s">
        <v>140</v>
      </c>
      <c r="AY26" s="58" t="s">
        <v>2089</v>
      </c>
      <c r="AZ26" s="61" t="s">
        <v>150</v>
      </c>
      <c r="BA26" s="58" t="s">
        <v>151</v>
      </c>
      <c r="BB26" s="58"/>
      <c r="BC26" s="58" t="s">
        <v>2408</v>
      </c>
      <c r="BD26" s="62">
        <v>0.9</v>
      </c>
      <c r="BE26" s="58" t="s">
        <v>2090</v>
      </c>
      <c r="BF26" s="58">
        <v>6</v>
      </c>
      <c r="BG26" s="58" t="s">
        <v>140</v>
      </c>
      <c r="BH26" s="58" t="s">
        <v>140</v>
      </c>
      <c r="BI26" s="58" t="s">
        <v>140</v>
      </c>
      <c r="BJ26" s="58" t="s">
        <v>140</v>
      </c>
      <c r="BK26" s="58" t="s">
        <v>140</v>
      </c>
      <c r="BL26" s="58" t="s">
        <v>140</v>
      </c>
      <c r="BM26" s="58">
        <v>201600</v>
      </c>
      <c r="BN26" s="58"/>
      <c r="BO26" s="58"/>
      <c r="BP26" s="58" t="s">
        <v>140</v>
      </c>
      <c r="BQ26" s="58"/>
      <c r="BR26" s="58" t="s">
        <v>239</v>
      </c>
      <c r="BS26" s="58"/>
      <c r="BT26" s="58" t="s">
        <v>2091</v>
      </c>
      <c r="BU26" s="58" t="s">
        <v>2092</v>
      </c>
      <c r="BV26" s="129" t="s">
        <v>3505</v>
      </c>
      <c r="BW26" s="129"/>
      <c r="XEU26" s="6" t="str">
        <f t="shared" si="1"/>
        <v>Claims_Management__Life</v>
      </c>
    </row>
    <row r="27" spans="1:75 16375:16375" ht="25.5" hidden="1" x14ac:dyDescent="0.2">
      <c r="A27" s="126" t="s">
        <v>17</v>
      </c>
      <c r="B27" s="57" t="s">
        <v>787</v>
      </c>
      <c r="C27" s="57" t="s">
        <v>788</v>
      </c>
      <c r="D27" s="57" t="s">
        <v>2043</v>
      </c>
      <c r="E27" s="57" t="s">
        <v>2053</v>
      </c>
      <c r="F27" s="58" t="s">
        <v>2093</v>
      </c>
      <c r="G27" s="58" t="s">
        <v>2093</v>
      </c>
      <c r="H27" s="58"/>
      <c r="I27" s="58"/>
      <c r="J27" s="58" t="s">
        <v>253</v>
      </c>
      <c r="K27" s="58"/>
      <c r="L27" s="58"/>
      <c r="M27" s="58"/>
      <c r="N27" s="58"/>
      <c r="O27" s="58"/>
      <c r="P27" s="58"/>
      <c r="Q27" s="57" t="s">
        <v>2094</v>
      </c>
      <c r="R27" s="58" t="s">
        <v>2057</v>
      </c>
      <c r="S27" s="58" t="s">
        <v>2058</v>
      </c>
      <c r="T27" s="58" t="s">
        <v>2059</v>
      </c>
      <c r="U27" s="58" t="s">
        <v>841</v>
      </c>
      <c r="V27" s="58" t="s">
        <v>2060</v>
      </c>
      <c r="W27" s="58" t="s">
        <v>140</v>
      </c>
      <c r="X27" s="58" t="s">
        <v>270</v>
      </c>
      <c r="Y27" s="58" t="s">
        <v>143</v>
      </c>
      <c r="Z27" s="90">
        <v>1</v>
      </c>
      <c r="AA27" s="90">
        <v>0</v>
      </c>
      <c r="AB27" s="108">
        <v>10</v>
      </c>
      <c r="AC27" s="108"/>
      <c r="AD27" s="108">
        <v>13</v>
      </c>
      <c r="AE27" s="58" t="s">
        <v>142</v>
      </c>
      <c r="AF27" s="58" t="s">
        <v>143</v>
      </c>
      <c r="AG27" s="59" t="s">
        <v>144</v>
      </c>
      <c r="AH27" s="58" t="s">
        <v>143</v>
      </c>
      <c r="AI27" s="58" t="s">
        <v>140</v>
      </c>
      <c r="AJ27" s="58" t="s">
        <v>3503</v>
      </c>
      <c r="AK27" s="63">
        <v>45670</v>
      </c>
      <c r="AL27" s="58" t="s">
        <v>146</v>
      </c>
      <c r="AM27" s="58" t="s">
        <v>442</v>
      </c>
      <c r="AN27" s="58" t="s">
        <v>426</v>
      </c>
      <c r="AO27" s="58" t="s">
        <v>140</v>
      </c>
      <c r="AP27" s="58" t="s">
        <v>2048</v>
      </c>
      <c r="AQ27" s="58" t="s">
        <v>140</v>
      </c>
      <c r="AR27" s="58" t="s">
        <v>140</v>
      </c>
      <c r="AS27" s="58" t="s">
        <v>140</v>
      </c>
      <c r="AT27" s="58" t="s">
        <v>140</v>
      </c>
      <c r="AU27" s="58" t="s">
        <v>140</v>
      </c>
      <c r="AV27" s="58" t="s">
        <v>140</v>
      </c>
      <c r="AW27" s="58" t="s">
        <v>140</v>
      </c>
      <c r="AX27" s="58" t="s">
        <v>140</v>
      </c>
      <c r="AY27" s="58" t="s">
        <v>2095</v>
      </c>
      <c r="AZ27" s="61" t="s">
        <v>150</v>
      </c>
      <c r="BA27" s="58" t="s">
        <v>151</v>
      </c>
      <c r="BB27" s="58"/>
      <c r="BC27" s="58" t="s">
        <v>2408</v>
      </c>
      <c r="BD27" s="62">
        <v>0.95</v>
      </c>
      <c r="BE27" s="58" t="s">
        <v>2065</v>
      </c>
      <c r="BF27" s="58">
        <v>12.3</v>
      </c>
      <c r="BG27" s="58" t="s">
        <v>140</v>
      </c>
      <c r="BH27" s="58" t="s">
        <v>140</v>
      </c>
      <c r="BI27" s="58" t="s">
        <v>140</v>
      </c>
      <c r="BJ27" s="58" t="s">
        <v>140</v>
      </c>
      <c r="BK27" s="58" t="s">
        <v>140</v>
      </c>
      <c r="BL27" s="58" t="s">
        <v>140</v>
      </c>
      <c r="BM27" s="58" t="s">
        <v>140</v>
      </c>
      <c r="BN27" s="58"/>
      <c r="BO27" s="58"/>
      <c r="BP27" s="58" t="s">
        <v>140</v>
      </c>
      <c r="BQ27" s="58" t="s">
        <v>140</v>
      </c>
      <c r="BR27" s="58" t="s">
        <v>239</v>
      </c>
      <c r="BS27" s="58"/>
      <c r="BT27" s="58" t="s">
        <v>140</v>
      </c>
      <c r="BU27" s="58" t="s">
        <v>835</v>
      </c>
      <c r="BV27" s="129" t="s">
        <v>3505</v>
      </c>
      <c r="BW27" s="129"/>
      <c r="XEU27" s="6" t="str">
        <f t="shared" si="1"/>
        <v>Claims_Management__Life</v>
      </c>
    </row>
    <row r="28" spans="1:75 16375:16375" ht="51" hidden="1" x14ac:dyDescent="0.2">
      <c r="A28" s="126" t="s">
        <v>17</v>
      </c>
      <c r="B28" s="57" t="s">
        <v>787</v>
      </c>
      <c r="C28" s="57" t="s">
        <v>788</v>
      </c>
      <c r="D28" s="57" t="s">
        <v>2025</v>
      </c>
      <c r="E28" s="57" t="s">
        <v>2096</v>
      </c>
      <c r="F28" s="58" t="s">
        <v>2097</v>
      </c>
      <c r="G28" s="58" t="s">
        <v>2097</v>
      </c>
      <c r="H28" s="58" t="s">
        <v>253</v>
      </c>
      <c r="I28" s="58"/>
      <c r="J28" s="58" t="s">
        <v>253</v>
      </c>
      <c r="K28" s="58"/>
      <c r="L28" s="58" t="s">
        <v>253</v>
      </c>
      <c r="M28" s="58"/>
      <c r="N28" s="58"/>
      <c r="O28" s="58"/>
      <c r="P28" s="58"/>
      <c r="Q28" s="57" t="s">
        <v>2098</v>
      </c>
      <c r="R28" s="58" t="s">
        <v>2099</v>
      </c>
      <c r="S28" s="58" t="s">
        <v>2100</v>
      </c>
      <c r="T28" s="58" t="s">
        <v>2101</v>
      </c>
      <c r="U28" s="58" t="s">
        <v>2102</v>
      </c>
      <c r="V28" s="58" t="s">
        <v>2103</v>
      </c>
      <c r="W28" s="58" t="s">
        <v>140</v>
      </c>
      <c r="X28" s="58" t="s">
        <v>270</v>
      </c>
      <c r="Y28" s="58" t="s">
        <v>143</v>
      </c>
      <c r="Z28" s="90">
        <v>1</v>
      </c>
      <c r="AA28" s="90">
        <v>0</v>
      </c>
      <c r="AB28" s="108">
        <v>28</v>
      </c>
      <c r="AC28" s="108">
        <v>5</v>
      </c>
      <c r="AD28" s="108">
        <v>46</v>
      </c>
      <c r="AE28" s="58" t="s">
        <v>468</v>
      </c>
      <c r="AF28" s="58" t="s">
        <v>143</v>
      </c>
      <c r="AG28" s="59" t="s">
        <v>144</v>
      </c>
      <c r="AH28" s="58" t="s">
        <v>143</v>
      </c>
      <c r="AI28" s="58" t="s">
        <v>140</v>
      </c>
      <c r="AJ28" s="58" t="s">
        <v>145</v>
      </c>
      <c r="AK28" s="63">
        <v>45660</v>
      </c>
      <c r="AL28" s="58" t="s">
        <v>146</v>
      </c>
      <c r="AM28" s="58" t="s">
        <v>567</v>
      </c>
      <c r="AN28" s="58" t="s">
        <v>538</v>
      </c>
      <c r="AO28" s="58">
        <v>0</v>
      </c>
      <c r="AP28" s="58" t="s">
        <v>140</v>
      </c>
      <c r="AQ28" s="58" t="s">
        <v>140</v>
      </c>
      <c r="AR28" s="58" t="s">
        <v>140</v>
      </c>
      <c r="AS28" s="58" t="s">
        <v>140</v>
      </c>
      <c r="AT28" s="58" t="s">
        <v>140</v>
      </c>
      <c r="AU28" s="58" t="s">
        <v>140</v>
      </c>
      <c r="AV28" s="58" t="s">
        <v>140</v>
      </c>
      <c r="AW28" s="58" t="s">
        <v>140</v>
      </c>
      <c r="AX28" s="58" t="s">
        <v>140</v>
      </c>
      <c r="AY28" s="58" t="s">
        <v>2104</v>
      </c>
      <c r="AZ28" s="61" t="s">
        <v>150</v>
      </c>
      <c r="BA28" s="58" t="s">
        <v>151</v>
      </c>
      <c r="BB28" s="58" t="s">
        <v>1315</v>
      </c>
      <c r="BC28" s="58" t="s">
        <v>2408</v>
      </c>
      <c r="BD28" s="62">
        <v>0.98</v>
      </c>
      <c r="BE28" s="58" t="s">
        <v>2105</v>
      </c>
      <c r="BF28" s="58" t="s">
        <v>2106</v>
      </c>
      <c r="BG28" s="58" t="s">
        <v>140</v>
      </c>
      <c r="BH28" s="58" t="s">
        <v>140</v>
      </c>
      <c r="BI28" s="58" t="s">
        <v>140</v>
      </c>
      <c r="BJ28" s="58" t="s">
        <v>140</v>
      </c>
      <c r="BK28" s="58" t="s">
        <v>140</v>
      </c>
      <c r="BL28" s="58" t="s">
        <v>140</v>
      </c>
      <c r="BM28" s="58">
        <v>412878</v>
      </c>
      <c r="BN28" s="58"/>
      <c r="BO28" s="58"/>
      <c r="BP28" s="58" t="s">
        <v>270</v>
      </c>
      <c r="BQ28" s="58">
        <v>0.15</v>
      </c>
      <c r="BR28" s="58" t="s">
        <v>239</v>
      </c>
      <c r="BS28" s="58"/>
      <c r="BT28" s="58" t="s">
        <v>2107</v>
      </c>
      <c r="BU28" s="58" t="s">
        <v>2108</v>
      </c>
      <c r="BV28" s="129" t="s">
        <v>3505</v>
      </c>
      <c r="BW28" s="129"/>
      <c r="XEU28" s="6" t="str">
        <f t="shared" si="1"/>
        <v>Policy_Administration_and_billing__Life</v>
      </c>
    </row>
    <row r="29" spans="1:75 16375:16375" ht="25.5" hidden="1" x14ac:dyDescent="0.2">
      <c r="A29" s="126" t="s">
        <v>17</v>
      </c>
      <c r="B29" s="57" t="s">
        <v>787</v>
      </c>
      <c r="C29" s="57" t="s">
        <v>788</v>
      </c>
      <c r="D29" s="57" t="s">
        <v>2109</v>
      </c>
      <c r="E29" s="57" t="s">
        <v>342</v>
      </c>
      <c r="F29" s="58" t="s">
        <v>2110</v>
      </c>
      <c r="G29" s="58" t="s">
        <v>2110</v>
      </c>
      <c r="H29" s="58" t="s">
        <v>253</v>
      </c>
      <c r="I29" s="58"/>
      <c r="J29" s="58" t="s">
        <v>253</v>
      </c>
      <c r="K29" s="58"/>
      <c r="L29" s="58" t="s">
        <v>253</v>
      </c>
      <c r="M29" s="58"/>
      <c r="N29" s="58"/>
      <c r="O29" s="58"/>
      <c r="P29" s="58"/>
      <c r="Q29" s="57" t="s">
        <v>2111</v>
      </c>
      <c r="R29" s="58" t="s">
        <v>2112</v>
      </c>
      <c r="S29" s="58" t="s">
        <v>2113</v>
      </c>
      <c r="T29" s="58" t="s">
        <v>2114</v>
      </c>
      <c r="U29" s="58" t="s">
        <v>2115</v>
      </c>
      <c r="V29" s="58" t="s">
        <v>2112</v>
      </c>
      <c r="W29" s="58" t="s">
        <v>140</v>
      </c>
      <c r="X29" s="58" t="s">
        <v>270</v>
      </c>
      <c r="Y29" s="58" t="s">
        <v>143</v>
      </c>
      <c r="Z29" s="90">
        <v>1</v>
      </c>
      <c r="AA29" s="90">
        <v>0</v>
      </c>
      <c r="AB29" s="108">
        <v>24</v>
      </c>
      <c r="AC29" s="108">
        <v>0</v>
      </c>
      <c r="AD29" s="108">
        <v>34</v>
      </c>
      <c r="AE29" s="58" t="s">
        <v>142</v>
      </c>
      <c r="AF29" s="58" t="s">
        <v>143</v>
      </c>
      <c r="AG29" s="59" t="s">
        <v>144</v>
      </c>
      <c r="AH29" s="58" t="s">
        <v>143</v>
      </c>
      <c r="AI29" s="58" t="s">
        <v>140</v>
      </c>
      <c r="AJ29" s="58" t="s">
        <v>2421</v>
      </c>
      <c r="AK29" s="63">
        <v>45656</v>
      </c>
      <c r="AL29" s="58" t="s">
        <v>272</v>
      </c>
      <c r="AM29" s="58" t="s">
        <v>650</v>
      </c>
      <c r="AN29" s="58" t="s">
        <v>3508</v>
      </c>
      <c r="AO29" s="58">
        <v>0</v>
      </c>
      <c r="AP29" s="58" t="s">
        <v>140</v>
      </c>
      <c r="AQ29" s="58" t="s">
        <v>140</v>
      </c>
      <c r="AR29" s="58" t="s">
        <v>140</v>
      </c>
      <c r="AS29" s="58" t="s">
        <v>140</v>
      </c>
      <c r="AT29" s="58" t="s">
        <v>140</v>
      </c>
      <c r="AU29" s="58" t="s">
        <v>140</v>
      </c>
      <c r="AV29" s="58" t="s">
        <v>140</v>
      </c>
      <c r="AW29" s="58" t="s">
        <v>140</v>
      </c>
      <c r="AX29" s="58" t="s">
        <v>140</v>
      </c>
      <c r="AY29" s="58" t="s">
        <v>2116</v>
      </c>
      <c r="AZ29" s="61" t="s">
        <v>150</v>
      </c>
      <c r="BA29" s="58" t="s">
        <v>151</v>
      </c>
      <c r="BB29" s="58"/>
      <c r="BC29" s="58" t="s">
        <v>2408</v>
      </c>
      <c r="BD29" s="62">
        <v>0.96</v>
      </c>
      <c r="BE29" s="58" t="s">
        <v>2050</v>
      </c>
      <c r="BF29" s="58" t="s">
        <v>2117</v>
      </c>
      <c r="BG29" s="58" t="s">
        <v>140</v>
      </c>
      <c r="BH29" s="58" t="s">
        <v>140</v>
      </c>
      <c r="BI29" s="58" t="s">
        <v>140</v>
      </c>
      <c r="BJ29" s="58" t="s">
        <v>140</v>
      </c>
      <c r="BK29" s="58" t="s">
        <v>140</v>
      </c>
      <c r="BL29" s="58" t="s">
        <v>140</v>
      </c>
      <c r="BM29" s="58">
        <v>528000</v>
      </c>
      <c r="BN29" s="58"/>
      <c r="BO29" s="58"/>
      <c r="BP29" s="58" t="s">
        <v>270</v>
      </c>
      <c r="BQ29" s="58">
        <v>0.2</v>
      </c>
      <c r="BR29" s="58" t="s">
        <v>239</v>
      </c>
      <c r="BS29" s="58"/>
      <c r="BT29" s="58" t="s">
        <v>2118</v>
      </c>
      <c r="BU29" s="58" t="s">
        <v>2039</v>
      </c>
      <c r="BV29" s="129" t="s">
        <v>3505</v>
      </c>
      <c r="BW29" s="129"/>
      <c r="XEU29" s="6" t="str">
        <f t="shared" si="1"/>
        <v>New_Business_and_Underwriting__Life</v>
      </c>
    </row>
    <row r="30" spans="1:75 16375:16375" ht="51" hidden="1" x14ac:dyDescent="0.2">
      <c r="A30" s="126" t="s">
        <v>17</v>
      </c>
      <c r="B30" s="57" t="s">
        <v>787</v>
      </c>
      <c r="C30" s="57" t="s">
        <v>788</v>
      </c>
      <c r="D30" s="57" t="s">
        <v>2025</v>
      </c>
      <c r="E30" s="57" t="s">
        <v>200</v>
      </c>
      <c r="F30" s="58" t="s">
        <v>2119</v>
      </c>
      <c r="G30" s="58" t="s">
        <v>2119</v>
      </c>
      <c r="H30" s="58" t="s">
        <v>253</v>
      </c>
      <c r="I30" s="58"/>
      <c r="J30" s="58" t="s">
        <v>253</v>
      </c>
      <c r="K30" s="58"/>
      <c r="L30" s="58" t="s">
        <v>253</v>
      </c>
      <c r="M30" s="58"/>
      <c r="N30" s="58"/>
      <c r="O30" s="58"/>
      <c r="P30" s="58"/>
      <c r="Q30" s="57" t="s">
        <v>2120</v>
      </c>
      <c r="R30" s="58" t="s">
        <v>2121</v>
      </c>
      <c r="S30" s="58" t="s">
        <v>2122</v>
      </c>
      <c r="T30" s="58" t="s">
        <v>2123</v>
      </c>
      <c r="U30" s="58" t="s">
        <v>2124</v>
      </c>
      <c r="V30" s="58" t="s">
        <v>2121</v>
      </c>
      <c r="W30" s="58" t="s">
        <v>140</v>
      </c>
      <c r="X30" s="58" t="s">
        <v>270</v>
      </c>
      <c r="Y30" s="58" t="s">
        <v>143</v>
      </c>
      <c r="Z30" s="90">
        <v>1</v>
      </c>
      <c r="AA30" s="90">
        <v>0</v>
      </c>
      <c r="AB30" s="108">
        <v>7</v>
      </c>
      <c r="AC30" s="108">
        <v>0</v>
      </c>
      <c r="AD30" s="108">
        <v>11</v>
      </c>
      <c r="AE30" s="58" t="s">
        <v>142</v>
      </c>
      <c r="AF30" s="58" t="s">
        <v>143</v>
      </c>
      <c r="AG30" s="59" t="s">
        <v>144</v>
      </c>
      <c r="AH30" s="58" t="s">
        <v>143</v>
      </c>
      <c r="AI30" s="58"/>
      <c r="AJ30" s="58" t="s">
        <v>2421</v>
      </c>
      <c r="AK30" s="63">
        <v>45689</v>
      </c>
      <c r="AL30" s="58" t="s">
        <v>146</v>
      </c>
      <c r="AM30" s="58" t="s">
        <v>567</v>
      </c>
      <c r="AN30" s="58" t="s">
        <v>551</v>
      </c>
      <c r="AO30" s="58">
        <v>0</v>
      </c>
      <c r="AP30" s="58" t="s">
        <v>140</v>
      </c>
      <c r="AQ30" s="58" t="s">
        <v>140</v>
      </c>
      <c r="AR30" s="58" t="s">
        <v>140</v>
      </c>
      <c r="AS30" s="58" t="s">
        <v>140</v>
      </c>
      <c r="AT30" s="58" t="s">
        <v>140</v>
      </c>
      <c r="AU30" s="58" t="s">
        <v>140</v>
      </c>
      <c r="AV30" s="58" t="s">
        <v>140</v>
      </c>
      <c r="AW30" s="58" t="s">
        <v>140</v>
      </c>
      <c r="AX30" s="58" t="s">
        <v>140</v>
      </c>
      <c r="AY30" s="58" t="s">
        <v>2125</v>
      </c>
      <c r="AZ30" s="61" t="s">
        <v>150</v>
      </c>
      <c r="BA30" s="58" t="s">
        <v>151</v>
      </c>
      <c r="BB30" s="58"/>
      <c r="BC30" s="58" t="s">
        <v>2408</v>
      </c>
      <c r="BD30" s="62">
        <v>0.96</v>
      </c>
      <c r="BE30" s="58" t="s">
        <v>2127</v>
      </c>
      <c r="BF30" s="58">
        <v>6.5789473684210531</v>
      </c>
      <c r="BG30" s="58" t="s">
        <v>140</v>
      </c>
      <c r="BH30" s="58" t="s">
        <v>140</v>
      </c>
      <c r="BI30" s="58" t="s">
        <v>140</v>
      </c>
      <c r="BJ30" s="58" t="s">
        <v>140</v>
      </c>
      <c r="BK30" s="58" t="s">
        <v>140</v>
      </c>
      <c r="BL30" s="58" t="s">
        <v>140</v>
      </c>
      <c r="BM30" s="58">
        <v>130000</v>
      </c>
      <c r="BN30" s="58"/>
      <c r="BO30" s="58"/>
      <c r="BP30" s="58" t="s">
        <v>270</v>
      </c>
      <c r="BQ30" s="58">
        <v>0.2</v>
      </c>
      <c r="BR30" s="58" t="s">
        <v>239</v>
      </c>
      <c r="BS30" s="58"/>
      <c r="BT30" s="58" t="s">
        <v>2128</v>
      </c>
      <c r="BU30" s="58" t="s">
        <v>2039</v>
      </c>
      <c r="BV30" s="129" t="s">
        <v>3505</v>
      </c>
      <c r="BW30" s="129"/>
      <c r="XEU30" s="6" t="str">
        <f t="shared" si="1"/>
        <v>Policy_Administration_and_billing__Life</v>
      </c>
    </row>
    <row r="31" spans="1:75 16375:16375" ht="63.75" hidden="1" x14ac:dyDescent="0.2">
      <c r="A31" s="126" t="s">
        <v>17</v>
      </c>
      <c r="B31" s="57" t="s">
        <v>787</v>
      </c>
      <c r="C31" s="57" t="s">
        <v>788</v>
      </c>
      <c r="D31" s="57" t="s">
        <v>2129</v>
      </c>
      <c r="E31" s="57" t="s">
        <v>280</v>
      </c>
      <c r="F31" s="58" t="s">
        <v>2130</v>
      </c>
      <c r="G31" s="58" t="s">
        <v>2131</v>
      </c>
      <c r="H31" s="58" t="s">
        <v>253</v>
      </c>
      <c r="I31" s="58"/>
      <c r="J31" s="58" t="s">
        <v>253</v>
      </c>
      <c r="K31" s="58"/>
      <c r="L31" s="58" t="s">
        <v>253</v>
      </c>
      <c r="M31" s="58"/>
      <c r="N31" s="58"/>
      <c r="O31" s="58"/>
      <c r="P31" s="58"/>
      <c r="Q31" s="57" t="s">
        <v>2132</v>
      </c>
      <c r="R31" s="58" t="s">
        <v>2133</v>
      </c>
      <c r="S31" s="58" t="s">
        <v>2134</v>
      </c>
      <c r="T31" s="58" t="s">
        <v>2135</v>
      </c>
      <c r="U31" s="58" t="s">
        <v>2136</v>
      </c>
      <c r="V31" s="58" t="s">
        <v>2137</v>
      </c>
      <c r="W31" s="58" t="s">
        <v>140</v>
      </c>
      <c r="X31" s="58" t="s">
        <v>270</v>
      </c>
      <c r="Y31" s="58" t="s">
        <v>143</v>
      </c>
      <c r="Z31" s="90">
        <v>1</v>
      </c>
      <c r="AA31" s="90">
        <v>0</v>
      </c>
      <c r="AB31" s="108">
        <v>45</v>
      </c>
      <c r="AC31" s="108">
        <v>0</v>
      </c>
      <c r="AD31" s="108">
        <v>62</v>
      </c>
      <c r="AE31" s="58" t="s">
        <v>142</v>
      </c>
      <c r="AF31" s="58" t="s">
        <v>143</v>
      </c>
      <c r="AG31" s="59" t="s">
        <v>144</v>
      </c>
      <c r="AH31" s="58" t="s">
        <v>143</v>
      </c>
      <c r="AI31" s="58" t="s">
        <v>140</v>
      </c>
      <c r="AJ31" s="58" t="s">
        <v>2421</v>
      </c>
      <c r="AK31" s="63">
        <v>45551</v>
      </c>
      <c r="AL31" s="58" t="s">
        <v>146</v>
      </c>
      <c r="AM31" s="58" t="s">
        <v>146</v>
      </c>
      <c r="AN31" s="58" t="s">
        <v>273</v>
      </c>
      <c r="AO31" s="58">
        <v>0</v>
      </c>
      <c r="AP31" s="58" t="s">
        <v>140</v>
      </c>
      <c r="AQ31" s="58" t="s">
        <v>140</v>
      </c>
      <c r="AR31" s="58" t="s">
        <v>140</v>
      </c>
      <c r="AS31" s="58" t="s">
        <v>140</v>
      </c>
      <c r="AT31" s="58" t="s">
        <v>140</v>
      </c>
      <c r="AU31" s="58" t="s">
        <v>140</v>
      </c>
      <c r="AV31" s="58" t="s">
        <v>140</v>
      </c>
      <c r="AW31" s="58" t="s">
        <v>140</v>
      </c>
      <c r="AX31" s="58" t="s">
        <v>140</v>
      </c>
      <c r="AY31" s="58" t="s">
        <v>2138</v>
      </c>
      <c r="AZ31" s="61" t="s">
        <v>150</v>
      </c>
      <c r="BA31" s="58" t="s">
        <v>151</v>
      </c>
      <c r="BB31" s="58"/>
      <c r="BC31" s="58" t="s">
        <v>2408</v>
      </c>
      <c r="BD31" s="62">
        <v>0.98</v>
      </c>
      <c r="BE31" s="58" t="s">
        <v>2139</v>
      </c>
      <c r="BF31" s="58" t="s">
        <v>2140</v>
      </c>
      <c r="BG31" s="58" t="s">
        <v>140</v>
      </c>
      <c r="BH31" s="58" t="s">
        <v>140</v>
      </c>
      <c r="BI31" s="58" t="s">
        <v>140</v>
      </c>
      <c r="BJ31" s="58" t="s">
        <v>140</v>
      </c>
      <c r="BK31" s="58" t="s">
        <v>140</v>
      </c>
      <c r="BL31" s="58" t="s">
        <v>140</v>
      </c>
      <c r="BM31" s="58">
        <v>3204675</v>
      </c>
      <c r="BN31" s="58"/>
      <c r="BO31" s="58"/>
      <c r="BP31" s="58" t="s">
        <v>270</v>
      </c>
      <c r="BQ31" s="58" t="s">
        <v>140</v>
      </c>
      <c r="BR31" s="58" t="s">
        <v>239</v>
      </c>
      <c r="BS31" s="58"/>
      <c r="BT31" s="58" t="s">
        <v>2141</v>
      </c>
      <c r="BU31" s="58" t="s">
        <v>2108</v>
      </c>
      <c r="BV31" s="129" t="s">
        <v>3505</v>
      </c>
      <c r="BW31" s="129"/>
      <c r="XEU31" s="6" t="str">
        <f t="shared" si="1"/>
        <v>Mailroom__Life</v>
      </c>
    </row>
    <row r="32" spans="1:75 16375:16375" ht="51" hidden="1" x14ac:dyDescent="0.2">
      <c r="A32" s="126" t="s">
        <v>17</v>
      </c>
      <c r="B32" s="57" t="s">
        <v>787</v>
      </c>
      <c r="C32" s="57" t="s">
        <v>788</v>
      </c>
      <c r="D32" s="57" t="s">
        <v>2043</v>
      </c>
      <c r="E32" s="57" t="s">
        <v>2083</v>
      </c>
      <c r="F32" s="58" t="s">
        <v>2084</v>
      </c>
      <c r="G32" s="58" t="s">
        <v>2084</v>
      </c>
      <c r="H32" s="58" t="s">
        <v>253</v>
      </c>
      <c r="I32" s="58"/>
      <c r="J32" s="58" t="s">
        <v>253</v>
      </c>
      <c r="K32" s="58"/>
      <c r="L32" s="58" t="s">
        <v>253</v>
      </c>
      <c r="M32" s="58"/>
      <c r="N32" s="58"/>
      <c r="O32" s="58"/>
      <c r="P32" s="58"/>
      <c r="Q32" s="57" t="s">
        <v>2085</v>
      </c>
      <c r="R32" s="58" t="s">
        <v>2086</v>
      </c>
      <c r="S32" s="58" t="s">
        <v>2087</v>
      </c>
      <c r="T32" s="58" t="s">
        <v>2032</v>
      </c>
      <c r="U32" s="58" t="s">
        <v>2033</v>
      </c>
      <c r="V32" s="58" t="s">
        <v>2088</v>
      </c>
      <c r="W32" s="58" t="s">
        <v>140</v>
      </c>
      <c r="X32" s="58" t="s">
        <v>270</v>
      </c>
      <c r="Y32" s="58" t="s">
        <v>143</v>
      </c>
      <c r="Z32" s="90">
        <v>1</v>
      </c>
      <c r="AA32" s="90">
        <v>0</v>
      </c>
      <c r="AB32" s="108">
        <v>10</v>
      </c>
      <c r="AC32" s="108"/>
      <c r="AD32" s="108">
        <v>14</v>
      </c>
      <c r="AE32" s="58" t="s">
        <v>142</v>
      </c>
      <c r="AF32" s="58" t="s">
        <v>143</v>
      </c>
      <c r="AG32" s="59" t="s">
        <v>144</v>
      </c>
      <c r="AH32" s="58" t="s">
        <v>143</v>
      </c>
      <c r="AI32" s="58" t="s">
        <v>140</v>
      </c>
      <c r="AJ32" s="58" t="s">
        <v>2421</v>
      </c>
      <c r="AK32" s="63">
        <v>45257</v>
      </c>
      <c r="AL32" s="58" t="s">
        <v>146</v>
      </c>
      <c r="AM32" s="58" t="s">
        <v>567</v>
      </c>
      <c r="AN32" s="58" t="s">
        <v>426</v>
      </c>
      <c r="AO32" s="58">
        <v>0</v>
      </c>
      <c r="AP32" s="58" t="s">
        <v>140</v>
      </c>
      <c r="AQ32" s="58" t="s">
        <v>140</v>
      </c>
      <c r="AR32" s="58" t="s">
        <v>140</v>
      </c>
      <c r="AS32" s="58" t="s">
        <v>140</v>
      </c>
      <c r="AT32" s="58" t="s">
        <v>140</v>
      </c>
      <c r="AU32" s="58" t="s">
        <v>140</v>
      </c>
      <c r="AV32" s="58" t="s">
        <v>140</v>
      </c>
      <c r="AW32" s="58" t="s">
        <v>140</v>
      </c>
      <c r="AX32" s="58" t="s">
        <v>140</v>
      </c>
      <c r="AY32" s="58" t="s">
        <v>2089</v>
      </c>
      <c r="AZ32" s="61" t="s">
        <v>150</v>
      </c>
      <c r="BA32" s="58" t="s">
        <v>151</v>
      </c>
      <c r="BB32" s="58"/>
      <c r="BC32" s="58" t="s">
        <v>2408</v>
      </c>
      <c r="BD32" s="62">
        <v>0.98</v>
      </c>
      <c r="BE32" s="58" t="s">
        <v>2090</v>
      </c>
      <c r="BF32" s="58">
        <v>6</v>
      </c>
      <c r="BG32" s="58" t="s">
        <v>140</v>
      </c>
      <c r="BH32" s="58" t="s">
        <v>140</v>
      </c>
      <c r="BI32" s="58" t="s">
        <v>140</v>
      </c>
      <c r="BJ32" s="58" t="s">
        <v>140</v>
      </c>
      <c r="BK32" s="58" t="s">
        <v>140</v>
      </c>
      <c r="BL32" s="58" t="s">
        <v>140</v>
      </c>
      <c r="BM32" s="58">
        <v>201600</v>
      </c>
      <c r="BN32" s="58"/>
      <c r="BO32" s="58"/>
      <c r="BP32" s="58" t="s">
        <v>140</v>
      </c>
      <c r="BQ32" s="58"/>
      <c r="BR32" s="58" t="s">
        <v>239</v>
      </c>
      <c r="BS32" s="58"/>
      <c r="BT32" s="58" t="s">
        <v>2142</v>
      </c>
      <c r="BU32" s="58" t="s">
        <v>2039</v>
      </c>
      <c r="BV32" s="129" t="s">
        <v>3505</v>
      </c>
      <c r="BW32" s="129"/>
      <c r="XEU32" s="6" t="str">
        <f t="shared" si="1"/>
        <v>Claims_Management__Life</v>
      </c>
    </row>
    <row r="33" spans="1:75 16375:16375" ht="25.5" hidden="1" x14ac:dyDescent="0.2">
      <c r="A33" s="126" t="s">
        <v>17</v>
      </c>
      <c r="B33" s="57" t="s">
        <v>787</v>
      </c>
      <c r="C33" s="57" t="s">
        <v>788</v>
      </c>
      <c r="D33" s="57" t="s">
        <v>2109</v>
      </c>
      <c r="E33" s="57" t="s">
        <v>2143</v>
      </c>
      <c r="F33" s="58" t="s">
        <v>2144</v>
      </c>
      <c r="G33" s="58" t="s">
        <v>2145</v>
      </c>
      <c r="H33" s="58" t="s">
        <v>253</v>
      </c>
      <c r="I33" s="58"/>
      <c r="J33" s="58" t="s">
        <v>253</v>
      </c>
      <c r="K33" s="58"/>
      <c r="L33" s="58" t="s">
        <v>253</v>
      </c>
      <c r="M33" s="58"/>
      <c r="N33" s="58"/>
      <c r="O33" s="58"/>
      <c r="P33" s="58"/>
      <c r="Q33" s="57" t="s">
        <v>2146</v>
      </c>
      <c r="R33" s="58" t="s">
        <v>2147</v>
      </c>
      <c r="S33" s="58" t="s">
        <v>2148</v>
      </c>
      <c r="T33" s="58" t="s">
        <v>2149</v>
      </c>
      <c r="U33" s="58" t="s">
        <v>2150</v>
      </c>
      <c r="V33" s="58" t="s">
        <v>2151</v>
      </c>
      <c r="W33" s="58" t="s">
        <v>140</v>
      </c>
      <c r="X33" s="58" t="s">
        <v>270</v>
      </c>
      <c r="Y33" s="58" t="s">
        <v>143</v>
      </c>
      <c r="Z33" s="90">
        <v>1</v>
      </c>
      <c r="AA33" s="90">
        <v>0</v>
      </c>
      <c r="AB33" s="108">
        <v>6</v>
      </c>
      <c r="AC33" s="108">
        <v>0</v>
      </c>
      <c r="AD33" s="108">
        <v>9</v>
      </c>
      <c r="AE33" s="58" t="s">
        <v>142</v>
      </c>
      <c r="AF33" s="58" t="s">
        <v>143</v>
      </c>
      <c r="AG33" s="59" t="s">
        <v>144</v>
      </c>
      <c r="AH33" s="58" t="s">
        <v>143</v>
      </c>
      <c r="AI33" s="58" t="s">
        <v>140</v>
      </c>
      <c r="AJ33" s="58" t="s">
        <v>2421</v>
      </c>
      <c r="AK33" s="63">
        <v>45866</v>
      </c>
      <c r="AL33" s="58" t="s">
        <v>146</v>
      </c>
      <c r="AM33" s="58" t="s">
        <v>567</v>
      </c>
      <c r="AN33" s="58" t="s">
        <v>538</v>
      </c>
      <c r="AO33" s="58">
        <v>0</v>
      </c>
      <c r="AP33" s="58" t="s">
        <v>140</v>
      </c>
      <c r="AQ33" s="58" t="s">
        <v>140</v>
      </c>
      <c r="AR33" s="58" t="s">
        <v>140</v>
      </c>
      <c r="AS33" s="58" t="s">
        <v>140</v>
      </c>
      <c r="AT33" s="58" t="s">
        <v>140</v>
      </c>
      <c r="AU33" s="58" t="s">
        <v>140</v>
      </c>
      <c r="AV33" s="58" t="s">
        <v>140</v>
      </c>
      <c r="AW33" s="58" t="s">
        <v>140</v>
      </c>
      <c r="AX33" s="58" t="s">
        <v>140</v>
      </c>
      <c r="AY33" s="58" t="s">
        <v>2152</v>
      </c>
      <c r="AZ33" s="61" t="s">
        <v>150</v>
      </c>
      <c r="BA33" s="58" t="s">
        <v>151</v>
      </c>
      <c r="BB33" s="58"/>
      <c r="BC33" s="58" t="s">
        <v>2408</v>
      </c>
      <c r="BD33" s="62">
        <v>0.96</v>
      </c>
      <c r="BE33" s="58" t="s">
        <v>2153</v>
      </c>
      <c r="BF33" s="58">
        <v>5</v>
      </c>
      <c r="BG33" s="58" t="s">
        <v>140</v>
      </c>
      <c r="BH33" s="58" t="s">
        <v>140</v>
      </c>
      <c r="BI33" s="58" t="s">
        <v>140</v>
      </c>
      <c r="BJ33" s="58" t="s">
        <v>140</v>
      </c>
      <c r="BK33" s="58" t="s">
        <v>140</v>
      </c>
      <c r="BL33" s="58" t="s">
        <v>140</v>
      </c>
      <c r="BM33" s="58">
        <v>175216</v>
      </c>
      <c r="BN33" s="58">
        <v>175216</v>
      </c>
      <c r="BO33" s="58"/>
      <c r="BP33" s="58" t="s">
        <v>270</v>
      </c>
      <c r="BQ33" s="58" t="s">
        <v>140</v>
      </c>
      <c r="BR33" s="58" t="s">
        <v>239</v>
      </c>
      <c r="BS33" s="58"/>
      <c r="BT33" s="58" t="s">
        <v>2154</v>
      </c>
      <c r="BU33" s="58" t="s">
        <v>2108</v>
      </c>
      <c r="BV33" s="129" t="s">
        <v>3505</v>
      </c>
      <c r="BW33" s="129"/>
      <c r="XEU33" s="6" t="str">
        <f t="shared" si="1"/>
        <v>New_Business_and_Underwriting__Life</v>
      </c>
    </row>
    <row r="34" spans="1:75 16375:16375" hidden="1" x14ac:dyDescent="0.2">
      <c r="A34" s="126" t="s">
        <v>17</v>
      </c>
      <c r="B34" s="57" t="s">
        <v>787</v>
      </c>
      <c r="C34" s="57" t="s">
        <v>788</v>
      </c>
      <c r="D34" s="57" t="s">
        <v>2109</v>
      </c>
      <c r="E34" s="57" t="s">
        <v>2143</v>
      </c>
      <c r="F34" s="58" t="s">
        <v>2155</v>
      </c>
      <c r="G34" s="58" t="s">
        <v>2156</v>
      </c>
      <c r="H34" s="58" t="s">
        <v>253</v>
      </c>
      <c r="I34" s="58"/>
      <c r="J34" s="58" t="s">
        <v>253</v>
      </c>
      <c r="K34" s="58"/>
      <c r="L34" s="58" t="s">
        <v>253</v>
      </c>
      <c r="M34" s="58"/>
      <c r="N34" s="58"/>
      <c r="O34" s="58"/>
      <c r="P34" s="58"/>
      <c r="Q34" s="57" t="s">
        <v>2157</v>
      </c>
      <c r="R34" s="58" t="s">
        <v>2147</v>
      </c>
      <c r="S34" s="58" t="s">
        <v>2158</v>
      </c>
      <c r="T34" s="58" t="s">
        <v>2159</v>
      </c>
      <c r="U34" s="58" t="s">
        <v>692</v>
      </c>
      <c r="V34" s="58" t="s">
        <v>2160</v>
      </c>
      <c r="W34" s="58" t="s">
        <v>140</v>
      </c>
      <c r="X34" s="58" t="s">
        <v>270</v>
      </c>
      <c r="Y34" s="58" t="s">
        <v>143</v>
      </c>
      <c r="Z34" s="90">
        <v>1</v>
      </c>
      <c r="AA34" s="90">
        <v>0</v>
      </c>
      <c r="AB34" s="108">
        <v>9</v>
      </c>
      <c r="AC34" s="108">
        <v>0</v>
      </c>
      <c r="AD34" s="108">
        <v>11</v>
      </c>
      <c r="AE34" s="58" t="s">
        <v>142</v>
      </c>
      <c r="AF34" s="58" t="s">
        <v>143</v>
      </c>
      <c r="AG34" s="59" t="s">
        <v>144</v>
      </c>
      <c r="AH34" s="58" t="s">
        <v>143</v>
      </c>
      <c r="AI34" s="58" t="s">
        <v>140</v>
      </c>
      <c r="AJ34" s="58" t="s">
        <v>2421</v>
      </c>
      <c r="AK34" s="63">
        <v>45866</v>
      </c>
      <c r="AL34" s="58" t="s">
        <v>146</v>
      </c>
      <c r="AM34" s="58" t="s">
        <v>567</v>
      </c>
      <c r="AN34" s="58" t="s">
        <v>426</v>
      </c>
      <c r="AO34" s="58">
        <v>0</v>
      </c>
      <c r="AP34" s="58" t="s">
        <v>140</v>
      </c>
      <c r="AQ34" s="58" t="s">
        <v>140</v>
      </c>
      <c r="AR34" s="58" t="s">
        <v>140</v>
      </c>
      <c r="AS34" s="58" t="s">
        <v>140</v>
      </c>
      <c r="AT34" s="58" t="s">
        <v>140</v>
      </c>
      <c r="AU34" s="58" t="s">
        <v>140</v>
      </c>
      <c r="AV34" s="58" t="s">
        <v>140</v>
      </c>
      <c r="AW34" s="58" t="s">
        <v>140</v>
      </c>
      <c r="AX34" s="58" t="s">
        <v>140</v>
      </c>
      <c r="AY34" s="58" t="s">
        <v>2161</v>
      </c>
      <c r="AZ34" s="61" t="s">
        <v>150</v>
      </c>
      <c r="BA34" s="58" t="s">
        <v>151</v>
      </c>
      <c r="BB34" s="58"/>
      <c r="BC34" s="58" t="s">
        <v>2408</v>
      </c>
      <c r="BD34" s="62">
        <v>0.96</v>
      </c>
      <c r="BE34" s="58" t="s">
        <v>2153</v>
      </c>
      <c r="BF34" s="58">
        <v>10</v>
      </c>
      <c r="BG34" s="58" t="s">
        <v>140</v>
      </c>
      <c r="BH34" s="58" t="s">
        <v>140</v>
      </c>
      <c r="BI34" s="58" t="s">
        <v>140</v>
      </c>
      <c r="BJ34" s="58" t="s">
        <v>140</v>
      </c>
      <c r="BK34" s="58" t="s">
        <v>140</v>
      </c>
      <c r="BL34" s="58" t="s">
        <v>140</v>
      </c>
      <c r="BM34" s="58">
        <v>99276</v>
      </c>
      <c r="BN34" s="58">
        <v>99276</v>
      </c>
      <c r="BO34" s="58"/>
      <c r="BP34" s="58" t="s">
        <v>270</v>
      </c>
      <c r="BQ34" s="58" t="s">
        <v>140</v>
      </c>
      <c r="BR34" s="58" t="s">
        <v>239</v>
      </c>
      <c r="BS34" s="58"/>
      <c r="BT34" s="58" t="s">
        <v>2162</v>
      </c>
      <c r="BU34" s="58" t="s">
        <v>2108</v>
      </c>
      <c r="BV34" s="129" t="s">
        <v>3505</v>
      </c>
      <c r="BW34" s="129"/>
      <c r="XEU34" s="6" t="str">
        <f t="shared" si="1"/>
        <v>New_Business_and_Underwriting__Life</v>
      </c>
    </row>
    <row r="35" spans="1:75 16375:16375" ht="63.75" hidden="1" x14ac:dyDescent="0.2">
      <c r="A35" s="126" t="s">
        <v>17</v>
      </c>
      <c r="B35" s="57" t="s">
        <v>787</v>
      </c>
      <c r="C35" s="57" t="s">
        <v>788</v>
      </c>
      <c r="D35" s="57" t="s">
        <v>2025</v>
      </c>
      <c r="E35" s="57" t="s">
        <v>2096</v>
      </c>
      <c r="F35" s="58" t="s">
        <v>2163</v>
      </c>
      <c r="G35" s="58" t="s">
        <v>2163</v>
      </c>
      <c r="H35" s="58" t="s">
        <v>253</v>
      </c>
      <c r="I35" s="58"/>
      <c r="J35" s="58" t="s">
        <v>253</v>
      </c>
      <c r="K35" s="58"/>
      <c r="L35" s="58" t="s">
        <v>253</v>
      </c>
      <c r="M35" s="58"/>
      <c r="N35" s="58"/>
      <c r="O35" s="58"/>
      <c r="P35" s="58"/>
      <c r="Q35" s="57" t="s">
        <v>2164</v>
      </c>
      <c r="R35" s="58" t="s">
        <v>2165</v>
      </c>
      <c r="S35" s="58" t="s">
        <v>2166</v>
      </c>
      <c r="T35" s="58" t="s">
        <v>2167</v>
      </c>
      <c r="U35" s="58" t="s">
        <v>2168</v>
      </c>
      <c r="V35" s="58" t="s">
        <v>2169</v>
      </c>
      <c r="W35" s="58" t="s">
        <v>140</v>
      </c>
      <c r="X35" s="58" t="s">
        <v>270</v>
      </c>
      <c r="Y35" s="58" t="s">
        <v>143</v>
      </c>
      <c r="Z35" s="90">
        <v>1</v>
      </c>
      <c r="AA35" s="90">
        <v>0</v>
      </c>
      <c r="AB35" s="108">
        <v>37</v>
      </c>
      <c r="AC35" s="108">
        <v>0</v>
      </c>
      <c r="AD35" s="108">
        <v>47</v>
      </c>
      <c r="AE35" s="58" t="s">
        <v>142</v>
      </c>
      <c r="AF35" s="58" t="s">
        <v>143</v>
      </c>
      <c r="AG35" s="59" t="s">
        <v>144</v>
      </c>
      <c r="AH35" s="58" t="s">
        <v>143</v>
      </c>
      <c r="AI35" s="58" t="s">
        <v>140</v>
      </c>
      <c r="AJ35" s="58" t="s">
        <v>2421</v>
      </c>
      <c r="AK35" s="63">
        <v>45887</v>
      </c>
      <c r="AL35" s="58" t="s">
        <v>146</v>
      </c>
      <c r="AM35" s="58" t="s">
        <v>538</v>
      </c>
      <c r="AN35" s="58" t="s">
        <v>426</v>
      </c>
      <c r="AO35" s="58">
        <v>0</v>
      </c>
      <c r="AP35" s="58" t="s">
        <v>140</v>
      </c>
      <c r="AQ35" s="58" t="s">
        <v>140</v>
      </c>
      <c r="AR35" s="58" t="s">
        <v>140</v>
      </c>
      <c r="AS35" s="58" t="s">
        <v>140</v>
      </c>
      <c r="AT35" s="58" t="s">
        <v>140</v>
      </c>
      <c r="AU35" s="58" t="s">
        <v>140</v>
      </c>
      <c r="AV35" s="58" t="s">
        <v>140</v>
      </c>
      <c r="AW35" s="58" t="s">
        <v>140</v>
      </c>
      <c r="AX35" s="58" t="s">
        <v>140</v>
      </c>
      <c r="AY35" s="58" t="s">
        <v>2036</v>
      </c>
      <c r="AZ35" s="61" t="s">
        <v>150</v>
      </c>
      <c r="BA35" s="58" t="s">
        <v>151</v>
      </c>
      <c r="BB35" s="58"/>
      <c r="BC35" s="58" t="s">
        <v>2408</v>
      </c>
      <c r="BD35" s="62">
        <v>0.98</v>
      </c>
      <c r="BE35" s="58" t="s">
        <v>2170</v>
      </c>
      <c r="BF35" s="58">
        <v>6</v>
      </c>
      <c r="BG35" s="58" t="s">
        <v>140</v>
      </c>
      <c r="BH35" s="58" t="s">
        <v>140</v>
      </c>
      <c r="BI35" s="58" t="s">
        <v>140</v>
      </c>
      <c r="BJ35" s="58" t="s">
        <v>140</v>
      </c>
      <c r="BK35" s="58" t="s">
        <v>140</v>
      </c>
      <c r="BL35" s="58" t="s">
        <v>140</v>
      </c>
      <c r="BM35" s="58">
        <v>1217518</v>
      </c>
      <c r="BN35" s="58"/>
      <c r="BO35" s="58"/>
      <c r="BP35" s="58" t="s">
        <v>270</v>
      </c>
      <c r="BQ35" s="58" t="s">
        <v>140</v>
      </c>
      <c r="BR35" s="58" t="s">
        <v>239</v>
      </c>
      <c r="BS35" s="58"/>
      <c r="BT35" s="58" t="s">
        <v>2171</v>
      </c>
      <c r="BU35" s="58" t="s">
        <v>2039</v>
      </c>
      <c r="BV35" s="129" t="s">
        <v>3505</v>
      </c>
      <c r="BW35" s="129"/>
      <c r="XEU35" s="6" t="str">
        <f t="shared" si="1"/>
        <v>Policy_Administration_and_billing__Life</v>
      </c>
    </row>
    <row r="36" spans="1:75 16375:16375" ht="38.25" hidden="1" x14ac:dyDescent="0.2">
      <c r="A36" s="126" t="s">
        <v>17</v>
      </c>
      <c r="B36" s="57" t="s">
        <v>787</v>
      </c>
      <c r="C36" s="57" t="s">
        <v>788</v>
      </c>
      <c r="D36" s="57" t="s">
        <v>2109</v>
      </c>
      <c r="E36" s="57" t="s">
        <v>2006</v>
      </c>
      <c r="F36" s="58" t="s">
        <v>2173</v>
      </c>
      <c r="G36" s="58" t="s">
        <v>2173</v>
      </c>
      <c r="H36" s="58" t="s">
        <v>253</v>
      </c>
      <c r="I36" s="58"/>
      <c r="J36" s="58" t="s">
        <v>253</v>
      </c>
      <c r="K36" s="58"/>
      <c r="L36" s="58"/>
      <c r="M36" s="58"/>
      <c r="N36" s="58"/>
      <c r="O36" s="58"/>
      <c r="P36" s="58"/>
      <c r="Q36" s="57" t="s">
        <v>2174</v>
      </c>
      <c r="R36" s="58" t="s">
        <v>2147</v>
      </c>
      <c r="S36" s="58" t="s">
        <v>2175</v>
      </c>
      <c r="T36" s="58" t="s">
        <v>2176</v>
      </c>
      <c r="U36" s="58" t="s">
        <v>2177</v>
      </c>
      <c r="V36" s="58" t="s">
        <v>2169</v>
      </c>
      <c r="W36" s="58" t="s">
        <v>140</v>
      </c>
      <c r="X36" s="58" t="s">
        <v>270</v>
      </c>
      <c r="Y36" s="58" t="s">
        <v>143</v>
      </c>
      <c r="Z36" s="90">
        <v>1</v>
      </c>
      <c r="AA36" s="90">
        <v>0</v>
      </c>
      <c r="AB36" s="108">
        <v>3</v>
      </c>
      <c r="AC36" s="108">
        <v>0</v>
      </c>
      <c r="AD36" s="108">
        <v>3</v>
      </c>
      <c r="AE36" s="58" t="s">
        <v>142</v>
      </c>
      <c r="AF36" s="58" t="s">
        <v>143</v>
      </c>
      <c r="AG36" s="59" t="s">
        <v>144</v>
      </c>
      <c r="AH36" s="58" t="s">
        <v>143</v>
      </c>
      <c r="AI36" s="58" t="s">
        <v>140</v>
      </c>
      <c r="AJ36" s="58" t="s">
        <v>3503</v>
      </c>
      <c r="AK36" s="63">
        <v>45992</v>
      </c>
      <c r="AL36" s="58" t="s">
        <v>146</v>
      </c>
      <c r="AM36" s="58" t="s">
        <v>671</v>
      </c>
      <c r="AN36" s="58" t="s">
        <v>2434</v>
      </c>
      <c r="AO36" s="58">
        <v>0</v>
      </c>
      <c r="AP36" s="58" t="s">
        <v>140</v>
      </c>
      <c r="AQ36" s="58" t="s">
        <v>140</v>
      </c>
      <c r="AR36" s="58" t="s">
        <v>140</v>
      </c>
      <c r="AS36" s="58" t="s">
        <v>140</v>
      </c>
      <c r="AT36" s="58" t="s">
        <v>140</v>
      </c>
      <c r="AU36" s="58" t="s">
        <v>140</v>
      </c>
      <c r="AV36" s="58" t="s">
        <v>140</v>
      </c>
      <c r="AW36" s="58" t="s">
        <v>140</v>
      </c>
      <c r="AX36" s="58" t="s">
        <v>140</v>
      </c>
      <c r="AY36" s="58" t="s">
        <v>2178</v>
      </c>
      <c r="AZ36" s="61" t="s">
        <v>150</v>
      </c>
      <c r="BA36" s="58" t="s">
        <v>151</v>
      </c>
      <c r="BB36" s="58"/>
      <c r="BC36" s="58" t="s">
        <v>2408</v>
      </c>
      <c r="BD36" s="62">
        <v>0.94</v>
      </c>
      <c r="BE36" s="58" t="s">
        <v>1193</v>
      </c>
      <c r="BF36" s="58" t="s">
        <v>2179</v>
      </c>
      <c r="BG36" s="58" t="s">
        <v>140</v>
      </c>
      <c r="BH36" s="58" t="s">
        <v>140</v>
      </c>
      <c r="BI36" s="58" t="s">
        <v>140</v>
      </c>
      <c r="BJ36" s="58" t="s">
        <v>140</v>
      </c>
      <c r="BK36" s="58" t="s">
        <v>140</v>
      </c>
      <c r="BL36" s="58" t="s">
        <v>140</v>
      </c>
      <c r="BM36" s="58" t="s">
        <v>2180</v>
      </c>
      <c r="BN36" s="58"/>
      <c r="BO36" s="58"/>
      <c r="BP36" s="58" t="s">
        <v>270</v>
      </c>
      <c r="BQ36" s="58" t="s">
        <v>140</v>
      </c>
      <c r="BR36" s="58" t="s">
        <v>239</v>
      </c>
      <c r="BS36" s="58"/>
      <c r="BT36" s="58" t="s">
        <v>2181</v>
      </c>
      <c r="BU36" s="58" t="s">
        <v>2182</v>
      </c>
      <c r="BV36" s="129" t="s">
        <v>3505</v>
      </c>
      <c r="BW36" s="129"/>
      <c r="XEU36" s="6" t="str">
        <f t="shared" si="1"/>
        <v>New_Business_and_Underwriting__Life</v>
      </c>
    </row>
    <row r="37" spans="1:75 16375:16375" ht="25.5" x14ac:dyDescent="0.2">
      <c r="A37" s="126" t="s">
        <v>3496</v>
      </c>
      <c r="B37" s="57" t="s">
        <v>2188</v>
      </c>
      <c r="C37" s="57" t="s">
        <v>2189</v>
      </c>
      <c r="D37" s="57" t="s">
        <v>2190</v>
      </c>
      <c r="E37" s="57" t="s">
        <v>304</v>
      </c>
      <c r="F37" s="58" t="s">
        <v>2191</v>
      </c>
      <c r="G37" s="58" t="s">
        <v>2192</v>
      </c>
      <c r="H37" s="58" t="s">
        <v>253</v>
      </c>
      <c r="I37" s="58" t="s">
        <v>253</v>
      </c>
      <c r="J37" s="58" t="s">
        <v>253</v>
      </c>
      <c r="K37" s="58" t="s">
        <v>253</v>
      </c>
      <c r="L37" s="58" t="s">
        <v>253</v>
      </c>
      <c r="M37" s="58"/>
      <c r="N37" s="58"/>
      <c r="O37" s="58" t="s">
        <v>253</v>
      </c>
      <c r="P37" s="58" t="s">
        <v>253</v>
      </c>
      <c r="Q37" s="57" t="s">
        <v>2193</v>
      </c>
      <c r="R37" s="58" t="s">
        <v>2194</v>
      </c>
      <c r="S37" s="58" t="s">
        <v>2195</v>
      </c>
      <c r="T37" s="58" t="s">
        <v>572</v>
      </c>
      <c r="U37" s="58" t="s">
        <v>2196</v>
      </c>
      <c r="V37" s="58" t="s">
        <v>2194</v>
      </c>
      <c r="W37" s="58" t="s">
        <v>140</v>
      </c>
      <c r="X37" s="58" t="s">
        <v>270</v>
      </c>
      <c r="Y37" s="58" t="s">
        <v>143</v>
      </c>
      <c r="Z37" s="90">
        <v>1</v>
      </c>
      <c r="AA37" s="90">
        <v>0</v>
      </c>
      <c r="AB37" s="108" t="s">
        <v>140</v>
      </c>
      <c r="AC37" s="108">
        <v>22</v>
      </c>
      <c r="AD37" s="108">
        <v>29</v>
      </c>
      <c r="AE37" s="58" t="s">
        <v>260</v>
      </c>
      <c r="AF37" s="58" t="s">
        <v>143</v>
      </c>
      <c r="AG37" s="59" t="s">
        <v>144</v>
      </c>
      <c r="AH37" s="58" t="s">
        <v>143</v>
      </c>
      <c r="AI37" s="58" t="s">
        <v>140</v>
      </c>
      <c r="AJ37" s="58" t="s">
        <v>2482</v>
      </c>
      <c r="AK37" s="63">
        <v>45068</v>
      </c>
      <c r="AL37" s="58" t="s">
        <v>146</v>
      </c>
      <c r="AM37" s="58" t="s">
        <v>567</v>
      </c>
      <c r="AN37" s="58" t="s">
        <v>551</v>
      </c>
      <c r="AO37" s="58" t="s">
        <v>140</v>
      </c>
      <c r="AP37" s="58" t="s">
        <v>140</v>
      </c>
      <c r="AQ37" s="58" t="s">
        <v>140</v>
      </c>
      <c r="AR37" s="58" t="s">
        <v>140</v>
      </c>
      <c r="AS37" s="58" t="s">
        <v>140</v>
      </c>
      <c r="AT37" s="58" t="s">
        <v>140</v>
      </c>
      <c r="AU37" s="58" t="s">
        <v>140</v>
      </c>
      <c r="AV37" s="58" t="s">
        <v>140</v>
      </c>
      <c r="AW37" s="58" t="s">
        <v>143</v>
      </c>
      <c r="AX37" s="58" t="s">
        <v>140</v>
      </c>
      <c r="AY37" s="58" t="s">
        <v>2197</v>
      </c>
      <c r="AZ37" s="61" t="s">
        <v>150</v>
      </c>
      <c r="BA37" s="58" t="s">
        <v>140</v>
      </c>
      <c r="BB37" s="58" t="s">
        <v>3500</v>
      </c>
      <c r="BC37" s="58" t="s">
        <v>323</v>
      </c>
      <c r="BD37" s="62" t="s">
        <v>2199</v>
      </c>
      <c r="BE37" s="58" t="s">
        <v>140</v>
      </c>
      <c r="BF37" s="58" t="s">
        <v>2200</v>
      </c>
      <c r="BG37" s="58" t="s">
        <v>140</v>
      </c>
      <c r="BH37" s="58" t="s">
        <v>140</v>
      </c>
      <c r="BI37" s="58" t="s">
        <v>2201</v>
      </c>
      <c r="BJ37" s="58" t="s">
        <v>2202</v>
      </c>
      <c r="BK37" s="58" t="s">
        <v>140</v>
      </c>
      <c r="BL37" s="58" t="s">
        <v>140</v>
      </c>
      <c r="BM37" s="58" t="s">
        <v>328</v>
      </c>
      <c r="BN37" s="58"/>
      <c r="BO37" s="58">
        <v>151802</v>
      </c>
      <c r="BP37" s="58" t="s">
        <v>143</v>
      </c>
      <c r="BQ37" s="58" t="s">
        <v>140</v>
      </c>
      <c r="BR37" s="58" t="s">
        <v>239</v>
      </c>
      <c r="BS37" s="58" t="s">
        <v>140</v>
      </c>
      <c r="BT37" s="58" t="s">
        <v>2203</v>
      </c>
      <c r="BU37" s="58" t="s">
        <v>544</v>
      </c>
      <c r="BV37" s="129" t="s">
        <v>3505</v>
      </c>
      <c r="BW37" s="129"/>
      <c r="XEU37" s="6" t="str">
        <f t="shared" si="1"/>
        <v>Contact_Center__Life</v>
      </c>
    </row>
    <row r="38" spans="1:75 16375:16375" ht="76.5" x14ac:dyDescent="0.2">
      <c r="A38" s="126" t="s">
        <v>3496</v>
      </c>
      <c r="B38" s="57" t="s">
        <v>2188</v>
      </c>
      <c r="C38" s="57" t="s">
        <v>2189</v>
      </c>
      <c r="D38" s="57" t="s">
        <v>2043</v>
      </c>
      <c r="E38" s="57" t="s">
        <v>2083</v>
      </c>
      <c r="F38" s="58" t="s">
        <v>2084</v>
      </c>
      <c r="G38" s="58" t="s">
        <v>2084</v>
      </c>
      <c r="H38" s="58" t="s">
        <v>253</v>
      </c>
      <c r="I38" s="58" t="s">
        <v>253</v>
      </c>
      <c r="J38" s="58" t="s">
        <v>253</v>
      </c>
      <c r="K38" s="58" t="s">
        <v>253</v>
      </c>
      <c r="L38" s="58" t="s">
        <v>253</v>
      </c>
      <c r="M38" s="58"/>
      <c r="N38" s="58"/>
      <c r="O38" s="58" t="s">
        <v>253</v>
      </c>
      <c r="P38" s="58" t="s">
        <v>253</v>
      </c>
      <c r="Q38" s="57" t="s">
        <v>2204</v>
      </c>
      <c r="R38" s="58" t="s">
        <v>2205</v>
      </c>
      <c r="S38" s="58" t="s">
        <v>2206</v>
      </c>
      <c r="T38" s="58" t="s">
        <v>548</v>
      </c>
      <c r="U38" s="58" t="s">
        <v>2207</v>
      </c>
      <c r="V38" s="58" t="s">
        <v>2208</v>
      </c>
      <c r="W38" s="58" t="s">
        <v>140</v>
      </c>
      <c r="X38" s="58" t="s">
        <v>270</v>
      </c>
      <c r="Y38" s="58" t="s">
        <v>143</v>
      </c>
      <c r="Z38" s="90">
        <v>1</v>
      </c>
      <c r="AA38" s="90">
        <v>0</v>
      </c>
      <c r="AB38" s="108">
        <v>3</v>
      </c>
      <c r="AC38" s="108" t="s">
        <v>140</v>
      </c>
      <c r="AD38" s="108">
        <v>4</v>
      </c>
      <c r="AE38" s="58" t="s">
        <v>142</v>
      </c>
      <c r="AF38" s="58" t="s">
        <v>143</v>
      </c>
      <c r="AG38" s="59" t="s">
        <v>144</v>
      </c>
      <c r="AH38" s="58" t="s">
        <v>143</v>
      </c>
      <c r="AI38" s="58" t="s">
        <v>140</v>
      </c>
      <c r="AJ38" s="58" t="s">
        <v>2405</v>
      </c>
      <c r="AK38" s="63">
        <v>45124</v>
      </c>
      <c r="AL38" s="58" t="s">
        <v>146</v>
      </c>
      <c r="AM38" s="58" t="s">
        <v>567</v>
      </c>
      <c r="AN38" s="58" t="s">
        <v>551</v>
      </c>
      <c r="AO38" s="58" t="s">
        <v>140</v>
      </c>
      <c r="AP38" s="58" t="s">
        <v>140</v>
      </c>
      <c r="AQ38" s="58" t="s">
        <v>140</v>
      </c>
      <c r="AR38" s="58" t="s">
        <v>140</v>
      </c>
      <c r="AS38" s="58" t="s">
        <v>140</v>
      </c>
      <c r="AT38" s="58" t="s">
        <v>140</v>
      </c>
      <c r="AU38" s="58" t="s">
        <v>140</v>
      </c>
      <c r="AV38" s="58" t="s">
        <v>140</v>
      </c>
      <c r="AW38" s="58" t="s">
        <v>143</v>
      </c>
      <c r="AX38" s="58" t="s">
        <v>140</v>
      </c>
      <c r="AY38" s="58" t="s">
        <v>2197</v>
      </c>
      <c r="AZ38" s="61" t="s">
        <v>150</v>
      </c>
      <c r="BA38" s="58" t="s">
        <v>2079</v>
      </c>
      <c r="BB38" s="58" t="s">
        <v>140</v>
      </c>
      <c r="BC38" s="58" t="s">
        <v>323</v>
      </c>
      <c r="BD38" s="62">
        <v>0.96</v>
      </c>
      <c r="BE38" s="58" t="s">
        <v>2209</v>
      </c>
      <c r="BF38" s="58" t="s">
        <v>140</v>
      </c>
      <c r="BG38" s="58" t="s">
        <v>140</v>
      </c>
      <c r="BH38" s="58" t="s">
        <v>140</v>
      </c>
      <c r="BI38" s="58" t="s">
        <v>140</v>
      </c>
      <c r="BJ38" s="58" t="s">
        <v>140</v>
      </c>
      <c r="BK38" s="58" t="s">
        <v>140</v>
      </c>
      <c r="BL38" s="58" t="s">
        <v>140</v>
      </c>
      <c r="BM38" s="58" t="s">
        <v>328</v>
      </c>
      <c r="BN38" s="58"/>
      <c r="BO38" s="58"/>
      <c r="BP38" s="58" t="s">
        <v>143</v>
      </c>
      <c r="BQ38" s="58" t="s">
        <v>140</v>
      </c>
      <c r="BR38" s="58" t="s">
        <v>239</v>
      </c>
      <c r="BS38" s="58" t="s">
        <v>140</v>
      </c>
      <c r="BT38" s="58" t="s">
        <v>2203</v>
      </c>
      <c r="BU38" s="58" t="s">
        <v>544</v>
      </c>
      <c r="BV38" s="129" t="s">
        <v>3505</v>
      </c>
      <c r="BW38" s="129"/>
      <c r="XEU38" s="6" t="str">
        <f t="shared" si="1"/>
        <v>Claims_Management__Life</v>
      </c>
    </row>
    <row r="39" spans="1:75 16375:16375" ht="25.5" hidden="1" x14ac:dyDescent="0.2">
      <c r="A39" s="126" t="s">
        <v>9</v>
      </c>
      <c r="B39" s="57" t="s">
        <v>2210</v>
      </c>
      <c r="C39" s="57" t="s">
        <v>127</v>
      </c>
      <c r="D39" s="57" t="s">
        <v>2190</v>
      </c>
      <c r="E39" s="57" t="s">
        <v>304</v>
      </c>
      <c r="F39" s="58" t="s">
        <v>523</v>
      </c>
      <c r="G39" s="58" t="s">
        <v>2211</v>
      </c>
      <c r="H39" s="58"/>
      <c r="I39" s="58" t="s">
        <v>253</v>
      </c>
      <c r="J39" s="58"/>
      <c r="K39" s="58"/>
      <c r="L39" s="58"/>
      <c r="M39" s="58"/>
      <c r="N39" s="58"/>
      <c r="O39" s="58"/>
      <c r="P39" s="58"/>
      <c r="Q39" s="57" t="s">
        <v>2212</v>
      </c>
      <c r="R39" s="58" t="s">
        <v>2213</v>
      </c>
      <c r="S39" s="58" t="s">
        <v>140</v>
      </c>
      <c r="T39" s="58" t="s">
        <v>2214</v>
      </c>
      <c r="U39" s="58" t="s">
        <v>2215</v>
      </c>
      <c r="V39" s="58" t="s">
        <v>2216</v>
      </c>
      <c r="W39" s="58" t="s">
        <v>523</v>
      </c>
      <c r="X39" s="58" t="s">
        <v>270</v>
      </c>
      <c r="Y39" s="58" t="s">
        <v>143</v>
      </c>
      <c r="Z39" s="90">
        <v>1</v>
      </c>
      <c r="AA39" s="90">
        <v>0</v>
      </c>
      <c r="AB39" s="108"/>
      <c r="AC39" s="108">
        <v>15</v>
      </c>
      <c r="AD39" s="108">
        <v>19</v>
      </c>
      <c r="AE39" s="58" t="s">
        <v>260</v>
      </c>
      <c r="AF39" s="58" t="s">
        <v>143</v>
      </c>
      <c r="AG39" s="59" t="s">
        <v>144</v>
      </c>
      <c r="AH39" s="58" t="s">
        <v>143</v>
      </c>
      <c r="AI39" s="58" t="s">
        <v>140</v>
      </c>
      <c r="AJ39" s="58" t="s">
        <v>3502</v>
      </c>
      <c r="AK39" s="63">
        <v>43724</v>
      </c>
      <c r="AL39" s="58" t="s">
        <v>146</v>
      </c>
      <c r="AM39" s="58" t="s">
        <v>273</v>
      </c>
      <c r="AN39" s="58" t="s">
        <v>567</v>
      </c>
      <c r="AO39" s="58">
        <v>0</v>
      </c>
      <c r="AP39" s="58" t="s">
        <v>140</v>
      </c>
      <c r="AQ39" s="58" t="s">
        <v>140</v>
      </c>
      <c r="AR39" s="58" t="s">
        <v>140</v>
      </c>
      <c r="AS39" s="58" t="s">
        <v>140</v>
      </c>
      <c r="AT39" s="58" t="s">
        <v>140</v>
      </c>
      <c r="AU39" s="58" t="s">
        <v>140</v>
      </c>
      <c r="AV39" s="58" t="s">
        <v>140</v>
      </c>
      <c r="AW39" s="58" t="s">
        <v>140</v>
      </c>
      <c r="AX39" s="58" t="s">
        <v>148</v>
      </c>
      <c r="AY39" s="58" t="s">
        <v>2217</v>
      </c>
      <c r="AZ39" s="61" t="s">
        <v>150</v>
      </c>
      <c r="BA39" s="58" t="s">
        <v>151</v>
      </c>
      <c r="BB39" s="58" t="s">
        <v>3500</v>
      </c>
      <c r="BC39" s="58" t="s">
        <v>2408</v>
      </c>
      <c r="BD39" s="62">
        <v>0.94</v>
      </c>
      <c r="BE39" s="58" t="s">
        <v>140</v>
      </c>
      <c r="BF39" s="58">
        <v>499</v>
      </c>
      <c r="BG39" s="58" t="s">
        <v>2219</v>
      </c>
      <c r="BH39" s="58" t="s">
        <v>2220</v>
      </c>
      <c r="BI39" s="58" t="s">
        <v>2221</v>
      </c>
      <c r="BJ39" s="58" t="s">
        <v>2222</v>
      </c>
      <c r="BK39" s="58" t="s">
        <v>140</v>
      </c>
      <c r="BL39" s="58" t="s">
        <v>140</v>
      </c>
      <c r="BM39" s="58"/>
      <c r="BN39" s="58"/>
      <c r="BO39" s="58">
        <v>163529</v>
      </c>
      <c r="BP39" s="58" t="s">
        <v>140</v>
      </c>
      <c r="BQ39" s="58" t="s">
        <v>140</v>
      </c>
      <c r="BR39" s="58" t="s">
        <v>140</v>
      </c>
      <c r="BS39" s="58" t="s">
        <v>152</v>
      </c>
      <c r="BT39" s="58" t="s">
        <v>2223</v>
      </c>
      <c r="BU39" s="58" t="s">
        <v>2224</v>
      </c>
      <c r="BV39" s="129" t="s">
        <v>3505</v>
      </c>
      <c r="BW39" s="129"/>
      <c r="XEU39" s="6" t="str">
        <f t="shared" ref="XEU39:XEU100" si="2">(IF(RIGHT(SUBSTITUTE(SUBSTITUTE(SUBSTITUTE(SUBSTITUTE(SUBSTITUTE(SUBSTITUTE(SUBSTITUTE(SUBSTITUTE(SUBSTITUTE(D39," ","_"),"/","_"),"&amp;","_"),"(","_"),")","_"),",","_"),"-","_"),".","_"),"'","_"))="_",LEFT(SUBSTITUTE(SUBSTITUTE(SUBSTITUTE(SUBSTITUTE(SUBSTITUTE(SUBSTITUTE(SUBSTITUTE(SUBSTITUTE(SUBSTITUTE(D39," ","_"),"/","_"),"&amp;","_"),"(","_"),")","_"),",","_"),"-","_"),".","_"),"'","_"),LEN(SUBSTITUTE(SUBSTITUTE(SUBSTITUTE(SUBSTITUTE(SUBSTITUTE(SUBSTITUTE(SUBSTITUTE(SUBSTITUTE(SUBSTITUTE(D39," ","_"),"/","_"),"&amp;","_"),"(","_"),")","_"),",","_"),"-","_"),".","_"),"'","_"))-1),SUBSTITUTE(SUBSTITUTE(SUBSTITUTE(SUBSTITUTE(SUBSTITUTE(SUBSTITUTE(SUBSTITUTE(SUBSTITUTE(SUBSTITUTE(D39," ","_"),"/","_"),"&amp;","_"),"(","_"),")","_"),",","_"),"-","_"),".","_"),"'","_")))</f>
        <v>Contact_Center__Life</v>
      </c>
    </row>
    <row r="40" spans="1:75 16375:16375" ht="25.5" hidden="1" x14ac:dyDescent="0.2">
      <c r="A40" s="126" t="s">
        <v>9</v>
      </c>
      <c r="B40" s="57" t="s">
        <v>2210</v>
      </c>
      <c r="C40" s="57" t="s">
        <v>127</v>
      </c>
      <c r="D40" s="57" t="s">
        <v>2190</v>
      </c>
      <c r="E40" s="57" t="s">
        <v>304</v>
      </c>
      <c r="F40" s="58" t="s">
        <v>523</v>
      </c>
      <c r="G40" s="58" t="s">
        <v>2225</v>
      </c>
      <c r="H40" s="58" t="s">
        <v>253</v>
      </c>
      <c r="I40" s="58" t="s">
        <v>253</v>
      </c>
      <c r="J40" s="58" t="s">
        <v>253</v>
      </c>
      <c r="K40" s="58"/>
      <c r="L40" s="58" t="s">
        <v>253</v>
      </c>
      <c r="M40" s="58" t="s">
        <v>253</v>
      </c>
      <c r="N40" s="58" t="s">
        <v>253</v>
      </c>
      <c r="O40" s="58"/>
      <c r="P40" s="58" t="s">
        <v>253</v>
      </c>
      <c r="Q40" s="57" t="s">
        <v>2226</v>
      </c>
      <c r="R40" s="58" t="s">
        <v>2213</v>
      </c>
      <c r="S40" s="58" t="s">
        <v>140</v>
      </c>
      <c r="T40" s="58" t="s">
        <v>2214</v>
      </c>
      <c r="U40" s="58" t="s">
        <v>2215</v>
      </c>
      <c r="V40" s="58" t="s">
        <v>2216</v>
      </c>
      <c r="W40" s="58" t="s">
        <v>523</v>
      </c>
      <c r="X40" s="58" t="s">
        <v>270</v>
      </c>
      <c r="Y40" s="58" t="s">
        <v>143</v>
      </c>
      <c r="Z40" s="90">
        <v>1</v>
      </c>
      <c r="AA40" s="90">
        <v>0</v>
      </c>
      <c r="AB40" s="108"/>
      <c r="AC40" s="108">
        <v>36</v>
      </c>
      <c r="AD40" s="108">
        <v>35</v>
      </c>
      <c r="AE40" s="58" t="s">
        <v>260</v>
      </c>
      <c r="AF40" s="58" t="s">
        <v>143</v>
      </c>
      <c r="AG40" s="59" t="s">
        <v>144</v>
      </c>
      <c r="AH40" s="58" t="s">
        <v>143</v>
      </c>
      <c r="AI40" s="58" t="s">
        <v>140</v>
      </c>
      <c r="AJ40" s="58" t="s">
        <v>3502</v>
      </c>
      <c r="AK40" s="63">
        <v>43671</v>
      </c>
      <c r="AL40" s="58" t="s">
        <v>146</v>
      </c>
      <c r="AM40" s="58" t="s">
        <v>273</v>
      </c>
      <c r="AN40" s="58" t="s">
        <v>567</v>
      </c>
      <c r="AO40" s="58">
        <v>0</v>
      </c>
      <c r="AP40" s="58" t="s">
        <v>140</v>
      </c>
      <c r="AQ40" s="58" t="s">
        <v>140</v>
      </c>
      <c r="AR40" s="58" t="s">
        <v>140</v>
      </c>
      <c r="AS40" s="58" t="s">
        <v>140</v>
      </c>
      <c r="AT40" s="58" t="s">
        <v>140</v>
      </c>
      <c r="AU40" s="58" t="s">
        <v>140</v>
      </c>
      <c r="AV40" s="58" t="s">
        <v>140</v>
      </c>
      <c r="AW40" s="58" t="s">
        <v>140</v>
      </c>
      <c r="AX40" s="58" t="s">
        <v>148</v>
      </c>
      <c r="AY40" s="58" t="s">
        <v>2217</v>
      </c>
      <c r="AZ40" s="61" t="s">
        <v>150</v>
      </c>
      <c r="BA40" s="58" t="s">
        <v>151</v>
      </c>
      <c r="BB40" s="58" t="s">
        <v>3500</v>
      </c>
      <c r="BC40" s="58" t="s">
        <v>2408</v>
      </c>
      <c r="BD40" s="62">
        <v>0.94</v>
      </c>
      <c r="BE40" s="58" t="s">
        <v>140</v>
      </c>
      <c r="BF40" s="58">
        <v>499</v>
      </c>
      <c r="BG40" s="58" t="s">
        <v>2219</v>
      </c>
      <c r="BH40" s="58" t="s">
        <v>2220</v>
      </c>
      <c r="BI40" s="58" t="s">
        <v>2221</v>
      </c>
      <c r="BJ40" s="58" t="s">
        <v>2222</v>
      </c>
      <c r="BK40" s="58" t="s">
        <v>140</v>
      </c>
      <c r="BL40" s="58" t="s">
        <v>140</v>
      </c>
      <c r="BM40" s="58"/>
      <c r="BN40" s="58"/>
      <c r="BO40" s="58">
        <v>269834</v>
      </c>
      <c r="BP40" s="58" t="s">
        <v>140</v>
      </c>
      <c r="BQ40" s="58" t="s">
        <v>140</v>
      </c>
      <c r="BR40" s="58" t="s">
        <v>140</v>
      </c>
      <c r="BS40" s="58" t="s">
        <v>152</v>
      </c>
      <c r="BT40" s="58" t="s">
        <v>2227</v>
      </c>
      <c r="BU40" s="58" t="s">
        <v>2224</v>
      </c>
      <c r="BV40" s="129" t="s">
        <v>3505</v>
      </c>
      <c r="BW40" s="129"/>
      <c r="XEU40" s="6" t="str">
        <f t="shared" si="2"/>
        <v>Contact_Center__Life</v>
      </c>
    </row>
    <row r="41" spans="1:75 16375:16375" ht="25.5" hidden="1" x14ac:dyDescent="0.2">
      <c r="A41" s="126" t="s">
        <v>9</v>
      </c>
      <c r="B41" s="57" t="s">
        <v>2210</v>
      </c>
      <c r="C41" s="57" t="s">
        <v>127</v>
      </c>
      <c r="D41" s="57" t="s">
        <v>2190</v>
      </c>
      <c r="E41" s="57" t="s">
        <v>304</v>
      </c>
      <c r="F41" s="58" t="s">
        <v>523</v>
      </c>
      <c r="G41" s="58" t="s">
        <v>2228</v>
      </c>
      <c r="H41" s="58"/>
      <c r="I41" s="58" t="s">
        <v>253</v>
      </c>
      <c r="J41" s="58"/>
      <c r="K41" s="58"/>
      <c r="L41" s="58"/>
      <c r="M41" s="58"/>
      <c r="N41" s="58"/>
      <c r="O41" s="58"/>
      <c r="P41" s="58"/>
      <c r="Q41" s="57" t="s">
        <v>2229</v>
      </c>
      <c r="R41" s="58" t="s">
        <v>2213</v>
      </c>
      <c r="S41" s="58" t="s">
        <v>140</v>
      </c>
      <c r="T41" s="58" t="s">
        <v>2214</v>
      </c>
      <c r="U41" s="58" t="s">
        <v>2215</v>
      </c>
      <c r="V41" s="58" t="s">
        <v>2216</v>
      </c>
      <c r="W41" s="58" t="s">
        <v>523</v>
      </c>
      <c r="X41" s="58" t="s">
        <v>270</v>
      </c>
      <c r="Y41" s="58" t="s">
        <v>143</v>
      </c>
      <c r="Z41" s="90">
        <v>1</v>
      </c>
      <c r="AA41" s="90">
        <v>0</v>
      </c>
      <c r="AB41" s="108"/>
      <c r="AC41" s="108">
        <v>21</v>
      </c>
      <c r="AD41" s="108">
        <v>26</v>
      </c>
      <c r="AE41" s="58" t="s">
        <v>260</v>
      </c>
      <c r="AF41" s="58" t="s">
        <v>143</v>
      </c>
      <c r="AG41" s="59" t="s">
        <v>144</v>
      </c>
      <c r="AH41" s="58" t="s">
        <v>143</v>
      </c>
      <c r="AI41" s="58" t="s">
        <v>140</v>
      </c>
      <c r="AJ41" s="58" t="s">
        <v>3502</v>
      </c>
      <c r="AK41" s="63">
        <v>43663</v>
      </c>
      <c r="AL41" s="58" t="s">
        <v>146</v>
      </c>
      <c r="AM41" s="58" t="s">
        <v>273</v>
      </c>
      <c r="AN41" s="58" t="s">
        <v>567</v>
      </c>
      <c r="AO41" s="58">
        <v>0</v>
      </c>
      <c r="AP41" s="58" t="s">
        <v>140</v>
      </c>
      <c r="AQ41" s="58" t="s">
        <v>140</v>
      </c>
      <c r="AR41" s="58" t="s">
        <v>140</v>
      </c>
      <c r="AS41" s="58" t="s">
        <v>140</v>
      </c>
      <c r="AT41" s="58" t="s">
        <v>140</v>
      </c>
      <c r="AU41" s="58" t="s">
        <v>140</v>
      </c>
      <c r="AV41" s="58" t="s">
        <v>140</v>
      </c>
      <c r="AW41" s="58" t="s">
        <v>140</v>
      </c>
      <c r="AX41" s="58" t="s">
        <v>148</v>
      </c>
      <c r="AY41" s="58" t="s">
        <v>2217</v>
      </c>
      <c r="AZ41" s="61" t="s">
        <v>150</v>
      </c>
      <c r="BA41" s="58" t="s">
        <v>151</v>
      </c>
      <c r="BB41" s="58" t="s">
        <v>3500</v>
      </c>
      <c r="BC41" s="58" t="s">
        <v>2408</v>
      </c>
      <c r="BD41" s="62">
        <v>0.94</v>
      </c>
      <c r="BE41" s="58" t="s">
        <v>140</v>
      </c>
      <c r="BF41" s="58">
        <v>499</v>
      </c>
      <c r="BG41" s="58" t="s">
        <v>2219</v>
      </c>
      <c r="BH41" s="58" t="s">
        <v>2220</v>
      </c>
      <c r="BI41" s="58" t="s">
        <v>2221</v>
      </c>
      <c r="BJ41" s="58" t="s">
        <v>2222</v>
      </c>
      <c r="BK41" s="58" t="s">
        <v>140</v>
      </c>
      <c r="BL41" s="58" t="s">
        <v>140</v>
      </c>
      <c r="BM41" s="58"/>
      <c r="BN41" s="58"/>
      <c r="BO41" s="58">
        <v>166682</v>
      </c>
      <c r="BP41" s="58" t="s">
        <v>140</v>
      </c>
      <c r="BQ41" s="58" t="s">
        <v>140</v>
      </c>
      <c r="BR41" s="58" t="s">
        <v>140</v>
      </c>
      <c r="BS41" s="58" t="s">
        <v>152</v>
      </c>
      <c r="BT41" s="58" t="s">
        <v>2230</v>
      </c>
      <c r="BU41" s="58" t="s">
        <v>2224</v>
      </c>
      <c r="BV41" s="129" t="s">
        <v>3505</v>
      </c>
      <c r="BW41" s="129"/>
      <c r="XEU41" s="6" t="str">
        <f t="shared" si="2"/>
        <v>Contact_Center__Life</v>
      </c>
    </row>
    <row r="42" spans="1:75 16375:16375" ht="25.5" hidden="1" x14ac:dyDescent="0.2">
      <c r="A42" s="126" t="s">
        <v>9</v>
      </c>
      <c r="B42" s="57" t="s">
        <v>2210</v>
      </c>
      <c r="C42" s="57" t="s">
        <v>127</v>
      </c>
      <c r="D42" s="57" t="s">
        <v>2190</v>
      </c>
      <c r="E42" s="57" t="s">
        <v>304</v>
      </c>
      <c r="F42" s="58" t="s">
        <v>523</v>
      </c>
      <c r="G42" s="58" t="s">
        <v>2231</v>
      </c>
      <c r="H42" s="58" t="s">
        <v>253</v>
      </c>
      <c r="I42" s="58"/>
      <c r="J42" s="58"/>
      <c r="K42" s="58"/>
      <c r="L42" s="58" t="s">
        <v>253</v>
      </c>
      <c r="M42" s="58"/>
      <c r="N42" s="58"/>
      <c r="O42" s="58"/>
      <c r="P42" s="58" t="s">
        <v>253</v>
      </c>
      <c r="Q42" s="57" t="s">
        <v>2232</v>
      </c>
      <c r="R42" s="58" t="s">
        <v>2213</v>
      </c>
      <c r="S42" s="58" t="s">
        <v>140</v>
      </c>
      <c r="T42" s="58" t="s">
        <v>2214</v>
      </c>
      <c r="U42" s="58" t="s">
        <v>2215</v>
      </c>
      <c r="V42" s="58" t="s">
        <v>2216</v>
      </c>
      <c r="W42" s="58" t="s">
        <v>523</v>
      </c>
      <c r="X42" s="58" t="s">
        <v>270</v>
      </c>
      <c r="Y42" s="58" t="s">
        <v>143</v>
      </c>
      <c r="Z42" s="90">
        <v>1</v>
      </c>
      <c r="AA42" s="90">
        <v>0</v>
      </c>
      <c r="AB42" s="108"/>
      <c r="AC42" s="108">
        <v>17</v>
      </c>
      <c r="AD42" s="108">
        <v>23</v>
      </c>
      <c r="AE42" s="58" t="s">
        <v>260</v>
      </c>
      <c r="AF42" s="58" t="s">
        <v>143</v>
      </c>
      <c r="AG42" s="59" t="s">
        <v>144</v>
      </c>
      <c r="AH42" s="58" t="s">
        <v>143</v>
      </c>
      <c r="AI42" s="58" t="s">
        <v>140</v>
      </c>
      <c r="AJ42" s="58" t="s">
        <v>3502</v>
      </c>
      <c r="AK42" s="63">
        <v>43675</v>
      </c>
      <c r="AL42" s="58" t="s">
        <v>146</v>
      </c>
      <c r="AM42" s="58" t="s">
        <v>273</v>
      </c>
      <c r="AN42" s="58" t="s">
        <v>567</v>
      </c>
      <c r="AO42" s="58">
        <v>0</v>
      </c>
      <c r="AP42" s="58" t="s">
        <v>140</v>
      </c>
      <c r="AQ42" s="58" t="s">
        <v>140</v>
      </c>
      <c r="AR42" s="58" t="s">
        <v>140</v>
      </c>
      <c r="AS42" s="58" t="s">
        <v>140</v>
      </c>
      <c r="AT42" s="58" t="s">
        <v>140</v>
      </c>
      <c r="AU42" s="58" t="s">
        <v>140</v>
      </c>
      <c r="AV42" s="58" t="s">
        <v>140</v>
      </c>
      <c r="AW42" s="58" t="s">
        <v>140</v>
      </c>
      <c r="AX42" s="58" t="s">
        <v>148</v>
      </c>
      <c r="AY42" s="58" t="s">
        <v>2217</v>
      </c>
      <c r="AZ42" s="61" t="s">
        <v>150</v>
      </c>
      <c r="BA42" s="58" t="s">
        <v>151</v>
      </c>
      <c r="BB42" s="58" t="s">
        <v>3500</v>
      </c>
      <c r="BC42" s="58" t="s">
        <v>2408</v>
      </c>
      <c r="BD42" s="62">
        <v>0.94</v>
      </c>
      <c r="BE42" s="58" t="s">
        <v>140</v>
      </c>
      <c r="BF42" s="58">
        <v>774</v>
      </c>
      <c r="BG42" s="58" t="s">
        <v>2219</v>
      </c>
      <c r="BH42" s="58" t="s">
        <v>2220</v>
      </c>
      <c r="BI42" s="58" t="s">
        <v>2221</v>
      </c>
      <c r="BJ42" s="58" t="s">
        <v>2222</v>
      </c>
      <c r="BK42" s="58" t="s">
        <v>140</v>
      </c>
      <c r="BL42" s="58" t="s">
        <v>140</v>
      </c>
      <c r="BM42" s="58"/>
      <c r="BN42" s="58"/>
      <c r="BO42" s="58">
        <v>114372</v>
      </c>
      <c r="BP42" s="58" t="s">
        <v>140</v>
      </c>
      <c r="BQ42" s="58" t="s">
        <v>140</v>
      </c>
      <c r="BR42" s="58" t="s">
        <v>140</v>
      </c>
      <c r="BS42" s="58" t="s">
        <v>152</v>
      </c>
      <c r="BT42" s="58" t="s">
        <v>2233</v>
      </c>
      <c r="BU42" s="58" t="s">
        <v>2224</v>
      </c>
      <c r="BV42" s="129" t="s">
        <v>3505</v>
      </c>
      <c r="BW42" s="129"/>
      <c r="XEU42" s="6" t="str">
        <f t="shared" si="2"/>
        <v>Contact_Center__Life</v>
      </c>
    </row>
    <row r="43" spans="1:75 16375:16375" ht="191.25" hidden="1" x14ac:dyDescent="0.2">
      <c r="A43" s="126" t="s">
        <v>9</v>
      </c>
      <c r="B43" s="57" t="s">
        <v>2210</v>
      </c>
      <c r="C43" s="57" t="s">
        <v>127</v>
      </c>
      <c r="D43" s="57" t="s">
        <v>2190</v>
      </c>
      <c r="E43" s="57" t="s">
        <v>304</v>
      </c>
      <c r="F43" s="58" t="s">
        <v>523</v>
      </c>
      <c r="G43" s="58" t="s">
        <v>2234</v>
      </c>
      <c r="H43" s="58" t="s">
        <v>253</v>
      </c>
      <c r="I43" s="58"/>
      <c r="J43" s="58" t="s">
        <v>253</v>
      </c>
      <c r="K43" s="58" t="s">
        <v>253</v>
      </c>
      <c r="L43" s="58"/>
      <c r="M43" s="58"/>
      <c r="N43" s="58"/>
      <c r="O43" s="58"/>
      <c r="P43" s="58"/>
      <c r="Q43" s="57" t="s">
        <v>2235</v>
      </c>
      <c r="R43" s="58" t="s">
        <v>2236</v>
      </c>
      <c r="S43" s="58" t="s">
        <v>140</v>
      </c>
      <c r="T43" s="58" t="s">
        <v>2237</v>
      </c>
      <c r="U43" s="58" t="s">
        <v>2215</v>
      </c>
      <c r="V43" s="58" t="s">
        <v>2216</v>
      </c>
      <c r="W43" s="58" t="s">
        <v>523</v>
      </c>
      <c r="X43" s="58" t="s">
        <v>270</v>
      </c>
      <c r="Y43" s="58" t="s">
        <v>143</v>
      </c>
      <c r="Z43" s="90">
        <v>1</v>
      </c>
      <c r="AA43" s="90">
        <v>0</v>
      </c>
      <c r="AB43" s="108"/>
      <c r="AC43" s="108">
        <v>80</v>
      </c>
      <c r="AD43" s="108">
        <v>98</v>
      </c>
      <c r="AE43" s="58" t="s">
        <v>260</v>
      </c>
      <c r="AF43" s="58" t="s">
        <v>143</v>
      </c>
      <c r="AG43" s="59" t="s">
        <v>144</v>
      </c>
      <c r="AH43" s="58" t="s">
        <v>143</v>
      </c>
      <c r="AI43" s="58" t="s">
        <v>140</v>
      </c>
      <c r="AJ43" s="58" t="s">
        <v>3502</v>
      </c>
      <c r="AK43" s="63">
        <v>43773</v>
      </c>
      <c r="AL43" s="58" t="s">
        <v>146</v>
      </c>
      <c r="AM43" s="58" t="s">
        <v>273</v>
      </c>
      <c r="AN43" s="58" t="s">
        <v>567</v>
      </c>
      <c r="AO43" s="58">
        <v>0</v>
      </c>
      <c r="AP43" s="58" t="s">
        <v>140</v>
      </c>
      <c r="AQ43" s="58" t="s">
        <v>140</v>
      </c>
      <c r="AR43" s="58" t="s">
        <v>140</v>
      </c>
      <c r="AS43" s="58" t="s">
        <v>140</v>
      </c>
      <c r="AT43" s="58" t="s">
        <v>140</v>
      </c>
      <c r="AU43" s="58" t="s">
        <v>140</v>
      </c>
      <c r="AV43" s="58" t="s">
        <v>140</v>
      </c>
      <c r="AW43" s="58" t="s">
        <v>140</v>
      </c>
      <c r="AX43" s="58" t="s">
        <v>1633</v>
      </c>
      <c r="AY43" s="58" t="s">
        <v>2217</v>
      </c>
      <c r="AZ43" s="61" t="s">
        <v>150</v>
      </c>
      <c r="BA43" s="58" t="s">
        <v>151</v>
      </c>
      <c r="BB43" s="58" t="s">
        <v>3500</v>
      </c>
      <c r="BC43" s="58" t="s">
        <v>2408</v>
      </c>
      <c r="BD43" s="62">
        <v>0.94</v>
      </c>
      <c r="BE43" s="58" t="s">
        <v>140</v>
      </c>
      <c r="BF43" s="58">
        <v>499</v>
      </c>
      <c r="BG43" s="58" t="s">
        <v>2219</v>
      </c>
      <c r="BH43" s="58" t="s">
        <v>2220</v>
      </c>
      <c r="BI43" s="58" t="s">
        <v>2221</v>
      </c>
      <c r="BJ43" s="58" t="s">
        <v>2222</v>
      </c>
      <c r="BK43" s="58" t="s">
        <v>140</v>
      </c>
      <c r="BL43" s="58" t="s">
        <v>140</v>
      </c>
      <c r="BM43" s="58"/>
      <c r="BN43" s="58"/>
      <c r="BO43" s="58">
        <v>723799</v>
      </c>
      <c r="BP43" s="58" t="s">
        <v>140</v>
      </c>
      <c r="BQ43" s="58" t="s">
        <v>140</v>
      </c>
      <c r="BR43" s="58" t="s">
        <v>140</v>
      </c>
      <c r="BS43" s="58" t="s">
        <v>152</v>
      </c>
      <c r="BT43" s="58" t="s">
        <v>2239</v>
      </c>
      <c r="BU43" s="58" t="s">
        <v>2240</v>
      </c>
      <c r="BV43" s="129" t="s">
        <v>3505</v>
      </c>
      <c r="BW43" s="129"/>
      <c r="XEU43" s="6" t="str">
        <f t="shared" si="2"/>
        <v>Contact_Center__Life</v>
      </c>
    </row>
    <row r="44" spans="1:75 16375:16375" ht="51" hidden="1" x14ac:dyDescent="0.2">
      <c r="A44" s="126" t="s">
        <v>9</v>
      </c>
      <c r="B44" s="57" t="s">
        <v>126</v>
      </c>
      <c r="C44" s="57" t="s">
        <v>127</v>
      </c>
      <c r="D44" s="57" t="s">
        <v>2025</v>
      </c>
      <c r="E44" s="57" t="s">
        <v>2026</v>
      </c>
      <c r="F44" s="58" t="s">
        <v>130</v>
      </c>
      <c r="G44" s="58" t="s">
        <v>183</v>
      </c>
      <c r="H44" s="58" t="s">
        <v>253</v>
      </c>
      <c r="I44" s="58" t="s">
        <v>253</v>
      </c>
      <c r="J44" s="58" t="s">
        <v>253</v>
      </c>
      <c r="K44" s="58" t="s">
        <v>253</v>
      </c>
      <c r="L44" s="58" t="s">
        <v>253</v>
      </c>
      <c r="M44" s="58" t="s">
        <v>253</v>
      </c>
      <c r="N44" s="58" t="s">
        <v>253</v>
      </c>
      <c r="O44" s="58"/>
      <c r="P44" s="58"/>
      <c r="Q44" s="57" t="s">
        <v>184</v>
      </c>
      <c r="R44" s="58" t="s">
        <v>186</v>
      </c>
      <c r="S44" s="58" t="s">
        <v>185</v>
      </c>
      <c r="T44" s="58" t="s">
        <v>187</v>
      </c>
      <c r="U44" s="58" t="s">
        <v>188</v>
      </c>
      <c r="V44" s="58" t="s">
        <v>186</v>
      </c>
      <c r="W44" s="58" t="s">
        <v>189</v>
      </c>
      <c r="X44" s="58" t="s">
        <v>270</v>
      </c>
      <c r="Y44" s="58" t="s">
        <v>270</v>
      </c>
      <c r="Z44" s="90">
        <v>0.95</v>
      </c>
      <c r="AA44" s="90">
        <v>0.05</v>
      </c>
      <c r="AB44" s="108">
        <v>9.5</v>
      </c>
      <c r="AC44" s="108" t="s">
        <v>140</v>
      </c>
      <c r="AD44" s="108">
        <v>13</v>
      </c>
      <c r="AE44" s="58" t="s">
        <v>142</v>
      </c>
      <c r="AF44" s="58" t="s">
        <v>143</v>
      </c>
      <c r="AG44" s="59" t="s">
        <v>144</v>
      </c>
      <c r="AH44" s="58" t="s">
        <v>143</v>
      </c>
      <c r="AI44" s="58" t="s">
        <v>140</v>
      </c>
      <c r="AJ44" s="58" t="s">
        <v>2421</v>
      </c>
      <c r="AK44" s="63">
        <v>37074</v>
      </c>
      <c r="AL44" s="58" t="s">
        <v>146</v>
      </c>
      <c r="AM44" s="58" t="s">
        <v>567</v>
      </c>
      <c r="AN44" s="58" t="s">
        <v>551</v>
      </c>
      <c r="AO44" s="58">
        <v>0</v>
      </c>
      <c r="AP44" s="58" t="s">
        <v>140</v>
      </c>
      <c r="AQ44" s="58" t="s">
        <v>140</v>
      </c>
      <c r="AR44" s="58" t="s">
        <v>140</v>
      </c>
      <c r="AS44" s="58" t="s">
        <v>140</v>
      </c>
      <c r="AT44" s="58" t="s">
        <v>140</v>
      </c>
      <c r="AU44" s="58" t="s">
        <v>140</v>
      </c>
      <c r="AV44" s="58" t="s">
        <v>140</v>
      </c>
      <c r="AW44" s="58" t="s">
        <v>140</v>
      </c>
      <c r="AX44" s="58" t="s">
        <v>148</v>
      </c>
      <c r="AY44" s="58" t="s">
        <v>149</v>
      </c>
      <c r="AZ44" s="61" t="s">
        <v>150</v>
      </c>
      <c r="BA44" s="58" t="s">
        <v>151</v>
      </c>
      <c r="BB44" s="58" t="s">
        <v>140</v>
      </c>
      <c r="BC44" s="58" t="s">
        <v>2408</v>
      </c>
      <c r="BD44" s="62">
        <v>0.98</v>
      </c>
      <c r="BE44" s="58">
        <v>0.9</v>
      </c>
      <c r="BF44" s="58">
        <v>10</v>
      </c>
      <c r="BG44" s="58" t="s">
        <v>140</v>
      </c>
      <c r="BH44" s="58" t="s">
        <v>140</v>
      </c>
      <c r="BI44" s="58" t="s">
        <v>140</v>
      </c>
      <c r="BJ44" s="58" t="s">
        <v>140</v>
      </c>
      <c r="BK44" s="58" t="s">
        <v>140</v>
      </c>
      <c r="BL44" s="58" t="s">
        <v>140</v>
      </c>
      <c r="BM44" s="58">
        <v>39191.335626545457</v>
      </c>
      <c r="BN44" s="58" t="s">
        <v>140</v>
      </c>
      <c r="BO44" s="58" t="s">
        <v>140</v>
      </c>
      <c r="BP44" s="58" t="s">
        <v>140</v>
      </c>
      <c r="BQ44" s="58" t="s">
        <v>140</v>
      </c>
      <c r="BR44" s="58" t="s">
        <v>152</v>
      </c>
      <c r="BS44" s="58">
        <v>3.46</v>
      </c>
      <c r="BT44" s="58" t="s">
        <v>153</v>
      </c>
      <c r="BU44" s="58" t="s">
        <v>154</v>
      </c>
      <c r="BV44" s="129" t="s">
        <v>3505</v>
      </c>
      <c r="BW44" s="129"/>
      <c r="XEU44" s="6" t="str">
        <f t="shared" si="2"/>
        <v>Policy_Administration_and_billing__Life</v>
      </c>
    </row>
    <row r="45" spans="1:75 16375:16375" ht="38.25" hidden="1" x14ac:dyDescent="0.2">
      <c r="A45" s="126" t="s">
        <v>9</v>
      </c>
      <c r="B45" s="57" t="s">
        <v>126</v>
      </c>
      <c r="C45" s="57" t="s">
        <v>127</v>
      </c>
      <c r="D45" s="57" t="s">
        <v>2025</v>
      </c>
      <c r="E45" s="57" t="s">
        <v>2026</v>
      </c>
      <c r="F45" s="58" t="s">
        <v>130</v>
      </c>
      <c r="G45" s="58" t="s">
        <v>158</v>
      </c>
      <c r="H45" s="58" t="s">
        <v>253</v>
      </c>
      <c r="I45" s="58" t="s">
        <v>253</v>
      </c>
      <c r="J45" s="58" t="s">
        <v>253</v>
      </c>
      <c r="K45" s="58" t="s">
        <v>253</v>
      </c>
      <c r="L45" s="58" t="s">
        <v>253</v>
      </c>
      <c r="M45" s="58" t="s">
        <v>253</v>
      </c>
      <c r="N45" s="58" t="s">
        <v>253</v>
      </c>
      <c r="O45" s="58"/>
      <c r="P45" s="58"/>
      <c r="Q45" s="57" t="s">
        <v>192</v>
      </c>
      <c r="R45" s="58" t="s">
        <v>186</v>
      </c>
      <c r="S45" s="58" t="s">
        <v>185</v>
      </c>
      <c r="T45" s="58" t="s">
        <v>193</v>
      </c>
      <c r="U45" s="58" t="s">
        <v>194</v>
      </c>
      <c r="V45" s="58" t="s">
        <v>186</v>
      </c>
      <c r="W45" s="58" t="s">
        <v>195</v>
      </c>
      <c r="X45" s="58" t="s">
        <v>270</v>
      </c>
      <c r="Y45" s="58" t="s">
        <v>270</v>
      </c>
      <c r="Z45" s="90">
        <v>0.95</v>
      </c>
      <c r="AA45" s="90">
        <v>0.05</v>
      </c>
      <c r="AB45" s="108">
        <v>7.1</v>
      </c>
      <c r="AC45" s="108" t="s">
        <v>140</v>
      </c>
      <c r="AD45" s="108">
        <v>7</v>
      </c>
      <c r="AE45" s="58" t="s">
        <v>142</v>
      </c>
      <c r="AF45" s="58" t="s">
        <v>143</v>
      </c>
      <c r="AG45" s="59" t="s">
        <v>144</v>
      </c>
      <c r="AH45" s="58" t="s">
        <v>143</v>
      </c>
      <c r="AI45" s="58" t="s">
        <v>140</v>
      </c>
      <c r="AJ45" s="58" t="s">
        <v>2405</v>
      </c>
      <c r="AK45" s="63">
        <v>37074</v>
      </c>
      <c r="AL45" s="58" t="s">
        <v>146</v>
      </c>
      <c r="AM45" s="58" t="s">
        <v>567</v>
      </c>
      <c r="AN45" s="58" t="s">
        <v>551</v>
      </c>
      <c r="AO45" s="58">
        <v>2</v>
      </c>
      <c r="AP45" s="58" t="s">
        <v>196</v>
      </c>
      <c r="AQ45" s="58" t="s">
        <v>197</v>
      </c>
      <c r="AR45" s="58" t="s">
        <v>140</v>
      </c>
      <c r="AS45" s="58" t="s">
        <v>140</v>
      </c>
      <c r="AT45" s="58" t="s">
        <v>140</v>
      </c>
      <c r="AU45" s="58" t="s">
        <v>140</v>
      </c>
      <c r="AV45" s="58" t="s">
        <v>140</v>
      </c>
      <c r="AW45" s="58" t="s">
        <v>140</v>
      </c>
      <c r="AX45" s="58" t="s">
        <v>148</v>
      </c>
      <c r="AY45" s="58" t="s">
        <v>149</v>
      </c>
      <c r="AZ45" s="61" t="s">
        <v>150</v>
      </c>
      <c r="BA45" s="58" t="s">
        <v>151</v>
      </c>
      <c r="BB45" s="58" t="s">
        <v>140</v>
      </c>
      <c r="BC45" s="58" t="s">
        <v>2408</v>
      </c>
      <c r="BD45" s="62">
        <v>0.98</v>
      </c>
      <c r="BE45" s="58">
        <v>0.9</v>
      </c>
      <c r="BF45" s="58">
        <v>10</v>
      </c>
      <c r="BG45" s="58" t="s">
        <v>140</v>
      </c>
      <c r="BH45" s="58" t="s">
        <v>140</v>
      </c>
      <c r="BI45" s="58" t="s">
        <v>140</v>
      </c>
      <c r="BJ45" s="58" t="s">
        <v>140</v>
      </c>
      <c r="BK45" s="58" t="s">
        <v>140</v>
      </c>
      <c r="BL45" s="58" t="s">
        <v>140</v>
      </c>
      <c r="BM45" s="58">
        <v>112034.84158227273</v>
      </c>
      <c r="BN45" s="58" t="s">
        <v>140</v>
      </c>
      <c r="BO45" s="58" t="s">
        <v>140</v>
      </c>
      <c r="BP45" s="58" t="s">
        <v>140</v>
      </c>
      <c r="BQ45" s="58" t="s">
        <v>140</v>
      </c>
      <c r="BR45" s="58" t="s">
        <v>152</v>
      </c>
      <c r="BS45" s="58">
        <v>2.93</v>
      </c>
      <c r="BT45" s="58" t="s">
        <v>153</v>
      </c>
      <c r="BU45" s="58" t="s">
        <v>154</v>
      </c>
      <c r="BV45" s="129" t="s">
        <v>3505</v>
      </c>
      <c r="BW45" s="129"/>
      <c r="XEU45" s="6" t="str">
        <f t="shared" si="2"/>
        <v>Policy_Administration_and_billing__Life</v>
      </c>
    </row>
    <row r="46" spans="1:75 16375:16375" ht="38.25" hidden="1" x14ac:dyDescent="0.2">
      <c r="A46" s="126" t="s">
        <v>9</v>
      </c>
      <c r="B46" s="57" t="s">
        <v>126</v>
      </c>
      <c r="C46" s="57" t="s">
        <v>127</v>
      </c>
      <c r="D46" s="57" t="s">
        <v>2025</v>
      </c>
      <c r="E46" s="57" t="s">
        <v>2026</v>
      </c>
      <c r="F46" s="58" t="s">
        <v>130</v>
      </c>
      <c r="G46" s="58" t="s">
        <v>161</v>
      </c>
      <c r="H46" s="58" t="s">
        <v>253</v>
      </c>
      <c r="I46" s="58" t="s">
        <v>253</v>
      </c>
      <c r="J46" s="58" t="s">
        <v>253</v>
      </c>
      <c r="K46" s="58" t="s">
        <v>253</v>
      </c>
      <c r="L46" s="58" t="s">
        <v>253</v>
      </c>
      <c r="M46" s="58" t="s">
        <v>253</v>
      </c>
      <c r="N46" s="58" t="s">
        <v>253</v>
      </c>
      <c r="O46" s="58"/>
      <c r="P46" s="58"/>
      <c r="Q46" s="57" t="s">
        <v>192</v>
      </c>
      <c r="R46" s="58" t="s">
        <v>186</v>
      </c>
      <c r="S46" s="58" t="s">
        <v>185</v>
      </c>
      <c r="T46" s="58" t="s">
        <v>193</v>
      </c>
      <c r="U46" s="58" t="s">
        <v>194</v>
      </c>
      <c r="V46" s="58" t="s">
        <v>186</v>
      </c>
      <c r="W46" s="58" t="s">
        <v>198</v>
      </c>
      <c r="X46" s="58" t="s">
        <v>270</v>
      </c>
      <c r="Y46" s="58" t="s">
        <v>270</v>
      </c>
      <c r="Z46" s="90">
        <v>0.95</v>
      </c>
      <c r="AA46" s="90">
        <v>0.05</v>
      </c>
      <c r="AB46" s="108">
        <v>3.4</v>
      </c>
      <c r="AC46" s="108" t="s">
        <v>140</v>
      </c>
      <c r="AD46" s="108">
        <v>4</v>
      </c>
      <c r="AE46" s="58" t="s">
        <v>142</v>
      </c>
      <c r="AF46" s="58" t="s">
        <v>143</v>
      </c>
      <c r="AG46" s="59" t="s">
        <v>144</v>
      </c>
      <c r="AH46" s="58" t="s">
        <v>143</v>
      </c>
      <c r="AI46" s="58" t="s">
        <v>140</v>
      </c>
      <c r="AJ46" s="58" t="s">
        <v>2421</v>
      </c>
      <c r="AK46" s="63">
        <v>37074</v>
      </c>
      <c r="AL46" s="58" t="s">
        <v>146</v>
      </c>
      <c r="AM46" s="58" t="s">
        <v>567</v>
      </c>
      <c r="AN46" s="58" t="s">
        <v>551</v>
      </c>
      <c r="AO46" s="58">
        <v>0</v>
      </c>
      <c r="AP46" s="58" t="s">
        <v>140</v>
      </c>
      <c r="AQ46" s="58" t="s">
        <v>140</v>
      </c>
      <c r="AR46" s="58" t="s">
        <v>140</v>
      </c>
      <c r="AS46" s="58" t="s">
        <v>140</v>
      </c>
      <c r="AT46" s="58" t="s">
        <v>140</v>
      </c>
      <c r="AU46" s="58" t="s">
        <v>140</v>
      </c>
      <c r="AV46" s="58" t="s">
        <v>140</v>
      </c>
      <c r="AW46" s="58" t="s">
        <v>140</v>
      </c>
      <c r="AX46" s="58" t="s">
        <v>148</v>
      </c>
      <c r="AY46" s="58" t="s">
        <v>149</v>
      </c>
      <c r="AZ46" s="61" t="s">
        <v>150</v>
      </c>
      <c r="BA46" s="58" t="s">
        <v>151</v>
      </c>
      <c r="BB46" s="58" t="s">
        <v>140</v>
      </c>
      <c r="BC46" s="58" t="s">
        <v>2408</v>
      </c>
      <c r="BD46" s="62">
        <v>0.98</v>
      </c>
      <c r="BE46" s="58">
        <v>0.9</v>
      </c>
      <c r="BF46" s="58">
        <v>20</v>
      </c>
      <c r="BG46" s="58" t="s">
        <v>140</v>
      </c>
      <c r="BH46" s="58" t="s">
        <v>140</v>
      </c>
      <c r="BI46" s="58" t="s">
        <v>140</v>
      </c>
      <c r="BJ46" s="58" t="s">
        <v>140</v>
      </c>
      <c r="BK46" s="58" t="s">
        <v>140</v>
      </c>
      <c r="BL46" s="58" t="s">
        <v>140</v>
      </c>
      <c r="BM46" s="58">
        <v>38021.4</v>
      </c>
      <c r="BN46" s="58" t="s">
        <v>140</v>
      </c>
      <c r="BO46" s="58" t="s">
        <v>140</v>
      </c>
      <c r="BP46" s="58" t="s">
        <v>140</v>
      </c>
      <c r="BQ46" s="58" t="s">
        <v>140</v>
      </c>
      <c r="BR46" s="58" t="s">
        <v>152</v>
      </c>
      <c r="BS46" s="58">
        <v>4.9800000000000004</v>
      </c>
      <c r="BT46" s="58" t="s">
        <v>153</v>
      </c>
      <c r="BU46" s="58" t="s">
        <v>154</v>
      </c>
      <c r="BV46" s="129" t="s">
        <v>3505</v>
      </c>
      <c r="BW46" s="129"/>
      <c r="XEU46" s="6" t="str">
        <f t="shared" si="2"/>
        <v>Policy_Administration_and_billing__Life</v>
      </c>
    </row>
    <row r="47" spans="1:75 16375:16375" hidden="1" x14ac:dyDescent="0.2">
      <c r="A47" s="126" t="s">
        <v>9</v>
      </c>
      <c r="B47" s="57" t="s">
        <v>126</v>
      </c>
      <c r="C47" s="57" t="s">
        <v>127</v>
      </c>
      <c r="D47" s="57" t="s">
        <v>2043</v>
      </c>
      <c r="E47" s="57" t="s">
        <v>2083</v>
      </c>
      <c r="F47" s="58" t="s">
        <v>200</v>
      </c>
      <c r="G47" s="58" t="s">
        <v>163</v>
      </c>
      <c r="H47" s="58" t="s">
        <v>253</v>
      </c>
      <c r="I47" s="58"/>
      <c r="J47" s="58"/>
      <c r="K47" s="58"/>
      <c r="L47" s="58"/>
      <c r="M47" s="58"/>
      <c r="N47" s="58"/>
      <c r="O47" s="58"/>
      <c r="P47" s="58" t="s">
        <v>253</v>
      </c>
      <c r="Q47" s="57" t="s">
        <v>201</v>
      </c>
      <c r="R47" s="58" t="s">
        <v>186</v>
      </c>
      <c r="S47" s="58" t="s">
        <v>185</v>
      </c>
      <c r="T47" s="58" t="s">
        <v>187</v>
      </c>
      <c r="U47" s="58" t="s">
        <v>188</v>
      </c>
      <c r="V47" s="58" t="s">
        <v>186</v>
      </c>
      <c r="W47" s="58" t="s">
        <v>202</v>
      </c>
      <c r="X47" s="58" t="s">
        <v>270</v>
      </c>
      <c r="Y47" s="58" t="s">
        <v>270</v>
      </c>
      <c r="Z47" s="90">
        <v>0.95</v>
      </c>
      <c r="AA47" s="90">
        <v>0.05</v>
      </c>
      <c r="AB47" s="108">
        <v>3.3</v>
      </c>
      <c r="AC47" s="108" t="s">
        <v>140</v>
      </c>
      <c r="AD47" s="108">
        <v>5</v>
      </c>
      <c r="AE47" s="58" t="s">
        <v>142</v>
      </c>
      <c r="AF47" s="58" t="s">
        <v>143</v>
      </c>
      <c r="AG47" s="59" t="s">
        <v>144</v>
      </c>
      <c r="AH47" s="58" t="s">
        <v>143</v>
      </c>
      <c r="AI47" s="58" t="s">
        <v>140</v>
      </c>
      <c r="AJ47" s="58" t="s">
        <v>2421</v>
      </c>
      <c r="AK47" s="63">
        <v>37074</v>
      </c>
      <c r="AL47" s="58" t="s">
        <v>146</v>
      </c>
      <c r="AM47" s="58" t="s">
        <v>567</v>
      </c>
      <c r="AN47" s="58" t="s">
        <v>551</v>
      </c>
      <c r="AO47" s="58">
        <v>1</v>
      </c>
      <c r="AP47" s="58" t="s">
        <v>203</v>
      </c>
      <c r="AQ47" s="58" t="s">
        <v>140</v>
      </c>
      <c r="AR47" s="58" t="s">
        <v>140</v>
      </c>
      <c r="AS47" s="58" t="s">
        <v>140</v>
      </c>
      <c r="AT47" s="58" t="s">
        <v>140</v>
      </c>
      <c r="AU47" s="58" t="s">
        <v>140</v>
      </c>
      <c r="AV47" s="58" t="s">
        <v>140</v>
      </c>
      <c r="AW47" s="58" t="s">
        <v>140</v>
      </c>
      <c r="AX47" s="58" t="s">
        <v>148</v>
      </c>
      <c r="AY47" s="58" t="s">
        <v>149</v>
      </c>
      <c r="AZ47" s="61" t="s">
        <v>150</v>
      </c>
      <c r="BA47" s="58" t="s">
        <v>151</v>
      </c>
      <c r="BB47" s="58" t="s">
        <v>140</v>
      </c>
      <c r="BC47" s="58" t="s">
        <v>2408</v>
      </c>
      <c r="BD47" s="62">
        <v>0.98</v>
      </c>
      <c r="BE47" s="58">
        <v>0.9</v>
      </c>
      <c r="BF47" s="58">
        <v>8</v>
      </c>
      <c r="BG47" s="58" t="s">
        <v>140</v>
      </c>
      <c r="BH47" s="58" t="s">
        <v>140</v>
      </c>
      <c r="BI47" s="58" t="s">
        <v>140</v>
      </c>
      <c r="BJ47" s="58" t="s">
        <v>140</v>
      </c>
      <c r="BK47" s="58" t="s">
        <v>140</v>
      </c>
      <c r="BL47" s="58" t="s">
        <v>140</v>
      </c>
      <c r="BM47" s="58">
        <v>79134.273489818181</v>
      </c>
      <c r="BN47" s="58" t="s">
        <v>140</v>
      </c>
      <c r="BO47" s="58" t="s">
        <v>140</v>
      </c>
      <c r="BP47" s="58" t="s">
        <v>140</v>
      </c>
      <c r="BQ47" s="58" t="s">
        <v>140</v>
      </c>
      <c r="BR47" s="58" t="s">
        <v>152</v>
      </c>
      <c r="BS47" s="58">
        <v>3.28</v>
      </c>
      <c r="BT47" s="58" t="s">
        <v>165</v>
      </c>
      <c r="BU47" s="58" t="s">
        <v>154</v>
      </c>
      <c r="BV47" s="129" t="s">
        <v>3505</v>
      </c>
      <c r="BW47" s="129"/>
      <c r="XEU47" s="6" t="str">
        <f t="shared" si="2"/>
        <v>Claims_Management__Life</v>
      </c>
    </row>
    <row r="48" spans="1:75 16375:16375" ht="51" hidden="1" x14ac:dyDescent="0.2">
      <c r="A48" s="126" t="s">
        <v>9</v>
      </c>
      <c r="B48" s="57" t="s">
        <v>126</v>
      </c>
      <c r="C48" s="57" t="s">
        <v>127</v>
      </c>
      <c r="D48" s="57" t="s">
        <v>2043</v>
      </c>
      <c r="E48" s="57" t="s">
        <v>2083</v>
      </c>
      <c r="F48" s="58" t="s">
        <v>130</v>
      </c>
      <c r="G48" s="58" t="s">
        <v>204</v>
      </c>
      <c r="H48" s="58" t="s">
        <v>253</v>
      </c>
      <c r="I48" s="58" t="s">
        <v>253</v>
      </c>
      <c r="J48" s="58" t="s">
        <v>253</v>
      </c>
      <c r="K48" s="58" t="s">
        <v>253</v>
      </c>
      <c r="L48" s="58" t="s">
        <v>253</v>
      </c>
      <c r="M48" s="58" t="s">
        <v>253</v>
      </c>
      <c r="N48" s="58" t="s">
        <v>253</v>
      </c>
      <c r="O48" s="58"/>
      <c r="P48" s="58"/>
      <c r="Q48" s="57" t="s">
        <v>167</v>
      </c>
      <c r="R48" s="58" t="s">
        <v>186</v>
      </c>
      <c r="S48" s="58" t="s">
        <v>185</v>
      </c>
      <c r="T48" s="58" t="s">
        <v>187</v>
      </c>
      <c r="U48" s="58" t="s">
        <v>188</v>
      </c>
      <c r="V48" s="58" t="s">
        <v>186</v>
      </c>
      <c r="W48" s="58" t="s">
        <v>205</v>
      </c>
      <c r="X48" s="58" t="s">
        <v>270</v>
      </c>
      <c r="Y48" s="58" t="s">
        <v>270</v>
      </c>
      <c r="Z48" s="90">
        <v>0.95</v>
      </c>
      <c r="AA48" s="90">
        <v>0.05</v>
      </c>
      <c r="AB48" s="108">
        <v>9.8000000000000007</v>
      </c>
      <c r="AC48" s="108" t="s">
        <v>140</v>
      </c>
      <c r="AD48" s="108">
        <v>14</v>
      </c>
      <c r="AE48" s="58" t="s">
        <v>142</v>
      </c>
      <c r="AF48" s="58" t="s">
        <v>143</v>
      </c>
      <c r="AG48" s="59" t="s">
        <v>144</v>
      </c>
      <c r="AH48" s="58" t="s">
        <v>143</v>
      </c>
      <c r="AI48" s="58" t="s">
        <v>140</v>
      </c>
      <c r="AJ48" s="58" t="s">
        <v>2421</v>
      </c>
      <c r="AK48" s="63">
        <v>37074</v>
      </c>
      <c r="AL48" s="58" t="s">
        <v>146</v>
      </c>
      <c r="AM48" s="58" t="s">
        <v>567</v>
      </c>
      <c r="AN48" s="58" t="s">
        <v>551</v>
      </c>
      <c r="AO48" s="58">
        <v>1</v>
      </c>
      <c r="AP48" s="58" t="s">
        <v>206</v>
      </c>
      <c r="AQ48" s="58" t="s">
        <v>140</v>
      </c>
      <c r="AR48" s="58" t="s">
        <v>140</v>
      </c>
      <c r="AS48" s="58" t="s">
        <v>140</v>
      </c>
      <c r="AT48" s="58" t="s">
        <v>140</v>
      </c>
      <c r="AU48" s="58" t="s">
        <v>140</v>
      </c>
      <c r="AV48" s="58" t="s">
        <v>140</v>
      </c>
      <c r="AW48" s="58" t="s">
        <v>140</v>
      </c>
      <c r="AX48" s="58" t="s">
        <v>148</v>
      </c>
      <c r="AY48" s="58" t="s">
        <v>149</v>
      </c>
      <c r="AZ48" s="61" t="s">
        <v>150</v>
      </c>
      <c r="BA48" s="58" t="s">
        <v>151</v>
      </c>
      <c r="BB48" s="58" t="s">
        <v>140</v>
      </c>
      <c r="BC48" s="58" t="s">
        <v>2408</v>
      </c>
      <c r="BD48" s="62">
        <v>0.98</v>
      </c>
      <c r="BE48" s="58">
        <v>0.9</v>
      </c>
      <c r="BF48" s="58">
        <v>30</v>
      </c>
      <c r="BG48" s="58" t="s">
        <v>140</v>
      </c>
      <c r="BH48" s="58" t="s">
        <v>140</v>
      </c>
      <c r="BI48" s="58" t="s">
        <v>140</v>
      </c>
      <c r="BJ48" s="58" t="s">
        <v>140</v>
      </c>
      <c r="BK48" s="58" t="s">
        <v>140</v>
      </c>
      <c r="BL48" s="58" t="s">
        <v>140</v>
      </c>
      <c r="BM48" s="58">
        <v>43474.840261090911</v>
      </c>
      <c r="BN48" s="58" t="s">
        <v>140</v>
      </c>
      <c r="BO48" s="58" t="s">
        <v>140</v>
      </c>
      <c r="BP48" s="58" t="s">
        <v>140</v>
      </c>
      <c r="BQ48" s="58" t="s">
        <v>140</v>
      </c>
      <c r="BR48" s="58" t="s">
        <v>152</v>
      </c>
      <c r="BS48" s="58">
        <v>9.44</v>
      </c>
      <c r="BT48" s="58" t="s">
        <v>165</v>
      </c>
      <c r="BU48" s="58" t="s">
        <v>154</v>
      </c>
      <c r="BV48" s="129" t="s">
        <v>3505</v>
      </c>
      <c r="BW48" s="129"/>
      <c r="XEU48" s="6" t="str">
        <f t="shared" si="2"/>
        <v>Claims_Management__Life</v>
      </c>
    </row>
    <row r="49" spans="1:75 16375:16375" ht="25.5" hidden="1" x14ac:dyDescent="0.2">
      <c r="A49" s="126" t="s">
        <v>9</v>
      </c>
      <c r="B49" s="57" t="s">
        <v>126</v>
      </c>
      <c r="C49" s="57" t="s">
        <v>127</v>
      </c>
      <c r="D49" s="57" t="s">
        <v>2025</v>
      </c>
      <c r="E49" s="57" t="s">
        <v>2241</v>
      </c>
      <c r="F49" s="58" t="s">
        <v>130</v>
      </c>
      <c r="G49" s="58" t="s">
        <v>208</v>
      </c>
      <c r="H49" s="58" t="s">
        <v>253</v>
      </c>
      <c r="I49" s="58" t="s">
        <v>253</v>
      </c>
      <c r="J49" s="58" t="s">
        <v>253</v>
      </c>
      <c r="K49" s="58" t="s">
        <v>253</v>
      </c>
      <c r="L49" s="58" t="s">
        <v>253</v>
      </c>
      <c r="M49" s="58" t="s">
        <v>253</v>
      </c>
      <c r="N49" s="58" t="s">
        <v>253</v>
      </c>
      <c r="O49" s="58"/>
      <c r="P49" s="58"/>
      <c r="Q49" s="57" t="s">
        <v>169</v>
      </c>
      <c r="R49" s="58" t="s">
        <v>186</v>
      </c>
      <c r="S49" s="58" t="s">
        <v>185</v>
      </c>
      <c r="T49" s="58" t="s">
        <v>187</v>
      </c>
      <c r="U49" s="58" t="s">
        <v>188</v>
      </c>
      <c r="V49" s="58" t="s">
        <v>186</v>
      </c>
      <c r="W49" s="58" t="s">
        <v>209</v>
      </c>
      <c r="X49" s="58" t="s">
        <v>270</v>
      </c>
      <c r="Y49" s="58" t="s">
        <v>270</v>
      </c>
      <c r="Z49" s="90">
        <v>0.95</v>
      </c>
      <c r="AA49" s="90">
        <v>0.05</v>
      </c>
      <c r="AB49" s="108">
        <v>9</v>
      </c>
      <c r="AC49" s="108" t="s">
        <v>140</v>
      </c>
      <c r="AD49" s="108">
        <v>15</v>
      </c>
      <c r="AE49" s="58" t="s">
        <v>142</v>
      </c>
      <c r="AF49" s="58" t="s">
        <v>143</v>
      </c>
      <c r="AG49" s="59" t="s">
        <v>144</v>
      </c>
      <c r="AH49" s="58" t="s">
        <v>143</v>
      </c>
      <c r="AI49" s="58" t="s">
        <v>140</v>
      </c>
      <c r="AJ49" s="58" t="s">
        <v>2421</v>
      </c>
      <c r="AK49" s="63">
        <v>37074</v>
      </c>
      <c r="AL49" s="58" t="s">
        <v>146</v>
      </c>
      <c r="AM49" s="58" t="s">
        <v>567</v>
      </c>
      <c r="AN49" s="58" t="s">
        <v>551</v>
      </c>
      <c r="AO49" s="58">
        <v>2</v>
      </c>
      <c r="AP49" s="58" t="s">
        <v>210</v>
      </c>
      <c r="AQ49" s="58" t="s">
        <v>211</v>
      </c>
      <c r="AR49" s="58" t="s">
        <v>140</v>
      </c>
      <c r="AS49" s="58" t="s">
        <v>140</v>
      </c>
      <c r="AT49" s="58" t="s">
        <v>140</v>
      </c>
      <c r="AU49" s="58" t="s">
        <v>140</v>
      </c>
      <c r="AV49" s="58" t="s">
        <v>140</v>
      </c>
      <c r="AW49" s="58" t="s">
        <v>140</v>
      </c>
      <c r="AX49" s="58" t="s">
        <v>148</v>
      </c>
      <c r="AY49" s="58" t="s">
        <v>149</v>
      </c>
      <c r="AZ49" s="61" t="s">
        <v>150</v>
      </c>
      <c r="BA49" s="58" t="s">
        <v>151</v>
      </c>
      <c r="BB49" s="58" t="s">
        <v>140</v>
      </c>
      <c r="BC49" s="58" t="s">
        <v>2408</v>
      </c>
      <c r="BD49" s="62">
        <v>0.98</v>
      </c>
      <c r="BE49" s="58">
        <v>0.9</v>
      </c>
      <c r="BF49" s="58">
        <v>15</v>
      </c>
      <c r="BG49" s="58" t="s">
        <v>140</v>
      </c>
      <c r="BH49" s="58" t="s">
        <v>140</v>
      </c>
      <c r="BI49" s="58" t="s">
        <v>140</v>
      </c>
      <c r="BJ49" s="58" t="s">
        <v>140</v>
      </c>
      <c r="BK49" s="58" t="s">
        <v>140</v>
      </c>
      <c r="BL49" s="58" t="s">
        <v>140</v>
      </c>
      <c r="BM49" s="58">
        <v>68996.544384000008</v>
      </c>
      <c r="BN49" s="58" t="s">
        <v>140</v>
      </c>
      <c r="BO49" s="58" t="s">
        <v>140</v>
      </c>
      <c r="BP49" s="58" t="s">
        <v>140</v>
      </c>
      <c r="BQ49" s="58" t="s">
        <v>140</v>
      </c>
      <c r="BR49" s="58" t="s">
        <v>152</v>
      </c>
      <c r="BS49" s="58">
        <v>5.17</v>
      </c>
      <c r="BT49" s="58" t="s">
        <v>165</v>
      </c>
      <c r="BU49" s="58" t="s">
        <v>154</v>
      </c>
      <c r="BV49" s="129" t="s">
        <v>3505</v>
      </c>
      <c r="BW49" s="129"/>
      <c r="XEU49" s="6" t="str">
        <f t="shared" si="2"/>
        <v>Policy_Administration_and_billing__Life</v>
      </c>
    </row>
    <row r="50" spans="1:75 16375:16375" ht="38.25" hidden="1" x14ac:dyDescent="0.2">
      <c r="A50" s="126" t="s">
        <v>9</v>
      </c>
      <c r="B50" s="57" t="s">
        <v>126</v>
      </c>
      <c r="C50" s="57" t="s">
        <v>127</v>
      </c>
      <c r="D50" s="57" t="s">
        <v>2025</v>
      </c>
      <c r="E50" s="57" t="s">
        <v>2026</v>
      </c>
      <c r="F50" s="58" t="s">
        <v>130</v>
      </c>
      <c r="G50" s="58" t="s">
        <v>212</v>
      </c>
      <c r="H50" s="58" t="s">
        <v>253</v>
      </c>
      <c r="I50" s="58" t="s">
        <v>253</v>
      </c>
      <c r="J50" s="58" t="s">
        <v>253</v>
      </c>
      <c r="K50" s="58" t="s">
        <v>253</v>
      </c>
      <c r="L50" s="58" t="s">
        <v>253</v>
      </c>
      <c r="M50" s="58" t="s">
        <v>253</v>
      </c>
      <c r="N50" s="58" t="s">
        <v>253</v>
      </c>
      <c r="O50" s="58"/>
      <c r="P50" s="58"/>
      <c r="Q50" s="57" t="s">
        <v>213</v>
      </c>
      <c r="R50" s="58" t="s">
        <v>186</v>
      </c>
      <c r="S50" s="58" t="s">
        <v>185</v>
      </c>
      <c r="T50" s="58" t="s">
        <v>187</v>
      </c>
      <c r="U50" s="58" t="s">
        <v>188</v>
      </c>
      <c r="V50" s="58" t="s">
        <v>186</v>
      </c>
      <c r="W50" s="58" t="s">
        <v>214</v>
      </c>
      <c r="X50" s="58" t="s">
        <v>270</v>
      </c>
      <c r="Y50" s="58" t="s">
        <v>270</v>
      </c>
      <c r="Z50" s="90">
        <v>0.95</v>
      </c>
      <c r="AA50" s="90">
        <v>0.05</v>
      </c>
      <c r="AB50" s="108">
        <v>12</v>
      </c>
      <c r="AC50" s="108" t="s">
        <v>140</v>
      </c>
      <c r="AD50" s="108">
        <v>14</v>
      </c>
      <c r="AE50" s="58" t="s">
        <v>142</v>
      </c>
      <c r="AF50" s="58" t="s">
        <v>143</v>
      </c>
      <c r="AG50" s="59" t="s">
        <v>144</v>
      </c>
      <c r="AH50" s="58" t="s">
        <v>143</v>
      </c>
      <c r="AI50" s="58" t="s">
        <v>140</v>
      </c>
      <c r="AJ50" s="58" t="s">
        <v>2421</v>
      </c>
      <c r="AK50" s="63">
        <v>37074</v>
      </c>
      <c r="AL50" s="58" t="s">
        <v>146</v>
      </c>
      <c r="AM50" s="58" t="s">
        <v>567</v>
      </c>
      <c r="AN50" s="58" t="s">
        <v>551</v>
      </c>
      <c r="AO50" s="58">
        <v>1</v>
      </c>
      <c r="AP50" s="58" t="s">
        <v>215</v>
      </c>
      <c r="AQ50" s="58" t="s">
        <v>140</v>
      </c>
      <c r="AR50" s="58" t="s">
        <v>140</v>
      </c>
      <c r="AS50" s="58" t="s">
        <v>140</v>
      </c>
      <c r="AT50" s="58" t="s">
        <v>140</v>
      </c>
      <c r="AU50" s="58" t="s">
        <v>140</v>
      </c>
      <c r="AV50" s="58" t="s">
        <v>140</v>
      </c>
      <c r="AW50" s="58" t="s">
        <v>140</v>
      </c>
      <c r="AX50" s="58" t="s">
        <v>148</v>
      </c>
      <c r="AY50" s="58" t="s">
        <v>149</v>
      </c>
      <c r="AZ50" s="61" t="s">
        <v>150</v>
      </c>
      <c r="BA50" s="58" t="s">
        <v>151</v>
      </c>
      <c r="BB50" s="58" t="s">
        <v>140</v>
      </c>
      <c r="BC50" s="58" t="s">
        <v>2408</v>
      </c>
      <c r="BD50" s="62">
        <v>0.98</v>
      </c>
      <c r="BE50" s="58">
        <v>0.9</v>
      </c>
      <c r="BF50" s="58">
        <v>10</v>
      </c>
      <c r="BG50" s="58" t="s">
        <v>140</v>
      </c>
      <c r="BH50" s="58" t="s">
        <v>140</v>
      </c>
      <c r="BI50" s="58" t="s">
        <v>140</v>
      </c>
      <c r="BJ50" s="58" t="s">
        <v>140</v>
      </c>
      <c r="BK50" s="58" t="s">
        <v>140</v>
      </c>
      <c r="BL50" s="58" t="s">
        <v>140</v>
      </c>
      <c r="BM50" s="58">
        <v>40278.906917030297</v>
      </c>
      <c r="BN50" s="58" t="s">
        <v>140</v>
      </c>
      <c r="BO50" s="58" t="s">
        <v>140</v>
      </c>
      <c r="BP50" s="58" t="s">
        <v>140</v>
      </c>
      <c r="BQ50" s="58" t="s">
        <v>140</v>
      </c>
      <c r="BR50" s="58" t="s">
        <v>152</v>
      </c>
      <c r="BS50" s="58">
        <v>4.57</v>
      </c>
      <c r="BT50" s="58" t="s">
        <v>153</v>
      </c>
      <c r="BU50" s="58" t="s">
        <v>154</v>
      </c>
      <c r="BV50" s="129" t="s">
        <v>3505</v>
      </c>
      <c r="BW50" s="129"/>
      <c r="XEU50" s="6" t="str">
        <f t="shared" si="2"/>
        <v>Policy_Administration_and_billing__Life</v>
      </c>
    </row>
    <row r="51" spans="1:75 16375:16375" ht="38.25" hidden="1" x14ac:dyDescent="0.2">
      <c r="A51" s="126" t="s">
        <v>9</v>
      </c>
      <c r="B51" s="57" t="s">
        <v>126</v>
      </c>
      <c r="C51" s="57" t="s">
        <v>127</v>
      </c>
      <c r="D51" s="57" t="s">
        <v>2025</v>
      </c>
      <c r="E51" s="57" t="s">
        <v>2026</v>
      </c>
      <c r="F51" s="58" t="s">
        <v>130</v>
      </c>
      <c r="G51" s="58" t="s">
        <v>216</v>
      </c>
      <c r="H51" s="58" t="s">
        <v>253</v>
      </c>
      <c r="I51" s="58" t="s">
        <v>253</v>
      </c>
      <c r="J51" s="58" t="s">
        <v>253</v>
      </c>
      <c r="K51" s="58" t="s">
        <v>253</v>
      </c>
      <c r="L51" s="58" t="s">
        <v>253</v>
      </c>
      <c r="M51" s="58" t="s">
        <v>253</v>
      </c>
      <c r="N51" s="58" t="s">
        <v>253</v>
      </c>
      <c r="O51" s="58"/>
      <c r="P51" s="58"/>
      <c r="Q51" s="57" t="s">
        <v>217</v>
      </c>
      <c r="R51" s="58" t="s">
        <v>186</v>
      </c>
      <c r="S51" s="58" t="s">
        <v>185</v>
      </c>
      <c r="T51" s="58" t="s">
        <v>187</v>
      </c>
      <c r="U51" s="58" t="s">
        <v>188</v>
      </c>
      <c r="V51" s="58" t="s">
        <v>186</v>
      </c>
      <c r="W51" s="58" t="s">
        <v>218</v>
      </c>
      <c r="X51" s="58" t="s">
        <v>270</v>
      </c>
      <c r="Y51" s="58" t="s">
        <v>270</v>
      </c>
      <c r="Z51" s="90">
        <v>0.95</v>
      </c>
      <c r="AA51" s="90">
        <v>0.05</v>
      </c>
      <c r="AB51" s="108">
        <v>18</v>
      </c>
      <c r="AC51" s="108" t="s">
        <v>140</v>
      </c>
      <c r="AD51" s="108">
        <v>21</v>
      </c>
      <c r="AE51" s="58" t="s">
        <v>142</v>
      </c>
      <c r="AF51" s="58" t="s">
        <v>143</v>
      </c>
      <c r="AG51" s="59" t="s">
        <v>144</v>
      </c>
      <c r="AH51" s="58" t="s">
        <v>143</v>
      </c>
      <c r="AI51" s="58" t="s">
        <v>140</v>
      </c>
      <c r="AJ51" s="58" t="s">
        <v>2421</v>
      </c>
      <c r="AK51" s="63">
        <v>37074</v>
      </c>
      <c r="AL51" s="58" t="s">
        <v>146</v>
      </c>
      <c r="AM51" s="58" t="s">
        <v>567</v>
      </c>
      <c r="AN51" s="58" t="s">
        <v>551</v>
      </c>
      <c r="AO51" s="58">
        <v>2</v>
      </c>
      <c r="AP51" s="58" t="s">
        <v>219</v>
      </c>
      <c r="AQ51" s="58" t="s">
        <v>220</v>
      </c>
      <c r="AR51" s="58" t="s">
        <v>140</v>
      </c>
      <c r="AS51" s="58" t="s">
        <v>140</v>
      </c>
      <c r="AT51" s="58" t="s">
        <v>140</v>
      </c>
      <c r="AU51" s="58" t="s">
        <v>140</v>
      </c>
      <c r="AV51" s="58" t="s">
        <v>140</v>
      </c>
      <c r="AW51" s="58" t="s">
        <v>140</v>
      </c>
      <c r="AX51" s="58" t="s">
        <v>148</v>
      </c>
      <c r="AY51" s="58" t="s">
        <v>149</v>
      </c>
      <c r="AZ51" s="61" t="s">
        <v>150</v>
      </c>
      <c r="BA51" s="58" t="s">
        <v>151</v>
      </c>
      <c r="BB51" s="58" t="s">
        <v>140</v>
      </c>
      <c r="BC51" s="58" t="s">
        <v>2408</v>
      </c>
      <c r="BD51" s="62">
        <v>0.98</v>
      </c>
      <c r="BE51" s="58">
        <v>0.9</v>
      </c>
      <c r="BF51" s="58">
        <v>10</v>
      </c>
      <c r="BG51" s="58" t="s">
        <v>140</v>
      </c>
      <c r="BH51" s="58" t="s">
        <v>140</v>
      </c>
      <c r="BI51" s="58" t="s">
        <v>140</v>
      </c>
      <c r="BJ51" s="58" t="s">
        <v>140</v>
      </c>
      <c r="BK51" s="58" t="s">
        <v>140</v>
      </c>
      <c r="BL51" s="58" t="s">
        <v>140</v>
      </c>
      <c r="BM51" s="58">
        <v>63295.425155333338</v>
      </c>
      <c r="BN51" s="58" t="s">
        <v>140</v>
      </c>
      <c r="BO51" s="58" t="s">
        <v>140</v>
      </c>
      <c r="BP51" s="58" t="s">
        <v>140</v>
      </c>
      <c r="BQ51" s="58" t="s">
        <v>140</v>
      </c>
      <c r="BR51" s="58" t="s">
        <v>152</v>
      </c>
      <c r="BS51" s="58">
        <v>4.57</v>
      </c>
      <c r="BT51" s="58" t="s">
        <v>153</v>
      </c>
      <c r="BU51" s="58" t="s">
        <v>154</v>
      </c>
      <c r="BV51" s="129" t="s">
        <v>3505</v>
      </c>
      <c r="BW51" s="129"/>
      <c r="XEU51" s="6" t="str">
        <f t="shared" si="2"/>
        <v>Policy_Administration_and_billing__Life</v>
      </c>
    </row>
    <row r="52" spans="1:75 16375:16375" ht="38.25" hidden="1" x14ac:dyDescent="0.2">
      <c r="A52" s="126" t="s">
        <v>9</v>
      </c>
      <c r="B52" s="57" t="s">
        <v>126</v>
      </c>
      <c r="C52" s="57" t="s">
        <v>127</v>
      </c>
      <c r="D52" s="57" t="s">
        <v>2025</v>
      </c>
      <c r="E52" s="57" t="s">
        <v>2242</v>
      </c>
      <c r="F52" s="58" t="s">
        <v>130</v>
      </c>
      <c r="G52" s="58" t="s">
        <v>174</v>
      </c>
      <c r="H52" s="58" t="s">
        <v>253</v>
      </c>
      <c r="I52" s="58" t="s">
        <v>253</v>
      </c>
      <c r="J52" s="58" t="s">
        <v>253</v>
      </c>
      <c r="K52" s="58" t="s">
        <v>253</v>
      </c>
      <c r="L52" s="58" t="s">
        <v>253</v>
      </c>
      <c r="M52" s="58" t="s">
        <v>253</v>
      </c>
      <c r="N52" s="58" t="s">
        <v>253</v>
      </c>
      <c r="O52" s="58"/>
      <c r="P52" s="58"/>
      <c r="Q52" s="57" t="s">
        <v>175</v>
      </c>
      <c r="R52" s="58" t="s">
        <v>186</v>
      </c>
      <c r="S52" s="58" t="s">
        <v>185</v>
      </c>
      <c r="T52" s="58" t="s">
        <v>187</v>
      </c>
      <c r="U52" s="58" t="s">
        <v>188</v>
      </c>
      <c r="V52" s="58" t="s">
        <v>186</v>
      </c>
      <c r="W52" s="58" t="s">
        <v>222</v>
      </c>
      <c r="X52" s="58" t="s">
        <v>270</v>
      </c>
      <c r="Y52" s="58" t="s">
        <v>270</v>
      </c>
      <c r="Z52" s="90">
        <v>0.95</v>
      </c>
      <c r="AA52" s="90">
        <v>0.05</v>
      </c>
      <c r="AB52" s="108">
        <v>4</v>
      </c>
      <c r="AC52" s="108" t="s">
        <v>140</v>
      </c>
      <c r="AD52" s="108">
        <v>9</v>
      </c>
      <c r="AE52" s="58" t="s">
        <v>142</v>
      </c>
      <c r="AF52" s="58" t="s">
        <v>143</v>
      </c>
      <c r="AG52" s="59" t="s">
        <v>144</v>
      </c>
      <c r="AH52" s="58" t="s">
        <v>143</v>
      </c>
      <c r="AI52" s="58" t="s">
        <v>140</v>
      </c>
      <c r="AJ52" s="58" t="s">
        <v>2421</v>
      </c>
      <c r="AK52" s="63">
        <v>37074</v>
      </c>
      <c r="AL52" s="58" t="s">
        <v>146</v>
      </c>
      <c r="AM52" s="58" t="s">
        <v>567</v>
      </c>
      <c r="AN52" s="58" t="s">
        <v>551</v>
      </c>
      <c r="AO52" s="58">
        <v>0</v>
      </c>
      <c r="AP52" s="58" t="s">
        <v>140</v>
      </c>
      <c r="AQ52" s="58" t="s">
        <v>140</v>
      </c>
      <c r="AR52" s="58" t="s">
        <v>140</v>
      </c>
      <c r="AS52" s="58" t="s">
        <v>140</v>
      </c>
      <c r="AT52" s="58" t="s">
        <v>140</v>
      </c>
      <c r="AU52" s="58" t="s">
        <v>140</v>
      </c>
      <c r="AV52" s="58" t="s">
        <v>140</v>
      </c>
      <c r="AW52" s="58" t="s">
        <v>140</v>
      </c>
      <c r="AX52" s="58" t="s">
        <v>148</v>
      </c>
      <c r="AY52" s="58" t="s">
        <v>149</v>
      </c>
      <c r="AZ52" s="61" t="s">
        <v>150</v>
      </c>
      <c r="BA52" s="58" t="s">
        <v>151</v>
      </c>
      <c r="BB52" s="58" t="s">
        <v>140</v>
      </c>
      <c r="BC52" s="58" t="s">
        <v>2408</v>
      </c>
      <c r="BD52" s="62">
        <v>0.98</v>
      </c>
      <c r="BE52" s="58">
        <v>0.9</v>
      </c>
      <c r="BF52" s="58">
        <v>15</v>
      </c>
      <c r="BG52" s="58" t="s">
        <v>140</v>
      </c>
      <c r="BH52" s="58" t="s">
        <v>140</v>
      </c>
      <c r="BI52" s="58" t="s">
        <v>140</v>
      </c>
      <c r="BJ52" s="58" t="s">
        <v>140</v>
      </c>
      <c r="BK52" s="58" t="s">
        <v>140</v>
      </c>
      <c r="BL52" s="58" t="s">
        <v>140</v>
      </c>
      <c r="BM52" s="58">
        <v>190526.05964618182</v>
      </c>
      <c r="BN52" s="58" t="s">
        <v>140</v>
      </c>
      <c r="BO52" s="58" t="s">
        <v>140</v>
      </c>
      <c r="BP52" s="58" t="s">
        <v>140</v>
      </c>
      <c r="BQ52" s="58" t="s">
        <v>140</v>
      </c>
      <c r="BR52" s="58" t="s">
        <v>152</v>
      </c>
      <c r="BS52" s="58">
        <v>4.74</v>
      </c>
      <c r="BT52" s="58" t="s">
        <v>153</v>
      </c>
      <c r="BU52" s="58" t="s">
        <v>154</v>
      </c>
      <c r="BV52" s="129" t="s">
        <v>3505</v>
      </c>
      <c r="BW52" s="129"/>
      <c r="XEU52" s="6" t="str">
        <f t="shared" si="2"/>
        <v>Policy_Administration_and_billing__Life</v>
      </c>
    </row>
    <row r="53" spans="1:75 16375:16375" ht="25.5" hidden="1" x14ac:dyDescent="0.2">
      <c r="A53" s="126" t="s">
        <v>9</v>
      </c>
      <c r="B53" s="57" t="s">
        <v>126</v>
      </c>
      <c r="C53" s="57" t="s">
        <v>127</v>
      </c>
      <c r="D53" s="57" t="s">
        <v>2025</v>
      </c>
      <c r="E53" s="57" t="s">
        <v>2096</v>
      </c>
      <c r="F53" s="58" t="s">
        <v>221</v>
      </c>
      <c r="G53" s="58" t="s">
        <v>225</v>
      </c>
      <c r="H53" s="58" t="s">
        <v>253</v>
      </c>
      <c r="I53" s="58" t="s">
        <v>253</v>
      </c>
      <c r="J53" s="58" t="s">
        <v>253</v>
      </c>
      <c r="K53" s="58" t="s">
        <v>253</v>
      </c>
      <c r="L53" s="58" t="s">
        <v>253</v>
      </c>
      <c r="M53" s="58" t="s">
        <v>253</v>
      </c>
      <c r="N53" s="58" t="s">
        <v>253</v>
      </c>
      <c r="O53" s="58"/>
      <c r="P53" s="58"/>
      <c r="Q53" s="57" t="s">
        <v>177</v>
      </c>
      <c r="R53" s="58" t="s">
        <v>186</v>
      </c>
      <c r="S53" s="58" t="s">
        <v>185</v>
      </c>
      <c r="T53" s="58" t="s">
        <v>187</v>
      </c>
      <c r="U53" s="58" t="s">
        <v>188</v>
      </c>
      <c r="V53" s="58" t="s">
        <v>186</v>
      </c>
      <c r="W53" s="58" t="s">
        <v>226</v>
      </c>
      <c r="X53" s="58" t="s">
        <v>270</v>
      </c>
      <c r="Y53" s="58" t="s">
        <v>270</v>
      </c>
      <c r="Z53" s="90">
        <v>0.95</v>
      </c>
      <c r="AA53" s="90">
        <v>0.05</v>
      </c>
      <c r="AB53" s="108">
        <v>5.2</v>
      </c>
      <c r="AC53" s="108" t="s">
        <v>140</v>
      </c>
      <c r="AD53" s="108">
        <v>6</v>
      </c>
      <c r="AE53" s="58" t="s">
        <v>142</v>
      </c>
      <c r="AF53" s="58" t="s">
        <v>143</v>
      </c>
      <c r="AG53" s="59" t="s">
        <v>144</v>
      </c>
      <c r="AH53" s="58" t="s">
        <v>143</v>
      </c>
      <c r="AI53" s="58" t="s">
        <v>140</v>
      </c>
      <c r="AJ53" s="58" t="s">
        <v>2421</v>
      </c>
      <c r="AK53" s="63">
        <v>37074</v>
      </c>
      <c r="AL53" s="58" t="s">
        <v>146</v>
      </c>
      <c r="AM53" s="58" t="s">
        <v>567</v>
      </c>
      <c r="AN53" s="58" t="s">
        <v>551</v>
      </c>
      <c r="AO53" s="58">
        <v>0</v>
      </c>
      <c r="AP53" s="58" t="s">
        <v>140</v>
      </c>
      <c r="AQ53" s="58" t="s">
        <v>140</v>
      </c>
      <c r="AR53" s="58" t="s">
        <v>140</v>
      </c>
      <c r="AS53" s="58" t="s">
        <v>140</v>
      </c>
      <c r="AT53" s="58" t="s">
        <v>140</v>
      </c>
      <c r="AU53" s="58" t="s">
        <v>140</v>
      </c>
      <c r="AV53" s="58" t="s">
        <v>140</v>
      </c>
      <c r="AW53" s="58" t="s">
        <v>140</v>
      </c>
      <c r="AX53" s="58" t="s">
        <v>148</v>
      </c>
      <c r="AY53" s="58" t="s">
        <v>149</v>
      </c>
      <c r="AZ53" s="61" t="s">
        <v>150</v>
      </c>
      <c r="BA53" s="58" t="s">
        <v>151</v>
      </c>
      <c r="BB53" s="58" t="s">
        <v>140</v>
      </c>
      <c r="BC53" s="58" t="s">
        <v>2408</v>
      </c>
      <c r="BD53" s="62">
        <v>0.98</v>
      </c>
      <c r="BE53" s="58">
        <v>0.9</v>
      </c>
      <c r="BF53" s="58">
        <v>10</v>
      </c>
      <c r="BG53" s="58" t="s">
        <v>140</v>
      </c>
      <c r="BH53" s="58" t="s">
        <v>140</v>
      </c>
      <c r="BI53" s="58" t="s">
        <v>140</v>
      </c>
      <c r="BJ53" s="58" t="s">
        <v>140</v>
      </c>
      <c r="BK53" s="58" t="s">
        <v>140</v>
      </c>
      <c r="BL53" s="58" t="s">
        <v>140</v>
      </c>
      <c r="BM53" s="58">
        <v>45619.695666545456</v>
      </c>
      <c r="BN53" s="58" t="s">
        <v>140</v>
      </c>
      <c r="BO53" s="58" t="s">
        <v>140</v>
      </c>
      <c r="BP53" s="58" t="s">
        <v>140</v>
      </c>
      <c r="BQ53" s="58" t="s">
        <v>140</v>
      </c>
      <c r="BR53" s="58" t="s">
        <v>152</v>
      </c>
      <c r="BS53" s="58">
        <v>3.12</v>
      </c>
      <c r="BT53" s="58" t="s">
        <v>153</v>
      </c>
      <c r="BU53" s="58" t="s">
        <v>154</v>
      </c>
      <c r="BV53" s="129" t="s">
        <v>3505</v>
      </c>
      <c r="BW53" s="129"/>
      <c r="XEU53" s="6" t="str">
        <f t="shared" si="2"/>
        <v>Policy_Administration_and_billing__Life</v>
      </c>
    </row>
    <row r="54" spans="1:75 16375:16375" ht="51" hidden="1" x14ac:dyDescent="0.2">
      <c r="A54" s="126" t="s">
        <v>9</v>
      </c>
      <c r="B54" s="57" t="s">
        <v>126</v>
      </c>
      <c r="C54" s="57" t="s">
        <v>127</v>
      </c>
      <c r="D54" s="57" t="s">
        <v>2129</v>
      </c>
      <c r="E54" s="57" t="s">
        <v>228</v>
      </c>
      <c r="F54" s="58" t="s">
        <v>130</v>
      </c>
      <c r="G54" s="58" t="s">
        <v>230</v>
      </c>
      <c r="H54" s="58" t="s">
        <v>253</v>
      </c>
      <c r="I54" s="58" t="s">
        <v>253</v>
      </c>
      <c r="J54" s="58" t="s">
        <v>253</v>
      </c>
      <c r="K54" s="58" t="s">
        <v>253</v>
      </c>
      <c r="L54" s="58" t="s">
        <v>253</v>
      </c>
      <c r="M54" s="58" t="s">
        <v>253</v>
      </c>
      <c r="N54" s="58" t="s">
        <v>253</v>
      </c>
      <c r="O54" s="58"/>
      <c r="P54" s="58"/>
      <c r="Q54" s="57" t="s">
        <v>179</v>
      </c>
      <c r="R54" s="58" t="s">
        <v>186</v>
      </c>
      <c r="S54" s="58" t="s">
        <v>185</v>
      </c>
      <c r="T54" s="58" t="s">
        <v>231</v>
      </c>
      <c r="U54" s="58" t="s">
        <v>232</v>
      </c>
      <c r="V54" s="58" t="s">
        <v>186</v>
      </c>
      <c r="W54" s="58" t="s">
        <v>233</v>
      </c>
      <c r="X54" s="58" t="s">
        <v>270</v>
      </c>
      <c r="Y54" s="58" t="s">
        <v>270</v>
      </c>
      <c r="Z54" s="90">
        <v>0.95</v>
      </c>
      <c r="AA54" s="90">
        <v>0.05</v>
      </c>
      <c r="AB54" s="108">
        <v>7.3</v>
      </c>
      <c r="AC54" s="108" t="s">
        <v>140</v>
      </c>
      <c r="AD54" s="108">
        <v>7</v>
      </c>
      <c r="AE54" s="58" t="s">
        <v>142</v>
      </c>
      <c r="AF54" s="58" t="s">
        <v>143</v>
      </c>
      <c r="AG54" s="59" t="s">
        <v>144</v>
      </c>
      <c r="AH54" s="58" t="s">
        <v>143</v>
      </c>
      <c r="AI54" s="58" t="s">
        <v>140</v>
      </c>
      <c r="AJ54" s="58" t="s">
        <v>2893</v>
      </c>
      <c r="AK54" s="63">
        <v>40529</v>
      </c>
      <c r="AL54" s="58" t="s">
        <v>146</v>
      </c>
      <c r="AM54" s="58" t="s">
        <v>567</v>
      </c>
      <c r="AN54" s="58" t="s">
        <v>551</v>
      </c>
      <c r="AO54" s="58">
        <v>0</v>
      </c>
      <c r="AP54" s="58" t="s">
        <v>140</v>
      </c>
      <c r="AQ54" s="58" t="s">
        <v>140</v>
      </c>
      <c r="AR54" s="58" t="s">
        <v>140</v>
      </c>
      <c r="AS54" s="58" t="s">
        <v>140</v>
      </c>
      <c r="AT54" s="58" t="s">
        <v>140</v>
      </c>
      <c r="AU54" s="58" t="s">
        <v>140</v>
      </c>
      <c r="AV54" s="58" t="s">
        <v>140</v>
      </c>
      <c r="AW54" s="58" t="s">
        <v>140</v>
      </c>
      <c r="AX54" s="58" t="s">
        <v>148</v>
      </c>
      <c r="AY54" s="58" t="s">
        <v>149</v>
      </c>
      <c r="AZ54" s="61" t="s">
        <v>150</v>
      </c>
      <c r="BA54" s="58" t="s">
        <v>151</v>
      </c>
      <c r="BB54" s="58" t="s">
        <v>140</v>
      </c>
      <c r="BC54" s="58" t="s">
        <v>2408</v>
      </c>
      <c r="BD54" s="62">
        <v>0.98</v>
      </c>
      <c r="BE54" s="58">
        <v>0.95</v>
      </c>
      <c r="BF54" s="58">
        <v>5</v>
      </c>
      <c r="BG54" s="58" t="s">
        <v>140</v>
      </c>
      <c r="BH54" s="58" t="s">
        <v>140</v>
      </c>
      <c r="BI54" s="58" t="s">
        <v>140</v>
      </c>
      <c r="BJ54" s="58" t="s">
        <v>140</v>
      </c>
      <c r="BK54" s="58" t="s">
        <v>140</v>
      </c>
      <c r="BL54" s="58" t="s">
        <v>140</v>
      </c>
      <c r="BM54" s="58">
        <v>179451.9</v>
      </c>
      <c r="BN54" s="58" t="s">
        <v>140</v>
      </c>
      <c r="BO54" s="58" t="s">
        <v>140</v>
      </c>
      <c r="BP54" s="58" t="s">
        <v>140</v>
      </c>
      <c r="BQ54" s="58" t="s">
        <v>140</v>
      </c>
      <c r="BR54" s="58" t="s">
        <v>152</v>
      </c>
      <c r="BS54" s="58">
        <v>1.64</v>
      </c>
      <c r="BT54" s="58" t="s">
        <v>153</v>
      </c>
      <c r="BU54" s="58" t="s">
        <v>154</v>
      </c>
      <c r="BV54" s="129" t="s">
        <v>3505</v>
      </c>
      <c r="BW54" s="129"/>
      <c r="XEU54" s="6" t="str">
        <f t="shared" si="2"/>
        <v>Mailroom__Life</v>
      </c>
    </row>
    <row r="55" spans="1:75 16375:16375" ht="25.5" hidden="1" x14ac:dyDescent="0.2">
      <c r="A55" s="126" t="s">
        <v>9</v>
      </c>
      <c r="B55" s="57" t="s">
        <v>126</v>
      </c>
      <c r="C55" s="57" t="s">
        <v>127</v>
      </c>
      <c r="D55" s="57" t="s">
        <v>2043</v>
      </c>
      <c r="E55" s="57" t="s">
        <v>2053</v>
      </c>
      <c r="F55" s="58" t="s">
        <v>235</v>
      </c>
      <c r="G55" s="58" t="s">
        <v>235</v>
      </c>
      <c r="H55" s="58" t="s">
        <v>253</v>
      </c>
      <c r="I55" s="58"/>
      <c r="J55" s="58"/>
      <c r="K55" s="58"/>
      <c r="L55" s="58"/>
      <c r="M55" s="58"/>
      <c r="N55" s="58"/>
      <c r="O55" s="58"/>
      <c r="P55" s="58" t="s">
        <v>253</v>
      </c>
      <c r="Q55" s="57" t="s">
        <v>236</v>
      </c>
      <c r="R55" s="58" t="s">
        <v>186</v>
      </c>
      <c r="S55" s="58" t="s">
        <v>185</v>
      </c>
      <c r="T55" s="58" t="s">
        <v>231</v>
      </c>
      <c r="U55" s="58" t="s">
        <v>232</v>
      </c>
      <c r="V55" s="58" t="s">
        <v>186</v>
      </c>
      <c r="W55" s="58" t="s">
        <v>237</v>
      </c>
      <c r="X55" s="58" t="s">
        <v>270</v>
      </c>
      <c r="Y55" s="58" t="s">
        <v>270</v>
      </c>
      <c r="Z55" s="90">
        <v>0.95</v>
      </c>
      <c r="AA55" s="90">
        <v>0.05</v>
      </c>
      <c r="AB55" s="108">
        <v>7</v>
      </c>
      <c r="AC55" s="108" t="s">
        <v>140</v>
      </c>
      <c r="AD55" s="108">
        <v>6</v>
      </c>
      <c r="AE55" s="58" t="s">
        <v>142</v>
      </c>
      <c r="AF55" s="58" t="s">
        <v>143</v>
      </c>
      <c r="AG55" s="59" t="s">
        <v>144</v>
      </c>
      <c r="AH55" s="58" t="s">
        <v>143</v>
      </c>
      <c r="AI55" s="58" t="s">
        <v>140</v>
      </c>
      <c r="AJ55" s="58" t="s">
        <v>2893</v>
      </c>
      <c r="AK55" s="63">
        <v>40529</v>
      </c>
      <c r="AL55" s="58" t="s">
        <v>146</v>
      </c>
      <c r="AM55" s="58" t="s">
        <v>567</v>
      </c>
      <c r="AN55" s="58" t="s">
        <v>551</v>
      </c>
      <c r="AO55" s="58">
        <v>0</v>
      </c>
      <c r="AP55" s="58" t="s">
        <v>140</v>
      </c>
      <c r="AQ55" s="58" t="s">
        <v>140</v>
      </c>
      <c r="AR55" s="58" t="s">
        <v>140</v>
      </c>
      <c r="AS55" s="58" t="s">
        <v>140</v>
      </c>
      <c r="AT55" s="58" t="s">
        <v>140</v>
      </c>
      <c r="AU55" s="58" t="s">
        <v>140</v>
      </c>
      <c r="AV55" s="58" t="s">
        <v>140</v>
      </c>
      <c r="AW55" s="58" t="s">
        <v>140</v>
      </c>
      <c r="AX55" s="58" t="s">
        <v>148</v>
      </c>
      <c r="AY55" s="58" t="s">
        <v>238</v>
      </c>
      <c r="AZ55" s="61" t="s">
        <v>150</v>
      </c>
      <c r="BA55" s="58" t="s">
        <v>151</v>
      </c>
      <c r="BB55" s="58" t="s">
        <v>140</v>
      </c>
      <c r="BC55" s="58" t="s">
        <v>2408</v>
      </c>
      <c r="BD55" s="62">
        <v>0.98</v>
      </c>
      <c r="BE55" s="58">
        <v>0.95</v>
      </c>
      <c r="BF55" s="58">
        <v>5</v>
      </c>
      <c r="BG55" s="58" t="s">
        <v>140</v>
      </c>
      <c r="BH55" s="58" t="s">
        <v>140</v>
      </c>
      <c r="BI55" s="58" t="s">
        <v>140</v>
      </c>
      <c r="BJ55" s="58" t="s">
        <v>140</v>
      </c>
      <c r="BK55" s="58" t="s">
        <v>140</v>
      </c>
      <c r="BL55" s="58" t="s">
        <v>140</v>
      </c>
      <c r="BM55" s="58">
        <v>3576</v>
      </c>
      <c r="BN55" s="58" t="s">
        <v>140</v>
      </c>
      <c r="BO55" s="58" t="s">
        <v>140</v>
      </c>
      <c r="BP55" s="58" t="s">
        <v>140</v>
      </c>
      <c r="BQ55" s="58" t="s">
        <v>140</v>
      </c>
      <c r="BR55" s="58" t="s">
        <v>239</v>
      </c>
      <c r="BS55" s="58" t="s">
        <v>140</v>
      </c>
      <c r="BT55" s="58" t="s">
        <v>165</v>
      </c>
      <c r="BU55" s="58" t="s">
        <v>154</v>
      </c>
      <c r="BV55" s="129" t="s">
        <v>3505</v>
      </c>
      <c r="BW55" s="129"/>
      <c r="XEU55" s="6" t="str">
        <f t="shared" si="2"/>
        <v>Claims_Management__Life</v>
      </c>
    </row>
    <row r="56" spans="1:75 16375:16375" ht="25.5" hidden="1" x14ac:dyDescent="0.2">
      <c r="A56" s="126" t="s">
        <v>9</v>
      </c>
      <c r="B56" s="57" t="s">
        <v>126</v>
      </c>
      <c r="C56" s="57" t="s">
        <v>127</v>
      </c>
      <c r="D56" s="57" t="s">
        <v>2043</v>
      </c>
      <c r="E56" s="57" t="s">
        <v>1625</v>
      </c>
      <c r="F56" s="58" t="s">
        <v>240</v>
      </c>
      <c r="G56" s="58" t="s">
        <v>240</v>
      </c>
      <c r="H56" s="58" t="s">
        <v>253</v>
      </c>
      <c r="I56" s="58" t="s">
        <v>253</v>
      </c>
      <c r="J56" s="58" t="s">
        <v>253</v>
      </c>
      <c r="K56" s="58" t="s">
        <v>253</v>
      </c>
      <c r="L56" s="58" t="s">
        <v>253</v>
      </c>
      <c r="M56" s="58" t="s">
        <v>253</v>
      </c>
      <c r="N56" s="58" t="s">
        <v>253</v>
      </c>
      <c r="O56" s="58"/>
      <c r="P56" s="58"/>
      <c r="Q56" s="57" t="s">
        <v>241</v>
      </c>
      <c r="R56" s="58" t="s">
        <v>186</v>
      </c>
      <c r="S56" s="58" t="s">
        <v>185</v>
      </c>
      <c r="T56" s="58" t="s">
        <v>231</v>
      </c>
      <c r="U56" s="58" t="s">
        <v>232</v>
      </c>
      <c r="V56" s="58" t="s">
        <v>186</v>
      </c>
      <c r="W56" s="58" t="s">
        <v>242</v>
      </c>
      <c r="X56" s="58" t="s">
        <v>270</v>
      </c>
      <c r="Y56" s="58" t="s">
        <v>270</v>
      </c>
      <c r="Z56" s="90">
        <v>0.95</v>
      </c>
      <c r="AA56" s="90">
        <v>0.05</v>
      </c>
      <c r="AB56" s="108">
        <v>11</v>
      </c>
      <c r="AC56" s="108" t="s">
        <v>140</v>
      </c>
      <c r="AD56" s="108">
        <v>16</v>
      </c>
      <c r="AE56" s="58" t="s">
        <v>142</v>
      </c>
      <c r="AF56" s="58" t="s">
        <v>143</v>
      </c>
      <c r="AG56" s="59" t="s">
        <v>144</v>
      </c>
      <c r="AH56" s="58" t="s">
        <v>143</v>
      </c>
      <c r="AI56" s="58" t="s">
        <v>140</v>
      </c>
      <c r="AJ56" s="58" t="s">
        <v>2893</v>
      </c>
      <c r="AK56" s="63">
        <v>40529</v>
      </c>
      <c r="AL56" s="58" t="s">
        <v>146</v>
      </c>
      <c r="AM56" s="58" t="s">
        <v>567</v>
      </c>
      <c r="AN56" s="58" t="s">
        <v>551</v>
      </c>
      <c r="AO56" s="58">
        <v>0</v>
      </c>
      <c r="AP56" s="58" t="s">
        <v>140</v>
      </c>
      <c r="AQ56" s="58" t="s">
        <v>140</v>
      </c>
      <c r="AR56" s="58" t="s">
        <v>140</v>
      </c>
      <c r="AS56" s="58" t="s">
        <v>140</v>
      </c>
      <c r="AT56" s="58" t="s">
        <v>140</v>
      </c>
      <c r="AU56" s="58" t="s">
        <v>140</v>
      </c>
      <c r="AV56" s="58" t="s">
        <v>140</v>
      </c>
      <c r="AW56" s="58" t="s">
        <v>140</v>
      </c>
      <c r="AX56" s="58" t="s">
        <v>148</v>
      </c>
      <c r="AY56" s="58" t="s">
        <v>149</v>
      </c>
      <c r="AZ56" s="61" t="s">
        <v>150</v>
      </c>
      <c r="BA56" s="58" t="s">
        <v>151</v>
      </c>
      <c r="BB56" s="58" t="s">
        <v>140</v>
      </c>
      <c r="BC56" s="58" t="s">
        <v>2408</v>
      </c>
      <c r="BD56" s="62">
        <v>0.98</v>
      </c>
      <c r="BE56" s="58">
        <v>0.95</v>
      </c>
      <c r="BF56" s="58">
        <v>5</v>
      </c>
      <c r="BG56" s="58" t="s">
        <v>140</v>
      </c>
      <c r="BH56" s="58" t="s">
        <v>140</v>
      </c>
      <c r="BI56" s="58" t="s">
        <v>140</v>
      </c>
      <c r="BJ56" s="58" t="s">
        <v>140</v>
      </c>
      <c r="BK56" s="58" t="s">
        <v>140</v>
      </c>
      <c r="BL56" s="58" t="s">
        <v>140</v>
      </c>
      <c r="BM56" s="58">
        <v>24677</v>
      </c>
      <c r="BN56" s="58" t="s">
        <v>140</v>
      </c>
      <c r="BO56" s="58" t="s">
        <v>140</v>
      </c>
      <c r="BP56" s="58" t="s">
        <v>140</v>
      </c>
      <c r="BQ56" s="58" t="s">
        <v>140</v>
      </c>
      <c r="BR56" s="58" t="s">
        <v>239</v>
      </c>
      <c r="BS56" s="58" t="s">
        <v>140</v>
      </c>
      <c r="BT56" s="58" t="s">
        <v>165</v>
      </c>
      <c r="BU56" s="58" t="s">
        <v>154</v>
      </c>
      <c r="BV56" s="129" t="s">
        <v>3505</v>
      </c>
      <c r="BW56" s="129"/>
      <c r="XEU56" s="6" t="str">
        <f t="shared" si="2"/>
        <v>Claims_Management__Life</v>
      </c>
    </row>
    <row r="57" spans="1:75 16375:16375" ht="25.5" hidden="1" x14ac:dyDescent="0.2">
      <c r="A57" s="126" t="s">
        <v>9</v>
      </c>
      <c r="B57" s="57" t="s">
        <v>126</v>
      </c>
      <c r="C57" s="57" t="s">
        <v>127</v>
      </c>
      <c r="D57" s="57" t="s">
        <v>2043</v>
      </c>
      <c r="E57" s="57" t="s">
        <v>2053</v>
      </c>
      <c r="F57" s="58" t="s">
        <v>3499</v>
      </c>
      <c r="G57" s="58" t="s">
        <v>3499</v>
      </c>
      <c r="H57" s="58" t="s">
        <v>253</v>
      </c>
      <c r="I57" s="58" t="s">
        <v>253</v>
      </c>
      <c r="J57" s="58" t="s">
        <v>253</v>
      </c>
      <c r="K57" s="58" t="s">
        <v>253</v>
      </c>
      <c r="L57" s="58" t="s">
        <v>253</v>
      </c>
      <c r="M57" s="58" t="s">
        <v>253</v>
      </c>
      <c r="N57" s="58" t="s">
        <v>253</v>
      </c>
      <c r="O57" s="58"/>
      <c r="P57" s="58"/>
      <c r="Q57" s="57" t="s">
        <v>245</v>
      </c>
      <c r="R57" s="58" t="s">
        <v>186</v>
      </c>
      <c r="S57" s="58" t="s">
        <v>185</v>
      </c>
      <c r="T57" s="58" t="s">
        <v>231</v>
      </c>
      <c r="U57" s="58" t="s">
        <v>232</v>
      </c>
      <c r="V57" s="58" t="s">
        <v>186</v>
      </c>
      <c r="W57" s="58" t="s">
        <v>246</v>
      </c>
      <c r="X57" s="58" t="s">
        <v>270</v>
      </c>
      <c r="Y57" s="58" t="s">
        <v>270</v>
      </c>
      <c r="Z57" s="90">
        <v>0.95</v>
      </c>
      <c r="AA57" s="90">
        <v>0.05</v>
      </c>
      <c r="AB57" s="108">
        <v>10</v>
      </c>
      <c r="AC57" s="108" t="s">
        <v>140</v>
      </c>
      <c r="AD57" s="108">
        <v>10</v>
      </c>
      <c r="AE57" s="58" t="s">
        <v>142</v>
      </c>
      <c r="AF57" s="58" t="s">
        <v>143</v>
      </c>
      <c r="AG57" s="59" t="s">
        <v>144</v>
      </c>
      <c r="AH57" s="58" t="s">
        <v>143</v>
      </c>
      <c r="AI57" s="58" t="s">
        <v>140</v>
      </c>
      <c r="AJ57" s="58" t="s">
        <v>2893</v>
      </c>
      <c r="AK57" s="63">
        <v>40529</v>
      </c>
      <c r="AL57" s="58" t="s">
        <v>146</v>
      </c>
      <c r="AM57" s="58" t="s">
        <v>567</v>
      </c>
      <c r="AN57" s="58" t="s">
        <v>551</v>
      </c>
      <c r="AO57" s="58">
        <v>0</v>
      </c>
      <c r="AP57" s="58" t="s">
        <v>140</v>
      </c>
      <c r="AQ57" s="58" t="s">
        <v>140</v>
      </c>
      <c r="AR57" s="58" t="s">
        <v>140</v>
      </c>
      <c r="AS57" s="58" t="s">
        <v>140</v>
      </c>
      <c r="AT57" s="58" t="s">
        <v>140</v>
      </c>
      <c r="AU57" s="58" t="s">
        <v>140</v>
      </c>
      <c r="AV57" s="58" t="s">
        <v>140</v>
      </c>
      <c r="AW57" s="58" t="s">
        <v>140</v>
      </c>
      <c r="AX57" s="58" t="s">
        <v>148</v>
      </c>
      <c r="AY57" s="58" t="s">
        <v>247</v>
      </c>
      <c r="AZ57" s="61" t="s">
        <v>150</v>
      </c>
      <c r="BA57" s="58" t="s">
        <v>151</v>
      </c>
      <c r="BB57" s="58" t="s">
        <v>140</v>
      </c>
      <c r="BC57" s="58" t="s">
        <v>2408</v>
      </c>
      <c r="BD57" s="62">
        <v>0.98</v>
      </c>
      <c r="BE57" s="58">
        <v>0.95</v>
      </c>
      <c r="BF57" s="58">
        <v>5</v>
      </c>
      <c r="BG57" s="58" t="s">
        <v>140</v>
      </c>
      <c r="BH57" s="58" t="s">
        <v>140</v>
      </c>
      <c r="BI57" s="58" t="s">
        <v>140</v>
      </c>
      <c r="BJ57" s="58" t="s">
        <v>140</v>
      </c>
      <c r="BK57" s="58" t="s">
        <v>140</v>
      </c>
      <c r="BL57" s="58" t="s">
        <v>140</v>
      </c>
      <c r="BM57" s="58">
        <v>6587</v>
      </c>
      <c r="BN57" s="58" t="s">
        <v>140</v>
      </c>
      <c r="BO57" s="58" t="s">
        <v>140</v>
      </c>
      <c r="BP57" s="58" t="s">
        <v>140</v>
      </c>
      <c r="BQ57" s="58" t="s">
        <v>140</v>
      </c>
      <c r="BR57" s="58" t="s">
        <v>239</v>
      </c>
      <c r="BS57" s="58" t="s">
        <v>140</v>
      </c>
      <c r="BT57" s="58" t="s">
        <v>165</v>
      </c>
      <c r="BU57" s="58" t="s">
        <v>154</v>
      </c>
      <c r="BV57" s="129" t="s">
        <v>3505</v>
      </c>
      <c r="BW57" s="129"/>
      <c r="XEU57" s="6" t="str">
        <f t="shared" si="2"/>
        <v>Claims_Management__Life</v>
      </c>
    </row>
    <row r="58" spans="1:75 16375:16375" ht="25.5" hidden="1" x14ac:dyDescent="0.2">
      <c r="A58" s="126" t="s">
        <v>9</v>
      </c>
      <c r="B58" s="57" t="s">
        <v>126</v>
      </c>
      <c r="C58" s="57" t="s">
        <v>127</v>
      </c>
      <c r="D58" s="57" t="s">
        <v>2043</v>
      </c>
      <c r="E58" s="57" t="s">
        <v>2053</v>
      </c>
      <c r="F58" s="58" t="s">
        <v>248</v>
      </c>
      <c r="G58" s="58" t="s">
        <v>248</v>
      </c>
      <c r="H58" s="58" t="s">
        <v>253</v>
      </c>
      <c r="I58" s="58"/>
      <c r="J58" s="58"/>
      <c r="K58" s="58"/>
      <c r="L58" s="58"/>
      <c r="M58" s="58"/>
      <c r="N58" s="58"/>
      <c r="O58" s="58"/>
      <c r="P58" s="58" t="s">
        <v>253</v>
      </c>
      <c r="Q58" s="57" t="s">
        <v>249</v>
      </c>
      <c r="R58" s="58" t="s">
        <v>186</v>
      </c>
      <c r="S58" s="58" t="s">
        <v>185</v>
      </c>
      <c r="T58" s="58" t="s">
        <v>231</v>
      </c>
      <c r="U58" s="58" t="s">
        <v>232</v>
      </c>
      <c r="V58" s="58" t="s">
        <v>186</v>
      </c>
      <c r="W58" s="58" t="s">
        <v>250</v>
      </c>
      <c r="X58" s="58" t="s">
        <v>270</v>
      </c>
      <c r="Y58" s="58" t="s">
        <v>270</v>
      </c>
      <c r="Z58" s="90">
        <v>0.95</v>
      </c>
      <c r="AA58" s="90">
        <v>0.05</v>
      </c>
      <c r="AB58" s="108">
        <v>10</v>
      </c>
      <c r="AC58" s="108" t="s">
        <v>140</v>
      </c>
      <c r="AD58" s="108">
        <v>12</v>
      </c>
      <c r="AE58" s="58" t="s">
        <v>142</v>
      </c>
      <c r="AF58" s="58" t="s">
        <v>143</v>
      </c>
      <c r="AG58" s="59" t="s">
        <v>144</v>
      </c>
      <c r="AH58" s="58" t="s">
        <v>143</v>
      </c>
      <c r="AI58" s="58" t="s">
        <v>140</v>
      </c>
      <c r="AJ58" s="58" t="s">
        <v>2893</v>
      </c>
      <c r="AK58" s="63">
        <v>40529</v>
      </c>
      <c r="AL58" s="58" t="s">
        <v>146</v>
      </c>
      <c r="AM58" s="58" t="s">
        <v>567</v>
      </c>
      <c r="AN58" s="58" t="s">
        <v>551</v>
      </c>
      <c r="AO58" s="58">
        <v>0</v>
      </c>
      <c r="AP58" s="58" t="s">
        <v>140</v>
      </c>
      <c r="AQ58" s="58" t="s">
        <v>140</v>
      </c>
      <c r="AR58" s="58" t="s">
        <v>140</v>
      </c>
      <c r="AS58" s="58" t="s">
        <v>140</v>
      </c>
      <c r="AT58" s="58" t="s">
        <v>140</v>
      </c>
      <c r="AU58" s="58" t="s">
        <v>140</v>
      </c>
      <c r="AV58" s="58" t="s">
        <v>140</v>
      </c>
      <c r="AW58" s="58" t="s">
        <v>140</v>
      </c>
      <c r="AX58" s="58" t="s">
        <v>148</v>
      </c>
      <c r="AY58" s="58" t="s">
        <v>238</v>
      </c>
      <c r="AZ58" s="61" t="s">
        <v>150</v>
      </c>
      <c r="BA58" s="58" t="s">
        <v>151</v>
      </c>
      <c r="BB58" s="58" t="s">
        <v>140</v>
      </c>
      <c r="BC58" s="58" t="s">
        <v>2408</v>
      </c>
      <c r="BD58" s="62">
        <v>0.98</v>
      </c>
      <c r="BE58" s="58">
        <v>0.95</v>
      </c>
      <c r="BF58" s="58">
        <v>5</v>
      </c>
      <c r="BG58" s="58" t="s">
        <v>140</v>
      </c>
      <c r="BH58" s="58" t="s">
        <v>140</v>
      </c>
      <c r="BI58" s="58" t="s">
        <v>140</v>
      </c>
      <c r="BJ58" s="58" t="s">
        <v>140</v>
      </c>
      <c r="BK58" s="58" t="s">
        <v>140</v>
      </c>
      <c r="BL58" s="58" t="s">
        <v>140</v>
      </c>
      <c r="BM58" s="58">
        <v>2479</v>
      </c>
      <c r="BN58" s="58" t="s">
        <v>140</v>
      </c>
      <c r="BO58" s="58" t="s">
        <v>140</v>
      </c>
      <c r="BP58" s="58" t="s">
        <v>140</v>
      </c>
      <c r="BQ58" s="58" t="s">
        <v>140</v>
      </c>
      <c r="BR58" s="58" t="s">
        <v>239</v>
      </c>
      <c r="BS58" s="58" t="s">
        <v>140</v>
      </c>
      <c r="BT58" s="58" t="s">
        <v>165</v>
      </c>
      <c r="BU58" s="58" t="s">
        <v>154</v>
      </c>
      <c r="BV58" s="129" t="s">
        <v>3505</v>
      </c>
      <c r="BW58" s="129"/>
      <c r="XEU58" s="6" t="str">
        <f t="shared" si="2"/>
        <v>Claims_Management__Life</v>
      </c>
    </row>
    <row r="59" spans="1:75 16375:16375" ht="25.5" hidden="1" x14ac:dyDescent="0.2">
      <c r="A59" s="126" t="s">
        <v>10</v>
      </c>
      <c r="B59" s="57" t="s">
        <v>263</v>
      </c>
      <c r="C59" s="57" t="s">
        <v>264</v>
      </c>
      <c r="D59" s="57" t="s">
        <v>2243</v>
      </c>
      <c r="E59" s="57" t="s">
        <v>251</v>
      </c>
      <c r="F59" s="58" t="s">
        <v>1205</v>
      </c>
      <c r="G59" s="58" t="s">
        <v>2244</v>
      </c>
      <c r="H59" s="58" t="s">
        <v>253</v>
      </c>
      <c r="I59" s="58" t="s">
        <v>253</v>
      </c>
      <c r="J59" s="58" t="s">
        <v>253</v>
      </c>
      <c r="K59" s="58" t="s">
        <v>253</v>
      </c>
      <c r="L59" s="58" t="s">
        <v>253</v>
      </c>
      <c r="M59" s="58" t="s">
        <v>253</v>
      </c>
      <c r="N59" s="58" t="s">
        <v>253</v>
      </c>
      <c r="O59" s="58"/>
      <c r="P59" s="58"/>
      <c r="Q59" s="57" t="s">
        <v>267</v>
      </c>
      <c r="R59" s="58" t="s">
        <v>268</v>
      </c>
      <c r="S59" s="58" t="s">
        <v>268</v>
      </c>
      <c r="T59" s="58" t="s">
        <v>281</v>
      </c>
      <c r="U59" s="58" t="s">
        <v>140</v>
      </c>
      <c r="V59" s="58" t="s">
        <v>10</v>
      </c>
      <c r="W59" s="58" t="s">
        <v>140</v>
      </c>
      <c r="X59" s="58" t="s">
        <v>143</v>
      </c>
      <c r="Y59" s="58" t="s">
        <v>270</v>
      </c>
      <c r="Z59" s="90">
        <v>0</v>
      </c>
      <c r="AA59" s="90">
        <v>1</v>
      </c>
      <c r="AB59" s="108">
        <v>15</v>
      </c>
      <c r="AC59" s="108" t="s">
        <v>140</v>
      </c>
      <c r="AD59" s="108">
        <v>17</v>
      </c>
      <c r="AE59" s="58" t="s">
        <v>142</v>
      </c>
      <c r="AF59" s="58" t="s">
        <v>143</v>
      </c>
      <c r="AG59" s="59" t="s">
        <v>144</v>
      </c>
      <c r="AH59" s="58" t="s">
        <v>143</v>
      </c>
      <c r="AI59" s="58" t="s">
        <v>140</v>
      </c>
      <c r="AJ59" s="58" t="s">
        <v>2893</v>
      </c>
      <c r="AK59" s="63">
        <v>42107</v>
      </c>
      <c r="AL59" s="58" t="s">
        <v>146</v>
      </c>
      <c r="AM59" s="58" t="s">
        <v>272</v>
      </c>
      <c r="AN59" s="58" t="s">
        <v>273</v>
      </c>
      <c r="AO59" s="58">
        <v>0</v>
      </c>
      <c r="AP59" s="58" t="s">
        <v>140</v>
      </c>
      <c r="AQ59" s="58" t="s">
        <v>140</v>
      </c>
      <c r="AR59" s="58" t="s">
        <v>140</v>
      </c>
      <c r="AS59" s="58" t="s">
        <v>140</v>
      </c>
      <c r="AT59" s="58" t="s">
        <v>140</v>
      </c>
      <c r="AU59" s="58" t="s">
        <v>140</v>
      </c>
      <c r="AV59" s="58" t="s">
        <v>140</v>
      </c>
      <c r="AW59" s="58" t="s">
        <v>140</v>
      </c>
      <c r="AX59" s="58" t="s">
        <v>148</v>
      </c>
      <c r="AY59" s="58" t="s">
        <v>1208</v>
      </c>
      <c r="AZ59" s="61" t="s">
        <v>150</v>
      </c>
      <c r="BA59" s="58" t="s">
        <v>275</v>
      </c>
      <c r="BB59" s="58" t="s">
        <v>140</v>
      </c>
      <c r="BC59" s="58" t="s">
        <v>2713</v>
      </c>
      <c r="BD59" s="62">
        <v>98</v>
      </c>
      <c r="BE59" s="58">
        <v>98</v>
      </c>
      <c r="BF59" s="58" t="s">
        <v>140</v>
      </c>
      <c r="BG59" s="58" t="s">
        <v>140</v>
      </c>
      <c r="BH59" s="58" t="s">
        <v>140</v>
      </c>
      <c r="BI59" s="58" t="s">
        <v>140</v>
      </c>
      <c r="BJ59" s="58" t="s">
        <v>140</v>
      </c>
      <c r="BK59" s="58" t="s">
        <v>140</v>
      </c>
      <c r="BL59" s="58" t="s">
        <v>140</v>
      </c>
      <c r="BM59" s="58">
        <v>537904</v>
      </c>
      <c r="BN59" s="58">
        <v>537904</v>
      </c>
      <c r="BO59" s="58" t="s">
        <v>140</v>
      </c>
      <c r="BP59" s="58" t="s">
        <v>270</v>
      </c>
      <c r="BQ59" s="58" t="s">
        <v>140</v>
      </c>
      <c r="BR59" s="58" t="s">
        <v>152</v>
      </c>
      <c r="BS59" s="58" t="s">
        <v>277</v>
      </c>
      <c r="BT59" s="58" t="s">
        <v>283</v>
      </c>
      <c r="BU59" s="58" t="s">
        <v>279</v>
      </c>
      <c r="BV59" s="129" t="s">
        <v>3505</v>
      </c>
      <c r="BW59" s="129"/>
      <c r="XEU59" s="6" t="str">
        <f t="shared" si="2"/>
        <v>Marketing_and_Agency_Management__Life</v>
      </c>
    </row>
    <row r="60" spans="1:75 16375:16375" ht="25.5" hidden="1" x14ac:dyDescent="0.2">
      <c r="A60" s="126" t="s">
        <v>10</v>
      </c>
      <c r="B60" s="57" t="s">
        <v>263</v>
      </c>
      <c r="C60" s="57" t="s">
        <v>264</v>
      </c>
      <c r="D60" s="57" t="s">
        <v>2243</v>
      </c>
      <c r="E60" s="57" t="s">
        <v>251</v>
      </c>
      <c r="F60" s="58" t="s">
        <v>2245</v>
      </c>
      <c r="G60" s="58" t="s">
        <v>2246</v>
      </c>
      <c r="H60" s="58" t="s">
        <v>253</v>
      </c>
      <c r="I60" s="58" t="s">
        <v>253</v>
      </c>
      <c r="J60" s="58" t="s">
        <v>253</v>
      </c>
      <c r="K60" s="58" t="s">
        <v>253</v>
      </c>
      <c r="L60" s="58" t="s">
        <v>253</v>
      </c>
      <c r="M60" s="58" t="s">
        <v>253</v>
      </c>
      <c r="N60" s="58" t="s">
        <v>253</v>
      </c>
      <c r="O60" s="58"/>
      <c r="P60" s="58"/>
      <c r="Q60" s="57" t="s">
        <v>267</v>
      </c>
      <c r="R60" s="58" t="s">
        <v>268</v>
      </c>
      <c r="S60" s="58" t="s">
        <v>268</v>
      </c>
      <c r="T60" s="58" t="s">
        <v>281</v>
      </c>
      <c r="U60" s="58" t="s">
        <v>140</v>
      </c>
      <c r="V60" s="58" t="s">
        <v>10</v>
      </c>
      <c r="W60" s="58" t="s">
        <v>140</v>
      </c>
      <c r="X60" s="58" t="s">
        <v>143</v>
      </c>
      <c r="Y60" s="58" t="s">
        <v>270</v>
      </c>
      <c r="Z60" s="90">
        <v>0</v>
      </c>
      <c r="AA60" s="90">
        <v>1</v>
      </c>
      <c r="AB60" s="108" t="s">
        <v>152</v>
      </c>
      <c r="AC60" s="108" t="s">
        <v>140</v>
      </c>
      <c r="AD60" s="108">
        <v>38</v>
      </c>
      <c r="AE60" s="58" t="s">
        <v>142</v>
      </c>
      <c r="AF60" s="58" t="s">
        <v>143</v>
      </c>
      <c r="AG60" s="59" t="s">
        <v>144</v>
      </c>
      <c r="AH60" s="58" t="s">
        <v>270</v>
      </c>
      <c r="AI60" s="58" t="s">
        <v>270</v>
      </c>
      <c r="AJ60" s="58" t="s">
        <v>2893</v>
      </c>
      <c r="AK60" s="63">
        <v>42107</v>
      </c>
      <c r="AL60" s="58" t="s">
        <v>146</v>
      </c>
      <c r="AM60" s="58" t="s">
        <v>272</v>
      </c>
      <c r="AN60" s="58" t="s">
        <v>273</v>
      </c>
      <c r="AO60" s="58">
        <v>0</v>
      </c>
      <c r="AP60" s="58" t="s">
        <v>140</v>
      </c>
      <c r="AQ60" s="58" t="s">
        <v>140</v>
      </c>
      <c r="AR60" s="58" t="s">
        <v>140</v>
      </c>
      <c r="AS60" s="58" t="s">
        <v>140</v>
      </c>
      <c r="AT60" s="58" t="s">
        <v>140</v>
      </c>
      <c r="AU60" s="58" t="s">
        <v>140</v>
      </c>
      <c r="AV60" s="58" t="s">
        <v>140</v>
      </c>
      <c r="AW60" s="58" t="s">
        <v>140</v>
      </c>
      <c r="AX60" s="58" t="s">
        <v>148</v>
      </c>
      <c r="AY60" s="58" t="s">
        <v>282</v>
      </c>
      <c r="AZ60" s="61" t="s">
        <v>150</v>
      </c>
      <c r="BA60" s="58" t="s">
        <v>151</v>
      </c>
      <c r="BB60" s="58" t="s">
        <v>140</v>
      </c>
      <c r="BC60" s="58" t="s">
        <v>2408</v>
      </c>
      <c r="BD60" s="62">
        <v>98</v>
      </c>
      <c r="BE60" s="58">
        <v>98</v>
      </c>
      <c r="BF60" s="58" t="s">
        <v>140</v>
      </c>
      <c r="BG60" s="58" t="s">
        <v>140</v>
      </c>
      <c r="BH60" s="58" t="s">
        <v>140</v>
      </c>
      <c r="BI60" s="58" t="s">
        <v>140</v>
      </c>
      <c r="BJ60" s="58" t="s">
        <v>140</v>
      </c>
      <c r="BK60" s="58" t="s">
        <v>140</v>
      </c>
      <c r="BL60" s="58" t="s">
        <v>140</v>
      </c>
      <c r="BM60" s="58">
        <v>1753533</v>
      </c>
      <c r="BN60" s="58">
        <v>1753533</v>
      </c>
      <c r="BO60" s="58" t="s">
        <v>140</v>
      </c>
      <c r="BP60" s="58" t="s">
        <v>140</v>
      </c>
      <c r="BQ60" s="58" t="s">
        <v>140</v>
      </c>
      <c r="BR60" s="58" t="s">
        <v>152</v>
      </c>
      <c r="BS60" s="58" t="s">
        <v>277</v>
      </c>
      <c r="BT60" s="58" t="s">
        <v>283</v>
      </c>
      <c r="BU60" s="58" t="s">
        <v>279</v>
      </c>
      <c r="BV60" s="129" t="s">
        <v>3505</v>
      </c>
      <c r="BW60" s="129"/>
      <c r="XEU60" s="6" t="str">
        <f t="shared" si="2"/>
        <v>Marketing_and_Agency_Management__Life</v>
      </c>
    </row>
    <row r="61" spans="1:75 16375:16375" ht="25.5" hidden="1" x14ac:dyDescent="0.2">
      <c r="A61" s="126" t="s">
        <v>10</v>
      </c>
      <c r="B61" s="57" t="s">
        <v>263</v>
      </c>
      <c r="C61" s="57" t="s">
        <v>264</v>
      </c>
      <c r="D61" s="57" t="s">
        <v>2243</v>
      </c>
      <c r="E61" s="57" t="s">
        <v>251</v>
      </c>
      <c r="F61" s="58" t="s">
        <v>2248</v>
      </c>
      <c r="G61" s="58" t="s">
        <v>2249</v>
      </c>
      <c r="H61" s="58" t="s">
        <v>253</v>
      </c>
      <c r="I61" s="58" t="s">
        <v>253</v>
      </c>
      <c r="J61" s="58" t="s">
        <v>253</v>
      </c>
      <c r="K61" s="58" t="s">
        <v>253</v>
      </c>
      <c r="L61" s="58" t="s">
        <v>253</v>
      </c>
      <c r="M61" s="58" t="s">
        <v>253</v>
      </c>
      <c r="N61" s="58" t="s">
        <v>253</v>
      </c>
      <c r="O61" s="58"/>
      <c r="P61" s="58"/>
      <c r="Q61" s="57" t="s">
        <v>267</v>
      </c>
      <c r="R61" s="58" t="s">
        <v>268</v>
      </c>
      <c r="S61" s="58" t="s">
        <v>268</v>
      </c>
      <c r="T61" s="58" t="s">
        <v>281</v>
      </c>
      <c r="U61" s="58" t="s">
        <v>140</v>
      </c>
      <c r="V61" s="58" t="s">
        <v>10</v>
      </c>
      <c r="W61" s="58" t="s">
        <v>140</v>
      </c>
      <c r="X61" s="58" t="s">
        <v>143</v>
      </c>
      <c r="Y61" s="58" t="s">
        <v>270</v>
      </c>
      <c r="Z61" s="90">
        <v>0</v>
      </c>
      <c r="AA61" s="90">
        <v>1</v>
      </c>
      <c r="AB61" s="108" t="s">
        <v>152</v>
      </c>
      <c r="AC61" s="108" t="s">
        <v>140</v>
      </c>
      <c r="AD61" s="108">
        <v>38</v>
      </c>
      <c r="AE61" s="58" t="s">
        <v>142</v>
      </c>
      <c r="AF61" s="58" t="s">
        <v>143</v>
      </c>
      <c r="AG61" s="59" t="s">
        <v>144</v>
      </c>
      <c r="AH61" s="58" t="s">
        <v>270</v>
      </c>
      <c r="AI61" s="58" t="s">
        <v>270</v>
      </c>
      <c r="AJ61" s="58" t="s">
        <v>2893</v>
      </c>
      <c r="AK61" s="63">
        <v>42107</v>
      </c>
      <c r="AL61" s="58" t="s">
        <v>146</v>
      </c>
      <c r="AM61" s="58" t="s">
        <v>272</v>
      </c>
      <c r="AN61" s="58" t="s">
        <v>273</v>
      </c>
      <c r="AO61" s="58">
        <v>0</v>
      </c>
      <c r="AP61" s="58" t="s">
        <v>140</v>
      </c>
      <c r="AQ61" s="58" t="s">
        <v>140</v>
      </c>
      <c r="AR61" s="58" t="s">
        <v>140</v>
      </c>
      <c r="AS61" s="58" t="s">
        <v>140</v>
      </c>
      <c r="AT61" s="58" t="s">
        <v>140</v>
      </c>
      <c r="AU61" s="58" t="s">
        <v>140</v>
      </c>
      <c r="AV61" s="58" t="s">
        <v>140</v>
      </c>
      <c r="AW61" s="58" t="s">
        <v>140</v>
      </c>
      <c r="AX61" s="58" t="s">
        <v>148</v>
      </c>
      <c r="AY61" s="58" t="s">
        <v>282</v>
      </c>
      <c r="AZ61" s="61" t="s">
        <v>150</v>
      </c>
      <c r="BA61" s="58" t="s">
        <v>151</v>
      </c>
      <c r="BB61" s="58" t="s">
        <v>140</v>
      </c>
      <c r="BC61" s="58" t="s">
        <v>2408</v>
      </c>
      <c r="BD61" s="62">
        <v>98</v>
      </c>
      <c r="BE61" s="58">
        <v>98</v>
      </c>
      <c r="BF61" s="58" t="s">
        <v>140</v>
      </c>
      <c r="BG61" s="58" t="s">
        <v>140</v>
      </c>
      <c r="BH61" s="58" t="s">
        <v>140</v>
      </c>
      <c r="BI61" s="58" t="s">
        <v>140</v>
      </c>
      <c r="BJ61" s="58" t="s">
        <v>140</v>
      </c>
      <c r="BK61" s="58" t="s">
        <v>140</v>
      </c>
      <c r="BL61" s="58" t="s">
        <v>140</v>
      </c>
      <c r="BM61" s="58">
        <v>23015</v>
      </c>
      <c r="BN61" s="58">
        <v>23015</v>
      </c>
      <c r="BO61" s="58" t="s">
        <v>140</v>
      </c>
      <c r="BP61" s="58" t="s">
        <v>140</v>
      </c>
      <c r="BQ61" s="58" t="s">
        <v>140</v>
      </c>
      <c r="BR61" s="58" t="s">
        <v>152</v>
      </c>
      <c r="BS61" s="58" t="s">
        <v>277</v>
      </c>
      <c r="BT61" s="58" t="s">
        <v>283</v>
      </c>
      <c r="BU61" s="58" t="s">
        <v>279</v>
      </c>
      <c r="BV61" s="129" t="s">
        <v>3505</v>
      </c>
      <c r="BW61" s="129"/>
      <c r="XEU61" s="6" t="str">
        <f t="shared" si="2"/>
        <v>Marketing_and_Agency_Management__Life</v>
      </c>
    </row>
    <row r="62" spans="1:75 16375:16375" ht="25.5" hidden="1" x14ac:dyDescent="0.2">
      <c r="A62" s="126" t="s">
        <v>10</v>
      </c>
      <c r="B62" s="57" t="s">
        <v>263</v>
      </c>
      <c r="C62" s="57" t="s">
        <v>264</v>
      </c>
      <c r="D62" s="57" t="s">
        <v>2243</v>
      </c>
      <c r="E62" s="57" t="s">
        <v>251</v>
      </c>
      <c r="F62" s="58" t="s">
        <v>2250</v>
      </c>
      <c r="G62" s="58" t="s">
        <v>2251</v>
      </c>
      <c r="H62" s="58" t="s">
        <v>253</v>
      </c>
      <c r="I62" s="58" t="s">
        <v>253</v>
      </c>
      <c r="J62" s="58" t="s">
        <v>253</v>
      </c>
      <c r="K62" s="58" t="s">
        <v>253</v>
      </c>
      <c r="L62" s="58" t="s">
        <v>253</v>
      </c>
      <c r="M62" s="58" t="s">
        <v>253</v>
      </c>
      <c r="N62" s="58" t="s">
        <v>253</v>
      </c>
      <c r="O62" s="58"/>
      <c r="P62" s="58"/>
      <c r="Q62" s="57" t="s">
        <v>267</v>
      </c>
      <c r="R62" s="58" t="s">
        <v>268</v>
      </c>
      <c r="S62" s="58" t="s">
        <v>268</v>
      </c>
      <c r="T62" s="58" t="s">
        <v>281</v>
      </c>
      <c r="U62" s="58" t="s">
        <v>140</v>
      </c>
      <c r="V62" s="58" t="s">
        <v>10</v>
      </c>
      <c r="W62" s="58" t="s">
        <v>140</v>
      </c>
      <c r="X62" s="58" t="s">
        <v>143</v>
      </c>
      <c r="Y62" s="58" t="s">
        <v>270</v>
      </c>
      <c r="Z62" s="90">
        <v>0</v>
      </c>
      <c r="AA62" s="90">
        <v>1</v>
      </c>
      <c r="AB62" s="108" t="s">
        <v>152</v>
      </c>
      <c r="AC62" s="108" t="s">
        <v>140</v>
      </c>
      <c r="AD62" s="108">
        <v>38</v>
      </c>
      <c r="AE62" s="58" t="s">
        <v>142</v>
      </c>
      <c r="AF62" s="58" t="s">
        <v>143</v>
      </c>
      <c r="AG62" s="59" t="s">
        <v>144</v>
      </c>
      <c r="AH62" s="58" t="s">
        <v>270</v>
      </c>
      <c r="AI62" s="58" t="s">
        <v>270</v>
      </c>
      <c r="AJ62" s="58" t="s">
        <v>2893</v>
      </c>
      <c r="AK62" s="63">
        <v>42107</v>
      </c>
      <c r="AL62" s="58" t="s">
        <v>146</v>
      </c>
      <c r="AM62" s="58" t="s">
        <v>272</v>
      </c>
      <c r="AN62" s="58" t="s">
        <v>273</v>
      </c>
      <c r="AO62" s="58">
        <v>0</v>
      </c>
      <c r="AP62" s="58" t="s">
        <v>140</v>
      </c>
      <c r="AQ62" s="58" t="s">
        <v>140</v>
      </c>
      <c r="AR62" s="58" t="s">
        <v>140</v>
      </c>
      <c r="AS62" s="58" t="s">
        <v>140</v>
      </c>
      <c r="AT62" s="58" t="s">
        <v>140</v>
      </c>
      <c r="AU62" s="58" t="s">
        <v>140</v>
      </c>
      <c r="AV62" s="58" t="s">
        <v>140</v>
      </c>
      <c r="AW62" s="58" t="s">
        <v>140</v>
      </c>
      <c r="AX62" s="58" t="s">
        <v>148</v>
      </c>
      <c r="AY62" s="58" t="s">
        <v>282</v>
      </c>
      <c r="AZ62" s="61" t="s">
        <v>150</v>
      </c>
      <c r="BA62" s="58" t="s">
        <v>151</v>
      </c>
      <c r="BB62" s="58" t="s">
        <v>140</v>
      </c>
      <c r="BC62" s="58" t="s">
        <v>2408</v>
      </c>
      <c r="BD62" s="62">
        <v>98</v>
      </c>
      <c r="BE62" s="58">
        <v>98</v>
      </c>
      <c r="BF62" s="58" t="s">
        <v>140</v>
      </c>
      <c r="BG62" s="58" t="s">
        <v>140</v>
      </c>
      <c r="BH62" s="58" t="s">
        <v>140</v>
      </c>
      <c r="BI62" s="58" t="s">
        <v>140</v>
      </c>
      <c r="BJ62" s="58" t="s">
        <v>140</v>
      </c>
      <c r="BK62" s="58" t="s">
        <v>140</v>
      </c>
      <c r="BL62" s="58" t="s">
        <v>140</v>
      </c>
      <c r="BM62" s="58">
        <v>434473</v>
      </c>
      <c r="BN62" s="58">
        <v>434473</v>
      </c>
      <c r="BO62" s="58" t="s">
        <v>140</v>
      </c>
      <c r="BP62" s="58" t="s">
        <v>140</v>
      </c>
      <c r="BQ62" s="58" t="s">
        <v>140</v>
      </c>
      <c r="BR62" s="58" t="s">
        <v>152</v>
      </c>
      <c r="BS62" s="58" t="s">
        <v>277</v>
      </c>
      <c r="BT62" s="58" t="s">
        <v>283</v>
      </c>
      <c r="BU62" s="58" t="s">
        <v>279</v>
      </c>
      <c r="BV62" s="129" t="s">
        <v>3505</v>
      </c>
      <c r="BW62" s="129"/>
      <c r="XEU62" s="6" t="str">
        <f t="shared" si="2"/>
        <v>Marketing_and_Agency_Management__Life</v>
      </c>
    </row>
    <row r="63" spans="1:75 16375:16375" ht="25.5" hidden="1" x14ac:dyDescent="0.2">
      <c r="A63" s="126" t="s">
        <v>10</v>
      </c>
      <c r="B63" s="57" t="s">
        <v>263</v>
      </c>
      <c r="C63" s="57" t="s">
        <v>264</v>
      </c>
      <c r="D63" s="57" t="s">
        <v>2243</v>
      </c>
      <c r="E63" s="57" t="s">
        <v>251</v>
      </c>
      <c r="F63" s="58" t="s">
        <v>2252</v>
      </c>
      <c r="G63" s="58" t="s">
        <v>602</v>
      </c>
      <c r="H63" s="58" t="s">
        <v>253</v>
      </c>
      <c r="I63" s="58" t="s">
        <v>253</v>
      </c>
      <c r="J63" s="58" t="s">
        <v>253</v>
      </c>
      <c r="K63" s="58" t="s">
        <v>253</v>
      </c>
      <c r="L63" s="58" t="s">
        <v>253</v>
      </c>
      <c r="M63" s="58" t="s">
        <v>253</v>
      </c>
      <c r="N63" s="58" t="s">
        <v>253</v>
      </c>
      <c r="O63" s="58"/>
      <c r="P63" s="58"/>
      <c r="Q63" s="57" t="s">
        <v>267</v>
      </c>
      <c r="R63" s="58" t="s">
        <v>268</v>
      </c>
      <c r="S63" s="58" t="s">
        <v>268</v>
      </c>
      <c r="T63" s="58" t="s">
        <v>281</v>
      </c>
      <c r="U63" s="58" t="s">
        <v>140</v>
      </c>
      <c r="V63" s="58" t="s">
        <v>10</v>
      </c>
      <c r="W63" s="58" t="s">
        <v>140</v>
      </c>
      <c r="X63" s="58" t="s">
        <v>143</v>
      </c>
      <c r="Y63" s="58" t="s">
        <v>270</v>
      </c>
      <c r="Z63" s="90">
        <v>0</v>
      </c>
      <c r="AA63" s="90">
        <v>1</v>
      </c>
      <c r="AB63" s="108" t="s">
        <v>152</v>
      </c>
      <c r="AC63" s="108" t="s">
        <v>140</v>
      </c>
      <c r="AD63" s="108">
        <v>38</v>
      </c>
      <c r="AE63" s="58" t="s">
        <v>142</v>
      </c>
      <c r="AF63" s="58" t="s">
        <v>143</v>
      </c>
      <c r="AG63" s="59" t="s">
        <v>144</v>
      </c>
      <c r="AH63" s="58" t="s">
        <v>270</v>
      </c>
      <c r="AI63" s="58" t="s">
        <v>270</v>
      </c>
      <c r="AJ63" s="58" t="s">
        <v>2893</v>
      </c>
      <c r="AK63" s="63">
        <v>42107</v>
      </c>
      <c r="AL63" s="58" t="s">
        <v>146</v>
      </c>
      <c r="AM63" s="58" t="s">
        <v>272</v>
      </c>
      <c r="AN63" s="58" t="s">
        <v>273</v>
      </c>
      <c r="AO63" s="58">
        <v>0</v>
      </c>
      <c r="AP63" s="58" t="s">
        <v>140</v>
      </c>
      <c r="AQ63" s="58" t="s">
        <v>140</v>
      </c>
      <c r="AR63" s="58" t="s">
        <v>140</v>
      </c>
      <c r="AS63" s="58" t="s">
        <v>140</v>
      </c>
      <c r="AT63" s="58" t="s">
        <v>140</v>
      </c>
      <c r="AU63" s="58" t="s">
        <v>140</v>
      </c>
      <c r="AV63" s="58" t="s">
        <v>140</v>
      </c>
      <c r="AW63" s="58" t="s">
        <v>140</v>
      </c>
      <c r="AX63" s="58" t="s">
        <v>148</v>
      </c>
      <c r="AY63" s="58" t="s">
        <v>282</v>
      </c>
      <c r="AZ63" s="61" t="s">
        <v>150</v>
      </c>
      <c r="BA63" s="58" t="s">
        <v>151</v>
      </c>
      <c r="BB63" s="58" t="s">
        <v>140</v>
      </c>
      <c r="BC63" s="58" t="s">
        <v>2408</v>
      </c>
      <c r="BD63" s="62">
        <v>98</v>
      </c>
      <c r="BE63" s="58">
        <v>98</v>
      </c>
      <c r="BF63" s="58" t="s">
        <v>140</v>
      </c>
      <c r="BG63" s="58" t="s">
        <v>140</v>
      </c>
      <c r="BH63" s="58" t="s">
        <v>140</v>
      </c>
      <c r="BI63" s="58" t="s">
        <v>140</v>
      </c>
      <c r="BJ63" s="58" t="s">
        <v>140</v>
      </c>
      <c r="BK63" s="58" t="s">
        <v>140</v>
      </c>
      <c r="BL63" s="58" t="s">
        <v>140</v>
      </c>
      <c r="BM63" s="58">
        <v>1922</v>
      </c>
      <c r="BN63" s="58">
        <v>1922</v>
      </c>
      <c r="BO63" s="58" t="s">
        <v>140</v>
      </c>
      <c r="BP63" s="58" t="s">
        <v>140</v>
      </c>
      <c r="BQ63" s="58" t="s">
        <v>140</v>
      </c>
      <c r="BR63" s="58" t="s">
        <v>152</v>
      </c>
      <c r="BS63" s="58" t="s">
        <v>277</v>
      </c>
      <c r="BT63" s="58" t="s">
        <v>283</v>
      </c>
      <c r="BU63" s="58" t="s">
        <v>279</v>
      </c>
      <c r="BV63" s="129" t="s">
        <v>3505</v>
      </c>
      <c r="BW63" s="129"/>
      <c r="XEU63" s="6" t="str">
        <f t="shared" si="2"/>
        <v>Marketing_and_Agency_Management__Life</v>
      </c>
    </row>
    <row r="64" spans="1:75 16375:16375" ht="38.25" hidden="1" x14ac:dyDescent="0.2">
      <c r="A64" s="126" t="s">
        <v>36</v>
      </c>
      <c r="B64" s="57" t="s">
        <v>2253</v>
      </c>
      <c r="C64" s="57" t="s">
        <v>2254</v>
      </c>
      <c r="D64" s="57" t="s">
        <v>2190</v>
      </c>
      <c r="E64" s="57" t="s">
        <v>753</v>
      </c>
      <c r="F64" s="58" t="s">
        <v>546</v>
      </c>
      <c r="G64" s="58" t="s">
        <v>2255</v>
      </c>
      <c r="H64" s="58" t="s">
        <v>253</v>
      </c>
      <c r="I64" s="58" t="s">
        <v>253</v>
      </c>
      <c r="J64" s="58" t="s">
        <v>253</v>
      </c>
      <c r="K64" s="58" t="s">
        <v>253</v>
      </c>
      <c r="L64" s="58" t="s">
        <v>253</v>
      </c>
      <c r="M64" s="58" t="s">
        <v>253</v>
      </c>
      <c r="N64" s="58" t="s">
        <v>253</v>
      </c>
      <c r="O64" s="58" t="s">
        <v>253</v>
      </c>
      <c r="P64" s="58" t="s">
        <v>253</v>
      </c>
      <c r="Q64" s="57" t="s">
        <v>2256</v>
      </c>
      <c r="R64" s="58" t="s">
        <v>2257</v>
      </c>
      <c r="S64" s="58" t="s">
        <v>2258</v>
      </c>
      <c r="T64" s="58" t="s">
        <v>2259</v>
      </c>
      <c r="U64" s="58" t="s">
        <v>2260</v>
      </c>
      <c r="V64" s="58" t="s">
        <v>2261</v>
      </c>
      <c r="W64" s="58" t="s">
        <v>2262</v>
      </c>
      <c r="X64" s="58" t="s">
        <v>270</v>
      </c>
      <c r="Y64" s="58" t="s">
        <v>143</v>
      </c>
      <c r="Z64" s="90">
        <v>1</v>
      </c>
      <c r="AA64" s="90">
        <v>0</v>
      </c>
      <c r="AB64" s="108" t="s">
        <v>140</v>
      </c>
      <c r="AC64" s="108">
        <v>61</v>
      </c>
      <c r="AD64" s="108">
        <v>85</v>
      </c>
      <c r="AE64" s="58" t="s">
        <v>260</v>
      </c>
      <c r="AF64" s="58" t="s">
        <v>143</v>
      </c>
      <c r="AG64" s="59" t="s">
        <v>144</v>
      </c>
      <c r="AH64" s="58" t="s">
        <v>143</v>
      </c>
      <c r="AI64" s="58" t="s">
        <v>140</v>
      </c>
      <c r="AJ64" s="58" t="s">
        <v>2482</v>
      </c>
      <c r="AK64" s="63">
        <v>45352</v>
      </c>
      <c r="AL64" s="58" t="s">
        <v>146</v>
      </c>
      <c r="AM64" s="58" t="s">
        <v>312</v>
      </c>
      <c r="AN64" s="58" t="s">
        <v>403</v>
      </c>
      <c r="AO64" s="58" t="s">
        <v>140</v>
      </c>
      <c r="AP64" s="58" t="s">
        <v>140</v>
      </c>
      <c r="AQ64" s="58" t="s">
        <v>140</v>
      </c>
      <c r="AR64" s="58" t="s">
        <v>140</v>
      </c>
      <c r="AS64" s="58" t="s">
        <v>140</v>
      </c>
      <c r="AT64" s="58" t="s">
        <v>140</v>
      </c>
      <c r="AU64" s="58" t="s">
        <v>140</v>
      </c>
      <c r="AV64" s="58" t="s">
        <v>140</v>
      </c>
      <c r="AW64" s="58" t="s">
        <v>140</v>
      </c>
      <c r="AX64" s="58" t="s">
        <v>1633</v>
      </c>
      <c r="AY64" s="58" t="s">
        <v>2264</v>
      </c>
      <c r="AZ64" s="61" t="s">
        <v>150</v>
      </c>
      <c r="BA64" s="58" t="s">
        <v>140</v>
      </c>
      <c r="BB64" s="58" t="s">
        <v>1182</v>
      </c>
      <c r="BC64" s="58" t="s">
        <v>323</v>
      </c>
      <c r="BD64" s="62">
        <v>0.9</v>
      </c>
      <c r="BE64" s="58"/>
      <c r="BF64" s="58"/>
      <c r="BG64" s="58"/>
      <c r="BH64" s="58"/>
      <c r="BI64" s="58"/>
      <c r="BJ64" s="58"/>
      <c r="BK64" s="58"/>
      <c r="BL64" s="58" t="s">
        <v>140</v>
      </c>
      <c r="BM64" s="58"/>
      <c r="BN64" s="58"/>
      <c r="BO64" s="58" t="s">
        <v>2266</v>
      </c>
      <c r="BP64" s="58" t="s">
        <v>140</v>
      </c>
      <c r="BQ64" s="58" t="s">
        <v>140</v>
      </c>
      <c r="BR64" s="58" t="s">
        <v>239</v>
      </c>
      <c r="BS64" s="58"/>
      <c r="BT64" s="58" t="s">
        <v>2267</v>
      </c>
      <c r="BU64" s="58" t="s">
        <v>1320</v>
      </c>
      <c r="BV64" s="129" t="s">
        <v>3505</v>
      </c>
      <c r="BW64" s="129"/>
      <c r="XEU64" s="6" t="str">
        <f t="shared" si="2"/>
        <v>Contact_Center__Life</v>
      </c>
    </row>
    <row r="65" spans="1:75 16375:16375" ht="38.25" hidden="1" x14ac:dyDescent="0.2">
      <c r="A65" s="126" t="s">
        <v>36</v>
      </c>
      <c r="B65" s="57" t="s">
        <v>2253</v>
      </c>
      <c r="C65" s="57" t="s">
        <v>2254</v>
      </c>
      <c r="D65" s="57" t="s">
        <v>2190</v>
      </c>
      <c r="E65" s="57" t="s">
        <v>753</v>
      </c>
      <c r="F65" s="58" t="s">
        <v>546</v>
      </c>
      <c r="G65" s="58" t="s">
        <v>2255</v>
      </c>
      <c r="H65" s="58" t="s">
        <v>253</v>
      </c>
      <c r="I65" s="58" t="s">
        <v>253</v>
      </c>
      <c r="J65" s="58" t="s">
        <v>253</v>
      </c>
      <c r="K65" s="58" t="s">
        <v>253</v>
      </c>
      <c r="L65" s="58" t="s">
        <v>253</v>
      </c>
      <c r="M65" s="58" t="s">
        <v>253</v>
      </c>
      <c r="N65" s="58" t="s">
        <v>253</v>
      </c>
      <c r="O65" s="58" t="s">
        <v>253</v>
      </c>
      <c r="P65" s="58" t="s">
        <v>253</v>
      </c>
      <c r="Q65" s="57" t="s">
        <v>2256</v>
      </c>
      <c r="R65" s="58" t="s">
        <v>2257</v>
      </c>
      <c r="S65" s="58" t="s">
        <v>2258</v>
      </c>
      <c r="T65" s="58" t="s">
        <v>2259</v>
      </c>
      <c r="U65" s="58" t="s">
        <v>2260</v>
      </c>
      <c r="V65" s="58" t="s">
        <v>2261</v>
      </c>
      <c r="W65" s="58" t="s">
        <v>2262</v>
      </c>
      <c r="X65" s="58" t="s">
        <v>270</v>
      </c>
      <c r="Y65" s="58" t="s">
        <v>143</v>
      </c>
      <c r="Z65" s="90">
        <v>1</v>
      </c>
      <c r="AA65" s="90">
        <v>0</v>
      </c>
      <c r="AB65" s="108" t="s">
        <v>140</v>
      </c>
      <c r="AC65" s="108">
        <v>61</v>
      </c>
      <c r="AD65" s="108">
        <v>85</v>
      </c>
      <c r="AE65" s="58" t="s">
        <v>260</v>
      </c>
      <c r="AF65" s="58" t="s">
        <v>143</v>
      </c>
      <c r="AG65" s="59" t="s">
        <v>144</v>
      </c>
      <c r="AH65" s="58" t="s">
        <v>143</v>
      </c>
      <c r="AI65" s="58" t="s">
        <v>140</v>
      </c>
      <c r="AJ65" s="58" t="s">
        <v>2482</v>
      </c>
      <c r="AK65" s="63">
        <v>45352</v>
      </c>
      <c r="AL65" s="58" t="s">
        <v>146</v>
      </c>
      <c r="AM65" s="58" t="s">
        <v>312</v>
      </c>
      <c r="AN65" s="58" t="s">
        <v>403</v>
      </c>
      <c r="AO65" s="58" t="s">
        <v>140</v>
      </c>
      <c r="AP65" s="58" t="s">
        <v>140</v>
      </c>
      <c r="AQ65" s="58" t="s">
        <v>140</v>
      </c>
      <c r="AR65" s="58" t="s">
        <v>140</v>
      </c>
      <c r="AS65" s="58" t="s">
        <v>140</v>
      </c>
      <c r="AT65" s="58" t="s">
        <v>140</v>
      </c>
      <c r="AU65" s="58" t="s">
        <v>140</v>
      </c>
      <c r="AV65" s="58" t="s">
        <v>140</v>
      </c>
      <c r="AW65" s="58" t="s">
        <v>140</v>
      </c>
      <c r="AX65" s="58" t="s">
        <v>1633</v>
      </c>
      <c r="AY65" s="58" t="s">
        <v>2264</v>
      </c>
      <c r="AZ65" s="61" t="s">
        <v>150</v>
      </c>
      <c r="BA65" s="58" t="s">
        <v>140</v>
      </c>
      <c r="BB65" s="58" t="s">
        <v>3500</v>
      </c>
      <c r="BC65" s="58" t="s">
        <v>323</v>
      </c>
      <c r="BD65" s="62">
        <v>0.9</v>
      </c>
      <c r="BE65" s="58"/>
      <c r="BF65" s="58"/>
      <c r="BG65" s="58"/>
      <c r="BH65" s="58"/>
      <c r="BI65" s="58"/>
      <c r="BJ65" s="58"/>
      <c r="BK65" s="58"/>
      <c r="BL65" s="58" t="s">
        <v>140</v>
      </c>
      <c r="BM65" s="58"/>
      <c r="BN65" s="58"/>
      <c r="BO65" s="58" t="s">
        <v>2266</v>
      </c>
      <c r="BP65" s="58" t="s">
        <v>140</v>
      </c>
      <c r="BQ65" s="58" t="s">
        <v>140</v>
      </c>
      <c r="BR65" s="58" t="s">
        <v>239</v>
      </c>
      <c r="BS65" s="58"/>
      <c r="BT65" s="58" t="s">
        <v>2267</v>
      </c>
      <c r="BU65" s="58" t="s">
        <v>1320</v>
      </c>
      <c r="BV65" s="129" t="s">
        <v>3505</v>
      </c>
      <c r="BW65" s="129"/>
      <c r="XEU65" s="6" t="str">
        <f t="shared" si="2"/>
        <v>Contact_Center__Life</v>
      </c>
    </row>
    <row r="66" spans="1:75 16375:16375" ht="63.75" hidden="1" x14ac:dyDescent="0.2">
      <c r="A66" s="126" t="s">
        <v>27</v>
      </c>
      <c r="B66" s="57" t="s">
        <v>2268</v>
      </c>
      <c r="C66" s="57" t="s">
        <v>2269</v>
      </c>
      <c r="D66" s="57" t="s">
        <v>2043</v>
      </c>
      <c r="E66" s="57" t="s">
        <v>2083</v>
      </c>
      <c r="F66" s="58" t="s">
        <v>2270</v>
      </c>
      <c r="G66" s="58" t="s">
        <v>2271</v>
      </c>
      <c r="H66" s="58" t="s">
        <v>253</v>
      </c>
      <c r="I66" s="58" t="s">
        <v>253</v>
      </c>
      <c r="J66" s="58" t="s">
        <v>253</v>
      </c>
      <c r="K66" s="58" t="s">
        <v>253</v>
      </c>
      <c r="L66" s="58" t="s">
        <v>253</v>
      </c>
      <c r="M66" s="58"/>
      <c r="N66" s="58"/>
      <c r="O66" s="58"/>
      <c r="P66" s="58"/>
      <c r="Q66" s="57" t="s">
        <v>2272</v>
      </c>
      <c r="R66" s="58" t="s">
        <v>27</v>
      </c>
      <c r="S66" s="58" t="s">
        <v>2273</v>
      </c>
      <c r="T66" s="58" t="s">
        <v>2274</v>
      </c>
      <c r="U66" s="58" t="s">
        <v>2275</v>
      </c>
      <c r="V66" s="58" t="s">
        <v>27</v>
      </c>
      <c r="W66" s="58" t="s">
        <v>514</v>
      </c>
      <c r="X66" s="58" t="s">
        <v>270</v>
      </c>
      <c r="Y66" s="58" t="s">
        <v>270</v>
      </c>
      <c r="Z66" s="90">
        <v>0.5</v>
      </c>
      <c r="AA66" s="90">
        <v>0.5</v>
      </c>
      <c r="AB66" s="108">
        <v>10</v>
      </c>
      <c r="AC66" s="108"/>
      <c r="AD66" s="108">
        <v>11</v>
      </c>
      <c r="AE66" s="58" t="s">
        <v>142</v>
      </c>
      <c r="AF66" s="58" t="s">
        <v>143</v>
      </c>
      <c r="AG66" s="59" t="s">
        <v>144</v>
      </c>
      <c r="AH66" s="58" t="s">
        <v>143</v>
      </c>
      <c r="AI66" s="58" t="s">
        <v>140</v>
      </c>
      <c r="AJ66" s="58" t="s">
        <v>2405</v>
      </c>
      <c r="AK66" s="63">
        <v>42779</v>
      </c>
      <c r="AL66" s="58" t="s">
        <v>146</v>
      </c>
      <c r="AM66" s="58" t="s">
        <v>671</v>
      </c>
      <c r="AN66" s="58" t="s">
        <v>443</v>
      </c>
      <c r="AO66" s="58">
        <v>0</v>
      </c>
      <c r="AP66" s="58" t="s">
        <v>140</v>
      </c>
      <c r="AQ66" s="58" t="s">
        <v>140</v>
      </c>
      <c r="AR66" s="58" t="s">
        <v>140</v>
      </c>
      <c r="AS66" s="58" t="s">
        <v>140</v>
      </c>
      <c r="AT66" s="58" t="s">
        <v>140</v>
      </c>
      <c r="AU66" s="58" t="s">
        <v>140</v>
      </c>
      <c r="AV66" s="58" t="s">
        <v>140</v>
      </c>
      <c r="AW66" s="58" t="s">
        <v>140</v>
      </c>
      <c r="AX66" s="58" t="s">
        <v>148</v>
      </c>
      <c r="AY66" s="58" t="s">
        <v>1150</v>
      </c>
      <c r="AZ66" s="61" t="s">
        <v>150</v>
      </c>
      <c r="BA66" s="58" t="s">
        <v>151</v>
      </c>
      <c r="BB66" s="58"/>
      <c r="BC66" s="58" t="s">
        <v>2408</v>
      </c>
      <c r="BD66" s="62">
        <v>0.98</v>
      </c>
      <c r="BE66" s="58" t="s">
        <v>140</v>
      </c>
      <c r="BF66" s="58" t="s">
        <v>140</v>
      </c>
      <c r="BG66" s="58" t="s">
        <v>140</v>
      </c>
      <c r="BH66" s="58" t="s">
        <v>140</v>
      </c>
      <c r="BI66" s="58" t="s">
        <v>140</v>
      </c>
      <c r="BJ66" s="58" t="s">
        <v>140</v>
      </c>
      <c r="BK66" s="58" t="s">
        <v>140</v>
      </c>
      <c r="BL66" s="58" t="s">
        <v>2276</v>
      </c>
      <c r="BM66" s="58">
        <v>15636</v>
      </c>
      <c r="BN66" s="58"/>
      <c r="BO66" s="58"/>
      <c r="BP66" s="58" t="s">
        <v>140</v>
      </c>
      <c r="BQ66" s="58" t="s">
        <v>140</v>
      </c>
      <c r="BR66" s="58" t="s">
        <v>239</v>
      </c>
      <c r="BS66" s="58" t="s">
        <v>140</v>
      </c>
      <c r="BT66" s="58" t="s">
        <v>2277</v>
      </c>
      <c r="BU66" s="58" t="s">
        <v>2278</v>
      </c>
      <c r="BV66" s="129" t="s">
        <v>3505</v>
      </c>
      <c r="BW66" s="129"/>
      <c r="XEU66" s="6" t="str">
        <f t="shared" si="2"/>
        <v>Claims_Management__Life</v>
      </c>
    </row>
    <row r="67" spans="1:75 16375:16375" ht="114.75" hidden="1" x14ac:dyDescent="0.2">
      <c r="A67" s="126" t="s">
        <v>27</v>
      </c>
      <c r="B67" s="57" t="s">
        <v>2268</v>
      </c>
      <c r="C67" s="57" t="s">
        <v>2269</v>
      </c>
      <c r="D67" s="57" t="s">
        <v>2043</v>
      </c>
      <c r="E67" s="57" t="s">
        <v>2083</v>
      </c>
      <c r="F67" s="58" t="s">
        <v>2270</v>
      </c>
      <c r="G67" s="58" t="s">
        <v>2279</v>
      </c>
      <c r="H67" s="58" t="s">
        <v>253</v>
      </c>
      <c r="I67" s="58" t="s">
        <v>253</v>
      </c>
      <c r="J67" s="58" t="s">
        <v>253</v>
      </c>
      <c r="K67" s="58" t="s">
        <v>253</v>
      </c>
      <c r="L67" s="58" t="s">
        <v>253</v>
      </c>
      <c r="M67" s="58"/>
      <c r="N67" s="58"/>
      <c r="O67" s="58"/>
      <c r="P67" s="58"/>
      <c r="Q67" s="57" t="s">
        <v>2280</v>
      </c>
      <c r="R67" s="58" t="s">
        <v>76</v>
      </c>
      <c r="S67" s="58" t="s">
        <v>1211</v>
      </c>
      <c r="T67" s="58" t="s">
        <v>2281</v>
      </c>
      <c r="U67" s="58" t="s">
        <v>2282</v>
      </c>
      <c r="V67" s="58" t="s">
        <v>76</v>
      </c>
      <c r="W67" s="58" t="s">
        <v>2270</v>
      </c>
      <c r="X67" s="58" t="s">
        <v>270</v>
      </c>
      <c r="Y67" s="58" t="s">
        <v>270</v>
      </c>
      <c r="Z67" s="90">
        <v>0.5</v>
      </c>
      <c r="AA67" s="90">
        <v>0.5</v>
      </c>
      <c r="AB67" s="108">
        <v>12</v>
      </c>
      <c r="AC67" s="108"/>
      <c r="AD67" s="108">
        <v>16</v>
      </c>
      <c r="AE67" s="58" t="s">
        <v>142</v>
      </c>
      <c r="AF67" s="58" t="s">
        <v>143</v>
      </c>
      <c r="AG67" s="59" t="s">
        <v>144</v>
      </c>
      <c r="AH67" s="58" t="s">
        <v>335</v>
      </c>
      <c r="AI67" s="58" t="s">
        <v>140</v>
      </c>
      <c r="AJ67" s="58" t="s">
        <v>2421</v>
      </c>
      <c r="AK67" s="63">
        <v>42779</v>
      </c>
      <c r="AL67" s="58" t="s">
        <v>146</v>
      </c>
      <c r="AM67" s="58" t="s">
        <v>357</v>
      </c>
      <c r="AN67" s="58" t="s">
        <v>443</v>
      </c>
      <c r="AO67" s="58">
        <v>0</v>
      </c>
      <c r="AP67" s="58" t="s">
        <v>140</v>
      </c>
      <c r="AQ67" s="58" t="s">
        <v>140</v>
      </c>
      <c r="AR67" s="58" t="s">
        <v>140</v>
      </c>
      <c r="AS67" s="58" t="s">
        <v>140</v>
      </c>
      <c r="AT67" s="58" t="s">
        <v>140</v>
      </c>
      <c r="AU67" s="58" t="s">
        <v>140</v>
      </c>
      <c r="AV67" s="58" t="s">
        <v>140</v>
      </c>
      <c r="AW67" s="58" t="s">
        <v>140</v>
      </c>
      <c r="AX67" s="58" t="s">
        <v>148</v>
      </c>
      <c r="AY67" s="58" t="s">
        <v>1150</v>
      </c>
      <c r="AZ67" s="61" t="s">
        <v>150</v>
      </c>
      <c r="BA67" s="58" t="s">
        <v>151</v>
      </c>
      <c r="BB67" s="58"/>
      <c r="BC67" s="58" t="s">
        <v>2408</v>
      </c>
      <c r="BD67" s="62">
        <v>0.98</v>
      </c>
      <c r="BE67" s="58" t="s">
        <v>140</v>
      </c>
      <c r="BF67" s="58" t="s">
        <v>140</v>
      </c>
      <c r="BG67" s="58" t="s">
        <v>140</v>
      </c>
      <c r="BH67" s="58" t="s">
        <v>140</v>
      </c>
      <c r="BI67" s="58" t="s">
        <v>140</v>
      </c>
      <c r="BJ67" s="58" t="s">
        <v>140</v>
      </c>
      <c r="BK67" s="58" t="s">
        <v>140</v>
      </c>
      <c r="BL67" s="58" t="s">
        <v>2276</v>
      </c>
      <c r="BM67" s="58">
        <v>92210</v>
      </c>
      <c r="BN67" s="58"/>
      <c r="BO67" s="58"/>
      <c r="BP67" s="58" t="s">
        <v>140</v>
      </c>
      <c r="BQ67" s="58" t="s">
        <v>140</v>
      </c>
      <c r="BR67" s="58" t="s">
        <v>239</v>
      </c>
      <c r="BS67" s="58" t="s">
        <v>140</v>
      </c>
      <c r="BT67" s="58" t="s">
        <v>2277</v>
      </c>
      <c r="BU67" s="58" t="s">
        <v>2278</v>
      </c>
      <c r="BV67" s="129" t="s">
        <v>3505</v>
      </c>
      <c r="BW67" s="129"/>
      <c r="XEU67" s="6" t="str">
        <f t="shared" si="2"/>
        <v>Claims_Management__Life</v>
      </c>
    </row>
    <row r="68" spans="1:75 16375:16375" ht="38.25" hidden="1" x14ac:dyDescent="0.2">
      <c r="A68" s="126" t="s">
        <v>27</v>
      </c>
      <c r="B68" s="57" t="s">
        <v>2268</v>
      </c>
      <c r="C68" s="57" t="s">
        <v>2269</v>
      </c>
      <c r="D68" s="57" t="s">
        <v>2043</v>
      </c>
      <c r="E68" s="57" t="s">
        <v>2083</v>
      </c>
      <c r="F68" s="58" t="s">
        <v>2270</v>
      </c>
      <c r="G68" s="58" t="s">
        <v>2283</v>
      </c>
      <c r="H68" s="58" t="s">
        <v>253</v>
      </c>
      <c r="I68" s="58" t="s">
        <v>253</v>
      </c>
      <c r="J68" s="58" t="s">
        <v>253</v>
      </c>
      <c r="K68" s="58" t="s">
        <v>253</v>
      </c>
      <c r="L68" s="58" t="s">
        <v>253</v>
      </c>
      <c r="M68" s="58"/>
      <c r="N68" s="58"/>
      <c r="O68" s="58"/>
      <c r="P68" s="58"/>
      <c r="Q68" s="57" t="s">
        <v>2284</v>
      </c>
      <c r="R68" s="58" t="s">
        <v>2285</v>
      </c>
      <c r="S68" s="58" t="s">
        <v>1211</v>
      </c>
      <c r="T68" s="58" t="s">
        <v>2286</v>
      </c>
      <c r="U68" s="58" t="s">
        <v>2287</v>
      </c>
      <c r="V68" s="58" t="s">
        <v>76</v>
      </c>
      <c r="W68" s="58" t="s">
        <v>2270</v>
      </c>
      <c r="X68" s="58" t="s">
        <v>270</v>
      </c>
      <c r="Y68" s="58" t="s">
        <v>270</v>
      </c>
      <c r="Z68" s="90">
        <v>0.5</v>
      </c>
      <c r="AA68" s="90">
        <v>0.5</v>
      </c>
      <c r="AB68" s="108">
        <v>1</v>
      </c>
      <c r="AC68" s="108"/>
      <c r="AD68" s="108">
        <v>2</v>
      </c>
      <c r="AE68" s="58" t="s">
        <v>142</v>
      </c>
      <c r="AF68" s="58" t="s">
        <v>143</v>
      </c>
      <c r="AG68" s="59" t="s">
        <v>144</v>
      </c>
      <c r="AH68" s="58" t="s">
        <v>335</v>
      </c>
      <c r="AI68" s="58" t="s">
        <v>140</v>
      </c>
      <c r="AJ68" s="58" t="s">
        <v>2421</v>
      </c>
      <c r="AK68" s="63">
        <v>42779</v>
      </c>
      <c r="AL68" s="58" t="s">
        <v>146</v>
      </c>
      <c r="AM68" s="58" t="s">
        <v>357</v>
      </c>
      <c r="AN68" s="58" t="s">
        <v>443</v>
      </c>
      <c r="AO68" s="58">
        <v>0</v>
      </c>
      <c r="AP68" s="58" t="s">
        <v>140</v>
      </c>
      <c r="AQ68" s="58" t="s">
        <v>140</v>
      </c>
      <c r="AR68" s="58" t="s">
        <v>140</v>
      </c>
      <c r="AS68" s="58" t="s">
        <v>140</v>
      </c>
      <c r="AT68" s="58" t="s">
        <v>140</v>
      </c>
      <c r="AU68" s="58" t="s">
        <v>140</v>
      </c>
      <c r="AV68" s="58" t="s">
        <v>140</v>
      </c>
      <c r="AW68" s="58" t="s">
        <v>140</v>
      </c>
      <c r="AX68" s="58" t="s">
        <v>148</v>
      </c>
      <c r="AY68" s="58" t="s">
        <v>1150</v>
      </c>
      <c r="AZ68" s="61" t="s">
        <v>150</v>
      </c>
      <c r="BA68" s="58" t="s">
        <v>151</v>
      </c>
      <c r="BB68" s="58"/>
      <c r="BC68" s="58" t="s">
        <v>2408</v>
      </c>
      <c r="BD68" s="62">
        <v>0.98</v>
      </c>
      <c r="BE68" s="58" t="s">
        <v>140</v>
      </c>
      <c r="BF68" s="58" t="s">
        <v>140</v>
      </c>
      <c r="BG68" s="58" t="s">
        <v>140</v>
      </c>
      <c r="BH68" s="58" t="s">
        <v>140</v>
      </c>
      <c r="BI68" s="58" t="s">
        <v>140</v>
      </c>
      <c r="BJ68" s="58" t="s">
        <v>140</v>
      </c>
      <c r="BK68" s="58" t="s">
        <v>140</v>
      </c>
      <c r="BL68" s="58" t="s">
        <v>2276</v>
      </c>
      <c r="BM68" s="58">
        <v>6126</v>
      </c>
      <c r="BN68" s="58"/>
      <c r="BO68" s="58"/>
      <c r="BP68" s="58" t="s">
        <v>140</v>
      </c>
      <c r="BQ68" s="58" t="s">
        <v>140</v>
      </c>
      <c r="BR68" s="58" t="s">
        <v>239</v>
      </c>
      <c r="BS68" s="58" t="s">
        <v>140</v>
      </c>
      <c r="BT68" s="58" t="s">
        <v>2277</v>
      </c>
      <c r="BU68" s="58" t="s">
        <v>2278</v>
      </c>
      <c r="BV68" s="129" t="s">
        <v>3505</v>
      </c>
      <c r="BW68" s="129"/>
      <c r="XEU68" s="6" t="str">
        <f t="shared" si="2"/>
        <v>Claims_Management__Life</v>
      </c>
    </row>
    <row r="69" spans="1:75 16375:16375" ht="25.5" hidden="1" x14ac:dyDescent="0.2">
      <c r="A69" s="126" t="s">
        <v>27</v>
      </c>
      <c r="B69" s="57" t="s">
        <v>2268</v>
      </c>
      <c r="C69" s="57" t="s">
        <v>2269</v>
      </c>
      <c r="D69" s="57" t="s">
        <v>2025</v>
      </c>
      <c r="E69" s="57" t="s">
        <v>2026</v>
      </c>
      <c r="F69" s="58" t="s">
        <v>514</v>
      </c>
      <c r="G69" s="58" t="s">
        <v>2288</v>
      </c>
      <c r="H69" s="58" t="s">
        <v>253</v>
      </c>
      <c r="I69" s="58" t="s">
        <v>253</v>
      </c>
      <c r="J69" s="58" t="s">
        <v>253</v>
      </c>
      <c r="K69" s="58" t="s">
        <v>253</v>
      </c>
      <c r="L69" s="58" t="s">
        <v>253</v>
      </c>
      <c r="M69" s="58"/>
      <c r="N69" s="58"/>
      <c r="O69" s="58"/>
      <c r="P69" s="58"/>
      <c r="Q69" s="57" t="s">
        <v>2289</v>
      </c>
      <c r="R69" s="58" t="s">
        <v>27</v>
      </c>
      <c r="S69" s="58" t="s">
        <v>2288</v>
      </c>
      <c r="T69" s="58" t="s">
        <v>2290</v>
      </c>
      <c r="U69" s="58" t="s">
        <v>2291</v>
      </c>
      <c r="V69" s="58" t="s">
        <v>27</v>
      </c>
      <c r="W69" s="58" t="s">
        <v>514</v>
      </c>
      <c r="X69" s="58" t="s">
        <v>270</v>
      </c>
      <c r="Y69" s="58" t="s">
        <v>270</v>
      </c>
      <c r="Z69" s="90">
        <v>0.5</v>
      </c>
      <c r="AA69" s="90">
        <v>0.5</v>
      </c>
      <c r="AB69" s="108">
        <v>5</v>
      </c>
      <c r="AC69" s="108"/>
      <c r="AD69" s="108">
        <v>7</v>
      </c>
      <c r="AE69" s="58" t="s">
        <v>142</v>
      </c>
      <c r="AF69" s="58" t="s">
        <v>143</v>
      </c>
      <c r="AG69" s="59" t="s">
        <v>144</v>
      </c>
      <c r="AH69" s="58" t="s">
        <v>143</v>
      </c>
      <c r="AI69" s="58" t="s">
        <v>140</v>
      </c>
      <c r="AJ69" s="58" t="s">
        <v>2421</v>
      </c>
      <c r="AK69" s="63">
        <v>42779</v>
      </c>
      <c r="AL69" s="58" t="s">
        <v>146</v>
      </c>
      <c r="AM69" s="58" t="s">
        <v>273</v>
      </c>
      <c r="AN69" s="58" t="s">
        <v>1585</v>
      </c>
      <c r="AO69" s="58">
        <v>0</v>
      </c>
      <c r="AP69" s="58" t="s">
        <v>140</v>
      </c>
      <c r="AQ69" s="58" t="s">
        <v>140</v>
      </c>
      <c r="AR69" s="58" t="s">
        <v>140</v>
      </c>
      <c r="AS69" s="58" t="s">
        <v>140</v>
      </c>
      <c r="AT69" s="58" t="s">
        <v>140</v>
      </c>
      <c r="AU69" s="58" t="s">
        <v>140</v>
      </c>
      <c r="AV69" s="58" t="s">
        <v>140</v>
      </c>
      <c r="AW69" s="58" t="s">
        <v>140</v>
      </c>
      <c r="AX69" s="58" t="s">
        <v>148</v>
      </c>
      <c r="AY69" s="58" t="s">
        <v>1150</v>
      </c>
      <c r="AZ69" s="61" t="s">
        <v>150</v>
      </c>
      <c r="BA69" s="58" t="s">
        <v>151</v>
      </c>
      <c r="BB69" s="58"/>
      <c r="BC69" s="58" t="s">
        <v>2408</v>
      </c>
      <c r="BD69" s="62">
        <v>0.98</v>
      </c>
      <c r="BE69" s="58" t="s">
        <v>140</v>
      </c>
      <c r="BF69" s="58" t="s">
        <v>140</v>
      </c>
      <c r="BG69" s="58" t="s">
        <v>140</v>
      </c>
      <c r="BH69" s="58" t="s">
        <v>140</v>
      </c>
      <c r="BI69" s="58" t="s">
        <v>140</v>
      </c>
      <c r="BJ69" s="58" t="s">
        <v>140</v>
      </c>
      <c r="BK69" s="58" t="s">
        <v>140</v>
      </c>
      <c r="BL69" s="58" t="s">
        <v>2276</v>
      </c>
      <c r="BM69" s="58">
        <v>60726</v>
      </c>
      <c r="BN69" s="58"/>
      <c r="BO69" s="58"/>
      <c r="BP69" s="58" t="s">
        <v>140</v>
      </c>
      <c r="BQ69" s="58" t="s">
        <v>140</v>
      </c>
      <c r="BR69" s="58" t="s">
        <v>239</v>
      </c>
      <c r="BS69" s="58" t="s">
        <v>140</v>
      </c>
      <c r="BT69" s="58" t="s">
        <v>2277</v>
      </c>
      <c r="BU69" s="58" t="s">
        <v>2278</v>
      </c>
      <c r="BV69" s="129" t="s">
        <v>3505</v>
      </c>
      <c r="BW69" s="129"/>
      <c r="XEU69" s="6" t="str">
        <f t="shared" si="2"/>
        <v>Policy_Administration_and_billing__Life</v>
      </c>
    </row>
    <row r="70" spans="1:75 16375:16375" ht="51" hidden="1" x14ac:dyDescent="0.2">
      <c r="A70" s="126" t="s">
        <v>27</v>
      </c>
      <c r="B70" s="57" t="s">
        <v>2268</v>
      </c>
      <c r="C70" s="57" t="s">
        <v>2269</v>
      </c>
      <c r="D70" s="57" t="s">
        <v>2043</v>
      </c>
      <c r="E70" s="57" t="s">
        <v>2083</v>
      </c>
      <c r="F70" s="58" t="s">
        <v>2270</v>
      </c>
      <c r="G70" s="58" t="s">
        <v>2292</v>
      </c>
      <c r="H70" s="58" t="s">
        <v>253</v>
      </c>
      <c r="I70" s="58" t="s">
        <v>253</v>
      </c>
      <c r="J70" s="58" t="s">
        <v>253</v>
      </c>
      <c r="K70" s="58" t="s">
        <v>253</v>
      </c>
      <c r="L70" s="58" t="s">
        <v>253</v>
      </c>
      <c r="M70" s="58"/>
      <c r="N70" s="58"/>
      <c r="O70" s="58"/>
      <c r="P70" s="58"/>
      <c r="Q70" s="57" t="s">
        <v>2293</v>
      </c>
      <c r="R70" s="58" t="s">
        <v>27</v>
      </c>
      <c r="S70" s="58" t="s">
        <v>1211</v>
      </c>
      <c r="T70" s="58" t="s">
        <v>2294</v>
      </c>
      <c r="U70" s="58" t="s">
        <v>2295</v>
      </c>
      <c r="V70" s="58" t="s">
        <v>27</v>
      </c>
      <c r="W70" s="58" t="s">
        <v>2270</v>
      </c>
      <c r="X70" s="58" t="s">
        <v>270</v>
      </c>
      <c r="Y70" s="58" t="s">
        <v>270</v>
      </c>
      <c r="Z70" s="90">
        <v>0.5</v>
      </c>
      <c r="AA70" s="90">
        <v>0.5</v>
      </c>
      <c r="AB70" s="108">
        <v>1</v>
      </c>
      <c r="AC70" s="108"/>
      <c r="AD70" s="108">
        <v>1</v>
      </c>
      <c r="AE70" s="58" t="s">
        <v>142</v>
      </c>
      <c r="AF70" s="58" t="s">
        <v>143</v>
      </c>
      <c r="AG70" s="59" t="s">
        <v>144</v>
      </c>
      <c r="AH70" s="58" t="s">
        <v>143</v>
      </c>
      <c r="AI70" s="58" t="s">
        <v>140</v>
      </c>
      <c r="AJ70" s="58" t="s">
        <v>2405</v>
      </c>
      <c r="AK70" s="63">
        <v>42779</v>
      </c>
      <c r="AL70" s="58" t="s">
        <v>146</v>
      </c>
      <c r="AM70" s="58" t="s">
        <v>312</v>
      </c>
      <c r="AN70" s="58" t="s">
        <v>443</v>
      </c>
      <c r="AO70" s="58">
        <v>0</v>
      </c>
      <c r="AP70" s="58" t="s">
        <v>140</v>
      </c>
      <c r="AQ70" s="58" t="s">
        <v>140</v>
      </c>
      <c r="AR70" s="58" t="s">
        <v>140</v>
      </c>
      <c r="AS70" s="58" t="s">
        <v>140</v>
      </c>
      <c r="AT70" s="58" t="s">
        <v>140</v>
      </c>
      <c r="AU70" s="58" t="s">
        <v>140</v>
      </c>
      <c r="AV70" s="58" t="s">
        <v>140</v>
      </c>
      <c r="AW70" s="58" t="s">
        <v>140</v>
      </c>
      <c r="AX70" s="58" t="s">
        <v>148</v>
      </c>
      <c r="AY70" s="58" t="s">
        <v>1150</v>
      </c>
      <c r="AZ70" s="61" t="s">
        <v>150</v>
      </c>
      <c r="BA70" s="58" t="s">
        <v>151</v>
      </c>
      <c r="BB70" s="58"/>
      <c r="BC70" s="58" t="s">
        <v>2408</v>
      </c>
      <c r="BD70" s="62">
        <v>0.98</v>
      </c>
      <c r="BE70" s="58" t="s">
        <v>140</v>
      </c>
      <c r="BF70" s="58" t="s">
        <v>140</v>
      </c>
      <c r="BG70" s="58" t="s">
        <v>140</v>
      </c>
      <c r="BH70" s="58" t="s">
        <v>140</v>
      </c>
      <c r="BI70" s="58" t="s">
        <v>140</v>
      </c>
      <c r="BJ70" s="58" t="s">
        <v>140</v>
      </c>
      <c r="BK70" s="58" t="s">
        <v>140</v>
      </c>
      <c r="BL70" s="58" t="s">
        <v>2276</v>
      </c>
      <c r="BM70" s="58">
        <v>1270</v>
      </c>
      <c r="BN70" s="58"/>
      <c r="BO70" s="58"/>
      <c r="BP70" s="58" t="s">
        <v>140</v>
      </c>
      <c r="BQ70" s="58" t="s">
        <v>140</v>
      </c>
      <c r="BR70" s="58" t="s">
        <v>239</v>
      </c>
      <c r="BS70" s="58" t="s">
        <v>140</v>
      </c>
      <c r="BT70" s="58" t="s">
        <v>2277</v>
      </c>
      <c r="BU70" s="58" t="s">
        <v>2278</v>
      </c>
      <c r="BV70" s="129" t="s">
        <v>3505</v>
      </c>
      <c r="BW70" s="129"/>
      <c r="XEU70" s="6" t="str">
        <f t="shared" si="2"/>
        <v>Claims_Management__Life</v>
      </c>
    </row>
    <row r="71" spans="1:75 16375:16375" ht="25.5" hidden="1" x14ac:dyDescent="0.2">
      <c r="A71" s="126" t="s">
        <v>27</v>
      </c>
      <c r="B71" s="57" t="s">
        <v>2268</v>
      </c>
      <c r="C71" s="57" t="s">
        <v>2269</v>
      </c>
      <c r="D71" s="57" t="s">
        <v>2190</v>
      </c>
      <c r="E71" s="57" t="s">
        <v>753</v>
      </c>
      <c r="F71" s="58" t="s">
        <v>546</v>
      </c>
      <c r="G71" s="58" t="s">
        <v>2296</v>
      </c>
      <c r="H71" s="58" t="s">
        <v>253</v>
      </c>
      <c r="I71" s="58" t="s">
        <v>253</v>
      </c>
      <c r="J71" s="58" t="s">
        <v>253</v>
      </c>
      <c r="K71" s="58" t="s">
        <v>253</v>
      </c>
      <c r="L71" s="58" t="s">
        <v>253</v>
      </c>
      <c r="M71" s="58"/>
      <c r="N71" s="58"/>
      <c r="O71" s="58"/>
      <c r="P71" s="58"/>
      <c r="Q71" s="57" t="s">
        <v>2297</v>
      </c>
      <c r="R71" s="58" t="s">
        <v>27</v>
      </c>
      <c r="S71" s="58" t="s">
        <v>2298</v>
      </c>
      <c r="T71" s="58" t="s">
        <v>2299</v>
      </c>
      <c r="U71" s="58" t="s">
        <v>2262</v>
      </c>
      <c r="V71" s="58" t="s">
        <v>2300</v>
      </c>
      <c r="W71" s="58" t="s">
        <v>523</v>
      </c>
      <c r="X71" s="58" t="s">
        <v>270</v>
      </c>
      <c r="Y71" s="58" t="s">
        <v>270</v>
      </c>
      <c r="Z71" s="90">
        <v>0.5</v>
      </c>
      <c r="AA71" s="90">
        <v>0.5</v>
      </c>
      <c r="AB71" s="108"/>
      <c r="AC71" s="108">
        <v>11</v>
      </c>
      <c r="AD71" s="108">
        <v>14</v>
      </c>
      <c r="AE71" s="58" t="s">
        <v>260</v>
      </c>
      <c r="AF71" s="58" t="s">
        <v>143</v>
      </c>
      <c r="AG71" s="59" t="s">
        <v>144</v>
      </c>
      <c r="AH71" s="58" t="s">
        <v>143</v>
      </c>
      <c r="AI71" s="58" t="s">
        <v>140</v>
      </c>
      <c r="AJ71" s="58" t="s">
        <v>3502</v>
      </c>
      <c r="AK71" s="63">
        <v>44076</v>
      </c>
      <c r="AL71" s="58" t="s">
        <v>146</v>
      </c>
      <c r="AM71" s="58" t="s">
        <v>671</v>
      </c>
      <c r="AN71" s="58" t="s">
        <v>538</v>
      </c>
      <c r="AO71" s="58">
        <v>0</v>
      </c>
      <c r="AP71" s="58" t="s">
        <v>140</v>
      </c>
      <c r="AQ71" s="58" t="s">
        <v>140</v>
      </c>
      <c r="AR71" s="58" t="s">
        <v>140</v>
      </c>
      <c r="AS71" s="58" t="s">
        <v>140</v>
      </c>
      <c r="AT71" s="58" t="s">
        <v>140</v>
      </c>
      <c r="AU71" s="58" t="s">
        <v>140</v>
      </c>
      <c r="AV71" s="58" t="s">
        <v>140</v>
      </c>
      <c r="AW71" s="58" t="s">
        <v>140</v>
      </c>
      <c r="AX71" s="58" t="s">
        <v>148</v>
      </c>
      <c r="AY71" s="58" t="s">
        <v>1150</v>
      </c>
      <c r="AZ71" s="61" t="s">
        <v>150</v>
      </c>
      <c r="BA71" s="58"/>
      <c r="BB71" s="58" t="s">
        <v>758</v>
      </c>
      <c r="BC71" s="58" t="s">
        <v>2408</v>
      </c>
      <c r="BD71" s="62">
        <v>0.92500000000000004</v>
      </c>
      <c r="BE71" s="58" t="s">
        <v>140</v>
      </c>
      <c r="BF71" s="58">
        <v>7</v>
      </c>
      <c r="BG71" s="58">
        <v>0.5</v>
      </c>
      <c r="BH71" s="58">
        <v>1</v>
      </c>
      <c r="BI71" s="58" t="s">
        <v>140</v>
      </c>
      <c r="BJ71" s="58" t="s">
        <v>140</v>
      </c>
      <c r="BK71" s="58">
        <v>5.5</v>
      </c>
      <c r="BL71" s="58" t="s">
        <v>2302</v>
      </c>
      <c r="BM71" s="58" t="s">
        <v>140</v>
      </c>
      <c r="BN71" s="58" t="s">
        <v>140</v>
      </c>
      <c r="BO71" s="58">
        <v>293514</v>
      </c>
      <c r="BP71" s="58" t="s">
        <v>140</v>
      </c>
      <c r="BQ71" s="58" t="s">
        <v>140</v>
      </c>
      <c r="BR71" s="58" t="s">
        <v>239</v>
      </c>
      <c r="BS71" s="58" t="s">
        <v>140</v>
      </c>
      <c r="BT71" s="58" t="s">
        <v>2303</v>
      </c>
      <c r="BU71" s="58" t="s">
        <v>2278</v>
      </c>
      <c r="BV71" s="129" t="s">
        <v>3505</v>
      </c>
      <c r="BW71" s="129"/>
      <c r="XEU71" s="6" t="str">
        <f t="shared" si="2"/>
        <v>Contact_Center__Life</v>
      </c>
    </row>
    <row r="72" spans="1:75 16375:16375" ht="25.5" hidden="1" x14ac:dyDescent="0.2">
      <c r="A72" s="126" t="s">
        <v>27</v>
      </c>
      <c r="B72" s="57" t="s">
        <v>2268</v>
      </c>
      <c r="C72" s="57" t="s">
        <v>2269</v>
      </c>
      <c r="D72" s="57" t="s">
        <v>2190</v>
      </c>
      <c r="E72" s="57" t="s">
        <v>753</v>
      </c>
      <c r="F72" s="58" t="s">
        <v>2270</v>
      </c>
      <c r="G72" s="58" t="s">
        <v>2296</v>
      </c>
      <c r="H72" s="58" t="s">
        <v>253</v>
      </c>
      <c r="I72" s="58" t="s">
        <v>253</v>
      </c>
      <c r="J72" s="58" t="s">
        <v>253</v>
      </c>
      <c r="K72" s="58" t="s">
        <v>253</v>
      </c>
      <c r="L72" s="58" t="s">
        <v>253</v>
      </c>
      <c r="M72" s="58"/>
      <c r="N72" s="58"/>
      <c r="O72" s="58"/>
      <c r="P72" s="58"/>
      <c r="Q72" s="57" t="s">
        <v>2304</v>
      </c>
      <c r="R72" s="58" t="s">
        <v>27</v>
      </c>
      <c r="S72" s="58" t="s">
        <v>2298</v>
      </c>
      <c r="T72" s="58" t="s">
        <v>2299</v>
      </c>
      <c r="U72" s="58" t="s">
        <v>2262</v>
      </c>
      <c r="V72" s="58" t="s">
        <v>2305</v>
      </c>
      <c r="W72" s="58" t="s">
        <v>2306</v>
      </c>
      <c r="X72" s="58" t="s">
        <v>270</v>
      </c>
      <c r="Y72" s="58" t="s">
        <v>270</v>
      </c>
      <c r="Z72" s="90">
        <v>0.5</v>
      </c>
      <c r="AA72" s="90">
        <v>0.5</v>
      </c>
      <c r="AB72" s="108"/>
      <c r="AC72" s="108">
        <v>12</v>
      </c>
      <c r="AD72" s="108">
        <v>17</v>
      </c>
      <c r="AE72" s="58" t="s">
        <v>260</v>
      </c>
      <c r="AF72" s="58" t="s">
        <v>143</v>
      </c>
      <c r="AG72" s="59" t="s">
        <v>144</v>
      </c>
      <c r="AH72" s="58" t="s">
        <v>143</v>
      </c>
      <c r="AI72" s="58" t="s">
        <v>140</v>
      </c>
      <c r="AJ72" s="58" t="s">
        <v>3502</v>
      </c>
      <c r="AK72" s="63">
        <v>44076</v>
      </c>
      <c r="AL72" s="58" t="s">
        <v>146</v>
      </c>
      <c r="AM72" s="58" t="s">
        <v>146</v>
      </c>
      <c r="AN72" s="58" t="s">
        <v>538</v>
      </c>
      <c r="AO72" s="58">
        <v>0</v>
      </c>
      <c r="AP72" s="58" t="s">
        <v>140</v>
      </c>
      <c r="AQ72" s="58" t="s">
        <v>140</v>
      </c>
      <c r="AR72" s="58" t="s">
        <v>140</v>
      </c>
      <c r="AS72" s="58" t="s">
        <v>140</v>
      </c>
      <c r="AT72" s="58" t="s">
        <v>140</v>
      </c>
      <c r="AU72" s="58" t="s">
        <v>140</v>
      </c>
      <c r="AV72" s="58" t="s">
        <v>140</v>
      </c>
      <c r="AW72" s="58" t="s">
        <v>140</v>
      </c>
      <c r="AX72" s="58" t="s">
        <v>148</v>
      </c>
      <c r="AY72" s="58" t="s">
        <v>1150</v>
      </c>
      <c r="AZ72" s="61" t="s">
        <v>150</v>
      </c>
      <c r="BA72" s="58"/>
      <c r="BB72" s="58" t="s">
        <v>758</v>
      </c>
      <c r="BC72" s="58" t="s">
        <v>2408</v>
      </c>
      <c r="BD72" s="62">
        <v>0.92500000000000004</v>
      </c>
      <c r="BE72" s="58" t="s">
        <v>140</v>
      </c>
      <c r="BF72" s="58">
        <v>7</v>
      </c>
      <c r="BG72" s="58">
        <v>0.5</v>
      </c>
      <c r="BH72" s="58">
        <v>1</v>
      </c>
      <c r="BI72" s="58" t="s">
        <v>140</v>
      </c>
      <c r="BJ72" s="58" t="s">
        <v>140</v>
      </c>
      <c r="BK72" s="58">
        <v>5.5</v>
      </c>
      <c r="BL72" s="58" t="s">
        <v>2302</v>
      </c>
      <c r="BM72" s="58" t="s">
        <v>140</v>
      </c>
      <c r="BN72" s="58" t="s">
        <v>140</v>
      </c>
      <c r="BO72" s="58">
        <v>72814</v>
      </c>
      <c r="BP72" s="58" t="s">
        <v>140</v>
      </c>
      <c r="BQ72" s="58" t="s">
        <v>140</v>
      </c>
      <c r="BR72" s="58" t="s">
        <v>239</v>
      </c>
      <c r="BS72" s="58" t="s">
        <v>140</v>
      </c>
      <c r="BT72" s="58" t="s">
        <v>2303</v>
      </c>
      <c r="BU72" s="58" t="s">
        <v>2278</v>
      </c>
      <c r="BV72" s="129" t="s">
        <v>3505</v>
      </c>
      <c r="BW72" s="129"/>
      <c r="XEU72" s="6" t="str">
        <f t="shared" si="2"/>
        <v>Contact_Center__Life</v>
      </c>
    </row>
    <row r="73" spans="1:75 16375:16375" ht="25.5" hidden="1" x14ac:dyDescent="0.2">
      <c r="A73" s="126" t="s">
        <v>27</v>
      </c>
      <c r="B73" s="57" t="s">
        <v>2268</v>
      </c>
      <c r="C73" s="57" t="s">
        <v>2269</v>
      </c>
      <c r="D73" s="57" t="s">
        <v>2025</v>
      </c>
      <c r="E73" s="57" t="s">
        <v>2096</v>
      </c>
      <c r="F73" s="58" t="s">
        <v>514</v>
      </c>
      <c r="G73" s="58" t="s">
        <v>2307</v>
      </c>
      <c r="H73" s="58" t="s">
        <v>253</v>
      </c>
      <c r="I73" s="58" t="s">
        <v>253</v>
      </c>
      <c r="J73" s="58" t="s">
        <v>253</v>
      </c>
      <c r="K73" s="58" t="s">
        <v>253</v>
      </c>
      <c r="L73" s="58" t="s">
        <v>253</v>
      </c>
      <c r="M73" s="58"/>
      <c r="N73" s="58"/>
      <c r="O73" s="58"/>
      <c r="P73" s="58"/>
      <c r="Q73" s="57" t="s">
        <v>2308</v>
      </c>
      <c r="R73" s="58" t="s">
        <v>2309</v>
      </c>
      <c r="S73" s="58" t="s">
        <v>2310</v>
      </c>
      <c r="T73" s="58" t="s">
        <v>2311</v>
      </c>
      <c r="U73" s="58" t="s">
        <v>2312</v>
      </c>
      <c r="V73" s="58" t="s">
        <v>2313</v>
      </c>
      <c r="W73" s="58" t="s">
        <v>514</v>
      </c>
      <c r="X73" s="58" t="s">
        <v>270</v>
      </c>
      <c r="Y73" s="58" t="s">
        <v>270</v>
      </c>
      <c r="Z73" s="90">
        <v>0.5</v>
      </c>
      <c r="AA73" s="90">
        <v>0.5</v>
      </c>
      <c r="AB73" s="108">
        <v>2</v>
      </c>
      <c r="AC73" s="108"/>
      <c r="AD73" s="108">
        <v>3</v>
      </c>
      <c r="AE73" s="58" t="s">
        <v>142</v>
      </c>
      <c r="AF73" s="58" t="s">
        <v>143</v>
      </c>
      <c r="AG73" s="59" t="s">
        <v>144</v>
      </c>
      <c r="AH73" s="58" t="s">
        <v>143</v>
      </c>
      <c r="AI73" s="58" t="s">
        <v>140</v>
      </c>
      <c r="AJ73" s="58" t="s">
        <v>2405</v>
      </c>
      <c r="AK73" s="63">
        <v>45691</v>
      </c>
      <c r="AL73" s="58" t="s">
        <v>272</v>
      </c>
      <c r="AM73" s="58" t="s">
        <v>357</v>
      </c>
      <c r="AN73" s="58" t="s">
        <v>443</v>
      </c>
      <c r="AO73" s="58">
        <v>0</v>
      </c>
      <c r="AP73" s="58" t="s">
        <v>140</v>
      </c>
      <c r="AQ73" s="58" t="s">
        <v>140</v>
      </c>
      <c r="AR73" s="58" t="s">
        <v>140</v>
      </c>
      <c r="AS73" s="58" t="s">
        <v>140</v>
      </c>
      <c r="AT73" s="58" t="s">
        <v>140</v>
      </c>
      <c r="AU73" s="58" t="s">
        <v>140</v>
      </c>
      <c r="AV73" s="58" t="s">
        <v>140</v>
      </c>
      <c r="AW73" s="58" t="s">
        <v>140</v>
      </c>
      <c r="AX73" s="58" t="s">
        <v>148</v>
      </c>
      <c r="AY73" s="58" t="s">
        <v>1150</v>
      </c>
      <c r="AZ73" s="61" t="s">
        <v>150</v>
      </c>
      <c r="BA73" s="58" t="s">
        <v>151</v>
      </c>
      <c r="BB73" s="58"/>
      <c r="BC73" s="58" t="s">
        <v>2408</v>
      </c>
      <c r="BD73" s="62">
        <v>0.98</v>
      </c>
      <c r="BE73" s="58" t="s">
        <v>140</v>
      </c>
      <c r="BF73" s="58">
        <v>5</v>
      </c>
      <c r="BG73" s="58" t="s">
        <v>140</v>
      </c>
      <c r="BH73" s="58" t="s">
        <v>140</v>
      </c>
      <c r="BI73" s="58" t="s">
        <v>140</v>
      </c>
      <c r="BJ73" s="58" t="s">
        <v>140</v>
      </c>
      <c r="BK73" s="58" t="s">
        <v>140</v>
      </c>
      <c r="BL73" s="58" t="s">
        <v>2276</v>
      </c>
      <c r="BM73" s="58">
        <v>24480</v>
      </c>
      <c r="BN73" s="58"/>
      <c r="BO73" s="58"/>
      <c r="BP73" s="58" t="s">
        <v>270</v>
      </c>
      <c r="BQ73" s="58" t="s">
        <v>140</v>
      </c>
      <c r="BR73" s="58" t="s">
        <v>239</v>
      </c>
      <c r="BS73" s="58" t="s">
        <v>140</v>
      </c>
      <c r="BT73" s="58" t="s">
        <v>2314</v>
      </c>
      <c r="BU73" s="58" t="s">
        <v>2278</v>
      </c>
      <c r="BV73" s="129" t="s">
        <v>3505</v>
      </c>
      <c r="BW73" s="129"/>
      <c r="XEU73" s="6" t="str">
        <f t="shared" si="2"/>
        <v>Policy_Administration_and_billing__Life</v>
      </c>
    </row>
    <row r="74" spans="1:75 16375:16375" ht="25.5" hidden="1" x14ac:dyDescent="0.2">
      <c r="A74" s="126" t="s">
        <v>27</v>
      </c>
      <c r="B74" s="57" t="s">
        <v>2268</v>
      </c>
      <c r="C74" s="57" t="s">
        <v>2269</v>
      </c>
      <c r="D74" s="57" t="s">
        <v>2025</v>
      </c>
      <c r="E74" s="57" t="s">
        <v>2026</v>
      </c>
      <c r="F74" s="58" t="s">
        <v>514</v>
      </c>
      <c r="G74" s="58" t="s">
        <v>2315</v>
      </c>
      <c r="H74" s="58" t="s">
        <v>253</v>
      </c>
      <c r="I74" s="58" t="s">
        <v>253</v>
      </c>
      <c r="J74" s="58" t="s">
        <v>253</v>
      </c>
      <c r="K74" s="58" t="s">
        <v>253</v>
      </c>
      <c r="L74" s="58" t="s">
        <v>253</v>
      </c>
      <c r="M74" s="58"/>
      <c r="N74" s="58"/>
      <c r="O74" s="58"/>
      <c r="P74" s="58"/>
      <c r="Q74" s="57" t="s">
        <v>2316</v>
      </c>
      <c r="R74" s="58" t="s">
        <v>2309</v>
      </c>
      <c r="S74" s="58" t="s">
        <v>2317</v>
      </c>
      <c r="T74" s="58" t="s">
        <v>2318</v>
      </c>
      <c r="U74" s="58" t="s">
        <v>2319</v>
      </c>
      <c r="V74" s="58" t="s">
        <v>2313</v>
      </c>
      <c r="W74" s="58" t="s">
        <v>514</v>
      </c>
      <c r="X74" s="58" t="s">
        <v>270</v>
      </c>
      <c r="Y74" s="58" t="s">
        <v>270</v>
      </c>
      <c r="Z74" s="90">
        <v>0.5</v>
      </c>
      <c r="AA74" s="90">
        <v>0.5</v>
      </c>
      <c r="AB74" s="108">
        <v>2</v>
      </c>
      <c r="AC74" s="108"/>
      <c r="AD74" s="108">
        <v>3</v>
      </c>
      <c r="AE74" s="58" t="s">
        <v>142</v>
      </c>
      <c r="AF74" s="58" t="s">
        <v>143</v>
      </c>
      <c r="AG74" s="59" t="s">
        <v>144</v>
      </c>
      <c r="AH74" s="58" t="s">
        <v>143</v>
      </c>
      <c r="AI74" s="58" t="s">
        <v>140</v>
      </c>
      <c r="AJ74" s="58" t="s">
        <v>2405</v>
      </c>
      <c r="AK74" s="63">
        <v>45691</v>
      </c>
      <c r="AL74" s="58" t="s">
        <v>272</v>
      </c>
      <c r="AM74" s="58" t="s">
        <v>357</v>
      </c>
      <c r="AN74" s="58" t="s">
        <v>443</v>
      </c>
      <c r="AO74" s="58">
        <v>0</v>
      </c>
      <c r="AP74" s="58" t="s">
        <v>140</v>
      </c>
      <c r="AQ74" s="58" t="s">
        <v>140</v>
      </c>
      <c r="AR74" s="58" t="s">
        <v>140</v>
      </c>
      <c r="AS74" s="58" t="s">
        <v>140</v>
      </c>
      <c r="AT74" s="58" t="s">
        <v>140</v>
      </c>
      <c r="AU74" s="58" t="s">
        <v>140</v>
      </c>
      <c r="AV74" s="58" t="s">
        <v>140</v>
      </c>
      <c r="AW74" s="58" t="s">
        <v>140</v>
      </c>
      <c r="AX74" s="58" t="s">
        <v>148</v>
      </c>
      <c r="AY74" s="58" t="s">
        <v>1150</v>
      </c>
      <c r="AZ74" s="61" t="s">
        <v>150</v>
      </c>
      <c r="BA74" s="58" t="s">
        <v>151</v>
      </c>
      <c r="BB74" s="58"/>
      <c r="BC74" s="58" t="s">
        <v>2408</v>
      </c>
      <c r="BD74" s="62">
        <v>0.98</v>
      </c>
      <c r="BE74" s="58" t="s">
        <v>140</v>
      </c>
      <c r="BF74" s="58">
        <v>7.5</v>
      </c>
      <c r="BG74" s="58" t="s">
        <v>140</v>
      </c>
      <c r="BH74" s="58" t="s">
        <v>140</v>
      </c>
      <c r="BI74" s="58" t="s">
        <v>140</v>
      </c>
      <c r="BJ74" s="58" t="s">
        <v>140</v>
      </c>
      <c r="BK74" s="58" t="s">
        <v>140</v>
      </c>
      <c r="BL74" s="58" t="s">
        <v>2276</v>
      </c>
      <c r="BM74" s="58">
        <v>64416</v>
      </c>
      <c r="BN74" s="58"/>
      <c r="BO74" s="58"/>
      <c r="BP74" s="58" t="s">
        <v>270</v>
      </c>
      <c r="BQ74" s="58" t="s">
        <v>140</v>
      </c>
      <c r="BR74" s="58" t="s">
        <v>239</v>
      </c>
      <c r="BS74" s="58" t="s">
        <v>140</v>
      </c>
      <c r="BT74" s="58" t="s">
        <v>2314</v>
      </c>
      <c r="BU74" s="58" t="s">
        <v>2278</v>
      </c>
      <c r="BV74" s="129" t="s">
        <v>3505</v>
      </c>
      <c r="BW74" s="129"/>
      <c r="XEU74" s="6" t="str">
        <f t="shared" si="2"/>
        <v>Policy_Administration_and_billing__Life</v>
      </c>
    </row>
    <row r="75" spans="1:75 16375:16375" ht="25.5" hidden="1" x14ac:dyDescent="0.2">
      <c r="A75" s="126" t="s">
        <v>27</v>
      </c>
      <c r="B75" s="57" t="s">
        <v>2268</v>
      </c>
      <c r="C75" s="57" t="s">
        <v>2269</v>
      </c>
      <c r="D75" s="57" t="s">
        <v>2025</v>
      </c>
      <c r="E75" s="57" t="s">
        <v>2026</v>
      </c>
      <c r="F75" s="58" t="s">
        <v>514</v>
      </c>
      <c r="G75" s="58" t="s">
        <v>2320</v>
      </c>
      <c r="H75" s="58" t="s">
        <v>253</v>
      </c>
      <c r="I75" s="58" t="s">
        <v>253</v>
      </c>
      <c r="J75" s="58" t="s">
        <v>253</v>
      </c>
      <c r="K75" s="58" t="s">
        <v>253</v>
      </c>
      <c r="L75" s="58" t="s">
        <v>253</v>
      </c>
      <c r="M75" s="58"/>
      <c r="N75" s="58"/>
      <c r="O75" s="58"/>
      <c r="P75" s="58"/>
      <c r="Q75" s="57" t="s">
        <v>2321</v>
      </c>
      <c r="R75" s="58" t="s">
        <v>2309</v>
      </c>
      <c r="S75" s="58" t="s">
        <v>2322</v>
      </c>
      <c r="T75" s="58" t="s">
        <v>2323</v>
      </c>
      <c r="U75" s="58" t="s">
        <v>2324</v>
      </c>
      <c r="V75" s="58" t="s">
        <v>2313</v>
      </c>
      <c r="W75" s="58" t="s">
        <v>514</v>
      </c>
      <c r="X75" s="58" t="s">
        <v>270</v>
      </c>
      <c r="Y75" s="58" t="s">
        <v>270</v>
      </c>
      <c r="Z75" s="90">
        <v>0.5</v>
      </c>
      <c r="AA75" s="90">
        <v>0.5</v>
      </c>
      <c r="AB75" s="108">
        <v>2</v>
      </c>
      <c r="AC75" s="108"/>
      <c r="AD75" s="108">
        <v>3</v>
      </c>
      <c r="AE75" s="58" t="s">
        <v>142</v>
      </c>
      <c r="AF75" s="58" t="s">
        <v>143</v>
      </c>
      <c r="AG75" s="59" t="s">
        <v>144</v>
      </c>
      <c r="AH75" s="58" t="s">
        <v>143</v>
      </c>
      <c r="AI75" s="58" t="s">
        <v>140</v>
      </c>
      <c r="AJ75" s="58" t="s">
        <v>2405</v>
      </c>
      <c r="AK75" s="63">
        <v>45691</v>
      </c>
      <c r="AL75" s="58" t="s">
        <v>272</v>
      </c>
      <c r="AM75" s="58" t="s">
        <v>357</v>
      </c>
      <c r="AN75" s="58" t="s">
        <v>443</v>
      </c>
      <c r="AO75" s="58">
        <v>0</v>
      </c>
      <c r="AP75" s="58" t="s">
        <v>140</v>
      </c>
      <c r="AQ75" s="58" t="s">
        <v>140</v>
      </c>
      <c r="AR75" s="58" t="s">
        <v>140</v>
      </c>
      <c r="AS75" s="58" t="s">
        <v>140</v>
      </c>
      <c r="AT75" s="58" t="s">
        <v>140</v>
      </c>
      <c r="AU75" s="58" t="s">
        <v>140</v>
      </c>
      <c r="AV75" s="58" t="s">
        <v>140</v>
      </c>
      <c r="AW75" s="58" t="s">
        <v>140</v>
      </c>
      <c r="AX75" s="58" t="s">
        <v>148</v>
      </c>
      <c r="AY75" s="58" t="s">
        <v>1150</v>
      </c>
      <c r="AZ75" s="61" t="s">
        <v>150</v>
      </c>
      <c r="BA75" s="58" t="s">
        <v>151</v>
      </c>
      <c r="BB75" s="58"/>
      <c r="BC75" s="58" t="s">
        <v>2408</v>
      </c>
      <c r="BD75" s="62">
        <v>0.98</v>
      </c>
      <c r="BE75" s="58" t="s">
        <v>140</v>
      </c>
      <c r="BF75" s="58">
        <v>7.5</v>
      </c>
      <c r="BG75" s="58" t="s">
        <v>140</v>
      </c>
      <c r="BH75" s="58" t="s">
        <v>140</v>
      </c>
      <c r="BI75" s="58" t="s">
        <v>140</v>
      </c>
      <c r="BJ75" s="58" t="s">
        <v>140</v>
      </c>
      <c r="BK75" s="58" t="s">
        <v>140</v>
      </c>
      <c r="BL75" s="58" t="s">
        <v>2276</v>
      </c>
      <c r="BM75" s="58">
        <v>4620</v>
      </c>
      <c r="BN75" s="58"/>
      <c r="BO75" s="58"/>
      <c r="BP75" s="58" t="s">
        <v>270</v>
      </c>
      <c r="BQ75" s="58" t="s">
        <v>140</v>
      </c>
      <c r="BR75" s="58" t="s">
        <v>239</v>
      </c>
      <c r="BS75" s="58" t="s">
        <v>140</v>
      </c>
      <c r="BT75" s="58" t="s">
        <v>2314</v>
      </c>
      <c r="BU75" s="58" t="s">
        <v>2278</v>
      </c>
      <c r="BV75" s="129" t="s">
        <v>3505</v>
      </c>
      <c r="BW75" s="129"/>
      <c r="XEU75" s="6" t="str">
        <f t="shared" si="2"/>
        <v>Policy_Administration_and_billing__Life</v>
      </c>
    </row>
    <row r="76" spans="1:75 16375:16375" ht="25.5" hidden="1" x14ac:dyDescent="0.2">
      <c r="A76" s="126" t="s">
        <v>27</v>
      </c>
      <c r="B76" s="57" t="s">
        <v>2268</v>
      </c>
      <c r="C76" s="57" t="s">
        <v>2269</v>
      </c>
      <c r="D76" s="57" t="s">
        <v>2025</v>
      </c>
      <c r="E76" s="57" t="s">
        <v>2242</v>
      </c>
      <c r="F76" s="58" t="s">
        <v>514</v>
      </c>
      <c r="G76" s="58" t="s">
        <v>2325</v>
      </c>
      <c r="H76" s="58" t="s">
        <v>253</v>
      </c>
      <c r="I76" s="58" t="s">
        <v>253</v>
      </c>
      <c r="J76" s="58" t="s">
        <v>253</v>
      </c>
      <c r="K76" s="58" t="s">
        <v>253</v>
      </c>
      <c r="L76" s="58" t="s">
        <v>253</v>
      </c>
      <c r="M76" s="58"/>
      <c r="N76" s="58"/>
      <c r="O76" s="58"/>
      <c r="P76" s="58"/>
      <c r="Q76" s="57" t="s">
        <v>2326</v>
      </c>
      <c r="R76" s="58" t="s">
        <v>2309</v>
      </c>
      <c r="S76" s="58" t="s">
        <v>2327</v>
      </c>
      <c r="T76" s="58" t="s">
        <v>2328</v>
      </c>
      <c r="U76" s="58" t="s">
        <v>2329</v>
      </c>
      <c r="V76" s="58" t="s">
        <v>2313</v>
      </c>
      <c r="W76" s="58" t="s">
        <v>514</v>
      </c>
      <c r="X76" s="58" t="s">
        <v>270</v>
      </c>
      <c r="Y76" s="58" t="s">
        <v>270</v>
      </c>
      <c r="Z76" s="90">
        <v>0.5</v>
      </c>
      <c r="AA76" s="90">
        <v>0.5</v>
      </c>
      <c r="AB76" s="108">
        <v>2</v>
      </c>
      <c r="AC76" s="108"/>
      <c r="AD76" s="108">
        <v>3</v>
      </c>
      <c r="AE76" s="58" t="s">
        <v>142</v>
      </c>
      <c r="AF76" s="58" t="s">
        <v>143</v>
      </c>
      <c r="AG76" s="59" t="s">
        <v>144</v>
      </c>
      <c r="AH76" s="58" t="s">
        <v>143</v>
      </c>
      <c r="AI76" s="58" t="s">
        <v>140</v>
      </c>
      <c r="AJ76" s="58" t="s">
        <v>2405</v>
      </c>
      <c r="AK76" s="63">
        <v>45691</v>
      </c>
      <c r="AL76" s="58" t="s">
        <v>272</v>
      </c>
      <c r="AM76" s="58" t="s">
        <v>357</v>
      </c>
      <c r="AN76" s="58" t="s">
        <v>443</v>
      </c>
      <c r="AO76" s="58">
        <v>0</v>
      </c>
      <c r="AP76" s="58" t="s">
        <v>140</v>
      </c>
      <c r="AQ76" s="58" t="s">
        <v>140</v>
      </c>
      <c r="AR76" s="58" t="s">
        <v>140</v>
      </c>
      <c r="AS76" s="58" t="s">
        <v>140</v>
      </c>
      <c r="AT76" s="58" t="s">
        <v>140</v>
      </c>
      <c r="AU76" s="58" t="s">
        <v>140</v>
      </c>
      <c r="AV76" s="58" t="s">
        <v>140</v>
      </c>
      <c r="AW76" s="58" t="s">
        <v>140</v>
      </c>
      <c r="AX76" s="58" t="s">
        <v>148</v>
      </c>
      <c r="AY76" s="58" t="s">
        <v>1150</v>
      </c>
      <c r="AZ76" s="61" t="s">
        <v>150</v>
      </c>
      <c r="BA76" s="58" t="s">
        <v>151</v>
      </c>
      <c r="BB76" s="58"/>
      <c r="BC76" s="58" t="s">
        <v>2408</v>
      </c>
      <c r="BD76" s="62">
        <v>0.98</v>
      </c>
      <c r="BE76" s="58" t="s">
        <v>140</v>
      </c>
      <c r="BF76" s="58">
        <v>5.5</v>
      </c>
      <c r="BG76" s="58" t="s">
        <v>140</v>
      </c>
      <c r="BH76" s="58" t="s">
        <v>140</v>
      </c>
      <c r="BI76" s="58" t="s">
        <v>140</v>
      </c>
      <c r="BJ76" s="58" t="s">
        <v>140</v>
      </c>
      <c r="BK76" s="58" t="s">
        <v>140</v>
      </c>
      <c r="BL76" s="58" t="s">
        <v>2276</v>
      </c>
      <c r="BM76" s="58">
        <v>19596</v>
      </c>
      <c r="BN76" s="58"/>
      <c r="BO76" s="58"/>
      <c r="BP76" s="58" t="s">
        <v>270</v>
      </c>
      <c r="BQ76" s="58" t="s">
        <v>140</v>
      </c>
      <c r="BR76" s="58" t="s">
        <v>239</v>
      </c>
      <c r="BS76" s="58" t="s">
        <v>140</v>
      </c>
      <c r="BT76" s="58" t="s">
        <v>2314</v>
      </c>
      <c r="BU76" s="58" t="s">
        <v>2278</v>
      </c>
      <c r="BV76" s="129" t="s">
        <v>3505</v>
      </c>
      <c r="BW76" s="129"/>
      <c r="XEU76" s="6" t="str">
        <f t="shared" si="2"/>
        <v>Policy_Administration_and_billing__Life</v>
      </c>
    </row>
    <row r="77" spans="1:75 16375:16375" hidden="1" x14ac:dyDescent="0.2">
      <c r="A77" s="126" t="s">
        <v>27</v>
      </c>
      <c r="B77" s="57" t="s">
        <v>2268</v>
      </c>
      <c r="C77" s="57" t="s">
        <v>2269</v>
      </c>
      <c r="D77" s="57" t="s">
        <v>2025</v>
      </c>
      <c r="E77" s="57" t="s">
        <v>2026</v>
      </c>
      <c r="F77" s="58" t="s">
        <v>514</v>
      </c>
      <c r="G77" s="58" t="s">
        <v>2330</v>
      </c>
      <c r="H77" s="58" t="s">
        <v>253</v>
      </c>
      <c r="I77" s="58" t="s">
        <v>253</v>
      </c>
      <c r="J77" s="58" t="s">
        <v>253</v>
      </c>
      <c r="K77" s="58" t="s">
        <v>253</v>
      </c>
      <c r="L77" s="58" t="s">
        <v>253</v>
      </c>
      <c r="M77" s="58"/>
      <c r="N77" s="58"/>
      <c r="O77" s="58"/>
      <c r="P77" s="58"/>
      <c r="Q77" s="57" t="s">
        <v>2331</v>
      </c>
      <c r="R77" s="58" t="s">
        <v>2309</v>
      </c>
      <c r="S77" s="58" t="s">
        <v>2332</v>
      </c>
      <c r="T77" s="58" t="s">
        <v>2333</v>
      </c>
      <c r="U77" s="58" t="s">
        <v>2334</v>
      </c>
      <c r="V77" s="58" t="s">
        <v>2313</v>
      </c>
      <c r="W77" s="58" t="s">
        <v>514</v>
      </c>
      <c r="X77" s="58" t="s">
        <v>270</v>
      </c>
      <c r="Y77" s="58" t="s">
        <v>270</v>
      </c>
      <c r="Z77" s="90">
        <v>0.5</v>
      </c>
      <c r="AA77" s="90">
        <v>0.5</v>
      </c>
      <c r="AB77" s="108">
        <v>2</v>
      </c>
      <c r="AC77" s="108"/>
      <c r="AD77" s="108">
        <v>3</v>
      </c>
      <c r="AE77" s="58" t="s">
        <v>142</v>
      </c>
      <c r="AF77" s="58" t="s">
        <v>143</v>
      </c>
      <c r="AG77" s="59" t="s">
        <v>144</v>
      </c>
      <c r="AH77" s="58" t="s">
        <v>143</v>
      </c>
      <c r="AI77" s="58" t="s">
        <v>140</v>
      </c>
      <c r="AJ77" s="58" t="s">
        <v>2405</v>
      </c>
      <c r="AK77" s="63">
        <v>45691</v>
      </c>
      <c r="AL77" s="58" t="s">
        <v>272</v>
      </c>
      <c r="AM77" s="58" t="s">
        <v>357</v>
      </c>
      <c r="AN77" s="58" t="s">
        <v>443</v>
      </c>
      <c r="AO77" s="58">
        <v>0</v>
      </c>
      <c r="AP77" s="58" t="s">
        <v>140</v>
      </c>
      <c r="AQ77" s="58" t="s">
        <v>140</v>
      </c>
      <c r="AR77" s="58" t="s">
        <v>140</v>
      </c>
      <c r="AS77" s="58" t="s">
        <v>140</v>
      </c>
      <c r="AT77" s="58" t="s">
        <v>140</v>
      </c>
      <c r="AU77" s="58" t="s">
        <v>140</v>
      </c>
      <c r="AV77" s="58" t="s">
        <v>140</v>
      </c>
      <c r="AW77" s="58" t="s">
        <v>140</v>
      </c>
      <c r="AX77" s="58" t="s">
        <v>148</v>
      </c>
      <c r="AY77" s="58" t="s">
        <v>1150</v>
      </c>
      <c r="AZ77" s="61" t="s">
        <v>150</v>
      </c>
      <c r="BA77" s="58" t="s">
        <v>151</v>
      </c>
      <c r="BB77" s="58"/>
      <c r="BC77" s="58" t="s">
        <v>2408</v>
      </c>
      <c r="BD77" s="62">
        <v>0.98</v>
      </c>
      <c r="BE77" s="58" t="s">
        <v>140</v>
      </c>
      <c r="BF77" s="58">
        <v>4</v>
      </c>
      <c r="BG77" s="58" t="s">
        <v>140</v>
      </c>
      <c r="BH77" s="58" t="s">
        <v>140</v>
      </c>
      <c r="BI77" s="58" t="s">
        <v>140</v>
      </c>
      <c r="BJ77" s="58" t="s">
        <v>140</v>
      </c>
      <c r="BK77" s="58" t="s">
        <v>140</v>
      </c>
      <c r="BL77" s="58" t="s">
        <v>2276</v>
      </c>
      <c r="BM77" s="58">
        <v>25752</v>
      </c>
      <c r="BN77" s="58"/>
      <c r="BO77" s="58"/>
      <c r="BP77" s="58" t="s">
        <v>270</v>
      </c>
      <c r="BQ77" s="58" t="s">
        <v>140</v>
      </c>
      <c r="BR77" s="58" t="s">
        <v>239</v>
      </c>
      <c r="BS77" s="58" t="s">
        <v>140</v>
      </c>
      <c r="BT77" s="58" t="s">
        <v>2314</v>
      </c>
      <c r="BU77" s="58" t="s">
        <v>2278</v>
      </c>
      <c r="BV77" s="129" t="s">
        <v>3505</v>
      </c>
      <c r="BW77" s="129"/>
      <c r="XEU77" s="6" t="str">
        <f t="shared" si="2"/>
        <v>Policy_Administration_and_billing__Life</v>
      </c>
    </row>
    <row r="78" spans="1:75 16375:16375" ht="38.25" hidden="1" x14ac:dyDescent="0.2">
      <c r="A78" s="126" t="s">
        <v>27</v>
      </c>
      <c r="B78" s="57" t="s">
        <v>2268</v>
      </c>
      <c r="C78" s="57" t="s">
        <v>2269</v>
      </c>
      <c r="D78" s="57" t="s">
        <v>2043</v>
      </c>
      <c r="E78" s="57" t="s">
        <v>2335</v>
      </c>
      <c r="F78" s="58" t="s">
        <v>514</v>
      </c>
      <c r="G78" s="58" t="s">
        <v>2336</v>
      </c>
      <c r="H78" s="58" t="s">
        <v>253</v>
      </c>
      <c r="I78" s="58" t="s">
        <v>253</v>
      </c>
      <c r="J78" s="58" t="s">
        <v>253</v>
      </c>
      <c r="K78" s="58" t="s">
        <v>253</v>
      </c>
      <c r="L78" s="58" t="s">
        <v>253</v>
      </c>
      <c r="M78" s="58"/>
      <c r="N78" s="58"/>
      <c r="O78" s="58"/>
      <c r="P78" s="58"/>
      <c r="Q78" s="57" t="s">
        <v>2337</v>
      </c>
      <c r="R78" s="58" t="s">
        <v>2309</v>
      </c>
      <c r="S78" s="58" t="s">
        <v>2338</v>
      </c>
      <c r="T78" s="58" t="s">
        <v>2339</v>
      </c>
      <c r="U78" s="58" t="s">
        <v>2340</v>
      </c>
      <c r="V78" s="58" t="s">
        <v>2313</v>
      </c>
      <c r="W78" s="58" t="s">
        <v>514</v>
      </c>
      <c r="X78" s="58" t="s">
        <v>270</v>
      </c>
      <c r="Y78" s="58" t="s">
        <v>270</v>
      </c>
      <c r="Z78" s="90">
        <v>0.5</v>
      </c>
      <c r="AA78" s="90">
        <v>0.5</v>
      </c>
      <c r="AB78" s="108">
        <v>3</v>
      </c>
      <c r="AC78" s="108"/>
      <c r="AD78" s="108">
        <v>4</v>
      </c>
      <c r="AE78" s="58" t="s">
        <v>142</v>
      </c>
      <c r="AF78" s="58" t="s">
        <v>143</v>
      </c>
      <c r="AG78" s="59" t="s">
        <v>144</v>
      </c>
      <c r="AH78" s="58" t="s">
        <v>143</v>
      </c>
      <c r="AI78" s="58" t="s">
        <v>140</v>
      </c>
      <c r="AJ78" s="58" t="s">
        <v>2405</v>
      </c>
      <c r="AK78" s="63">
        <v>45691</v>
      </c>
      <c r="AL78" s="58" t="s">
        <v>272</v>
      </c>
      <c r="AM78" s="58" t="s">
        <v>357</v>
      </c>
      <c r="AN78" s="58" t="s">
        <v>443</v>
      </c>
      <c r="AO78" s="58">
        <v>0</v>
      </c>
      <c r="AP78" s="58" t="s">
        <v>140</v>
      </c>
      <c r="AQ78" s="58" t="s">
        <v>140</v>
      </c>
      <c r="AR78" s="58" t="s">
        <v>140</v>
      </c>
      <c r="AS78" s="58" t="s">
        <v>140</v>
      </c>
      <c r="AT78" s="58" t="s">
        <v>140</v>
      </c>
      <c r="AU78" s="58" t="s">
        <v>140</v>
      </c>
      <c r="AV78" s="58" t="s">
        <v>140</v>
      </c>
      <c r="AW78" s="58" t="s">
        <v>140</v>
      </c>
      <c r="AX78" s="58" t="s">
        <v>148</v>
      </c>
      <c r="AY78" s="58" t="s">
        <v>1150</v>
      </c>
      <c r="AZ78" s="61" t="s">
        <v>150</v>
      </c>
      <c r="BA78" s="58" t="s">
        <v>151</v>
      </c>
      <c r="BB78" s="58"/>
      <c r="BC78" s="58" t="s">
        <v>2408</v>
      </c>
      <c r="BD78" s="62">
        <v>0.98</v>
      </c>
      <c r="BE78" s="58" t="s">
        <v>140</v>
      </c>
      <c r="BF78" s="58">
        <v>5.5</v>
      </c>
      <c r="BG78" s="58" t="s">
        <v>140</v>
      </c>
      <c r="BH78" s="58" t="s">
        <v>140</v>
      </c>
      <c r="BI78" s="58" t="s">
        <v>140</v>
      </c>
      <c r="BJ78" s="58" t="s">
        <v>140</v>
      </c>
      <c r="BK78" s="58" t="s">
        <v>140</v>
      </c>
      <c r="BL78" s="58" t="s">
        <v>2276</v>
      </c>
      <c r="BM78" s="58">
        <v>41832</v>
      </c>
      <c r="BN78" s="58"/>
      <c r="BO78" s="58"/>
      <c r="BP78" s="58" t="s">
        <v>270</v>
      </c>
      <c r="BQ78" s="58" t="s">
        <v>140</v>
      </c>
      <c r="BR78" s="58" t="s">
        <v>239</v>
      </c>
      <c r="BS78" s="58" t="s">
        <v>140</v>
      </c>
      <c r="BT78" s="58" t="s">
        <v>2314</v>
      </c>
      <c r="BU78" s="58" t="s">
        <v>2278</v>
      </c>
      <c r="BV78" s="129" t="s">
        <v>3505</v>
      </c>
      <c r="BW78" s="129"/>
      <c r="XEU78" s="6" t="str">
        <f t="shared" si="2"/>
        <v>Claims_Management__Life</v>
      </c>
    </row>
    <row r="79" spans="1:75 16375:16375" ht="51" hidden="1" x14ac:dyDescent="0.2">
      <c r="A79" s="126" t="s">
        <v>27</v>
      </c>
      <c r="B79" s="57" t="s">
        <v>2268</v>
      </c>
      <c r="C79" s="57" t="s">
        <v>2269</v>
      </c>
      <c r="D79" s="57" t="s">
        <v>2025</v>
      </c>
      <c r="E79" s="57" t="s">
        <v>2241</v>
      </c>
      <c r="F79" s="58" t="s">
        <v>514</v>
      </c>
      <c r="G79" s="58" t="s">
        <v>2341</v>
      </c>
      <c r="H79" s="58" t="s">
        <v>253</v>
      </c>
      <c r="I79" s="58" t="s">
        <v>253</v>
      </c>
      <c r="J79" s="58" t="s">
        <v>253</v>
      </c>
      <c r="K79" s="58" t="s">
        <v>253</v>
      </c>
      <c r="L79" s="58" t="s">
        <v>253</v>
      </c>
      <c r="M79" s="58"/>
      <c r="N79" s="58"/>
      <c r="O79" s="58"/>
      <c r="P79" s="58"/>
      <c r="Q79" s="57" t="s">
        <v>2342</v>
      </c>
      <c r="R79" s="58" t="s">
        <v>2309</v>
      </c>
      <c r="S79" s="58" t="s">
        <v>2343</v>
      </c>
      <c r="T79" s="58" t="s">
        <v>2344</v>
      </c>
      <c r="U79" s="58" t="s">
        <v>2345</v>
      </c>
      <c r="V79" s="58" t="s">
        <v>2313</v>
      </c>
      <c r="W79" s="58" t="s">
        <v>514</v>
      </c>
      <c r="X79" s="58" t="s">
        <v>270</v>
      </c>
      <c r="Y79" s="58" t="s">
        <v>270</v>
      </c>
      <c r="Z79" s="90">
        <v>0.5</v>
      </c>
      <c r="AA79" s="90">
        <v>0.5</v>
      </c>
      <c r="AB79" s="108">
        <v>2</v>
      </c>
      <c r="AC79" s="108"/>
      <c r="AD79" s="108">
        <v>2</v>
      </c>
      <c r="AE79" s="58" t="s">
        <v>142</v>
      </c>
      <c r="AF79" s="58" t="s">
        <v>143</v>
      </c>
      <c r="AG79" s="59" t="s">
        <v>144</v>
      </c>
      <c r="AH79" s="58" t="s">
        <v>143</v>
      </c>
      <c r="AI79" s="58" t="s">
        <v>140</v>
      </c>
      <c r="AJ79" s="58" t="s">
        <v>2405</v>
      </c>
      <c r="AK79" s="63">
        <v>45691</v>
      </c>
      <c r="AL79" s="58" t="s">
        <v>272</v>
      </c>
      <c r="AM79" s="58" t="s">
        <v>357</v>
      </c>
      <c r="AN79" s="58" t="s">
        <v>443</v>
      </c>
      <c r="AO79" s="58">
        <v>0</v>
      </c>
      <c r="AP79" s="58" t="s">
        <v>140</v>
      </c>
      <c r="AQ79" s="58" t="s">
        <v>140</v>
      </c>
      <c r="AR79" s="58" t="s">
        <v>140</v>
      </c>
      <c r="AS79" s="58" t="s">
        <v>140</v>
      </c>
      <c r="AT79" s="58" t="s">
        <v>140</v>
      </c>
      <c r="AU79" s="58" t="s">
        <v>140</v>
      </c>
      <c r="AV79" s="58" t="s">
        <v>140</v>
      </c>
      <c r="AW79" s="58" t="s">
        <v>140</v>
      </c>
      <c r="AX79" s="58" t="s">
        <v>148</v>
      </c>
      <c r="AY79" s="58" t="s">
        <v>1150</v>
      </c>
      <c r="AZ79" s="61" t="s">
        <v>150</v>
      </c>
      <c r="BA79" s="58" t="s">
        <v>151</v>
      </c>
      <c r="BB79" s="58"/>
      <c r="BC79" s="58" t="s">
        <v>2408</v>
      </c>
      <c r="BD79" s="62">
        <v>0.98</v>
      </c>
      <c r="BE79" s="58" t="s">
        <v>140</v>
      </c>
      <c r="BF79" s="58">
        <v>5.5</v>
      </c>
      <c r="BG79" s="58" t="s">
        <v>140</v>
      </c>
      <c r="BH79" s="58" t="s">
        <v>140</v>
      </c>
      <c r="BI79" s="58" t="s">
        <v>140</v>
      </c>
      <c r="BJ79" s="58" t="s">
        <v>140</v>
      </c>
      <c r="BK79" s="58" t="s">
        <v>140</v>
      </c>
      <c r="BL79" s="58" t="s">
        <v>2276</v>
      </c>
      <c r="BM79" s="58">
        <v>22824</v>
      </c>
      <c r="BN79" s="58"/>
      <c r="BO79" s="58"/>
      <c r="BP79" s="58" t="s">
        <v>270</v>
      </c>
      <c r="BQ79" s="58" t="s">
        <v>140</v>
      </c>
      <c r="BR79" s="58" t="s">
        <v>239</v>
      </c>
      <c r="BS79" s="58" t="s">
        <v>140</v>
      </c>
      <c r="BT79" s="58" t="s">
        <v>2314</v>
      </c>
      <c r="BU79" s="58" t="s">
        <v>2278</v>
      </c>
      <c r="BV79" s="129" t="s">
        <v>3505</v>
      </c>
      <c r="BW79" s="129"/>
      <c r="XEU79" s="6" t="str">
        <f t="shared" si="2"/>
        <v>Policy_Administration_and_billing__Life</v>
      </c>
    </row>
    <row r="80" spans="1:75 16375:16375" ht="51" hidden="1" x14ac:dyDescent="0.2">
      <c r="A80" s="126" t="s">
        <v>27</v>
      </c>
      <c r="B80" s="57" t="s">
        <v>2268</v>
      </c>
      <c r="C80" s="57" t="s">
        <v>2269</v>
      </c>
      <c r="D80" s="57" t="s">
        <v>2025</v>
      </c>
      <c r="E80" s="57" t="s">
        <v>2241</v>
      </c>
      <c r="F80" s="58" t="s">
        <v>514</v>
      </c>
      <c r="G80" s="58" t="s">
        <v>2346</v>
      </c>
      <c r="H80" s="58" t="s">
        <v>253</v>
      </c>
      <c r="I80" s="58" t="s">
        <v>253</v>
      </c>
      <c r="J80" s="58" t="s">
        <v>253</v>
      </c>
      <c r="K80" s="58" t="s">
        <v>253</v>
      </c>
      <c r="L80" s="58" t="s">
        <v>253</v>
      </c>
      <c r="M80" s="58"/>
      <c r="N80" s="58"/>
      <c r="O80" s="58"/>
      <c r="P80" s="58"/>
      <c r="Q80" s="57" t="s">
        <v>2347</v>
      </c>
      <c r="R80" s="58" t="s">
        <v>2309</v>
      </c>
      <c r="S80" s="58" t="s">
        <v>2348</v>
      </c>
      <c r="T80" s="58" t="s">
        <v>2349</v>
      </c>
      <c r="U80" s="58" t="s">
        <v>2350</v>
      </c>
      <c r="V80" s="58" t="s">
        <v>2313</v>
      </c>
      <c r="W80" s="58" t="s">
        <v>514</v>
      </c>
      <c r="X80" s="58" t="s">
        <v>270</v>
      </c>
      <c r="Y80" s="58" t="s">
        <v>270</v>
      </c>
      <c r="Z80" s="90">
        <v>0.5</v>
      </c>
      <c r="AA80" s="90">
        <v>0.5</v>
      </c>
      <c r="AB80" s="108">
        <v>2</v>
      </c>
      <c r="AC80" s="108"/>
      <c r="AD80" s="108">
        <v>3</v>
      </c>
      <c r="AE80" s="58" t="s">
        <v>142</v>
      </c>
      <c r="AF80" s="58" t="s">
        <v>143</v>
      </c>
      <c r="AG80" s="59" t="s">
        <v>144</v>
      </c>
      <c r="AH80" s="58" t="s">
        <v>143</v>
      </c>
      <c r="AI80" s="58" t="s">
        <v>140</v>
      </c>
      <c r="AJ80" s="58" t="s">
        <v>2405</v>
      </c>
      <c r="AK80" s="63">
        <v>45691</v>
      </c>
      <c r="AL80" s="58" t="s">
        <v>272</v>
      </c>
      <c r="AM80" s="58" t="s">
        <v>357</v>
      </c>
      <c r="AN80" s="58" t="s">
        <v>443</v>
      </c>
      <c r="AO80" s="58">
        <v>0</v>
      </c>
      <c r="AP80" s="58" t="s">
        <v>140</v>
      </c>
      <c r="AQ80" s="58" t="s">
        <v>140</v>
      </c>
      <c r="AR80" s="58" t="s">
        <v>140</v>
      </c>
      <c r="AS80" s="58" t="s">
        <v>140</v>
      </c>
      <c r="AT80" s="58" t="s">
        <v>140</v>
      </c>
      <c r="AU80" s="58" t="s">
        <v>140</v>
      </c>
      <c r="AV80" s="58" t="s">
        <v>140</v>
      </c>
      <c r="AW80" s="58" t="s">
        <v>140</v>
      </c>
      <c r="AX80" s="58" t="s">
        <v>148</v>
      </c>
      <c r="AY80" s="58" t="s">
        <v>1150</v>
      </c>
      <c r="AZ80" s="61" t="s">
        <v>150</v>
      </c>
      <c r="BA80" s="58" t="s">
        <v>151</v>
      </c>
      <c r="BB80" s="58"/>
      <c r="BC80" s="58" t="s">
        <v>2408</v>
      </c>
      <c r="BD80" s="62">
        <v>0.98</v>
      </c>
      <c r="BE80" s="58" t="s">
        <v>140</v>
      </c>
      <c r="BF80" s="58">
        <v>4</v>
      </c>
      <c r="BG80" s="58" t="s">
        <v>140</v>
      </c>
      <c r="BH80" s="58" t="s">
        <v>140</v>
      </c>
      <c r="BI80" s="58" t="s">
        <v>140</v>
      </c>
      <c r="BJ80" s="58" t="s">
        <v>140</v>
      </c>
      <c r="BK80" s="58" t="s">
        <v>140</v>
      </c>
      <c r="BL80" s="58" t="s">
        <v>2276</v>
      </c>
      <c r="BM80" s="58">
        <v>34224</v>
      </c>
      <c r="BN80" s="58"/>
      <c r="BO80" s="58"/>
      <c r="BP80" s="58" t="s">
        <v>270</v>
      </c>
      <c r="BQ80" s="58" t="s">
        <v>140</v>
      </c>
      <c r="BR80" s="58" t="s">
        <v>239</v>
      </c>
      <c r="BS80" s="58" t="s">
        <v>140</v>
      </c>
      <c r="BT80" s="58" t="s">
        <v>2314</v>
      </c>
      <c r="BU80" s="58" t="s">
        <v>2278</v>
      </c>
      <c r="BV80" s="129" t="s">
        <v>3505</v>
      </c>
      <c r="BW80" s="129"/>
      <c r="XEU80" s="6" t="str">
        <f t="shared" si="2"/>
        <v>Policy_Administration_and_billing__Life</v>
      </c>
    </row>
    <row r="81" spans="1:75 16375:16375" ht="38.25" hidden="1" x14ac:dyDescent="0.2">
      <c r="A81" s="126" t="s">
        <v>27</v>
      </c>
      <c r="B81" s="57" t="s">
        <v>2268</v>
      </c>
      <c r="C81" s="57" t="s">
        <v>2269</v>
      </c>
      <c r="D81" s="57" t="s">
        <v>2025</v>
      </c>
      <c r="E81" s="57" t="s">
        <v>2241</v>
      </c>
      <c r="F81" s="58" t="s">
        <v>514</v>
      </c>
      <c r="G81" s="58" t="s">
        <v>2351</v>
      </c>
      <c r="H81" s="58" t="s">
        <v>253</v>
      </c>
      <c r="I81" s="58" t="s">
        <v>253</v>
      </c>
      <c r="J81" s="58" t="s">
        <v>253</v>
      </c>
      <c r="K81" s="58" t="s">
        <v>253</v>
      </c>
      <c r="L81" s="58" t="s">
        <v>253</v>
      </c>
      <c r="M81" s="58"/>
      <c r="N81" s="58"/>
      <c r="O81" s="58"/>
      <c r="P81" s="58"/>
      <c r="Q81" s="57" t="s">
        <v>2352</v>
      </c>
      <c r="R81" s="58" t="s">
        <v>2309</v>
      </c>
      <c r="S81" s="58" t="s">
        <v>2353</v>
      </c>
      <c r="T81" s="58" t="s">
        <v>2354</v>
      </c>
      <c r="U81" s="58" t="s">
        <v>2355</v>
      </c>
      <c r="V81" s="58" t="s">
        <v>2313</v>
      </c>
      <c r="W81" s="58" t="s">
        <v>514</v>
      </c>
      <c r="X81" s="58" t="s">
        <v>270</v>
      </c>
      <c r="Y81" s="58" t="s">
        <v>270</v>
      </c>
      <c r="Z81" s="90">
        <v>0.5</v>
      </c>
      <c r="AA81" s="90">
        <v>0.5</v>
      </c>
      <c r="AB81" s="108">
        <v>2</v>
      </c>
      <c r="AC81" s="108"/>
      <c r="AD81" s="108">
        <v>3</v>
      </c>
      <c r="AE81" s="58" t="s">
        <v>142</v>
      </c>
      <c r="AF81" s="58" t="s">
        <v>143</v>
      </c>
      <c r="AG81" s="59" t="s">
        <v>144</v>
      </c>
      <c r="AH81" s="58" t="s">
        <v>143</v>
      </c>
      <c r="AI81" s="58" t="s">
        <v>140</v>
      </c>
      <c r="AJ81" s="58" t="s">
        <v>2405</v>
      </c>
      <c r="AK81" s="63">
        <v>45691</v>
      </c>
      <c r="AL81" s="58" t="s">
        <v>272</v>
      </c>
      <c r="AM81" s="58" t="s">
        <v>357</v>
      </c>
      <c r="AN81" s="58" t="s">
        <v>443</v>
      </c>
      <c r="AO81" s="58">
        <v>0</v>
      </c>
      <c r="AP81" s="58" t="s">
        <v>140</v>
      </c>
      <c r="AQ81" s="58" t="s">
        <v>140</v>
      </c>
      <c r="AR81" s="58" t="s">
        <v>140</v>
      </c>
      <c r="AS81" s="58" t="s">
        <v>140</v>
      </c>
      <c r="AT81" s="58" t="s">
        <v>140</v>
      </c>
      <c r="AU81" s="58" t="s">
        <v>140</v>
      </c>
      <c r="AV81" s="58" t="s">
        <v>140</v>
      </c>
      <c r="AW81" s="58" t="s">
        <v>140</v>
      </c>
      <c r="AX81" s="58" t="s">
        <v>148</v>
      </c>
      <c r="AY81" s="58" t="s">
        <v>1150</v>
      </c>
      <c r="AZ81" s="61" t="s">
        <v>150</v>
      </c>
      <c r="BA81" s="58" t="s">
        <v>151</v>
      </c>
      <c r="BB81" s="58"/>
      <c r="BC81" s="58" t="s">
        <v>2408</v>
      </c>
      <c r="BD81" s="62">
        <v>0.98</v>
      </c>
      <c r="BE81" s="58" t="s">
        <v>140</v>
      </c>
      <c r="BF81" s="58">
        <v>5.5</v>
      </c>
      <c r="BG81" s="58" t="s">
        <v>140</v>
      </c>
      <c r="BH81" s="58" t="s">
        <v>140</v>
      </c>
      <c r="BI81" s="58" t="s">
        <v>140</v>
      </c>
      <c r="BJ81" s="58" t="s">
        <v>140</v>
      </c>
      <c r="BK81" s="58" t="s">
        <v>140</v>
      </c>
      <c r="BL81" s="58" t="s">
        <v>2276</v>
      </c>
      <c r="BM81" s="58">
        <v>33696</v>
      </c>
      <c r="BN81" s="58"/>
      <c r="BO81" s="58"/>
      <c r="BP81" s="58" t="s">
        <v>270</v>
      </c>
      <c r="BQ81" s="58" t="s">
        <v>140</v>
      </c>
      <c r="BR81" s="58" t="s">
        <v>239</v>
      </c>
      <c r="BS81" s="58" t="s">
        <v>140</v>
      </c>
      <c r="BT81" s="58" t="s">
        <v>2314</v>
      </c>
      <c r="BU81" s="58" t="s">
        <v>2278</v>
      </c>
      <c r="BV81" s="129" t="s">
        <v>3505</v>
      </c>
      <c r="BW81" s="129"/>
      <c r="XEU81" s="6" t="str">
        <f t="shared" si="2"/>
        <v>Policy_Administration_and_billing__Life</v>
      </c>
    </row>
    <row r="82" spans="1:75 16375:16375" ht="25.5" hidden="1" x14ac:dyDescent="0.2">
      <c r="A82" s="126" t="s">
        <v>27</v>
      </c>
      <c r="B82" s="57" t="s">
        <v>2268</v>
      </c>
      <c r="C82" s="57" t="s">
        <v>2269</v>
      </c>
      <c r="D82" s="57" t="s">
        <v>2025</v>
      </c>
      <c r="E82" s="57" t="s">
        <v>2026</v>
      </c>
      <c r="F82" s="58" t="s">
        <v>514</v>
      </c>
      <c r="G82" s="58" t="s">
        <v>2356</v>
      </c>
      <c r="H82" s="58" t="s">
        <v>253</v>
      </c>
      <c r="I82" s="58" t="s">
        <v>253</v>
      </c>
      <c r="J82" s="58" t="s">
        <v>253</v>
      </c>
      <c r="K82" s="58" t="s">
        <v>253</v>
      </c>
      <c r="L82" s="58" t="s">
        <v>253</v>
      </c>
      <c r="M82" s="58"/>
      <c r="N82" s="58"/>
      <c r="O82" s="58"/>
      <c r="P82" s="58"/>
      <c r="Q82" s="57" t="s">
        <v>2357</v>
      </c>
      <c r="R82" s="58" t="s">
        <v>2309</v>
      </c>
      <c r="S82" s="58" t="s">
        <v>2358</v>
      </c>
      <c r="T82" s="58" t="s">
        <v>2359</v>
      </c>
      <c r="U82" s="58" t="s">
        <v>2360</v>
      </c>
      <c r="V82" s="58" t="s">
        <v>2313</v>
      </c>
      <c r="W82" s="58" t="s">
        <v>514</v>
      </c>
      <c r="X82" s="58" t="s">
        <v>270</v>
      </c>
      <c r="Y82" s="58" t="s">
        <v>270</v>
      </c>
      <c r="Z82" s="90">
        <v>0.5</v>
      </c>
      <c r="AA82" s="90">
        <v>0.5</v>
      </c>
      <c r="AB82" s="108">
        <v>3</v>
      </c>
      <c r="AC82" s="108"/>
      <c r="AD82" s="108">
        <v>3</v>
      </c>
      <c r="AE82" s="58" t="s">
        <v>142</v>
      </c>
      <c r="AF82" s="58" t="s">
        <v>143</v>
      </c>
      <c r="AG82" s="59" t="s">
        <v>144</v>
      </c>
      <c r="AH82" s="58" t="s">
        <v>143</v>
      </c>
      <c r="AI82" s="58" t="s">
        <v>140</v>
      </c>
      <c r="AJ82" s="58" t="s">
        <v>2405</v>
      </c>
      <c r="AK82" s="63">
        <v>45670</v>
      </c>
      <c r="AL82" s="58" t="s">
        <v>272</v>
      </c>
      <c r="AM82" s="58" t="s">
        <v>357</v>
      </c>
      <c r="AN82" s="58" t="s">
        <v>443</v>
      </c>
      <c r="AO82" s="58">
        <v>0</v>
      </c>
      <c r="AP82" s="58" t="s">
        <v>140</v>
      </c>
      <c r="AQ82" s="58" t="s">
        <v>140</v>
      </c>
      <c r="AR82" s="58" t="s">
        <v>140</v>
      </c>
      <c r="AS82" s="58" t="s">
        <v>140</v>
      </c>
      <c r="AT82" s="58" t="s">
        <v>140</v>
      </c>
      <c r="AU82" s="58" t="s">
        <v>140</v>
      </c>
      <c r="AV82" s="58" t="s">
        <v>140</v>
      </c>
      <c r="AW82" s="58" t="s">
        <v>140</v>
      </c>
      <c r="AX82" s="58" t="s">
        <v>148</v>
      </c>
      <c r="AY82" s="58" t="s">
        <v>1150</v>
      </c>
      <c r="AZ82" s="61" t="s">
        <v>150</v>
      </c>
      <c r="BA82" s="58" t="s">
        <v>151</v>
      </c>
      <c r="BB82" s="58"/>
      <c r="BC82" s="58" t="s">
        <v>2408</v>
      </c>
      <c r="BD82" s="62">
        <v>0.98</v>
      </c>
      <c r="BE82" s="58" t="s">
        <v>140</v>
      </c>
      <c r="BF82" s="58">
        <v>6</v>
      </c>
      <c r="BG82" s="58" t="s">
        <v>140</v>
      </c>
      <c r="BH82" s="58" t="s">
        <v>140</v>
      </c>
      <c r="BI82" s="58" t="s">
        <v>140</v>
      </c>
      <c r="BJ82" s="58" t="s">
        <v>140</v>
      </c>
      <c r="BK82" s="58" t="s">
        <v>140</v>
      </c>
      <c r="BL82" s="58" t="s">
        <v>2276</v>
      </c>
      <c r="BM82" s="58">
        <v>87540</v>
      </c>
      <c r="BN82" s="58"/>
      <c r="BO82" s="58"/>
      <c r="BP82" s="58" t="s">
        <v>140</v>
      </c>
      <c r="BQ82" s="58" t="s">
        <v>140</v>
      </c>
      <c r="BR82" s="58" t="s">
        <v>239</v>
      </c>
      <c r="BS82" s="58" t="s">
        <v>140</v>
      </c>
      <c r="BT82" s="58" t="s">
        <v>2314</v>
      </c>
      <c r="BU82" s="58" t="s">
        <v>2278</v>
      </c>
      <c r="BV82" s="129" t="s">
        <v>3505</v>
      </c>
      <c r="BW82" s="129"/>
      <c r="XEU82" s="6" t="str">
        <f t="shared" si="2"/>
        <v>Policy_Administration_and_billing__Life</v>
      </c>
    </row>
    <row r="83" spans="1:75 16375:16375" ht="76.5" hidden="1" x14ac:dyDescent="0.2">
      <c r="A83" s="126" t="s">
        <v>14</v>
      </c>
      <c r="B83" s="57" t="s">
        <v>394</v>
      </c>
      <c r="C83" s="57" t="s">
        <v>395</v>
      </c>
      <c r="D83" s="57" t="s">
        <v>2190</v>
      </c>
      <c r="E83" s="57" t="s">
        <v>304</v>
      </c>
      <c r="F83" s="58" t="s">
        <v>305</v>
      </c>
      <c r="G83" s="58" t="s">
        <v>2362</v>
      </c>
      <c r="H83" s="58" t="s">
        <v>253</v>
      </c>
      <c r="I83" s="58" t="s">
        <v>253</v>
      </c>
      <c r="J83" s="58"/>
      <c r="K83" s="58"/>
      <c r="L83" s="58" t="s">
        <v>253</v>
      </c>
      <c r="M83" s="58"/>
      <c r="N83" s="58"/>
      <c r="O83" s="58" t="s">
        <v>253</v>
      </c>
      <c r="P83" s="58" t="s">
        <v>253</v>
      </c>
      <c r="Q83" s="57" t="s">
        <v>2361</v>
      </c>
      <c r="R83" s="58" t="s">
        <v>2364</v>
      </c>
      <c r="S83" s="58" t="s">
        <v>2365</v>
      </c>
      <c r="T83" s="58" t="s">
        <v>2366</v>
      </c>
      <c r="U83" s="58" t="s">
        <v>2367</v>
      </c>
      <c r="V83" s="58" t="s">
        <v>2368</v>
      </c>
      <c r="W83" s="58" t="s">
        <v>140</v>
      </c>
      <c r="X83" s="58" t="s">
        <v>270</v>
      </c>
      <c r="Y83" s="58" t="s">
        <v>270</v>
      </c>
      <c r="Z83" s="90">
        <v>0.5</v>
      </c>
      <c r="AA83" s="90">
        <v>0.5</v>
      </c>
      <c r="AB83" s="108" t="s">
        <v>140</v>
      </c>
      <c r="AC83" s="108">
        <v>14</v>
      </c>
      <c r="AD83" s="108">
        <v>17</v>
      </c>
      <c r="AE83" s="58" t="s">
        <v>260</v>
      </c>
      <c r="AF83" s="58" t="s">
        <v>143</v>
      </c>
      <c r="AG83" s="59" t="s">
        <v>144</v>
      </c>
      <c r="AH83" s="58" t="s">
        <v>143</v>
      </c>
      <c r="AI83" s="58" t="s">
        <v>140</v>
      </c>
      <c r="AJ83" s="58" t="s">
        <v>2482</v>
      </c>
      <c r="AK83" s="63">
        <v>44682</v>
      </c>
      <c r="AL83" s="58" t="s">
        <v>272</v>
      </c>
      <c r="AM83" s="58" t="s">
        <v>551</v>
      </c>
      <c r="AN83" s="58" t="s">
        <v>418</v>
      </c>
      <c r="AO83" s="58">
        <v>0</v>
      </c>
      <c r="AP83" s="58" t="s">
        <v>140</v>
      </c>
      <c r="AQ83" s="58" t="s">
        <v>140</v>
      </c>
      <c r="AR83" s="58" t="s">
        <v>140</v>
      </c>
      <c r="AS83" s="58" t="s">
        <v>140</v>
      </c>
      <c r="AT83" s="58" t="s">
        <v>140</v>
      </c>
      <c r="AU83" s="58" t="s">
        <v>140</v>
      </c>
      <c r="AV83" s="58" t="s">
        <v>140</v>
      </c>
      <c r="AW83" s="58" t="s">
        <v>140</v>
      </c>
      <c r="AX83" s="58" t="s">
        <v>2370</v>
      </c>
      <c r="AY83" s="58" t="s">
        <v>2371</v>
      </c>
      <c r="AZ83" s="61" t="s">
        <v>150</v>
      </c>
      <c r="BA83" s="58" t="s">
        <v>140</v>
      </c>
      <c r="BB83" s="58" t="s">
        <v>2484</v>
      </c>
      <c r="BC83" s="58" t="s">
        <v>386</v>
      </c>
      <c r="BD83" s="62" t="s">
        <v>2372</v>
      </c>
      <c r="BE83" s="58" t="s">
        <v>140</v>
      </c>
      <c r="BF83" s="58">
        <v>0.29166666666666669</v>
      </c>
      <c r="BG83" s="58"/>
      <c r="BH83" s="58"/>
      <c r="BI83" s="58">
        <v>0.04</v>
      </c>
      <c r="BJ83" s="58" t="s">
        <v>408</v>
      </c>
      <c r="BK83" s="58" t="s">
        <v>140</v>
      </c>
      <c r="BL83" s="58" t="s">
        <v>140</v>
      </c>
      <c r="BM83" s="58" t="s">
        <v>1172</v>
      </c>
      <c r="BN83" s="58" t="s">
        <v>140</v>
      </c>
      <c r="BO83" s="58">
        <v>175308</v>
      </c>
      <c r="BP83" s="58" t="s">
        <v>140</v>
      </c>
      <c r="BQ83" s="58" t="s">
        <v>140</v>
      </c>
      <c r="BR83" s="58" t="s">
        <v>239</v>
      </c>
      <c r="BS83" s="58" t="s">
        <v>140</v>
      </c>
      <c r="BT83" s="58" t="s">
        <v>2373</v>
      </c>
      <c r="BU83" s="58" t="s">
        <v>2374</v>
      </c>
      <c r="BV83" s="129" t="s">
        <v>3505</v>
      </c>
      <c r="BW83" s="129" t="s">
        <v>140</v>
      </c>
      <c r="XEU83" s="6" t="str">
        <f t="shared" si="2"/>
        <v>Contact_Center__Life</v>
      </c>
    </row>
    <row r="84" spans="1:75 16375:16375" ht="114.75" hidden="1" x14ac:dyDescent="0.2">
      <c r="A84" s="126" t="s">
        <v>14</v>
      </c>
      <c r="B84" s="57" t="s">
        <v>394</v>
      </c>
      <c r="C84" s="57" t="s">
        <v>395</v>
      </c>
      <c r="D84" s="57" t="s">
        <v>2190</v>
      </c>
      <c r="E84" s="57" t="s">
        <v>304</v>
      </c>
      <c r="F84" s="58" t="s">
        <v>305</v>
      </c>
      <c r="G84" s="58" t="s">
        <v>2376</v>
      </c>
      <c r="H84" s="58"/>
      <c r="I84" s="58" t="s">
        <v>253</v>
      </c>
      <c r="J84" s="58" t="s">
        <v>253</v>
      </c>
      <c r="K84" s="58"/>
      <c r="L84" s="58" t="s">
        <v>253</v>
      </c>
      <c r="M84" s="58"/>
      <c r="N84" s="58"/>
      <c r="O84" s="58" t="s">
        <v>253</v>
      </c>
      <c r="P84" s="58" t="s">
        <v>253</v>
      </c>
      <c r="Q84" s="57" t="s">
        <v>2377</v>
      </c>
      <c r="R84" s="58" t="s">
        <v>2364</v>
      </c>
      <c r="S84" s="58" t="s">
        <v>2365</v>
      </c>
      <c r="T84" s="58" t="s">
        <v>2366</v>
      </c>
      <c r="U84" s="58" t="s">
        <v>2378</v>
      </c>
      <c r="V84" s="58" t="s">
        <v>2368</v>
      </c>
      <c r="W84" s="58" t="s">
        <v>140</v>
      </c>
      <c r="X84" s="58" t="s">
        <v>143</v>
      </c>
      <c r="Y84" s="58" t="s">
        <v>270</v>
      </c>
      <c r="Z84" s="90">
        <v>0</v>
      </c>
      <c r="AA84" s="90">
        <v>1</v>
      </c>
      <c r="AB84" s="108" t="s">
        <v>140</v>
      </c>
      <c r="AC84" s="108">
        <v>9</v>
      </c>
      <c r="AD84" s="108">
        <v>11</v>
      </c>
      <c r="AE84" s="58" t="s">
        <v>260</v>
      </c>
      <c r="AF84" s="58" t="s">
        <v>143</v>
      </c>
      <c r="AG84" s="59" t="s">
        <v>144</v>
      </c>
      <c r="AH84" s="58" t="s">
        <v>143</v>
      </c>
      <c r="AI84" s="58" t="s">
        <v>140</v>
      </c>
      <c r="AJ84" s="58" t="s">
        <v>2482</v>
      </c>
      <c r="AK84" s="63">
        <v>44682</v>
      </c>
      <c r="AL84" s="58" t="s">
        <v>272</v>
      </c>
      <c r="AM84" s="58" t="s">
        <v>1585</v>
      </c>
      <c r="AN84" s="58" t="s">
        <v>443</v>
      </c>
      <c r="AO84" s="58">
        <v>0</v>
      </c>
      <c r="AP84" s="58" t="s">
        <v>140</v>
      </c>
      <c r="AQ84" s="58" t="s">
        <v>140</v>
      </c>
      <c r="AR84" s="58" t="s">
        <v>140</v>
      </c>
      <c r="AS84" s="58" t="s">
        <v>140</v>
      </c>
      <c r="AT84" s="58" t="s">
        <v>140</v>
      </c>
      <c r="AU84" s="58" t="s">
        <v>140</v>
      </c>
      <c r="AV84" s="58" t="s">
        <v>140</v>
      </c>
      <c r="AW84" s="58" t="s">
        <v>140</v>
      </c>
      <c r="AX84" s="58" t="s">
        <v>2370</v>
      </c>
      <c r="AY84" s="58" t="s">
        <v>2371</v>
      </c>
      <c r="AZ84" s="61" t="s">
        <v>150</v>
      </c>
      <c r="BA84" s="58" t="s">
        <v>140</v>
      </c>
      <c r="BB84" s="58" t="s">
        <v>2484</v>
      </c>
      <c r="BC84" s="58" t="s">
        <v>386</v>
      </c>
      <c r="BD84" s="62" t="s">
        <v>2372</v>
      </c>
      <c r="BE84" s="58" t="s">
        <v>140</v>
      </c>
      <c r="BF84" s="58">
        <v>0.41666666666666669</v>
      </c>
      <c r="BG84" s="58">
        <v>2.0833333333333332E-2</v>
      </c>
      <c r="BH84" s="58">
        <v>2.0833333333333332E-2</v>
      </c>
      <c r="BI84" s="58">
        <v>0.04</v>
      </c>
      <c r="BJ84" s="58" t="s">
        <v>408</v>
      </c>
      <c r="BK84" s="58" t="s">
        <v>140</v>
      </c>
      <c r="BL84" s="58" t="s">
        <v>140</v>
      </c>
      <c r="BM84" s="58" t="s">
        <v>1172</v>
      </c>
      <c r="BN84" s="58" t="s">
        <v>140</v>
      </c>
      <c r="BO84" s="58">
        <v>66304</v>
      </c>
      <c r="BP84" s="58" t="s">
        <v>140</v>
      </c>
      <c r="BQ84" s="58" t="s">
        <v>140</v>
      </c>
      <c r="BR84" s="58" t="s">
        <v>239</v>
      </c>
      <c r="BS84" s="58" t="s">
        <v>140</v>
      </c>
      <c r="BT84" s="58" t="s">
        <v>2379</v>
      </c>
      <c r="BU84" s="58" t="s">
        <v>2380</v>
      </c>
      <c r="BV84" s="129" t="s">
        <v>3505</v>
      </c>
      <c r="BW84" s="129" t="s">
        <v>140</v>
      </c>
      <c r="XEU84" s="6" t="str">
        <f t="shared" si="2"/>
        <v>Contact_Center__Life</v>
      </c>
    </row>
    <row r="85" spans="1:75 16375:16375" ht="38.25" hidden="1" x14ac:dyDescent="0.2">
      <c r="A85" s="126" t="s">
        <v>14</v>
      </c>
      <c r="B85" s="57" t="s">
        <v>394</v>
      </c>
      <c r="C85" s="57" t="s">
        <v>395</v>
      </c>
      <c r="D85" s="57" t="s">
        <v>2190</v>
      </c>
      <c r="E85" s="57" t="s">
        <v>304</v>
      </c>
      <c r="F85" s="58" t="s">
        <v>2381</v>
      </c>
      <c r="G85" s="58" t="s">
        <v>2382</v>
      </c>
      <c r="H85" s="58" t="s">
        <v>253</v>
      </c>
      <c r="I85" s="58" t="s">
        <v>253</v>
      </c>
      <c r="J85" s="58" t="s">
        <v>253</v>
      </c>
      <c r="K85" s="58" t="s">
        <v>253</v>
      </c>
      <c r="L85" s="58" t="s">
        <v>253</v>
      </c>
      <c r="M85" s="58" t="s">
        <v>253</v>
      </c>
      <c r="N85" s="58" t="s">
        <v>253</v>
      </c>
      <c r="O85" s="58" t="s">
        <v>253</v>
      </c>
      <c r="P85" s="58" t="s">
        <v>253</v>
      </c>
      <c r="Q85" s="57" t="s">
        <v>2381</v>
      </c>
      <c r="R85" s="58" t="s">
        <v>2364</v>
      </c>
      <c r="S85" s="58" t="s">
        <v>2365</v>
      </c>
      <c r="T85" s="58" t="s">
        <v>2384</v>
      </c>
      <c r="U85" s="58" t="s">
        <v>2385</v>
      </c>
      <c r="V85" s="58" t="s">
        <v>2368</v>
      </c>
      <c r="W85" s="58" t="s">
        <v>140</v>
      </c>
      <c r="X85" s="58" t="s">
        <v>270</v>
      </c>
      <c r="Y85" s="58" t="s">
        <v>143</v>
      </c>
      <c r="Z85" s="90">
        <v>1</v>
      </c>
      <c r="AA85" s="90">
        <v>0</v>
      </c>
      <c r="AB85" s="108" t="s">
        <v>140</v>
      </c>
      <c r="AC85" s="108">
        <v>4</v>
      </c>
      <c r="AD85" s="108">
        <v>5</v>
      </c>
      <c r="AE85" s="58" t="s">
        <v>260</v>
      </c>
      <c r="AF85" s="58" t="s">
        <v>143</v>
      </c>
      <c r="AG85" s="59" t="s">
        <v>144</v>
      </c>
      <c r="AH85" s="58" t="s">
        <v>143</v>
      </c>
      <c r="AI85" s="58" t="s">
        <v>140</v>
      </c>
      <c r="AJ85" s="58" t="s">
        <v>2482</v>
      </c>
      <c r="AK85" s="63">
        <v>45620</v>
      </c>
      <c r="AL85" s="58" t="s">
        <v>272</v>
      </c>
      <c r="AM85" s="58" t="s">
        <v>272</v>
      </c>
      <c r="AN85" s="58" t="s">
        <v>650</v>
      </c>
      <c r="AO85" s="58">
        <v>0</v>
      </c>
      <c r="AP85" s="58" t="s">
        <v>140</v>
      </c>
      <c r="AQ85" s="58" t="s">
        <v>140</v>
      </c>
      <c r="AR85" s="58" t="s">
        <v>140</v>
      </c>
      <c r="AS85" s="58" t="s">
        <v>140</v>
      </c>
      <c r="AT85" s="58" t="s">
        <v>140</v>
      </c>
      <c r="AU85" s="58" t="s">
        <v>140</v>
      </c>
      <c r="AV85" s="58" t="s">
        <v>140</v>
      </c>
      <c r="AW85" s="58" t="s">
        <v>140</v>
      </c>
      <c r="AX85" s="58" t="s">
        <v>148</v>
      </c>
      <c r="AY85" s="58" t="s">
        <v>2371</v>
      </c>
      <c r="AZ85" s="61" t="s">
        <v>150</v>
      </c>
      <c r="BA85" s="58" t="s">
        <v>140</v>
      </c>
      <c r="BB85" s="58" t="s">
        <v>2484</v>
      </c>
      <c r="BC85" s="58" t="s">
        <v>386</v>
      </c>
      <c r="BD85" s="62" t="s">
        <v>2372</v>
      </c>
      <c r="BE85" s="58" t="s">
        <v>140</v>
      </c>
      <c r="BF85" s="58">
        <v>0.37708333333333333</v>
      </c>
      <c r="BG85" s="58"/>
      <c r="BH85" s="58"/>
      <c r="BI85" s="58">
        <v>0.04</v>
      </c>
      <c r="BJ85" s="58" t="s">
        <v>408</v>
      </c>
      <c r="BK85" s="58" t="s">
        <v>140</v>
      </c>
      <c r="BL85" s="58" t="s">
        <v>140</v>
      </c>
      <c r="BM85" s="58" t="s">
        <v>1172</v>
      </c>
      <c r="BN85" s="58" t="s">
        <v>140</v>
      </c>
      <c r="BO85" s="58">
        <v>19111</v>
      </c>
      <c r="BP85" s="58" t="s">
        <v>140</v>
      </c>
      <c r="BQ85" s="58" t="s">
        <v>140</v>
      </c>
      <c r="BR85" s="58" t="s">
        <v>239</v>
      </c>
      <c r="BS85" s="58" t="s">
        <v>140</v>
      </c>
      <c r="BT85" s="58" t="s">
        <v>2387</v>
      </c>
      <c r="BU85" s="58" t="s">
        <v>412</v>
      </c>
      <c r="BV85" s="129" t="s">
        <v>3505</v>
      </c>
      <c r="BW85" s="129" t="s">
        <v>140</v>
      </c>
      <c r="XEU85" s="6" t="str">
        <f t="shared" si="2"/>
        <v>Contact_Center__Life</v>
      </c>
    </row>
    <row r="86" spans="1:75 16375:16375" ht="51" hidden="1" x14ac:dyDescent="0.2">
      <c r="A86" s="126" t="s">
        <v>14</v>
      </c>
      <c r="B86" s="57" t="s">
        <v>394</v>
      </c>
      <c r="C86" s="57" t="s">
        <v>395</v>
      </c>
      <c r="D86" s="57" t="s">
        <v>2190</v>
      </c>
      <c r="E86" s="57" t="s">
        <v>304</v>
      </c>
      <c r="F86" s="58" t="s">
        <v>2388</v>
      </c>
      <c r="G86" s="58" t="s">
        <v>2389</v>
      </c>
      <c r="H86" s="58" t="s">
        <v>253</v>
      </c>
      <c r="I86" s="58" t="s">
        <v>253</v>
      </c>
      <c r="J86" s="58" t="s">
        <v>253</v>
      </c>
      <c r="K86" s="58" t="s">
        <v>253</v>
      </c>
      <c r="L86" s="58" t="s">
        <v>253</v>
      </c>
      <c r="M86" s="58" t="s">
        <v>253</v>
      </c>
      <c r="N86" s="58" t="s">
        <v>253</v>
      </c>
      <c r="O86" s="58" t="s">
        <v>253</v>
      </c>
      <c r="P86" s="58" t="s">
        <v>253</v>
      </c>
      <c r="Q86" s="57" t="s">
        <v>2390</v>
      </c>
      <c r="R86" s="58" t="s">
        <v>2364</v>
      </c>
      <c r="S86" s="58" t="s">
        <v>2365</v>
      </c>
      <c r="T86" s="58" t="s">
        <v>2384</v>
      </c>
      <c r="U86" s="58" t="s">
        <v>2391</v>
      </c>
      <c r="V86" s="58" t="s">
        <v>2368</v>
      </c>
      <c r="W86" s="58" t="s">
        <v>140</v>
      </c>
      <c r="X86" s="58" t="s">
        <v>270</v>
      </c>
      <c r="Y86" s="58" t="s">
        <v>143</v>
      </c>
      <c r="Z86" s="90">
        <v>1</v>
      </c>
      <c r="AA86" s="90">
        <v>0</v>
      </c>
      <c r="AB86" s="108" t="s">
        <v>140</v>
      </c>
      <c r="AC86" s="108">
        <v>5</v>
      </c>
      <c r="AD86" s="108">
        <v>8</v>
      </c>
      <c r="AE86" s="58" t="s">
        <v>260</v>
      </c>
      <c r="AF86" s="58" t="s">
        <v>143</v>
      </c>
      <c r="AG86" s="59" t="s">
        <v>144</v>
      </c>
      <c r="AH86" s="58" t="s">
        <v>143</v>
      </c>
      <c r="AI86" s="58" t="s">
        <v>140</v>
      </c>
      <c r="AJ86" s="58" t="s">
        <v>2482</v>
      </c>
      <c r="AK86" s="63">
        <v>45620</v>
      </c>
      <c r="AL86" s="58" t="s">
        <v>272</v>
      </c>
      <c r="AM86" s="58" t="s">
        <v>650</v>
      </c>
      <c r="AN86" s="58" t="s">
        <v>426</v>
      </c>
      <c r="AO86" s="58">
        <v>0</v>
      </c>
      <c r="AP86" s="58" t="s">
        <v>140</v>
      </c>
      <c r="AQ86" s="58" t="s">
        <v>140</v>
      </c>
      <c r="AR86" s="58" t="s">
        <v>140</v>
      </c>
      <c r="AS86" s="58" t="s">
        <v>140</v>
      </c>
      <c r="AT86" s="58" t="s">
        <v>140</v>
      </c>
      <c r="AU86" s="58" t="s">
        <v>140</v>
      </c>
      <c r="AV86" s="58" t="s">
        <v>140</v>
      </c>
      <c r="AW86" s="58" t="s">
        <v>140</v>
      </c>
      <c r="AX86" s="58" t="s">
        <v>148</v>
      </c>
      <c r="AY86" s="58" t="s">
        <v>2371</v>
      </c>
      <c r="AZ86" s="61" t="s">
        <v>150</v>
      </c>
      <c r="BA86" s="58" t="s">
        <v>140</v>
      </c>
      <c r="BB86" s="58" t="s">
        <v>2484</v>
      </c>
      <c r="BC86" s="58" t="s">
        <v>386</v>
      </c>
      <c r="BD86" s="62" t="s">
        <v>2372</v>
      </c>
      <c r="BE86" s="58" t="s">
        <v>140</v>
      </c>
      <c r="BF86" s="58">
        <v>0.29166666666666669</v>
      </c>
      <c r="BG86" s="58">
        <v>2.0833333333333332E-2</v>
      </c>
      <c r="BH86" s="58">
        <v>2.0833333333333332E-2</v>
      </c>
      <c r="BI86" s="58">
        <v>0.04</v>
      </c>
      <c r="BJ86" s="58" t="s">
        <v>408</v>
      </c>
      <c r="BK86" s="58" t="s">
        <v>140</v>
      </c>
      <c r="BL86" s="58" t="s">
        <v>140</v>
      </c>
      <c r="BM86" s="58" t="s">
        <v>1172</v>
      </c>
      <c r="BN86" s="58" t="s">
        <v>140</v>
      </c>
      <c r="BO86" s="58">
        <v>48182</v>
      </c>
      <c r="BP86" s="58" t="s">
        <v>140</v>
      </c>
      <c r="BQ86" s="58" t="s">
        <v>140</v>
      </c>
      <c r="BR86" s="58" t="s">
        <v>239</v>
      </c>
      <c r="BS86" s="58" t="s">
        <v>140</v>
      </c>
      <c r="BT86" s="58" t="s">
        <v>2392</v>
      </c>
      <c r="BU86" s="58" t="s">
        <v>2393</v>
      </c>
      <c r="BV86" s="129" t="s">
        <v>3505</v>
      </c>
      <c r="BW86" s="129" t="s">
        <v>140</v>
      </c>
      <c r="XEU86" s="6" t="str">
        <f t="shared" si="2"/>
        <v>Contact_Center__Life</v>
      </c>
    </row>
    <row r="87" spans="1:75 16375:16375" ht="63.75" hidden="1" x14ac:dyDescent="0.2">
      <c r="A87" s="126" t="s">
        <v>14</v>
      </c>
      <c r="B87" s="57" t="s">
        <v>394</v>
      </c>
      <c r="C87" s="57" t="s">
        <v>395</v>
      </c>
      <c r="D87" s="57" t="s">
        <v>2190</v>
      </c>
      <c r="E87" s="57" t="s">
        <v>304</v>
      </c>
      <c r="F87" s="58" t="s">
        <v>2394</v>
      </c>
      <c r="G87" s="58" t="s">
        <v>2395</v>
      </c>
      <c r="H87" s="58" t="s">
        <v>253</v>
      </c>
      <c r="I87" s="58" t="s">
        <v>253</v>
      </c>
      <c r="J87" s="58" t="s">
        <v>253</v>
      </c>
      <c r="K87" s="58" t="s">
        <v>253</v>
      </c>
      <c r="L87" s="58" t="s">
        <v>253</v>
      </c>
      <c r="M87" s="58" t="s">
        <v>253</v>
      </c>
      <c r="N87" s="58" t="s">
        <v>253</v>
      </c>
      <c r="O87" s="58" t="s">
        <v>253</v>
      </c>
      <c r="P87" s="58" t="s">
        <v>253</v>
      </c>
      <c r="Q87" s="57" t="s">
        <v>2394</v>
      </c>
      <c r="R87" s="58" t="s">
        <v>2396</v>
      </c>
      <c r="S87" s="58" t="s">
        <v>2365</v>
      </c>
      <c r="T87" s="58" t="s">
        <v>2397</v>
      </c>
      <c r="U87" s="58" t="s">
        <v>2398</v>
      </c>
      <c r="V87" s="58" t="s">
        <v>2399</v>
      </c>
      <c r="W87" s="58" t="s">
        <v>140</v>
      </c>
      <c r="X87" s="58" t="s">
        <v>270</v>
      </c>
      <c r="Y87" s="58" t="s">
        <v>270</v>
      </c>
      <c r="Z87" s="90">
        <v>0.5</v>
      </c>
      <c r="AA87" s="90">
        <v>0.5</v>
      </c>
      <c r="AB87" s="108">
        <v>11</v>
      </c>
      <c r="AC87" s="108"/>
      <c r="AD87" s="108">
        <v>17</v>
      </c>
      <c r="AE87" s="58" t="s">
        <v>142</v>
      </c>
      <c r="AF87" s="58" t="s">
        <v>143</v>
      </c>
      <c r="AG87" s="59" t="s">
        <v>144</v>
      </c>
      <c r="AH87" s="58" t="s">
        <v>143</v>
      </c>
      <c r="AI87" s="58" t="s">
        <v>140</v>
      </c>
      <c r="AJ87" s="58" t="s">
        <v>2421</v>
      </c>
      <c r="AK87" s="63">
        <v>44682</v>
      </c>
      <c r="AL87" s="58" t="s">
        <v>272</v>
      </c>
      <c r="AM87" s="58" t="s">
        <v>650</v>
      </c>
      <c r="AN87" s="58" t="s">
        <v>403</v>
      </c>
      <c r="AO87" s="58">
        <v>0</v>
      </c>
      <c r="AP87" s="58" t="s">
        <v>140</v>
      </c>
      <c r="AQ87" s="58" t="s">
        <v>140</v>
      </c>
      <c r="AR87" s="58" t="s">
        <v>140</v>
      </c>
      <c r="AS87" s="58" t="s">
        <v>140</v>
      </c>
      <c r="AT87" s="58" t="s">
        <v>140</v>
      </c>
      <c r="AU87" s="58" t="s">
        <v>140</v>
      </c>
      <c r="AV87" s="58" t="s">
        <v>140</v>
      </c>
      <c r="AW87" s="58" t="s">
        <v>140</v>
      </c>
      <c r="AX87" s="58" t="s">
        <v>148</v>
      </c>
      <c r="AY87" s="58" t="s">
        <v>2371</v>
      </c>
      <c r="AZ87" s="61" t="s">
        <v>150</v>
      </c>
      <c r="BA87" s="58" t="s">
        <v>2484</v>
      </c>
      <c r="BB87" s="58"/>
      <c r="BC87" s="58" t="s">
        <v>386</v>
      </c>
      <c r="BD87" s="62" t="s">
        <v>2372</v>
      </c>
      <c r="BE87" s="58" t="s">
        <v>2400</v>
      </c>
      <c r="BF87" s="58" t="s">
        <v>140</v>
      </c>
      <c r="BG87" s="58" t="s">
        <v>140</v>
      </c>
      <c r="BH87" s="58" t="s">
        <v>140</v>
      </c>
      <c r="BI87" s="58" t="s">
        <v>140</v>
      </c>
      <c r="BJ87" s="58" t="s">
        <v>140</v>
      </c>
      <c r="BK87" s="58" t="s">
        <v>140</v>
      </c>
      <c r="BL87" s="58" t="s">
        <v>140</v>
      </c>
      <c r="BM87" s="58" t="s">
        <v>140</v>
      </c>
      <c r="BN87" s="58">
        <v>125832</v>
      </c>
      <c r="BO87" s="58"/>
      <c r="BP87" s="58" t="s">
        <v>140</v>
      </c>
      <c r="BQ87" s="58" t="s">
        <v>140</v>
      </c>
      <c r="BR87" s="58" t="s">
        <v>239</v>
      </c>
      <c r="BS87" s="58" t="s">
        <v>140</v>
      </c>
      <c r="BT87" s="58" t="s">
        <v>445</v>
      </c>
      <c r="BU87" s="58" t="s">
        <v>446</v>
      </c>
      <c r="BV87" s="129" t="s">
        <v>3505</v>
      </c>
      <c r="BW87" s="129" t="s">
        <v>140</v>
      </c>
      <c r="XEU87" s="6" t="str">
        <f t="shared" si="2"/>
        <v>Contact_Center__Life</v>
      </c>
    </row>
    <row r="88" spans="1:75 16375:16375" ht="38.25" hidden="1" x14ac:dyDescent="0.2">
      <c r="A88" s="126" t="s">
        <v>14</v>
      </c>
      <c r="B88" s="57" t="s">
        <v>394</v>
      </c>
      <c r="C88" s="57" t="s">
        <v>2401</v>
      </c>
      <c r="D88" s="57" t="s">
        <v>2025</v>
      </c>
      <c r="E88" s="57" t="s">
        <v>2026</v>
      </c>
      <c r="F88" s="58" t="s">
        <v>2402</v>
      </c>
      <c r="G88" s="58" t="s">
        <v>514</v>
      </c>
      <c r="H88" s="58" t="s">
        <v>253</v>
      </c>
      <c r="I88" s="58" t="s">
        <v>253</v>
      </c>
      <c r="J88" s="58" t="s">
        <v>253</v>
      </c>
      <c r="K88" s="58" t="s">
        <v>253</v>
      </c>
      <c r="L88" s="58" t="s">
        <v>253</v>
      </c>
      <c r="M88" s="58" t="s">
        <v>253</v>
      </c>
      <c r="N88" s="58" t="s">
        <v>253</v>
      </c>
      <c r="O88" s="58"/>
      <c r="P88" s="58"/>
      <c r="Q88" s="57" t="s">
        <v>2403</v>
      </c>
      <c r="R88" s="58" t="s">
        <v>308</v>
      </c>
      <c r="S88" s="58" t="s">
        <v>491</v>
      </c>
      <c r="T88" s="58" t="s">
        <v>137</v>
      </c>
      <c r="U88" s="58" t="s">
        <v>573</v>
      </c>
      <c r="V88" s="58" t="s">
        <v>493</v>
      </c>
      <c r="W88" s="58" t="s">
        <v>2404</v>
      </c>
      <c r="X88" s="58" t="s">
        <v>270</v>
      </c>
      <c r="Y88" s="58" t="s">
        <v>270</v>
      </c>
      <c r="Z88" s="90">
        <v>0.5</v>
      </c>
      <c r="AA88" s="90">
        <v>0.5</v>
      </c>
      <c r="AB88" s="108">
        <v>8</v>
      </c>
      <c r="AC88" s="108"/>
      <c r="AD88" s="108">
        <v>12</v>
      </c>
      <c r="AE88" s="58" t="s">
        <v>142</v>
      </c>
      <c r="AF88" s="58" t="s">
        <v>143</v>
      </c>
      <c r="AG88" s="59" t="s">
        <v>144</v>
      </c>
      <c r="AH88" s="58" t="s">
        <v>143</v>
      </c>
      <c r="AI88" s="58" t="s">
        <v>140</v>
      </c>
      <c r="AJ88" s="58" t="s">
        <v>2405</v>
      </c>
      <c r="AK88" s="63">
        <v>44621</v>
      </c>
      <c r="AL88" s="58" t="s">
        <v>272</v>
      </c>
      <c r="AM88" s="58" t="s">
        <v>538</v>
      </c>
      <c r="AN88" s="58" t="s">
        <v>650</v>
      </c>
      <c r="AO88" s="58">
        <v>0</v>
      </c>
      <c r="AP88" s="58" t="s">
        <v>140</v>
      </c>
      <c r="AQ88" s="58" t="s">
        <v>140</v>
      </c>
      <c r="AR88" s="58" t="s">
        <v>140</v>
      </c>
      <c r="AS88" s="58" t="s">
        <v>140</v>
      </c>
      <c r="AT88" s="58" t="s">
        <v>140</v>
      </c>
      <c r="AU88" s="58" t="s">
        <v>140</v>
      </c>
      <c r="AV88" s="58" t="s">
        <v>140</v>
      </c>
      <c r="AW88" s="58" t="s">
        <v>140</v>
      </c>
      <c r="AX88" s="58" t="s">
        <v>148</v>
      </c>
      <c r="AY88" s="58" t="s">
        <v>2407</v>
      </c>
      <c r="AZ88" s="61" t="s">
        <v>150</v>
      </c>
      <c r="BA88" s="58" t="s">
        <v>151</v>
      </c>
      <c r="BB88" s="58"/>
      <c r="BC88" s="58" t="s">
        <v>2408</v>
      </c>
      <c r="BD88" s="62">
        <v>0.98</v>
      </c>
      <c r="BE88" s="58" t="s">
        <v>2409</v>
      </c>
      <c r="BF88" s="58" t="s">
        <v>140</v>
      </c>
      <c r="BG88" s="58" t="s">
        <v>140</v>
      </c>
      <c r="BH88" s="58" t="s">
        <v>140</v>
      </c>
      <c r="BI88" s="58" t="s">
        <v>140</v>
      </c>
      <c r="BJ88" s="58" t="s">
        <v>140</v>
      </c>
      <c r="BK88" s="58" t="s">
        <v>140</v>
      </c>
      <c r="BL88" s="58" t="s">
        <v>140</v>
      </c>
      <c r="BM88" s="58" t="s">
        <v>2410</v>
      </c>
      <c r="BN88" s="58"/>
      <c r="BO88" s="58"/>
      <c r="BP88" s="58" t="s">
        <v>140</v>
      </c>
      <c r="BQ88" s="58" t="s">
        <v>140</v>
      </c>
      <c r="BR88" s="58" t="s">
        <v>239</v>
      </c>
      <c r="BS88" s="58" t="s">
        <v>140</v>
      </c>
      <c r="BT88" s="58" t="s">
        <v>2411</v>
      </c>
      <c r="BU88" s="58" t="s">
        <v>2412</v>
      </c>
      <c r="BV88" s="129" t="s">
        <v>3505</v>
      </c>
      <c r="BW88" s="129"/>
      <c r="XEU88" s="6" t="str">
        <f t="shared" si="2"/>
        <v>Policy_Administration_and_billing__Life</v>
      </c>
    </row>
    <row r="89" spans="1:75 16375:16375" ht="38.25" hidden="1" x14ac:dyDescent="0.2">
      <c r="A89" s="126" t="s">
        <v>14</v>
      </c>
      <c r="B89" s="57" t="s">
        <v>394</v>
      </c>
      <c r="C89" s="57" t="s">
        <v>2401</v>
      </c>
      <c r="D89" s="57" t="s">
        <v>2025</v>
      </c>
      <c r="E89" s="57" t="s">
        <v>2026</v>
      </c>
      <c r="F89" s="58" t="s">
        <v>2413</v>
      </c>
      <c r="G89" s="58" t="s">
        <v>514</v>
      </c>
      <c r="H89" s="58" t="s">
        <v>253</v>
      </c>
      <c r="I89" s="58" t="s">
        <v>253</v>
      </c>
      <c r="J89" s="58" t="s">
        <v>253</v>
      </c>
      <c r="K89" s="58" t="s">
        <v>253</v>
      </c>
      <c r="L89" s="58" t="s">
        <v>253</v>
      </c>
      <c r="M89" s="58" t="s">
        <v>253</v>
      </c>
      <c r="N89" s="58" t="s">
        <v>253</v>
      </c>
      <c r="O89" s="58"/>
      <c r="P89" s="58"/>
      <c r="Q89" s="57" t="s">
        <v>2414</v>
      </c>
      <c r="R89" s="58" t="s">
        <v>308</v>
      </c>
      <c r="S89" s="58" t="s">
        <v>491</v>
      </c>
      <c r="T89" s="58" t="s">
        <v>137</v>
      </c>
      <c r="U89" s="58" t="s">
        <v>573</v>
      </c>
      <c r="V89" s="58" t="s">
        <v>493</v>
      </c>
      <c r="W89" s="58" t="s">
        <v>2415</v>
      </c>
      <c r="X89" s="58" t="s">
        <v>270</v>
      </c>
      <c r="Y89" s="58" t="s">
        <v>270</v>
      </c>
      <c r="Z89" s="90">
        <v>0.5</v>
      </c>
      <c r="AA89" s="90">
        <v>0.5</v>
      </c>
      <c r="AB89" s="108">
        <v>4</v>
      </c>
      <c r="AC89" s="108"/>
      <c r="AD89" s="108">
        <v>7</v>
      </c>
      <c r="AE89" s="58" t="s">
        <v>142</v>
      </c>
      <c r="AF89" s="58" t="s">
        <v>143</v>
      </c>
      <c r="AG89" s="59" t="s">
        <v>144</v>
      </c>
      <c r="AH89" s="58" t="s">
        <v>143</v>
      </c>
      <c r="AI89" s="58" t="s">
        <v>140</v>
      </c>
      <c r="AJ89" s="58" t="s">
        <v>2405</v>
      </c>
      <c r="AK89" s="63">
        <v>44621</v>
      </c>
      <c r="AL89" s="58" t="s">
        <v>272</v>
      </c>
      <c r="AM89" s="58" t="s">
        <v>273</v>
      </c>
      <c r="AN89" s="58" t="s">
        <v>650</v>
      </c>
      <c r="AO89" s="58">
        <v>0</v>
      </c>
      <c r="AP89" s="58" t="s">
        <v>140</v>
      </c>
      <c r="AQ89" s="58" t="s">
        <v>140</v>
      </c>
      <c r="AR89" s="58" t="s">
        <v>140</v>
      </c>
      <c r="AS89" s="58" t="s">
        <v>140</v>
      </c>
      <c r="AT89" s="58" t="s">
        <v>140</v>
      </c>
      <c r="AU89" s="58" t="s">
        <v>140</v>
      </c>
      <c r="AV89" s="58" t="s">
        <v>140</v>
      </c>
      <c r="AW89" s="58" t="s">
        <v>140</v>
      </c>
      <c r="AX89" s="58" t="s">
        <v>148</v>
      </c>
      <c r="AY89" s="58" t="s">
        <v>2407</v>
      </c>
      <c r="AZ89" s="61" t="s">
        <v>150</v>
      </c>
      <c r="BA89" s="58" t="s">
        <v>151</v>
      </c>
      <c r="BB89" s="58"/>
      <c r="BC89" s="58" t="s">
        <v>2408</v>
      </c>
      <c r="BD89" s="62">
        <v>0.98</v>
      </c>
      <c r="BE89" s="58" t="s">
        <v>2417</v>
      </c>
      <c r="BF89" s="58" t="s">
        <v>140</v>
      </c>
      <c r="BG89" s="58" t="s">
        <v>140</v>
      </c>
      <c r="BH89" s="58" t="s">
        <v>140</v>
      </c>
      <c r="BI89" s="58" t="s">
        <v>140</v>
      </c>
      <c r="BJ89" s="58" t="s">
        <v>140</v>
      </c>
      <c r="BK89" s="58" t="s">
        <v>140</v>
      </c>
      <c r="BL89" s="58" t="s">
        <v>140</v>
      </c>
      <c r="BM89" s="58" t="s">
        <v>2410</v>
      </c>
      <c r="BN89" s="58"/>
      <c r="BO89" s="58"/>
      <c r="BP89" s="58" t="s">
        <v>140</v>
      </c>
      <c r="BQ89" s="58" t="s">
        <v>140</v>
      </c>
      <c r="BR89" s="58" t="s">
        <v>239</v>
      </c>
      <c r="BS89" s="58" t="s">
        <v>140</v>
      </c>
      <c r="BT89" s="58" t="s">
        <v>2411</v>
      </c>
      <c r="BU89" s="58" t="s">
        <v>2412</v>
      </c>
      <c r="BV89" s="129" t="s">
        <v>3505</v>
      </c>
      <c r="BW89" s="129"/>
      <c r="XEU89" s="6" t="str">
        <f t="shared" si="2"/>
        <v>Policy_Administration_and_billing__Life</v>
      </c>
    </row>
    <row r="90" spans="1:75 16375:16375" ht="51" hidden="1" x14ac:dyDescent="0.2">
      <c r="A90" s="126" t="s">
        <v>14</v>
      </c>
      <c r="B90" s="57" t="s">
        <v>394</v>
      </c>
      <c r="C90" s="57" t="s">
        <v>2401</v>
      </c>
      <c r="D90" s="57" t="s">
        <v>2025</v>
      </c>
      <c r="E90" s="57" t="s">
        <v>2242</v>
      </c>
      <c r="F90" s="58" t="s">
        <v>2418</v>
      </c>
      <c r="G90" s="58" t="s">
        <v>514</v>
      </c>
      <c r="H90" s="58" t="s">
        <v>253</v>
      </c>
      <c r="I90" s="58" t="s">
        <v>253</v>
      </c>
      <c r="J90" s="58" t="s">
        <v>253</v>
      </c>
      <c r="K90" s="58" t="s">
        <v>253</v>
      </c>
      <c r="L90" s="58" t="s">
        <v>253</v>
      </c>
      <c r="M90" s="58" t="s">
        <v>253</v>
      </c>
      <c r="N90" s="58" t="s">
        <v>253</v>
      </c>
      <c r="O90" s="58"/>
      <c r="P90" s="58"/>
      <c r="Q90" s="57" t="s">
        <v>2419</v>
      </c>
      <c r="R90" s="58" t="s">
        <v>308</v>
      </c>
      <c r="S90" s="58" t="s">
        <v>491</v>
      </c>
      <c r="T90" s="58" t="s">
        <v>137</v>
      </c>
      <c r="U90" s="58" t="s">
        <v>573</v>
      </c>
      <c r="V90" s="58" t="s">
        <v>493</v>
      </c>
      <c r="W90" s="58" t="s">
        <v>2420</v>
      </c>
      <c r="X90" s="58" t="s">
        <v>270</v>
      </c>
      <c r="Y90" s="58" t="s">
        <v>270</v>
      </c>
      <c r="Z90" s="90">
        <v>0.5</v>
      </c>
      <c r="AA90" s="90">
        <v>0.5</v>
      </c>
      <c r="AB90" s="108">
        <v>15</v>
      </c>
      <c r="AC90" s="108"/>
      <c r="AD90" s="108">
        <v>28</v>
      </c>
      <c r="AE90" s="58" t="s">
        <v>142</v>
      </c>
      <c r="AF90" s="58" t="s">
        <v>143</v>
      </c>
      <c r="AG90" s="59" t="s">
        <v>144</v>
      </c>
      <c r="AH90" s="58" t="s">
        <v>143</v>
      </c>
      <c r="AI90" s="58" t="s">
        <v>140</v>
      </c>
      <c r="AJ90" s="58" t="s">
        <v>2421</v>
      </c>
      <c r="AK90" s="63">
        <v>44986</v>
      </c>
      <c r="AL90" s="58" t="s">
        <v>272</v>
      </c>
      <c r="AM90" s="58" t="s">
        <v>2423</v>
      </c>
      <c r="AN90" s="58" t="s">
        <v>551</v>
      </c>
      <c r="AO90" s="58">
        <v>0</v>
      </c>
      <c r="AP90" s="58" t="s">
        <v>140</v>
      </c>
      <c r="AQ90" s="58" t="s">
        <v>140</v>
      </c>
      <c r="AR90" s="58" t="s">
        <v>140</v>
      </c>
      <c r="AS90" s="58" t="s">
        <v>140</v>
      </c>
      <c r="AT90" s="58" t="s">
        <v>140</v>
      </c>
      <c r="AU90" s="58" t="s">
        <v>140</v>
      </c>
      <c r="AV90" s="58" t="s">
        <v>140</v>
      </c>
      <c r="AW90" s="58" t="s">
        <v>140</v>
      </c>
      <c r="AX90" s="58" t="s">
        <v>148</v>
      </c>
      <c r="AY90" s="58" t="s">
        <v>2424</v>
      </c>
      <c r="AZ90" s="61" t="s">
        <v>150</v>
      </c>
      <c r="BA90" s="58" t="s">
        <v>151</v>
      </c>
      <c r="BB90" s="58"/>
      <c r="BC90" s="58" t="s">
        <v>2408</v>
      </c>
      <c r="BD90" s="62" t="s">
        <v>2425</v>
      </c>
      <c r="BE90" s="58" t="s">
        <v>2426</v>
      </c>
      <c r="BF90" s="58">
        <v>40</v>
      </c>
      <c r="BG90" s="58" t="s">
        <v>140</v>
      </c>
      <c r="BH90" s="58" t="s">
        <v>140</v>
      </c>
      <c r="BI90" s="58" t="s">
        <v>140</v>
      </c>
      <c r="BJ90" s="58" t="s">
        <v>140</v>
      </c>
      <c r="BK90" s="58" t="s">
        <v>140</v>
      </c>
      <c r="BL90" s="58" t="s">
        <v>140</v>
      </c>
      <c r="BM90" s="58" t="s">
        <v>2410</v>
      </c>
      <c r="BN90" s="58"/>
      <c r="BO90" s="58"/>
      <c r="BP90" s="58" t="s">
        <v>140</v>
      </c>
      <c r="BQ90" s="58" t="s">
        <v>140</v>
      </c>
      <c r="BR90" s="58" t="s">
        <v>239</v>
      </c>
      <c r="BS90" s="58" t="s">
        <v>140</v>
      </c>
      <c r="BT90" s="58" t="s">
        <v>2427</v>
      </c>
      <c r="BU90" s="58" t="s">
        <v>2428</v>
      </c>
      <c r="BV90" s="129" t="s">
        <v>3505</v>
      </c>
      <c r="BW90" s="129"/>
      <c r="XEU90" s="6" t="str">
        <f t="shared" si="2"/>
        <v>Policy_Administration_and_billing__Life</v>
      </c>
    </row>
    <row r="91" spans="1:75 16375:16375" ht="51" hidden="1" x14ac:dyDescent="0.2">
      <c r="A91" s="126" t="s">
        <v>14</v>
      </c>
      <c r="B91" s="57" t="s">
        <v>394</v>
      </c>
      <c r="C91" s="57" t="s">
        <v>2401</v>
      </c>
      <c r="D91" s="57" t="s">
        <v>2025</v>
      </c>
      <c r="E91" s="57" t="s">
        <v>2026</v>
      </c>
      <c r="F91" s="58" t="s">
        <v>2429</v>
      </c>
      <c r="G91" s="58" t="s">
        <v>514</v>
      </c>
      <c r="H91" s="58" t="s">
        <v>253</v>
      </c>
      <c r="I91" s="58" t="s">
        <v>253</v>
      </c>
      <c r="J91" s="58" t="s">
        <v>253</v>
      </c>
      <c r="K91" s="58" t="s">
        <v>253</v>
      </c>
      <c r="L91" s="58" t="s">
        <v>253</v>
      </c>
      <c r="M91" s="58" t="s">
        <v>253</v>
      </c>
      <c r="N91" s="58" t="s">
        <v>253</v>
      </c>
      <c r="O91" s="58"/>
      <c r="P91" s="58"/>
      <c r="Q91" s="57" t="s">
        <v>2430</v>
      </c>
      <c r="R91" s="58" t="s">
        <v>308</v>
      </c>
      <c r="S91" s="58" t="s">
        <v>491</v>
      </c>
      <c r="T91" s="58" t="s">
        <v>137</v>
      </c>
      <c r="U91" s="58" t="s">
        <v>2431</v>
      </c>
      <c r="V91" s="58" t="s">
        <v>493</v>
      </c>
      <c r="W91" s="58" t="s">
        <v>2432</v>
      </c>
      <c r="X91" s="58" t="s">
        <v>270</v>
      </c>
      <c r="Y91" s="58" t="s">
        <v>270</v>
      </c>
      <c r="Z91" s="90">
        <v>0.5</v>
      </c>
      <c r="AA91" s="90">
        <v>0.5</v>
      </c>
      <c r="AB91" s="108">
        <v>16</v>
      </c>
      <c r="AC91" s="108"/>
      <c r="AD91" s="108">
        <v>23</v>
      </c>
      <c r="AE91" s="58" t="s">
        <v>142</v>
      </c>
      <c r="AF91" s="58" t="s">
        <v>143</v>
      </c>
      <c r="AG91" s="59" t="s">
        <v>144</v>
      </c>
      <c r="AH91" s="58" t="s">
        <v>143</v>
      </c>
      <c r="AI91" s="58" t="s">
        <v>140</v>
      </c>
      <c r="AJ91" s="58" t="s">
        <v>2421</v>
      </c>
      <c r="AK91" s="63">
        <v>44896</v>
      </c>
      <c r="AL91" s="58" t="s">
        <v>272</v>
      </c>
      <c r="AM91" s="58" t="s">
        <v>2433</v>
      </c>
      <c r="AN91" s="58" t="s">
        <v>2434</v>
      </c>
      <c r="AO91" s="58">
        <v>1</v>
      </c>
      <c r="AP91" s="58" t="s">
        <v>2435</v>
      </c>
      <c r="AQ91" s="58" t="s">
        <v>140</v>
      </c>
      <c r="AR91" s="58" t="s">
        <v>140</v>
      </c>
      <c r="AS91" s="58" t="s">
        <v>140</v>
      </c>
      <c r="AT91" s="58" t="s">
        <v>140</v>
      </c>
      <c r="AU91" s="58" t="s">
        <v>140</v>
      </c>
      <c r="AV91" s="58" t="s">
        <v>140</v>
      </c>
      <c r="AW91" s="58" t="s">
        <v>140</v>
      </c>
      <c r="AX91" s="58" t="s">
        <v>148</v>
      </c>
      <c r="AY91" s="58" t="s">
        <v>2436</v>
      </c>
      <c r="AZ91" s="61" t="s">
        <v>150</v>
      </c>
      <c r="BA91" s="58" t="s">
        <v>151</v>
      </c>
      <c r="BB91" s="58"/>
      <c r="BC91" s="58" t="s">
        <v>2408</v>
      </c>
      <c r="BD91" s="62">
        <v>0.98</v>
      </c>
      <c r="BE91" s="58" t="s">
        <v>2437</v>
      </c>
      <c r="BF91" s="58">
        <v>20</v>
      </c>
      <c r="BG91" s="58" t="s">
        <v>140</v>
      </c>
      <c r="BH91" s="58" t="s">
        <v>140</v>
      </c>
      <c r="BI91" s="58" t="s">
        <v>140</v>
      </c>
      <c r="BJ91" s="58" t="s">
        <v>140</v>
      </c>
      <c r="BK91" s="58" t="s">
        <v>140</v>
      </c>
      <c r="BL91" s="58" t="s">
        <v>140</v>
      </c>
      <c r="BM91" s="58" t="s">
        <v>1172</v>
      </c>
      <c r="BN91" s="58"/>
      <c r="BO91" s="58"/>
      <c r="BP91" s="58" t="s">
        <v>140</v>
      </c>
      <c r="BQ91" s="58" t="s">
        <v>140</v>
      </c>
      <c r="BR91" s="58" t="s">
        <v>239</v>
      </c>
      <c r="BS91" s="58" t="s">
        <v>140</v>
      </c>
      <c r="BT91" s="58" t="s">
        <v>2438</v>
      </c>
      <c r="BU91" s="58" t="s">
        <v>2412</v>
      </c>
      <c r="BV91" s="129" t="s">
        <v>3505</v>
      </c>
      <c r="BW91" s="129"/>
      <c r="XEU91" s="6" t="str">
        <f t="shared" si="2"/>
        <v>Policy_Administration_and_billing__Life</v>
      </c>
    </row>
    <row r="92" spans="1:75 16375:16375" ht="38.25" hidden="1" x14ac:dyDescent="0.2">
      <c r="A92" s="126" t="s">
        <v>14</v>
      </c>
      <c r="B92" s="57" t="s">
        <v>394</v>
      </c>
      <c r="C92" s="57" t="s">
        <v>2401</v>
      </c>
      <c r="D92" s="57" t="s">
        <v>2025</v>
      </c>
      <c r="E92" s="57" t="s">
        <v>2026</v>
      </c>
      <c r="F92" s="58" t="s">
        <v>2439</v>
      </c>
      <c r="G92" s="58" t="s">
        <v>514</v>
      </c>
      <c r="H92" s="58" t="s">
        <v>253</v>
      </c>
      <c r="I92" s="58" t="s">
        <v>253</v>
      </c>
      <c r="J92" s="58" t="s">
        <v>253</v>
      </c>
      <c r="K92" s="58" t="s">
        <v>253</v>
      </c>
      <c r="L92" s="58" t="s">
        <v>253</v>
      </c>
      <c r="M92" s="58" t="s">
        <v>253</v>
      </c>
      <c r="N92" s="58" t="s">
        <v>253</v>
      </c>
      <c r="O92" s="58"/>
      <c r="P92" s="58"/>
      <c r="Q92" s="57" t="s">
        <v>2440</v>
      </c>
      <c r="R92" s="58" t="s">
        <v>308</v>
      </c>
      <c r="S92" s="58" t="s">
        <v>491</v>
      </c>
      <c r="T92" s="58" t="s">
        <v>137</v>
      </c>
      <c r="U92" s="58" t="s">
        <v>2431</v>
      </c>
      <c r="V92" s="58" t="s">
        <v>493</v>
      </c>
      <c r="W92" s="58" t="s">
        <v>140</v>
      </c>
      <c r="X92" s="58" t="s">
        <v>270</v>
      </c>
      <c r="Y92" s="58" t="s">
        <v>270</v>
      </c>
      <c r="Z92" s="90">
        <v>0.5</v>
      </c>
      <c r="AA92" s="90">
        <v>0.5</v>
      </c>
      <c r="AB92" s="108">
        <v>5</v>
      </c>
      <c r="AC92" s="108"/>
      <c r="AD92" s="108">
        <v>8</v>
      </c>
      <c r="AE92" s="58" t="s">
        <v>142</v>
      </c>
      <c r="AF92" s="58" t="s">
        <v>143</v>
      </c>
      <c r="AG92" s="59" t="s">
        <v>144</v>
      </c>
      <c r="AH92" s="58" t="s">
        <v>143</v>
      </c>
      <c r="AI92" s="58" t="s">
        <v>140</v>
      </c>
      <c r="AJ92" s="58" t="s">
        <v>2421</v>
      </c>
      <c r="AK92" s="63">
        <v>44774</v>
      </c>
      <c r="AL92" s="58" t="s">
        <v>272</v>
      </c>
      <c r="AM92" s="58" t="s">
        <v>567</v>
      </c>
      <c r="AN92" s="58" t="s">
        <v>650</v>
      </c>
      <c r="AO92" s="58">
        <v>0</v>
      </c>
      <c r="AP92" s="58" t="s">
        <v>140</v>
      </c>
      <c r="AQ92" s="58" t="s">
        <v>140</v>
      </c>
      <c r="AR92" s="58" t="s">
        <v>140</v>
      </c>
      <c r="AS92" s="58" t="s">
        <v>140</v>
      </c>
      <c r="AT92" s="58" t="s">
        <v>140</v>
      </c>
      <c r="AU92" s="58" t="s">
        <v>140</v>
      </c>
      <c r="AV92" s="58" t="s">
        <v>140</v>
      </c>
      <c r="AW92" s="58" t="s">
        <v>140</v>
      </c>
      <c r="AX92" s="58" t="s">
        <v>148</v>
      </c>
      <c r="AY92" s="58" t="s">
        <v>2436</v>
      </c>
      <c r="AZ92" s="61" t="s">
        <v>150</v>
      </c>
      <c r="BA92" s="58" t="s">
        <v>151</v>
      </c>
      <c r="BB92" s="58"/>
      <c r="BC92" s="58" t="s">
        <v>2408</v>
      </c>
      <c r="BD92" s="62">
        <v>0.98</v>
      </c>
      <c r="BE92" s="58" t="s">
        <v>2441</v>
      </c>
      <c r="BF92" s="58">
        <v>40</v>
      </c>
      <c r="BG92" s="58" t="s">
        <v>140</v>
      </c>
      <c r="BH92" s="58" t="s">
        <v>140</v>
      </c>
      <c r="BI92" s="58" t="s">
        <v>140</v>
      </c>
      <c r="BJ92" s="58" t="s">
        <v>140</v>
      </c>
      <c r="BK92" s="58" t="s">
        <v>140</v>
      </c>
      <c r="BL92" s="58" t="s">
        <v>140</v>
      </c>
      <c r="BM92" s="58" t="s">
        <v>1172</v>
      </c>
      <c r="BN92" s="58"/>
      <c r="BO92" s="58"/>
      <c r="BP92" s="58" t="s">
        <v>140</v>
      </c>
      <c r="BQ92" s="58" t="s">
        <v>140</v>
      </c>
      <c r="BR92" s="58" t="s">
        <v>239</v>
      </c>
      <c r="BS92" s="58" t="s">
        <v>140</v>
      </c>
      <c r="BT92" s="58" t="s">
        <v>2442</v>
      </c>
      <c r="BU92" s="58" t="s">
        <v>2428</v>
      </c>
      <c r="BV92" s="129" t="s">
        <v>3505</v>
      </c>
      <c r="BW92" s="129"/>
      <c r="XEU92" s="6" t="str">
        <f t="shared" si="2"/>
        <v>Policy_Administration_and_billing__Life</v>
      </c>
    </row>
    <row r="93" spans="1:75 16375:16375" ht="165.75" hidden="1" x14ac:dyDescent="0.2">
      <c r="A93" s="126" t="s">
        <v>14</v>
      </c>
      <c r="B93" s="57" t="s">
        <v>394</v>
      </c>
      <c r="C93" s="57" t="s">
        <v>2401</v>
      </c>
      <c r="D93" s="57" t="s">
        <v>2025</v>
      </c>
      <c r="E93" s="57" t="s">
        <v>2443</v>
      </c>
      <c r="F93" s="58" t="s">
        <v>2444</v>
      </c>
      <c r="G93" s="58" t="s">
        <v>514</v>
      </c>
      <c r="H93" s="58" t="s">
        <v>253</v>
      </c>
      <c r="I93" s="58" t="s">
        <v>253</v>
      </c>
      <c r="J93" s="58" t="s">
        <v>253</v>
      </c>
      <c r="K93" s="58" t="s">
        <v>253</v>
      </c>
      <c r="L93" s="58" t="s">
        <v>253</v>
      </c>
      <c r="M93" s="58" t="s">
        <v>253</v>
      </c>
      <c r="N93" s="58" t="s">
        <v>253</v>
      </c>
      <c r="O93" s="58"/>
      <c r="P93" s="58"/>
      <c r="Q93" s="57" t="s">
        <v>2445</v>
      </c>
      <c r="R93" s="58" t="s">
        <v>308</v>
      </c>
      <c r="S93" s="58" t="s">
        <v>491</v>
      </c>
      <c r="T93" s="58" t="s">
        <v>137</v>
      </c>
      <c r="U93" s="58" t="s">
        <v>573</v>
      </c>
      <c r="V93" s="58" t="s">
        <v>493</v>
      </c>
      <c r="W93" s="58" t="s">
        <v>2446</v>
      </c>
      <c r="X93" s="58" t="s">
        <v>270</v>
      </c>
      <c r="Y93" s="58" t="s">
        <v>270</v>
      </c>
      <c r="Z93" s="90">
        <v>0.5</v>
      </c>
      <c r="AA93" s="90">
        <v>0.5</v>
      </c>
      <c r="AB93" s="108">
        <v>16</v>
      </c>
      <c r="AC93" s="108"/>
      <c r="AD93" s="108">
        <v>24</v>
      </c>
      <c r="AE93" s="58" t="s">
        <v>142</v>
      </c>
      <c r="AF93" s="58" t="s">
        <v>143</v>
      </c>
      <c r="AG93" s="59" t="s">
        <v>144</v>
      </c>
      <c r="AH93" s="58" t="s">
        <v>143</v>
      </c>
      <c r="AI93" s="58" t="s">
        <v>140</v>
      </c>
      <c r="AJ93" s="58" t="s">
        <v>2421</v>
      </c>
      <c r="AK93" s="63">
        <v>44774</v>
      </c>
      <c r="AL93" s="58" t="s">
        <v>272</v>
      </c>
      <c r="AM93" s="58" t="s">
        <v>2447</v>
      </c>
      <c r="AN93" s="58" t="s">
        <v>2434</v>
      </c>
      <c r="AO93" s="58">
        <v>1</v>
      </c>
      <c r="AP93" s="58" t="s">
        <v>2448</v>
      </c>
      <c r="AQ93" s="58" t="s">
        <v>140</v>
      </c>
      <c r="AR93" s="58" t="s">
        <v>140</v>
      </c>
      <c r="AS93" s="58" t="s">
        <v>140</v>
      </c>
      <c r="AT93" s="58" t="s">
        <v>140</v>
      </c>
      <c r="AU93" s="58" t="s">
        <v>140</v>
      </c>
      <c r="AV93" s="58" t="s">
        <v>140</v>
      </c>
      <c r="AW93" s="58" t="s">
        <v>140</v>
      </c>
      <c r="AX93" s="58" t="s">
        <v>148</v>
      </c>
      <c r="AY93" s="58" t="s">
        <v>2449</v>
      </c>
      <c r="AZ93" s="61" t="s">
        <v>150</v>
      </c>
      <c r="BA93" s="58" t="s">
        <v>151</v>
      </c>
      <c r="BB93" s="58"/>
      <c r="BC93" s="58" t="s">
        <v>2408</v>
      </c>
      <c r="BD93" s="62">
        <v>0.98</v>
      </c>
      <c r="BE93" s="58" t="s">
        <v>2450</v>
      </c>
      <c r="BF93" s="58">
        <v>24</v>
      </c>
      <c r="BG93" s="58" t="s">
        <v>140</v>
      </c>
      <c r="BH93" s="58" t="s">
        <v>140</v>
      </c>
      <c r="BI93" s="58" t="s">
        <v>140</v>
      </c>
      <c r="BJ93" s="58" t="s">
        <v>140</v>
      </c>
      <c r="BK93" s="58" t="s">
        <v>140</v>
      </c>
      <c r="BL93" s="58" t="s">
        <v>140</v>
      </c>
      <c r="BM93" s="58" t="s">
        <v>1172</v>
      </c>
      <c r="BN93" s="58"/>
      <c r="BO93" s="58"/>
      <c r="BP93" s="58" t="s">
        <v>140</v>
      </c>
      <c r="BQ93" s="58" t="s">
        <v>140</v>
      </c>
      <c r="BR93" s="58" t="s">
        <v>239</v>
      </c>
      <c r="BS93" s="58" t="s">
        <v>140</v>
      </c>
      <c r="BT93" s="58" t="s">
        <v>2451</v>
      </c>
      <c r="BU93" s="58" t="s">
        <v>2428</v>
      </c>
      <c r="BV93" s="129" t="s">
        <v>3505</v>
      </c>
      <c r="BW93" s="129"/>
      <c r="XEU93" s="6" t="str">
        <f t="shared" si="2"/>
        <v>Policy_Administration_and_billing__Life</v>
      </c>
    </row>
    <row r="94" spans="1:75 16375:16375" ht="76.5" hidden="1" x14ac:dyDescent="0.2">
      <c r="A94" s="126" t="s">
        <v>14</v>
      </c>
      <c r="B94" s="57" t="s">
        <v>394</v>
      </c>
      <c r="C94" s="57" t="s">
        <v>2401</v>
      </c>
      <c r="D94" s="57" t="s">
        <v>2025</v>
      </c>
      <c r="E94" s="57" t="s">
        <v>2096</v>
      </c>
      <c r="F94" s="58" t="s">
        <v>2452</v>
      </c>
      <c r="G94" s="58" t="s">
        <v>2453</v>
      </c>
      <c r="H94" s="58" t="s">
        <v>253</v>
      </c>
      <c r="I94" s="58" t="s">
        <v>253</v>
      </c>
      <c r="J94" s="58" t="s">
        <v>253</v>
      </c>
      <c r="K94" s="58" t="s">
        <v>253</v>
      </c>
      <c r="L94" s="58" t="s">
        <v>253</v>
      </c>
      <c r="M94" s="58" t="s">
        <v>253</v>
      </c>
      <c r="N94" s="58" t="s">
        <v>253</v>
      </c>
      <c r="O94" s="58"/>
      <c r="P94" s="58"/>
      <c r="Q94" s="57" t="s">
        <v>2454</v>
      </c>
      <c r="R94" s="58" t="s">
        <v>308</v>
      </c>
      <c r="S94" s="58" t="s">
        <v>491</v>
      </c>
      <c r="T94" s="58" t="s">
        <v>137</v>
      </c>
      <c r="U94" s="58" t="s">
        <v>573</v>
      </c>
      <c r="V94" s="58" t="s">
        <v>493</v>
      </c>
      <c r="W94" s="58" t="s">
        <v>2455</v>
      </c>
      <c r="X94" s="58" t="s">
        <v>270</v>
      </c>
      <c r="Y94" s="58" t="s">
        <v>270</v>
      </c>
      <c r="Z94" s="90">
        <v>0.5</v>
      </c>
      <c r="AA94" s="90">
        <v>0.5</v>
      </c>
      <c r="AB94" s="108">
        <v>24</v>
      </c>
      <c r="AC94" s="108"/>
      <c r="AD94" s="108">
        <v>42</v>
      </c>
      <c r="AE94" s="58" t="s">
        <v>142</v>
      </c>
      <c r="AF94" s="58" t="s">
        <v>143</v>
      </c>
      <c r="AG94" s="59" t="s">
        <v>144</v>
      </c>
      <c r="AH94" s="58" t="s">
        <v>143</v>
      </c>
      <c r="AI94" s="58" t="s">
        <v>140</v>
      </c>
      <c r="AJ94" s="58" t="s">
        <v>2421</v>
      </c>
      <c r="AK94" s="63">
        <v>45191</v>
      </c>
      <c r="AL94" s="58" t="s">
        <v>272</v>
      </c>
      <c r="AM94" s="58" t="s">
        <v>2456</v>
      </c>
      <c r="AN94" s="58" t="s">
        <v>650</v>
      </c>
      <c r="AO94" s="58">
        <v>1</v>
      </c>
      <c r="AP94" s="58" t="s">
        <v>2448</v>
      </c>
      <c r="AQ94" s="58" t="s">
        <v>140</v>
      </c>
      <c r="AR94" s="58" t="s">
        <v>140</v>
      </c>
      <c r="AS94" s="58" t="s">
        <v>140</v>
      </c>
      <c r="AT94" s="58" t="s">
        <v>140</v>
      </c>
      <c r="AU94" s="58" t="s">
        <v>140</v>
      </c>
      <c r="AV94" s="58" t="s">
        <v>140</v>
      </c>
      <c r="AW94" s="58" t="s">
        <v>140</v>
      </c>
      <c r="AX94" s="58" t="s">
        <v>148</v>
      </c>
      <c r="AY94" s="58" t="s">
        <v>2449</v>
      </c>
      <c r="AZ94" s="61" t="s">
        <v>150</v>
      </c>
      <c r="BA94" s="58" t="s">
        <v>151</v>
      </c>
      <c r="BB94" s="58"/>
      <c r="BC94" s="58" t="s">
        <v>2408</v>
      </c>
      <c r="BD94" s="62">
        <v>0.98</v>
      </c>
      <c r="BE94" s="58" t="s">
        <v>2457</v>
      </c>
      <c r="BF94" s="58">
        <v>5</v>
      </c>
      <c r="BG94" s="58" t="s">
        <v>140</v>
      </c>
      <c r="BH94" s="58" t="s">
        <v>140</v>
      </c>
      <c r="BI94" s="58" t="s">
        <v>140</v>
      </c>
      <c r="BJ94" s="58" t="s">
        <v>140</v>
      </c>
      <c r="BK94" s="58" t="s">
        <v>140</v>
      </c>
      <c r="BL94" s="58" t="s">
        <v>140</v>
      </c>
      <c r="BM94" s="58" t="s">
        <v>1172</v>
      </c>
      <c r="BN94" s="58"/>
      <c r="BO94" s="58"/>
      <c r="BP94" s="58" t="s">
        <v>140</v>
      </c>
      <c r="BQ94" s="58" t="s">
        <v>140</v>
      </c>
      <c r="BR94" s="58" t="s">
        <v>239</v>
      </c>
      <c r="BS94" s="58" t="s">
        <v>140</v>
      </c>
      <c r="BT94" s="58" t="s">
        <v>2458</v>
      </c>
      <c r="BU94" s="58" t="s">
        <v>2428</v>
      </c>
      <c r="BV94" s="129" t="s">
        <v>3505</v>
      </c>
      <c r="BW94" s="129"/>
      <c r="XEU94" s="6" t="str">
        <f t="shared" si="2"/>
        <v>Policy_Administration_and_billing__Life</v>
      </c>
    </row>
    <row r="95" spans="1:75 16375:16375" ht="38.25" hidden="1" x14ac:dyDescent="0.2">
      <c r="A95" s="126" t="s">
        <v>31</v>
      </c>
      <c r="B95" s="57" t="s">
        <v>2459</v>
      </c>
      <c r="C95" s="57" t="s">
        <v>2269</v>
      </c>
      <c r="D95" s="57" t="s">
        <v>2109</v>
      </c>
      <c r="E95" s="57" t="s">
        <v>342</v>
      </c>
      <c r="F95" s="58" t="s">
        <v>2460</v>
      </c>
      <c r="G95" s="58" t="s">
        <v>2461</v>
      </c>
      <c r="H95" s="58" t="s">
        <v>253</v>
      </c>
      <c r="I95" s="58"/>
      <c r="J95" s="58"/>
      <c r="K95" s="58"/>
      <c r="L95" s="58"/>
      <c r="M95" s="58"/>
      <c r="N95" s="58"/>
      <c r="O95" s="58"/>
      <c r="P95" s="58"/>
      <c r="Q95" s="57" t="s">
        <v>2462</v>
      </c>
      <c r="R95" s="58" t="s">
        <v>2463</v>
      </c>
      <c r="S95" s="58" t="s">
        <v>2464</v>
      </c>
      <c r="T95" s="58" t="s">
        <v>2465</v>
      </c>
      <c r="U95" s="58" t="s">
        <v>2466</v>
      </c>
      <c r="V95" s="58" t="s">
        <v>2467</v>
      </c>
      <c r="W95" s="58" t="s">
        <v>140</v>
      </c>
      <c r="X95" s="58" t="s">
        <v>270</v>
      </c>
      <c r="Y95" s="58" t="s">
        <v>143</v>
      </c>
      <c r="Z95" s="90">
        <v>1</v>
      </c>
      <c r="AA95" s="90">
        <v>0</v>
      </c>
      <c r="AB95" s="108">
        <v>10</v>
      </c>
      <c r="AC95" s="108"/>
      <c r="AD95" s="108">
        <v>15</v>
      </c>
      <c r="AE95" s="58" t="s">
        <v>142</v>
      </c>
      <c r="AF95" s="58" t="s">
        <v>143</v>
      </c>
      <c r="AG95" s="59" t="s">
        <v>144</v>
      </c>
      <c r="AH95" s="58" t="s">
        <v>143</v>
      </c>
      <c r="AI95" s="58" t="s">
        <v>140</v>
      </c>
      <c r="AJ95" s="58" t="s">
        <v>2421</v>
      </c>
      <c r="AK95" s="63">
        <v>45642</v>
      </c>
      <c r="AL95" s="58" t="s">
        <v>272</v>
      </c>
      <c r="AM95" s="58" t="s">
        <v>273</v>
      </c>
      <c r="AN95" s="58" t="s">
        <v>1585</v>
      </c>
      <c r="AO95" s="58" t="s">
        <v>2468</v>
      </c>
      <c r="AP95" s="58" t="s">
        <v>140</v>
      </c>
      <c r="AQ95" s="58" t="s">
        <v>140</v>
      </c>
      <c r="AR95" s="58" t="s">
        <v>148</v>
      </c>
      <c r="AS95" s="58" t="s">
        <v>140</v>
      </c>
      <c r="AT95" s="58" t="s">
        <v>140</v>
      </c>
      <c r="AU95" s="58" t="s">
        <v>148</v>
      </c>
      <c r="AV95" s="58" t="s">
        <v>148</v>
      </c>
      <c r="AW95" s="58" t="s">
        <v>140</v>
      </c>
      <c r="AX95" s="58" t="s">
        <v>148</v>
      </c>
      <c r="AY95" s="58" t="s">
        <v>2469</v>
      </c>
      <c r="AZ95" s="61" t="s">
        <v>150</v>
      </c>
      <c r="BA95" s="58" t="s">
        <v>151</v>
      </c>
      <c r="BB95" s="58" t="s">
        <v>140</v>
      </c>
      <c r="BC95" s="58" t="s">
        <v>2408</v>
      </c>
      <c r="BD95" s="62">
        <v>0.98499999999999999</v>
      </c>
      <c r="BE95" s="58" t="s">
        <v>2470</v>
      </c>
      <c r="BF95" s="58" t="s">
        <v>2471</v>
      </c>
      <c r="BG95" s="58" t="s">
        <v>140</v>
      </c>
      <c r="BH95" s="58" t="s">
        <v>140</v>
      </c>
      <c r="BI95" s="58" t="s">
        <v>140</v>
      </c>
      <c r="BJ95" s="58" t="s">
        <v>140</v>
      </c>
      <c r="BK95" s="58" t="s">
        <v>140</v>
      </c>
      <c r="BL95" s="58" t="s">
        <v>140</v>
      </c>
      <c r="BM95" s="58" t="s">
        <v>328</v>
      </c>
      <c r="BN95" s="58" t="s">
        <v>140</v>
      </c>
      <c r="BO95" s="58" t="s">
        <v>140</v>
      </c>
      <c r="BP95" s="58" t="s">
        <v>140</v>
      </c>
      <c r="BQ95" s="58" t="s">
        <v>140</v>
      </c>
      <c r="BR95" s="58" t="s">
        <v>239</v>
      </c>
      <c r="BS95" s="58" t="s">
        <v>140</v>
      </c>
      <c r="BT95" s="58" t="s">
        <v>2472</v>
      </c>
      <c r="BU95" s="58" t="s">
        <v>2473</v>
      </c>
      <c r="BV95" s="129" t="s">
        <v>3505</v>
      </c>
      <c r="BW95" s="129" t="s">
        <v>2474</v>
      </c>
      <c r="XEU95" s="6" t="str">
        <f t="shared" si="2"/>
        <v>New_Business_and_Underwriting__Life</v>
      </c>
    </row>
    <row r="96" spans="1:75 16375:16375" ht="25.5" hidden="1" x14ac:dyDescent="0.2">
      <c r="A96" s="126" t="s">
        <v>31</v>
      </c>
      <c r="B96" s="57" t="s">
        <v>2459</v>
      </c>
      <c r="C96" s="57" t="s">
        <v>2269</v>
      </c>
      <c r="D96" s="57" t="s">
        <v>2190</v>
      </c>
      <c r="E96" s="57" t="s">
        <v>304</v>
      </c>
      <c r="F96" s="58" t="s">
        <v>2460</v>
      </c>
      <c r="G96" s="58" t="s">
        <v>2475</v>
      </c>
      <c r="H96" s="58" t="s">
        <v>253</v>
      </c>
      <c r="I96" s="58"/>
      <c r="J96" s="58" t="s">
        <v>253</v>
      </c>
      <c r="K96" s="58"/>
      <c r="L96" s="58"/>
      <c r="M96" s="58"/>
      <c r="N96" s="58"/>
      <c r="O96" s="58"/>
      <c r="P96" s="58" t="s">
        <v>253</v>
      </c>
      <c r="Q96" s="57" t="s">
        <v>2476</v>
      </c>
      <c r="R96" s="58" t="s">
        <v>2477</v>
      </c>
      <c r="S96" s="58" t="s">
        <v>2478</v>
      </c>
      <c r="T96" s="58" t="s">
        <v>2479</v>
      </c>
      <c r="U96" s="58" t="s">
        <v>2480</v>
      </c>
      <c r="V96" s="58" t="s">
        <v>2467</v>
      </c>
      <c r="W96" s="58" t="s">
        <v>2481</v>
      </c>
      <c r="X96" s="58" t="s">
        <v>270</v>
      </c>
      <c r="Y96" s="58" t="s">
        <v>143</v>
      </c>
      <c r="Z96" s="90">
        <v>1</v>
      </c>
      <c r="AA96" s="90">
        <v>0</v>
      </c>
      <c r="AB96" s="108"/>
      <c r="AC96" s="108">
        <v>20</v>
      </c>
      <c r="AD96" s="108">
        <v>26</v>
      </c>
      <c r="AE96" s="58" t="s">
        <v>260</v>
      </c>
      <c r="AF96" s="58" t="s">
        <v>143</v>
      </c>
      <c r="AG96" s="59" t="s">
        <v>144</v>
      </c>
      <c r="AH96" s="58" t="s">
        <v>143</v>
      </c>
      <c r="AI96" s="58" t="s">
        <v>140</v>
      </c>
      <c r="AJ96" s="58" t="s">
        <v>2482</v>
      </c>
      <c r="AK96" s="63">
        <v>45681</v>
      </c>
      <c r="AL96" s="58" t="s">
        <v>671</v>
      </c>
      <c r="AM96" s="58" t="s">
        <v>685</v>
      </c>
      <c r="AN96" s="58" t="s">
        <v>418</v>
      </c>
      <c r="AO96" s="58" t="s">
        <v>140</v>
      </c>
      <c r="AP96" s="58" t="s">
        <v>140</v>
      </c>
      <c r="AQ96" s="58" t="s">
        <v>140</v>
      </c>
      <c r="AR96" s="58" t="s">
        <v>148</v>
      </c>
      <c r="AS96" s="58" t="s">
        <v>140</v>
      </c>
      <c r="AT96" s="58" t="s">
        <v>140</v>
      </c>
      <c r="AU96" s="58" t="s">
        <v>148</v>
      </c>
      <c r="AV96" s="58" t="s">
        <v>148</v>
      </c>
      <c r="AW96" s="58" t="s">
        <v>140</v>
      </c>
      <c r="AX96" s="58" t="s">
        <v>148</v>
      </c>
      <c r="AY96" s="58" t="s">
        <v>2483</v>
      </c>
      <c r="AZ96" s="61" t="s">
        <v>150</v>
      </c>
      <c r="BA96" s="58" t="s">
        <v>140</v>
      </c>
      <c r="BB96" s="58" t="s">
        <v>2484</v>
      </c>
      <c r="BC96" s="58" t="s">
        <v>386</v>
      </c>
      <c r="BD96" s="62">
        <v>0.85</v>
      </c>
      <c r="BE96" s="58" t="s">
        <v>2485</v>
      </c>
      <c r="BF96" s="58" t="s">
        <v>2486</v>
      </c>
      <c r="BG96" s="58" t="s">
        <v>140</v>
      </c>
      <c r="BH96" s="58" t="s">
        <v>140</v>
      </c>
      <c r="BI96" s="58">
        <v>0.02</v>
      </c>
      <c r="BJ96" s="58" t="s">
        <v>2487</v>
      </c>
      <c r="BK96" s="58" t="s">
        <v>140</v>
      </c>
      <c r="BL96" s="58" t="s">
        <v>140</v>
      </c>
      <c r="BM96" s="58" t="s">
        <v>140</v>
      </c>
      <c r="BN96" s="58" t="s">
        <v>140</v>
      </c>
      <c r="BO96" s="58" t="s">
        <v>328</v>
      </c>
      <c r="BP96" s="58" t="s">
        <v>270</v>
      </c>
      <c r="BQ96" s="58" t="s">
        <v>328</v>
      </c>
      <c r="BR96" s="58" t="s">
        <v>239</v>
      </c>
      <c r="BS96" s="58" t="s">
        <v>140</v>
      </c>
      <c r="BT96" s="58" t="s">
        <v>2488</v>
      </c>
      <c r="BU96" s="58" t="s">
        <v>2489</v>
      </c>
      <c r="BV96" s="129" t="s">
        <v>3505</v>
      </c>
      <c r="BW96" s="129" t="s">
        <v>140</v>
      </c>
      <c r="XEU96" s="6" t="str">
        <f t="shared" si="2"/>
        <v>Contact_Center__Life</v>
      </c>
    </row>
    <row r="97" spans="1:75 16375:16375" ht="25.5" hidden="1" x14ac:dyDescent="0.2">
      <c r="A97" s="126" t="s">
        <v>25</v>
      </c>
      <c r="B97" s="57" t="s">
        <v>474</v>
      </c>
      <c r="C97" s="57" t="s">
        <v>475</v>
      </c>
      <c r="D97" s="57" t="s">
        <v>2043</v>
      </c>
      <c r="E97" s="57" t="s">
        <v>1625</v>
      </c>
      <c r="F97" s="58" t="s">
        <v>1211</v>
      </c>
      <c r="G97" s="58" t="s">
        <v>2490</v>
      </c>
      <c r="H97" s="58" t="s">
        <v>253</v>
      </c>
      <c r="I97" s="58" t="s">
        <v>253</v>
      </c>
      <c r="J97" s="58" t="s">
        <v>253</v>
      </c>
      <c r="K97" s="58" t="s">
        <v>253</v>
      </c>
      <c r="L97" s="58" t="s">
        <v>253</v>
      </c>
      <c r="M97" s="58"/>
      <c r="N97" s="58" t="s">
        <v>253</v>
      </c>
      <c r="O97" s="58"/>
      <c r="P97" s="58"/>
      <c r="Q97" s="57" t="s">
        <v>2491</v>
      </c>
      <c r="R97" s="58" t="s">
        <v>2492</v>
      </c>
      <c r="S97" s="58" t="s">
        <v>2493</v>
      </c>
      <c r="T97" s="58" t="s">
        <v>2494</v>
      </c>
      <c r="U97" s="58" t="s">
        <v>2495</v>
      </c>
      <c r="V97" s="58" t="s">
        <v>2496</v>
      </c>
      <c r="W97" s="58" t="s">
        <v>140</v>
      </c>
      <c r="X97" s="58" t="s">
        <v>270</v>
      </c>
      <c r="Y97" s="58" t="s">
        <v>143</v>
      </c>
      <c r="Z97" s="90">
        <v>1</v>
      </c>
      <c r="AA97" s="90">
        <v>0</v>
      </c>
      <c r="AB97" s="108">
        <v>2</v>
      </c>
      <c r="AC97" s="108">
        <v>0</v>
      </c>
      <c r="AD97" s="108">
        <v>3</v>
      </c>
      <c r="AE97" s="58" t="s">
        <v>142</v>
      </c>
      <c r="AF97" s="58" t="s">
        <v>143</v>
      </c>
      <c r="AG97" s="59" t="s">
        <v>144</v>
      </c>
      <c r="AH97" s="58" t="s">
        <v>143</v>
      </c>
      <c r="AI97" s="58" t="s">
        <v>255</v>
      </c>
      <c r="AJ97" s="58" t="s">
        <v>2405</v>
      </c>
      <c r="AK97" s="63">
        <v>45352</v>
      </c>
      <c r="AL97" s="58" t="s">
        <v>272</v>
      </c>
      <c r="AM97" s="58" t="s">
        <v>650</v>
      </c>
      <c r="AN97" s="58" t="s">
        <v>358</v>
      </c>
      <c r="AO97" s="58">
        <v>0</v>
      </c>
      <c r="AP97" s="58" t="s">
        <v>140</v>
      </c>
      <c r="AQ97" s="58" t="s">
        <v>140</v>
      </c>
      <c r="AR97" s="58" t="s">
        <v>140</v>
      </c>
      <c r="AS97" s="58" t="s">
        <v>140</v>
      </c>
      <c r="AT97" s="58" t="s">
        <v>140</v>
      </c>
      <c r="AU97" s="58" t="s">
        <v>140</v>
      </c>
      <c r="AV97" s="58" t="s">
        <v>140</v>
      </c>
      <c r="AW97" s="58" t="s">
        <v>140</v>
      </c>
      <c r="AX97" s="58" t="s">
        <v>140</v>
      </c>
      <c r="AY97" s="58" t="s">
        <v>1115</v>
      </c>
      <c r="AZ97" s="61" t="s">
        <v>150</v>
      </c>
      <c r="BA97" s="58" t="s">
        <v>151</v>
      </c>
      <c r="BB97" s="58" t="s">
        <v>140</v>
      </c>
      <c r="BC97" s="58" t="s">
        <v>2408</v>
      </c>
      <c r="BD97" s="62">
        <v>0.95</v>
      </c>
      <c r="BE97" s="58" t="s">
        <v>2499</v>
      </c>
      <c r="BF97" s="58">
        <v>10</v>
      </c>
      <c r="BG97" s="58">
        <v>0</v>
      </c>
      <c r="BH97" s="58">
        <v>0</v>
      </c>
      <c r="BI97" s="58" t="s">
        <v>140</v>
      </c>
      <c r="BJ97" s="58" t="s">
        <v>140</v>
      </c>
      <c r="BK97" s="58" t="s">
        <v>140</v>
      </c>
      <c r="BL97" s="58" t="s">
        <v>140</v>
      </c>
      <c r="BM97" s="58">
        <v>15360</v>
      </c>
      <c r="BN97" s="58">
        <v>0</v>
      </c>
      <c r="BO97" s="58">
        <v>0</v>
      </c>
      <c r="BP97" s="58" t="s">
        <v>143</v>
      </c>
      <c r="BQ97" s="58" t="s">
        <v>140</v>
      </c>
      <c r="BR97" s="58" t="s">
        <v>239</v>
      </c>
      <c r="BS97" s="58" t="s">
        <v>140</v>
      </c>
      <c r="BT97" s="58" t="s">
        <v>2500</v>
      </c>
      <c r="BU97" s="58" t="s">
        <v>2501</v>
      </c>
      <c r="BV97" s="129" t="s">
        <v>3505</v>
      </c>
      <c r="BW97" s="129"/>
      <c r="XEU97" s="6" t="str">
        <f t="shared" si="2"/>
        <v>Claims_Management__Life</v>
      </c>
    </row>
    <row r="98" spans="1:75 16375:16375" ht="25.5" hidden="1" x14ac:dyDescent="0.2">
      <c r="A98" s="126" t="s">
        <v>25</v>
      </c>
      <c r="B98" s="57" t="s">
        <v>474</v>
      </c>
      <c r="C98" s="57" t="s">
        <v>475</v>
      </c>
      <c r="D98" s="57" t="s">
        <v>2043</v>
      </c>
      <c r="E98" s="57" t="s">
        <v>1625</v>
      </c>
      <c r="F98" s="58" t="s">
        <v>1211</v>
      </c>
      <c r="G98" s="58" t="s">
        <v>2502</v>
      </c>
      <c r="H98" s="58" t="s">
        <v>253</v>
      </c>
      <c r="I98" s="58" t="s">
        <v>253</v>
      </c>
      <c r="J98" s="58" t="s">
        <v>253</v>
      </c>
      <c r="K98" s="58" t="s">
        <v>253</v>
      </c>
      <c r="L98" s="58" t="s">
        <v>253</v>
      </c>
      <c r="M98" s="58"/>
      <c r="N98" s="58" t="s">
        <v>253</v>
      </c>
      <c r="O98" s="58"/>
      <c r="P98" s="58"/>
      <c r="Q98" s="57" t="s">
        <v>2503</v>
      </c>
      <c r="R98" s="58" t="s">
        <v>2504</v>
      </c>
      <c r="S98" s="58" t="s">
        <v>2505</v>
      </c>
      <c r="T98" s="58" t="s">
        <v>2506</v>
      </c>
      <c r="U98" s="58" t="s">
        <v>2507</v>
      </c>
      <c r="V98" s="58" t="s">
        <v>2508</v>
      </c>
      <c r="W98" s="58" t="s">
        <v>140</v>
      </c>
      <c r="X98" s="58" t="s">
        <v>270</v>
      </c>
      <c r="Y98" s="58" t="s">
        <v>143</v>
      </c>
      <c r="Z98" s="90">
        <v>1</v>
      </c>
      <c r="AA98" s="90">
        <v>0</v>
      </c>
      <c r="AB98" s="108">
        <v>3</v>
      </c>
      <c r="AC98" s="108">
        <v>0</v>
      </c>
      <c r="AD98" s="108">
        <v>4</v>
      </c>
      <c r="AE98" s="58" t="s">
        <v>142</v>
      </c>
      <c r="AF98" s="58" t="s">
        <v>143</v>
      </c>
      <c r="AG98" s="59" t="s">
        <v>144</v>
      </c>
      <c r="AH98" s="58" t="s">
        <v>143</v>
      </c>
      <c r="AI98" s="58" t="s">
        <v>255</v>
      </c>
      <c r="AJ98" s="58" t="s">
        <v>2405</v>
      </c>
      <c r="AK98" s="63">
        <v>45444</v>
      </c>
      <c r="AL98" s="58" t="s">
        <v>272</v>
      </c>
      <c r="AM98" s="58" t="s">
        <v>671</v>
      </c>
      <c r="AN98" s="58" t="s">
        <v>273</v>
      </c>
      <c r="AO98" s="58">
        <v>0</v>
      </c>
      <c r="AP98" s="58" t="s">
        <v>140</v>
      </c>
      <c r="AQ98" s="58" t="s">
        <v>140</v>
      </c>
      <c r="AR98" s="58" t="s">
        <v>140</v>
      </c>
      <c r="AS98" s="58" t="s">
        <v>140</v>
      </c>
      <c r="AT98" s="58" t="s">
        <v>140</v>
      </c>
      <c r="AU98" s="58" t="s">
        <v>140</v>
      </c>
      <c r="AV98" s="58" t="s">
        <v>140</v>
      </c>
      <c r="AW98" s="58" t="s">
        <v>140</v>
      </c>
      <c r="AX98" s="58" t="s">
        <v>140</v>
      </c>
      <c r="AY98" s="58" t="s">
        <v>1115</v>
      </c>
      <c r="AZ98" s="61" t="s">
        <v>150</v>
      </c>
      <c r="BA98" s="58" t="s">
        <v>151</v>
      </c>
      <c r="BB98" s="58" t="s">
        <v>140</v>
      </c>
      <c r="BC98" s="58" t="s">
        <v>2408</v>
      </c>
      <c r="BD98" s="62">
        <v>0.95</v>
      </c>
      <c r="BE98" s="58" t="s">
        <v>2511</v>
      </c>
      <c r="BF98" s="58">
        <v>2</v>
      </c>
      <c r="BG98" s="58">
        <v>0</v>
      </c>
      <c r="BH98" s="58">
        <v>0</v>
      </c>
      <c r="BI98" s="58" t="s">
        <v>140</v>
      </c>
      <c r="BJ98" s="58" t="s">
        <v>140</v>
      </c>
      <c r="BK98" s="58" t="s">
        <v>140</v>
      </c>
      <c r="BL98" s="58" t="s">
        <v>140</v>
      </c>
      <c r="BM98" s="58">
        <v>100452</v>
      </c>
      <c r="BN98" s="58">
        <v>0</v>
      </c>
      <c r="BO98" s="58">
        <v>0</v>
      </c>
      <c r="BP98" s="58" t="s">
        <v>143</v>
      </c>
      <c r="BQ98" s="58" t="s">
        <v>140</v>
      </c>
      <c r="BR98" s="58" t="s">
        <v>239</v>
      </c>
      <c r="BS98" s="58" t="s">
        <v>140</v>
      </c>
      <c r="BT98" s="58" t="s">
        <v>2500</v>
      </c>
      <c r="BU98" s="58" t="s">
        <v>2501</v>
      </c>
      <c r="BV98" s="129" t="s">
        <v>3505</v>
      </c>
      <c r="BW98" s="129"/>
      <c r="XEU98" s="6" t="str">
        <f t="shared" si="2"/>
        <v>Claims_Management__Life</v>
      </c>
    </row>
    <row r="99" spans="1:75 16375:16375" hidden="1" x14ac:dyDescent="0.2">
      <c r="A99" s="126" t="s">
        <v>11</v>
      </c>
      <c r="B99" s="57" t="s">
        <v>520</v>
      </c>
      <c r="C99" s="57" t="s">
        <v>302</v>
      </c>
      <c r="D99" s="57" t="s">
        <v>2190</v>
      </c>
      <c r="E99" s="57" t="s">
        <v>304</v>
      </c>
      <c r="F99" s="58" t="s">
        <v>546</v>
      </c>
      <c r="G99" s="58" t="s">
        <v>2513</v>
      </c>
      <c r="H99" s="58" t="s">
        <v>253</v>
      </c>
      <c r="I99" s="58" t="s">
        <v>253</v>
      </c>
      <c r="J99" s="58" t="s">
        <v>253</v>
      </c>
      <c r="K99" s="58"/>
      <c r="L99" s="58" t="s">
        <v>253</v>
      </c>
      <c r="M99" s="58" t="s">
        <v>253</v>
      </c>
      <c r="N99" s="58" t="s">
        <v>253</v>
      </c>
      <c r="O99" s="58" t="s">
        <v>253</v>
      </c>
      <c r="P99" s="58"/>
      <c r="Q99" s="57" t="s">
        <v>2516</v>
      </c>
      <c r="R99" s="58" t="s">
        <v>308</v>
      </c>
      <c r="S99" s="58" t="s">
        <v>2514</v>
      </c>
      <c r="T99" s="58" t="s">
        <v>311</v>
      </c>
      <c r="U99" s="58" t="s">
        <v>311</v>
      </c>
      <c r="V99" s="58" t="s">
        <v>2515</v>
      </c>
      <c r="W99" s="58" t="s">
        <v>2516</v>
      </c>
      <c r="X99" s="58" t="s">
        <v>270</v>
      </c>
      <c r="Y99" s="58" t="s">
        <v>143</v>
      </c>
      <c r="Z99" s="90">
        <v>1</v>
      </c>
      <c r="AA99" s="90">
        <v>0</v>
      </c>
      <c r="AB99" s="108"/>
      <c r="AC99" s="108">
        <v>186</v>
      </c>
      <c r="AD99" s="108">
        <v>213</v>
      </c>
      <c r="AE99" s="58" t="s">
        <v>260</v>
      </c>
      <c r="AF99" s="58" t="s">
        <v>143</v>
      </c>
      <c r="AG99" s="59" t="s">
        <v>144</v>
      </c>
      <c r="AH99" s="58" t="s">
        <v>143</v>
      </c>
      <c r="AI99" s="58" t="s">
        <v>140</v>
      </c>
      <c r="AJ99" s="58" t="s">
        <v>3502</v>
      </c>
      <c r="AK99" s="63">
        <v>44105</v>
      </c>
      <c r="AL99" s="58" t="s">
        <v>272</v>
      </c>
      <c r="AM99" s="58" t="s">
        <v>650</v>
      </c>
      <c r="AN99" s="58" t="s">
        <v>403</v>
      </c>
      <c r="AO99" s="58" t="s">
        <v>311</v>
      </c>
      <c r="AP99" s="58" t="s">
        <v>311</v>
      </c>
      <c r="AQ99" s="58" t="s">
        <v>311</v>
      </c>
      <c r="AR99" s="58" t="s">
        <v>311</v>
      </c>
      <c r="AS99" s="58" t="s">
        <v>311</v>
      </c>
      <c r="AT99" s="58" t="s">
        <v>311</v>
      </c>
      <c r="AU99" s="58" t="s">
        <v>311</v>
      </c>
      <c r="AV99" s="58" t="s">
        <v>311</v>
      </c>
      <c r="AW99" s="58" t="s">
        <v>311</v>
      </c>
      <c r="AX99" s="58" t="s">
        <v>2518</v>
      </c>
      <c r="AY99" s="58" t="s">
        <v>2519</v>
      </c>
      <c r="AZ99" s="61" t="s">
        <v>150</v>
      </c>
      <c r="BA99" s="58"/>
      <c r="BB99" s="58" t="s">
        <v>2484</v>
      </c>
      <c r="BC99" s="58" t="s">
        <v>386</v>
      </c>
      <c r="BD99" s="62">
        <v>0.95</v>
      </c>
      <c r="BE99" s="58" t="s">
        <v>2520</v>
      </c>
      <c r="BF99" s="58" t="s">
        <v>2521</v>
      </c>
      <c r="BG99" s="58" t="s">
        <v>140</v>
      </c>
      <c r="BH99" s="58" t="s">
        <v>140</v>
      </c>
      <c r="BI99" s="58" t="s">
        <v>140</v>
      </c>
      <c r="BJ99" s="58" t="s">
        <v>140</v>
      </c>
      <c r="BK99" s="58" t="s">
        <v>140</v>
      </c>
      <c r="BL99" s="58" t="s">
        <v>140</v>
      </c>
      <c r="BM99" s="58"/>
      <c r="BN99" s="58"/>
      <c r="BO99" s="58"/>
      <c r="BP99" s="58" t="s">
        <v>270</v>
      </c>
      <c r="BQ99" s="58" t="s">
        <v>2522</v>
      </c>
      <c r="BR99" s="58" t="s">
        <v>239</v>
      </c>
      <c r="BS99" s="58"/>
      <c r="BT99" s="58" t="s">
        <v>2523</v>
      </c>
      <c r="BU99" s="58" t="s">
        <v>531</v>
      </c>
      <c r="BV99" s="129" t="s">
        <v>3505</v>
      </c>
      <c r="BW99" s="129"/>
      <c r="XEU99" s="6" t="str">
        <f t="shared" si="2"/>
        <v>Contact_Center__Life</v>
      </c>
    </row>
    <row r="100" spans="1:75 16375:16375" ht="25.5" hidden="1" x14ac:dyDescent="0.2">
      <c r="A100" s="126" t="s">
        <v>11</v>
      </c>
      <c r="B100" s="57" t="s">
        <v>520</v>
      </c>
      <c r="C100" s="57" t="s">
        <v>302</v>
      </c>
      <c r="D100" s="57" t="s">
        <v>2190</v>
      </c>
      <c r="E100" s="57" t="s">
        <v>753</v>
      </c>
      <c r="F100" s="58" t="s">
        <v>240</v>
      </c>
      <c r="G100" s="58" t="s">
        <v>2524</v>
      </c>
      <c r="H100" s="58" t="s">
        <v>253</v>
      </c>
      <c r="I100" s="58" t="s">
        <v>253</v>
      </c>
      <c r="J100" s="58" t="s">
        <v>253</v>
      </c>
      <c r="K100" s="58"/>
      <c r="L100" s="58" t="s">
        <v>253</v>
      </c>
      <c r="M100" s="58"/>
      <c r="N100" s="58" t="s">
        <v>253</v>
      </c>
      <c r="O100" s="58"/>
      <c r="P100" s="58"/>
      <c r="Q100" s="57" t="s">
        <v>2525</v>
      </c>
      <c r="R100" s="58" t="s">
        <v>1309</v>
      </c>
      <c r="S100" s="58" t="s">
        <v>2526</v>
      </c>
      <c r="T100" s="58" t="s">
        <v>2527</v>
      </c>
      <c r="U100" s="58" t="s">
        <v>1312</v>
      </c>
      <c r="V100" s="58" t="s">
        <v>2528</v>
      </c>
      <c r="W100" s="58" t="s">
        <v>2516</v>
      </c>
      <c r="X100" s="58" t="s">
        <v>270</v>
      </c>
      <c r="Y100" s="58" t="s">
        <v>143</v>
      </c>
      <c r="Z100" s="90">
        <v>1</v>
      </c>
      <c r="AA100" s="90">
        <v>0</v>
      </c>
      <c r="AB100" s="108"/>
      <c r="AC100" s="108">
        <v>108</v>
      </c>
      <c r="AD100" s="108">
        <v>140</v>
      </c>
      <c r="AE100" s="58" t="s">
        <v>260</v>
      </c>
      <c r="AF100" s="58" t="s">
        <v>143</v>
      </c>
      <c r="AG100" s="59" t="s">
        <v>144</v>
      </c>
      <c r="AH100" s="58" t="s">
        <v>143</v>
      </c>
      <c r="AI100" s="58" t="s">
        <v>140</v>
      </c>
      <c r="AJ100" s="58" t="s">
        <v>2482</v>
      </c>
      <c r="AK100" s="63">
        <v>43834</v>
      </c>
      <c r="AL100" s="58" t="s">
        <v>146</v>
      </c>
      <c r="AM100" s="58" t="s">
        <v>273</v>
      </c>
      <c r="AN100" s="58" t="s">
        <v>312</v>
      </c>
      <c r="AO100" s="58">
        <v>2</v>
      </c>
      <c r="AP100" s="58" t="s">
        <v>2529</v>
      </c>
      <c r="AQ100" s="58" t="s">
        <v>2530</v>
      </c>
      <c r="AR100" s="58" t="s">
        <v>140</v>
      </c>
      <c r="AS100" s="58" t="s">
        <v>140</v>
      </c>
      <c r="AT100" s="58" t="s">
        <v>140</v>
      </c>
      <c r="AU100" s="58" t="s">
        <v>140</v>
      </c>
      <c r="AV100" s="58" t="s">
        <v>140</v>
      </c>
      <c r="AW100" s="58" t="s">
        <v>140</v>
      </c>
      <c r="AX100" s="58" t="s">
        <v>2531</v>
      </c>
      <c r="AY100" s="58" t="s">
        <v>2532</v>
      </c>
      <c r="AZ100" s="61" t="s">
        <v>150</v>
      </c>
      <c r="BA100" s="58"/>
      <c r="BB100" s="58" t="s">
        <v>3500</v>
      </c>
      <c r="BC100" s="58" t="s">
        <v>323</v>
      </c>
      <c r="BD100" s="62">
        <v>0.95</v>
      </c>
      <c r="BE100" s="58" t="s">
        <v>2533</v>
      </c>
      <c r="BF100" s="58" t="s">
        <v>2534</v>
      </c>
      <c r="BG100" s="58" t="s">
        <v>140</v>
      </c>
      <c r="BH100" s="58" t="s">
        <v>140</v>
      </c>
      <c r="BI100" s="58" t="s">
        <v>140</v>
      </c>
      <c r="BJ100" s="58" t="s">
        <v>140</v>
      </c>
      <c r="BK100" s="58" t="s">
        <v>140</v>
      </c>
      <c r="BL100" s="58" t="s">
        <v>140</v>
      </c>
      <c r="BM100" s="58"/>
      <c r="BN100" s="58"/>
      <c r="BO100" s="58">
        <v>532031</v>
      </c>
      <c r="BP100" s="58" t="s">
        <v>2535</v>
      </c>
      <c r="BQ100" s="58" t="s">
        <v>2536</v>
      </c>
      <c r="BR100" s="58" t="s">
        <v>2537</v>
      </c>
      <c r="BS100" s="58">
        <v>3.78</v>
      </c>
      <c r="BT100" s="58" t="s">
        <v>2538</v>
      </c>
      <c r="BU100" s="58" t="s">
        <v>1320</v>
      </c>
      <c r="BV100" s="129" t="s">
        <v>3505</v>
      </c>
      <c r="BW100" s="129"/>
      <c r="XEU100" s="6" t="str">
        <f t="shared" si="2"/>
        <v>Contact_Center__Life</v>
      </c>
    </row>
    <row r="101" spans="1:75 16375:16375" ht="38.25" hidden="1" x14ac:dyDescent="0.2">
      <c r="A101" s="126" t="s">
        <v>11</v>
      </c>
      <c r="B101" s="57" t="s">
        <v>520</v>
      </c>
      <c r="C101" s="57" t="s">
        <v>302</v>
      </c>
      <c r="D101" s="57" t="s">
        <v>2043</v>
      </c>
      <c r="E101" s="57" t="s">
        <v>2053</v>
      </c>
      <c r="F101" s="58" t="s">
        <v>546</v>
      </c>
      <c r="G101" s="58" t="s">
        <v>2539</v>
      </c>
      <c r="H101" s="58" t="s">
        <v>253</v>
      </c>
      <c r="I101" s="58" t="s">
        <v>253</v>
      </c>
      <c r="J101" s="58" t="s">
        <v>253</v>
      </c>
      <c r="K101" s="58"/>
      <c r="L101" s="58" t="s">
        <v>253</v>
      </c>
      <c r="M101" s="58"/>
      <c r="N101" s="58" t="s">
        <v>253</v>
      </c>
      <c r="O101" s="58"/>
      <c r="P101" s="58"/>
      <c r="Q101" s="57" t="s">
        <v>2540</v>
      </c>
      <c r="R101" s="58" t="s">
        <v>2541</v>
      </c>
      <c r="S101" s="58" t="s">
        <v>2542</v>
      </c>
      <c r="T101" s="58" t="s">
        <v>2543</v>
      </c>
      <c r="U101" s="58" t="s">
        <v>2544</v>
      </c>
      <c r="V101" s="58" t="s">
        <v>2545</v>
      </c>
      <c r="W101" s="58" t="s">
        <v>2516</v>
      </c>
      <c r="X101" s="58" t="s">
        <v>270</v>
      </c>
      <c r="Y101" s="58" t="s">
        <v>143</v>
      </c>
      <c r="Z101" s="90">
        <v>1</v>
      </c>
      <c r="AA101" s="90">
        <v>0</v>
      </c>
      <c r="AB101" s="108">
        <v>12</v>
      </c>
      <c r="AC101" s="108"/>
      <c r="AD101" s="108">
        <v>16</v>
      </c>
      <c r="AE101" s="58" t="s">
        <v>468</v>
      </c>
      <c r="AF101" s="58" t="s">
        <v>143</v>
      </c>
      <c r="AG101" s="59" t="s">
        <v>144</v>
      </c>
      <c r="AH101" s="58" t="s">
        <v>143</v>
      </c>
      <c r="AI101" s="58" t="s">
        <v>140</v>
      </c>
      <c r="AJ101" s="58" t="s">
        <v>160</v>
      </c>
      <c r="AK101" s="63">
        <v>44018</v>
      </c>
      <c r="AL101" s="58" t="s">
        <v>146</v>
      </c>
      <c r="AM101" s="58" t="s">
        <v>273</v>
      </c>
      <c r="AN101" s="58" t="s">
        <v>312</v>
      </c>
      <c r="AO101" s="58">
        <v>1</v>
      </c>
      <c r="AP101" s="58" t="s">
        <v>2546</v>
      </c>
      <c r="AQ101" s="58" t="s">
        <v>140</v>
      </c>
      <c r="AR101" s="58" t="s">
        <v>140</v>
      </c>
      <c r="AS101" s="58" t="s">
        <v>140</v>
      </c>
      <c r="AT101" s="58" t="s">
        <v>140</v>
      </c>
      <c r="AU101" s="58" t="s">
        <v>140</v>
      </c>
      <c r="AV101" s="58" t="s">
        <v>140</v>
      </c>
      <c r="AW101" s="58" t="s">
        <v>140</v>
      </c>
      <c r="AX101" s="58" t="s">
        <v>2547</v>
      </c>
      <c r="AY101" s="58" t="s">
        <v>2532</v>
      </c>
      <c r="AZ101" s="61" t="s">
        <v>150</v>
      </c>
      <c r="BA101" s="58" t="s">
        <v>1182</v>
      </c>
      <c r="BB101" s="58"/>
      <c r="BC101" s="58" t="s">
        <v>323</v>
      </c>
      <c r="BD101" s="62"/>
      <c r="BE101" s="58">
        <v>0.95</v>
      </c>
      <c r="BF101" s="58" t="s">
        <v>2548</v>
      </c>
      <c r="BG101" s="58" t="s">
        <v>140</v>
      </c>
      <c r="BH101" s="58" t="s">
        <v>140</v>
      </c>
      <c r="BI101" s="58" t="s">
        <v>140</v>
      </c>
      <c r="BJ101" s="58" t="s">
        <v>140</v>
      </c>
      <c r="BK101" s="58" t="s">
        <v>140</v>
      </c>
      <c r="BL101" s="58" t="s">
        <v>140</v>
      </c>
      <c r="BM101" s="58">
        <v>133189</v>
      </c>
      <c r="BN101" s="58"/>
      <c r="BO101" s="58"/>
      <c r="BP101" s="58" t="s">
        <v>2535</v>
      </c>
      <c r="BQ101" s="58" t="s">
        <v>2536</v>
      </c>
      <c r="BR101" s="58" t="s">
        <v>2549</v>
      </c>
      <c r="BS101" s="58">
        <v>3.78</v>
      </c>
      <c r="BT101" s="58" t="s">
        <v>2550</v>
      </c>
      <c r="BU101" s="58" t="s">
        <v>1320</v>
      </c>
      <c r="BV101" s="129" t="s">
        <v>3505</v>
      </c>
      <c r="BW101" s="129"/>
      <c r="XEU101" s="6" t="str">
        <f t="shared" ref="XEU101:XEU162" si="3">(IF(RIGHT(SUBSTITUTE(SUBSTITUTE(SUBSTITUTE(SUBSTITUTE(SUBSTITUTE(SUBSTITUTE(SUBSTITUTE(SUBSTITUTE(SUBSTITUTE(D101," ","_"),"/","_"),"&amp;","_"),"(","_"),")","_"),",","_"),"-","_"),".","_"),"'","_"))="_",LEFT(SUBSTITUTE(SUBSTITUTE(SUBSTITUTE(SUBSTITUTE(SUBSTITUTE(SUBSTITUTE(SUBSTITUTE(SUBSTITUTE(SUBSTITUTE(D101," ","_"),"/","_"),"&amp;","_"),"(","_"),")","_"),",","_"),"-","_"),".","_"),"'","_"),LEN(SUBSTITUTE(SUBSTITUTE(SUBSTITUTE(SUBSTITUTE(SUBSTITUTE(SUBSTITUTE(SUBSTITUTE(SUBSTITUTE(SUBSTITUTE(D101," ","_"),"/","_"),"&amp;","_"),"(","_"),")","_"),",","_"),"-","_"),".","_"),"'","_"))-1),SUBSTITUTE(SUBSTITUTE(SUBSTITUTE(SUBSTITUTE(SUBSTITUTE(SUBSTITUTE(SUBSTITUTE(SUBSTITUTE(SUBSTITUTE(D101," ","_"),"/","_"),"&amp;","_"),"(","_"),")","_"),",","_"),"-","_"),".","_"),"'","_")))</f>
        <v>Claims_Management__Life</v>
      </c>
    </row>
    <row r="102" spans="1:75 16375:16375" hidden="1" x14ac:dyDescent="0.2">
      <c r="A102" s="126" t="s">
        <v>11</v>
      </c>
      <c r="B102" s="57" t="s">
        <v>520</v>
      </c>
      <c r="C102" s="57" t="s">
        <v>302</v>
      </c>
      <c r="D102" s="57" t="s">
        <v>2025</v>
      </c>
      <c r="E102" s="57" t="s">
        <v>2026</v>
      </c>
      <c r="F102" s="58" t="s">
        <v>2551</v>
      </c>
      <c r="G102" s="58" t="s">
        <v>2552</v>
      </c>
      <c r="H102" s="58" t="s">
        <v>253</v>
      </c>
      <c r="I102" s="58" t="s">
        <v>253</v>
      </c>
      <c r="J102" s="58" t="s">
        <v>253</v>
      </c>
      <c r="K102" s="58" t="s">
        <v>253</v>
      </c>
      <c r="L102" s="58" t="s">
        <v>253</v>
      </c>
      <c r="M102" s="58" t="s">
        <v>253</v>
      </c>
      <c r="N102" s="58" t="s">
        <v>253</v>
      </c>
      <c r="O102" s="58"/>
      <c r="P102" s="58"/>
      <c r="Q102" s="57" t="s">
        <v>2553</v>
      </c>
      <c r="R102" s="58" t="s">
        <v>308</v>
      </c>
      <c r="S102" s="58" t="s">
        <v>491</v>
      </c>
      <c r="T102" s="58" t="s">
        <v>2554</v>
      </c>
      <c r="U102" s="58" t="s">
        <v>849</v>
      </c>
      <c r="V102" s="58" t="s">
        <v>493</v>
      </c>
      <c r="W102" s="58" t="s">
        <v>140</v>
      </c>
      <c r="X102" s="58" t="s">
        <v>270</v>
      </c>
      <c r="Y102" s="58" t="s">
        <v>270</v>
      </c>
      <c r="Z102" s="90">
        <v>0.2</v>
      </c>
      <c r="AA102" s="90">
        <v>0.8</v>
      </c>
      <c r="AB102" s="108">
        <v>4.09</v>
      </c>
      <c r="AC102" s="108"/>
      <c r="AD102" s="108">
        <v>7</v>
      </c>
      <c r="AE102" s="58" t="s">
        <v>142</v>
      </c>
      <c r="AF102" s="58" t="s">
        <v>143</v>
      </c>
      <c r="AG102" s="59" t="s">
        <v>144</v>
      </c>
      <c r="AH102" s="58" t="s">
        <v>143</v>
      </c>
      <c r="AI102" s="58" t="s">
        <v>140</v>
      </c>
      <c r="AJ102" s="58" t="s">
        <v>2405</v>
      </c>
      <c r="AK102" s="63">
        <v>44197</v>
      </c>
      <c r="AL102" s="58" t="s">
        <v>272</v>
      </c>
      <c r="AM102" s="58" t="s">
        <v>538</v>
      </c>
      <c r="AN102" s="58" t="s">
        <v>2434</v>
      </c>
      <c r="AO102" s="58">
        <v>0</v>
      </c>
      <c r="AP102" s="58" t="s">
        <v>140</v>
      </c>
      <c r="AQ102" s="58" t="s">
        <v>140</v>
      </c>
      <c r="AR102" s="58" t="s">
        <v>140</v>
      </c>
      <c r="AS102" s="58" t="s">
        <v>140</v>
      </c>
      <c r="AT102" s="58" t="s">
        <v>140</v>
      </c>
      <c r="AU102" s="58" t="s">
        <v>140</v>
      </c>
      <c r="AV102" s="58" t="s">
        <v>140</v>
      </c>
      <c r="AW102" s="58" t="s">
        <v>140</v>
      </c>
      <c r="AX102" s="58" t="s">
        <v>2555</v>
      </c>
      <c r="AY102" s="58" t="s">
        <v>2556</v>
      </c>
      <c r="AZ102" s="61" t="s">
        <v>150</v>
      </c>
      <c r="BA102" s="58" t="s">
        <v>151</v>
      </c>
      <c r="BB102" s="58"/>
      <c r="BC102" s="58" t="s">
        <v>2408</v>
      </c>
      <c r="BD102" s="62" t="s">
        <v>253</v>
      </c>
      <c r="BE102" s="58" t="s">
        <v>253</v>
      </c>
      <c r="BF102" s="58" t="s">
        <v>253</v>
      </c>
      <c r="BG102" s="58" t="s">
        <v>140</v>
      </c>
      <c r="BH102" s="58" t="s">
        <v>140</v>
      </c>
      <c r="BI102" s="58" t="s">
        <v>140</v>
      </c>
      <c r="BJ102" s="58" t="s">
        <v>140</v>
      </c>
      <c r="BK102" s="58" t="s">
        <v>140</v>
      </c>
      <c r="BL102" s="58" t="s">
        <v>140</v>
      </c>
      <c r="BM102" s="58">
        <v>53203</v>
      </c>
      <c r="BN102" s="58"/>
      <c r="BO102" s="58"/>
      <c r="BP102" s="58" t="s">
        <v>140</v>
      </c>
      <c r="BQ102" s="58" t="s">
        <v>140</v>
      </c>
      <c r="BR102" s="58" t="s">
        <v>239</v>
      </c>
      <c r="BS102" s="58" t="s">
        <v>140</v>
      </c>
      <c r="BT102" s="58" t="s">
        <v>2557</v>
      </c>
      <c r="BU102" s="58" t="s">
        <v>2558</v>
      </c>
      <c r="BV102" s="129" t="s">
        <v>3505</v>
      </c>
      <c r="BW102" s="129"/>
      <c r="XEU102" s="6" t="str">
        <f t="shared" si="3"/>
        <v>Policy_Administration_and_billing__Life</v>
      </c>
    </row>
    <row r="103" spans="1:75 16375:16375" ht="38.25" hidden="1" x14ac:dyDescent="0.2">
      <c r="A103" s="126" t="s">
        <v>11</v>
      </c>
      <c r="B103" s="57" t="s">
        <v>520</v>
      </c>
      <c r="C103" s="57" t="s">
        <v>302</v>
      </c>
      <c r="D103" s="57" t="s">
        <v>2025</v>
      </c>
      <c r="E103" s="57" t="s">
        <v>2026</v>
      </c>
      <c r="F103" s="58" t="s">
        <v>2559</v>
      </c>
      <c r="G103" s="58" t="s">
        <v>2559</v>
      </c>
      <c r="H103" s="58" t="s">
        <v>253</v>
      </c>
      <c r="I103" s="58" t="s">
        <v>253</v>
      </c>
      <c r="J103" s="58" t="s">
        <v>253</v>
      </c>
      <c r="K103" s="58" t="s">
        <v>253</v>
      </c>
      <c r="L103" s="58" t="s">
        <v>253</v>
      </c>
      <c r="M103" s="58" t="s">
        <v>253</v>
      </c>
      <c r="N103" s="58" t="s">
        <v>253</v>
      </c>
      <c r="O103" s="58"/>
      <c r="P103" s="58"/>
      <c r="Q103" s="57" t="s">
        <v>2560</v>
      </c>
      <c r="R103" s="58" t="s">
        <v>308</v>
      </c>
      <c r="S103" s="58" t="s">
        <v>491</v>
      </c>
      <c r="T103" s="58" t="s">
        <v>2561</v>
      </c>
      <c r="U103" s="58" t="s">
        <v>849</v>
      </c>
      <c r="V103" s="58" t="s">
        <v>493</v>
      </c>
      <c r="W103" s="58" t="s">
        <v>2562</v>
      </c>
      <c r="X103" s="58" t="s">
        <v>270</v>
      </c>
      <c r="Y103" s="58" t="s">
        <v>270</v>
      </c>
      <c r="Z103" s="90">
        <v>0.05</v>
      </c>
      <c r="AA103" s="90">
        <v>0.95</v>
      </c>
      <c r="AB103" s="108">
        <v>9.56</v>
      </c>
      <c r="AC103" s="108"/>
      <c r="AD103" s="108">
        <v>18</v>
      </c>
      <c r="AE103" s="58" t="s">
        <v>142</v>
      </c>
      <c r="AF103" s="58" t="s">
        <v>143</v>
      </c>
      <c r="AG103" s="59" t="s">
        <v>144</v>
      </c>
      <c r="AH103" s="58" t="s">
        <v>143</v>
      </c>
      <c r="AI103" s="58" t="s">
        <v>140</v>
      </c>
      <c r="AJ103" s="58" t="s">
        <v>2421</v>
      </c>
      <c r="AK103" s="63">
        <v>38504</v>
      </c>
      <c r="AL103" s="58" t="s">
        <v>272</v>
      </c>
      <c r="AM103" s="58" t="s">
        <v>551</v>
      </c>
      <c r="AN103" s="58" t="s">
        <v>551</v>
      </c>
      <c r="AO103" s="58">
        <v>0</v>
      </c>
      <c r="AP103" s="58" t="s">
        <v>140</v>
      </c>
      <c r="AQ103" s="58" t="s">
        <v>140</v>
      </c>
      <c r="AR103" s="58" t="s">
        <v>140</v>
      </c>
      <c r="AS103" s="58" t="s">
        <v>140</v>
      </c>
      <c r="AT103" s="58" t="s">
        <v>140</v>
      </c>
      <c r="AU103" s="58" t="s">
        <v>140</v>
      </c>
      <c r="AV103" s="58" t="s">
        <v>140</v>
      </c>
      <c r="AW103" s="58" t="s">
        <v>140</v>
      </c>
      <c r="AX103" s="58" t="s">
        <v>140</v>
      </c>
      <c r="AY103" s="58" t="s">
        <v>2556</v>
      </c>
      <c r="AZ103" s="61" t="s">
        <v>150</v>
      </c>
      <c r="BA103" s="58" t="s">
        <v>151</v>
      </c>
      <c r="BB103" s="58"/>
      <c r="BC103" s="58" t="s">
        <v>2408</v>
      </c>
      <c r="BD103" s="62" t="s">
        <v>253</v>
      </c>
      <c r="BE103" s="58" t="s">
        <v>253</v>
      </c>
      <c r="BF103" s="58" t="s">
        <v>253</v>
      </c>
      <c r="BG103" s="58" t="s">
        <v>140</v>
      </c>
      <c r="BH103" s="58" t="s">
        <v>140</v>
      </c>
      <c r="BI103" s="58" t="s">
        <v>140</v>
      </c>
      <c r="BJ103" s="58" t="s">
        <v>140</v>
      </c>
      <c r="BK103" s="58" t="s">
        <v>140</v>
      </c>
      <c r="BL103" s="58" t="s">
        <v>140</v>
      </c>
      <c r="BM103" s="58">
        <v>50687</v>
      </c>
      <c r="BN103" s="58"/>
      <c r="BO103" s="58"/>
      <c r="BP103" s="58" t="s">
        <v>2563</v>
      </c>
      <c r="BQ103" s="58">
        <v>0.1</v>
      </c>
      <c r="BR103" s="58" t="s">
        <v>2564</v>
      </c>
      <c r="BS103" s="58" t="s">
        <v>140</v>
      </c>
      <c r="BT103" s="58" t="s">
        <v>2565</v>
      </c>
      <c r="BU103" s="58" t="s">
        <v>2566</v>
      </c>
      <c r="BV103" s="129" t="s">
        <v>3505</v>
      </c>
      <c r="BW103" s="129"/>
      <c r="XEU103" s="6" t="str">
        <f t="shared" si="3"/>
        <v>Policy_Administration_and_billing__Life</v>
      </c>
    </row>
    <row r="104" spans="1:75 16375:16375" ht="63.75" hidden="1" x14ac:dyDescent="0.2">
      <c r="A104" s="126" t="s">
        <v>11</v>
      </c>
      <c r="B104" s="57" t="s">
        <v>520</v>
      </c>
      <c r="C104" s="57" t="s">
        <v>302</v>
      </c>
      <c r="D104" s="57" t="s">
        <v>2025</v>
      </c>
      <c r="E104" s="57" t="s">
        <v>2026</v>
      </c>
      <c r="F104" s="58" t="s">
        <v>2567</v>
      </c>
      <c r="G104" s="58" t="s">
        <v>2567</v>
      </c>
      <c r="H104" s="58" t="s">
        <v>253</v>
      </c>
      <c r="I104" s="58" t="s">
        <v>253</v>
      </c>
      <c r="J104" s="58" t="s">
        <v>253</v>
      </c>
      <c r="K104" s="58" t="s">
        <v>253</v>
      </c>
      <c r="L104" s="58" t="s">
        <v>253</v>
      </c>
      <c r="M104" s="58" t="s">
        <v>253</v>
      </c>
      <c r="N104" s="58" t="s">
        <v>253</v>
      </c>
      <c r="O104" s="58"/>
      <c r="P104" s="58"/>
      <c r="Q104" s="57" t="s">
        <v>2568</v>
      </c>
      <c r="R104" s="58" t="s">
        <v>308</v>
      </c>
      <c r="S104" s="58" t="s">
        <v>491</v>
      </c>
      <c r="T104" s="58" t="s">
        <v>2569</v>
      </c>
      <c r="U104" s="58" t="s">
        <v>849</v>
      </c>
      <c r="V104" s="58" t="s">
        <v>493</v>
      </c>
      <c r="W104" s="58" t="s">
        <v>2570</v>
      </c>
      <c r="X104" s="58" t="s">
        <v>270</v>
      </c>
      <c r="Y104" s="58" t="s">
        <v>270</v>
      </c>
      <c r="Z104" s="90">
        <v>0.05</v>
      </c>
      <c r="AA104" s="90">
        <v>0.95</v>
      </c>
      <c r="AB104" s="108">
        <v>10.34</v>
      </c>
      <c r="AC104" s="108"/>
      <c r="AD104" s="108">
        <v>20</v>
      </c>
      <c r="AE104" s="58" t="s">
        <v>142</v>
      </c>
      <c r="AF104" s="58" t="s">
        <v>143</v>
      </c>
      <c r="AG104" s="59" t="s">
        <v>144</v>
      </c>
      <c r="AH104" s="58" t="s">
        <v>143</v>
      </c>
      <c r="AI104" s="58" t="s">
        <v>140</v>
      </c>
      <c r="AJ104" s="58" t="s">
        <v>2421</v>
      </c>
      <c r="AK104" s="63">
        <v>38504</v>
      </c>
      <c r="AL104" s="58" t="s">
        <v>272</v>
      </c>
      <c r="AM104" s="58" t="s">
        <v>551</v>
      </c>
      <c r="AN104" s="58" t="s">
        <v>551</v>
      </c>
      <c r="AO104" s="58">
        <v>0</v>
      </c>
      <c r="AP104" s="58" t="s">
        <v>140</v>
      </c>
      <c r="AQ104" s="58" t="s">
        <v>140</v>
      </c>
      <c r="AR104" s="58" t="s">
        <v>140</v>
      </c>
      <c r="AS104" s="58" t="s">
        <v>140</v>
      </c>
      <c r="AT104" s="58" t="s">
        <v>140</v>
      </c>
      <c r="AU104" s="58" t="s">
        <v>140</v>
      </c>
      <c r="AV104" s="58" t="s">
        <v>140</v>
      </c>
      <c r="AW104" s="58" t="s">
        <v>140</v>
      </c>
      <c r="AX104" s="58" t="s">
        <v>140</v>
      </c>
      <c r="AY104" s="58" t="s">
        <v>2556</v>
      </c>
      <c r="AZ104" s="61" t="s">
        <v>150</v>
      </c>
      <c r="BA104" s="58" t="s">
        <v>151</v>
      </c>
      <c r="BB104" s="58"/>
      <c r="BC104" s="58" t="s">
        <v>2408</v>
      </c>
      <c r="BD104" s="62" t="s">
        <v>253</v>
      </c>
      <c r="BE104" s="58" t="s">
        <v>253</v>
      </c>
      <c r="BF104" s="58" t="s">
        <v>253</v>
      </c>
      <c r="BG104" s="58" t="s">
        <v>140</v>
      </c>
      <c r="BH104" s="58" t="s">
        <v>140</v>
      </c>
      <c r="BI104" s="58" t="s">
        <v>140</v>
      </c>
      <c r="BJ104" s="58" t="s">
        <v>140</v>
      </c>
      <c r="BK104" s="58" t="s">
        <v>140</v>
      </c>
      <c r="BL104" s="58" t="s">
        <v>140</v>
      </c>
      <c r="BM104" s="58">
        <v>68359</v>
      </c>
      <c r="BN104" s="58"/>
      <c r="BO104" s="58"/>
      <c r="BP104" s="58" t="s">
        <v>2563</v>
      </c>
      <c r="BQ104" s="58">
        <v>0.1</v>
      </c>
      <c r="BR104" s="58" t="s">
        <v>2564</v>
      </c>
      <c r="BS104" s="58" t="s">
        <v>140</v>
      </c>
      <c r="BT104" s="58" t="s">
        <v>2571</v>
      </c>
      <c r="BU104" s="58" t="s">
        <v>2566</v>
      </c>
      <c r="BV104" s="129" t="s">
        <v>3505</v>
      </c>
      <c r="BW104" s="129"/>
      <c r="XEU104" s="6" t="str">
        <f t="shared" si="3"/>
        <v>Policy_Administration_and_billing__Life</v>
      </c>
    </row>
    <row r="105" spans="1:75 16375:16375" ht="76.5" hidden="1" x14ac:dyDescent="0.2">
      <c r="A105" s="126" t="s">
        <v>11</v>
      </c>
      <c r="B105" s="57" t="s">
        <v>520</v>
      </c>
      <c r="C105" s="57" t="s">
        <v>302</v>
      </c>
      <c r="D105" s="57" t="s">
        <v>2025</v>
      </c>
      <c r="E105" s="57" t="s">
        <v>2026</v>
      </c>
      <c r="F105" s="58" t="s">
        <v>2027</v>
      </c>
      <c r="G105" s="58" t="s">
        <v>2572</v>
      </c>
      <c r="H105" s="58" t="s">
        <v>253</v>
      </c>
      <c r="I105" s="58" t="s">
        <v>253</v>
      </c>
      <c r="J105" s="58" t="s">
        <v>253</v>
      </c>
      <c r="K105" s="58" t="s">
        <v>253</v>
      </c>
      <c r="L105" s="58" t="s">
        <v>253</v>
      </c>
      <c r="M105" s="58" t="s">
        <v>253</v>
      </c>
      <c r="N105" s="58" t="s">
        <v>253</v>
      </c>
      <c r="O105" s="58"/>
      <c r="P105" s="58"/>
      <c r="Q105" s="57" t="s">
        <v>2573</v>
      </c>
      <c r="R105" s="58" t="s">
        <v>308</v>
      </c>
      <c r="S105" s="58" t="s">
        <v>491</v>
      </c>
      <c r="T105" s="58" t="s">
        <v>2574</v>
      </c>
      <c r="U105" s="58" t="s">
        <v>849</v>
      </c>
      <c r="V105" s="58" t="s">
        <v>493</v>
      </c>
      <c r="W105" s="58" t="s">
        <v>2575</v>
      </c>
      <c r="X105" s="58" t="s">
        <v>270</v>
      </c>
      <c r="Y105" s="58" t="s">
        <v>270</v>
      </c>
      <c r="Z105" s="90">
        <v>0.2</v>
      </c>
      <c r="AA105" s="90">
        <v>0.8</v>
      </c>
      <c r="AB105" s="108">
        <v>47.2</v>
      </c>
      <c r="AC105" s="108"/>
      <c r="AD105" s="108">
        <v>65</v>
      </c>
      <c r="AE105" s="58" t="s">
        <v>142</v>
      </c>
      <c r="AF105" s="58" t="s">
        <v>143</v>
      </c>
      <c r="AG105" s="59" t="s">
        <v>144</v>
      </c>
      <c r="AH105" s="58" t="s">
        <v>143</v>
      </c>
      <c r="AI105" s="58" t="s">
        <v>140</v>
      </c>
      <c r="AJ105" s="58" t="s">
        <v>2405</v>
      </c>
      <c r="AK105" s="63">
        <v>38231</v>
      </c>
      <c r="AL105" s="58" t="s">
        <v>272</v>
      </c>
      <c r="AM105" s="58" t="s">
        <v>584</v>
      </c>
      <c r="AN105" s="58" t="s">
        <v>455</v>
      </c>
      <c r="AO105" s="58">
        <v>1</v>
      </c>
      <c r="AP105" s="58" t="s">
        <v>2576</v>
      </c>
      <c r="AQ105" s="58" t="s">
        <v>140</v>
      </c>
      <c r="AR105" s="58" t="s">
        <v>140</v>
      </c>
      <c r="AS105" s="58" t="s">
        <v>140</v>
      </c>
      <c r="AT105" s="58" t="s">
        <v>140</v>
      </c>
      <c r="AU105" s="58" t="s">
        <v>140</v>
      </c>
      <c r="AV105" s="58" t="s">
        <v>140</v>
      </c>
      <c r="AW105" s="58" t="s">
        <v>140</v>
      </c>
      <c r="AX105" s="58" t="s">
        <v>2555</v>
      </c>
      <c r="AY105" s="58" t="s">
        <v>2556</v>
      </c>
      <c r="AZ105" s="61" t="s">
        <v>150</v>
      </c>
      <c r="BA105" s="58" t="s">
        <v>151</v>
      </c>
      <c r="BB105" s="58"/>
      <c r="BC105" s="58" t="s">
        <v>2408</v>
      </c>
      <c r="BD105" s="62" t="s">
        <v>253</v>
      </c>
      <c r="BE105" s="58" t="s">
        <v>253</v>
      </c>
      <c r="BF105" s="58" t="s">
        <v>253</v>
      </c>
      <c r="BG105" s="58" t="s">
        <v>140</v>
      </c>
      <c r="BH105" s="58" t="s">
        <v>140</v>
      </c>
      <c r="BI105" s="58" t="s">
        <v>140</v>
      </c>
      <c r="BJ105" s="58" t="s">
        <v>140</v>
      </c>
      <c r="BK105" s="58" t="s">
        <v>140</v>
      </c>
      <c r="BL105" s="58" t="s">
        <v>140</v>
      </c>
      <c r="BM105" s="58">
        <v>317628</v>
      </c>
      <c r="BN105" s="58"/>
      <c r="BO105" s="58"/>
      <c r="BP105" s="58" t="s">
        <v>2563</v>
      </c>
      <c r="BQ105" s="58">
        <v>0.15</v>
      </c>
      <c r="BR105" s="58" t="s">
        <v>2564</v>
      </c>
      <c r="BS105" s="58" t="s">
        <v>140</v>
      </c>
      <c r="BT105" s="58" t="s">
        <v>2577</v>
      </c>
      <c r="BU105" s="58" t="s">
        <v>2578</v>
      </c>
      <c r="BV105" s="129" t="s">
        <v>3505</v>
      </c>
      <c r="BW105" s="129"/>
      <c r="XEU105" s="6" t="str">
        <f t="shared" si="3"/>
        <v>Policy_Administration_and_billing__Life</v>
      </c>
    </row>
    <row r="106" spans="1:75 16375:16375" ht="38.25" hidden="1" x14ac:dyDescent="0.2">
      <c r="A106" s="126" t="s">
        <v>11</v>
      </c>
      <c r="B106" s="57" t="s">
        <v>520</v>
      </c>
      <c r="C106" s="57" t="s">
        <v>302</v>
      </c>
      <c r="D106" s="57" t="s">
        <v>2025</v>
      </c>
      <c r="E106" s="57" t="s">
        <v>2096</v>
      </c>
      <c r="F106" s="58" t="s">
        <v>2579</v>
      </c>
      <c r="G106" s="58" t="s">
        <v>2453</v>
      </c>
      <c r="H106" s="58" t="s">
        <v>253</v>
      </c>
      <c r="I106" s="58" t="s">
        <v>253</v>
      </c>
      <c r="J106" s="58" t="s">
        <v>253</v>
      </c>
      <c r="K106" s="58" t="s">
        <v>253</v>
      </c>
      <c r="L106" s="58" t="s">
        <v>253</v>
      </c>
      <c r="M106" s="58" t="s">
        <v>253</v>
      </c>
      <c r="N106" s="58" t="s">
        <v>253</v>
      </c>
      <c r="O106" s="58"/>
      <c r="P106" s="58"/>
      <c r="Q106" s="57" t="s">
        <v>2580</v>
      </c>
      <c r="R106" s="58" t="s">
        <v>308</v>
      </c>
      <c r="S106" s="58" t="s">
        <v>491</v>
      </c>
      <c r="T106" s="58" t="s">
        <v>2581</v>
      </c>
      <c r="U106" s="58" t="s">
        <v>849</v>
      </c>
      <c r="V106" s="58" t="s">
        <v>493</v>
      </c>
      <c r="W106" s="58" t="s">
        <v>2582</v>
      </c>
      <c r="X106" s="58" t="s">
        <v>270</v>
      </c>
      <c r="Y106" s="58" t="s">
        <v>270</v>
      </c>
      <c r="Z106" s="90">
        <v>0.2</v>
      </c>
      <c r="AA106" s="90">
        <v>0.8</v>
      </c>
      <c r="AB106" s="108">
        <v>7.63</v>
      </c>
      <c r="AC106" s="108"/>
      <c r="AD106" s="108">
        <v>12</v>
      </c>
      <c r="AE106" s="58" t="s">
        <v>142</v>
      </c>
      <c r="AF106" s="58" t="s">
        <v>143</v>
      </c>
      <c r="AG106" s="59" t="s">
        <v>144</v>
      </c>
      <c r="AH106" s="58" t="s">
        <v>143</v>
      </c>
      <c r="AI106" s="58" t="s">
        <v>140</v>
      </c>
      <c r="AJ106" s="58" t="s">
        <v>2405</v>
      </c>
      <c r="AK106" s="63">
        <v>38353</v>
      </c>
      <c r="AL106" s="58" t="s">
        <v>272</v>
      </c>
      <c r="AM106" s="58" t="s">
        <v>685</v>
      </c>
      <c r="AN106" s="58" t="s">
        <v>3511</v>
      </c>
      <c r="AO106" s="58">
        <v>0</v>
      </c>
      <c r="AP106" s="58" t="s">
        <v>140</v>
      </c>
      <c r="AQ106" s="58" t="s">
        <v>140</v>
      </c>
      <c r="AR106" s="58" t="s">
        <v>140</v>
      </c>
      <c r="AS106" s="58" t="s">
        <v>140</v>
      </c>
      <c r="AT106" s="58" t="s">
        <v>140</v>
      </c>
      <c r="AU106" s="58" t="s">
        <v>140</v>
      </c>
      <c r="AV106" s="58" t="s">
        <v>140</v>
      </c>
      <c r="AW106" s="58" t="s">
        <v>140</v>
      </c>
      <c r="AX106" s="58" t="s">
        <v>2555</v>
      </c>
      <c r="AY106" s="58" t="s">
        <v>2556</v>
      </c>
      <c r="AZ106" s="61" t="s">
        <v>150</v>
      </c>
      <c r="BA106" s="58" t="s">
        <v>151</v>
      </c>
      <c r="BB106" s="58"/>
      <c r="BC106" s="58" t="s">
        <v>2408</v>
      </c>
      <c r="BD106" s="62" t="s">
        <v>253</v>
      </c>
      <c r="BE106" s="58" t="s">
        <v>253</v>
      </c>
      <c r="BF106" s="58" t="s">
        <v>253</v>
      </c>
      <c r="BG106" s="58" t="s">
        <v>140</v>
      </c>
      <c r="BH106" s="58" t="s">
        <v>140</v>
      </c>
      <c r="BI106" s="58" t="s">
        <v>140</v>
      </c>
      <c r="BJ106" s="58" t="s">
        <v>140</v>
      </c>
      <c r="BK106" s="58" t="s">
        <v>140</v>
      </c>
      <c r="BL106" s="58" t="s">
        <v>140</v>
      </c>
      <c r="BM106" s="58">
        <v>22800</v>
      </c>
      <c r="BN106" s="58"/>
      <c r="BO106" s="58"/>
      <c r="BP106" s="58" t="s">
        <v>2563</v>
      </c>
      <c r="BQ106" s="58">
        <v>0.1</v>
      </c>
      <c r="BR106" s="58" t="s">
        <v>2564</v>
      </c>
      <c r="BS106" s="58" t="s">
        <v>140</v>
      </c>
      <c r="BT106" s="58" t="s">
        <v>2583</v>
      </c>
      <c r="BU106" s="58" t="s">
        <v>2578</v>
      </c>
      <c r="BV106" s="129" t="s">
        <v>3505</v>
      </c>
      <c r="BW106" s="129"/>
      <c r="XEU106" s="6" t="str">
        <f t="shared" si="3"/>
        <v>Policy_Administration_and_billing__Life</v>
      </c>
    </row>
    <row r="107" spans="1:75 16375:16375" ht="63.75" hidden="1" x14ac:dyDescent="0.2">
      <c r="A107" s="126" t="s">
        <v>11</v>
      </c>
      <c r="B107" s="57" t="s">
        <v>520</v>
      </c>
      <c r="C107" s="57" t="s">
        <v>302</v>
      </c>
      <c r="D107" s="57" t="s">
        <v>2025</v>
      </c>
      <c r="E107" s="57" t="s">
        <v>2584</v>
      </c>
      <c r="F107" s="58" t="s">
        <v>2585</v>
      </c>
      <c r="G107" s="58" t="s">
        <v>2586</v>
      </c>
      <c r="H107" s="58" t="s">
        <v>253</v>
      </c>
      <c r="I107" s="58" t="s">
        <v>253</v>
      </c>
      <c r="J107" s="58" t="s">
        <v>253</v>
      </c>
      <c r="K107" s="58" t="s">
        <v>253</v>
      </c>
      <c r="L107" s="58" t="s">
        <v>253</v>
      </c>
      <c r="M107" s="58" t="s">
        <v>253</v>
      </c>
      <c r="N107" s="58" t="s">
        <v>253</v>
      </c>
      <c r="O107" s="58"/>
      <c r="P107" s="58"/>
      <c r="Q107" s="57" t="s">
        <v>2587</v>
      </c>
      <c r="R107" s="58" t="s">
        <v>308</v>
      </c>
      <c r="S107" s="58" t="s">
        <v>491</v>
      </c>
      <c r="T107" s="58" t="s">
        <v>2588</v>
      </c>
      <c r="U107" s="58" t="s">
        <v>849</v>
      </c>
      <c r="V107" s="58" t="s">
        <v>493</v>
      </c>
      <c r="W107" s="58" t="s">
        <v>2589</v>
      </c>
      <c r="X107" s="58" t="s">
        <v>270</v>
      </c>
      <c r="Y107" s="58" t="s">
        <v>270</v>
      </c>
      <c r="Z107" s="90">
        <v>0.05</v>
      </c>
      <c r="AA107" s="90">
        <v>0.95</v>
      </c>
      <c r="AB107" s="108">
        <v>6.25</v>
      </c>
      <c r="AC107" s="108"/>
      <c r="AD107" s="108">
        <v>11</v>
      </c>
      <c r="AE107" s="58" t="s">
        <v>142</v>
      </c>
      <c r="AF107" s="58" t="s">
        <v>143</v>
      </c>
      <c r="AG107" s="59" t="s">
        <v>144</v>
      </c>
      <c r="AH107" s="58" t="s">
        <v>143</v>
      </c>
      <c r="AI107" s="58" t="s">
        <v>140</v>
      </c>
      <c r="AJ107" s="58" t="s">
        <v>2421</v>
      </c>
      <c r="AK107" s="63">
        <v>38412</v>
      </c>
      <c r="AL107" s="58" t="s">
        <v>272</v>
      </c>
      <c r="AM107" s="58" t="s">
        <v>671</v>
      </c>
      <c r="AN107" s="58" t="s">
        <v>273</v>
      </c>
      <c r="AO107" s="58">
        <v>0</v>
      </c>
      <c r="AP107" s="58" t="s">
        <v>140</v>
      </c>
      <c r="AQ107" s="58" t="s">
        <v>140</v>
      </c>
      <c r="AR107" s="58" t="s">
        <v>140</v>
      </c>
      <c r="AS107" s="58" t="s">
        <v>140</v>
      </c>
      <c r="AT107" s="58" t="s">
        <v>140</v>
      </c>
      <c r="AU107" s="58" t="s">
        <v>140</v>
      </c>
      <c r="AV107" s="58" t="s">
        <v>140</v>
      </c>
      <c r="AW107" s="58" t="s">
        <v>140</v>
      </c>
      <c r="AX107" s="58" t="s">
        <v>140</v>
      </c>
      <c r="AY107" s="58" t="s">
        <v>2556</v>
      </c>
      <c r="AZ107" s="61" t="s">
        <v>150</v>
      </c>
      <c r="BA107" s="58" t="s">
        <v>151</v>
      </c>
      <c r="BB107" s="58"/>
      <c r="BC107" s="58" t="s">
        <v>2408</v>
      </c>
      <c r="BD107" s="62" t="s">
        <v>253</v>
      </c>
      <c r="BE107" s="58" t="s">
        <v>253</v>
      </c>
      <c r="BF107" s="58" t="s">
        <v>253</v>
      </c>
      <c r="BG107" s="58" t="s">
        <v>140</v>
      </c>
      <c r="BH107" s="58" t="s">
        <v>140</v>
      </c>
      <c r="BI107" s="58" t="s">
        <v>140</v>
      </c>
      <c r="BJ107" s="58" t="s">
        <v>140</v>
      </c>
      <c r="BK107" s="58" t="s">
        <v>140</v>
      </c>
      <c r="BL107" s="58" t="s">
        <v>140</v>
      </c>
      <c r="BM107" s="58">
        <v>36238</v>
      </c>
      <c r="BN107" s="58"/>
      <c r="BO107" s="58"/>
      <c r="BP107" s="58" t="s">
        <v>140</v>
      </c>
      <c r="BQ107" s="58" t="s">
        <v>140</v>
      </c>
      <c r="BR107" s="58" t="s">
        <v>2564</v>
      </c>
      <c r="BS107" s="58" t="s">
        <v>140</v>
      </c>
      <c r="BT107" s="58" t="s">
        <v>2565</v>
      </c>
      <c r="BU107" s="58" t="s">
        <v>2566</v>
      </c>
      <c r="BV107" s="129" t="s">
        <v>3505</v>
      </c>
      <c r="BW107" s="129"/>
      <c r="XEU107" s="6" t="str">
        <f t="shared" si="3"/>
        <v>Policy_Administration_and_billing__Life</v>
      </c>
    </row>
    <row r="108" spans="1:75 16375:16375" ht="38.25" hidden="1" x14ac:dyDescent="0.2">
      <c r="A108" s="126" t="s">
        <v>11</v>
      </c>
      <c r="B108" s="57" t="s">
        <v>520</v>
      </c>
      <c r="C108" s="57" t="s">
        <v>302</v>
      </c>
      <c r="D108" s="57" t="s">
        <v>2025</v>
      </c>
      <c r="E108" s="57" t="s">
        <v>2026</v>
      </c>
      <c r="F108" s="58" t="s">
        <v>2585</v>
      </c>
      <c r="G108" s="58" t="s">
        <v>2590</v>
      </c>
      <c r="H108" s="58" t="s">
        <v>253</v>
      </c>
      <c r="I108" s="58" t="s">
        <v>253</v>
      </c>
      <c r="J108" s="58" t="s">
        <v>253</v>
      </c>
      <c r="K108" s="58" t="s">
        <v>253</v>
      </c>
      <c r="L108" s="58" t="s">
        <v>253</v>
      </c>
      <c r="M108" s="58" t="s">
        <v>253</v>
      </c>
      <c r="N108" s="58" t="s">
        <v>253</v>
      </c>
      <c r="O108" s="58"/>
      <c r="P108" s="58"/>
      <c r="Q108" s="57" t="s">
        <v>2591</v>
      </c>
      <c r="R108" s="58" t="s">
        <v>308</v>
      </c>
      <c r="S108" s="58" t="s">
        <v>491</v>
      </c>
      <c r="T108" s="58" t="s">
        <v>2592</v>
      </c>
      <c r="U108" s="58" t="s">
        <v>849</v>
      </c>
      <c r="V108" s="58" t="s">
        <v>493</v>
      </c>
      <c r="W108" s="58" t="s">
        <v>2593</v>
      </c>
      <c r="X108" s="58" t="s">
        <v>270</v>
      </c>
      <c r="Y108" s="58" t="s">
        <v>270</v>
      </c>
      <c r="Z108" s="90">
        <v>0.05</v>
      </c>
      <c r="AA108" s="90">
        <v>0.95</v>
      </c>
      <c r="AB108" s="108">
        <v>0.78</v>
      </c>
      <c r="AC108" s="108"/>
      <c r="AD108" s="108">
        <v>2</v>
      </c>
      <c r="AE108" s="58" t="s">
        <v>142</v>
      </c>
      <c r="AF108" s="58" t="s">
        <v>143</v>
      </c>
      <c r="AG108" s="59" t="s">
        <v>144</v>
      </c>
      <c r="AH108" s="58" t="s">
        <v>143</v>
      </c>
      <c r="AI108" s="58" t="s">
        <v>140</v>
      </c>
      <c r="AJ108" s="58" t="s">
        <v>2421</v>
      </c>
      <c r="AK108" s="63">
        <v>38504</v>
      </c>
      <c r="AL108" s="58" t="s">
        <v>272</v>
      </c>
      <c r="AM108" s="58" t="s">
        <v>272</v>
      </c>
      <c r="AN108" s="58" t="s">
        <v>551</v>
      </c>
      <c r="AO108" s="58">
        <v>0</v>
      </c>
      <c r="AP108" s="58" t="s">
        <v>140</v>
      </c>
      <c r="AQ108" s="58" t="s">
        <v>140</v>
      </c>
      <c r="AR108" s="58" t="s">
        <v>140</v>
      </c>
      <c r="AS108" s="58" t="s">
        <v>140</v>
      </c>
      <c r="AT108" s="58" t="s">
        <v>140</v>
      </c>
      <c r="AU108" s="58" t="s">
        <v>140</v>
      </c>
      <c r="AV108" s="58" t="s">
        <v>140</v>
      </c>
      <c r="AW108" s="58" t="s">
        <v>140</v>
      </c>
      <c r="AX108" s="58" t="s">
        <v>140</v>
      </c>
      <c r="AY108" s="58" t="s">
        <v>2556</v>
      </c>
      <c r="AZ108" s="61" t="s">
        <v>150</v>
      </c>
      <c r="BA108" s="58" t="s">
        <v>151</v>
      </c>
      <c r="BB108" s="58"/>
      <c r="BC108" s="58" t="s">
        <v>2408</v>
      </c>
      <c r="BD108" s="62" t="s">
        <v>253</v>
      </c>
      <c r="BE108" s="58" t="s">
        <v>253</v>
      </c>
      <c r="BF108" s="58" t="s">
        <v>253</v>
      </c>
      <c r="BG108" s="58" t="s">
        <v>140</v>
      </c>
      <c r="BH108" s="58" t="s">
        <v>140</v>
      </c>
      <c r="BI108" s="58" t="s">
        <v>140</v>
      </c>
      <c r="BJ108" s="58" t="s">
        <v>140</v>
      </c>
      <c r="BK108" s="58" t="s">
        <v>140</v>
      </c>
      <c r="BL108" s="58" t="s">
        <v>140</v>
      </c>
      <c r="BM108" s="58">
        <v>10532</v>
      </c>
      <c r="BN108" s="58"/>
      <c r="BO108" s="58"/>
      <c r="BP108" s="58" t="s">
        <v>2563</v>
      </c>
      <c r="BQ108" s="58">
        <v>0.1</v>
      </c>
      <c r="BR108" s="58" t="s">
        <v>2564</v>
      </c>
      <c r="BS108" s="58" t="s">
        <v>140</v>
      </c>
      <c r="BT108" s="58" t="s">
        <v>2571</v>
      </c>
      <c r="BU108" s="58" t="s">
        <v>2566</v>
      </c>
      <c r="BV108" s="129" t="s">
        <v>3505</v>
      </c>
      <c r="BW108" s="129"/>
      <c r="XEU108" s="6" t="str">
        <f t="shared" si="3"/>
        <v>Policy_Administration_and_billing__Life</v>
      </c>
    </row>
    <row r="109" spans="1:75 16375:16375" ht="76.5" hidden="1" x14ac:dyDescent="0.2">
      <c r="A109" s="126" t="s">
        <v>11</v>
      </c>
      <c r="B109" s="57" t="s">
        <v>520</v>
      </c>
      <c r="C109" s="57" t="s">
        <v>302</v>
      </c>
      <c r="D109" s="57" t="s">
        <v>2025</v>
      </c>
      <c r="E109" s="57" t="s">
        <v>2242</v>
      </c>
      <c r="F109" s="58" t="s">
        <v>2594</v>
      </c>
      <c r="G109" s="58" t="s">
        <v>2595</v>
      </c>
      <c r="H109" s="58" t="s">
        <v>253</v>
      </c>
      <c r="I109" s="58" t="s">
        <v>253</v>
      </c>
      <c r="J109" s="58" t="s">
        <v>253</v>
      </c>
      <c r="K109" s="58" t="s">
        <v>253</v>
      </c>
      <c r="L109" s="58" t="s">
        <v>253</v>
      </c>
      <c r="M109" s="58" t="s">
        <v>253</v>
      </c>
      <c r="N109" s="58" t="s">
        <v>253</v>
      </c>
      <c r="O109" s="58"/>
      <c r="P109" s="58"/>
      <c r="Q109" s="57" t="s">
        <v>2596</v>
      </c>
      <c r="R109" s="58" t="s">
        <v>308</v>
      </c>
      <c r="S109" s="58" t="s">
        <v>491</v>
      </c>
      <c r="T109" s="58" t="s">
        <v>2597</v>
      </c>
      <c r="U109" s="58" t="s">
        <v>849</v>
      </c>
      <c r="V109" s="58" t="s">
        <v>493</v>
      </c>
      <c r="W109" s="58" t="s">
        <v>2598</v>
      </c>
      <c r="X109" s="58" t="s">
        <v>270</v>
      </c>
      <c r="Y109" s="58" t="s">
        <v>270</v>
      </c>
      <c r="Z109" s="90">
        <v>0.2</v>
      </c>
      <c r="AA109" s="90">
        <v>0.8</v>
      </c>
      <c r="AB109" s="108">
        <v>21.32</v>
      </c>
      <c r="AC109" s="108"/>
      <c r="AD109" s="108">
        <v>33</v>
      </c>
      <c r="AE109" s="58" t="s">
        <v>142</v>
      </c>
      <c r="AF109" s="58" t="s">
        <v>143</v>
      </c>
      <c r="AG109" s="59" t="s">
        <v>144</v>
      </c>
      <c r="AH109" s="58" t="s">
        <v>143</v>
      </c>
      <c r="AI109" s="58" t="s">
        <v>140</v>
      </c>
      <c r="AJ109" s="58" t="s">
        <v>2893</v>
      </c>
      <c r="AK109" s="63">
        <v>38169</v>
      </c>
      <c r="AL109" s="58" t="s">
        <v>272</v>
      </c>
      <c r="AM109" s="58" t="s">
        <v>538</v>
      </c>
      <c r="AN109" s="58" t="s">
        <v>538</v>
      </c>
      <c r="AO109" s="58">
        <v>0</v>
      </c>
      <c r="AP109" s="58" t="s">
        <v>140</v>
      </c>
      <c r="AQ109" s="58" t="s">
        <v>140</v>
      </c>
      <c r="AR109" s="58" t="s">
        <v>140</v>
      </c>
      <c r="AS109" s="58" t="s">
        <v>140</v>
      </c>
      <c r="AT109" s="58" t="s">
        <v>140</v>
      </c>
      <c r="AU109" s="58" t="s">
        <v>140</v>
      </c>
      <c r="AV109" s="58" t="s">
        <v>140</v>
      </c>
      <c r="AW109" s="58" t="s">
        <v>140</v>
      </c>
      <c r="AX109" s="58" t="s">
        <v>2555</v>
      </c>
      <c r="AY109" s="58" t="s">
        <v>2556</v>
      </c>
      <c r="AZ109" s="61" t="s">
        <v>150</v>
      </c>
      <c r="BA109" s="58" t="s">
        <v>151</v>
      </c>
      <c r="BB109" s="58"/>
      <c r="BC109" s="58" t="s">
        <v>2408</v>
      </c>
      <c r="BD109" s="62" t="s">
        <v>253</v>
      </c>
      <c r="BE109" s="58" t="s">
        <v>253</v>
      </c>
      <c r="BF109" s="58" t="s">
        <v>253</v>
      </c>
      <c r="BG109" s="58" t="s">
        <v>140</v>
      </c>
      <c r="BH109" s="58" t="s">
        <v>140</v>
      </c>
      <c r="BI109" s="58" t="s">
        <v>140</v>
      </c>
      <c r="BJ109" s="58" t="s">
        <v>140</v>
      </c>
      <c r="BK109" s="58" t="s">
        <v>140</v>
      </c>
      <c r="BL109" s="58" t="s">
        <v>140</v>
      </c>
      <c r="BM109" s="58">
        <v>140213</v>
      </c>
      <c r="BN109" s="58"/>
      <c r="BO109" s="58"/>
      <c r="BP109" s="58" t="s">
        <v>2563</v>
      </c>
      <c r="BQ109" s="58">
        <v>0.1</v>
      </c>
      <c r="BR109" s="58" t="s">
        <v>2564</v>
      </c>
      <c r="BS109" s="58" t="s">
        <v>140</v>
      </c>
      <c r="BT109" s="58" t="s">
        <v>2599</v>
      </c>
      <c r="BU109" s="58" t="s">
        <v>2578</v>
      </c>
      <c r="BV109" s="129" t="s">
        <v>3505</v>
      </c>
      <c r="BW109" s="129"/>
      <c r="XEU109" s="6" t="str">
        <f t="shared" si="3"/>
        <v>Policy_Administration_and_billing__Life</v>
      </c>
    </row>
    <row r="110" spans="1:75 16375:16375" ht="38.25" hidden="1" x14ac:dyDescent="0.2">
      <c r="A110" s="126" t="s">
        <v>11</v>
      </c>
      <c r="B110" s="57" t="s">
        <v>520</v>
      </c>
      <c r="C110" s="57" t="s">
        <v>302</v>
      </c>
      <c r="D110" s="57" t="s">
        <v>2025</v>
      </c>
      <c r="E110" s="57" t="s">
        <v>2443</v>
      </c>
      <c r="F110" s="58" t="s">
        <v>2443</v>
      </c>
      <c r="G110" s="58" t="s">
        <v>2600</v>
      </c>
      <c r="H110" s="58" t="s">
        <v>253</v>
      </c>
      <c r="I110" s="58" t="s">
        <v>253</v>
      </c>
      <c r="J110" s="58" t="s">
        <v>253</v>
      </c>
      <c r="K110" s="58" t="s">
        <v>253</v>
      </c>
      <c r="L110" s="58" t="s">
        <v>253</v>
      </c>
      <c r="M110" s="58" t="s">
        <v>253</v>
      </c>
      <c r="N110" s="58" t="s">
        <v>253</v>
      </c>
      <c r="O110" s="58"/>
      <c r="P110" s="58"/>
      <c r="Q110" s="57" t="s">
        <v>2601</v>
      </c>
      <c r="R110" s="58" t="s">
        <v>308</v>
      </c>
      <c r="S110" s="58" t="s">
        <v>491</v>
      </c>
      <c r="T110" s="58" t="s">
        <v>2602</v>
      </c>
      <c r="U110" s="58" t="s">
        <v>849</v>
      </c>
      <c r="V110" s="58" t="s">
        <v>493</v>
      </c>
      <c r="W110" s="58" t="s">
        <v>2603</v>
      </c>
      <c r="X110" s="58" t="s">
        <v>270</v>
      </c>
      <c r="Y110" s="58" t="s">
        <v>270</v>
      </c>
      <c r="Z110" s="90">
        <v>0.2</v>
      </c>
      <c r="AA110" s="90">
        <v>0.8</v>
      </c>
      <c r="AB110" s="108">
        <v>3.52</v>
      </c>
      <c r="AC110" s="108"/>
      <c r="AD110" s="108">
        <v>6</v>
      </c>
      <c r="AE110" s="58" t="s">
        <v>142</v>
      </c>
      <c r="AF110" s="58" t="s">
        <v>143</v>
      </c>
      <c r="AG110" s="59" t="s">
        <v>144</v>
      </c>
      <c r="AH110" s="58" t="s">
        <v>143</v>
      </c>
      <c r="AI110" s="58" t="s">
        <v>140</v>
      </c>
      <c r="AJ110" s="58" t="s">
        <v>2893</v>
      </c>
      <c r="AK110" s="63">
        <v>38200</v>
      </c>
      <c r="AL110" s="58" t="s">
        <v>272</v>
      </c>
      <c r="AM110" s="58" t="s">
        <v>442</v>
      </c>
      <c r="AN110" s="58" t="s">
        <v>538</v>
      </c>
      <c r="AO110" s="58">
        <v>0</v>
      </c>
      <c r="AP110" s="58" t="s">
        <v>140</v>
      </c>
      <c r="AQ110" s="58" t="s">
        <v>140</v>
      </c>
      <c r="AR110" s="58" t="s">
        <v>140</v>
      </c>
      <c r="AS110" s="58" t="s">
        <v>140</v>
      </c>
      <c r="AT110" s="58" t="s">
        <v>140</v>
      </c>
      <c r="AU110" s="58" t="s">
        <v>140</v>
      </c>
      <c r="AV110" s="58" t="s">
        <v>140</v>
      </c>
      <c r="AW110" s="58" t="s">
        <v>140</v>
      </c>
      <c r="AX110" s="58" t="s">
        <v>2555</v>
      </c>
      <c r="AY110" s="58" t="s">
        <v>2556</v>
      </c>
      <c r="AZ110" s="61" t="s">
        <v>150</v>
      </c>
      <c r="BA110" s="58" t="s">
        <v>151</v>
      </c>
      <c r="BB110" s="58"/>
      <c r="BC110" s="58" t="s">
        <v>2408</v>
      </c>
      <c r="BD110" s="62" t="s">
        <v>253</v>
      </c>
      <c r="BE110" s="58" t="s">
        <v>253</v>
      </c>
      <c r="BF110" s="58" t="s">
        <v>253</v>
      </c>
      <c r="BG110" s="58" t="s">
        <v>140</v>
      </c>
      <c r="BH110" s="58" t="s">
        <v>140</v>
      </c>
      <c r="BI110" s="58" t="s">
        <v>140</v>
      </c>
      <c r="BJ110" s="58" t="s">
        <v>140</v>
      </c>
      <c r="BK110" s="58" t="s">
        <v>140</v>
      </c>
      <c r="BL110" s="58" t="s">
        <v>140</v>
      </c>
      <c r="BM110" s="58">
        <v>58082</v>
      </c>
      <c r="BN110" s="58"/>
      <c r="BO110" s="58"/>
      <c r="BP110" s="58" t="s">
        <v>2563</v>
      </c>
      <c r="BQ110" s="58">
        <v>0.1</v>
      </c>
      <c r="BR110" s="58" t="s">
        <v>2564</v>
      </c>
      <c r="BS110" s="58" t="s">
        <v>140</v>
      </c>
      <c r="BT110" s="58" t="s">
        <v>2604</v>
      </c>
      <c r="BU110" s="58" t="s">
        <v>2578</v>
      </c>
      <c r="BV110" s="129" t="s">
        <v>3505</v>
      </c>
      <c r="BW110" s="129"/>
      <c r="XEU110" s="6" t="str">
        <f t="shared" si="3"/>
        <v>Policy_Administration_and_billing__Life</v>
      </c>
    </row>
    <row r="111" spans="1:75 16375:16375" ht="25.5" hidden="1" x14ac:dyDescent="0.2">
      <c r="A111" s="126" t="s">
        <v>11</v>
      </c>
      <c r="B111" s="57" t="s">
        <v>520</v>
      </c>
      <c r="C111" s="57" t="s">
        <v>302</v>
      </c>
      <c r="D111" s="57" t="s">
        <v>2025</v>
      </c>
      <c r="E111" s="57" t="s">
        <v>2096</v>
      </c>
      <c r="F111" s="58" t="s">
        <v>2579</v>
      </c>
      <c r="G111" s="58" t="s">
        <v>2605</v>
      </c>
      <c r="H111" s="58" t="s">
        <v>253</v>
      </c>
      <c r="I111" s="58" t="s">
        <v>253</v>
      </c>
      <c r="J111" s="58" t="s">
        <v>253</v>
      </c>
      <c r="K111" s="58" t="s">
        <v>253</v>
      </c>
      <c r="L111" s="58" t="s">
        <v>253</v>
      </c>
      <c r="M111" s="58" t="s">
        <v>253</v>
      </c>
      <c r="N111" s="58" t="s">
        <v>253</v>
      </c>
      <c r="O111" s="58"/>
      <c r="P111" s="58"/>
      <c r="Q111" s="57" t="s">
        <v>2606</v>
      </c>
      <c r="R111" s="58" t="s">
        <v>308</v>
      </c>
      <c r="S111" s="58" t="s">
        <v>491</v>
      </c>
      <c r="T111" s="58" t="s">
        <v>2607</v>
      </c>
      <c r="U111" s="58" t="s">
        <v>849</v>
      </c>
      <c r="V111" s="58" t="s">
        <v>493</v>
      </c>
      <c r="W111" s="58" t="s">
        <v>2608</v>
      </c>
      <c r="X111" s="58" t="s">
        <v>143</v>
      </c>
      <c r="Y111" s="58" t="s">
        <v>270</v>
      </c>
      <c r="Z111" s="90">
        <v>0</v>
      </c>
      <c r="AA111" s="90">
        <v>1</v>
      </c>
      <c r="AB111" s="108">
        <v>2.34</v>
      </c>
      <c r="AC111" s="108"/>
      <c r="AD111" s="108">
        <v>5</v>
      </c>
      <c r="AE111" s="58" t="s">
        <v>142</v>
      </c>
      <c r="AF111" s="58" t="s">
        <v>143</v>
      </c>
      <c r="AG111" s="59" t="s">
        <v>144</v>
      </c>
      <c r="AH111" s="58" t="s">
        <v>143</v>
      </c>
      <c r="AI111" s="58" t="s">
        <v>140</v>
      </c>
      <c r="AJ111" s="58" t="s">
        <v>2893</v>
      </c>
      <c r="AK111" s="63">
        <v>38200</v>
      </c>
      <c r="AL111" s="58" t="s">
        <v>272</v>
      </c>
      <c r="AM111" s="58" t="s">
        <v>650</v>
      </c>
      <c r="AN111" s="58" t="s">
        <v>551</v>
      </c>
      <c r="AO111" s="58">
        <v>0</v>
      </c>
      <c r="AP111" s="58" t="s">
        <v>140</v>
      </c>
      <c r="AQ111" s="58" t="s">
        <v>140</v>
      </c>
      <c r="AR111" s="58" t="s">
        <v>140</v>
      </c>
      <c r="AS111" s="58" t="s">
        <v>140</v>
      </c>
      <c r="AT111" s="58" t="s">
        <v>140</v>
      </c>
      <c r="AU111" s="58" t="s">
        <v>140</v>
      </c>
      <c r="AV111" s="58" t="s">
        <v>140</v>
      </c>
      <c r="AW111" s="58" t="s">
        <v>140</v>
      </c>
      <c r="AX111" s="58" t="s">
        <v>2555</v>
      </c>
      <c r="AY111" s="58" t="s">
        <v>2556</v>
      </c>
      <c r="AZ111" s="61" t="s">
        <v>150</v>
      </c>
      <c r="BA111" s="58" t="s">
        <v>151</v>
      </c>
      <c r="BB111" s="58"/>
      <c r="BC111" s="58" t="s">
        <v>2408</v>
      </c>
      <c r="BD111" s="62" t="s">
        <v>253</v>
      </c>
      <c r="BE111" s="58" t="s">
        <v>253</v>
      </c>
      <c r="BF111" s="58" t="s">
        <v>253</v>
      </c>
      <c r="BG111" s="58" t="s">
        <v>140</v>
      </c>
      <c r="BH111" s="58" t="s">
        <v>140</v>
      </c>
      <c r="BI111" s="58" t="s">
        <v>140</v>
      </c>
      <c r="BJ111" s="58" t="s">
        <v>140</v>
      </c>
      <c r="BK111" s="58" t="s">
        <v>140</v>
      </c>
      <c r="BL111" s="58" t="s">
        <v>140</v>
      </c>
      <c r="BM111" s="58">
        <v>205200</v>
      </c>
      <c r="BN111" s="58"/>
      <c r="BO111" s="58"/>
      <c r="BP111" s="58" t="s">
        <v>2563</v>
      </c>
      <c r="BQ111" s="58">
        <v>0.1</v>
      </c>
      <c r="BR111" s="58" t="s">
        <v>2564</v>
      </c>
      <c r="BS111" s="58" t="s">
        <v>140</v>
      </c>
      <c r="BT111" s="58" t="s">
        <v>2609</v>
      </c>
      <c r="BU111" s="58" t="s">
        <v>2578</v>
      </c>
      <c r="BV111" s="129" t="s">
        <v>3505</v>
      </c>
      <c r="BW111" s="129"/>
      <c r="XEU111" s="6" t="str">
        <f t="shared" si="3"/>
        <v>Policy_Administration_and_billing__Life</v>
      </c>
    </row>
    <row r="112" spans="1:75 16375:16375" ht="25.5" hidden="1" x14ac:dyDescent="0.2">
      <c r="A112" s="126" t="s">
        <v>11</v>
      </c>
      <c r="B112" s="57" t="s">
        <v>520</v>
      </c>
      <c r="C112" s="57" t="s">
        <v>302</v>
      </c>
      <c r="D112" s="57" t="s">
        <v>2043</v>
      </c>
      <c r="E112" s="57" t="s">
        <v>2053</v>
      </c>
      <c r="F112" s="58" t="s">
        <v>545</v>
      </c>
      <c r="G112" s="58" t="s">
        <v>2610</v>
      </c>
      <c r="H112" s="58" t="s">
        <v>253</v>
      </c>
      <c r="I112" s="58" t="s">
        <v>253</v>
      </c>
      <c r="J112" s="58" t="s">
        <v>253</v>
      </c>
      <c r="K112" s="58" t="s">
        <v>253</v>
      </c>
      <c r="L112" s="58" t="s">
        <v>253</v>
      </c>
      <c r="M112" s="58" t="s">
        <v>253</v>
      </c>
      <c r="N112" s="58" t="s">
        <v>253</v>
      </c>
      <c r="O112" s="58"/>
      <c r="P112" s="58"/>
      <c r="Q112" s="57" t="s">
        <v>2611</v>
      </c>
      <c r="R112" s="58" t="s">
        <v>308</v>
      </c>
      <c r="S112" s="58" t="s">
        <v>491</v>
      </c>
      <c r="T112" s="58" t="s">
        <v>2612</v>
      </c>
      <c r="U112" s="58" t="s">
        <v>849</v>
      </c>
      <c r="V112" s="58" t="s">
        <v>493</v>
      </c>
      <c r="W112" s="58" t="s">
        <v>2613</v>
      </c>
      <c r="X112" s="58" t="s">
        <v>143</v>
      </c>
      <c r="Y112" s="58" t="s">
        <v>270</v>
      </c>
      <c r="Z112" s="90">
        <v>0</v>
      </c>
      <c r="AA112" s="90">
        <v>1</v>
      </c>
      <c r="AB112" s="108">
        <v>2.35</v>
      </c>
      <c r="AC112" s="108"/>
      <c r="AD112" s="108">
        <v>7</v>
      </c>
      <c r="AE112" s="58" t="s">
        <v>142</v>
      </c>
      <c r="AF112" s="58" t="s">
        <v>143</v>
      </c>
      <c r="AG112" s="59" t="s">
        <v>144</v>
      </c>
      <c r="AH112" s="58" t="s">
        <v>143</v>
      </c>
      <c r="AI112" s="58" t="s">
        <v>140</v>
      </c>
      <c r="AJ112" s="58" t="s">
        <v>2893</v>
      </c>
      <c r="AK112" s="63">
        <v>40148</v>
      </c>
      <c r="AL112" s="58" t="s">
        <v>272</v>
      </c>
      <c r="AM112" s="58" t="s">
        <v>273</v>
      </c>
      <c r="AN112" s="58" t="s">
        <v>273</v>
      </c>
      <c r="AO112" s="58">
        <v>1</v>
      </c>
      <c r="AP112" s="58" t="s">
        <v>140</v>
      </c>
      <c r="AQ112" s="58" t="s">
        <v>140</v>
      </c>
      <c r="AR112" s="58" t="s">
        <v>140</v>
      </c>
      <c r="AS112" s="58" t="s">
        <v>140</v>
      </c>
      <c r="AT112" s="58" t="s">
        <v>140</v>
      </c>
      <c r="AU112" s="58" t="s">
        <v>140</v>
      </c>
      <c r="AV112" s="58" t="s">
        <v>140</v>
      </c>
      <c r="AW112" s="58" t="s">
        <v>140</v>
      </c>
      <c r="AX112" s="58" t="s">
        <v>2555</v>
      </c>
      <c r="AY112" s="58" t="s">
        <v>2556</v>
      </c>
      <c r="AZ112" s="61" t="s">
        <v>150</v>
      </c>
      <c r="BA112" s="58" t="s">
        <v>151</v>
      </c>
      <c r="BB112" s="58"/>
      <c r="BC112" s="58" t="s">
        <v>2408</v>
      </c>
      <c r="BD112" s="62" t="s">
        <v>253</v>
      </c>
      <c r="BE112" s="58" t="s">
        <v>253</v>
      </c>
      <c r="BF112" s="58" t="s">
        <v>253</v>
      </c>
      <c r="BG112" s="58" t="s">
        <v>140</v>
      </c>
      <c r="BH112" s="58" t="s">
        <v>140</v>
      </c>
      <c r="BI112" s="58" t="s">
        <v>140</v>
      </c>
      <c r="BJ112" s="58" t="s">
        <v>140</v>
      </c>
      <c r="BK112" s="58" t="s">
        <v>140</v>
      </c>
      <c r="BL112" s="58" t="s">
        <v>140</v>
      </c>
      <c r="BM112" s="58">
        <v>195946</v>
      </c>
      <c r="BN112" s="58"/>
      <c r="BO112" s="58"/>
      <c r="BP112" s="58" t="s">
        <v>2563</v>
      </c>
      <c r="BQ112" s="58">
        <v>0.1</v>
      </c>
      <c r="BR112" s="58" t="s">
        <v>2564</v>
      </c>
      <c r="BS112" s="58" t="s">
        <v>140</v>
      </c>
      <c r="BT112" s="58" t="s">
        <v>2614</v>
      </c>
      <c r="BU112" s="58" t="s">
        <v>2615</v>
      </c>
      <c r="BV112" s="129" t="s">
        <v>3505</v>
      </c>
      <c r="BW112" s="129"/>
      <c r="XEU112" s="6" t="str">
        <f t="shared" si="3"/>
        <v>Claims_Management__Life</v>
      </c>
    </row>
    <row r="113" spans="1:75 16375:16375" ht="38.25" hidden="1" x14ac:dyDescent="0.2">
      <c r="A113" s="126" t="s">
        <v>11</v>
      </c>
      <c r="B113" s="57" t="s">
        <v>520</v>
      </c>
      <c r="C113" s="57" t="s">
        <v>302</v>
      </c>
      <c r="D113" s="57" t="s">
        <v>2043</v>
      </c>
      <c r="E113" s="57" t="s">
        <v>2053</v>
      </c>
      <c r="F113" s="58" t="s">
        <v>2616</v>
      </c>
      <c r="G113" s="58" t="s">
        <v>2616</v>
      </c>
      <c r="H113" s="58" t="s">
        <v>253</v>
      </c>
      <c r="I113" s="58" t="s">
        <v>253</v>
      </c>
      <c r="J113" s="58" t="s">
        <v>253</v>
      </c>
      <c r="K113" s="58" t="s">
        <v>253</v>
      </c>
      <c r="L113" s="58" t="s">
        <v>253</v>
      </c>
      <c r="M113" s="58" t="s">
        <v>253</v>
      </c>
      <c r="N113" s="58" t="s">
        <v>253</v>
      </c>
      <c r="O113" s="58"/>
      <c r="P113" s="58"/>
      <c r="Q113" s="57" t="s">
        <v>2617</v>
      </c>
      <c r="R113" s="58" t="s">
        <v>308</v>
      </c>
      <c r="S113" s="58" t="s">
        <v>491</v>
      </c>
      <c r="T113" s="58" t="s">
        <v>2618</v>
      </c>
      <c r="U113" s="58" t="s">
        <v>849</v>
      </c>
      <c r="V113" s="58" t="s">
        <v>493</v>
      </c>
      <c r="W113" s="58" t="s">
        <v>2619</v>
      </c>
      <c r="X113" s="58" t="s">
        <v>143</v>
      </c>
      <c r="Y113" s="58" t="s">
        <v>270</v>
      </c>
      <c r="Z113" s="90">
        <v>0</v>
      </c>
      <c r="AA113" s="90">
        <v>1</v>
      </c>
      <c r="AB113" s="108">
        <v>3.13</v>
      </c>
      <c r="AC113" s="108"/>
      <c r="AD113" s="108">
        <v>5</v>
      </c>
      <c r="AE113" s="58" t="s">
        <v>142</v>
      </c>
      <c r="AF113" s="58" t="s">
        <v>143</v>
      </c>
      <c r="AG113" s="59" t="s">
        <v>144</v>
      </c>
      <c r="AH113" s="58" t="s">
        <v>143</v>
      </c>
      <c r="AI113" s="58" t="s">
        <v>140</v>
      </c>
      <c r="AJ113" s="58" t="s">
        <v>2405</v>
      </c>
      <c r="AK113" s="63">
        <v>41334</v>
      </c>
      <c r="AL113" s="58" t="s">
        <v>272</v>
      </c>
      <c r="AM113" s="58" t="s">
        <v>272</v>
      </c>
      <c r="AN113" s="58" t="s">
        <v>272</v>
      </c>
      <c r="AO113" s="58">
        <v>0</v>
      </c>
      <c r="AP113" s="58" t="s">
        <v>140</v>
      </c>
      <c r="AQ113" s="58" t="s">
        <v>140</v>
      </c>
      <c r="AR113" s="58" t="s">
        <v>140</v>
      </c>
      <c r="AS113" s="58" t="s">
        <v>140</v>
      </c>
      <c r="AT113" s="58" t="s">
        <v>140</v>
      </c>
      <c r="AU113" s="58" t="s">
        <v>140</v>
      </c>
      <c r="AV113" s="58" t="s">
        <v>140</v>
      </c>
      <c r="AW113" s="58" t="s">
        <v>140</v>
      </c>
      <c r="AX113" s="58" t="s">
        <v>2555</v>
      </c>
      <c r="AY113" s="58" t="s">
        <v>2556</v>
      </c>
      <c r="AZ113" s="61" t="s">
        <v>150</v>
      </c>
      <c r="BA113" s="58" t="s">
        <v>151</v>
      </c>
      <c r="BB113" s="58"/>
      <c r="BC113" s="58" t="s">
        <v>2408</v>
      </c>
      <c r="BD113" s="62" t="s">
        <v>253</v>
      </c>
      <c r="BE113" s="58" t="s">
        <v>253</v>
      </c>
      <c r="BF113" s="58" t="s">
        <v>253</v>
      </c>
      <c r="BG113" s="58" t="s">
        <v>140</v>
      </c>
      <c r="BH113" s="58" t="s">
        <v>140</v>
      </c>
      <c r="BI113" s="58" t="s">
        <v>140</v>
      </c>
      <c r="BJ113" s="58" t="s">
        <v>140</v>
      </c>
      <c r="BK113" s="58" t="s">
        <v>140</v>
      </c>
      <c r="BL113" s="58" t="s">
        <v>140</v>
      </c>
      <c r="BM113" s="58">
        <v>32576</v>
      </c>
      <c r="BN113" s="58"/>
      <c r="BO113" s="58"/>
      <c r="BP113" s="58" t="s">
        <v>2563</v>
      </c>
      <c r="BQ113" s="58">
        <v>0.1</v>
      </c>
      <c r="BR113" s="58" t="s">
        <v>2549</v>
      </c>
      <c r="BS113" s="58">
        <v>13.7</v>
      </c>
      <c r="BT113" s="58" t="s">
        <v>2614</v>
      </c>
      <c r="BU113" s="58" t="s">
        <v>2615</v>
      </c>
      <c r="BV113" s="129" t="s">
        <v>3505</v>
      </c>
      <c r="BW113" s="129"/>
      <c r="XEU113" s="6" t="str">
        <f t="shared" si="3"/>
        <v>Claims_Management__Life</v>
      </c>
    </row>
    <row r="114" spans="1:75 16375:16375" ht="38.25" hidden="1" x14ac:dyDescent="0.2">
      <c r="A114" s="126" t="s">
        <v>11</v>
      </c>
      <c r="B114" s="57" t="s">
        <v>520</v>
      </c>
      <c r="C114" s="57" t="s">
        <v>302</v>
      </c>
      <c r="D114" s="57" t="s">
        <v>2043</v>
      </c>
      <c r="E114" s="57" t="s">
        <v>2053</v>
      </c>
      <c r="F114" s="58" t="s">
        <v>545</v>
      </c>
      <c r="G114" s="58" t="s">
        <v>2620</v>
      </c>
      <c r="H114" s="58" t="s">
        <v>253</v>
      </c>
      <c r="I114" s="58" t="s">
        <v>253</v>
      </c>
      <c r="J114" s="58" t="s">
        <v>253</v>
      </c>
      <c r="K114" s="58" t="s">
        <v>253</v>
      </c>
      <c r="L114" s="58" t="s">
        <v>253</v>
      </c>
      <c r="M114" s="58" t="s">
        <v>253</v>
      </c>
      <c r="N114" s="58" t="s">
        <v>253</v>
      </c>
      <c r="O114" s="58"/>
      <c r="P114" s="58"/>
      <c r="Q114" s="57" t="s">
        <v>2621</v>
      </c>
      <c r="R114" s="58" t="s">
        <v>308</v>
      </c>
      <c r="S114" s="58" t="s">
        <v>491</v>
      </c>
      <c r="T114" s="58" t="s">
        <v>2622</v>
      </c>
      <c r="U114" s="58" t="s">
        <v>849</v>
      </c>
      <c r="V114" s="58" t="s">
        <v>493</v>
      </c>
      <c r="W114" s="58" t="s">
        <v>2623</v>
      </c>
      <c r="X114" s="58" t="s">
        <v>143</v>
      </c>
      <c r="Y114" s="58" t="s">
        <v>270</v>
      </c>
      <c r="Z114" s="90">
        <v>0</v>
      </c>
      <c r="AA114" s="90">
        <v>1</v>
      </c>
      <c r="AB114" s="108">
        <v>17.059999999999999</v>
      </c>
      <c r="AC114" s="108"/>
      <c r="AD114" s="108">
        <v>31</v>
      </c>
      <c r="AE114" s="58" t="s">
        <v>142</v>
      </c>
      <c r="AF114" s="58" t="s">
        <v>143</v>
      </c>
      <c r="AG114" s="59" t="s">
        <v>144</v>
      </c>
      <c r="AH114" s="58" t="s">
        <v>143</v>
      </c>
      <c r="AI114" s="58" t="s">
        <v>140</v>
      </c>
      <c r="AJ114" s="58" t="s">
        <v>2421</v>
      </c>
      <c r="AK114" s="63">
        <v>42370</v>
      </c>
      <c r="AL114" s="58" t="s">
        <v>272</v>
      </c>
      <c r="AM114" s="58" t="s">
        <v>551</v>
      </c>
      <c r="AN114" s="58" t="s">
        <v>538</v>
      </c>
      <c r="AO114" s="58">
        <v>1</v>
      </c>
      <c r="AP114" s="58" t="s">
        <v>140</v>
      </c>
      <c r="AQ114" s="58" t="s">
        <v>140</v>
      </c>
      <c r="AR114" s="58" t="s">
        <v>140</v>
      </c>
      <c r="AS114" s="58" t="s">
        <v>140</v>
      </c>
      <c r="AT114" s="58" t="s">
        <v>140</v>
      </c>
      <c r="AU114" s="58" t="s">
        <v>140</v>
      </c>
      <c r="AV114" s="58" t="s">
        <v>140</v>
      </c>
      <c r="AW114" s="58" t="s">
        <v>140</v>
      </c>
      <c r="AX114" s="58" t="s">
        <v>2555</v>
      </c>
      <c r="AY114" s="58" t="s">
        <v>2556</v>
      </c>
      <c r="AZ114" s="61" t="s">
        <v>150</v>
      </c>
      <c r="BA114" s="58" t="s">
        <v>151</v>
      </c>
      <c r="BB114" s="58"/>
      <c r="BC114" s="58" t="s">
        <v>2408</v>
      </c>
      <c r="BD114" s="62" t="s">
        <v>253</v>
      </c>
      <c r="BE114" s="58" t="s">
        <v>253</v>
      </c>
      <c r="BF114" s="58" t="s">
        <v>253</v>
      </c>
      <c r="BG114" s="58" t="s">
        <v>140</v>
      </c>
      <c r="BH114" s="58" t="s">
        <v>140</v>
      </c>
      <c r="BI114" s="58" t="s">
        <v>140</v>
      </c>
      <c r="BJ114" s="58" t="s">
        <v>140</v>
      </c>
      <c r="BK114" s="58" t="s">
        <v>140</v>
      </c>
      <c r="BL114" s="58" t="s">
        <v>140</v>
      </c>
      <c r="BM114" s="58">
        <v>168822</v>
      </c>
      <c r="BN114" s="58"/>
      <c r="BO114" s="58"/>
      <c r="BP114" s="58" t="s">
        <v>2563</v>
      </c>
      <c r="BQ114" s="58">
        <v>0.1</v>
      </c>
      <c r="BR114" s="58" t="s">
        <v>2564</v>
      </c>
      <c r="BS114" s="58" t="s">
        <v>140</v>
      </c>
      <c r="BT114" s="58" t="s">
        <v>2624</v>
      </c>
      <c r="BU114" s="58" t="s">
        <v>2615</v>
      </c>
      <c r="BV114" s="129" t="s">
        <v>3505</v>
      </c>
      <c r="BW114" s="129"/>
      <c r="XEU114" s="6" t="str">
        <f t="shared" si="3"/>
        <v>Claims_Management__Life</v>
      </c>
    </row>
    <row r="115" spans="1:75 16375:16375" ht="38.25" hidden="1" x14ac:dyDescent="0.2">
      <c r="A115" s="126" t="s">
        <v>11</v>
      </c>
      <c r="B115" s="57" t="s">
        <v>520</v>
      </c>
      <c r="C115" s="57" t="s">
        <v>302</v>
      </c>
      <c r="D115" s="57" t="s">
        <v>2025</v>
      </c>
      <c r="E115" s="57" t="s">
        <v>200</v>
      </c>
      <c r="F115" s="58" t="s">
        <v>2585</v>
      </c>
      <c r="G115" s="58" t="s">
        <v>2625</v>
      </c>
      <c r="H115" s="58" t="s">
        <v>253</v>
      </c>
      <c r="I115" s="58" t="s">
        <v>253</v>
      </c>
      <c r="J115" s="58" t="s">
        <v>253</v>
      </c>
      <c r="K115" s="58" t="s">
        <v>253</v>
      </c>
      <c r="L115" s="58" t="s">
        <v>253</v>
      </c>
      <c r="M115" s="58" t="s">
        <v>253</v>
      </c>
      <c r="N115" s="58" t="s">
        <v>253</v>
      </c>
      <c r="O115" s="58"/>
      <c r="P115" s="58"/>
      <c r="Q115" s="57" t="s">
        <v>2626</v>
      </c>
      <c r="R115" s="58" t="s">
        <v>308</v>
      </c>
      <c r="S115" s="58" t="s">
        <v>491</v>
      </c>
      <c r="T115" s="58" t="s">
        <v>2627</v>
      </c>
      <c r="U115" s="58" t="s">
        <v>849</v>
      </c>
      <c r="V115" s="58" t="s">
        <v>493</v>
      </c>
      <c r="W115" s="58" t="s">
        <v>2628</v>
      </c>
      <c r="X115" s="58" t="s">
        <v>270</v>
      </c>
      <c r="Y115" s="58" t="s">
        <v>270</v>
      </c>
      <c r="Z115" s="90">
        <v>0.05</v>
      </c>
      <c r="AA115" s="90">
        <v>0.95</v>
      </c>
      <c r="AB115" s="108">
        <v>7.21</v>
      </c>
      <c r="AC115" s="108"/>
      <c r="AD115" s="108">
        <v>15</v>
      </c>
      <c r="AE115" s="58" t="s">
        <v>142</v>
      </c>
      <c r="AF115" s="58" t="s">
        <v>143</v>
      </c>
      <c r="AG115" s="59" t="s">
        <v>144</v>
      </c>
      <c r="AH115" s="58" t="s">
        <v>143</v>
      </c>
      <c r="AI115" s="58" t="s">
        <v>140</v>
      </c>
      <c r="AJ115" s="58" t="s">
        <v>2421</v>
      </c>
      <c r="AK115" s="63">
        <v>42005</v>
      </c>
      <c r="AL115" s="58" t="s">
        <v>272</v>
      </c>
      <c r="AM115" s="58" t="s">
        <v>650</v>
      </c>
      <c r="AN115" s="58" t="s">
        <v>3510</v>
      </c>
      <c r="AO115" s="58">
        <v>0</v>
      </c>
      <c r="AP115" s="58" t="s">
        <v>140</v>
      </c>
      <c r="AQ115" s="58" t="s">
        <v>140</v>
      </c>
      <c r="AR115" s="58" t="s">
        <v>140</v>
      </c>
      <c r="AS115" s="58" t="s">
        <v>140</v>
      </c>
      <c r="AT115" s="58" t="s">
        <v>140</v>
      </c>
      <c r="AU115" s="58" t="s">
        <v>140</v>
      </c>
      <c r="AV115" s="58" t="s">
        <v>140</v>
      </c>
      <c r="AW115" s="58" t="s">
        <v>140</v>
      </c>
      <c r="AX115" s="58" t="s">
        <v>140</v>
      </c>
      <c r="AY115" s="58" t="s">
        <v>2556</v>
      </c>
      <c r="AZ115" s="61" t="s">
        <v>150</v>
      </c>
      <c r="BA115" s="58" t="s">
        <v>151</v>
      </c>
      <c r="BB115" s="58"/>
      <c r="BC115" s="58" t="s">
        <v>2408</v>
      </c>
      <c r="BD115" s="62" t="s">
        <v>253</v>
      </c>
      <c r="BE115" s="58" t="s">
        <v>253</v>
      </c>
      <c r="BF115" s="58" t="s">
        <v>253</v>
      </c>
      <c r="BG115" s="58" t="s">
        <v>140</v>
      </c>
      <c r="BH115" s="58" t="s">
        <v>140</v>
      </c>
      <c r="BI115" s="58" t="s">
        <v>140</v>
      </c>
      <c r="BJ115" s="58" t="s">
        <v>140</v>
      </c>
      <c r="BK115" s="58" t="s">
        <v>140</v>
      </c>
      <c r="BL115" s="58" t="s">
        <v>140</v>
      </c>
      <c r="BM115" s="58">
        <v>64571</v>
      </c>
      <c r="BN115" s="58"/>
      <c r="BO115" s="58"/>
      <c r="BP115" s="58" t="s">
        <v>2563</v>
      </c>
      <c r="BQ115" s="58">
        <v>0.1</v>
      </c>
      <c r="BR115" s="58" t="s">
        <v>2564</v>
      </c>
      <c r="BS115" s="58" t="s">
        <v>140</v>
      </c>
      <c r="BT115" s="58" t="s">
        <v>2571</v>
      </c>
      <c r="BU115" s="58" t="s">
        <v>2566</v>
      </c>
      <c r="BV115" s="129" t="s">
        <v>3505</v>
      </c>
      <c r="BW115" s="129"/>
      <c r="XEU115" s="6" t="str">
        <f t="shared" si="3"/>
        <v>Policy_Administration_and_billing__Life</v>
      </c>
    </row>
    <row r="116" spans="1:75 16375:16375" ht="165.75" hidden="1" x14ac:dyDescent="0.2">
      <c r="A116" s="126" t="s">
        <v>11</v>
      </c>
      <c r="B116" s="57" t="s">
        <v>520</v>
      </c>
      <c r="C116" s="57" t="s">
        <v>302</v>
      </c>
      <c r="D116" s="57" t="s">
        <v>2025</v>
      </c>
      <c r="E116" s="57" t="s">
        <v>200</v>
      </c>
      <c r="F116" s="58" t="s">
        <v>2629</v>
      </c>
      <c r="G116" s="58" t="s">
        <v>2630</v>
      </c>
      <c r="H116" s="58" t="s">
        <v>253</v>
      </c>
      <c r="I116" s="58" t="s">
        <v>253</v>
      </c>
      <c r="J116" s="58" t="s">
        <v>253</v>
      </c>
      <c r="K116" s="58" t="s">
        <v>253</v>
      </c>
      <c r="L116" s="58" t="s">
        <v>253</v>
      </c>
      <c r="M116" s="58" t="s">
        <v>253</v>
      </c>
      <c r="N116" s="58" t="s">
        <v>253</v>
      </c>
      <c r="O116" s="58"/>
      <c r="P116" s="58"/>
      <c r="Q116" s="57" t="s">
        <v>2631</v>
      </c>
      <c r="R116" s="58" t="s">
        <v>308</v>
      </c>
      <c r="S116" s="58" t="s">
        <v>491</v>
      </c>
      <c r="T116" s="58" t="s">
        <v>2632</v>
      </c>
      <c r="U116" s="58" t="s">
        <v>849</v>
      </c>
      <c r="V116" s="58" t="s">
        <v>493</v>
      </c>
      <c r="W116" s="58" t="s">
        <v>2633</v>
      </c>
      <c r="X116" s="58" t="s">
        <v>270</v>
      </c>
      <c r="Y116" s="58" t="s">
        <v>143</v>
      </c>
      <c r="Z116" s="90">
        <v>1</v>
      </c>
      <c r="AA116" s="90">
        <v>0</v>
      </c>
      <c r="AB116" s="108">
        <v>5.7</v>
      </c>
      <c r="AC116" s="108"/>
      <c r="AD116" s="108">
        <v>10</v>
      </c>
      <c r="AE116" s="58" t="s">
        <v>142</v>
      </c>
      <c r="AF116" s="58" t="s">
        <v>143</v>
      </c>
      <c r="AG116" s="59" t="s">
        <v>144</v>
      </c>
      <c r="AH116" s="58" t="s">
        <v>143</v>
      </c>
      <c r="AI116" s="58" t="s">
        <v>140</v>
      </c>
      <c r="AJ116" s="58" t="s">
        <v>2405</v>
      </c>
      <c r="AK116" s="63">
        <v>41852</v>
      </c>
      <c r="AL116" s="58" t="s">
        <v>272</v>
      </c>
      <c r="AM116" s="58" t="s">
        <v>273</v>
      </c>
      <c r="AN116" s="58" t="s">
        <v>273</v>
      </c>
      <c r="AO116" s="58">
        <v>0</v>
      </c>
      <c r="AP116" s="58" t="s">
        <v>140</v>
      </c>
      <c r="AQ116" s="58" t="s">
        <v>140</v>
      </c>
      <c r="AR116" s="58" t="s">
        <v>140</v>
      </c>
      <c r="AS116" s="58" t="s">
        <v>140</v>
      </c>
      <c r="AT116" s="58" t="s">
        <v>140</v>
      </c>
      <c r="AU116" s="58" t="s">
        <v>140</v>
      </c>
      <c r="AV116" s="58" t="s">
        <v>140</v>
      </c>
      <c r="AW116" s="58" t="s">
        <v>140</v>
      </c>
      <c r="AX116" s="58" t="s">
        <v>2555</v>
      </c>
      <c r="AY116" s="58" t="s">
        <v>2556</v>
      </c>
      <c r="AZ116" s="61" t="s">
        <v>150</v>
      </c>
      <c r="BA116" s="58" t="s">
        <v>151</v>
      </c>
      <c r="BB116" s="58"/>
      <c r="BC116" s="58" t="s">
        <v>2408</v>
      </c>
      <c r="BD116" s="62" t="s">
        <v>253</v>
      </c>
      <c r="BE116" s="58" t="s">
        <v>253</v>
      </c>
      <c r="BF116" s="58" t="s">
        <v>253</v>
      </c>
      <c r="BG116" s="58" t="s">
        <v>140</v>
      </c>
      <c r="BH116" s="58" t="s">
        <v>140</v>
      </c>
      <c r="BI116" s="58" t="s">
        <v>140</v>
      </c>
      <c r="BJ116" s="58" t="s">
        <v>140</v>
      </c>
      <c r="BK116" s="58" t="s">
        <v>140</v>
      </c>
      <c r="BL116" s="58" t="s">
        <v>140</v>
      </c>
      <c r="BM116" s="58">
        <v>19380</v>
      </c>
      <c r="BN116" s="58"/>
      <c r="BO116" s="58"/>
      <c r="BP116" s="58" t="s">
        <v>2563</v>
      </c>
      <c r="BQ116" s="58">
        <v>0.1</v>
      </c>
      <c r="BR116" s="58" t="s">
        <v>239</v>
      </c>
      <c r="BS116" s="58" t="s">
        <v>140</v>
      </c>
      <c r="BT116" s="58" t="s">
        <v>2634</v>
      </c>
      <c r="BU116" s="58" t="s">
        <v>2558</v>
      </c>
      <c r="BV116" s="129" t="s">
        <v>3505</v>
      </c>
      <c r="BW116" s="129"/>
      <c r="XEU116" s="6" t="str">
        <f t="shared" si="3"/>
        <v>Policy_Administration_and_billing__Life</v>
      </c>
    </row>
    <row r="117" spans="1:75 16375:16375" ht="51" hidden="1" x14ac:dyDescent="0.2">
      <c r="A117" s="126" t="s">
        <v>11</v>
      </c>
      <c r="B117" s="57" t="s">
        <v>520</v>
      </c>
      <c r="C117" s="57" t="s">
        <v>302</v>
      </c>
      <c r="D117" s="57" t="s">
        <v>2043</v>
      </c>
      <c r="E117" s="57" t="s">
        <v>2053</v>
      </c>
      <c r="F117" s="58" t="s">
        <v>545</v>
      </c>
      <c r="G117" s="58" t="s">
        <v>2635</v>
      </c>
      <c r="H117" s="58" t="s">
        <v>253</v>
      </c>
      <c r="I117" s="58" t="s">
        <v>253</v>
      </c>
      <c r="J117" s="58" t="s">
        <v>253</v>
      </c>
      <c r="K117" s="58" t="s">
        <v>253</v>
      </c>
      <c r="L117" s="58" t="s">
        <v>253</v>
      </c>
      <c r="M117" s="58" t="s">
        <v>253</v>
      </c>
      <c r="N117" s="58" t="s">
        <v>253</v>
      </c>
      <c r="O117" s="58"/>
      <c r="P117" s="58"/>
      <c r="Q117" s="57" t="s">
        <v>2636</v>
      </c>
      <c r="R117" s="58" t="s">
        <v>308</v>
      </c>
      <c r="S117" s="58" t="s">
        <v>491</v>
      </c>
      <c r="T117" s="58" t="s">
        <v>2622</v>
      </c>
      <c r="U117" s="58" t="s">
        <v>849</v>
      </c>
      <c r="V117" s="58" t="s">
        <v>493</v>
      </c>
      <c r="W117" s="58" t="s">
        <v>2623</v>
      </c>
      <c r="X117" s="58" t="s">
        <v>143</v>
      </c>
      <c r="Y117" s="58" t="s">
        <v>270</v>
      </c>
      <c r="Z117" s="90">
        <v>0</v>
      </c>
      <c r="AA117" s="90">
        <v>1</v>
      </c>
      <c r="AB117" s="108">
        <v>11.76</v>
      </c>
      <c r="AC117" s="108"/>
      <c r="AD117" s="108">
        <v>25</v>
      </c>
      <c r="AE117" s="58" t="s">
        <v>142</v>
      </c>
      <c r="AF117" s="58" t="s">
        <v>143</v>
      </c>
      <c r="AG117" s="59" t="s">
        <v>144</v>
      </c>
      <c r="AH117" s="58" t="s">
        <v>143</v>
      </c>
      <c r="AI117" s="58" t="s">
        <v>140</v>
      </c>
      <c r="AJ117" s="58" t="s">
        <v>2421</v>
      </c>
      <c r="AK117" s="63">
        <v>43892</v>
      </c>
      <c r="AL117" s="58" t="s">
        <v>272</v>
      </c>
      <c r="AM117" s="58" t="s">
        <v>2434</v>
      </c>
      <c r="AN117" s="58" t="s">
        <v>3512</v>
      </c>
      <c r="AO117" s="58">
        <v>0</v>
      </c>
      <c r="AP117" s="58" t="s">
        <v>140</v>
      </c>
      <c r="AQ117" s="58" t="s">
        <v>140</v>
      </c>
      <c r="AR117" s="58" t="s">
        <v>140</v>
      </c>
      <c r="AS117" s="58" t="s">
        <v>140</v>
      </c>
      <c r="AT117" s="58" t="s">
        <v>140</v>
      </c>
      <c r="AU117" s="58" t="s">
        <v>140</v>
      </c>
      <c r="AV117" s="58" t="s">
        <v>140</v>
      </c>
      <c r="AW117" s="58" t="s">
        <v>140</v>
      </c>
      <c r="AX117" s="58" t="s">
        <v>2555</v>
      </c>
      <c r="AY117" s="58" t="s">
        <v>2556</v>
      </c>
      <c r="AZ117" s="61" t="s">
        <v>150</v>
      </c>
      <c r="BA117" s="58" t="s">
        <v>151</v>
      </c>
      <c r="BB117" s="58"/>
      <c r="BC117" s="58" t="s">
        <v>2408</v>
      </c>
      <c r="BD117" s="62" t="s">
        <v>253</v>
      </c>
      <c r="BE117" s="58" t="s">
        <v>253</v>
      </c>
      <c r="BF117" s="58" t="s">
        <v>253</v>
      </c>
      <c r="BG117" s="58" t="s">
        <v>140</v>
      </c>
      <c r="BH117" s="58" t="s">
        <v>140</v>
      </c>
      <c r="BI117" s="58" t="s">
        <v>140</v>
      </c>
      <c r="BJ117" s="58" t="s">
        <v>140</v>
      </c>
      <c r="BK117" s="58" t="s">
        <v>140</v>
      </c>
      <c r="BL117" s="58" t="s">
        <v>140</v>
      </c>
      <c r="BM117" s="58">
        <v>65109</v>
      </c>
      <c r="BN117" s="58"/>
      <c r="BO117" s="58"/>
      <c r="BP117" s="58" t="s">
        <v>2563</v>
      </c>
      <c r="BQ117" s="58">
        <v>0.1</v>
      </c>
      <c r="BR117" s="58" t="s">
        <v>239</v>
      </c>
      <c r="BS117" s="58" t="s">
        <v>140</v>
      </c>
      <c r="BT117" s="58" t="s">
        <v>2637</v>
      </c>
      <c r="BU117" s="58" t="s">
        <v>2615</v>
      </c>
      <c r="BV117" s="129" t="s">
        <v>3505</v>
      </c>
      <c r="BW117" s="129"/>
      <c r="XEU117" s="6" t="str">
        <f t="shared" si="3"/>
        <v>Claims_Management__Life</v>
      </c>
    </row>
    <row r="118" spans="1:75 16375:16375" ht="25.5" hidden="1" x14ac:dyDescent="0.2">
      <c r="A118" s="126" t="s">
        <v>11</v>
      </c>
      <c r="B118" s="57" t="s">
        <v>520</v>
      </c>
      <c r="C118" s="57" t="s">
        <v>302</v>
      </c>
      <c r="D118" s="57" t="s">
        <v>2043</v>
      </c>
      <c r="E118" s="57" t="s">
        <v>2053</v>
      </c>
      <c r="F118" s="58" t="s">
        <v>545</v>
      </c>
      <c r="G118" s="58" t="s">
        <v>2638</v>
      </c>
      <c r="H118" s="58" t="s">
        <v>253</v>
      </c>
      <c r="I118" s="58" t="s">
        <v>253</v>
      </c>
      <c r="J118" s="58" t="s">
        <v>253</v>
      </c>
      <c r="K118" s="58" t="s">
        <v>253</v>
      </c>
      <c r="L118" s="58" t="s">
        <v>253</v>
      </c>
      <c r="M118" s="58" t="s">
        <v>253</v>
      </c>
      <c r="N118" s="58" t="s">
        <v>253</v>
      </c>
      <c r="O118" s="58"/>
      <c r="P118" s="58"/>
      <c r="Q118" s="57" t="s">
        <v>2639</v>
      </c>
      <c r="R118" s="58" t="s">
        <v>308</v>
      </c>
      <c r="S118" s="58" t="s">
        <v>491</v>
      </c>
      <c r="T118" s="58" t="s">
        <v>2640</v>
      </c>
      <c r="U118" s="58" t="s">
        <v>849</v>
      </c>
      <c r="V118" s="58" t="s">
        <v>493</v>
      </c>
      <c r="W118" s="58" t="s">
        <v>2641</v>
      </c>
      <c r="X118" s="58" t="s">
        <v>143</v>
      </c>
      <c r="Y118" s="58" t="s">
        <v>270</v>
      </c>
      <c r="Z118" s="90">
        <v>0</v>
      </c>
      <c r="AA118" s="90">
        <v>1</v>
      </c>
      <c r="AB118" s="108">
        <v>1.57</v>
      </c>
      <c r="AC118" s="108"/>
      <c r="AD118" s="108">
        <v>5</v>
      </c>
      <c r="AE118" s="58" t="s">
        <v>142</v>
      </c>
      <c r="AF118" s="58" t="s">
        <v>143</v>
      </c>
      <c r="AG118" s="59" t="s">
        <v>144</v>
      </c>
      <c r="AH118" s="58" t="s">
        <v>143</v>
      </c>
      <c r="AI118" s="58" t="s">
        <v>140</v>
      </c>
      <c r="AJ118" s="58" t="s">
        <v>2405</v>
      </c>
      <c r="AK118" s="63">
        <v>43780</v>
      </c>
      <c r="AL118" s="58" t="s">
        <v>272</v>
      </c>
      <c r="AM118" s="58" t="s">
        <v>273</v>
      </c>
      <c r="AN118" s="58" t="s">
        <v>273</v>
      </c>
      <c r="AO118" s="58">
        <v>0</v>
      </c>
      <c r="AP118" s="58" t="s">
        <v>140</v>
      </c>
      <c r="AQ118" s="58" t="s">
        <v>140</v>
      </c>
      <c r="AR118" s="58" t="s">
        <v>140</v>
      </c>
      <c r="AS118" s="58" t="s">
        <v>140</v>
      </c>
      <c r="AT118" s="58" t="s">
        <v>140</v>
      </c>
      <c r="AU118" s="58" t="s">
        <v>140</v>
      </c>
      <c r="AV118" s="58" t="s">
        <v>140</v>
      </c>
      <c r="AW118" s="58" t="s">
        <v>140</v>
      </c>
      <c r="AX118" s="58" t="s">
        <v>2555</v>
      </c>
      <c r="AY118" s="58" t="s">
        <v>2556</v>
      </c>
      <c r="AZ118" s="61" t="s">
        <v>150</v>
      </c>
      <c r="BA118" s="58" t="s">
        <v>151</v>
      </c>
      <c r="BB118" s="58"/>
      <c r="BC118" s="58" t="s">
        <v>2408</v>
      </c>
      <c r="BD118" s="62" t="s">
        <v>253</v>
      </c>
      <c r="BE118" s="58" t="s">
        <v>253</v>
      </c>
      <c r="BF118" s="58" t="s">
        <v>253</v>
      </c>
      <c r="BG118" s="58" t="s">
        <v>140</v>
      </c>
      <c r="BH118" s="58" t="s">
        <v>140</v>
      </c>
      <c r="BI118" s="58" t="s">
        <v>140</v>
      </c>
      <c r="BJ118" s="58" t="s">
        <v>140</v>
      </c>
      <c r="BK118" s="58" t="s">
        <v>140</v>
      </c>
      <c r="BL118" s="58" t="s">
        <v>140</v>
      </c>
      <c r="BM118" s="58">
        <v>67335</v>
      </c>
      <c r="BN118" s="58"/>
      <c r="BO118" s="58"/>
      <c r="BP118" s="58" t="s">
        <v>2563</v>
      </c>
      <c r="BQ118" s="58">
        <v>0.1</v>
      </c>
      <c r="BR118" s="58" t="s">
        <v>2564</v>
      </c>
      <c r="BS118" s="58" t="s">
        <v>140</v>
      </c>
      <c r="BT118" s="58" t="s">
        <v>2614</v>
      </c>
      <c r="BU118" s="58" t="s">
        <v>2615</v>
      </c>
      <c r="BV118" s="129" t="s">
        <v>3505</v>
      </c>
      <c r="BW118" s="129"/>
      <c r="XEU118" s="6" t="str">
        <f t="shared" si="3"/>
        <v>Claims_Management__Life</v>
      </c>
    </row>
    <row r="119" spans="1:75 16375:16375" hidden="1" x14ac:dyDescent="0.2">
      <c r="A119" s="126" t="s">
        <v>11</v>
      </c>
      <c r="B119" s="57" t="s">
        <v>520</v>
      </c>
      <c r="C119" s="57" t="s">
        <v>302</v>
      </c>
      <c r="D119" s="57" t="s">
        <v>2043</v>
      </c>
      <c r="E119" s="57" t="s">
        <v>2053</v>
      </c>
      <c r="F119" s="58" t="s">
        <v>545</v>
      </c>
      <c r="G119" s="58" t="s">
        <v>2642</v>
      </c>
      <c r="H119" s="58" t="s">
        <v>253</v>
      </c>
      <c r="I119" s="58" t="s">
        <v>253</v>
      </c>
      <c r="J119" s="58" t="s">
        <v>253</v>
      </c>
      <c r="K119" s="58" t="s">
        <v>253</v>
      </c>
      <c r="L119" s="58" t="s">
        <v>253</v>
      </c>
      <c r="M119" s="58" t="s">
        <v>253</v>
      </c>
      <c r="N119" s="58" t="s">
        <v>253</v>
      </c>
      <c r="O119" s="58"/>
      <c r="P119" s="58"/>
      <c r="Q119" s="57" t="s">
        <v>2643</v>
      </c>
      <c r="R119" s="58" t="s">
        <v>308</v>
      </c>
      <c r="S119" s="58" t="s">
        <v>491</v>
      </c>
      <c r="T119" s="58" t="s">
        <v>2644</v>
      </c>
      <c r="U119" s="58" t="s">
        <v>849</v>
      </c>
      <c r="V119" s="58" t="s">
        <v>493</v>
      </c>
      <c r="W119" s="58" t="s">
        <v>2645</v>
      </c>
      <c r="X119" s="58" t="s">
        <v>143</v>
      </c>
      <c r="Y119" s="58" t="s">
        <v>270</v>
      </c>
      <c r="Z119" s="90">
        <v>0</v>
      </c>
      <c r="AA119" s="90">
        <v>1</v>
      </c>
      <c r="AB119" s="108">
        <v>1.57</v>
      </c>
      <c r="AC119" s="108"/>
      <c r="AD119" s="108">
        <v>3</v>
      </c>
      <c r="AE119" s="58" t="s">
        <v>142</v>
      </c>
      <c r="AF119" s="58" t="s">
        <v>143</v>
      </c>
      <c r="AG119" s="59" t="s">
        <v>144</v>
      </c>
      <c r="AH119" s="58" t="s">
        <v>143</v>
      </c>
      <c r="AI119" s="58" t="s">
        <v>140</v>
      </c>
      <c r="AJ119" s="58" t="s">
        <v>2405</v>
      </c>
      <c r="AK119" s="63">
        <v>43780</v>
      </c>
      <c r="AL119" s="58" t="s">
        <v>272</v>
      </c>
      <c r="AM119" s="58" t="s">
        <v>273</v>
      </c>
      <c r="AN119" s="58" t="s">
        <v>273</v>
      </c>
      <c r="AO119" s="58">
        <v>0</v>
      </c>
      <c r="AP119" s="58" t="s">
        <v>140</v>
      </c>
      <c r="AQ119" s="58" t="s">
        <v>140</v>
      </c>
      <c r="AR119" s="58" t="s">
        <v>140</v>
      </c>
      <c r="AS119" s="58" t="s">
        <v>140</v>
      </c>
      <c r="AT119" s="58" t="s">
        <v>140</v>
      </c>
      <c r="AU119" s="58" t="s">
        <v>140</v>
      </c>
      <c r="AV119" s="58" t="s">
        <v>140</v>
      </c>
      <c r="AW119" s="58" t="s">
        <v>140</v>
      </c>
      <c r="AX119" s="58" t="s">
        <v>2555</v>
      </c>
      <c r="AY119" s="58" t="s">
        <v>2556</v>
      </c>
      <c r="AZ119" s="61" t="s">
        <v>150</v>
      </c>
      <c r="BA119" s="58" t="s">
        <v>151</v>
      </c>
      <c r="BB119" s="58"/>
      <c r="BC119" s="58" t="s">
        <v>2408</v>
      </c>
      <c r="BD119" s="62" t="s">
        <v>253</v>
      </c>
      <c r="BE119" s="58" t="s">
        <v>253</v>
      </c>
      <c r="BF119" s="58" t="s">
        <v>253</v>
      </c>
      <c r="BG119" s="58" t="s">
        <v>140</v>
      </c>
      <c r="BH119" s="58" t="s">
        <v>140</v>
      </c>
      <c r="BI119" s="58" t="s">
        <v>140</v>
      </c>
      <c r="BJ119" s="58" t="s">
        <v>140</v>
      </c>
      <c r="BK119" s="58" t="s">
        <v>140</v>
      </c>
      <c r="BL119" s="58" t="s">
        <v>140</v>
      </c>
      <c r="BM119" s="58">
        <v>609733</v>
      </c>
      <c r="BN119" s="58"/>
      <c r="BO119" s="58"/>
      <c r="BP119" s="58" t="s">
        <v>2563</v>
      </c>
      <c r="BQ119" s="58">
        <v>0.1</v>
      </c>
      <c r="BR119" s="58" t="s">
        <v>2564</v>
      </c>
      <c r="BS119" s="58" t="s">
        <v>140</v>
      </c>
      <c r="BT119" s="58" t="s">
        <v>2614</v>
      </c>
      <c r="BU119" s="58" t="s">
        <v>2615</v>
      </c>
      <c r="BV119" s="129" t="s">
        <v>3505</v>
      </c>
      <c r="BW119" s="129"/>
      <c r="XEU119" s="6" t="str">
        <f t="shared" si="3"/>
        <v>Claims_Management__Life</v>
      </c>
    </row>
    <row r="120" spans="1:75 16375:16375" ht="25.5" hidden="1" x14ac:dyDescent="0.2">
      <c r="A120" s="126" t="s">
        <v>11</v>
      </c>
      <c r="B120" s="57" t="s">
        <v>520</v>
      </c>
      <c r="C120" s="57" t="s">
        <v>302</v>
      </c>
      <c r="D120" s="57" t="s">
        <v>2025</v>
      </c>
      <c r="E120" s="57" t="s">
        <v>2026</v>
      </c>
      <c r="F120" s="58" t="s">
        <v>2629</v>
      </c>
      <c r="G120" s="58" t="s">
        <v>2646</v>
      </c>
      <c r="H120" s="58" t="s">
        <v>253</v>
      </c>
      <c r="I120" s="58" t="s">
        <v>253</v>
      </c>
      <c r="J120" s="58" t="s">
        <v>253</v>
      </c>
      <c r="K120" s="58" t="s">
        <v>253</v>
      </c>
      <c r="L120" s="58" t="s">
        <v>253</v>
      </c>
      <c r="M120" s="58" t="s">
        <v>253</v>
      </c>
      <c r="N120" s="58" t="s">
        <v>253</v>
      </c>
      <c r="O120" s="58"/>
      <c r="P120" s="58"/>
      <c r="Q120" s="57" t="s">
        <v>2647</v>
      </c>
      <c r="R120" s="58" t="s">
        <v>308</v>
      </c>
      <c r="S120" s="58" t="s">
        <v>491</v>
      </c>
      <c r="T120" s="58" t="s">
        <v>2648</v>
      </c>
      <c r="U120" s="58" t="s">
        <v>849</v>
      </c>
      <c r="V120" s="58" t="s">
        <v>493</v>
      </c>
      <c r="W120" s="58" t="s">
        <v>2649</v>
      </c>
      <c r="X120" s="58" t="s">
        <v>270</v>
      </c>
      <c r="Y120" s="58" t="s">
        <v>270</v>
      </c>
      <c r="Z120" s="90">
        <v>0.2</v>
      </c>
      <c r="AA120" s="90">
        <v>0.8</v>
      </c>
      <c r="AB120" s="108">
        <v>4.3</v>
      </c>
      <c r="AC120" s="108"/>
      <c r="AD120" s="108">
        <v>8</v>
      </c>
      <c r="AE120" s="58" t="s">
        <v>142</v>
      </c>
      <c r="AF120" s="58" t="s">
        <v>143</v>
      </c>
      <c r="AG120" s="59" t="s">
        <v>144</v>
      </c>
      <c r="AH120" s="58" t="s">
        <v>143</v>
      </c>
      <c r="AI120" s="58" t="s">
        <v>140</v>
      </c>
      <c r="AJ120" s="58" t="s">
        <v>2405</v>
      </c>
      <c r="AK120" s="63">
        <v>38534</v>
      </c>
      <c r="AL120" s="58" t="s">
        <v>272</v>
      </c>
      <c r="AM120" s="58" t="s">
        <v>584</v>
      </c>
      <c r="AN120" s="58" t="s">
        <v>273</v>
      </c>
      <c r="AO120" s="58">
        <v>0</v>
      </c>
      <c r="AP120" s="58" t="s">
        <v>140</v>
      </c>
      <c r="AQ120" s="58" t="s">
        <v>140</v>
      </c>
      <c r="AR120" s="58" t="s">
        <v>140</v>
      </c>
      <c r="AS120" s="58" t="s">
        <v>140</v>
      </c>
      <c r="AT120" s="58" t="s">
        <v>140</v>
      </c>
      <c r="AU120" s="58" t="s">
        <v>140</v>
      </c>
      <c r="AV120" s="58" t="s">
        <v>140</v>
      </c>
      <c r="AW120" s="58" t="s">
        <v>140</v>
      </c>
      <c r="AX120" s="58" t="s">
        <v>2555</v>
      </c>
      <c r="AY120" s="58" t="s">
        <v>2556</v>
      </c>
      <c r="AZ120" s="61" t="s">
        <v>150</v>
      </c>
      <c r="BA120" s="58" t="s">
        <v>151</v>
      </c>
      <c r="BB120" s="58"/>
      <c r="BC120" s="58" t="s">
        <v>2408</v>
      </c>
      <c r="BD120" s="62" t="s">
        <v>253</v>
      </c>
      <c r="BE120" s="58" t="s">
        <v>253</v>
      </c>
      <c r="BF120" s="58" t="s">
        <v>253</v>
      </c>
      <c r="BG120" s="58" t="s">
        <v>140</v>
      </c>
      <c r="BH120" s="58" t="s">
        <v>140</v>
      </c>
      <c r="BI120" s="58" t="s">
        <v>140</v>
      </c>
      <c r="BJ120" s="58" t="s">
        <v>140</v>
      </c>
      <c r="BK120" s="58" t="s">
        <v>140</v>
      </c>
      <c r="BL120" s="58" t="s">
        <v>140</v>
      </c>
      <c r="BM120" s="58">
        <v>10260</v>
      </c>
      <c r="BN120" s="58"/>
      <c r="BO120" s="58"/>
      <c r="BP120" s="58" t="s">
        <v>2563</v>
      </c>
      <c r="BQ120" s="58">
        <v>0.1</v>
      </c>
      <c r="BR120" s="58" t="s">
        <v>2564</v>
      </c>
      <c r="BS120" s="58" t="s">
        <v>140</v>
      </c>
      <c r="BT120" s="58" t="s">
        <v>2650</v>
      </c>
      <c r="BU120" s="58" t="s">
        <v>2558</v>
      </c>
      <c r="BV120" s="129" t="s">
        <v>3505</v>
      </c>
      <c r="BW120" s="129"/>
      <c r="XEU120" s="6" t="str">
        <f t="shared" si="3"/>
        <v>Policy_Administration_and_billing__Life</v>
      </c>
    </row>
    <row r="121" spans="1:75 16375:16375" ht="38.25" hidden="1" x14ac:dyDescent="0.2">
      <c r="A121" s="126" t="s">
        <v>11</v>
      </c>
      <c r="B121" s="57" t="s">
        <v>520</v>
      </c>
      <c r="C121" s="57" t="s">
        <v>302</v>
      </c>
      <c r="D121" s="57" t="s">
        <v>2025</v>
      </c>
      <c r="E121" s="57" t="s">
        <v>2026</v>
      </c>
      <c r="F121" s="58" t="s">
        <v>849</v>
      </c>
      <c r="G121" s="58" t="s">
        <v>2651</v>
      </c>
      <c r="H121" s="58" t="s">
        <v>253</v>
      </c>
      <c r="I121" s="58" t="s">
        <v>253</v>
      </c>
      <c r="J121" s="58" t="s">
        <v>253</v>
      </c>
      <c r="K121" s="58" t="s">
        <v>253</v>
      </c>
      <c r="L121" s="58" t="s">
        <v>253</v>
      </c>
      <c r="M121" s="58" t="s">
        <v>253</v>
      </c>
      <c r="N121" s="58" t="s">
        <v>253</v>
      </c>
      <c r="O121" s="58"/>
      <c r="P121" s="58"/>
      <c r="Q121" s="57" t="s">
        <v>2652</v>
      </c>
      <c r="R121" s="58" t="s">
        <v>308</v>
      </c>
      <c r="S121" s="58" t="s">
        <v>491</v>
      </c>
      <c r="T121" s="58" t="s">
        <v>2653</v>
      </c>
      <c r="U121" s="58" t="s">
        <v>849</v>
      </c>
      <c r="V121" s="58" t="s">
        <v>493</v>
      </c>
      <c r="W121" s="58" t="s">
        <v>2654</v>
      </c>
      <c r="X121" s="58" t="s">
        <v>270</v>
      </c>
      <c r="Y121" s="58" t="s">
        <v>270</v>
      </c>
      <c r="Z121" s="90">
        <v>0.2</v>
      </c>
      <c r="AA121" s="90">
        <v>0.8</v>
      </c>
      <c r="AB121" s="108">
        <v>17.98</v>
      </c>
      <c r="AC121" s="108"/>
      <c r="AD121" s="108">
        <v>31</v>
      </c>
      <c r="AE121" s="58" t="s">
        <v>142</v>
      </c>
      <c r="AF121" s="58" t="s">
        <v>143</v>
      </c>
      <c r="AG121" s="59" t="s">
        <v>144</v>
      </c>
      <c r="AH121" s="58" t="s">
        <v>143</v>
      </c>
      <c r="AI121" s="58" t="s">
        <v>140</v>
      </c>
      <c r="AJ121" s="58" t="s">
        <v>2405</v>
      </c>
      <c r="AK121" s="63">
        <v>38261</v>
      </c>
      <c r="AL121" s="58" t="s">
        <v>272</v>
      </c>
      <c r="AM121" s="58" t="s">
        <v>551</v>
      </c>
      <c r="AN121" s="58" t="s">
        <v>538</v>
      </c>
      <c r="AO121" s="58">
        <v>0</v>
      </c>
      <c r="AP121" s="58" t="s">
        <v>140</v>
      </c>
      <c r="AQ121" s="58" t="s">
        <v>140</v>
      </c>
      <c r="AR121" s="58" t="s">
        <v>140</v>
      </c>
      <c r="AS121" s="58" t="s">
        <v>140</v>
      </c>
      <c r="AT121" s="58" t="s">
        <v>140</v>
      </c>
      <c r="AU121" s="58" t="s">
        <v>140</v>
      </c>
      <c r="AV121" s="58" t="s">
        <v>140</v>
      </c>
      <c r="AW121" s="58" t="s">
        <v>140</v>
      </c>
      <c r="AX121" s="58" t="s">
        <v>2555</v>
      </c>
      <c r="AY121" s="58" t="s">
        <v>2556</v>
      </c>
      <c r="AZ121" s="61" t="s">
        <v>150</v>
      </c>
      <c r="BA121" s="58" t="s">
        <v>151</v>
      </c>
      <c r="BB121" s="58"/>
      <c r="BC121" s="58" t="s">
        <v>2408</v>
      </c>
      <c r="BD121" s="62" t="s">
        <v>253</v>
      </c>
      <c r="BE121" s="58" t="s">
        <v>253</v>
      </c>
      <c r="BF121" s="58" t="s">
        <v>253</v>
      </c>
      <c r="BG121" s="58" t="s">
        <v>140</v>
      </c>
      <c r="BH121" s="58" t="s">
        <v>140</v>
      </c>
      <c r="BI121" s="58" t="s">
        <v>140</v>
      </c>
      <c r="BJ121" s="58" t="s">
        <v>140</v>
      </c>
      <c r="BK121" s="58" t="s">
        <v>140</v>
      </c>
      <c r="BL121" s="58" t="s">
        <v>140</v>
      </c>
      <c r="BM121" s="58">
        <v>193220</v>
      </c>
      <c r="BN121" s="58"/>
      <c r="BO121" s="58"/>
      <c r="BP121" s="58" t="s">
        <v>2563</v>
      </c>
      <c r="BQ121" s="58">
        <v>0.1</v>
      </c>
      <c r="BR121" s="58" t="s">
        <v>2564</v>
      </c>
      <c r="BS121" s="58" t="s">
        <v>140</v>
      </c>
      <c r="BT121" s="58" t="s">
        <v>2557</v>
      </c>
      <c r="BU121" s="58" t="s">
        <v>2558</v>
      </c>
      <c r="BV121" s="129" t="s">
        <v>3505</v>
      </c>
      <c r="BW121" s="129"/>
      <c r="XEU121" s="6" t="str">
        <f t="shared" si="3"/>
        <v>Policy_Administration_and_billing__Life</v>
      </c>
    </row>
    <row r="122" spans="1:75 16375:16375" ht="38.25" hidden="1" x14ac:dyDescent="0.2">
      <c r="A122" s="126" t="s">
        <v>11</v>
      </c>
      <c r="B122" s="57" t="s">
        <v>520</v>
      </c>
      <c r="C122" s="57" t="s">
        <v>302</v>
      </c>
      <c r="D122" s="57" t="s">
        <v>2025</v>
      </c>
      <c r="E122" s="57" t="s">
        <v>2026</v>
      </c>
      <c r="F122" s="58" t="s">
        <v>849</v>
      </c>
      <c r="G122" s="58" t="s">
        <v>2655</v>
      </c>
      <c r="H122" s="58" t="s">
        <v>253</v>
      </c>
      <c r="I122" s="58" t="s">
        <v>253</v>
      </c>
      <c r="J122" s="58" t="s">
        <v>253</v>
      </c>
      <c r="K122" s="58" t="s">
        <v>253</v>
      </c>
      <c r="L122" s="58" t="s">
        <v>253</v>
      </c>
      <c r="M122" s="58" t="s">
        <v>253</v>
      </c>
      <c r="N122" s="58" t="s">
        <v>253</v>
      </c>
      <c r="O122" s="58"/>
      <c r="P122" s="58"/>
      <c r="Q122" s="57" t="s">
        <v>2652</v>
      </c>
      <c r="R122" s="58" t="s">
        <v>308</v>
      </c>
      <c r="S122" s="58" t="s">
        <v>491</v>
      </c>
      <c r="T122" s="58" t="s">
        <v>2656</v>
      </c>
      <c r="U122" s="58" t="s">
        <v>849</v>
      </c>
      <c r="V122" s="58" t="s">
        <v>493</v>
      </c>
      <c r="W122" s="58" t="s">
        <v>2657</v>
      </c>
      <c r="X122" s="58" t="s">
        <v>143</v>
      </c>
      <c r="Y122" s="58" t="s">
        <v>270</v>
      </c>
      <c r="Z122" s="90">
        <v>0</v>
      </c>
      <c r="AA122" s="90">
        <v>1</v>
      </c>
      <c r="AB122" s="108">
        <v>6.67</v>
      </c>
      <c r="AC122" s="108"/>
      <c r="AD122" s="108">
        <v>7</v>
      </c>
      <c r="AE122" s="58" t="s">
        <v>142</v>
      </c>
      <c r="AF122" s="58" t="s">
        <v>143</v>
      </c>
      <c r="AG122" s="59" t="s">
        <v>144</v>
      </c>
      <c r="AH122" s="58" t="s">
        <v>143</v>
      </c>
      <c r="AI122" s="58" t="s">
        <v>140</v>
      </c>
      <c r="AJ122" s="58" t="s">
        <v>2405</v>
      </c>
      <c r="AK122" s="63">
        <v>43808</v>
      </c>
      <c r="AL122" s="58" t="s">
        <v>272</v>
      </c>
      <c r="AM122" s="58" t="s">
        <v>273</v>
      </c>
      <c r="AN122" s="58" t="s">
        <v>273</v>
      </c>
      <c r="AO122" s="58">
        <v>0</v>
      </c>
      <c r="AP122" s="58" t="s">
        <v>140</v>
      </c>
      <c r="AQ122" s="58" t="s">
        <v>140</v>
      </c>
      <c r="AR122" s="58" t="s">
        <v>140</v>
      </c>
      <c r="AS122" s="58" t="s">
        <v>140</v>
      </c>
      <c r="AT122" s="58" t="s">
        <v>140</v>
      </c>
      <c r="AU122" s="58" t="s">
        <v>140</v>
      </c>
      <c r="AV122" s="58" t="s">
        <v>140</v>
      </c>
      <c r="AW122" s="58" t="s">
        <v>140</v>
      </c>
      <c r="AX122" s="58" t="s">
        <v>2555</v>
      </c>
      <c r="AY122" s="58" t="s">
        <v>2556</v>
      </c>
      <c r="AZ122" s="61" t="s">
        <v>150</v>
      </c>
      <c r="BA122" s="58" t="s">
        <v>758</v>
      </c>
      <c r="BB122" s="58"/>
      <c r="BC122" s="58" t="s">
        <v>2408</v>
      </c>
      <c r="BD122" s="62" t="s">
        <v>253</v>
      </c>
      <c r="BE122" s="58" t="s">
        <v>253</v>
      </c>
      <c r="BF122" s="58" t="s">
        <v>253</v>
      </c>
      <c r="BG122" s="58" t="s">
        <v>140</v>
      </c>
      <c r="BH122" s="58" t="s">
        <v>140</v>
      </c>
      <c r="BI122" s="58" t="s">
        <v>140</v>
      </c>
      <c r="BJ122" s="58" t="s">
        <v>140</v>
      </c>
      <c r="BK122" s="58" t="s">
        <v>140</v>
      </c>
      <c r="BL122" s="58" t="s">
        <v>140</v>
      </c>
      <c r="BM122" s="58">
        <v>82438</v>
      </c>
      <c r="BN122" s="58"/>
      <c r="BO122" s="58"/>
      <c r="BP122" s="58" t="s">
        <v>2563</v>
      </c>
      <c r="BQ122" s="58">
        <v>0.1</v>
      </c>
      <c r="BR122" s="58" t="s">
        <v>2564</v>
      </c>
      <c r="BS122" s="58" t="s">
        <v>140</v>
      </c>
      <c r="BT122" s="58" t="s">
        <v>2557</v>
      </c>
      <c r="BU122" s="58" t="s">
        <v>2558</v>
      </c>
      <c r="BV122" s="129" t="s">
        <v>3505</v>
      </c>
      <c r="BW122" s="129"/>
      <c r="XEU122" s="6" t="str">
        <f t="shared" si="3"/>
        <v>Policy_Administration_and_billing__Life</v>
      </c>
    </row>
    <row r="123" spans="1:75 16375:16375" ht="51" hidden="1" x14ac:dyDescent="0.2">
      <c r="A123" s="126" t="s">
        <v>11</v>
      </c>
      <c r="B123" s="57" t="s">
        <v>520</v>
      </c>
      <c r="C123" s="57" t="s">
        <v>302</v>
      </c>
      <c r="D123" s="57" t="s">
        <v>2025</v>
      </c>
      <c r="E123" s="57" t="s">
        <v>2026</v>
      </c>
      <c r="F123" s="58" t="s">
        <v>849</v>
      </c>
      <c r="G123" s="58" t="s">
        <v>2658</v>
      </c>
      <c r="H123" s="58" t="s">
        <v>253</v>
      </c>
      <c r="I123" s="58" t="s">
        <v>253</v>
      </c>
      <c r="J123" s="58" t="s">
        <v>253</v>
      </c>
      <c r="K123" s="58" t="s">
        <v>253</v>
      </c>
      <c r="L123" s="58" t="s">
        <v>253</v>
      </c>
      <c r="M123" s="58" t="s">
        <v>253</v>
      </c>
      <c r="N123" s="58" t="s">
        <v>253</v>
      </c>
      <c r="O123" s="58"/>
      <c r="P123" s="58"/>
      <c r="Q123" s="57" t="s">
        <v>2659</v>
      </c>
      <c r="R123" s="58" t="s">
        <v>308</v>
      </c>
      <c r="S123" s="58" t="s">
        <v>491</v>
      </c>
      <c r="T123" s="58" t="s">
        <v>2660</v>
      </c>
      <c r="U123" s="58" t="s">
        <v>849</v>
      </c>
      <c r="V123" s="58" t="s">
        <v>493</v>
      </c>
      <c r="W123" s="58" t="s">
        <v>2654</v>
      </c>
      <c r="X123" s="58" t="s">
        <v>270</v>
      </c>
      <c r="Y123" s="58" t="s">
        <v>270</v>
      </c>
      <c r="Z123" s="90">
        <v>0.2</v>
      </c>
      <c r="AA123" s="90">
        <v>0.8</v>
      </c>
      <c r="AB123" s="108">
        <v>1.56</v>
      </c>
      <c r="AC123" s="108"/>
      <c r="AD123" s="108">
        <v>3</v>
      </c>
      <c r="AE123" s="58" t="s">
        <v>142</v>
      </c>
      <c r="AF123" s="58" t="s">
        <v>143</v>
      </c>
      <c r="AG123" s="59" t="s">
        <v>144</v>
      </c>
      <c r="AH123" s="58" t="s">
        <v>143</v>
      </c>
      <c r="AI123" s="58" t="s">
        <v>140</v>
      </c>
      <c r="AJ123" s="58" t="s">
        <v>2405</v>
      </c>
      <c r="AK123" s="63">
        <v>43843</v>
      </c>
      <c r="AL123" s="58" t="s">
        <v>272</v>
      </c>
      <c r="AM123" s="58" t="s">
        <v>551</v>
      </c>
      <c r="AN123" s="58" t="s">
        <v>538</v>
      </c>
      <c r="AO123" s="58">
        <v>0</v>
      </c>
      <c r="AP123" s="58" t="s">
        <v>140</v>
      </c>
      <c r="AQ123" s="58" t="s">
        <v>140</v>
      </c>
      <c r="AR123" s="58" t="s">
        <v>140</v>
      </c>
      <c r="AS123" s="58" t="s">
        <v>140</v>
      </c>
      <c r="AT123" s="58" t="s">
        <v>140</v>
      </c>
      <c r="AU123" s="58" t="s">
        <v>140</v>
      </c>
      <c r="AV123" s="58" t="s">
        <v>140</v>
      </c>
      <c r="AW123" s="58" t="s">
        <v>140</v>
      </c>
      <c r="AX123" s="58" t="s">
        <v>2555</v>
      </c>
      <c r="AY123" s="58" t="s">
        <v>2556</v>
      </c>
      <c r="AZ123" s="61" t="s">
        <v>150</v>
      </c>
      <c r="BA123" s="58" t="s">
        <v>151</v>
      </c>
      <c r="BB123" s="58"/>
      <c r="BC123" s="58" t="s">
        <v>2408</v>
      </c>
      <c r="BD123" s="62" t="s">
        <v>253</v>
      </c>
      <c r="BE123" s="58" t="s">
        <v>253</v>
      </c>
      <c r="BF123" s="58" t="s">
        <v>253</v>
      </c>
      <c r="BG123" s="58" t="s">
        <v>140</v>
      </c>
      <c r="BH123" s="58" t="s">
        <v>140</v>
      </c>
      <c r="BI123" s="58" t="s">
        <v>140</v>
      </c>
      <c r="BJ123" s="58" t="s">
        <v>140</v>
      </c>
      <c r="BK123" s="58" t="s">
        <v>140</v>
      </c>
      <c r="BL123" s="58" t="s">
        <v>140</v>
      </c>
      <c r="BM123" s="58">
        <v>15613</v>
      </c>
      <c r="BN123" s="58"/>
      <c r="BO123" s="58"/>
      <c r="BP123" s="58" t="s">
        <v>2563</v>
      </c>
      <c r="BQ123" s="58">
        <v>0.1</v>
      </c>
      <c r="BR123" s="58" t="s">
        <v>2564</v>
      </c>
      <c r="BS123" s="58" t="s">
        <v>140</v>
      </c>
      <c r="BT123" s="58" t="s">
        <v>2557</v>
      </c>
      <c r="BU123" s="58" t="s">
        <v>2558</v>
      </c>
      <c r="BV123" s="129" t="s">
        <v>3505</v>
      </c>
      <c r="BW123" s="129"/>
      <c r="XEU123" s="6" t="str">
        <f t="shared" si="3"/>
        <v>Policy_Administration_and_billing__Life</v>
      </c>
    </row>
    <row r="124" spans="1:75 16375:16375" ht="38.25" hidden="1" x14ac:dyDescent="0.2">
      <c r="A124" s="126" t="s">
        <v>11</v>
      </c>
      <c r="B124" s="57" t="s">
        <v>520</v>
      </c>
      <c r="C124" s="57" t="s">
        <v>302</v>
      </c>
      <c r="D124" s="57" t="s">
        <v>2025</v>
      </c>
      <c r="E124" s="57" t="s">
        <v>2026</v>
      </c>
      <c r="F124" s="58" t="s">
        <v>849</v>
      </c>
      <c r="G124" s="58" t="s">
        <v>2661</v>
      </c>
      <c r="H124" s="58" t="s">
        <v>253</v>
      </c>
      <c r="I124" s="58" t="s">
        <v>253</v>
      </c>
      <c r="J124" s="58" t="s">
        <v>253</v>
      </c>
      <c r="K124" s="58" t="s">
        <v>253</v>
      </c>
      <c r="L124" s="58" t="s">
        <v>253</v>
      </c>
      <c r="M124" s="58" t="s">
        <v>253</v>
      </c>
      <c r="N124" s="58" t="s">
        <v>253</v>
      </c>
      <c r="O124" s="58"/>
      <c r="P124" s="58"/>
      <c r="Q124" s="57" t="s">
        <v>2662</v>
      </c>
      <c r="R124" s="58" t="s">
        <v>308</v>
      </c>
      <c r="S124" s="58" t="s">
        <v>491</v>
      </c>
      <c r="T124" s="58" t="s">
        <v>2663</v>
      </c>
      <c r="U124" s="58" t="s">
        <v>849</v>
      </c>
      <c r="V124" s="58" t="s">
        <v>493</v>
      </c>
      <c r="W124" s="58" t="s">
        <v>2664</v>
      </c>
      <c r="X124" s="58" t="s">
        <v>270</v>
      </c>
      <c r="Y124" s="58" t="s">
        <v>143</v>
      </c>
      <c r="Z124" s="90">
        <v>1</v>
      </c>
      <c r="AA124" s="90">
        <v>0</v>
      </c>
      <c r="AB124" s="108">
        <v>1</v>
      </c>
      <c r="AC124" s="108"/>
      <c r="AD124" s="108">
        <v>2</v>
      </c>
      <c r="AE124" s="58" t="s">
        <v>142</v>
      </c>
      <c r="AF124" s="58" t="s">
        <v>143</v>
      </c>
      <c r="AG124" s="59" t="s">
        <v>144</v>
      </c>
      <c r="AH124" s="58" t="s">
        <v>143</v>
      </c>
      <c r="AI124" s="58" t="s">
        <v>140</v>
      </c>
      <c r="AJ124" s="58" t="s">
        <v>2405</v>
      </c>
      <c r="AK124" s="63">
        <v>43717</v>
      </c>
      <c r="AL124" s="58" t="s">
        <v>272</v>
      </c>
      <c r="AM124" s="58" t="s">
        <v>567</v>
      </c>
      <c r="AN124" s="58" t="s">
        <v>567</v>
      </c>
      <c r="AO124" s="58">
        <v>0</v>
      </c>
      <c r="AP124" s="58" t="s">
        <v>140</v>
      </c>
      <c r="AQ124" s="58" t="s">
        <v>140</v>
      </c>
      <c r="AR124" s="58" t="s">
        <v>140</v>
      </c>
      <c r="AS124" s="58" t="s">
        <v>140</v>
      </c>
      <c r="AT124" s="58" t="s">
        <v>140</v>
      </c>
      <c r="AU124" s="58" t="s">
        <v>140</v>
      </c>
      <c r="AV124" s="58" t="s">
        <v>140</v>
      </c>
      <c r="AW124" s="58" t="s">
        <v>140</v>
      </c>
      <c r="AX124" s="58" t="s">
        <v>2555</v>
      </c>
      <c r="AY124" s="58" t="s">
        <v>2556</v>
      </c>
      <c r="AZ124" s="61" t="s">
        <v>150</v>
      </c>
      <c r="BA124" s="58" t="s">
        <v>151</v>
      </c>
      <c r="BB124" s="58"/>
      <c r="BC124" s="58" t="s">
        <v>2408</v>
      </c>
      <c r="BD124" s="62" t="s">
        <v>253</v>
      </c>
      <c r="BE124" s="58" t="s">
        <v>253</v>
      </c>
      <c r="BF124" s="58" t="s">
        <v>253</v>
      </c>
      <c r="BG124" s="58" t="s">
        <v>140</v>
      </c>
      <c r="BH124" s="58" t="s">
        <v>140</v>
      </c>
      <c r="BI124" s="58" t="s">
        <v>140</v>
      </c>
      <c r="BJ124" s="58" t="s">
        <v>140</v>
      </c>
      <c r="BK124" s="58" t="s">
        <v>140</v>
      </c>
      <c r="BL124" s="58" t="s">
        <v>140</v>
      </c>
      <c r="BM124" s="58">
        <v>8550</v>
      </c>
      <c r="BN124" s="58"/>
      <c r="BO124" s="58"/>
      <c r="BP124" s="58" t="s">
        <v>2563</v>
      </c>
      <c r="BQ124" s="58">
        <v>0.1</v>
      </c>
      <c r="BR124" s="58" t="s">
        <v>239</v>
      </c>
      <c r="BS124" s="58" t="s">
        <v>140</v>
      </c>
      <c r="BT124" s="58" t="s">
        <v>2650</v>
      </c>
      <c r="BU124" s="58" t="s">
        <v>2558</v>
      </c>
      <c r="BV124" s="129" t="s">
        <v>3505</v>
      </c>
      <c r="BW124" s="129"/>
      <c r="XEU124" s="6" t="str">
        <f t="shared" si="3"/>
        <v>Policy_Administration_and_billing__Life</v>
      </c>
    </row>
    <row r="125" spans="1:75 16375:16375" ht="38.25" hidden="1" x14ac:dyDescent="0.2">
      <c r="A125" s="126" t="s">
        <v>11</v>
      </c>
      <c r="B125" s="57" t="s">
        <v>520</v>
      </c>
      <c r="C125" s="57" t="s">
        <v>302</v>
      </c>
      <c r="D125" s="57" t="s">
        <v>2025</v>
      </c>
      <c r="E125" s="57" t="s">
        <v>2026</v>
      </c>
      <c r="F125" s="58" t="s">
        <v>849</v>
      </c>
      <c r="G125" s="58" t="s">
        <v>2665</v>
      </c>
      <c r="H125" s="58" t="s">
        <v>253</v>
      </c>
      <c r="I125" s="58" t="s">
        <v>253</v>
      </c>
      <c r="J125" s="58" t="s">
        <v>253</v>
      </c>
      <c r="K125" s="58" t="s">
        <v>253</v>
      </c>
      <c r="L125" s="58" t="s">
        <v>253</v>
      </c>
      <c r="M125" s="58" t="s">
        <v>253</v>
      </c>
      <c r="N125" s="58" t="s">
        <v>253</v>
      </c>
      <c r="O125" s="58"/>
      <c r="P125" s="58"/>
      <c r="Q125" s="57" t="s">
        <v>2666</v>
      </c>
      <c r="R125" s="58" t="s">
        <v>308</v>
      </c>
      <c r="S125" s="58" t="s">
        <v>491</v>
      </c>
      <c r="T125" s="58" t="s">
        <v>2667</v>
      </c>
      <c r="U125" s="58" t="s">
        <v>849</v>
      </c>
      <c r="V125" s="58" t="s">
        <v>493</v>
      </c>
      <c r="W125" s="58" t="s">
        <v>2668</v>
      </c>
      <c r="X125" s="58" t="s">
        <v>143</v>
      </c>
      <c r="Y125" s="58" t="s">
        <v>270</v>
      </c>
      <c r="Z125" s="90">
        <v>0</v>
      </c>
      <c r="AA125" s="90">
        <v>1</v>
      </c>
      <c r="AB125" s="108">
        <v>0.8</v>
      </c>
      <c r="AC125" s="108"/>
      <c r="AD125" s="108">
        <v>2</v>
      </c>
      <c r="AE125" s="58" t="s">
        <v>142</v>
      </c>
      <c r="AF125" s="58" t="s">
        <v>143</v>
      </c>
      <c r="AG125" s="59" t="s">
        <v>144</v>
      </c>
      <c r="AH125" s="58" t="s">
        <v>143</v>
      </c>
      <c r="AI125" s="58" t="s">
        <v>140</v>
      </c>
      <c r="AJ125" s="58" t="s">
        <v>2405</v>
      </c>
      <c r="AK125" s="63">
        <v>43745</v>
      </c>
      <c r="AL125" s="58" t="s">
        <v>272</v>
      </c>
      <c r="AM125" s="58" t="s">
        <v>567</v>
      </c>
      <c r="AN125" s="58" t="s">
        <v>567</v>
      </c>
      <c r="AO125" s="58">
        <v>0</v>
      </c>
      <c r="AP125" s="58" t="s">
        <v>140</v>
      </c>
      <c r="AQ125" s="58" t="s">
        <v>140</v>
      </c>
      <c r="AR125" s="58" t="s">
        <v>140</v>
      </c>
      <c r="AS125" s="58" t="s">
        <v>140</v>
      </c>
      <c r="AT125" s="58" t="s">
        <v>140</v>
      </c>
      <c r="AU125" s="58" t="s">
        <v>140</v>
      </c>
      <c r="AV125" s="58" t="s">
        <v>140</v>
      </c>
      <c r="AW125" s="58" t="s">
        <v>140</v>
      </c>
      <c r="AX125" s="58" t="s">
        <v>2555</v>
      </c>
      <c r="AY125" s="58" t="s">
        <v>2556</v>
      </c>
      <c r="AZ125" s="61" t="s">
        <v>150</v>
      </c>
      <c r="BA125" s="58" t="s">
        <v>151</v>
      </c>
      <c r="BB125" s="58"/>
      <c r="BC125" s="58" t="s">
        <v>2408</v>
      </c>
      <c r="BD125" s="62" t="s">
        <v>253</v>
      </c>
      <c r="BE125" s="58" t="s">
        <v>253</v>
      </c>
      <c r="BF125" s="58" t="s">
        <v>253</v>
      </c>
      <c r="BG125" s="58" t="s">
        <v>140</v>
      </c>
      <c r="BH125" s="58" t="s">
        <v>140</v>
      </c>
      <c r="BI125" s="58" t="s">
        <v>140</v>
      </c>
      <c r="BJ125" s="58" t="s">
        <v>140</v>
      </c>
      <c r="BK125" s="58" t="s">
        <v>140</v>
      </c>
      <c r="BL125" s="58" t="s">
        <v>140</v>
      </c>
      <c r="BM125" s="58">
        <v>8075</v>
      </c>
      <c r="BN125" s="58"/>
      <c r="BO125" s="58"/>
      <c r="BP125" s="58" t="s">
        <v>2563</v>
      </c>
      <c r="BQ125" s="58">
        <v>0.1</v>
      </c>
      <c r="BR125" s="58" t="s">
        <v>2564</v>
      </c>
      <c r="BS125" s="58" t="s">
        <v>140</v>
      </c>
      <c r="BT125" s="58" t="s">
        <v>2650</v>
      </c>
      <c r="BU125" s="58" t="s">
        <v>2558</v>
      </c>
      <c r="BV125" s="129" t="s">
        <v>3505</v>
      </c>
      <c r="BW125" s="129"/>
      <c r="XEU125" s="6" t="str">
        <f t="shared" si="3"/>
        <v>Policy_Administration_and_billing__Life</v>
      </c>
    </row>
    <row r="126" spans="1:75 16375:16375" ht="38.25" hidden="1" x14ac:dyDescent="0.2">
      <c r="A126" s="126" t="s">
        <v>33</v>
      </c>
      <c r="B126" s="57" t="s">
        <v>2669</v>
      </c>
      <c r="C126" s="57" t="s">
        <v>788</v>
      </c>
      <c r="D126" s="57" t="s">
        <v>2025</v>
      </c>
      <c r="E126" s="57" t="s">
        <v>2670</v>
      </c>
      <c r="F126" s="58" t="s">
        <v>494</v>
      </c>
      <c r="G126" s="58" t="s">
        <v>514</v>
      </c>
      <c r="H126" s="58" t="s">
        <v>253</v>
      </c>
      <c r="I126" s="58" t="s">
        <v>253</v>
      </c>
      <c r="J126" s="58" t="s">
        <v>253</v>
      </c>
      <c r="K126" s="58" t="s">
        <v>253</v>
      </c>
      <c r="L126" s="58" t="s">
        <v>253</v>
      </c>
      <c r="M126" s="58" t="s">
        <v>253</v>
      </c>
      <c r="N126" s="58" t="s">
        <v>253</v>
      </c>
      <c r="O126" s="58" t="s">
        <v>253</v>
      </c>
      <c r="P126" s="58"/>
      <c r="Q126" s="57" t="s">
        <v>490</v>
      </c>
      <c r="R126" s="58" t="s">
        <v>491</v>
      </c>
      <c r="S126" s="58" t="s">
        <v>308</v>
      </c>
      <c r="T126" s="58" t="s">
        <v>493</v>
      </c>
      <c r="U126" s="58" t="s">
        <v>494</v>
      </c>
      <c r="V126" s="58"/>
      <c r="W126" s="58"/>
      <c r="X126" s="58" t="s">
        <v>143</v>
      </c>
      <c r="Y126" s="58" t="s">
        <v>270</v>
      </c>
      <c r="Z126" s="90">
        <v>0</v>
      </c>
      <c r="AA126" s="90">
        <v>1</v>
      </c>
      <c r="AB126" s="108">
        <v>9</v>
      </c>
      <c r="AC126" s="108"/>
      <c r="AD126" s="108">
        <v>13</v>
      </c>
      <c r="AE126" s="58" t="s">
        <v>142</v>
      </c>
      <c r="AF126" s="58" t="s">
        <v>143</v>
      </c>
      <c r="AG126" s="59" t="s">
        <v>144</v>
      </c>
      <c r="AH126" s="58" t="s">
        <v>143</v>
      </c>
      <c r="AI126" s="58" t="s">
        <v>140</v>
      </c>
      <c r="AJ126" s="58" t="s">
        <v>2421</v>
      </c>
      <c r="AK126" s="63">
        <v>44579</v>
      </c>
      <c r="AL126" s="58" t="s">
        <v>272</v>
      </c>
      <c r="AM126" s="58" t="s">
        <v>273</v>
      </c>
      <c r="AN126" s="58" t="s">
        <v>650</v>
      </c>
      <c r="AO126" s="58">
        <v>0</v>
      </c>
      <c r="AP126" s="58" t="s">
        <v>140</v>
      </c>
      <c r="AQ126" s="58" t="s">
        <v>140</v>
      </c>
      <c r="AR126" s="58" t="s">
        <v>140</v>
      </c>
      <c r="AS126" s="58" t="s">
        <v>140</v>
      </c>
      <c r="AT126" s="58" t="s">
        <v>140</v>
      </c>
      <c r="AU126" s="58" t="s">
        <v>140</v>
      </c>
      <c r="AV126" s="58" t="s">
        <v>140</v>
      </c>
      <c r="AW126" s="58" t="s">
        <v>140</v>
      </c>
      <c r="AX126" s="58" t="s">
        <v>143</v>
      </c>
      <c r="AY126" s="58" t="s">
        <v>2673</v>
      </c>
      <c r="AZ126" s="61" t="s">
        <v>150</v>
      </c>
      <c r="BA126" s="58" t="s">
        <v>151</v>
      </c>
      <c r="BB126" s="58"/>
      <c r="BC126" s="58" t="s">
        <v>2408</v>
      </c>
      <c r="BD126" s="62">
        <v>0.95</v>
      </c>
      <c r="BE126" s="58">
        <v>3</v>
      </c>
      <c r="BF126" s="58" t="s">
        <v>140</v>
      </c>
      <c r="BG126" s="58" t="s">
        <v>140</v>
      </c>
      <c r="BH126" s="58" t="s">
        <v>140</v>
      </c>
      <c r="BI126" s="58" t="s">
        <v>140</v>
      </c>
      <c r="BJ126" s="58" t="s">
        <v>140</v>
      </c>
      <c r="BK126" s="58" t="s">
        <v>140</v>
      </c>
      <c r="BL126" s="58" t="s">
        <v>140</v>
      </c>
      <c r="BM126" s="58" t="s">
        <v>409</v>
      </c>
      <c r="BN126" s="58" t="s">
        <v>328</v>
      </c>
      <c r="BO126" s="58"/>
      <c r="BP126" s="58" t="s">
        <v>143</v>
      </c>
      <c r="BQ126" s="58"/>
      <c r="BR126" s="58" t="s">
        <v>292</v>
      </c>
      <c r="BS126" s="58" t="s">
        <v>140</v>
      </c>
      <c r="BT126" s="58" t="s">
        <v>2674</v>
      </c>
      <c r="BU126" s="58" t="s">
        <v>2675</v>
      </c>
      <c r="BV126" s="129" t="s">
        <v>3505</v>
      </c>
      <c r="BW126" s="129"/>
      <c r="XEU126" s="6" t="str">
        <f t="shared" si="3"/>
        <v>Policy_Administration_and_billing__Life</v>
      </c>
    </row>
    <row r="127" spans="1:75 16375:16375" ht="38.25" hidden="1" x14ac:dyDescent="0.2">
      <c r="A127" s="126" t="s">
        <v>33</v>
      </c>
      <c r="B127" s="57" t="s">
        <v>2669</v>
      </c>
      <c r="C127" s="57" t="s">
        <v>788</v>
      </c>
      <c r="D127" s="57" t="s">
        <v>2025</v>
      </c>
      <c r="E127" s="57" t="s">
        <v>2670</v>
      </c>
      <c r="F127" s="58" t="s">
        <v>2676</v>
      </c>
      <c r="G127" s="58" t="s">
        <v>514</v>
      </c>
      <c r="H127" s="58" t="s">
        <v>253</v>
      </c>
      <c r="I127" s="58" t="s">
        <v>253</v>
      </c>
      <c r="J127" s="58" t="s">
        <v>253</v>
      </c>
      <c r="K127" s="58" t="s">
        <v>253</v>
      </c>
      <c r="L127" s="58" t="s">
        <v>253</v>
      </c>
      <c r="M127" s="58" t="s">
        <v>253</v>
      </c>
      <c r="N127" s="58" t="s">
        <v>253</v>
      </c>
      <c r="O127" s="58" t="s">
        <v>253</v>
      </c>
      <c r="P127" s="58"/>
      <c r="Q127" s="57" t="s">
        <v>502</v>
      </c>
      <c r="R127" s="58" t="s">
        <v>491</v>
      </c>
      <c r="S127" s="58" t="s">
        <v>308</v>
      </c>
      <c r="T127" s="58" t="s">
        <v>493</v>
      </c>
      <c r="U127" s="58" t="s">
        <v>2677</v>
      </c>
      <c r="V127" s="58"/>
      <c r="W127" s="58"/>
      <c r="X127" s="58" t="s">
        <v>143</v>
      </c>
      <c r="Y127" s="58" t="s">
        <v>270</v>
      </c>
      <c r="Z127" s="90">
        <v>0</v>
      </c>
      <c r="AA127" s="90">
        <v>1</v>
      </c>
      <c r="AB127" s="108">
        <v>8</v>
      </c>
      <c r="AC127" s="108"/>
      <c r="AD127" s="108">
        <v>11</v>
      </c>
      <c r="AE127" s="58" t="s">
        <v>142</v>
      </c>
      <c r="AF127" s="58" t="s">
        <v>143</v>
      </c>
      <c r="AG127" s="59" t="s">
        <v>144</v>
      </c>
      <c r="AH127" s="58" t="s">
        <v>143</v>
      </c>
      <c r="AI127" s="58" t="s">
        <v>140</v>
      </c>
      <c r="AJ127" s="58" t="s">
        <v>2421</v>
      </c>
      <c r="AK127" s="63">
        <v>44579</v>
      </c>
      <c r="AL127" s="58" t="s">
        <v>272</v>
      </c>
      <c r="AM127" s="58" t="s">
        <v>273</v>
      </c>
      <c r="AN127" s="58" t="s">
        <v>650</v>
      </c>
      <c r="AO127" s="58">
        <v>0</v>
      </c>
      <c r="AP127" s="58" t="s">
        <v>140</v>
      </c>
      <c r="AQ127" s="58" t="s">
        <v>140</v>
      </c>
      <c r="AR127" s="58" t="s">
        <v>140</v>
      </c>
      <c r="AS127" s="58" t="s">
        <v>140</v>
      </c>
      <c r="AT127" s="58" t="s">
        <v>140</v>
      </c>
      <c r="AU127" s="58" t="s">
        <v>140</v>
      </c>
      <c r="AV127" s="58" t="s">
        <v>140</v>
      </c>
      <c r="AW127" s="58" t="s">
        <v>140</v>
      </c>
      <c r="AX127" s="58" t="s">
        <v>143</v>
      </c>
      <c r="AY127" s="58" t="s">
        <v>2673</v>
      </c>
      <c r="AZ127" s="61" t="s">
        <v>150</v>
      </c>
      <c r="BA127" s="58" t="s">
        <v>151</v>
      </c>
      <c r="BB127" s="58"/>
      <c r="BC127" s="58" t="s">
        <v>2408</v>
      </c>
      <c r="BD127" s="62">
        <v>0.95</v>
      </c>
      <c r="BE127" s="58">
        <v>3</v>
      </c>
      <c r="BF127" s="58" t="s">
        <v>140</v>
      </c>
      <c r="BG127" s="58" t="s">
        <v>140</v>
      </c>
      <c r="BH127" s="58" t="s">
        <v>140</v>
      </c>
      <c r="BI127" s="58" t="s">
        <v>140</v>
      </c>
      <c r="BJ127" s="58" t="s">
        <v>140</v>
      </c>
      <c r="BK127" s="58" t="s">
        <v>140</v>
      </c>
      <c r="BL127" s="58" t="s">
        <v>140</v>
      </c>
      <c r="BM127" s="58" t="s">
        <v>409</v>
      </c>
      <c r="BN127" s="58" t="s">
        <v>328</v>
      </c>
      <c r="BO127" s="58"/>
      <c r="BP127" s="58" t="s">
        <v>143</v>
      </c>
      <c r="BQ127" s="58"/>
      <c r="BR127" s="58" t="s">
        <v>292</v>
      </c>
      <c r="BS127" s="58" t="s">
        <v>140</v>
      </c>
      <c r="BT127" s="58" t="s">
        <v>2674</v>
      </c>
      <c r="BU127" s="58" t="s">
        <v>2675</v>
      </c>
      <c r="BV127" s="129" t="s">
        <v>3505</v>
      </c>
      <c r="BW127" s="129"/>
      <c r="XEU127" s="6" t="str">
        <f t="shared" si="3"/>
        <v>Policy_Administration_and_billing__Life</v>
      </c>
    </row>
    <row r="128" spans="1:75 16375:16375" hidden="1" x14ac:dyDescent="0.2">
      <c r="A128" s="126" t="s">
        <v>33</v>
      </c>
      <c r="B128" s="57" t="s">
        <v>2669</v>
      </c>
      <c r="C128" s="57" t="s">
        <v>788</v>
      </c>
      <c r="D128" s="57" t="s">
        <v>2109</v>
      </c>
      <c r="E128" s="57" t="s">
        <v>2680</v>
      </c>
      <c r="F128" s="58" t="s">
        <v>2681</v>
      </c>
      <c r="G128" s="58" t="s">
        <v>514</v>
      </c>
      <c r="H128" s="58" t="s">
        <v>253</v>
      </c>
      <c r="I128" s="58" t="s">
        <v>253</v>
      </c>
      <c r="J128" s="58" t="s">
        <v>253</v>
      </c>
      <c r="K128" s="58" t="s">
        <v>253</v>
      </c>
      <c r="L128" s="58" t="s">
        <v>253</v>
      </c>
      <c r="M128" s="58" t="s">
        <v>253</v>
      </c>
      <c r="N128" s="58" t="s">
        <v>253</v>
      </c>
      <c r="O128" s="58" t="s">
        <v>253</v>
      </c>
      <c r="P128" s="58"/>
      <c r="Q128" s="57" t="s">
        <v>2682</v>
      </c>
      <c r="R128" s="58" t="s">
        <v>2683</v>
      </c>
      <c r="S128" s="58" t="s">
        <v>308</v>
      </c>
      <c r="T128" s="58" t="s">
        <v>2684</v>
      </c>
      <c r="U128" s="58" t="s">
        <v>2685</v>
      </c>
      <c r="V128" s="58"/>
      <c r="W128" s="58"/>
      <c r="X128" s="58" t="s">
        <v>143</v>
      </c>
      <c r="Y128" s="58" t="s">
        <v>270</v>
      </c>
      <c r="Z128" s="90">
        <v>0</v>
      </c>
      <c r="AA128" s="90">
        <v>1</v>
      </c>
      <c r="AB128" s="108">
        <v>9</v>
      </c>
      <c r="AC128" s="108"/>
      <c r="AD128" s="108">
        <v>13</v>
      </c>
      <c r="AE128" s="58" t="s">
        <v>142</v>
      </c>
      <c r="AF128" s="58" t="s">
        <v>143</v>
      </c>
      <c r="AG128" s="59" t="s">
        <v>144</v>
      </c>
      <c r="AH128" s="58" t="s">
        <v>143</v>
      </c>
      <c r="AI128" s="58" t="s">
        <v>140</v>
      </c>
      <c r="AJ128" s="58" t="s">
        <v>2421</v>
      </c>
      <c r="AK128" s="63">
        <v>44579</v>
      </c>
      <c r="AL128" s="58" t="s">
        <v>272</v>
      </c>
      <c r="AM128" s="58" t="s">
        <v>273</v>
      </c>
      <c r="AN128" s="58" t="s">
        <v>650</v>
      </c>
      <c r="AO128" s="58">
        <v>0</v>
      </c>
      <c r="AP128" s="58" t="s">
        <v>140</v>
      </c>
      <c r="AQ128" s="58" t="s">
        <v>140</v>
      </c>
      <c r="AR128" s="58" t="s">
        <v>140</v>
      </c>
      <c r="AS128" s="58" t="s">
        <v>140</v>
      </c>
      <c r="AT128" s="58" t="s">
        <v>140</v>
      </c>
      <c r="AU128" s="58" t="s">
        <v>140</v>
      </c>
      <c r="AV128" s="58" t="s">
        <v>140</v>
      </c>
      <c r="AW128" s="58" t="s">
        <v>140</v>
      </c>
      <c r="AX128" s="58" t="s">
        <v>143</v>
      </c>
      <c r="AY128" s="58" t="s">
        <v>2673</v>
      </c>
      <c r="AZ128" s="61" t="s">
        <v>150</v>
      </c>
      <c r="BA128" s="58" t="s">
        <v>151</v>
      </c>
      <c r="BB128" s="58"/>
      <c r="BC128" s="58" t="s">
        <v>2408</v>
      </c>
      <c r="BD128" s="62">
        <v>0.95</v>
      </c>
      <c r="BE128" s="58">
        <v>3</v>
      </c>
      <c r="BF128" s="58" t="s">
        <v>140</v>
      </c>
      <c r="BG128" s="58" t="s">
        <v>140</v>
      </c>
      <c r="BH128" s="58" t="s">
        <v>140</v>
      </c>
      <c r="BI128" s="58" t="s">
        <v>140</v>
      </c>
      <c r="BJ128" s="58" t="s">
        <v>140</v>
      </c>
      <c r="BK128" s="58" t="s">
        <v>140</v>
      </c>
      <c r="BL128" s="58" t="s">
        <v>140</v>
      </c>
      <c r="BM128" s="58" t="s">
        <v>328</v>
      </c>
      <c r="BN128" s="58" t="s">
        <v>328</v>
      </c>
      <c r="BO128" s="58" t="s">
        <v>328</v>
      </c>
      <c r="BP128" s="58" t="s">
        <v>143</v>
      </c>
      <c r="BQ128" s="58"/>
      <c r="BR128" s="58" t="s">
        <v>292</v>
      </c>
      <c r="BS128" s="58" t="s">
        <v>140</v>
      </c>
      <c r="BT128" s="58" t="s">
        <v>2674</v>
      </c>
      <c r="BU128" s="58" t="s">
        <v>2675</v>
      </c>
      <c r="BV128" s="129" t="s">
        <v>3505</v>
      </c>
      <c r="BW128" s="129"/>
      <c r="XEU128" s="6" t="str">
        <f t="shared" si="3"/>
        <v>New_Business_and_Underwriting__Life</v>
      </c>
    </row>
    <row r="129" spans="1:16375" ht="38.25" hidden="1" x14ac:dyDescent="0.2">
      <c r="A129" s="126" t="s">
        <v>33</v>
      </c>
      <c r="B129" s="57" t="s">
        <v>2669</v>
      </c>
      <c r="C129" s="57" t="s">
        <v>788</v>
      </c>
      <c r="D129" s="57" t="s">
        <v>2190</v>
      </c>
      <c r="E129" s="57" t="s">
        <v>304</v>
      </c>
      <c r="F129" s="58" t="s">
        <v>305</v>
      </c>
      <c r="G129" s="58" t="s">
        <v>260</v>
      </c>
      <c r="H129" s="58" t="s">
        <v>253</v>
      </c>
      <c r="I129" s="58" t="s">
        <v>253</v>
      </c>
      <c r="J129" s="58" t="s">
        <v>253</v>
      </c>
      <c r="K129" s="58" t="s">
        <v>253</v>
      </c>
      <c r="L129" s="58" t="s">
        <v>253</v>
      </c>
      <c r="M129" s="58" t="s">
        <v>253</v>
      </c>
      <c r="N129" s="58" t="s">
        <v>253</v>
      </c>
      <c r="O129" s="58" t="s">
        <v>253</v>
      </c>
      <c r="P129" s="58"/>
      <c r="Q129" s="57" t="s">
        <v>505</v>
      </c>
      <c r="R129" s="58" t="s">
        <v>321</v>
      </c>
      <c r="S129" s="58" t="s">
        <v>308</v>
      </c>
      <c r="T129" s="58" t="s">
        <v>310</v>
      </c>
      <c r="U129" s="58" t="s">
        <v>2688</v>
      </c>
      <c r="V129" s="58"/>
      <c r="W129" s="58"/>
      <c r="X129" s="58" t="s">
        <v>143</v>
      </c>
      <c r="Y129" s="58" t="s">
        <v>270</v>
      </c>
      <c r="Z129" s="90">
        <v>0</v>
      </c>
      <c r="AA129" s="90">
        <v>1</v>
      </c>
      <c r="AB129" s="108"/>
      <c r="AC129" s="108">
        <v>18</v>
      </c>
      <c r="AD129" s="108">
        <v>28</v>
      </c>
      <c r="AE129" s="58" t="s">
        <v>260</v>
      </c>
      <c r="AF129" s="58" t="s">
        <v>143</v>
      </c>
      <c r="AG129" s="59" t="s">
        <v>144</v>
      </c>
      <c r="AH129" s="58" t="s">
        <v>143</v>
      </c>
      <c r="AI129" s="58" t="s">
        <v>140</v>
      </c>
      <c r="AJ129" s="58" t="s">
        <v>3502</v>
      </c>
      <c r="AK129" s="63">
        <v>44579</v>
      </c>
      <c r="AL129" s="58" t="s">
        <v>272</v>
      </c>
      <c r="AM129" s="58" t="s">
        <v>273</v>
      </c>
      <c r="AN129" s="58" t="s">
        <v>650</v>
      </c>
      <c r="AO129" s="58">
        <v>0</v>
      </c>
      <c r="AP129" s="58" t="s">
        <v>140</v>
      </c>
      <c r="AQ129" s="58" t="s">
        <v>140</v>
      </c>
      <c r="AR129" s="58" t="s">
        <v>140</v>
      </c>
      <c r="AS129" s="58" t="s">
        <v>140</v>
      </c>
      <c r="AT129" s="58" t="s">
        <v>140</v>
      </c>
      <c r="AU129" s="58" t="s">
        <v>140</v>
      </c>
      <c r="AV129" s="58" t="s">
        <v>140</v>
      </c>
      <c r="AW129" s="58" t="s">
        <v>140</v>
      </c>
      <c r="AX129" s="58" t="s">
        <v>143</v>
      </c>
      <c r="AY129" s="58" t="s">
        <v>2673</v>
      </c>
      <c r="AZ129" s="61" t="s">
        <v>150</v>
      </c>
      <c r="BA129" s="58" t="s">
        <v>151</v>
      </c>
      <c r="BB129" s="58"/>
      <c r="BC129" s="58" t="s">
        <v>2408</v>
      </c>
      <c r="BD129" s="62" t="s">
        <v>2691</v>
      </c>
      <c r="BE129" s="58" t="s">
        <v>326</v>
      </c>
      <c r="BF129" s="58" t="s">
        <v>326</v>
      </c>
      <c r="BG129" s="58" t="s">
        <v>326</v>
      </c>
      <c r="BH129" s="58" t="s">
        <v>326</v>
      </c>
      <c r="BI129" s="58" t="s">
        <v>326</v>
      </c>
      <c r="BJ129" s="58" t="s">
        <v>326</v>
      </c>
      <c r="BK129" s="58" t="s">
        <v>326</v>
      </c>
      <c r="BL129" s="58" t="s">
        <v>326</v>
      </c>
      <c r="BM129" s="58" t="s">
        <v>409</v>
      </c>
      <c r="BN129" s="58" t="s">
        <v>328</v>
      </c>
      <c r="BO129" s="58"/>
      <c r="BP129" s="58" t="s">
        <v>328</v>
      </c>
      <c r="BQ129" s="58"/>
      <c r="BR129" s="58" t="s">
        <v>329</v>
      </c>
      <c r="BS129" s="58" t="s">
        <v>140</v>
      </c>
      <c r="BT129" s="58" t="s">
        <v>2674</v>
      </c>
      <c r="BU129" s="58" t="s">
        <v>2675</v>
      </c>
      <c r="BV129" s="129" t="s">
        <v>3505</v>
      </c>
      <c r="BW129" s="129"/>
      <c r="XEU129" s="6" t="str">
        <f t="shared" si="3"/>
        <v>Contact_Center__Life</v>
      </c>
    </row>
    <row r="130" spans="1:16375" hidden="1" x14ac:dyDescent="0.2">
      <c r="A130" s="126" t="s">
        <v>33</v>
      </c>
      <c r="B130" s="57" t="s">
        <v>2669</v>
      </c>
      <c r="C130" s="57" t="s">
        <v>788</v>
      </c>
      <c r="D130" s="57" t="s">
        <v>2243</v>
      </c>
      <c r="E130" s="57" t="s">
        <v>224</v>
      </c>
      <c r="F130" s="58" t="s">
        <v>2692</v>
      </c>
      <c r="G130" s="58" t="s">
        <v>589</v>
      </c>
      <c r="H130" s="58" t="s">
        <v>253</v>
      </c>
      <c r="I130" s="58" t="s">
        <v>253</v>
      </c>
      <c r="J130" s="58" t="s">
        <v>253</v>
      </c>
      <c r="K130" s="58" t="s">
        <v>253</v>
      </c>
      <c r="L130" s="58" t="s">
        <v>253</v>
      </c>
      <c r="M130" s="58" t="s">
        <v>253</v>
      </c>
      <c r="N130" s="58" t="s">
        <v>253</v>
      </c>
      <c r="O130" s="58" t="s">
        <v>253</v>
      </c>
      <c r="P130" s="58"/>
      <c r="Q130" s="57" t="s">
        <v>2693</v>
      </c>
      <c r="R130" s="58" t="s">
        <v>2694</v>
      </c>
      <c r="S130" s="58" t="s">
        <v>463</v>
      </c>
      <c r="T130" s="58" t="s">
        <v>463</v>
      </c>
      <c r="U130" s="58" t="s">
        <v>2693</v>
      </c>
      <c r="V130" s="58"/>
      <c r="W130" s="58"/>
      <c r="X130" s="58" t="s">
        <v>143</v>
      </c>
      <c r="Y130" s="58" t="s">
        <v>270</v>
      </c>
      <c r="Z130" s="90">
        <v>0</v>
      </c>
      <c r="AA130" s="90">
        <v>1</v>
      </c>
      <c r="AB130" s="108">
        <v>1</v>
      </c>
      <c r="AC130" s="108"/>
      <c r="AD130" s="108">
        <v>1</v>
      </c>
      <c r="AE130" s="58" t="s">
        <v>142</v>
      </c>
      <c r="AF130" s="58" t="s">
        <v>143</v>
      </c>
      <c r="AG130" s="59" t="s">
        <v>144</v>
      </c>
      <c r="AH130" s="58" t="s">
        <v>143</v>
      </c>
      <c r="AI130" s="58" t="s">
        <v>140</v>
      </c>
      <c r="AJ130" s="58" t="s">
        <v>2421</v>
      </c>
      <c r="AK130" s="63">
        <v>44579</v>
      </c>
      <c r="AL130" s="58" t="s">
        <v>272</v>
      </c>
      <c r="AM130" s="58" t="s">
        <v>273</v>
      </c>
      <c r="AN130" s="58" t="s">
        <v>650</v>
      </c>
      <c r="AO130" s="58">
        <v>0</v>
      </c>
      <c r="AP130" s="58" t="s">
        <v>140</v>
      </c>
      <c r="AQ130" s="58" t="s">
        <v>140</v>
      </c>
      <c r="AR130" s="58" t="s">
        <v>140</v>
      </c>
      <c r="AS130" s="58" t="s">
        <v>140</v>
      </c>
      <c r="AT130" s="58" t="s">
        <v>140</v>
      </c>
      <c r="AU130" s="58" t="s">
        <v>140</v>
      </c>
      <c r="AV130" s="58" t="s">
        <v>140</v>
      </c>
      <c r="AW130" s="58" t="s">
        <v>140</v>
      </c>
      <c r="AX130" s="58" t="s">
        <v>143</v>
      </c>
      <c r="AY130" s="58" t="s">
        <v>2673</v>
      </c>
      <c r="AZ130" s="61" t="s">
        <v>150</v>
      </c>
      <c r="BA130" s="58" t="s">
        <v>151</v>
      </c>
      <c r="BB130" s="58"/>
      <c r="BC130" s="58" t="s">
        <v>2408</v>
      </c>
      <c r="BD130" s="62" t="s">
        <v>2691</v>
      </c>
      <c r="BE130" s="58" t="s">
        <v>326</v>
      </c>
      <c r="BF130" s="58" t="s">
        <v>140</v>
      </c>
      <c r="BG130" s="58" t="s">
        <v>140</v>
      </c>
      <c r="BH130" s="58" t="s">
        <v>140</v>
      </c>
      <c r="BI130" s="58" t="s">
        <v>140</v>
      </c>
      <c r="BJ130" s="58" t="s">
        <v>140</v>
      </c>
      <c r="BK130" s="58" t="s">
        <v>140</v>
      </c>
      <c r="BL130" s="58" t="s">
        <v>140</v>
      </c>
      <c r="BM130" s="58" t="s">
        <v>328</v>
      </c>
      <c r="BN130" s="58"/>
      <c r="BO130" s="58"/>
      <c r="BP130" s="58" t="s">
        <v>143</v>
      </c>
      <c r="BQ130" s="58"/>
      <c r="BR130" s="58" t="s">
        <v>292</v>
      </c>
      <c r="BS130" s="58"/>
      <c r="BT130" s="58" t="s">
        <v>2674</v>
      </c>
      <c r="BU130" s="58" t="s">
        <v>2675</v>
      </c>
      <c r="BV130" s="129" t="s">
        <v>3505</v>
      </c>
      <c r="BW130" s="129"/>
      <c r="XEU130" s="6" t="str">
        <f t="shared" si="3"/>
        <v>Marketing_and_Agency_Management__Life</v>
      </c>
    </row>
    <row r="131" spans="1:16375" hidden="1" x14ac:dyDescent="0.2">
      <c r="A131" s="126" t="s">
        <v>33</v>
      </c>
      <c r="B131" s="57" t="s">
        <v>2669</v>
      </c>
      <c r="C131" s="57" t="s">
        <v>788</v>
      </c>
      <c r="D131" s="57" t="s">
        <v>2043</v>
      </c>
      <c r="E131" s="57" t="s">
        <v>2053</v>
      </c>
      <c r="F131" s="58" t="s">
        <v>513</v>
      </c>
      <c r="G131" s="58" t="s">
        <v>514</v>
      </c>
      <c r="H131" s="58" t="s">
        <v>253</v>
      </c>
      <c r="I131" s="58" t="s">
        <v>253</v>
      </c>
      <c r="J131" s="58" t="s">
        <v>253</v>
      </c>
      <c r="K131" s="58" t="s">
        <v>253</v>
      </c>
      <c r="L131" s="58" t="s">
        <v>253</v>
      </c>
      <c r="M131" s="58" t="s">
        <v>253</v>
      </c>
      <c r="N131" s="58" t="s">
        <v>253</v>
      </c>
      <c r="O131" s="58" t="s">
        <v>253</v>
      </c>
      <c r="P131" s="58"/>
      <c r="Q131" s="57" t="s">
        <v>2696</v>
      </c>
      <c r="R131" s="58" t="s">
        <v>491</v>
      </c>
      <c r="S131" s="58" t="s">
        <v>308</v>
      </c>
      <c r="T131" s="58" t="s">
        <v>2697</v>
      </c>
      <c r="U131" s="58" t="s">
        <v>140</v>
      </c>
      <c r="V131" s="58"/>
      <c r="W131" s="58"/>
      <c r="X131" s="58" t="s">
        <v>143</v>
      </c>
      <c r="Y131" s="58" t="s">
        <v>270</v>
      </c>
      <c r="Z131" s="90">
        <v>0</v>
      </c>
      <c r="AA131" s="90">
        <v>1</v>
      </c>
      <c r="AB131" s="108">
        <v>15</v>
      </c>
      <c r="AC131" s="108"/>
      <c r="AD131" s="108">
        <v>17</v>
      </c>
      <c r="AE131" s="58" t="s">
        <v>142</v>
      </c>
      <c r="AF131" s="58" t="s">
        <v>143</v>
      </c>
      <c r="AG131" s="59" t="s">
        <v>144</v>
      </c>
      <c r="AH131" s="58" t="s">
        <v>143</v>
      </c>
      <c r="AI131" s="58" t="s">
        <v>140</v>
      </c>
      <c r="AJ131" s="58" t="s">
        <v>2421</v>
      </c>
      <c r="AK131" s="63">
        <v>44579</v>
      </c>
      <c r="AL131" s="58" t="s">
        <v>272</v>
      </c>
      <c r="AM131" s="58" t="s">
        <v>671</v>
      </c>
      <c r="AN131" s="58" t="s">
        <v>146</v>
      </c>
      <c r="AO131" s="58">
        <v>0</v>
      </c>
      <c r="AP131" s="58" t="s">
        <v>140</v>
      </c>
      <c r="AQ131" s="58" t="s">
        <v>140</v>
      </c>
      <c r="AR131" s="58" t="s">
        <v>140</v>
      </c>
      <c r="AS131" s="58" t="s">
        <v>140</v>
      </c>
      <c r="AT131" s="58" t="s">
        <v>140</v>
      </c>
      <c r="AU131" s="58" t="s">
        <v>140</v>
      </c>
      <c r="AV131" s="58" t="s">
        <v>140</v>
      </c>
      <c r="AW131" s="58" t="s">
        <v>140</v>
      </c>
      <c r="AX131" s="58" t="s">
        <v>143</v>
      </c>
      <c r="AY131" s="58" t="s">
        <v>2673</v>
      </c>
      <c r="AZ131" s="61" t="s">
        <v>150</v>
      </c>
      <c r="BA131" s="58" t="s">
        <v>151</v>
      </c>
      <c r="BB131" s="58"/>
      <c r="BC131" s="58" t="s">
        <v>2408</v>
      </c>
      <c r="BD131" s="62">
        <v>0.95</v>
      </c>
      <c r="BE131" s="58" t="s">
        <v>2700</v>
      </c>
      <c r="BF131" s="58" t="s">
        <v>326</v>
      </c>
      <c r="BG131" s="58" t="s">
        <v>326</v>
      </c>
      <c r="BH131" s="58" t="s">
        <v>326</v>
      </c>
      <c r="BI131" s="58" t="s">
        <v>326</v>
      </c>
      <c r="BJ131" s="58" t="s">
        <v>326</v>
      </c>
      <c r="BK131" s="58" t="s">
        <v>326</v>
      </c>
      <c r="BL131" s="58" t="s">
        <v>326</v>
      </c>
      <c r="BM131" s="58" t="s">
        <v>409</v>
      </c>
      <c r="BN131" s="58" t="s">
        <v>328</v>
      </c>
      <c r="BO131" s="58"/>
      <c r="BP131" s="58" t="s">
        <v>328</v>
      </c>
      <c r="BQ131" s="58"/>
      <c r="BR131" s="58" t="s">
        <v>292</v>
      </c>
      <c r="BS131" s="58" t="s">
        <v>140</v>
      </c>
      <c r="BT131" s="58" t="s">
        <v>2674</v>
      </c>
      <c r="BU131" s="58" t="s">
        <v>2675</v>
      </c>
      <c r="BV131" s="129" t="s">
        <v>3505</v>
      </c>
      <c r="BW131" s="129"/>
      <c r="XEU131" s="6" t="str">
        <f t="shared" si="3"/>
        <v>Claims_Management__Life</v>
      </c>
    </row>
    <row r="132" spans="1:16375" hidden="1" x14ac:dyDescent="0.2">
      <c r="A132" s="126" t="s">
        <v>33</v>
      </c>
      <c r="B132" s="57" t="s">
        <v>2669</v>
      </c>
      <c r="C132" s="57" t="s">
        <v>788</v>
      </c>
      <c r="D132" s="57" t="s">
        <v>2129</v>
      </c>
      <c r="E132" s="57" t="s">
        <v>280</v>
      </c>
      <c r="F132" s="58" t="s">
        <v>266</v>
      </c>
      <c r="G132" s="58" t="s">
        <v>517</v>
      </c>
      <c r="H132" s="58" t="s">
        <v>253</v>
      </c>
      <c r="I132" s="58" t="s">
        <v>253</v>
      </c>
      <c r="J132" s="58" t="s">
        <v>253</v>
      </c>
      <c r="K132" s="58" t="s">
        <v>253</v>
      </c>
      <c r="L132" s="58" t="s">
        <v>253</v>
      </c>
      <c r="M132" s="58" t="s">
        <v>253</v>
      </c>
      <c r="N132" s="58" t="s">
        <v>253</v>
      </c>
      <c r="O132" s="58" t="s">
        <v>253</v>
      </c>
      <c r="P132" s="58"/>
      <c r="Q132" s="57" t="s">
        <v>517</v>
      </c>
      <c r="R132" s="58" t="s">
        <v>491</v>
      </c>
      <c r="S132" s="58" t="s">
        <v>308</v>
      </c>
      <c r="T132" s="58" t="s">
        <v>493</v>
      </c>
      <c r="U132" s="58" t="s">
        <v>140</v>
      </c>
      <c r="V132" s="58"/>
      <c r="W132" s="58"/>
      <c r="X132" s="58" t="s">
        <v>143</v>
      </c>
      <c r="Y132" s="58" t="s">
        <v>270</v>
      </c>
      <c r="Z132" s="90">
        <v>0</v>
      </c>
      <c r="AA132" s="90">
        <v>1</v>
      </c>
      <c r="AB132" s="108">
        <v>3</v>
      </c>
      <c r="AC132" s="108"/>
      <c r="AD132" s="108">
        <v>3</v>
      </c>
      <c r="AE132" s="58" t="s">
        <v>142</v>
      </c>
      <c r="AF132" s="58" t="s">
        <v>143</v>
      </c>
      <c r="AG132" s="59" t="s">
        <v>144</v>
      </c>
      <c r="AH132" s="58" t="s">
        <v>143</v>
      </c>
      <c r="AI132" s="58" t="s">
        <v>140</v>
      </c>
      <c r="AJ132" s="58" t="s">
        <v>2421</v>
      </c>
      <c r="AK132" s="63">
        <v>44579</v>
      </c>
      <c r="AL132" s="58" t="s">
        <v>272</v>
      </c>
      <c r="AM132" s="58" t="s">
        <v>273</v>
      </c>
      <c r="AN132" s="58" t="s">
        <v>650</v>
      </c>
      <c r="AO132" s="58">
        <v>0</v>
      </c>
      <c r="AP132" s="58" t="s">
        <v>140</v>
      </c>
      <c r="AQ132" s="58" t="s">
        <v>140</v>
      </c>
      <c r="AR132" s="58" t="s">
        <v>140</v>
      </c>
      <c r="AS132" s="58" t="s">
        <v>140</v>
      </c>
      <c r="AT132" s="58" t="s">
        <v>140</v>
      </c>
      <c r="AU132" s="58" t="s">
        <v>140</v>
      </c>
      <c r="AV132" s="58" t="s">
        <v>140</v>
      </c>
      <c r="AW132" s="58" t="s">
        <v>140</v>
      </c>
      <c r="AX132" s="58" t="s">
        <v>143</v>
      </c>
      <c r="AY132" s="58" t="s">
        <v>2702</v>
      </c>
      <c r="AZ132" s="61" t="s">
        <v>150</v>
      </c>
      <c r="BA132" s="58" t="s">
        <v>151</v>
      </c>
      <c r="BB132" s="58"/>
      <c r="BC132" s="58" t="s">
        <v>2408</v>
      </c>
      <c r="BD132" s="62" t="s">
        <v>2691</v>
      </c>
      <c r="BE132" s="58" t="s">
        <v>326</v>
      </c>
      <c r="BF132" s="58" t="s">
        <v>326</v>
      </c>
      <c r="BG132" s="58" t="s">
        <v>326</v>
      </c>
      <c r="BH132" s="58" t="s">
        <v>326</v>
      </c>
      <c r="BI132" s="58" t="s">
        <v>326</v>
      </c>
      <c r="BJ132" s="58" t="s">
        <v>326</v>
      </c>
      <c r="BK132" s="58" t="s">
        <v>326</v>
      </c>
      <c r="BL132" s="58" t="s">
        <v>326</v>
      </c>
      <c r="BM132" s="58" t="s">
        <v>409</v>
      </c>
      <c r="BN132" s="58" t="s">
        <v>328</v>
      </c>
      <c r="BO132" s="58"/>
      <c r="BP132" s="58" t="s">
        <v>328</v>
      </c>
      <c r="BQ132" s="58"/>
      <c r="BR132" s="58" t="s">
        <v>292</v>
      </c>
      <c r="BS132" s="58" t="s">
        <v>140</v>
      </c>
      <c r="BT132" s="58" t="s">
        <v>2674</v>
      </c>
      <c r="BU132" s="58" t="s">
        <v>2675</v>
      </c>
      <c r="BV132" s="129" t="s">
        <v>3505</v>
      </c>
      <c r="BW132" s="129"/>
      <c r="XEU132" s="6" t="str">
        <f t="shared" si="3"/>
        <v>Mailroom__Life</v>
      </c>
    </row>
    <row r="133" spans="1:16375" ht="216.75" hidden="1" x14ac:dyDescent="0.2">
      <c r="A133" s="126" t="s">
        <v>18</v>
      </c>
      <c r="B133" s="57" t="s">
        <v>140</v>
      </c>
      <c r="C133" s="57" t="s">
        <v>521</v>
      </c>
      <c r="D133" s="57" t="s">
        <v>2129</v>
      </c>
      <c r="E133" s="57" t="s">
        <v>280</v>
      </c>
      <c r="F133" s="58" t="s">
        <v>818</v>
      </c>
      <c r="G133" s="58" t="s">
        <v>818</v>
      </c>
      <c r="H133" s="58" t="s">
        <v>253</v>
      </c>
      <c r="I133" s="58" t="s">
        <v>253</v>
      </c>
      <c r="J133" s="58" t="s">
        <v>253</v>
      </c>
      <c r="K133" s="58"/>
      <c r="L133" s="58" t="s">
        <v>253</v>
      </c>
      <c r="M133" s="58" t="s">
        <v>253</v>
      </c>
      <c r="N133" s="58" t="s">
        <v>253</v>
      </c>
      <c r="O133" s="58" t="s">
        <v>253</v>
      </c>
      <c r="P133" s="58" t="s">
        <v>253</v>
      </c>
      <c r="Q133" s="57" t="s">
        <v>2708</v>
      </c>
      <c r="R133" s="58" t="s">
        <v>255</v>
      </c>
      <c r="S133" s="58" t="s">
        <v>2709</v>
      </c>
      <c r="T133" s="58" t="s">
        <v>2710</v>
      </c>
      <c r="U133" s="58" t="s">
        <v>2711</v>
      </c>
      <c r="V133" s="58" t="s">
        <v>18</v>
      </c>
      <c r="W133" s="58" t="s">
        <v>140</v>
      </c>
      <c r="X133" s="58" t="s">
        <v>270</v>
      </c>
      <c r="Y133" s="58" t="s">
        <v>270</v>
      </c>
      <c r="Z133" s="90">
        <v>0.25109999999999999</v>
      </c>
      <c r="AA133" s="90">
        <v>0.74890000000000001</v>
      </c>
      <c r="AB133" s="108">
        <v>5</v>
      </c>
      <c r="AC133" s="108" t="s">
        <v>140</v>
      </c>
      <c r="AD133" s="108">
        <v>4</v>
      </c>
      <c r="AE133" s="58" t="s">
        <v>142</v>
      </c>
      <c r="AF133" s="58" t="s">
        <v>143</v>
      </c>
      <c r="AG133" s="59" t="s">
        <v>144</v>
      </c>
      <c r="AH133" s="58" t="s">
        <v>143</v>
      </c>
      <c r="AI133" s="58" t="s">
        <v>140</v>
      </c>
      <c r="AJ133" s="58" t="s">
        <v>2405</v>
      </c>
      <c r="AK133" s="63">
        <v>45579</v>
      </c>
      <c r="AL133" s="58" t="s">
        <v>146</v>
      </c>
      <c r="AM133" s="58" t="s">
        <v>312</v>
      </c>
      <c r="AN133" s="58" t="s">
        <v>403</v>
      </c>
      <c r="AO133" s="58">
        <v>0</v>
      </c>
      <c r="AP133" s="58" t="s">
        <v>140</v>
      </c>
      <c r="AQ133" s="58" t="s">
        <v>140</v>
      </c>
      <c r="AR133" s="58" t="s">
        <v>140</v>
      </c>
      <c r="AS133" s="58" t="s">
        <v>140</v>
      </c>
      <c r="AT133" s="58" t="s">
        <v>140</v>
      </c>
      <c r="AU133" s="58" t="s">
        <v>140</v>
      </c>
      <c r="AV133" s="58" t="s">
        <v>140</v>
      </c>
      <c r="AW133" s="58" t="s">
        <v>140</v>
      </c>
      <c r="AX133" s="58" t="s">
        <v>143</v>
      </c>
      <c r="AY133" s="58" t="s">
        <v>2712</v>
      </c>
      <c r="AZ133" s="61" t="s">
        <v>150</v>
      </c>
      <c r="BA133" s="58" t="s">
        <v>758</v>
      </c>
      <c r="BB133" s="58"/>
      <c r="BC133" s="58" t="s">
        <v>2408</v>
      </c>
      <c r="BD133" s="62">
        <v>0.98</v>
      </c>
      <c r="BE133" s="58" t="s">
        <v>2714</v>
      </c>
      <c r="BF133" s="58">
        <v>3.47</v>
      </c>
      <c r="BG133" s="58" t="s">
        <v>140</v>
      </c>
      <c r="BH133" s="58" t="s">
        <v>140</v>
      </c>
      <c r="BI133" s="58" t="s">
        <v>140</v>
      </c>
      <c r="BJ133" s="58" t="s">
        <v>140</v>
      </c>
      <c r="BK133" s="58" t="s">
        <v>140</v>
      </c>
      <c r="BL133" s="58" t="s">
        <v>140</v>
      </c>
      <c r="BM133" s="58">
        <v>47471</v>
      </c>
      <c r="BN133" s="58" t="s">
        <v>140</v>
      </c>
      <c r="BO133" s="58"/>
      <c r="BP133" s="58" t="s">
        <v>2715</v>
      </c>
      <c r="BQ133" s="58" t="s">
        <v>140</v>
      </c>
      <c r="BR133" s="58" t="s">
        <v>239</v>
      </c>
      <c r="BS133" s="58" t="s">
        <v>140</v>
      </c>
      <c r="BT133" s="58" t="s">
        <v>2716</v>
      </c>
      <c r="BU133" s="58" t="s">
        <v>299</v>
      </c>
      <c r="BV133" s="129" t="s">
        <v>3505</v>
      </c>
      <c r="BW133" s="129"/>
      <c r="XEU133" s="6" t="str">
        <f t="shared" si="3"/>
        <v>Mailroom__Life</v>
      </c>
    </row>
    <row r="134" spans="1:16375" ht="216.75" hidden="1" x14ac:dyDescent="0.2">
      <c r="A134" s="126" t="s">
        <v>18</v>
      </c>
      <c r="B134" s="57" t="s">
        <v>140</v>
      </c>
      <c r="C134" s="57" t="s">
        <v>521</v>
      </c>
      <c r="D134" s="57" t="s">
        <v>2129</v>
      </c>
      <c r="E134" s="57" t="s">
        <v>280</v>
      </c>
      <c r="F134" s="58" t="s">
        <v>818</v>
      </c>
      <c r="G134" s="58" t="s">
        <v>818</v>
      </c>
      <c r="H134" s="58" t="s">
        <v>253</v>
      </c>
      <c r="I134" s="58" t="s">
        <v>253</v>
      </c>
      <c r="J134" s="58" t="s">
        <v>253</v>
      </c>
      <c r="K134" s="58"/>
      <c r="L134" s="58" t="s">
        <v>253</v>
      </c>
      <c r="M134" s="58" t="s">
        <v>253</v>
      </c>
      <c r="N134" s="58" t="s">
        <v>253</v>
      </c>
      <c r="O134" s="58" t="s">
        <v>253</v>
      </c>
      <c r="P134" s="58" t="s">
        <v>253</v>
      </c>
      <c r="Q134" s="57" t="s">
        <v>2708</v>
      </c>
      <c r="R134" s="58" t="s">
        <v>255</v>
      </c>
      <c r="S134" s="58" t="s">
        <v>2709</v>
      </c>
      <c r="T134" s="58" t="s">
        <v>2710</v>
      </c>
      <c r="U134" s="58" t="s">
        <v>2711</v>
      </c>
      <c r="V134" s="58" t="s">
        <v>18</v>
      </c>
      <c r="W134" s="58" t="s">
        <v>140</v>
      </c>
      <c r="X134" s="58" t="s">
        <v>270</v>
      </c>
      <c r="Y134" s="58" t="s">
        <v>270</v>
      </c>
      <c r="Z134" s="90">
        <v>0.77780000000000005</v>
      </c>
      <c r="AA134" s="90">
        <v>0.22219999999999995</v>
      </c>
      <c r="AB134" s="108">
        <v>5</v>
      </c>
      <c r="AC134" s="108" t="s">
        <v>140</v>
      </c>
      <c r="AD134" s="108">
        <v>9</v>
      </c>
      <c r="AE134" s="58" t="s">
        <v>142</v>
      </c>
      <c r="AF134" s="58" t="s">
        <v>143</v>
      </c>
      <c r="AG134" s="59" t="s">
        <v>144</v>
      </c>
      <c r="AH134" s="58" t="s">
        <v>143</v>
      </c>
      <c r="AI134" s="58" t="s">
        <v>140</v>
      </c>
      <c r="AJ134" s="58" t="s">
        <v>2405</v>
      </c>
      <c r="AK134" s="63">
        <v>45579</v>
      </c>
      <c r="AL134" s="58" t="s">
        <v>146</v>
      </c>
      <c r="AM134" s="58" t="s">
        <v>312</v>
      </c>
      <c r="AN134" s="58" t="s">
        <v>403</v>
      </c>
      <c r="AO134" s="58">
        <v>0</v>
      </c>
      <c r="AP134" s="58" t="s">
        <v>140</v>
      </c>
      <c r="AQ134" s="58" t="s">
        <v>140</v>
      </c>
      <c r="AR134" s="58" t="s">
        <v>140</v>
      </c>
      <c r="AS134" s="58" t="s">
        <v>140</v>
      </c>
      <c r="AT134" s="58" t="s">
        <v>140</v>
      </c>
      <c r="AU134" s="58" t="s">
        <v>140</v>
      </c>
      <c r="AV134" s="58" t="s">
        <v>140</v>
      </c>
      <c r="AW134" s="58" t="s">
        <v>140</v>
      </c>
      <c r="AX134" s="58" t="s">
        <v>143</v>
      </c>
      <c r="AY134" s="58" t="s">
        <v>2712</v>
      </c>
      <c r="AZ134" s="61" t="s">
        <v>150</v>
      </c>
      <c r="BA134" s="58" t="s">
        <v>151</v>
      </c>
      <c r="BB134" s="58"/>
      <c r="BC134" s="58" t="s">
        <v>2408</v>
      </c>
      <c r="BD134" s="62">
        <v>0.98</v>
      </c>
      <c r="BE134" s="58" t="s">
        <v>2714</v>
      </c>
      <c r="BF134" s="58">
        <v>3.47</v>
      </c>
      <c r="BG134" s="58" t="s">
        <v>140</v>
      </c>
      <c r="BH134" s="58" t="s">
        <v>140</v>
      </c>
      <c r="BI134" s="58" t="s">
        <v>140</v>
      </c>
      <c r="BJ134" s="58" t="s">
        <v>140</v>
      </c>
      <c r="BK134" s="58" t="s">
        <v>140</v>
      </c>
      <c r="BL134" s="58" t="s">
        <v>140</v>
      </c>
      <c r="BM134" s="58">
        <v>158887</v>
      </c>
      <c r="BN134" s="58" t="s">
        <v>140</v>
      </c>
      <c r="BO134" s="58"/>
      <c r="BP134" s="58" t="s">
        <v>2715</v>
      </c>
      <c r="BQ134" s="58" t="s">
        <v>140</v>
      </c>
      <c r="BR134" s="58" t="s">
        <v>239</v>
      </c>
      <c r="BS134" s="58" t="s">
        <v>140</v>
      </c>
      <c r="BT134" s="58" t="s">
        <v>2716</v>
      </c>
      <c r="BU134" s="58" t="s">
        <v>299</v>
      </c>
      <c r="BV134" s="129" t="s">
        <v>3505</v>
      </c>
      <c r="BW134" s="129"/>
      <c r="XEU134" s="6" t="str">
        <f t="shared" si="3"/>
        <v>Mailroom__Life</v>
      </c>
    </row>
    <row r="135" spans="1:16375" ht="51" hidden="1" x14ac:dyDescent="0.2">
      <c r="A135" s="126" t="s">
        <v>13</v>
      </c>
      <c r="B135" s="57" t="s">
        <v>742</v>
      </c>
      <c r="C135" s="57" t="s">
        <v>743</v>
      </c>
      <c r="D135" s="57" t="s">
        <v>2109</v>
      </c>
      <c r="E135" s="57" t="s">
        <v>2143</v>
      </c>
      <c r="F135" s="58" t="s">
        <v>2718</v>
      </c>
      <c r="G135" s="58" t="s">
        <v>2192</v>
      </c>
      <c r="H135" s="58" t="s">
        <v>253</v>
      </c>
      <c r="I135" s="58" t="s">
        <v>253</v>
      </c>
      <c r="J135" s="58" t="s">
        <v>253</v>
      </c>
      <c r="K135" s="58"/>
      <c r="L135" s="58" t="s">
        <v>253</v>
      </c>
      <c r="M135" s="58" t="s">
        <v>253</v>
      </c>
      <c r="N135" s="58" t="s">
        <v>253</v>
      </c>
      <c r="O135" s="58"/>
      <c r="P135" s="58"/>
      <c r="Q135" s="57" t="s">
        <v>2719</v>
      </c>
      <c r="R135" s="58" t="s">
        <v>255</v>
      </c>
      <c r="S135" s="58" t="s">
        <v>765</v>
      </c>
      <c r="T135" s="58" t="s">
        <v>766</v>
      </c>
      <c r="U135" s="58" t="s">
        <v>643</v>
      </c>
      <c r="V135" s="58" t="s">
        <v>767</v>
      </c>
      <c r="W135" s="58" t="s">
        <v>140</v>
      </c>
      <c r="X135" s="58" t="s">
        <v>270</v>
      </c>
      <c r="Y135" s="58" t="s">
        <v>143</v>
      </c>
      <c r="Z135" s="90">
        <v>1</v>
      </c>
      <c r="AA135" s="90">
        <v>0</v>
      </c>
      <c r="AB135" s="108">
        <v>10</v>
      </c>
      <c r="AC135" s="108">
        <v>1</v>
      </c>
      <c r="AD135" s="108">
        <v>19</v>
      </c>
      <c r="AE135" s="58" t="s">
        <v>142</v>
      </c>
      <c r="AF135" s="58" t="s">
        <v>143</v>
      </c>
      <c r="AG135" s="59" t="s">
        <v>144</v>
      </c>
      <c r="AH135" s="58" t="s">
        <v>143</v>
      </c>
      <c r="AI135" s="58" t="s">
        <v>140</v>
      </c>
      <c r="AJ135" s="58" t="s">
        <v>2421</v>
      </c>
      <c r="AK135" s="63">
        <v>45516</v>
      </c>
      <c r="AL135" s="58" t="s">
        <v>146</v>
      </c>
      <c r="AM135" s="58" t="s">
        <v>273</v>
      </c>
      <c r="AN135" s="58" t="s">
        <v>1738</v>
      </c>
      <c r="AO135" s="58" t="s">
        <v>140</v>
      </c>
      <c r="AP135" s="58" t="s">
        <v>140</v>
      </c>
      <c r="AQ135" s="58" t="s">
        <v>140</v>
      </c>
      <c r="AR135" s="58" t="s">
        <v>140</v>
      </c>
      <c r="AS135" s="58" t="s">
        <v>140</v>
      </c>
      <c r="AT135" s="58" t="s">
        <v>140</v>
      </c>
      <c r="AU135" s="58" t="s">
        <v>140</v>
      </c>
      <c r="AV135" s="58" t="s">
        <v>140</v>
      </c>
      <c r="AW135" s="58" t="s">
        <v>140</v>
      </c>
      <c r="AX135" s="58" t="s">
        <v>140</v>
      </c>
      <c r="AY135" s="58" t="s">
        <v>140</v>
      </c>
      <c r="AZ135" s="61" t="s">
        <v>150</v>
      </c>
      <c r="BA135" s="58" t="s">
        <v>151</v>
      </c>
      <c r="BB135" s="58" t="s">
        <v>140</v>
      </c>
      <c r="BC135" s="58" t="s">
        <v>2408</v>
      </c>
      <c r="BD135" s="62">
        <v>0.98</v>
      </c>
      <c r="BE135" s="58" t="s">
        <v>2720</v>
      </c>
      <c r="BF135" s="58">
        <v>7.31</v>
      </c>
      <c r="BG135" s="58" t="s">
        <v>140</v>
      </c>
      <c r="BH135" s="58" t="s">
        <v>140</v>
      </c>
      <c r="BI135" s="58" t="s">
        <v>140</v>
      </c>
      <c r="BJ135" s="58" t="s">
        <v>140</v>
      </c>
      <c r="BK135" s="58" t="s">
        <v>140</v>
      </c>
      <c r="BL135" s="58" t="s">
        <v>140</v>
      </c>
      <c r="BM135" s="58">
        <v>112524</v>
      </c>
      <c r="BN135" s="58" t="s">
        <v>140</v>
      </c>
      <c r="BO135" s="58" t="s">
        <v>140</v>
      </c>
      <c r="BP135" s="58" t="s">
        <v>140</v>
      </c>
      <c r="BQ135" s="58" t="s">
        <v>140</v>
      </c>
      <c r="BR135" s="58" t="s">
        <v>239</v>
      </c>
      <c r="BS135" s="58"/>
      <c r="BT135" s="58" t="s">
        <v>140</v>
      </c>
      <c r="BU135" s="58" t="s">
        <v>2721</v>
      </c>
      <c r="BV135" s="129" t="s">
        <v>3505</v>
      </c>
      <c r="BW135" s="129"/>
      <c r="XEU135" s="6" t="str">
        <f t="shared" si="3"/>
        <v>New_Business_and_Underwriting__Life</v>
      </c>
    </row>
    <row r="136" spans="1:16375" s="119" customFormat="1" ht="38.25" hidden="1" x14ac:dyDescent="0.2">
      <c r="A136" s="126" t="s">
        <v>13</v>
      </c>
      <c r="B136" s="57" t="s">
        <v>742</v>
      </c>
      <c r="C136" s="57" t="s">
        <v>743</v>
      </c>
      <c r="D136" s="57" t="s">
        <v>2109</v>
      </c>
      <c r="E136" s="57" t="s">
        <v>2006</v>
      </c>
      <c r="F136" s="58" t="s">
        <v>2723</v>
      </c>
      <c r="G136" s="58" t="s">
        <v>2192</v>
      </c>
      <c r="H136" s="58"/>
      <c r="I136" s="58"/>
      <c r="J136" s="58" t="s">
        <v>253</v>
      </c>
      <c r="K136" s="58"/>
      <c r="L136" s="58"/>
      <c r="M136" s="58"/>
      <c r="N136" s="58"/>
      <c r="O136" s="58"/>
      <c r="P136" s="58"/>
      <c r="Q136" s="57" t="s">
        <v>2724</v>
      </c>
      <c r="R136" s="58" t="s">
        <v>255</v>
      </c>
      <c r="S136" s="58" t="s">
        <v>765</v>
      </c>
      <c r="T136" s="58" t="s">
        <v>766</v>
      </c>
      <c r="U136" s="58" t="s">
        <v>643</v>
      </c>
      <c r="V136" s="58" t="s">
        <v>2725</v>
      </c>
      <c r="W136" s="58" t="s">
        <v>140</v>
      </c>
      <c r="X136" s="58" t="s">
        <v>270</v>
      </c>
      <c r="Y136" s="58" t="s">
        <v>143</v>
      </c>
      <c r="Z136" s="90">
        <v>1</v>
      </c>
      <c r="AA136" s="90">
        <v>0</v>
      </c>
      <c r="AB136" s="108">
        <v>14</v>
      </c>
      <c r="AC136" s="108">
        <v>0</v>
      </c>
      <c r="AD136" s="108">
        <v>21</v>
      </c>
      <c r="AE136" s="58" t="s">
        <v>142</v>
      </c>
      <c r="AF136" s="58" t="s">
        <v>143</v>
      </c>
      <c r="AG136" s="59" t="s">
        <v>144</v>
      </c>
      <c r="AH136" s="58" t="s">
        <v>143</v>
      </c>
      <c r="AI136" s="58" t="s">
        <v>140</v>
      </c>
      <c r="AJ136" s="58" t="s">
        <v>2421</v>
      </c>
      <c r="AK136" s="63">
        <v>45439</v>
      </c>
      <c r="AL136" s="58" t="s">
        <v>146</v>
      </c>
      <c r="AM136" s="58" t="s">
        <v>273</v>
      </c>
      <c r="AN136" s="58" t="s">
        <v>1738</v>
      </c>
      <c r="AO136" s="58" t="s">
        <v>140</v>
      </c>
      <c r="AP136" s="58" t="s">
        <v>140</v>
      </c>
      <c r="AQ136" s="58" t="s">
        <v>140</v>
      </c>
      <c r="AR136" s="58" t="s">
        <v>140</v>
      </c>
      <c r="AS136" s="58" t="s">
        <v>140</v>
      </c>
      <c r="AT136" s="58" t="s">
        <v>140</v>
      </c>
      <c r="AU136" s="58" t="s">
        <v>140</v>
      </c>
      <c r="AV136" s="58" t="s">
        <v>140</v>
      </c>
      <c r="AW136" s="58" t="s">
        <v>140</v>
      </c>
      <c r="AX136" s="58" t="s">
        <v>140</v>
      </c>
      <c r="AY136" s="58" t="s">
        <v>140</v>
      </c>
      <c r="AZ136" s="61" t="s">
        <v>150</v>
      </c>
      <c r="BA136" s="58" t="s">
        <v>151</v>
      </c>
      <c r="BB136" s="58" t="s">
        <v>140</v>
      </c>
      <c r="BC136" s="58" t="s">
        <v>2408</v>
      </c>
      <c r="BD136" s="62">
        <v>0.98</v>
      </c>
      <c r="BE136" s="58" t="s">
        <v>2720</v>
      </c>
      <c r="BF136" s="58"/>
      <c r="BG136" s="58" t="s">
        <v>140</v>
      </c>
      <c r="BH136" s="58" t="s">
        <v>140</v>
      </c>
      <c r="BI136" s="58" t="s">
        <v>140</v>
      </c>
      <c r="BJ136" s="58" t="s">
        <v>140</v>
      </c>
      <c r="BK136" s="58" t="s">
        <v>140</v>
      </c>
      <c r="BL136" s="58" t="s">
        <v>140</v>
      </c>
      <c r="BM136" s="58">
        <v>293484</v>
      </c>
      <c r="BN136" s="58" t="s">
        <v>140</v>
      </c>
      <c r="BO136" s="58" t="s">
        <v>140</v>
      </c>
      <c r="BP136" s="58" t="s">
        <v>140</v>
      </c>
      <c r="BQ136" s="58" t="s">
        <v>140</v>
      </c>
      <c r="BR136" s="58" t="s">
        <v>239</v>
      </c>
      <c r="BS136" s="58"/>
      <c r="BT136" s="58" t="s">
        <v>140</v>
      </c>
      <c r="BU136" s="58" t="s">
        <v>2721</v>
      </c>
      <c r="BV136" s="129" t="s">
        <v>3505</v>
      </c>
      <c r="BW136" s="129"/>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c r="GJ136" s="6"/>
      <c r="GK136" s="6"/>
      <c r="GL136" s="6"/>
      <c r="GM136" s="6"/>
      <c r="GN136" s="6"/>
      <c r="GO136" s="6"/>
      <c r="GP136" s="6"/>
      <c r="GQ136" s="6"/>
      <c r="GR136" s="6"/>
      <c r="GS136" s="6"/>
      <c r="GT136" s="6"/>
      <c r="GU136" s="6"/>
      <c r="GV136" s="6"/>
      <c r="GW136" s="6"/>
      <c r="GX136" s="6"/>
      <c r="GY136" s="6"/>
      <c r="GZ136" s="6"/>
      <c r="HA136" s="6"/>
      <c r="HB136" s="6"/>
      <c r="HC136" s="6"/>
      <c r="HD136" s="6"/>
      <c r="HE136" s="6"/>
      <c r="HF136" s="6"/>
      <c r="HG136" s="6"/>
      <c r="HH136" s="6"/>
      <c r="HI136" s="6"/>
      <c r="HJ136" s="6"/>
      <c r="HK136" s="6"/>
      <c r="HL136" s="6"/>
      <c r="HM136" s="6"/>
      <c r="HN136" s="6"/>
      <c r="HO136" s="6"/>
      <c r="HP136" s="6"/>
      <c r="HQ136" s="6"/>
      <c r="HR136" s="6"/>
      <c r="HS136" s="6"/>
      <c r="HT136" s="6"/>
      <c r="HU136" s="6"/>
      <c r="HV136" s="6"/>
      <c r="HW136" s="6"/>
      <c r="HX136" s="6"/>
      <c r="HY136" s="6"/>
      <c r="HZ136" s="6"/>
      <c r="IA136" s="6"/>
      <c r="IB136" s="6"/>
      <c r="IC136" s="6"/>
      <c r="ID136" s="6"/>
      <c r="IE136" s="6"/>
      <c r="IF136" s="6"/>
      <c r="IG136" s="6"/>
      <c r="IH136" s="6"/>
      <c r="II136" s="6"/>
      <c r="IJ136" s="6"/>
      <c r="IK136" s="6"/>
      <c r="IL136" s="6"/>
      <c r="IM136" s="6"/>
      <c r="IN136" s="6"/>
      <c r="IO136" s="6"/>
      <c r="IP136" s="6"/>
      <c r="IQ136" s="6"/>
      <c r="IR136" s="6"/>
      <c r="IS136" s="6"/>
      <c r="IT136" s="6"/>
      <c r="IU136" s="6"/>
      <c r="IV136" s="6"/>
      <c r="IW136" s="6"/>
      <c r="IX136" s="6"/>
      <c r="IY136" s="6"/>
      <c r="IZ136" s="6"/>
      <c r="JA136" s="6"/>
      <c r="JB136" s="6"/>
      <c r="JC136" s="6"/>
      <c r="JD136" s="6"/>
      <c r="JE136" s="6"/>
      <c r="JF136" s="6"/>
      <c r="JG136" s="6"/>
      <c r="JH136" s="6"/>
      <c r="JI136" s="6"/>
      <c r="JJ136" s="6"/>
      <c r="JK136" s="6"/>
      <c r="JL136" s="6"/>
      <c r="JM136" s="6"/>
      <c r="JN136" s="6"/>
      <c r="JO136" s="6"/>
      <c r="JP136" s="6"/>
      <c r="JQ136" s="6"/>
      <c r="JR136" s="6"/>
      <c r="JS136" s="6"/>
      <c r="JT136" s="6"/>
      <c r="JU136" s="6"/>
      <c r="JV136" s="6"/>
      <c r="JW136" s="6"/>
      <c r="JX136" s="6"/>
      <c r="JY136" s="6"/>
      <c r="JZ136" s="6"/>
      <c r="KA136" s="6"/>
      <c r="KB136" s="6"/>
      <c r="KC136" s="6"/>
      <c r="KD136" s="6"/>
      <c r="KE136" s="6"/>
      <c r="KF136" s="6"/>
      <c r="KG136" s="6"/>
      <c r="KH136" s="6"/>
      <c r="KI136" s="6"/>
      <c r="KJ136" s="6"/>
      <c r="KK136" s="6"/>
      <c r="KL136" s="6"/>
      <c r="KM136" s="6"/>
      <c r="KN136" s="6"/>
      <c r="KO136" s="6"/>
      <c r="KP136" s="6"/>
      <c r="KQ136" s="6"/>
      <c r="KR136" s="6"/>
      <c r="KS136" s="6"/>
      <c r="KT136" s="6"/>
      <c r="KU136" s="6"/>
      <c r="KV136" s="6"/>
      <c r="KW136" s="6"/>
      <c r="KX136" s="6"/>
      <c r="KY136" s="6"/>
      <c r="KZ136" s="6"/>
      <c r="LA136" s="6"/>
      <c r="LB136" s="6"/>
      <c r="LC136" s="6"/>
      <c r="LD136" s="6"/>
      <c r="LE136" s="6"/>
      <c r="LF136" s="6"/>
      <c r="LG136" s="6"/>
      <c r="LH136" s="6"/>
      <c r="LI136" s="6"/>
      <c r="LJ136" s="6"/>
      <c r="LK136" s="6"/>
      <c r="LL136" s="6"/>
      <c r="LM136" s="6"/>
      <c r="LN136" s="6"/>
      <c r="LO136" s="6"/>
      <c r="LP136" s="6"/>
      <c r="LQ136" s="6"/>
      <c r="LR136" s="6"/>
      <c r="LS136" s="6"/>
      <c r="LT136" s="6"/>
      <c r="LU136" s="6"/>
      <c r="LV136" s="6"/>
      <c r="LW136" s="6"/>
      <c r="LX136" s="6"/>
      <c r="LY136" s="6"/>
      <c r="LZ136" s="6"/>
      <c r="MA136" s="6"/>
      <c r="MB136" s="6"/>
      <c r="MC136" s="6"/>
      <c r="MD136" s="6"/>
      <c r="ME136" s="6"/>
      <c r="MF136" s="6"/>
      <c r="MG136" s="6"/>
      <c r="MH136" s="6"/>
      <c r="MI136" s="6"/>
      <c r="MJ136" s="6"/>
      <c r="MK136" s="6"/>
      <c r="ML136" s="6"/>
      <c r="MM136" s="6"/>
      <c r="MN136" s="6"/>
      <c r="MO136" s="6"/>
      <c r="MP136" s="6"/>
      <c r="MQ136" s="6"/>
      <c r="MR136" s="6"/>
      <c r="MS136" s="6"/>
      <c r="MT136" s="6"/>
      <c r="MU136" s="6"/>
      <c r="MV136" s="6"/>
      <c r="MW136" s="6"/>
      <c r="MX136" s="6"/>
      <c r="MY136" s="6"/>
      <c r="MZ136" s="6"/>
      <c r="NA136" s="6"/>
      <c r="NB136" s="6"/>
      <c r="NC136" s="6"/>
      <c r="ND136" s="6"/>
      <c r="NE136" s="6"/>
      <c r="NF136" s="6"/>
      <c r="NG136" s="6"/>
      <c r="NH136" s="6"/>
      <c r="NI136" s="6"/>
      <c r="NJ136" s="6"/>
      <c r="NK136" s="6"/>
      <c r="NL136" s="6"/>
      <c r="NM136" s="6"/>
      <c r="NN136" s="6"/>
      <c r="NO136" s="6"/>
      <c r="NP136" s="6"/>
      <c r="NQ136" s="6"/>
      <c r="NR136" s="6"/>
      <c r="NS136" s="6"/>
      <c r="NT136" s="6"/>
      <c r="NU136" s="6"/>
      <c r="NV136" s="6"/>
      <c r="NW136" s="6"/>
      <c r="NX136" s="6"/>
      <c r="NY136" s="6"/>
      <c r="NZ136" s="6"/>
      <c r="OA136" s="6"/>
      <c r="OB136" s="6"/>
      <c r="OC136" s="6"/>
      <c r="OD136" s="6"/>
      <c r="OE136" s="6"/>
      <c r="OF136" s="6"/>
      <c r="OG136" s="6"/>
      <c r="OH136" s="6"/>
      <c r="OI136" s="6"/>
      <c r="OJ136" s="6"/>
      <c r="OK136" s="6"/>
      <c r="OL136" s="6"/>
      <c r="OM136" s="6"/>
      <c r="ON136" s="6"/>
      <c r="OO136" s="6"/>
      <c r="OP136" s="6"/>
      <c r="OQ136" s="6"/>
      <c r="OR136" s="6"/>
      <c r="OS136" s="6"/>
      <c r="OT136" s="6"/>
      <c r="OU136" s="6"/>
      <c r="OV136" s="6"/>
      <c r="OW136" s="6"/>
      <c r="OX136" s="6"/>
      <c r="OY136" s="6"/>
      <c r="OZ136" s="6"/>
      <c r="PA136" s="6"/>
      <c r="PB136" s="6"/>
      <c r="PC136" s="6"/>
      <c r="PD136" s="6"/>
      <c r="PE136" s="6"/>
      <c r="PF136" s="6"/>
      <c r="PG136" s="6"/>
      <c r="PH136" s="6"/>
      <c r="PI136" s="6"/>
      <c r="PJ136" s="6"/>
      <c r="PK136" s="6"/>
      <c r="PL136" s="6"/>
      <c r="PM136" s="6"/>
      <c r="PN136" s="6"/>
      <c r="PO136" s="6"/>
      <c r="PP136" s="6"/>
      <c r="PQ136" s="6"/>
      <c r="PR136" s="6"/>
      <c r="PS136" s="6"/>
      <c r="PT136" s="6"/>
      <c r="PU136" s="6"/>
      <c r="PV136" s="6"/>
      <c r="PW136" s="6"/>
      <c r="PX136" s="6"/>
      <c r="PY136" s="6"/>
      <c r="PZ136" s="6"/>
      <c r="QA136" s="6"/>
      <c r="QB136" s="6"/>
      <c r="QC136" s="6"/>
      <c r="QD136" s="6"/>
      <c r="QE136" s="6"/>
      <c r="QF136" s="6"/>
      <c r="QG136" s="6"/>
      <c r="QH136" s="6"/>
      <c r="QI136" s="6"/>
      <c r="QJ136" s="6"/>
      <c r="QK136" s="6"/>
      <c r="QL136" s="6"/>
      <c r="QM136" s="6"/>
      <c r="QN136" s="6"/>
      <c r="QO136" s="6"/>
      <c r="QP136" s="6"/>
      <c r="QQ136" s="6"/>
      <c r="QR136" s="6"/>
      <c r="QS136" s="6"/>
      <c r="QT136" s="6"/>
      <c r="QU136" s="6"/>
      <c r="QV136" s="6"/>
      <c r="QW136" s="6"/>
      <c r="QX136" s="6"/>
      <c r="QY136" s="6"/>
      <c r="QZ136" s="6"/>
      <c r="RA136" s="6"/>
      <c r="RB136" s="6"/>
      <c r="RC136" s="6"/>
      <c r="RD136" s="6"/>
      <c r="RE136" s="6"/>
      <c r="RF136" s="6"/>
      <c r="RG136" s="6"/>
      <c r="RH136" s="6"/>
      <c r="RI136" s="6"/>
      <c r="RJ136" s="6"/>
      <c r="RK136" s="6"/>
      <c r="RL136" s="6"/>
      <c r="RM136" s="6"/>
      <c r="RN136" s="6"/>
      <c r="RO136" s="6"/>
      <c r="RP136" s="6"/>
      <c r="RQ136" s="6"/>
      <c r="RR136" s="6"/>
      <c r="RS136" s="6"/>
      <c r="RT136" s="6"/>
      <c r="RU136" s="6"/>
      <c r="RV136" s="6"/>
      <c r="RW136" s="6"/>
      <c r="RX136" s="6"/>
      <c r="RY136" s="6"/>
      <c r="RZ136" s="6"/>
      <c r="SA136" s="6"/>
      <c r="SB136" s="6"/>
      <c r="SC136" s="6"/>
      <c r="SD136" s="6"/>
      <c r="SE136" s="6"/>
      <c r="SF136" s="6"/>
      <c r="SG136" s="6"/>
      <c r="SH136" s="6"/>
      <c r="SI136" s="6"/>
      <c r="SJ136" s="6"/>
      <c r="SK136" s="6"/>
      <c r="SL136" s="6"/>
      <c r="SM136" s="6"/>
      <c r="SN136" s="6"/>
      <c r="SO136" s="6"/>
      <c r="SP136" s="6"/>
      <c r="SQ136" s="6"/>
      <c r="SR136" s="6"/>
      <c r="SS136" s="6"/>
      <c r="ST136" s="6"/>
      <c r="SU136" s="6"/>
      <c r="SV136" s="6"/>
      <c r="SW136" s="6"/>
      <c r="SX136" s="6"/>
      <c r="SY136" s="6"/>
      <c r="SZ136" s="6"/>
      <c r="TA136" s="6"/>
      <c r="TB136" s="6"/>
      <c r="TC136" s="6"/>
      <c r="TD136" s="6"/>
      <c r="TE136" s="6"/>
      <c r="TF136" s="6"/>
      <c r="TG136" s="6"/>
      <c r="TH136" s="6"/>
      <c r="TI136" s="6"/>
      <c r="TJ136" s="6"/>
      <c r="TK136" s="6"/>
      <c r="TL136" s="6"/>
      <c r="TM136" s="6"/>
      <c r="TN136" s="6"/>
      <c r="TO136" s="6"/>
      <c r="TP136" s="6"/>
      <c r="TQ136" s="6"/>
      <c r="TR136" s="6"/>
      <c r="TS136" s="6"/>
      <c r="TT136" s="6"/>
      <c r="TU136" s="6"/>
      <c r="TV136" s="6"/>
      <c r="TW136" s="6"/>
      <c r="TX136" s="6"/>
      <c r="TY136" s="6"/>
      <c r="TZ136" s="6"/>
      <c r="UA136" s="6"/>
      <c r="UB136" s="6"/>
      <c r="UC136" s="6"/>
      <c r="UD136" s="6"/>
      <c r="UE136" s="6"/>
      <c r="UF136" s="6"/>
      <c r="UG136" s="6"/>
      <c r="UH136" s="6"/>
      <c r="UI136" s="6"/>
      <c r="UJ136" s="6"/>
      <c r="UK136" s="6"/>
      <c r="UL136" s="6"/>
      <c r="UM136" s="6"/>
      <c r="UN136" s="6"/>
      <c r="UO136" s="6"/>
      <c r="UP136" s="6"/>
      <c r="UQ136" s="6"/>
      <c r="UR136" s="6"/>
      <c r="US136" s="6"/>
      <c r="UT136" s="6"/>
      <c r="UU136" s="6"/>
      <c r="UV136" s="6"/>
      <c r="UW136" s="6"/>
      <c r="UX136" s="6"/>
      <c r="UY136" s="6"/>
      <c r="UZ136" s="6"/>
      <c r="VA136" s="6"/>
      <c r="VB136" s="6"/>
      <c r="VC136" s="6"/>
      <c r="VD136" s="6"/>
      <c r="VE136" s="6"/>
      <c r="VF136" s="6"/>
      <c r="VG136" s="6"/>
      <c r="VH136" s="6"/>
      <c r="VI136" s="6"/>
      <c r="VJ136" s="6"/>
      <c r="VK136" s="6"/>
      <c r="VL136" s="6"/>
      <c r="VM136" s="6"/>
      <c r="VN136" s="6"/>
      <c r="VO136" s="6"/>
      <c r="VP136" s="6"/>
      <c r="VQ136" s="6"/>
      <c r="VR136" s="6"/>
      <c r="VS136" s="6"/>
      <c r="VT136" s="6"/>
      <c r="VU136" s="6"/>
      <c r="VV136" s="6"/>
      <c r="VW136" s="6"/>
      <c r="VX136" s="6"/>
      <c r="VY136" s="6"/>
      <c r="VZ136" s="6"/>
      <c r="WA136" s="6"/>
      <c r="WB136" s="6"/>
      <c r="WC136" s="6"/>
      <c r="WD136" s="6"/>
      <c r="WE136" s="6"/>
      <c r="WF136" s="6"/>
      <c r="WG136" s="6"/>
      <c r="WH136" s="6"/>
      <c r="WI136" s="6"/>
      <c r="WJ136" s="6"/>
      <c r="WK136" s="6"/>
      <c r="WL136" s="6"/>
      <c r="WM136" s="6"/>
      <c r="WN136" s="6"/>
      <c r="WO136" s="6"/>
      <c r="WP136" s="6"/>
      <c r="WQ136" s="6"/>
      <c r="WR136" s="6"/>
      <c r="WS136" s="6"/>
      <c r="WT136" s="6"/>
      <c r="WU136" s="6"/>
      <c r="WV136" s="6"/>
      <c r="WW136" s="6"/>
      <c r="WX136" s="6"/>
      <c r="WY136" s="6"/>
      <c r="WZ136" s="6"/>
      <c r="XA136" s="6"/>
      <c r="XB136" s="6"/>
      <c r="XC136" s="6"/>
      <c r="XD136" s="6"/>
      <c r="XE136" s="6"/>
      <c r="XF136" s="6"/>
      <c r="XG136" s="6"/>
      <c r="XH136" s="6"/>
      <c r="XI136" s="6"/>
      <c r="XJ136" s="6"/>
      <c r="XK136" s="6"/>
      <c r="XL136" s="6"/>
      <c r="XM136" s="6"/>
      <c r="XN136" s="6"/>
      <c r="XO136" s="6"/>
      <c r="XP136" s="6"/>
      <c r="XQ136" s="6"/>
      <c r="XR136" s="6"/>
      <c r="XS136" s="6"/>
      <c r="XT136" s="6"/>
      <c r="XU136" s="6"/>
      <c r="XV136" s="6"/>
      <c r="XW136" s="6"/>
      <c r="XX136" s="6"/>
      <c r="XY136" s="6"/>
      <c r="XZ136" s="6"/>
      <c r="YA136" s="6"/>
      <c r="YB136" s="6"/>
      <c r="YC136" s="6"/>
      <c r="YD136" s="6"/>
      <c r="YE136" s="6"/>
      <c r="YF136" s="6"/>
      <c r="YG136" s="6"/>
      <c r="YH136" s="6"/>
      <c r="YI136" s="6"/>
      <c r="YJ136" s="6"/>
      <c r="YK136" s="6"/>
      <c r="YL136" s="6"/>
      <c r="YM136" s="6"/>
      <c r="YN136" s="6"/>
      <c r="YO136" s="6"/>
      <c r="YP136" s="6"/>
      <c r="YQ136" s="6"/>
      <c r="YR136" s="6"/>
      <c r="YS136" s="6"/>
      <c r="YT136" s="6"/>
      <c r="YU136" s="6"/>
      <c r="YV136" s="6"/>
      <c r="YW136" s="6"/>
      <c r="YX136" s="6"/>
      <c r="YY136" s="6"/>
      <c r="YZ136" s="6"/>
      <c r="ZA136" s="6"/>
      <c r="ZB136" s="6"/>
      <c r="ZC136" s="6"/>
      <c r="ZD136" s="6"/>
      <c r="ZE136" s="6"/>
      <c r="ZF136" s="6"/>
      <c r="ZG136" s="6"/>
      <c r="ZH136" s="6"/>
      <c r="ZI136" s="6"/>
      <c r="ZJ136" s="6"/>
      <c r="ZK136" s="6"/>
      <c r="ZL136" s="6"/>
      <c r="ZM136" s="6"/>
      <c r="ZN136" s="6"/>
      <c r="ZO136" s="6"/>
      <c r="ZP136" s="6"/>
      <c r="ZQ136" s="6"/>
      <c r="ZR136" s="6"/>
      <c r="ZS136" s="6"/>
      <c r="ZT136" s="6"/>
      <c r="ZU136" s="6"/>
      <c r="ZV136" s="6"/>
      <c r="ZW136" s="6"/>
      <c r="ZX136" s="6"/>
      <c r="ZY136" s="6"/>
      <c r="ZZ136" s="6"/>
      <c r="AAA136" s="6"/>
      <c r="AAB136" s="6"/>
      <c r="AAC136" s="6"/>
      <c r="AAD136" s="6"/>
      <c r="AAE136" s="6"/>
      <c r="AAF136" s="6"/>
      <c r="AAG136" s="6"/>
      <c r="AAH136" s="6"/>
      <c r="AAI136" s="6"/>
      <c r="AAJ136" s="6"/>
      <c r="AAK136" s="6"/>
      <c r="AAL136" s="6"/>
      <c r="AAM136" s="6"/>
      <c r="AAN136" s="6"/>
      <c r="AAO136" s="6"/>
      <c r="AAP136" s="6"/>
      <c r="AAQ136" s="6"/>
      <c r="AAR136" s="6"/>
      <c r="AAS136" s="6"/>
      <c r="AAT136" s="6"/>
      <c r="AAU136" s="6"/>
      <c r="AAV136" s="6"/>
      <c r="AAW136" s="6"/>
      <c r="AAX136" s="6"/>
      <c r="AAY136" s="6"/>
      <c r="AAZ136" s="6"/>
      <c r="ABA136" s="6"/>
      <c r="ABB136" s="6"/>
      <c r="ABC136" s="6"/>
      <c r="ABD136" s="6"/>
      <c r="ABE136" s="6"/>
      <c r="ABF136" s="6"/>
      <c r="ABG136" s="6"/>
      <c r="ABH136" s="6"/>
      <c r="ABI136" s="6"/>
      <c r="ABJ136" s="6"/>
      <c r="ABK136" s="6"/>
      <c r="ABL136" s="6"/>
      <c r="ABM136" s="6"/>
      <c r="ABN136" s="6"/>
      <c r="ABO136" s="6"/>
      <c r="ABP136" s="6"/>
      <c r="ABQ136" s="6"/>
      <c r="ABR136" s="6"/>
      <c r="ABS136" s="6"/>
      <c r="ABT136" s="6"/>
      <c r="ABU136" s="6"/>
      <c r="ABV136" s="6"/>
      <c r="ABW136" s="6"/>
      <c r="ABX136" s="6"/>
      <c r="ABY136" s="6"/>
      <c r="ABZ136" s="6"/>
      <c r="ACA136" s="6"/>
      <c r="ACB136" s="6"/>
      <c r="ACC136" s="6"/>
      <c r="ACD136" s="6"/>
      <c r="ACE136" s="6"/>
      <c r="ACF136" s="6"/>
      <c r="ACG136" s="6"/>
      <c r="ACH136" s="6"/>
      <c r="ACI136" s="6"/>
      <c r="ACJ136" s="6"/>
      <c r="ACK136" s="6"/>
      <c r="ACL136" s="6"/>
      <c r="ACM136" s="6"/>
      <c r="ACN136" s="6"/>
      <c r="ACO136" s="6"/>
      <c r="ACP136" s="6"/>
      <c r="ACQ136" s="6"/>
      <c r="ACR136" s="6"/>
      <c r="ACS136" s="6"/>
      <c r="ACT136" s="6"/>
      <c r="ACU136" s="6"/>
      <c r="ACV136" s="6"/>
      <c r="ACW136" s="6"/>
      <c r="ACX136" s="6"/>
      <c r="ACY136" s="6"/>
      <c r="ACZ136" s="6"/>
      <c r="ADA136" s="6"/>
      <c r="ADB136" s="6"/>
      <c r="ADC136" s="6"/>
      <c r="ADD136" s="6"/>
      <c r="ADE136" s="6"/>
      <c r="ADF136" s="6"/>
      <c r="ADG136" s="6"/>
      <c r="ADH136" s="6"/>
      <c r="ADI136" s="6"/>
      <c r="ADJ136" s="6"/>
      <c r="ADK136" s="6"/>
      <c r="ADL136" s="6"/>
      <c r="ADM136" s="6"/>
      <c r="ADN136" s="6"/>
      <c r="ADO136" s="6"/>
      <c r="ADP136" s="6"/>
      <c r="ADQ136" s="6"/>
      <c r="ADR136" s="6"/>
      <c r="ADS136" s="6"/>
      <c r="ADT136" s="6"/>
      <c r="ADU136" s="6"/>
      <c r="ADV136" s="6"/>
      <c r="ADW136" s="6"/>
      <c r="ADX136" s="6"/>
      <c r="ADY136" s="6"/>
      <c r="ADZ136" s="6"/>
      <c r="AEA136" s="6"/>
      <c r="AEB136" s="6"/>
      <c r="AEC136" s="6"/>
      <c r="AED136" s="6"/>
      <c r="AEE136" s="6"/>
      <c r="AEF136" s="6"/>
      <c r="AEG136" s="6"/>
      <c r="AEH136" s="6"/>
      <c r="AEI136" s="6"/>
      <c r="AEJ136" s="6"/>
      <c r="AEK136" s="6"/>
      <c r="AEL136" s="6"/>
      <c r="AEM136" s="6"/>
      <c r="AEN136" s="6"/>
      <c r="AEO136" s="6"/>
      <c r="AEP136" s="6"/>
      <c r="AEQ136" s="6"/>
      <c r="AER136" s="6"/>
      <c r="AES136" s="6"/>
      <c r="AET136" s="6"/>
      <c r="AEU136" s="6"/>
      <c r="AEV136" s="6"/>
      <c r="AEW136" s="6"/>
      <c r="AEX136" s="6"/>
      <c r="AEY136" s="6"/>
      <c r="AEZ136" s="6"/>
      <c r="AFA136" s="6"/>
      <c r="AFB136" s="6"/>
      <c r="AFC136" s="6"/>
      <c r="AFD136" s="6"/>
      <c r="AFE136" s="6"/>
      <c r="AFF136" s="6"/>
      <c r="AFG136" s="6"/>
      <c r="AFH136" s="6"/>
      <c r="AFI136" s="6"/>
      <c r="AFJ136" s="6"/>
      <c r="AFK136" s="6"/>
      <c r="AFL136" s="6"/>
      <c r="AFM136" s="6"/>
      <c r="AFN136" s="6"/>
      <c r="AFO136" s="6"/>
      <c r="AFP136" s="6"/>
      <c r="AFQ136" s="6"/>
      <c r="AFR136" s="6"/>
      <c r="AFS136" s="6"/>
      <c r="AFT136" s="6"/>
      <c r="AFU136" s="6"/>
      <c r="AFV136" s="6"/>
      <c r="AFW136" s="6"/>
      <c r="AFX136" s="6"/>
      <c r="AFY136" s="6"/>
      <c r="AFZ136" s="6"/>
      <c r="AGA136" s="6"/>
      <c r="AGB136" s="6"/>
      <c r="AGC136" s="6"/>
      <c r="AGD136" s="6"/>
      <c r="AGE136" s="6"/>
      <c r="AGF136" s="6"/>
      <c r="AGG136" s="6"/>
      <c r="AGH136" s="6"/>
      <c r="AGI136" s="6"/>
      <c r="AGJ136" s="6"/>
      <c r="AGK136" s="6"/>
      <c r="AGL136" s="6"/>
      <c r="AGM136" s="6"/>
      <c r="AGN136" s="6"/>
      <c r="AGO136" s="6"/>
      <c r="AGP136" s="6"/>
      <c r="AGQ136" s="6"/>
      <c r="AGR136" s="6"/>
      <c r="AGS136" s="6"/>
      <c r="AGT136" s="6"/>
      <c r="AGU136" s="6"/>
      <c r="AGV136" s="6"/>
      <c r="AGW136" s="6"/>
      <c r="AGX136" s="6"/>
      <c r="AGY136" s="6"/>
      <c r="AGZ136" s="6"/>
      <c r="AHA136" s="6"/>
      <c r="AHB136" s="6"/>
      <c r="AHC136" s="6"/>
      <c r="AHD136" s="6"/>
      <c r="AHE136" s="6"/>
      <c r="AHF136" s="6"/>
      <c r="AHG136" s="6"/>
      <c r="AHH136" s="6"/>
      <c r="AHI136" s="6"/>
      <c r="AHJ136" s="6"/>
      <c r="AHK136" s="6"/>
      <c r="AHL136" s="6"/>
      <c r="AHM136" s="6"/>
      <c r="AHN136" s="6"/>
      <c r="AHO136" s="6"/>
      <c r="AHP136" s="6"/>
      <c r="AHQ136" s="6"/>
      <c r="AHR136" s="6"/>
      <c r="AHS136" s="6"/>
      <c r="AHT136" s="6"/>
      <c r="AHU136" s="6"/>
      <c r="AHV136" s="6"/>
      <c r="AHW136" s="6"/>
      <c r="AHX136" s="6"/>
      <c r="AHY136" s="6"/>
      <c r="AHZ136" s="6"/>
      <c r="AIA136" s="6"/>
      <c r="AIB136" s="6"/>
      <c r="AIC136" s="6"/>
      <c r="AID136" s="6"/>
      <c r="AIE136" s="6"/>
      <c r="AIF136" s="6"/>
      <c r="AIG136" s="6"/>
      <c r="AIH136" s="6"/>
      <c r="AII136" s="6"/>
      <c r="AIJ136" s="6"/>
      <c r="AIK136" s="6"/>
      <c r="AIL136" s="6"/>
      <c r="AIM136" s="6"/>
      <c r="AIN136" s="6"/>
      <c r="AIO136" s="6"/>
      <c r="AIP136" s="6"/>
      <c r="AIQ136" s="6"/>
      <c r="AIR136" s="6"/>
      <c r="AIS136" s="6"/>
      <c r="AIT136" s="6"/>
      <c r="AIU136" s="6"/>
      <c r="AIV136" s="6"/>
      <c r="AIW136" s="6"/>
      <c r="AIX136" s="6"/>
      <c r="AIY136" s="6"/>
      <c r="AIZ136" s="6"/>
      <c r="AJA136" s="6"/>
      <c r="AJB136" s="6"/>
      <c r="AJC136" s="6"/>
      <c r="AJD136" s="6"/>
      <c r="AJE136" s="6"/>
      <c r="AJF136" s="6"/>
      <c r="AJG136" s="6"/>
      <c r="AJH136" s="6"/>
      <c r="AJI136" s="6"/>
      <c r="AJJ136" s="6"/>
      <c r="AJK136" s="6"/>
      <c r="AJL136" s="6"/>
      <c r="AJM136" s="6"/>
      <c r="AJN136" s="6"/>
      <c r="AJO136" s="6"/>
      <c r="AJP136" s="6"/>
      <c r="AJQ136" s="6"/>
      <c r="AJR136" s="6"/>
      <c r="AJS136" s="6"/>
      <c r="AJT136" s="6"/>
      <c r="AJU136" s="6"/>
      <c r="AJV136" s="6"/>
      <c r="AJW136" s="6"/>
      <c r="AJX136" s="6"/>
      <c r="AJY136" s="6"/>
      <c r="AJZ136" s="6"/>
      <c r="AKA136" s="6"/>
      <c r="AKB136" s="6"/>
      <c r="AKC136" s="6"/>
      <c r="AKD136" s="6"/>
      <c r="AKE136" s="6"/>
      <c r="AKF136" s="6"/>
      <c r="AKG136" s="6"/>
      <c r="AKH136" s="6"/>
      <c r="AKI136" s="6"/>
      <c r="AKJ136" s="6"/>
      <c r="AKK136" s="6"/>
      <c r="AKL136" s="6"/>
      <c r="AKM136" s="6"/>
      <c r="AKN136" s="6"/>
      <c r="AKO136" s="6"/>
      <c r="AKP136" s="6"/>
      <c r="AKQ136" s="6"/>
      <c r="AKR136" s="6"/>
      <c r="AKS136" s="6"/>
      <c r="AKT136" s="6"/>
      <c r="AKU136" s="6"/>
      <c r="AKV136" s="6"/>
      <c r="AKW136" s="6"/>
      <c r="AKX136" s="6"/>
      <c r="AKY136" s="6"/>
      <c r="AKZ136" s="6"/>
      <c r="ALA136" s="6"/>
      <c r="ALB136" s="6"/>
      <c r="ALC136" s="6"/>
      <c r="ALD136" s="6"/>
      <c r="ALE136" s="6"/>
      <c r="ALF136" s="6"/>
      <c r="ALG136" s="6"/>
      <c r="ALH136" s="6"/>
      <c r="ALI136" s="6"/>
      <c r="ALJ136" s="6"/>
      <c r="ALK136" s="6"/>
      <c r="ALL136" s="6"/>
      <c r="ALM136" s="6"/>
      <c r="ALN136" s="6"/>
      <c r="ALO136" s="6"/>
      <c r="ALP136" s="6"/>
      <c r="ALQ136" s="6"/>
      <c r="ALR136" s="6"/>
      <c r="ALS136" s="6"/>
      <c r="ALT136" s="6"/>
      <c r="ALU136" s="6"/>
      <c r="ALV136" s="6"/>
      <c r="ALW136" s="6"/>
      <c r="ALX136" s="6"/>
      <c r="ALY136" s="6"/>
      <c r="ALZ136" s="6"/>
      <c r="AMA136" s="6"/>
      <c r="AMB136" s="6"/>
      <c r="AMC136" s="6"/>
      <c r="AMD136" s="6"/>
      <c r="AME136" s="6"/>
      <c r="AMF136" s="6"/>
      <c r="AMG136" s="6"/>
      <c r="AMH136" s="6"/>
      <c r="AMI136" s="6"/>
      <c r="AMJ136" s="6"/>
      <c r="AMK136" s="6"/>
      <c r="AML136" s="6"/>
      <c r="AMM136" s="6"/>
      <c r="AMN136" s="6"/>
      <c r="AMO136" s="6"/>
      <c r="AMP136" s="6"/>
      <c r="AMQ136" s="6"/>
      <c r="AMR136" s="6"/>
      <c r="AMS136" s="6"/>
      <c r="AMT136" s="6"/>
      <c r="AMU136" s="6"/>
      <c r="AMV136" s="6"/>
      <c r="AMW136" s="6"/>
      <c r="AMX136" s="6"/>
      <c r="AMY136" s="6"/>
      <c r="AMZ136" s="6"/>
      <c r="ANA136" s="6"/>
      <c r="ANB136" s="6"/>
      <c r="ANC136" s="6"/>
      <c r="AND136" s="6"/>
      <c r="ANE136" s="6"/>
      <c r="ANF136" s="6"/>
      <c r="ANG136" s="6"/>
      <c r="ANH136" s="6"/>
      <c r="ANI136" s="6"/>
      <c r="ANJ136" s="6"/>
      <c r="ANK136" s="6"/>
      <c r="ANL136" s="6"/>
      <c r="ANM136" s="6"/>
      <c r="ANN136" s="6"/>
      <c r="ANO136" s="6"/>
      <c r="ANP136" s="6"/>
      <c r="ANQ136" s="6"/>
      <c r="ANR136" s="6"/>
      <c r="ANS136" s="6"/>
      <c r="ANT136" s="6"/>
      <c r="ANU136" s="6"/>
      <c r="ANV136" s="6"/>
      <c r="ANW136" s="6"/>
      <c r="ANX136" s="6"/>
      <c r="ANY136" s="6"/>
      <c r="ANZ136" s="6"/>
      <c r="AOA136" s="6"/>
      <c r="AOB136" s="6"/>
      <c r="AOC136" s="6"/>
      <c r="AOD136" s="6"/>
      <c r="AOE136" s="6"/>
      <c r="AOF136" s="6"/>
      <c r="AOG136" s="6"/>
      <c r="AOH136" s="6"/>
      <c r="AOI136" s="6"/>
      <c r="AOJ136" s="6"/>
      <c r="AOK136" s="6"/>
      <c r="AOL136" s="6"/>
      <c r="AOM136" s="6"/>
      <c r="AON136" s="6"/>
      <c r="AOO136" s="6"/>
      <c r="AOP136" s="6"/>
      <c r="AOQ136" s="6"/>
      <c r="AOR136" s="6"/>
      <c r="AOS136" s="6"/>
      <c r="AOT136" s="6"/>
      <c r="AOU136" s="6"/>
      <c r="AOV136" s="6"/>
      <c r="AOW136" s="6"/>
      <c r="AOX136" s="6"/>
      <c r="AOY136" s="6"/>
      <c r="AOZ136" s="6"/>
      <c r="APA136" s="6"/>
      <c r="APB136" s="6"/>
      <c r="APC136" s="6"/>
      <c r="APD136" s="6"/>
      <c r="APE136" s="6"/>
      <c r="APF136" s="6"/>
      <c r="APG136" s="6"/>
      <c r="APH136" s="6"/>
      <c r="API136" s="6"/>
      <c r="APJ136" s="6"/>
      <c r="APK136" s="6"/>
      <c r="APL136" s="6"/>
      <c r="APM136" s="6"/>
      <c r="APN136" s="6"/>
      <c r="APO136" s="6"/>
      <c r="APP136" s="6"/>
      <c r="APQ136" s="6"/>
      <c r="APR136" s="6"/>
      <c r="APS136" s="6"/>
      <c r="APT136" s="6"/>
      <c r="APU136" s="6"/>
      <c r="APV136" s="6"/>
      <c r="APW136" s="6"/>
      <c r="APX136" s="6"/>
      <c r="APY136" s="6"/>
      <c r="APZ136" s="6"/>
      <c r="AQA136" s="6"/>
      <c r="AQB136" s="6"/>
      <c r="AQC136" s="6"/>
      <c r="AQD136" s="6"/>
      <c r="AQE136" s="6"/>
      <c r="AQF136" s="6"/>
      <c r="AQG136" s="6"/>
      <c r="AQH136" s="6"/>
      <c r="AQI136" s="6"/>
      <c r="AQJ136" s="6"/>
      <c r="AQK136" s="6"/>
      <c r="AQL136" s="6"/>
      <c r="AQM136" s="6"/>
      <c r="AQN136" s="6"/>
      <c r="AQO136" s="6"/>
      <c r="AQP136" s="6"/>
      <c r="AQQ136" s="6"/>
      <c r="AQR136" s="6"/>
      <c r="AQS136" s="6"/>
      <c r="AQT136" s="6"/>
      <c r="AQU136" s="6"/>
      <c r="AQV136" s="6"/>
      <c r="AQW136" s="6"/>
      <c r="AQX136" s="6"/>
      <c r="AQY136" s="6"/>
      <c r="AQZ136" s="6"/>
      <c r="ARA136" s="6"/>
      <c r="ARB136" s="6"/>
      <c r="ARC136" s="6"/>
      <c r="ARD136" s="6"/>
      <c r="ARE136" s="6"/>
      <c r="ARF136" s="6"/>
      <c r="ARG136" s="6"/>
      <c r="ARH136" s="6"/>
      <c r="ARI136" s="6"/>
      <c r="ARJ136" s="6"/>
      <c r="ARK136" s="6"/>
      <c r="ARL136" s="6"/>
      <c r="ARM136" s="6"/>
      <c r="ARN136" s="6"/>
      <c r="ARO136" s="6"/>
      <c r="ARP136" s="6"/>
      <c r="ARQ136" s="6"/>
      <c r="ARR136" s="6"/>
      <c r="ARS136" s="6"/>
      <c r="ART136" s="6"/>
      <c r="ARU136" s="6"/>
      <c r="ARV136" s="6"/>
      <c r="ARW136" s="6"/>
      <c r="ARX136" s="6"/>
      <c r="ARY136" s="6"/>
      <c r="ARZ136" s="6"/>
      <c r="ASA136" s="6"/>
      <c r="ASB136" s="6"/>
      <c r="ASC136" s="6"/>
      <c r="ASD136" s="6"/>
      <c r="ASE136" s="6"/>
      <c r="ASF136" s="6"/>
      <c r="ASG136" s="6"/>
      <c r="ASH136" s="6"/>
      <c r="ASI136" s="6"/>
      <c r="ASJ136" s="6"/>
      <c r="ASK136" s="6"/>
      <c r="ASL136" s="6"/>
      <c r="ASM136" s="6"/>
      <c r="ASN136" s="6"/>
      <c r="ASO136" s="6"/>
      <c r="ASP136" s="6"/>
      <c r="ASQ136" s="6"/>
      <c r="ASR136" s="6"/>
      <c r="ASS136" s="6"/>
      <c r="AST136" s="6"/>
      <c r="ASU136" s="6"/>
      <c r="ASV136" s="6"/>
      <c r="ASW136" s="6"/>
      <c r="ASX136" s="6"/>
      <c r="ASY136" s="6"/>
      <c r="ASZ136" s="6"/>
      <c r="ATA136" s="6"/>
      <c r="ATB136" s="6"/>
      <c r="ATC136" s="6"/>
      <c r="ATD136" s="6"/>
      <c r="ATE136" s="6"/>
      <c r="ATF136" s="6"/>
      <c r="ATG136" s="6"/>
      <c r="ATH136" s="6"/>
      <c r="ATI136" s="6"/>
      <c r="ATJ136" s="6"/>
      <c r="ATK136" s="6"/>
      <c r="ATL136" s="6"/>
      <c r="ATM136" s="6"/>
      <c r="ATN136" s="6"/>
      <c r="ATO136" s="6"/>
      <c r="ATP136" s="6"/>
      <c r="ATQ136" s="6"/>
      <c r="ATR136" s="6"/>
      <c r="ATS136" s="6"/>
      <c r="ATT136" s="6"/>
      <c r="ATU136" s="6"/>
      <c r="ATV136" s="6"/>
      <c r="ATW136" s="6"/>
      <c r="ATX136" s="6"/>
      <c r="ATY136" s="6"/>
      <c r="ATZ136" s="6"/>
      <c r="AUA136" s="6"/>
      <c r="AUB136" s="6"/>
      <c r="AUC136" s="6"/>
      <c r="AUD136" s="6"/>
      <c r="AUE136" s="6"/>
      <c r="AUF136" s="6"/>
      <c r="AUG136" s="6"/>
      <c r="AUH136" s="6"/>
      <c r="AUI136" s="6"/>
      <c r="AUJ136" s="6"/>
      <c r="AUK136" s="6"/>
      <c r="AUL136" s="6"/>
      <c r="AUM136" s="6"/>
      <c r="AUN136" s="6"/>
      <c r="AUO136" s="6"/>
      <c r="AUP136" s="6"/>
      <c r="AUQ136" s="6"/>
      <c r="AUR136" s="6"/>
      <c r="AUS136" s="6"/>
      <c r="AUT136" s="6"/>
      <c r="AUU136" s="6"/>
      <c r="AUV136" s="6"/>
      <c r="AUW136" s="6"/>
      <c r="AUX136" s="6"/>
      <c r="AUY136" s="6"/>
      <c r="AUZ136" s="6"/>
      <c r="AVA136" s="6"/>
      <c r="AVB136" s="6"/>
      <c r="AVC136" s="6"/>
      <c r="AVD136" s="6"/>
      <c r="AVE136" s="6"/>
      <c r="AVF136" s="6"/>
      <c r="AVG136" s="6"/>
      <c r="AVH136" s="6"/>
      <c r="AVI136" s="6"/>
      <c r="AVJ136" s="6"/>
      <c r="AVK136" s="6"/>
      <c r="AVL136" s="6"/>
      <c r="AVM136" s="6"/>
      <c r="AVN136" s="6"/>
      <c r="AVO136" s="6"/>
      <c r="AVP136" s="6"/>
      <c r="AVQ136" s="6"/>
      <c r="AVR136" s="6"/>
      <c r="AVS136" s="6"/>
      <c r="AVT136" s="6"/>
      <c r="AVU136" s="6"/>
      <c r="AVV136" s="6"/>
      <c r="AVW136" s="6"/>
      <c r="AVX136" s="6"/>
      <c r="AVY136" s="6"/>
      <c r="AVZ136" s="6"/>
      <c r="AWA136" s="6"/>
      <c r="AWB136" s="6"/>
      <c r="AWC136" s="6"/>
      <c r="AWD136" s="6"/>
      <c r="AWE136" s="6"/>
      <c r="AWF136" s="6"/>
      <c r="AWG136" s="6"/>
      <c r="AWH136" s="6"/>
      <c r="AWI136" s="6"/>
      <c r="AWJ136" s="6"/>
      <c r="AWK136" s="6"/>
      <c r="AWL136" s="6"/>
      <c r="AWM136" s="6"/>
      <c r="AWN136" s="6"/>
      <c r="AWO136" s="6"/>
      <c r="AWP136" s="6"/>
      <c r="AWQ136" s="6"/>
      <c r="AWR136" s="6"/>
      <c r="AWS136" s="6"/>
      <c r="AWT136" s="6"/>
      <c r="AWU136" s="6"/>
      <c r="AWV136" s="6"/>
      <c r="AWW136" s="6"/>
      <c r="AWX136" s="6"/>
      <c r="AWY136" s="6"/>
      <c r="AWZ136" s="6"/>
      <c r="AXA136" s="6"/>
      <c r="AXB136" s="6"/>
      <c r="AXC136" s="6"/>
      <c r="AXD136" s="6"/>
      <c r="AXE136" s="6"/>
      <c r="AXF136" s="6"/>
      <c r="AXG136" s="6"/>
      <c r="AXH136" s="6"/>
      <c r="AXI136" s="6"/>
      <c r="AXJ136" s="6"/>
      <c r="AXK136" s="6"/>
      <c r="AXL136" s="6"/>
      <c r="AXM136" s="6"/>
      <c r="AXN136" s="6"/>
      <c r="AXO136" s="6"/>
      <c r="AXP136" s="6"/>
      <c r="AXQ136" s="6"/>
      <c r="AXR136" s="6"/>
      <c r="AXS136" s="6"/>
      <c r="AXT136" s="6"/>
      <c r="AXU136" s="6"/>
      <c r="AXV136" s="6"/>
      <c r="AXW136" s="6"/>
      <c r="AXX136" s="6"/>
      <c r="AXY136" s="6"/>
      <c r="AXZ136" s="6"/>
      <c r="AYA136" s="6"/>
      <c r="AYB136" s="6"/>
      <c r="AYC136" s="6"/>
      <c r="AYD136" s="6"/>
      <c r="AYE136" s="6"/>
      <c r="AYF136" s="6"/>
      <c r="AYG136" s="6"/>
      <c r="AYH136" s="6"/>
      <c r="AYI136" s="6"/>
      <c r="AYJ136" s="6"/>
      <c r="AYK136" s="6"/>
      <c r="AYL136" s="6"/>
      <c r="AYM136" s="6"/>
      <c r="AYN136" s="6"/>
      <c r="AYO136" s="6"/>
      <c r="AYP136" s="6"/>
      <c r="AYQ136" s="6"/>
      <c r="AYR136" s="6"/>
      <c r="AYS136" s="6"/>
      <c r="AYT136" s="6"/>
      <c r="AYU136" s="6"/>
      <c r="AYV136" s="6"/>
      <c r="AYW136" s="6"/>
      <c r="AYX136" s="6"/>
      <c r="AYY136" s="6"/>
      <c r="AYZ136" s="6"/>
      <c r="AZA136" s="6"/>
      <c r="AZB136" s="6"/>
      <c r="AZC136" s="6"/>
      <c r="AZD136" s="6"/>
      <c r="AZE136" s="6"/>
      <c r="AZF136" s="6"/>
      <c r="AZG136" s="6"/>
      <c r="AZH136" s="6"/>
      <c r="AZI136" s="6"/>
      <c r="AZJ136" s="6"/>
      <c r="AZK136" s="6"/>
      <c r="AZL136" s="6"/>
      <c r="AZM136" s="6"/>
      <c r="AZN136" s="6"/>
      <c r="AZO136" s="6"/>
      <c r="AZP136" s="6"/>
      <c r="AZQ136" s="6"/>
      <c r="AZR136" s="6"/>
      <c r="AZS136" s="6"/>
      <c r="AZT136" s="6"/>
      <c r="AZU136" s="6"/>
      <c r="AZV136" s="6"/>
      <c r="AZW136" s="6"/>
      <c r="AZX136" s="6"/>
      <c r="AZY136" s="6"/>
      <c r="AZZ136" s="6"/>
      <c r="BAA136" s="6"/>
      <c r="BAB136" s="6"/>
      <c r="BAC136" s="6"/>
      <c r="BAD136" s="6"/>
      <c r="BAE136" s="6"/>
      <c r="BAF136" s="6"/>
      <c r="BAG136" s="6"/>
      <c r="BAH136" s="6"/>
      <c r="BAI136" s="6"/>
      <c r="BAJ136" s="6"/>
      <c r="BAK136" s="6"/>
      <c r="BAL136" s="6"/>
      <c r="BAM136" s="6"/>
      <c r="BAN136" s="6"/>
      <c r="BAO136" s="6"/>
      <c r="BAP136" s="6"/>
      <c r="BAQ136" s="6"/>
      <c r="BAR136" s="6"/>
      <c r="BAS136" s="6"/>
      <c r="BAT136" s="6"/>
      <c r="BAU136" s="6"/>
      <c r="BAV136" s="6"/>
      <c r="BAW136" s="6"/>
      <c r="BAX136" s="6"/>
      <c r="BAY136" s="6"/>
      <c r="BAZ136" s="6"/>
      <c r="BBA136" s="6"/>
      <c r="BBB136" s="6"/>
      <c r="BBC136" s="6"/>
      <c r="BBD136" s="6"/>
      <c r="BBE136" s="6"/>
      <c r="BBF136" s="6"/>
      <c r="BBG136" s="6"/>
      <c r="BBH136" s="6"/>
      <c r="BBI136" s="6"/>
      <c r="BBJ136" s="6"/>
      <c r="BBK136" s="6"/>
      <c r="BBL136" s="6"/>
      <c r="BBM136" s="6"/>
      <c r="BBN136" s="6"/>
      <c r="BBO136" s="6"/>
      <c r="BBP136" s="6"/>
      <c r="BBQ136" s="6"/>
      <c r="BBR136" s="6"/>
      <c r="BBS136" s="6"/>
      <c r="BBT136" s="6"/>
      <c r="BBU136" s="6"/>
      <c r="BBV136" s="6"/>
      <c r="BBW136" s="6"/>
      <c r="BBX136" s="6"/>
      <c r="BBY136" s="6"/>
      <c r="BBZ136" s="6"/>
      <c r="BCA136" s="6"/>
      <c r="BCB136" s="6"/>
      <c r="BCC136" s="6"/>
      <c r="BCD136" s="6"/>
      <c r="BCE136" s="6"/>
      <c r="BCF136" s="6"/>
      <c r="BCG136" s="6"/>
      <c r="BCH136" s="6"/>
      <c r="BCI136" s="6"/>
      <c r="BCJ136" s="6"/>
      <c r="BCK136" s="6"/>
      <c r="BCL136" s="6"/>
      <c r="BCM136" s="6"/>
      <c r="BCN136" s="6"/>
      <c r="BCO136" s="6"/>
      <c r="BCP136" s="6"/>
      <c r="BCQ136" s="6"/>
      <c r="BCR136" s="6"/>
      <c r="BCS136" s="6"/>
      <c r="BCT136" s="6"/>
      <c r="BCU136" s="6"/>
      <c r="BCV136" s="6"/>
      <c r="BCW136" s="6"/>
      <c r="BCX136" s="6"/>
      <c r="BCY136" s="6"/>
      <c r="BCZ136" s="6"/>
      <c r="BDA136" s="6"/>
      <c r="BDB136" s="6"/>
      <c r="BDC136" s="6"/>
      <c r="BDD136" s="6"/>
      <c r="BDE136" s="6"/>
      <c r="BDF136" s="6"/>
      <c r="BDG136" s="6"/>
      <c r="BDH136" s="6"/>
      <c r="BDI136" s="6"/>
      <c r="BDJ136" s="6"/>
      <c r="BDK136" s="6"/>
      <c r="BDL136" s="6"/>
      <c r="BDM136" s="6"/>
      <c r="BDN136" s="6"/>
      <c r="BDO136" s="6"/>
      <c r="BDP136" s="6"/>
      <c r="BDQ136" s="6"/>
      <c r="BDR136" s="6"/>
      <c r="BDS136" s="6"/>
      <c r="BDT136" s="6"/>
      <c r="BDU136" s="6"/>
      <c r="BDV136" s="6"/>
      <c r="BDW136" s="6"/>
      <c r="BDX136" s="6"/>
      <c r="BDY136" s="6"/>
      <c r="BDZ136" s="6"/>
      <c r="BEA136" s="6"/>
      <c r="BEB136" s="6"/>
      <c r="BEC136" s="6"/>
      <c r="BED136" s="6"/>
      <c r="BEE136" s="6"/>
      <c r="BEF136" s="6"/>
      <c r="BEG136" s="6"/>
      <c r="BEH136" s="6"/>
      <c r="BEI136" s="6"/>
      <c r="BEJ136" s="6"/>
      <c r="BEK136" s="6"/>
      <c r="BEL136" s="6"/>
      <c r="BEM136" s="6"/>
      <c r="BEN136" s="6"/>
      <c r="BEO136" s="6"/>
      <c r="BEP136" s="6"/>
      <c r="BEQ136" s="6"/>
      <c r="BER136" s="6"/>
      <c r="BES136" s="6"/>
      <c r="BET136" s="6"/>
      <c r="BEU136" s="6"/>
      <c r="BEV136" s="6"/>
      <c r="BEW136" s="6"/>
      <c r="BEX136" s="6"/>
      <c r="BEY136" s="6"/>
      <c r="BEZ136" s="6"/>
      <c r="BFA136" s="6"/>
      <c r="BFB136" s="6"/>
      <c r="BFC136" s="6"/>
      <c r="BFD136" s="6"/>
      <c r="BFE136" s="6"/>
      <c r="BFF136" s="6"/>
      <c r="BFG136" s="6"/>
      <c r="BFH136" s="6"/>
      <c r="BFI136" s="6"/>
      <c r="BFJ136" s="6"/>
      <c r="BFK136" s="6"/>
      <c r="BFL136" s="6"/>
      <c r="BFM136" s="6"/>
      <c r="BFN136" s="6"/>
      <c r="BFO136" s="6"/>
      <c r="BFP136" s="6"/>
      <c r="BFQ136" s="6"/>
      <c r="BFR136" s="6"/>
      <c r="BFS136" s="6"/>
      <c r="BFT136" s="6"/>
      <c r="BFU136" s="6"/>
      <c r="BFV136" s="6"/>
      <c r="BFW136" s="6"/>
      <c r="BFX136" s="6"/>
      <c r="BFY136" s="6"/>
      <c r="BFZ136" s="6"/>
      <c r="BGA136" s="6"/>
      <c r="BGB136" s="6"/>
      <c r="BGC136" s="6"/>
      <c r="BGD136" s="6"/>
      <c r="BGE136" s="6"/>
      <c r="BGF136" s="6"/>
      <c r="BGG136" s="6"/>
      <c r="BGH136" s="6"/>
      <c r="BGI136" s="6"/>
      <c r="BGJ136" s="6"/>
      <c r="BGK136" s="6"/>
      <c r="BGL136" s="6"/>
      <c r="BGM136" s="6"/>
      <c r="BGN136" s="6"/>
      <c r="BGO136" s="6"/>
      <c r="BGP136" s="6"/>
      <c r="BGQ136" s="6"/>
      <c r="BGR136" s="6"/>
      <c r="BGS136" s="6"/>
      <c r="BGT136" s="6"/>
      <c r="BGU136" s="6"/>
      <c r="BGV136" s="6"/>
      <c r="BGW136" s="6"/>
      <c r="BGX136" s="6"/>
      <c r="BGY136" s="6"/>
      <c r="BGZ136" s="6"/>
      <c r="BHA136" s="6"/>
      <c r="BHB136" s="6"/>
      <c r="BHC136" s="6"/>
      <c r="BHD136" s="6"/>
      <c r="BHE136" s="6"/>
      <c r="BHF136" s="6"/>
      <c r="BHG136" s="6"/>
      <c r="BHH136" s="6"/>
      <c r="BHI136" s="6"/>
      <c r="BHJ136" s="6"/>
      <c r="BHK136" s="6"/>
      <c r="BHL136" s="6"/>
      <c r="BHM136" s="6"/>
      <c r="BHN136" s="6"/>
      <c r="BHO136" s="6"/>
      <c r="BHP136" s="6"/>
      <c r="BHQ136" s="6"/>
      <c r="BHR136" s="6"/>
      <c r="BHS136" s="6"/>
      <c r="BHT136" s="6"/>
      <c r="BHU136" s="6"/>
      <c r="BHV136" s="6"/>
      <c r="BHW136" s="6"/>
      <c r="BHX136" s="6"/>
      <c r="BHY136" s="6"/>
      <c r="BHZ136" s="6"/>
      <c r="BIA136" s="6"/>
      <c r="BIB136" s="6"/>
      <c r="BIC136" s="6"/>
      <c r="BID136" s="6"/>
      <c r="BIE136" s="6"/>
      <c r="BIF136" s="6"/>
      <c r="BIG136" s="6"/>
      <c r="BIH136" s="6"/>
      <c r="BII136" s="6"/>
      <c r="BIJ136" s="6"/>
      <c r="BIK136" s="6"/>
      <c r="BIL136" s="6"/>
      <c r="BIM136" s="6"/>
      <c r="BIN136" s="6"/>
      <c r="BIO136" s="6"/>
      <c r="BIP136" s="6"/>
      <c r="BIQ136" s="6"/>
      <c r="BIR136" s="6"/>
      <c r="BIS136" s="6"/>
      <c r="BIT136" s="6"/>
      <c r="BIU136" s="6"/>
      <c r="BIV136" s="6"/>
      <c r="BIW136" s="6"/>
      <c r="BIX136" s="6"/>
      <c r="BIY136" s="6"/>
      <c r="BIZ136" s="6"/>
      <c r="BJA136" s="6"/>
      <c r="BJB136" s="6"/>
      <c r="BJC136" s="6"/>
      <c r="BJD136" s="6"/>
      <c r="BJE136" s="6"/>
      <c r="BJF136" s="6"/>
      <c r="BJG136" s="6"/>
      <c r="BJH136" s="6"/>
      <c r="BJI136" s="6"/>
      <c r="BJJ136" s="6"/>
      <c r="BJK136" s="6"/>
      <c r="BJL136" s="6"/>
      <c r="BJM136" s="6"/>
      <c r="BJN136" s="6"/>
      <c r="BJO136" s="6"/>
      <c r="BJP136" s="6"/>
      <c r="BJQ136" s="6"/>
      <c r="BJR136" s="6"/>
      <c r="BJS136" s="6"/>
      <c r="BJT136" s="6"/>
      <c r="BJU136" s="6"/>
      <c r="BJV136" s="6"/>
      <c r="BJW136" s="6"/>
      <c r="BJX136" s="6"/>
      <c r="BJY136" s="6"/>
      <c r="BJZ136" s="6"/>
      <c r="BKA136" s="6"/>
      <c r="BKB136" s="6"/>
      <c r="BKC136" s="6"/>
      <c r="BKD136" s="6"/>
      <c r="BKE136" s="6"/>
      <c r="BKF136" s="6"/>
      <c r="BKG136" s="6"/>
      <c r="BKH136" s="6"/>
      <c r="BKI136" s="6"/>
      <c r="BKJ136" s="6"/>
      <c r="BKK136" s="6"/>
      <c r="BKL136" s="6"/>
      <c r="BKM136" s="6"/>
      <c r="BKN136" s="6"/>
      <c r="BKO136" s="6"/>
      <c r="BKP136" s="6"/>
      <c r="BKQ136" s="6"/>
      <c r="BKR136" s="6"/>
      <c r="BKS136" s="6"/>
      <c r="BKT136" s="6"/>
      <c r="BKU136" s="6"/>
      <c r="BKV136" s="6"/>
      <c r="BKW136" s="6"/>
      <c r="BKX136" s="6"/>
      <c r="BKY136" s="6"/>
      <c r="BKZ136" s="6"/>
      <c r="BLA136" s="6"/>
      <c r="BLB136" s="6"/>
      <c r="BLC136" s="6"/>
      <c r="BLD136" s="6"/>
      <c r="BLE136" s="6"/>
      <c r="BLF136" s="6"/>
      <c r="BLG136" s="6"/>
      <c r="BLH136" s="6"/>
      <c r="BLI136" s="6"/>
      <c r="BLJ136" s="6"/>
      <c r="BLK136" s="6"/>
      <c r="BLL136" s="6"/>
      <c r="BLM136" s="6"/>
      <c r="BLN136" s="6"/>
      <c r="BLO136" s="6"/>
      <c r="BLP136" s="6"/>
      <c r="BLQ136" s="6"/>
      <c r="BLR136" s="6"/>
      <c r="BLS136" s="6"/>
      <c r="BLT136" s="6"/>
      <c r="BLU136" s="6"/>
      <c r="BLV136" s="6"/>
      <c r="BLW136" s="6"/>
      <c r="BLX136" s="6"/>
      <c r="BLY136" s="6"/>
      <c r="BLZ136" s="6"/>
      <c r="BMA136" s="6"/>
      <c r="BMB136" s="6"/>
      <c r="BMC136" s="6"/>
      <c r="BMD136" s="6"/>
      <c r="BME136" s="6"/>
      <c r="BMF136" s="6"/>
      <c r="BMG136" s="6"/>
      <c r="BMH136" s="6"/>
      <c r="BMI136" s="6"/>
      <c r="BMJ136" s="6"/>
      <c r="BMK136" s="6"/>
      <c r="BML136" s="6"/>
      <c r="BMM136" s="6"/>
      <c r="BMN136" s="6"/>
      <c r="BMO136" s="6"/>
      <c r="BMP136" s="6"/>
      <c r="BMQ136" s="6"/>
      <c r="BMR136" s="6"/>
      <c r="BMS136" s="6"/>
      <c r="BMT136" s="6"/>
      <c r="BMU136" s="6"/>
      <c r="BMV136" s="6"/>
      <c r="BMW136" s="6"/>
      <c r="BMX136" s="6"/>
      <c r="BMY136" s="6"/>
      <c r="BMZ136" s="6"/>
      <c r="BNA136" s="6"/>
      <c r="BNB136" s="6"/>
      <c r="BNC136" s="6"/>
      <c r="BND136" s="6"/>
      <c r="BNE136" s="6"/>
      <c r="BNF136" s="6"/>
      <c r="BNG136" s="6"/>
      <c r="BNH136" s="6"/>
      <c r="BNI136" s="6"/>
      <c r="BNJ136" s="6"/>
      <c r="BNK136" s="6"/>
      <c r="BNL136" s="6"/>
      <c r="BNM136" s="6"/>
      <c r="BNN136" s="6"/>
      <c r="BNO136" s="6"/>
      <c r="BNP136" s="6"/>
      <c r="BNQ136" s="6"/>
      <c r="BNR136" s="6"/>
      <c r="BNS136" s="6"/>
      <c r="BNT136" s="6"/>
      <c r="BNU136" s="6"/>
      <c r="BNV136" s="6"/>
      <c r="BNW136" s="6"/>
      <c r="BNX136" s="6"/>
      <c r="BNY136" s="6"/>
      <c r="BNZ136" s="6"/>
      <c r="BOA136" s="6"/>
      <c r="BOB136" s="6"/>
      <c r="BOC136" s="6"/>
      <c r="BOD136" s="6"/>
      <c r="BOE136" s="6"/>
      <c r="BOF136" s="6"/>
      <c r="BOG136" s="6"/>
      <c r="BOH136" s="6"/>
      <c r="BOI136" s="6"/>
      <c r="BOJ136" s="6"/>
      <c r="BOK136" s="6"/>
      <c r="BOL136" s="6"/>
      <c r="BOM136" s="6"/>
      <c r="BON136" s="6"/>
      <c r="BOO136" s="6"/>
      <c r="BOP136" s="6"/>
      <c r="BOQ136" s="6"/>
      <c r="BOR136" s="6"/>
      <c r="BOS136" s="6"/>
      <c r="BOT136" s="6"/>
      <c r="BOU136" s="6"/>
      <c r="BOV136" s="6"/>
      <c r="BOW136" s="6"/>
      <c r="BOX136" s="6"/>
      <c r="BOY136" s="6"/>
      <c r="BOZ136" s="6"/>
      <c r="BPA136" s="6"/>
      <c r="BPB136" s="6"/>
      <c r="BPC136" s="6"/>
      <c r="BPD136" s="6"/>
      <c r="BPE136" s="6"/>
      <c r="BPF136" s="6"/>
      <c r="BPG136" s="6"/>
      <c r="BPH136" s="6"/>
      <c r="BPI136" s="6"/>
      <c r="BPJ136" s="6"/>
      <c r="BPK136" s="6"/>
      <c r="BPL136" s="6"/>
      <c r="BPM136" s="6"/>
      <c r="BPN136" s="6"/>
      <c r="BPO136" s="6"/>
      <c r="BPP136" s="6"/>
      <c r="BPQ136" s="6"/>
      <c r="BPR136" s="6"/>
      <c r="BPS136" s="6"/>
      <c r="BPT136" s="6"/>
      <c r="BPU136" s="6"/>
      <c r="BPV136" s="6"/>
      <c r="BPW136" s="6"/>
      <c r="BPX136" s="6"/>
      <c r="BPY136" s="6"/>
      <c r="BPZ136" s="6"/>
      <c r="BQA136" s="6"/>
      <c r="BQB136" s="6"/>
      <c r="BQC136" s="6"/>
      <c r="BQD136" s="6"/>
      <c r="BQE136" s="6"/>
      <c r="BQF136" s="6"/>
      <c r="BQG136" s="6"/>
      <c r="BQH136" s="6"/>
      <c r="BQI136" s="6"/>
      <c r="BQJ136" s="6"/>
      <c r="BQK136" s="6"/>
      <c r="BQL136" s="6"/>
      <c r="BQM136" s="6"/>
      <c r="BQN136" s="6"/>
      <c r="BQO136" s="6"/>
      <c r="BQP136" s="6"/>
      <c r="BQQ136" s="6"/>
      <c r="BQR136" s="6"/>
      <c r="BQS136" s="6"/>
      <c r="BQT136" s="6"/>
      <c r="BQU136" s="6"/>
      <c r="BQV136" s="6"/>
      <c r="BQW136" s="6"/>
      <c r="BQX136" s="6"/>
      <c r="BQY136" s="6"/>
      <c r="BQZ136" s="6"/>
      <c r="BRA136" s="6"/>
      <c r="BRB136" s="6"/>
      <c r="BRC136" s="6"/>
      <c r="BRD136" s="6"/>
      <c r="BRE136" s="6"/>
      <c r="BRF136" s="6"/>
      <c r="BRG136" s="6"/>
      <c r="BRH136" s="6"/>
      <c r="BRI136" s="6"/>
      <c r="BRJ136" s="6"/>
      <c r="BRK136" s="6"/>
      <c r="BRL136" s="6"/>
      <c r="BRM136" s="6"/>
      <c r="BRN136" s="6"/>
      <c r="BRO136" s="6"/>
      <c r="BRP136" s="6"/>
      <c r="BRQ136" s="6"/>
      <c r="BRR136" s="6"/>
      <c r="BRS136" s="6"/>
      <c r="BRT136" s="6"/>
      <c r="BRU136" s="6"/>
      <c r="BRV136" s="6"/>
      <c r="BRW136" s="6"/>
      <c r="BRX136" s="6"/>
      <c r="BRY136" s="6"/>
      <c r="BRZ136" s="6"/>
      <c r="BSA136" s="6"/>
      <c r="BSB136" s="6"/>
      <c r="BSC136" s="6"/>
      <c r="BSD136" s="6"/>
      <c r="BSE136" s="6"/>
      <c r="BSF136" s="6"/>
      <c r="BSG136" s="6"/>
      <c r="BSH136" s="6"/>
      <c r="BSI136" s="6"/>
      <c r="BSJ136" s="6"/>
      <c r="BSK136" s="6"/>
      <c r="BSL136" s="6"/>
      <c r="BSM136" s="6"/>
      <c r="BSN136" s="6"/>
      <c r="BSO136" s="6"/>
      <c r="BSP136" s="6"/>
      <c r="BSQ136" s="6"/>
      <c r="BSR136" s="6"/>
      <c r="BSS136" s="6"/>
      <c r="BST136" s="6"/>
      <c r="BSU136" s="6"/>
      <c r="BSV136" s="6"/>
      <c r="BSW136" s="6"/>
      <c r="BSX136" s="6"/>
      <c r="BSY136" s="6"/>
      <c r="BSZ136" s="6"/>
      <c r="BTA136" s="6"/>
      <c r="BTB136" s="6"/>
      <c r="BTC136" s="6"/>
      <c r="BTD136" s="6"/>
      <c r="BTE136" s="6"/>
      <c r="BTF136" s="6"/>
      <c r="BTG136" s="6"/>
      <c r="BTH136" s="6"/>
      <c r="BTI136" s="6"/>
      <c r="BTJ136" s="6"/>
      <c r="BTK136" s="6"/>
      <c r="BTL136" s="6"/>
      <c r="BTM136" s="6"/>
      <c r="BTN136" s="6"/>
      <c r="BTO136" s="6"/>
      <c r="BTP136" s="6"/>
      <c r="BTQ136" s="6"/>
      <c r="BTR136" s="6"/>
      <c r="BTS136" s="6"/>
      <c r="BTT136" s="6"/>
      <c r="BTU136" s="6"/>
      <c r="BTV136" s="6"/>
      <c r="BTW136" s="6"/>
      <c r="BTX136" s="6"/>
      <c r="BTY136" s="6"/>
      <c r="BTZ136" s="6"/>
      <c r="BUA136" s="6"/>
      <c r="BUB136" s="6"/>
      <c r="BUC136" s="6"/>
      <c r="BUD136" s="6"/>
      <c r="BUE136" s="6"/>
      <c r="BUF136" s="6"/>
      <c r="BUG136" s="6"/>
      <c r="BUH136" s="6"/>
      <c r="BUI136" s="6"/>
      <c r="BUJ136" s="6"/>
      <c r="BUK136" s="6"/>
      <c r="BUL136" s="6"/>
      <c r="BUM136" s="6"/>
      <c r="BUN136" s="6"/>
      <c r="BUO136" s="6"/>
      <c r="BUP136" s="6"/>
      <c r="BUQ136" s="6"/>
      <c r="BUR136" s="6"/>
      <c r="BUS136" s="6"/>
      <c r="BUT136" s="6"/>
      <c r="BUU136" s="6"/>
      <c r="BUV136" s="6"/>
      <c r="BUW136" s="6"/>
      <c r="BUX136" s="6"/>
      <c r="BUY136" s="6"/>
      <c r="BUZ136" s="6"/>
      <c r="BVA136" s="6"/>
      <c r="BVB136" s="6"/>
      <c r="BVC136" s="6"/>
      <c r="BVD136" s="6"/>
      <c r="BVE136" s="6"/>
      <c r="BVF136" s="6"/>
      <c r="BVG136" s="6"/>
      <c r="BVH136" s="6"/>
      <c r="BVI136" s="6"/>
      <c r="BVJ136" s="6"/>
      <c r="BVK136" s="6"/>
      <c r="BVL136" s="6"/>
      <c r="BVM136" s="6"/>
      <c r="BVN136" s="6"/>
      <c r="BVO136" s="6"/>
      <c r="BVP136" s="6"/>
      <c r="BVQ136" s="6"/>
      <c r="BVR136" s="6"/>
      <c r="BVS136" s="6"/>
      <c r="BVT136" s="6"/>
      <c r="BVU136" s="6"/>
      <c r="BVV136" s="6"/>
      <c r="BVW136" s="6"/>
      <c r="BVX136" s="6"/>
      <c r="BVY136" s="6"/>
      <c r="BVZ136" s="6"/>
      <c r="BWA136" s="6"/>
      <c r="BWB136" s="6"/>
      <c r="BWC136" s="6"/>
      <c r="BWD136" s="6"/>
      <c r="BWE136" s="6"/>
      <c r="BWF136" s="6"/>
      <c r="BWG136" s="6"/>
      <c r="BWH136" s="6"/>
      <c r="BWI136" s="6"/>
      <c r="BWJ136" s="6"/>
      <c r="BWK136" s="6"/>
      <c r="BWL136" s="6"/>
      <c r="BWM136" s="6"/>
      <c r="BWN136" s="6"/>
      <c r="BWO136" s="6"/>
      <c r="BWP136" s="6"/>
      <c r="BWQ136" s="6"/>
      <c r="BWR136" s="6"/>
      <c r="BWS136" s="6"/>
      <c r="BWT136" s="6"/>
      <c r="BWU136" s="6"/>
      <c r="BWV136" s="6"/>
      <c r="BWW136" s="6"/>
      <c r="BWX136" s="6"/>
      <c r="BWY136" s="6"/>
      <c r="BWZ136" s="6"/>
      <c r="BXA136" s="6"/>
      <c r="BXB136" s="6"/>
      <c r="BXC136" s="6"/>
      <c r="BXD136" s="6"/>
      <c r="BXE136" s="6"/>
      <c r="BXF136" s="6"/>
      <c r="BXG136" s="6"/>
      <c r="BXH136" s="6"/>
      <c r="BXI136" s="6"/>
      <c r="BXJ136" s="6"/>
      <c r="BXK136" s="6"/>
      <c r="BXL136" s="6"/>
      <c r="BXM136" s="6"/>
      <c r="BXN136" s="6"/>
      <c r="BXO136" s="6"/>
      <c r="BXP136" s="6"/>
      <c r="BXQ136" s="6"/>
      <c r="BXR136" s="6"/>
      <c r="BXS136" s="6"/>
      <c r="BXT136" s="6"/>
      <c r="BXU136" s="6"/>
      <c r="BXV136" s="6"/>
      <c r="BXW136" s="6"/>
      <c r="BXX136" s="6"/>
      <c r="BXY136" s="6"/>
      <c r="BXZ136" s="6"/>
      <c r="BYA136" s="6"/>
      <c r="BYB136" s="6"/>
      <c r="BYC136" s="6"/>
      <c r="BYD136" s="6"/>
      <c r="BYE136" s="6"/>
      <c r="BYF136" s="6"/>
      <c r="BYG136" s="6"/>
      <c r="BYH136" s="6"/>
      <c r="BYI136" s="6"/>
      <c r="BYJ136" s="6"/>
      <c r="BYK136" s="6"/>
      <c r="BYL136" s="6"/>
      <c r="BYM136" s="6"/>
      <c r="BYN136" s="6"/>
      <c r="BYO136" s="6"/>
      <c r="BYP136" s="6"/>
      <c r="BYQ136" s="6"/>
      <c r="BYR136" s="6"/>
      <c r="BYS136" s="6"/>
      <c r="BYT136" s="6"/>
      <c r="BYU136" s="6"/>
      <c r="BYV136" s="6"/>
      <c r="BYW136" s="6"/>
      <c r="BYX136" s="6"/>
      <c r="BYY136" s="6"/>
      <c r="BYZ136" s="6"/>
      <c r="BZA136" s="6"/>
      <c r="BZB136" s="6"/>
      <c r="BZC136" s="6"/>
      <c r="BZD136" s="6"/>
      <c r="BZE136" s="6"/>
      <c r="BZF136" s="6"/>
      <c r="BZG136" s="6"/>
      <c r="BZH136" s="6"/>
      <c r="BZI136" s="6"/>
      <c r="BZJ136" s="6"/>
      <c r="BZK136" s="6"/>
      <c r="BZL136" s="6"/>
      <c r="BZM136" s="6"/>
      <c r="BZN136" s="6"/>
      <c r="BZO136" s="6"/>
      <c r="BZP136" s="6"/>
      <c r="BZQ136" s="6"/>
      <c r="BZR136" s="6"/>
      <c r="BZS136" s="6"/>
      <c r="BZT136" s="6"/>
      <c r="BZU136" s="6"/>
      <c r="BZV136" s="6"/>
      <c r="BZW136" s="6"/>
      <c r="BZX136" s="6"/>
      <c r="BZY136" s="6"/>
      <c r="BZZ136" s="6"/>
      <c r="CAA136" s="6"/>
      <c r="CAB136" s="6"/>
      <c r="CAC136" s="6"/>
      <c r="CAD136" s="6"/>
      <c r="CAE136" s="6"/>
      <c r="CAF136" s="6"/>
      <c r="CAG136" s="6"/>
      <c r="CAH136" s="6"/>
      <c r="CAI136" s="6"/>
      <c r="CAJ136" s="6"/>
      <c r="CAK136" s="6"/>
      <c r="CAL136" s="6"/>
      <c r="CAM136" s="6"/>
      <c r="CAN136" s="6"/>
      <c r="CAO136" s="6"/>
      <c r="CAP136" s="6"/>
      <c r="CAQ136" s="6"/>
      <c r="CAR136" s="6"/>
      <c r="CAS136" s="6"/>
      <c r="CAT136" s="6"/>
      <c r="CAU136" s="6"/>
      <c r="CAV136" s="6"/>
      <c r="CAW136" s="6"/>
      <c r="CAX136" s="6"/>
      <c r="CAY136" s="6"/>
      <c r="CAZ136" s="6"/>
      <c r="CBA136" s="6"/>
      <c r="CBB136" s="6"/>
      <c r="CBC136" s="6"/>
      <c r="CBD136" s="6"/>
      <c r="CBE136" s="6"/>
      <c r="CBF136" s="6"/>
      <c r="CBG136" s="6"/>
      <c r="CBH136" s="6"/>
      <c r="CBI136" s="6"/>
      <c r="CBJ136" s="6"/>
      <c r="CBK136" s="6"/>
      <c r="CBL136" s="6"/>
      <c r="CBM136" s="6"/>
      <c r="CBN136" s="6"/>
      <c r="CBO136" s="6"/>
      <c r="CBP136" s="6"/>
      <c r="CBQ136" s="6"/>
      <c r="CBR136" s="6"/>
      <c r="CBS136" s="6"/>
      <c r="CBT136" s="6"/>
      <c r="CBU136" s="6"/>
      <c r="CBV136" s="6"/>
      <c r="CBW136" s="6"/>
      <c r="CBX136" s="6"/>
      <c r="CBY136" s="6"/>
      <c r="CBZ136" s="6"/>
      <c r="CCA136" s="6"/>
      <c r="CCB136" s="6"/>
      <c r="CCC136" s="6"/>
      <c r="CCD136" s="6"/>
      <c r="CCE136" s="6"/>
      <c r="CCF136" s="6"/>
      <c r="CCG136" s="6"/>
      <c r="CCH136" s="6"/>
      <c r="CCI136" s="6"/>
      <c r="CCJ136" s="6"/>
      <c r="CCK136" s="6"/>
      <c r="CCL136" s="6"/>
      <c r="CCM136" s="6"/>
      <c r="CCN136" s="6"/>
      <c r="CCO136" s="6"/>
      <c r="CCP136" s="6"/>
      <c r="CCQ136" s="6"/>
      <c r="CCR136" s="6"/>
      <c r="CCS136" s="6"/>
      <c r="CCT136" s="6"/>
      <c r="CCU136" s="6"/>
      <c r="CCV136" s="6"/>
      <c r="CCW136" s="6"/>
      <c r="CCX136" s="6"/>
      <c r="CCY136" s="6"/>
      <c r="CCZ136" s="6"/>
      <c r="CDA136" s="6"/>
      <c r="CDB136" s="6"/>
      <c r="CDC136" s="6"/>
      <c r="CDD136" s="6"/>
      <c r="CDE136" s="6"/>
      <c r="CDF136" s="6"/>
      <c r="CDG136" s="6"/>
      <c r="CDH136" s="6"/>
      <c r="CDI136" s="6"/>
      <c r="CDJ136" s="6"/>
      <c r="CDK136" s="6"/>
      <c r="CDL136" s="6"/>
      <c r="CDM136" s="6"/>
      <c r="CDN136" s="6"/>
      <c r="CDO136" s="6"/>
      <c r="CDP136" s="6"/>
      <c r="CDQ136" s="6"/>
      <c r="CDR136" s="6"/>
      <c r="CDS136" s="6"/>
      <c r="CDT136" s="6"/>
      <c r="CDU136" s="6"/>
      <c r="CDV136" s="6"/>
      <c r="CDW136" s="6"/>
      <c r="CDX136" s="6"/>
      <c r="CDY136" s="6"/>
      <c r="CDZ136" s="6"/>
      <c r="CEA136" s="6"/>
      <c r="CEB136" s="6"/>
      <c r="CEC136" s="6"/>
      <c r="CED136" s="6"/>
      <c r="CEE136" s="6"/>
      <c r="CEF136" s="6"/>
      <c r="CEG136" s="6"/>
      <c r="CEH136" s="6"/>
      <c r="CEI136" s="6"/>
      <c r="CEJ136" s="6"/>
      <c r="CEK136" s="6"/>
      <c r="CEL136" s="6"/>
      <c r="CEM136" s="6"/>
      <c r="CEN136" s="6"/>
      <c r="CEO136" s="6"/>
      <c r="CEP136" s="6"/>
      <c r="CEQ136" s="6"/>
      <c r="CER136" s="6"/>
      <c r="CES136" s="6"/>
      <c r="CET136" s="6"/>
      <c r="CEU136" s="6"/>
      <c r="CEV136" s="6"/>
      <c r="CEW136" s="6"/>
      <c r="CEX136" s="6"/>
      <c r="CEY136" s="6"/>
      <c r="CEZ136" s="6"/>
      <c r="CFA136" s="6"/>
      <c r="CFB136" s="6"/>
      <c r="CFC136" s="6"/>
      <c r="CFD136" s="6"/>
      <c r="CFE136" s="6"/>
      <c r="CFF136" s="6"/>
      <c r="CFG136" s="6"/>
      <c r="CFH136" s="6"/>
      <c r="CFI136" s="6"/>
      <c r="CFJ136" s="6"/>
      <c r="CFK136" s="6"/>
      <c r="CFL136" s="6"/>
      <c r="CFM136" s="6"/>
      <c r="CFN136" s="6"/>
      <c r="CFO136" s="6"/>
      <c r="CFP136" s="6"/>
      <c r="CFQ136" s="6"/>
      <c r="CFR136" s="6"/>
      <c r="CFS136" s="6"/>
      <c r="CFT136" s="6"/>
      <c r="CFU136" s="6"/>
      <c r="CFV136" s="6"/>
      <c r="CFW136" s="6"/>
      <c r="CFX136" s="6"/>
      <c r="CFY136" s="6"/>
      <c r="CFZ136" s="6"/>
      <c r="CGA136" s="6"/>
      <c r="CGB136" s="6"/>
      <c r="CGC136" s="6"/>
      <c r="CGD136" s="6"/>
      <c r="CGE136" s="6"/>
      <c r="CGF136" s="6"/>
      <c r="CGG136" s="6"/>
      <c r="CGH136" s="6"/>
      <c r="CGI136" s="6"/>
      <c r="CGJ136" s="6"/>
      <c r="CGK136" s="6"/>
      <c r="CGL136" s="6"/>
      <c r="CGM136" s="6"/>
      <c r="CGN136" s="6"/>
      <c r="CGO136" s="6"/>
      <c r="CGP136" s="6"/>
      <c r="CGQ136" s="6"/>
      <c r="CGR136" s="6"/>
      <c r="CGS136" s="6"/>
      <c r="CGT136" s="6"/>
      <c r="CGU136" s="6"/>
      <c r="CGV136" s="6"/>
      <c r="CGW136" s="6"/>
      <c r="CGX136" s="6"/>
      <c r="CGY136" s="6"/>
      <c r="CGZ136" s="6"/>
      <c r="CHA136" s="6"/>
      <c r="CHB136" s="6"/>
      <c r="CHC136" s="6"/>
      <c r="CHD136" s="6"/>
      <c r="CHE136" s="6"/>
      <c r="CHF136" s="6"/>
      <c r="CHG136" s="6"/>
      <c r="CHH136" s="6"/>
      <c r="CHI136" s="6"/>
      <c r="CHJ136" s="6"/>
      <c r="CHK136" s="6"/>
      <c r="CHL136" s="6"/>
      <c r="CHM136" s="6"/>
      <c r="CHN136" s="6"/>
      <c r="CHO136" s="6"/>
      <c r="CHP136" s="6"/>
      <c r="CHQ136" s="6"/>
      <c r="CHR136" s="6"/>
      <c r="CHS136" s="6"/>
      <c r="CHT136" s="6"/>
      <c r="CHU136" s="6"/>
      <c r="CHV136" s="6"/>
      <c r="CHW136" s="6"/>
      <c r="CHX136" s="6"/>
      <c r="CHY136" s="6"/>
      <c r="CHZ136" s="6"/>
      <c r="CIA136" s="6"/>
      <c r="CIB136" s="6"/>
      <c r="CIC136" s="6"/>
      <c r="CID136" s="6"/>
      <c r="CIE136" s="6"/>
      <c r="CIF136" s="6"/>
      <c r="CIG136" s="6"/>
      <c r="CIH136" s="6"/>
      <c r="CII136" s="6"/>
      <c r="CIJ136" s="6"/>
      <c r="CIK136" s="6"/>
      <c r="CIL136" s="6"/>
      <c r="CIM136" s="6"/>
      <c r="CIN136" s="6"/>
      <c r="CIO136" s="6"/>
      <c r="CIP136" s="6"/>
      <c r="CIQ136" s="6"/>
      <c r="CIR136" s="6"/>
      <c r="CIS136" s="6"/>
      <c r="CIT136" s="6"/>
      <c r="CIU136" s="6"/>
      <c r="CIV136" s="6"/>
      <c r="CIW136" s="6"/>
      <c r="CIX136" s="6"/>
      <c r="CIY136" s="6"/>
      <c r="CIZ136" s="6"/>
      <c r="CJA136" s="6"/>
      <c r="CJB136" s="6"/>
      <c r="CJC136" s="6"/>
      <c r="CJD136" s="6"/>
      <c r="CJE136" s="6"/>
      <c r="CJF136" s="6"/>
      <c r="CJG136" s="6"/>
      <c r="CJH136" s="6"/>
      <c r="CJI136" s="6"/>
      <c r="CJJ136" s="6"/>
      <c r="CJK136" s="6"/>
      <c r="CJL136" s="6"/>
      <c r="CJM136" s="6"/>
      <c r="CJN136" s="6"/>
      <c r="CJO136" s="6"/>
      <c r="CJP136" s="6"/>
      <c r="CJQ136" s="6"/>
      <c r="CJR136" s="6"/>
      <c r="CJS136" s="6"/>
      <c r="CJT136" s="6"/>
      <c r="CJU136" s="6"/>
      <c r="CJV136" s="6"/>
      <c r="CJW136" s="6"/>
      <c r="CJX136" s="6"/>
      <c r="CJY136" s="6"/>
      <c r="CJZ136" s="6"/>
      <c r="CKA136" s="6"/>
      <c r="CKB136" s="6"/>
      <c r="CKC136" s="6"/>
      <c r="CKD136" s="6"/>
      <c r="CKE136" s="6"/>
      <c r="CKF136" s="6"/>
      <c r="CKG136" s="6"/>
      <c r="CKH136" s="6"/>
      <c r="CKI136" s="6"/>
      <c r="CKJ136" s="6"/>
      <c r="CKK136" s="6"/>
      <c r="CKL136" s="6"/>
      <c r="CKM136" s="6"/>
      <c r="CKN136" s="6"/>
      <c r="CKO136" s="6"/>
      <c r="CKP136" s="6"/>
      <c r="CKQ136" s="6"/>
      <c r="CKR136" s="6"/>
      <c r="CKS136" s="6"/>
      <c r="CKT136" s="6"/>
      <c r="CKU136" s="6"/>
      <c r="CKV136" s="6"/>
      <c r="CKW136" s="6"/>
      <c r="CKX136" s="6"/>
      <c r="CKY136" s="6"/>
      <c r="CKZ136" s="6"/>
      <c r="CLA136" s="6"/>
      <c r="CLB136" s="6"/>
      <c r="CLC136" s="6"/>
      <c r="CLD136" s="6"/>
      <c r="CLE136" s="6"/>
      <c r="CLF136" s="6"/>
      <c r="CLG136" s="6"/>
      <c r="CLH136" s="6"/>
      <c r="CLI136" s="6"/>
      <c r="CLJ136" s="6"/>
      <c r="CLK136" s="6"/>
      <c r="CLL136" s="6"/>
      <c r="CLM136" s="6"/>
      <c r="CLN136" s="6"/>
      <c r="CLO136" s="6"/>
      <c r="CLP136" s="6"/>
      <c r="CLQ136" s="6"/>
      <c r="CLR136" s="6"/>
      <c r="CLS136" s="6"/>
      <c r="CLT136" s="6"/>
      <c r="CLU136" s="6"/>
      <c r="CLV136" s="6"/>
      <c r="CLW136" s="6"/>
      <c r="CLX136" s="6"/>
      <c r="CLY136" s="6"/>
      <c r="CLZ136" s="6"/>
      <c r="CMA136" s="6"/>
      <c r="CMB136" s="6"/>
      <c r="CMC136" s="6"/>
      <c r="CMD136" s="6"/>
      <c r="CME136" s="6"/>
      <c r="CMF136" s="6"/>
      <c r="CMG136" s="6"/>
      <c r="CMH136" s="6"/>
      <c r="CMI136" s="6"/>
      <c r="CMJ136" s="6"/>
      <c r="CMK136" s="6"/>
      <c r="CML136" s="6"/>
      <c r="CMM136" s="6"/>
      <c r="CMN136" s="6"/>
      <c r="CMO136" s="6"/>
      <c r="CMP136" s="6"/>
      <c r="CMQ136" s="6"/>
      <c r="CMR136" s="6"/>
      <c r="CMS136" s="6"/>
      <c r="CMT136" s="6"/>
      <c r="CMU136" s="6"/>
      <c r="CMV136" s="6"/>
      <c r="CMW136" s="6"/>
      <c r="CMX136" s="6"/>
      <c r="CMY136" s="6"/>
      <c r="CMZ136" s="6"/>
      <c r="CNA136" s="6"/>
      <c r="CNB136" s="6"/>
      <c r="CNC136" s="6"/>
      <c r="CND136" s="6"/>
      <c r="CNE136" s="6"/>
      <c r="CNF136" s="6"/>
      <c r="CNG136" s="6"/>
      <c r="CNH136" s="6"/>
      <c r="CNI136" s="6"/>
      <c r="CNJ136" s="6"/>
      <c r="CNK136" s="6"/>
      <c r="CNL136" s="6"/>
      <c r="CNM136" s="6"/>
      <c r="CNN136" s="6"/>
      <c r="CNO136" s="6"/>
      <c r="CNP136" s="6"/>
      <c r="CNQ136" s="6"/>
      <c r="CNR136" s="6"/>
      <c r="CNS136" s="6"/>
      <c r="CNT136" s="6"/>
      <c r="CNU136" s="6"/>
      <c r="CNV136" s="6"/>
      <c r="CNW136" s="6"/>
      <c r="CNX136" s="6"/>
      <c r="CNY136" s="6"/>
      <c r="CNZ136" s="6"/>
      <c r="COA136" s="6"/>
      <c r="COB136" s="6"/>
      <c r="COC136" s="6"/>
      <c r="COD136" s="6"/>
      <c r="COE136" s="6"/>
      <c r="COF136" s="6"/>
      <c r="COG136" s="6"/>
      <c r="COH136" s="6"/>
      <c r="COI136" s="6"/>
      <c r="COJ136" s="6"/>
      <c r="COK136" s="6"/>
      <c r="COL136" s="6"/>
      <c r="COM136" s="6"/>
      <c r="CON136" s="6"/>
      <c r="COO136" s="6"/>
      <c r="COP136" s="6"/>
      <c r="COQ136" s="6"/>
      <c r="COR136" s="6"/>
      <c r="COS136" s="6"/>
      <c r="COT136" s="6"/>
      <c r="COU136" s="6"/>
      <c r="COV136" s="6"/>
      <c r="COW136" s="6"/>
      <c r="COX136" s="6"/>
      <c r="COY136" s="6"/>
      <c r="COZ136" s="6"/>
      <c r="CPA136" s="6"/>
      <c r="CPB136" s="6"/>
      <c r="CPC136" s="6"/>
      <c r="CPD136" s="6"/>
      <c r="CPE136" s="6"/>
      <c r="CPF136" s="6"/>
      <c r="CPG136" s="6"/>
      <c r="CPH136" s="6"/>
      <c r="CPI136" s="6"/>
      <c r="CPJ136" s="6"/>
      <c r="CPK136" s="6"/>
      <c r="CPL136" s="6"/>
      <c r="CPM136" s="6"/>
      <c r="CPN136" s="6"/>
      <c r="CPO136" s="6"/>
      <c r="CPP136" s="6"/>
      <c r="CPQ136" s="6"/>
      <c r="CPR136" s="6"/>
      <c r="CPS136" s="6"/>
      <c r="CPT136" s="6"/>
      <c r="CPU136" s="6"/>
      <c r="CPV136" s="6"/>
      <c r="CPW136" s="6"/>
      <c r="CPX136" s="6"/>
      <c r="CPY136" s="6"/>
      <c r="CPZ136" s="6"/>
      <c r="CQA136" s="6"/>
      <c r="CQB136" s="6"/>
      <c r="CQC136" s="6"/>
      <c r="CQD136" s="6"/>
      <c r="CQE136" s="6"/>
      <c r="CQF136" s="6"/>
      <c r="CQG136" s="6"/>
      <c r="CQH136" s="6"/>
      <c r="CQI136" s="6"/>
      <c r="CQJ136" s="6"/>
      <c r="CQK136" s="6"/>
      <c r="CQL136" s="6"/>
      <c r="CQM136" s="6"/>
      <c r="CQN136" s="6"/>
      <c r="CQO136" s="6"/>
      <c r="CQP136" s="6"/>
      <c r="CQQ136" s="6"/>
      <c r="CQR136" s="6"/>
      <c r="CQS136" s="6"/>
      <c r="CQT136" s="6"/>
      <c r="CQU136" s="6"/>
      <c r="CQV136" s="6"/>
      <c r="CQW136" s="6"/>
      <c r="CQX136" s="6"/>
      <c r="CQY136" s="6"/>
      <c r="CQZ136" s="6"/>
      <c r="CRA136" s="6"/>
      <c r="CRB136" s="6"/>
      <c r="CRC136" s="6"/>
      <c r="CRD136" s="6"/>
      <c r="CRE136" s="6"/>
      <c r="CRF136" s="6"/>
      <c r="CRG136" s="6"/>
      <c r="CRH136" s="6"/>
      <c r="CRI136" s="6"/>
      <c r="CRJ136" s="6"/>
      <c r="CRK136" s="6"/>
      <c r="CRL136" s="6"/>
      <c r="CRM136" s="6"/>
      <c r="CRN136" s="6"/>
      <c r="CRO136" s="6"/>
      <c r="CRP136" s="6"/>
      <c r="CRQ136" s="6"/>
      <c r="CRR136" s="6"/>
      <c r="CRS136" s="6"/>
      <c r="CRT136" s="6"/>
      <c r="CRU136" s="6"/>
      <c r="CRV136" s="6"/>
      <c r="CRW136" s="6"/>
      <c r="CRX136" s="6"/>
      <c r="CRY136" s="6"/>
      <c r="CRZ136" s="6"/>
      <c r="CSA136" s="6"/>
      <c r="CSB136" s="6"/>
      <c r="CSC136" s="6"/>
      <c r="CSD136" s="6"/>
      <c r="CSE136" s="6"/>
      <c r="CSF136" s="6"/>
      <c r="CSG136" s="6"/>
      <c r="CSH136" s="6"/>
      <c r="CSI136" s="6"/>
      <c r="CSJ136" s="6"/>
      <c r="CSK136" s="6"/>
      <c r="CSL136" s="6"/>
      <c r="CSM136" s="6"/>
      <c r="CSN136" s="6"/>
      <c r="CSO136" s="6"/>
      <c r="CSP136" s="6"/>
      <c r="CSQ136" s="6"/>
      <c r="CSR136" s="6"/>
      <c r="CSS136" s="6"/>
      <c r="CST136" s="6"/>
      <c r="CSU136" s="6"/>
      <c r="CSV136" s="6"/>
      <c r="CSW136" s="6"/>
      <c r="CSX136" s="6"/>
      <c r="CSY136" s="6"/>
      <c r="CSZ136" s="6"/>
      <c r="CTA136" s="6"/>
      <c r="CTB136" s="6"/>
      <c r="CTC136" s="6"/>
      <c r="CTD136" s="6"/>
      <c r="CTE136" s="6"/>
      <c r="CTF136" s="6"/>
      <c r="CTG136" s="6"/>
      <c r="CTH136" s="6"/>
      <c r="CTI136" s="6"/>
      <c r="CTJ136" s="6"/>
      <c r="CTK136" s="6"/>
      <c r="CTL136" s="6"/>
      <c r="CTM136" s="6"/>
      <c r="CTN136" s="6"/>
      <c r="CTO136" s="6"/>
      <c r="CTP136" s="6"/>
      <c r="CTQ136" s="6"/>
      <c r="CTR136" s="6"/>
      <c r="CTS136" s="6"/>
      <c r="CTT136" s="6"/>
      <c r="CTU136" s="6"/>
      <c r="CTV136" s="6"/>
      <c r="CTW136" s="6"/>
      <c r="CTX136" s="6"/>
      <c r="CTY136" s="6"/>
      <c r="CTZ136" s="6"/>
      <c r="CUA136" s="6"/>
      <c r="CUB136" s="6"/>
      <c r="CUC136" s="6"/>
      <c r="CUD136" s="6"/>
      <c r="CUE136" s="6"/>
      <c r="CUF136" s="6"/>
      <c r="CUG136" s="6"/>
      <c r="CUH136" s="6"/>
      <c r="CUI136" s="6"/>
      <c r="CUJ136" s="6"/>
      <c r="CUK136" s="6"/>
      <c r="CUL136" s="6"/>
      <c r="CUM136" s="6"/>
      <c r="CUN136" s="6"/>
      <c r="CUO136" s="6"/>
      <c r="CUP136" s="6"/>
      <c r="CUQ136" s="6"/>
      <c r="CUR136" s="6"/>
      <c r="CUS136" s="6"/>
      <c r="CUT136" s="6"/>
      <c r="CUU136" s="6"/>
      <c r="CUV136" s="6"/>
      <c r="CUW136" s="6"/>
      <c r="CUX136" s="6"/>
      <c r="CUY136" s="6"/>
      <c r="CUZ136" s="6"/>
      <c r="CVA136" s="6"/>
      <c r="CVB136" s="6"/>
      <c r="CVC136" s="6"/>
      <c r="CVD136" s="6"/>
      <c r="CVE136" s="6"/>
      <c r="CVF136" s="6"/>
      <c r="CVG136" s="6"/>
      <c r="CVH136" s="6"/>
      <c r="CVI136" s="6"/>
      <c r="CVJ136" s="6"/>
      <c r="CVK136" s="6"/>
      <c r="CVL136" s="6"/>
      <c r="CVM136" s="6"/>
      <c r="CVN136" s="6"/>
      <c r="CVO136" s="6"/>
      <c r="CVP136" s="6"/>
      <c r="CVQ136" s="6"/>
      <c r="CVR136" s="6"/>
      <c r="CVS136" s="6"/>
      <c r="CVT136" s="6"/>
      <c r="CVU136" s="6"/>
      <c r="CVV136" s="6"/>
      <c r="CVW136" s="6"/>
      <c r="CVX136" s="6"/>
      <c r="CVY136" s="6"/>
      <c r="CVZ136" s="6"/>
      <c r="CWA136" s="6"/>
      <c r="CWB136" s="6"/>
      <c r="CWC136" s="6"/>
      <c r="CWD136" s="6"/>
      <c r="CWE136" s="6"/>
      <c r="CWF136" s="6"/>
      <c r="CWG136" s="6"/>
      <c r="CWH136" s="6"/>
      <c r="CWI136" s="6"/>
      <c r="CWJ136" s="6"/>
      <c r="CWK136" s="6"/>
      <c r="CWL136" s="6"/>
      <c r="CWM136" s="6"/>
      <c r="CWN136" s="6"/>
      <c r="CWO136" s="6"/>
      <c r="CWP136" s="6"/>
      <c r="CWQ136" s="6"/>
      <c r="CWR136" s="6"/>
      <c r="CWS136" s="6"/>
      <c r="CWT136" s="6"/>
      <c r="CWU136" s="6"/>
      <c r="CWV136" s="6"/>
      <c r="CWW136" s="6"/>
      <c r="CWX136" s="6"/>
      <c r="CWY136" s="6"/>
      <c r="CWZ136" s="6"/>
      <c r="CXA136" s="6"/>
      <c r="CXB136" s="6"/>
      <c r="CXC136" s="6"/>
      <c r="CXD136" s="6"/>
      <c r="CXE136" s="6"/>
      <c r="CXF136" s="6"/>
      <c r="CXG136" s="6"/>
      <c r="CXH136" s="6"/>
      <c r="CXI136" s="6"/>
      <c r="CXJ136" s="6"/>
      <c r="CXK136" s="6"/>
      <c r="CXL136" s="6"/>
      <c r="CXM136" s="6"/>
      <c r="CXN136" s="6"/>
      <c r="CXO136" s="6"/>
      <c r="CXP136" s="6"/>
      <c r="CXQ136" s="6"/>
      <c r="CXR136" s="6"/>
      <c r="CXS136" s="6"/>
      <c r="CXT136" s="6"/>
      <c r="CXU136" s="6"/>
      <c r="CXV136" s="6"/>
      <c r="CXW136" s="6"/>
      <c r="CXX136" s="6"/>
      <c r="CXY136" s="6"/>
      <c r="CXZ136" s="6"/>
      <c r="CYA136" s="6"/>
      <c r="CYB136" s="6"/>
      <c r="CYC136" s="6"/>
      <c r="CYD136" s="6"/>
      <c r="CYE136" s="6"/>
      <c r="CYF136" s="6"/>
      <c r="CYG136" s="6"/>
      <c r="CYH136" s="6"/>
      <c r="CYI136" s="6"/>
      <c r="CYJ136" s="6"/>
      <c r="CYK136" s="6"/>
      <c r="CYL136" s="6"/>
      <c r="CYM136" s="6"/>
      <c r="CYN136" s="6"/>
      <c r="CYO136" s="6"/>
      <c r="CYP136" s="6"/>
      <c r="CYQ136" s="6"/>
      <c r="CYR136" s="6"/>
      <c r="CYS136" s="6"/>
      <c r="CYT136" s="6"/>
      <c r="CYU136" s="6"/>
      <c r="CYV136" s="6"/>
      <c r="CYW136" s="6"/>
      <c r="CYX136" s="6"/>
      <c r="CYY136" s="6"/>
      <c r="CYZ136" s="6"/>
      <c r="CZA136" s="6"/>
      <c r="CZB136" s="6"/>
      <c r="CZC136" s="6"/>
      <c r="CZD136" s="6"/>
      <c r="CZE136" s="6"/>
      <c r="CZF136" s="6"/>
      <c r="CZG136" s="6"/>
      <c r="CZH136" s="6"/>
      <c r="CZI136" s="6"/>
      <c r="CZJ136" s="6"/>
      <c r="CZK136" s="6"/>
      <c r="CZL136" s="6"/>
      <c r="CZM136" s="6"/>
      <c r="CZN136" s="6"/>
      <c r="CZO136" s="6"/>
      <c r="CZP136" s="6"/>
      <c r="CZQ136" s="6"/>
      <c r="CZR136" s="6"/>
      <c r="CZS136" s="6"/>
      <c r="CZT136" s="6"/>
      <c r="CZU136" s="6"/>
      <c r="CZV136" s="6"/>
      <c r="CZW136" s="6"/>
      <c r="CZX136" s="6"/>
      <c r="CZY136" s="6"/>
      <c r="CZZ136" s="6"/>
      <c r="DAA136" s="6"/>
      <c r="DAB136" s="6"/>
      <c r="DAC136" s="6"/>
      <c r="DAD136" s="6"/>
      <c r="DAE136" s="6"/>
      <c r="DAF136" s="6"/>
      <c r="DAG136" s="6"/>
      <c r="DAH136" s="6"/>
      <c r="DAI136" s="6"/>
      <c r="DAJ136" s="6"/>
      <c r="DAK136" s="6"/>
      <c r="DAL136" s="6"/>
      <c r="DAM136" s="6"/>
      <c r="DAN136" s="6"/>
      <c r="DAO136" s="6"/>
      <c r="DAP136" s="6"/>
      <c r="DAQ136" s="6"/>
      <c r="DAR136" s="6"/>
      <c r="DAS136" s="6"/>
      <c r="DAT136" s="6"/>
      <c r="DAU136" s="6"/>
      <c r="DAV136" s="6"/>
      <c r="DAW136" s="6"/>
      <c r="DAX136" s="6"/>
      <c r="DAY136" s="6"/>
      <c r="DAZ136" s="6"/>
      <c r="DBA136" s="6"/>
      <c r="DBB136" s="6"/>
      <c r="DBC136" s="6"/>
      <c r="DBD136" s="6"/>
      <c r="DBE136" s="6"/>
      <c r="DBF136" s="6"/>
      <c r="DBG136" s="6"/>
      <c r="DBH136" s="6"/>
      <c r="DBI136" s="6"/>
      <c r="DBJ136" s="6"/>
      <c r="DBK136" s="6"/>
      <c r="DBL136" s="6"/>
      <c r="DBM136" s="6"/>
      <c r="DBN136" s="6"/>
      <c r="DBO136" s="6"/>
      <c r="DBP136" s="6"/>
      <c r="DBQ136" s="6"/>
      <c r="DBR136" s="6"/>
      <c r="DBS136" s="6"/>
      <c r="DBT136" s="6"/>
      <c r="DBU136" s="6"/>
      <c r="DBV136" s="6"/>
      <c r="DBW136" s="6"/>
      <c r="DBX136" s="6"/>
      <c r="DBY136" s="6"/>
      <c r="DBZ136" s="6"/>
      <c r="DCA136" s="6"/>
      <c r="DCB136" s="6"/>
      <c r="DCC136" s="6"/>
      <c r="DCD136" s="6"/>
      <c r="DCE136" s="6"/>
      <c r="DCF136" s="6"/>
      <c r="DCG136" s="6"/>
      <c r="DCH136" s="6"/>
      <c r="DCI136" s="6"/>
      <c r="DCJ136" s="6"/>
      <c r="DCK136" s="6"/>
      <c r="DCL136" s="6"/>
      <c r="DCM136" s="6"/>
      <c r="DCN136" s="6"/>
      <c r="DCO136" s="6"/>
      <c r="DCP136" s="6"/>
      <c r="DCQ136" s="6"/>
      <c r="DCR136" s="6"/>
      <c r="DCS136" s="6"/>
      <c r="DCT136" s="6"/>
      <c r="DCU136" s="6"/>
      <c r="DCV136" s="6"/>
      <c r="DCW136" s="6"/>
      <c r="DCX136" s="6"/>
      <c r="DCY136" s="6"/>
      <c r="DCZ136" s="6"/>
      <c r="DDA136" s="6"/>
      <c r="DDB136" s="6"/>
      <c r="DDC136" s="6"/>
      <c r="DDD136" s="6"/>
      <c r="DDE136" s="6"/>
      <c r="DDF136" s="6"/>
      <c r="DDG136" s="6"/>
      <c r="DDH136" s="6"/>
      <c r="DDI136" s="6"/>
      <c r="DDJ136" s="6"/>
      <c r="DDK136" s="6"/>
      <c r="DDL136" s="6"/>
      <c r="DDM136" s="6"/>
      <c r="DDN136" s="6"/>
      <c r="DDO136" s="6"/>
      <c r="DDP136" s="6"/>
      <c r="DDQ136" s="6"/>
      <c r="DDR136" s="6"/>
      <c r="DDS136" s="6"/>
      <c r="DDT136" s="6"/>
      <c r="DDU136" s="6"/>
      <c r="DDV136" s="6"/>
      <c r="DDW136" s="6"/>
      <c r="DDX136" s="6"/>
      <c r="DDY136" s="6"/>
      <c r="DDZ136" s="6"/>
      <c r="DEA136" s="6"/>
      <c r="DEB136" s="6"/>
      <c r="DEC136" s="6"/>
      <c r="DED136" s="6"/>
      <c r="DEE136" s="6"/>
      <c r="DEF136" s="6"/>
      <c r="DEG136" s="6"/>
      <c r="DEH136" s="6"/>
      <c r="DEI136" s="6"/>
      <c r="DEJ136" s="6"/>
      <c r="DEK136" s="6"/>
      <c r="DEL136" s="6"/>
      <c r="DEM136" s="6"/>
      <c r="DEN136" s="6"/>
      <c r="DEO136" s="6"/>
      <c r="DEP136" s="6"/>
      <c r="DEQ136" s="6"/>
      <c r="DER136" s="6"/>
      <c r="DES136" s="6"/>
      <c r="DET136" s="6"/>
      <c r="DEU136" s="6"/>
      <c r="DEV136" s="6"/>
      <c r="DEW136" s="6"/>
      <c r="DEX136" s="6"/>
      <c r="DEY136" s="6"/>
      <c r="DEZ136" s="6"/>
      <c r="DFA136" s="6"/>
      <c r="DFB136" s="6"/>
      <c r="DFC136" s="6"/>
      <c r="DFD136" s="6"/>
      <c r="DFE136" s="6"/>
      <c r="DFF136" s="6"/>
      <c r="DFG136" s="6"/>
      <c r="DFH136" s="6"/>
      <c r="DFI136" s="6"/>
      <c r="DFJ136" s="6"/>
      <c r="DFK136" s="6"/>
      <c r="DFL136" s="6"/>
      <c r="DFM136" s="6"/>
      <c r="DFN136" s="6"/>
      <c r="DFO136" s="6"/>
      <c r="DFP136" s="6"/>
      <c r="DFQ136" s="6"/>
      <c r="DFR136" s="6"/>
      <c r="DFS136" s="6"/>
      <c r="DFT136" s="6"/>
      <c r="DFU136" s="6"/>
      <c r="DFV136" s="6"/>
      <c r="DFW136" s="6"/>
      <c r="DFX136" s="6"/>
      <c r="DFY136" s="6"/>
      <c r="DFZ136" s="6"/>
      <c r="DGA136" s="6"/>
      <c r="DGB136" s="6"/>
      <c r="DGC136" s="6"/>
      <c r="DGD136" s="6"/>
      <c r="DGE136" s="6"/>
      <c r="DGF136" s="6"/>
      <c r="DGG136" s="6"/>
      <c r="DGH136" s="6"/>
      <c r="DGI136" s="6"/>
      <c r="DGJ136" s="6"/>
      <c r="DGK136" s="6"/>
      <c r="DGL136" s="6"/>
      <c r="DGM136" s="6"/>
      <c r="DGN136" s="6"/>
      <c r="DGO136" s="6"/>
      <c r="DGP136" s="6"/>
      <c r="DGQ136" s="6"/>
      <c r="DGR136" s="6"/>
      <c r="DGS136" s="6"/>
      <c r="DGT136" s="6"/>
      <c r="DGU136" s="6"/>
      <c r="DGV136" s="6"/>
      <c r="DGW136" s="6"/>
      <c r="DGX136" s="6"/>
      <c r="DGY136" s="6"/>
      <c r="DGZ136" s="6"/>
      <c r="DHA136" s="6"/>
      <c r="DHB136" s="6"/>
      <c r="DHC136" s="6"/>
      <c r="DHD136" s="6"/>
      <c r="DHE136" s="6"/>
      <c r="DHF136" s="6"/>
      <c r="DHG136" s="6"/>
      <c r="DHH136" s="6"/>
      <c r="DHI136" s="6"/>
      <c r="DHJ136" s="6"/>
      <c r="DHK136" s="6"/>
      <c r="DHL136" s="6"/>
      <c r="DHM136" s="6"/>
      <c r="DHN136" s="6"/>
      <c r="DHO136" s="6"/>
      <c r="DHP136" s="6"/>
      <c r="DHQ136" s="6"/>
      <c r="DHR136" s="6"/>
      <c r="DHS136" s="6"/>
      <c r="DHT136" s="6"/>
      <c r="DHU136" s="6"/>
      <c r="DHV136" s="6"/>
      <c r="DHW136" s="6"/>
      <c r="DHX136" s="6"/>
      <c r="DHY136" s="6"/>
      <c r="DHZ136" s="6"/>
      <c r="DIA136" s="6"/>
      <c r="DIB136" s="6"/>
      <c r="DIC136" s="6"/>
      <c r="DID136" s="6"/>
      <c r="DIE136" s="6"/>
      <c r="DIF136" s="6"/>
      <c r="DIG136" s="6"/>
      <c r="DIH136" s="6"/>
      <c r="DII136" s="6"/>
      <c r="DIJ136" s="6"/>
      <c r="DIK136" s="6"/>
      <c r="DIL136" s="6"/>
      <c r="DIM136" s="6"/>
      <c r="DIN136" s="6"/>
      <c r="DIO136" s="6"/>
      <c r="DIP136" s="6"/>
      <c r="DIQ136" s="6"/>
      <c r="DIR136" s="6"/>
      <c r="DIS136" s="6"/>
      <c r="DIT136" s="6"/>
      <c r="DIU136" s="6"/>
      <c r="DIV136" s="6"/>
      <c r="DIW136" s="6"/>
      <c r="DIX136" s="6"/>
      <c r="DIY136" s="6"/>
      <c r="DIZ136" s="6"/>
      <c r="DJA136" s="6"/>
      <c r="DJB136" s="6"/>
      <c r="DJC136" s="6"/>
      <c r="DJD136" s="6"/>
      <c r="DJE136" s="6"/>
      <c r="DJF136" s="6"/>
      <c r="DJG136" s="6"/>
      <c r="DJH136" s="6"/>
      <c r="DJI136" s="6"/>
      <c r="DJJ136" s="6"/>
      <c r="DJK136" s="6"/>
      <c r="DJL136" s="6"/>
      <c r="DJM136" s="6"/>
      <c r="DJN136" s="6"/>
      <c r="DJO136" s="6"/>
      <c r="DJP136" s="6"/>
      <c r="DJQ136" s="6"/>
      <c r="DJR136" s="6"/>
      <c r="DJS136" s="6"/>
      <c r="DJT136" s="6"/>
      <c r="DJU136" s="6"/>
      <c r="DJV136" s="6"/>
      <c r="DJW136" s="6"/>
      <c r="DJX136" s="6"/>
      <c r="DJY136" s="6"/>
      <c r="DJZ136" s="6"/>
      <c r="DKA136" s="6"/>
      <c r="DKB136" s="6"/>
      <c r="DKC136" s="6"/>
      <c r="DKD136" s="6"/>
      <c r="DKE136" s="6"/>
      <c r="DKF136" s="6"/>
      <c r="DKG136" s="6"/>
      <c r="DKH136" s="6"/>
      <c r="DKI136" s="6"/>
      <c r="DKJ136" s="6"/>
      <c r="DKK136" s="6"/>
      <c r="DKL136" s="6"/>
      <c r="DKM136" s="6"/>
      <c r="DKN136" s="6"/>
      <c r="DKO136" s="6"/>
      <c r="DKP136" s="6"/>
      <c r="DKQ136" s="6"/>
      <c r="DKR136" s="6"/>
      <c r="DKS136" s="6"/>
      <c r="DKT136" s="6"/>
      <c r="DKU136" s="6"/>
      <c r="DKV136" s="6"/>
      <c r="DKW136" s="6"/>
      <c r="DKX136" s="6"/>
      <c r="DKY136" s="6"/>
      <c r="DKZ136" s="6"/>
      <c r="DLA136" s="6"/>
      <c r="DLB136" s="6"/>
      <c r="DLC136" s="6"/>
      <c r="DLD136" s="6"/>
      <c r="DLE136" s="6"/>
      <c r="DLF136" s="6"/>
      <c r="DLG136" s="6"/>
      <c r="DLH136" s="6"/>
      <c r="DLI136" s="6"/>
      <c r="DLJ136" s="6"/>
      <c r="DLK136" s="6"/>
      <c r="DLL136" s="6"/>
      <c r="DLM136" s="6"/>
      <c r="DLN136" s="6"/>
      <c r="DLO136" s="6"/>
      <c r="DLP136" s="6"/>
      <c r="DLQ136" s="6"/>
      <c r="DLR136" s="6"/>
      <c r="DLS136" s="6"/>
      <c r="DLT136" s="6"/>
      <c r="DLU136" s="6"/>
      <c r="DLV136" s="6"/>
      <c r="DLW136" s="6"/>
      <c r="DLX136" s="6"/>
      <c r="DLY136" s="6"/>
      <c r="DLZ136" s="6"/>
      <c r="DMA136" s="6"/>
      <c r="DMB136" s="6"/>
      <c r="DMC136" s="6"/>
      <c r="DMD136" s="6"/>
      <c r="DME136" s="6"/>
      <c r="DMF136" s="6"/>
      <c r="DMG136" s="6"/>
      <c r="DMH136" s="6"/>
      <c r="DMI136" s="6"/>
      <c r="DMJ136" s="6"/>
      <c r="DMK136" s="6"/>
      <c r="DML136" s="6"/>
      <c r="DMM136" s="6"/>
      <c r="DMN136" s="6"/>
      <c r="DMO136" s="6"/>
      <c r="DMP136" s="6"/>
      <c r="DMQ136" s="6"/>
      <c r="DMR136" s="6"/>
      <c r="DMS136" s="6"/>
      <c r="DMT136" s="6"/>
      <c r="DMU136" s="6"/>
      <c r="DMV136" s="6"/>
      <c r="DMW136" s="6"/>
      <c r="DMX136" s="6"/>
      <c r="DMY136" s="6"/>
      <c r="DMZ136" s="6"/>
      <c r="DNA136" s="6"/>
      <c r="DNB136" s="6"/>
      <c r="DNC136" s="6"/>
      <c r="DND136" s="6"/>
      <c r="DNE136" s="6"/>
      <c r="DNF136" s="6"/>
      <c r="DNG136" s="6"/>
      <c r="DNH136" s="6"/>
      <c r="DNI136" s="6"/>
      <c r="DNJ136" s="6"/>
      <c r="DNK136" s="6"/>
      <c r="DNL136" s="6"/>
      <c r="DNM136" s="6"/>
      <c r="DNN136" s="6"/>
      <c r="DNO136" s="6"/>
      <c r="DNP136" s="6"/>
      <c r="DNQ136" s="6"/>
      <c r="DNR136" s="6"/>
      <c r="DNS136" s="6"/>
      <c r="DNT136" s="6"/>
      <c r="DNU136" s="6"/>
      <c r="DNV136" s="6"/>
      <c r="DNW136" s="6"/>
      <c r="DNX136" s="6"/>
      <c r="DNY136" s="6"/>
      <c r="DNZ136" s="6"/>
      <c r="DOA136" s="6"/>
      <c r="DOB136" s="6"/>
      <c r="DOC136" s="6"/>
      <c r="DOD136" s="6"/>
      <c r="DOE136" s="6"/>
      <c r="DOF136" s="6"/>
      <c r="DOG136" s="6"/>
      <c r="DOH136" s="6"/>
      <c r="DOI136" s="6"/>
      <c r="DOJ136" s="6"/>
      <c r="DOK136" s="6"/>
      <c r="DOL136" s="6"/>
      <c r="DOM136" s="6"/>
      <c r="DON136" s="6"/>
      <c r="DOO136" s="6"/>
      <c r="DOP136" s="6"/>
      <c r="DOQ136" s="6"/>
      <c r="DOR136" s="6"/>
      <c r="DOS136" s="6"/>
      <c r="DOT136" s="6"/>
      <c r="DOU136" s="6"/>
      <c r="DOV136" s="6"/>
      <c r="DOW136" s="6"/>
      <c r="DOX136" s="6"/>
      <c r="DOY136" s="6"/>
      <c r="DOZ136" s="6"/>
      <c r="DPA136" s="6"/>
      <c r="DPB136" s="6"/>
      <c r="DPC136" s="6"/>
      <c r="DPD136" s="6"/>
      <c r="DPE136" s="6"/>
      <c r="DPF136" s="6"/>
      <c r="DPG136" s="6"/>
      <c r="DPH136" s="6"/>
      <c r="DPI136" s="6"/>
      <c r="DPJ136" s="6"/>
      <c r="DPK136" s="6"/>
      <c r="DPL136" s="6"/>
      <c r="DPM136" s="6"/>
      <c r="DPN136" s="6"/>
      <c r="DPO136" s="6"/>
      <c r="DPP136" s="6"/>
      <c r="DPQ136" s="6"/>
      <c r="DPR136" s="6"/>
      <c r="DPS136" s="6"/>
      <c r="DPT136" s="6"/>
      <c r="DPU136" s="6"/>
      <c r="DPV136" s="6"/>
      <c r="DPW136" s="6"/>
      <c r="DPX136" s="6"/>
      <c r="DPY136" s="6"/>
      <c r="DPZ136" s="6"/>
      <c r="DQA136" s="6"/>
      <c r="DQB136" s="6"/>
      <c r="DQC136" s="6"/>
      <c r="DQD136" s="6"/>
      <c r="DQE136" s="6"/>
      <c r="DQF136" s="6"/>
      <c r="DQG136" s="6"/>
      <c r="DQH136" s="6"/>
      <c r="DQI136" s="6"/>
      <c r="DQJ136" s="6"/>
      <c r="DQK136" s="6"/>
      <c r="DQL136" s="6"/>
      <c r="DQM136" s="6"/>
      <c r="DQN136" s="6"/>
      <c r="DQO136" s="6"/>
      <c r="DQP136" s="6"/>
      <c r="DQQ136" s="6"/>
      <c r="DQR136" s="6"/>
      <c r="DQS136" s="6"/>
      <c r="DQT136" s="6"/>
      <c r="DQU136" s="6"/>
      <c r="DQV136" s="6"/>
      <c r="DQW136" s="6"/>
      <c r="DQX136" s="6"/>
      <c r="DQY136" s="6"/>
      <c r="DQZ136" s="6"/>
      <c r="DRA136" s="6"/>
      <c r="DRB136" s="6"/>
      <c r="DRC136" s="6"/>
      <c r="DRD136" s="6"/>
      <c r="DRE136" s="6"/>
      <c r="DRF136" s="6"/>
      <c r="DRG136" s="6"/>
      <c r="DRH136" s="6"/>
      <c r="DRI136" s="6"/>
      <c r="DRJ136" s="6"/>
      <c r="DRK136" s="6"/>
      <c r="DRL136" s="6"/>
      <c r="DRM136" s="6"/>
      <c r="DRN136" s="6"/>
      <c r="DRO136" s="6"/>
      <c r="DRP136" s="6"/>
      <c r="DRQ136" s="6"/>
      <c r="DRR136" s="6"/>
      <c r="DRS136" s="6"/>
      <c r="DRT136" s="6"/>
      <c r="DRU136" s="6"/>
      <c r="DRV136" s="6"/>
      <c r="DRW136" s="6"/>
      <c r="DRX136" s="6"/>
      <c r="DRY136" s="6"/>
      <c r="DRZ136" s="6"/>
      <c r="DSA136" s="6"/>
      <c r="DSB136" s="6"/>
      <c r="DSC136" s="6"/>
      <c r="DSD136" s="6"/>
      <c r="DSE136" s="6"/>
      <c r="DSF136" s="6"/>
      <c r="DSG136" s="6"/>
      <c r="DSH136" s="6"/>
      <c r="DSI136" s="6"/>
      <c r="DSJ136" s="6"/>
      <c r="DSK136" s="6"/>
      <c r="DSL136" s="6"/>
      <c r="DSM136" s="6"/>
      <c r="DSN136" s="6"/>
      <c r="DSO136" s="6"/>
      <c r="DSP136" s="6"/>
      <c r="DSQ136" s="6"/>
      <c r="DSR136" s="6"/>
      <c r="DSS136" s="6"/>
      <c r="DST136" s="6"/>
      <c r="DSU136" s="6"/>
      <c r="DSV136" s="6"/>
      <c r="DSW136" s="6"/>
      <c r="DSX136" s="6"/>
      <c r="DSY136" s="6"/>
      <c r="DSZ136" s="6"/>
      <c r="DTA136" s="6"/>
      <c r="DTB136" s="6"/>
      <c r="DTC136" s="6"/>
      <c r="DTD136" s="6"/>
      <c r="DTE136" s="6"/>
      <c r="DTF136" s="6"/>
      <c r="DTG136" s="6"/>
      <c r="DTH136" s="6"/>
      <c r="DTI136" s="6"/>
      <c r="DTJ136" s="6"/>
      <c r="DTK136" s="6"/>
      <c r="DTL136" s="6"/>
      <c r="DTM136" s="6"/>
      <c r="DTN136" s="6"/>
      <c r="DTO136" s="6"/>
      <c r="DTP136" s="6"/>
      <c r="DTQ136" s="6"/>
      <c r="DTR136" s="6"/>
      <c r="DTS136" s="6"/>
      <c r="DTT136" s="6"/>
      <c r="DTU136" s="6"/>
      <c r="DTV136" s="6"/>
      <c r="DTW136" s="6"/>
      <c r="DTX136" s="6"/>
      <c r="DTY136" s="6"/>
      <c r="DTZ136" s="6"/>
      <c r="DUA136" s="6"/>
      <c r="DUB136" s="6"/>
      <c r="DUC136" s="6"/>
      <c r="DUD136" s="6"/>
      <c r="DUE136" s="6"/>
      <c r="DUF136" s="6"/>
      <c r="DUG136" s="6"/>
      <c r="DUH136" s="6"/>
      <c r="DUI136" s="6"/>
      <c r="DUJ136" s="6"/>
      <c r="DUK136" s="6"/>
      <c r="DUL136" s="6"/>
      <c r="DUM136" s="6"/>
      <c r="DUN136" s="6"/>
      <c r="DUO136" s="6"/>
      <c r="DUP136" s="6"/>
      <c r="DUQ136" s="6"/>
      <c r="DUR136" s="6"/>
      <c r="DUS136" s="6"/>
      <c r="DUT136" s="6"/>
      <c r="DUU136" s="6"/>
      <c r="DUV136" s="6"/>
      <c r="DUW136" s="6"/>
      <c r="DUX136" s="6"/>
      <c r="DUY136" s="6"/>
      <c r="DUZ136" s="6"/>
      <c r="DVA136" s="6"/>
      <c r="DVB136" s="6"/>
      <c r="DVC136" s="6"/>
      <c r="DVD136" s="6"/>
      <c r="DVE136" s="6"/>
      <c r="DVF136" s="6"/>
      <c r="DVG136" s="6"/>
      <c r="DVH136" s="6"/>
      <c r="DVI136" s="6"/>
      <c r="DVJ136" s="6"/>
      <c r="DVK136" s="6"/>
      <c r="DVL136" s="6"/>
      <c r="DVM136" s="6"/>
      <c r="DVN136" s="6"/>
      <c r="DVO136" s="6"/>
      <c r="DVP136" s="6"/>
      <c r="DVQ136" s="6"/>
      <c r="DVR136" s="6"/>
      <c r="DVS136" s="6"/>
      <c r="DVT136" s="6"/>
      <c r="DVU136" s="6"/>
      <c r="DVV136" s="6"/>
      <c r="DVW136" s="6"/>
      <c r="DVX136" s="6"/>
      <c r="DVY136" s="6"/>
      <c r="DVZ136" s="6"/>
      <c r="DWA136" s="6"/>
      <c r="DWB136" s="6"/>
      <c r="DWC136" s="6"/>
      <c r="DWD136" s="6"/>
      <c r="DWE136" s="6"/>
      <c r="DWF136" s="6"/>
      <c r="DWG136" s="6"/>
      <c r="DWH136" s="6"/>
      <c r="DWI136" s="6"/>
      <c r="DWJ136" s="6"/>
      <c r="DWK136" s="6"/>
      <c r="DWL136" s="6"/>
      <c r="DWM136" s="6"/>
      <c r="DWN136" s="6"/>
      <c r="DWO136" s="6"/>
      <c r="DWP136" s="6"/>
      <c r="DWQ136" s="6"/>
      <c r="DWR136" s="6"/>
      <c r="DWS136" s="6"/>
      <c r="DWT136" s="6"/>
      <c r="DWU136" s="6"/>
      <c r="DWV136" s="6"/>
      <c r="DWW136" s="6"/>
      <c r="DWX136" s="6"/>
      <c r="DWY136" s="6"/>
      <c r="DWZ136" s="6"/>
      <c r="DXA136" s="6"/>
      <c r="DXB136" s="6"/>
      <c r="DXC136" s="6"/>
      <c r="DXD136" s="6"/>
      <c r="DXE136" s="6"/>
      <c r="DXF136" s="6"/>
      <c r="DXG136" s="6"/>
      <c r="DXH136" s="6"/>
      <c r="DXI136" s="6"/>
      <c r="DXJ136" s="6"/>
      <c r="DXK136" s="6"/>
      <c r="DXL136" s="6"/>
      <c r="DXM136" s="6"/>
      <c r="DXN136" s="6"/>
      <c r="DXO136" s="6"/>
      <c r="DXP136" s="6"/>
      <c r="DXQ136" s="6"/>
      <c r="DXR136" s="6"/>
      <c r="DXS136" s="6"/>
      <c r="DXT136" s="6"/>
      <c r="DXU136" s="6"/>
      <c r="DXV136" s="6"/>
      <c r="DXW136" s="6"/>
      <c r="DXX136" s="6"/>
      <c r="DXY136" s="6"/>
      <c r="DXZ136" s="6"/>
      <c r="DYA136" s="6"/>
      <c r="DYB136" s="6"/>
      <c r="DYC136" s="6"/>
      <c r="DYD136" s="6"/>
      <c r="DYE136" s="6"/>
      <c r="DYF136" s="6"/>
      <c r="DYG136" s="6"/>
      <c r="DYH136" s="6"/>
      <c r="DYI136" s="6"/>
      <c r="DYJ136" s="6"/>
      <c r="DYK136" s="6"/>
      <c r="DYL136" s="6"/>
      <c r="DYM136" s="6"/>
      <c r="DYN136" s="6"/>
      <c r="DYO136" s="6"/>
      <c r="DYP136" s="6"/>
      <c r="DYQ136" s="6"/>
      <c r="DYR136" s="6"/>
      <c r="DYS136" s="6"/>
      <c r="DYT136" s="6"/>
      <c r="DYU136" s="6"/>
      <c r="DYV136" s="6"/>
      <c r="DYW136" s="6"/>
      <c r="DYX136" s="6"/>
      <c r="DYY136" s="6"/>
      <c r="DYZ136" s="6"/>
      <c r="DZA136" s="6"/>
      <c r="DZB136" s="6"/>
      <c r="DZC136" s="6"/>
      <c r="DZD136" s="6"/>
      <c r="DZE136" s="6"/>
      <c r="DZF136" s="6"/>
      <c r="DZG136" s="6"/>
      <c r="DZH136" s="6"/>
      <c r="DZI136" s="6"/>
      <c r="DZJ136" s="6"/>
      <c r="DZK136" s="6"/>
      <c r="DZL136" s="6"/>
      <c r="DZM136" s="6"/>
      <c r="DZN136" s="6"/>
      <c r="DZO136" s="6"/>
      <c r="DZP136" s="6"/>
      <c r="DZQ136" s="6"/>
      <c r="DZR136" s="6"/>
      <c r="DZS136" s="6"/>
      <c r="DZT136" s="6"/>
      <c r="DZU136" s="6"/>
      <c r="DZV136" s="6"/>
      <c r="DZW136" s="6"/>
      <c r="DZX136" s="6"/>
      <c r="DZY136" s="6"/>
      <c r="DZZ136" s="6"/>
      <c r="EAA136" s="6"/>
      <c r="EAB136" s="6"/>
      <c r="EAC136" s="6"/>
      <c r="EAD136" s="6"/>
      <c r="EAE136" s="6"/>
      <c r="EAF136" s="6"/>
      <c r="EAG136" s="6"/>
      <c r="EAH136" s="6"/>
      <c r="EAI136" s="6"/>
      <c r="EAJ136" s="6"/>
      <c r="EAK136" s="6"/>
      <c r="EAL136" s="6"/>
      <c r="EAM136" s="6"/>
      <c r="EAN136" s="6"/>
      <c r="EAO136" s="6"/>
      <c r="EAP136" s="6"/>
      <c r="EAQ136" s="6"/>
      <c r="EAR136" s="6"/>
      <c r="EAS136" s="6"/>
      <c r="EAT136" s="6"/>
      <c r="EAU136" s="6"/>
      <c r="EAV136" s="6"/>
      <c r="EAW136" s="6"/>
      <c r="EAX136" s="6"/>
      <c r="EAY136" s="6"/>
      <c r="EAZ136" s="6"/>
      <c r="EBA136" s="6"/>
      <c r="EBB136" s="6"/>
      <c r="EBC136" s="6"/>
      <c r="EBD136" s="6"/>
      <c r="EBE136" s="6"/>
      <c r="EBF136" s="6"/>
      <c r="EBG136" s="6"/>
      <c r="EBH136" s="6"/>
      <c r="EBI136" s="6"/>
      <c r="EBJ136" s="6"/>
      <c r="EBK136" s="6"/>
      <c r="EBL136" s="6"/>
      <c r="EBM136" s="6"/>
      <c r="EBN136" s="6"/>
      <c r="EBO136" s="6"/>
      <c r="EBP136" s="6"/>
      <c r="EBQ136" s="6"/>
      <c r="EBR136" s="6"/>
      <c r="EBS136" s="6"/>
      <c r="EBT136" s="6"/>
      <c r="EBU136" s="6"/>
      <c r="EBV136" s="6"/>
      <c r="EBW136" s="6"/>
      <c r="EBX136" s="6"/>
      <c r="EBY136" s="6"/>
      <c r="EBZ136" s="6"/>
      <c r="ECA136" s="6"/>
      <c r="ECB136" s="6"/>
      <c r="ECC136" s="6"/>
      <c r="ECD136" s="6"/>
      <c r="ECE136" s="6"/>
      <c r="ECF136" s="6"/>
      <c r="ECG136" s="6"/>
      <c r="ECH136" s="6"/>
      <c r="ECI136" s="6"/>
      <c r="ECJ136" s="6"/>
      <c r="ECK136" s="6"/>
      <c r="ECL136" s="6"/>
      <c r="ECM136" s="6"/>
      <c r="ECN136" s="6"/>
      <c r="ECO136" s="6"/>
      <c r="ECP136" s="6"/>
      <c r="ECQ136" s="6"/>
      <c r="ECR136" s="6"/>
      <c r="ECS136" s="6"/>
      <c r="ECT136" s="6"/>
      <c r="ECU136" s="6"/>
      <c r="ECV136" s="6"/>
      <c r="ECW136" s="6"/>
      <c r="ECX136" s="6"/>
      <c r="ECY136" s="6"/>
      <c r="ECZ136" s="6"/>
      <c r="EDA136" s="6"/>
      <c r="EDB136" s="6"/>
      <c r="EDC136" s="6"/>
      <c r="EDD136" s="6"/>
      <c r="EDE136" s="6"/>
      <c r="EDF136" s="6"/>
      <c r="EDG136" s="6"/>
      <c r="EDH136" s="6"/>
      <c r="EDI136" s="6"/>
      <c r="EDJ136" s="6"/>
      <c r="EDK136" s="6"/>
      <c r="EDL136" s="6"/>
      <c r="EDM136" s="6"/>
      <c r="EDN136" s="6"/>
      <c r="EDO136" s="6"/>
      <c r="EDP136" s="6"/>
      <c r="EDQ136" s="6"/>
      <c r="EDR136" s="6"/>
      <c r="EDS136" s="6"/>
      <c r="EDT136" s="6"/>
      <c r="EDU136" s="6"/>
      <c r="EDV136" s="6"/>
      <c r="EDW136" s="6"/>
      <c r="EDX136" s="6"/>
      <c r="EDY136" s="6"/>
      <c r="EDZ136" s="6"/>
      <c r="EEA136" s="6"/>
      <c r="EEB136" s="6"/>
      <c r="EEC136" s="6"/>
      <c r="EED136" s="6"/>
      <c r="EEE136" s="6"/>
      <c r="EEF136" s="6"/>
      <c r="EEG136" s="6"/>
      <c r="EEH136" s="6"/>
      <c r="EEI136" s="6"/>
      <c r="EEJ136" s="6"/>
      <c r="EEK136" s="6"/>
      <c r="EEL136" s="6"/>
      <c r="EEM136" s="6"/>
      <c r="EEN136" s="6"/>
      <c r="EEO136" s="6"/>
      <c r="EEP136" s="6"/>
      <c r="EEQ136" s="6"/>
      <c r="EER136" s="6"/>
      <c r="EES136" s="6"/>
      <c r="EET136" s="6"/>
      <c r="EEU136" s="6"/>
      <c r="EEV136" s="6"/>
      <c r="EEW136" s="6"/>
      <c r="EEX136" s="6"/>
      <c r="EEY136" s="6"/>
      <c r="EEZ136" s="6"/>
      <c r="EFA136" s="6"/>
      <c r="EFB136" s="6"/>
      <c r="EFC136" s="6"/>
      <c r="EFD136" s="6"/>
      <c r="EFE136" s="6"/>
      <c r="EFF136" s="6"/>
      <c r="EFG136" s="6"/>
      <c r="EFH136" s="6"/>
      <c r="EFI136" s="6"/>
      <c r="EFJ136" s="6"/>
      <c r="EFK136" s="6"/>
      <c r="EFL136" s="6"/>
      <c r="EFM136" s="6"/>
      <c r="EFN136" s="6"/>
      <c r="EFO136" s="6"/>
      <c r="EFP136" s="6"/>
      <c r="EFQ136" s="6"/>
      <c r="EFR136" s="6"/>
      <c r="EFS136" s="6"/>
      <c r="EFT136" s="6"/>
      <c r="EFU136" s="6"/>
      <c r="EFV136" s="6"/>
      <c r="EFW136" s="6"/>
      <c r="EFX136" s="6"/>
      <c r="EFY136" s="6"/>
      <c r="EFZ136" s="6"/>
      <c r="EGA136" s="6"/>
      <c r="EGB136" s="6"/>
      <c r="EGC136" s="6"/>
      <c r="EGD136" s="6"/>
      <c r="EGE136" s="6"/>
      <c r="EGF136" s="6"/>
      <c r="EGG136" s="6"/>
      <c r="EGH136" s="6"/>
      <c r="EGI136" s="6"/>
      <c r="EGJ136" s="6"/>
      <c r="EGK136" s="6"/>
      <c r="EGL136" s="6"/>
      <c r="EGM136" s="6"/>
      <c r="EGN136" s="6"/>
      <c r="EGO136" s="6"/>
      <c r="EGP136" s="6"/>
      <c r="EGQ136" s="6"/>
      <c r="EGR136" s="6"/>
      <c r="EGS136" s="6"/>
      <c r="EGT136" s="6"/>
      <c r="EGU136" s="6"/>
      <c r="EGV136" s="6"/>
      <c r="EGW136" s="6"/>
      <c r="EGX136" s="6"/>
      <c r="EGY136" s="6"/>
      <c r="EGZ136" s="6"/>
      <c r="EHA136" s="6"/>
      <c r="EHB136" s="6"/>
      <c r="EHC136" s="6"/>
      <c r="EHD136" s="6"/>
      <c r="EHE136" s="6"/>
      <c r="EHF136" s="6"/>
      <c r="EHG136" s="6"/>
      <c r="EHH136" s="6"/>
      <c r="EHI136" s="6"/>
      <c r="EHJ136" s="6"/>
      <c r="EHK136" s="6"/>
      <c r="EHL136" s="6"/>
      <c r="EHM136" s="6"/>
      <c r="EHN136" s="6"/>
      <c r="EHO136" s="6"/>
      <c r="EHP136" s="6"/>
      <c r="EHQ136" s="6"/>
      <c r="EHR136" s="6"/>
      <c r="EHS136" s="6"/>
      <c r="EHT136" s="6"/>
      <c r="EHU136" s="6"/>
      <c r="EHV136" s="6"/>
      <c r="EHW136" s="6"/>
      <c r="EHX136" s="6"/>
      <c r="EHY136" s="6"/>
      <c r="EHZ136" s="6"/>
      <c r="EIA136" s="6"/>
      <c r="EIB136" s="6"/>
      <c r="EIC136" s="6"/>
      <c r="EID136" s="6"/>
      <c r="EIE136" s="6"/>
      <c r="EIF136" s="6"/>
      <c r="EIG136" s="6"/>
      <c r="EIH136" s="6"/>
      <c r="EII136" s="6"/>
      <c r="EIJ136" s="6"/>
      <c r="EIK136" s="6"/>
      <c r="EIL136" s="6"/>
      <c r="EIM136" s="6"/>
      <c r="EIN136" s="6"/>
      <c r="EIO136" s="6"/>
      <c r="EIP136" s="6"/>
      <c r="EIQ136" s="6"/>
      <c r="EIR136" s="6"/>
      <c r="EIS136" s="6"/>
      <c r="EIT136" s="6"/>
      <c r="EIU136" s="6"/>
      <c r="EIV136" s="6"/>
      <c r="EIW136" s="6"/>
      <c r="EIX136" s="6"/>
      <c r="EIY136" s="6"/>
      <c r="EIZ136" s="6"/>
      <c r="EJA136" s="6"/>
      <c r="EJB136" s="6"/>
      <c r="EJC136" s="6"/>
      <c r="EJD136" s="6"/>
      <c r="EJE136" s="6"/>
      <c r="EJF136" s="6"/>
      <c r="EJG136" s="6"/>
      <c r="EJH136" s="6"/>
      <c r="EJI136" s="6"/>
      <c r="EJJ136" s="6"/>
      <c r="EJK136" s="6"/>
      <c r="EJL136" s="6"/>
      <c r="EJM136" s="6"/>
      <c r="EJN136" s="6"/>
      <c r="EJO136" s="6"/>
      <c r="EJP136" s="6"/>
      <c r="EJQ136" s="6"/>
      <c r="EJR136" s="6"/>
      <c r="EJS136" s="6"/>
      <c r="EJT136" s="6"/>
      <c r="EJU136" s="6"/>
      <c r="EJV136" s="6"/>
      <c r="EJW136" s="6"/>
      <c r="EJX136" s="6"/>
      <c r="EJY136" s="6"/>
      <c r="EJZ136" s="6"/>
      <c r="EKA136" s="6"/>
      <c r="EKB136" s="6"/>
      <c r="EKC136" s="6"/>
      <c r="EKD136" s="6"/>
      <c r="EKE136" s="6"/>
      <c r="EKF136" s="6"/>
      <c r="EKG136" s="6"/>
      <c r="EKH136" s="6"/>
      <c r="EKI136" s="6"/>
      <c r="EKJ136" s="6"/>
      <c r="EKK136" s="6"/>
      <c r="EKL136" s="6"/>
      <c r="EKM136" s="6"/>
      <c r="EKN136" s="6"/>
      <c r="EKO136" s="6"/>
      <c r="EKP136" s="6"/>
      <c r="EKQ136" s="6"/>
      <c r="EKR136" s="6"/>
      <c r="EKS136" s="6"/>
      <c r="EKT136" s="6"/>
      <c r="EKU136" s="6"/>
      <c r="EKV136" s="6"/>
      <c r="EKW136" s="6"/>
      <c r="EKX136" s="6"/>
      <c r="EKY136" s="6"/>
      <c r="EKZ136" s="6"/>
      <c r="ELA136" s="6"/>
      <c r="ELB136" s="6"/>
      <c r="ELC136" s="6"/>
      <c r="ELD136" s="6"/>
      <c r="ELE136" s="6"/>
      <c r="ELF136" s="6"/>
      <c r="ELG136" s="6"/>
      <c r="ELH136" s="6"/>
      <c r="ELI136" s="6"/>
      <c r="ELJ136" s="6"/>
      <c r="ELK136" s="6"/>
      <c r="ELL136" s="6"/>
      <c r="ELM136" s="6"/>
      <c r="ELN136" s="6"/>
      <c r="ELO136" s="6"/>
      <c r="ELP136" s="6"/>
      <c r="ELQ136" s="6"/>
      <c r="ELR136" s="6"/>
      <c r="ELS136" s="6"/>
      <c r="ELT136" s="6"/>
      <c r="ELU136" s="6"/>
      <c r="ELV136" s="6"/>
      <c r="ELW136" s="6"/>
      <c r="ELX136" s="6"/>
      <c r="ELY136" s="6"/>
      <c r="ELZ136" s="6"/>
      <c r="EMA136" s="6"/>
      <c r="EMB136" s="6"/>
      <c r="EMC136" s="6"/>
      <c r="EMD136" s="6"/>
      <c r="EME136" s="6"/>
      <c r="EMF136" s="6"/>
      <c r="EMG136" s="6"/>
      <c r="EMH136" s="6"/>
      <c r="EMI136" s="6"/>
      <c r="EMJ136" s="6"/>
      <c r="EMK136" s="6"/>
      <c r="EML136" s="6"/>
      <c r="EMM136" s="6"/>
      <c r="EMN136" s="6"/>
      <c r="EMO136" s="6"/>
      <c r="EMP136" s="6"/>
      <c r="EMQ136" s="6"/>
      <c r="EMR136" s="6"/>
      <c r="EMS136" s="6"/>
      <c r="EMT136" s="6"/>
      <c r="EMU136" s="6"/>
      <c r="EMV136" s="6"/>
      <c r="EMW136" s="6"/>
      <c r="EMX136" s="6"/>
      <c r="EMY136" s="6"/>
      <c r="EMZ136" s="6"/>
      <c r="ENA136" s="6"/>
      <c r="ENB136" s="6"/>
      <c r="ENC136" s="6"/>
      <c r="END136" s="6"/>
      <c r="ENE136" s="6"/>
      <c r="ENF136" s="6"/>
      <c r="ENG136" s="6"/>
      <c r="ENH136" s="6"/>
      <c r="ENI136" s="6"/>
      <c r="ENJ136" s="6"/>
      <c r="ENK136" s="6"/>
      <c r="ENL136" s="6"/>
      <c r="ENM136" s="6"/>
      <c r="ENN136" s="6"/>
      <c r="ENO136" s="6"/>
      <c r="ENP136" s="6"/>
      <c r="ENQ136" s="6"/>
      <c r="ENR136" s="6"/>
      <c r="ENS136" s="6"/>
      <c r="ENT136" s="6"/>
      <c r="ENU136" s="6"/>
      <c r="ENV136" s="6"/>
      <c r="ENW136" s="6"/>
      <c r="ENX136" s="6"/>
      <c r="ENY136" s="6"/>
      <c r="ENZ136" s="6"/>
      <c r="EOA136" s="6"/>
      <c r="EOB136" s="6"/>
      <c r="EOC136" s="6"/>
      <c r="EOD136" s="6"/>
      <c r="EOE136" s="6"/>
      <c r="EOF136" s="6"/>
      <c r="EOG136" s="6"/>
      <c r="EOH136" s="6"/>
      <c r="EOI136" s="6"/>
      <c r="EOJ136" s="6"/>
      <c r="EOK136" s="6"/>
      <c r="EOL136" s="6"/>
      <c r="EOM136" s="6"/>
      <c r="EON136" s="6"/>
      <c r="EOO136" s="6"/>
      <c r="EOP136" s="6"/>
      <c r="EOQ136" s="6"/>
      <c r="EOR136" s="6"/>
      <c r="EOS136" s="6"/>
      <c r="EOT136" s="6"/>
      <c r="EOU136" s="6"/>
      <c r="EOV136" s="6"/>
      <c r="EOW136" s="6"/>
      <c r="EOX136" s="6"/>
      <c r="EOY136" s="6"/>
      <c r="EOZ136" s="6"/>
      <c r="EPA136" s="6"/>
      <c r="EPB136" s="6"/>
      <c r="EPC136" s="6"/>
      <c r="EPD136" s="6"/>
      <c r="EPE136" s="6"/>
      <c r="EPF136" s="6"/>
      <c r="EPG136" s="6"/>
      <c r="EPH136" s="6"/>
      <c r="EPI136" s="6"/>
      <c r="EPJ136" s="6"/>
      <c r="EPK136" s="6"/>
      <c r="EPL136" s="6"/>
      <c r="EPM136" s="6"/>
      <c r="EPN136" s="6"/>
      <c r="EPO136" s="6"/>
      <c r="EPP136" s="6"/>
      <c r="EPQ136" s="6"/>
      <c r="EPR136" s="6"/>
      <c r="EPS136" s="6"/>
      <c r="EPT136" s="6"/>
      <c r="EPU136" s="6"/>
      <c r="EPV136" s="6"/>
      <c r="EPW136" s="6"/>
      <c r="EPX136" s="6"/>
      <c r="EPY136" s="6"/>
      <c r="EPZ136" s="6"/>
      <c r="EQA136" s="6"/>
      <c r="EQB136" s="6"/>
      <c r="EQC136" s="6"/>
      <c r="EQD136" s="6"/>
      <c r="EQE136" s="6"/>
      <c r="EQF136" s="6"/>
      <c r="EQG136" s="6"/>
      <c r="EQH136" s="6"/>
      <c r="EQI136" s="6"/>
      <c r="EQJ136" s="6"/>
      <c r="EQK136" s="6"/>
      <c r="EQL136" s="6"/>
      <c r="EQM136" s="6"/>
      <c r="EQN136" s="6"/>
      <c r="EQO136" s="6"/>
      <c r="EQP136" s="6"/>
      <c r="EQQ136" s="6"/>
      <c r="EQR136" s="6"/>
      <c r="EQS136" s="6"/>
      <c r="EQT136" s="6"/>
      <c r="EQU136" s="6"/>
      <c r="EQV136" s="6"/>
      <c r="EQW136" s="6"/>
      <c r="EQX136" s="6"/>
      <c r="EQY136" s="6"/>
      <c r="EQZ136" s="6"/>
      <c r="ERA136" s="6"/>
      <c r="ERB136" s="6"/>
      <c r="ERC136" s="6"/>
      <c r="ERD136" s="6"/>
      <c r="ERE136" s="6"/>
      <c r="ERF136" s="6"/>
      <c r="ERG136" s="6"/>
      <c r="ERH136" s="6"/>
      <c r="ERI136" s="6"/>
      <c r="ERJ136" s="6"/>
      <c r="ERK136" s="6"/>
      <c r="ERL136" s="6"/>
      <c r="ERM136" s="6"/>
      <c r="ERN136" s="6"/>
      <c r="ERO136" s="6"/>
      <c r="ERP136" s="6"/>
      <c r="ERQ136" s="6"/>
      <c r="ERR136" s="6"/>
      <c r="ERS136" s="6"/>
      <c r="ERT136" s="6"/>
      <c r="ERU136" s="6"/>
      <c r="ERV136" s="6"/>
      <c r="ERW136" s="6"/>
      <c r="ERX136" s="6"/>
      <c r="ERY136" s="6"/>
      <c r="ERZ136" s="6"/>
      <c r="ESA136" s="6"/>
      <c r="ESB136" s="6"/>
      <c r="ESC136" s="6"/>
      <c r="ESD136" s="6"/>
      <c r="ESE136" s="6"/>
      <c r="ESF136" s="6"/>
      <c r="ESG136" s="6"/>
      <c r="ESH136" s="6"/>
      <c r="ESI136" s="6"/>
      <c r="ESJ136" s="6"/>
      <c r="ESK136" s="6"/>
      <c r="ESL136" s="6"/>
      <c r="ESM136" s="6"/>
      <c r="ESN136" s="6"/>
      <c r="ESO136" s="6"/>
      <c r="ESP136" s="6"/>
      <c r="ESQ136" s="6"/>
      <c r="ESR136" s="6"/>
      <c r="ESS136" s="6"/>
      <c r="EST136" s="6"/>
      <c r="ESU136" s="6"/>
      <c r="ESV136" s="6"/>
      <c r="ESW136" s="6"/>
      <c r="ESX136" s="6"/>
      <c r="ESY136" s="6"/>
      <c r="ESZ136" s="6"/>
      <c r="ETA136" s="6"/>
      <c r="ETB136" s="6"/>
      <c r="ETC136" s="6"/>
      <c r="ETD136" s="6"/>
      <c r="ETE136" s="6"/>
      <c r="ETF136" s="6"/>
      <c r="ETG136" s="6"/>
      <c r="ETH136" s="6"/>
      <c r="ETI136" s="6"/>
      <c r="ETJ136" s="6"/>
      <c r="ETK136" s="6"/>
      <c r="ETL136" s="6"/>
      <c r="ETM136" s="6"/>
      <c r="ETN136" s="6"/>
      <c r="ETO136" s="6"/>
      <c r="ETP136" s="6"/>
      <c r="ETQ136" s="6"/>
      <c r="ETR136" s="6"/>
      <c r="ETS136" s="6"/>
      <c r="ETT136" s="6"/>
      <c r="ETU136" s="6"/>
      <c r="ETV136" s="6"/>
      <c r="ETW136" s="6"/>
      <c r="ETX136" s="6"/>
      <c r="ETY136" s="6"/>
      <c r="ETZ136" s="6"/>
      <c r="EUA136" s="6"/>
      <c r="EUB136" s="6"/>
      <c r="EUC136" s="6"/>
      <c r="EUD136" s="6"/>
      <c r="EUE136" s="6"/>
      <c r="EUF136" s="6"/>
      <c r="EUG136" s="6"/>
      <c r="EUH136" s="6"/>
      <c r="EUI136" s="6"/>
      <c r="EUJ136" s="6"/>
      <c r="EUK136" s="6"/>
      <c r="EUL136" s="6"/>
      <c r="EUM136" s="6"/>
      <c r="EUN136" s="6"/>
      <c r="EUO136" s="6"/>
      <c r="EUP136" s="6"/>
      <c r="EUQ136" s="6"/>
      <c r="EUR136" s="6"/>
      <c r="EUS136" s="6"/>
      <c r="EUT136" s="6"/>
      <c r="EUU136" s="6"/>
      <c r="EUV136" s="6"/>
      <c r="EUW136" s="6"/>
      <c r="EUX136" s="6"/>
      <c r="EUY136" s="6"/>
      <c r="EUZ136" s="6"/>
      <c r="EVA136" s="6"/>
      <c r="EVB136" s="6"/>
      <c r="EVC136" s="6"/>
      <c r="EVD136" s="6"/>
      <c r="EVE136" s="6"/>
      <c r="EVF136" s="6"/>
      <c r="EVG136" s="6"/>
      <c r="EVH136" s="6"/>
      <c r="EVI136" s="6"/>
      <c r="EVJ136" s="6"/>
      <c r="EVK136" s="6"/>
      <c r="EVL136" s="6"/>
      <c r="EVM136" s="6"/>
      <c r="EVN136" s="6"/>
      <c r="EVO136" s="6"/>
      <c r="EVP136" s="6"/>
      <c r="EVQ136" s="6"/>
      <c r="EVR136" s="6"/>
      <c r="EVS136" s="6"/>
      <c r="EVT136" s="6"/>
      <c r="EVU136" s="6"/>
      <c r="EVV136" s="6"/>
      <c r="EVW136" s="6"/>
      <c r="EVX136" s="6"/>
      <c r="EVY136" s="6"/>
      <c r="EVZ136" s="6"/>
      <c r="EWA136" s="6"/>
      <c r="EWB136" s="6"/>
      <c r="EWC136" s="6"/>
      <c r="EWD136" s="6"/>
      <c r="EWE136" s="6"/>
      <c r="EWF136" s="6"/>
      <c r="EWG136" s="6"/>
      <c r="EWH136" s="6"/>
      <c r="EWI136" s="6"/>
      <c r="EWJ136" s="6"/>
      <c r="EWK136" s="6"/>
      <c r="EWL136" s="6"/>
      <c r="EWM136" s="6"/>
      <c r="EWN136" s="6"/>
      <c r="EWO136" s="6"/>
      <c r="EWP136" s="6"/>
      <c r="EWQ136" s="6"/>
      <c r="EWR136" s="6"/>
      <c r="EWS136" s="6"/>
      <c r="EWT136" s="6"/>
      <c r="EWU136" s="6"/>
      <c r="EWV136" s="6"/>
      <c r="EWW136" s="6"/>
      <c r="EWX136" s="6"/>
      <c r="EWY136" s="6"/>
      <c r="EWZ136" s="6"/>
      <c r="EXA136" s="6"/>
      <c r="EXB136" s="6"/>
      <c r="EXC136" s="6"/>
      <c r="EXD136" s="6"/>
      <c r="EXE136" s="6"/>
      <c r="EXF136" s="6"/>
      <c r="EXG136" s="6"/>
      <c r="EXH136" s="6"/>
      <c r="EXI136" s="6"/>
      <c r="EXJ136" s="6"/>
      <c r="EXK136" s="6"/>
      <c r="EXL136" s="6"/>
      <c r="EXM136" s="6"/>
      <c r="EXN136" s="6"/>
      <c r="EXO136" s="6"/>
      <c r="EXP136" s="6"/>
      <c r="EXQ136" s="6"/>
      <c r="EXR136" s="6"/>
      <c r="EXS136" s="6"/>
      <c r="EXT136" s="6"/>
      <c r="EXU136" s="6"/>
      <c r="EXV136" s="6"/>
      <c r="EXW136" s="6"/>
      <c r="EXX136" s="6"/>
      <c r="EXY136" s="6"/>
      <c r="EXZ136" s="6"/>
      <c r="EYA136" s="6"/>
      <c r="EYB136" s="6"/>
      <c r="EYC136" s="6"/>
      <c r="EYD136" s="6"/>
      <c r="EYE136" s="6"/>
      <c r="EYF136" s="6"/>
      <c r="EYG136" s="6"/>
      <c r="EYH136" s="6"/>
      <c r="EYI136" s="6"/>
      <c r="EYJ136" s="6"/>
      <c r="EYK136" s="6"/>
      <c r="EYL136" s="6"/>
      <c r="EYM136" s="6"/>
      <c r="EYN136" s="6"/>
      <c r="EYO136" s="6"/>
      <c r="EYP136" s="6"/>
      <c r="EYQ136" s="6"/>
      <c r="EYR136" s="6"/>
      <c r="EYS136" s="6"/>
      <c r="EYT136" s="6"/>
      <c r="EYU136" s="6"/>
      <c r="EYV136" s="6"/>
      <c r="EYW136" s="6"/>
      <c r="EYX136" s="6"/>
      <c r="EYY136" s="6"/>
      <c r="EYZ136" s="6"/>
      <c r="EZA136" s="6"/>
      <c r="EZB136" s="6"/>
      <c r="EZC136" s="6"/>
      <c r="EZD136" s="6"/>
      <c r="EZE136" s="6"/>
      <c r="EZF136" s="6"/>
      <c r="EZG136" s="6"/>
      <c r="EZH136" s="6"/>
      <c r="EZI136" s="6"/>
      <c r="EZJ136" s="6"/>
      <c r="EZK136" s="6"/>
      <c r="EZL136" s="6"/>
      <c r="EZM136" s="6"/>
      <c r="EZN136" s="6"/>
      <c r="EZO136" s="6"/>
      <c r="EZP136" s="6"/>
      <c r="EZQ136" s="6"/>
      <c r="EZR136" s="6"/>
      <c r="EZS136" s="6"/>
      <c r="EZT136" s="6"/>
      <c r="EZU136" s="6"/>
      <c r="EZV136" s="6"/>
      <c r="EZW136" s="6"/>
      <c r="EZX136" s="6"/>
      <c r="EZY136" s="6"/>
      <c r="EZZ136" s="6"/>
      <c r="FAA136" s="6"/>
      <c r="FAB136" s="6"/>
      <c r="FAC136" s="6"/>
      <c r="FAD136" s="6"/>
      <c r="FAE136" s="6"/>
      <c r="FAF136" s="6"/>
      <c r="FAG136" s="6"/>
      <c r="FAH136" s="6"/>
      <c r="FAI136" s="6"/>
      <c r="FAJ136" s="6"/>
      <c r="FAK136" s="6"/>
      <c r="FAL136" s="6"/>
      <c r="FAM136" s="6"/>
      <c r="FAN136" s="6"/>
      <c r="FAO136" s="6"/>
      <c r="FAP136" s="6"/>
      <c r="FAQ136" s="6"/>
      <c r="FAR136" s="6"/>
      <c r="FAS136" s="6"/>
      <c r="FAT136" s="6"/>
      <c r="FAU136" s="6"/>
      <c r="FAV136" s="6"/>
      <c r="FAW136" s="6"/>
      <c r="FAX136" s="6"/>
      <c r="FAY136" s="6"/>
      <c r="FAZ136" s="6"/>
      <c r="FBA136" s="6"/>
      <c r="FBB136" s="6"/>
      <c r="FBC136" s="6"/>
      <c r="FBD136" s="6"/>
      <c r="FBE136" s="6"/>
      <c r="FBF136" s="6"/>
      <c r="FBG136" s="6"/>
      <c r="FBH136" s="6"/>
      <c r="FBI136" s="6"/>
      <c r="FBJ136" s="6"/>
      <c r="FBK136" s="6"/>
      <c r="FBL136" s="6"/>
      <c r="FBM136" s="6"/>
      <c r="FBN136" s="6"/>
      <c r="FBO136" s="6"/>
      <c r="FBP136" s="6"/>
      <c r="FBQ136" s="6"/>
      <c r="FBR136" s="6"/>
      <c r="FBS136" s="6"/>
      <c r="FBT136" s="6"/>
      <c r="FBU136" s="6"/>
      <c r="FBV136" s="6"/>
      <c r="FBW136" s="6"/>
      <c r="FBX136" s="6"/>
      <c r="FBY136" s="6"/>
      <c r="FBZ136" s="6"/>
      <c r="FCA136" s="6"/>
      <c r="FCB136" s="6"/>
      <c r="FCC136" s="6"/>
      <c r="FCD136" s="6"/>
      <c r="FCE136" s="6"/>
      <c r="FCF136" s="6"/>
      <c r="FCG136" s="6"/>
      <c r="FCH136" s="6"/>
      <c r="FCI136" s="6"/>
      <c r="FCJ136" s="6"/>
      <c r="FCK136" s="6"/>
      <c r="FCL136" s="6"/>
      <c r="FCM136" s="6"/>
      <c r="FCN136" s="6"/>
      <c r="FCO136" s="6"/>
      <c r="FCP136" s="6"/>
      <c r="FCQ136" s="6"/>
      <c r="FCR136" s="6"/>
      <c r="FCS136" s="6"/>
      <c r="FCT136" s="6"/>
      <c r="FCU136" s="6"/>
      <c r="FCV136" s="6"/>
      <c r="FCW136" s="6"/>
      <c r="FCX136" s="6"/>
      <c r="FCY136" s="6"/>
      <c r="FCZ136" s="6"/>
      <c r="FDA136" s="6"/>
      <c r="FDB136" s="6"/>
      <c r="FDC136" s="6"/>
      <c r="FDD136" s="6"/>
      <c r="FDE136" s="6"/>
      <c r="FDF136" s="6"/>
      <c r="FDG136" s="6"/>
      <c r="FDH136" s="6"/>
      <c r="FDI136" s="6"/>
      <c r="FDJ136" s="6"/>
      <c r="FDK136" s="6"/>
      <c r="FDL136" s="6"/>
      <c r="FDM136" s="6"/>
      <c r="FDN136" s="6"/>
      <c r="FDO136" s="6"/>
      <c r="FDP136" s="6"/>
      <c r="FDQ136" s="6"/>
      <c r="FDR136" s="6"/>
      <c r="FDS136" s="6"/>
      <c r="FDT136" s="6"/>
      <c r="FDU136" s="6"/>
      <c r="FDV136" s="6"/>
      <c r="FDW136" s="6"/>
      <c r="FDX136" s="6"/>
      <c r="FDY136" s="6"/>
      <c r="FDZ136" s="6"/>
      <c r="FEA136" s="6"/>
      <c r="FEB136" s="6"/>
      <c r="FEC136" s="6"/>
      <c r="FED136" s="6"/>
      <c r="FEE136" s="6"/>
      <c r="FEF136" s="6"/>
      <c r="FEG136" s="6"/>
      <c r="FEH136" s="6"/>
      <c r="FEI136" s="6"/>
      <c r="FEJ136" s="6"/>
      <c r="FEK136" s="6"/>
      <c r="FEL136" s="6"/>
      <c r="FEM136" s="6"/>
      <c r="FEN136" s="6"/>
      <c r="FEO136" s="6"/>
      <c r="FEP136" s="6"/>
      <c r="FEQ136" s="6"/>
      <c r="FER136" s="6"/>
      <c r="FES136" s="6"/>
      <c r="FET136" s="6"/>
      <c r="FEU136" s="6"/>
      <c r="FEV136" s="6"/>
      <c r="FEW136" s="6"/>
      <c r="FEX136" s="6"/>
      <c r="FEY136" s="6"/>
      <c r="FEZ136" s="6"/>
      <c r="FFA136" s="6"/>
      <c r="FFB136" s="6"/>
      <c r="FFC136" s="6"/>
      <c r="FFD136" s="6"/>
      <c r="FFE136" s="6"/>
      <c r="FFF136" s="6"/>
      <c r="FFG136" s="6"/>
      <c r="FFH136" s="6"/>
      <c r="FFI136" s="6"/>
      <c r="FFJ136" s="6"/>
      <c r="FFK136" s="6"/>
      <c r="FFL136" s="6"/>
      <c r="FFM136" s="6"/>
      <c r="FFN136" s="6"/>
      <c r="FFO136" s="6"/>
      <c r="FFP136" s="6"/>
      <c r="FFQ136" s="6"/>
      <c r="FFR136" s="6"/>
      <c r="FFS136" s="6"/>
      <c r="FFT136" s="6"/>
      <c r="FFU136" s="6"/>
      <c r="FFV136" s="6"/>
      <c r="FFW136" s="6"/>
      <c r="FFX136" s="6"/>
      <c r="FFY136" s="6"/>
      <c r="FFZ136" s="6"/>
      <c r="FGA136" s="6"/>
      <c r="FGB136" s="6"/>
      <c r="FGC136" s="6"/>
      <c r="FGD136" s="6"/>
      <c r="FGE136" s="6"/>
      <c r="FGF136" s="6"/>
      <c r="FGG136" s="6"/>
      <c r="FGH136" s="6"/>
      <c r="FGI136" s="6"/>
      <c r="FGJ136" s="6"/>
      <c r="FGK136" s="6"/>
      <c r="FGL136" s="6"/>
      <c r="FGM136" s="6"/>
      <c r="FGN136" s="6"/>
      <c r="FGO136" s="6"/>
      <c r="FGP136" s="6"/>
      <c r="FGQ136" s="6"/>
      <c r="FGR136" s="6"/>
      <c r="FGS136" s="6"/>
      <c r="FGT136" s="6"/>
      <c r="FGU136" s="6"/>
      <c r="FGV136" s="6"/>
      <c r="FGW136" s="6"/>
      <c r="FGX136" s="6"/>
      <c r="FGY136" s="6"/>
      <c r="FGZ136" s="6"/>
      <c r="FHA136" s="6"/>
      <c r="FHB136" s="6"/>
      <c r="FHC136" s="6"/>
      <c r="FHD136" s="6"/>
      <c r="FHE136" s="6"/>
      <c r="FHF136" s="6"/>
      <c r="FHG136" s="6"/>
      <c r="FHH136" s="6"/>
      <c r="FHI136" s="6"/>
      <c r="FHJ136" s="6"/>
      <c r="FHK136" s="6"/>
      <c r="FHL136" s="6"/>
      <c r="FHM136" s="6"/>
      <c r="FHN136" s="6"/>
      <c r="FHO136" s="6"/>
      <c r="FHP136" s="6"/>
      <c r="FHQ136" s="6"/>
      <c r="FHR136" s="6"/>
      <c r="FHS136" s="6"/>
      <c r="FHT136" s="6"/>
      <c r="FHU136" s="6"/>
      <c r="FHV136" s="6"/>
      <c r="FHW136" s="6"/>
      <c r="FHX136" s="6"/>
      <c r="FHY136" s="6"/>
      <c r="FHZ136" s="6"/>
      <c r="FIA136" s="6"/>
      <c r="FIB136" s="6"/>
      <c r="FIC136" s="6"/>
      <c r="FID136" s="6"/>
      <c r="FIE136" s="6"/>
      <c r="FIF136" s="6"/>
      <c r="FIG136" s="6"/>
      <c r="FIH136" s="6"/>
      <c r="FII136" s="6"/>
      <c r="FIJ136" s="6"/>
      <c r="FIK136" s="6"/>
      <c r="FIL136" s="6"/>
      <c r="FIM136" s="6"/>
      <c r="FIN136" s="6"/>
      <c r="FIO136" s="6"/>
      <c r="FIP136" s="6"/>
      <c r="FIQ136" s="6"/>
      <c r="FIR136" s="6"/>
      <c r="FIS136" s="6"/>
      <c r="FIT136" s="6"/>
      <c r="FIU136" s="6"/>
      <c r="FIV136" s="6"/>
      <c r="FIW136" s="6"/>
      <c r="FIX136" s="6"/>
      <c r="FIY136" s="6"/>
      <c r="FIZ136" s="6"/>
      <c r="FJA136" s="6"/>
      <c r="FJB136" s="6"/>
      <c r="FJC136" s="6"/>
      <c r="FJD136" s="6"/>
      <c r="FJE136" s="6"/>
      <c r="FJF136" s="6"/>
      <c r="FJG136" s="6"/>
      <c r="FJH136" s="6"/>
      <c r="FJI136" s="6"/>
      <c r="FJJ136" s="6"/>
      <c r="FJK136" s="6"/>
      <c r="FJL136" s="6"/>
      <c r="FJM136" s="6"/>
      <c r="FJN136" s="6"/>
      <c r="FJO136" s="6"/>
      <c r="FJP136" s="6"/>
      <c r="FJQ136" s="6"/>
      <c r="FJR136" s="6"/>
      <c r="FJS136" s="6"/>
      <c r="FJT136" s="6"/>
      <c r="FJU136" s="6"/>
      <c r="FJV136" s="6"/>
      <c r="FJW136" s="6"/>
      <c r="FJX136" s="6"/>
      <c r="FJY136" s="6"/>
      <c r="FJZ136" s="6"/>
      <c r="FKA136" s="6"/>
      <c r="FKB136" s="6"/>
      <c r="FKC136" s="6"/>
      <c r="FKD136" s="6"/>
      <c r="FKE136" s="6"/>
      <c r="FKF136" s="6"/>
      <c r="FKG136" s="6"/>
      <c r="FKH136" s="6"/>
      <c r="FKI136" s="6"/>
      <c r="FKJ136" s="6"/>
      <c r="FKK136" s="6"/>
      <c r="FKL136" s="6"/>
      <c r="FKM136" s="6"/>
      <c r="FKN136" s="6"/>
      <c r="FKO136" s="6"/>
      <c r="FKP136" s="6"/>
      <c r="FKQ136" s="6"/>
      <c r="FKR136" s="6"/>
      <c r="FKS136" s="6"/>
      <c r="FKT136" s="6"/>
      <c r="FKU136" s="6"/>
      <c r="FKV136" s="6"/>
      <c r="FKW136" s="6"/>
      <c r="FKX136" s="6"/>
      <c r="FKY136" s="6"/>
      <c r="FKZ136" s="6"/>
      <c r="FLA136" s="6"/>
      <c r="FLB136" s="6"/>
      <c r="FLC136" s="6"/>
      <c r="FLD136" s="6"/>
      <c r="FLE136" s="6"/>
      <c r="FLF136" s="6"/>
      <c r="FLG136" s="6"/>
      <c r="FLH136" s="6"/>
      <c r="FLI136" s="6"/>
      <c r="FLJ136" s="6"/>
      <c r="FLK136" s="6"/>
      <c r="FLL136" s="6"/>
      <c r="FLM136" s="6"/>
      <c r="FLN136" s="6"/>
      <c r="FLO136" s="6"/>
      <c r="FLP136" s="6"/>
      <c r="FLQ136" s="6"/>
      <c r="FLR136" s="6"/>
      <c r="FLS136" s="6"/>
      <c r="FLT136" s="6"/>
      <c r="FLU136" s="6"/>
      <c r="FLV136" s="6"/>
      <c r="FLW136" s="6"/>
      <c r="FLX136" s="6"/>
      <c r="FLY136" s="6"/>
      <c r="FLZ136" s="6"/>
      <c r="FMA136" s="6"/>
      <c r="FMB136" s="6"/>
      <c r="FMC136" s="6"/>
      <c r="FMD136" s="6"/>
      <c r="FME136" s="6"/>
      <c r="FMF136" s="6"/>
      <c r="FMG136" s="6"/>
      <c r="FMH136" s="6"/>
      <c r="FMI136" s="6"/>
      <c r="FMJ136" s="6"/>
      <c r="FMK136" s="6"/>
      <c r="FML136" s="6"/>
      <c r="FMM136" s="6"/>
      <c r="FMN136" s="6"/>
      <c r="FMO136" s="6"/>
      <c r="FMP136" s="6"/>
      <c r="FMQ136" s="6"/>
      <c r="FMR136" s="6"/>
      <c r="FMS136" s="6"/>
      <c r="FMT136" s="6"/>
      <c r="FMU136" s="6"/>
      <c r="FMV136" s="6"/>
      <c r="FMW136" s="6"/>
      <c r="FMX136" s="6"/>
      <c r="FMY136" s="6"/>
      <c r="FMZ136" s="6"/>
      <c r="FNA136" s="6"/>
      <c r="FNB136" s="6"/>
      <c r="FNC136" s="6"/>
      <c r="FND136" s="6"/>
      <c r="FNE136" s="6"/>
      <c r="FNF136" s="6"/>
      <c r="FNG136" s="6"/>
      <c r="FNH136" s="6"/>
      <c r="FNI136" s="6"/>
      <c r="FNJ136" s="6"/>
      <c r="FNK136" s="6"/>
      <c r="FNL136" s="6"/>
      <c r="FNM136" s="6"/>
      <c r="FNN136" s="6"/>
      <c r="FNO136" s="6"/>
      <c r="FNP136" s="6"/>
      <c r="FNQ136" s="6"/>
      <c r="FNR136" s="6"/>
      <c r="FNS136" s="6"/>
      <c r="FNT136" s="6"/>
      <c r="FNU136" s="6"/>
      <c r="FNV136" s="6"/>
      <c r="FNW136" s="6"/>
      <c r="FNX136" s="6"/>
      <c r="FNY136" s="6"/>
      <c r="FNZ136" s="6"/>
      <c r="FOA136" s="6"/>
      <c r="FOB136" s="6"/>
      <c r="FOC136" s="6"/>
      <c r="FOD136" s="6"/>
      <c r="FOE136" s="6"/>
      <c r="FOF136" s="6"/>
      <c r="FOG136" s="6"/>
      <c r="FOH136" s="6"/>
      <c r="FOI136" s="6"/>
      <c r="FOJ136" s="6"/>
      <c r="FOK136" s="6"/>
      <c r="FOL136" s="6"/>
      <c r="FOM136" s="6"/>
      <c r="FON136" s="6"/>
      <c r="FOO136" s="6"/>
      <c r="FOP136" s="6"/>
      <c r="FOQ136" s="6"/>
      <c r="FOR136" s="6"/>
      <c r="FOS136" s="6"/>
      <c r="FOT136" s="6"/>
      <c r="FOU136" s="6"/>
      <c r="FOV136" s="6"/>
      <c r="FOW136" s="6"/>
      <c r="FOX136" s="6"/>
      <c r="FOY136" s="6"/>
      <c r="FOZ136" s="6"/>
      <c r="FPA136" s="6"/>
      <c r="FPB136" s="6"/>
      <c r="FPC136" s="6"/>
      <c r="FPD136" s="6"/>
      <c r="FPE136" s="6"/>
      <c r="FPF136" s="6"/>
      <c r="FPG136" s="6"/>
      <c r="FPH136" s="6"/>
      <c r="FPI136" s="6"/>
      <c r="FPJ136" s="6"/>
      <c r="FPK136" s="6"/>
      <c r="FPL136" s="6"/>
      <c r="FPM136" s="6"/>
      <c r="FPN136" s="6"/>
      <c r="FPO136" s="6"/>
      <c r="FPP136" s="6"/>
      <c r="FPQ136" s="6"/>
      <c r="FPR136" s="6"/>
      <c r="FPS136" s="6"/>
      <c r="FPT136" s="6"/>
      <c r="FPU136" s="6"/>
      <c r="FPV136" s="6"/>
      <c r="FPW136" s="6"/>
      <c r="FPX136" s="6"/>
      <c r="FPY136" s="6"/>
      <c r="FPZ136" s="6"/>
      <c r="FQA136" s="6"/>
      <c r="FQB136" s="6"/>
      <c r="FQC136" s="6"/>
      <c r="FQD136" s="6"/>
      <c r="FQE136" s="6"/>
      <c r="FQF136" s="6"/>
      <c r="FQG136" s="6"/>
      <c r="FQH136" s="6"/>
      <c r="FQI136" s="6"/>
      <c r="FQJ136" s="6"/>
      <c r="FQK136" s="6"/>
      <c r="FQL136" s="6"/>
      <c r="FQM136" s="6"/>
      <c r="FQN136" s="6"/>
      <c r="FQO136" s="6"/>
      <c r="FQP136" s="6"/>
      <c r="FQQ136" s="6"/>
      <c r="FQR136" s="6"/>
      <c r="FQS136" s="6"/>
      <c r="FQT136" s="6"/>
      <c r="FQU136" s="6"/>
      <c r="FQV136" s="6"/>
      <c r="FQW136" s="6"/>
      <c r="FQX136" s="6"/>
      <c r="FQY136" s="6"/>
      <c r="FQZ136" s="6"/>
      <c r="FRA136" s="6"/>
      <c r="FRB136" s="6"/>
      <c r="FRC136" s="6"/>
      <c r="FRD136" s="6"/>
      <c r="FRE136" s="6"/>
      <c r="FRF136" s="6"/>
      <c r="FRG136" s="6"/>
      <c r="FRH136" s="6"/>
      <c r="FRI136" s="6"/>
      <c r="FRJ136" s="6"/>
      <c r="FRK136" s="6"/>
      <c r="FRL136" s="6"/>
      <c r="FRM136" s="6"/>
      <c r="FRN136" s="6"/>
      <c r="FRO136" s="6"/>
      <c r="FRP136" s="6"/>
      <c r="FRQ136" s="6"/>
      <c r="FRR136" s="6"/>
      <c r="FRS136" s="6"/>
      <c r="FRT136" s="6"/>
      <c r="FRU136" s="6"/>
      <c r="FRV136" s="6"/>
      <c r="FRW136" s="6"/>
      <c r="FRX136" s="6"/>
      <c r="FRY136" s="6"/>
      <c r="FRZ136" s="6"/>
      <c r="FSA136" s="6"/>
      <c r="FSB136" s="6"/>
      <c r="FSC136" s="6"/>
      <c r="FSD136" s="6"/>
      <c r="FSE136" s="6"/>
      <c r="FSF136" s="6"/>
      <c r="FSG136" s="6"/>
      <c r="FSH136" s="6"/>
      <c r="FSI136" s="6"/>
      <c r="FSJ136" s="6"/>
      <c r="FSK136" s="6"/>
      <c r="FSL136" s="6"/>
      <c r="FSM136" s="6"/>
      <c r="FSN136" s="6"/>
      <c r="FSO136" s="6"/>
      <c r="FSP136" s="6"/>
      <c r="FSQ136" s="6"/>
      <c r="FSR136" s="6"/>
      <c r="FSS136" s="6"/>
      <c r="FST136" s="6"/>
      <c r="FSU136" s="6"/>
      <c r="FSV136" s="6"/>
      <c r="FSW136" s="6"/>
      <c r="FSX136" s="6"/>
      <c r="FSY136" s="6"/>
      <c r="FSZ136" s="6"/>
      <c r="FTA136" s="6"/>
      <c r="FTB136" s="6"/>
      <c r="FTC136" s="6"/>
      <c r="FTD136" s="6"/>
      <c r="FTE136" s="6"/>
      <c r="FTF136" s="6"/>
      <c r="FTG136" s="6"/>
      <c r="FTH136" s="6"/>
      <c r="FTI136" s="6"/>
      <c r="FTJ136" s="6"/>
      <c r="FTK136" s="6"/>
      <c r="FTL136" s="6"/>
      <c r="FTM136" s="6"/>
      <c r="FTN136" s="6"/>
      <c r="FTO136" s="6"/>
      <c r="FTP136" s="6"/>
      <c r="FTQ136" s="6"/>
      <c r="FTR136" s="6"/>
      <c r="FTS136" s="6"/>
      <c r="FTT136" s="6"/>
      <c r="FTU136" s="6"/>
      <c r="FTV136" s="6"/>
      <c r="FTW136" s="6"/>
      <c r="FTX136" s="6"/>
      <c r="FTY136" s="6"/>
      <c r="FTZ136" s="6"/>
      <c r="FUA136" s="6"/>
      <c r="FUB136" s="6"/>
      <c r="FUC136" s="6"/>
      <c r="FUD136" s="6"/>
      <c r="FUE136" s="6"/>
      <c r="FUF136" s="6"/>
      <c r="FUG136" s="6"/>
      <c r="FUH136" s="6"/>
      <c r="FUI136" s="6"/>
      <c r="FUJ136" s="6"/>
      <c r="FUK136" s="6"/>
      <c r="FUL136" s="6"/>
      <c r="FUM136" s="6"/>
      <c r="FUN136" s="6"/>
      <c r="FUO136" s="6"/>
      <c r="FUP136" s="6"/>
      <c r="FUQ136" s="6"/>
      <c r="FUR136" s="6"/>
      <c r="FUS136" s="6"/>
      <c r="FUT136" s="6"/>
      <c r="FUU136" s="6"/>
      <c r="FUV136" s="6"/>
      <c r="FUW136" s="6"/>
      <c r="FUX136" s="6"/>
      <c r="FUY136" s="6"/>
      <c r="FUZ136" s="6"/>
      <c r="FVA136" s="6"/>
      <c r="FVB136" s="6"/>
      <c r="FVC136" s="6"/>
      <c r="FVD136" s="6"/>
      <c r="FVE136" s="6"/>
      <c r="FVF136" s="6"/>
      <c r="FVG136" s="6"/>
      <c r="FVH136" s="6"/>
      <c r="FVI136" s="6"/>
      <c r="FVJ136" s="6"/>
      <c r="FVK136" s="6"/>
      <c r="FVL136" s="6"/>
      <c r="FVM136" s="6"/>
      <c r="FVN136" s="6"/>
      <c r="FVO136" s="6"/>
      <c r="FVP136" s="6"/>
      <c r="FVQ136" s="6"/>
      <c r="FVR136" s="6"/>
      <c r="FVS136" s="6"/>
      <c r="FVT136" s="6"/>
      <c r="FVU136" s="6"/>
      <c r="FVV136" s="6"/>
      <c r="FVW136" s="6"/>
      <c r="FVX136" s="6"/>
      <c r="FVY136" s="6"/>
      <c r="FVZ136" s="6"/>
      <c r="FWA136" s="6"/>
      <c r="FWB136" s="6"/>
      <c r="FWC136" s="6"/>
      <c r="FWD136" s="6"/>
      <c r="FWE136" s="6"/>
      <c r="FWF136" s="6"/>
      <c r="FWG136" s="6"/>
      <c r="FWH136" s="6"/>
      <c r="FWI136" s="6"/>
      <c r="FWJ136" s="6"/>
      <c r="FWK136" s="6"/>
      <c r="FWL136" s="6"/>
      <c r="FWM136" s="6"/>
      <c r="FWN136" s="6"/>
      <c r="FWO136" s="6"/>
      <c r="FWP136" s="6"/>
      <c r="FWQ136" s="6"/>
      <c r="FWR136" s="6"/>
      <c r="FWS136" s="6"/>
      <c r="FWT136" s="6"/>
      <c r="FWU136" s="6"/>
      <c r="FWV136" s="6"/>
      <c r="FWW136" s="6"/>
      <c r="FWX136" s="6"/>
      <c r="FWY136" s="6"/>
      <c r="FWZ136" s="6"/>
      <c r="FXA136" s="6"/>
      <c r="FXB136" s="6"/>
      <c r="FXC136" s="6"/>
      <c r="FXD136" s="6"/>
      <c r="FXE136" s="6"/>
      <c r="FXF136" s="6"/>
      <c r="FXG136" s="6"/>
      <c r="FXH136" s="6"/>
      <c r="FXI136" s="6"/>
      <c r="FXJ136" s="6"/>
      <c r="FXK136" s="6"/>
      <c r="FXL136" s="6"/>
      <c r="FXM136" s="6"/>
      <c r="FXN136" s="6"/>
      <c r="FXO136" s="6"/>
      <c r="FXP136" s="6"/>
      <c r="FXQ136" s="6"/>
      <c r="FXR136" s="6"/>
      <c r="FXS136" s="6"/>
      <c r="FXT136" s="6"/>
      <c r="FXU136" s="6"/>
      <c r="FXV136" s="6"/>
      <c r="FXW136" s="6"/>
      <c r="FXX136" s="6"/>
      <c r="FXY136" s="6"/>
      <c r="FXZ136" s="6"/>
      <c r="FYA136" s="6"/>
      <c r="FYB136" s="6"/>
      <c r="FYC136" s="6"/>
      <c r="FYD136" s="6"/>
      <c r="FYE136" s="6"/>
      <c r="FYF136" s="6"/>
      <c r="FYG136" s="6"/>
      <c r="FYH136" s="6"/>
      <c r="FYI136" s="6"/>
      <c r="FYJ136" s="6"/>
      <c r="FYK136" s="6"/>
      <c r="FYL136" s="6"/>
      <c r="FYM136" s="6"/>
      <c r="FYN136" s="6"/>
      <c r="FYO136" s="6"/>
      <c r="FYP136" s="6"/>
      <c r="FYQ136" s="6"/>
      <c r="FYR136" s="6"/>
      <c r="FYS136" s="6"/>
      <c r="FYT136" s="6"/>
      <c r="FYU136" s="6"/>
      <c r="FYV136" s="6"/>
      <c r="FYW136" s="6"/>
      <c r="FYX136" s="6"/>
      <c r="FYY136" s="6"/>
      <c r="FYZ136" s="6"/>
      <c r="FZA136" s="6"/>
      <c r="FZB136" s="6"/>
      <c r="FZC136" s="6"/>
      <c r="FZD136" s="6"/>
      <c r="FZE136" s="6"/>
      <c r="FZF136" s="6"/>
      <c r="FZG136" s="6"/>
      <c r="FZH136" s="6"/>
      <c r="FZI136" s="6"/>
      <c r="FZJ136" s="6"/>
      <c r="FZK136" s="6"/>
      <c r="FZL136" s="6"/>
      <c r="FZM136" s="6"/>
      <c r="FZN136" s="6"/>
      <c r="FZO136" s="6"/>
      <c r="FZP136" s="6"/>
      <c r="FZQ136" s="6"/>
      <c r="FZR136" s="6"/>
      <c r="FZS136" s="6"/>
      <c r="FZT136" s="6"/>
      <c r="FZU136" s="6"/>
      <c r="FZV136" s="6"/>
      <c r="FZW136" s="6"/>
      <c r="FZX136" s="6"/>
      <c r="FZY136" s="6"/>
      <c r="FZZ136" s="6"/>
      <c r="GAA136" s="6"/>
      <c r="GAB136" s="6"/>
      <c r="GAC136" s="6"/>
      <c r="GAD136" s="6"/>
      <c r="GAE136" s="6"/>
      <c r="GAF136" s="6"/>
      <c r="GAG136" s="6"/>
      <c r="GAH136" s="6"/>
      <c r="GAI136" s="6"/>
      <c r="GAJ136" s="6"/>
      <c r="GAK136" s="6"/>
      <c r="GAL136" s="6"/>
      <c r="GAM136" s="6"/>
      <c r="GAN136" s="6"/>
      <c r="GAO136" s="6"/>
      <c r="GAP136" s="6"/>
      <c r="GAQ136" s="6"/>
      <c r="GAR136" s="6"/>
      <c r="GAS136" s="6"/>
      <c r="GAT136" s="6"/>
      <c r="GAU136" s="6"/>
      <c r="GAV136" s="6"/>
      <c r="GAW136" s="6"/>
      <c r="GAX136" s="6"/>
      <c r="GAY136" s="6"/>
      <c r="GAZ136" s="6"/>
      <c r="GBA136" s="6"/>
      <c r="GBB136" s="6"/>
      <c r="GBC136" s="6"/>
      <c r="GBD136" s="6"/>
      <c r="GBE136" s="6"/>
      <c r="GBF136" s="6"/>
      <c r="GBG136" s="6"/>
      <c r="GBH136" s="6"/>
      <c r="GBI136" s="6"/>
      <c r="GBJ136" s="6"/>
      <c r="GBK136" s="6"/>
      <c r="GBL136" s="6"/>
      <c r="GBM136" s="6"/>
      <c r="GBN136" s="6"/>
      <c r="GBO136" s="6"/>
      <c r="GBP136" s="6"/>
      <c r="GBQ136" s="6"/>
      <c r="GBR136" s="6"/>
      <c r="GBS136" s="6"/>
      <c r="GBT136" s="6"/>
      <c r="GBU136" s="6"/>
      <c r="GBV136" s="6"/>
      <c r="GBW136" s="6"/>
      <c r="GBX136" s="6"/>
      <c r="GBY136" s="6"/>
      <c r="GBZ136" s="6"/>
      <c r="GCA136" s="6"/>
      <c r="GCB136" s="6"/>
      <c r="GCC136" s="6"/>
      <c r="GCD136" s="6"/>
      <c r="GCE136" s="6"/>
      <c r="GCF136" s="6"/>
      <c r="GCG136" s="6"/>
      <c r="GCH136" s="6"/>
      <c r="GCI136" s="6"/>
      <c r="GCJ136" s="6"/>
      <c r="GCK136" s="6"/>
      <c r="GCL136" s="6"/>
      <c r="GCM136" s="6"/>
      <c r="GCN136" s="6"/>
      <c r="GCO136" s="6"/>
      <c r="GCP136" s="6"/>
      <c r="GCQ136" s="6"/>
      <c r="GCR136" s="6"/>
      <c r="GCS136" s="6"/>
      <c r="GCT136" s="6"/>
      <c r="GCU136" s="6"/>
      <c r="GCV136" s="6"/>
      <c r="GCW136" s="6"/>
      <c r="GCX136" s="6"/>
      <c r="GCY136" s="6"/>
      <c r="GCZ136" s="6"/>
      <c r="GDA136" s="6"/>
      <c r="GDB136" s="6"/>
      <c r="GDC136" s="6"/>
      <c r="GDD136" s="6"/>
      <c r="GDE136" s="6"/>
      <c r="GDF136" s="6"/>
      <c r="GDG136" s="6"/>
      <c r="GDH136" s="6"/>
      <c r="GDI136" s="6"/>
      <c r="GDJ136" s="6"/>
      <c r="GDK136" s="6"/>
      <c r="GDL136" s="6"/>
      <c r="GDM136" s="6"/>
      <c r="GDN136" s="6"/>
      <c r="GDO136" s="6"/>
      <c r="GDP136" s="6"/>
      <c r="GDQ136" s="6"/>
      <c r="GDR136" s="6"/>
      <c r="GDS136" s="6"/>
      <c r="GDT136" s="6"/>
      <c r="GDU136" s="6"/>
      <c r="GDV136" s="6"/>
      <c r="GDW136" s="6"/>
      <c r="GDX136" s="6"/>
      <c r="GDY136" s="6"/>
      <c r="GDZ136" s="6"/>
      <c r="GEA136" s="6"/>
      <c r="GEB136" s="6"/>
      <c r="GEC136" s="6"/>
      <c r="GED136" s="6"/>
      <c r="GEE136" s="6"/>
      <c r="GEF136" s="6"/>
      <c r="GEG136" s="6"/>
      <c r="GEH136" s="6"/>
      <c r="GEI136" s="6"/>
      <c r="GEJ136" s="6"/>
      <c r="GEK136" s="6"/>
      <c r="GEL136" s="6"/>
      <c r="GEM136" s="6"/>
      <c r="GEN136" s="6"/>
      <c r="GEO136" s="6"/>
      <c r="GEP136" s="6"/>
      <c r="GEQ136" s="6"/>
      <c r="GER136" s="6"/>
      <c r="GES136" s="6"/>
      <c r="GET136" s="6"/>
      <c r="GEU136" s="6"/>
      <c r="GEV136" s="6"/>
      <c r="GEW136" s="6"/>
      <c r="GEX136" s="6"/>
      <c r="GEY136" s="6"/>
      <c r="GEZ136" s="6"/>
      <c r="GFA136" s="6"/>
      <c r="GFB136" s="6"/>
      <c r="GFC136" s="6"/>
      <c r="GFD136" s="6"/>
      <c r="GFE136" s="6"/>
      <c r="GFF136" s="6"/>
      <c r="GFG136" s="6"/>
      <c r="GFH136" s="6"/>
      <c r="GFI136" s="6"/>
      <c r="GFJ136" s="6"/>
      <c r="GFK136" s="6"/>
      <c r="GFL136" s="6"/>
      <c r="GFM136" s="6"/>
      <c r="GFN136" s="6"/>
      <c r="GFO136" s="6"/>
      <c r="GFP136" s="6"/>
      <c r="GFQ136" s="6"/>
      <c r="GFR136" s="6"/>
      <c r="GFS136" s="6"/>
      <c r="GFT136" s="6"/>
      <c r="GFU136" s="6"/>
      <c r="GFV136" s="6"/>
      <c r="GFW136" s="6"/>
      <c r="GFX136" s="6"/>
      <c r="GFY136" s="6"/>
      <c r="GFZ136" s="6"/>
      <c r="GGA136" s="6"/>
      <c r="GGB136" s="6"/>
      <c r="GGC136" s="6"/>
      <c r="GGD136" s="6"/>
      <c r="GGE136" s="6"/>
      <c r="GGF136" s="6"/>
      <c r="GGG136" s="6"/>
      <c r="GGH136" s="6"/>
      <c r="GGI136" s="6"/>
      <c r="GGJ136" s="6"/>
      <c r="GGK136" s="6"/>
      <c r="GGL136" s="6"/>
      <c r="GGM136" s="6"/>
      <c r="GGN136" s="6"/>
      <c r="GGO136" s="6"/>
      <c r="GGP136" s="6"/>
      <c r="GGQ136" s="6"/>
      <c r="GGR136" s="6"/>
      <c r="GGS136" s="6"/>
      <c r="GGT136" s="6"/>
      <c r="GGU136" s="6"/>
      <c r="GGV136" s="6"/>
      <c r="GGW136" s="6"/>
      <c r="GGX136" s="6"/>
      <c r="GGY136" s="6"/>
      <c r="GGZ136" s="6"/>
      <c r="GHA136" s="6"/>
      <c r="GHB136" s="6"/>
      <c r="GHC136" s="6"/>
      <c r="GHD136" s="6"/>
      <c r="GHE136" s="6"/>
      <c r="GHF136" s="6"/>
      <c r="GHG136" s="6"/>
      <c r="GHH136" s="6"/>
      <c r="GHI136" s="6"/>
      <c r="GHJ136" s="6"/>
      <c r="GHK136" s="6"/>
      <c r="GHL136" s="6"/>
      <c r="GHM136" s="6"/>
      <c r="GHN136" s="6"/>
      <c r="GHO136" s="6"/>
      <c r="GHP136" s="6"/>
      <c r="GHQ136" s="6"/>
      <c r="GHR136" s="6"/>
      <c r="GHS136" s="6"/>
      <c r="GHT136" s="6"/>
      <c r="GHU136" s="6"/>
      <c r="GHV136" s="6"/>
      <c r="GHW136" s="6"/>
      <c r="GHX136" s="6"/>
      <c r="GHY136" s="6"/>
      <c r="GHZ136" s="6"/>
      <c r="GIA136" s="6"/>
      <c r="GIB136" s="6"/>
      <c r="GIC136" s="6"/>
      <c r="GID136" s="6"/>
      <c r="GIE136" s="6"/>
      <c r="GIF136" s="6"/>
      <c r="GIG136" s="6"/>
      <c r="GIH136" s="6"/>
      <c r="GII136" s="6"/>
      <c r="GIJ136" s="6"/>
      <c r="GIK136" s="6"/>
      <c r="GIL136" s="6"/>
      <c r="GIM136" s="6"/>
      <c r="GIN136" s="6"/>
      <c r="GIO136" s="6"/>
      <c r="GIP136" s="6"/>
      <c r="GIQ136" s="6"/>
      <c r="GIR136" s="6"/>
      <c r="GIS136" s="6"/>
      <c r="GIT136" s="6"/>
      <c r="GIU136" s="6"/>
      <c r="GIV136" s="6"/>
      <c r="GIW136" s="6"/>
      <c r="GIX136" s="6"/>
      <c r="GIY136" s="6"/>
      <c r="GIZ136" s="6"/>
      <c r="GJA136" s="6"/>
      <c r="GJB136" s="6"/>
      <c r="GJC136" s="6"/>
      <c r="GJD136" s="6"/>
      <c r="GJE136" s="6"/>
      <c r="GJF136" s="6"/>
      <c r="GJG136" s="6"/>
      <c r="GJH136" s="6"/>
      <c r="GJI136" s="6"/>
      <c r="GJJ136" s="6"/>
      <c r="GJK136" s="6"/>
      <c r="GJL136" s="6"/>
      <c r="GJM136" s="6"/>
      <c r="GJN136" s="6"/>
      <c r="GJO136" s="6"/>
      <c r="GJP136" s="6"/>
      <c r="GJQ136" s="6"/>
      <c r="GJR136" s="6"/>
      <c r="GJS136" s="6"/>
      <c r="GJT136" s="6"/>
      <c r="GJU136" s="6"/>
      <c r="GJV136" s="6"/>
      <c r="GJW136" s="6"/>
      <c r="GJX136" s="6"/>
      <c r="GJY136" s="6"/>
      <c r="GJZ136" s="6"/>
      <c r="GKA136" s="6"/>
      <c r="GKB136" s="6"/>
      <c r="GKC136" s="6"/>
      <c r="GKD136" s="6"/>
      <c r="GKE136" s="6"/>
      <c r="GKF136" s="6"/>
      <c r="GKG136" s="6"/>
      <c r="GKH136" s="6"/>
      <c r="GKI136" s="6"/>
      <c r="GKJ136" s="6"/>
      <c r="GKK136" s="6"/>
      <c r="GKL136" s="6"/>
      <c r="GKM136" s="6"/>
      <c r="GKN136" s="6"/>
      <c r="GKO136" s="6"/>
      <c r="GKP136" s="6"/>
      <c r="GKQ136" s="6"/>
      <c r="GKR136" s="6"/>
      <c r="GKS136" s="6"/>
      <c r="GKT136" s="6"/>
      <c r="GKU136" s="6"/>
      <c r="GKV136" s="6"/>
      <c r="GKW136" s="6"/>
      <c r="GKX136" s="6"/>
      <c r="GKY136" s="6"/>
      <c r="GKZ136" s="6"/>
      <c r="GLA136" s="6"/>
      <c r="GLB136" s="6"/>
      <c r="GLC136" s="6"/>
      <c r="GLD136" s="6"/>
      <c r="GLE136" s="6"/>
      <c r="GLF136" s="6"/>
      <c r="GLG136" s="6"/>
      <c r="GLH136" s="6"/>
      <c r="GLI136" s="6"/>
      <c r="GLJ136" s="6"/>
      <c r="GLK136" s="6"/>
      <c r="GLL136" s="6"/>
      <c r="GLM136" s="6"/>
      <c r="GLN136" s="6"/>
      <c r="GLO136" s="6"/>
      <c r="GLP136" s="6"/>
      <c r="GLQ136" s="6"/>
      <c r="GLR136" s="6"/>
      <c r="GLS136" s="6"/>
      <c r="GLT136" s="6"/>
      <c r="GLU136" s="6"/>
      <c r="GLV136" s="6"/>
      <c r="GLW136" s="6"/>
      <c r="GLX136" s="6"/>
      <c r="GLY136" s="6"/>
      <c r="GLZ136" s="6"/>
      <c r="GMA136" s="6"/>
      <c r="GMB136" s="6"/>
      <c r="GMC136" s="6"/>
      <c r="GMD136" s="6"/>
      <c r="GME136" s="6"/>
      <c r="GMF136" s="6"/>
      <c r="GMG136" s="6"/>
      <c r="GMH136" s="6"/>
      <c r="GMI136" s="6"/>
      <c r="GMJ136" s="6"/>
      <c r="GMK136" s="6"/>
      <c r="GML136" s="6"/>
      <c r="GMM136" s="6"/>
      <c r="GMN136" s="6"/>
      <c r="GMO136" s="6"/>
      <c r="GMP136" s="6"/>
      <c r="GMQ136" s="6"/>
      <c r="GMR136" s="6"/>
      <c r="GMS136" s="6"/>
      <c r="GMT136" s="6"/>
      <c r="GMU136" s="6"/>
      <c r="GMV136" s="6"/>
      <c r="GMW136" s="6"/>
      <c r="GMX136" s="6"/>
      <c r="GMY136" s="6"/>
      <c r="GMZ136" s="6"/>
      <c r="GNA136" s="6"/>
      <c r="GNB136" s="6"/>
      <c r="GNC136" s="6"/>
      <c r="GND136" s="6"/>
      <c r="GNE136" s="6"/>
      <c r="GNF136" s="6"/>
      <c r="GNG136" s="6"/>
      <c r="GNH136" s="6"/>
      <c r="GNI136" s="6"/>
      <c r="GNJ136" s="6"/>
      <c r="GNK136" s="6"/>
      <c r="GNL136" s="6"/>
      <c r="GNM136" s="6"/>
      <c r="GNN136" s="6"/>
      <c r="GNO136" s="6"/>
      <c r="GNP136" s="6"/>
      <c r="GNQ136" s="6"/>
      <c r="GNR136" s="6"/>
      <c r="GNS136" s="6"/>
      <c r="GNT136" s="6"/>
      <c r="GNU136" s="6"/>
      <c r="GNV136" s="6"/>
      <c r="GNW136" s="6"/>
      <c r="GNX136" s="6"/>
      <c r="GNY136" s="6"/>
      <c r="GNZ136" s="6"/>
      <c r="GOA136" s="6"/>
      <c r="GOB136" s="6"/>
      <c r="GOC136" s="6"/>
      <c r="GOD136" s="6"/>
      <c r="GOE136" s="6"/>
      <c r="GOF136" s="6"/>
      <c r="GOG136" s="6"/>
      <c r="GOH136" s="6"/>
      <c r="GOI136" s="6"/>
      <c r="GOJ136" s="6"/>
      <c r="GOK136" s="6"/>
      <c r="GOL136" s="6"/>
      <c r="GOM136" s="6"/>
      <c r="GON136" s="6"/>
      <c r="GOO136" s="6"/>
      <c r="GOP136" s="6"/>
      <c r="GOQ136" s="6"/>
      <c r="GOR136" s="6"/>
      <c r="GOS136" s="6"/>
      <c r="GOT136" s="6"/>
      <c r="GOU136" s="6"/>
      <c r="GOV136" s="6"/>
      <c r="GOW136" s="6"/>
      <c r="GOX136" s="6"/>
      <c r="GOY136" s="6"/>
      <c r="GOZ136" s="6"/>
      <c r="GPA136" s="6"/>
      <c r="GPB136" s="6"/>
      <c r="GPC136" s="6"/>
      <c r="GPD136" s="6"/>
      <c r="GPE136" s="6"/>
      <c r="GPF136" s="6"/>
      <c r="GPG136" s="6"/>
      <c r="GPH136" s="6"/>
      <c r="GPI136" s="6"/>
      <c r="GPJ136" s="6"/>
      <c r="GPK136" s="6"/>
      <c r="GPL136" s="6"/>
      <c r="GPM136" s="6"/>
      <c r="GPN136" s="6"/>
      <c r="GPO136" s="6"/>
      <c r="GPP136" s="6"/>
      <c r="GPQ136" s="6"/>
      <c r="GPR136" s="6"/>
      <c r="GPS136" s="6"/>
      <c r="GPT136" s="6"/>
      <c r="GPU136" s="6"/>
      <c r="GPV136" s="6"/>
      <c r="GPW136" s="6"/>
      <c r="GPX136" s="6"/>
      <c r="GPY136" s="6"/>
      <c r="GPZ136" s="6"/>
      <c r="GQA136" s="6"/>
      <c r="GQB136" s="6"/>
      <c r="GQC136" s="6"/>
      <c r="GQD136" s="6"/>
      <c r="GQE136" s="6"/>
      <c r="GQF136" s="6"/>
      <c r="GQG136" s="6"/>
      <c r="GQH136" s="6"/>
      <c r="GQI136" s="6"/>
      <c r="GQJ136" s="6"/>
      <c r="GQK136" s="6"/>
      <c r="GQL136" s="6"/>
      <c r="GQM136" s="6"/>
      <c r="GQN136" s="6"/>
      <c r="GQO136" s="6"/>
      <c r="GQP136" s="6"/>
      <c r="GQQ136" s="6"/>
      <c r="GQR136" s="6"/>
      <c r="GQS136" s="6"/>
      <c r="GQT136" s="6"/>
      <c r="GQU136" s="6"/>
      <c r="GQV136" s="6"/>
      <c r="GQW136" s="6"/>
      <c r="GQX136" s="6"/>
      <c r="GQY136" s="6"/>
      <c r="GQZ136" s="6"/>
      <c r="GRA136" s="6"/>
      <c r="GRB136" s="6"/>
      <c r="GRC136" s="6"/>
      <c r="GRD136" s="6"/>
      <c r="GRE136" s="6"/>
      <c r="GRF136" s="6"/>
      <c r="GRG136" s="6"/>
      <c r="GRH136" s="6"/>
      <c r="GRI136" s="6"/>
      <c r="GRJ136" s="6"/>
      <c r="GRK136" s="6"/>
      <c r="GRL136" s="6"/>
      <c r="GRM136" s="6"/>
      <c r="GRN136" s="6"/>
      <c r="GRO136" s="6"/>
      <c r="GRP136" s="6"/>
      <c r="GRQ136" s="6"/>
      <c r="GRR136" s="6"/>
      <c r="GRS136" s="6"/>
      <c r="GRT136" s="6"/>
      <c r="GRU136" s="6"/>
      <c r="GRV136" s="6"/>
      <c r="GRW136" s="6"/>
      <c r="GRX136" s="6"/>
      <c r="GRY136" s="6"/>
      <c r="GRZ136" s="6"/>
      <c r="GSA136" s="6"/>
      <c r="GSB136" s="6"/>
      <c r="GSC136" s="6"/>
      <c r="GSD136" s="6"/>
      <c r="GSE136" s="6"/>
      <c r="GSF136" s="6"/>
      <c r="GSG136" s="6"/>
      <c r="GSH136" s="6"/>
      <c r="GSI136" s="6"/>
      <c r="GSJ136" s="6"/>
      <c r="GSK136" s="6"/>
      <c r="GSL136" s="6"/>
      <c r="GSM136" s="6"/>
      <c r="GSN136" s="6"/>
      <c r="GSO136" s="6"/>
      <c r="GSP136" s="6"/>
      <c r="GSQ136" s="6"/>
      <c r="GSR136" s="6"/>
      <c r="GSS136" s="6"/>
      <c r="GST136" s="6"/>
      <c r="GSU136" s="6"/>
      <c r="GSV136" s="6"/>
      <c r="GSW136" s="6"/>
      <c r="GSX136" s="6"/>
      <c r="GSY136" s="6"/>
      <c r="GSZ136" s="6"/>
      <c r="GTA136" s="6"/>
      <c r="GTB136" s="6"/>
      <c r="GTC136" s="6"/>
      <c r="GTD136" s="6"/>
      <c r="GTE136" s="6"/>
      <c r="GTF136" s="6"/>
      <c r="GTG136" s="6"/>
      <c r="GTH136" s="6"/>
      <c r="GTI136" s="6"/>
      <c r="GTJ136" s="6"/>
      <c r="GTK136" s="6"/>
      <c r="GTL136" s="6"/>
      <c r="GTM136" s="6"/>
      <c r="GTN136" s="6"/>
      <c r="GTO136" s="6"/>
      <c r="GTP136" s="6"/>
      <c r="GTQ136" s="6"/>
      <c r="GTR136" s="6"/>
      <c r="GTS136" s="6"/>
      <c r="GTT136" s="6"/>
      <c r="GTU136" s="6"/>
      <c r="GTV136" s="6"/>
      <c r="GTW136" s="6"/>
      <c r="GTX136" s="6"/>
      <c r="GTY136" s="6"/>
      <c r="GTZ136" s="6"/>
      <c r="GUA136" s="6"/>
      <c r="GUB136" s="6"/>
      <c r="GUC136" s="6"/>
      <c r="GUD136" s="6"/>
      <c r="GUE136" s="6"/>
      <c r="GUF136" s="6"/>
      <c r="GUG136" s="6"/>
      <c r="GUH136" s="6"/>
      <c r="GUI136" s="6"/>
      <c r="GUJ136" s="6"/>
      <c r="GUK136" s="6"/>
      <c r="GUL136" s="6"/>
      <c r="GUM136" s="6"/>
      <c r="GUN136" s="6"/>
      <c r="GUO136" s="6"/>
      <c r="GUP136" s="6"/>
      <c r="GUQ136" s="6"/>
      <c r="GUR136" s="6"/>
      <c r="GUS136" s="6"/>
      <c r="GUT136" s="6"/>
      <c r="GUU136" s="6"/>
      <c r="GUV136" s="6"/>
      <c r="GUW136" s="6"/>
      <c r="GUX136" s="6"/>
      <c r="GUY136" s="6"/>
      <c r="GUZ136" s="6"/>
      <c r="GVA136" s="6"/>
      <c r="GVB136" s="6"/>
      <c r="GVC136" s="6"/>
      <c r="GVD136" s="6"/>
      <c r="GVE136" s="6"/>
      <c r="GVF136" s="6"/>
      <c r="GVG136" s="6"/>
      <c r="GVH136" s="6"/>
      <c r="GVI136" s="6"/>
      <c r="GVJ136" s="6"/>
      <c r="GVK136" s="6"/>
      <c r="GVL136" s="6"/>
      <c r="GVM136" s="6"/>
      <c r="GVN136" s="6"/>
      <c r="GVO136" s="6"/>
      <c r="GVP136" s="6"/>
      <c r="GVQ136" s="6"/>
      <c r="GVR136" s="6"/>
      <c r="GVS136" s="6"/>
      <c r="GVT136" s="6"/>
      <c r="GVU136" s="6"/>
      <c r="GVV136" s="6"/>
      <c r="GVW136" s="6"/>
      <c r="GVX136" s="6"/>
      <c r="GVY136" s="6"/>
      <c r="GVZ136" s="6"/>
      <c r="GWA136" s="6"/>
      <c r="GWB136" s="6"/>
      <c r="GWC136" s="6"/>
      <c r="GWD136" s="6"/>
      <c r="GWE136" s="6"/>
      <c r="GWF136" s="6"/>
      <c r="GWG136" s="6"/>
      <c r="GWH136" s="6"/>
      <c r="GWI136" s="6"/>
      <c r="GWJ136" s="6"/>
      <c r="GWK136" s="6"/>
      <c r="GWL136" s="6"/>
      <c r="GWM136" s="6"/>
      <c r="GWN136" s="6"/>
      <c r="GWO136" s="6"/>
      <c r="GWP136" s="6"/>
      <c r="GWQ136" s="6"/>
      <c r="GWR136" s="6"/>
      <c r="GWS136" s="6"/>
      <c r="GWT136" s="6"/>
      <c r="GWU136" s="6"/>
      <c r="GWV136" s="6"/>
      <c r="GWW136" s="6"/>
      <c r="GWX136" s="6"/>
      <c r="GWY136" s="6"/>
      <c r="GWZ136" s="6"/>
      <c r="GXA136" s="6"/>
      <c r="GXB136" s="6"/>
      <c r="GXC136" s="6"/>
      <c r="GXD136" s="6"/>
      <c r="GXE136" s="6"/>
      <c r="GXF136" s="6"/>
      <c r="GXG136" s="6"/>
      <c r="GXH136" s="6"/>
      <c r="GXI136" s="6"/>
      <c r="GXJ136" s="6"/>
      <c r="GXK136" s="6"/>
      <c r="GXL136" s="6"/>
      <c r="GXM136" s="6"/>
      <c r="GXN136" s="6"/>
      <c r="GXO136" s="6"/>
      <c r="GXP136" s="6"/>
      <c r="GXQ136" s="6"/>
      <c r="GXR136" s="6"/>
      <c r="GXS136" s="6"/>
      <c r="GXT136" s="6"/>
      <c r="GXU136" s="6"/>
      <c r="GXV136" s="6"/>
      <c r="GXW136" s="6"/>
      <c r="GXX136" s="6"/>
      <c r="GXY136" s="6"/>
      <c r="GXZ136" s="6"/>
      <c r="GYA136" s="6"/>
      <c r="GYB136" s="6"/>
      <c r="GYC136" s="6"/>
      <c r="GYD136" s="6"/>
      <c r="GYE136" s="6"/>
      <c r="GYF136" s="6"/>
      <c r="GYG136" s="6"/>
      <c r="GYH136" s="6"/>
      <c r="GYI136" s="6"/>
      <c r="GYJ136" s="6"/>
      <c r="GYK136" s="6"/>
      <c r="GYL136" s="6"/>
      <c r="GYM136" s="6"/>
      <c r="GYN136" s="6"/>
      <c r="GYO136" s="6"/>
      <c r="GYP136" s="6"/>
      <c r="GYQ136" s="6"/>
      <c r="GYR136" s="6"/>
      <c r="GYS136" s="6"/>
      <c r="GYT136" s="6"/>
      <c r="GYU136" s="6"/>
      <c r="GYV136" s="6"/>
      <c r="GYW136" s="6"/>
      <c r="GYX136" s="6"/>
      <c r="GYY136" s="6"/>
      <c r="GYZ136" s="6"/>
      <c r="GZA136" s="6"/>
      <c r="GZB136" s="6"/>
      <c r="GZC136" s="6"/>
      <c r="GZD136" s="6"/>
      <c r="GZE136" s="6"/>
      <c r="GZF136" s="6"/>
      <c r="GZG136" s="6"/>
      <c r="GZH136" s="6"/>
      <c r="GZI136" s="6"/>
      <c r="GZJ136" s="6"/>
      <c r="GZK136" s="6"/>
      <c r="GZL136" s="6"/>
      <c r="GZM136" s="6"/>
      <c r="GZN136" s="6"/>
      <c r="GZO136" s="6"/>
      <c r="GZP136" s="6"/>
      <c r="GZQ136" s="6"/>
      <c r="GZR136" s="6"/>
      <c r="GZS136" s="6"/>
      <c r="GZT136" s="6"/>
      <c r="GZU136" s="6"/>
      <c r="GZV136" s="6"/>
      <c r="GZW136" s="6"/>
      <c r="GZX136" s="6"/>
      <c r="GZY136" s="6"/>
      <c r="GZZ136" s="6"/>
      <c r="HAA136" s="6"/>
      <c r="HAB136" s="6"/>
      <c r="HAC136" s="6"/>
      <c r="HAD136" s="6"/>
      <c r="HAE136" s="6"/>
      <c r="HAF136" s="6"/>
      <c r="HAG136" s="6"/>
      <c r="HAH136" s="6"/>
      <c r="HAI136" s="6"/>
      <c r="HAJ136" s="6"/>
      <c r="HAK136" s="6"/>
      <c r="HAL136" s="6"/>
      <c r="HAM136" s="6"/>
      <c r="HAN136" s="6"/>
      <c r="HAO136" s="6"/>
      <c r="HAP136" s="6"/>
      <c r="HAQ136" s="6"/>
      <c r="HAR136" s="6"/>
      <c r="HAS136" s="6"/>
      <c r="HAT136" s="6"/>
      <c r="HAU136" s="6"/>
      <c r="HAV136" s="6"/>
      <c r="HAW136" s="6"/>
      <c r="HAX136" s="6"/>
      <c r="HAY136" s="6"/>
      <c r="HAZ136" s="6"/>
      <c r="HBA136" s="6"/>
      <c r="HBB136" s="6"/>
      <c r="HBC136" s="6"/>
      <c r="HBD136" s="6"/>
      <c r="HBE136" s="6"/>
      <c r="HBF136" s="6"/>
      <c r="HBG136" s="6"/>
      <c r="HBH136" s="6"/>
      <c r="HBI136" s="6"/>
      <c r="HBJ136" s="6"/>
      <c r="HBK136" s="6"/>
      <c r="HBL136" s="6"/>
      <c r="HBM136" s="6"/>
      <c r="HBN136" s="6"/>
      <c r="HBO136" s="6"/>
      <c r="HBP136" s="6"/>
      <c r="HBQ136" s="6"/>
      <c r="HBR136" s="6"/>
      <c r="HBS136" s="6"/>
      <c r="HBT136" s="6"/>
      <c r="HBU136" s="6"/>
      <c r="HBV136" s="6"/>
      <c r="HBW136" s="6"/>
      <c r="HBX136" s="6"/>
      <c r="HBY136" s="6"/>
      <c r="HBZ136" s="6"/>
      <c r="HCA136" s="6"/>
      <c r="HCB136" s="6"/>
      <c r="HCC136" s="6"/>
      <c r="HCD136" s="6"/>
      <c r="HCE136" s="6"/>
      <c r="HCF136" s="6"/>
      <c r="HCG136" s="6"/>
      <c r="HCH136" s="6"/>
      <c r="HCI136" s="6"/>
      <c r="HCJ136" s="6"/>
      <c r="HCK136" s="6"/>
      <c r="HCL136" s="6"/>
      <c r="HCM136" s="6"/>
      <c r="HCN136" s="6"/>
      <c r="HCO136" s="6"/>
      <c r="HCP136" s="6"/>
      <c r="HCQ136" s="6"/>
      <c r="HCR136" s="6"/>
      <c r="HCS136" s="6"/>
      <c r="HCT136" s="6"/>
      <c r="HCU136" s="6"/>
      <c r="HCV136" s="6"/>
      <c r="HCW136" s="6"/>
      <c r="HCX136" s="6"/>
      <c r="HCY136" s="6"/>
      <c r="HCZ136" s="6"/>
      <c r="HDA136" s="6"/>
      <c r="HDB136" s="6"/>
      <c r="HDC136" s="6"/>
      <c r="HDD136" s="6"/>
      <c r="HDE136" s="6"/>
      <c r="HDF136" s="6"/>
      <c r="HDG136" s="6"/>
      <c r="HDH136" s="6"/>
      <c r="HDI136" s="6"/>
      <c r="HDJ136" s="6"/>
      <c r="HDK136" s="6"/>
      <c r="HDL136" s="6"/>
      <c r="HDM136" s="6"/>
      <c r="HDN136" s="6"/>
      <c r="HDO136" s="6"/>
      <c r="HDP136" s="6"/>
      <c r="HDQ136" s="6"/>
      <c r="HDR136" s="6"/>
      <c r="HDS136" s="6"/>
      <c r="HDT136" s="6"/>
      <c r="HDU136" s="6"/>
      <c r="HDV136" s="6"/>
      <c r="HDW136" s="6"/>
      <c r="HDX136" s="6"/>
      <c r="HDY136" s="6"/>
      <c r="HDZ136" s="6"/>
      <c r="HEA136" s="6"/>
      <c r="HEB136" s="6"/>
      <c r="HEC136" s="6"/>
      <c r="HED136" s="6"/>
      <c r="HEE136" s="6"/>
      <c r="HEF136" s="6"/>
      <c r="HEG136" s="6"/>
      <c r="HEH136" s="6"/>
      <c r="HEI136" s="6"/>
      <c r="HEJ136" s="6"/>
      <c r="HEK136" s="6"/>
      <c r="HEL136" s="6"/>
      <c r="HEM136" s="6"/>
      <c r="HEN136" s="6"/>
      <c r="HEO136" s="6"/>
      <c r="HEP136" s="6"/>
      <c r="HEQ136" s="6"/>
      <c r="HER136" s="6"/>
      <c r="HES136" s="6"/>
      <c r="HET136" s="6"/>
      <c r="HEU136" s="6"/>
      <c r="HEV136" s="6"/>
      <c r="HEW136" s="6"/>
      <c r="HEX136" s="6"/>
      <c r="HEY136" s="6"/>
      <c r="HEZ136" s="6"/>
      <c r="HFA136" s="6"/>
      <c r="HFB136" s="6"/>
      <c r="HFC136" s="6"/>
      <c r="HFD136" s="6"/>
      <c r="HFE136" s="6"/>
      <c r="HFF136" s="6"/>
      <c r="HFG136" s="6"/>
      <c r="HFH136" s="6"/>
      <c r="HFI136" s="6"/>
      <c r="HFJ136" s="6"/>
      <c r="HFK136" s="6"/>
      <c r="HFL136" s="6"/>
      <c r="HFM136" s="6"/>
      <c r="HFN136" s="6"/>
      <c r="HFO136" s="6"/>
      <c r="HFP136" s="6"/>
      <c r="HFQ136" s="6"/>
      <c r="HFR136" s="6"/>
      <c r="HFS136" s="6"/>
      <c r="HFT136" s="6"/>
      <c r="HFU136" s="6"/>
      <c r="HFV136" s="6"/>
      <c r="HFW136" s="6"/>
      <c r="HFX136" s="6"/>
      <c r="HFY136" s="6"/>
      <c r="HFZ136" s="6"/>
      <c r="HGA136" s="6"/>
      <c r="HGB136" s="6"/>
      <c r="HGC136" s="6"/>
      <c r="HGD136" s="6"/>
      <c r="HGE136" s="6"/>
      <c r="HGF136" s="6"/>
      <c r="HGG136" s="6"/>
      <c r="HGH136" s="6"/>
      <c r="HGI136" s="6"/>
      <c r="HGJ136" s="6"/>
      <c r="HGK136" s="6"/>
      <c r="HGL136" s="6"/>
      <c r="HGM136" s="6"/>
      <c r="HGN136" s="6"/>
      <c r="HGO136" s="6"/>
      <c r="HGP136" s="6"/>
      <c r="HGQ136" s="6"/>
      <c r="HGR136" s="6"/>
      <c r="HGS136" s="6"/>
      <c r="HGT136" s="6"/>
      <c r="HGU136" s="6"/>
      <c r="HGV136" s="6"/>
      <c r="HGW136" s="6"/>
      <c r="HGX136" s="6"/>
      <c r="HGY136" s="6"/>
      <c r="HGZ136" s="6"/>
      <c r="HHA136" s="6"/>
      <c r="HHB136" s="6"/>
      <c r="HHC136" s="6"/>
      <c r="HHD136" s="6"/>
      <c r="HHE136" s="6"/>
      <c r="HHF136" s="6"/>
      <c r="HHG136" s="6"/>
      <c r="HHH136" s="6"/>
      <c r="HHI136" s="6"/>
      <c r="HHJ136" s="6"/>
      <c r="HHK136" s="6"/>
      <c r="HHL136" s="6"/>
      <c r="HHM136" s="6"/>
      <c r="HHN136" s="6"/>
      <c r="HHO136" s="6"/>
      <c r="HHP136" s="6"/>
      <c r="HHQ136" s="6"/>
      <c r="HHR136" s="6"/>
      <c r="HHS136" s="6"/>
      <c r="HHT136" s="6"/>
      <c r="HHU136" s="6"/>
      <c r="HHV136" s="6"/>
      <c r="HHW136" s="6"/>
      <c r="HHX136" s="6"/>
      <c r="HHY136" s="6"/>
      <c r="HHZ136" s="6"/>
      <c r="HIA136" s="6"/>
      <c r="HIB136" s="6"/>
      <c r="HIC136" s="6"/>
      <c r="HID136" s="6"/>
      <c r="HIE136" s="6"/>
      <c r="HIF136" s="6"/>
      <c r="HIG136" s="6"/>
      <c r="HIH136" s="6"/>
      <c r="HII136" s="6"/>
      <c r="HIJ136" s="6"/>
      <c r="HIK136" s="6"/>
      <c r="HIL136" s="6"/>
      <c r="HIM136" s="6"/>
      <c r="HIN136" s="6"/>
      <c r="HIO136" s="6"/>
      <c r="HIP136" s="6"/>
      <c r="HIQ136" s="6"/>
      <c r="HIR136" s="6"/>
      <c r="HIS136" s="6"/>
      <c r="HIT136" s="6"/>
      <c r="HIU136" s="6"/>
      <c r="HIV136" s="6"/>
      <c r="HIW136" s="6"/>
      <c r="HIX136" s="6"/>
      <c r="HIY136" s="6"/>
      <c r="HIZ136" s="6"/>
      <c r="HJA136" s="6"/>
      <c r="HJB136" s="6"/>
      <c r="HJC136" s="6"/>
      <c r="HJD136" s="6"/>
      <c r="HJE136" s="6"/>
      <c r="HJF136" s="6"/>
      <c r="HJG136" s="6"/>
      <c r="HJH136" s="6"/>
      <c r="HJI136" s="6"/>
      <c r="HJJ136" s="6"/>
      <c r="HJK136" s="6"/>
      <c r="HJL136" s="6"/>
      <c r="HJM136" s="6"/>
      <c r="HJN136" s="6"/>
      <c r="HJO136" s="6"/>
      <c r="HJP136" s="6"/>
      <c r="HJQ136" s="6"/>
      <c r="HJR136" s="6"/>
      <c r="HJS136" s="6"/>
      <c r="HJT136" s="6"/>
      <c r="HJU136" s="6"/>
      <c r="HJV136" s="6"/>
      <c r="HJW136" s="6"/>
      <c r="HJX136" s="6"/>
      <c r="HJY136" s="6"/>
      <c r="HJZ136" s="6"/>
      <c r="HKA136" s="6"/>
      <c r="HKB136" s="6"/>
      <c r="HKC136" s="6"/>
      <c r="HKD136" s="6"/>
      <c r="HKE136" s="6"/>
      <c r="HKF136" s="6"/>
      <c r="HKG136" s="6"/>
      <c r="HKH136" s="6"/>
      <c r="HKI136" s="6"/>
      <c r="HKJ136" s="6"/>
      <c r="HKK136" s="6"/>
      <c r="HKL136" s="6"/>
      <c r="HKM136" s="6"/>
      <c r="HKN136" s="6"/>
      <c r="HKO136" s="6"/>
      <c r="HKP136" s="6"/>
      <c r="HKQ136" s="6"/>
      <c r="HKR136" s="6"/>
      <c r="HKS136" s="6"/>
      <c r="HKT136" s="6"/>
      <c r="HKU136" s="6"/>
      <c r="HKV136" s="6"/>
      <c r="HKW136" s="6"/>
      <c r="HKX136" s="6"/>
      <c r="HKY136" s="6"/>
      <c r="HKZ136" s="6"/>
      <c r="HLA136" s="6"/>
      <c r="HLB136" s="6"/>
      <c r="HLC136" s="6"/>
      <c r="HLD136" s="6"/>
      <c r="HLE136" s="6"/>
      <c r="HLF136" s="6"/>
      <c r="HLG136" s="6"/>
      <c r="HLH136" s="6"/>
      <c r="HLI136" s="6"/>
      <c r="HLJ136" s="6"/>
      <c r="HLK136" s="6"/>
      <c r="HLL136" s="6"/>
      <c r="HLM136" s="6"/>
      <c r="HLN136" s="6"/>
      <c r="HLO136" s="6"/>
      <c r="HLP136" s="6"/>
      <c r="HLQ136" s="6"/>
      <c r="HLR136" s="6"/>
      <c r="HLS136" s="6"/>
      <c r="HLT136" s="6"/>
      <c r="HLU136" s="6"/>
      <c r="HLV136" s="6"/>
      <c r="HLW136" s="6"/>
      <c r="HLX136" s="6"/>
      <c r="HLY136" s="6"/>
      <c r="HLZ136" s="6"/>
      <c r="HMA136" s="6"/>
      <c r="HMB136" s="6"/>
      <c r="HMC136" s="6"/>
      <c r="HMD136" s="6"/>
      <c r="HME136" s="6"/>
      <c r="HMF136" s="6"/>
      <c r="HMG136" s="6"/>
      <c r="HMH136" s="6"/>
      <c r="HMI136" s="6"/>
      <c r="HMJ136" s="6"/>
      <c r="HMK136" s="6"/>
      <c r="HML136" s="6"/>
      <c r="HMM136" s="6"/>
      <c r="HMN136" s="6"/>
      <c r="HMO136" s="6"/>
      <c r="HMP136" s="6"/>
      <c r="HMQ136" s="6"/>
      <c r="HMR136" s="6"/>
      <c r="HMS136" s="6"/>
      <c r="HMT136" s="6"/>
      <c r="HMU136" s="6"/>
      <c r="HMV136" s="6"/>
      <c r="HMW136" s="6"/>
      <c r="HMX136" s="6"/>
      <c r="HMY136" s="6"/>
      <c r="HMZ136" s="6"/>
      <c r="HNA136" s="6"/>
      <c r="HNB136" s="6"/>
      <c r="HNC136" s="6"/>
      <c r="HND136" s="6"/>
      <c r="HNE136" s="6"/>
      <c r="HNF136" s="6"/>
      <c r="HNG136" s="6"/>
      <c r="HNH136" s="6"/>
      <c r="HNI136" s="6"/>
      <c r="HNJ136" s="6"/>
      <c r="HNK136" s="6"/>
      <c r="HNL136" s="6"/>
      <c r="HNM136" s="6"/>
      <c r="HNN136" s="6"/>
      <c r="HNO136" s="6"/>
      <c r="HNP136" s="6"/>
      <c r="HNQ136" s="6"/>
      <c r="HNR136" s="6"/>
      <c r="HNS136" s="6"/>
      <c r="HNT136" s="6"/>
      <c r="HNU136" s="6"/>
      <c r="HNV136" s="6"/>
      <c r="HNW136" s="6"/>
      <c r="HNX136" s="6"/>
      <c r="HNY136" s="6"/>
      <c r="HNZ136" s="6"/>
      <c r="HOA136" s="6"/>
      <c r="HOB136" s="6"/>
      <c r="HOC136" s="6"/>
      <c r="HOD136" s="6"/>
      <c r="HOE136" s="6"/>
      <c r="HOF136" s="6"/>
      <c r="HOG136" s="6"/>
      <c r="HOH136" s="6"/>
      <c r="HOI136" s="6"/>
      <c r="HOJ136" s="6"/>
      <c r="HOK136" s="6"/>
      <c r="HOL136" s="6"/>
      <c r="HOM136" s="6"/>
      <c r="HON136" s="6"/>
      <c r="HOO136" s="6"/>
      <c r="HOP136" s="6"/>
      <c r="HOQ136" s="6"/>
      <c r="HOR136" s="6"/>
      <c r="HOS136" s="6"/>
      <c r="HOT136" s="6"/>
      <c r="HOU136" s="6"/>
      <c r="HOV136" s="6"/>
      <c r="HOW136" s="6"/>
      <c r="HOX136" s="6"/>
      <c r="HOY136" s="6"/>
      <c r="HOZ136" s="6"/>
      <c r="HPA136" s="6"/>
      <c r="HPB136" s="6"/>
      <c r="HPC136" s="6"/>
      <c r="HPD136" s="6"/>
      <c r="HPE136" s="6"/>
      <c r="HPF136" s="6"/>
      <c r="HPG136" s="6"/>
      <c r="HPH136" s="6"/>
      <c r="HPI136" s="6"/>
      <c r="HPJ136" s="6"/>
      <c r="HPK136" s="6"/>
      <c r="HPL136" s="6"/>
      <c r="HPM136" s="6"/>
      <c r="HPN136" s="6"/>
      <c r="HPO136" s="6"/>
      <c r="HPP136" s="6"/>
      <c r="HPQ136" s="6"/>
      <c r="HPR136" s="6"/>
      <c r="HPS136" s="6"/>
      <c r="HPT136" s="6"/>
      <c r="HPU136" s="6"/>
      <c r="HPV136" s="6"/>
      <c r="HPW136" s="6"/>
      <c r="HPX136" s="6"/>
      <c r="HPY136" s="6"/>
      <c r="HPZ136" s="6"/>
      <c r="HQA136" s="6"/>
      <c r="HQB136" s="6"/>
      <c r="HQC136" s="6"/>
      <c r="HQD136" s="6"/>
      <c r="HQE136" s="6"/>
      <c r="HQF136" s="6"/>
      <c r="HQG136" s="6"/>
      <c r="HQH136" s="6"/>
      <c r="HQI136" s="6"/>
      <c r="HQJ136" s="6"/>
      <c r="HQK136" s="6"/>
      <c r="HQL136" s="6"/>
      <c r="HQM136" s="6"/>
      <c r="HQN136" s="6"/>
      <c r="HQO136" s="6"/>
      <c r="HQP136" s="6"/>
      <c r="HQQ136" s="6"/>
      <c r="HQR136" s="6"/>
      <c r="HQS136" s="6"/>
      <c r="HQT136" s="6"/>
      <c r="HQU136" s="6"/>
      <c r="HQV136" s="6"/>
      <c r="HQW136" s="6"/>
      <c r="HQX136" s="6"/>
      <c r="HQY136" s="6"/>
      <c r="HQZ136" s="6"/>
      <c r="HRA136" s="6"/>
      <c r="HRB136" s="6"/>
      <c r="HRC136" s="6"/>
      <c r="HRD136" s="6"/>
      <c r="HRE136" s="6"/>
      <c r="HRF136" s="6"/>
      <c r="HRG136" s="6"/>
      <c r="HRH136" s="6"/>
      <c r="HRI136" s="6"/>
      <c r="HRJ136" s="6"/>
      <c r="HRK136" s="6"/>
      <c r="HRL136" s="6"/>
      <c r="HRM136" s="6"/>
      <c r="HRN136" s="6"/>
      <c r="HRO136" s="6"/>
      <c r="HRP136" s="6"/>
      <c r="HRQ136" s="6"/>
      <c r="HRR136" s="6"/>
      <c r="HRS136" s="6"/>
      <c r="HRT136" s="6"/>
      <c r="HRU136" s="6"/>
      <c r="HRV136" s="6"/>
      <c r="HRW136" s="6"/>
      <c r="HRX136" s="6"/>
      <c r="HRY136" s="6"/>
      <c r="HRZ136" s="6"/>
      <c r="HSA136" s="6"/>
      <c r="HSB136" s="6"/>
      <c r="HSC136" s="6"/>
      <c r="HSD136" s="6"/>
      <c r="HSE136" s="6"/>
      <c r="HSF136" s="6"/>
      <c r="HSG136" s="6"/>
      <c r="HSH136" s="6"/>
      <c r="HSI136" s="6"/>
      <c r="HSJ136" s="6"/>
      <c r="HSK136" s="6"/>
      <c r="HSL136" s="6"/>
      <c r="HSM136" s="6"/>
      <c r="HSN136" s="6"/>
      <c r="HSO136" s="6"/>
      <c r="HSP136" s="6"/>
      <c r="HSQ136" s="6"/>
      <c r="HSR136" s="6"/>
      <c r="HSS136" s="6"/>
      <c r="HST136" s="6"/>
      <c r="HSU136" s="6"/>
      <c r="HSV136" s="6"/>
      <c r="HSW136" s="6"/>
      <c r="HSX136" s="6"/>
      <c r="HSY136" s="6"/>
      <c r="HSZ136" s="6"/>
      <c r="HTA136" s="6"/>
      <c r="HTB136" s="6"/>
      <c r="HTC136" s="6"/>
      <c r="HTD136" s="6"/>
      <c r="HTE136" s="6"/>
      <c r="HTF136" s="6"/>
      <c r="HTG136" s="6"/>
      <c r="HTH136" s="6"/>
      <c r="HTI136" s="6"/>
      <c r="HTJ136" s="6"/>
      <c r="HTK136" s="6"/>
      <c r="HTL136" s="6"/>
      <c r="HTM136" s="6"/>
      <c r="HTN136" s="6"/>
      <c r="HTO136" s="6"/>
      <c r="HTP136" s="6"/>
      <c r="HTQ136" s="6"/>
      <c r="HTR136" s="6"/>
      <c r="HTS136" s="6"/>
      <c r="HTT136" s="6"/>
      <c r="HTU136" s="6"/>
      <c r="HTV136" s="6"/>
      <c r="HTW136" s="6"/>
      <c r="HTX136" s="6"/>
      <c r="HTY136" s="6"/>
      <c r="HTZ136" s="6"/>
      <c r="HUA136" s="6"/>
      <c r="HUB136" s="6"/>
      <c r="HUC136" s="6"/>
      <c r="HUD136" s="6"/>
      <c r="HUE136" s="6"/>
      <c r="HUF136" s="6"/>
      <c r="HUG136" s="6"/>
      <c r="HUH136" s="6"/>
      <c r="HUI136" s="6"/>
      <c r="HUJ136" s="6"/>
      <c r="HUK136" s="6"/>
      <c r="HUL136" s="6"/>
      <c r="HUM136" s="6"/>
      <c r="HUN136" s="6"/>
      <c r="HUO136" s="6"/>
      <c r="HUP136" s="6"/>
      <c r="HUQ136" s="6"/>
      <c r="HUR136" s="6"/>
      <c r="HUS136" s="6"/>
      <c r="HUT136" s="6"/>
      <c r="HUU136" s="6"/>
      <c r="HUV136" s="6"/>
      <c r="HUW136" s="6"/>
      <c r="HUX136" s="6"/>
      <c r="HUY136" s="6"/>
      <c r="HUZ136" s="6"/>
      <c r="HVA136" s="6"/>
      <c r="HVB136" s="6"/>
      <c r="HVC136" s="6"/>
      <c r="HVD136" s="6"/>
      <c r="HVE136" s="6"/>
      <c r="HVF136" s="6"/>
      <c r="HVG136" s="6"/>
      <c r="HVH136" s="6"/>
      <c r="HVI136" s="6"/>
      <c r="HVJ136" s="6"/>
      <c r="HVK136" s="6"/>
      <c r="HVL136" s="6"/>
      <c r="HVM136" s="6"/>
      <c r="HVN136" s="6"/>
      <c r="HVO136" s="6"/>
      <c r="HVP136" s="6"/>
      <c r="HVQ136" s="6"/>
      <c r="HVR136" s="6"/>
      <c r="HVS136" s="6"/>
      <c r="HVT136" s="6"/>
      <c r="HVU136" s="6"/>
      <c r="HVV136" s="6"/>
      <c r="HVW136" s="6"/>
      <c r="HVX136" s="6"/>
      <c r="HVY136" s="6"/>
      <c r="HVZ136" s="6"/>
      <c r="HWA136" s="6"/>
      <c r="HWB136" s="6"/>
      <c r="HWC136" s="6"/>
      <c r="HWD136" s="6"/>
      <c r="HWE136" s="6"/>
      <c r="HWF136" s="6"/>
      <c r="HWG136" s="6"/>
      <c r="HWH136" s="6"/>
      <c r="HWI136" s="6"/>
      <c r="HWJ136" s="6"/>
      <c r="HWK136" s="6"/>
      <c r="HWL136" s="6"/>
      <c r="HWM136" s="6"/>
      <c r="HWN136" s="6"/>
      <c r="HWO136" s="6"/>
      <c r="HWP136" s="6"/>
      <c r="HWQ136" s="6"/>
      <c r="HWR136" s="6"/>
      <c r="HWS136" s="6"/>
      <c r="HWT136" s="6"/>
      <c r="HWU136" s="6"/>
      <c r="HWV136" s="6"/>
      <c r="HWW136" s="6"/>
      <c r="HWX136" s="6"/>
      <c r="HWY136" s="6"/>
      <c r="HWZ136" s="6"/>
      <c r="HXA136" s="6"/>
      <c r="HXB136" s="6"/>
      <c r="HXC136" s="6"/>
      <c r="HXD136" s="6"/>
      <c r="HXE136" s="6"/>
      <c r="HXF136" s="6"/>
      <c r="HXG136" s="6"/>
      <c r="HXH136" s="6"/>
      <c r="HXI136" s="6"/>
      <c r="HXJ136" s="6"/>
      <c r="HXK136" s="6"/>
      <c r="HXL136" s="6"/>
      <c r="HXM136" s="6"/>
      <c r="HXN136" s="6"/>
      <c r="HXO136" s="6"/>
      <c r="HXP136" s="6"/>
      <c r="HXQ136" s="6"/>
      <c r="HXR136" s="6"/>
      <c r="HXS136" s="6"/>
      <c r="HXT136" s="6"/>
      <c r="HXU136" s="6"/>
      <c r="HXV136" s="6"/>
      <c r="HXW136" s="6"/>
      <c r="HXX136" s="6"/>
      <c r="HXY136" s="6"/>
      <c r="HXZ136" s="6"/>
      <c r="HYA136" s="6"/>
      <c r="HYB136" s="6"/>
      <c r="HYC136" s="6"/>
      <c r="HYD136" s="6"/>
      <c r="HYE136" s="6"/>
      <c r="HYF136" s="6"/>
      <c r="HYG136" s="6"/>
      <c r="HYH136" s="6"/>
      <c r="HYI136" s="6"/>
      <c r="HYJ136" s="6"/>
      <c r="HYK136" s="6"/>
      <c r="HYL136" s="6"/>
      <c r="HYM136" s="6"/>
      <c r="HYN136" s="6"/>
      <c r="HYO136" s="6"/>
      <c r="HYP136" s="6"/>
      <c r="HYQ136" s="6"/>
      <c r="HYR136" s="6"/>
      <c r="HYS136" s="6"/>
      <c r="HYT136" s="6"/>
      <c r="HYU136" s="6"/>
      <c r="HYV136" s="6"/>
      <c r="HYW136" s="6"/>
      <c r="HYX136" s="6"/>
      <c r="HYY136" s="6"/>
      <c r="HYZ136" s="6"/>
      <c r="HZA136" s="6"/>
      <c r="HZB136" s="6"/>
      <c r="HZC136" s="6"/>
      <c r="HZD136" s="6"/>
      <c r="HZE136" s="6"/>
      <c r="HZF136" s="6"/>
      <c r="HZG136" s="6"/>
      <c r="HZH136" s="6"/>
      <c r="HZI136" s="6"/>
      <c r="HZJ136" s="6"/>
      <c r="HZK136" s="6"/>
      <c r="HZL136" s="6"/>
      <c r="HZM136" s="6"/>
      <c r="HZN136" s="6"/>
      <c r="HZO136" s="6"/>
      <c r="HZP136" s="6"/>
      <c r="HZQ136" s="6"/>
      <c r="HZR136" s="6"/>
      <c r="HZS136" s="6"/>
      <c r="HZT136" s="6"/>
      <c r="HZU136" s="6"/>
      <c r="HZV136" s="6"/>
      <c r="HZW136" s="6"/>
      <c r="HZX136" s="6"/>
      <c r="HZY136" s="6"/>
      <c r="HZZ136" s="6"/>
      <c r="IAA136" s="6"/>
      <c r="IAB136" s="6"/>
      <c r="IAC136" s="6"/>
      <c r="IAD136" s="6"/>
      <c r="IAE136" s="6"/>
      <c r="IAF136" s="6"/>
      <c r="IAG136" s="6"/>
      <c r="IAH136" s="6"/>
      <c r="IAI136" s="6"/>
      <c r="IAJ136" s="6"/>
      <c r="IAK136" s="6"/>
      <c r="IAL136" s="6"/>
      <c r="IAM136" s="6"/>
      <c r="IAN136" s="6"/>
      <c r="IAO136" s="6"/>
      <c r="IAP136" s="6"/>
      <c r="IAQ136" s="6"/>
      <c r="IAR136" s="6"/>
      <c r="IAS136" s="6"/>
      <c r="IAT136" s="6"/>
      <c r="IAU136" s="6"/>
      <c r="IAV136" s="6"/>
      <c r="IAW136" s="6"/>
      <c r="IAX136" s="6"/>
      <c r="IAY136" s="6"/>
      <c r="IAZ136" s="6"/>
      <c r="IBA136" s="6"/>
      <c r="IBB136" s="6"/>
      <c r="IBC136" s="6"/>
      <c r="IBD136" s="6"/>
      <c r="IBE136" s="6"/>
      <c r="IBF136" s="6"/>
      <c r="IBG136" s="6"/>
      <c r="IBH136" s="6"/>
      <c r="IBI136" s="6"/>
      <c r="IBJ136" s="6"/>
      <c r="IBK136" s="6"/>
      <c r="IBL136" s="6"/>
      <c r="IBM136" s="6"/>
      <c r="IBN136" s="6"/>
      <c r="IBO136" s="6"/>
      <c r="IBP136" s="6"/>
      <c r="IBQ136" s="6"/>
      <c r="IBR136" s="6"/>
      <c r="IBS136" s="6"/>
      <c r="IBT136" s="6"/>
      <c r="IBU136" s="6"/>
      <c r="IBV136" s="6"/>
      <c r="IBW136" s="6"/>
      <c r="IBX136" s="6"/>
      <c r="IBY136" s="6"/>
      <c r="IBZ136" s="6"/>
      <c r="ICA136" s="6"/>
      <c r="ICB136" s="6"/>
      <c r="ICC136" s="6"/>
      <c r="ICD136" s="6"/>
      <c r="ICE136" s="6"/>
      <c r="ICF136" s="6"/>
      <c r="ICG136" s="6"/>
      <c r="ICH136" s="6"/>
      <c r="ICI136" s="6"/>
      <c r="ICJ136" s="6"/>
      <c r="ICK136" s="6"/>
      <c r="ICL136" s="6"/>
      <c r="ICM136" s="6"/>
      <c r="ICN136" s="6"/>
      <c r="ICO136" s="6"/>
      <c r="ICP136" s="6"/>
      <c r="ICQ136" s="6"/>
      <c r="ICR136" s="6"/>
      <c r="ICS136" s="6"/>
      <c r="ICT136" s="6"/>
      <c r="ICU136" s="6"/>
      <c r="ICV136" s="6"/>
      <c r="ICW136" s="6"/>
      <c r="ICX136" s="6"/>
      <c r="ICY136" s="6"/>
      <c r="ICZ136" s="6"/>
      <c r="IDA136" s="6"/>
      <c r="IDB136" s="6"/>
      <c r="IDC136" s="6"/>
      <c r="IDD136" s="6"/>
      <c r="IDE136" s="6"/>
      <c r="IDF136" s="6"/>
      <c r="IDG136" s="6"/>
      <c r="IDH136" s="6"/>
      <c r="IDI136" s="6"/>
      <c r="IDJ136" s="6"/>
      <c r="IDK136" s="6"/>
      <c r="IDL136" s="6"/>
      <c r="IDM136" s="6"/>
      <c r="IDN136" s="6"/>
      <c r="IDO136" s="6"/>
      <c r="IDP136" s="6"/>
      <c r="IDQ136" s="6"/>
      <c r="IDR136" s="6"/>
      <c r="IDS136" s="6"/>
      <c r="IDT136" s="6"/>
      <c r="IDU136" s="6"/>
      <c r="IDV136" s="6"/>
      <c r="IDW136" s="6"/>
      <c r="IDX136" s="6"/>
      <c r="IDY136" s="6"/>
      <c r="IDZ136" s="6"/>
      <c r="IEA136" s="6"/>
      <c r="IEB136" s="6"/>
      <c r="IEC136" s="6"/>
      <c r="IED136" s="6"/>
      <c r="IEE136" s="6"/>
      <c r="IEF136" s="6"/>
      <c r="IEG136" s="6"/>
      <c r="IEH136" s="6"/>
      <c r="IEI136" s="6"/>
      <c r="IEJ136" s="6"/>
      <c r="IEK136" s="6"/>
      <c r="IEL136" s="6"/>
      <c r="IEM136" s="6"/>
      <c r="IEN136" s="6"/>
      <c r="IEO136" s="6"/>
      <c r="IEP136" s="6"/>
      <c r="IEQ136" s="6"/>
      <c r="IER136" s="6"/>
      <c r="IES136" s="6"/>
      <c r="IET136" s="6"/>
      <c r="IEU136" s="6"/>
      <c r="IEV136" s="6"/>
      <c r="IEW136" s="6"/>
      <c r="IEX136" s="6"/>
      <c r="IEY136" s="6"/>
      <c r="IEZ136" s="6"/>
      <c r="IFA136" s="6"/>
      <c r="IFB136" s="6"/>
      <c r="IFC136" s="6"/>
      <c r="IFD136" s="6"/>
      <c r="IFE136" s="6"/>
      <c r="IFF136" s="6"/>
      <c r="IFG136" s="6"/>
      <c r="IFH136" s="6"/>
      <c r="IFI136" s="6"/>
      <c r="IFJ136" s="6"/>
      <c r="IFK136" s="6"/>
      <c r="IFL136" s="6"/>
      <c r="IFM136" s="6"/>
      <c r="IFN136" s="6"/>
      <c r="IFO136" s="6"/>
      <c r="IFP136" s="6"/>
      <c r="IFQ136" s="6"/>
      <c r="IFR136" s="6"/>
      <c r="IFS136" s="6"/>
      <c r="IFT136" s="6"/>
      <c r="IFU136" s="6"/>
      <c r="IFV136" s="6"/>
      <c r="IFW136" s="6"/>
      <c r="IFX136" s="6"/>
      <c r="IFY136" s="6"/>
      <c r="IFZ136" s="6"/>
      <c r="IGA136" s="6"/>
      <c r="IGB136" s="6"/>
      <c r="IGC136" s="6"/>
      <c r="IGD136" s="6"/>
      <c r="IGE136" s="6"/>
      <c r="IGF136" s="6"/>
      <c r="IGG136" s="6"/>
      <c r="IGH136" s="6"/>
      <c r="IGI136" s="6"/>
      <c r="IGJ136" s="6"/>
      <c r="IGK136" s="6"/>
      <c r="IGL136" s="6"/>
      <c r="IGM136" s="6"/>
      <c r="IGN136" s="6"/>
      <c r="IGO136" s="6"/>
      <c r="IGP136" s="6"/>
      <c r="IGQ136" s="6"/>
      <c r="IGR136" s="6"/>
      <c r="IGS136" s="6"/>
      <c r="IGT136" s="6"/>
      <c r="IGU136" s="6"/>
      <c r="IGV136" s="6"/>
      <c r="IGW136" s="6"/>
      <c r="IGX136" s="6"/>
      <c r="IGY136" s="6"/>
      <c r="IGZ136" s="6"/>
      <c r="IHA136" s="6"/>
      <c r="IHB136" s="6"/>
      <c r="IHC136" s="6"/>
      <c r="IHD136" s="6"/>
      <c r="IHE136" s="6"/>
      <c r="IHF136" s="6"/>
      <c r="IHG136" s="6"/>
      <c r="IHH136" s="6"/>
      <c r="IHI136" s="6"/>
      <c r="IHJ136" s="6"/>
      <c r="IHK136" s="6"/>
      <c r="IHL136" s="6"/>
      <c r="IHM136" s="6"/>
      <c r="IHN136" s="6"/>
      <c r="IHO136" s="6"/>
      <c r="IHP136" s="6"/>
      <c r="IHQ136" s="6"/>
      <c r="IHR136" s="6"/>
      <c r="IHS136" s="6"/>
      <c r="IHT136" s="6"/>
      <c r="IHU136" s="6"/>
      <c r="IHV136" s="6"/>
      <c r="IHW136" s="6"/>
      <c r="IHX136" s="6"/>
      <c r="IHY136" s="6"/>
      <c r="IHZ136" s="6"/>
      <c r="IIA136" s="6"/>
      <c r="IIB136" s="6"/>
      <c r="IIC136" s="6"/>
      <c r="IID136" s="6"/>
      <c r="IIE136" s="6"/>
      <c r="IIF136" s="6"/>
      <c r="IIG136" s="6"/>
      <c r="IIH136" s="6"/>
      <c r="III136" s="6"/>
      <c r="IIJ136" s="6"/>
      <c r="IIK136" s="6"/>
      <c r="IIL136" s="6"/>
      <c r="IIM136" s="6"/>
      <c r="IIN136" s="6"/>
      <c r="IIO136" s="6"/>
      <c r="IIP136" s="6"/>
      <c r="IIQ136" s="6"/>
      <c r="IIR136" s="6"/>
      <c r="IIS136" s="6"/>
      <c r="IIT136" s="6"/>
      <c r="IIU136" s="6"/>
      <c r="IIV136" s="6"/>
      <c r="IIW136" s="6"/>
      <c r="IIX136" s="6"/>
      <c r="IIY136" s="6"/>
      <c r="IIZ136" s="6"/>
      <c r="IJA136" s="6"/>
      <c r="IJB136" s="6"/>
      <c r="IJC136" s="6"/>
      <c r="IJD136" s="6"/>
      <c r="IJE136" s="6"/>
      <c r="IJF136" s="6"/>
      <c r="IJG136" s="6"/>
      <c r="IJH136" s="6"/>
      <c r="IJI136" s="6"/>
      <c r="IJJ136" s="6"/>
      <c r="IJK136" s="6"/>
      <c r="IJL136" s="6"/>
      <c r="IJM136" s="6"/>
      <c r="IJN136" s="6"/>
      <c r="IJO136" s="6"/>
      <c r="IJP136" s="6"/>
      <c r="IJQ136" s="6"/>
      <c r="IJR136" s="6"/>
      <c r="IJS136" s="6"/>
      <c r="IJT136" s="6"/>
      <c r="IJU136" s="6"/>
      <c r="IJV136" s="6"/>
      <c r="IJW136" s="6"/>
      <c r="IJX136" s="6"/>
      <c r="IJY136" s="6"/>
      <c r="IJZ136" s="6"/>
      <c r="IKA136" s="6"/>
      <c r="IKB136" s="6"/>
      <c r="IKC136" s="6"/>
      <c r="IKD136" s="6"/>
      <c r="IKE136" s="6"/>
      <c r="IKF136" s="6"/>
      <c r="IKG136" s="6"/>
      <c r="IKH136" s="6"/>
      <c r="IKI136" s="6"/>
      <c r="IKJ136" s="6"/>
      <c r="IKK136" s="6"/>
      <c r="IKL136" s="6"/>
      <c r="IKM136" s="6"/>
      <c r="IKN136" s="6"/>
      <c r="IKO136" s="6"/>
      <c r="IKP136" s="6"/>
      <c r="IKQ136" s="6"/>
      <c r="IKR136" s="6"/>
      <c r="IKS136" s="6"/>
      <c r="IKT136" s="6"/>
      <c r="IKU136" s="6"/>
      <c r="IKV136" s="6"/>
      <c r="IKW136" s="6"/>
      <c r="IKX136" s="6"/>
      <c r="IKY136" s="6"/>
      <c r="IKZ136" s="6"/>
      <c r="ILA136" s="6"/>
      <c r="ILB136" s="6"/>
      <c r="ILC136" s="6"/>
      <c r="ILD136" s="6"/>
      <c r="ILE136" s="6"/>
      <c r="ILF136" s="6"/>
      <c r="ILG136" s="6"/>
      <c r="ILH136" s="6"/>
      <c r="ILI136" s="6"/>
      <c r="ILJ136" s="6"/>
      <c r="ILK136" s="6"/>
      <c r="ILL136" s="6"/>
      <c r="ILM136" s="6"/>
      <c r="ILN136" s="6"/>
      <c r="ILO136" s="6"/>
      <c r="ILP136" s="6"/>
      <c r="ILQ136" s="6"/>
      <c r="ILR136" s="6"/>
      <c r="ILS136" s="6"/>
      <c r="ILT136" s="6"/>
      <c r="ILU136" s="6"/>
      <c r="ILV136" s="6"/>
      <c r="ILW136" s="6"/>
      <c r="ILX136" s="6"/>
      <c r="ILY136" s="6"/>
      <c r="ILZ136" s="6"/>
      <c r="IMA136" s="6"/>
      <c r="IMB136" s="6"/>
      <c r="IMC136" s="6"/>
      <c r="IMD136" s="6"/>
      <c r="IME136" s="6"/>
      <c r="IMF136" s="6"/>
      <c r="IMG136" s="6"/>
      <c r="IMH136" s="6"/>
      <c r="IMI136" s="6"/>
      <c r="IMJ136" s="6"/>
      <c r="IMK136" s="6"/>
      <c r="IML136" s="6"/>
      <c r="IMM136" s="6"/>
      <c r="IMN136" s="6"/>
      <c r="IMO136" s="6"/>
      <c r="IMP136" s="6"/>
      <c r="IMQ136" s="6"/>
      <c r="IMR136" s="6"/>
      <c r="IMS136" s="6"/>
      <c r="IMT136" s="6"/>
      <c r="IMU136" s="6"/>
      <c r="IMV136" s="6"/>
      <c r="IMW136" s="6"/>
      <c r="IMX136" s="6"/>
      <c r="IMY136" s="6"/>
      <c r="IMZ136" s="6"/>
      <c r="INA136" s="6"/>
      <c r="INB136" s="6"/>
      <c r="INC136" s="6"/>
      <c r="IND136" s="6"/>
      <c r="INE136" s="6"/>
      <c r="INF136" s="6"/>
      <c r="ING136" s="6"/>
      <c r="INH136" s="6"/>
      <c r="INI136" s="6"/>
      <c r="INJ136" s="6"/>
      <c r="INK136" s="6"/>
      <c r="INL136" s="6"/>
      <c r="INM136" s="6"/>
      <c r="INN136" s="6"/>
      <c r="INO136" s="6"/>
      <c r="INP136" s="6"/>
      <c r="INQ136" s="6"/>
      <c r="INR136" s="6"/>
      <c r="INS136" s="6"/>
      <c r="INT136" s="6"/>
      <c r="INU136" s="6"/>
      <c r="INV136" s="6"/>
      <c r="INW136" s="6"/>
      <c r="INX136" s="6"/>
      <c r="INY136" s="6"/>
      <c r="INZ136" s="6"/>
      <c r="IOA136" s="6"/>
      <c r="IOB136" s="6"/>
      <c r="IOC136" s="6"/>
      <c r="IOD136" s="6"/>
      <c r="IOE136" s="6"/>
      <c r="IOF136" s="6"/>
      <c r="IOG136" s="6"/>
      <c r="IOH136" s="6"/>
      <c r="IOI136" s="6"/>
      <c r="IOJ136" s="6"/>
      <c r="IOK136" s="6"/>
      <c r="IOL136" s="6"/>
      <c r="IOM136" s="6"/>
      <c r="ION136" s="6"/>
      <c r="IOO136" s="6"/>
      <c r="IOP136" s="6"/>
      <c r="IOQ136" s="6"/>
      <c r="IOR136" s="6"/>
      <c r="IOS136" s="6"/>
      <c r="IOT136" s="6"/>
      <c r="IOU136" s="6"/>
      <c r="IOV136" s="6"/>
      <c r="IOW136" s="6"/>
      <c r="IOX136" s="6"/>
      <c r="IOY136" s="6"/>
      <c r="IOZ136" s="6"/>
      <c r="IPA136" s="6"/>
      <c r="IPB136" s="6"/>
      <c r="IPC136" s="6"/>
      <c r="IPD136" s="6"/>
      <c r="IPE136" s="6"/>
      <c r="IPF136" s="6"/>
      <c r="IPG136" s="6"/>
      <c r="IPH136" s="6"/>
      <c r="IPI136" s="6"/>
      <c r="IPJ136" s="6"/>
      <c r="IPK136" s="6"/>
      <c r="IPL136" s="6"/>
      <c r="IPM136" s="6"/>
      <c r="IPN136" s="6"/>
      <c r="IPO136" s="6"/>
      <c r="IPP136" s="6"/>
      <c r="IPQ136" s="6"/>
      <c r="IPR136" s="6"/>
      <c r="IPS136" s="6"/>
      <c r="IPT136" s="6"/>
      <c r="IPU136" s="6"/>
      <c r="IPV136" s="6"/>
      <c r="IPW136" s="6"/>
      <c r="IPX136" s="6"/>
      <c r="IPY136" s="6"/>
      <c r="IPZ136" s="6"/>
      <c r="IQA136" s="6"/>
      <c r="IQB136" s="6"/>
      <c r="IQC136" s="6"/>
      <c r="IQD136" s="6"/>
      <c r="IQE136" s="6"/>
      <c r="IQF136" s="6"/>
      <c r="IQG136" s="6"/>
      <c r="IQH136" s="6"/>
      <c r="IQI136" s="6"/>
      <c r="IQJ136" s="6"/>
      <c r="IQK136" s="6"/>
      <c r="IQL136" s="6"/>
      <c r="IQM136" s="6"/>
      <c r="IQN136" s="6"/>
      <c r="IQO136" s="6"/>
      <c r="IQP136" s="6"/>
      <c r="IQQ136" s="6"/>
      <c r="IQR136" s="6"/>
      <c r="IQS136" s="6"/>
      <c r="IQT136" s="6"/>
      <c r="IQU136" s="6"/>
      <c r="IQV136" s="6"/>
      <c r="IQW136" s="6"/>
      <c r="IQX136" s="6"/>
      <c r="IQY136" s="6"/>
      <c r="IQZ136" s="6"/>
      <c r="IRA136" s="6"/>
      <c r="IRB136" s="6"/>
      <c r="IRC136" s="6"/>
      <c r="IRD136" s="6"/>
      <c r="IRE136" s="6"/>
      <c r="IRF136" s="6"/>
      <c r="IRG136" s="6"/>
      <c r="IRH136" s="6"/>
      <c r="IRI136" s="6"/>
      <c r="IRJ136" s="6"/>
      <c r="IRK136" s="6"/>
      <c r="IRL136" s="6"/>
      <c r="IRM136" s="6"/>
      <c r="IRN136" s="6"/>
      <c r="IRO136" s="6"/>
      <c r="IRP136" s="6"/>
      <c r="IRQ136" s="6"/>
      <c r="IRR136" s="6"/>
      <c r="IRS136" s="6"/>
      <c r="IRT136" s="6"/>
      <c r="IRU136" s="6"/>
      <c r="IRV136" s="6"/>
      <c r="IRW136" s="6"/>
      <c r="IRX136" s="6"/>
      <c r="IRY136" s="6"/>
      <c r="IRZ136" s="6"/>
      <c r="ISA136" s="6"/>
      <c r="ISB136" s="6"/>
      <c r="ISC136" s="6"/>
      <c r="ISD136" s="6"/>
      <c r="ISE136" s="6"/>
      <c r="ISF136" s="6"/>
      <c r="ISG136" s="6"/>
      <c r="ISH136" s="6"/>
      <c r="ISI136" s="6"/>
      <c r="ISJ136" s="6"/>
      <c r="ISK136" s="6"/>
      <c r="ISL136" s="6"/>
      <c r="ISM136" s="6"/>
      <c r="ISN136" s="6"/>
      <c r="ISO136" s="6"/>
      <c r="ISP136" s="6"/>
      <c r="ISQ136" s="6"/>
      <c r="ISR136" s="6"/>
      <c r="ISS136" s="6"/>
      <c r="IST136" s="6"/>
      <c r="ISU136" s="6"/>
      <c r="ISV136" s="6"/>
      <c r="ISW136" s="6"/>
      <c r="ISX136" s="6"/>
      <c r="ISY136" s="6"/>
      <c r="ISZ136" s="6"/>
      <c r="ITA136" s="6"/>
      <c r="ITB136" s="6"/>
      <c r="ITC136" s="6"/>
      <c r="ITD136" s="6"/>
      <c r="ITE136" s="6"/>
      <c r="ITF136" s="6"/>
      <c r="ITG136" s="6"/>
      <c r="ITH136" s="6"/>
      <c r="ITI136" s="6"/>
      <c r="ITJ136" s="6"/>
      <c r="ITK136" s="6"/>
      <c r="ITL136" s="6"/>
      <c r="ITM136" s="6"/>
      <c r="ITN136" s="6"/>
      <c r="ITO136" s="6"/>
      <c r="ITP136" s="6"/>
      <c r="ITQ136" s="6"/>
      <c r="ITR136" s="6"/>
      <c r="ITS136" s="6"/>
      <c r="ITT136" s="6"/>
      <c r="ITU136" s="6"/>
      <c r="ITV136" s="6"/>
      <c r="ITW136" s="6"/>
      <c r="ITX136" s="6"/>
      <c r="ITY136" s="6"/>
      <c r="ITZ136" s="6"/>
      <c r="IUA136" s="6"/>
      <c r="IUB136" s="6"/>
      <c r="IUC136" s="6"/>
      <c r="IUD136" s="6"/>
      <c r="IUE136" s="6"/>
      <c r="IUF136" s="6"/>
      <c r="IUG136" s="6"/>
      <c r="IUH136" s="6"/>
      <c r="IUI136" s="6"/>
      <c r="IUJ136" s="6"/>
      <c r="IUK136" s="6"/>
      <c r="IUL136" s="6"/>
      <c r="IUM136" s="6"/>
      <c r="IUN136" s="6"/>
      <c r="IUO136" s="6"/>
      <c r="IUP136" s="6"/>
      <c r="IUQ136" s="6"/>
      <c r="IUR136" s="6"/>
      <c r="IUS136" s="6"/>
      <c r="IUT136" s="6"/>
      <c r="IUU136" s="6"/>
      <c r="IUV136" s="6"/>
      <c r="IUW136" s="6"/>
      <c r="IUX136" s="6"/>
      <c r="IUY136" s="6"/>
      <c r="IUZ136" s="6"/>
      <c r="IVA136" s="6"/>
      <c r="IVB136" s="6"/>
      <c r="IVC136" s="6"/>
      <c r="IVD136" s="6"/>
      <c r="IVE136" s="6"/>
      <c r="IVF136" s="6"/>
      <c r="IVG136" s="6"/>
      <c r="IVH136" s="6"/>
      <c r="IVI136" s="6"/>
      <c r="IVJ136" s="6"/>
      <c r="IVK136" s="6"/>
      <c r="IVL136" s="6"/>
      <c r="IVM136" s="6"/>
      <c r="IVN136" s="6"/>
      <c r="IVO136" s="6"/>
      <c r="IVP136" s="6"/>
      <c r="IVQ136" s="6"/>
      <c r="IVR136" s="6"/>
      <c r="IVS136" s="6"/>
      <c r="IVT136" s="6"/>
      <c r="IVU136" s="6"/>
      <c r="IVV136" s="6"/>
      <c r="IVW136" s="6"/>
      <c r="IVX136" s="6"/>
      <c r="IVY136" s="6"/>
      <c r="IVZ136" s="6"/>
      <c r="IWA136" s="6"/>
      <c r="IWB136" s="6"/>
      <c r="IWC136" s="6"/>
      <c r="IWD136" s="6"/>
      <c r="IWE136" s="6"/>
      <c r="IWF136" s="6"/>
      <c r="IWG136" s="6"/>
      <c r="IWH136" s="6"/>
      <c r="IWI136" s="6"/>
      <c r="IWJ136" s="6"/>
      <c r="IWK136" s="6"/>
      <c r="IWL136" s="6"/>
      <c r="IWM136" s="6"/>
      <c r="IWN136" s="6"/>
      <c r="IWO136" s="6"/>
      <c r="IWP136" s="6"/>
      <c r="IWQ136" s="6"/>
      <c r="IWR136" s="6"/>
      <c r="IWS136" s="6"/>
      <c r="IWT136" s="6"/>
      <c r="IWU136" s="6"/>
      <c r="IWV136" s="6"/>
      <c r="IWW136" s="6"/>
      <c r="IWX136" s="6"/>
      <c r="IWY136" s="6"/>
      <c r="IWZ136" s="6"/>
      <c r="IXA136" s="6"/>
      <c r="IXB136" s="6"/>
      <c r="IXC136" s="6"/>
      <c r="IXD136" s="6"/>
      <c r="IXE136" s="6"/>
      <c r="IXF136" s="6"/>
      <c r="IXG136" s="6"/>
      <c r="IXH136" s="6"/>
      <c r="IXI136" s="6"/>
      <c r="IXJ136" s="6"/>
      <c r="IXK136" s="6"/>
      <c r="IXL136" s="6"/>
      <c r="IXM136" s="6"/>
      <c r="IXN136" s="6"/>
      <c r="IXO136" s="6"/>
      <c r="IXP136" s="6"/>
      <c r="IXQ136" s="6"/>
      <c r="IXR136" s="6"/>
      <c r="IXS136" s="6"/>
      <c r="IXT136" s="6"/>
      <c r="IXU136" s="6"/>
      <c r="IXV136" s="6"/>
      <c r="IXW136" s="6"/>
      <c r="IXX136" s="6"/>
      <c r="IXY136" s="6"/>
      <c r="IXZ136" s="6"/>
      <c r="IYA136" s="6"/>
      <c r="IYB136" s="6"/>
      <c r="IYC136" s="6"/>
      <c r="IYD136" s="6"/>
      <c r="IYE136" s="6"/>
      <c r="IYF136" s="6"/>
      <c r="IYG136" s="6"/>
      <c r="IYH136" s="6"/>
      <c r="IYI136" s="6"/>
      <c r="IYJ136" s="6"/>
      <c r="IYK136" s="6"/>
      <c r="IYL136" s="6"/>
      <c r="IYM136" s="6"/>
      <c r="IYN136" s="6"/>
      <c r="IYO136" s="6"/>
      <c r="IYP136" s="6"/>
      <c r="IYQ136" s="6"/>
      <c r="IYR136" s="6"/>
      <c r="IYS136" s="6"/>
      <c r="IYT136" s="6"/>
      <c r="IYU136" s="6"/>
      <c r="IYV136" s="6"/>
      <c r="IYW136" s="6"/>
      <c r="IYX136" s="6"/>
      <c r="IYY136" s="6"/>
      <c r="IYZ136" s="6"/>
      <c r="IZA136" s="6"/>
      <c r="IZB136" s="6"/>
      <c r="IZC136" s="6"/>
      <c r="IZD136" s="6"/>
      <c r="IZE136" s="6"/>
      <c r="IZF136" s="6"/>
      <c r="IZG136" s="6"/>
      <c r="IZH136" s="6"/>
      <c r="IZI136" s="6"/>
      <c r="IZJ136" s="6"/>
      <c r="IZK136" s="6"/>
      <c r="IZL136" s="6"/>
      <c r="IZM136" s="6"/>
      <c r="IZN136" s="6"/>
      <c r="IZO136" s="6"/>
      <c r="IZP136" s="6"/>
      <c r="IZQ136" s="6"/>
      <c r="IZR136" s="6"/>
      <c r="IZS136" s="6"/>
      <c r="IZT136" s="6"/>
      <c r="IZU136" s="6"/>
      <c r="IZV136" s="6"/>
      <c r="IZW136" s="6"/>
      <c r="IZX136" s="6"/>
      <c r="IZY136" s="6"/>
      <c r="IZZ136" s="6"/>
      <c r="JAA136" s="6"/>
      <c r="JAB136" s="6"/>
      <c r="JAC136" s="6"/>
      <c r="JAD136" s="6"/>
      <c r="JAE136" s="6"/>
      <c r="JAF136" s="6"/>
      <c r="JAG136" s="6"/>
      <c r="JAH136" s="6"/>
      <c r="JAI136" s="6"/>
      <c r="JAJ136" s="6"/>
      <c r="JAK136" s="6"/>
      <c r="JAL136" s="6"/>
      <c r="JAM136" s="6"/>
      <c r="JAN136" s="6"/>
      <c r="JAO136" s="6"/>
      <c r="JAP136" s="6"/>
      <c r="JAQ136" s="6"/>
      <c r="JAR136" s="6"/>
      <c r="JAS136" s="6"/>
      <c r="JAT136" s="6"/>
      <c r="JAU136" s="6"/>
      <c r="JAV136" s="6"/>
      <c r="JAW136" s="6"/>
      <c r="JAX136" s="6"/>
      <c r="JAY136" s="6"/>
      <c r="JAZ136" s="6"/>
      <c r="JBA136" s="6"/>
      <c r="JBB136" s="6"/>
      <c r="JBC136" s="6"/>
      <c r="JBD136" s="6"/>
      <c r="JBE136" s="6"/>
      <c r="JBF136" s="6"/>
      <c r="JBG136" s="6"/>
      <c r="JBH136" s="6"/>
      <c r="JBI136" s="6"/>
      <c r="JBJ136" s="6"/>
      <c r="JBK136" s="6"/>
      <c r="JBL136" s="6"/>
      <c r="JBM136" s="6"/>
      <c r="JBN136" s="6"/>
      <c r="JBO136" s="6"/>
      <c r="JBP136" s="6"/>
      <c r="JBQ136" s="6"/>
      <c r="JBR136" s="6"/>
      <c r="JBS136" s="6"/>
      <c r="JBT136" s="6"/>
      <c r="JBU136" s="6"/>
      <c r="JBV136" s="6"/>
      <c r="JBW136" s="6"/>
      <c r="JBX136" s="6"/>
      <c r="JBY136" s="6"/>
      <c r="JBZ136" s="6"/>
      <c r="JCA136" s="6"/>
      <c r="JCB136" s="6"/>
      <c r="JCC136" s="6"/>
      <c r="JCD136" s="6"/>
      <c r="JCE136" s="6"/>
      <c r="JCF136" s="6"/>
      <c r="JCG136" s="6"/>
      <c r="JCH136" s="6"/>
      <c r="JCI136" s="6"/>
      <c r="JCJ136" s="6"/>
      <c r="JCK136" s="6"/>
      <c r="JCL136" s="6"/>
      <c r="JCM136" s="6"/>
      <c r="JCN136" s="6"/>
      <c r="JCO136" s="6"/>
      <c r="JCP136" s="6"/>
      <c r="JCQ136" s="6"/>
      <c r="JCR136" s="6"/>
      <c r="JCS136" s="6"/>
      <c r="JCT136" s="6"/>
      <c r="JCU136" s="6"/>
      <c r="JCV136" s="6"/>
      <c r="JCW136" s="6"/>
      <c r="JCX136" s="6"/>
      <c r="JCY136" s="6"/>
      <c r="JCZ136" s="6"/>
      <c r="JDA136" s="6"/>
      <c r="JDB136" s="6"/>
      <c r="JDC136" s="6"/>
      <c r="JDD136" s="6"/>
      <c r="JDE136" s="6"/>
      <c r="JDF136" s="6"/>
      <c r="JDG136" s="6"/>
      <c r="JDH136" s="6"/>
      <c r="JDI136" s="6"/>
      <c r="JDJ136" s="6"/>
      <c r="JDK136" s="6"/>
      <c r="JDL136" s="6"/>
      <c r="JDM136" s="6"/>
      <c r="JDN136" s="6"/>
      <c r="JDO136" s="6"/>
      <c r="JDP136" s="6"/>
      <c r="JDQ136" s="6"/>
      <c r="JDR136" s="6"/>
      <c r="JDS136" s="6"/>
      <c r="JDT136" s="6"/>
      <c r="JDU136" s="6"/>
      <c r="JDV136" s="6"/>
      <c r="JDW136" s="6"/>
      <c r="JDX136" s="6"/>
      <c r="JDY136" s="6"/>
      <c r="JDZ136" s="6"/>
      <c r="JEA136" s="6"/>
      <c r="JEB136" s="6"/>
      <c r="JEC136" s="6"/>
      <c r="JED136" s="6"/>
      <c r="JEE136" s="6"/>
      <c r="JEF136" s="6"/>
      <c r="JEG136" s="6"/>
      <c r="JEH136" s="6"/>
      <c r="JEI136" s="6"/>
      <c r="JEJ136" s="6"/>
      <c r="JEK136" s="6"/>
      <c r="JEL136" s="6"/>
      <c r="JEM136" s="6"/>
      <c r="JEN136" s="6"/>
      <c r="JEO136" s="6"/>
      <c r="JEP136" s="6"/>
      <c r="JEQ136" s="6"/>
      <c r="JER136" s="6"/>
      <c r="JES136" s="6"/>
      <c r="JET136" s="6"/>
      <c r="JEU136" s="6"/>
      <c r="JEV136" s="6"/>
      <c r="JEW136" s="6"/>
      <c r="JEX136" s="6"/>
      <c r="JEY136" s="6"/>
      <c r="JEZ136" s="6"/>
      <c r="JFA136" s="6"/>
      <c r="JFB136" s="6"/>
      <c r="JFC136" s="6"/>
      <c r="JFD136" s="6"/>
      <c r="JFE136" s="6"/>
      <c r="JFF136" s="6"/>
      <c r="JFG136" s="6"/>
      <c r="JFH136" s="6"/>
      <c r="JFI136" s="6"/>
      <c r="JFJ136" s="6"/>
      <c r="JFK136" s="6"/>
      <c r="JFL136" s="6"/>
      <c r="JFM136" s="6"/>
      <c r="JFN136" s="6"/>
      <c r="JFO136" s="6"/>
      <c r="JFP136" s="6"/>
      <c r="JFQ136" s="6"/>
      <c r="JFR136" s="6"/>
      <c r="JFS136" s="6"/>
      <c r="JFT136" s="6"/>
      <c r="JFU136" s="6"/>
      <c r="JFV136" s="6"/>
      <c r="JFW136" s="6"/>
      <c r="JFX136" s="6"/>
      <c r="JFY136" s="6"/>
      <c r="JFZ136" s="6"/>
      <c r="JGA136" s="6"/>
      <c r="JGB136" s="6"/>
      <c r="JGC136" s="6"/>
      <c r="JGD136" s="6"/>
      <c r="JGE136" s="6"/>
      <c r="JGF136" s="6"/>
      <c r="JGG136" s="6"/>
      <c r="JGH136" s="6"/>
      <c r="JGI136" s="6"/>
      <c r="JGJ136" s="6"/>
      <c r="JGK136" s="6"/>
      <c r="JGL136" s="6"/>
      <c r="JGM136" s="6"/>
      <c r="JGN136" s="6"/>
      <c r="JGO136" s="6"/>
      <c r="JGP136" s="6"/>
      <c r="JGQ136" s="6"/>
      <c r="JGR136" s="6"/>
      <c r="JGS136" s="6"/>
      <c r="JGT136" s="6"/>
      <c r="JGU136" s="6"/>
      <c r="JGV136" s="6"/>
      <c r="JGW136" s="6"/>
      <c r="JGX136" s="6"/>
      <c r="JGY136" s="6"/>
      <c r="JGZ136" s="6"/>
      <c r="JHA136" s="6"/>
      <c r="JHB136" s="6"/>
      <c r="JHC136" s="6"/>
      <c r="JHD136" s="6"/>
      <c r="JHE136" s="6"/>
      <c r="JHF136" s="6"/>
      <c r="JHG136" s="6"/>
      <c r="JHH136" s="6"/>
      <c r="JHI136" s="6"/>
      <c r="JHJ136" s="6"/>
      <c r="JHK136" s="6"/>
      <c r="JHL136" s="6"/>
      <c r="JHM136" s="6"/>
      <c r="JHN136" s="6"/>
      <c r="JHO136" s="6"/>
      <c r="JHP136" s="6"/>
      <c r="JHQ136" s="6"/>
      <c r="JHR136" s="6"/>
      <c r="JHS136" s="6"/>
      <c r="JHT136" s="6"/>
      <c r="JHU136" s="6"/>
      <c r="JHV136" s="6"/>
      <c r="JHW136" s="6"/>
      <c r="JHX136" s="6"/>
      <c r="JHY136" s="6"/>
      <c r="JHZ136" s="6"/>
      <c r="JIA136" s="6"/>
      <c r="JIB136" s="6"/>
      <c r="JIC136" s="6"/>
      <c r="JID136" s="6"/>
      <c r="JIE136" s="6"/>
      <c r="JIF136" s="6"/>
      <c r="JIG136" s="6"/>
      <c r="JIH136" s="6"/>
      <c r="JII136" s="6"/>
      <c r="JIJ136" s="6"/>
      <c r="JIK136" s="6"/>
      <c r="JIL136" s="6"/>
      <c r="JIM136" s="6"/>
      <c r="JIN136" s="6"/>
      <c r="JIO136" s="6"/>
      <c r="JIP136" s="6"/>
      <c r="JIQ136" s="6"/>
      <c r="JIR136" s="6"/>
      <c r="JIS136" s="6"/>
      <c r="JIT136" s="6"/>
      <c r="JIU136" s="6"/>
      <c r="JIV136" s="6"/>
      <c r="JIW136" s="6"/>
      <c r="JIX136" s="6"/>
      <c r="JIY136" s="6"/>
      <c r="JIZ136" s="6"/>
      <c r="JJA136" s="6"/>
      <c r="JJB136" s="6"/>
      <c r="JJC136" s="6"/>
      <c r="JJD136" s="6"/>
      <c r="JJE136" s="6"/>
      <c r="JJF136" s="6"/>
      <c r="JJG136" s="6"/>
      <c r="JJH136" s="6"/>
      <c r="JJI136" s="6"/>
      <c r="JJJ136" s="6"/>
      <c r="JJK136" s="6"/>
      <c r="JJL136" s="6"/>
      <c r="JJM136" s="6"/>
      <c r="JJN136" s="6"/>
      <c r="JJO136" s="6"/>
      <c r="JJP136" s="6"/>
      <c r="JJQ136" s="6"/>
      <c r="JJR136" s="6"/>
      <c r="JJS136" s="6"/>
      <c r="JJT136" s="6"/>
      <c r="JJU136" s="6"/>
      <c r="JJV136" s="6"/>
      <c r="JJW136" s="6"/>
      <c r="JJX136" s="6"/>
      <c r="JJY136" s="6"/>
      <c r="JJZ136" s="6"/>
      <c r="JKA136" s="6"/>
      <c r="JKB136" s="6"/>
      <c r="JKC136" s="6"/>
      <c r="JKD136" s="6"/>
      <c r="JKE136" s="6"/>
      <c r="JKF136" s="6"/>
      <c r="JKG136" s="6"/>
      <c r="JKH136" s="6"/>
      <c r="JKI136" s="6"/>
      <c r="JKJ136" s="6"/>
      <c r="JKK136" s="6"/>
      <c r="JKL136" s="6"/>
      <c r="JKM136" s="6"/>
      <c r="JKN136" s="6"/>
      <c r="JKO136" s="6"/>
      <c r="JKP136" s="6"/>
      <c r="JKQ136" s="6"/>
      <c r="JKR136" s="6"/>
      <c r="JKS136" s="6"/>
      <c r="JKT136" s="6"/>
      <c r="JKU136" s="6"/>
      <c r="JKV136" s="6"/>
      <c r="JKW136" s="6"/>
      <c r="JKX136" s="6"/>
      <c r="JKY136" s="6"/>
      <c r="JKZ136" s="6"/>
      <c r="JLA136" s="6"/>
      <c r="JLB136" s="6"/>
      <c r="JLC136" s="6"/>
      <c r="JLD136" s="6"/>
      <c r="JLE136" s="6"/>
      <c r="JLF136" s="6"/>
      <c r="JLG136" s="6"/>
      <c r="JLH136" s="6"/>
      <c r="JLI136" s="6"/>
      <c r="JLJ136" s="6"/>
      <c r="JLK136" s="6"/>
      <c r="JLL136" s="6"/>
      <c r="JLM136" s="6"/>
      <c r="JLN136" s="6"/>
      <c r="JLO136" s="6"/>
      <c r="JLP136" s="6"/>
      <c r="JLQ136" s="6"/>
      <c r="JLR136" s="6"/>
      <c r="JLS136" s="6"/>
      <c r="JLT136" s="6"/>
      <c r="JLU136" s="6"/>
      <c r="JLV136" s="6"/>
      <c r="JLW136" s="6"/>
      <c r="JLX136" s="6"/>
      <c r="JLY136" s="6"/>
      <c r="JLZ136" s="6"/>
      <c r="JMA136" s="6"/>
      <c r="JMB136" s="6"/>
      <c r="JMC136" s="6"/>
      <c r="JMD136" s="6"/>
      <c r="JME136" s="6"/>
      <c r="JMF136" s="6"/>
      <c r="JMG136" s="6"/>
      <c r="JMH136" s="6"/>
      <c r="JMI136" s="6"/>
      <c r="JMJ136" s="6"/>
      <c r="JMK136" s="6"/>
      <c r="JML136" s="6"/>
      <c r="JMM136" s="6"/>
      <c r="JMN136" s="6"/>
      <c r="JMO136" s="6"/>
      <c r="JMP136" s="6"/>
      <c r="JMQ136" s="6"/>
      <c r="JMR136" s="6"/>
      <c r="JMS136" s="6"/>
      <c r="JMT136" s="6"/>
      <c r="JMU136" s="6"/>
      <c r="JMV136" s="6"/>
      <c r="JMW136" s="6"/>
      <c r="JMX136" s="6"/>
      <c r="JMY136" s="6"/>
      <c r="JMZ136" s="6"/>
      <c r="JNA136" s="6"/>
      <c r="JNB136" s="6"/>
      <c r="JNC136" s="6"/>
      <c r="JND136" s="6"/>
      <c r="JNE136" s="6"/>
      <c r="JNF136" s="6"/>
      <c r="JNG136" s="6"/>
      <c r="JNH136" s="6"/>
      <c r="JNI136" s="6"/>
      <c r="JNJ136" s="6"/>
      <c r="JNK136" s="6"/>
      <c r="JNL136" s="6"/>
      <c r="JNM136" s="6"/>
      <c r="JNN136" s="6"/>
      <c r="JNO136" s="6"/>
      <c r="JNP136" s="6"/>
      <c r="JNQ136" s="6"/>
      <c r="JNR136" s="6"/>
      <c r="JNS136" s="6"/>
      <c r="JNT136" s="6"/>
      <c r="JNU136" s="6"/>
      <c r="JNV136" s="6"/>
      <c r="JNW136" s="6"/>
      <c r="JNX136" s="6"/>
      <c r="JNY136" s="6"/>
      <c r="JNZ136" s="6"/>
      <c r="JOA136" s="6"/>
      <c r="JOB136" s="6"/>
      <c r="JOC136" s="6"/>
      <c r="JOD136" s="6"/>
      <c r="JOE136" s="6"/>
      <c r="JOF136" s="6"/>
      <c r="JOG136" s="6"/>
      <c r="JOH136" s="6"/>
      <c r="JOI136" s="6"/>
      <c r="JOJ136" s="6"/>
      <c r="JOK136" s="6"/>
      <c r="JOL136" s="6"/>
      <c r="JOM136" s="6"/>
      <c r="JON136" s="6"/>
      <c r="JOO136" s="6"/>
      <c r="JOP136" s="6"/>
      <c r="JOQ136" s="6"/>
      <c r="JOR136" s="6"/>
      <c r="JOS136" s="6"/>
      <c r="JOT136" s="6"/>
      <c r="JOU136" s="6"/>
      <c r="JOV136" s="6"/>
      <c r="JOW136" s="6"/>
      <c r="JOX136" s="6"/>
      <c r="JOY136" s="6"/>
      <c r="JOZ136" s="6"/>
      <c r="JPA136" s="6"/>
      <c r="JPB136" s="6"/>
      <c r="JPC136" s="6"/>
      <c r="JPD136" s="6"/>
      <c r="JPE136" s="6"/>
      <c r="JPF136" s="6"/>
      <c r="JPG136" s="6"/>
      <c r="JPH136" s="6"/>
      <c r="JPI136" s="6"/>
      <c r="JPJ136" s="6"/>
      <c r="JPK136" s="6"/>
      <c r="JPL136" s="6"/>
      <c r="JPM136" s="6"/>
      <c r="JPN136" s="6"/>
      <c r="JPO136" s="6"/>
      <c r="JPP136" s="6"/>
      <c r="JPQ136" s="6"/>
      <c r="JPR136" s="6"/>
      <c r="JPS136" s="6"/>
      <c r="JPT136" s="6"/>
      <c r="JPU136" s="6"/>
      <c r="JPV136" s="6"/>
      <c r="JPW136" s="6"/>
      <c r="JPX136" s="6"/>
      <c r="JPY136" s="6"/>
      <c r="JPZ136" s="6"/>
      <c r="JQA136" s="6"/>
      <c r="JQB136" s="6"/>
      <c r="JQC136" s="6"/>
      <c r="JQD136" s="6"/>
      <c r="JQE136" s="6"/>
      <c r="JQF136" s="6"/>
      <c r="JQG136" s="6"/>
      <c r="JQH136" s="6"/>
      <c r="JQI136" s="6"/>
      <c r="JQJ136" s="6"/>
      <c r="JQK136" s="6"/>
      <c r="JQL136" s="6"/>
      <c r="JQM136" s="6"/>
      <c r="JQN136" s="6"/>
      <c r="JQO136" s="6"/>
      <c r="JQP136" s="6"/>
      <c r="JQQ136" s="6"/>
      <c r="JQR136" s="6"/>
      <c r="JQS136" s="6"/>
      <c r="JQT136" s="6"/>
      <c r="JQU136" s="6"/>
      <c r="JQV136" s="6"/>
      <c r="JQW136" s="6"/>
      <c r="JQX136" s="6"/>
      <c r="JQY136" s="6"/>
      <c r="JQZ136" s="6"/>
      <c r="JRA136" s="6"/>
      <c r="JRB136" s="6"/>
      <c r="JRC136" s="6"/>
      <c r="JRD136" s="6"/>
      <c r="JRE136" s="6"/>
      <c r="JRF136" s="6"/>
      <c r="JRG136" s="6"/>
      <c r="JRH136" s="6"/>
      <c r="JRI136" s="6"/>
      <c r="JRJ136" s="6"/>
      <c r="JRK136" s="6"/>
      <c r="JRL136" s="6"/>
      <c r="JRM136" s="6"/>
      <c r="JRN136" s="6"/>
      <c r="JRO136" s="6"/>
      <c r="JRP136" s="6"/>
      <c r="JRQ136" s="6"/>
      <c r="JRR136" s="6"/>
      <c r="JRS136" s="6"/>
      <c r="JRT136" s="6"/>
      <c r="JRU136" s="6"/>
      <c r="JRV136" s="6"/>
      <c r="JRW136" s="6"/>
      <c r="JRX136" s="6"/>
      <c r="JRY136" s="6"/>
      <c r="JRZ136" s="6"/>
      <c r="JSA136" s="6"/>
      <c r="JSB136" s="6"/>
      <c r="JSC136" s="6"/>
      <c r="JSD136" s="6"/>
      <c r="JSE136" s="6"/>
      <c r="JSF136" s="6"/>
      <c r="JSG136" s="6"/>
      <c r="JSH136" s="6"/>
      <c r="JSI136" s="6"/>
      <c r="JSJ136" s="6"/>
      <c r="JSK136" s="6"/>
      <c r="JSL136" s="6"/>
      <c r="JSM136" s="6"/>
      <c r="JSN136" s="6"/>
      <c r="JSO136" s="6"/>
      <c r="JSP136" s="6"/>
      <c r="JSQ136" s="6"/>
      <c r="JSR136" s="6"/>
      <c r="JSS136" s="6"/>
      <c r="JST136" s="6"/>
      <c r="JSU136" s="6"/>
      <c r="JSV136" s="6"/>
      <c r="JSW136" s="6"/>
      <c r="JSX136" s="6"/>
      <c r="JSY136" s="6"/>
      <c r="JSZ136" s="6"/>
      <c r="JTA136" s="6"/>
      <c r="JTB136" s="6"/>
      <c r="JTC136" s="6"/>
      <c r="JTD136" s="6"/>
      <c r="JTE136" s="6"/>
      <c r="JTF136" s="6"/>
      <c r="JTG136" s="6"/>
      <c r="JTH136" s="6"/>
      <c r="JTI136" s="6"/>
      <c r="JTJ136" s="6"/>
      <c r="JTK136" s="6"/>
      <c r="JTL136" s="6"/>
      <c r="JTM136" s="6"/>
      <c r="JTN136" s="6"/>
      <c r="JTO136" s="6"/>
      <c r="JTP136" s="6"/>
      <c r="JTQ136" s="6"/>
      <c r="JTR136" s="6"/>
      <c r="JTS136" s="6"/>
      <c r="JTT136" s="6"/>
      <c r="JTU136" s="6"/>
      <c r="JTV136" s="6"/>
      <c r="JTW136" s="6"/>
      <c r="JTX136" s="6"/>
      <c r="JTY136" s="6"/>
      <c r="JTZ136" s="6"/>
      <c r="JUA136" s="6"/>
      <c r="JUB136" s="6"/>
      <c r="JUC136" s="6"/>
      <c r="JUD136" s="6"/>
      <c r="JUE136" s="6"/>
      <c r="JUF136" s="6"/>
      <c r="JUG136" s="6"/>
      <c r="JUH136" s="6"/>
      <c r="JUI136" s="6"/>
      <c r="JUJ136" s="6"/>
      <c r="JUK136" s="6"/>
      <c r="JUL136" s="6"/>
      <c r="JUM136" s="6"/>
      <c r="JUN136" s="6"/>
      <c r="JUO136" s="6"/>
      <c r="JUP136" s="6"/>
      <c r="JUQ136" s="6"/>
      <c r="JUR136" s="6"/>
      <c r="JUS136" s="6"/>
      <c r="JUT136" s="6"/>
      <c r="JUU136" s="6"/>
      <c r="JUV136" s="6"/>
      <c r="JUW136" s="6"/>
      <c r="JUX136" s="6"/>
      <c r="JUY136" s="6"/>
      <c r="JUZ136" s="6"/>
      <c r="JVA136" s="6"/>
      <c r="JVB136" s="6"/>
      <c r="JVC136" s="6"/>
      <c r="JVD136" s="6"/>
      <c r="JVE136" s="6"/>
      <c r="JVF136" s="6"/>
      <c r="JVG136" s="6"/>
      <c r="JVH136" s="6"/>
      <c r="JVI136" s="6"/>
      <c r="JVJ136" s="6"/>
      <c r="JVK136" s="6"/>
      <c r="JVL136" s="6"/>
      <c r="JVM136" s="6"/>
      <c r="JVN136" s="6"/>
      <c r="JVO136" s="6"/>
      <c r="JVP136" s="6"/>
      <c r="JVQ136" s="6"/>
      <c r="JVR136" s="6"/>
      <c r="JVS136" s="6"/>
      <c r="JVT136" s="6"/>
      <c r="JVU136" s="6"/>
      <c r="JVV136" s="6"/>
      <c r="JVW136" s="6"/>
      <c r="JVX136" s="6"/>
      <c r="JVY136" s="6"/>
      <c r="JVZ136" s="6"/>
      <c r="JWA136" s="6"/>
      <c r="JWB136" s="6"/>
      <c r="JWC136" s="6"/>
      <c r="JWD136" s="6"/>
      <c r="JWE136" s="6"/>
      <c r="JWF136" s="6"/>
      <c r="JWG136" s="6"/>
      <c r="JWH136" s="6"/>
      <c r="JWI136" s="6"/>
      <c r="JWJ136" s="6"/>
      <c r="JWK136" s="6"/>
      <c r="JWL136" s="6"/>
      <c r="JWM136" s="6"/>
      <c r="JWN136" s="6"/>
      <c r="JWO136" s="6"/>
      <c r="JWP136" s="6"/>
      <c r="JWQ136" s="6"/>
      <c r="JWR136" s="6"/>
      <c r="JWS136" s="6"/>
      <c r="JWT136" s="6"/>
      <c r="JWU136" s="6"/>
      <c r="JWV136" s="6"/>
      <c r="JWW136" s="6"/>
      <c r="JWX136" s="6"/>
      <c r="JWY136" s="6"/>
      <c r="JWZ136" s="6"/>
      <c r="JXA136" s="6"/>
      <c r="JXB136" s="6"/>
      <c r="JXC136" s="6"/>
      <c r="JXD136" s="6"/>
      <c r="JXE136" s="6"/>
      <c r="JXF136" s="6"/>
      <c r="JXG136" s="6"/>
      <c r="JXH136" s="6"/>
      <c r="JXI136" s="6"/>
      <c r="JXJ136" s="6"/>
      <c r="JXK136" s="6"/>
      <c r="JXL136" s="6"/>
      <c r="JXM136" s="6"/>
      <c r="JXN136" s="6"/>
      <c r="JXO136" s="6"/>
      <c r="JXP136" s="6"/>
      <c r="JXQ136" s="6"/>
      <c r="JXR136" s="6"/>
      <c r="JXS136" s="6"/>
      <c r="JXT136" s="6"/>
      <c r="JXU136" s="6"/>
      <c r="JXV136" s="6"/>
      <c r="JXW136" s="6"/>
      <c r="JXX136" s="6"/>
      <c r="JXY136" s="6"/>
      <c r="JXZ136" s="6"/>
      <c r="JYA136" s="6"/>
      <c r="JYB136" s="6"/>
      <c r="JYC136" s="6"/>
      <c r="JYD136" s="6"/>
      <c r="JYE136" s="6"/>
      <c r="JYF136" s="6"/>
      <c r="JYG136" s="6"/>
      <c r="JYH136" s="6"/>
      <c r="JYI136" s="6"/>
      <c r="JYJ136" s="6"/>
      <c r="JYK136" s="6"/>
      <c r="JYL136" s="6"/>
      <c r="JYM136" s="6"/>
      <c r="JYN136" s="6"/>
      <c r="JYO136" s="6"/>
      <c r="JYP136" s="6"/>
      <c r="JYQ136" s="6"/>
      <c r="JYR136" s="6"/>
      <c r="JYS136" s="6"/>
      <c r="JYT136" s="6"/>
      <c r="JYU136" s="6"/>
      <c r="JYV136" s="6"/>
      <c r="JYW136" s="6"/>
      <c r="JYX136" s="6"/>
      <c r="JYY136" s="6"/>
      <c r="JYZ136" s="6"/>
      <c r="JZA136" s="6"/>
      <c r="JZB136" s="6"/>
      <c r="JZC136" s="6"/>
      <c r="JZD136" s="6"/>
      <c r="JZE136" s="6"/>
      <c r="JZF136" s="6"/>
      <c r="JZG136" s="6"/>
      <c r="JZH136" s="6"/>
      <c r="JZI136" s="6"/>
      <c r="JZJ136" s="6"/>
      <c r="JZK136" s="6"/>
      <c r="JZL136" s="6"/>
      <c r="JZM136" s="6"/>
      <c r="JZN136" s="6"/>
      <c r="JZO136" s="6"/>
      <c r="JZP136" s="6"/>
      <c r="JZQ136" s="6"/>
      <c r="JZR136" s="6"/>
      <c r="JZS136" s="6"/>
      <c r="JZT136" s="6"/>
      <c r="JZU136" s="6"/>
      <c r="JZV136" s="6"/>
      <c r="JZW136" s="6"/>
      <c r="JZX136" s="6"/>
      <c r="JZY136" s="6"/>
      <c r="JZZ136" s="6"/>
      <c r="KAA136" s="6"/>
      <c r="KAB136" s="6"/>
      <c r="KAC136" s="6"/>
      <c r="KAD136" s="6"/>
      <c r="KAE136" s="6"/>
      <c r="KAF136" s="6"/>
      <c r="KAG136" s="6"/>
      <c r="KAH136" s="6"/>
      <c r="KAI136" s="6"/>
      <c r="KAJ136" s="6"/>
      <c r="KAK136" s="6"/>
      <c r="KAL136" s="6"/>
      <c r="KAM136" s="6"/>
      <c r="KAN136" s="6"/>
      <c r="KAO136" s="6"/>
      <c r="KAP136" s="6"/>
      <c r="KAQ136" s="6"/>
      <c r="KAR136" s="6"/>
      <c r="KAS136" s="6"/>
      <c r="KAT136" s="6"/>
      <c r="KAU136" s="6"/>
      <c r="KAV136" s="6"/>
      <c r="KAW136" s="6"/>
      <c r="KAX136" s="6"/>
      <c r="KAY136" s="6"/>
      <c r="KAZ136" s="6"/>
      <c r="KBA136" s="6"/>
      <c r="KBB136" s="6"/>
      <c r="KBC136" s="6"/>
      <c r="KBD136" s="6"/>
      <c r="KBE136" s="6"/>
      <c r="KBF136" s="6"/>
      <c r="KBG136" s="6"/>
      <c r="KBH136" s="6"/>
      <c r="KBI136" s="6"/>
      <c r="KBJ136" s="6"/>
      <c r="KBK136" s="6"/>
      <c r="KBL136" s="6"/>
      <c r="KBM136" s="6"/>
      <c r="KBN136" s="6"/>
      <c r="KBO136" s="6"/>
      <c r="KBP136" s="6"/>
      <c r="KBQ136" s="6"/>
      <c r="KBR136" s="6"/>
      <c r="KBS136" s="6"/>
      <c r="KBT136" s="6"/>
      <c r="KBU136" s="6"/>
      <c r="KBV136" s="6"/>
      <c r="KBW136" s="6"/>
      <c r="KBX136" s="6"/>
      <c r="KBY136" s="6"/>
      <c r="KBZ136" s="6"/>
      <c r="KCA136" s="6"/>
      <c r="KCB136" s="6"/>
      <c r="KCC136" s="6"/>
      <c r="KCD136" s="6"/>
      <c r="KCE136" s="6"/>
      <c r="KCF136" s="6"/>
      <c r="KCG136" s="6"/>
      <c r="KCH136" s="6"/>
      <c r="KCI136" s="6"/>
      <c r="KCJ136" s="6"/>
      <c r="KCK136" s="6"/>
      <c r="KCL136" s="6"/>
      <c r="KCM136" s="6"/>
      <c r="KCN136" s="6"/>
      <c r="KCO136" s="6"/>
      <c r="KCP136" s="6"/>
      <c r="KCQ136" s="6"/>
      <c r="KCR136" s="6"/>
      <c r="KCS136" s="6"/>
      <c r="KCT136" s="6"/>
      <c r="KCU136" s="6"/>
      <c r="KCV136" s="6"/>
      <c r="KCW136" s="6"/>
      <c r="KCX136" s="6"/>
      <c r="KCY136" s="6"/>
      <c r="KCZ136" s="6"/>
      <c r="KDA136" s="6"/>
      <c r="KDB136" s="6"/>
      <c r="KDC136" s="6"/>
      <c r="KDD136" s="6"/>
      <c r="KDE136" s="6"/>
      <c r="KDF136" s="6"/>
      <c r="KDG136" s="6"/>
      <c r="KDH136" s="6"/>
      <c r="KDI136" s="6"/>
      <c r="KDJ136" s="6"/>
      <c r="KDK136" s="6"/>
      <c r="KDL136" s="6"/>
      <c r="KDM136" s="6"/>
      <c r="KDN136" s="6"/>
      <c r="KDO136" s="6"/>
      <c r="KDP136" s="6"/>
      <c r="KDQ136" s="6"/>
      <c r="KDR136" s="6"/>
      <c r="KDS136" s="6"/>
      <c r="KDT136" s="6"/>
      <c r="KDU136" s="6"/>
      <c r="KDV136" s="6"/>
      <c r="KDW136" s="6"/>
      <c r="KDX136" s="6"/>
      <c r="KDY136" s="6"/>
      <c r="KDZ136" s="6"/>
      <c r="KEA136" s="6"/>
      <c r="KEB136" s="6"/>
      <c r="KEC136" s="6"/>
      <c r="KED136" s="6"/>
      <c r="KEE136" s="6"/>
      <c r="KEF136" s="6"/>
      <c r="KEG136" s="6"/>
      <c r="KEH136" s="6"/>
      <c r="KEI136" s="6"/>
      <c r="KEJ136" s="6"/>
      <c r="KEK136" s="6"/>
      <c r="KEL136" s="6"/>
      <c r="KEM136" s="6"/>
      <c r="KEN136" s="6"/>
      <c r="KEO136" s="6"/>
      <c r="KEP136" s="6"/>
      <c r="KEQ136" s="6"/>
      <c r="KER136" s="6"/>
      <c r="KES136" s="6"/>
      <c r="KET136" s="6"/>
      <c r="KEU136" s="6"/>
      <c r="KEV136" s="6"/>
      <c r="KEW136" s="6"/>
      <c r="KEX136" s="6"/>
      <c r="KEY136" s="6"/>
      <c r="KEZ136" s="6"/>
      <c r="KFA136" s="6"/>
      <c r="KFB136" s="6"/>
      <c r="KFC136" s="6"/>
      <c r="KFD136" s="6"/>
      <c r="KFE136" s="6"/>
      <c r="KFF136" s="6"/>
      <c r="KFG136" s="6"/>
      <c r="KFH136" s="6"/>
      <c r="KFI136" s="6"/>
      <c r="KFJ136" s="6"/>
      <c r="KFK136" s="6"/>
      <c r="KFL136" s="6"/>
      <c r="KFM136" s="6"/>
      <c r="KFN136" s="6"/>
      <c r="KFO136" s="6"/>
      <c r="KFP136" s="6"/>
      <c r="KFQ136" s="6"/>
      <c r="KFR136" s="6"/>
      <c r="KFS136" s="6"/>
      <c r="KFT136" s="6"/>
      <c r="KFU136" s="6"/>
      <c r="KFV136" s="6"/>
      <c r="KFW136" s="6"/>
      <c r="KFX136" s="6"/>
      <c r="KFY136" s="6"/>
      <c r="KFZ136" s="6"/>
      <c r="KGA136" s="6"/>
      <c r="KGB136" s="6"/>
      <c r="KGC136" s="6"/>
      <c r="KGD136" s="6"/>
      <c r="KGE136" s="6"/>
      <c r="KGF136" s="6"/>
      <c r="KGG136" s="6"/>
      <c r="KGH136" s="6"/>
      <c r="KGI136" s="6"/>
      <c r="KGJ136" s="6"/>
      <c r="KGK136" s="6"/>
      <c r="KGL136" s="6"/>
      <c r="KGM136" s="6"/>
      <c r="KGN136" s="6"/>
      <c r="KGO136" s="6"/>
      <c r="KGP136" s="6"/>
      <c r="KGQ136" s="6"/>
      <c r="KGR136" s="6"/>
      <c r="KGS136" s="6"/>
      <c r="KGT136" s="6"/>
      <c r="KGU136" s="6"/>
      <c r="KGV136" s="6"/>
      <c r="KGW136" s="6"/>
      <c r="KGX136" s="6"/>
      <c r="KGY136" s="6"/>
      <c r="KGZ136" s="6"/>
      <c r="KHA136" s="6"/>
      <c r="KHB136" s="6"/>
      <c r="KHC136" s="6"/>
      <c r="KHD136" s="6"/>
      <c r="KHE136" s="6"/>
      <c r="KHF136" s="6"/>
      <c r="KHG136" s="6"/>
      <c r="KHH136" s="6"/>
      <c r="KHI136" s="6"/>
      <c r="KHJ136" s="6"/>
      <c r="KHK136" s="6"/>
      <c r="KHL136" s="6"/>
      <c r="KHM136" s="6"/>
      <c r="KHN136" s="6"/>
      <c r="KHO136" s="6"/>
      <c r="KHP136" s="6"/>
      <c r="KHQ136" s="6"/>
      <c r="KHR136" s="6"/>
      <c r="KHS136" s="6"/>
      <c r="KHT136" s="6"/>
      <c r="KHU136" s="6"/>
      <c r="KHV136" s="6"/>
      <c r="KHW136" s="6"/>
      <c r="KHX136" s="6"/>
      <c r="KHY136" s="6"/>
      <c r="KHZ136" s="6"/>
      <c r="KIA136" s="6"/>
      <c r="KIB136" s="6"/>
      <c r="KIC136" s="6"/>
      <c r="KID136" s="6"/>
      <c r="KIE136" s="6"/>
      <c r="KIF136" s="6"/>
      <c r="KIG136" s="6"/>
      <c r="KIH136" s="6"/>
      <c r="KII136" s="6"/>
      <c r="KIJ136" s="6"/>
      <c r="KIK136" s="6"/>
      <c r="KIL136" s="6"/>
      <c r="KIM136" s="6"/>
      <c r="KIN136" s="6"/>
      <c r="KIO136" s="6"/>
      <c r="KIP136" s="6"/>
      <c r="KIQ136" s="6"/>
      <c r="KIR136" s="6"/>
      <c r="KIS136" s="6"/>
      <c r="KIT136" s="6"/>
      <c r="KIU136" s="6"/>
      <c r="KIV136" s="6"/>
      <c r="KIW136" s="6"/>
      <c r="KIX136" s="6"/>
      <c r="KIY136" s="6"/>
      <c r="KIZ136" s="6"/>
      <c r="KJA136" s="6"/>
      <c r="KJB136" s="6"/>
      <c r="KJC136" s="6"/>
      <c r="KJD136" s="6"/>
      <c r="KJE136" s="6"/>
      <c r="KJF136" s="6"/>
      <c r="KJG136" s="6"/>
      <c r="KJH136" s="6"/>
      <c r="KJI136" s="6"/>
      <c r="KJJ136" s="6"/>
      <c r="KJK136" s="6"/>
      <c r="KJL136" s="6"/>
      <c r="KJM136" s="6"/>
      <c r="KJN136" s="6"/>
      <c r="KJO136" s="6"/>
      <c r="KJP136" s="6"/>
      <c r="KJQ136" s="6"/>
      <c r="KJR136" s="6"/>
      <c r="KJS136" s="6"/>
      <c r="KJT136" s="6"/>
      <c r="KJU136" s="6"/>
      <c r="KJV136" s="6"/>
      <c r="KJW136" s="6"/>
      <c r="KJX136" s="6"/>
      <c r="KJY136" s="6"/>
      <c r="KJZ136" s="6"/>
      <c r="KKA136" s="6"/>
      <c r="KKB136" s="6"/>
      <c r="KKC136" s="6"/>
      <c r="KKD136" s="6"/>
      <c r="KKE136" s="6"/>
      <c r="KKF136" s="6"/>
      <c r="KKG136" s="6"/>
      <c r="KKH136" s="6"/>
      <c r="KKI136" s="6"/>
      <c r="KKJ136" s="6"/>
      <c r="KKK136" s="6"/>
      <c r="KKL136" s="6"/>
      <c r="KKM136" s="6"/>
      <c r="KKN136" s="6"/>
      <c r="KKO136" s="6"/>
      <c r="KKP136" s="6"/>
      <c r="KKQ136" s="6"/>
      <c r="KKR136" s="6"/>
      <c r="KKS136" s="6"/>
      <c r="KKT136" s="6"/>
      <c r="KKU136" s="6"/>
      <c r="KKV136" s="6"/>
      <c r="KKW136" s="6"/>
      <c r="KKX136" s="6"/>
      <c r="KKY136" s="6"/>
      <c r="KKZ136" s="6"/>
      <c r="KLA136" s="6"/>
      <c r="KLB136" s="6"/>
      <c r="KLC136" s="6"/>
      <c r="KLD136" s="6"/>
      <c r="KLE136" s="6"/>
      <c r="KLF136" s="6"/>
      <c r="KLG136" s="6"/>
      <c r="KLH136" s="6"/>
      <c r="KLI136" s="6"/>
      <c r="KLJ136" s="6"/>
      <c r="KLK136" s="6"/>
      <c r="KLL136" s="6"/>
      <c r="KLM136" s="6"/>
      <c r="KLN136" s="6"/>
      <c r="KLO136" s="6"/>
      <c r="KLP136" s="6"/>
      <c r="KLQ136" s="6"/>
      <c r="KLR136" s="6"/>
      <c r="KLS136" s="6"/>
      <c r="KLT136" s="6"/>
      <c r="KLU136" s="6"/>
      <c r="KLV136" s="6"/>
      <c r="KLW136" s="6"/>
      <c r="KLX136" s="6"/>
      <c r="KLY136" s="6"/>
      <c r="KLZ136" s="6"/>
      <c r="KMA136" s="6"/>
      <c r="KMB136" s="6"/>
      <c r="KMC136" s="6"/>
      <c r="KMD136" s="6"/>
      <c r="KME136" s="6"/>
      <c r="KMF136" s="6"/>
      <c r="KMG136" s="6"/>
      <c r="KMH136" s="6"/>
      <c r="KMI136" s="6"/>
      <c r="KMJ136" s="6"/>
      <c r="KMK136" s="6"/>
      <c r="KML136" s="6"/>
      <c r="KMM136" s="6"/>
      <c r="KMN136" s="6"/>
      <c r="KMO136" s="6"/>
      <c r="KMP136" s="6"/>
      <c r="KMQ136" s="6"/>
      <c r="KMR136" s="6"/>
      <c r="KMS136" s="6"/>
      <c r="KMT136" s="6"/>
      <c r="KMU136" s="6"/>
      <c r="KMV136" s="6"/>
      <c r="KMW136" s="6"/>
      <c r="KMX136" s="6"/>
      <c r="KMY136" s="6"/>
      <c r="KMZ136" s="6"/>
      <c r="KNA136" s="6"/>
      <c r="KNB136" s="6"/>
      <c r="KNC136" s="6"/>
      <c r="KND136" s="6"/>
      <c r="KNE136" s="6"/>
      <c r="KNF136" s="6"/>
      <c r="KNG136" s="6"/>
      <c r="KNH136" s="6"/>
      <c r="KNI136" s="6"/>
      <c r="KNJ136" s="6"/>
      <c r="KNK136" s="6"/>
      <c r="KNL136" s="6"/>
      <c r="KNM136" s="6"/>
      <c r="KNN136" s="6"/>
      <c r="KNO136" s="6"/>
      <c r="KNP136" s="6"/>
      <c r="KNQ136" s="6"/>
      <c r="KNR136" s="6"/>
      <c r="KNS136" s="6"/>
      <c r="KNT136" s="6"/>
      <c r="KNU136" s="6"/>
      <c r="KNV136" s="6"/>
      <c r="KNW136" s="6"/>
      <c r="KNX136" s="6"/>
      <c r="KNY136" s="6"/>
      <c r="KNZ136" s="6"/>
      <c r="KOA136" s="6"/>
      <c r="KOB136" s="6"/>
      <c r="KOC136" s="6"/>
      <c r="KOD136" s="6"/>
      <c r="KOE136" s="6"/>
      <c r="KOF136" s="6"/>
      <c r="KOG136" s="6"/>
      <c r="KOH136" s="6"/>
      <c r="KOI136" s="6"/>
      <c r="KOJ136" s="6"/>
      <c r="KOK136" s="6"/>
      <c r="KOL136" s="6"/>
      <c r="KOM136" s="6"/>
      <c r="KON136" s="6"/>
      <c r="KOO136" s="6"/>
      <c r="KOP136" s="6"/>
      <c r="KOQ136" s="6"/>
      <c r="KOR136" s="6"/>
      <c r="KOS136" s="6"/>
      <c r="KOT136" s="6"/>
      <c r="KOU136" s="6"/>
      <c r="KOV136" s="6"/>
      <c r="KOW136" s="6"/>
      <c r="KOX136" s="6"/>
      <c r="KOY136" s="6"/>
      <c r="KOZ136" s="6"/>
      <c r="KPA136" s="6"/>
      <c r="KPB136" s="6"/>
      <c r="KPC136" s="6"/>
      <c r="KPD136" s="6"/>
      <c r="KPE136" s="6"/>
      <c r="KPF136" s="6"/>
      <c r="KPG136" s="6"/>
      <c r="KPH136" s="6"/>
      <c r="KPI136" s="6"/>
      <c r="KPJ136" s="6"/>
      <c r="KPK136" s="6"/>
      <c r="KPL136" s="6"/>
      <c r="KPM136" s="6"/>
      <c r="KPN136" s="6"/>
      <c r="KPO136" s="6"/>
      <c r="KPP136" s="6"/>
      <c r="KPQ136" s="6"/>
      <c r="KPR136" s="6"/>
      <c r="KPS136" s="6"/>
      <c r="KPT136" s="6"/>
      <c r="KPU136" s="6"/>
      <c r="KPV136" s="6"/>
      <c r="KPW136" s="6"/>
      <c r="KPX136" s="6"/>
      <c r="KPY136" s="6"/>
      <c r="KPZ136" s="6"/>
      <c r="KQA136" s="6"/>
      <c r="KQB136" s="6"/>
      <c r="KQC136" s="6"/>
      <c r="KQD136" s="6"/>
      <c r="KQE136" s="6"/>
      <c r="KQF136" s="6"/>
      <c r="KQG136" s="6"/>
      <c r="KQH136" s="6"/>
      <c r="KQI136" s="6"/>
      <c r="KQJ136" s="6"/>
      <c r="KQK136" s="6"/>
      <c r="KQL136" s="6"/>
      <c r="KQM136" s="6"/>
      <c r="KQN136" s="6"/>
      <c r="KQO136" s="6"/>
      <c r="KQP136" s="6"/>
      <c r="KQQ136" s="6"/>
      <c r="KQR136" s="6"/>
      <c r="KQS136" s="6"/>
      <c r="KQT136" s="6"/>
      <c r="KQU136" s="6"/>
      <c r="KQV136" s="6"/>
      <c r="KQW136" s="6"/>
      <c r="KQX136" s="6"/>
      <c r="KQY136" s="6"/>
      <c r="KQZ136" s="6"/>
      <c r="KRA136" s="6"/>
      <c r="KRB136" s="6"/>
      <c r="KRC136" s="6"/>
      <c r="KRD136" s="6"/>
      <c r="KRE136" s="6"/>
      <c r="KRF136" s="6"/>
      <c r="KRG136" s="6"/>
      <c r="KRH136" s="6"/>
      <c r="KRI136" s="6"/>
      <c r="KRJ136" s="6"/>
      <c r="KRK136" s="6"/>
      <c r="KRL136" s="6"/>
      <c r="KRM136" s="6"/>
      <c r="KRN136" s="6"/>
      <c r="KRO136" s="6"/>
      <c r="KRP136" s="6"/>
      <c r="KRQ136" s="6"/>
      <c r="KRR136" s="6"/>
      <c r="KRS136" s="6"/>
      <c r="KRT136" s="6"/>
      <c r="KRU136" s="6"/>
      <c r="KRV136" s="6"/>
      <c r="KRW136" s="6"/>
      <c r="KRX136" s="6"/>
      <c r="KRY136" s="6"/>
      <c r="KRZ136" s="6"/>
      <c r="KSA136" s="6"/>
      <c r="KSB136" s="6"/>
      <c r="KSC136" s="6"/>
      <c r="KSD136" s="6"/>
      <c r="KSE136" s="6"/>
      <c r="KSF136" s="6"/>
      <c r="KSG136" s="6"/>
      <c r="KSH136" s="6"/>
      <c r="KSI136" s="6"/>
      <c r="KSJ136" s="6"/>
      <c r="KSK136" s="6"/>
      <c r="KSL136" s="6"/>
      <c r="KSM136" s="6"/>
      <c r="KSN136" s="6"/>
      <c r="KSO136" s="6"/>
      <c r="KSP136" s="6"/>
      <c r="KSQ136" s="6"/>
      <c r="KSR136" s="6"/>
      <c r="KSS136" s="6"/>
      <c r="KST136" s="6"/>
      <c r="KSU136" s="6"/>
      <c r="KSV136" s="6"/>
      <c r="KSW136" s="6"/>
      <c r="KSX136" s="6"/>
      <c r="KSY136" s="6"/>
      <c r="KSZ136" s="6"/>
      <c r="KTA136" s="6"/>
      <c r="KTB136" s="6"/>
      <c r="KTC136" s="6"/>
      <c r="KTD136" s="6"/>
      <c r="KTE136" s="6"/>
      <c r="KTF136" s="6"/>
      <c r="KTG136" s="6"/>
      <c r="KTH136" s="6"/>
      <c r="KTI136" s="6"/>
      <c r="KTJ136" s="6"/>
      <c r="KTK136" s="6"/>
      <c r="KTL136" s="6"/>
      <c r="KTM136" s="6"/>
      <c r="KTN136" s="6"/>
      <c r="KTO136" s="6"/>
      <c r="KTP136" s="6"/>
      <c r="KTQ136" s="6"/>
      <c r="KTR136" s="6"/>
      <c r="KTS136" s="6"/>
      <c r="KTT136" s="6"/>
      <c r="KTU136" s="6"/>
      <c r="KTV136" s="6"/>
      <c r="KTW136" s="6"/>
      <c r="KTX136" s="6"/>
      <c r="KTY136" s="6"/>
      <c r="KTZ136" s="6"/>
      <c r="KUA136" s="6"/>
      <c r="KUB136" s="6"/>
      <c r="KUC136" s="6"/>
      <c r="KUD136" s="6"/>
      <c r="KUE136" s="6"/>
      <c r="KUF136" s="6"/>
      <c r="KUG136" s="6"/>
      <c r="KUH136" s="6"/>
      <c r="KUI136" s="6"/>
      <c r="KUJ136" s="6"/>
      <c r="KUK136" s="6"/>
      <c r="KUL136" s="6"/>
      <c r="KUM136" s="6"/>
      <c r="KUN136" s="6"/>
      <c r="KUO136" s="6"/>
      <c r="KUP136" s="6"/>
      <c r="KUQ136" s="6"/>
      <c r="KUR136" s="6"/>
      <c r="KUS136" s="6"/>
      <c r="KUT136" s="6"/>
      <c r="KUU136" s="6"/>
      <c r="KUV136" s="6"/>
      <c r="KUW136" s="6"/>
      <c r="KUX136" s="6"/>
      <c r="KUY136" s="6"/>
      <c r="KUZ136" s="6"/>
      <c r="KVA136" s="6"/>
      <c r="KVB136" s="6"/>
      <c r="KVC136" s="6"/>
      <c r="KVD136" s="6"/>
      <c r="KVE136" s="6"/>
      <c r="KVF136" s="6"/>
      <c r="KVG136" s="6"/>
      <c r="KVH136" s="6"/>
      <c r="KVI136" s="6"/>
      <c r="KVJ136" s="6"/>
      <c r="KVK136" s="6"/>
      <c r="KVL136" s="6"/>
      <c r="KVM136" s="6"/>
      <c r="KVN136" s="6"/>
      <c r="KVO136" s="6"/>
      <c r="KVP136" s="6"/>
      <c r="KVQ136" s="6"/>
      <c r="KVR136" s="6"/>
      <c r="KVS136" s="6"/>
      <c r="KVT136" s="6"/>
      <c r="KVU136" s="6"/>
      <c r="KVV136" s="6"/>
      <c r="KVW136" s="6"/>
      <c r="KVX136" s="6"/>
      <c r="KVY136" s="6"/>
      <c r="KVZ136" s="6"/>
      <c r="KWA136" s="6"/>
      <c r="KWB136" s="6"/>
      <c r="KWC136" s="6"/>
      <c r="KWD136" s="6"/>
      <c r="KWE136" s="6"/>
      <c r="KWF136" s="6"/>
      <c r="KWG136" s="6"/>
      <c r="KWH136" s="6"/>
      <c r="KWI136" s="6"/>
      <c r="KWJ136" s="6"/>
      <c r="KWK136" s="6"/>
      <c r="KWL136" s="6"/>
      <c r="KWM136" s="6"/>
      <c r="KWN136" s="6"/>
      <c r="KWO136" s="6"/>
      <c r="KWP136" s="6"/>
      <c r="KWQ136" s="6"/>
      <c r="KWR136" s="6"/>
      <c r="KWS136" s="6"/>
      <c r="KWT136" s="6"/>
      <c r="KWU136" s="6"/>
      <c r="KWV136" s="6"/>
      <c r="KWW136" s="6"/>
      <c r="KWX136" s="6"/>
      <c r="KWY136" s="6"/>
      <c r="KWZ136" s="6"/>
      <c r="KXA136" s="6"/>
      <c r="KXB136" s="6"/>
      <c r="KXC136" s="6"/>
      <c r="KXD136" s="6"/>
      <c r="KXE136" s="6"/>
      <c r="KXF136" s="6"/>
      <c r="KXG136" s="6"/>
      <c r="KXH136" s="6"/>
      <c r="KXI136" s="6"/>
      <c r="KXJ136" s="6"/>
      <c r="KXK136" s="6"/>
      <c r="KXL136" s="6"/>
      <c r="KXM136" s="6"/>
      <c r="KXN136" s="6"/>
      <c r="KXO136" s="6"/>
      <c r="KXP136" s="6"/>
      <c r="KXQ136" s="6"/>
      <c r="KXR136" s="6"/>
      <c r="KXS136" s="6"/>
      <c r="KXT136" s="6"/>
      <c r="KXU136" s="6"/>
      <c r="KXV136" s="6"/>
      <c r="KXW136" s="6"/>
      <c r="KXX136" s="6"/>
      <c r="KXY136" s="6"/>
      <c r="KXZ136" s="6"/>
      <c r="KYA136" s="6"/>
      <c r="KYB136" s="6"/>
      <c r="KYC136" s="6"/>
      <c r="KYD136" s="6"/>
      <c r="KYE136" s="6"/>
      <c r="KYF136" s="6"/>
      <c r="KYG136" s="6"/>
      <c r="KYH136" s="6"/>
      <c r="KYI136" s="6"/>
      <c r="KYJ136" s="6"/>
      <c r="KYK136" s="6"/>
      <c r="KYL136" s="6"/>
      <c r="KYM136" s="6"/>
      <c r="KYN136" s="6"/>
      <c r="KYO136" s="6"/>
      <c r="KYP136" s="6"/>
      <c r="KYQ136" s="6"/>
      <c r="KYR136" s="6"/>
      <c r="KYS136" s="6"/>
      <c r="KYT136" s="6"/>
      <c r="KYU136" s="6"/>
      <c r="KYV136" s="6"/>
      <c r="KYW136" s="6"/>
      <c r="KYX136" s="6"/>
      <c r="KYY136" s="6"/>
      <c r="KYZ136" s="6"/>
      <c r="KZA136" s="6"/>
      <c r="KZB136" s="6"/>
      <c r="KZC136" s="6"/>
      <c r="KZD136" s="6"/>
      <c r="KZE136" s="6"/>
      <c r="KZF136" s="6"/>
      <c r="KZG136" s="6"/>
      <c r="KZH136" s="6"/>
      <c r="KZI136" s="6"/>
      <c r="KZJ136" s="6"/>
      <c r="KZK136" s="6"/>
      <c r="KZL136" s="6"/>
      <c r="KZM136" s="6"/>
      <c r="KZN136" s="6"/>
      <c r="KZO136" s="6"/>
      <c r="KZP136" s="6"/>
      <c r="KZQ136" s="6"/>
      <c r="KZR136" s="6"/>
      <c r="KZS136" s="6"/>
      <c r="KZT136" s="6"/>
      <c r="KZU136" s="6"/>
      <c r="KZV136" s="6"/>
      <c r="KZW136" s="6"/>
      <c r="KZX136" s="6"/>
      <c r="KZY136" s="6"/>
      <c r="KZZ136" s="6"/>
      <c r="LAA136" s="6"/>
      <c r="LAB136" s="6"/>
      <c r="LAC136" s="6"/>
      <c r="LAD136" s="6"/>
      <c r="LAE136" s="6"/>
      <c r="LAF136" s="6"/>
      <c r="LAG136" s="6"/>
      <c r="LAH136" s="6"/>
      <c r="LAI136" s="6"/>
      <c r="LAJ136" s="6"/>
      <c r="LAK136" s="6"/>
      <c r="LAL136" s="6"/>
      <c r="LAM136" s="6"/>
      <c r="LAN136" s="6"/>
      <c r="LAO136" s="6"/>
      <c r="LAP136" s="6"/>
      <c r="LAQ136" s="6"/>
      <c r="LAR136" s="6"/>
      <c r="LAS136" s="6"/>
      <c r="LAT136" s="6"/>
      <c r="LAU136" s="6"/>
      <c r="LAV136" s="6"/>
      <c r="LAW136" s="6"/>
      <c r="LAX136" s="6"/>
      <c r="LAY136" s="6"/>
      <c r="LAZ136" s="6"/>
      <c r="LBA136" s="6"/>
      <c r="LBB136" s="6"/>
      <c r="LBC136" s="6"/>
      <c r="LBD136" s="6"/>
      <c r="LBE136" s="6"/>
      <c r="LBF136" s="6"/>
      <c r="LBG136" s="6"/>
      <c r="LBH136" s="6"/>
      <c r="LBI136" s="6"/>
      <c r="LBJ136" s="6"/>
      <c r="LBK136" s="6"/>
      <c r="LBL136" s="6"/>
      <c r="LBM136" s="6"/>
      <c r="LBN136" s="6"/>
      <c r="LBO136" s="6"/>
      <c r="LBP136" s="6"/>
      <c r="LBQ136" s="6"/>
      <c r="LBR136" s="6"/>
      <c r="LBS136" s="6"/>
      <c r="LBT136" s="6"/>
      <c r="LBU136" s="6"/>
      <c r="LBV136" s="6"/>
      <c r="LBW136" s="6"/>
      <c r="LBX136" s="6"/>
      <c r="LBY136" s="6"/>
      <c r="LBZ136" s="6"/>
      <c r="LCA136" s="6"/>
      <c r="LCB136" s="6"/>
      <c r="LCC136" s="6"/>
      <c r="LCD136" s="6"/>
      <c r="LCE136" s="6"/>
      <c r="LCF136" s="6"/>
      <c r="LCG136" s="6"/>
      <c r="LCH136" s="6"/>
      <c r="LCI136" s="6"/>
      <c r="LCJ136" s="6"/>
      <c r="LCK136" s="6"/>
      <c r="LCL136" s="6"/>
      <c r="LCM136" s="6"/>
      <c r="LCN136" s="6"/>
      <c r="LCO136" s="6"/>
      <c r="LCP136" s="6"/>
      <c r="LCQ136" s="6"/>
      <c r="LCR136" s="6"/>
      <c r="LCS136" s="6"/>
      <c r="LCT136" s="6"/>
      <c r="LCU136" s="6"/>
      <c r="LCV136" s="6"/>
      <c r="LCW136" s="6"/>
      <c r="LCX136" s="6"/>
      <c r="LCY136" s="6"/>
      <c r="LCZ136" s="6"/>
      <c r="LDA136" s="6"/>
      <c r="LDB136" s="6"/>
      <c r="LDC136" s="6"/>
      <c r="LDD136" s="6"/>
      <c r="LDE136" s="6"/>
      <c r="LDF136" s="6"/>
      <c r="LDG136" s="6"/>
      <c r="LDH136" s="6"/>
      <c r="LDI136" s="6"/>
      <c r="LDJ136" s="6"/>
      <c r="LDK136" s="6"/>
      <c r="LDL136" s="6"/>
      <c r="LDM136" s="6"/>
      <c r="LDN136" s="6"/>
      <c r="LDO136" s="6"/>
      <c r="LDP136" s="6"/>
      <c r="LDQ136" s="6"/>
      <c r="LDR136" s="6"/>
      <c r="LDS136" s="6"/>
      <c r="LDT136" s="6"/>
      <c r="LDU136" s="6"/>
      <c r="LDV136" s="6"/>
      <c r="LDW136" s="6"/>
      <c r="LDX136" s="6"/>
      <c r="LDY136" s="6"/>
      <c r="LDZ136" s="6"/>
      <c r="LEA136" s="6"/>
      <c r="LEB136" s="6"/>
      <c r="LEC136" s="6"/>
      <c r="LED136" s="6"/>
      <c r="LEE136" s="6"/>
      <c r="LEF136" s="6"/>
      <c r="LEG136" s="6"/>
      <c r="LEH136" s="6"/>
      <c r="LEI136" s="6"/>
      <c r="LEJ136" s="6"/>
      <c r="LEK136" s="6"/>
      <c r="LEL136" s="6"/>
      <c r="LEM136" s="6"/>
      <c r="LEN136" s="6"/>
      <c r="LEO136" s="6"/>
      <c r="LEP136" s="6"/>
      <c r="LEQ136" s="6"/>
      <c r="LER136" s="6"/>
      <c r="LES136" s="6"/>
      <c r="LET136" s="6"/>
      <c r="LEU136" s="6"/>
      <c r="LEV136" s="6"/>
      <c r="LEW136" s="6"/>
      <c r="LEX136" s="6"/>
      <c r="LEY136" s="6"/>
      <c r="LEZ136" s="6"/>
      <c r="LFA136" s="6"/>
      <c r="LFB136" s="6"/>
      <c r="LFC136" s="6"/>
      <c r="LFD136" s="6"/>
      <c r="LFE136" s="6"/>
      <c r="LFF136" s="6"/>
      <c r="LFG136" s="6"/>
      <c r="LFH136" s="6"/>
      <c r="LFI136" s="6"/>
      <c r="LFJ136" s="6"/>
      <c r="LFK136" s="6"/>
      <c r="LFL136" s="6"/>
      <c r="LFM136" s="6"/>
      <c r="LFN136" s="6"/>
      <c r="LFO136" s="6"/>
      <c r="LFP136" s="6"/>
      <c r="LFQ136" s="6"/>
      <c r="LFR136" s="6"/>
      <c r="LFS136" s="6"/>
      <c r="LFT136" s="6"/>
      <c r="LFU136" s="6"/>
      <c r="LFV136" s="6"/>
      <c r="LFW136" s="6"/>
      <c r="LFX136" s="6"/>
      <c r="LFY136" s="6"/>
      <c r="LFZ136" s="6"/>
      <c r="LGA136" s="6"/>
      <c r="LGB136" s="6"/>
      <c r="LGC136" s="6"/>
      <c r="LGD136" s="6"/>
      <c r="LGE136" s="6"/>
      <c r="LGF136" s="6"/>
      <c r="LGG136" s="6"/>
      <c r="LGH136" s="6"/>
      <c r="LGI136" s="6"/>
      <c r="LGJ136" s="6"/>
      <c r="LGK136" s="6"/>
      <c r="LGL136" s="6"/>
      <c r="LGM136" s="6"/>
      <c r="LGN136" s="6"/>
      <c r="LGO136" s="6"/>
      <c r="LGP136" s="6"/>
      <c r="LGQ136" s="6"/>
      <c r="LGR136" s="6"/>
      <c r="LGS136" s="6"/>
      <c r="LGT136" s="6"/>
      <c r="LGU136" s="6"/>
      <c r="LGV136" s="6"/>
      <c r="LGW136" s="6"/>
      <c r="LGX136" s="6"/>
      <c r="LGY136" s="6"/>
      <c r="LGZ136" s="6"/>
      <c r="LHA136" s="6"/>
      <c r="LHB136" s="6"/>
      <c r="LHC136" s="6"/>
      <c r="LHD136" s="6"/>
      <c r="LHE136" s="6"/>
      <c r="LHF136" s="6"/>
      <c r="LHG136" s="6"/>
      <c r="LHH136" s="6"/>
      <c r="LHI136" s="6"/>
      <c r="LHJ136" s="6"/>
      <c r="LHK136" s="6"/>
      <c r="LHL136" s="6"/>
      <c r="LHM136" s="6"/>
      <c r="LHN136" s="6"/>
      <c r="LHO136" s="6"/>
      <c r="LHP136" s="6"/>
      <c r="LHQ136" s="6"/>
      <c r="LHR136" s="6"/>
      <c r="LHS136" s="6"/>
      <c r="LHT136" s="6"/>
      <c r="LHU136" s="6"/>
      <c r="LHV136" s="6"/>
      <c r="LHW136" s="6"/>
      <c r="LHX136" s="6"/>
      <c r="LHY136" s="6"/>
      <c r="LHZ136" s="6"/>
      <c r="LIA136" s="6"/>
      <c r="LIB136" s="6"/>
      <c r="LIC136" s="6"/>
      <c r="LID136" s="6"/>
      <c r="LIE136" s="6"/>
      <c r="LIF136" s="6"/>
      <c r="LIG136" s="6"/>
      <c r="LIH136" s="6"/>
      <c r="LII136" s="6"/>
      <c r="LIJ136" s="6"/>
      <c r="LIK136" s="6"/>
      <c r="LIL136" s="6"/>
      <c r="LIM136" s="6"/>
      <c r="LIN136" s="6"/>
      <c r="LIO136" s="6"/>
      <c r="LIP136" s="6"/>
      <c r="LIQ136" s="6"/>
      <c r="LIR136" s="6"/>
      <c r="LIS136" s="6"/>
      <c r="LIT136" s="6"/>
      <c r="LIU136" s="6"/>
      <c r="LIV136" s="6"/>
      <c r="LIW136" s="6"/>
      <c r="LIX136" s="6"/>
      <c r="LIY136" s="6"/>
      <c r="LIZ136" s="6"/>
      <c r="LJA136" s="6"/>
      <c r="LJB136" s="6"/>
      <c r="LJC136" s="6"/>
      <c r="LJD136" s="6"/>
      <c r="LJE136" s="6"/>
      <c r="LJF136" s="6"/>
      <c r="LJG136" s="6"/>
      <c r="LJH136" s="6"/>
      <c r="LJI136" s="6"/>
      <c r="LJJ136" s="6"/>
      <c r="LJK136" s="6"/>
      <c r="LJL136" s="6"/>
      <c r="LJM136" s="6"/>
      <c r="LJN136" s="6"/>
      <c r="LJO136" s="6"/>
      <c r="LJP136" s="6"/>
      <c r="LJQ136" s="6"/>
      <c r="LJR136" s="6"/>
      <c r="LJS136" s="6"/>
      <c r="LJT136" s="6"/>
      <c r="LJU136" s="6"/>
      <c r="LJV136" s="6"/>
      <c r="LJW136" s="6"/>
      <c r="LJX136" s="6"/>
      <c r="LJY136" s="6"/>
      <c r="LJZ136" s="6"/>
      <c r="LKA136" s="6"/>
      <c r="LKB136" s="6"/>
      <c r="LKC136" s="6"/>
      <c r="LKD136" s="6"/>
      <c r="LKE136" s="6"/>
      <c r="LKF136" s="6"/>
      <c r="LKG136" s="6"/>
      <c r="LKH136" s="6"/>
      <c r="LKI136" s="6"/>
      <c r="LKJ136" s="6"/>
      <c r="LKK136" s="6"/>
      <c r="LKL136" s="6"/>
      <c r="LKM136" s="6"/>
      <c r="LKN136" s="6"/>
      <c r="LKO136" s="6"/>
      <c r="LKP136" s="6"/>
      <c r="LKQ136" s="6"/>
      <c r="LKR136" s="6"/>
      <c r="LKS136" s="6"/>
      <c r="LKT136" s="6"/>
      <c r="LKU136" s="6"/>
      <c r="LKV136" s="6"/>
      <c r="LKW136" s="6"/>
      <c r="LKX136" s="6"/>
      <c r="LKY136" s="6"/>
      <c r="LKZ136" s="6"/>
      <c r="LLA136" s="6"/>
      <c r="LLB136" s="6"/>
      <c r="LLC136" s="6"/>
      <c r="LLD136" s="6"/>
      <c r="LLE136" s="6"/>
      <c r="LLF136" s="6"/>
      <c r="LLG136" s="6"/>
      <c r="LLH136" s="6"/>
      <c r="LLI136" s="6"/>
      <c r="LLJ136" s="6"/>
      <c r="LLK136" s="6"/>
      <c r="LLL136" s="6"/>
      <c r="LLM136" s="6"/>
      <c r="LLN136" s="6"/>
      <c r="LLO136" s="6"/>
      <c r="LLP136" s="6"/>
      <c r="LLQ136" s="6"/>
      <c r="LLR136" s="6"/>
      <c r="LLS136" s="6"/>
      <c r="LLT136" s="6"/>
      <c r="LLU136" s="6"/>
      <c r="LLV136" s="6"/>
      <c r="LLW136" s="6"/>
      <c r="LLX136" s="6"/>
      <c r="LLY136" s="6"/>
      <c r="LLZ136" s="6"/>
      <c r="LMA136" s="6"/>
      <c r="LMB136" s="6"/>
      <c r="LMC136" s="6"/>
      <c r="LMD136" s="6"/>
      <c r="LME136" s="6"/>
      <c r="LMF136" s="6"/>
      <c r="LMG136" s="6"/>
      <c r="LMH136" s="6"/>
      <c r="LMI136" s="6"/>
      <c r="LMJ136" s="6"/>
      <c r="LMK136" s="6"/>
      <c r="LML136" s="6"/>
      <c r="LMM136" s="6"/>
      <c r="LMN136" s="6"/>
      <c r="LMO136" s="6"/>
      <c r="LMP136" s="6"/>
      <c r="LMQ136" s="6"/>
      <c r="LMR136" s="6"/>
      <c r="LMS136" s="6"/>
      <c r="LMT136" s="6"/>
      <c r="LMU136" s="6"/>
      <c r="LMV136" s="6"/>
      <c r="LMW136" s="6"/>
      <c r="LMX136" s="6"/>
      <c r="LMY136" s="6"/>
      <c r="LMZ136" s="6"/>
      <c r="LNA136" s="6"/>
      <c r="LNB136" s="6"/>
      <c r="LNC136" s="6"/>
      <c r="LND136" s="6"/>
      <c r="LNE136" s="6"/>
      <c r="LNF136" s="6"/>
      <c r="LNG136" s="6"/>
      <c r="LNH136" s="6"/>
      <c r="LNI136" s="6"/>
      <c r="LNJ136" s="6"/>
      <c r="LNK136" s="6"/>
      <c r="LNL136" s="6"/>
      <c r="LNM136" s="6"/>
      <c r="LNN136" s="6"/>
      <c r="LNO136" s="6"/>
      <c r="LNP136" s="6"/>
      <c r="LNQ136" s="6"/>
      <c r="LNR136" s="6"/>
      <c r="LNS136" s="6"/>
      <c r="LNT136" s="6"/>
      <c r="LNU136" s="6"/>
      <c r="LNV136" s="6"/>
      <c r="LNW136" s="6"/>
      <c r="LNX136" s="6"/>
      <c r="LNY136" s="6"/>
      <c r="LNZ136" s="6"/>
      <c r="LOA136" s="6"/>
      <c r="LOB136" s="6"/>
      <c r="LOC136" s="6"/>
      <c r="LOD136" s="6"/>
      <c r="LOE136" s="6"/>
      <c r="LOF136" s="6"/>
      <c r="LOG136" s="6"/>
      <c r="LOH136" s="6"/>
      <c r="LOI136" s="6"/>
      <c r="LOJ136" s="6"/>
      <c r="LOK136" s="6"/>
      <c r="LOL136" s="6"/>
      <c r="LOM136" s="6"/>
      <c r="LON136" s="6"/>
      <c r="LOO136" s="6"/>
      <c r="LOP136" s="6"/>
      <c r="LOQ136" s="6"/>
      <c r="LOR136" s="6"/>
      <c r="LOS136" s="6"/>
      <c r="LOT136" s="6"/>
      <c r="LOU136" s="6"/>
      <c r="LOV136" s="6"/>
      <c r="LOW136" s="6"/>
      <c r="LOX136" s="6"/>
      <c r="LOY136" s="6"/>
      <c r="LOZ136" s="6"/>
      <c r="LPA136" s="6"/>
      <c r="LPB136" s="6"/>
      <c r="LPC136" s="6"/>
      <c r="LPD136" s="6"/>
      <c r="LPE136" s="6"/>
      <c r="LPF136" s="6"/>
      <c r="LPG136" s="6"/>
      <c r="LPH136" s="6"/>
      <c r="LPI136" s="6"/>
      <c r="LPJ136" s="6"/>
      <c r="LPK136" s="6"/>
      <c r="LPL136" s="6"/>
      <c r="LPM136" s="6"/>
      <c r="LPN136" s="6"/>
      <c r="LPO136" s="6"/>
      <c r="LPP136" s="6"/>
      <c r="LPQ136" s="6"/>
      <c r="LPR136" s="6"/>
      <c r="LPS136" s="6"/>
      <c r="LPT136" s="6"/>
      <c r="LPU136" s="6"/>
      <c r="LPV136" s="6"/>
      <c r="LPW136" s="6"/>
      <c r="LPX136" s="6"/>
      <c r="LPY136" s="6"/>
      <c r="LPZ136" s="6"/>
      <c r="LQA136" s="6"/>
      <c r="LQB136" s="6"/>
      <c r="LQC136" s="6"/>
      <c r="LQD136" s="6"/>
      <c r="LQE136" s="6"/>
      <c r="LQF136" s="6"/>
      <c r="LQG136" s="6"/>
      <c r="LQH136" s="6"/>
      <c r="LQI136" s="6"/>
      <c r="LQJ136" s="6"/>
      <c r="LQK136" s="6"/>
      <c r="LQL136" s="6"/>
      <c r="LQM136" s="6"/>
      <c r="LQN136" s="6"/>
      <c r="LQO136" s="6"/>
      <c r="LQP136" s="6"/>
      <c r="LQQ136" s="6"/>
      <c r="LQR136" s="6"/>
      <c r="LQS136" s="6"/>
      <c r="LQT136" s="6"/>
      <c r="LQU136" s="6"/>
      <c r="LQV136" s="6"/>
      <c r="LQW136" s="6"/>
      <c r="LQX136" s="6"/>
      <c r="LQY136" s="6"/>
      <c r="LQZ136" s="6"/>
      <c r="LRA136" s="6"/>
      <c r="LRB136" s="6"/>
      <c r="LRC136" s="6"/>
      <c r="LRD136" s="6"/>
      <c r="LRE136" s="6"/>
      <c r="LRF136" s="6"/>
      <c r="LRG136" s="6"/>
      <c r="LRH136" s="6"/>
      <c r="LRI136" s="6"/>
      <c r="LRJ136" s="6"/>
      <c r="LRK136" s="6"/>
      <c r="LRL136" s="6"/>
      <c r="LRM136" s="6"/>
      <c r="LRN136" s="6"/>
      <c r="LRO136" s="6"/>
      <c r="LRP136" s="6"/>
      <c r="LRQ136" s="6"/>
      <c r="LRR136" s="6"/>
      <c r="LRS136" s="6"/>
      <c r="LRT136" s="6"/>
      <c r="LRU136" s="6"/>
      <c r="LRV136" s="6"/>
      <c r="LRW136" s="6"/>
      <c r="LRX136" s="6"/>
      <c r="LRY136" s="6"/>
      <c r="LRZ136" s="6"/>
      <c r="LSA136" s="6"/>
      <c r="LSB136" s="6"/>
      <c r="LSC136" s="6"/>
      <c r="LSD136" s="6"/>
      <c r="LSE136" s="6"/>
      <c r="LSF136" s="6"/>
      <c r="LSG136" s="6"/>
      <c r="LSH136" s="6"/>
      <c r="LSI136" s="6"/>
      <c r="LSJ136" s="6"/>
      <c r="LSK136" s="6"/>
      <c r="LSL136" s="6"/>
      <c r="LSM136" s="6"/>
      <c r="LSN136" s="6"/>
      <c r="LSO136" s="6"/>
      <c r="LSP136" s="6"/>
      <c r="LSQ136" s="6"/>
      <c r="LSR136" s="6"/>
      <c r="LSS136" s="6"/>
      <c r="LST136" s="6"/>
      <c r="LSU136" s="6"/>
      <c r="LSV136" s="6"/>
      <c r="LSW136" s="6"/>
      <c r="LSX136" s="6"/>
      <c r="LSY136" s="6"/>
      <c r="LSZ136" s="6"/>
      <c r="LTA136" s="6"/>
      <c r="LTB136" s="6"/>
      <c r="LTC136" s="6"/>
      <c r="LTD136" s="6"/>
      <c r="LTE136" s="6"/>
      <c r="LTF136" s="6"/>
      <c r="LTG136" s="6"/>
      <c r="LTH136" s="6"/>
      <c r="LTI136" s="6"/>
      <c r="LTJ136" s="6"/>
      <c r="LTK136" s="6"/>
      <c r="LTL136" s="6"/>
      <c r="LTM136" s="6"/>
      <c r="LTN136" s="6"/>
      <c r="LTO136" s="6"/>
      <c r="LTP136" s="6"/>
      <c r="LTQ136" s="6"/>
      <c r="LTR136" s="6"/>
      <c r="LTS136" s="6"/>
      <c r="LTT136" s="6"/>
      <c r="LTU136" s="6"/>
      <c r="LTV136" s="6"/>
      <c r="LTW136" s="6"/>
      <c r="LTX136" s="6"/>
      <c r="LTY136" s="6"/>
      <c r="LTZ136" s="6"/>
      <c r="LUA136" s="6"/>
      <c r="LUB136" s="6"/>
      <c r="LUC136" s="6"/>
      <c r="LUD136" s="6"/>
      <c r="LUE136" s="6"/>
      <c r="LUF136" s="6"/>
      <c r="LUG136" s="6"/>
      <c r="LUH136" s="6"/>
      <c r="LUI136" s="6"/>
      <c r="LUJ136" s="6"/>
      <c r="LUK136" s="6"/>
      <c r="LUL136" s="6"/>
      <c r="LUM136" s="6"/>
      <c r="LUN136" s="6"/>
      <c r="LUO136" s="6"/>
      <c r="LUP136" s="6"/>
      <c r="LUQ136" s="6"/>
      <c r="LUR136" s="6"/>
      <c r="LUS136" s="6"/>
      <c r="LUT136" s="6"/>
      <c r="LUU136" s="6"/>
      <c r="LUV136" s="6"/>
      <c r="LUW136" s="6"/>
      <c r="LUX136" s="6"/>
      <c r="LUY136" s="6"/>
      <c r="LUZ136" s="6"/>
      <c r="LVA136" s="6"/>
      <c r="LVB136" s="6"/>
      <c r="LVC136" s="6"/>
      <c r="LVD136" s="6"/>
      <c r="LVE136" s="6"/>
      <c r="LVF136" s="6"/>
      <c r="LVG136" s="6"/>
      <c r="LVH136" s="6"/>
      <c r="LVI136" s="6"/>
      <c r="LVJ136" s="6"/>
      <c r="LVK136" s="6"/>
      <c r="LVL136" s="6"/>
      <c r="LVM136" s="6"/>
      <c r="LVN136" s="6"/>
      <c r="LVO136" s="6"/>
      <c r="LVP136" s="6"/>
      <c r="LVQ136" s="6"/>
      <c r="LVR136" s="6"/>
      <c r="LVS136" s="6"/>
      <c r="LVT136" s="6"/>
      <c r="LVU136" s="6"/>
      <c r="LVV136" s="6"/>
      <c r="LVW136" s="6"/>
      <c r="LVX136" s="6"/>
      <c r="LVY136" s="6"/>
      <c r="LVZ136" s="6"/>
      <c r="LWA136" s="6"/>
      <c r="LWB136" s="6"/>
      <c r="LWC136" s="6"/>
      <c r="LWD136" s="6"/>
      <c r="LWE136" s="6"/>
      <c r="LWF136" s="6"/>
      <c r="LWG136" s="6"/>
      <c r="LWH136" s="6"/>
      <c r="LWI136" s="6"/>
      <c r="LWJ136" s="6"/>
      <c r="LWK136" s="6"/>
      <c r="LWL136" s="6"/>
      <c r="LWM136" s="6"/>
      <c r="LWN136" s="6"/>
      <c r="LWO136" s="6"/>
      <c r="LWP136" s="6"/>
      <c r="LWQ136" s="6"/>
      <c r="LWR136" s="6"/>
      <c r="LWS136" s="6"/>
      <c r="LWT136" s="6"/>
      <c r="LWU136" s="6"/>
      <c r="LWV136" s="6"/>
      <c r="LWW136" s="6"/>
      <c r="LWX136" s="6"/>
      <c r="LWY136" s="6"/>
      <c r="LWZ136" s="6"/>
      <c r="LXA136" s="6"/>
      <c r="LXB136" s="6"/>
      <c r="LXC136" s="6"/>
      <c r="LXD136" s="6"/>
      <c r="LXE136" s="6"/>
      <c r="LXF136" s="6"/>
      <c r="LXG136" s="6"/>
      <c r="LXH136" s="6"/>
      <c r="LXI136" s="6"/>
      <c r="LXJ136" s="6"/>
      <c r="LXK136" s="6"/>
      <c r="LXL136" s="6"/>
      <c r="LXM136" s="6"/>
      <c r="LXN136" s="6"/>
      <c r="LXO136" s="6"/>
      <c r="LXP136" s="6"/>
      <c r="LXQ136" s="6"/>
      <c r="LXR136" s="6"/>
      <c r="LXS136" s="6"/>
      <c r="LXT136" s="6"/>
      <c r="LXU136" s="6"/>
      <c r="LXV136" s="6"/>
      <c r="LXW136" s="6"/>
      <c r="LXX136" s="6"/>
      <c r="LXY136" s="6"/>
      <c r="LXZ136" s="6"/>
      <c r="LYA136" s="6"/>
      <c r="LYB136" s="6"/>
      <c r="LYC136" s="6"/>
      <c r="LYD136" s="6"/>
      <c r="LYE136" s="6"/>
      <c r="LYF136" s="6"/>
      <c r="LYG136" s="6"/>
      <c r="LYH136" s="6"/>
      <c r="LYI136" s="6"/>
      <c r="LYJ136" s="6"/>
      <c r="LYK136" s="6"/>
      <c r="LYL136" s="6"/>
      <c r="LYM136" s="6"/>
      <c r="LYN136" s="6"/>
      <c r="LYO136" s="6"/>
      <c r="LYP136" s="6"/>
      <c r="LYQ136" s="6"/>
      <c r="LYR136" s="6"/>
      <c r="LYS136" s="6"/>
      <c r="LYT136" s="6"/>
      <c r="LYU136" s="6"/>
      <c r="LYV136" s="6"/>
      <c r="LYW136" s="6"/>
      <c r="LYX136" s="6"/>
      <c r="LYY136" s="6"/>
      <c r="LYZ136" s="6"/>
      <c r="LZA136" s="6"/>
      <c r="LZB136" s="6"/>
      <c r="LZC136" s="6"/>
      <c r="LZD136" s="6"/>
      <c r="LZE136" s="6"/>
      <c r="LZF136" s="6"/>
      <c r="LZG136" s="6"/>
      <c r="LZH136" s="6"/>
      <c r="LZI136" s="6"/>
      <c r="LZJ136" s="6"/>
      <c r="LZK136" s="6"/>
      <c r="LZL136" s="6"/>
      <c r="LZM136" s="6"/>
      <c r="LZN136" s="6"/>
      <c r="LZO136" s="6"/>
      <c r="LZP136" s="6"/>
      <c r="LZQ136" s="6"/>
      <c r="LZR136" s="6"/>
      <c r="LZS136" s="6"/>
      <c r="LZT136" s="6"/>
      <c r="LZU136" s="6"/>
      <c r="LZV136" s="6"/>
      <c r="LZW136" s="6"/>
      <c r="LZX136" s="6"/>
      <c r="LZY136" s="6"/>
      <c r="LZZ136" s="6"/>
      <c r="MAA136" s="6"/>
      <c r="MAB136" s="6"/>
      <c r="MAC136" s="6"/>
      <c r="MAD136" s="6"/>
      <c r="MAE136" s="6"/>
      <c r="MAF136" s="6"/>
      <c r="MAG136" s="6"/>
      <c r="MAH136" s="6"/>
      <c r="MAI136" s="6"/>
      <c r="MAJ136" s="6"/>
      <c r="MAK136" s="6"/>
      <c r="MAL136" s="6"/>
      <c r="MAM136" s="6"/>
      <c r="MAN136" s="6"/>
      <c r="MAO136" s="6"/>
      <c r="MAP136" s="6"/>
      <c r="MAQ136" s="6"/>
      <c r="MAR136" s="6"/>
      <c r="MAS136" s="6"/>
      <c r="MAT136" s="6"/>
      <c r="MAU136" s="6"/>
      <c r="MAV136" s="6"/>
      <c r="MAW136" s="6"/>
      <c r="MAX136" s="6"/>
      <c r="MAY136" s="6"/>
      <c r="MAZ136" s="6"/>
      <c r="MBA136" s="6"/>
      <c r="MBB136" s="6"/>
      <c r="MBC136" s="6"/>
      <c r="MBD136" s="6"/>
      <c r="MBE136" s="6"/>
      <c r="MBF136" s="6"/>
      <c r="MBG136" s="6"/>
      <c r="MBH136" s="6"/>
      <c r="MBI136" s="6"/>
      <c r="MBJ136" s="6"/>
      <c r="MBK136" s="6"/>
      <c r="MBL136" s="6"/>
      <c r="MBM136" s="6"/>
      <c r="MBN136" s="6"/>
      <c r="MBO136" s="6"/>
      <c r="MBP136" s="6"/>
      <c r="MBQ136" s="6"/>
      <c r="MBR136" s="6"/>
      <c r="MBS136" s="6"/>
      <c r="MBT136" s="6"/>
      <c r="MBU136" s="6"/>
      <c r="MBV136" s="6"/>
      <c r="MBW136" s="6"/>
      <c r="MBX136" s="6"/>
      <c r="MBY136" s="6"/>
      <c r="MBZ136" s="6"/>
      <c r="MCA136" s="6"/>
      <c r="MCB136" s="6"/>
      <c r="MCC136" s="6"/>
      <c r="MCD136" s="6"/>
      <c r="MCE136" s="6"/>
      <c r="MCF136" s="6"/>
      <c r="MCG136" s="6"/>
      <c r="MCH136" s="6"/>
      <c r="MCI136" s="6"/>
      <c r="MCJ136" s="6"/>
      <c r="MCK136" s="6"/>
      <c r="MCL136" s="6"/>
      <c r="MCM136" s="6"/>
      <c r="MCN136" s="6"/>
      <c r="MCO136" s="6"/>
      <c r="MCP136" s="6"/>
      <c r="MCQ136" s="6"/>
      <c r="MCR136" s="6"/>
      <c r="MCS136" s="6"/>
      <c r="MCT136" s="6"/>
      <c r="MCU136" s="6"/>
      <c r="MCV136" s="6"/>
      <c r="MCW136" s="6"/>
      <c r="MCX136" s="6"/>
      <c r="MCY136" s="6"/>
      <c r="MCZ136" s="6"/>
      <c r="MDA136" s="6"/>
      <c r="MDB136" s="6"/>
      <c r="MDC136" s="6"/>
      <c r="MDD136" s="6"/>
      <c r="MDE136" s="6"/>
      <c r="MDF136" s="6"/>
      <c r="MDG136" s="6"/>
      <c r="MDH136" s="6"/>
      <c r="MDI136" s="6"/>
      <c r="MDJ136" s="6"/>
      <c r="MDK136" s="6"/>
      <c r="MDL136" s="6"/>
      <c r="MDM136" s="6"/>
      <c r="MDN136" s="6"/>
      <c r="MDO136" s="6"/>
      <c r="MDP136" s="6"/>
      <c r="MDQ136" s="6"/>
      <c r="MDR136" s="6"/>
      <c r="MDS136" s="6"/>
      <c r="MDT136" s="6"/>
      <c r="MDU136" s="6"/>
      <c r="MDV136" s="6"/>
      <c r="MDW136" s="6"/>
      <c r="MDX136" s="6"/>
      <c r="MDY136" s="6"/>
      <c r="MDZ136" s="6"/>
      <c r="MEA136" s="6"/>
      <c r="MEB136" s="6"/>
      <c r="MEC136" s="6"/>
      <c r="MED136" s="6"/>
      <c r="MEE136" s="6"/>
      <c r="MEF136" s="6"/>
      <c r="MEG136" s="6"/>
      <c r="MEH136" s="6"/>
      <c r="MEI136" s="6"/>
      <c r="MEJ136" s="6"/>
      <c r="MEK136" s="6"/>
      <c r="MEL136" s="6"/>
      <c r="MEM136" s="6"/>
      <c r="MEN136" s="6"/>
      <c r="MEO136" s="6"/>
      <c r="MEP136" s="6"/>
      <c r="MEQ136" s="6"/>
      <c r="MER136" s="6"/>
      <c r="MES136" s="6"/>
      <c r="MET136" s="6"/>
      <c r="MEU136" s="6"/>
      <c r="MEV136" s="6"/>
      <c r="MEW136" s="6"/>
      <c r="MEX136" s="6"/>
      <c r="MEY136" s="6"/>
      <c r="MEZ136" s="6"/>
      <c r="MFA136" s="6"/>
      <c r="MFB136" s="6"/>
      <c r="MFC136" s="6"/>
      <c r="MFD136" s="6"/>
      <c r="MFE136" s="6"/>
      <c r="MFF136" s="6"/>
      <c r="MFG136" s="6"/>
      <c r="MFH136" s="6"/>
      <c r="MFI136" s="6"/>
      <c r="MFJ136" s="6"/>
      <c r="MFK136" s="6"/>
      <c r="MFL136" s="6"/>
      <c r="MFM136" s="6"/>
      <c r="MFN136" s="6"/>
      <c r="MFO136" s="6"/>
      <c r="MFP136" s="6"/>
      <c r="MFQ136" s="6"/>
      <c r="MFR136" s="6"/>
      <c r="MFS136" s="6"/>
      <c r="MFT136" s="6"/>
      <c r="MFU136" s="6"/>
      <c r="MFV136" s="6"/>
      <c r="MFW136" s="6"/>
      <c r="MFX136" s="6"/>
      <c r="MFY136" s="6"/>
      <c r="MFZ136" s="6"/>
      <c r="MGA136" s="6"/>
      <c r="MGB136" s="6"/>
      <c r="MGC136" s="6"/>
      <c r="MGD136" s="6"/>
      <c r="MGE136" s="6"/>
      <c r="MGF136" s="6"/>
      <c r="MGG136" s="6"/>
      <c r="MGH136" s="6"/>
      <c r="MGI136" s="6"/>
      <c r="MGJ136" s="6"/>
      <c r="MGK136" s="6"/>
      <c r="MGL136" s="6"/>
      <c r="MGM136" s="6"/>
      <c r="MGN136" s="6"/>
      <c r="MGO136" s="6"/>
      <c r="MGP136" s="6"/>
      <c r="MGQ136" s="6"/>
      <c r="MGR136" s="6"/>
      <c r="MGS136" s="6"/>
      <c r="MGT136" s="6"/>
      <c r="MGU136" s="6"/>
      <c r="MGV136" s="6"/>
      <c r="MGW136" s="6"/>
      <c r="MGX136" s="6"/>
      <c r="MGY136" s="6"/>
      <c r="MGZ136" s="6"/>
      <c r="MHA136" s="6"/>
      <c r="MHB136" s="6"/>
      <c r="MHC136" s="6"/>
      <c r="MHD136" s="6"/>
      <c r="MHE136" s="6"/>
      <c r="MHF136" s="6"/>
      <c r="MHG136" s="6"/>
      <c r="MHH136" s="6"/>
      <c r="MHI136" s="6"/>
      <c r="MHJ136" s="6"/>
      <c r="MHK136" s="6"/>
      <c r="MHL136" s="6"/>
      <c r="MHM136" s="6"/>
      <c r="MHN136" s="6"/>
      <c r="MHO136" s="6"/>
      <c r="MHP136" s="6"/>
      <c r="MHQ136" s="6"/>
      <c r="MHR136" s="6"/>
      <c r="MHS136" s="6"/>
      <c r="MHT136" s="6"/>
      <c r="MHU136" s="6"/>
      <c r="MHV136" s="6"/>
      <c r="MHW136" s="6"/>
      <c r="MHX136" s="6"/>
      <c r="MHY136" s="6"/>
      <c r="MHZ136" s="6"/>
      <c r="MIA136" s="6"/>
      <c r="MIB136" s="6"/>
      <c r="MIC136" s="6"/>
      <c r="MID136" s="6"/>
      <c r="MIE136" s="6"/>
      <c r="MIF136" s="6"/>
      <c r="MIG136" s="6"/>
      <c r="MIH136" s="6"/>
      <c r="MII136" s="6"/>
      <c r="MIJ136" s="6"/>
      <c r="MIK136" s="6"/>
      <c r="MIL136" s="6"/>
      <c r="MIM136" s="6"/>
      <c r="MIN136" s="6"/>
      <c r="MIO136" s="6"/>
      <c r="MIP136" s="6"/>
      <c r="MIQ136" s="6"/>
      <c r="MIR136" s="6"/>
      <c r="MIS136" s="6"/>
      <c r="MIT136" s="6"/>
      <c r="MIU136" s="6"/>
      <c r="MIV136" s="6"/>
      <c r="MIW136" s="6"/>
      <c r="MIX136" s="6"/>
      <c r="MIY136" s="6"/>
      <c r="MIZ136" s="6"/>
      <c r="MJA136" s="6"/>
      <c r="MJB136" s="6"/>
      <c r="MJC136" s="6"/>
      <c r="MJD136" s="6"/>
      <c r="MJE136" s="6"/>
      <c r="MJF136" s="6"/>
      <c r="MJG136" s="6"/>
      <c r="MJH136" s="6"/>
      <c r="MJI136" s="6"/>
      <c r="MJJ136" s="6"/>
      <c r="MJK136" s="6"/>
      <c r="MJL136" s="6"/>
      <c r="MJM136" s="6"/>
      <c r="MJN136" s="6"/>
      <c r="MJO136" s="6"/>
      <c r="MJP136" s="6"/>
      <c r="MJQ136" s="6"/>
      <c r="MJR136" s="6"/>
      <c r="MJS136" s="6"/>
      <c r="MJT136" s="6"/>
      <c r="MJU136" s="6"/>
      <c r="MJV136" s="6"/>
      <c r="MJW136" s="6"/>
      <c r="MJX136" s="6"/>
      <c r="MJY136" s="6"/>
      <c r="MJZ136" s="6"/>
      <c r="MKA136" s="6"/>
      <c r="MKB136" s="6"/>
      <c r="MKC136" s="6"/>
      <c r="MKD136" s="6"/>
      <c r="MKE136" s="6"/>
      <c r="MKF136" s="6"/>
      <c r="MKG136" s="6"/>
      <c r="MKH136" s="6"/>
      <c r="MKI136" s="6"/>
      <c r="MKJ136" s="6"/>
      <c r="MKK136" s="6"/>
      <c r="MKL136" s="6"/>
      <c r="MKM136" s="6"/>
      <c r="MKN136" s="6"/>
      <c r="MKO136" s="6"/>
      <c r="MKP136" s="6"/>
      <c r="MKQ136" s="6"/>
      <c r="MKR136" s="6"/>
      <c r="MKS136" s="6"/>
      <c r="MKT136" s="6"/>
      <c r="MKU136" s="6"/>
      <c r="MKV136" s="6"/>
      <c r="MKW136" s="6"/>
      <c r="MKX136" s="6"/>
      <c r="MKY136" s="6"/>
      <c r="MKZ136" s="6"/>
      <c r="MLA136" s="6"/>
      <c r="MLB136" s="6"/>
      <c r="MLC136" s="6"/>
      <c r="MLD136" s="6"/>
      <c r="MLE136" s="6"/>
      <c r="MLF136" s="6"/>
      <c r="MLG136" s="6"/>
      <c r="MLH136" s="6"/>
      <c r="MLI136" s="6"/>
      <c r="MLJ136" s="6"/>
      <c r="MLK136" s="6"/>
      <c r="MLL136" s="6"/>
      <c r="MLM136" s="6"/>
      <c r="MLN136" s="6"/>
      <c r="MLO136" s="6"/>
      <c r="MLP136" s="6"/>
      <c r="MLQ136" s="6"/>
      <c r="MLR136" s="6"/>
      <c r="MLS136" s="6"/>
      <c r="MLT136" s="6"/>
      <c r="MLU136" s="6"/>
      <c r="MLV136" s="6"/>
      <c r="MLW136" s="6"/>
      <c r="MLX136" s="6"/>
      <c r="MLY136" s="6"/>
      <c r="MLZ136" s="6"/>
      <c r="MMA136" s="6"/>
      <c r="MMB136" s="6"/>
      <c r="MMC136" s="6"/>
      <c r="MMD136" s="6"/>
      <c r="MME136" s="6"/>
      <c r="MMF136" s="6"/>
      <c r="MMG136" s="6"/>
      <c r="MMH136" s="6"/>
      <c r="MMI136" s="6"/>
      <c r="MMJ136" s="6"/>
      <c r="MMK136" s="6"/>
      <c r="MML136" s="6"/>
      <c r="MMM136" s="6"/>
      <c r="MMN136" s="6"/>
      <c r="MMO136" s="6"/>
      <c r="MMP136" s="6"/>
      <c r="MMQ136" s="6"/>
      <c r="MMR136" s="6"/>
      <c r="MMS136" s="6"/>
      <c r="MMT136" s="6"/>
      <c r="MMU136" s="6"/>
      <c r="MMV136" s="6"/>
      <c r="MMW136" s="6"/>
      <c r="MMX136" s="6"/>
      <c r="MMY136" s="6"/>
      <c r="MMZ136" s="6"/>
      <c r="MNA136" s="6"/>
      <c r="MNB136" s="6"/>
      <c r="MNC136" s="6"/>
      <c r="MND136" s="6"/>
      <c r="MNE136" s="6"/>
      <c r="MNF136" s="6"/>
      <c r="MNG136" s="6"/>
      <c r="MNH136" s="6"/>
      <c r="MNI136" s="6"/>
      <c r="MNJ136" s="6"/>
      <c r="MNK136" s="6"/>
      <c r="MNL136" s="6"/>
      <c r="MNM136" s="6"/>
      <c r="MNN136" s="6"/>
      <c r="MNO136" s="6"/>
      <c r="MNP136" s="6"/>
      <c r="MNQ136" s="6"/>
      <c r="MNR136" s="6"/>
      <c r="MNS136" s="6"/>
      <c r="MNT136" s="6"/>
      <c r="MNU136" s="6"/>
      <c r="MNV136" s="6"/>
      <c r="MNW136" s="6"/>
      <c r="MNX136" s="6"/>
      <c r="MNY136" s="6"/>
      <c r="MNZ136" s="6"/>
      <c r="MOA136" s="6"/>
      <c r="MOB136" s="6"/>
      <c r="MOC136" s="6"/>
      <c r="MOD136" s="6"/>
      <c r="MOE136" s="6"/>
      <c r="MOF136" s="6"/>
      <c r="MOG136" s="6"/>
      <c r="MOH136" s="6"/>
      <c r="MOI136" s="6"/>
      <c r="MOJ136" s="6"/>
      <c r="MOK136" s="6"/>
      <c r="MOL136" s="6"/>
      <c r="MOM136" s="6"/>
      <c r="MON136" s="6"/>
      <c r="MOO136" s="6"/>
      <c r="MOP136" s="6"/>
      <c r="MOQ136" s="6"/>
      <c r="MOR136" s="6"/>
      <c r="MOS136" s="6"/>
      <c r="MOT136" s="6"/>
      <c r="MOU136" s="6"/>
      <c r="MOV136" s="6"/>
      <c r="MOW136" s="6"/>
      <c r="MOX136" s="6"/>
      <c r="MOY136" s="6"/>
      <c r="MOZ136" s="6"/>
      <c r="MPA136" s="6"/>
      <c r="MPB136" s="6"/>
      <c r="MPC136" s="6"/>
      <c r="MPD136" s="6"/>
      <c r="MPE136" s="6"/>
      <c r="MPF136" s="6"/>
      <c r="MPG136" s="6"/>
      <c r="MPH136" s="6"/>
      <c r="MPI136" s="6"/>
      <c r="MPJ136" s="6"/>
      <c r="MPK136" s="6"/>
      <c r="MPL136" s="6"/>
      <c r="MPM136" s="6"/>
      <c r="MPN136" s="6"/>
      <c r="MPO136" s="6"/>
      <c r="MPP136" s="6"/>
      <c r="MPQ136" s="6"/>
      <c r="MPR136" s="6"/>
      <c r="MPS136" s="6"/>
      <c r="MPT136" s="6"/>
      <c r="MPU136" s="6"/>
      <c r="MPV136" s="6"/>
      <c r="MPW136" s="6"/>
      <c r="MPX136" s="6"/>
      <c r="MPY136" s="6"/>
      <c r="MPZ136" s="6"/>
      <c r="MQA136" s="6"/>
      <c r="MQB136" s="6"/>
      <c r="MQC136" s="6"/>
      <c r="MQD136" s="6"/>
      <c r="MQE136" s="6"/>
      <c r="MQF136" s="6"/>
      <c r="MQG136" s="6"/>
      <c r="MQH136" s="6"/>
      <c r="MQI136" s="6"/>
      <c r="MQJ136" s="6"/>
      <c r="MQK136" s="6"/>
      <c r="MQL136" s="6"/>
      <c r="MQM136" s="6"/>
      <c r="MQN136" s="6"/>
      <c r="MQO136" s="6"/>
      <c r="MQP136" s="6"/>
      <c r="MQQ136" s="6"/>
      <c r="MQR136" s="6"/>
      <c r="MQS136" s="6"/>
      <c r="MQT136" s="6"/>
      <c r="MQU136" s="6"/>
      <c r="MQV136" s="6"/>
      <c r="MQW136" s="6"/>
      <c r="MQX136" s="6"/>
      <c r="MQY136" s="6"/>
      <c r="MQZ136" s="6"/>
      <c r="MRA136" s="6"/>
      <c r="MRB136" s="6"/>
      <c r="MRC136" s="6"/>
      <c r="MRD136" s="6"/>
      <c r="MRE136" s="6"/>
      <c r="MRF136" s="6"/>
      <c r="MRG136" s="6"/>
      <c r="MRH136" s="6"/>
      <c r="MRI136" s="6"/>
      <c r="MRJ136" s="6"/>
      <c r="MRK136" s="6"/>
      <c r="MRL136" s="6"/>
      <c r="MRM136" s="6"/>
      <c r="MRN136" s="6"/>
      <c r="MRO136" s="6"/>
      <c r="MRP136" s="6"/>
      <c r="MRQ136" s="6"/>
      <c r="MRR136" s="6"/>
      <c r="MRS136" s="6"/>
      <c r="MRT136" s="6"/>
      <c r="MRU136" s="6"/>
      <c r="MRV136" s="6"/>
      <c r="MRW136" s="6"/>
      <c r="MRX136" s="6"/>
      <c r="MRY136" s="6"/>
      <c r="MRZ136" s="6"/>
      <c r="MSA136" s="6"/>
      <c r="MSB136" s="6"/>
      <c r="MSC136" s="6"/>
      <c r="MSD136" s="6"/>
      <c r="MSE136" s="6"/>
      <c r="MSF136" s="6"/>
      <c r="MSG136" s="6"/>
      <c r="MSH136" s="6"/>
      <c r="MSI136" s="6"/>
      <c r="MSJ136" s="6"/>
      <c r="MSK136" s="6"/>
      <c r="MSL136" s="6"/>
      <c r="MSM136" s="6"/>
      <c r="MSN136" s="6"/>
      <c r="MSO136" s="6"/>
      <c r="MSP136" s="6"/>
      <c r="MSQ136" s="6"/>
      <c r="MSR136" s="6"/>
      <c r="MSS136" s="6"/>
      <c r="MST136" s="6"/>
      <c r="MSU136" s="6"/>
      <c r="MSV136" s="6"/>
      <c r="MSW136" s="6"/>
      <c r="MSX136" s="6"/>
      <c r="MSY136" s="6"/>
      <c r="MSZ136" s="6"/>
      <c r="MTA136" s="6"/>
      <c r="MTB136" s="6"/>
      <c r="MTC136" s="6"/>
      <c r="MTD136" s="6"/>
      <c r="MTE136" s="6"/>
      <c r="MTF136" s="6"/>
      <c r="MTG136" s="6"/>
      <c r="MTH136" s="6"/>
      <c r="MTI136" s="6"/>
      <c r="MTJ136" s="6"/>
      <c r="MTK136" s="6"/>
      <c r="MTL136" s="6"/>
      <c r="MTM136" s="6"/>
      <c r="MTN136" s="6"/>
      <c r="MTO136" s="6"/>
      <c r="MTP136" s="6"/>
      <c r="MTQ136" s="6"/>
      <c r="MTR136" s="6"/>
      <c r="MTS136" s="6"/>
      <c r="MTT136" s="6"/>
      <c r="MTU136" s="6"/>
      <c r="MTV136" s="6"/>
      <c r="MTW136" s="6"/>
      <c r="MTX136" s="6"/>
      <c r="MTY136" s="6"/>
      <c r="MTZ136" s="6"/>
      <c r="MUA136" s="6"/>
      <c r="MUB136" s="6"/>
      <c r="MUC136" s="6"/>
      <c r="MUD136" s="6"/>
      <c r="MUE136" s="6"/>
      <c r="MUF136" s="6"/>
      <c r="MUG136" s="6"/>
      <c r="MUH136" s="6"/>
      <c r="MUI136" s="6"/>
      <c r="MUJ136" s="6"/>
      <c r="MUK136" s="6"/>
      <c r="MUL136" s="6"/>
      <c r="MUM136" s="6"/>
      <c r="MUN136" s="6"/>
      <c r="MUO136" s="6"/>
      <c r="MUP136" s="6"/>
      <c r="MUQ136" s="6"/>
      <c r="MUR136" s="6"/>
      <c r="MUS136" s="6"/>
      <c r="MUT136" s="6"/>
      <c r="MUU136" s="6"/>
      <c r="MUV136" s="6"/>
      <c r="MUW136" s="6"/>
      <c r="MUX136" s="6"/>
      <c r="MUY136" s="6"/>
      <c r="MUZ136" s="6"/>
      <c r="MVA136" s="6"/>
      <c r="MVB136" s="6"/>
      <c r="MVC136" s="6"/>
      <c r="MVD136" s="6"/>
      <c r="MVE136" s="6"/>
      <c r="MVF136" s="6"/>
      <c r="MVG136" s="6"/>
      <c r="MVH136" s="6"/>
      <c r="MVI136" s="6"/>
      <c r="MVJ136" s="6"/>
      <c r="MVK136" s="6"/>
      <c r="MVL136" s="6"/>
      <c r="MVM136" s="6"/>
      <c r="MVN136" s="6"/>
      <c r="MVO136" s="6"/>
      <c r="MVP136" s="6"/>
      <c r="MVQ136" s="6"/>
      <c r="MVR136" s="6"/>
      <c r="MVS136" s="6"/>
      <c r="MVT136" s="6"/>
      <c r="MVU136" s="6"/>
      <c r="MVV136" s="6"/>
      <c r="MVW136" s="6"/>
      <c r="MVX136" s="6"/>
      <c r="MVY136" s="6"/>
      <c r="MVZ136" s="6"/>
      <c r="MWA136" s="6"/>
      <c r="MWB136" s="6"/>
      <c r="MWC136" s="6"/>
      <c r="MWD136" s="6"/>
      <c r="MWE136" s="6"/>
      <c r="MWF136" s="6"/>
      <c r="MWG136" s="6"/>
      <c r="MWH136" s="6"/>
      <c r="MWI136" s="6"/>
      <c r="MWJ136" s="6"/>
      <c r="MWK136" s="6"/>
      <c r="MWL136" s="6"/>
      <c r="MWM136" s="6"/>
      <c r="MWN136" s="6"/>
      <c r="MWO136" s="6"/>
      <c r="MWP136" s="6"/>
      <c r="MWQ136" s="6"/>
      <c r="MWR136" s="6"/>
      <c r="MWS136" s="6"/>
      <c r="MWT136" s="6"/>
      <c r="MWU136" s="6"/>
      <c r="MWV136" s="6"/>
      <c r="MWW136" s="6"/>
      <c r="MWX136" s="6"/>
      <c r="MWY136" s="6"/>
      <c r="MWZ136" s="6"/>
      <c r="MXA136" s="6"/>
      <c r="MXB136" s="6"/>
      <c r="MXC136" s="6"/>
      <c r="MXD136" s="6"/>
      <c r="MXE136" s="6"/>
      <c r="MXF136" s="6"/>
      <c r="MXG136" s="6"/>
      <c r="MXH136" s="6"/>
      <c r="MXI136" s="6"/>
      <c r="MXJ136" s="6"/>
      <c r="MXK136" s="6"/>
      <c r="MXL136" s="6"/>
      <c r="MXM136" s="6"/>
      <c r="MXN136" s="6"/>
      <c r="MXO136" s="6"/>
      <c r="MXP136" s="6"/>
      <c r="MXQ136" s="6"/>
      <c r="MXR136" s="6"/>
      <c r="MXS136" s="6"/>
      <c r="MXT136" s="6"/>
      <c r="MXU136" s="6"/>
      <c r="MXV136" s="6"/>
      <c r="MXW136" s="6"/>
      <c r="MXX136" s="6"/>
      <c r="MXY136" s="6"/>
      <c r="MXZ136" s="6"/>
      <c r="MYA136" s="6"/>
      <c r="MYB136" s="6"/>
      <c r="MYC136" s="6"/>
      <c r="MYD136" s="6"/>
      <c r="MYE136" s="6"/>
      <c r="MYF136" s="6"/>
      <c r="MYG136" s="6"/>
      <c r="MYH136" s="6"/>
      <c r="MYI136" s="6"/>
      <c r="MYJ136" s="6"/>
      <c r="MYK136" s="6"/>
      <c r="MYL136" s="6"/>
      <c r="MYM136" s="6"/>
      <c r="MYN136" s="6"/>
      <c r="MYO136" s="6"/>
      <c r="MYP136" s="6"/>
      <c r="MYQ136" s="6"/>
      <c r="MYR136" s="6"/>
      <c r="MYS136" s="6"/>
      <c r="MYT136" s="6"/>
      <c r="MYU136" s="6"/>
      <c r="MYV136" s="6"/>
      <c r="MYW136" s="6"/>
      <c r="MYX136" s="6"/>
      <c r="MYY136" s="6"/>
      <c r="MYZ136" s="6"/>
      <c r="MZA136" s="6"/>
      <c r="MZB136" s="6"/>
      <c r="MZC136" s="6"/>
      <c r="MZD136" s="6"/>
      <c r="MZE136" s="6"/>
      <c r="MZF136" s="6"/>
      <c r="MZG136" s="6"/>
      <c r="MZH136" s="6"/>
      <c r="MZI136" s="6"/>
      <c r="MZJ136" s="6"/>
      <c r="MZK136" s="6"/>
      <c r="MZL136" s="6"/>
      <c r="MZM136" s="6"/>
      <c r="MZN136" s="6"/>
      <c r="MZO136" s="6"/>
      <c r="MZP136" s="6"/>
      <c r="MZQ136" s="6"/>
      <c r="MZR136" s="6"/>
      <c r="MZS136" s="6"/>
      <c r="MZT136" s="6"/>
      <c r="MZU136" s="6"/>
      <c r="MZV136" s="6"/>
      <c r="MZW136" s="6"/>
      <c r="MZX136" s="6"/>
      <c r="MZY136" s="6"/>
      <c r="MZZ136" s="6"/>
      <c r="NAA136" s="6"/>
      <c r="NAB136" s="6"/>
      <c r="NAC136" s="6"/>
      <c r="NAD136" s="6"/>
      <c r="NAE136" s="6"/>
      <c r="NAF136" s="6"/>
      <c r="NAG136" s="6"/>
      <c r="NAH136" s="6"/>
      <c r="NAI136" s="6"/>
      <c r="NAJ136" s="6"/>
      <c r="NAK136" s="6"/>
      <c r="NAL136" s="6"/>
      <c r="NAM136" s="6"/>
      <c r="NAN136" s="6"/>
      <c r="NAO136" s="6"/>
      <c r="NAP136" s="6"/>
      <c r="NAQ136" s="6"/>
      <c r="NAR136" s="6"/>
      <c r="NAS136" s="6"/>
      <c r="NAT136" s="6"/>
      <c r="NAU136" s="6"/>
      <c r="NAV136" s="6"/>
      <c r="NAW136" s="6"/>
      <c r="NAX136" s="6"/>
      <c r="NAY136" s="6"/>
      <c r="NAZ136" s="6"/>
      <c r="NBA136" s="6"/>
      <c r="NBB136" s="6"/>
      <c r="NBC136" s="6"/>
      <c r="NBD136" s="6"/>
      <c r="NBE136" s="6"/>
      <c r="NBF136" s="6"/>
      <c r="NBG136" s="6"/>
      <c r="NBH136" s="6"/>
      <c r="NBI136" s="6"/>
      <c r="NBJ136" s="6"/>
      <c r="NBK136" s="6"/>
      <c r="NBL136" s="6"/>
      <c r="NBM136" s="6"/>
      <c r="NBN136" s="6"/>
      <c r="NBO136" s="6"/>
      <c r="NBP136" s="6"/>
      <c r="NBQ136" s="6"/>
      <c r="NBR136" s="6"/>
      <c r="NBS136" s="6"/>
      <c r="NBT136" s="6"/>
      <c r="NBU136" s="6"/>
      <c r="NBV136" s="6"/>
      <c r="NBW136" s="6"/>
      <c r="NBX136" s="6"/>
      <c r="NBY136" s="6"/>
      <c r="NBZ136" s="6"/>
      <c r="NCA136" s="6"/>
      <c r="NCB136" s="6"/>
      <c r="NCC136" s="6"/>
      <c r="NCD136" s="6"/>
      <c r="NCE136" s="6"/>
      <c r="NCF136" s="6"/>
      <c r="NCG136" s="6"/>
      <c r="NCH136" s="6"/>
      <c r="NCI136" s="6"/>
      <c r="NCJ136" s="6"/>
      <c r="NCK136" s="6"/>
      <c r="NCL136" s="6"/>
      <c r="NCM136" s="6"/>
      <c r="NCN136" s="6"/>
      <c r="NCO136" s="6"/>
      <c r="NCP136" s="6"/>
      <c r="NCQ136" s="6"/>
      <c r="NCR136" s="6"/>
      <c r="NCS136" s="6"/>
      <c r="NCT136" s="6"/>
      <c r="NCU136" s="6"/>
      <c r="NCV136" s="6"/>
      <c r="NCW136" s="6"/>
      <c r="NCX136" s="6"/>
      <c r="NCY136" s="6"/>
      <c r="NCZ136" s="6"/>
      <c r="NDA136" s="6"/>
      <c r="NDB136" s="6"/>
      <c r="NDC136" s="6"/>
      <c r="NDD136" s="6"/>
      <c r="NDE136" s="6"/>
      <c r="NDF136" s="6"/>
      <c r="NDG136" s="6"/>
      <c r="NDH136" s="6"/>
      <c r="NDI136" s="6"/>
      <c r="NDJ136" s="6"/>
      <c r="NDK136" s="6"/>
      <c r="NDL136" s="6"/>
      <c r="NDM136" s="6"/>
      <c r="NDN136" s="6"/>
      <c r="NDO136" s="6"/>
      <c r="NDP136" s="6"/>
      <c r="NDQ136" s="6"/>
      <c r="NDR136" s="6"/>
      <c r="NDS136" s="6"/>
      <c r="NDT136" s="6"/>
      <c r="NDU136" s="6"/>
      <c r="NDV136" s="6"/>
      <c r="NDW136" s="6"/>
      <c r="NDX136" s="6"/>
      <c r="NDY136" s="6"/>
      <c r="NDZ136" s="6"/>
      <c r="NEA136" s="6"/>
      <c r="NEB136" s="6"/>
      <c r="NEC136" s="6"/>
      <c r="NED136" s="6"/>
      <c r="NEE136" s="6"/>
      <c r="NEF136" s="6"/>
      <c r="NEG136" s="6"/>
      <c r="NEH136" s="6"/>
      <c r="NEI136" s="6"/>
      <c r="NEJ136" s="6"/>
      <c r="NEK136" s="6"/>
      <c r="NEL136" s="6"/>
      <c r="NEM136" s="6"/>
      <c r="NEN136" s="6"/>
      <c r="NEO136" s="6"/>
      <c r="NEP136" s="6"/>
      <c r="NEQ136" s="6"/>
      <c r="NER136" s="6"/>
      <c r="NES136" s="6"/>
      <c r="NET136" s="6"/>
      <c r="NEU136" s="6"/>
      <c r="NEV136" s="6"/>
      <c r="NEW136" s="6"/>
      <c r="NEX136" s="6"/>
      <c r="NEY136" s="6"/>
      <c r="NEZ136" s="6"/>
      <c r="NFA136" s="6"/>
      <c r="NFB136" s="6"/>
      <c r="NFC136" s="6"/>
      <c r="NFD136" s="6"/>
      <c r="NFE136" s="6"/>
      <c r="NFF136" s="6"/>
      <c r="NFG136" s="6"/>
      <c r="NFH136" s="6"/>
      <c r="NFI136" s="6"/>
      <c r="NFJ136" s="6"/>
      <c r="NFK136" s="6"/>
      <c r="NFL136" s="6"/>
      <c r="NFM136" s="6"/>
      <c r="NFN136" s="6"/>
      <c r="NFO136" s="6"/>
      <c r="NFP136" s="6"/>
      <c r="NFQ136" s="6"/>
      <c r="NFR136" s="6"/>
      <c r="NFS136" s="6"/>
      <c r="NFT136" s="6"/>
      <c r="NFU136" s="6"/>
      <c r="NFV136" s="6"/>
      <c r="NFW136" s="6"/>
      <c r="NFX136" s="6"/>
      <c r="NFY136" s="6"/>
      <c r="NFZ136" s="6"/>
      <c r="NGA136" s="6"/>
      <c r="NGB136" s="6"/>
      <c r="NGC136" s="6"/>
      <c r="NGD136" s="6"/>
      <c r="NGE136" s="6"/>
      <c r="NGF136" s="6"/>
      <c r="NGG136" s="6"/>
      <c r="NGH136" s="6"/>
      <c r="NGI136" s="6"/>
      <c r="NGJ136" s="6"/>
      <c r="NGK136" s="6"/>
      <c r="NGL136" s="6"/>
      <c r="NGM136" s="6"/>
      <c r="NGN136" s="6"/>
      <c r="NGO136" s="6"/>
      <c r="NGP136" s="6"/>
      <c r="NGQ136" s="6"/>
      <c r="NGR136" s="6"/>
      <c r="NGS136" s="6"/>
      <c r="NGT136" s="6"/>
      <c r="NGU136" s="6"/>
      <c r="NGV136" s="6"/>
      <c r="NGW136" s="6"/>
      <c r="NGX136" s="6"/>
      <c r="NGY136" s="6"/>
      <c r="NGZ136" s="6"/>
      <c r="NHA136" s="6"/>
      <c r="NHB136" s="6"/>
      <c r="NHC136" s="6"/>
      <c r="NHD136" s="6"/>
      <c r="NHE136" s="6"/>
      <c r="NHF136" s="6"/>
      <c r="NHG136" s="6"/>
      <c r="NHH136" s="6"/>
      <c r="NHI136" s="6"/>
      <c r="NHJ136" s="6"/>
      <c r="NHK136" s="6"/>
      <c r="NHL136" s="6"/>
      <c r="NHM136" s="6"/>
      <c r="NHN136" s="6"/>
      <c r="NHO136" s="6"/>
      <c r="NHP136" s="6"/>
      <c r="NHQ136" s="6"/>
      <c r="NHR136" s="6"/>
      <c r="NHS136" s="6"/>
      <c r="NHT136" s="6"/>
      <c r="NHU136" s="6"/>
      <c r="NHV136" s="6"/>
      <c r="NHW136" s="6"/>
      <c r="NHX136" s="6"/>
      <c r="NHY136" s="6"/>
      <c r="NHZ136" s="6"/>
      <c r="NIA136" s="6"/>
      <c r="NIB136" s="6"/>
      <c r="NIC136" s="6"/>
      <c r="NID136" s="6"/>
      <c r="NIE136" s="6"/>
      <c r="NIF136" s="6"/>
      <c r="NIG136" s="6"/>
      <c r="NIH136" s="6"/>
      <c r="NII136" s="6"/>
      <c r="NIJ136" s="6"/>
      <c r="NIK136" s="6"/>
      <c r="NIL136" s="6"/>
      <c r="NIM136" s="6"/>
      <c r="NIN136" s="6"/>
      <c r="NIO136" s="6"/>
      <c r="NIP136" s="6"/>
      <c r="NIQ136" s="6"/>
      <c r="NIR136" s="6"/>
      <c r="NIS136" s="6"/>
      <c r="NIT136" s="6"/>
      <c r="NIU136" s="6"/>
      <c r="NIV136" s="6"/>
      <c r="NIW136" s="6"/>
      <c r="NIX136" s="6"/>
      <c r="NIY136" s="6"/>
      <c r="NIZ136" s="6"/>
      <c r="NJA136" s="6"/>
      <c r="NJB136" s="6"/>
      <c r="NJC136" s="6"/>
      <c r="NJD136" s="6"/>
      <c r="NJE136" s="6"/>
      <c r="NJF136" s="6"/>
      <c r="NJG136" s="6"/>
      <c r="NJH136" s="6"/>
      <c r="NJI136" s="6"/>
      <c r="NJJ136" s="6"/>
      <c r="NJK136" s="6"/>
      <c r="NJL136" s="6"/>
      <c r="NJM136" s="6"/>
      <c r="NJN136" s="6"/>
      <c r="NJO136" s="6"/>
      <c r="NJP136" s="6"/>
      <c r="NJQ136" s="6"/>
      <c r="NJR136" s="6"/>
      <c r="NJS136" s="6"/>
      <c r="NJT136" s="6"/>
      <c r="NJU136" s="6"/>
      <c r="NJV136" s="6"/>
      <c r="NJW136" s="6"/>
      <c r="NJX136" s="6"/>
      <c r="NJY136" s="6"/>
      <c r="NJZ136" s="6"/>
      <c r="NKA136" s="6"/>
      <c r="NKB136" s="6"/>
      <c r="NKC136" s="6"/>
      <c r="NKD136" s="6"/>
      <c r="NKE136" s="6"/>
      <c r="NKF136" s="6"/>
      <c r="NKG136" s="6"/>
      <c r="NKH136" s="6"/>
      <c r="NKI136" s="6"/>
      <c r="NKJ136" s="6"/>
      <c r="NKK136" s="6"/>
      <c r="NKL136" s="6"/>
      <c r="NKM136" s="6"/>
      <c r="NKN136" s="6"/>
      <c r="NKO136" s="6"/>
      <c r="NKP136" s="6"/>
      <c r="NKQ136" s="6"/>
      <c r="NKR136" s="6"/>
      <c r="NKS136" s="6"/>
      <c r="NKT136" s="6"/>
      <c r="NKU136" s="6"/>
      <c r="NKV136" s="6"/>
      <c r="NKW136" s="6"/>
      <c r="NKX136" s="6"/>
      <c r="NKY136" s="6"/>
      <c r="NKZ136" s="6"/>
      <c r="NLA136" s="6"/>
      <c r="NLB136" s="6"/>
      <c r="NLC136" s="6"/>
      <c r="NLD136" s="6"/>
      <c r="NLE136" s="6"/>
      <c r="NLF136" s="6"/>
      <c r="NLG136" s="6"/>
      <c r="NLH136" s="6"/>
      <c r="NLI136" s="6"/>
      <c r="NLJ136" s="6"/>
      <c r="NLK136" s="6"/>
      <c r="NLL136" s="6"/>
      <c r="NLM136" s="6"/>
      <c r="NLN136" s="6"/>
      <c r="NLO136" s="6"/>
      <c r="NLP136" s="6"/>
      <c r="NLQ136" s="6"/>
      <c r="NLR136" s="6"/>
      <c r="NLS136" s="6"/>
      <c r="NLT136" s="6"/>
      <c r="NLU136" s="6"/>
      <c r="NLV136" s="6"/>
      <c r="NLW136" s="6"/>
      <c r="NLX136" s="6"/>
      <c r="NLY136" s="6"/>
      <c r="NLZ136" s="6"/>
      <c r="NMA136" s="6"/>
      <c r="NMB136" s="6"/>
      <c r="NMC136" s="6"/>
      <c r="NMD136" s="6"/>
      <c r="NME136" s="6"/>
      <c r="NMF136" s="6"/>
      <c r="NMG136" s="6"/>
      <c r="NMH136" s="6"/>
      <c r="NMI136" s="6"/>
      <c r="NMJ136" s="6"/>
      <c r="NMK136" s="6"/>
      <c r="NML136" s="6"/>
      <c r="NMM136" s="6"/>
      <c r="NMN136" s="6"/>
      <c r="NMO136" s="6"/>
      <c r="NMP136" s="6"/>
      <c r="NMQ136" s="6"/>
      <c r="NMR136" s="6"/>
      <c r="NMS136" s="6"/>
      <c r="NMT136" s="6"/>
      <c r="NMU136" s="6"/>
      <c r="NMV136" s="6"/>
      <c r="NMW136" s="6"/>
      <c r="NMX136" s="6"/>
      <c r="NMY136" s="6"/>
      <c r="NMZ136" s="6"/>
      <c r="NNA136" s="6"/>
      <c r="NNB136" s="6"/>
      <c r="NNC136" s="6"/>
      <c r="NND136" s="6"/>
      <c r="NNE136" s="6"/>
      <c r="NNF136" s="6"/>
      <c r="NNG136" s="6"/>
      <c r="NNH136" s="6"/>
      <c r="NNI136" s="6"/>
      <c r="NNJ136" s="6"/>
      <c r="NNK136" s="6"/>
      <c r="NNL136" s="6"/>
      <c r="NNM136" s="6"/>
      <c r="NNN136" s="6"/>
      <c r="NNO136" s="6"/>
      <c r="NNP136" s="6"/>
      <c r="NNQ136" s="6"/>
      <c r="NNR136" s="6"/>
      <c r="NNS136" s="6"/>
      <c r="NNT136" s="6"/>
      <c r="NNU136" s="6"/>
      <c r="NNV136" s="6"/>
      <c r="NNW136" s="6"/>
      <c r="NNX136" s="6"/>
      <c r="NNY136" s="6"/>
      <c r="NNZ136" s="6"/>
      <c r="NOA136" s="6"/>
      <c r="NOB136" s="6"/>
      <c r="NOC136" s="6"/>
      <c r="NOD136" s="6"/>
      <c r="NOE136" s="6"/>
      <c r="NOF136" s="6"/>
      <c r="NOG136" s="6"/>
      <c r="NOH136" s="6"/>
      <c r="NOI136" s="6"/>
      <c r="NOJ136" s="6"/>
      <c r="NOK136" s="6"/>
      <c r="NOL136" s="6"/>
      <c r="NOM136" s="6"/>
      <c r="NON136" s="6"/>
      <c r="NOO136" s="6"/>
      <c r="NOP136" s="6"/>
      <c r="NOQ136" s="6"/>
      <c r="NOR136" s="6"/>
      <c r="NOS136" s="6"/>
      <c r="NOT136" s="6"/>
      <c r="NOU136" s="6"/>
      <c r="NOV136" s="6"/>
      <c r="NOW136" s="6"/>
      <c r="NOX136" s="6"/>
      <c r="NOY136" s="6"/>
      <c r="NOZ136" s="6"/>
      <c r="NPA136" s="6"/>
      <c r="NPB136" s="6"/>
      <c r="NPC136" s="6"/>
      <c r="NPD136" s="6"/>
      <c r="NPE136" s="6"/>
      <c r="NPF136" s="6"/>
      <c r="NPG136" s="6"/>
      <c r="NPH136" s="6"/>
      <c r="NPI136" s="6"/>
      <c r="NPJ136" s="6"/>
      <c r="NPK136" s="6"/>
      <c r="NPL136" s="6"/>
      <c r="NPM136" s="6"/>
      <c r="NPN136" s="6"/>
      <c r="NPO136" s="6"/>
      <c r="NPP136" s="6"/>
      <c r="NPQ136" s="6"/>
      <c r="NPR136" s="6"/>
      <c r="NPS136" s="6"/>
      <c r="NPT136" s="6"/>
      <c r="NPU136" s="6"/>
      <c r="NPV136" s="6"/>
      <c r="NPW136" s="6"/>
      <c r="NPX136" s="6"/>
      <c r="NPY136" s="6"/>
      <c r="NPZ136" s="6"/>
      <c r="NQA136" s="6"/>
      <c r="NQB136" s="6"/>
      <c r="NQC136" s="6"/>
      <c r="NQD136" s="6"/>
      <c r="NQE136" s="6"/>
      <c r="NQF136" s="6"/>
      <c r="NQG136" s="6"/>
      <c r="NQH136" s="6"/>
      <c r="NQI136" s="6"/>
      <c r="NQJ136" s="6"/>
      <c r="NQK136" s="6"/>
      <c r="NQL136" s="6"/>
      <c r="NQM136" s="6"/>
      <c r="NQN136" s="6"/>
      <c r="NQO136" s="6"/>
      <c r="NQP136" s="6"/>
      <c r="NQQ136" s="6"/>
      <c r="NQR136" s="6"/>
      <c r="NQS136" s="6"/>
      <c r="NQT136" s="6"/>
      <c r="NQU136" s="6"/>
      <c r="NQV136" s="6"/>
      <c r="NQW136" s="6"/>
      <c r="NQX136" s="6"/>
      <c r="NQY136" s="6"/>
      <c r="NQZ136" s="6"/>
      <c r="NRA136" s="6"/>
      <c r="NRB136" s="6"/>
      <c r="NRC136" s="6"/>
      <c r="NRD136" s="6"/>
      <c r="NRE136" s="6"/>
      <c r="NRF136" s="6"/>
      <c r="NRG136" s="6"/>
      <c r="NRH136" s="6"/>
      <c r="NRI136" s="6"/>
      <c r="NRJ136" s="6"/>
      <c r="NRK136" s="6"/>
      <c r="NRL136" s="6"/>
      <c r="NRM136" s="6"/>
      <c r="NRN136" s="6"/>
      <c r="NRO136" s="6"/>
      <c r="NRP136" s="6"/>
      <c r="NRQ136" s="6"/>
      <c r="NRR136" s="6"/>
      <c r="NRS136" s="6"/>
      <c r="NRT136" s="6"/>
      <c r="NRU136" s="6"/>
      <c r="NRV136" s="6"/>
      <c r="NRW136" s="6"/>
      <c r="NRX136" s="6"/>
      <c r="NRY136" s="6"/>
      <c r="NRZ136" s="6"/>
      <c r="NSA136" s="6"/>
      <c r="NSB136" s="6"/>
      <c r="NSC136" s="6"/>
      <c r="NSD136" s="6"/>
      <c r="NSE136" s="6"/>
      <c r="NSF136" s="6"/>
      <c r="NSG136" s="6"/>
      <c r="NSH136" s="6"/>
      <c r="NSI136" s="6"/>
      <c r="NSJ136" s="6"/>
      <c r="NSK136" s="6"/>
      <c r="NSL136" s="6"/>
      <c r="NSM136" s="6"/>
      <c r="NSN136" s="6"/>
      <c r="NSO136" s="6"/>
      <c r="NSP136" s="6"/>
      <c r="NSQ136" s="6"/>
      <c r="NSR136" s="6"/>
      <c r="NSS136" s="6"/>
      <c r="NST136" s="6"/>
      <c r="NSU136" s="6"/>
      <c r="NSV136" s="6"/>
      <c r="NSW136" s="6"/>
      <c r="NSX136" s="6"/>
      <c r="NSY136" s="6"/>
      <c r="NSZ136" s="6"/>
      <c r="NTA136" s="6"/>
      <c r="NTB136" s="6"/>
      <c r="NTC136" s="6"/>
      <c r="NTD136" s="6"/>
      <c r="NTE136" s="6"/>
      <c r="NTF136" s="6"/>
      <c r="NTG136" s="6"/>
      <c r="NTH136" s="6"/>
      <c r="NTI136" s="6"/>
      <c r="NTJ136" s="6"/>
      <c r="NTK136" s="6"/>
      <c r="NTL136" s="6"/>
      <c r="NTM136" s="6"/>
      <c r="NTN136" s="6"/>
      <c r="NTO136" s="6"/>
      <c r="NTP136" s="6"/>
      <c r="NTQ136" s="6"/>
      <c r="NTR136" s="6"/>
      <c r="NTS136" s="6"/>
      <c r="NTT136" s="6"/>
      <c r="NTU136" s="6"/>
      <c r="NTV136" s="6"/>
      <c r="NTW136" s="6"/>
      <c r="NTX136" s="6"/>
      <c r="NTY136" s="6"/>
      <c r="NTZ136" s="6"/>
      <c r="NUA136" s="6"/>
      <c r="NUB136" s="6"/>
      <c r="NUC136" s="6"/>
      <c r="NUD136" s="6"/>
      <c r="NUE136" s="6"/>
      <c r="NUF136" s="6"/>
      <c r="NUG136" s="6"/>
      <c r="NUH136" s="6"/>
      <c r="NUI136" s="6"/>
      <c r="NUJ136" s="6"/>
      <c r="NUK136" s="6"/>
      <c r="NUL136" s="6"/>
      <c r="NUM136" s="6"/>
      <c r="NUN136" s="6"/>
      <c r="NUO136" s="6"/>
      <c r="NUP136" s="6"/>
      <c r="NUQ136" s="6"/>
      <c r="NUR136" s="6"/>
      <c r="NUS136" s="6"/>
      <c r="NUT136" s="6"/>
      <c r="NUU136" s="6"/>
      <c r="NUV136" s="6"/>
      <c r="NUW136" s="6"/>
      <c r="NUX136" s="6"/>
      <c r="NUY136" s="6"/>
      <c r="NUZ136" s="6"/>
      <c r="NVA136" s="6"/>
      <c r="NVB136" s="6"/>
      <c r="NVC136" s="6"/>
      <c r="NVD136" s="6"/>
      <c r="NVE136" s="6"/>
      <c r="NVF136" s="6"/>
      <c r="NVG136" s="6"/>
      <c r="NVH136" s="6"/>
      <c r="NVI136" s="6"/>
      <c r="NVJ136" s="6"/>
      <c r="NVK136" s="6"/>
      <c r="NVL136" s="6"/>
      <c r="NVM136" s="6"/>
      <c r="NVN136" s="6"/>
      <c r="NVO136" s="6"/>
      <c r="NVP136" s="6"/>
      <c r="NVQ136" s="6"/>
      <c r="NVR136" s="6"/>
      <c r="NVS136" s="6"/>
      <c r="NVT136" s="6"/>
      <c r="NVU136" s="6"/>
      <c r="NVV136" s="6"/>
      <c r="NVW136" s="6"/>
      <c r="NVX136" s="6"/>
      <c r="NVY136" s="6"/>
      <c r="NVZ136" s="6"/>
      <c r="NWA136" s="6"/>
      <c r="NWB136" s="6"/>
      <c r="NWC136" s="6"/>
      <c r="NWD136" s="6"/>
      <c r="NWE136" s="6"/>
      <c r="NWF136" s="6"/>
      <c r="NWG136" s="6"/>
      <c r="NWH136" s="6"/>
      <c r="NWI136" s="6"/>
      <c r="NWJ136" s="6"/>
      <c r="NWK136" s="6"/>
      <c r="NWL136" s="6"/>
      <c r="NWM136" s="6"/>
      <c r="NWN136" s="6"/>
      <c r="NWO136" s="6"/>
      <c r="NWP136" s="6"/>
      <c r="NWQ136" s="6"/>
      <c r="NWR136" s="6"/>
      <c r="NWS136" s="6"/>
      <c r="NWT136" s="6"/>
      <c r="NWU136" s="6"/>
      <c r="NWV136" s="6"/>
      <c r="NWW136" s="6"/>
      <c r="NWX136" s="6"/>
      <c r="NWY136" s="6"/>
      <c r="NWZ136" s="6"/>
      <c r="NXA136" s="6"/>
      <c r="NXB136" s="6"/>
      <c r="NXC136" s="6"/>
      <c r="NXD136" s="6"/>
      <c r="NXE136" s="6"/>
      <c r="NXF136" s="6"/>
      <c r="NXG136" s="6"/>
      <c r="NXH136" s="6"/>
      <c r="NXI136" s="6"/>
      <c r="NXJ136" s="6"/>
      <c r="NXK136" s="6"/>
      <c r="NXL136" s="6"/>
      <c r="NXM136" s="6"/>
      <c r="NXN136" s="6"/>
      <c r="NXO136" s="6"/>
      <c r="NXP136" s="6"/>
      <c r="NXQ136" s="6"/>
      <c r="NXR136" s="6"/>
      <c r="NXS136" s="6"/>
      <c r="NXT136" s="6"/>
      <c r="NXU136" s="6"/>
      <c r="NXV136" s="6"/>
      <c r="NXW136" s="6"/>
      <c r="NXX136" s="6"/>
      <c r="NXY136" s="6"/>
      <c r="NXZ136" s="6"/>
      <c r="NYA136" s="6"/>
      <c r="NYB136" s="6"/>
      <c r="NYC136" s="6"/>
      <c r="NYD136" s="6"/>
      <c r="NYE136" s="6"/>
      <c r="NYF136" s="6"/>
      <c r="NYG136" s="6"/>
      <c r="NYH136" s="6"/>
      <c r="NYI136" s="6"/>
      <c r="NYJ136" s="6"/>
      <c r="NYK136" s="6"/>
      <c r="NYL136" s="6"/>
      <c r="NYM136" s="6"/>
      <c r="NYN136" s="6"/>
      <c r="NYO136" s="6"/>
      <c r="NYP136" s="6"/>
      <c r="NYQ136" s="6"/>
      <c r="NYR136" s="6"/>
      <c r="NYS136" s="6"/>
      <c r="NYT136" s="6"/>
      <c r="NYU136" s="6"/>
      <c r="NYV136" s="6"/>
      <c r="NYW136" s="6"/>
      <c r="NYX136" s="6"/>
      <c r="NYY136" s="6"/>
      <c r="NYZ136" s="6"/>
      <c r="NZA136" s="6"/>
      <c r="NZB136" s="6"/>
      <c r="NZC136" s="6"/>
      <c r="NZD136" s="6"/>
      <c r="NZE136" s="6"/>
      <c r="NZF136" s="6"/>
      <c r="NZG136" s="6"/>
      <c r="NZH136" s="6"/>
      <c r="NZI136" s="6"/>
      <c r="NZJ136" s="6"/>
      <c r="NZK136" s="6"/>
      <c r="NZL136" s="6"/>
      <c r="NZM136" s="6"/>
      <c r="NZN136" s="6"/>
      <c r="NZO136" s="6"/>
      <c r="NZP136" s="6"/>
      <c r="NZQ136" s="6"/>
      <c r="NZR136" s="6"/>
      <c r="NZS136" s="6"/>
      <c r="NZT136" s="6"/>
      <c r="NZU136" s="6"/>
      <c r="NZV136" s="6"/>
      <c r="NZW136" s="6"/>
      <c r="NZX136" s="6"/>
      <c r="NZY136" s="6"/>
      <c r="NZZ136" s="6"/>
      <c r="OAA136" s="6"/>
      <c r="OAB136" s="6"/>
      <c r="OAC136" s="6"/>
      <c r="OAD136" s="6"/>
      <c r="OAE136" s="6"/>
      <c r="OAF136" s="6"/>
      <c r="OAG136" s="6"/>
      <c r="OAH136" s="6"/>
      <c r="OAI136" s="6"/>
      <c r="OAJ136" s="6"/>
      <c r="OAK136" s="6"/>
      <c r="OAL136" s="6"/>
      <c r="OAM136" s="6"/>
      <c r="OAN136" s="6"/>
      <c r="OAO136" s="6"/>
      <c r="OAP136" s="6"/>
      <c r="OAQ136" s="6"/>
      <c r="OAR136" s="6"/>
      <c r="OAS136" s="6"/>
      <c r="OAT136" s="6"/>
      <c r="OAU136" s="6"/>
      <c r="OAV136" s="6"/>
      <c r="OAW136" s="6"/>
      <c r="OAX136" s="6"/>
      <c r="OAY136" s="6"/>
      <c r="OAZ136" s="6"/>
      <c r="OBA136" s="6"/>
      <c r="OBB136" s="6"/>
      <c r="OBC136" s="6"/>
      <c r="OBD136" s="6"/>
      <c r="OBE136" s="6"/>
      <c r="OBF136" s="6"/>
      <c r="OBG136" s="6"/>
      <c r="OBH136" s="6"/>
      <c r="OBI136" s="6"/>
      <c r="OBJ136" s="6"/>
      <c r="OBK136" s="6"/>
      <c r="OBL136" s="6"/>
      <c r="OBM136" s="6"/>
      <c r="OBN136" s="6"/>
      <c r="OBO136" s="6"/>
      <c r="OBP136" s="6"/>
      <c r="OBQ136" s="6"/>
      <c r="OBR136" s="6"/>
      <c r="OBS136" s="6"/>
      <c r="OBT136" s="6"/>
      <c r="OBU136" s="6"/>
      <c r="OBV136" s="6"/>
      <c r="OBW136" s="6"/>
      <c r="OBX136" s="6"/>
      <c r="OBY136" s="6"/>
      <c r="OBZ136" s="6"/>
      <c r="OCA136" s="6"/>
      <c r="OCB136" s="6"/>
      <c r="OCC136" s="6"/>
      <c r="OCD136" s="6"/>
      <c r="OCE136" s="6"/>
      <c r="OCF136" s="6"/>
      <c r="OCG136" s="6"/>
      <c r="OCH136" s="6"/>
      <c r="OCI136" s="6"/>
      <c r="OCJ136" s="6"/>
      <c r="OCK136" s="6"/>
      <c r="OCL136" s="6"/>
      <c r="OCM136" s="6"/>
      <c r="OCN136" s="6"/>
      <c r="OCO136" s="6"/>
      <c r="OCP136" s="6"/>
      <c r="OCQ136" s="6"/>
      <c r="OCR136" s="6"/>
      <c r="OCS136" s="6"/>
      <c r="OCT136" s="6"/>
      <c r="OCU136" s="6"/>
      <c r="OCV136" s="6"/>
      <c r="OCW136" s="6"/>
      <c r="OCX136" s="6"/>
      <c r="OCY136" s="6"/>
      <c r="OCZ136" s="6"/>
      <c r="ODA136" s="6"/>
      <c r="ODB136" s="6"/>
      <c r="ODC136" s="6"/>
      <c r="ODD136" s="6"/>
      <c r="ODE136" s="6"/>
      <c r="ODF136" s="6"/>
      <c r="ODG136" s="6"/>
      <c r="ODH136" s="6"/>
      <c r="ODI136" s="6"/>
      <c r="ODJ136" s="6"/>
      <c r="ODK136" s="6"/>
      <c r="ODL136" s="6"/>
      <c r="ODM136" s="6"/>
      <c r="ODN136" s="6"/>
      <c r="ODO136" s="6"/>
      <c r="ODP136" s="6"/>
      <c r="ODQ136" s="6"/>
      <c r="ODR136" s="6"/>
      <c r="ODS136" s="6"/>
      <c r="ODT136" s="6"/>
      <c r="ODU136" s="6"/>
      <c r="ODV136" s="6"/>
      <c r="ODW136" s="6"/>
      <c r="ODX136" s="6"/>
      <c r="ODY136" s="6"/>
      <c r="ODZ136" s="6"/>
      <c r="OEA136" s="6"/>
      <c r="OEB136" s="6"/>
      <c r="OEC136" s="6"/>
      <c r="OED136" s="6"/>
      <c r="OEE136" s="6"/>
      <c r="OEF136" s="6"/>
      <c r="OEG136" s="6"/>
      <c r="OEH136" s="6"/>
      <c r="OEI136" s="6"/>
      <c r="OEJ136" s="6"/>
      <c r="OEK136" s="6"/>
      <c r="OEL136" s="6"/>
      <c r="OEM136" s="6"/>
      <c r="OEN136" s="6"/>
      <c r="OEO136" s="6"/>
      <c r="OEP136" s="6"/>
      <c r="OEQ136" s="6"/>
      <c r="OER136" s="6"/>
      <c r="OES136" s="6"/>
      <c r="OET136" s="6"/>
      <c r="OEU136" s="6"/>
      <c r="OEV136" s="6"/>
      <c r="OEW136" s="6"/>
      <c r="OEX136" s="6"/>
      <c r="OEY136" s="6"/>
      <c r="OEZ136" s="6"/>
      <c r="OFA136" s="6"/>
      <c r="OFB136" s="6"/>
      <c r="OFC136" s="6"/>
      <c r="OFD136" s="6"/>
      <c r="OFE136" s="6"/>
      <c r="OFF136" s="6"/>
      <c r="OFG136" s="6"/>
      <c r="OFH136" s="6"/>
      <c r="OFI136" s="6"/>
      <c r="OFJ136" s="6"/>
      <c r="OFK136" s="6"/>
      <c r="OFL136" s="6"/>
      <c r="OFM136" s="6"/>
      <c r="OFN136" s="6"/>
      <c r="OFO136" s="6"/>
      <c r="OFP136" s="6"/>
      <c r="OFQ136" s="6"/>
      <c r="OFR136" s="6"/>
      <c r="OFS136" s="6"/>
      <c r="OFT136" s="6"/>
      <c r="OFU136" s="6"/>
      <c r="OFV136" s="6"/>
      <c r="OFW136" s="6"/>
      <c r="OFX136" s="6"/>
      <c r="OFY136" s="6"/>
      <c r="OFZ136" s="6"/>
      <c r="OGA136" s="6"/>
      <c r="OGB136" s="6"/>
      <c r="OGC136" s="6"/>
      <c r="OGD136" s="6"/>
      <c r="OGE136" s="6"/>
      <c r="OGF136" s="6"/>
      <c r="OGG136" s="6"/>
      <c r="OGH136" s="6"/>
      <c r="OGI136" s="6"/>
      <c r="OGJ136" s="6"/>
      <c r="OGK136" s="6"/>
      <c r="OGL136" s="6"/>
      <c r="OGM136" s="6"/>
      <c r="OGN136" s="6"/>
      <c r="OGO136" s="6"/>
      <c r="OGP136" s="6"/>
      <c r="OGQ136" s="6"/>
      <c r="OGR136" s="6"/>
      <c r="OGS136" s="6"/>
      <c r="OGT136" s="6"/>
      <c r="OGU136" s="6"/>
      <c r="OGV136" s="6"/>
      <c r="OGW136" s="6"/>
      <c r="OGX136" s="6"/>
      <c r="OGY136" s="6"/>
      <c r="OGZ136" s="6"/>
      <c r="OHA136" s="6"/>
      <c r="OHB136" s="6"/>
      <c r="OHC136" s="6"/>
      <c r="OHD136" s="6"/>
      <c r="OHE136" s="6"/>
      <c r="OHF136" s="6"/>
      <c r="OHG136" s="6"/>
      <c r="OHH136" s="6"/>
      <c r="OHI136" s="6"/>
      <c r="OHJ136" s="6"/>
      <c r="OHK136" s="6"/>
      <c r="OHL136" s="6"/>
      <c r="OHM136" s="6"/>
      <c r="OHN136" s="6"/>
      <c r="OHO136" s="6"/>
      <c r="OHP136" s="6"/>
      <c r="OHQ136" s="6"/>
      <c r="OHR136" s="6"/>
      <c r="OHS136" s="6"/>
      <c r="OHT136" s="6"/>
      <c r="OHU136" s="6"/>
      <c r="OHV136" s="6"/>
      <c r="OHW136" s="6"/>
      <c r="OHX136" s="6"/>
      <c r="OHY136" s="6"/>
      <c r="OHZ136" s="6"/>
      <c r="OIA136" s="6"/>
      <c r="OIB136" s="6"/>
      <c r="OIC136" s="6"/>
      <c r="OID136" s="6"/>
      <c r="OIE136" s="6"/>
      <c r="OIF136" s="6"/>
      <c r="OIG136" s="6"/>
      <c r="OIH136" s="6"/>
      <c r="OII136" s="6"/>
      <c r="OIJ136" s="6"/>
      <c r="OIK136" s="6"/>
      <c r="OIL136" s="6"/>
      <c r="OIM136" s="6"/>
      <c r="OIN136" s="6"/>
      <c r="OIO136" s="6"/>
      <c r="OIP136" s="6"/>
      <c r="OIQ136" s="6"/>
      <c r="OIR136" s="6"/>
      <c r="OIS136" s="6"/>
      <c r="OIT136" s="6"/>
      <c r="OIU136" s="6"/>
      <c r="OIV136" s="6"/>
      <c r="OIW136" s="6"/>
      <c r="OIX136" s="6"/>
      <c r="OIY136" s="6"/>
      <c r="OIZ136" s="6"/>
      <c r="OJA136" s="6"/>
      <c r="OJB136" s="6"/>
      <c r="OJC136" s="6"/>
      <c r="OJD136" s="6"/>
      <c r="OJE136" s="6"/>
      <c r="OJF136" s="6"/>
      <c r="OJG136" s="6"/>
      <c r="OJH136" s="6"/>
      <c r="OJI136" s="6"/>
      <c r="OJJ136" s="6"/>
      <c r="OJK136" s="6"/>
      <c r="OJL136" s="6"/>
      <c r="OJM136" s="6"/>
      <c r="OJN136" s="6"/>
      <c r="OJO136" s="6"/>
      <c r="OJP136" s="6"/>
      <c r="OJQ136" s="6"/>
      <c r="OJR136" s="6"/>
      <c r="OJS136" s="6"/>
      <c r="OJT136" s="6"/>
      <c r="OJU136" s="6"/>
      <c r="OJV136" s="6"/>
      <c r="OJW136" s="6"/>
      <c r="OJX136" s="6"/>
      <c r="OJY136" s="6"/>
      <c r="OJZ136" s="6"/>
      <c r="OKA136" s="6"/>
      <c r="OKB136" s="6"/>
      <c r="OKC136" s="6"/>
      <c r="OKD136" s="6"/>
      <c r="OKE136" s="6"/>
      <c r="OKF136" s="6"/>
      <c r="OKG136" s="6"/>
      <c r="OKH136" s="6"/>
      <c r="OKI136" s="6"/>
      <c r="OKJ136" s="6"/>
      <c r="OKK136" s="6"/>
      <c r="OKL136" s="6"/>
      <c r="OKM136" s="6"/>
      <c r="OKN136" s="6"/>
      <c r="OKO136" s="6"/>
      <c r="OKP136" s="6"/>
      <c r="OKQ136" s="6"/>
      <c r="OKR136" s="6"/>
      <c r="OKS136" s="6"/>
      <c r="OKT136" s="6"/>
      <c r="OKU136" s="6"/>
      <c r="OKV136" s="6"/>
      <c r="OKW136" s="6"/>
      <c r="OKX136" s="6"/>
      <c r="OKY136" s="6"/>
      <c r="OKZ136" s="6"/>
      <c r="OLA136" s="6"/>
      <c r="OLB136" s="6"/>
      <c r="OLC136" s="6"/>
      <c r="OLD136" s="6"/>
      <c r="OLE136" s="6"/>
      <c r="OLF136" s="6"/>
      <c r="OLG136" s="6"/>
      <c r="OLH136" s="6"/>
      <c r="OLI136" s="6"/>
      <c r="OLJ136" s="6"/>
      <c r="OLK136" s="6"/>
      <c r="OLL136" s="6"/>
      <c r="OLM136" s="6"/>
      <c r="OLN136" s="6"/>
      <c r="OLO136" s="6"/>
      <c r="OLP136" s="6"/>
      <c r="OLQ136" s="6"/>
      <c r="OLR136" s="6"/>
      <c r="OLS136" s="6"/>
      <c r="OLT136" s="6"/>
      <c r="OLU136" s="6"/>
      <c r="OLV136" s="6"/>
      <c r="OLW136" s="6"/>
      <c r="OLX136" s="6"/>
      <c r="OLY136" s="6"/>
      <c r="OLZ136" s="6"/>
      <c r="OMA136" s="6"/>
      <c r="OMB136" s="6"/>
      <c r="OMC136" s="6"/>
      <c r="OMD136" s="6"/>
      <c r="OME136" s="6"/>
      <c r="OMF136" s="6"/>
      <c r="OMG136" s="6"/>
      <c r="OMH136" s="6"/>
      <c r="OMI136" s="6"/>
      <c r="OMJ136" s="6"/>
      <c r="OMK136" s="6"/>
      <c r="OML136" s="6"/>
      <c r="OMM136" s="6"/>
      <c r="OMN136" s="6"/>
      <c r="OMO136" s="6"/>
      <c r="OMP136" s="6"/>
      <c r="OMQ136" s="6"/>
      <c r="OMR136" s="6"/>
      <c r="OMS136" s="6"/>
      <c r="OMT136" s="6"/>
      <c r="OMU136" s="6"/>
      <c r="OMV136" s="6"/>
      <c r="OMW136" s="6"/>
      <c r="OMX136" s="6"/>
      <c r="OMY136" s="6"/>
      <c r="OMZ136" s="6"/>
      <c r="ONA136" s="6"/>
      <c r="ONB136" s="6"/>
      <c r="ONC136" s="6"/>
      <c r="OND136" s="6"/>
      <c r="ONE136" s="6"/>
      <c r="ONF136" s="6"/>
      <c r="ONG136" s="6"/>
      <c r="ONH136" s="6"/>
      <c r="ONI136" s="6"/>
      <c r="ONJ136" s="6"/>
      <c r="ONK136" s="6"/>
      <c r="ONL136" s="6"/>
      <c r="ONM136" s="6"/>
      <c r="ONN136" s="6"/>
      <c r="ONO136" s="6"/>
      <c r="ONP136" s="6"/>
      <c r="ONQ136" s="6"/>
      <c r="ONR136" s="6"/>
      <c r="ONS136" s="6"/>
      <c r="ONT136" s="6"/>
      <c r="ONU136" s="6"/>
      <c r="ONV136" s="6"/>
      <c r="ONW136" s="6"/>
      <c r="ONX136" s="6"/>
      <c r="ONY136" s="6"/>
      <c r="ONZ136" s="6"/>
      <c r="OOA136" s="6"/>
      <c r="OOB136" s="6"/>
      <c r="OOC136" s="6"/>
      <c r="OOD136" s="6"/>
      <c r="OOE136" s="6"/>
      <c r="OOF136" s="6"/>
      <c r="OOG136" s="6"/>
      <c r="OOH136" s="6"/>
      <c r="OOI136" s="6"/>
      <c r="OOJ136" s="6"/>
      <c r="OOK136" s="6"/>
      <c r="OOL136" s="6"/>
      <c r="OOM136" s="6"/>
      <c r="OON136" s="6"/>
      <c r="OOO136" s="6"/>
      <c r="OOP136" s="6"/>
      <c r="OOQ136" s="6"/>
      <c r="OOR136" s="6"/>
      <c r="OOS136" s="6"/>
      <c r="OOT136" s="6"/>
      <c r="OOU136" s="6"/>
      <c r="OOV136" s="6"/>
      <c r="OOW136" s="6"/>
      <c r="OOX136" s="6"/>
      <c r="OOY136" s="6"/>
      <c r="OOZ136" s="6"/>
      <c r="OPA136" s="6"/>
      <c r="OPB136" s="6"/>
      <c r="OPC136" s="6"/>
      <c r="OPD136" s="6"/>
      <c r="OPE136" s="6"/>
      <c r="OPF136" s="6"/>
      <c r="OPG136" s="6"/>
      <c r="OPH136" s="6"/>
      <c r="OPI136" s="6"/>
      <c r="OPJ136" s="6"/>
      <c r="OPK136" s="6"/>
      <c r="OPL136" s="6"/>
      <c r="OPM136" s="6"/>
      <c r="OPN136" s="6"/>
      <c r="OPO136" s="6"/>
      <c r="OPP136" s="6"/>
      <c r="OPQ136" s="6"/>
      <c r="OPR136" s="6"/>
      <c r="OPS136" s="6"/>
      <c r="OPT136" s="6"/>
      <c r="OPU136" s="6"/>
      <c r="OPV136" s="6"/>
      <c r="OPW136" s="6"/>
      <c r="OPX136" s="6"/>
      <c r="OPY136" s="6"/>
      <c r="OPZ136" s="6"/>
      <c r="OQA136" s="6"/>
      <c r="OQB136" s="6"/>
      <c r="OQC136" s="6"/>
      <c r="OQD136" s="6"/>
      <c r="OQE136" s="6"/>
      <c r="OQF136" s="6"/>
      <c r="OQG136" s="6"/>
      <c r="OQH136" s="6"/>
      <c r="OQI136" s="6"/>
      <c r="OQJ136" s="6"/>
      <c r="OQK136" s="6"/>
      <c r="OQL136" s="6"/>
      <c r="OQM136" s="6"/>
      <c r="OQN136" s="6"/>
      <c r="OQO136" s="6"/>
      <c r="OQP136" s="6"/>
      <c r="OQQ136" s="6"/>
      <c r="OQR136" s="6"/>
      <c r="OQS136" s="6"/>
      <c r="OQT136" s="6"/>
      <c r="OQU136" s="6"/>
      <c r="OQV136" s="6"/>
      <c r="OQW136" s="6"/>
      <c r="OQX136" s="6"/>
      <c r="OQY136" s="6"/>
      <c r="OQZ136" s="6"/>
      <c r="ORA136" s="6"/>
      <c r="ORB136" s="6"/>
      <c r="ORC136" s="6"/>
      <c r="ORD136" s="6"/>
      <c r="ORE136" s="6"/>
      <c r="ORF136" s="6"/>
      <c r="ORG136" s="6"/>
      <c r="ORH136" s="6"/>
      <c r="ORI136" s="6"/>
      <c r="ORJ136" s="6"/>
      <c r="ORK136" s="6"/>
      <c r="ORL136" s="6"/>
      <c r="ORM136" s="6"/>
      <c r="ORN136" s="6"/>
      <c r="ORO136" s="6"/>
      <c r="ORP136" s="6"/>
      <c r="ORQ136" s="6"/>
      <c r="ORR136" s="6"/>
      <c r="ORS136" s="6"/>
      <c r="ORT136" s="6"/>
      <c r="ORU136" s="6"/>
      <c r="ORV136" s="6"/>
      <c r="ORW136" s="6"/>
      <c r="ORX136" s="6"/>
      <c r="ORY136" s="6"/>
      <c r="ORZ136" s="6"/>
      <c r="OSA136" s="6"/>
      <c r="OSB136" s="6"/>
      <c r="OSC136" s="6"/>
      <c r="OSD136" s="6"/>
      <c r="OSE136" s="6"/>
      <c r="OSF136" s="6"/>
      <c r="OSG136" s="6"/>
      <c r="OSH136" s="6"/>
      <c r="OSI136" s="6"/>
      <c r="OSJ136" s="6"/>
      <c r="OSK136" s="6"/>
      <c r="OSL136" s="6"/>
      <c r="OSM136" s="6"/>
      <c r="OSN136" s="6"/>
      <c r="OSO136" s="6"/>
      <c r="OSP136" s="6"/>
      <c r="OSQ136" s="6"/>
      <c r="OSR136" s="6"/>
      <c r="OSS136" s="6"/>
      <c r="OST136" s="6"/>
      <c r="OSU136" s="6"/>
      <c r="OSV136" s="6"/>
      <c r="OSW136" s="6"/>
      <c r="OSX136" s="6"/>
      <c r="OSY136" s="6"/>
      <c r="OSZ136" s="6"/>
      <c r="OTA136" s="6"/>
      <c r="OTB136" s="6"/>
      <c r="OTC136" s="6"/>
      <c r="OTD136" s="6"/>
      <c r="OTE136" s="6"/>
      <c r="OTF136" s="6"/>
      <c r="OTG136" s="6"/>
      <c r="OTH136" s="6"/>
      <c r="OTI136" s="6"/>
      <c r="OTJ136" s="6"/>
      <c r="OTK136" s="6"/>
      <c r="OTL136" s="6"/>
      <c r="OTM136" s="6"/>
      <c r="OTN136" s="6"/>
      <c r="OTO136" s="6"/>
      <c r="OTP136" s="6"/>
      <c r="OTQ136" s="6"/>
      <c r="OTR136" s="6"/>
      <c r="OTS136" s="6"/>
      <c r="OTT136" s="6"/>
      <c r="OTU136" s="6"/>
      <c r="OTV136" s="6"/>
      <c r="OTW136" s="6"/>
      <c r="OTX136" s="6"/>
      <c r="OTY136" s="6"/>
      <c r="OTZ136" s="6"/>
      <c r="OUA136" s="6"/>
      <c r="OUB136" s="6"/>
      <c r="OUC136" s="6"/>
      <c r="OUD136" s="6"/>
      <c r="OUE136" s="6"/>
      <c r="OUF136" s="6"/>
      <c r="OUG136" s="6"/>
      <c r="OUH136" s="6"/>
      <c r="OUI136" s="6"/>
      <c r="OUJ136" s="6"/>
      <c r="OUK136" s="6"/>
      <c r="OUL136" s="6"/>
      <c r="OUM136" s="6"/>
      <c r="OUN136" s="6"/>
      <c r="OUO136" s="6"/>
      <c r="OUP136" s="6"/>
      <c r="OUQ136" s="6"/>
      <c r="OUR136" s="6"/>
      <c r="OUS136" s="6"/>
      <c r="OUT136" s="6"/>
      <c r="OUU136" s="6"/>
      <c r="OUV136" s="6"/>
      <c r="OUW136" s="6"/>
      <c r="OUX136" s="6"/>
      <c r="OUY136" s="6"/>
      <c r="OUZ136" s="6"/>
      <c r="OVA136" s="6"/>
      <c r="OVB136" s="6"/>
      <c r="OVC136" s="6"/>
      <c r="OVD136" s="6"/>
      <c r="OVE136" s="6"/>
      <c r="OVF136" s="6"/>
      <c r="OVG136" s="6"/>
      <c r="OVH136" s="6"/>
      <c r="OVI136" s="6"/>
      <c r="OVJ136" s="6"/>
      <c r="OVK136" s="6"/>
      <c r="OVL136" s="6"/>
      <c r="OVM136" s="6"/>
      <c r="OVN136" s="6"/>
      <c r="OVO136" s="6"/>
      <c r="OVP136" s="6"/>
      <c r="OVQ136" s="6"/>
      <c r="OVR136" s="6"/>
      <c r="OVS136" s="6"/>
      <c r="OVT136" s="6"/>
      <c r="OVU136" s="6"/>
      <c r="OVV136" s="6"/>
      <c r="OVW136" s="6"/>
      <c r="OVX136" s="6"/>
      <c r="OVY136" s="6"/>
      <c r="OVZ136" s="6"/>
      <c r="OWA136" s="6"/>
      <c r="OWB136" s="6"/>
      <c r="OWC136" s="6"/>
      <c r="OWD136" s="6"/>
      <c r="OWE136" s="6"/>
      <c r="OWF136" s="6"/>
      <c r="OWG136" s="6"/>
      <c r="OWH136" s="6"/>
      <c r="OWI136" s="6"/>
      <c r="OWJ136" s="6"/>
      <c r="OWK136" s="6"/>
      <c r="OWL136" s="6"/>
      <c r="OWM136" s="6"/>
      <c r="OWN136" s="6"/>
      <c r="OWO136" s="6"/>
      <c r="OWP136" s="6"/>
      <c r="OWQ136" s="6"/>
      <c r="OWR136" s="6"/>
      <c r="OWS136" s="6"/>
      <c r="OWT136" s="6"/>
      <c r="OWU136" s="6"/>
      <c r="OWV136" s="6"/>
      <c r="OWW136" s="6"/>
      <c r="OWX136" s="6"/>
      <c r="OWY136" s="6"/>
      <c r="OWZ136" s="6"/>
      <c r="OXA136" s="6"/>
      <c r="OXB136" s="6"/>
      <c r="OXC136" s="6"/>
      <c r="OXD136" s="6"/>
      <c r="OXE136" s="6"/>
      <c r="OXF136" s="6"/>
      <c r="OXG136" s="6"/>
      <c r="OXH136" s="6"/>
      <c r="OXI136" s="6"/>
      <c r="OXJ136" s="6"/>
      <c r="OXK136" s="6"/>
      <c r="OXL136" s="6"/>
      <c r="OXM136" s="6"/>
      <c r="OXN136" s="6"/>
      <c r="OXO136" s="6"/>
      <c r="OXP136" s="6"/>
      <c r="OXQ136" s="6"/>
      <c r="OXR136" s="6"/>
      <c r="OXS136" s="6"/>
      <c r="OXT136" s="6"/>
      <c r="OXU136" s="6"/>
      <c r="OXV136" s="6"/>
      <c r="OXW136" s="6"/>
      <c r="OXX136" s="6"/>
      <c r="OXY136" s="6"/>
      <c r="OXZ136" s="6"/>
      <c r="OYA136" s="6"/>
      <c r="OYB136" s="6"/>
      <c r="OYC136" s="6"/>
      <c r="OYD136" s="6"/>
      <c r="OYE136" s="6"/>
      <c r="OYF136" s="6"/>
      <c r="OYG136" s="6"/>
      <c r="OYH136" s="6"/>
      <c r="OYI136" s="6"/>
      <c r="OYJ136" s="6"/>
      <c r="OYK136" s="6"/>
      <c r="OYL136" s="6"/>
      <c r="OYM136" s="6"/>
      <c r="OYN136" s="6"/>
      <c r="OYO136" s="6"/>
      <c r="OYP136" s="6"/>
      <c r="OYQ136" s="6"/>
      <c r="OYR136" s="6"/>
      <c r="OYS136" s="6"/>
      <c r="OYT136" s="6"/>
      <c r="OYU136" s="6"/>
      <c r="OYV136" s="6"/>
      <c r="OYW136" s="6"/>
      <c r="OYX136" s="6"/>
      <c r="OYY136" s="6"/>
      <c r="OYZ136" s="6"/>
      <c r="OZA136" s="6"/>
      <c r="OZB136" s="6"/>
      <c r="OZC136" s="6"/>
      <c r="OZD136" s="6"/>
      <c r="OZE136" s="6"/>
      <c r="OZF136" s="6"/>
      <c r="OZG136" s="6"/>
      <c r="OZH136" s="6"/>
      <c r="OZI136" s="6"/>
      <c r="OZJ136" s="6"/>
      <c r="OZK136" s="6"/>
      <c r="OZL136" s="6"/>
      <c r="OZM136" s="6"/>
      <c r="OZN136" s="6"/>
      <c r="OZO136" s="6"/>
      <c r="OZP136" s="6"/>
      <c r="OZQ136" s="6"/>
      <c r="OZR136" s="6"/>
      <c r="OZS136" s="6"/>
      <c r="OZT136" s="6"/>
      <c r="OZU136" s="6"/>
      <c r="OZV136" s="6"/>
      <c r="OZW136" s="6"/>
      <c r="OZX136" s="6"/>
      <c r="OZY136" s="6"/>
      <c r="OZZ136" s="6"/>
      <c r="PAA136" s="6"/>
      <c r="PAB136" s="6"/>
      <c r="PAC136" s="6"/>
      <c r="PAD136" s="6"/>
      <c r="PAE136" s="6"/>
      <c r="PAF136" s="6"/>
      <c r="PAG136" s="6"/>
      <c r="PAH136" s="6"/>
      <c r="PAI136" s="6"/>
      <c r="PAJ136" s="6"/>
      <c r="PAK136" s="6"/>
      <c r="PAL136" s="6"/>
      <c r="PAM136" s="6"/>
      <c r="PAN136" s="6"/>
      <c r="PAO136" s="6"/>
      <c r="PAP136" s="6"/>
      <c r="PAQ136" s="6"/>
      <c r="PAR136" s="6"/>
      <c r="PAS136" s="6"/>
      <c r="PAT136" s="6"/>
      <c r="PAU136" s="6"/>
      <c r="PAV136" s="6"/>
      <c r="PAW136" s="6"/>
      <c r="PAX136" s="6"/>
      <c r="PAY136" s="6"/>
      <c r="PAZ136" s="6"/>
      <c r="PBA136" s="6"/>
      <c r="PBB136" s="6"/>
      <c r="PBC136" s="6"/>
      <c r="PBD136" s="6"/>
      <c r="PBE136" s="6"/>
      <c r="PBF136" s="6"/>
      <c r="PBG136" s="6"/>
      <c r="PBH136" s="6"/>
      <c r="PBI136" s="6"/>
      <c r="PBJ136" s="6"/>
      <c r="PBK136" s="6"/>
      <c r="PBL136" s="6"/>
      <c r="PBM136" s="6"/>
      <c r="PBN136" s="6"/>
      <c r="PBO136" s="6"/>
      <c r="PBP136" s="6"/>
      <c r="PBQ136" s="6"/>
      <c r="PBR136" s="6"/>
      <c r="PBS136" s="6"/>
      <c r="PBT136" s="6"/>
      <c r="PBU136" s="6"/>
      <c r="PBV136" s="6"/>
      <c r="PBW136" s="6"/>
      <c r="PBX136" s="6"/>
      <c r="PBY136" s="6"/>
      <c r="PBZ136" s="6"/>
      <c r="PCA136" s="6"/>
      <c r="PCB136" s="6"/>
      <c r="PCC136" s="6"/>
      <c r="PCD136" s="6"/>
      <c r="PCE136" s="6"/>
      <c r="PCF136" s="6"/>
      <c r="PCG136" s="6"/>
      <c r="PCH136" s="6"/>
      <c r="PCI136" s="6"/>
      <c r="PCJ136" s="6"/>
      <c r="PCK136" s="6"/>
      <c r="PCL136" s="6"/>
      <c r="PCM136" s="6"/>
      <c r="PCN136" s="6"/>
      <c r="PCO136" s="6"/>
      <c r="PCP136" s="6"/>
      <c r="PCQ136" s="6"/>
      <c r="PCR136" s="6"/>
      <c r="PCS136" s="6"/>
      <c r="PCT136" s="6"/>
      <c r="PCU136" s="6"/>
      <c r="PCV136" s="6"/>
      <c r="PCW136" s="6"/>
      <c r="PCX136" s="6"/>
      <c r="PCY136" s="6"/>
      <c r="PCZ136" s="6"/>
      <c r="PDA136" s="6"/>
      <c r="PDB136" s="6"/>
      <c r="PDC136" s="6"/>
      <c r="PDD136" s="6"/>
      <c r="PDE136" s="6"/>
      <c r="PDF136" s="6"/>
      <c r="PDG136" s="6"/>
      <c r="PDH136" s="6"/>
      <c r="PDI136" s="6"/>
      <c r="PDJ136" s="6"/>
      <c r="PDK136" s="6"/>
      <c r="PDL136" s="6"/>
      <c r="PDM136" s="6"/>
      <c r="PDN136" s="6"/>
      <c r="PDO136" s="6"/>
      <c r="PDP136" s="6"/>
      <c r="PDQ136" s="6"/>
      <c r="PDR136" s="6"/>
      <c r="PDS136" s="6"/>
      <c r="PDT136" s="6"/>
      <c r="PDU136" s="6"/>
      <c r="PDV136" s="6"/>
      <c r="PDW136" s="6"/>
      <c r="PDX136" s="6"/>
      <c r="PDY136" s="6"/>
      <c r="PDZ136" s="6"/>
      <c r="PEA136" s="6"/>
      <c r="PEB136" s="6"/>
      <c r="PEC136" s="6"/>
      <c r="PED136" s="6"/>
      <c r="PEE136" s="6"/>
      <c r="PEF136" s="6"/>
      <c r="PEG136" s="6"/>
      <c r="PEH136" s="6"/>
      <c r="PEI136" s="6"/>
      <c r="PEJ136" s="6"/>
      <c r="PEK136" s="6"/>
      <c r="PEL136" s="6"/>
      <c r="PEM136" s="6"/>
      <c r="PEN136" s="6"/>
      <c r="PEO136" s="6"/>
      <c r="PEP136" s="6"/>
      <c r="PEQ136" s="6"/>
      <c r="PER136" s="6"/>
      <c r="PES136" s="6"/>
      <c r="PET136" s="6"/>
      <c r="PEU136" s="6"/>
      <c r="PEV136" s="6"/>
      <c r="PEW136" s="6"/>
      <c r="PEX136" s="6"/>
      <c r="PEY136" s="6"/>
      <c r="PEZ136" s="6"/>
      <c r="PFA136" s="6"/>
      <c r="PFB136" s="6"/>
      <c r="PFC136" s="6"/>
      <c r="PFD136" s="6"/>
      <c r="PFE136" s="6"/>
      <c r="PFF136" s="6"/>
      <c r="PFG136" s="6"/>
      <c r="PFH136" s="6"/>
      <c r="PFI136" s="6"/>
      <c r="PFJ136" s="6"/>
      <c r="PFK136" s="6"/>
      <c r="PFL136" s="6"/>
      <c r="PFM136" s="6"/>
      <c r="PFN136" s="6"/>
      <c r="PFO136" s="6"/>
      <c r="PFP136" s="6"/>
      <c r="PFQ136" s="6"/>
      <c r="PFR136" s="6"/>
      <c r="PFS136" s="6"/>
      <c r="PFT136" s="6"/>
      <c r="PFU136" s="6"/>
      <c r="PFV136" s="6"/>
      <c r="PFW136" s="6"/>
      <c r="PFX136" s="6"/>
      <c r="PFY136" s="6"/>
      <c r="PFZ136" s="6"/>
      <c r="PGA136" s="6"/>
      <c r="PGB136" s="6"/>
      <c r="PGC136" s="6"/>
      <c r="PGD136" s="6"/>
      <c r="PGE136" s="6"/>
      <c r="PGF136" s="6"/>
      <c r="PGG136" s="6"/>
      <c r="PGH136" s="6"/>
      <c r="PGI136" s="6"/>
      <c r="PGJ136" s="6"/>
      <c r="PGK136" s="6"/>
      <c r="PGL136" s="6"/>
      <c r="PGM136" s="6"/>
      <c r="PGN136" s="6"/>
      <c r="PGO136" s="6"/>
      <c r="PGP136" s="6"/>
      <c r="PGQ136" s="6"/>
      <c r="PGR136" s="6"/>
      <c r="PGS136" s="6"/>
      <c r="PGT136" s="6"/>
      <c r="PGU136" s="6"/>
      <c r="PGV136" s="6"/>
      <c r="PGW136" s="6"/>
      <c r="PGX136" s="6"/>
      <c r="PGY136" s="6"/>
      <c r="PGZ136" s="6"/>
      <c r="PHA136" s="6"/>
      <c r="PHB136" s="6"/>
      <c r="PHC136" s="6"/>
      <c r="PHD136" s="6"/>
      <c r="PHE136" s="6"/>
      <c r="PHF136" s="6"/>
      <c r="PHG136" s="6"/>
      <c r="PHH136" s="6"/>
      <c r="PHI136" s="6"/>
      <c r="PHJ136" s="6"/>
      <c r="PHK136" s="6"/>
      <c r="PHL136" s="6"/>
      <c r="PHM136" s="6"/>
      <c r="PHN136" s="6"/>
      <c r="PHO136" s="6"/>
      <c r="PHP136" s="6"/>
      <c r="PHQ136" s="6"/>
      <c r="PHR136" s="6"/>
      <c r="PHS136" s="6"/>
      <c r="PHT136" s="6"/>
      <c r="PHU136" s="6"/>
      <c r="PHV136" s="6"/>
      <c r="PHW136" s="6"/>
      <c r="PHX136" s="6"/>
      <c r="PHY136" s="6"/>
      <c r="PHZ136" s="6"/>
      <c r="PIA136" s="6"/>
      <c r="PIB136" s="6"/>
      <c r="PIC136" s="6"/>
      <c r="PID136" s="6"/>
      <c r="PIE136" s="6"/>
      <c r="PIF136" s="6"/>
      <c r="PIG136" s="6"/>
      <c r="PIH136" s="6"/>
      <c r="PII136" s="6"/>
      <c r="PIJ136" s="6"/>
      <c r="PIK136" s="6"/>
      <c r="PIL136" s="6"/>
      <c r="PIM136" s="6"/>
      <c r="PIN136" s="6"/>
      <c r="PIO136" s="6"/>
      <c r="PIP136" s="6"/>
      <c r="PIQ136" s="6"/>
      <c r="PIR136" s="6"/>
      <c r="PIS136" s="6"/>
      <c r="PIT136" s="6"/>
      <c r="PIU136" s="6"/>
      <c r="PIV136" s="6"/>
      <c r="PIW136" s="6"/>
      <c r="PIX136" s="6"/>
      <c r="PIY136" s="6"/>
      <c r="PIZ136" s="6"/>
      <c r="PJA136" s="6"/>
      <c r="PJB136" s="6"/>
      <c r="PJC136" s="6"/>
      <c r="PJD136" s="6"/>
      <c r="PJE136" s="6"/>
      <c r="PJF136" s="6"/>
      <c r="PJG136" s="6"/>
      <c r="PJH136" s="6"/>
      <c r="PJI136" s="6"/>
      <c r="PJJ136" s="6"/>
      <c r="PJK136" s="6"/>
      <c r="PJL136" s="6"/>
      <c r="PJM136" s="6"/>
      <c r="PJN136" s="6"/>
      <c r="PJO136" s="6"/>
      <c r="PJP136" s="6"/>
      <c r="PJQ136" s="6"/>
      <c r="PJR136" s="6"/>
      <c r="PJS136" s="6"/>
      <c r="PJT136" s="6"/>
      <c r="PJU136" s="6"/>
      <c r="PJV136" s="6"/>
      <c r="PJW136" s="6"/>
      <c r="PJX136" s="6"/>
      <c r="PJY136" s="6"/>
      <c r="PJZ136" s="6"/>
      <c r="PKA136" s="6"/>
      <c r="PKB136" s="6"/>
      <c r="PKC136" s="6"/>
      <c r="PKD136" s="6"/>
      <c r="PKE136" s="6"/>
      <c r="PKF136" s="6"/>
      <c r="PKG136" s="6"/>
      <c r="PKH136" s="6"/>
      <c r="PKI136" s="6"/>
      <c r="PKJ136" s="6"/>
      <c r="PKK136" s="6"/>
      <c r="PKL136" s="6"/>
      <c r="PKM136" s="6"/>
      <c r="PKN136" s="6"/>
      <c r="PKO136" s="6"/>
      <c r="PKP136" s="6"/>
      <c r="PKQ136" s="6"/>
      <c r="PKR136" s="6"/>
      <c r="PKS136" s="6"/>
      <c r="PKT136" s="6"/>
      <c r="PKU136" s="6"/>
      <c r="PKV136" s="6"/>
      <c r="PKW136" s="6"/>
      <c r="PKX136" s="6"/>
      <c r="PKY136" s="6"/>
      <c r="PKZ136" s="6"/>
      <c r="PLA136" s="6"/>
      <c r="PLB136" s="6"/>
      <c r="PLC136" s="6"/>
      <c r="PLD136" s="6"/>
      <c r="PLE136" s="6"/>
      <c r="PLF136" s="6"/>
      <c r="PLG136" s="6"/>
      <c r="PLH136" s="6"/>
      <c r="PLI136" s="6"/>
      <c r="PLJ136" s="6"/>
      <c r="PLK136" s="6"/>
      <c r="PLL136" s="6"/>
      <c r="PLM136" s="6"/>
      <c r="PLN136" s="6"/>
      <c r="PLO136" s="6"/>
      <c r="PLP136" s="6"/>
      <c r="PLQ136" s="6"/>
      <c r="PLR136" s="6"/>
      <c r="PLS136" s="6"/>
      <c r="PLT136" s="6"/>
      <c r="PLU136" s="6"/>
      <c r="PLV136" s="6"/>
      <c r="PLW136" s="6"/>
      <c r="PLX136" s="6"/>
      <c r="PLY136" s="6"/>
      <c r="PLZ136" s="6"/>
      <c r="PMA136" s="6"/>
      <c r="PMB136" s="6"/>
      <c r="PMC136" s="6"/>
      <c r="PMD136" s="6"/>
      <c r="PME136" s="6"/>
      <c r="PMF136" s="6"/>
      <c r="PMG136" s="6"/>
      <c r="PMH136" s="6"/>
      <c r="PMI136" s="6"/>
      <c r="PMJ136" s="6"/>
      <c r="PMK136" s="6"/>
      <c r="PML136" s="6"/>
      <c r="PMM136" s="6"/>
      <c r="PMN136" s="6"/>
      <c r="PMO136" s="6"/>
      <c r="PMP136" s="6"/>
      <c r="PMQ136" s="6"/>
      <c r="PMR136" s="6"/>
      <c r="PMS136" s="6"/>
      <c r="PMT136" s="6"/>
      <c r="PMU136" s="6"/>
      <c r="PMV136" s="6"/>
      <c r="PMW136" s="6"/>
      <c r="PMX136" s="6"/>
      <c r="PMY136" s="6"/>
      <c r="PMZ136" s="6"/>
      <c r="PNA136" s="6"/>
      <c r="PNB136" s="6"/>
      <c r="PNC136" s="6"/>
      <c r="PND136" s="6"/>
      <c r="PNE136" s="6"/>
      <c r="PNF136" s="6"/>
      <c r="PNG136" s="6"/>
      <c r="PNH136" s="6"/>
      <c r="PNI136" s="6"/>
      <c r="PNJ136" s="6"/>
      <c r="PNK136" s="6"/>
      <c r="PNL136" s="6"/>
      <c r="PNM136" s="6"/>
      <c r="PNN136" s="6"/>
      <c r="PNO136" s="6"/>
      <c r="PNP136" s="6"/>
      <c r="PNQ136" s="6"/>
      <c r="PNR136" s="6"/>
      <c r="PNS136" s="6"/>
      <c r="PNT136" s="6"/>
      <c r="PNU136" s="6"/>
      <c r="PNV136" s="6"/>
      <c r="PNW136" s="6"/>
      <c r="PNX136" s="6"/>
      <c r="PNY136" s="6"/>
      <c r="PNZ136" s="6"/>
      <c r="POA136" s="6"/>
      <c r="POB136" s="6"/>
      <c r="POC136" s="6"/>
      <c r="POD136" s="6"/>
      <c r="POE136" s="6"/>
      <c r="POF136" s="6"/>
      <c r="POG136" s="6"/>
      <c r="POH136" s="6"/>
      <c r="POI136" s="6"/>
      <c r="POJ136" s="6"/>
      <c r="POK136" s="6"/>
      <c r="POL136" s="6"/>
      <c r="POM136" s="6"/>
      <c r="PON136" s="6"/>
      <c r="POO136" s="6"/>
      <c r="POP136" s="6"/>
      <c r="POQ136" s="6"/>
      <c r="POR136" s="6"/>
      <c r="POS136" s="6"/>
      <c r="POT136" s="6"/>
      <c r="POU136" s="6"/>
      <c r="POV136" s="6"/>
      <c r="POW136" s="6"/>
      <c r="POX136" s="6"/>
      <c r="POY136" s="6"/>
      <c r="POZ136" s="6"/>
      <c r="PPA136" s="6"/>
      <c r="PPB136" s="6"/>
      <c r="PPC136" s="6"/>
      <c r="PPD136" s="6"/>
      <c r="PPE136" s="6"/>
      <c r="PPF136" s="6"/>
      <c r="PPG136" s="6"/>
      <c r="PPH136" s="6"/>
      <c r="PPI136" s="6"/>
      <c r="PPJ136" s="6"/>
      <c r="PPK136" s="6"/>
      <c r="PPL136" s="6"/>
      <c r="PPM136" s="6"/>
      <c r="PPN136" s="6"/>
      <c r="PPO136" s="6"/>
      <c r="PPP136" s="6"/>
      <c r="PPQ136" s="6"/>
      <c r="PPR136" s="6"/>
      <c r="PPS136" s="6"/>
      <c r="PPT136" s="6"/>
      <c r="PPU136" s="6"/>
      <c r="PPV136" s="6"/>
      <c r="PPW136" s="6"/>
      <c r="PPX136" s="6"/>
      <c r="PPY136" s="6"/>
      <c r="PPZ136" s="6"/>
      <c r="PQA136" s="6"/>
      <c r="PQB136" s="6"/>
      <c r="PQC136" s="6"/>
      <c r="PQD136" s="6"/>
      <c r="PQE136" s="6"/>
      <c r="PQF136" s="6"/>
      <c r="PQG136" s="6"/>
      <c r="PQH136" s="6"/>
      <c r="PQI136" s="6"/>
      <c r="PQJ136" s="6"/>
      <c r="PQK136" s="6"/>
      <c r="PQL136" s="6"/>
      <c r="PQM136" s="6"/>
      <c r="PQN136" s="6"/>
      <c r="PQO136" s="6"/>
      <c r="PQP136" s="6"/>
      <c r="PQQ136" s="6"/>
      <c r="PQR136" s="6"/>
      <c r="PQS136" s="6"/>
      <c r="PQT136" s="6"/>
      <c r="PQU136" s="6"/>
      <c r="PQV136" s="6"/>
      <c r="PQW136" s="6"/>
      <c r="PQX136" s="6"/>
      <c r="PQY136" s="6"/>
      <c r="PQZ136" s="6"/>
      <c r="PRA136" s="6"/>
      <c r="PRB136" s="6"/>
      <c r="PRC136" s="6"/>
      <c r="PRD136" s="6"/>
      <c r="PRE136" s="6"/>
      <c r="PRF136" s="6"/>
      <c r="PRG136" s="6"/>
      <c r="PRH136" s="6"/>
      <c r="PRI136" s="6"/>
      <c r="PRJ136" s="6"/>
      <c r="PRK136" s="6"/>
      <c r="PRL136" s="6"/>
      <c r="PRM136" s="6"/>
      <c r="PRN136" s="6"/>
      <c r="PRO136" s="6"/>
      <c r="PRP136" s="6"/>
      <c r="PRQ136" s="6"/>
      <c r="PRR136" s="6"/>
      <c r="PRS136" s="6"/>
      <c r="PRT136" s="6"/>
      <c r="PRU136" s="6"/>
      <c r="PRV136" s="6"/>
      <c r="PRW136" s="6"/>
      <c r="PRX136" s="6"/>
      <c r="PRY136" s="6"/>
      <c r="PRZ136" s="6"/>
      <c r="PSA136" s="6"/>
      <c r="PSB136" s="6"/>
      <c r="PSC136" s="6"/>
      <c r="PSD136" s="6"/>
      <c r="PSE136" s="6"/>
      <c r="PSF136" s="6"/>
      <c r="PSG136" s="6"/>
      <c r="PSH136" s="6"/>
      <c r="PSI136" s="6"/>
      <c r="PSJ136" s="6"/>
      <c r="PSK136" s="6"/>
      <c r="PSL136" s="6"/>
      <c r="PSM136" s="6"/>
      <c r="PSN136" s="6"/>
      <c r="PSO136" s="6"/>
      <c r="PSP136" s="6"/>
      <c r="PSQ136" s="6"/>
      <c r="PSR136" s="6"/>
      <c r="PSS136" s="6"/>
      <c r="PST136" s="6"/>
      <c r="PSU136" s="6"/>
      <c r="PSV136" s="6"/>
      <c r="PSW136" s="6"/>
      <c r="PSX136" s="6"/>
      <c r="PSY136" s="6"/>
      <c r="PSZ136" s="6"/>
      <c r="PTA136" s="6"/>
      <c r="PTB136" s="6"/>
      <c r="PTC136" s="6"/>
      <c r="PTD136" s="6"/>
      <c r="PTE136" s="6"/>
      <c r="PTF136" s="6"/>
      <c r="PTG136" s="6"/>
      <c r="PTH136" s="6"/>
      <c r="PTI136" s="6"/>
      <c r="PTJ136" s="6"/>
      <c r="PTK136" s="6"/>
      <c r="PTL136" s="6"/>
      <c r="PTM136" s="6"/>
      <c r="PTN136" s="6"/>
      <c r="PTO136" s="6"/>
      <c r="PTP136" s="6"/>
      <c r="PTQ136" s="6"/>
      <c r="PTR136" s="6"/>
      <c r="PTS136" s="6"/>
      <c r="PTT136" s="6"/>
      <c r="PTU136" s="6"/>
      <c r="PTV136" s="6"/>
      <c r="PTW136" s="6"/>
      <c r="PTX136" s="6"/>
      <c r="PTY136" s="6"/>
      <c r="PTZ136" s="6"/>
      <c r="PUA136" s="6"/>
      <c r="PUB136" s="6"/>
      <c r="PUC136" s="6"/>
      <c r="PUD136" s="6"/>
      <c r="PUE136" s="6"/>
      <c r="PUF136" s="6"/>
      <c r="PUG136" s="6"/>
      <c r="PUH136" s="6"/>
      <c r="PUI136" s="6"/>
      <c r="PUJ136" s="6"/>
      <c r="PUK136" s="6"/>
      <c r="PUL136" s="6"/>
      <c r="PUM136" s="6"/>
      <c r="PUN136" s="6"/>
      <c r="PUO136" s="6"/>
      <c r="PUP136" s="6"/>
      <c r="PUQ136" s="6"/>
      <c r="PUR136" s="6"/>
      <c r="PUS136" s="6"/>
      <c r="PUT136" s="6"/>
      <c r="PUU136" s="6"/>
      <c r="PUV136" s="6"/>
      <c r="PUW136" s="6"/>
      <c r="PUX136" s="6"/>
      <c r="PUY136" s="6"/>
      <c r="PUZ136" s="6"/>
      <c r="PVA136" s="6"/>
      <c r="PVB136" s="6"/>
      <c r="PVC136" s="6"/>
      <c r="PVD136" s="6"/>
      <c r="PVE136" s="6"/>
      <c r="PVF136" s="6"/>
      <c r="PVG136" s="6"/>
      <c r="PVH136" s="6"/>
      <c r="PVI136" s="6"/>
      <c r="PVJ136" s="6"/>
      <c r="PVK136" s="6"/>
      <c r="PVL136" s="6"/>
      <c r="PVM136" s="6"/>
      <c r="PVN136" s="6"/>
      <c r="PVO136" s="6"/>
      <c r="PVP136" s="6"/>
      <c r="PVQ136" s="6"/>
      <c r="PVR136" s="6"/>
      <c r="PVS136" s="6"/>
      <c r="PVT136" s="6"/>
      <c r="PVU136" s="6"/>
      <c r="PVV136" s="6"/>
      <c r="PVW136" s="6"/>
      <c r="PVX136" s="6"/>
      <c r="PVY136" s="6"/>
      <c r="PVZ136" s="6"/>
      <c r="PWA136" s="6"/>
      <c r="PWB136" s="6"/>
      <c r="PWC136" s="6"/>
      <c r="PWD136" s="6"/>
      <c r="PWE136" s="6"/>
      <c r="PWF136" s="6"/>
      <c r="PWG136" s="6"/>
      <c r="PWH136" s="6"/>
      <c r="PWI136" s="6"/>
      <c r="PWJ136" s="6"/>
      <c r="PWK136" s="6"/>
      <c r="PWL136" s="6"/>
      <c r="PWM136" s="6"/>
      <c r="PWN136" s="6"/>
      <c r="PWO136" s="6"/>
      <c r="PWP136" s="6"/>
      <c r="PWQ136" s="6"/>
      <c r="PWR136" s="6"/>
      <c r="PWS136" s="6"/>
      <c r="PWT136" s="6"/>
      <c r="PWU136" s="6"/>
      <c r="PWV136" s="6"/>
      <c r="PWW136" s="6"/>
      <c r="PWX136" s="6"/>
      <c r="PWY136" s="6"/>
      <c r="PWZ136" s="6"/>
      <c r="PXA136" s="6"/>
      <c r="PXB136" s="6"/>
      <c r="PXC136" s="6"/>
      <c r="PXD136" s="6"/>
      <c r="PXE136" s="6"/>
      <c r="PXF136" s="6"/>
      <c r="PXG136" s="6"/>
      <c r="PXH136" s="6"/>
      <c r="PXI136" s="6"/>
      <c r="PXJ136" s="6"/>
      <c r="PXK136" s="6"/>
      <c r="PXL136" s="6"/>
      <c r="PXM136" s="6"/>
      <c r="PXN136" s="6"/>
      <c r="PXO136" s="6"/>
      <c r="PXP136" s="6"/>
      <c r="PXQ136" s="6"/>
      <c r="PXR136" s="6"/>
      <c r="PXS136" s="6"/>
      <c r="PXT136" s="6"/>
      <c r="PXU136" s="6"/>
      <c r="PXV136" s="6"/>
      <c r="PXW136" s="6"/>
      <c r="PXX136" s="6"/>
      <c r="PXY136" s="6"/>
      <c r="PXZ136" s="6"/>
      <c r="PYA136" s="6"/>
      <c r="PYB136" s="6"/>
      <c r="PYC136" s="6"/>
      <c r="PYD136" s="6"/>
      <c r="PYE136" s="6"/>
      <c r="PYF136" s="6"/>
      <c r="PYG136" s="6"/>
      <c r="PYH136" s="6"/>
      <c r="PYI136" s="6"/>
      <c r="PYJ136" s="6"/>
      <c r="PYK136" s="6"/>
      <c r="PYL136" s="6"/>
      <c r="PYM136" s="6"/>
      <c r="PYN136" s="6"/>
      <c r="PYO136" s="6"/>
      <c r="PYP136" s="6"/>
      <c r="PYQ136" s="6"/>
      <c r="PYR136" s="6"/>
      <c r="PYS136" s="6"/>
      <c r="PYT136" s="6"/>
      <c r="PYU136" s="6"/>
      <c r="PYV136" s="6"/>
      <c r="PYW136" s="6"/>
      <c r="PYX136" s="6"/>
      <c r="PYY136" s="6"/>
      <c r="PYZ136" s="6"/>
      <c r="PZA136" s="6"/>
      <c r="PZB136" s="6"/>
      <c r="PZC136" s="6"/>
      <c r="PZD136" s="6"/>
      <c r="PZE136" s="6"/>
      <c r="PZF136" s="6"/>
      <c r="PZG136" s="6"/>
      <c r="PZH136" s="6"/>
      <c r="PZI136" s="6"/>
      <c r="PZJ136" s="6"/>
      <c r="PZK136" s="6"/>
      <c r="PZL136" s="6"/>
      <c r="PZM136" s="6"/>
      <c r="PZN136" s="6"/>
      <c r="PZO136" s="6"/>
      <c r="PZP136" s="6"/>
      <c r="PZQ136" s="6"/>
      <c r="PZR136" s="6"/>
      <c r="PZS136" s="6"/>
      <c r="PZT136" s="6"/>
      <c r="PZU136" s="6"/>
      <c r="PZV136" s="6"/>
      <c r="PZW136" s="6"/>
      <c r="PZX136" s="6"/>
      <c r="PZY136" s="6"/>
      <c r="PZZ136" s="6"/>
      <c r="QAA136" s="6"/>
      <c r="QAB136" s="6"/>
      <c r="QAC136" s="6"/>
      <c r="QAD136" s="6"/>
      <c r="QAE136" s="6"/>
      <c r="QAF136" s="6"/>
      <c r="QAG136" s="6"/>
      <c r="QAH136" s="6"/>
      <c r="QAI136" s="6"/>
      <c r="QAJ136" s="6"/>
      <c r="QAK136" s="6"/>
      <c r="QAL136" s="6"/>
      <c r="QAM136" s="6"/>
      <c r="QAN136" s="6"/>
      <c r="QAO136" s="6"/>
      <c r="QAP136" s="6"/>
      <c r="QAQ136" s="6"/>
      <c r="QAR136" s="6"/>
      <c r="QAS136" s="6"/>
      <c r="QAT136" s="6"/>
      <c r="QAU136" s="6"/>
      <c r="QAV136" s="6"/>
      <c r="QAW136" s="6"/>
      <c r="QAX136" s="6"/>
      <c r="QAY136" s="6"/>
      <c r="QAZ136" s="6"/>
      <c r="QBA136" s="6"/>
      <c r="QBB136" s="6"/>
      <c r="QBC136" s="6"/>
      <c r="QBD136" s="6"/>
      <c r="QBE136" s="6"/>
      <c r="QBF136" s="6"/>
      <c r="QBG136" s="6"/>
      <c r="QBH136" s="6"/>
      <c r="QBI136" s="6"/>
      <c r="QBJ136" s="6"/>
      <c r="QBK136" s="6"/>
      <c r="QBL136" s="6"/>
      <c r="QBM136" s="6"/>
      <c r="QBN136" s="6"/>
      <c r="QBO136" s="6"/>
      <c r="QBP136" s="6"/>
      <c r="QBQ136" s="6"/>
      <c r="QBR136" s="6"/>
      <c r="QBS136" s="6"/>
      <c r="QBT136" s="6"/>
      <c r="QBU136" s="6"/>
      <c r="QBV136" s="6"/>
      <c r="QBW136" s="6"/>
      <c r="QBX136" s="6"/>
      <c r="QBY136" s="6"/>
      <c r="QBZ136" s="6"/>
      <c r="QCA136" s="6"/>
      <c r="QCB136" s="6"/>
      <c r="QCC136" s="6"/>
      <c r="QCD136" s="6"/>
      <c r="QCE136" s="6"/>
      <c r="QCF136" s="6"/>
      <c r="QCG136" s="6"/>
      <c r="QCH136" s="6"/>
      <c r="QCI136" s="6"/>
      <c r="QCJ136" s="6"/>
      <c r="QCK136" s="6"/>
      <c r="QCL136" s="6"/>
      <c r="QCM136" s="6"/>
      <c r="QCN136" s="6"/>
      <c r="QCO136" s="6"/>
      <c r="QCP136" s="6"/>
      <c r="QCQ136" s="6"/>
      <c r="QCR136" s="6"/>
      <c r="QCS136" s="6"/>
      <c r="QCT136" s="6"/>
      <c r="QCU136" s="6"/>
      <c r="QCV136" s="6"/>
      <c r="QCW136" s="6"/>
      <c r="QCX136" s="6"/>
      <c r="QCY136" s="6"/>
      <c r="QCZ136" s="6"/>
      <c r="QDA136" s="6"/>
      <c r="QDB136" s="6"/>
      <c r="QDC136" s="6"/>
      <c r="QDD136" s="6"/>
      <c r="QDE136" s="6"/>
      <c r="QDF136" s="6"/>
      <c r="QDG136" s="6"/>
      <c r="QDH136" s="6"/>
      <c r="QDI136" s="6"/>
      <c r="QDJ136" s="6"/>
      <c r="QDK136" s="6"/>
      <c r="QDL136" s="6"/>
      <c r="QDM136" s="6"/>
      <c r="QDN136" s="6"/>
      <c r="QDO136" s="6"/>
      <c r="QDP136" s="6"/>
      <c r="QDQ136" s="6"/>
      <c r="QDR136" s="6"/>
      <c r="QDS136" s="6"/>
      <c r="QDT136" s="6"/>
      <c r="QDU136" s="6"/>
      <c r="QDV136" s="6"/>
      <c r="QDW136" s="6"/>
      <c r="QDX136" s="6"/>
      <c r="QDY136" s="6"/>
      <c r="QDZ136" s="6"/>
      <c r="QEA136" s="6"/>
      <c r="QEB136" s="6"/>
      <c r="QEC136" s="6"/>
      <c r="QED136" s="6"/>
      <c r="QEE136" s="6"/>
      <c r="QEF136" s="6"/>
      <c r="QEG136" s="6"/>
      <c r="QEH136" s="6"/>
      <c r="QEI136" s="6"/>
      <c r="QEJ136" s="6"/>
      <c r="QEK136" s="6"/>
      <c r="QEL136" s="6"/>
      <c r="QEM136" s="6"/>
      <c r="QEN136" s="6"/>
      <c r="QEO136" s="6"/>
      <c r="QEP136" s="6"/>
      <c r="QEQ136" s="6"/>
      <c r="QER136" s="6"/>
      <c r="QES136" s="6"/>
      <c r="QET136" s="6"/>
      <c r="QEU136" s="6"/>
      <c r="QEV136" s="6"/>
      <c r="QEW136" s="6"/>
      <c r="QEX136" s="6"/>
      <c r="QEY136" s="6"/>
      <c r="QEZ136" s="6"/>
      <c r="QFA136" s="6"/>
      <c r="QFB136" s="6"/>
      <c r="QFC136" s="6"/>
      <c r="QFD136" s="6"/>
      <c r="QFE136" s="6"/>
      <c r="QFF136" s="6"/>
      <c r="QFG136" s="6"/>
      <c r="QFH136" s="6"/>
      <c r="QFI136" s="6"/>
      <c r="QFJ136" s="6"/>
      <c r="QFK136" s="6"/>
      <c r="QFL136" s="6"/>
      <c r="QFM136" s="6"/>
      <c r="QFN136" s="6"/>
      <c r="QFO136" s="6"/>
      <c r="QFP136" s="6"/>
      <c r="QFQ136" s="6"/>
      <c r="QFR136" s="6"/>
      <c r="QFS136" s="6"/>
      <c r="QFT136" s="6"/>
      <c r="QFU136" s="6"/>
      <c r="QFV136" s="6"/>
      <c r="QFW136" s="6"/>
      <c r="QFX136" s="6"/>
      <c r="QFY136" s="6"/>
      <c r="QFZ136" s="6"/>
      <c r="QGA136" s="6"/>
      <c r="QGB136" s="6"/>
      <c r="QGC136" s="6"/>
      <c r="QGD136" s="6"/>
      <c r="QGE136" s="6"/>
      <c r="QGF136" s="6"/>
      <c r="QGG136" s="6"/>
      <c r="QGH136" s="6"/>
      <c r="QGI136" s="6"/>
      <c r="QGJ136" s="6"/>
      <c r="QGK136" s="6"/>
      <c r="QGL136" s="6"/>
      <c r="QGM136" s="6"/>
      <c r="QGN136" s="6"/>
      <c r="QGO136" s="6"/>
      <c r="QGP136" s="6"/>
      <c r="QGQ136" s="6"/>
      <c r="QGR136" s="6"/>
      <c r="QGS136" s="6"/>
      <c r="QGT136" s="6"/>
      <c r="QGU136" s="6"/>
      <c r="QGV136" s="6"/>
      <c r="QGW136" s="6"/>
      <c r="QGX136" s="6"/>
      <c r="QGY136" s="6"/>
      <c r="QGZ136" s="6"/>
      <c r="QHA136" s="6"/>
      <c r="QHB136" s="6"/>
      <c r="QHC136" s="6"/>
      <c r="QHD136" s="6"/>
      <c r="QHE136" s="6"/>
      <c r="QHF136" s="6"/>
      <c r="QHG136" s="6"/>
      <c r="QHH136" s="6"/>
      <c r="QHI136" s="6"/>
      <c r="QHJ136" s="6"/>
      <c r="QHK136" s="6"/>
      <c r="QHL136" s="6"/>
      <c r="QHM136" s="6"/>
      <c r="QHN136" s="6"/>
      <c r="QHO136" s="6"/>
      <c r="QHP136" s="6"/>
      <c r="QHQ136" s="6"/>
      <c r="QHR136" s="6"/>
      <c r="QHS136" s="6"/>
      <c r="QHT136" s="6"/>
      <c r="QHU136" s="6"/>
      <c r="QHV136" s="6"/>
      <c r="QHW136" s="6"/>
      <c r="QHX136" s="6"/>
      <c r="QHY136" s="6"/>
      <c r="QHZ136" s="6"/>
      <c r="QIA136" s="6"/>
      <c r="QIB136" s="6"/>
      <c r="QIC136" s="6"/>
      <c r="QID136" s="6"/>
      <c r="QIE136" s="6"/>
      <c r="QIF136" s="6"/>
      <c r="QIG136" s="6"/>
      <c r="QIH136" s="6"/>
      <c r="QII136" s="6"/>
      <c r="QIJ136" s="6"/>
      <c r="QIK136" s="6"/>
      <c r="QIL136" s="6"/>
      <c r="QIM136" s="6"/>
      <c r="QIN136" s="6"/>
      <c r="QIO136" s="6"/>
      <c r="QIP136" s="6"/>
      <c r="QIQ136" s="6"/>
      <c r="QIR136" s="6"/>
      <c r="QIS136" s="6"/>
      <c r="QIT136" s="6"/>
      <c r="QIU136" s="6"/>
      <c r="QIV136" s="6"/>
      <c r="QIW136" s="6"/>
      <c r="QIX136" s="6"/>
      <c r="QIY136" s="6"/>
      <c r="QIZ136" s="6"/>
      <c r="QJA136" s="6"/>
      <c r="QJB136" s="6"/>
      <c r="QJC136" s="6"/>
      <c r="QJD136" s="6"/>
      <c r="QJE136" s="6"/>
      <c r="QJF136" s="6"/>
      <c r="QJG136" s="6"/>
      <c r="QJH136" s="6"/>
      <c r="QJI136" s="6"/>
      <c r="QJJ136" s="6"/>
      <c r="QJK136" s="6"/>
      <c r="QJL136" s="6"/>
      <c r="QJM136" s="6"/>
      <c r="QJN136" s="6"/>
      <c r="QJO136" s="6"/>
      <c r="QJP136" s="6"/>
      <c r="QJQ136" s="6"/>
      <c r="QJR136" s="6"/>
      <c r="QJS136" s="6"/>
      <c r="QJT136" s="6"/>
      <c r="QJU136" s="6"/>
      <c r="QJV136" s="6"/>
      <c r="QJW136" s="6"/>
      <c r="QJX136" s="6"/>
      <c r="QJY136" s="6"/>
      <c r="QJZ136" s="6"/>
      <c r="QKA136" s="6"/>
      <c r="QKB136" s="6"/>
      <c r="QKC136" s="6"/>
      <c r="QKD136" s="6"/>
      <c r="QKE136" s="6"/>
      <c r="QKF136" s="6"/>
      <c r="QKG136" s="6"/>
      <c r="QKH136" s="6"/>
      <c r="QKI136" s="6"/>
      <c r="QKJ136" s="6"/>
      <c r="QKK136" s="6"/>
      <c r="QKL136" s="6"/>
      <c r="QKM136" s="6"/>
      <c r="QKN136" s="6"/>
      <c r="QKO136" s="6"/>
      <c r="QKP136" s="6"/>
      <c r="QKQ136" s="6"/>
      <c r="QKR136" s="6"/>
      <c r="QKS136" s="6"/>
      <c r="QKT136" s="6"/>
      <c r="QKU136" s="6"/>
      <c r="QKV136" s="6"/>
      <c r="QKW136" s="6"/>
      <c r="QKX136" s="6"/>
      <c r="QKY136" s="6"/>
      <c r="QKZ136" s="6"/>
      <c r="QLA136" s="6"/>
      <c r="QLB136" s="6"/>
      <c r="QLC136" s="6"/>
      <c r="QLD136" s="6"/>
      <c r="QLE136" s="6"/>
      <c r="QLF136" s="6"/>
      <c r="QLG136" s="6"/>
      <c r="QLH136" s="6"/>
      <c r="QLI136" s="6"/>
      <c r="QLJ136" s="6"/>
      <c r="QLK136" s="6"/>
      <c r="QLL136" s="6"/>
      <c r="QLM136" s="6"/>
      <c r="QLN136" s="6"/>
      <c r="QLO136" s="6"/>
      <c r="QLP136" s="6"/>
      <c r="QLQ136" s="6"/>
      <c r="QLR136" s="6"/>
      <c r="QLS136" s="6"/>
      <c r="QLT136" s="6"/>
      <c r="QLU136" s="6"/>
      <c r="QLV136" s="6"/>
      <c r="QLW136" s="6"/>
      <c r="QLX136" s="6"/>
      <c r="QLY136" s="6"/>
      <c r="QLZ136" s="6"/>
      <c r="QMA136" s="6"/>
      <c r="QMB136" s="6"/>
      <c r="QMC136" s="6"/>
      <c r="QMD136" s="6"/>
      <c r="QME136" s="6"/>
      <c r="QMF136" s="6"/>
      <c r="QMG136" s="6"/>
      <c r="QMH136" s="6"/>
      <c r="QMI136" s="6"/>
      <c r="QMJ136" s="6"/>
      <c r="QMK136" s="6"/>
      <c r="QML136" s="6"/>
      <c r="QMM136" s="6"/>
      <c r="QMN136" s="6"/>
      <c r="QMO136" s="6"/>
      <c r="QMP136" s="6"/>
      <c r="QMQ136" s="6"/>
      <c r="QMR136" s="6"/>
      <c r="QMS136" s="6"/>
      <c r="QMT136" s="6"/>
      <c r="QMU136" s="6"/>
      <c r="QMV136" s="6"/>
      <c r="QMW136" s="6"/>
      <c r="QMX136" s="6"/>
      <c r="QMY136" s="6"/>
      <c r="QMZ136" s="6"/>
      <c r="QNA136" s="6"/>
      <c r="QNB136" s="6"/>
      <c r="QNC136" s="6"/>
      <c r="QND136" s="6"/>
      <c r="QNE136" s="6"/>
      <c r="QNF136" s="6"/>
      <c r="QNG136" s="6"/>
      <c r="QNH136" s="6"/>
      <c r="QNI136" s="6"/>
      <c r="QNJ136" s="6"/>
      <c r="QNK136" s="6"/>
      <c r="QNL136" s="6"/>
      <c r="QNM136" s="6"/>
      <c r="QNN136" s="6"/>
      <c r="QNO136" s="6"/>
      <c r="QNP136" s="6"/>
      <c r="QNQ136" s="6"/>
      <c r="QNR136" s="6"/>
      <c r="QNS136" s="6"/>
      <c r="QNT136" s="6"/>
      <c r="QNU136" s="6"/>
      <c r="QNV136" s="6"/>
      <c r="QNW136" s="6"/>
      <c r="QNX136" s="6"/>
      <c r="QNY136" s="6"/>
      <c r="QNZ136" s="6"/>
      <c r="QOA136" s="6"/>
      <c r="QOB136" s="6"/>
      <c r="QOC136" s="6"/>
      <c r="QOD136" s="6"/>
      <c r="QOE136" s="6"/>
      <c r="QOF136" s="6"/>
      <c r="QOG136" s="6"/>
      <c r="QOH136" s="6"/>
      <c r="QOI136" s="6"/>
      <c r="QOJ136" s="6"/>
      <c r="QOK136" s="6"/>
      <c r="QOL136" s="6"/>
      <c r="QOM136" s="6"/>
      <c r="QON136" s="6"/>
      <c r="QOO136" s="6"/>
      <c r="QOP136" s="6"/>
      <c r="QOQ136" s="6"/>
      <c r="QOR136" s="6"/>
      <c r="QOS136" s="6"/>
      <c r="QOT136" s="6"/>
      <c r="QOU136" s="6"/>
      <c r="QOV136" s="6"/>
      <c r="QOW136" s="6"/>
      <c r="QOX136" s="6"/>
      <c r="QOY136" s="6"/>
      <c r="QOZ136" s="6"/>
      <c r="QPA136" s="6"/>
      <c r="QPB136" s="6"/>
      <c r="QPC136" s="6"/>
      <c r="QPD136" s="6"/>
      <c r="QPE136" s="6"/>
      <c r="QPF136" s="6"/>
      <c r="QPG136" s="6"/>
      <c r="QPH136" s="6"/>
      <c r="QPI136" s="6"/>
      <c r="QPJ136" s="6"/>
      <c r="QPK136" s="6"/>
      <c r="QPL136" s="6"/>
      <c r="QPM136" s="6"/>
      <c r="QPN136" s="6"/>
      <c r="QPO136" s="6"/>
      <c r="QPP136" s="6"/>
      <c r="QPQ136" s="6"/>
      <c r="QPR136" s="6"/>
      <c r="QPS136" s="6"/>
      <c r="QPT136" s="6"/>
      <c r="QPU136" s="6"/>
      <c r="QPV136" s="6"/>
      <c r="QPW136" s="6"/>
      <c r="QPX136" s="6"/>
      <c r="QPY136" s="6"/>
      <c r="QPZ136" s="6"/>
      <c r="QQA136" s="6"/>
      <c r="QQB136" s="6"/>
      <c r="QQC136" s="6"/>
      <c r="QQD136" s="6"/>
      <c r="QQE136" s="6"/>
      <c r="QQF136" s="6"/>
      <c r="QQG136" s="6"/>
      <c r="QQH136" s="6"/>
      <c r="QQI136" s="6"/>
      <c r="QQJ136" s="6"/>
      <c r="QQK136" s="6"/>
      <c r="QQL136" s="6"/>
      <c r="QQM136" s="6"/>
      <c r="QQN136" s="6"/>
      <c r="QQO136" s="6"/>
      <c r="QQP136" s="6"/>
      <c r="QQQ136" s="6"/>
      <c r="QQR136" s="6"/>
      <c r="QQS136" s="6"/>
      <c r="QQT136" s="6"/>
      <c r="QQU136" s="6"/>
      <c r="QQV136" s="6"/>
      <c r="QQW136" s="6"/>
      <c r="QQX136" s="6"/>
      <c r="QQY136" s="6"/>
      <c r="QQZ136" s="6"/>
      <c r="QRA136" s="6"/>
      <c r="QRB136" s="6"/>
      <c r="QRC136" s="6"/>
      <c r="QRD136" s="6"/>
      <c r="QRE136" s="6"/>
      <c r="QRF136" s="6"/>
      <c r="QRG136" s="6"/>
      <c r="QRH136" s="6"/>
      <c r="QRI136" s="6"/>
      <c r="QRJ136" s="6"/>
      <c r="QRK136" s="6"/>
      <c r="QRL136" s="6"/>
      <c r="QRM136" s="6"/>
      <c r="QRN136" s="6"/>
      <c r="QRO136" s="6"/>
      <c r="QRP136" s="6"/>
      <c r="QRQ136" s="6"/>
      <c r="QRR136" s="6"/>
      <c r="QRS136" s="6"/>
      <c r="QRT136" s="6"/>
      <c r="QRU136" s="6"/>
      <c r="QRV136" s="6"/>
      <c r="QRW136" s="6"/>
      <c r="QRX136" s="6"/>
      <c r="QRY136" s="6"/>
      <c r="QRZ136" s="6"/>
      <c r="QSA136" s="6"/>
      <c r="QSB136" s="6"/>
      <c r="QSC136" s="6"/>
      <c r="QSD136" s="6"/>
      <c r="QSE136" s="6"/>
      <c r="QSF136" s="6"/>
      <c r="QSG136" s="6"/>
      <c r="QSH136" s="6"/>
      <c r="QSI136" s="6"/>
      <c r="QSJ136" s="6"/>
      <c r="QSK136" s="6"/>
      <c r="QSL136" s="6"/>
      <c r="QSM136" s="6"/>
      <c r="QSN136" s="6"/>
      <c r="QSO136" s="6"/>
      <c r="QSP136" s="6"/>
      <c r="QSQ136" s="6"/>
      <c r="QSR136" s="6"/>
      <c r="QSS136" s="6"/>
      <c r="QST136" s="6"/>
      <c r="QSU136" s="6"/>
      <c r="QSV136" s="6"/>
      <c r="QSW136" s="6"/>
      <c r="QSX136" s="6"/>
      <c r="QSY136" s="6"/>
      <c r="QSZ136" s="6"/>
      <c r="QTA136" s="6"/>
      <c r="QTB136" s="6"/>
      <c r="QTC136" s="6"/>
      <c r="QTD136" s="6"/>
      <c r="QTE136" s="6"/>
      <c r="QTF136" s="6"/>
      <c r="QTG136" s="6"/>
      <c r="QTH136" s="6"/>
      <c r="QTI136" s="6"/>
      <c r="QTJ136" s="6"/>
      <c r="QTK136" s="6"/>
      <c r="QTL136" s="6"/>
      <c r="QTM136" s="6"/>
      <c r="QTN136" s="6"/>
      <c r="QTO136" s="6"/>
      <c r="QTP136" s="6"/>
      <c r="QTQ136" s="6"/>
      <c r="QTR136" s="6"/>
      <c r="QTS136" s="6"/>
      <c r="QTT136" s="6"/>
      <c r="QTU136" s="6"/>
      <c r="QTV136" s="6"/>
      <c r="QTW136" s="6"/>
      <c r="QTX136" s="6"/>
      <c r="QTY136" s="6"/>
      <c r="QTZ136" s="6"/>
      <c r="QUA136" s="6"/>
      <c r="QUB136" s="6"/>
      <c r="QUC136" s="6"/>
      <c r="QUD136" s="6"/>
      <c r="QUE136" s="6"/>
      <c r="QUF136" s="6"/>
      <c r="QUG136" s="6"/>
      <c r="QUH136" s="6"/>
      <c r="QUI136" s="6"/>
      <c r="QUJ136" s="6"/>
      <c r="QUK136" s="6"/>
      <c r="QUL136" s="6"/>
      <c r="QUM136" s="6"/>
      <c r="QUN136" s="6"/>
      <c r="QUO136" s="6"/>
      <c r="QUP136" s="6"/>
      <c r="QUQ136" s="6"/>
      <c r="QUR136" s="6"/>
      <c r="QUS136" s="6"/>
      <c r="QUT136" s="6"/>
      <c r="QUU136" s="6"/>
      <c r="QUV136" s="6"/>
      <c r="QUW136" s="6"/>
      <c r="QUX136" s="6"/>
      <c r="QUY136" s="6"/>
      <c r="QUZ136" s="6"/>
      <c r="QVA136" s="6"/>
      <c r="QVB136" s="6"/>
      <c r="QVC136" s="6"/>
      <c r="QVD136" s="6"/>
      <c r="QVE136" s="6"/>
      <c r="QVF136" s="6"/>
      <c r="QVG136" s="6"/>
      <c r="QVH136" s="6"/>
      <c r="QVI136" s="6"/>
      <c r="QVJ136" s="6"/>
      <c r="QVK136" s="6"/>
      <c r="QVL136" s="6"/>
      <c r="QVM136" s="6"/>
      <c r="QVN136" s="6"/>
      <c r="QVO136" s="6"/>
      <c r="QVP136" s="6"/>
      <c r="QVQ136" s="6"/>
      <c r="QVR136" s="6"/>
      <c r="QVS136" s="6"/>
      <c r="QVT136" s="6"/>
      <c r="QVU136" s="6"/>
      <c r="QVV136" s="6"/>
      <c r="QVW136" s="6"/>
      <c r="QVX136" s="6"/>
      <c r="QVY136" s="6"/>
      <c r="QVZ136" s="6"/>
      <c r="QWA136" s="6"/>
      <c r="QWB136" s="6"/>
      <c r="QWC136" s="6"/>
      <c r="QWD136" s="6"/>
      <c r="QWE136" s="6"/>
      <c r="QWF136" s="6"/>
      <c r="QWG136" s="6"/>
      <c r="QWH136" s="6"/>
      <c r="QWI136" s="6"/>
      <c r="QWJ136" s="6"/>
      <c r="QWK136" s="6"/>
      <c r="QWL136" s="6"/>
      <c r="QWM136" s="6"/>
      <c r="QWN136" s="6"/>
      <c r="QWO136" s="6"/>
      <c r="QWP136" s="6"/>
      <c r="QWQ136" s="6"/>
      <c r="QWR136" s="6"/>
      <c r="QWS136" s="6"/>
      <c r="QWT136" s="6"/>
      <c r="QWU136" s="6"/>
      <c r="QWV136" s="6"/>
      <c r="QWW136" s="6"/>
      <c r="QWX136" s="6"/>
      <c r="QWY136" s="6"/>
      <c r="QWZ136" s="6"/>
      <c r="QXA136" s="6"/>
      <c r="QXB136" s="6"/>
      <c r="QXC136" s="6"/>
      <c r="QXD136" s="6"/>
      <c r="QXE136" s="6"/>
      <c r="QXF136" s="6"/>
      <c r="QXG136" s="6"/>
      <c r="QXH136" s="6"/>
      <c r="QXI136" s="6"/>
      <c r="QXJ136" s="6"/>
      <c r="QXK136" s="6"/>
      <c r="QXL136" s="6"/>
      <c r="QXM136" s="6"/>
      <c r="QXN136" s="6"/>
      <c r="QXO136" s="6"/>
      <c r="QXP136" s="6"/>
      <c r="QXQ136" s="6"/>
      <c r="QXR136" s="6"/>
      <c r="QXS136" s="6"/>
      <c r="QXT136" s="6"/>
      <c r="QXU136" s="6"/>
      <c r="QXV136" s="6"/>
      <c r="QXW136" s="6"/>
      <c r="QXX136" s="6"/>
      <c r="QXY136" s="6"/>
      <c r="QXZ136" s="6"/>
      <c r="QYA136" s="6"/>
      <c r="QYB136" s="6"/>
      <c r="QYC136" s="6"/>
      <c r="QYD136" s="6"/>
      <c r="QYE136" s="6"/>
      <c r="QYF136" s="6"/>
      <c r="QYG136" s="6"/>
      <c r="QYH136" s="6"/>
      <c r="QYI136" s="6"/>
      <c r="QYJ136" s="6"/>
      <c r="QYK136" s="6"/>
      <c r="QYL136" s="6"/>
      <c r="QYM136" s="6"/>
      <c r="QYN136" s="6"/>
      <c r="QYO136" s="6"/>
      <c r="QYP136" s="6"/>
      <c r="QYQ136" s="6"/>
      <c r="QYR136" s="6"/>
      <c r="QYS136" s="6"/>
      <c r="QYT136" s="6"/>
      <c r="QYU136" s="6"/>
      <c r="QYV136" s="6"/>
      <c r="QYW136" s="6"/>
      <c r="QYX136" s="6"/>
      <c r="QYY136" s="6"/>
      <c r="QYZ136" s="6"/>
      <c r="QZA136" s="6"/>
      <c r="QZB136" s="6"/>
      <c r="QZC136" s="6"/>
      <c r="QZD136" s="6"/>
      <c r="QZE136" s="6"/>
      <c r="QZF136" s="6"/>
      <c r="QZG136" s="6"/>
      <c r="QZH136" s="6"/>
      <c r="QZI136" s="6"/>
      <c r="QZJ136" s="6"/>
      <c r="QZK136" s="6"/>
      <c r="QZL136" s="6"/>
      <c r="QZM136" s="6"/>
      <c r="QZN136" s="6"/>
      <c r="QZO136" s="6"/>
      <c r="QZP136" s="6"/>
      <c r="QZQ136" s="6"/>
      <c r="QZR136" s="6"/>
      <c r="QZS136" s="6"/>
      <c r="QZT136" s="6"/>
      <c r="QZU136" s="6"/>
      <c r="QZV136" s="6"/>
      <c r="QZW136" s="6"/>
      <c r="QZX136" s="6"/>
      <c r="QZY136" s="6"/>
      <c r="QZZ136" s="6"/>
      <c r="RAA136" s="6"/>
      <c r="RAB136" s="6"/>
      <c r="RAC136" s="6"/>
      <c r="RAD136" s="6"/>
      <c r="RAE136" s="6"/>
      <c r="RAF136" s="6"/>
      <c r="RAG136" s="6"/>
      <c r="RAH136" s="6"/>
      <c r="RAI136" s="6"/>
      <c r="RAJ136" s="6"/>
      <c r="RAK136" s="6"/>
      <c r="RAL136" s="6"/>
      <c r="RAM136" s="6"/>
      <c r="RAN136" s="6"/>
      <c r="RAO136" s="6"/>
      <c r="RAP136" s="6"/>
      <c r="RAQ136" s="6"/>
      <c r="RAR136" s="6"/>
      <c r="RAS136" s="6"/>
      <c r="RAT136" s="6"/>
      <c r="RAU136" s="6"/>
      <c r="RAV136" s="6"/>
      <c r="RAW136" s="6"/>
      <c r="RAX136" s="6"/>
      <c r="RAY136" s="6"/>
      <c r="RAZ136" s="6"/>
      <c r="RBA136" s="6"/>
      <c r="RBB136" s="6"/>
      <c r="RBC136" s="6"/>
      <c r="RBD136" s="6"/>
      <c r="RBE136" s="6"/>
      <c r="RBF136" s="6"/>
      <c r="RBG136" s="6"/>
      <c r="RBH136" s="6"/>
      <c r="RBI136" s="6"/>
      <c r="RBJ136" s="6"/>
      <c r="RBK136" s="6"/>
      <c r="RBL136" s="6"/>
      <c r="RBM136" s="6"/>
      <c r="RBN136" s="6"/>
      <c r="RBO136" s="6"/>
      <c r="RBP136" s="6"/>
      <c r="RBQ136" s="6"/>
      <c r="RBR136" s="6"/>
      <c r="RBS136" s="6"/>
      <c r="RBT136" s="6"/>
      <c r="RBU136" s="6"/>
      <c r="RBV136" s="6"/>
      <c r="RBW136" s="6"/>
      <c r="RBX136" s="6"/>
      <c r="RBY136" s="6"/>
      <c r="RBZ136" s="6"/>
      <c r="RCA136" s="6"/>
      <c r="RCB136" s="6"/>
      <c r="RCC136" s="6"/>
      <c r="RCD136" s="6"/>
      <c r="RCE136" s="6"/>
      <c r="RCF136" s="6"/>
      <c r="RCG136" s="6"/>
      <c r="RCH136" s="6"/>
      <c r="RCI136" s="6"/>
      <c r="RCJ136" s="6"/>
      <c r="RCK136" s="6"/>
      <c r="RCL136" s="6"/>
      <c r="RCM136" s="6"/>
      <c r="RCN136" s="6"/>
      <c r="RCO136" s="6"/>
      <c r="RCP136" s="6"/>
      <c r="RCQ136" s="6"/>
      <c r="RCR136" s="6"/>
      <c r="RCS136" s="6"/>
      <c r="RCT136" s="6"/>
      <c r="RCU136" s="6"/>
      <c r="RCV136" s="6"/>
      <c r="RCW136" s="6"/>
      <c r="RCX136" s="6"/>
      <c r="RCY136" s="6"/>
      <c r="RCZ136" s="6"/>
      <c r="RDA136" s="6"/>
      <c r="RDB136" s="6"/>
      <c r="RDC136" s="6"/>
      <c r="RDD136" s="6"/>
      <c r="RDE136" s="6"/>
      <c r="RDF136" s="6"/>
      <c r="RDG136" s="6"/>
      <c r="RDH136" s="6"/>
      <c r="RDI136" s="6"/>
      <c r="RDJ136" s="6"/>
      <c r="RDK136" s="6"/>
      <c r="RDL136" s="6"/>
      <c r="RDM136" s="6"/>
      <c r="RDN136" s="6"/>
      <c r="RDO136" s="6"/>
      <c r="RDP136" s="6"/>
      <c r="RDQ136" s="6"/>
      <c r="RDR136" s="6"/>
      <c r="RDS136" s="6"/>
      <c r="RDT136" s="6"/>
      <c r="RDU136" s="6"/>
      <c r="RDV136" s="6"/>
      <c r="RDW136" s="6"/>
      <c r="RDX136" s="6"/>
      <c r="RDY136" s="6"/>
      <c r="RDZ136" s="6"/>
      <c r="REA136" s="6"/>
      <c r="REB136" s="6"/>
      <c r="REC136" s="6"/>
      <c r="RED136" s="6"/>
      <c r="REE136" s="6"/>
      <c r="REF136" s="6"/>
      <c r="REG136" s="6"/>
      <c r="REH136" s="6"/>
      <c r="REI136" s="6"/>
      <c r="REJ136" s="6"/>
      <c r="REK136" s="6"/>
      <c r="REL136" s="6"/>
      <c r="REM136" s="6"/>
      <c r="REN136" s="6"/>
      <c r="REO136" s="6"/>
      <c r="REP136" s="6"/>
      <c r="REQ136" s="6"/>
      <c r="RER136" s="6"/>
      <c r="RES136" s="6"/>
      <c r="RET136" s="6"/>
      <c r="REU136" s="6"/>
      <c r="REV136" s="6"/>
      <c r="REW136" s="6"/>
      <c r="REX136" s="6"/>
      <c r="REY136" s="6"/>
      <c r="REZ136" s="6"/>
      <c r="RFA136" s="6"/>
      <c r="RFB136" s="6"/>
      <c r="RFC136" s="6"/>
      <c r="RFD136" s="6"/>
      <c r="RFE136" s="6"/>
      <c r="RFF136" s="6"/>
      <c r="RFG136" s="6"/>
      <c r="RFH136" s="6"/>
      <c r="RFI136" s="6"/>
      <c r="RFJ136" s="6"/>
      <c r="RFK136" s="6"/>
      <c r="RFL136" s="6"/>
      <c r="RFM136" s="6"/>
      <c r="RFN136" s="6"/>
      <c r="RFO136" s="6"/>
      <c r="RFP136" s="6"/>
      <c r="RFQ136" s="6"/>
      <c r="RFR136" s="6"/>
      <c r="RFS136" s="6"/>
      <c r="RFT136" s="6"/>
      <c r="RFU136" s="6"/>
      <c r="RFV136" s="6"/>
      <c r="RFW136" s="6"/>
      <c r="RFX136" s="6"/>
      <c r="RFY136" s="6"/>
      <c r="RFZ136" s="6"/>
      <c r="RGA136" s="6"/>
      <c r="RGB136" s="6"/>
      <c r="RGC136" s="6"/>
      <c r="RGD136" s="6"/>
      <c r="RGE136" s="6"/>
      <c r="RGF136" s="6"/>
      <c r="RGG136" s="6"/>
      <c r="RGH136" s="6"/>
      <c r="RGI136" s="6"/>
      <c r="RGJ136" s="6"/>
      <c r="RGK136" s="6"/>
      <c r="RGL136" s="6"/>
      <c r="RGM136" s="6"/>
      <c r="RGN136" s="6"/>
      <c r="RGO136" s="6"/>
      <c r="RGP136" s="6"/>
      <c r="RGQ136" s="6"/>
      <c r="RGR136" s="6"/>
      <c r="RGS136" s="6"/>
      <c r="RGT136" s="6"/>
      <c r="RGU136" s="6"/>
      <c r="RGV136" s="6"/>
      <c r="RGW136" s="6"/>
      <c r="RGX136" s="6"/>
      <c r="RGY136" s="6"/>
      <c r="RGZ136" s="6"/>
      <c r="RHA136" s="6"/>
      <c r="RHB136" s="6"/>
      <c r="RHC136" s="6"/>
      <c r="RHD136" s="6"/>
      <c r="RHE136" s="6"/>
      <c r="RHF136" s="6"/>
      <c r="RHG136" s="6"/>
      <c r="RHH136" s="6"/>
      <c r="RHI136" s="6"/>
      <c r="RHJ136" s="6"/>
      <c r="RHK136" s="6"/>
      <c r="RHL136" s="6"/>
      <c r="RHM136" s="6"/>
      <c r="RHN136" s="6"/>
      <c r="RHO136" s="6"/>
      <c r="RHP136" s="6"/>
      <c r="RHQ136" s="6"/>
      <c r="RHR136" s="6"/>
      <c r="RHS136" s="6"/>
      <c r="RHT136" s="6"/>
      <c r="RHU136" s="6"/>
      <c r="RHV136" s="6"/>
      <c r="RHW136" s="6"/>
      <c r="RHX136" s="6"/>
      <c r="RHY136" s="6"/>
      <c r="RHZ136" s="6"/>
      <c r="RIA136" s="6"/>
      <c r="RIB136" s="6"/>
      <c r="RIC136" s="6"/>
      <c r="RID136" s="6"/>
      <c r="RIE136" s="6"/>
      <c r="RIF136" s="6"/>
      <c r="RIG136" s="6"/>
      <c r="RIH136" s="6"/>
      <c r="RII136" s="6"/>
      <c r="RIJ136" s="6"/>
      <c r="RIK136" s="6"/>
      <c r="RIL136" s="6"/>
      <c r="RIM136" s="6"/>
      <c r="RIN136" s="6"/>
      <c r="RIO136" s="6"/>
      <c r="RIP136" s="6"/>
      <c r="RIQ136" s="6"/>
      <c r="RIR136" s="6"/>
      <c r="RIS136" s="6"/>
      <c r="RIT136" s="6"/>
      <c r="RIU136" s="6"/>
      <c r="RIV136" s="6"/>
      <c r="RIW136" s="6"/>
      <c r="RIX136" s="6"/>
      <c r="RIY136" s="6"/>
      <c r="RIZ136" s="6"/>
      <c r="RJA136" s="6"/>
      <c r="RJB136" s="6"/>
      <c r="RJC136" s="6"/>
      <c r="RJD136" s="6"/>
      <c r="RJE136" s="6"/>
      <c r="RJF136" s="6"/>
      <c r="RJG136" s="6"/>
      <c r="RJH136" s="6"/>
      <c r="RJI136" s="6"/>
      <c r="RJJ136" s="6"/>
      <c r="RJK136" s="6"/>
      <c r="RJL136" s="6"/>
      <c r="RJM136" s="6"/>
      <c r="RJN136" s="6"/>
      <c r="RJO136" s="6"/>
      <c r="RJP136" s="6"/>
      <c r="RJQ136" s="6"/>
      <c r="RJR136" s="6"/>
      <c r="RJS136" s="6"/>
      <c r="RJT136" s="6"/>
      <c r="RJU136" s="6"/>
      <c r="RJV136" s="6"/>
      <c r="RJW136" s="6"/>
      <c r="RJX136" s="6"/>
      <c r="RJY136" s="6"/>
      <c r="RJZ136" s="6"/>
      <c r="RKA136" s="6"/>
      <c r="RKB136" s="6"/>
      <c r="RKC136" s="6"/>
      <c r="RKD136" s="6"/>
      <c r="RKE136" s="6"/>
      <c r="RKF136" s="6"/>
      <c r="RKG136" s="6"/>
      <c r="RKH136" s="6"/>
      <c r="RKI136" s="6"/>
      <c r="RKJ136" s="6"/>
      <c r="RKK136" s="6"/>
      <c r="RKL136" s="6"/>
      <c r="RKM136" s="6"/>
      <c r="RKN136" s="6"/>
      <c r="RKO136" s="6"/>
      <c r="RKP136" s="6"/>
      <c r="RKQ136" s="6"/>
      <c r="RKR136" s="6"/>
      <c r="RKS136" s="6"/>
      <c r="RKT136" s="6"/>
      <c r="RKU136" s="6"/>
      <c r="RKV136" s="6"/>
      <c r="RKW136" s="6"/>
      <c r="RKX136" s="6"/>
      <c r="RKY136" s="6"/>
      <c r="RKZ136" s="6"/>
      <c r="RLA136" s="6"/>
      <c r="RLB136" s="6"/>
      <c r="RLC136" s="6"/>
      <c r="RLD136" s="6"/>
      <c r="RLE136" s="6"/>
      <c r="RLF136" s="6"/>
      <c r="RLG136" s="6"/>
      <c r="RLH136" s="6"/>
      <c r="RLI136" s="6"/>
      <c r="RLJ136" s="6"/>
      <c r="RLK136" s="6"/>
      <c r="RLL136" s="6"/>
      <c r="RLM136" s="6"/>
      <c r="RLN136" s="6"/>
      <c r="RLO136" s="6"/>
      <c r="RLP136" s="6"/>
      <c r="RLQ136" s="6"/>
      <c r="RLR136" s="6"/>
      <c r="RLS136" s="6"/>
      <c r="RLT136" s="6"/>
      <c r="RLU136" s="6"/>
      <c r="RLV136" s="6"/>
      <c r="RLW136" s="6"/>
      <c r="RLX136" s="6"/>
      <c r="RLY136" s="6"/>
      <c r="RLZ136" s="6"/>
      <c r="RMA136" s="6"/>
      <c r="RMB136" s="6"/>
      <c r="RMC136" s="6"/>
      <c r="RMD136" s="6"/>
      <c r="RME136" s="6"/>
      <c r="RMF136" s="6"/>
      <c r="RMG136" s="6"/>
      <c r="RMH136" s="6"/>
      <c r="RMI136" s="6"/>
      <c r="RMJ136" s="6"/>
      <c r="RMK136" s="6"/>
      <c r="RML136" s="6"/>
      <c r="RMM136" s="6"/>
      <c r="RMN136" s="6"/>
      <c r="RMO136" s="6"/>
      <c r="RMP136" s="6"/>
      <c r="RMQ136" s="6"/>
      <c r="RMR136" s="6"/>
      <c r="RMS136" s="6"/>
      <c r="RMT136" s="6"/>
      <c r="RMU136" s="6"/>
      <c r="RMV136" s="6"/>
      <c r="RMW136" s="6"/>
      <c r="RMX136" s="6"/>
      <c r="RMY136" s="6"/>
      <c r="RMZ136" s="6"/>
      <c r="RNA136" s="6"/>
      <c r="RNB136" s="6"/>
      <c r="RNC136" s="6"/>
      <c r="RND136" s="6"/>
      <c r="RNE136" s="6"/>
      <c r="RNF136" s="6"/>
      <c r="RNG136" s="6"/>
      <c r="RNH136" s="6"/>
      <c r="RNI136" s="6"/>
      <c r="RNJ136" s="6"/>
      <c r="RNK136" s="6"/>
      <c r="RNL136" s="6"/>
      <c r="RNM136" s="6"/>
      <c r="RNN136" s="6"/>
      <c r="RNO136" s="6"/>
      <c r="RNP136" s="6"/>
      <c r="RNQ136" s="6"/>
      <c r="RNR136" s="6"/>
      <c r="RNS136" s="6"/>
      <c r="RNT136" s="6"/>
      <c r="RNU136" s="6"/>
      <c r="RNV136" s="6"/>
      <c r="RNW136" s="6"/>
      <c r="RNX136" s="6"/>
      <c r="RNY136" s="6"/>
      <c r="RNZ136" s="6"/>
      <c r="ROA136" s="6"/>
      <c r="ROB136" s="6"/>
      <c r="ROC136" s="6"/>
      <c r="ROD136" s="6"/>
      <c r="ROE136" s="6"/>
      <c r="ROF136" s="6"/>
      <c r="ROG136" s="6"/>
      <c r="ROH136" s="6"/>
      <c r="ROI136" s="6"/>
      <c r="ROJ136" s="6"/>
      <c r="ROK136" s="6"/>
      <c r="ROL136" s="6"/>
      <c r="ROM136" s="6"/>
      <c r="RON136" s="6"/>
      <c r="ROO136" s="6"/>
      <c r="ROP136" s="6"/>
      <c r="ROQ136" s="6"/>
      <c r="ROR136" s="6"/>
      <c r="ROS136" s="6"/>
      <c r="ROT136" s="6"/>
      <c r="ROU136" s="6"/>
      <c r="ROV136" s="6"/>
      <c r="ROW136" s="6"/>
      <c r="ROX136" s="6"/>
      <c r="ROY136" s="6"/>
      <c r="ROZ136" s="6"/>
      <c r="RPA136" s="6"/>
      <c r="RPB136" s="6"/>
      <c r="RPC136" s="6"/>
      <c r="RPD136" s="6"/>
      <c r="RPE136" s="6"/>
      <c r="RPF136" s="6"/>
      <c r="RPG136" s="6"/>
      <c r="RPH136" s="6"/>
      <c r="RPI136" s="6"/>
      <c r="RPJ136" s="6"/>
      <c r="RPK136" s="6"/>
      <c r="RPL136" s="6"/>
      <c r="RPM136" s="6"/>
      <c r="RPN136" s="6"/>
      <c r="RPO136" s="6"/>
      <c r="RPP136" s="6"/>
      <c r="RPQ136" s="6"/>
      <c r="RPR136" s="6"/>
      <c r="RPS136" s="6"/>
      <c r="RPT136" s="6"/>
      <c r="RPU136" s="6"/>
      <c r="RPV136" s="6"/>
      <c r="RPW136" s="6"/>
      <c r="RPX136" s="6"/>
      <c r="RPY136" s="6"/>
      <c r="RPZ136" s="6"/>
      <c r="RQA136" s="6"/>
      <c r="RQB136" s="6"/>
      <c r="RQC136" s="6"/>
      <c r="RQD136" s="6"/>
      <c r="RQE136" s="6"/>
      <c r="RQF136" s="6"/>
      <c r="RQG136" s="6"/>
      <c r="RQH136" s="6"/>
      <c r="RQI136" s="6"/>
      <c r="RQJ136" s="6"/>
      <c r="RQK136" s="6"/>
      <c r="RQL136" s="6"/>
      <c r="RQM136" s="6"/>
      <c r="RQN136" s="6"/>
      <c r="RQO136" s="6"/>
      <c r="RQP136" s="6"/>
      <c r="RQQ136" s="6"/>
      <c r="RQR136" s="6"/>
      <c r="RQS136" s="6"/>
      <c r="RQT136" s="6"/>
      <c r="RQU136" s="6"/>
      <c r="RQV136" s="6"/>
      <c r="RQW136" s="6"/>
      <c r="RQX136" s="6"/>
      <c r="RQY136" s="6"/>
      <c r="RQZ136" s="6"/>
      <c r="RRA136" s="6"/>
      <c r="RRB136" s="6"/>
      <c r="RRC136" s="6"/>
      <c r="RRD136" s="6"/>
      <c r="RRE136" s="6"/>
      <c r="RRF136" s="6"/>
      <c r="RRG136" s="6"/>
      <c r="RRH136" s="6"/>
      <c r="RRI136" s="6"/>
      <c r="RRJ136" s="6"/>
      <c r="RRK136" s="6"/>
      <c r="RRL136" s="6"/>
      <c r="RRM136" s="6"/>
      <c r="RRN136" s="6"/>
      <c r="RRO136" s="6"/>
      <c r="RRP136" s="6"/>
      <c r="RRQ136" s="6"/>
      <c r="RRR136" s="6"/>
      <c r="RRS136" s="6"/>
      <c r="RRT136" s="6"/>
      <c r="RRU136" s="6"/>
      <c r="RRV136" s="6"/>
      <c r="RRW136" s="6"/>
      <c r="RRX136" s="6"/>
      <c r="RRY136" s="6"/>
      <c r="RRZ136" s="6"/>
      <c r="RSA136" s="6"/>
      <c r="RSB136" s="6"/>
      <c r="RSC136" s="6"/>
      <c r="RSD136" s="6"/>
      <c r="RSE136" s="6"/>
      <c r="RSF136" s="6"/>
      <c r="RSG136" s="6"/>
      <c r="RSH136" s="6"/>
      <c r="RSI136" s="6"/>
      <c r="RSJ136" s="6"/>
      <c r="RSK136" s="6"/>
      <c r="RSL136" s="6"/>
      <c r="RSM136" s="6"/>
      <c r="RSN136" s="6"/>
      <c r="RSO136" s="6"/>
      <c r="RSP136" s="6"/>
      <c r="RSQ136" s="6"/>
      <c r="RSR136" s="6"/>
      <c r="RSS136" s="6"/>
      <c r="RST136" s="6"/>
      <c r="RSU136" s="6"/>
      <c r="RSV136" s="6"/>
      <c r="RSW136" s="6"/>
      <c r="RSX136" s="6"/>
      <c r="RSY136" s="6"/>
      <c r="RSZ136" s="6"/>
      <c r="RTA136" s="6"/>
      <c r="RTB136" s="6"/>
      <c r="RTC136" s="6"/>
      <c r="RTD136" s="6"/>
      <c r="RTE136" s="6"/>
      <c r="RTF136" s="6"/>
      <c r="RTG136" s="6"/>
      <c r="RTH136" s="6"/>
      <c r="RTI136" s="6"/>
      <c r="RTJ136" s="6"/>
      <c r="RTK136" s="6"/>
      <c r="RTL136" s="6"/>
      <c r="RTM136" s="6"/>
      <c r="RTN136" s="6"/>
      <c r="RTO136" s="6"/>
      <c r="RTP136" s="6"/>
      <c r="RTQ136" s="6"/>
      <c r="RTR136" s="6"/>
      <c r="RTS136" s="6"/>
      <c r="RTT136" s="6"/>
      <c r="RTU136" s="6"/>
      <c r="RTV136" s="6"/>
      <c r="RTW136" s="6"/>
      <c r="RTX136" s="6"/>
      <c r="RTY136" s="6"/>
      <c r="RTZ136" s="6"/>
      <c r="RUA136" s="6"/>
      <c r="RUB136" s="6"/>
      <c r="RUC136" s="6"/>
      <c r="RUD136" s="6"/>
      <c r="RUE136" s="6"/>
      <c r="RUF136" s="6"/>
      <c r="RUG136" s="6"/>
      <c r="RUH136" s="6"/>
      <c r="RUI136" s="6"/>
      <c r="RUJ136" s="6"/>
      <c r="RUK136" s="6"/>
      <c r="RUL136" s="6"/>
      <c r="RUM136" s="6"/>
      <c r="RUN136" s="6"/>
      <c r="RUO136" s="6"/>
      <c r="RUP136" s="6"/>
      <c r="RUQ136" s="6"/>
      <c r="RUR136" s="6"/>
      <c r="RUS136" s="6"/>
      <c r="RUT136" s="6"/>
      <c r="RUU136" s="6"/>
      <c r="RUV136" s="6"/>
      <c r="RUW136" s="6"/>
      <c r="RUX136" s="6"/>
      <c r="RUY136" s="6"/>
      <c r="RUZ136" s="6"/>
      <c r="RVA136" s="6"/>
      <c r="RVB136" s="6"/>
      <c r="RVC136" s="6"/>
      <c r="RVD136" s="6"/>
      <c r="RVE136" s="6"/>
      <c r="RVF136" s="6"/>
      <c r="RVG136" s="6"/>
      <c r="RVH136" s="6"/>
      <c r="RVI136" s="6"/>
      <c r="RVJ136" s="6"/>
      <c r="RVK136" s="6"/>
      <c r="RVL136" s="6"/>
      <c r="RVM136" s="6"/>
      <c r="RVN136" s="6"/>
      <c r="RVO136" s="6"/>
      <c r="RVP136" s="6"/>
      <c r="RVQ136" s="6"/>
      <c r="RVR136" s="6"/>
      <c r="RVS136" s="6"/>
      <c r="RVT136" s="6"/>
      <c r="RVU136" s="6"/>
      <c r="RVV136" s="6"/>
      <c r="RVW136" s="6"/>
      <c r="RVX136" s="6"/>
      <c r="RVY136" s="6"/>
      <c r="RVZ136" s="6"/>
      <c r="RWA136" s="6"/>
      <c r="RWB136" s="6"/>
      <c r="RWC136" s="6"/>
      <c r="RWD136" s="6"/>
      <c r="RWE136" s="6"/>
      <c r="RWF136" s="6"/>
      <c r="RWG136" s="6"/>
      <c r="RWH136" s="6"/>
      <c r="RWI136" s="6"/>
      <c r="RWJ136" s="6"/>
      <c r="RWK136" s="6"/>
      <c r="RWL136" s="6"/>
      <c r="RWM136" s="6"/>
      <c r="RWN136" s="6"/>
      <c r="RWO136" s="6"/>
      <c r="RWP136" s="6"/>
      <c r="RWQ136" s="6"/>
      <c r="RWR136" s="6"/>
      <c r="RWS136" s="6"/>
      <c r="RWT136" s="6"/>
      <c r="RWU136" s="6"/>
      <c r="RWV136" s="6"/>
      <c r="RWW136" s="6"/>
      <c r="RWX136" s="6"/>
      <c r="RWY136" s="6"/>
      <c r="RWZ136" s="6"/>
      <c r="RXA136" s="6"/>
      <c r="RXB136" s="6"/>
      <c r="RXC136" s="6"/>
      <c r="RXD136" s="6"/>
      <c r="RXE136" s="6"/>
      <c r="RXF136" s="6"/>
      <c r="RXG136" s="6"/>
      <c r="RXH136" s="6"/>
      <c r="RXI136" s="6"/>
      <c r="RXJ136" s="6"/>
      <c r="RXK136" s="6"/>
      <c r="RXL136" s="6"/>
      <c r="RXM136" s="6"/>
      <c r="RXN136" s="6"/>
      <c r="RXO136" s="6"/>
      <c r="RXP136" s="6"/>
      <c r="RXQ136" s="6"/>
      <c r="RXR136" s="6"/>
      <c r="RXS136" s="6"/>
      <c r="RXT136" s="6"/>
      <c r="RXU136" s="6"/>
      <c r="RXV136" s="6"/>
      <c r="RXW136" s="6"/>
      <c r="RXX136" s="6"/>
      <c r="RXY136" s="6"/>
      <c r="RXZ136" s="6"/>
      <c r="RYA136" s="6"/>
      <c r="RYB136" s="6"/>
      <c r="RYC136" s="6"/>
      <c r="RYD136" s="6"/>
      <c r="RYE136" s="6"/>
      <c r="RYF136" s="6"/>
      <c r="RYG136" s="6"/>
      <c r="RYH136" s="6"/>
      <c r="RYI136" s="6"/>
      <c r="RYJ136" s="6"/>
      <c r="RYK136" s="6"/>
      <c r="RYL136" s="6"/>
      <c r="RYM136" s="6"/>
      <c r="RYN136" s="6"/>
      <c r="RYO136" s="6"/>
      <c r="RYP136" s="6"/>
      <c r="RYQ136" s="6"/>
      <c r="RYR136" s="6"/>
      <c r="RYS136" s="6"/>
      <c r="RYT136" s="6"/>
      <c r="RYU136" s="6"/>
      <c r="RYV136" s="6"/>
      <c r="RYW136" s="6"/>
      <c r="RYX136" s="6"/>
      <c r="RYY136" s="6"/>
      <c r="RYZ136" s="6"/>
      <c r="RZA136" s="6"/>
      <c r="RZB136" s="6"/>
      <c r="RZC136" s="6"/>
      <c r="RZD136" s="6"/>
      <c r="RZE136" s="6"/>
      <c r="RZF136" s="6"/>
      <c r="RZG136" s="6"/>
      <c r="RZH136" s="6"/>
      <c r="RZI136" s="6"/>
      <c r="RZJ136" s="6"/>
      <c r="RZK136" s="6"/>
      <c r="RZL136" s="6"/>
      <c r="RZM136" s="6"/>
      <c r="RZN136" s="6"/>
      <c r="RZO136" s="6"/>
      <c r="RZP136" s="6"/>
      <c r="RZQ136" s="6"/>
      <c r="RZR136" s="6"/>
      <c r="RZS136" s="6"/>
      <c r="RZT136" s="6"/>
      <c r="RZU136" s="6"/>
      <c r="RZV136" s="6"/>
      <c r="RZW136" s="6"/>
      <c r="RZX136" s="6"/>
      <c r="RZY136" s="6"/>
      <c r="RZZ136" s="6"/>
      <c r="SAA136" s="6"/>
      <c r="SAB136" s="6"/>
      <c r="SAC136" s="6"/>
      <c r="SAD136" s="6"/>
      <c r="SAE136" s="6"/>
      <c r="SAF136" s="6"/>
      <c r="SAG136" s="6"/>
      <c r="SAH136" s="6"/>
      <c r="SAI136" s="6"/>
      <c r="SAJ136" s="6"/>
      <c r="SAK136" s="6"/>
      <c r="SAL136" s="6"/>
      <c r="SAM136" s="6"/>
      <c r="SAN136" s="6"/>
      <c r="SAO136" s="6"/>
      <c r="SAP136" s="6"/>
      <c r="SAQ136" s="6"/>
      <c r="SAR136" s="6"/>
      <c r="SAS136" s="6"/>
      <c r="SAT136" s="6"/>
      <c r="SAU136" s="6"/>
      <c r="SAV136" s="6"/>
      <c r="SAW136" s="6"/>
      <c r="SAX136" s="6"/>
      <c r="SAY136" s="6"/>
      <c r="SAZ136" s="6"/>
      <c r="SBA136" s="6"/>
      <c r="SBB136" s="6"/>
      <c r="SBC136" s="6"/>
      <c r="SBD136" s="6"/>
      <c r="SBE136" s="6"/>
      <c r="SBF136" s="6"/>
      <c r="SBG136" s="6"/>
      <c r="SBH136" s="6"/>
      <c r="SBI136" s="6"/>
      <c r="SBJ136" s="6"/>
      <c r="SBK136" s="6"/>
      <c r="SBL136" s="6"/>
      <c r="SBM136" s="6"/>
      <c r="SBN136" s="6"/>
      <c r="SBO136" s="6"/>
      <c r="SBP136" s="6"/>
      <c r="SBQ136" s="6"/>
      <c r="SBR136" s="6"/>
      <c r="SBS136" s="6"/>
      <c r="SBT136" s="6"/>
      <c r="SBU136" s="6"/>
      <c r="SBV136" s="6"/>
      <c r="SBW136" s="6"/>
      <c r="SBX136" s="6"/>
      <c r="SBY136" s="6"/>
      <c r="SBZ136" s="6"/>
      <c r="SCA136" s="6"/>
      <c r="SCB136" s="6"/>
      <c r="SCC136" s="6"/>
      <c r="SCD136" s="6"/>
      <c r="SCE136" s="6"/>
      <c r="SCF136" s="6"/>
      <c r="SCG136" s="6"/>
      <c r="SCH136" s="6"/>
      <c r="SCI136" s="6"/>
      <c r="SCJ136" s="6"/>
      <c r="SCK136" s="6"/>
      <c r="SCL136" s="6"/>
      <c r="SCM136" s="6"/>
      <c r="SCN136" s="6"/>
      <c r="SCO136" s="6"/>
      <c r="SCP136" s="6"/>
      <c r="SCQ136" s="6"/>
      <c r="SCR136" s="6"/>
      <c r="SCS136" s="6"/>
      <c r="SCT136" s="6"/>
      <c r="SCU136" s="6"/>
      <c r="SCV136" s="6"/>
      <c r="SCW136" s="6"/>
      <c r="SCX136" s="6"/>
      <c r="SCY136" s="6"/>
      <c r="SCZ136" s="6"/>
      <c r="SDA136" s="6"/>
      <c r="SDB136" s="6"/>
      <c r="SDC136" s="6"/>
      <c r="SDD136" s="6"/>
      <c r="SDE136" s="6"/>
      <c r="SDF136" s="6"/>
      <c r="SDG136" s="6"/>
      <c r="SDH136" s="6"/>
      <c r="SDI136" s="6"/>
      <c r="SDJ136" s="6"/>
      <c r="SDK136" s="6"/>
      <c r="SDL136" s="6"/>
      <c r="SDM136" s="6"/>
      <c r="SDN136" s="6"/>
      <c r="SDO136" s="6"/>
      <c r="SDP136" s="6"/>
      <c r="SDQ136" s="6"/>
      <c r="SDR136" s="6"/>
      <c r="SDS136" s="6"/>
      <c r="SDT136" s="6"/>
      <c r="SDU136" s="6"/>
      <c r="SDV136" s="6"/>
      <c r="SDW136" s="6"/>
      <c r="SDX136" s="6"/>
      <c r="SDY136" s="6"/>
      <c r="SDZ136" s="6"/>
      <c r="SEA136" s="6"/>
      <c r="SEB136" s="6"/>
      <c r="SEC136" s="6"/>
      <c r="SED136" s="6"/>
      <c r="SEE136" s="6"/>
      <c r="SEF136" s="6"/>
      <c r="SEG136" s="6"/>
      <c r="SEH136" s="6"/>
      <c r="SEI136" s="6"/>
      <c r="SEJ136" s="6"/>
      <c r="SEK136" s="6"/>
      <c r="SEL136" s="6"/>
      <c r="SEM136" s="6"/>
      <c r="SEN136" s="6"/>
      <c r="SEO136" s="6"/>
      <c r="SEP136" s="6"/>
      <c r="SEQ136" s="6"/>
      <c r="SER136" s="6"/>
      <c r="SES136" s="6"/>
      <c r="SET136" s="6"/>
      <c r="SEU136" s="6"/>
      <c r="SEV136" s="6"/>
      <c r="SEW136" s="6"/>
      <c r="SEX136" s="6"/>
      <c r="SEY136" s="6"/>
      <c r="SEZ136" s="6"/>
      <c r="SFA136" s="6"/>
      <c r="SFB136" s="6"/>
      <c r="SFC136" s="6"/>
      <c r="SFD136" s="6"/>
      <c r="SFE136" s="6"/>
      <c r="SFF136" s="6"/>
      <c r="SFG136" s="6"/>
      <c r="SFH136" s="6"/>
      <c r="SFI136" s="6"/>
      <c r="SFJ136" s="6"/>
      <c r="SFK136" s="6"/>
      <c r="SFL136" s="6"/>
      <c r="SFM136" s="6"/>
      <c r="SFN136" s="6"/>
      <c r="SFO136" s="6"/>
      <c r="SFP136" s="6"/>
      <c r="SFQ136" s="6"/>
      <c r="SFR136" s="6"/>
      <c r="SFS136" s="6"/>
      <c r="SFT136" s="6"/>
      <c r="SFU136" s="6"/>
      <c r="SFV136" s="6"/>
      <c r="SFW136" s="6"/>
      <c r="SFX136" s="6"/>
      <c r="SFY136" s="6"/>
      <c r="SFZ136" s="6"/>
      <c r="SGA136" s="6"/>
      <c r="SGB136" s="6"/>
      <c r="SGC136" s="6"/>
      <c r="SGD136" s="6"/>
      <c r="SGE136" s="6"/>
      <c r="SGF136" s="6"/>
      <c r="SGG136" s="6"/>
      <c r="SGH136" s="6"/>
      <c r="SGI136" s="6"/>
      <c r="SGJ136" s="6"/>
      <c r="SGK136" s="6"/>
      <c r="SGL136" s="6"/>
      <c r="SGM136" s="6"/>
      <c r="SGN136" s="6"/>
      <c r="SGO136" s="6"/>
      <c r="SGP136" s="6"/>
      <c r="SGQ136" s="6"/>
      <c r="SGR136" s="6"/>
      <c r="SGS136" s="6"/>
      <c r="SGT136" s="6"/>
      <c r="SGU136" s="6"/>
      <c r="SGV136" s="6"/>
      <c r="SGW136" s="6"/>
      <c r="SGX136" s="6"/>
      <c r="SGY136" s="6"/>
      <c r="SGZ136" s="6"/>
      <c r="SHA136" s="6"/>
      <c r="SHB136" s="6"/>
      <c r="SHC136" s="6"/>
      <c r="SHD136" s="6"/>
      <c r="SHE136" s="6"/>
      <c r="SHF136" s="6"/>
      <c r="SHG136" s="6"/>
      <c r="SHH136" s="6"/>
      <c r="SHI136" s="6"/>
      <c r="SHJ136" s="6"/>
      <c r="SHK136" s="6"/>
      <c r="SHL136" s="6"/>
      <c r="SHM136" s="6"/>
      <c r="SHN136" s="6"/>
      <c r="SHO136" s="6"/>
      <c r="SHP136" s="6"/>
      <c r="SHQ136" s="6"/>
      <c r="SHR136" s="6"/>
      <c r="SHS136" s="6"/>
      <c r="SHT136" s="6"/>
      <c r="SHU136" s="6"/>
      <c r="SHV136" s="6"/>
      <c r="SHW136" s="6"/>
      <c r="SHX136" s="6"/>
      <c r="SHY136" s="6"/>
      <c r="SHZ136" s="6"/>
      <c r="SIA136" s="6"/>
      <c r="SIB136" s="6"/>
      <c r="SIC136" s="6"/>
      <c r="SID136" s="6"/>
      <c r="SIE136" s="6"/>
      <c r="SIF136" s="6"/>
      <c r="SIG136" s="6"/>
      <c r="SIH136" s="6"/>
      <c r="SII136" s="6"/>
      <c r="SIJ136" s="6"/>
      <c r="SIK136" s="6"/>
      <c r="SIL136" s="6"/>
      <c r="SIM136" s="6"/>
      <c r="SIN136" s="6"/>
      <c r="SIO136" s="6"/>
      <c r="SIP136" s="6"/>
      <c r="SIQ136" s="6"/>
      <c r="SIR136" s="6"/>
      <c r="SIS136" s="6"/>
      <c r="SIT136" s="6"/>
      <c r="SIU136" s="6"/>
      <c r="SIV136" s="6"/>
      <c r="SIW136" s="6"/>
      <c r="SIX136" s="6"/>
      <c r="SIY136" s="6"/>
      <c r="SIZ136" s="6"/>
      <c r="SJA136" s="6"/>
      <c r="SJB136" s="6"/>
      <c r="SJC136" s="6"/>
      <c r="SJD136" s="6"/>
      <c r="SJE136" s="6"/>
      <c r="SJF136" s="6"/>
      <c r="SJG136" s="6"/>
      <c r="SJH136" s="6"/>
      <c r="SJI136" s="6"/>
      <c r="SJJ136" s="6"/>
      <c r="SJK136" s="6"/>
      <c r="SJL136" s="6"/>
      <c r="SJM136" s="6"/>
      <c r="SJN136" s="6"/>
      <c r="SJO136" s="6"/>
      <c r="SJP136" s="6"/>
      <c r="SJQ136" s="6"/>
      <c r="SJR136" s="6"/>
      <c r="SJS136" s="6"/>
      <c r="SJT136" s="6"/>
      <c r="SJU136" s="6"/>
      <c r="SJV136" s="6"/>
      <c r="SJW136" s="6"/>
      <c r="SJX136" s="6"/>
      <c r="SJY136" s="6"/>
      <c r="SJZ136" s="6"/>
      <c r="SKA136" s="6"/>
      <c r="SKB136" s="6"/>
      <c r="SKC136" s="6"/>
      <c r="SKD136" s="6"/>
      <c r="SKE136" s="6"/>
      <c r="SKF136" s="6"/>
      <c r="SKG136" s="6"/>
      <c r="SKH136" s="6"/>
      <c r="SKI136" s="6"/>
      <c r="SKJ136" s="6"/>
      <c r="SKK136" s="6"/>
      <c r="SKL136" s="6"/>
      <c r="SKM136" s="6"/>
      <c r="SKN136" s="6"/>
      <c r="SKO136" s="6"/>
      <c r="SKP136" s="6"/>
      <c r="SKQ136" s="6"/>
      <c r="SKR136" s="6"/>
      <c r="SKS136" s="6"/>
      <c r="SKT136" s="6"/>
      <c r="SKU136" s="6"/>
      <c r="SKV136" s="6"/>
      <c r="SKW136" s="6"/>
      <c r="SKX136" s="6"/>
      <c r="SKY136" s="6"/>
      <c r="SKZ136" s="6"/>
      <c r="SLA136" s="6"/>
      <c r="SLB136" s="6"/>
      <c r="SLC136" s="6"/>
      <c r="SLD136" s="6"/>
      <c r="SLE136" s="6"/>
      <c r="SLF136" s="6"/>
      <c r="SLG136" s="6"/>
      <c r="SLH136" s="6"/>
      <c r="SLI136" s="6"/>
      <c r="SLJ136" s="6"/>
      <c r="SLK136" s="6"/>
      <c r="SLL136" s="6"/>
      <c r="SLM136" s="6"/>
      <c r="SLN136" s="6"/>
      <c r="SLO136" s="6"/>
      <c r="SLP136" s="6"/>
      <c r="SLQ136" s="6"/>
      <c r="SLR136" s="6"/>
      <c r="SLS136" s="6"/>
      <c r="SLT136" s="6"/>
      <c r="SLU136" s="6"/>
      <c r="SLV136" s="6"/>
      <c r="SLW136" s="6"/>
      <c r="SLX136" s="6"/>
      <c r="SLY136" s="6"/>
      <c r="SLZ136" s="6"/>
      <c r="SMA136" s="6"/>
      <c r="SMB136" s="6"/>
      <c r="SMC136" s="6"/>
      <c r="SMD136" s="6"/>
      <c r="SME136" s="6"/>
      <c r="SMF136" s="6"/>
      <c r="SMG136" s="6"/>
      <c r="SMH136" s="6"/>
      <c r="SMI136" s="6"/>
      <c r="SMJ136" s="6"/>
      <c r="SMK136" s="6"/>
      <c r="SML136" s="6"/>
      <c r="SMM136" s="6"/>
      <c r="SMN136" s="6"/>
      <c r="SMO136" s="6"/>
      <c r="SMP136" s="6"/>
      <c r="SMQ136" s="6"/>
      <c r="SMR136" s="6"/>
      <c r="SMS136" s="6"/>
      <c r="SMT136" s="6"/>
      <c r="SMU136" s="6"/>
      <c r="SMV136" s="6"/>
      <c r="SMW136" s="6"/>
      <c r="SMX136" s="6"/>
      <c r="SMY136" s="6"/>
      <c r="SMZ136" s="6"/>
      <c r="SNA136" s="6"/>
      <c r="SNB136" s="6"/>
      <c r="SNC136" s="6"/>
      <c r="SND136" s="6"/>
      <c r="SNE136" s="6"/>
      <c r="SNF136" s="6"/>
      <c r="SNG136" s="6"/>
      <c r="SNH136" s="6"/>
      <c r="SNI136" s="6"/>
      <c r="SNJ136" s="6"/>
      <c r="SNK136" s="6"/>
      <c r="SNL136" s="6"/>
      <c r="SNM136" s="6"/>
      <c r="SNN136" s="6"/>
      <c r="SNO136" s="6"/>
      <c r="SNP136" s="6"/>
      <c r="SNQ136" s="6"/>
      <c r="SNR136" s="6"/>
      <c r="SNS136" s="6"/>
      <c r="SNT136" s="6"/>
      <c r="SNU136" s="6"/>
      <c r="SNV136" s="6"/>
      <c r="SNW136" s="6"/>
      <c r="SNX136" s="6"/>
      <c r="SNY136" s="6"/>
      <c r="SNZ136" s="6"/>
      <c r="SOA136" s="6"/>
      <c r="SOB136" s="6"/>
      <c r="SOC136" s="6"/>
      <c r="SOD136" s="6"/>
      <c r="SOE136" s="6"/>
      <c r="SOF136" s="6"/>
      <c r="SOG136" s="6"/>
      <c r="SOH136" s="6"/>
      <c r="SOI136" s="6"/>
      <c r="SOJ136" s="6"/>
      <c r="SOK136" s="6"/>
      <c r="SOL136" s="6"/>
      <c r="SOM136" s="6"/>
      <c r="SON136" s="6"/>
      <c r="SOO136" s="6"/>
      <c r="SOP136" s="6"/>
      <c r="SOQ136" s="6"/>
      <c r="SOR136" s="6"/>
      <c r="SOS136" s="6"/>
      <c r="SOT136" s="6"/>
      <c r="SOU136" s="6"/>
      <c r="SOV136" s="6"/>
      <c r="SOW136" s="6"/>
      <c r="SOX136" s="6"/>
      <c r="SOY136" s="6"/>
      <c r="SOZ136" s="6"/>
      <c r="SPA136" s="6"/>
      <c r="SPB136" s="6"/>
      <c r="SPC136" s="6"/>
      <c r="SPD136" s="6"/>
      <c r="SPE136" s="6"/>
      <c r="SPF136" s="6"/>
      <c r="SPG136" s="6"/>
      <c r="SPH136" s="6"/>
      <c r="SPI136" s="6"/>
      <c r="SPJ136" s="6"/>
      <c r="SPK136" s="6"/>
      <c r="SPL136" s="6"/>
      <c r="SPM136" s="6"/>
      <c r="SPN136" s="6"/>
      <c r="SPO136" s="6"/>
      <c r="SPP136" s="6"/>
      <c r="SPQ136" s="6"/>
      <c r="SPR136" s="6"/>
      <c r="SPS136" s="6"/>
      <c r="SPT136" s="6"/>
      <c r="SPU136" s="6"/>
      <c r="SPV136" s="6"/>
      <c r="SPW136" s="6"/>
      <c r="SPX136" s="6"/>
      <c r="SPY136" s="6"/>
      <c r="SPZ136" s="6"/>
      <c r="SQA136" s="6"/>
      <c r="SQB136" s="6"/>
      <c r="SQC136" s="6"/>
      <c r="SQD136" s="6"/>
      <c r="SQE136" s="6"/>
      <c r="SQF136" s="6"/>
      <c r="SQG136" s="6"/>
      <c r="SQH136" s="6"/>
      <c r="SQI136" s="6"/>
      <c r="SQJ136" s="6"/>
      <c r="SQK136" s="6"/>
      <c r="SQL136" s="6"/>
      <c r="SQM136" s="6"/>
      <c r="SQN136" s="6"/>
      <c r="SQO136" s="6"/>
      <c r="SQP136" s="6"/>
      <c r="SQQ136" s="6"/>
      <c r="SQR136" s="6"/>
      <c r="SQS136" s="6"/>
      <c r="SQT136" s="6"/>
      <c r="SQU136" s="6"/>
      <c r="SQV136" s="6"/>
      <c r="SQW136" s="6"/>
      <c r="SQX136" s="6"/>
      <c r="SQY136" s="6"/>
      <c r="SQZ136" s="6"/>
      <c r="SRA136" s="6"/>
      <c r="SRB136" s="6"/>
      <c r="SRC136" s="6"/>
      <c r="SRD136" s="6"/>
      <c r="SRE136" s="6"/>
      <c r="SRF136" s="6"/>
      <c r="SRG136" s="6"/>
      <c r="SRH136" s="6"/>
      <c r="SRI136" s="6"/>
      <c r="SRJ136" s="6"/>
      <c r="SRK136" s="6"/>
      <c r="SRL136" s="6"/>
      <c r="SRM136" s="6"/>
      <c r="SRN136" s="6"/>
      <c r="SRO136" s="6"/>
      <c r="SRP136" s="6"/>
      <c r="SRQ136" s="6"/>
      <c r="SRR136" s="6"/>
      <c r="SRS136" s="6"/>
      <c r="SRT136" s="6"/>
      <c r="SRU136" s="6"/>
      <c r="SRV136" s="6"/>
      <c r="SRW136" s="6"/>
      <c r="SRX136" s="6"/>
      <c r="SRY136" s="6"/>
      <c r="SRZ136" s="6"/>
      <c r="SSA136" s="6"/>
      <c r="SSB136" s="6"/>
      <c r="SSC136" s="6"/>
      <c r="SSD136" s="6"/>
      <c r="SSE136" s="6"/>
      <c r="SSF136" s="6"/>
      <c r="SSG136" s="6"/>
      <c r="SSH136" s="6"/>
      <c r="SSI136" s="6"/>
      <c r="SSJ136" s="6"/>
      <c r="SSK136" s="6"/>
      <c r="SSL136" s="6"/>
      <c r="SSM136" s="6"/>
      <c r="SSN136" s="6"/>
      <c r="SSO136" s="6"/>
      <c r="SSP136" s="6"/>
      <c r="SSQ136" s="6"/>
      <c r="SSR136" s="6"/>
      <c r="SSS136" s="6"/>
      <c r="SST136" s="6"/>
      <c r="SSU136" s="6"/>
      <c r="SSV136" s="6"/>
      <c r="SSW136" s="6"/>
      <c r="SSX136" s="6"/>
      <c r="SSY136" s="6"/>
      <c r="SSZ136" s="6"/>
      <c r="STA136" s="6"/>
      <c r="STB136" s="6"/>
      <c r="STC136" s="6"/>
      <c r="STD136" s="6"/>
      <c r="STE136" s="6"/>
      <c r="STF136" s="6"/>
      <c r="STG136" s="6"/>
      <c r="STH136" s="6"/>
      <c r="STI136" s="6"/>
      <c r="STJ136" s="6"/>
      <c r="STK136" s="6"/>
      <c r="STL136" s="6"/>
      <c r="STM136" s="6"/>
      <c r="STN136" s="6"/>
      <c r="STO136" s="6"/>
      <c r="STP136" s="6"/>
      <c r="STQ136" s="6"/>
      <c r="STR136" s="6"/>
      <c r="STS136" s="6"/>
      <c r="STT136" s="6"/>
      <c r="STU136" s="6"/>
      <c r="STV136" s="6"/>
      <c r="STW136" s="6"/>
      <c r="STX136" s="6"/>
      <c r="STY136" s="6"/>
      <c r="STZ136" s="6"/>
      <c r="SUA136" s="6"/>
      <c r="SUB136" s="6"/>
      <c r="SUC136" s="6"/>
      <c r="SUD136" s="6"/>
      <c r="SUE136" s="6"/>
      <c r="SUF136" s="6"/>
      <c r="SUG136" s="6"/>
      <c r="SUH136" s="6"/>
      <c r="SUI136" s="6"/>
      <c r="SUJ136" s="6"/>
      <c r="SUK136" s="6"/>
      <c r="SUL136" s="6"/>
      <c r="SUM136" s="6"/>
      <c r="SUN136" s="6"/>
      <c r="SUO136" s="6"/>
      <c r="SUP136" s="6"/>
      <c r="SUQ136" s="6"/>
      <c r="SUR136" s="6"/>
      <c r="SUS136" s="6"/>
      <c r="SUT136" s="6"/>
      <c r="SUU136" s="6"/>
      <c r="SUV136" s="6"/>
      <c r="SUW136" s="6"/>
      <c r="SUX136" s="6"/>
      <c r="SUY136" s="6"/>
      <c r="SUZ136" s="6"/>
      <c r="SVA136" s="6"/>
      <c r="SVB136" s="6"/>
      <c r="SVC136" s="6"/>
      <c r="SVD136" s="6"/>
      <c r="SVE136" s="6"/>
      <c r="SVF136" s="6"/>
      <c r="SVG136" s="6"/>
      <c r="SVH136" s="6"/>
      <c r="SVI136" s="6"/>
      <c r="SVJ136" s="6"/>
      <c r="SVK136" s="6"/>
      <c r="SVL136" s="6"/>
      <c r="SVM136" s="6"/>
      <c r="SVN136" s="6"/>
      <c r="SVO136" s="6"/>
      <c r="SVP136" s="6"/>
      <c r="SVQ136" s="6"/>
      <c r="SVR136" s="6"/>
      <c r="SVS136" s="6"/>
      <c r="SVT136" s="6"/>
      <c r="SVU136" s="6"/>
      <c r="SVV136" s="6"/>
      <c r="SVW136" s="6"/>
      <c r="SVX136" s="6"/>
      <c r="SVY136" s="6"/>
      <c r="SVZ136" s="6"/>
      <c r="SWA136" s="6"/>
      <c r="SWB136" s="6"/>
      <c r="SWC136" s="6"/>
      <c r="SWD136" s="6"/>
      <c r="SWE136" s="6"/>
      <c r="SWF136" s="6"/>
      <c r="SWG136" s="6"/>
      <c r="SWH136" s="6"/>
      <c r="SWI136" s="6"/>
      <c r="SWJ136" s="6"/>
      <c r="SWK136" s="6"/>
      <c r="SWL136" s="6"/>
      <c r="SWM136" s="6"/>
      <c r="SWN136" s="6"/>
      <c r="SWO136" s="6"/>
      <c r="SWP136" s="6"/>
      <c r="SWQ136" s="6"/>
      <c r="SWR136" s="6"/>
      <c r="SWS136" s="6"/>
      <c r="SWT136" s="6"/>
      <c r="SWU136" s="6"/>
      <c r="SWV136" s="6"/>
      <c r="SWW136" s="6"/>
      <c r="SWX136" s="6"/>
      <c r="SWY136" s="6"/>
      <c r="SWZ136" s="6"/>
      <c r="SXA136" s="6"/>
      <c r="SXB136" s="6"/>
      <c r="SXC136" s="6"/>
      <c r="SXD136" s="6"/>
      <c r="SXE136" s="6"/>
      <c r="SXF136" s="6"/>
      <c r="SXG136" s="6"/>
      <c r="SXH136" s="6"/>
      <c r="SXI136" s="6"/>
      <c r="SXJ136" s="6"/>
      <c r="SXK136" s="6"/>
      <c r="SXL136" s="6"/>
      <c r="SXM136" s="6"/>
      <c r="SXN136" s="6"/>
      <c r="SXO136" s="6"/>
      <c r="SXP136" s="6"/>
      <c r="SXQ136" s="6"/>
      <c r="SXR136" s="6"/>
      <c r="SXS136" s="6"/>
      <c r="SXT136" s="6"/>
      <c r="SXU136" s="6"/>
      <c r="SXV136" s="6"/>
      <c r="SXW136" s="6"/>
      <c r="SXX136" s="6"/>
      <c r="SXY136" s="6"/>
      <c r="SXZ136" s="6"/>
      <c r="SYA136" s="6"/>
      <c r="SYB136" s="6"/>
      <c r="SYC136" s="6"/>
      <c r="SYD136" s="6"/>
      <c r="SYE136" s="6"/>
      <c r="SYF136" s="6"/>
      <c r="SYG136" s="6"/>
      <c r="SYH136" s="6"/>
      <c r="SYI136" s="6"/>
      <c r="SYJ136" s="6"/>
      <c r="SYK136" s="6"/>
      <c r="SYL136" s="6"/>
      <c r="SYM136" s="6"/>
      <c r="SYN136" s="6"/>
      <c r="SYO136" s="6"/>
      <c r="SYP136" s="6"/>
      <c r="SYQ136" s="6"/>
      <c r="SYR136" s="6"/>
      <c r="SYS136" s="6"/>
      <c r="SYT136" s="6"/>
      <c r="SYU136" s="6"/>
      <c r="SYV136" s="6"/>
      <c r="SYW136" s="6"/>
      <c r="SYX136" s="6"/>
      <c r="SYY136" s="6"/>
      <c r="SYZ136" s="6"/>
      <c r="SZA136" s="6"/>
      <c r="SZB136" s="6"/>
      <c r="SZC136" s="6"/>
      <c r="SZD136" s="6"/>
      <c r="SZE136" s="6"/>
      <c r="SZF136" s="6"/>
      <c r="SZG136" s="6"/>
      <c r="SZH136" s="6"/>
      <c r="SZI136" s="6"/>
      <c r="SZJ136" s="6"/>
      <c r="SZK136" s="6"/>
      <c r="SZL136" s="6"/>
      <c r="SZM136" s="6"/>
      <c r="SZN136" s="6"/>
      <c r="SZO136" s="6"/>
      <c r="SZP136" s="6"/>
      <c r="SZQ136" s="6"/>
      <c r="SZR136" s="6"/>
      <c r="SZS136" s="6"/>
      <c r="SZT136" s="6"/>
      <c r="SZU136" s="6"/>
      <c r="SZV136" s="6"/>
      <c r="SZW136" s="6"/>
      <c r="SZX136" s="6"/>
      <c r="SZY136" s="6"/>
      <c r="SZZ136" s="6"/>
      <c r="TAA136" s="6"/>
      <c r="TAB136" s="6"/>
      <c r="TAC136" s="6"/>
      <c r="TAD136" s="6"/>
      <c r="TAE136" s="6"/>
      <c r="TAF136" s="6"/>
      <c r="TAG136" s="6"/>
      <c r="TAH136" s="6"/>
      <c r="TAI136" s="6"/>
      <c r="TAJ136" s="6"/>
      <c r="TAK136" s="6"/>
      <c r="TAL136" s="6"/>
      <c r="TAM136" s="6"/>
      <c r="TAN136" s="6"/>
      <c r="TAO136" s="6"/>
      <c r="TAP136" s="6"/>
      <c r="TAQ136" s="6"/>
      <c r="TAR136" s="6"/>
      <c r="TAS136" s="6"/>
      <c r="TAT136" s="6"/>
      <c r="TAU136" s="6"/>
      <c r="TAV136" s="6"/>
      <c r="TAW136" s="6"/>
      <c r="TAX136" s="6"/>
      <c r="TAY136" s="6"/>
      <c r="TAZ136" s="6"/>
      <c r="TBA136" s="6"/>
      <c r="TBB136" s="6"/>
      <c r="TBC136" s="6"/>
      <c r="TBD136" s="6"/>
      <c r="TBE136" s="6"/>
      <c r="TBF136" s="6"/>
      <c r="TBG136" s="6"/>
      <c r="TBH136" s="6"/>
      <c r="TBI136" s="6"/>
      <c r="TBJ136" s="6"/>
      <c r="TBK136" s="6"/>
      <c r="TBL136" s="6"/>
      <c r="TBM136" s="6"/>
      <c r="TBN136" s="6"/>
      <c r="TBO136" s="6"/>
      <c r="TBP136" s="6"/>
      <c r="TBQ136" s="6"/>
      <c r="TBR136" s="6"/>
      <c r="TBS136" s="6"/>
      <c r="TBT136" s="6"/>
      <c r="TBU136" s="6"/>
      <c r="TBV136" s="6"/>
      <c r="TBW136" s="6"/>
      <c r="TBX136" s="6"/>
      <c r="TBY136" s="6"/>
      <c r="TBZ136" s="6"/>
      <c r="TCA136" s="6"/>
      <c r="TCB136" s="6"/>
      <c r="TCC136" s="6"/>
      <c r="TCD136" s="6"/>
      <c r="TCE136" s="6"/>
      <c r="TCF136" s="6"/>
      <c r="TCG136" s="6"/>
      <c r="TCH136" s="6"/>
      <c r="TCI136" s="6"/>
      <c r="TCJ136" s="6"/>
      <c r="TCK136" s="6"/>
      <c r="TCL136" s="6"/>
      <c r="TCM136" s="6"/>
      <c r="TCN136" s="6"/>
      <c r="TCO136" s="6"/>
      <c r="TCP136" s="6"/>
      <c r="TCQ136" s="6"/>
      <c r="TCR136" s="6"/>
      <c r="TCS136" s="6"/>
      <c r="TCT136" s="6"/>
      <c r="TCU136" s="6"/>
      <c r="TCV136" s="6"/>
      <c r="TCW136" s="6"/>
      <c r="TCX136" s="6"/>
      <c r="TCY136" s="6"/>
      <c r="TCZ136" s="6"/>
      <c r="TDA136" s="6"/>
      <c r="TDB136" s="6"/>
      <c r="TDC136" s="6"/>
      <c r="TDD136" s="6"/>
      <c r="TDE136" s="6"/>
      <c r="TDF136" s="6"/>
      <c r="TDG136" s="6"/>
      <c r="TDH136" s="6"/>
      <c r="TDI136" s="6"/>
      <c r="TDJ136" s="6"/>
      <c r="TDK136" s="6"/>
      <c r="TDL136" s="6"/>
      <c r="TDM136" s="6"/>
      <c r="TDN136" s="6"/>
      <c r="TDO136" s="6"/>
      <c r="TDP136" s="6"/>
      <c r="TDQ136" s="6"/>
      <c r="TDR136" s="6"/>
      <c r="TDS136" s="6"/>
      <c r="TDT136" s="6"/>
      <c r="TDU136" s="6"/>
      <c r="TDV136" s="6"/>
      <c r="TDW136" s="6"/>
      <c r="TDX136" s="6"/>
      <c r="TDY136" s="6"/>
      <c r="TDZ136" s="6"/>
      <c r="TEA136" s="6"/>
      <c r="TEB136" s="6"/>
      <c r="TEC136" s="6"/>
      <c r="TED136" s="6"/>
      <c r="TEE136" s="6"/>
      <c r="TEF136" s="6"/>
      <c r="TEG136" s="6"/>
      <c r="TEH136" s="6"/>
      <c r="TEI136" s="6"/>
      <c r="TEJ136" s="6"/>
      <c r="TEK136" s="6"/>
      <c r="TEL136" s="6"/>
      <c r="TEM136" s="6"/>
      <c r="TEN136" s="6"/>
      <c r="TEO136" s="6"/>
      <c r="TEP136" s="6"/>
      <c r="TEQ136" s="6"/>
      <c r="TER136" s="6"/>
      <c r="TES136" s="6"/>
      <c r="TET136" s="6"/>
      <c r="TEU136" s="6"/>
      <c r="TEV136" s="6"/>
      <c r="TEW136" s="6"/>
      <c r="TEX136" s="6"/>
      <c r="TEY136" s="6"/>
      <c r="TEZ136" s="6"/>
      <c r="TFA136" s="6"/>
      <c r="TFB136" s="6"/>
      <c r="TFC136" s="6"/>
      <c r="TFD136" s="6"/>
      <c r="TFE136" s="6"/>
      <c r="TFF136" s="6"/>
      <c r="TFG136" s="6"/>
      <c r="TFH136" s="6"/>
      <c r="TFI136" s="6"/>
      <c r="TFJ136" s="6"/>
      <c r="TFK136" s="6"/>
      <c r="TFL136" s="6"/>
      <c r="TFM136" s="6"/>
      <c r="TFN136" s="6"/>
      <c r="TFO136" s="6"/>
      <c r="TFP136" s="6"/>
      <c r="TFQ136" s="6"/>
      <c r="TFR136" s="6"/>
      <c r="TFS136" s="6"/>
      <c r="TFT136" s="6"/>
      <c r="TFU136" s="6"/>
      <c r="TFV136" s="6"/>
      <c r="TFW136" s="6"/>
      <c r="TFX136" s="6"/>
      <c r="TFY136" s="6"/>
      <c r="TFZ136" s="6"/>
      <c r="TGA136" s="6"/>
      <c r="TGB136" s="6"/>
      <c r="TGC136" s="6"/>
      <c r="TGD136" s="6"/>
      <c r="TGE136" s="6"/>
      <c r="TGF136" s="6"/>
      <c r="TGG136" s="6"/>
      <c r="TGH136" s="6"/>
      <c r="TGI136" s="6"/>
      <c r="TGJ136" s="6"/>
      <c r="TGK136" s="6"/>
      <c r="TGL136" s="6"/>
      <c r="TGM136" s="6"/>
      <c r="TGN136" s="6"/>
      <c r="TGO136" s="6"/>
      <c r="TGP136" s="6"/>
      <c r="TGQ136" s="6"/>
      <c r="TGR136" s="6"/>
      <c r="TGS136" s="6"/>
      <c r="TGT136" s="6"/>
      <c r="TGU136" s="6"/>
      <c r="TGV136" s="6"/>
      <c r="TGW136" s="6"/>
      <c r="TGX136" s="6"/>
      <c r="TGY136" s="6"/>
      <c r="TGZ136" s="6"/>
      <c r="THA136" s="6"/>
      <c r="THB136" s="6"/>
      <c r="THC136" s="6"/>
      <c r="THD136" s="6"/>
      <c r="THE136" s="6"/>
      <c r="THF136" s="6"/>
      <c r="THG136" s="6"/>
      <c r="THH136" s="6"/>
      <c r="THI136" s="6"/>
      <c r="THJ136" s="6"/>
      <c r="THK136" s="6"/>
      <c r="THL136" s="6"/>
      <c r="THM136" s="6"/>
      <c r="THN136" s="6"/>
      <c r="THO136" s="6"/>
      <c r="THP136" s="6"/>
      <c r="THQ136" s="6"/>
      <c r="THR136" s="6"/>
      <c r="THS136" s="6"/>
      <c r="THT136" s="6"/>
      <c r="THU136" s="6"/>
      <c r="THV136" s="6"/>
      <c r="THW136" s="6"/>
      <c r="THX136" s="6"/>
      <c r="THY136" s="6"/>
      <c r="THZ136" s="6"/>
      <c r="TIA136" s="6"/>
      <c r="TIB136" s="6"/>
      <c r="TIC136" s="6"/>
      <c r="TID136" s="6"/>
      <c r="TIE136" s="6"/>
      <c r="TIF136" s="6"/>
      <c r="TIG136" s="6"/>
      <c r="TIH136" s="6"/>
      <c r="TII136" s="6"/>
      <c r="TIJ136" s="6"/>
      <c r="TIK136" s="6"/>
      <c r="TIL136" s="6"/>
      <c r="TIM136" s="6"/>
      <c r="TIN136" s="6"/>
      <c r="TIO136" s="6"/>
      <c r="TIP136" s="6"/>
      <c r="TIQ136" s="6"/>
      <c r="TIR136" s="6"/>
      <c r="TIS136" s="6"/>
      <c r="TIT136" s="6"/>
      <c r="TIU136" s="6"/>
      <c r="TIV136" s="6"/>
      <c r="TIW136" s="6"/>
      <c r="TIX136" s="6"/>
      <c r="TIY136" s="6"/>
      <c r="TIZ136" s="6"/>
      <c r="TJA136" s="6"/>
      <c r="TJB136" s="6"/>
      <c r="TJC136" s="6"/>
      <c r="TJD136" s="6"/>
      <c r="TJE136" s="6"/>
      <c r="TJF136" s="6"/>
      <c r="TJG136" s="6"/>
      <c r="TJH136" s="6"/>
      <c r="TJI136" s="6"/>
      <c r="TJJ136" s="6"/>
      <c r="TJK136" s="6"/>
      <c r="TJL136" s="6"/>
      <c r="TJM136" s="6"/>
      <c r="TJN136" s="6"/>
      <c r="TJO136" s="6"/>
      <c r="TJP136" s="6"/>
      <c r="TJQ136" s="6"/>
      <c r="TJR136" s="6"/>
      <c r="TJS136" s="6"/>
      <c r="TJT136" s="6"/>
      <c r="TJU136" s="6"/>
      <c r="TJV136" s="6"/>
      <c r="TJW136" s="6"/>
      <c r="TJX136" s="6"/>
      <c r="TJY136" s="6"/>
      <c r="TJZ136" s="6"/>
      <c r="TKA136" s="6"/>
      <c r="TKB136" s="6"/>
      <c r="TKC136" s="6"/>
      <c r="TKD136" s="6"/>
      <c r="TKE136" s="6"/>
      <c r="TKF136" s="6"/>
      <c r="TKG136" s="6"/>
      <c r="TKH136" s="6"/>
      <c r="TKI136" s="6"/>
      <c r="TKJ136" s="6"/>
      <c r="TKK136" s="6"/>
      <c r="TKL136" s="6"/>
      <c r="TKM136" s="6"/>
      <c r="TKN136" s="6"/>
      <c r="TKO136" s="6"/>
      <c r="TKP136" s="6"/>
      <c r="TKQ136" s="6"/>
      <c r="TKR136" s="6"/>
      <c r="TKS136" s="6"/>
      <c r="TKT136" s="6"/>
      <c r="TKU136" s="6"/>
      <c r="TKV136" s="6"/>
      <c r="TKW136" s="6"/>
      <c r="TKX136" s="6"/>
      <c r="TKY136" s="6"/>
      <c r="TKZ136" s="6"/>
      <c r="TLA136" s="6"/>
      <c r="TLB136" s="6"/>
      <c r="TLC136" s="6"/>
      <c r="TLD136" s="6"/>
      <c r="TLE136" s="6"/>
      <c r="TLF136" s="6"/>
      <c r="TLG136" s="6"/>
      <c r="TLH136" s="6"/>
      <c r="TLI136" s="6"/>
      <c r="TLJ136" s="6"/>
      <c r="TLK136" s="6"/>
      <c r="TLL136" s="6"/>
      <c r="TLM136" s="6"/>
      <c r="TLN136" s="6"/>
      <c r="TLO136" s="6"/>
      <c r="TLP136" s="6"/>
      <c r="TLQ136" s="6"/>
      <c r="TLR136" s="6"/>
      <c r="TLS136" s="6"/>
      <c r="TLT136" s="6"/>
      <c r="TLU136" s="6"/>
      <c r="TLV136" s="6"/>
      <c r="TLW136" s="6"/>
      <c r="TLX136" s="6"/>
      <c r="TLY136" s="6"/>
      <c r="TLZ136" s="6"/>
      <c r="TMA136" s="6"/>
      <c r="TMB136" s="6"/>
      <c r="TMC136" s="6"/>
      <c r="TMD136" s="6"/>
      <c r="TME136" s="6"/>
      <c r="TMF136" s="6"/>
      <c r="TMG136" s="6"/>
      <c r="TMH136" s="6"/>
      <c r="TMI136" s="6"/>
      <c r="TMJ136" s="6"/>
      <c r="TMK136" s="6"/>
      <c r="TML136" s="6"/>
      <c r="TMM136" s="6"/>
      <c r="TMN136" s="6"/>
      <c r="TMO136" s="6"/>
      <c r="TMP136" s="6"/>
      <c r="TMQ136" s="6"/>
      <c r="TMR136" s="6"/>
      <c r="TMS136" s="6"/>
      <c r="TMT136" s="6"/>
      <c r="TMU136" s="6"/>
      <c r="TMV136" s="6"/>
      <c r="TMW136" s="6"/>
      <c r="TMX136" s="6"/>
      <c r="TMY136" s="6"/>
      <c r="TMZ136" s="6"/>
      <c r="TNA136" s="6"/>
      <c r="TNB136" s="6"/>
      <c r="TNC136" s="6"/>
      <c r="TND136" s="6"/>
      <c r="TNE136" s="6"/>
      <c r="TNF136" s="6"/>
      <c r="TNG136" s="6"/>
      <c r="TNH136" s="6"/>
      <c r="TNI136" s="6"/>
      <c r="TNJ136" s="6"/>
      <c r="TNK136" s="6"/>
      <c r="TNL136" s="6"/>
      <c r="TNM136" s="6"/>
      <c r="TNN136" s="6"/>
      <c r="TNO136" s="6"/>
      <c r="TNP136" s="6"/>
      <c r="TNQ136" s="6"/>
      <c r="TNR136" s="6"/>
      <c r="TNS136" s="6"/>
      <c r="TNT136" s="6"/>
      <c r="TNU136" s="6"/>
      <c r="TNV136" s="6"/>
      <c r="TNW136" s="6"/>
      <c r="TNX136" s="6"/>
      <c r="TNY136" s="6"/>
      <c r="TNZ136" s="6"/>
      <c r="TOA136" s="6"/>
      <c r="TOB136" s="6"/>
      <c r="TOC136" s="6"/>
      <c r="TOD136" s="6"/>
      <c r="TOE136" s="6"/>
      <c r="TOF136" s="6"/>
      <c r="TOG136" s="6"/>
      <c r="TOH136" s="6"/>
      <c r="TOI136" s="6"/>
      <c r="TOJ136" s="6"/>
      <c r="TOK136" s="6"/>
      <c r="TOL136" s="6"/>
      <c r="TOM136" s="6"/>
      <c r="TON136" s="6"/>
      <c r="TOO136" s="6"/>
      <c r="TOP136" s="6"/>
      <c r="TOQ136" s="6"/>
      <c r="TOR136" s="6"/>
      <c r="TOS136" s="6"/>
      <c r="TOT136" s="6"/>
      <c r="TOU136" s="6"/>
      <c r="TOV136" s="6"/>
      <c r="TOW136" s="6"/>
      <c r="TOX136" s="6"/>
      <c r="TOY136" s="6"/>
      <c r="TOZ136" s="6"/>
      <c r="TPA136" s="6"/>
      <c r="TPB136" s="6"/>
      <c r="TPC136" s="6"/>
      <c r="TPD136" s="6"/>
      <c r="TPE136" s="6"/>
      <c r="TPF136" s="6"/>
      <c r="TPG136" s="6"/>
      <c r="TPH136" s="6"/>
      <c r="TPI136" s="6"/>
      <c r="TPJ136" s="6"/>
      <c r="TPK136" s="6"/>
      <c r="TPL136" s="6"/>
      <c r="TPM136" s="6"/>
      <c r="TPN136" s="6"/>
      <c r="TPO136" s="6"/>
      <c r="TPP136" s="6"/>
      <c r="TPQ136" s="6"/>
      <c r="TPR136" s="6"/>
      <c r="TPS136" s="6"/>
      <c r="TPT136" s="6"/>
      <c r="TPU136" s="6"/>
      <c r="TPV136" s="6"/>
      <c r="TPW136" s="6"/>
      <c r="TPX136" s="6"/>
      <c r="TPY136" s="6"/>
      <c r="TPZ136" s="6"/>
      <c r="TQA136" s="6"/>
      <c r="TQB136" s="6"/>
      <c r="TQC136" s="6"/>
      <c r="TQD136" s="6"/>
      <c r="TQE136" s="6"/>
      <c r="TQF136" s="6"/>
      <c r="TQG136" s="6"/>
      <c r="TQH136" s="6"/>
      <c r="TQI136" s="6"/>
      <c r="TQJ136" s="6"/>
      <c r="TQK136" s="6"/>
      <c r="TQL136" s="6"/>
      <c r="TQM136" s="6"/>
      <c r="TQN136" s="6"/>
      <c r="TQO136" s="6"/>
      <c r="TQP136" s="6"/>
      <c r="TQQ136" s="6"/>
      <c r="TQR136" s="6"/>
      <c r="TQS136" s="6"/>
      <c r="TQT136" s="6"/>
      <c r="TQU136" s="6"/>
      <c r="TQV136" s="6"/>
      <c r="TQW136" s="6"/>
      <c r="TQX136" s="6"/>
      <c r="TQY136" s="6"/>
      <c r="TQZ136" s="6"/>
      <c r="TRA136" s="6"/>
      <c r="TRB136" s="6"/>
      <c r="TRC136" s="6"/>
      <c r="TRD136" s="6"/>
      <c r="TRE136" s="6"/>
      <c r="TRF136" s="6"/>
      <c r="TRG136" s="6"/>
      <c r="TRH136" s="6"/>
      <c r="TRI136" s="6"/>
      <c r="TRJ136" s="6"/>
      <c r="TRK136" s="6"/>
      <c r="TRL136" s="6"/>
      <c r="TRM136" s="6"/>
      <c r="TRN136" s="6"/>
      <c r="TRO136" s="6"/>
      <c r="TRP136" s="6"/>
      <c r="TRQ136" s="6"/>
      <c r="TRR136" s="6"/>
      <c r="TRS136" s="6"/>
      <c r="TRT136" s="6"/>
      <c r="TRU136" s="6"/>
      <c r="TRV136" s="6"/>
      <c r="TRW136" s="6"/>
      <c r="TRX136" s="6"/>
      <c r="TRY136" s="6"/>
      <c r="TRZ136" s="6"/>
      <c r="TSA136" s="6"/>
      <c r="TSB136" s="6"/>
      <c r="TSC136" s="6"/>
      <c r="TSD136" s="6"/>
      <c r="TSE136" s="6"/>
      <c r="TSF136" s="6"/>
      <c r="TSG136" s="6"/>
      <c r="TSH136" s="6"/>
      <c r="TSI136" s="6"/>
      <c r="TSJ136" s="6"/>
      <c r="TSK136" s="6"/>
      <c r="TSL136" s="6"/>
      <c r="TSM136" s="6"/>
      <c r="TSN136" s="6"/>
      <c r="TSO136" s="6"/>
      <c r="TSP136" s="6"/>
      <c r="TSQ136" s="6"/>
      <c r="TSR136" s="6"/>
      <c r="TSS136" s="6"/>
      <c r="TST136" s="6"/>
      <c r="TSU136" s="6"/>
      <c r="TSV136" s="6"/>
      <c r="TSW136" s="6"/>
      <c r="TSX136" s="6"/>
      <c r="TSY136" s="6"/>
      <c r="TSZ136" s="6"/>
      <c r="TTA136" s="6"/>
      <c r="TTB136" s="6"/>
      <c r="TTC136" s="6"/>
      <c r="TTD136" s="6"/>
      <c r="TTE136" s="6"/>
      <c r="TTF136" s="6"/>
      <c r="TTG136" s="6"/>
      <c r="TTH136" s="6"/>
      <c r="TTI136" s="6"/>
      <c r="TTJ136" s="6"/>
      <c r="TTK136" s="6"/>
      <c r="TTL136" s="6"/>
      <c r="TTM136" s="6"/>
      <c r="TTN136" s="6"/>
      <c r="TTO136" s="6"/>
      <c r="TTP136" s="6"/>
      <c r="TTQ136" s="6"/>
      <c r="TTR136" s="6"/>
      <c r="TTS136" s="6"/>
      <c r="TTT136" s="6"/>
      <c r="TTU136" s="6"/>
      <c r="TTV136" s="6"/>
      <c r="TTW136" s="6"/>
      <c r="TTX136" s="6"/>
      <c r="TTY136" s="6"/>
      <c r="TTZ136" s="6"/>
      <c r="TUA136" s="6"/>
      <c r="TUB136" s="6"/>
      <c r="TUC136" s="6"/>
      <c r="TUD136" s="6"/>
      <c r="TUE136" s="6"/>
      <c r="TUF136" s="6"/>
      <c r="TUG136" s="6"/>
      <c r="TUH136" s="6"/>
      <c r="TUI136" s="6"/>
      <c r="TUJ136" s="6"/>
      <c r="TUK136" s="6"/>
      <c r="TUL136" s="6"/>
      <c r="TUM136" s="6"/>
      <c r="TUN136" s="6"/>
      <c r="TUO136" s="6"/>
      <c r="TUP136" s="6"/>
      <c r="TUQ136" s="6"/>
      <c r="TUR136" s="6"/>
      <c r="TUS136" s="6"/>
      <c r="TUT136" s="6"/>
      <c r="TUU136" s="6"/>
      <c r="TUV136" s="6"/>
      <c r="TUW136" s="6"/>
      <c r="TUX136" s="6"/>
      <c r="TUY136" s="6"/>
      <c r="TUZ136" s="6"/>
      <c r="TVA136" s="6"/>
      <c r="TVB136" s="6"/>
      <c r="TVC136" s="6"/>
      <c r="TVD136" s="6"/>
      <c r="TVE136" s="6"/>
      <c r="TVF136" s="6"/>
      <c r="TVG136" s="6"/>
      <c r="TVH136" s="6"/>
      <c r="TVI136" s="6"/>
      <c r="TVJ136" s="6"/>
      <c r="TVK136" s="6"/>
      <c r="TVL136" s="6"/>
      <c r="TVM136" s="6"/>
      <c r="TVN136" s="6"/>
      <c r="TVO136" s="6"/>
      <c r="TVP136" s="6"/>
      <c r="TVQ136" s="6"/>
      <c r="TVR136" s="6"/>
      <c r="TVS136" s="6"/>
      <c r="TVT136" s="6"/>
      <c r="TVU136" s="6"/>
      <c r="TVV136" s="6"/>
      <c r="TVW136" s="6"/>
      <c r="TVX136" s="6"/>
      <c r="TVY136" s="6"/>
      <c r="TVZ136" s="6"/>
      <c r="TWA136" s="6"/>
      <c r="TWB136" s="6"/>
      <c r="TWC136" s="6"/>
      <c r="TWD136" s="6"/>
      <c r="TWE136" s="6"/>
      <c r="TWF136" s="6"/>
      <c r="TWG136" s="6"/>
      <c r="TWH136" s="6"/>
      <c r="TWI136" s="6"/>
      <c r="TWJ136" s="6"/>
      <c r="TWK136" s="6"/>
      <c r="TWL136" s="6"/>
      <c r="TWM136" s="6"/>
      <c r="TWN136" s="6"/>
      <c r="TWO136" s="6"/>
      <c r="TWP136" s="6"/>
      <c r="TWQ136" s="6"/>
      <c r="TWR136" s="6"/>
      <c r="TWS136" s="6"/>
      <c r="TWT136" s="6"/>
      <c r="TWU136" s="6"/>
      <c r="TWV136" s="6"/>
      <c r="TWW136" s="6"/>
      <c r="TWX136" s="6"/>
      <c r="TWY136" s="6"/>
      <c r="TWZ136" s="6"/>
      <c r="TXA136" s="6"/>
      <c r="TXB136" s="6"/>
      <c r="TXC136" s="6"/>
      <c r="TXD136" s="6"/>
      <c r="TXE136" s="6"/>
      <c r="TXF136" s="6"/>
      <c r="TXG136" s="6"/>
      <c r="TXH136" s="6"/>
      <c r="TXI136" s="6"/>
      <c r="TXJ136" s="6"/>
      <c r="TXK136" s="6"/>
      <c r="TXL136" s="6"/>
      <c r="TXM136" s="6"/>
      <c r="TXN136" s="6"/>
      <c r="TXO136" s="6"/>
      <c r="TXP136" s="6"/>
      <c r="TXQ136" s="6"/>
      <c r="TXR136" s="6"/>
      <c r="TXS136" s="6"/>
      <c r="TXT136" s="6"/>
      <c r="TXU136" s="6"/>
      <c r="TXV136" s="6"/>
      <c r="TXW136" s="6"/>
      <c r="TXX136" s="6"/>
      <c r="TXY136" s="6"/>
      <c r="TXZ136" s="6"/>
      <c r="TYA136" s="6"/>
      <c r="TYB136" s="6"/>
      <c r="TYC136" s="6"/>
      <c r="TYD136" s="6"/>
      <c r="TYE136" s="6"/>
      <c r="TYF136" s="6"/>
      <c r="TYG136" s="6"/>
      <c r="TYH136" s="6"/>
      <c r="TYI136" s="6"/>
      <c r="TYJ136" s="6"/>
      <c r="TYK136" s="6"/>
      <c r="TYL136" s="6"/>
      <c r="TYM136" s="6"/>
      <c r="TYN136" s="6"/>
      <c r="TYO136" s="6"/>
      <c r="TYP136" s="6"/>
      <c r="TYQ136" s="6"/>
      <c r="TYR136" s="6"/>
      <c r="TYS136" s="6"/>
      <c r="TYT136" s="6"/>
      <c r="TYU136" s="6"/>
      <c r="TYV136" s="6"/>
      <c r="TYW136" s="6"/>
      <c r="TYX136" s="6"/>
      <c r="TYY136" s="6"/>
      <c r="TYZ136" s="6"/>
      <c r="TZA136" s="6"/>
      <c r="TZB136" s="6"/>
      <c r="TZC136" s="6"/>
      <c r="TZD136" s="6"/>
      <c r="TZE136" s="6"/>
      <c r="TZF136" s="6"/>
      <c r="TZG136" s="6"/>
      <c r="TZH136" s="6"/>
      <c r="TZI136" s="6"/>
      <c r="TZJ136" s="6"/>
      <c r="TZK136" s="6"/>
      <c r="TZL136" s="6"/>
      <c r="TZM136" s="6"/>
      <c r="TZN136" s="6"/>
      <c r="TZO136" s="6"/>
      <c r="TZP136" s="6"/>
      <c r="TZQ136" s="6"/>
      <c r="TZR136" s="6"/>
      <c r="TZS136" s="6"/>
      <c r="TZT136" s="6"/>
      <c r="TZU136" s="6"/>
      <c r="TZV136" s="6"/>
      <c r="TZW136" s="6"/>
      <c r="TZX136" s="6"/>
      <c r="TZY136" s="6"/>
      <c r="TZZ136" s="6"/>
      <c r="UAA136" s="6"/>
      <c r="UAB136" s="6"/>
      <c r="UAC136" s="6"/>
      <c r="UAD136" s="6"/>
      <c r="UAE136" s="6"/>
      <c r="UAF136" s="6"/>
      <c r="UAG136" s="6"/>
      <c r="UAH136" s="6"/>
      <c r="UAI136" s="6"/>
      <c r="UAJ136" s="6"/>
      <c r="UAK136" s="6"/>
      <c r="UAL136" s="6"/>
      <c r="UAM136" s="6"/>
      <c r="UAN136" s="6"/>
      <c r="UAO136" s="6"/>
      <c r="UAP136" s="6"/>
      <c r="UAQ136" s="6"/>
      <c r="UAR136" s="6"/>
      <c r="UAS136" s="6"/>
      <c r="UAT136" s="6"/>
      <c r="UAU136" s="6"/>
      <c r="UAV136" s="6"/>
      <c r="UAW136" s="6"/>
      <c r="UAX136" s="6"/>
      <c r="UAY136" s="6"/>
      <c r="UAZ136" s="6"/>
      <c r="UBA136" s="6"/>
      <c r="UBB136" s="6"/>
      <c r="UBC136" s="6"/>
      <c r="UBD136" s="6"/>
      <c r="UBE136" s="6"/>
      <c r="UBF136" s="6"/>
      <c r="UBG136" s="6"/>
      <c r="UBH136" s="6"/>
      <c r="UBI136" s="6"/>
      <c r="UBJ136" s="6"/>
      <c r="UBK136" s="6"/>
      <c r="UBL136" s="6"/>
      <c r="UBM136" s="6"/>
      <c r="UBN136" s="6"/>
      <c r="UBO136" s="6"/>
      <c r="UBP136" s="6"/>
      <c r="UBQ136" s="6"/>
      <c r="UBR136" s="6"/>
      <c r="UBS136" s="6"/>
      <c r="UBT136" s="6"/>
      <c r="UBU136" s="6"/>
      <c r="UBV136" s="6"/>
      <c r="UBW136" s="6"/>
      <c r="UBX136" s="6"/>
      <c r="UBY136" s="6"/>
      <c r="UBZ136" s="6"/>
      <c r="UCA136" s="6"/>
      <c r="UCB136" s="6"/>
      <c r="UCC136" s="6"/>
      <c r="UCD136" s="6"/>
      <c r="UCE136" s="6"/>
      <c r="UCF136" s="6"/>
      <c r="UCG136" s="6"/>
      <c r="UCH136" s="6"/>
      <c r="UCI136" s="6"/>
      <c r="UCJ136" s="6"/>
      <c r="UCK136" s="6"/>
      <c r="UCL136" s="6"/>
      <c r="UCM136" s="6"/>
      <c r="UCN136" s="6"/>
      <c r="UCO136" s="6"/>
      <c r="UCP136" s="6"/>
      <c r="UCQ136" s="6"/>
      <c r="UCR136" s="6"/>
      <c r="UCS136" s="6"/>
      <c r="UCT136" s="6"/>
      <c r="UCU136" s="6"/>
      <c r="UCV136" s="6"/>
      <c r="UCW136" s="6"/>
      <c r="UCX136" s="6"/>
      <c r="UCY136" s="6"/>
      <c r="UCZ136" s="6"/>
      <c r="UDA136" s="6"/>
      <c r="UDB136" s="6"/>
      <c r="UDC136" s="6"/>
      <c r="UDD136" s="6"/>
      <c r="UDE136" s="6"/>
      <c r="UDF136" s="6"/>
      <c r="UDG136" s="6"/>
      <c r="UDH136" s="6"/>
      <c r="UDI136" s="6"/>
      <c r="UDJ136" s="6"/>
      <c r="UDK136" s="6"/>
      <c r="UDL136" s="6"/>
      <c r="UDM136" s="6"/>
      <c r="UDN136" s="6"/>
      <c r="UDO136" s="6"/>
      <c r="UDP136" s="6"/>
      <c r="UDQ136" s="6"/>
      <c r="UDR136" s="6"/>
      <c r="UDS136" s="6"/>
      <c r="UDT136" s="6"/>
      <c r="UDU136" s="6"/>
      <c r="UDV136" s="6"/>
      <c r="UDW136" s="6"/>
      <c r="UDX136" s="6"/>
      <c r="UDY136" s="6"/>
      <c r="UDZ136" s="6"/>
      <c r="UEA136" s="6"/>
      <c r="UEB136" s="6"/>
      <c r="UEC136" s="6"/>
      <c r="UED136" s="6"/>
      <c r="UEE136" s="6"/>
      <c r="UEF136" s="6"/>
      <c r="UEG136" s="6"/>
      <c r="UEH136" s="6"/>
      <c r="UEI136" s="6"/>
      <c r="UEJ136" s="6"/>
      <c r="UEK136" s="6"/>
      <c r="UEL136" s="6"/>
      <c r="UEM136" s="6"/>
      <c r="UEN136" s="6"/>
      <c r="UEO136" s="6"/>
      <c r="UEP136" s="6"/>
      <c r="UEQ136" s="6"/>
      <c r="UER136" s="6"/>
      <c r="UES136" s="6"/>
      <c r="UET136" s="6"/>
      <c r="UEU136" s="6"/>
      <c r="UEV136" s="6"/>
      <c r="UEW136" s="6"/>
      <c r="UEX136" s="6"/>
      <c r="UEY136" s="6"/>
      <c r="UEZ136" s="6"/>
      <c r="UFA136" s="6"/>
      <c r="UFB136" s="6"/>
      <c r="UFC136" s="6"/>
      <c r="UFD136" s="6"/>
      <c r="UFE136" s="6"/>
      <c r="UFF136" s="6"/>
      <c r="UFG136" s="6"/>
      <c r="UFH136" s="6"/>
      <c r="UFI136" s="6"/>
      <c r="UFJ136" s="6"/>
      <c r="UFK136" s="6"/>
      <c r="UFL136" s="6"/>
      <c r="UFM136" s="6"/>
      <c r="UFN136" s="6"/>
      <c r="UFO136" s="6"/>
      <c r="UFP136" s="6"/>
      <c r="UFQ136" s="6"/>
      <c r="UFR136" s="6"/>
      <c r="UFS136" s="6"/>
      <c r="UFT136" s="6"/>
      <c r="UFU136" s="6"/>
      <c r="UFV136" s="6"/>
      <c r="UFW136" s="6"/>
      <c r="UFX136" s="6"/>
      <c r="UFY136" s="6"/>
      <c r="UFZ136" s="6"/>
      <c r="UGA136" s="6"/>
      <c r="UGB136" s="6"/>
      <c r="UGC136" s="6"/>
      <c r="UGD136" s="6"/>
      <c r="UGE136" s="6"/>
      <c r="UGF136" s="6"/>
      <c r="UGG136" s="6"/>
      <c r="UGH136" s="6"/>
      <c r="UGI136" s="6"/>
      <c r="UGJ136" s="6"/>
      <c r="UGK136" s="6"/>
      <c r="UGL136" s="6"/>
      <c r="UGM136" s="6"/>
      <c r="UGN136" s="6"/>
      <c r="UGO136" s="6"/>
      <c r="UGP136" s="6"/>
      <c r="UGQ136" s="6"/>
      <c r="UGR136" s="6"/>
      <c r="UGS136" s="6"/>
      <c r="UGT136" s="6"/>
      <c r="UGU136" s="6"/>
      <c r="UGV136" s="6"/>
      <c r="UGW136" s="6"/>
      <c r="UGX136" s="6"/>
      <c r="UGY136" s="6"/>
      <c r="UGZ136" s="6"/>
      <c r="UHA136" s="6"/>
      <c r="UHB136" s="6"/>
      <c r="UHC136" s="6"/>
      <c r="UHD136" s="6"/>
      <c r="UHE136" s="6"/>
      <c r="UHF136" s="6"/>
      <c r="UHG136" s="6"/>
      <c r="UHH136" s="6"/>
      <c r="UHI136" s="6"/>
      <c r="UHJ136" s="6"/>
      <c r="UHK136" s="6"/>
      <c r="UHL136" s="6"/>
      <c r="UHM136" s="6"/>
      <c r="UHN136" s="6"/>
      <c r="UHO136" s="6"/>
      <c r="UHP136" s="6"/>
      <c r="UHQ136" s="6"/>
      <c r="UHR136" s="6"/>
      <c r="UHS136" s="6"/>
      <c r="UHT136" s="6"/>
      <c r="UHU136" s="6"/>
      <c r="UHV136" s="6"/>
      <c r="UHW136" s="6"/>
      <c r="UHX136" s="6"/>
      <c r="UHY136" s="6"/>
      <c r="UHZ136" s="6"/>
      <c r="UIA136" s="6"/>
      <c r="UIB136" s="6"/>
      <c r="UIC136" s="6"/>
      <c r="UID136" s="6"/>
      <c r="UIE136" s="6"/>
      <c r="UIF136" s="6"/>
      <c r="UIG136" s="6"/>
      <c r="UIH136" s="6"/>
      <c r="UII136" s="6"/>
      <c r="UIJ136" s="6"/>
      <c r="UIK136" s="6"/>
      <c r="UIL136" s="6"/>
      <c r="UIM136" s="6"/>
      <c r="UIN136" s="6"/>
      <c r="UIO136" s="6"/>
      <c r="UIP136" s="6"/>
      <c r="UIQ136" s="6"/>
      <c r="UIR136" s="6"/>
      <c r="UIS136" s="6"/>
      <c r="UIT136" s="6"/>
      <c r="UIU136" s="6"/>
      <c r="UIV136" s="6"/>
      <c r="UIW136" s="6"/>
      <c r="UIX136" s="6"/>
      <c r="UIY136" s="6"/>
      <c r="UIZ136" s="6"/>
      <c r="UJA136" s="6"/>
      <c r="UJB136" s="6"/>
      <c r="UJC136" s="6"/>
      <c r="UJD136" s="6"/>
      <c r="UJE136" s="6"/>
      <c r="UJF136" s="6"/>
      <c r="UJG136" s="6"/>
      <c r="UJH136" s="6"/>
      <c r="UJI136" s="6"/>
      <c r="UJJ136" s="6"/>
      <c r="UJK136" s="6"/>
      <c r="UJL136" s="6"/>
      <c r="UJM136" s="6"/>
      <c r="UJN136" s="6"/>
      <c r="UJO136" s="6"/>
      <c r="UJP136" s="6"/>
      <c r="UJQ136" s="6"/>
      <c r="UJR136" s="6"/>
      <c r="UJS136" s="6"/>
      <c r="UJT136" s="6"/>
      <c r="UJU136" s="6"/>
      <c r="UJV136" s="6"/>
      <c r="UJW136" s="6"/>
      <c r="UJX136" s="6"/>
      <c r="UJY136" s="6"/>
      <c r="UJZ136" s="6"/>
      <c r="UKA136" s="6"/>
      <c r="UKB136" s="6"/>
      <c r="UKC136" s="6"/>
      <c r="UKD136" s="6"/>
      <c r="UKE136" s="6"/>
      <c r="UKF136" s="6"/>
      <c r="UKG136" s="6"/>
      <c r="UKH136" s="6"/>
      <c r="UKI136" s="6"/>
      <c r="UKJ136" s="6"/>
      <c r="UKK136" s="6"/>
      <c r="UKL136" s="6"/>
      <c r="UKM136" s="6"/>
      <c r="UKN136" s="6"/>
      <c r="UKO136" s="6"/>
      <c r="UKP136" s="6"/>
      <c r="UKQ136" s="6"/>
      <c r="UKR136" s="6"/>
      <c r="UKS136" s="6"/>
      <c r="UKT136" s="6"/>
      <c r="UKU136" s="6"/>
      <c r="UKV136" s="6"/>
      <c r="UKW136" s="6"/>
      <c r="UKX136" s="6"/>
      <c r="UKY136" s="6"/>
      <c r="UKZ136" s="6"/>
      <c r="ULA136" s="6"/>
      <c r="ULB136" s="6"/>
      <c r="ULC136" s="6"/>
      <c r="ULD136" s="6"/>
      <c r="ULE136" s="6"/>
      <c r="ULF136" s="6"/>
      <c r="ULG136" s="6"/>
      <c r="ULH136" s="6"/>
      <c r="ULI136" s="6"/>
      <c r="ULJ136" s="6"/>
      <c r="ULK136" s="6"/>
      <c r="ULL136" s="6"/>
      <c r="ULM136" s="6"/>
      <c r="ULN136" s="6"/>
      <c r="ULO136" s="6"/>
      <c r="ULP136" s="6"/>
      <c r="ULQ136" s="6"/>
      <c r="ULR136" s="6"/>
      <c r="ULS136" s="6"/>
      <c r="ULT136" s="6"/>
      <c r="ULU136" s="6"/>
      <c r="ULV136" s="6"/>
      <c r="ULW136" s="6"/>
      <c r="ULX136" s="6"/>
      <c r="ULY136" s="6"/>
      <c r="ULZ136" s="6"/>
      <c r="UMA136" s="6"/>
      <c r="UMB136" s="6"/>
      <c r="UMC136" s="6"/>
      <c r="UMD136" s="6"/>
      <c r="UME136" s="6"/>
      <c r="UMF136" s="6"/>
      <c r="UMG136" s="6"/>
      <c r="UMH136" s="6"/>
      <c r="UMI136" s="6"/>
      <c r="UMJ136" s="6"/>
      <c r="UMK136" s="6"/>
      <c r="UML136" s="6"/>
      <c r="UMM136" s="6"/>
      <c r="UMN136" s="6"/>
      <c r="UMO136" s="6"/>
      <c r="UMP136" s="6"/>
      <c r="UMQ136" s="6"/>
      <c r="UMR136" s="6"/>
      <c r="UMS136" s="6"/>
      <c r="UMT136" s="6"/>
      <c r="UMU136" s="6"/>
      <c r="UMV136" s="6"/>
      <c r="UMW136" s="6"/>
      <c r="UMX136" s="6"/>
      <c r="UMY136" s="6"/>
      <c r="UMZ136" s="6"/>
      <c r="UNA136" s="6"/>
      <c r="UNB136" s="6"/>
      <c r="UNC136" s="6"/>
      <c r="UND136" s="6"/>
      <c r="UNE136" s="6"/>
      <c r="UNF136" s="6"/>
      <c r="UNG136" s="6"/>
      <c r="UNH136" s="6"/>
      <c r="UNI136" s="6"/>
      <c r="UNJ136" s="6"/>
      <c r="UNK136" s="6"/>
      <c r="UNL136" s="6"/>
      <c r="UNM136" s="6"/>
      <c r="UNN136" s="6"/>
      <c r="UNO136" s="6"/>
      <c r="UNP136" s="6"/>
      <c r="UNQ136" s="6"/>
      <c r="UNR136" s="6"/>
      <c r="UNS136" s="6"/>
      <c r="UNT136" s="6"/>
      <c r="UNU136" s="6"/>
      <c r="UNV136" s="6"/>
      <c r="UNW136" s="6"/>
      <c r="UNX136" s="6"/>
      <c r="UNY136" s="6"/>
      <c r="UNZ136" s="6"/>
      <c r="UOA136" s="6"/>
      <c r="UOB136" s="6"/>
      <c r="UOC136" s="6"/>
      <c r="UOD136" s="6"/>
      <c r="UOE136" s="6"/>
      <c r="UOF136" s="6"/>
      <c r="UOG136" s="6"/>
      <c r="UOH136" s="6"/>
      <c r="UOI136" s="6"/>
      <c r="UOJ136" s="6"/>
      <c r="UOK136" s="6"/>
      <c r="UOL136" s="6"/>
      <c r="UOM136" s="6"/>
      <c r="UON136" s="6"/>
      <c r="UOO136" s="6"/>
      <c r="UOP136" s="6"/>
      <c r="UOQ136" s="6"/>
      <c r="UOR136" s="6"/>
      <c r="UOS136" s="6"/>
      <c r="UOT136" s="6"/>
      <c r="UOU136" s="6"/>
      <c r="UOV136" s="6"/>
      <c r="UOW136" s="6"/>
      <c r="UOX136" s="6"/>
      <c r="UOY136" s="6"/>
      <c r="UOZ136" s="6"/>
      <c r="UPA136" s="6"/>
      <c r="UPB136" s="6"/>
      <c r="UPC136" s="6"/>
      <c r="UPD136" s="6"/>
      <c r="UPE136" s="6"/>
      <c r="UPF136" s="6"/>
      <c r="UPG136" s="6"/>
      <c r="UPH136" s="6"/>
      <c r="UPI136" s="6"/>
      <c r="UPJ136" s="6"/>
      <c r="UPK136" s="6"/>
      <c r="UPL136" s="6"/>
      <c r="UPM136" s="6"/>
      <c r="UPN136" s="6"/>
      <c r="UPO136" s="6"/>
      <c r="UPP136" s="6"/>
      <c r="UPQ136" s="6"/>
      <c r="UPR136" s="6"/>
      <c r="UPS136" s="6"/>
      <c r="UPT136" s="6"/>
      <c r="UPU136" s="6"/>
      <c r="UPV136" s="6"/>
      <c r="UPW136" s="6"/>
      <c r="UPX136" s="6"/>
      <c r="UPY136" s="6"/>
      <c r="UPZ136" s="6"/>
      <c r="UQA136" s="6"/>
      <c r="UQB136" s="6"/>
      <c r="UQC136" s="6"/>
      <c r="UQD136" s="6"/>
      <c r="UQE136" s="6"/>
      <c r="UQF136" s="6"/>
      <c r="UQG136" s="6"/>
      <c r="UQH136" s="6"/>
      <c r="UQI136" s="6"/>
      <c r="UQJ136" s="6"/>
      <c r="UQK136" s="6"/>
      <c r="UQL136" s="6"/>
      <c r="UQM136" s="6"/>
      <c r="UQN136" s="6"/>
      <c r="UQO136" s="6"/>
      <c r="UQP136" s="6"/>
      <c r="UQQ136" s="6"/>
      <c r="UQR136" s="6"/>
      <c r="UQS136" s="6"/>
      <c r="UQT136" s="6"/>
      <c r="UQU136" s="6"/>
      <c r="UQV136" s="6"/>
      <c r="UQW136" s="6"/>
      <c r="UQX136" s="6"/>
      <c r="UQY136" s="6"/>
      <c r="UQZ136" s="6"/>
      <c r="URA136" s="6"/>
      <c r="URB136" s="6"/>
      <c r="URC136" s="6"/>
      <c r="URD136" s="6"/>
      <c r="URE136" s="6"/>
      <c r="URF136" s="6"/>
      <c r="URG136" s="6"/>
      <c r="URH136" s="6"/>
      <c r="URI136" s="6"/>
      <c r="URJ136" s="6"/>
      <c r="URK136" s="6"/>
      <c r="URL136" s="6"/>
      <c r="URM136" s="6"/>
      <c r="URN136" s="6"/>
      <c r="URO136" s="6"/>
      <c r="URP136" s="6"/>
      <c r="URQ136" s="6"/>
      <c r="URR136" s="6"/>
      <c r="URS136" s="6"/>
      <c r="URT136" s="6"/>
      <c r="URU136" s="6"/>
      <c r="URV136" s="6"/>
      <c r="URW136" s="6"/>
      <c r="URX136" s="6"/>
      <c r="URY136" s="6"/>
      <c r="URZ136" s="6"/>
      <c r="USA136" s="6"/>
      <c r="USB136" s="6"/>
      <c r="USC136" s="6"/>
      <c r="USD136" s="6"/>
      <c r="USE136" s="6"/>
      <c r="USF136" s="6"/>
      <c r="USG136" s="6"/>
      <c r="USH136" s="6"/>
      <c r="USI136" s="6"/>
      <c r="USJ136" s="6"/>
      <c r="USK136" s="6"/>
      <c r="USL136" s="6"/>
      <c r="USM136" s="6"/>
      <c r="USN136" s="6"/>
      <c r="USO136" s="6"/>
      <c r="USP136" s="6"/>
      <c r="USQ136" s="6"/>
      <c r="USR136" s="6"/>
      <c r="USS136" s="6"/>
      <c r="UST136" s="6"/>
      <c r="USU136" s="6"/>
      <c r="USV136" s="6"/>
      <c r="USW136" s="6"/>
      <c r="USX136" s="6"/>
      <c r="USY136" s="6"/>
      <c r="USZ136" s="6"/>
      <c r="UTA136" s="6"/>
      <c r="UTB136" s="6"/>
      <c r="UTC136" s="6"/>
      <c r="UTD136" s="6"/>
      <c r="UTE136" s="6"/>
      <c r="UTF136" s="6"/>
      <c r="UTG136" s="6"/>
      <c r="UTH136" s="6"/>
      <c r="UTI136" s="6"/>
      <c r="UTJ136" s="6"/>
      <c r="UTK136" s="6"/>
      <c r="UTL136" s="6"/>
      <c r="UTM136" s="6"/>
      <c r="UTN136" s="6"/>
      <c r="UTO136" s="6"/>
      <c r="UTP136" s="6"/>
      <c r="UTQ136" s="6"/>
      <c r="UTR136" s="6"/>
      <c r="UTS136" s="6"/>
      <c r="UTT136" s="6"/>
      <c r="UTU136" s="6"/>
      <c r="UTV136" s="6"/>
      <c r="UTW136" s="6"/>
      <c r="UTX136" s="6"/>
      <c r="UTY136" s="6"/>
      <c r="UTZ136" s="6"/>
      <c r="UUA136" s="6"/>
      <c r="UUB136" s="6"/>
      <c r="UUC136" s="6"/>
      <c r="UUD136" s="6"/>
      <c r="UUE136" s="6"/>
      <c r="UUF136" s="6"/>
      <c r="UUG136" s="6"/>
      <c r="UUH136" s="6"/>
      <c r="UUI136" s="6"/>
      <c r="UUJ136" s="6"/>
      <c r="UUK136" s="6"/>
      <c r="UUL136" s="6"/>
      <c r="UUM136" s="6"/>
      <c r="UUN136" s="6"/>
      <c r="UUO136" s="6"/>
      <c r="UUP136" s="6"/>
      <c r="UUQ136" s="6"/>
      <c r="UUR136" s="6"/>
      <c r="UUS136" s="6"/>
      <c r="UUT136" s="6"/>
      <c r="UUU136" s="6"/>
      <c r="UUV136" s="6"/>
      <c r="UUW136" s="6"/>
      <c r="UUX136" s="6"/>
      <c r="UUY136" s="6"/>
      <c r="UUZ136" s="6"/>
      <c r="UVA136" s="6"/>
      <c r="UVB136" s="6"/>
      <c r="UVC136" s="6"/>
      <c r="UVD136" s="6"/>
      <c r="UVE136" s="6"/>
      <c r="UVF136" s="6"/>
      <c r="UVG136" s="6"/>
      <c r="UVH136" s="6"/>
      <c r="UVI136" s="6"/>
      <c r="UVJ136" s="6"/>
      <c r="UVK136" s="6"/>
      <c r="UVL136" s="6"/>
      <c r="UVM136" s="6"/>
      <c r="UVN136" s="6"/>
      <c r="UVO136" s="6"/>
      <c r="UVP136" s="6"/>
      <c r="UVQ136" s="6"/>
      <c r="UVR136" s="6"/>
      <c r="UVS136" s="6"/>
      <c r="UVT136" s="6"/>
      <c r="UVU136" s="6"/>
      <c r="UVV136" s="6"/>
      <c r="UVW136" s="6"/>
      <c r="UVX136" s="6"/>
      <c r="UVY136" s="6"/>
      <c r="UVZ136" s="6"/>
      <c r="UWA136" s="6"/>
      <c r="UWB136" s="6"/>
      <c r="UWC136" s="6"/>
      <c r="UWD136" s="6"/>
      <c r="UWE136" s="6"/>
      <c r="UWF136" s="6"/>
      <c r="UWG136" s="6"/>
      <c r="UWH136" s="6"/>
      <c r="UWI136" s="6"/>
      <c r="UWJ136" s="6"/>
      <c r="UWK136" s="6"/>
      <c r="UWL136" s="6"/>
      <c r="UWM136" s="6"/>
      <c r="UWN136" s="6"/>
      <c r="UWO136" s="6"/>
      <c r="UWP136" s="6"/>
      <c r="UWQ136" s="6"/>
      <c r="UWR136" s="6"/>
      <c r="UWS136" s="6"/>
      <c r="UWT136" s="6"/>
      <c r="UWU136" s="6"/>
      <c r="UWV136" s="6"/>
      <c r="UWW136" s="6"/>
      <c r="UWX136" s="6"/>
      <c r="UWY136" s="6"/>
      <c r="UWZ136" s="6"/>
      <c r="UXA136" s="6"/>
      <c r="UXB136" s="6"/>
      <c r="UXC136" s="6"/>
      <c r="UXD136" s="6"/>
      <c r="UXE136" s="6"/>
      <c r="UXF136" s="6"/>
      <c r="UXG136" s="6"/>
      <c r="UXH136" s="6"/>
      <c r="UXI136" s="6"/>
      <c r="UXJ136" s="6"/>
      <c r="UXK136" s="6"/>
      <c r="UXL136" s="6"/>
      <c r="UXM136" s="6"/>
      <c r="UXN136" s="6"/>
      <c r="UXO136" s="6"/>
      <c r="UXP136" s="6"/>
      <c r="UXQ136" s="6"/>
      <c r="UXR136" s="6"/>
      <c r="UXS136" s="6"/>
      <c r="UXT136" s="6"/>
      <c r="UXU136" s="6"/>
      <c r="UXV136" s="6"/>
      <c r="UXW136" s="6"/>
      <c r="UXX136" s="6"/>
      <c r="UXY136" s="6"/>
      <c r="UXZ136" s="6"/>
      <c r="UYA136" s="6"/>
      <c r="UYB136" s="6"/>
      <c r="UYC136" s="6"/>
      <c r="UYD136" s="6"/>
      <c r="UYE136" s="6"/>
      <c r="UYF136" s="6"/>
      <c r="UYG136" s="6"/>
      <c r="UYH136" s="6"/>
      <c r="UYI136" s="6"/>
      <c r="UYJ136" s="6"/>
      <c r="UYK136" s="6"/>
      <c r="UYL136" s="6"/>
      <c r="UYM136" s="6"/>
      <c r="UYN136" s="6"/>
      <c r="UYO136" s="6"/>
      <c r="UYP136" s="6"/>
      <c r="UYQ136" s="6"/>
      <c r="UYR136" s="6"/>
      <c r="UYS136" s="6"/>
      <c r="UYT136" s="6"/>
      <c r="UYU136" s="6"/>
      <c r="UYV136" s="6"/>
      <c r="UYW136" s="6"/>
      <c r="UYX136" s="6"/>
      <c r="UYY136" s="6"/>
      <c r="UYZ136" s="6"/>
      <c r="UZA136" s="6"/>
      <c r="UZB136" s="6"/>
      <c r="UZC136" s="6"/>
      <c r="UZD136" s="6"/>
      <c r="UZE136" s="6"/>
      <c r="UZF136" s="6"/>
      <c r="UZG136" s="6"/>
      <c r="UZH136" s="6"/>
      <c r="UZI136" s="6"/>
      <c r="UZJ136" s="6"/>
      <c r="UZK136" s="6"/>
      <c r="UZL136" s="6"/>
      <c r="UZM136" s="6"/>
      <c r="UZN136" s="6"/>
      <c r="UZO136" s="6"/>
      <c r="UZP136" s="6"/>
      <c r="UZQ136" s="6"/>
      <c r="UZR136" s="6"/>
      <c r="UZS136" s="6"/>
      <c r="UZT136" s="6"/>
      <c r="UZU136" s="6"/>
      <c r="UZV136" s="6"/>
      <c r="UZW136" s="6"/>
      <c r="UZX136" s="6"/>
      <c r="UZY136" s="6"/>
      <c r="UZZ136" s="6"/>
      <c r="VAA136" s="6"/>
      <c r="VAB136" s="6"/>
      <c r="VAC136" s="6"/>
      <c r="VAD136" s="6"/>
      <c r="VAE136" s="6"/>
      <c r="VAF136" s="6"/>
      <c r="VAG136" s="6"/>
      <c r="VAH136" s="6"/>
      <c r="VAI136" s="6"/>
      <c r="VAJ136" s="6"/>
      <c r="VAK136" s="6"/>
      <c r="VAL136" s="6"/>
      <c r="VAM136" s="6"/>
      <c r="VAN136" s="6"/>
      <c r="VAO136" s="6"/>
      <c r="VAP136" s="6"/>
      <c r="VAQ136" s="6"/>
      <c r="VAR136" s="6"/>
      <c r="VAS136" s="6"/>
      <c r="VAT136" s="6"/>
      <c r="VAU136" s="6"/>
      <c r="VAV136" s="6"/>
      <c r="VAW136" s="6"/>
      <c r="VAX136" s="6"/>
      <c r="VAY136" s="6"/>
      <c r="VAZ136" s="6"/>
      <c r="VBA136" s="6"/>
      <c r="VBB136" s="6"/>
      <c r="VBC136" s="6"/>
      <c r="VBD136" s="6"/>
      <c r="VBE136" s="6"/>
      <c r="VBF136" s="6"/>
      <c r="VBG136" s="6"/>
      <c r="VBH136" s="6"/>
      <c r="VBI136" s="6"/>
      <c r="VBJ136" s="6"/>
      <c r="VBK136" s="6"/>
      <c r="VBL136" s="6"/>
      <c r="VBM136" s="6"/>
      <c r="VBN136" s="6"/>
      <c r="VBO136" s="6"/>
      <c r="VBP136" s="6"/>
      <c r="VBQ136" s="6"/>
      <c r="VBR136" s="6"/>
      <c r="VBS136" s="6"/>
      <c r="VBT136" s="6"/>
      <c r="VBU136" s="6"/>
      <c r="VBV136" s="6"/>
      <c r="VBW136" s="6"/>
      <c r="VBX136" s="6"/>
      <c r="VBY136" s="6"/>
      <c r="VBZ136" s="6"/>
      <c r="VCA136" s="6"/>
      <c r="VCB136" s="6"/>
      <c r="VCC136" s="6"/>
      <c r="VCD136" s="6"/>
      <c r="VCE136" s="6"/>
      <c r="VCF136" s="6"/>
      <c r="VCG136" s="6"/>
      <c r="VCH136" s="6"/>
      <c r="VCI136" s="6"/>
      <c r="VCJ136" s="6"/>
      <c r="VCK136" s="6"/>
      <c r="VCL136" s="6"/>
      <c r="VCM136" s="6"/>
      <c r="VCN136" s="6"/>
      <c r="VCO136" s="6"/>
      <c r="VCP136" s="6"/>
      <c r="VCQ136" s="6"/>
      <c r="VCR136" s="6"/>
      <c r="VCS136" s="6"/>
      <c r="VCT136" s="6"/>
      <c r="VCU136" s="6"/>
      <c r="VCV136" s="6"/>
      <c r="VCW136" s="6"/>
      <c r="VCX136" s="6"/>
      <c r="VCY136" s="6"/>
      <c r="VCZ136" s="6"/>
      <c r="VDA136" s="6"/>
      <c r="VDB136" s="6"/>
      <c r="VDC136" s="6"/>
      <c r="VDD136" s="6"/>
      <c r="VDE136" s="6"/>
      <c r="VDF136" s="6"/>
      <c r="VDG136" s="6"/>
      <c r="VDH136" s="6"/>
      <c r="VDI136" s="6"/>
      <c r="VDJ136" s="6"/>
      <c r="VDK136" s="6"/>
      <c r="VDL136" s="6"/>
      <c r="VDM136" s="6"/>
      <c r="VDN136" s="6"/>
      <c r="VDO136" s="6"/>
      <c r="VDP136" s="6"/>
      <c r="VDQ136" s="6"/>
      <c r="VDR136" s="6"/>
      <c r="VDS136" s="6"/>
      <c r="VDT136" s="6"/>
      <c r="VDU136" s="6"/>
      <c r="VDV136" s="6"/>
      <c r="VDW136" s="6"/>
      <c r="VDX136" s="6"/>
      <c r="VDY136" s="6"/>
      <c r="VDZ136" s="6"/>
      <c r="VEA136" s="6"/>
      <c r="VEB136" s="6"/>
      <c r="VEC136" s="6"/>
      <c r="VED136" s="6"/>
      <c r="VEE136" s="6"/>
      <c r="VEF136" s="6"/>
      <c r="VEG136" s="6"/>
      <c r="VEH136" s="6"/>
      <c r="VEI136" s="6"/>
      <c r="VEJ136" s="6"/>
      <c r="VEK136" s="6"/>
      <c r="VEL136" s="6"/>
      <c r="VEM136" s="6"/>
      <c r="VEN136" s="6"/>
      <c r="VEO136" s="6"/>
      <c r="VEP136" s="6"/>
      <c r="VEQ136" s="6"/>
      <c r="VER136" s="6"/>
      <c r="VES136" s="6"/>
      <c r="VET136" s="6"/>
      <c r="VEU136" s="6"/>
      <c r="VEV136" s="6"/>
      <c r="VEW136" s="6"/>
      <c r="VEX136" s="6"/>
      <c r="VEY136" s="6"/>
      <c r="VEZ136" s="6"/>
      <c r="VFA136" s="6"/>
      <c r="VFB136" s="6"/>
      <c r="VFC136" s="6"/>
      <c r="VFD136" s="6"/>
      <c r="VFE136" s="6"/>
      <c r="VFF136" s="6"/>
      <c r="VFG136" s="6"/>
      <c r="VFH136" s="6"/>
      <c r="VFI136" s="6"/>
      <c r="VFJ136" s="6"/>
      <c r="VFK136" s="6"/>
      <c r="VFL136" s="6"/>
      <c r="VFM136" s="6"/>
      <c r="VFN136" s="6"/>
      <c r="VFO136" s="6"/>
      <c r="VFP136" s="6"/>
      <c r="VFQ136" s="6"/>
      <c r="VFR136" s="6"/>
      <c r="VFS136" s="6"/>
      <c r="VFT136" s="6"/>
      <c r="VFU136" s="6"/>
      <c r="VFV136" s="6"/>
      <c r="VFW136" s="6"/>
      <c r="VFX136" s="6"/>
      <c r="VFY136" s="6"/>
      <c r="VFZ136" s="6"/>
      <c r="VGA136" s="6"/>
      <c r="VGB136" s="6"/>
      <c r="VGC136" s="6"/>
      <c r="VGD136" s="6"/>
      <c r="VGE136" s="6"/>
      <c r="VGF136" s="6"/>
      <c r="VGG136" s="6"/>
      <c r="VGH136" s="6"/>
      <c r="VGI136" s="6"/>
      <c r="VGJ136" s="6"/>
      <c r="VGK136" s="6"/>
      <c r="VGL136" s="6"/>
      <c r="VGM136" s="6"/>
      <c r="VGN136" s="6"/>
      <c r="VGO136" s="6"/>
      <c r="VGP136" s="6"/>
      <c r="VGQ136" s="6"/>
      <c r="VGR136" s="6"/>
      <c r="VGS136" s="6"/>
      <c r="VGT136" s="6"/>
      <c r="VGU136" s="6"/>
      <c r="VGV136" s="6"/>
      <c r="VGW136" s="6"/>
      <c r="VGX136" s="6"/>
      <c r="VGY136" s="6"/>
      <c r="VGZ136" s="6"/>
      <c r="VHA136" s="6"/>
      <c r="VHB136" s="6"/>
      <c r="VHC136" s="6"/>
      <c r="VHD136" s="6"/>
      <c r="VHE136" s="6"/>
      <c r="VHF136" s="6"/>
      <c r="VHG136" s="6"/>
      <c r="VHH136" s="6"/>
      <c r="VHI136" s="6"/>
      <c r="VHJ136" s="6"/>
      <c r="VHK136" s="6"/>
      <c r="VHL136" s="6"/>
      <c r="VHM136" s="6"/>
      <c r="VHN136" s="6"/>
      <c r="VHO136" s="6"/>
      <c r="VHP136" s="6"/>
      <c r="VHQ136" s="6"/>
      <c r="VHR136" s="6"/>
      <c r="VHS136" s="6"/>
      <c r="VHT136" s="6"/>
      <c r="VHU136" s="6"/>
      <c r="VHV136" s="6"/>
      <c r="VHW136" s="6"/>
      <c r="VHX136" s="6"/>
      <c r="VHY136" s="6"/>
      <c r="VHZ136" s="6"/>
      <c r="VIA136" s="6"/>
      <c r="VIB136" s="6"/>
      <c r="VIC136" s="6"/>
      <c r="VID136" s="6"/>
      <c r="VIE136" s="6"/>
      <c r="VIF136" s="6"/>
      <c r="VIG136" s="6"/>
      <c r="VIH136" s="6"/>
      <c r="VII136" s="6"/>
      <c r="VIJ136" s="6"/>
      <c r="VIK136" s="6"/>
      <c r="VIL136" s="6"/>
      <c r="VIM136" s="6"/>
      <c r="VIN136" s="6"/>
      <c r="VIO136" s="6"/>
      <c r="VIP136" s="6"/>
      <c r="VIQ136" s="6"/>
      <c r="VIR136" s="6"/>
      <c r="VIS136" s="6"/>
      <c r="VIT136" s="6"/>
      <c r="VIU136" s="6"/>
      <c r="VIV136" s="6"/>
      <c r="VIW136" s="6"/>
      <c r="VIX136" s="6"/>
      <c r="VIY136" s="6"/>
      <c r="VIZ136" s="6"/>
      <c r="VJA136" s="6"/>
      <c r="VJB136" s="6"/>
      <c r="VJC136" s="6"/>
      <c r="VJD136" s="6"/>
      <c r="VJE136" s="6"/>
      <c r="VJF136" s="6"/>
      <c r="VJG136" s="6"/>
      <c r="VJH136" s="6"/>
      <c r="VJI136" s="6"/>
      <c r="VJJ136" s="6"/>
      <c r="VJK136" s="6"/>
      <c r="VJL136" s="6"/>
      <c r="VJM136" s="6"/>
      <c r="VJN136" s="6"/>
      <c r="VJO136" s="6"/>
      <c r="VJP136" s="6"/>
      <c r="VJQ136" s="6"/>
      <c r="VJR136" s="6"/>
      <c r="VJS136" s="6"/>
      <c r="VJT136" s="6"/>
      <c r="VJU136" s="6"/>
      <c r="VJV136" s="6"/>
      <c r="VJW136" s="6"/>
      <c r="VJX136" s="6"/>
      <c r="VJY136" s="6"/>
      <c r="VJZ136" s="6"/>
      <c r="VKA136" s="6"/>
      <c r="VKB136" s="6"/>
      <c r="VKC136" s="6"/>
      <c r="VKD136" s="6"/>
      <c r="VKE136" s="6"/>
      <c r="VKF136" s="6"/>
      <c r="VKG136" s="6"/>
      <c r="VKH136" s="6"/>
      <c r="VKI136" s="6"/>
      <c r="VKJ136" s="6"/>
      <c r="VKK136" s="6"/>
      <c r="VKL136" s="6"/>
      <c r="VKM136" s="6"/>
      <c r="VKN136" s="6"/>
      <c r="VKO136" s="6"/>
      <c r="VKP136" s="6"/>
      <c r="VKQ136" s="6"/>
      <c r="VKR136" s="6"/>
      <c r="VKS136" s="6"/>
      <c r="VKT136" s="6"/>
      <c r="VKU136" s="6"/>
      <c r="VKV136" s="6"/>
      <c r="VKW136" s="6"/>
      <c r="VKX136" s="6"/>
      <c r="VKY136" s="6"/>
      <c r="VKZ136" s="6"/>
      <c r="VLA136" s="6"/>
      <c r="VLB136" s="6"/>
      <c r="VLC136" s="6"/>
      <c r="VLD136" s="6"/>
      <c r="VLE136" s="6"/>
      <c r="VLF136" s="6"/>
      <c r="VLG136" s="6"/>
      <c r="VLH136" s="6"/>
      <c r="VLI136" s="6"/>
      <c r="VLJ136" s="6"/>
      <c r="VLK136" s="6"/>
      <c r="VLL136" s="6"/>
      <c r="VLM136" s="6"/>
      <c r="VLN136" s="6"/>
      <c r="VLO136" s="6"/>
      <c r="VLP136" s="6"/>
      <c r="VLQ136" s="6"/>
      <c r="VLR136" s="6"/>
      <c r="VLS136" s="6"/>
      <c r="VLT136" s="6"/>
      <c r="VLU136" s="6"/>
      <c r="VLV136" s="6"/>
      <c r="VLW136" s="6"/>
      <c r="VLX136" s="6"/>
      <c r="VLY136" s="6"/>
      <c r="VLZ136" s="6"/>
      <c r="VMA136" s="6"/>
      <c r="VMB136" s="6"/>
      <c r="VMC136" s="6"/>
      <c r="VMD136" s="6"/>
      <c r="VME136" s="6"/>
      <c r="VMF136" s="6"/>
      <c r="VMG136" s="6"/>
      <c r="VMH136" s="6"/>
      <c r="VMI136" s="6"/>
      <c r="VMJ136" s="6"/>
      <c r="VMK136" s="6"/>
      <c r="VML136" s="6"/>
      <c r="VMM136" s="6"/>
      <c r="VMN136" s="6"/>
      <c r="VMO136" s="6"/>
      <c r="VMP136" s="6"/>
      <c r="VMQ136" s="6"/>
      <c r="VMR136" s="6"/>
      <c r="VMS136" s="6"/>
      <c r="VMT136" s="6"/>
      <c r="VMU136" s="6"/>
      <c r="VMV136" s="6"/>
      <c r="VMW136" s="6"/>
      <c r="VMX136" s="6"/>
      <c r="VMY136" s="6"/>
      <c r="VMZ136" s="6"/>
      <c r="VNA136" s="6"/>
      <c r="VNB136" s="6"/>
      <c r="VNC136" s="6"/>
      <c r="VND136" s="6"/>
      <c r="VNE136" s="6"/>
      <c r="VNF136" s="6"/>
      <c r="VNG136" s="6"/>
      <c r="VNH136" s="6"/>
      <c r="VNI136" s="6"/>
      <c r="VNJ136" s="6"/>
      <c r="VNK136" s="6"/>
      <c r="VNL136" s="6"/>
      <c r="VNM136" s="6"/>
      <c r="VNN136" s="6"/>
      <c r="VNO136" s="6"/>
      <c r="VNP136" s="6"/>
      <c r="VNQ136" s="6"/>
      <c r="VNR136" s="6"/>
      <c r="VNS136" s="6"/>
      <c r="VNT136" s="6"/>
      <c r="VNU136" s="6"/>
      <c r="VNV136" s="6"/>
      <c r="VNW136" s="6"/>
      <c r="VNX136" s="6"/>
      <c r="VNY136" s="6"/>
      <c r="VNZ136" s="6"/>
      <c r="VOA136" s="6"/>
      <c r="VOB136" s="6"/>
      <c r="VOC136" s="6"/>
      <c r="VOD136" s="6"/>
      <c r="VOE136" s="6"/>
      <c r="VOF136" s="6"/>
      <c r="VOG136" s="6"/>
      <c r="VOH136" s="6"/>
      <c r="VOI136" s="6"/>
      <c r="VOJ136" s="6"/>
      <c r="VOK136" s="6"/>
      <c r="VOL136" s="6"/>
      <c r="VOM136" s="6"/>
      <c r="VON136" s="6"/>
      <c r="VOO136" s="6"/>
      <c r="VOP136" s="6"/>
      <c r="VOQ136" s="6"/>
      <c r="VOR136" s="6"/>
      <c r="VOS136" s="6"/>
      <c r="VOT136" s="6"/>
      <c r="VOU136" s="6"/>
      <c r="VOV136" s="6"/>
      <c r="VOW136" s="6"/>
      <c r="VOX136" s="6"/>
      <c r="VOY136" s="6"/>
      <c r="VOZ136" s="6"/>
      <c r="VPA136" s="6"/>
      <c r="VPB136" s="6"/>
      <c r="VPC136" s="6"/>
      <c r="VPD136" s="6"/>
      <c r="VPE136" s="6"/>
      <c r="VPF136" s="6"/>
      <c r="VPG136" s="6"/>
      <c r="VPH136" s="6"/>
      <c r="VPI136" s="6"/>
      <c r="VPJ136" s="6"/>
      <c r="VPK136" s="6"/>
      <c r="VPL136" s="6"/>
      <c r="VPM136" s="6"/>
      <c r="VPN136" s="6"/>
      <c r="VPO136" s="6"/>
      <c r="VPP136" s="6"/>
      <c r="VPQ136" s="6"/>
      <c r="VPR136" s="6"/>
      <c r="VPS136" s="6"/>
      <c r="VPT136" s="6"/>
      <c r="VPU136" s="6"/>
      <c r="VPV136" s="6"/>
      <c r="VPW136" s="6"/>
      <c r="VPX136" s="6"/>
      <c r="VPY136" s="6"/>
      <c r="VPZ136" s="6"/>
      <c r="VQA136" s="6"/>
      <c r="VQB136" s="6"/>
      <c r="VQC136" s="6"/>
      <c r="VQD136" s="6"/>
      <c r="VQE136" s="6"/>
      <c r="VQF136" s="6"/>
      <c r="VQG136" s="6"/>
      <c r="VQH136" s="6"/>
      <c r="VQI136" s="6"/>
      <c r="VQJ136" s="6"/>
      <c r="VQK136" s="6"/>
      <c r="VQL136" s="6"/>
      <c r="VQM136" s="6"/>
      <c r="VQN136" s="6"/>
      <c r="VQO136" s="6"/>
      <c r="VQP136" s="6"/>
      <c r="VQQ136" s="6"/>
      <c r="VQR136" s="6"/>
      <c r="VQS136" s="6"/>
      <c r="VQT136" s="6"/>
      <c r="VQU136" s="6"/>
      <c r="VQV136" s="6"/>
      <c r="VQW136" s="6"/>
      <c r="VQX136" s="6"/>
      <c r="VQY136" s="6"/>
      <c r="VQZ136" s="6"/>
      <c r="VRA136" s="6"/>
      <c r="VRB136" s="6"/>
      <c r="VRC136" s="6"/>
      <c r="VRD136" s="6"/>
      <c r="VRE136" s="6"/>
      <c r="VRF136" s="6"/>
      <c r="VRG136" s="6"/>
      <c r="VRH136" s="6"/>
      <c r="VRI136" s="6"/>
      <c r="VRJ136" s="6"/>
      <c r="VRK136" s="6"/>
      <c r="VRL136" s="6"/>
      <c r="VRM136" s="6"/>
      <c r="VRN136" s="6"/>
      <c r="VRO136" s="6"/>
      <c r="VRP136" s="6"/>
      <c r="VRQ136" s="6"/>
      <c r="VRR136" s="6"/>
      <c r="VRS136" s="6"/>
      <c r="VRT136" s="6"/>
      <c r="VRU136" s="6"/>
      <c r="VRV136" s="6"/>
      <c r="VRW136" s="6"/>
      <c r="VRX136" s="6"/>
      <c r="VRY136" s="6"/>
      <c r="VRZ136" s="6"/>
      <c r="VSA136" s="6"/>
      <c r="VSB136" s="6"/>
      <c r="VSC136" s="6"/>
      <c r="VSD136" s="6"/>
      <c r="VSE136" s="6"/>
      <c r="VSF136" s="6"/>
      <c r="VSG136" s="6"/>
      <c r="VSH136" s="6"/>
      <c r="VSI136" s="6"/>
      <c r="VSJ136" s="6"/>
      <c r="VSK136" s="6"/>
      <c r="VSL136" s="6"/>
      <c r="VSM136" s="6"/>
      <c r="VSN136" s="6"/>
      <c r="VSO136" s="6"/>
      <c r="VSP136" s="6"/>
      <c r="VSQ136" s="6"/>
      <c r="VSR136" s="6"/>
      <c r="VSS136" s="6"/>
      <c r="VST136" s="6"/>
      <c r="VSU136" s="6"/>
      <c r="VSV136" s="6"/>
      <c r="VSW136" s="6"/>
      <c r="VSX136" s="6"/>
      <c r="VSY136" s="6"/>
      <c r="VSZ136" s="6"/>
      <c r="VTA136" s="6"/>
      <c r="VTB136" s="6"/>
      <c r="VTC136" s="6"/>
      <c r="VTD136" s="6"/>
      <c r="VTE136" s="6"/>
      <c r="VTF136" s="6"/>
      <c r="VTG136" s="6"/>
      <c r="VTH136" s="6"/>
      <c r="VTI136" s="6"/>
      <c r="VTJ136" s="6"/>
      <c r="VTK136" s="6"/>
      <c r="VTL136" s="6"/>
      <c r="VTM136" s="6"/>
      <c r="VTN136" s="6"/>
      <c r="VTO136" s="6"/>
      <c r="VTP136" s="6"/>
      <c r="VTQ136" s="6"/>
      <c r="VTR136" s="6"/>
      <c r="VTS136" s="6"/>
      <c r="VTT136" s="6"/>
      <c r="VTU136" s="6"/>
      <c r="VTV136" s="6"/>
      <c r="VTW136" s="6"/>
      <c r="VTX136" s="6"/>
      <c r="VTY136" s="6"/>
      <c r="VTZ136" s="6"/>
      <c r="VUA136" s="6"/>
      <c r="VUB136" s="6"/>
      <c r="VUC136" s="6"/>
      <c r="VUD136" s="6"/>
      <c r="VUE136" s="6"/>
      <c r="VUF136" s="6"/>
      <c r="VUG136" s="6"/>
      <c r="VUH136" s="6"/>
      <c r="VUI136" s="6"/>
      <c r="VUJ136" s="6"/>
      <c r="VUK136" s="6"/>
      <c r="VUL136" s="6"/>
      <c r="VUM136" s="6"/>
      <c r="VUN136" s="6"/>
      <c r="VUO136" s="6"/>
      <c r="VUP136" s="6"/>
      <c r="VUQ136" s="6"/>
      <c r="VUR136" s="6"/>
      <c r="VUS136" s="6"/>
      <c r="VUT136" s="6"/>
      <c r="VUU136" s="6"/>
      <c r="VUV136" s="6"/>
      <c r="VUW136" s="6"/>
      <c r="VUX136" s="6"/>
      <c r="VUY136" s="6"/>
      <c r="VUZ136" s="6"/>
      <c r="VVA136" s="6"/>
      <c r="VVB136" s="6"/>
      <c r="VVC136" s="6"/>
      <c r="VVD136" s="6"/>
      <c r="VVE136" s="6"/>
      <c r="VVF136" s="6"/>
      <c r="VVG136" s="6"/>
      <c r="VVH136" s="6"/>
      <c r="VVI136" s="6"/>
      <c r="VVJ136" s="6"/>
      <c r="VVK136" s="6"/>
      <c r="VVL136" s="6"/>
      <c r="VVM136" s="6"/>
      <c r="VVN136" s="6"/>
      <c r="VVO136" s="6"/>
      <c r="VVP136" s="6"/>
      <c r="VVQ136" s="6"/>
      <c r="VVR136" s="6"/>
      <c r="VVS136" s="6"/>
      <c r="VVT136" s="6"/>
      <c r="VVU136" s="6"/>
      <c r="VVV136" s="6"/>
      <c r="VVW136" s="6"/>
      <c r="VVX136" s="6"/>
      <c r="VVY136" s="6"/>
      <c r="VVZ136" s="6"/>
      <c r="VWA136" s="6"/>
      <c r="VWB136" s="6"/>
      <c r="VWC136" s="6"/>
      <c r="VWD136" s="6"/>
      <c r="VWE136" s="6"/>
      <c r="VWF136" s="6"/>
      <c r="VWG136" s="6"/>
      <c r="VWH136" s="6"/>
      <c r="VWI136" s="6"/>
      <c r="VWJ136" s="6"/>
      <c r="VWK136" s="6"/>
      <c r="VWL136" s="6"/>
      <c r="VWM136" s="6"/>
      <c r="VWN136" s="6"/>
      <c r="VWO136" s="6"/>
      <c r="VWP136" s="6"/>
      <c r="VWQ136" s="6"/>
      <c r="VWR136" s="6"/>
      <c r="VWS136" s="6"/>
      <c r="VWT136" s="6"/>
      <c r="VWU136" s="6"/>
      <c r="VWV136" s="6"/>
      <c r="VWW136" s="6"/>
      <c r="VWX136" s="6"/>
      <c r="VWY136" s="6"/>
      <c r="VWZ136" s="6"/>
      <c r="VXA136" s="6"/>
      <c r="VXB136" s="6"/>
      <c r="VXC136" s="6"/>
      <c r="VXD136" s="6"/>
      <c r="VXE136" s="6"/>
      <c r="VXF136" s="6"/>
      <c r="VXG136" s="6"/>
      <c r="VXH136" s="6"/>
      <c r="VXI136" s="6"/>
      <c r="VXJ136" s="6"/>
      <c r="VXK136" s="6"/>
      <c r="VXL136" s="6"/>
      <c r="VXM136" s="6"/>
      <c r="VXN136" s="6"/>
      <c r="VXO136" s="6"/>
      <c r="VXP136" s="6"/>
      <c r="VXQ136" s="6"/>
      <c r="VXR136" s="6"/>
      <c r="VXS136" s="6"/>
      <c r="VXT136" s="6"/>
      <c r="VXU136" s="6"/>
      <c r="VXV136" s="6"/>
      <c r="VXW136" s="6"/>
      <c r="VXX136" s="6"/>
      <c r="VXY136" s="6"/>
      <c r="VXZ136" s="6"/>
      <c r="VYA136" s="6"/>
      <c r="VYB136" s="6"/>
      <c r="VYC136" s="6"/>
      <c r="VYD136" s="6"/>
      <c r="VYE136" s="6"/>
      <c r="VYF136" s="6"/>
      <c r="VYG136" s="6"/>
      <c r="VYH136" s="6"/>
      <c r="VYI136" s="6"/>
      <c r="VYJ136" s="6"/>
      <c r="VYK136" s="6"/>
      <c r="VYL136" s="6"/>
      <c r="VYM136" s="6"/>
      <c r="VYN136" s="6"/>
      <c r="VYO136" s="6"/>
      <c r="VYP136" s="6"/>
      <c r="VYQ136" s="6"/>
      <c r="VYR136" s="6"/>
      <c r="VYS136" s="6"/>
      <c r="VYT136" s="6"/>
      <c r="VYU136" s="6"/>
      <c r="VYV136" s="6"/>
      <c r="VYW136" s="6"/>
      <c r="VYX136" s="6"/>
      <c r="VYY136" s="6"/>
      <c r="VYZ136" s="6"/>
      <c r="VZA136" s="6"/>
      <c r="VZB136" s="6"/>
      <c r="VZC136" s="6"/>
      <c r="VZD136" s="6"/>
      <c r="VZE136" s="6"/>
      <c r="VZF136" s="6"/>
      <c r="VZG136" s="6"/>
      <c r="VZH136" s="6"/>
      <c r="VZI136" s="6"/>
      <c r="VZJ136" s="6"/>
      <c r="VZK136" s="6"/>
      <c r="VZL136" s="6"/>
      <c r="VZM136" s="6"/>
      <c r="VZN136" s="6"/>
      <c r="VZO136" s="6"/>
      <c r="VZP136" s="6"/>
      <c r="VZQ136" s="6"/>
      <c r="VZR136" s="6"/>
      <c r="VZS136" s="6"/>
      <c r="VZT136" s="6"/>
      <c r="VZU136" s="6"/>
      <c r="VZV136" s="6"/>
      <c r="VZW136" s="6"/>
      <c r="VZX136" s="6"/>
      <c r="VZY136" s="6"/>
      <c r="VZZ136" s="6"/>
      <c r="WAA136" s="6"/>
      <c r="WAB136" s="6"/>
      <c r="WAC136" s="6"/>
      <c r="WAD136" s="6"/>
      <c r="WAE136" s="6"/>
      <c r="WAF136" s="6"/>
      <c r="WAG136" s="6"/>
      <c r="WAH136" s="6"/>
      <c r="WAI136" s="6"/>
      <c r="WAJ136" s="6"/>
      <c r="WAK136" s="6"/>
      <c r="WAL136" s="6"/>
      <c r="WAM136" s="6"/>
      <c r="WAN136" s="6"/>
      <c r="WAO136" s="6"/>
      <c r="WAP136" s="6"/>
      <c r="WAQ136" s="6"/>
      <c r="WAR136" s="6"/>
      <c r="WAS136" s="6"/>
      <c r="WAT136" s="6"/>
      <c r="WAU136" s="6"/>
      <c r="WAV136" s="6"/>
      <c r="WAW136" s="6"/>
      <c r="WAX136" s="6"/>
      <c r="WAY136" s="6"/>
      <c r="WAZ136" s="6"/>
      <c r="WBA136" s="6"/>
      <c r="WBB136" s="6"/>
      <c r="WBC136" s="6"/>
      <c r="WBD136" s="6"/>
      <c r="WBE136" s="6"/>
      <c r="WBF136" s="6"/>
      <c r="WBG136" s="6"/>
      <c r="WBH136" s="6"/>
      <c r="WBI136" s="6"/>
      <c r="WBJ136" s="6"/>
      <c r="WBK136" s="6"/>
      <c r="WBL136" s="6"/>
      <c r="WBM136" s="6"/>
      <c r="WBN136" s="6"/>
      <c r="WBO136" s="6"/>
      <c r="WBP136" s="6"/>
      <c r="WBQ136" s="6"/>
      <c r="WBR136" s="6"/>
      <c r="WBS136" s="6"/>
      <c r="WBT136" s="6"/>
      <c r="WBU136" s="6"/>
      <c r="WBV136" s="6"/>
      <c r="WBW136" s="6"/>
      <c r="WBX136" s="6"/>
      <c r="WBY136" s="6"/>
      <c r="WBZ136" s="6"/>
      <c r="WCA136" s="6"/>
      <c r="WCB136" s="6"/>
      <c r="WCC136" s="6"/>
      <c r="WCD136" s="6"/>
      <c r="WCE136" s="6"/>
      <c r="WCF136" s="6"/>
      <c r="WCG136" s="6"/>
      <c r="WCH136" s="6"/>
      <c r="WCI136" s="6"/>
      <c r="WCJ136" s="6"/>
      <c r="WCK136" s="6"/>
      <c r="WCL136" s="6"/>
      <c r="WCM136" s="6"/>
      <c r="WCN136" s="6"/>
      <c r="WCO136" s="6"/>
      <c r="WCP136" s="6"/>
      <c r="WCQ136" s="6"/>
      <c r="WCR136" s="6"/>
      <c r="WCS136" s="6"/>
      <c r="WCT136" s="6"/>
      <c r="WCU136" s="6"/>
      <c r="WCV136" s="6"/>
      <c r="WCW136" s="6"/>
      <c r="WCX136" s="6"/>
      <c r="WCY136" s="6"/>
      <c r="WCZ136" s="6"/>
      <c r="WDA136" s="6"/>
      <c r="WDB136" s="6"/>
      <c r="WDC136" s="6"/>
      <c r="WDD136" s="6"/>
      <c r="WDE136" s="6"/>
      <c r="WDF136" s="6"/>
      <c r="WDG136" s="6"/>
      <c r="WDH136" s="6"/>
      <c r="WDI136" s="6"/>
      <c r="WDJ136" s="6"/>
      <c r="WDK136" s="6"/>
      <c r="WDL136" s="6"/>
      <c r="WDM136" s="6"/>
      <c r="WDN136" s="6"/>
      <c r="WDO136" s="6"/>
      <c r="WDP136" s="6"/>
      <c r="WDQ136" s="6"/>
      <c r="WDR136" s="6"/>
      <c r="WDS136" s="6"/>
      <c r="WDT136" s="6"/>
      <c r="WDU136" s="6"/>
      <c r="WDV136" s="6"/>
      <c r="WDW136" s="6"/>
      <c r="WDX136" s="6"/>
      <c r="WDY136" s="6"/>
      <c r="WDZ136" s="6"/>
      <c r="WEA136" s="6"/>
      <c r="WEB136" s="6"/>
      <c r="WEC136" s="6"/>
      <c r="WED136" s="6"/>
      <c r="WEE136" s="6"/>
      <c r="WEF136" s="6"/>
      <c r="WEG136" s="6"/>
      <c r="WEH136" s="6"/>
      <c r="WEI136" s="6"/>
      <c r="WEJ136" s="6"/>
      <c r="WEK136" s="6"/>
      <c r="WEL136" s="6"/>
      <c r="WEM136" s="6"/>
      <c r="WEN136" s="6"/>
      <c r="WEO136" s="6"/>
      <c r="WEP136" s="6"/>
      <c r="WEQ136" s="6"/>
      <c r="WER136" s="6"/>
      <c r="WES136" s="6"/>
      <c r="WET136" s="6"/>
      <c r="WEU136" s="6"/>
      <c r="WEV136" s="6"/>
      <c r="WEW136" s="6"/>
      <c r="WEX136" s="6"/>
      <c r="WEY136" s="6"/>
      <c r="WEZ136" s="6"/>
      <c r="WFA136" s="6"/>
      <c r="WFB136" s="6"/>
      <c r="WFC136" s="6"/>
      <c r="WFD136" s="6"/>
      <c r="WFE136" s="6"/>
      <c r="WFF136" s="6"/>
      <c r="WFG136" s="6"/>
      <c r="WFH136" s="6"/>
      <c r="WFI136" s="6"/>
      <c r="WFJ136" s="6"/>
      <c r="WFK136" s="6"/>
      <c r="WFL136" s="6"/>
      <c r="WFM136" s="6"/>
      <c r="WFN136" s="6"/>
      <c r="WFO136" s="6"/>
      <c r="WFP136" s="6"/>
      <c r="WFQ136" s="6"/>
      <c r="WFR136" s="6"/>
      <c r="WFS136" s="6"/>
      <c r="WFT136" s="6"/>
      <c r="WFU136" s="6"/>
      <c r="WFV136" s="6"/>
      <c r="WFW136" s="6"/>
      <c r="WFX136" s="6"/>
      <c r="WFY136" s="6"/>
      <c r="WFZ136" s="6"/>
      <c r="WGA136" s="6"/>
      <c r="WGB136" s="6"/>
      <c r="WGC136" s="6"/>
      <c r="WGD136" s="6"/>
      <c r="WGE136" s="6"/>
      <c r="WGF136" s="6"/>
      <c r="WGG136" s="6"/>
      <c r="WGH136" s="6"/>
      <c r="WGI136" s="6"/>
      <c r="WGJ136" s="6"/>
      <c r="WGK136" s="6"/>
      <c r="WGL136" s="6"/>
      <c r="WGM136" s="6"/>
      <c r="WGN136" s="6"/>
      <c r="WGO136" s="6"/>
      <c r="WGP136" s="6"/>
      <c r="WGQ136" s="6"/>
      <c r="WGR136" s="6"/>
      <c r="WGS136" s="6"/>
      <c r="WGT136" s="6"/>
      <c r="WGU136" s="6"/>
      <c r="WGV136" s="6"/>
      <c r="WGW136" s="6"/>
      <c r="WGX136" s="6"/>
      <c r="WGY136" s="6"/>
      <c r="WGZ136" s="6"/>
      <c r="WHA136" s="6"/>
      <c r="WHB136" s="6"/>
      <c r="WHC136" s="6"/>
      <c r="WHD136" s="6"/>
      <c r="WHE136" s="6"/>
      <c r="WHF136" s="6"/>
      <c r="WHG136" s="6"/>
      <c r="WHH136" s="6"/>
      <c r="WHI136" s="6"/>
      <c r="WHJ136" s="6"/>
      <c r="WHK136" s="6"/>
      <c r="WHL136" s="6"/>
      <c r="WHM136" s="6"/>
      <c r="WHN136" s="6"/>
      <c r="WHO136" s="6"/>
      <c r="WHP136" s="6"/>
      <c r="WHQ136" s="6"/>
      <c r="WHR136" s="6"/>
      <c r="WHS136" s="6"/>
      <c r="WHT136" s="6"/>
      <c r="WHU136" s="6"/>
      <c r="WHV136" s="6"/>
      <c r="WHW136" s="6"/>
      <c r="WHX136" s="6"/>
      <c r="WHY136" s="6"/>
      <c r="WHZ136" s="6"/>
      <c r="WIA136" s="6"/>
      <c r="WIB136" s="6"/>
      <c r="WIC136" s="6"/>
      <c r="WID136" s="6"/>
      <c r="WIE136" s="6"/>
      <c r="WIF136" s="6"/>
      <c r="WIG136" s="6"/>
      <c r="WIH136" s="6"/>
      <c r="WII136" s="6"/>
      <c r="WIJ136" s="6"/>
      <c r="WIK136" s="6"/>
      <c r="WIL136" s="6"/>
      <c r="WIM136" s="6"/>
      <c r="WIN136" s="6"/>
      <c r="WIO136" s="6"/>
      <c r="WIP136" s="6"/>
      <c r="WIQ136" s="6"/>
      <c r="WIR136" s="6"/>
      <c r="WIS136" s="6"/>
      <c r="WIT136" s="6"/>
      <c r="WIU136" s="6"/>
      <c r="WIV136" s="6"/>
      <c r="WIW136" s="6"/>
      <c r="WIX136" s="6"/>
      <c r="WIY136" s="6"/>
      <c r="WIZ136" s="6"/>
      <c r="WJA136" s="6"/>
      <c r="WJB136" s="6"/>
      <c r="WJC136" s="6"/>
      <c r="WJD136" s="6"/>
      <c r="WJE136" s="6"/>
      <c r="WJF136" s="6"/>
      <c r="WJG136" s="6"/>
      <c r="WJH136" s="6"/>
      <c r="WJI136" s="6"/>
      <c r="WJJ136" s="6"/>
      <c r="WJK136" s="6"/>
      <c r="WJL136" s="6"/>
      <c r="WJM136" s="6"/>
      <c r="WJN136" s="6"/>
      <c r="WJO136" s="6"/>
      <c r="WJP136" s="6"/>
      <c r="WJQ136" s="6"/>
      <c r="WJR136" s="6"/>
      <c r="WJS136" s="6"/>
      <c r="WJT136" s="6"/>
      <c r="WJU136" s="6"/>
      <c r="WJV136" s="6"/>
      <c r="WJW136" s="6"/>
      <c r="WJX136" s="6"/>
      <c r="WJY136" s="6"/>
      <c r="WJZ136" s="6"/>
      <c r="WKA136" s="6"/>
      <c r="WKB136" s="6"/>
      <c r="WKC136" s="6"/>
      <c r="WKD136" s="6"/>
      <c r="WKE136" s="6"/>
      <c r="WKF136" s="6"/>
      <c r="WKG136" s="6"/>
      <c r="WKH136" s="6"/>
      <c r="WKI136" s="6"/>
      <c r="WKJ136" s="6"/>
      <c r="WKK136" s="6"/>
      <c r="WKL136" s="6"/>
      <c r="WKM136" s="6"/>
      <c r="WKN136" s="6"/>
      <c r="WKO136" s="6"/>
      <c r="WKP136" s="6"/>
      <c r="WKQ136" s="6"/>
      <c r="WKR136" s="6"/>
      <c r="WKS136" s="6"/>
      <c r="WKT136" s="6"/>
      <c r="WKU136" s="6"/>
      <c r="WKV136" s="6"/>
      <c r="WKW136" s="6"/>
      <c r="WKX136" s="6"/>
      <c r="WKY136" s="6"/>
      <c r="WKZ136" s="6"/>
      <c r="WLA136" s="6"/>
      <c r="WLB136" s="6"/>
      <c r="WLC136" s="6"/>
      <c r="WLD136" s="6"/>
      <c r="WLE136" s="6"/>
      <c r="WLF136" s="6"/>
      <c r="WLG136" s="6"/>
      <c r="WLH136" s="6"/>
      <c r="WLI136" s="6"/>
      <c r="WLJ136" s="6"/>
      <c r="WLK136" s="6"/>
      <c r="WLL136" s="6"/>
      <c r="WLM136" s="6"/>
      <c r="WLN136" s="6"/>
      <c r="WLO136" s="6"/>
      <c r="WLP136" s="6"/>
      <c r="WLQ136" s="6"/>
      <c r="WLR136" s="6"/>
      <c r="WLS136" s="6"/>
      <c r="WLT136" s="6"/>
      <c r="WLU136" s="6"/>
      <c r="WLV136" s="6"/>
      <c r="WLW136" s="6"/>
      <c r="WLX136" s="6"/>
      <c r="WLY136" s="6"/>
      <c r="WLZ136" s="6"/>
      <c r="WMA136" s="6"/>
      <c r="WMB136" s="6"/>
      <c r="WMC136" s="6"/>
      <c r="WMD136" s="6"/>
      <c r="WME136" s="6"/>
      <c r="WMF136" s="6"/>
      <c r="WMG136" s="6"/>
      <c r="WMH136" s="6"/>
      <c r="WMI136" s="6"/>
      <c r="WMJ136" s="6"/>
      <c r="WMK136" s="6"/>
      <c r="WML136" s="6"/>
      <c r="WMM136" s="6"/>
      <c r="WMN136" s="6"/>
      <c r="WMO136" s="6"/>
      <c r="WMP136" s="6"/>
      <c r="WMQ136" s="6"/>
      <c r="WMR136" s="6"/>
      <c r="WMS136" s="6"/>
      <c r="WMT136" s="6"/>
      <c r="WMU136" s="6"/>
      <c r="WMV136" s="6"/>
      <c r="WMW136" s="6"/>
      <c r="WMX136" s="6"/>
      <c r="WMY136" s="6"/>
      <c r="WMZ136" s="6"/>
      <c r="WNA136" s="6"/>
      <c r="WNB136" s="6"/>
      <c r="WNC136" s="6"/>
      <c r="WND136" s="6"/>
      <c r="WNE136" s="6"/>
      <c r="WNF136" s="6"/>
      <c r="WNG136" s="6"/>
      <c r="WNH136" s="6"/>
      <c r="WNI136" s="6"/>
      <c r="WNJ136" s="6"/>
      <c r="WNK136" s="6"/>
      <c r="WNL136" s="6"/>
      <c r="WNM136" s="6"/>
      <c r="WNN136" s="6"/>
      <c r="WNO136" s="6"/>
      <c r="WNP136" s="6"/>
      <c r="WNQ136" s="6"/>
      <c r="WNR136" s="6"/>
      <c r="WNS136" s="6"/>
      <c r="WNT136" s="6"/>
      <c r="WNU136" s="6"/>
      <c r="WNV136" s="6"/>
      <c r="WNW136" s="6"/>
      <c r="WNX136" s="6"/>
      <c r="WNY136" s="6"/>
      <c r="WNZ136" s="6"/>
      <c r="WOA136" s="6"/>
      <c r="WOB136" s="6"/>
      <c r="WOC136" s="6"/>
      <c r="WOD136" s="6"/>
      <c r="WOE136" s="6"/>
      <c r="WOF136" s="6"/>
      <c r="WOG136" s="6"/>
      <c r="WOH136" s="6"/>
      <c r="WOI136" s="6"/>
      <c r="WOJ136" s="6"/>
      <c r="WOK136" s="6"/>
      <c r="WOL136" s="6"/>
      <c r="WOM136" s="6"/>
      <c r="WON136" s="6"/>
      <c r="WOO136" s="6"/>
      <c r="WOP136" s="6"/>
      <c r="WOQ136" s="6"/>
      <c r="WOR136" s="6"/>
      <c r="WOS136" s="6"/>
      <c r="WOT136" s="6"/>
      <c r="WOU136" s="6"/>
      <c r="WOV136" s="6"/>
      <c r="WOW136" s="6"/>
      <c r="WOX136" s="6"/>
      <c r="WOY136" s="6"/>
      <c r="WOZ136" s="6"/>
      <c r="WPA136" s="6"/>
      <c r="WPB136" s="6"/>
      <c r="WPC136" s="6"/>
      <c r="WPD136" s="6"/>
      <c r="WPE136" s="6"/>
      <c r="WPF136" s="6"/>
      <c r="WPG136" s="6"/>
      <c r="WPH136" s="6"/>
      <c r="WPI136" s="6"/>
      <c r="WPJ136" s="6"/>
      <c r="WPK136" s="6"/>
      <c r="WPL136" s="6"/>
      <c r="WPM136" s="6"/>
      <c r="WPN136" s="6"/>
      <c r="WPO136" s="6"/>
      <c r="WPP136" s="6"/>
      <c r="WPQ136" s="6"/>
      <c r="WPR136" s="6"/>
      <c r="WPS136" s="6"/>
      <c r="WPT136" s="6"/>
      <c r="WPU136" s="6"/>
      <c r="WPV136" s="6"/>
      <c r="WPW136" s="6"/>
      <c r="WPX136" s="6"/>
      <c r="WPY136" s="6"/>
      <c r="WPZ136" s="6"/>
      <c r="WQA136" s="6"/>
      <c r="WQB136" s="6"/>
      <c r="WQC136" s="6"/>
      <c r="WQD136" s="6"/>
      <c r="WQE136" s="6"/>
      <c r="WQF136" s="6"/>
      <c r="WQG136" s="6"/>
      <c r="WQH136" s="6"/>
      <c r="WQI136" s="6"/>
      <c r="WQJ136" s="6"/>
      <c r="WQK136" s="6"/>
      <c r="WQL136" s="6"/>
      <c r="WQM136" s="6"/>
      <c r="WQN136" s="6"/>
      <c r="WQO136" s="6"/>
      <c r="WQP136" s="6"/>
      <c r="WQQ136" s="6"/>
      <c r="WQR136" s="6"/>
      <c r="WQS136" s="6"/>
      <c r="WQT136" s="6"/>
      <c r="WQU136" s="6"/>
      <c r="WQV136" s="6"/>
      <c r="WQW136" s="6"/>
      <c r="WQX136" s="6"/>
      <c r="WQY136" s="6"/>
      <c r="WQZ136" s="6"/>
      <c r="WRA136" s="6"/>
      <c r="WRB136" s="6"/>
      <c r="WRC136" s="6"/>
      <c r="WRD136" s="6"/>
      <c r="WRE136" s="6"/>
      <c r="WRF136" s="6"/>
      <c r="WRG136" s="6"/>
      <c r="WRH136" s="6"/>
      <c r="WRI136" s="6"/>
      <c r="WRJ136" s="6"/>
      <c r="WRK136" s="6"/>
      <c r="WRL136" s="6"/>
      <c r="WRM136" s="6"/>
      <c r="WRN136" s="6"/>
      <c r="WRO136" s="6"/>
      <c r="WRP136" s="6"/>
      <c r="WRQ136" s="6"/>
      <c r="WRR136" s="6"/>
      <c r="WRS136" s="6"/>
      <c r="WRT136" s="6"/>
      <c r="WRU136" s="6"/>
      <c r="WRV136" s="6"/>
      <c r="WRW136" s="6"/>
      <c r="WRX136" s="6"/>
      <c r="WRY136" s="6"/>
      <c r="WRZ136" s="6"/>
      <c r="WSA136" s="6"/>
      <c r="WSB136" s="6"/>
      <c r="WSC136" s="6"/>
      <c r="WSD136" s="6"/>
      <c r="WSE136" s="6"/>
      <c r="WSF136" s="6"/>
      <c r="WSG136" s="6"/>
      <c r="WSH136" s="6"/>
      <c r="WSI136" s="6"/>
      <c r="WSJ136" s="6"/>
      <c r="WSK136" s="6"/>
      <c r="WSL136" s="6"/>
      <c r="WSM136" s="6"/>
      <c r="WSN136" s="6"/>
      <c r="WSO136" s="6"/>
      <c r="WSP136" s="6"/>
      <c r="WSQ136" s="6"/>
      <c r="WSR136" s="6"/>
      <c r="WSS136" s="6"/>
      <c r="WST136" s="6"/>
      <c r="WSU136" s="6"/>
      <c r="WSV136" s="6"/>
      <c r="WSW136" s="6"/>
      <c r="WSX136" s="6"/>
      <c r="WSY136" s="6"/>
      <c r="WSZ136" s="6"/>
      <c r="WTA136" s="6"/>
      <c r="WTB136" s="6"/>
      <c r="WTC136" s="6"/>
      <c r="WTD136" s="6"/>
      <c r="WTE136" s="6"/>
      <c r="WTF136" s="6"/>
      <c r="WTG136" s="6"/>
      <c r="WTH136" s="6"/>
      <c r="WTI136" s="6"/>
      <c r="WTJ136" s="6"/>
      <c r="WTK136" s="6"/>
      <c r="WTL136" s="6"/>
      <c r="WTM136" s="6"/>
      <c r="WTN136" s="6"/>
      <c r="WTO136" s="6"/>
      <c r="WTP136" s="6"/>
      <c r="WTQ136" s="6"/>
      <c r="WTR136" s="6"/>
      <c r="WTS136" s="6"/>
      <c r="WTT136" s="6"/>
      <c r="WTU136" s="6"/>
      <c r="WTV136" s="6"/>
      <c r="WTW136" s="6"/>
      <c r="WTX136" s="6"/>
      <c r="WTY136" s="6"/>
      <c r="WTZ136" s="6"/>
      <c r="WUA136" s="6"/>
      <c r="WUB136" s="6"/>
      <c r="WUC136" s="6"/>
      <c r="WUD136" s="6"/>
      <c r="WUE136" s="6"/>
      <c r="WUF136" s="6"/>
      <c r="WUG136" s="6"/>
      <c r="WUH136" s="6"/>
      <c r="WUI136" s="6"/>
      <c r="WUJ136" s="6"/>
      <c r="WUK136" s="6"/>
      <c r="WUL136" s="6"/>
      <c r="WUM136" s="6"/>
      <c r="WUN136" s="6"/>
      <c r="WUO136" s="6"/>
      <c r="WUP136" s="6"/>
      <c r="WUQ136" s="6"/>
      <c r="WUR136" s="6"/>
      <c r="WUS136" s="6"/>
      <c r="WUT136" s="6"/>
      <c r="WUU136" s="6"/>
      <c r="WUV136" s="6"/>
      <c r="WUW136" s="6"/>
      <c r="WUX136" s="6"/>
      <c r="WUY136" s="6"/>
      <c r="WUZ136" s="6"/>
      <c r="WVA136" s="6"/>
      <c r="WVB136" s="6"/>
      <c r="WVC136" s="6"/>
      <c r="WVD136" s="6"/>
      <c r="WVE136" s="6"/>
      <c r="WVF136" s="6"/>
      <c r="WVG136" s="6"/>
      <c r="WVH136" s="6"/>
      <c r="WVI136" s="6"/>
      <c r="WVJ136" s="6"/>
      <c r="WVK136" s="6"/>
      <c r="WVL136" s="6"/>
      <c r="WVM136" s="6"/>
      <c r="WVN136" s="6"/>
      <c r="WVO136" s="6"/>
      <c r="WVP136" s="6"/>
      <c r="WVQ136" s="6"/>
      <c r="WVR136" s="6"/>
      <c r="WVS136" s="6"/>
      <c r="WVT136" s="6"/>
      <c r="WVU136" s="6"/>
      <c r="WVV136" s="6"/>
      <c r="WVW136" s="6"/>
      <c r="WVX136" s="6"/>
      <c r="WVY136" s="6"/>
      <c r="WVZ136" s="6"/>
      <c r="WWA136" s="6"/>
      <c r="WWB136" s="6"/>
      <c r="WWC136" s="6"/>
      <c r="WWD136" s="6"/>
      <c r="WWE136" s="6"/>
      <c r="WWF136" s="6"/>
      <c r="WWG136" s="6"/>
      <c r="WWH136" s="6"/>
      <c r="WWI136" s="6"/>
      <c r="WWJ136" s="6"/>
      <c r="WWK136" s="6"/>
      <c r="WWL136" s="6"/>
      <c r="WWM136" s="6"/>
      <c r="WWN136" s="6"/>
      <c r="WWO136" s="6"/>
      <c r="WWP136" s="6"/>
      <c r="WWQ136" s="6"/>
      <c r="WWR136" s="6"/>
      <c r="WWS136" s="6"/>
      <c r="WWT136" s="6"/>
      <c r="WWU136" s="6"/>
      <c r="WWV136" s="6"/>
      <c r="WWW136" s="6"/>
      <c r="WWX136" s="6"/>
      <c r="WWY136" s="6"/>
      <c r="WWZ136" s="6"/>
      <c r="WXA136" s="6"/>
      <c r="WXB136" s="6"/>
      <c r="WXC136" s="6"/>
      <c r="WXD136" s="6"/>
      <c r="WXE136" s="6"/>
      <c r="WXF136" s="6"/>
      <c r="WXG136" s="6"/>
      <c r="WXH136" s="6"/>
      <c r="WXI136" s="6"/>
      <c r="WXJ136" s="6"/>
      <c r="WXK136" s="6"/>
      <c r="WXL136" s="6"/>
      <c r="WXM136" s="6"/>
      <c r="WXN136" s="6"/>
      <c r="WXO136" s="6"/>
      <c r="WXP136" s="6"/>
      <c r="WXQ136" s="6"/>
      <c r="WXR136" s="6"/>
      <c r="WXS136" s="6"/>
      <c r="WXT136" s="6"/>
      <c r="WXU136" s="6"/>
      <c r="WXV136" s="6"/>
      <c r="WXW136" s="6"/>
      <c r="WXX136" s="6"/>
      <c r="WXY136" s="6"/>
      <c r="WXZ136" s="6"/>
      <c r="WYA136" s="6"/>
      <c r="WYB136" s="6"/>
      <c r="WYC136" s="6"/>
      <c r="WYD136" s="6"/>
      <c r="WYE136" s="6"/>
      <c r="WYF136" s="6"/>
      <c r="WYG136" s="6"/>
      <c r="WYH136" s="6"/>
      <c r="WYI136" s="6"/>
      <c r="WYJ136" s="6"/>
      <c r="WYK136" s="6"/>
      <c r="WYL136" s="6"/>
      <c r="WYM136" s="6"/>
      <c r="WYN136" s="6"/>
      <c r="WYO136" s="6"/>
      <c r="WYP136" s="6"/>
      <c r="WYQ136" s="6"/>
      <c r="WYR136" s="6"/>
      <c r="WYS136" s="6"/>
      <c r="WYT136" s="6"/>
      <c r="WYU136" s="6"/>
      <c r="WYV136" s="6"/>
      <c r="WYW136" s="6"/>
      <c r="WYX136" s="6"/>
      <c r="WYY136" s="6"/>
      <c r="WYZ136" s="6"/>
      <c r="WZA136" s="6"/>
      <c r="WZB136" s="6"/>
      <c r="WZC136" s="6"/>
      <c r="WZD136" s="6"/>
      <c r="WZE136" s="6"/>
      <c r="WZF136" s="6"/>
      <c r="WZG136" s="6"/>
      <c r="WZH136" s="6"/>
      <c r="WZI136" s="6"/>
      <c r="WZJ136" s="6"/>
      <c r="WZK136" s="6"/>
      <c r="WZL136" s="6"/>
      <c r="WZM136" s="6"/>
      <c r="WZN136" s="6"/>
      <c r="WZO136" s="6"/>
      <c r="WZP136" s="6"/>
      <c r="WZQ136" s="6"/>
      <c r="WZR136" s="6"/>
      <c r="WZS136" s="6"/>
      <c r="WZT136" s="6"/>
      <c r="WZU136" s="6"/>
      <c r="WZV136" s="6"/>
      <c r="WZW136" s="6"/>
      <c r="WZX136" s="6"/>
      <c r="WZY136" s="6"/>
      <c r="WZZ136" s="6"/>
      <c r="XAA136" s="6"/>
      <c r="XAB136" s="6"/>
      <c r="XAC136" s="6"/>
      <c r="XAD136" s="6"/>
      <c r="XAE136" s="6"/>
      <c r="XAF136" s="6"/>
      <c r="XAG136" s="6"/>
      <c r="XAH136" s="6"/>
      <c r="XAI136" s="6"/>
      <c r="XAJ136" s="6"/>
      <c r="XAK136" s="6"/>
      <c r="XAL136" s="6"/>
      <c r="XAM136" s="6"/>
      <c r="XAN136" s="6"/>
      <c r="XAO136" s="6"/>
      <c r="XAP136" s="6"/>
      <c r="XAQ136" s="6"/>
      <c r="XAR136" s="6"/>
      <c r="XAS136" s="6"/>
      <c r="XAT136" s="6"/>
      <c r="XAU136" s="6"/>
      <c r="XAV136" s="6"/>
      <c r="XAW136" s="6"/>
      <c r="XAX136" s="6"/>
      <c r="XAY136" s="6"/>
      <c r="XAZ136" s="6"/>
      <c r="XBA136" s="6"/>
      <c r="XBB136" s="6"/>
      <c r="XBC136" s="6"/>
      <c r="XBD136" s="6"/>
      <c r="XBE136" s="6"/>
      <c r="XBF136" s="6"/>
      <c r="XBG136" s="6"/>
      <c r="XBH136" s="6"/>
      <c r="XBI136" s="6"/>
      <c r="XBJ136" s="6"/>
      <c r="XBK136" s="6"/>
      <c r="XBL136" s="6"/>
      <c r="XBM136" s="6"/>
      <c r="XBN136" s="6"/>
      <c r="XBO136" s="6"/>
      <c r="XBP136" s="6"/>
      <c r="XBQ136" s="6"/>
      <c r="XBR136" s="6"/>
      <c r="XBS136" s="6"/>
      <c r="XBT136" s="6"/>
      <c r="XBU136" s="6"/>
      <c r="XBV136" s="6"/>
      <c r="XBW136" s="6"/>
      <c r="XBX136" s="6"/>
      <c r="XBY136" s="6"/>
      <c r="XBZ136" s="6"/>
      <c r="XCA136" s="6"/>
      <c r="XCB136" s="6"/>
      <c r="XCC136" s="6"/>
      <c r="XCD136" s="6"/>
      <c r="XCE136" s="6"/>
      <c r="XCF136" s="6"/>
      <c r="XCG136" s="6"/>
      <c r="XCH136" s="6"/>
      <c r="XCI136" s="6"/>
      <c r="XCJ136" s="6"/>
      <c r="XCK136" s="6"/>
      <c r="XCL136" s="6"/>
      <c r="XCM136" s="6"/>
      <c r="XCN136" s="6"/>
      <c r="XCO136" s="6"/>
      <c r="XCP136" s="6"/>
      <c r="XCQ136" s="6"/>
      <c r="XCR136" s="6"/>
      <c r="XCS136" s="6"/>
      <c r="XCT136" s="6"/>
      <c r="XCU136" s="6"/>
      <c r="XCV136" s="6"/>
      <c r="XCW136" s="6"/>
      <c r="XCX136" s="6"/>
      <c r="XCY136" s="6"/>
      <c r="XCZ136" s="6"/>
      <c r="XDA136" s="6"/>
      <c r="XDB136" s="6"/>
      <c r="XDC136" s="6"/>
      <c r="XDD136" s="6"/>
      <c r="XDE136" s="6"/>
      <c r="XDF136" s="6"/>
      <c r="XDG136" s="6"/>
      <c r="XDH136" s="6"/>
      <c r="XDI136" s="6"/>
      <c r="XDJ136" s="6"/>
      <c r="XDK136" s="6"/>
      <c r="XDL136" s="6"/>
      <c r="XDM136" s="6"/>
      <c r="XDN136" s="6"/>
      <c r="XDO136" s="6"/>
      <c r="XDP136" s="6"/>
      <c r="XDQ136" s="6"/>
      <c r="XDR136" s="6"/>
      <c r="XDS136" s="6"/>
      <c r="XDT136" s="6"/>
      <c r="XDU136" s="6"/>
      <c r="XDV136" s="6"/>
      <c r="XDW136" s="6"/>
      <c r="XDX136" s="6"/>
      <c r="XDY136" s="6"/>
      <c r="XDZ136" s="6"/>
      <c r="XEA136" s="6"/>
      <c r="XEB136" s="6"/>
      <c r="XEC136" s="6"/>
      <c r="XED136" s="6"/>
      <c r="XEE136" s="6"/>
      <c r="XEF136" s="6"/>
      <c r="XEG136" s="6"/>
      <c r="XEH136" s="6"/>
      <c r="XEI136" s="6"/>
      <c r="XEJ136" s="6"/>
      <c r="XEK136" s="6"/>
      <c r="XEL136" s="6"/>
      <c r="XEM136" s="6"/>
      <c r="XEN136" s="6"/>
      <c r="XEO136" s="6"/>
      <c r="XEP136" s="6"/>
      <c r="XEQ136" s="6"/>
      <c r="XER136" s="6"/>
      <c r="XES136" s="6"/>
      <c r="XET136" s="6"/>
      <c r="XEU136" s="6" t="str">
        <f t="shared" si="3"/>
        <v>New_Business_and_Underwriting__Life</v>
      </c>
    </row>
    <row r="137" spans="1:16375" s="119" customFormat="1" ht="51" hidden="1" x14ac:dyDescent="0.2">
      <c r="A137" s="126" t="s">
        <v>13</v>
      </c>
      <c r="B137" s="57" t="s">
        <v>742</v>
      </c>
      <c r="C137" s="57" t="s">
        <v>743</v>
      </c>
      <c r="D137" s="57" t="s">
        <v>2109</v>
      </c>
      <c r="E137" s="57" t="s">
        <v>2172</v>
      </c>
      <c r="F137" s="58" t="s">
        <v>2726</v>
      </c>
      <c r="G137" s="58" t="s">
        <v>2192</v>
      </c>
      <c r="H137" s="58"/>
      <c r="I137" s="58"/>
      <c r="J137" s="58"/>
      <c r="K137" s="58"/>
      <c r="L137" s="58"/>
      <c r="M137" s="58" t="s">
        <v>253</v>
      </c>
      <c r="N137" s="58"/>
      <c r="O137" s="58"/>
      <c r="P137" s="58"/>
      <c r="Q137" s="57" t="s">
        <v>2727</v>
      </c>
      <c r="R137" s="58" t="s">
        <v>255</v>
      </c>
      <c r="S137" s="58" t="s">
        <v>765</v>
      </c>
      <c r="T137" s="58" t="s">
        <v>766</v>
      </c>
      <c r="U137" s="58" t="s">
        <v>643</v>
      </c>
      <c r="V137" s="58" t="s">
        <v>2725</v>
      </c>
      <c r="W137" s="58" t="s">
        <v>140</v>
      </c>
      <c r="X137" s="58" t="s">
        <v>270</v>
      </c>
      <c r="Y137" s="58" t="s">
        <v>143</v>
      </c>
      <c r="Z137" s="90">
        <v>1</v>
      </c>
      <c r="AA137" s="90">
        <v>0</v>
      </c>
      <c r="AB137" s="108">
        <v>55</v>
      </c>
      <c r="AC137" s="108">
        <v>0</v>
      </c>
      <c r="AD137" s="108">
        <v>70</v>
      </c>
      <c r="AE137" s="58" t="s">
        <v>142</v>
      </c>
      <c r="AF137" s="58" t="s">
        <v>143</v>
      </c>
      <c r="AG137" s="59" t="s">
        <v>144</v>
      </c>
      <c r="AH137" s="58" t="s">
        <v>143</v>
      </c>
      <c r="AI137" s="58" t="s">
        <v>140</v>
      </c>
      <c r="AJ137" s="58" t="s">
        <v>2421</v>
      </c>
      <c r="AK137" s="63">
        <v>45369</v>
      </c>
      <c r="AL137" s="58" t="s">
        <v>146</v>
      </c>
      <c r="AM137" s="58" t="s">
        <v>2423</v>
      </c>
      <c r="AN137" s="58" t="s">
        <v>2729</v>
      </c>
      <c r="AO137" s="58" t="s">
        <v>140</v>
      </c>
      <c r="AP137" s="58" t="s">
        <v>140</v>
      </c>
      <c r="AQ137" s="58" t="s">
        <v>140</v>
      </c>
      <c r="AR137" s="58" t="s">
        <v>140</v>
      </c>
      <c r="AS137" s="58" t="s">
        <v>140</v>
      </c>
      <c r="AT137" s="58" t="s">
        <v>140</v>
      </c>
      <c r="AU137" s="58" t="s">
        <v>140</v>
      </c>
      <c r="AV137" s="58" t="s">
        <v>140</v>
      </c>
      <c r="AW137" s="58" t="s">
        <v>140</v>
      </c>
      <c r="AX137" s="58" t="s">
        <v>140</v>
      </c>
      <c r="AY137" s="58" t="s">
        <v>140</v>
      </c>
      <c r="AZ137" s="61" t="s">
        <v>150</v>
      </c>
      <c r="BA137" s="58" t="s">
        <v>151</v>
      </c>
      <c r="BB137" s="58" t="s">
        <v>140</v>
      </c>
      <c r="BC137" s="58" t="s">
        <v>2408</v>
      </c>
      <c r="BD137" s="62">
        <v>0.98</v>
      </c>
      <c r="BE137" s="58" t="s">
        <v>2720</v>
      </c>
      <c r="BF137" s="58"/>
      <c r="BG137" s="58" t="s">
        <v>140</v>
      </c>
      <c r="BH137" s="58" t="s">
        <v>140</v>
      </c>
      <c r="BI137" s="58" t="s">
        <v>140</v>
      </c>
      <c r="BJ137" s="58" t="s">
        <v>140</v>
      </c>
      <c r="BK137" s="58" t="s">
        <v>140</v>
      </c>
      <c r="BL137" s="58" t="s">
        <v>140</v>
      </c>
      <c r="BM137" s="58">
        <v>50017</v>
      </c>
      <c r="BN137" s="58" t="s">
        <v>140</v>
      </c>
      <c r="BO137" s="58" t="s">
        <v>140</v>
      </c>
      <c r="BP137" s="58" t="s">
        <v>140</v>
      </c>
      <c r="BQ137" s="58" t="s">
        <v>140</v>
      </c>
      <c r="BR137" s="58" t="s">
        <v>239</v>
      </c>
      <c r="BS137" s="58"/>
      <c r="BT137" s="58" t="s">
        <v>2731</v>
      </c>
      <c r="BU137" s="58" t="s">
        <v>2721</v>
      </c>
      <c r="BV137" s="129" t="s">
        <v>3505</v>
      </c>
      <c r="BW137" s="129"/>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c r="GJ137" s="6"/>
      <c r="GK137" s="6"/>
      <c r="GL137" s="6"/>
      <c r="GM137" s="6"/>
      <c r="GN137" s="6"/>
      <c r="GO137" s="6"/>
      <c r="GP137" s="6"/>
      <c r="GQ137" s="6"/>
      <c r="GR137" s="6"/>
      <c r="GS137" s="6"/>
      <c r="GT137" s="6"/>
      <c r="GU137" s="6"/>
      <c r="GV137" s="6"/>
      <c r="GW137" s="6"/>
      <c r="GX137" s="6"/>
      <c r="GY137" s="6"/>
      <c r="GZ137" s="6"/>
      <c r="HA137" s="6"/>
      <c r="HB137" s="6"/>
      <c r="HC137" s="6"/>
      <c r="HD137" s="6"/>
      <c r="HE137" s="6"/>
      <c r="HF137" s="6"/>
      <c r="HG137" s="6"/>
      <c r="HH137" s="6"/>
      <c r="HI137" s="6"/>
      <c r="HJ137" s="6"/>
      <c r="HK137" s="6"/>
      <c r="HL137" s="6"/>
      <c r="HM137" s="6"/>
      <c r="HN137" s="6"/>
      <c r="HO137" s="6"/>
      <c r="HP137" s="6"/>
      <c r="HQ137" s="6"/>
      <c r="HR137" s="6"/>
      <c r="HS137" s="6"/>
      <c r="HT137" s="6"/>
      <c r="HU137" s="6"/>
      <c r="HV137" s="6"/>
      <c r="HW137" s="6"/>
      <c r="HX137" s="6"/>
      <c r="HY137" s="6"/>
      <c r="HZ137" s="6"/>
      <c r="IA137" s="6"/>
      <c r="IB137" s="6"/>
      <c r="IC137" s="6"/>
      <c r="ID137" s="6"/>
      <c r="IE137" s="6"/>
      <c r="IF137" s="6"/>
      <c r="IG137" s="6"/>
      <c r="IH137" s="6"/>
      <c r="II137" s="6"/>
      <c r="IJ137" s="6"/>
      <c r="IK137" s="6"/>
      <c r="IL137" s="6"/>
      <c r="IM137" s="6"/>
      <c r="IN137" s="6"/>
      <c r="IO137" s="6"/>
      <c r="IP137" s="6"/>
      <c r="IQ137" s="6"/>
      <c r="IR137" s="6"/>
      <c r="IS137" s="6"/>
      <c r="IT137" s="6"/>
      <c r="IU137" s="6"/>
      <c r="IV137" s="6"/>
      <c r="IW137" s="6"/>
      <c r="IX137" s="6"/>
      <c r="IY137" s="6"/>
      <c r="IZ137" s="6"/>
      <c r="JA137" s="6"/>
      <c r="JB137" s="6"/>
      <c r="JC137" s="6"/>
      <c r="JD137" s="6"/>
      <c r="JE137" s="6"/>
      <c r="JF137" s="6"/>
      <c r="JG137" s="6"/>
      <c r="JH137" s="6"/>
      <c r="JI137" s="6"/>
      <c r="JJ137" s="6"/>
      <c r="JK137" s="6"/>
      <c r="JL137" s="6"/>
      <c r="JM137" s="6"/>
      <c r="JN137" s="6"/>
      <c r="JO137" s="6"/>
      <c r="JP137" s="6"/>
      <c r="JQ137" s="6"/>
      <c r="JR137" s="6"/>
      <c r="JS137" s="6"/>
      <c r="JT137" s="6"/>
      <c r="JU137" s="6"/>
      <c r="JV137" s="6"/>
      <c r="JW137" s="6"/>
      <c r="JX137" s="6"/>
      <c r="JY137" s="6"/>
      <c r="JZ137" s="6"/>
      <c r="KA137" s="6"/>
      <c r="KB137" s="6"/>
      <c r="KC137" s="6"/>
      <c r="KD137" s="6"/>
      <c r="KE137" s="6"/>
      <c r="KF137" s="6"/>
      <c r="KG137" s="6"/>
      <c r="KH137" s="6"/>
      <c r="KI137" s="6"/>
      <c r="KJ137" s="6"/>
      <c r="KK137" s="6"/>
      <c r="KL137" s="6"/>
      <c r="KM137" s="6"/>
      <c r="KN137" s="6"/>
      <c r="KO137" s="6"/>
      <c r="KP137" s="6"/>
      <c r="KQ137" s="6"/>
      <c r="KR137" s="6"/>
      <c r="KS137" s="6"/>
      <c r="KT137" s="6"/>
      <c r="KU137" s="6"/>
      <c r="KV137" s="6"/>
      <c r="KW137" s="6"/>
      <c r="KX137" s="6"/>
      <c r="KY137" s="6"/>
      <c r="KZ137" s="6"/>
      <c r="LA137" s="6"/>
      <c r="LB137" s="6"/>
      <c r="LC137" s="6"/>
      <c r="LD137" s="6"/>
      <c r="LE137" s="6"/>
      <c r="LF137" s="6"/>
      <c r="LG137" s="6"/>
      <c r="LH137" s="6"/>
      <c r="LI137" s="6"/>
      <c r="LJ137" s="6"/>
      <c r="LK137" s="6"/>
      <c r="LL137" s="6"/>
      <c r="LM137" s="6"/>
      <c r="LN137" s="6"/>
      <c r="LO137" s="6"/>
      <c r="LP137" s="6"/>
      <c r="LQ137" s="6"/>
      <c r="LR137" s="6"/>
      <c r="LS137" s="6"/>
      <c r="LT137" s="6"/>
      <c r="LU137" s="6"/>
      <c r="LV137" s="6"/>
      <c r="LW137" s="6"/>
      <c r="LX137" s="6"/>
      <c r="LY137" s="6"/>
      <c r="LZ137" s="6"/>
      <c r="MA137" s="6"/>
      <c r="MB137" s="6"/>
      <c r="MC137" s="6"/>
      <c r="MD137" s="6"/>
      <c r="ME137" s="6"/>
      <c r="MF137" s="6"/>
      <c r="MG137" s="6"/>
      <c r="MH137" s="6"/>
      <c r="MI137" s="6"/>
      <c r="MJ137" s="6"/>
      <c r="MK137" s="6"/>
      <c r="ML137" s="6"/>
      <c r="MM137" s="6"/>
      <c r="MN137" s="6"/>
      <c r="MO137" s="6"/>
      <c r="MP137" s="6"/>
      <c r="MQ137" s="6"/>
      <c r="MR137" s="6"/>
      <c r="MS137" s="6"/>
      <c r="MT137" s="6"/>
      <c r="MU137" s="6"/>
      <c r="MV137" s="6"/>
      <c r="MW137" s="6"/>
      <c r="MX137" s="6"/>
      <c r="MY137" s="6"/>
      <c r="MZ137" s="6"/>
      <c r="NA137" s="6"/>
      <c r="NB137" s="6"/>
      <c r="NC137" s="6"/>
      <c r="ND137" s="6"/>
      <c r="NE137" s="6"/>
      <c r="NF137" s="6"/>
      <c r="NG137" s="6"/>
      <c r="NH137" s="6"/>
      <c r="NI137" s="6"/>
      <c r="NJ137" s="6"/>
      <c r="NK137" s="6"/>
      <c r="NL137" s="6"/>
      <c r="NM137" s="6"/>
      <c r="NN137" s="6"/>
      <c r="NO137" s="6"/>
      <c r="NP137" s="6"/>
      <c r="NQ137" s="6"/>
      <c r="NR137" s="6"/>
      <c r="NS137" s="6"/>
      <c r="NT137" s="6"/>
      <c r="NU137" s="6"/>
      <c r="NV137" s="6"/>
      <c r="NW137" s="6"/>
      <c r="NX137" s="6"/>
      <c r="NY137" s="6"/>
      <c r="NZ137" s="6"/>
      <c r="OA137" s="6"/>
      <c r="OB137" s="6"/>
      <c r="OC137" s="6"/>
      <c r="OD137" s="6"/>
      <c r="OE137" s="6"/>
      <c r="OF137" s="6"/>
      <c r="OG137" s="6"/>
      <c r="OH137" s="6"/>
      <c r="OI137" s="6"/>
      <c r="OJ137" s="6"/>
      <c r="OK137" s="6"/>
      <c r="OL137" s="6"/>
      <c r="OM137" s="6"/>
      <c r="ON137" s="6"/>
      <c r="OO137" s="6"/>
      <c r="OP137" s="6"/>
      <c r="OQ137" s="6"/>
      <c r="OR137" s="6"/>
      <c r="OS137" s="6"/>
      <c r="OT137" s="6"/>
      <c r="OU137" s="6"/>
      <c r="OV137" s="6"/>
      <c r="OW137" s="6"/>
      <c r="OX137" s="6"/>
      <c r="OY137" s="6"/>
      <c r="OZ137" s="6"/>
      <c r="PA137" s="6"/>
      <c r="PB137" s="6"/>
      <c r="PC137" s="6"/>
      <c r="PD137" s="6"/>
      <c r="PE137" s="6"/>
      <c r="PF137" s="6"/>
      <c r="PG137" s="6"/>
      <c r="PH137" s="6"/>
      <c r="PI137" s="6"/>
      <c r="PJ137" s="6"/>
      <c r="PK137" s="6"/>
      <c r="PL137" s="6"/>
      <c r="PM137" s="6"/>
      <c r="PN137" s="6"/>
      <c r="PO137" s="6"/>
      <c r="PP137" s="6"/>
      <c r="PQ137" s="6"/>
      <c r="PR137" s="6"/>
      <c r="PS137" s="6"/>
      <c r="PT137" s="6"/>
      <c r="PU137" s="6"/>
      <c r="PV137" s="6"/>
      <c r="PW137" s="6"/>
      <c r="PX137" s="6"/>
      <c r="PY137" s="6"/>
      <c r="PZ137" s="6"/>
      <c r="QA137" s="6"/>
      <c r="QB137" s="6"/>
      <c r="QC137" s="6"/>
      <c r="QD137" s="6"/>
      <c r="QE137" s="6"/>
      <c r="QF137" s="6"/>
      <c r="QG137" s="6"/>
      <c r="QH137" s="6"/>
      <c r="QI137" s="6"/>
      <c r="QJ137" s="6"/>
      <c r="QK137" s="6"/>
      <c r="QL137" s="6"/>
      <c r="QM137" s="6"/>
      <c r="QN137" s="6"/>
      <c r="QO137" s="6"/>
      <c r="QP137" s="6"/>
      <c r="QQ137" s="6"/>
      <c r="QR137" s="6"/>
      <c r="QS137" s="6"/>
      <c r="QT137" s="6"/>
      <c r="QU137" s="6"/>
      <c r="QV137" s="6"/>
      <c r="QW137" s="6"/>
      <c r="QX137" s="6"/>
      <c r="QY137" s="6"/>
      <c r="QZ137" s="6"/>
      <c r="RA137" s="6"/>
      <c r="RB137" s="6"/>
      <c r="RC137" s="6"/>
      <c r="RD137" s="6"/>
      <c r="RE137" s="6"/>
      <c r="RF137" s="6"/>
      <c r="RG137" s="6"/>
      <c r="RH137" s="6"/>
      <c r="RI137" s="6"/>
      <c r="RJ137" s="6"/>
      <c r="RK137" s="6"/>
      <c r="RL137" s="6"/>
      <c r="RM137" s="6"/>
      <c r="RN137" s="6"/>
      <c r="RO137" s="6"/>
      <c r="RP137" s="6"/>
      <c r="RQ137" s="6"/>
      <c r="RR137" s="6"/>
      <c r="RS137" s="6"/>
      <c r="RT137" s="6"/>
      <c r="RU137" s="6"/>
      <c r="RV137" s="6"/>
      <c r="RW137" s="6"/>
      <c r="RX137" s="6"/>
      <c r="RY137" s="6"/>
      <c r="RZ137" s="6"/>
      <c r="SA137" s="6"/>
      <c r="SB137" s="6"/>
      <c r="SC137" s="6"/>
      <c r="SD137" s="6"/>
      <c r="SE137" s="6"/>
      <c r="SF137" s="6"/>
      <c r="SG137" s="6"/>
      <c r="SH137" s="6"/>
      <c r="SI137" s="6"/>
      <c r="SJ137" s="6"/>
      <c r="SK137" s="6"/>
      <c r="SL137" s="6"/>
      <c r="SM137" s="6"/>
      <c r="SN137" s="6"/>
      <c r="SO137" s="6"/>
      <c r="SP137" s="6"/>
      <c r="SQ137" s="6"/>
      <c r="SR137" s="6"/>
      <c r="SS137" s="6"/>
      <c r="ST137" s="6"/>
      <c r="SU137" s="6"/>
      <c r="SV137" s="6"/>
      <c r="SW137" s="6"/>
      <c r="SX137" s="6"/>
      <c r="SY137" s="6"/>
      <c r="SZ137" s="6"/>
      <c r="TA137" s="6"/>
      <c r="TB137" s="6"/>
      <c r="TC137" s="6"/>
      <c r="TD137" s="6"/>
      <c r="TE137" s="6"/>
      <c r="TF137" s="6"/>
      <c r="TG137" s="6"/>
      <c r="TH137" s="6"/>
      <c r="TI137" s="6"/>
      <c r="TJ137" s="6"/>
      <c r="TK137" s="6"/>
      <c r="TL137" s="6"/>
      <c r="TM137" s="6"/>
      <c r="TN137" s="6"/>
      <c r="TO137" s="6"/>
      <c r="TP137" s="6"/>
      <c r="TQ137" s="6"/>
      <c r="TR137" s="6"/>
      <c r="TS137" s="6"/>
      <c r="TT137" s="6"/>
      <c r="TU137" s="6"/>
      <c r="TV137" s="6"/>
      <c r="TW137" s="6"/>
      <c r="TX137" s="6"/>
      <c r="TY137" s="6"/>
      <c r="TZ137" s="6"/>
      <c r="UA137" s="6"/>
      <c r="UB137" s="6"/>
      <c r="UC137" s="6"/>
      <c r="UD137" s="6"/>
      <c r="UE137" s="6"/>
      <c r="UF137" s="6"/>
      <c r="UG137" s="6"/>
      <c r="UH137" s="6"/>
      <c r="UI137" s="6"/>
      <c r="UJ137" s="6"/>
      <c r="UK137" s="6"/>
      <c r="UL137" s="6"/>
      <c r="UM137" s="6"/>
      <c r="UN137" s="6"/>
      <c r="UO137" s="6"/>
      <c r="UP137" s="6"/>
      <c r="UQ137" s="6"/>
      <c r="UR137" s="6"/>
      <c r="US137" s="6"/>
      <c r="UT137" s="6"/>
      <c r="UU137" s="6"/>
      <c r="UV137" s="6"/>
      <c r="UW137" s="6"/>
      <c r="UX137" s="6"/>
      <c r="UY137" s="6"/>
      <c r="UZ137" s="6"/>
      <c r="VA137" s="6"/>
      <c r="VB137" s="6"/>
      <c r="VC137" s="6"/>
      <c r="VD137" s="6"/>
      <c r="VE137" s="6"/>
      <c r="VF137" s="6"/>
      <c r="VG137" s="6"/>
      <c r="VH137" s="6"/>
      <c r="VI137" s="6"/>
      <c r="VJ137" s="6"/>
      <c r="VK137" s="6"/>
      <c r="VL137" s="6"/>
      <c r="VM137" s="6"/>
      <c r="VN137" s="6"/>
      <c r="VO137" s="6"/>
      <c r="VP137" s="6"/>
      <c r="VQ137" s="6"/>
      <c r="VR137" s="6"/>
      <c r="VS137" s="6"/>
      <c r="VT137" s="6"/>
      <c r="VU137" s="6"/>
      <c r="VV137" s="6"/>
      <c r="VW137" s="6"/>
      <c r="VX137" s="6"/>
      <c r="VY137" s="6"/>
      <c r="VZ137" s="6"/>
      <c r="WA137" s="6"/>
      <c r="WB137" s="6"/>
      <c r="WC137" s="6"/>
      <c r="WD137" s="6"/>
      <c r="WE137" s="6"/>
      <c r="WF137" s="6"/>
      <c r="WG137" s="6"/>
      <c r="WH137" s="6"/>
      <c r="WI137" s="6"/>
      <c r="WJ137" s="6"/>
      <c r="WK137" s="6"/>
      <c r="WL137" s="6"/>
      <c r="WM137" s="6"/>
      <c r="WN137" s="6"/>
      <c r="WO137" s="6"/>
      <c r="WP137" s="6"/>
      <c r="WQ137" s="6"/>
      <c r="WR137" s="6"/>
      <c r="WS137" s="6"/>
      <c r="WT137" s="6"/>
      <c r="WU137" s="6"/>
      <c r="WV137" s="6"/>
      <c r="WW137" s="6"/>
      <c r="WX137" s="6"/>
      <c r="WY137" s="6"/>
      <c r="WZ137" s="6"/>
      <c r="XA137" s="6"/>
      <c r="XB137" s="6"/>
      <c r="XC137" s="6"/>
      <c r="XD137" s="6"/>
      <c r="XE137" s="6"/>
      <c r="XF137" s="6"/>
      <c r="XG137" s="6"/>
      <c r="XH137" s="6"/>
      <c r="XI137" s="6"/>
      <c r="XJ137" s="6"/>
      <c r="XK137" s="6"/>
      <c r="XL137" s="6"/>
      <c r="XM137" s="6"/>
      <c r="XN137" s="6"/>
      <c r="XO137" s="6"/>
      <c r="XP137" s="6"/>
      <c r="XQ137" s="6"/>
      <c r="XR137" s="6"/>
      <c r="XS137" s="6"/>
      <c r="XT137" s="6"/>
      <c r="XU137" s="6"/>
      <c r="XV137" s="6"/>
      <c r="XW137" s="6"/>
      <c r="XX137" s="6"/>
      <c r="XY137" s="6"/>
      <c r="XZ137" s="6"/>
      <c r="YA137" s="6"/>
      <c r="YB137" s="6"/>
      <c r="YC137" s="6"/>
      <c r="YD137" s="6"/>
      <c r="YE137" s="6"/>
      <c r="YF137" s="6"/>
      <c r="YG137" s="6"/>
      <c r="YH137" s="6"/>
      <c r="YI137" s="6"/>
      <c r="YJ137" s="6"/>
      <c r="YK137" s="6"/>
      <c r="YL137" s="6"/>
      <c r="YM137" s="6"/>
      <c r="YN137" s="6"/>
      <c r="YO137" s="6"/>
      <c r="YP137" s="6"/>
      <c r="YQ137" s="6"/>
      <c r="YR137" s="6"/>
      <c r="YS137" s="6"/>
      <c r="YT137" s="6"/>
      <c r="YU137" s="6"/>
      <c r="YV137" s="6"/>
      <c r="YW137" s="6"/>
      <c r="YX137" s="6"/>
      <c r="YY137" s="6"/>
      <c r="YZ137" s="6"/>
      <c r="ZA137" s="6"/>
      <c r="ZB137" s="6"/>
      <c r="ZC137" s="6"/>
      <c r="ZD137" s="6"/>
      <c r="ZE137" s="6"/>
      <c r="ZF137" s="6"/>
      <c r="ZG137" s="6"/>
      <c r="ZH137" s="6"/>
      <c r="ZI137" s="6"/>
      <c r="ZJ137" s="6"/>
      <c r="ZK137" s="6"/>
      <c r="ZL137" s="6"/>
      <c r="ZM137" s="6"/>
      <c r="ZN137" s="6"/>
      <c r="ZO137" s="6"/>
      <c r="ZP137" s="6"/>
      <c r="ZQ137" s="6"/>
      <c r="ZR137" s="6"/>
      <c r="ZS137" s="6"/>
      <c r="ZT137" s="6"/>
      <c r="ZU137" s="6"/>
      <c r="ZV137" s="6"/>
      <c r="ZW137" s="6"/>
      <c r="ZX137" s="6"/>
      <c r="ZY137" s="6"/>
      <c r="ZZ137" s="6"/>
      <c r="AAA137" s="6"/>
      <c r="AAB137" s="6"/>
      <c r="AAC137" s="6"/>
      <c r="AAD137" s="6"/>
      <c r="AAE137" s="6"/>
      <c r="AAF137" s="6"/>
      <c r="AAG137" s="6"/>
      <c r="AAH137" s="6"/>
      <c r="AAI137" s="6"/>
      <c r="AAJ137" s="6"/>
      <c r="AAK137" s="6"/>
      <c r="AAL137" s="6"/>
      <c r="AAM137" s="6"/>
      <c r="AAN137" s="6"/>
      <c r="AAO137" s="6"/>
      <c r="AAP137" s="6"/>
      <c r="AAQ137" s="6"/>
      <c r="AAR137" s="6"/>
      <c r="AAS137" s="6"/>
      <c r="AAT137" s="6"/>
      <c r="AAU137" s="6"/>
      <c r="AAV137" s="6"/>
      <c r="AAW137" s="6"/>
      <c r="AAX137" s="6"/>
      <c r="AAY137" s="6"/>
      <c r="AAZ137" s="6"/>
      <c r="ABA137" s="6"/>
      <c r="ABB137" s="6"/>
      <c r="ABC137" s="6"/>
      <c r="ABD137" s="6"/>
      <c r="ABE137" s="6"/>
      <c r="ABF137" s="6"/>
      <c r="ABG137" s="6"/>
      <c r="ABH137" s="6"/>
      <c r="ABI137" s="6"/>
      <c r="ABJ137" s="6"/>
      <c r="ABK137" s="6"/>
      <c r="ABL137" s="6"/>
      <c r="ABM137" s="6"/>
      <c r="ABN137" s="6"/>
      <c r="ABO137" s="6"/>
      <c r="ABP137" s="6"/>
      <c r="ABQ137" s="6"/>
      <c r="ABR137" s="6"/>
      <c r="ABS137" s="6"/>
      <c r="ABT137" s="6"/>
      <c r="ABU137" s="6"/>
      <c r="ABV137" s="6"/>
      <c r="ABW137" s="6"/>
      <c r="ABX137" s="6"/>
      <c r="ABY137" s="6"/>
      <c r="ABZ137" s="6"/>
      <c r="ACA137" s="6"/>
      <c r="ACB137" s="6"/>
      <c r="ACC137" s="6"/>
      <c r="ACD137" s="6"/>
      <c r="ACE137" s="6"/>
      <c r="ACF137" s="6"/>
      <c r="ACG137" s="6"/>
      <c r="ACH137" s="6"/>
      <c r="ACI137" s="6"/>
      <c r="ACJ137" s="6"/>
      <c r="ACK137" s="6"/>
      <c r="ACL137" s="6"/>
      <c r="ACM137" s="6"/>
      <c r="ACN137" s="6"/>
      <c r="ACO137" s="6"/>
      <c r="ACP137" s="6"/>
      <c r="ACQ137" s="6"/>
      <c r="ACR137" s="6"/>
      <c r="ACS137" s="6"/>
      <c r="ACT137" s="6"/>
      <c r="ACU137" s="6"/>
      <c r="ACV137" s="6"/>
      <c r="ACW137" s="6"/>
      <c r="ACX137" s="6"/>
      <c r="ACY137" s="6"/>
      <c r="ACZ137" s="6"/>
      <c r="ADA137" s="6"/>
      <c r="ADB137" s="6"/>
      <c r="ADC137" s="6"/>
      <c r="ADD137" s="6"/>
      <c r="ADE137" s="6"/>
      <c r="ADF137" s="6"/>
      <c r="ADG137" s="6"/>
      <c r="ADH137" s="6"/>
      <c r="ADI137" s="6"/>
      <c r="ADJ137" s="6"/>
      <c r="ADK137" s="6"/>
      <c r="ADL137" s="6"/>
      <c r="ADM137" s="6"/>
      <c r="ADN137" s="6"/>
      <c r="ADO137" s="6"/>
      <c r="ADP137" s="6"/>
      <c r="ADQ137" s="6"/>
      <c r="ADR137" s="6"/>
      <c r="ADS137" s="6"/>
      <c r="ADT137" s="6"/>
      <c r="ADU137" s="6"/>
      <c r="ADV137" s="6"/>
      <c r="ADW137" s="6"/>
      <c r="ADX137" s="6"/>
      <c r="ADY137" s="6"/>
      <c r="ADZ137" s="6"/>
      <c r="AEA137" s="6"/>
      <c r="AEB137" s="6"/>
      <c r="AEC137" s="6"/>
      <c r="AED137" s="6"/>
      <c r="AEE137" s="6"/>
      <c r="AEF137" s="6"/>
      <c r="AEG137" s="6"/>
      <c r="AEH137" s="6"/>
      <c r="AEI137" s="6"/>
      <c r="AEJ137" s="6"/>
      <c r="AEK137" s="6"/>
      <c r="AEL137" s="6"/>
      <c r="AEM137" s="6"/>
      <c r="AEN137" s="6"/>
      <c r="AEO137" s="6"/>
      <c r="AEP137" s="6"/>
      <c r="AEQ137" s="6"/>
      <c r="AER137" s="6"/>
      <c r="AES137" s="6"/>
      <c r="AET137" s="6"/>
      <c r="AEU137" s="6"/>
      <c r="AEV137" s="6"/>
      <c r="AEW137" s="6"/>
      <c r="AEX137" s="6"/>
      <c r="AEY137" s="6"/>
      <c r="AEZ137" s="6"/>
      <c r="AFA137" s="6"/>
      <c r="AFB137" s="6"/>
      <c r="AFC137" s="6"/>
      <c r="AFD137" s="6"/>
      <c r="AFE137" s="6"/>
      <c r="AFF137" s="6"/>
      <c r="AFG137" s="6"/>
      <c r="AFH137" s="6"/>
      <c r="AFI137" s="6"/>
      <c r="AFJ137" s="6"/>
      <c r="AFK137" s="6"/>
      <c r="AFL137" s="6"/>
      <c r="AFM137" s="6"/>
      <c r="AFN137" s="6"/>
      <c r="AFO137" s="6"/>
      <c r="AFP137" s="6"/>
      <c r="AFQ137" s="6"/>
      <c r="AFR137" s="6"/>
      <c r="AFS137" s="6"/>
      <c r="AFT137" s="6"/>
      <c r="AFU137" s="6"/>
      <c r="AFV137" s="6"/>
      <c r="AFW137" s="6"/>
      <c r="AFX137" s="6"/>
      <c r="AFY137" s="6"/>
      <c r="AFZ137" s="6"/>
      <c r="AGA137" s="6"/>
      <c r="AGB137" s="6"/>
      <c r="AGC137" s="6"/>
      <c r="AGD137" s="6"/>
      <c r="AGE137" s="6"/>
      <c r="AGF137" s="6"/>
      <c r="AGG137" s="6"/>
      <c r="AGH137" s="6"/>
      <c r="AGI137" s="6"/>
      <c r="AGJ137" s="6"/>
      <c r="AGK137" s="6"/>
      <c r="AGL137" s="6"/>
      <c r="AGM137" s="6"/>
      <c r="AGN137" s="6"/>
      <c r="AGO137" s="6"/>
      <c r="AGP137" s="6"/>
      <c r="AGQ137" s="6"/>
      <c r="AGR137" s="6"/>
      <c r="AGS137" s="6"/>
      <c r="AGT137" s="6"/>
      <c r="AGU137" s="6"/>
      <c r="AGV137" s="6"/>
      <c r="AGW137" s="6"/>
      <c r="AGX137" s="6"/>
      <c r="AGY137" s="6"/>
      <c r="AGZ137" s="6"/>
      <c r="AHA137" s="6"/>
      <c r="AHB137" s="6"/>
      <c r="AHC137" s="6"/>
      <c r="AHD137" s="6"/>
      <c r="AHE137" s="6"/>
      <c r="AHF137" s="6"/>
      <c r="AHG137" s="6"/>
      <c r="AHH137" s="6"/>
      <c r="AHI137" s="6"/>
      <c r="AHJ137" s="6"/>
      <c r="AHK137" s="6"/>
      <c r="AHL137" s="6"/>
      <c r="AHM137" s="6"/>
      <c r="AHN137" s="6"/>
      <c r="AHO137" s="6"/>
      <c r="AHP137" s="6"/>
      <c r="AHQ137" s="6"/>
      <c r="AHR137" s="6"/>
      <c r="AHS137" s="6"/>
      <c r="AHT137" s="6"/>
      <c r="AHU137" s="6"/>
      <c r="AHV137" s="6"/>
      <c r="AHW137" s="6"/>
      <c r="AHX137" s="6"/>
      <c r="AHY137" s="6"/>
      <c r="AHZ137" s="6"/>
      <c r="AIA137" s="6"/>
      <c r="AIB137" s="6"/>
      <c r="AIC137" s="6"/>
      <c r="AID137" s="6"/>
      <c r="AIE137" s="6"/>
      <c r="AIF137" s="6"/>
      <c r="AIG137" s="6"/>
      <c r="AIH137" s="6"/>
      <c r="AII137" s="6"/>
      <c r="AIJ137" s="6"/>
      <c r="AIK137" s="6"/>
      <c r="AIL137" s="6"/>
      <c r="AIM137" s="6"/>
      <c r="AIN137" s="6"/>
      <c r="AIO137" s="6"/>
      <c r="AIP137" s="6"/>
      <c r="AIQ137" s="6"/>
      <c r="AIR137" s="6"/>
      <c r="AIS137" s="6"/>
      <c r="AIT137" s="6"/>
      <c r="AIU137" s="6"/>
      <c r="AIV137" s="6"/>
      <c r="AIW137" s="6"/>
      <c r="AIX137" s="6"/>
      <c r="AIY137" s="6"/>
      <c r="AIZ137" s="6"/>
      <c r="AJA137" s="6"/>
      <c r="AJB137" s="6"/>
      <c r="AJC137" s="6"/>
      <c r="AJD137" s="6"/>
      <c r="AJE137" s="6"/>
      <c r="AJF137" s="6"/>
      <c r="AJG137" s="6"/>
      <c r="AJH137" s="6"/>
      <c r="AJI137" s="6"/>
      <c r="AJJ137" s="6"/>
      <c r="AJK137" s="6"/>
      <c r="AJL137" s="6"/>
      <c r="AJM137" s="6"/>
      <c r="AJN137" s="6"/>
      <c r="AJO137" s="6"/>
      <c r="AJP137" s="6"/>
      <c r="AJQ137" s="6"/>
      <c r="AJR137" s="6"/>
      <c r="AJS137" s="6"/>
      <c r="AJT137" s="6"/>
      <c r="AJU137" s="6"/>
      <c r="AJV137" s="6"/>
      <c r="AJW137" s="6"/>
      <c r="AJX137" s="6"/>
      <c r="AJY137" s="6"/>
      <c r="AJZ137" s="6"/>
      <c r="AKA137" s="6"/>
      <c r="AKB137" s="6"/>
      <c r="AKC137" s="6"/>
      <c r="AKD137" s="6"/>
      <c r="AKE137" s="6"/>
      <c r="AKF137" s="6"/>
      <c r="AKG137" s="6"/>
      <c r="AKH137" s="6"/>
      <c r="AKI137" s="6"/>
      <c r="AKJ137" s="6"/>
      <c r="AKK137" s="6"/>
      <c r="AKL137" s="6"/>
      <c r="AKM137" s="6"/>
      <c r="AKN137" s="6"/>
      <c r="AKO137" s="6"/>
      <c r="AKP137" s="6"/>
      <c r="AKQ137" s="6"/>
      <c r="AKR137" s="6"/>
      <c r="AKS137" s="6"/>
      <c r="AKT137" s="6"/>
      <c r="AKU137" s="6"/>
      <c r="AKV137" s="6"/>
      <c r="AKW137" s="6"/>
      <c r="AKX137" s="6"/>
      <c r="AKY137" s="6"/>
      <c r="AKZ137" s="6"/>
      <c r="ALA137" s="6"/>
      <c r="ALB137" s="6"/>
      <c r="ALC137" s="6"/>
      <c r="ALD137" s="6"/>
      <c r="ALE137" s="6"/>
      <c r="ALF137" s="6"/>
      <c r="ALG137" s="6"/>
      <c r="ALH137" s="6"/>
      <c r="ALI137" s="6"/>
      <c r="ALJ137" s="6"/>
      <c r="ALK137" s="6"/>
      <c r="ALL137" s="6"/>
      <c r="ALM137" s="6"/>
      <c r="ALN137" s="6"/>
      <c r="ALO137" s="6"/>
      <c r="ALP137" s="6"/>
      <c r="ALQ137" s="6"/>
      <c r="ALR137" s="6"/>
      <c r="ALS137" s="6"/>
      <c r="ALT137" s="6"/>
      <c r="ALU137" s="6"/>
      <c r="ALV137" s="6"/>
      <c r="ALW137" s="6"/>
      <c r="ALX137" s="6"/>
      <c r="ALY137" s="6"/>
      <c r="ALZ137" s="6"/>
      <c r="AMA137" s="6"/>
      <c r="AMB137" s="6"/>
      <c r="AMC137" s="6"/>
      <c r="AMD137" s="6"/>
      <c r="AME137" s="6"/>
      <c r="AMF137" s="6"/>
      <c r="AMG137" s="6"/>
      <c r="AMH137" s="6"/>
      <c r="AMI137" s="6"/>
      <c r="AMJ137" s="6"/>
      <c r="AMK137" s="6"/>
      <c r="AML137" s="6"/>
      <c r="AMM137" s="6"/>
      <c r="AMN137" s="6"/>
      <c r="AMO137" s="6"/>
      <c r="AMP137" s="6"/>
      <c r="AMQ137" s="6"/>
      <c r="AMR137" s="6"/>
      <c r="AMS137" s="6"/>
      <c r="AMT137" s="6"/>
      <c r="AMU137" s="6"/>
      <c r="AMV137" s="6"/>
      <c r="AMW137" s="6"/>
      <c r="AMX137" s="6"/>
      <c r="AMY137" s="6"/>
      <c r="AMZ137" s="6"/>
      <c r="ANA137" s="6"/>
      <c r="ANB137" s="6"/>
      <c r="ANC137" s="6"/>
      <c r="AND137" s="6"/>
      <c r="ANE137" s="6"/>
      <c r="ANF137" s="6"/>
      <c r="ANG137" s="6"/>
      <c r="ANH137" s="6"/>
      <c r="ANI137" s="6"/>
      <c r="ANJ137" s="6"/>
      <c r="ANK137" s="6"/>
      <c r="ANL137" s="6"/>
      <c r="ANM137" s="6"/>
      <c r="ANN137" s="6"/>
      <c r="ANO137" s="6"/>
      <c r="ANP137" s="6"/>
      <c r="ANQ137" s="6"/>
      <c r="ANR137" s="6"/>
      <c r="ANS137" s="6"/>
      <c r="ANT137" s="6"/>
      <c r="ANU137" s="6"/>
      <c r="ANV137" s="6"/>
      <c r="ANW137" s="6"/>
      <c r="ANX137" s="6"/>
      <c r="ANY137" s="6"/>
      <c r="ANZ137" s="6"/>
      <c r="AOA137" s="6"/>
      <c r="AOB137" s="6"/>
      <c r="AOC137" s="6"/>
      <c r="AOD137" s="6"/>
      <c r="AOE137" s="6"/>
      <c r="AOF137" s="6"/>
      <c r="AOG137" s="6"/>
      <c r="AOH137" s="6"/>
      <c r="AOI137" s="6"/>
      <c r="AOJ137" s="6"/>
      <c r="AOK137" s="6"/>
      <c r="AOL137" s="6"/>
      <c r="AOM137" s="6"/>
      <c r="AON137" s="6"/>
      <c r="AOO137" s="6"/>
      <c r="AOP137" s="6"/>
      <c r="AOQ137" s="6"/>
      <c r="AOR137" s="6"/>
      <c r="AOS137" s="6"/>
      <c r="AOT137" s="6"/>
      <c r="AOU137" s="6"/>
      <c r="AOV137" s="6"/>
      <c r="AOW137" s="6"/>
      <c r="AOX137" s="6"/>
      <c r="AOY137" s="6"/>
      <c r="AOZ137" s="6"/>
      <c r="APA137" s="6"/>
      <c r="APB137" s="6"/>
      <c r="APC137" s="6"/>
      <c r="APD137" s="6"/>
      <c r="APE137" s="6"/>
      <c r="APF137" s="6"/>
      <c r="APG137" s="6"/>
      <c r="APH137" s="6"/>
      <c r="API137" s="6"/>
      <c r="APJ137" s="6"/>
      <c r="APK137" s="6"/>
      <c r="APL137" s="6"/>
      <c r="APM137" s="6"/>
      <c r="APN137" s="6"/>
      <c r="APO137" s="6"/>
      <c r="APP137" s="6"/>
      <c r="APQ137" s="6"/>
      <c r="APR137" s="6"/>
      <c r="APS137" s="6"/>
      <c r="APT137" s="6"/>
      <c r="APU137" s="6"/>
      <c r="APV137" s="6"/>
      <c r="APW137" s="6"/>
      <c r="APX137" s="6"/>
      <c r="APY137" s="6"/>
      <c r="APZ137" s="6"/>
      <c r="AQA137" s="6"/>
      <c r="AQB137" s="6"/>
      <c r="AQC137" s="6"/>
      <c r="AQD137" s="6"/>
      <c r="AQE137" s="6"/>
      <c r="AQF137" s="6"/>
      <c r="AQG137" s="6"/>
      <c r="AQH137" s="6"/>
      <c r="AQI137" s="6"/>
      <c r="AQJ137" s="6"/>
      <c r="AQK137" s="6"/>
      <c r="AQL137" s="6"/>
      <c r="AQM137" s="6"/>
      <c r="AQN137" s="6"/>
      <c r="AQO137" s="6"/>
      <c r="AQP137" s="6"/>
      <c r="AQQ137" s="6"/>
      <c r="AQR137" s="6"/>
      <c r="AQS137" s="6"/>
      <c r="AQT137" s="6"/>
      <c r="AQU137" s="6"/>
      <c r="AQV137" s="6"/>
      <c r="AQW137" s="6"/>
      <c r="AQX137" s="6"/>
      <c r="AQY137" s="6"/>
      <c r="AQZ137" s="6"/>
      <c r="ARA137" s="6"/>
      <c r="ARB137" s="6"/>
      <c r="ARC137" s="6"/>
      <c r="ARD137" s="6"/>
      <c r="ARE137" s="6"/>
      <c r="ARF137" s="6"/>
      <c r="ARG137" s="6"/>
      <c r="ARH137" s="6"/>
      <c r="ARI137" s="6"/>
      <c r="ARJ137" s="6"/>
      <c r="ARK137" s="6"/>
      <c r="ARL137" s="6"/>
      <c r="ARM137" s="6"/>
      <c r="ARN137" s="6"/>
      <c r="ARO137" s="6"/>
      <c r="ARP137" s="6"/>
      <c r="ARQ137" s="6"/>
      <c r="ARR137" s="6"/>
      <c r="ARS137" s="6"/>
      <c r="ART137" s="6"/>
      <c r="ARU137" s="6"/>
      <c r="ARV137" s="6"/>
      <c r="ARW137" s="6"/>
      <c r="ARX137" s="6"/>
      <c r="ARY137" s="6"/>
      <c r="ARZ137" s="6"/>
      <c r="ASA137" s="6"/>
      <c r="ASB137" s="6"/>
      <c r="ASC137" s="6"/>
      <c r="ASD137" s="6"/>
      <c r="ASE137" s="6"/>
      <c r="ASF137" s="6"/>
      <c r="ASG137" s="6"/>
      <c r="ASH137" s="6"/>
      <c r="ASI137" s="6"/>
      <c r="ASJ137" s="6"/>
      <c r="ASK137" s="6"/>
      <c r="ASL137" s="6"/>
      <c r="ASM137" s="6"/>
      <c r="ASN137" s="6"/>
      <c r="ASO137" s="6"/>
      <c r="ASP137" s="6"/>
      <c r="ASQ137" s="6"/>
      <c r="ASR137" s="6"/>
      <c r="ASS137" s="6"/>
      <c r="AST137" s="6"/>
      <c r="ASU137" s="6"/>
      <c r="ASV137" s="6"/>
      <c r="ASW137" s="6"/>
      <c r="ASX137" s="6"/>
      <c r="ASY137" s="6"/>
      <c r="ASZ137" s="6"/>
      <c r="ATA137" s="6"/>
      <c r="ATB137" s="6"/>
      <c r="ATC137" s="6"/>
      <c r="ATD137" s="6"/>
      <c r="ATE137" s="6"/>
      <c r="ATF137" s="6"/>
      <c r="ATG137" s="6"/>
      <c r="ATH137" s="6"/>
      <c r="ATI137" s="6"/>
      <c r="ATJ137" s="6"/>
      <c r="ATK137" s="6"/>
      <c r="ATL137" s="6"/>
      <c r="ATM137" s="6"/>
      <c r="ATN137" s="6"/>
      <c r="ATO137" s="6"/>
      <c r="ATP137" s="6"/>
      <c r="ATQ137" s="6"/>
      <c r="ATR137" s="6"/>
      <c r="ATS137" s="6"/>
      <c r="ATT137" s="6"/>
      <c r="ATU137" s="6"/>
      <c r="ATV137" s="6"/>
      <c r="ATW137" s="6"/>
      <c r="ATX137" s="6"/>
      <c r="ATY137" s="6"/>
      <c r="ATZ137" s="6"/>
      <c r="AUA137" s="6"/>
      <c r="AUB137" s="6"/>
      <c r="AUC137" s="6"/>
      <c r="AUD137" s="6"/>
      <c r="AUE137" s="6"/>
      <c r="AUF137" s="6"/>
      <c r="AUG137" s="6"/>
      <c r="AUH137" s="6"/>
      <c r="AUI137" s="6"/>
      <c r="AUJ137" s="6"/>
      <c r="AUK137" s="6"/>
      <c r="AUL137" s="6"/>
      <c r="AUM137" s="6"/>
      <c r="AUN137" s="6"/>
      <c r="AUO137" s="6"/>
      <c r="AUP137" s="6"/>
      <c r="AUQ137" s="6"/>
      <c r="AUR137" s="6"/>
      <c r="AUS137" s="6"/>
      <c r="AUT137" s="6"/>
      <c r="AUU137" s="6"/>
      <c r="AUV137" s="6"/>
      <c r="AUW137" s="6"/>
      <c r="AUX137" s="6"/>
      <c r="AUY137" s="6"/>
      <c r="AUZ137" s="6"/>
      <c r="AVA137" s="6"/>
      <c r="AVB137" s="6"/>
      <c r="AVC137" s="6"/>
      <c r="AVD137" s="6"/>
      <c r="AVE137" s="6"/>
      <c r="AVF137" s="6"/>
      <c r="AVG137" s="6"/>
      <c r="AVH137" s="6"/>
      <c r="AVI137" s="6"/>
      <c r="AVJ137" s="6"/>
      <c r="AVK137" s="6"/>
      <c r="AVL137" s="6"/>
      <c r="AVM137" s="6"/>
      <c r="AVN137" s="6"/>
      <c r="AVO137" s="6"/>
      <c r="AVP137" s="6"/>
      <c r="AVQ137" s="6"/>
      <c r="AVR137" s="6"/>
      <c r="AVS137" s="6"/>
      <c r="AVT137" s="6"/>
      <c r="AVU137" s="6"/>
      <c r="AVV137" s="6"/>
      <c r="AVW137" s="6"/>
      <c r="AVX137" s="6"/>
      <c r="AVY137" s="6"/>
      <c r="AVZ137" s="6"/>
      <c r="AWA137" s="6"/>
      <c r="AWB137" s="6"/>
      <c r="AWC137" s="6"/>
      <c r="AWD137" s="6"/>
      <c r="AWE137" s="6"/>
      <c r="AWF137" s="6"/>
      <c r="AWG137" s="6"/>
      <c r="AWH137" s="6"/>
      <c r="AWI137" s="6"/>
      <c r="AWJ137" s="6"/>
      <c r="AWK137" s="6"/>
      <c r="AWL137" s="6"/>
      <c r="AWM137" s="6"/>
      <c r="AWN137" s="6"/>
      <c r="AWO137" s="6"/>
      <c r="AWP137" s="6"/>
      <c r="AWQ137" s="6"/>
      <c r="AWR137" s="6"/>
      <c r="AWS137" s="6"/>
      <c r="AWT137" s="6"/>
      <c r="AWU137" s="6"/>
      <c r="AWV137" s="6"/>
      <c r="AWW137" s="6"/>
      <c r="AWX137" s="6"/>
      <c r="AWY137" s="6"/>
      <c r="AWZ137" s="6"/>
      <c r="AXA137" s="6"/>
      <c r="AXB137" s="6"/>
      <c r="AXC137" s="6"/>
      <c r="AXD137" s="6"/>
      <c r="AXE137" s="6"/>
      <c r="AXF137" s="6"/>
      <c r="AXG137" s="6"/>
      <c r="AXH137" s="6"/>
      <c r="AXI137" s="6"/>
      <c r="AXJ137" s="6"/>
      <c r="AXK137" s="6"/>
      <c r="AXL137" s="6"/>
      <c r="AXM137" s="6"/>
      <c r="AXN137" s="6"/>
      <c r="AXO137" s="6"/>
      <c r="AXP137" s="6"/>
      <c r="AXQ137" s="6"/>
      <c r="AXR137" s="6"/>
      <c r="AXS137" s="6"/>
      <c r="AXT137" s="6"/>
      <c r="AXU137" s="6"/>
      <c r="AXV137" s="6"/>
      <c r="AXW137" s="6"/>
      <c r="AXX137" s="6"/>
      <c r="AXY137" s="6"/>
      <c r="AXZ137" s="6"/>
      <c r="AYA137" s="6"/>
      <c r="AYB137" s="6"/>
      <c r="AYC137" s="6"/>
      <c r="AYD137" s="6"/>
      <c r="AYE137" s="6"/>
      <c r="AYF137" s="6"/>
      <c r="AYG137" s="6"/>
      <c r="AYH137" s="6"/>
      <c r="AYI137" s="6"/>
      <c r="AYJ137" s="6"/>
      <c r="AYK137" s="6"/>
      <c r="AYL137" s="6"/>
      <c r="AYM137" s="6"/>
      <c r="AYN137" s="6"/>
      <c r="AYO137" s="6"/>
      <c r="AYP137" s="6"/>
      <c r="AYQ137" s="6"/>
      <c r="AYR137" s="6"/>
      <c r="AYS137" s="6"/>
      <c r="AYT137" s="6"/>
      <c r="AYU137" s="6"/>
      <c r="AYV137" s="6"/>
      <c r="AYW137" s="6"/>
      <c r="AYX137" s="6"/>
      <c r="AYY137" s="6"/>
      <c r="AYZ137" s="6"/>
      <c r="AZA137" s="6"/>
      <c r="AZB137" s="6"/>
      <c r="AZC137" s="6"/>
      <c r="AZD137" s="6"/>
      <c r="AZE137" s="6"/>
      <c r="AZF137" s="6"/>
      <c r="AZG137" s="6"/>
      <c r="AZH137" s="6"/>
      <c r="AZI137" s="6"/>
      <c r="AZJ137" s="6"/>
      <c r="AZK137" s="6"/>
      <c r="AZL137" s="6"/>
      <c r="AZM137" s="6"/>
      <c r="AZN137" s="6"/>
      <c r="AZO137" s="6"/>
      <c r="AZP137" s="6"/>
      <c r="AZQ137" s="6"/>
      <c r="AZR137" s="6"/>
      <c r="AZS137" s="6"/>
      <c r="AZT137" s="6"/>
      <c r="AZU137" s="6"/>
      <c r="AZV137" s="6"/>
      <c r="AZW137" s="6"/>
      <c r="AZX137" s="6"/>
      <c r="AZY137" s="6"/>
      <c r="AZZ137" s="6"/>
      <c r="BAA137" s="6"/>
      <c r="BAB137" s="6"/>
      <c r="BAC137" s="6"/>
      <c r="BAD137" s="6"/>
      <c r="BAE137" s="6"/>
      <c r="BAF137" s="6"/>
      <c r="BAG137" s="6"/>
      <c r="BAH137" s="6"/>
      <c r="BAI137" s="6"/>
      <c r="BAJ137" s="6"/>
      <c r="BAK137" s="6"/>
      <c r="BAL137" s="6"/>
      <c r="BAM137" s="6"/>
      <c r="BAN137" s="6"/>
      <c r="BAO137" s="6"/>
      <c r="BAP137" s="6"/>
      <c r="BAQ137" s="6"/>
      <c r="BAR137" s="6"/>
      <c r="BAS137" s="6"/>
      <c r="BAT137" s="6"/>
      <c r="BAU137" s="6"/>
      <c r="BAV137" s="6"/>
      <c r="BAW137" s="6"/>
      <c r="BAX137" s="6"/>
      <c r="BAY137" s="6"/>
      <c r="BAZ137" s="6"/>
      <c r="BBA137" s="6"/>
      <c r="BBB137" s="6"/>
      <c r="BBC137" s="6"/>
      <c r="BBD137" s="6"/>
      <c r="BBE137" s="6"/>
      <c r="BBF137" s="6"/>
      <c r="BBG137" s="6"/>
      <c r="BBH137" s="6"/>
      <c r="BBI137" s="6"/>
      <c r="BBJ137" s="6"/>
      <c r="BBK137" s="6"/>
      <c r="BBL137" s="6"/>
      <c r="BBM137" s="6"/>
      <c r="BBN137" s="6"/>
      <c r="BBO137" s="6"/>
      <c r="BBP137" s="6"/>
      <c r="BBQ137" s="6"/>
      <c r="BBR137" s="6"/>
      <c r="BBS137" s="6"/>
      <c r="BBT137" s="6"/>
      <c r="BBU137" s="6"/>
      <c r="BBV137" s="6"/>
      <c r="BBW137" s="6"/>
      <c r="BBX137" s="6"/>
      <c r="BBY137" s="6"/>
      <c r="BBZ137" s="6"/>
      <c r="BCA137" s="6"/>
      <c r="BCB137" s="6"/>
      <c r="BCC137" s="6"/>
      <c r="BCD137" s="6"/>
      <c r="BCE137" s="6"/>
      <c r="BCF137" s="6"/>
      <c r="BCG137" s="6"/>
      <c r="BCH137" s="6"/>
      <c r="BCI137" s="6"/>
      <c r="BCJ137" s="6"/>
      <c r="BCK137" s="6"/>
      <c r="BCL137" s="6"/>
      <c r="BCM137" s="6"/>
      <c r="BCN137" s="6"/>
      <c r="BCO137" s="6"/>
      <c r="BCP137" s="6"/>
      <c r="BCQ137" s="6"/>
      <c r="BCR137" s="6"/>
      <c r="BCS137" s="6"/>
      <c r="BCT137" s="6"/>
      <c r="BCU137" s="6"/>
      <c r="BCV137" s="6"/>
      <c r="BCW137" s="6"/>
      <c r="BCX137" s="6"/>
      <c r="BCY137" s="6"/>
      <c r="BCZ137" s="6"/>
      <c r="BDA137" s="6"/>
      <c r="BDB137" s="6"/>
      <c r="BDC137" s="6"/>
      <c r="BDD137" s="6"/>
      <c r="BDE137" s="6"/>
      <c r="BDF137" s="6"/>
      <c r="BDG137" s="6"/>
      <c r="BDH137" s="6"/>
      <c r="BDI137" s="6"/>
      <c r="BDJ137" s="6"/>
      <c r="BDK137" s="6"/>
      <c r="BDL137" s="6"/>
      <c r="BDM137" s="6"/>
      <c r="BDN137" s="6"/>
      <c r="BDO137" s="6"/>
      <c r="BDP137" s="6"/>
      <c r="BDQ137" s="6"/>
      <c r="BDR137" s="6"/>
      <c r="BDS137" s="6"/>
      <c r="BDT137" s="6"/>
      <c r="BDU137" s="6"/>
      <c r="BDV137" s="6"/>
      <c r="BDW137" s="6"/>
      <c r="BDX137" s="6"/>
      <c r="BDY137" s="6"/>
      <c r="BDZ137" s="6"/>
      <c r="BEA137" s="6"/>
      <c r="BEB137" s="6"/>
      <c r="BEC137" s="6"/>
      <c r="BED137" s="6"/>
      <c r="BEE137" s="6"/>
      <c r="BEF137" s="6"/>
      <c r="BEG137" s="6"/>
      <c r="BEH137" s="6"/>
      <c r="BEI137" s="6"/>
      <c r="BEJ137" s="6"/>
      <c r="BEK137" s="6"/>
      <c r="BEL137" s="6"/>
      <c r="BEM137" s="6"/>
      <c r="BEN137" s="6"/>
      <c r="BEO137" s="6"/>
      <c r="BEP137" s="6"/>
      <c r="BEQ137" s="6"/>
      <c r="BER137" s="6"/>
      <c r="BES137" s="6"/>
      <c r="BET137" s="6"/>
      <c r="BEU137" s="6"/>
      <c r="BEV137" s="6"/>
      <c r="BEW137" s="6"/>
      <c r="BEX137" s="6"/>
      <c r="BEY137" s="6"/>
      <c r="BEZ137" s="6"/>
      <c r="BFA137" s="6"/>
      <c r="BFB137" s="6"/>
      <c r="BFC137" s="6"/>
      <c r="BFD137" s="6"/>
      <c r="BFE137" s="6"/>
      <c r="BFF137" s="6"/>
      <c r="BFG137" s="6"/>
      <c r="BFH137" s="6"/>
      <c r="BFI137" s="6"/>
      <c r="BFJ137" s="6"/>
      <c r="BFK137" s="6"/>
      <c r="BFL137" s="6"/>
      <c r="BFM137" s="6"/>
      <c r="BFN137" s="6"/>
      <c r="BFO137" s="6"/>
      <c r="BFP137" s="6"/>
      <c r="BFQ137" s="6"/>
      <c r="BFR137" s="6"/>
      <c r="BFS137" s="6"/>
      <c r="BFT137" s="6"/>
      <c r="BFU137" s="6"/>
      <c r="BFV137" s="6"/>
      <c r="BFW137" s="6"/>
      <c r="BFX137" s="6"/>
      <c r="BFY137" s="6"/>
      <c r="BFZ137" s="6"/>
      <c r="BGA137" s="6"/>
      <c r="BGB137" s="6"/>
      <c r="BGC137" s="6"/>
      <c r="BGD137" s="6"/>
      <c r="BGE137" s="6"/>
      <c r="BGF137" s="6"/>
      <c r="BGG137" s="6"/>
      <c r="BGH137" s="6"/>
      <c r="BGI137" s="6"/>
      <c r="BGJ137" s="6"/>
      <c r="BGK137" s="6"/>
      <c r="BGL137" s="6"/>
      <c r="BGM137" s="6"/>
      <c r="BGN137" s="6"/>
      <c r="BGO137" s="6"/>
      <c r="BGP137" s="6"/>
      <c r="BGQ137" s="6"/>
      <c r="BGR137" s="6"/>
      <c r="BGS137" s="6"/>
      <c r="BGT137" s="6"/>
      <c r="BGU137" s="6"/>
      <c r="BGV137" s="6"/>
      <c r="BGW137" s="6"/>
      <c r="BGX137" s="6"/>
      <c r="BGY137" s="6"/>
      <c r="BGZ137" s="6"/>
      <c r="BHA137" s="6"/>
      <c r="BHB137" s="6"/>
      <c r="BHC137" s="6"/>
      <c r="BHD137" s="6"/>
      <c r="BHE137" s="6"/>
      <c r="BHF137" s="6"/>
      <c r="BHG137" s="6"/>
      <c r="BHH137" s="6"/>
      <c r="BHI137" s="6"/>
      <c r="BHJ137" s="6"/>
      <c r="BHK137" s="6"/>
      <c r="BHL137" s="6"/>
      <c r="BHM137" s="6"/>
      <c r="BHN137" s="6"/>
      <c r="BHO137" s="6"/>
      <c r="BHP137" s="6"/>
      <c r="BHQ137" s="6"/>
      <c r="BHR137" s="6"/>
      <c r="BHS137" s="6"/>
      <c r="BHT137" s="6"/>
      <c r="BHU137" s="6"/>
      <c r="BHV137" s="6"/>
      <c r="BHW137" s="6"/>
      <c r="BHX137" s="6"/>
      <c r="BHY137" s="6"/>
      <c r="BHZ137" s="6"/>
      <c r="BIA137" s="6"/>
      <c r="BIB137" s="6"/>
      <c r="BIC137" s="6"/>
      <c r="BID137" s="6"/>
      <c r="BIE137" s="6"/>
      <c r="BIF137" s="6"/>
      <c r="BIG137" s="6"/>
      <c r="BIH137" s="6"/>
      <c r="BII137" s="6"/>
      <c r="BIJ137" s="6"/>
      <c r="BIK137" s="6"/>
      <c r="BIL137" s="6"/>
      <c r="BIM137" s="6"/>
      <c r="BIN137" s="6"/>
      <c r="BIO137" s="6"/>
      <c r="BIP137" s="6"/>
      <c r="BIQ137" s="6"/>
      <c r="BIR137" s="6"/>
      <c r="BIS137" s="6"/>
      <c r="BIT137" s="6"/>
      <c r="BIU137" s="6"/>
      <c r="BIV137" s="6"/>
      <c r="BIW137" s="6"/>
      <c r="BIX137" s="6"/>
      <c r="BIY137" s="6"/>
      <c r="BIZ137" s="6"/>
      <c r="BJA137" s="6"/>
      <c r="BJB137" s="6"/>
      <c r="BJC137" s="6"/>
      <c r="BJD137" s="6"/>
      <c r="BJE137" s="6"/>
      <c r="BJF137" s="6"/>
      <c r="BJG137" s="6"/>
      <c r="BJH137" s="6"/>
      <c r="BJI137" s="6"/>
      <c r="BJJ137" s="6"/>
      <c r="BJK137" s="6"/>
      <c r="BJL137" s="6"/>
      <c r="BJM137" s="6"/>
      <c r="BJN137" s="6"/>
      <c r="BJO137" s="6"/>
      <c r="BJP137" s="6"/>
      <c r="BJQ137" s="6"/>
      <c r="BJR137" s="6"/>
      <c r="BJS137" s="6"/>
      <c r="BJT137" s="6"/>
      <c r="BJU137" s="6"/>
      <c r="BJV137" s="6"/>
      <c r="BJW137" s="6"/>
      <c r="BJX137" s="6"/>
      <c r="BJY137" s="6"/>
      <c r="BJZ137" s="6"/>
      <c r="BKA137" s="6"/>
      <c r="BKB137" s="6"/>
      <c r="BKC137" s="6"/>
      <c r="BKD137" s="6"/>
      <c r="BKE137" s="6"/>
      <c r="BKF137" s="6"/>
      <c r="BKG137" s="6"/>
      <c r="BKH137" s="6"/>
      <c r="BKI137" s="6"/>
      <c r="BKJ137" s="6"/>
      <c r="BKK137" s="6"/>
      <c r="BKL137" s="6"/>
      <c r="BKM137" s="6"/>
      <c r="BKN137" s="6"/>
      <c r="BKO137" s="6"/>
      <c r="BKP137" s="6"/>
      <c r="BKQ137" s="6"/>
      <c r="BKR137" s="6"/>
      <c r="BKS137" s="6"/>
      <c r="BKT137" s="6"/>
      <c r="BKU137" s="6"/>
      <c r="BKV137" s="6"/>
      <c r="BKW137" s="6"/>
      <c r="BKX137" s="6"/>
      <c r="BKY137" s="6"/>
      <c r="BKZ137" s="6"/>
      <c r="BLA137" s="6"/>
      <c r="BLB137" s="6"/>
      <c r="BLC137" s="6"/>
      <c r="BLD137" s="6"/>
      <c r="BLE137" s="6"/>
      <c r="BLF137" s="6"/>
      <c r="BLG137" s="6"/>
      <c r="BLH137" s="6"/>
      <c r="BLI137" s="6"/>
      <c r="BLJ137" s="6"/>
      <c r="BLK137" s="6"/>
      <c r="BLL137" s="6"/>
      <c r="BLM137" s="6"/>
      <c r="BLN137" s="6"/>
      <c r="BLO137" s="6"/>
      <c r="BLP137" s="6"/>
      <c r="BLQ137" s="6"/>
      <c r="BLR137" s="6"/>
      <c r="BLS137" s="6"/>
      <c r="BLT137" s="6"/>
      <c r="BLU137" s="6"/>
      <c r="BLV137" s="6"/>
      <c r="BLW137" s="6"/>
      <c r="BLX137" s="6"/>
      <c r="BLY137" s="6"/>
      <c r="BLZ137" s="6"/>
      <c r="BMA137" s="6"/>
      <c r="BMB137" s="6"/>
      <c r="BMC137" s="6"/>
      <c r="BMD137" s="6"/>
      <c r="BME137" s="6"/>
      <c r="BMF137" s="6"/>
      <c r="BMG137" s="6"/>
      <c r="BMH137" s="6"/>
      <c r="BMI137" s="6"/>
      <c r="BMJ137" s="6"/>
      <c r="BMK137" s="6"/>
      <c r="BML137" s="6"/>
      <c r="BMM137" s="6"/>
      <c r="BMN137" s="6"/>
      <c r="BMO137" s="6"/>
      <c r="BMP137" s="6"/>
      <c r="BMQ137" s="6"/>
      <c r="BMR137" s="6"/>
      <c r="BMS137" s="6"/>
      <c r="BMT137" s="6"/>
      <c r="BMU137" s="6"/>
      <c r="BMV137" s="6"/>
      <c r="BMW137" s="6"/>
      <c r="BMX137" s="6"/>
      <c r="BMY137" s="6"/>
      <c r="BMZ137" s="6"/>
      <c r="BNA137" s="6"/>
      <c r="BNB137" s="6"/>
      <c r="BNC137" s="6"/>
      <c r="BND137" s="6"/>
      <c r="BNE137" s="6"/>
      <c r="BNF137" s="6"/>
      <c r="BNG137" s="6"/>
      <c r="BNH137" s="6"/>
      <c r="BNI137" s="6"/>
      <c r="BNJ137" s="6"/>
      <c r="BNK137" s="6"/>
      <c r="BNL137" s="6"/>
      <c r="BNM137" s="6"/>
      <c r="BNN137" s="6"/>
      <c r="BNO137" s="6"/>
      <c r="BNP137" s="6"/>
      <c r="BNQ137" s="6"/>
      <c r="BNR137" s="6"/>
      <c r="BNS137" s="6"/>
      <c r="BNT137" s="6"/>
      <c r="BNU137" s="6"/>
      <c r="BNV137" s="6"/>
      <c r="BNW137" s="6"/>
      <c r="BNX137" s="6"/>
      <c r="BNY137" s="6"/>
      <c r="BNZ137" s="6"/>
      <c r="BOA137" s="6"/>
      <c r="BOB137" s="6"/>
      <c r="BOC137" s="6"/>
      <c r="BOD137" s="6"/>
      <c r="BOE137" s="6"/>
      <c r="BOF137" s="6"/>
      <c r="BOG137" s="6"/>
      <c r="BOH137" s="6"/>
      <c r="BOI137" s="6"/>
      <c r="BOJ137" s="6"/>
      <c r="BOK137" s="6"/>
      <c r="BOL137" s="6"/>
      <c r="BOM137" s="6"/>
      <c r="BON137" s="6"/>
      <c r="BOO137" s="6"/>
      <c r="BOP137" s="6"/>
      <c r="BOQ137" s="6"/>
      <c r="BOR137" s="6"/>
      <c r="BOS137" s="6"/>
      <c r="BOT137" s="6"/>
      <c r="BOU137" s="6"/>
      <c r="BOV137" s="6"/>
      <c r="BOW137" s="6"/>
      <c r="BOX137" s="6"/>
      <c r="BOY137" s="6"/>
      <c r="BOZ137" s="6"/>
      <c r="BPA137" s="6"/>
      <c r="BPB137" s="6"/>
      <c r="BPC137" s="6"/>
      <c r="BPD137" s="6"/>
      <c r="BPE137" s="6"/>
      <c r="BPF137" s="6"/>
      <c r="BPG137" s="6"/>
      <c r="BPH137" s="6"/>
      <c r="BPI137" s="6"/>
      <c r="BPJ137" s="6"/>
      <c r="BPK137" s="6"/>
      <c r="BPL137" s="6"/>
      <c r="BPM137" s="6"/>
      <c r="BPN137" s="6"/>
      <c r="BPO137" s="6"/>
      <c r="BPP137" s="6"/>
      <c r="BPQ137" s="6"/>
      <c r="BPR137" s="6"/>
      <c r="BPS137" s="6"/>
      <c r="BPT137" s="6"/>
      <c r="BPU137" s="6"/>
      <c r="BPV137" s="6"/>
      <c r="BPW137" s="6"/>
      <c r="BPX137" s="6"/>
      <c r="BPY137" s="6"/>
      <c r="BPZ137" s="6"/>
      <c r="BQA137" s="6"/>
      <c r="BQB137" s="6"/>
      <c r="BQC137" s="6"/>
      <c r="BQD137" s="6"/>
      <c r="BQE137" s="6"/>
      <c r="BQF137" s="6"/>
      <c r="BQG137" s="6"/>
      <c r="BQH137" s="6"/>
      <c r="BQI137" s="6"/>
      <c r="BQJ137" s="6"/>
      <c r="BQK137" s="6"/>
      <c r="BQL137" s="6"/>
      <c r="BQM137" s="6"/>
      <c r="BQN137" s="6"/>
      <c r="BQO137" s="6"/>
      <c r="BQP137" s="6"/>
      <c r="BQQ137" s="6"/>
      <c r="BQR137" s="6"/>
      <c r="BQS137" s="6"/>
      <c r="BQT137" s="6"/>
      <c r="BQU137" s="6"/>
      <c r="BQV137" s="6"/>
      <c r="BQW137" s="6"/>
      <c r="BQX137" s="6"/>
      <c r="BQY137" s="6"/>
      <c r="BQZ137" s="6"/>
      <c r="BRA137" s="6"/>
      <c r="BRB137" s="6"/>
      <c r="BRC137" s="6"/>
      <c r="BRD137" s="6"/>
      <c r="BRE137" s="6"/>
      <c r="BRF137" s="6"/>
      <c r="BRG137" s="6"/>
      <c r="BRH137" s="6"/>
      <c r="BRI137" s="6"/>
      <c r="BRJ137" s="6"/>
      <c r="BRK137" s="6"/>
      <c r="BRL137" s="6"/>
      <c r="BRM137" s="6"/>
      <c r="BRN137" s="6"/>
      <c r="BRO137" s="6"/>
      <c r="BRP137" s="6"/>
      <c r="BRQ137" s="6"/>
      <c r="BRR137" s="6"/>
      <c r="BRS137" s="6"/>
      <c r="BRT137" s="6"/>
      <c r="BRU137" s="6"/>
      <c r="BRV137" s="6"/>
      <c r="BRW137" s="6"/>
      <c r="BRX137" s="6"/>
      <c r="BRY137" s="6"/>
      <c r="BRZ137" s="6"/>
      <c r="BSA137" s="6"/>
      <c r="BSB137" s="6"/>
      <c r="BSC137" s="6"/>
      <c r="BSD137" s="6"/>
      <c r="BSE137" s="6"/>
      <c r="BSF137" s="6"/>
      <c r="BSG137" s="6"/>
      <c r="BSH137" s="6"/>
      <c r="BSI137" s="6"/>
      <c r="BSJ137" s="6"/>
      <c r="BSK137" s="6"/>
      <c r="BSL137" s="6"/>
      <c r="BSM137" s="6"/>
      <c r="BSN137" s="6"/>
      <c r="BSO137" s="6"/>
      <c r="BSP137" s="6"/>
      <c r="BSQ137" s="6"/>
      <c r="BSR137" s="6"/>
      <c r="BSS137" s="6"/>
      <c r="BST137" s="6"/>
      <c r="BSU137" s="6"/>
      <c r="BSV137" s="6"/>
      <c r="BSW137" s="6"/>
      <c r="BSX137" s="6"/>
      <c r="BSY137" s="6"/>
      <c r="BSZ137" s="6"/>
      <c r="BTA137" s="6"/>
      <c r="BTB137" s="6"/>
      <c r="BTC137" s="6"/>
      <c r="BTD137" s="6"/>
      <c r="BTE137" s="6"/>
      <c r="BTF137" s="6"/>
      <c r="BTG137" s="6"/>
      <c r="BTH137" s="6"/>
      <c r="BTI137" s="6"/>
      <c r="BTJ137" s="6"/>
      <c r="BTK137" s="6"/>
      <c r="BTL137" s="6"/>
      <c r="BTM137" s="6"/>
      <c r="BTN137" s="6"/>
      <c r="BTO137" s="6"/>
      <c r="BTP137" s="6"/>
      <c r="BTQ137" s="6"/>
      <c r="BTR137" s="6"/>
      <c r="BTS137" s="6"/>
      <c r="BTT137" s="6"/>
      <c r="BTU137" s="6"/>
      <c r="BTV137" s="6"/>
      <c r="BTW137" s="6"/>
      <c r="BTX137" s="6"/>
      <c r="BTY137" s="6"/>
      <c r="BTZ137" s="6"/>
      <c r="BUA137" s="6"/>
      <c r="BUB137" s="6"/>
      <c r="BUC137" s="6"/>
      <c r="BUD137" s="6"/>
      <c r="BUE137" s="6"/>
      <c r="BUF137" s="6"/>
      <c r="BUG137" s="6"/>
      <c r="BUH137" s="6"/>
      <c r="BUI137" s="6"/>
      <c r="BUJ137" s="6"/>
      <c r="BUK137" s="6"/>
      <c r="BUL137" s="6"/>
      <c r="BUM137" s="6"/>
      <c r="BUN137" s="6"/>
      <c r="BUO137" s="6"/>
      <c r="BUP137" s="6"/>
      <c r="BUQ137" s="6"/>
      <c r="BUR137" s="6"/>
      <c r="BUS137" s="6"/>
      <c r="BUT137" s="6"/>
      <c r="BUU137" s="6"/>
      <c r="BUV137" s="6"/>
      <c r="BUW137" s="6"/>
      <c r="BUX137" s="6"/>
      <c r="BUY137" s="6"/>
      <c r="BUZ137" s="6"/>
      <c r="BVA137" s="6"/>
      <c r="BVB137" s="6"/>
      <c r="BVC137" s="6"/>
      <c r="BVD137" s="6"/>
      <c r="BVE137" s="6"/>
      <c r="BVF137" s="6"/>
      <c r="BVG137" s="6"/>
      <c r="BVH137" s="6"/>
      <c r="BVI137" s="6"/>
      <c r="BVJ137" s="6"/>
      <c r="BVK137" s="6"/>
      <c r="BVL137" s="6"/>
      <c r="BVM137" s="6"/>
      <c r="BVN137" s="6"/>
      <c r="BVO137" s="6"/>
      <c r="BVP137" s="6"/>
      <c r="BVQ137" s="6"/>
      <c r="BVR137" s="6"/>
      <c r="BVS137" s="6"/>
      <c r="BVT137" s="6"/>
      <c r="BVU137" s="6"/>
      <c r="BVV137" s="6"/>
      <c r="BVW137" s="6"/>
      <c r="BVX137" s="6"/>
      <c r="BVY137" s="6"/>
      <c r="BVZ137" s="6"/>
      <c r="BWA137" s="6"/>
      <c r="BWB137" s="6"/>
      <c r="BWC137" s="6"/>
      <c r="BWD137" s="6"/>
      <c r="BWE137" s="6"/>
      <c r="BWF137" s="6"/>
      <c r="BWG137" s="6"/>
      <c r="BWH137" s="6"/>
      <c r="BWI137" s="6"/>
      <c r="BWJ137" s="6"/>
      <c r="BWK137" s="6"/>
      <c r="BWL137" s="6"/>
      <c r="BWM137" s="6"/>
      <c r="BWN137" s="6"/>
      <c r="BWO137" s="6"/>
      <c r="BWP137" s="6"/>
      <c r="BWQ137" s="6"/>
      <c r="BWR137" s="6"/>
      <c r="BWS137" s="6"/>
      <c r="BWT137" s="6"/>
      <c r="BWU137" s="6"/>
      <c r="BWV137" s="6"/>
      <c r="BWW137" s="6"/>
      <c r="BWX137" s="6"/>
      <c r="BWY137" s="6"/>
      <c r="BWZ137" s="6"/>
      <c r="BXA137" s="6"/>
      <c r="BXB137" s="6"/>
      <c r="BXC137" s="6"/>
      <c r="BXD137" s="6"/>
      <c r="BXE137" s="6"/>
      <c r="BXF137" s="6"/>
      <c r="BXG137" s="6"/>
      <c r="BXH137" s="6"/>
      <c r="BXI137" s="6"/>
      <c r="BXJ137" s="6"/>
      <c r="BXK137" s="6"/>
      <c r="BXL137" s="6"/>
      <c r="BXM137" s="6"/>
      <c r="BXN137" s="6"/>
      <c r="BXO137" s="6"/>
      <c r="BXP137" s="6"/>
      <c r="BXQ137" s="6"/>
      <c r="BXR137" s="6"/>
      <c r="BXS137" s="6"/>
      <c r="BXT137" s="6"/>
      <c r="BXU137" s="6"/>
      <c r="BXV137" s="6"/>
      <c r="BXW137" s="6"/>
      <c r="BXX137" s="6"/>
      <c r="BXY137" s="6"/>
      <c r="BXZ137" s="6"/>
      <c r="BYA137" s="6"/>
      <c r="BYB137" s="6"/>
      <c r="BYC137" s="6"/>
      <c r="BYD137" s="6"/>
      <c r="BYE137" s="6"/>
      <c r="BYF137" s="6"/>
      <c r="BYG137" s="6"/>
      <c r="BYH137" s="6"/>
      <c r="BYI137" s="6"/>
      <c r="BYJ137" s="6"/>
      <c r="BYK137" s="6"/>
      <c r="BYL137" s="6"/>
      <c r="BYM137" s="6"/>
      <c r="BYN137" s="6"/>
      <c r="BYO137" s="6"/>
      <c r="BYP137" s="6"/>
      <c r="BYQ137" s="6"/>
      <c r="BYR137" s="6"/>
      <c r="BYS137" s="6"/>
      <c r="BYT137" s="6"/>
      <c r="BYU137" s="6"/>
      <c r="BYV137" s="6"/>
      <c r="BYW137" s="6"/>
      <c r="BYX137" s="6"/>
      <c r="BYY137" s="6"/>
      <c r="BYZ137" s="6"/>
      <c r="BZA137" s="6"/>
      <c r="BZB137" s="6"/>
      <c r="BZC137" s="6"/>
      <c r="BZD137" s="6"/>
      <c r="BZE137" s="6"/>
      <c r="BZF137" s="6"/>
      <c r="BZG137" s="6"/>
      <c r="BZH137" s="6"/>
      <c r="BZI137" s="6"/>
      <c r="BZJ137" s="6"/>
      <c r="BZK137" s="6"/>
      <c r="BZL137" s="6"/>
      <c r="BZM137" s="6"/>
      <c r="BZN137" s="6"/>
      <c r="BZO137" s="6"/>
      <c r="BZP137" s="6"/>
      <c r="BZQ137" s="6"/>
      <c r="BZR137" s="6"/>
      <c r="BZS137" s="6"/>
      <c r="BZT137" s="6"/>
      <c r="BZU137" s="6"/>
      <c r="BZV137" s="6"/>
      <c r="BZW137" s="6"/>
      <c r="BZX137" s="6"/>
      <c r="BZY137" s="6"/>
      <c r="BZZ137" s="6"/>
      <c r="CAA137" s="6"/>
      <c r="CAB137" s="6"/>
      <c r="CAC137" s="6"/>
      <c r="CAD137" s="6"/>
      <c r="CAE137" s="6"/>
      <c r="CAF137" s="6"/>
      <c r="CAG137" s="6"/>
      <c r="CAH137" s="6"/>
      <c r="CAI137" s="6"/>
      <c r="CAJ137" s="6"/>
      <c r="CAK137" s="6"/>
      <c r="CAL137" s="6"/>
      <c r="CAM137" s="6"/>
      <c r="CAN137" s="6"/>
      <c r="CAO137" s="6"/>
      <c r="CAP137" s="6"/>
      <c r="CAQ137" s="6"/>
      <c r="CAR137" s="6"/>
      <c r="CAS137" s="6"/>
      <c r="CAT137" s="6"/>
      <c r="CAU137" s="6"/>
      <c r="CAV137" s="6"/>
      <c r="CAW137" s="6"/>
      <c r="CAX137" s="6"/>
      <c r="CAY137" s="6"/>
      <c r="CAZ137" s="6"/>
      <c r="CBA137" s="6"/>
      <c r="CBB137" s="6"/>
      <c r="CBC137" s="6"/>
      <c r="CBD137" s="6"/>
      <c r="CBE137" s="6"/>
      <c r="CBF137" s="6"/>
      <c r="CBG137" s="6"/>
      <c r="CBH137" s="6"/>
      <c r="CBI137" s="6"/>
      <c r="CBJ137" s="6"/>
      <c r="CBK137" s="6"/>
      <c r="CBL137" s="6"/>
      <c r="CBM137" s="6"/>
      <c r="CBN137" s="6"/>
      <c r="CBO137" s="6"/>
      <c r="CBP137" s="6"/>
      <c r="CBQ137" s="6"/>
      <c r="CBR137" s="6"/>
      <c r="CBS137" s="6"/>
      <c r="CBT137" s="6"/>
      <c r="CBU137" s="6"/>
      <c r="CBV137" s="6"/>
      <c r="CBW137" s="6"/>
      <c r="CBX137" s="6"/>
      <c r="CBY137" s="6"/>
      <c r="CBZ137" s="6"/>
      <c r="CCA137" s="6"/>
      <c r="CCB137" s="6"/>
      <c r="CCC137" s="6"/>
      <c r="CCD137" s="6"/>
      <c r="CCE137" s="6"/>
      <c r="CCF137" s="6"/>
      <c r="CCG137" s="6"/>
      <c r="CCH137" s="6"/>
      <c r="CCI137" s="6"/>
      <c r="CCJ137" s="6"/>
      <c r="CCK137" s="6"/>
      <c r="CCL137" s="6"/>
      <c r="CCM137" s="6"/>
      <c r="CCN137" s="6"/>
      <c r="CCO137" s="6"/>
      <c r="CCP137" s="6"/>
      <c r="CCQ137" s="6"/>
      <c r="CCR137" s="6"/>
      <c r="CCS137" s="6"/>
      <c r="CCT137" s="6"/>
      <c r="CCU137" s="6"/>
      <c r="CCV137" s="6"/>
      <c r="CCW137" s="6"/>
      <c r="CCX137" s="6"/>
      <c r="CCY137" s="6"/>
      <c r="CCZ137" s="6"/>
      <c r="CDA137" s="6"/>
      <c r="CDB137" s="6"/>
      <c r="CDC137" s="6"/>
      <c r="CDD137" s="6"/>
      <c r="CDE137" s="6"/>
      <c r="CDF137" s="6"/>
      <c r="CDG137" s="6"/>
      <c r="CDH137" s="6"/>
      <c r="CDI137" s="6"/>
      <c r="CDJ137" s="6"/>
      <c r="CDK137" s="6"/>
      <c r="CDL137" s="6"/>
      <c r="CDM137" s="6"/>
      <c r="CDN137" s="6"/>
      <c r="CDO137" s="6"/>
      <c r="CDP137" s="6"/>
      <c r="CDQ137" s="6"/>
      <c r="CDR137" s="6"/>
      <c r="CDS137" s="6"/>
      <c r="CDT137" s="6"/>
      <c r="CDU137" s="6"/>
      <c r="CDV137" s="6"/>
      <c r="CDW137" s="6"/>
      <c r="CDX137" s="6"/>
      <c r="CDY137" s="6"/>
      <c r="CDZ137" s="6"/>
      <c r="CEA137" s="6"/>
      <c r="CEB137" s="6"/>
      <c r="CEC137" s="6"/>
      <c r="CED137" s="6"/>
      <c r="CEE137" s="6"/>
      <c r="CEF137" s="6"/>
      <c r="CEG137" s="6"/>
      <c r="CEH137" s="6"/>
      <c r="CEI137" s="6"/>
      <c r="CEJ137" s="6"/>
      <c r="CEK137" s="6"/>
      <c r="CEL137" s="6"/>
      <c r="CEM137" s="6"/>
      <c r="CEN137" s="6"/>
      <c r="CEO137" s="6"/>
      <c r="CEP137" s="6"/>
      <c r="CEQ137" s="6"/>
      <c r="CER137" s="6"/>
      <c r="CES137" s="6"/>
      <c r="CET137" s="6"/>
      <c r="CEU137" s="6"/>
      <c r="CEV137" s="6"/>
      <c r="CEW137" s="6"/>
      <c r="CEX137" s="6"/>
      <c r="CEY137" s="6"/>
      <c r="CEZ137" s="6"/>
      <c r="CFA137" s="6"/>
      <c r="CFB137" s="6"/>
      <c r="CFC137" s="6"/>
      <c r="CFD137" s="6"/>
      <c r="CFE137" s="6"/>
      <c r="CFF137" s="6"/>
      <c r="CFG137" s="6"/>
      <c r="CFH137" s="6"/>
      <c r="CFI137" s="6"/>
      <c r="CFJ137" s="6"/>
      <c r="CFK137" s="6"/>
      <c r="CFL137" s="6"/>
      <c r="CFM137" s="6"/>
      <c r="CFN137" s="6"/>
      <c r="CFO137" s="6"/>
      <c r="CFP137" s="6"/>
      <c r="CFQ137" s="6"/>
      <c r="CFR137" s="6"/>
      <c r="CFS137" s="6"/>
      <c r="CFT137" s="6"/>
      <c r="CFU137" s="6"/>
      <c r="CFV137" s="6"/>
      <c r="CFW137" s="6"/>
      <c r="CFX137" s="6"/>
      <c r="CFY137" s="6"/>
      <c r="CFZ137" s="6"/>
      <c r="CGA137" s="6"/>
      <c r="CGB137" s="6"/>
      <c r="CGC137" s="6"/>
      <c r="CGD137" s="6"/>
      <c r="CGE137" s="6"/>
      <c r="CGF137" s="6"/>
      <c r="CGG137" s="6"/>
      <c r="CGH137" s="6"/>
      <c r="CGI137" s="6"/>
      <c r="CGJ137" s="6"/>
      <c r="CGK137" s="6"/>
      <c r="CGL137" s="6"/>
      <c r="CGM137" s="6"/>
      <c r="CGN137" s="6"/>
      <c r="CGO137" s="6"/>
      <c r="CGP137" s="6"/>
      <c r="CGQ137" s="6"/>
      <c r="CGR137" s="6"/>
      <c r="CGS137" s="6"/>
      <c r="CGT137" s="6"/>
      <c r="CGU137" s="6"/>
      <c r="CGV137" s="6"/>
      <c r="CGW137" s="6"/>
      <c r="CGX137" s="6"/>
      <c r="CGY137" s="6"/>
      <c r="CGZ137" s="6"/>
      <c r="CHA137" s="6"/>
      <c r="CHB137" s="6"/>
      <c r="CHC137" s="6"/>
      <c r="CHD137" s="6"/>
      <c r="CHE137" s="6"/>
      <c r="CHF137" s="6"/>
      <c r="CHG137" s="6"/>
      <c r="CHH137" s="6"/>
      <c r="CHI137" s="6"/>
      <c r="CHJ137" s="6"/>
      <c r="CHK137" s="6"/>
      <c r="CHL137" s="6"/>
      <c r="CHM137" s="6"/>
      <c r="CHN137" s="6"/>
      <c r="CHO137" s="6"/>
      <c r="CHP137" s="6"/>
      <c r="CHQ137" s="6"/>
      <c r="CHR137" s="6"/>
      <c r="CHS137" s="6"/>
      <c r="CHT137" s="6"/>
      <c r="CHU137" s="6"/>
      <c r="CHV137" s="6"/>
      <c r="CHW137" s="6"/>
      <c r="CHX137" s="6"/>
      <c r="CHY137" s="6"/>
      <c r="CHZ137" s="6"/>
      <c r="CIA137" s="6"/>
      <c r="CIB137" s="6"/>
      <c r="CIC137" s="6"/>
      <c r="CID137" s="6"/>
      <c r="CIE137" s="6"/>
      <c r="CIF137" s="6"/>
      <c r="CIG137" s="6"/>
      <c r="CIH137" s="6"/>
      <c r="CII137" s="6"/>
      <c r="CIJ137" s="6"/>
      <c r="CIK137" s="6"/>
      <c r="CIL137" s="6"/>
      <c r="CIM137" s="6"/>
      <c r="CIN137" s="6"/>
      <c r="CIO137" s="6"/>
      <c r="CIP137" s="6"/>
      <c r="CIQ137" s="6"/>
      <c r="CIR137" s="6"/>
      <c r="CIS137" s="6"/>
      <c r="CIT137" s="6"/>
      <c r="CIU137" s="6"/>
      <c r="CIV137" s="6"/>
      <c r="CIW137" s="6"/>
      <c r="CIX137" s="6"/>
      <c r="CIY137" s="6"/>
      <c r="CIZ137" s="6"/>
      <c r="CJA137" s="6"/>
      <c r="CJB137" s="6"/>
      <c r="CJC137" s="6"/>
      <c r="CJD137" s="6"/>
      <c r="CJE137" s="6"/>
      <c r="CJF137" s="6"/>
      <c r="CJG137" s="6"/>
      <c r="CJH137" s="6"/>
      <c r="CJI137" s="6"/>
      <c r="CJJ137" s="6"/>
      <c r="CJK137" s="6"/>
      <c r="CJL137" s="6"/>
      <c r="CJM137" s="6"/>
      <c r="CJN137" s="6"/>
      <c r="CJO137" s="6"/>
      <c r="CJP137" s="6"/>
      <c r="CJQ137" s="6"/>
      <c r="CJR137" s="6"/>
      <c r="CJS137" s="6"/>
      <c r="CJT137" s="6"/>
      <c r="CJU137" s="6"/>
      <c r="CJV137" s="6"/>
      <c r="CJW137" s="6"/>
      <c r="CJX137" s="6"/>
      <c r="CJY137" s="6"/>
      <c r="CJZ137" s="6"/>
      <c r="CKA137" s="6"/>
      <c r="CKB137" s="6"/>
      <c r="CKC137" s="6"/>
      <c r="CKD137" s="6"/>
      <c r="CKE137" s="6"/>
      <c r="CKF137" s="6"/>
      <c r="CKG137" s="6"/>
      <c r="CKH137" s="6"/>
      <c r="CKI137" s="6"/>
      <c r="CKJ137" s="6"/>
      <c r="CKK137" s="6"/>
      <c r="CKL137" s="6"/>
      <c r="CKM137" s="6"/>
      <c r="CKN137" s="6"/>
      <c r="CKO137" s="6"/>
      <c r="CKP137" s="6"/>
      <c r="CKQ137" s="6"/>
      <c r="CKR137" s="6"/>
      <c r="CKS137" s="6"/>
      <c r="CKT137" s="6"/>
      <c r="CKU137" s="6"/>
      <c r="CKV137" s="6"/>
      <c r="CKW137" s="6"/>
      <c r="CKX137" s="6"/>
      <c r="CKY137" s="6"/>
      <c r="CKZ137" s="6"/>
      <c r="CLA137" s="6"/>
      <c r="CLB137" s="6"/>
      <c r="CLC137" s="6"/>
      <c r="CLD137" s="6"/>
      <c r="CLE137" s="6"/>
      <c r="CLF137" s="6"/>
      <c r="CLG137" s="6"/>
      <c r="CLH137" s="6"/>
      <c r="CLI137" s="6"/>
      <c r="CLJ137" s="6"/>
      <c r="CLK137" s="6"/>
      <c r="CLL137" s="6"/>
      <c r="CLM137" s="6"/>
      <c r="CLN137" s="6"/>
      <c r="CLO137" s="6"/>
      <c r="CLP137" s="6"/>
      <c r="CLQ137" s="6"/>
      <c r="CLR137" s="6"/>
      <c r="CLS137" s="6"/>
      <c r="CLT137" s="6"/>
      <c r="CLU137" s="6"/>
      <c r="CLV137" s="6"/>
      <c r="CLW137" s="6"/>
      <c r="CLX137" s="6"/>
      <c r="CLY137" s="6"/>
      <c r="CLZ137" s="6"/>
      <c r="CMA137" s="6"/>
      <c r="CMB137" s="6"/>
      <c r="CMC137" s="6"/>
      <c r="CMD137" s="6"/>
      <c r="CME137" s="6"/>
      <c r="CMF137" s="6"/>
      <c r="CMG137" s="6"/>
      <c r="CMH137" s="6"/>
      <c r="CMI137" s="6"/>
      <c r="CMJ137" s="6"/>
      <c r="CMK137" s="6"/>
      <c r="CML137" s="6"/>
      <c r="CMM137" s="6"/>
      <c r="CMN137" s="6"/>
      <c r="CMO137" s="6"/>
      <c r="CMP137" s="6"/>
      <c r="CMQ137" s="6"/>
      <c r="CMR137" s="6"/>
      <c r="CMS137" s="6"/>
      <c r="CMT137" s="6"/>
      <c r="CMU137" s="6"/>
      <c r="CMV137" s="6"/>
      <c r="CMW137" s="6"/>
      <c r="CMX137" s="6"/>
      <c r="CMY137" s="6"/>
      <c r="CMZ137" s="6"/>
      <c r="CNA137" s="6"/>
      <c r="CNB137" s="6"/>
      <c r="CNC137" s="6"/>
      <c r="CND137" s="6"/>
      <c r="CNE137" s="6"/>
      <c r="CNF137" s="6"/>
      <c r="CNG137" s="6"/>
      <c r="CNH137" s="6"/>
      <c r="CNI137" s="6"/>
      <c r="CNJ137" s="6"/>
      <c r="CNK137" s="6"/>
      <c r="CNL137" s="6"/>
      <c r="CNM137" s="6"/>
      <c r="CNN137" s="6"/>
      <c r="CNO137" s="6"/>
      <c r="CNP137" s="6"/>
      <c r="CNQ137" s="6"/>
      <c r="CNR137" s="6"/>
      <c r="CNS137" s="6"/>
      <c r="CNT137" s="6"/>
      <c r="CNU137" s="6"/>
      <c r="CNV137" s="6"/>
      <c r="CNW137" s="6"/>
      <c r="CNX137" s="6"/>
      <c r="CNY137" s="6"/>
      <c r="CNZ137" s="6"/>
      <c r="COA137" s="6"/>
      <c r="COB137" s="6"/>
      <c r="COC137" s="6"/>
      <c r="COD137" s="6"/>
      <c r="COE137" s="6"/>
      <c r="COF137" s="6"/>
      <c r="COG137" s="6"/>
      <c r="COH137" s="6"/>
      <c r="COI137" s="6"/>
      <c r="COJ137" s="6"/>
      <c r="COK137" s="6"/>
      <c r="COL137" s="6"/>
      <c r="COM137" s="6"/>
      <c r="CON137" s="6"/>
      <c r="COO137" s="6"/>
      <c r="COP137" s="6"/>
      <c r="COQ137" s="6"/>
      <c r="COR137" s="6"/>
      <c r="COS137" s="6"/>
      <c r="COT137" s="6"/>
      <c r="COU137" s="6"/>
      <c r="COV137" s="6"/>
      <c r="COW137" s="6"/>
      <c r="COX137" s="6"/>
      <c r="COY137" s="6"/>
      <c r="COZ137" s="6"/>
      <c r="CPA137" s="6"/>
      <c r="CPB137" s="6"/>
      <c r="CPC137" s="6"/>
      <c r="CPD137" s="6"/>
      <c r="CPE137" s="6"/>
      <c r="CPF137" s="6"/>
      <c r="CPG137" s="6"/>
      <c r="CPH137" s="6"/>
      <c r="CPI137" s="6"/>
      <c r="CPJ137" s="6"/>
      <c r="CPK137" s="6"/>
      <c r="CPL137" s="6"/>
      <c r="CPM137" s="6"/>
      <c r="CPN137" s="6"/>
      <c r="CPO137" s="6"/>
      <c r="CPP137" s="6"/>
      <c r="CPQ137" s="6"/>
      <c r="CPR137" s="6"/>
      <c r="CPS137" s="6"/>
      <c r="CPT137" s="6"/>
      <c r="CPU137" s="6"/>
      <c r="CPV137" s="6"/>
      <c r="CPW137" s="6"/>
      <c r="CPX137" s="6"/>
      <c r="CPY137" s="6"/>
      <c r="CPZ137" s="6"/>
      <c r="CQA137" s="6"/>
      <c r="CQB137" s="6"/>
      <c r="CQC137" s="6"/>
      <c r="CQD137" s="6"/>
      <c r="CQE137" s="6"/>
      <c r="CQF137" s="6"/>
      <c r="CQG137" s="6"/>
      <c r="CQH137" s="6"/>
      <c r="CQI137" s="6"/>
      <c r="CQJ137" s="6"/>
      <c r="CQK137" s="6"/>
      <c r="CQL137" s="6"/>
      <c r="CQM137" s="6"/>
      <c r="CQN137" s="6"/>
      <c r="CQO137" s="6"/>
      <c r="CQP137" s="6"/>
      <c r="CQQ137" s="6"/>
      <c r="CQR137" s="6"/>
      <c r="CQS137" s="6"/>
      <c r="CQT137" s="6"/>
      <c r="CQU137" s="6"/>
      <c r="CQV137" s="6"/>
      <c r="CQW137" s="6"/>
      <c r="CQX137" s="6"/>
      <c r="CQY137" s="6"/>
      <c r="CQZ137" s="6"/>
      <c r="CRA137" s="6"/>
      <c r="CRB137" s="6"/>
      <c r="CRC137" s="6"/>
      <c r="CRD137" s="6"/>
      <c r="CRE137" s="6"/>
      <c r="CRF137" s="6"/>
      <c r="CRG137" s="6"/>
      <c r="CRH137" s="6"/>
      <c r="CRI137" s="6"/>
      <c r="CRJ137" s="6"/>
      <c r="CRK137" s="6"/>
      <c r="CRL137" s="6"/>
      <c r="CRM137" s="6"/>
      <c r="CRN137" s="6"/>
      <c r="CRO137" s="6"/>
      <c r="CRP137" s="6"/>
      <c r="CRQ137" s="6"/>
      <c r="CRR137" s="6"/>
      <c r="CRS137" s="6"/>
      <c r="CRT137" s="6"/>
      <c r="CRU137" s="6"/>
      <c r="CRV137" s="6"/>
      <c r="CRW137" s="6"/>
      <c r="CRX137" s="6"/>
      <c r="CRY137" s="6"/>
      <c r="CRZ137" s="6"/>
      <c r="CSA137" s="6"/>
      <c r="CSB137" s="6"/>
      <c r="CSC137" s="6"/>
      <c r="CSD137" s="6"/>
      <c r="CSE137" s="6"/>
      <c r="CSF137" s="6"/>
      <c r="CSG137" s="6"/>
      <c r="CSH137" s="6"/>
      <c r="CSI137" s="6"/>
      <c r="CSJ137" s="6"/>
      <c r="CSK137" s="6"/>
      <c r="CSL137" s="6"/>
      <c r="CSM137" s="6"/>
      <c r="CSN137" s="6"/>
      <c r="CSO137" s="6"/>
      <c r="CSP137" s="6"/>
      <c r="CSQ137" s="6"/>
      <c r="CSR137" s="6"/>
      <c r="CSS137" s="6"/>
      <c r="CST137" s="6"/>
      <c r="CSU137" s="6"/>
      <c r="CSV137" s="6"/>
      <c r="CSW137" s="6"/>
      <c r="CSX137" s="6"/>
      <c r="CSY137" s="6"/>
      <c r="CSZ137" s="6"/>
      <c r="CTA137" s="6"/>
      <c r="CTB137" s="6"/>
      <c r="CTC137" s="6"/>
      <c r="CTD137" s="6"/>
      <c r="CTE137" s="6"/>
      <c r="CTF137" s="6"/>
      <c r="CTG137" s="6"/>
      <c r="CTH137" s="6"/>
      <c r="CTI137" s="6"/>
      <c r="CTJ137" s="6"/>
      <c r="CTK137" s="6"/>
      <c r="CTL137" s="6"/>
      <c r="CTM137" s="6"/>
      <c r="CTN137" s="6"/>
      <c r="CTO137" s="6"/>
      <c r="CTP137" s="6"/>
      <c r="CTQ137" s="6"/>
      <c r="CTR137" s="6"/>
      <c r="CTS137" s="6"/>
      <c r="CTT137" s="6"/>
      <c r="CTU137" s="6"/>
      <c r="CTV137" s="6"/>
      <c r="CTW137" s="6"/>
      <c r="CTX137" s="6"/>
      <c r="CTY137" s="6"/>
      <c r="CTZ137" s="6"/>
      <c r="CUA137" s="6"/>
      <c r="CUB137" s="6"/>
      <c r="CUC137" s="6"/>
      <c r="CUD137" s="6"/>
      <c r="CUE137" s="6"/>
      <c r="CUF137" s="6"/>
      <c r="CUG137" s="6"/>
      <c r="CUH137" s="6"/>
      <c r="CUI137" s="6"/>
      <c r="CUJ137" s="6"/>
      <c r="CUK137" s="6"/>
      <c r="CUL137" s="6"/>
      <c r="CUM137" s="6"/>
      <c r="CUN137" s="6"/>
      <c r="CUO137" s="6"/>
      <c r="CUP137" s="6"/>
      <c r="CUQ137" s="6"/>
      <c r="CUR137" s="6"/>
      <c r="CUS137" s="6"/>
      <c r="CUT137" s="6"/>
      <c r="CUU137" s="6"/>
      <c r="CUV137" s="6"/>
      <c r="CUW137" s="6"/>
      <c r="CUX137" s="6"/>
      <c r="CUY137" s="6"/>
      <c r="CUZ137" s="6"/>
      <c r="CVA137" s="6"/>
      <c r="CVB137" s="6"/>
      <c r="CVC137" s="6"/>
      <c r="CVD137" s="6"/>
      <c r="CVE137" s="6"/>
      <c r="CVF137" s="6"/>
      <c r="CVG137" s="6"/>
      <c r="CVH137" s="6"/>
      <c r="CVI137" s="6"/>
      <c r="CVJ137" s="6"/>
      <c r="CVK137" s="6"/>
      <c r="CVL137" s="6"/>
      <c r="CVM137" s="6"/>
      <c r="CVN137" s="6"/>
      <c r="CVO137" s="6"/>
      <c r="CVP137" s="6"/>
      <c r="CVQ137" s="6"/>
      <c r="CVR137" s="6"/>
      <c r="CVS137" s="6"/>
      <c r="CVT137" s="6"/>
      <c r="CVU137" s="6"/>
      <c r="CVV137" s="6"/>
      <c r="CVW137" s="6"/>
      <c r="CVX137" s="6"/>
      <c r="CVY137" s="6"/>
      <c r="CVZ137" s="6"/>
      <c r="CWA137" s="6"/>
      <c r="CWB137" s="6"/>
      <c r="CWC137" s="6"/>
      <c r="CWD137" s="6"/>
      <c r="CWE137" s="6"/>
      <c r="CWF137" s="6"/>
      <c r="CWG137" s="6"/>
      <c r="CWH137" s="6"/>
      <c r="CWI137" s="6"/>
      <c r="CWJ137" s="6"/>
      <c r="CWK137" s="6"/>
      <c r="CWL137" s="6"/>
      <c r="CWM137" s="6"/>
      <c r="CWN137" s="6"/>
      <c r="CWO137" s="6"/>
      <c r="CWP137" s="6"/>
      <c r="CWQ137" s="6"/>
      <c r="CWR137" s="6"/>
      <c r="CWS137" s="6"/>
      <c r="CWT137" s="6"/>
      <c r="CWU137" s="6"/>
      <c r="CWV137" s="6"/>
      <c r="CWW137" s="6"/>
      <c r="CWX137" s="6"/>
      <c r="CWY137" s="6"/>
      <c r="CWZ137" s="6"/>
      <c r="CXA137" s="6"/>
      <c r="CXB137" s="6"/>
      <c r="CXC137" s="6"/>
      <c r="CXD137" s="6"/>
      <c r="CXE137" s="6"/>
      <c r="CXF137" s="6"/>
      <c r="CXG137" s="6"/>
      <c r="CXH137" s="6"/>
      <c r="CXI137" s="6"/>
      <c r="CXJ137" s="6"/>
      <c r="CXK137" s="6"/>
      <c r="CXL137" s="6"/>
      <c r="CXM137" s="6"/>
      <c r="CXN137" s="6"/>
      <c r="CXO137" s="6"/>
      <c r="CXP137" s="6"/>
      <c r="CXQ137" s="6"/>
      <c r="CXR137" s="6"/>
      <c r="CXS137" s="6"/>
      <c r="CXT137" s="6"/>
      <c r="CXU137" s="6"/>
      <c r="CXV137" s="6"/>
      <c r="CXW137" s="6"/>
      <c r="CXX137" s="6"/>
      <c r="CXY137" s="6"/>
      <c r="CXZ137" s="6"/>
      <c r="CYA137" s="6"/>
      <c r="CYB137" s="6"/>
      <c r="CYC137" s="6"/>
      <c r="CYD137" s="6"/>
      <c r="CYE137" s="6"/>
      <c r="CYF137" s="6"/>
      <c r="CYG137" s="6"/>
      <c r="CYH137" s="6"/>
      <c r="CYI137" s="6"/>
      <c r="CYJ137" s="6"/>
      <c r="CYK137" s="6"/>
      <c r="CYL137" s="6"/>
      <c r="CYM137" s="6"/>
      <c r="CYN137" s="6"/>
      <c r="CYO137" s="6"/>
      <c r="CYP137" s="6"/>
      <c r="CYQ137" s="6"/>
      <c r="CYR137" s="6"/>
      <c r="CYS137" s="6"/>
      <c r="CYT137" s="6"/>
      <c r="CYU137" s="6"/>
      <c r="CYV137" s="6"/>
      <c r="CYW137" s="6"/>
      <c r="CYX137" s="6"/>
      <c r="CYY137" s="6"/>
      <c r="CYZ137" s="6"/>
      <c r="CZA137" s="6"/>
      <c r="CZB137" s="6"/>
      <c r="CZC137" s="6"/>
      <c r="CZD137" s="6"/>
      <c r="CZE137" s="6"/>
      <c r="CZF137" s="6"/>
      <c r="CZG137" s="6"/>
      <c r="CZH137" s="6"/>
      <c r="CZI137" s="6"/>
      <c r="CZJ137" s="6"/>
      <c r="CZK137" s="6"/>
      <c r="CZL137" s="6"/>
      <c r="CZM137" s="6"/>
      <c r="CZN137" s="6"/>
      <c r="CZO137" s="6"/>
      <c r="CZP137" s="6"/>
      <c r="CZQ137" s="6"/>
      <c r="CZR137" s="6"/>
      <c r="CZS137" s="6"/>
      <c r="CZT137" s="6"/>
      <c r="CZU137" s="6"/>
      <c r="CZV137" s="6"/>
      <c r="CZW137" s="6"/>
      <c r="CZX137" s="6"/>
      <c r="CZY137" s="6"/>
      <c r="CZZ137" s="6"/>
      <c r="DAA137" s="6"/>
      <c r="DAB137" s="6"/>
      <c r="DAC137" s="6"/>
      <c r="DAD137" s="6"/>
      <c r="DAE137" s="6"/>
      <c r="DAF137" s="6"/>
      <c r="DAG137" s="6"/>
      <c r="DAH137" s="6"/>
      <c r="DAI137" s="6"/>
      <c r="DAJ137" s="6"/>
      <c r="DAK137" s="6"/>
      <c r="DAL137" s="6"/>
      <c r="DAM137" s="6"/>
      <c r="DAN137" s="6"/>
      <c r="DAO137" s="6"/>
      <c r="DAP137" s="6"/>
      <c r="DAQ137" s="6"/>
      <c r="DAR137" s="6"/>
      <c r="DAS137" s="6"/>
      <c r="DAT137" s="6"/>
      <c r="DAU137" s="6"/>
      <c r="DAV137" s="6"/>
      <c r="DAW137" s="6"/>
      <c r="DAX137" s="6"/>
      <c r="DAY137" s="6"/>
      <c r="DAZ137" s="6"/>
      <c r="DBA137" s="6"/>
      <c r="DBB137" s="6"/>
      <c r="DBC137" s="6"/>
      <c r="DBD137" s="6"/>
      <c r="DBE137" s="6"/>
      <c r="DBF137" s="6"/>
      <c r="DBG137" s="6"/>
      <c r="DBH137" s="6"/>
      <c r="DBI137" s="6"/>
      <c r="DBJ137" s="6"/>
      <c r="DBK137" s="6"/>
      <c r="DBL137" s="6"/>
      <c r="DBM137" s="6"/>
      <c r="DBN137" s="6"/>
      <c r="DBO137" s="6"/>
      <c r="DBP137" s="6"/>
      <c r="DBQ137" s="6"/>
      <c r="DBR137" s="6"/>
      <c r="DBS137" s="6"/>
      <c r="DBT137" s="6"/>
      <c r="DBU137" s="6"/>
      <c r="DBV137" s="6"/>
      <c r="DBW137" s="6"/>
      <c r="DBX137" s="6"/>
      <c r="DBY137" s="6"/>
      <c r="DBZ137" s="6"/>
      <c r="DCA137" s="6"/>
      <c r="DCB137" s="6"/>
      <c r="DCC137" s="6"/>
      <c r="DCD137" s="6"/>
      <c r="DCE137" s="6"/>
      <c r="DCF137" s="6"/>
      <c r="DCG137" s="6"/>
      <c r="DCH137" s="6"/>
      <c r="DCI137" s="6"/>
      <c r="DCJ137" s="6"/>
      <c r="DCK137" s="6"/>
      <c r="DCL137" s="6"/>
      <c r="DCM137" s="6"/>
      <c r="DCN137" s="6"/>
      <c r="DCO137" s="6"/>
      <c r="DCP137" s="6"/>
      <c r="DCQ137" s="6"/>
      <c r="DCR137" s="6"/>
      <c r="DCS137" s="6"/>
      <c r="DCT137" s="6"/>
      <c r="DCU137" s="6"/>
      <c r="DCV137" s="6"/>
      <c r="DCW137" s="6"/>
      <c r="DCX137" s="6"/>
      <c r="DCY137" s="6"/>
      <c r="DCZ137" s="6"/>
      <c r="DDA137" s="6"/>
      <c r="DDB137" s="6"/>
      <c r="DDC137" s="6"/>
      <c r="DDD137" s="6"/>
      <c r="DDE137" s="6"/>
      <c r="DDF137" s="6"/>
      <c r="DDG137" s="6"/>
      <c r="DDH137" s="6"/>
      <c r="DDI137" s="6"/>
      <c r="DDJ137" s="6"/>
      <c r="DDK137" s="6"/>
      <c r="DDL137" s="6"/>
      <c r="DDM137" s="6"/>
      <c r="DDN137" s="6"/>
      <c r="DDO137" s="6"/>
      <c r="DDP137" s="6"/>
      <c r="DDQ137" s="6"/>
      <c r="DDR137" s="6"/>
      <c r="DDS137" s="6"/>
      <c r="DDT137" s="6"/>
      <c r="DDU137" s="6"/>
      <c r="DDV137" s="6"/>
      <c r="DDW137" s="6"/>
      <c r="DDX137" s="6"/>
      <c r="DDY137" s="6"/>
      <c r="DDZ137" s="6"/>
      <c r="DEA137" s="6"/>
      <c r="DEB137" s="6"/>
      <c r="DEC137" s="6"/>
      <c r="DED137" s="6"/>
      <c r="DEE137" s="6"/>
      <c r="DEF137" s="6"/>
      <c r="DEG137" s="6"/>
      <c r="DEH137" s="6"/>
      <c r="DEI137" s="6"/>
      <c r="DEJ137" s="6"/>
      <c r="DEK137" s="6"/>
      <c r="DEL137" s="6"/>
      <c r="DEM137" s="6"/>
      <c r="DEN137" s="6"/>
      <c r="DEO137" s="6"/>
      <c r="DEP137" s="6"/>
      <c r="DEQ137" s="6"/>
      <c r="DER137" s="6"/>
      <c r="DES137" s="6"/>
      <c r="DET137" s="6"/>
      <c r="DEU137" s="6"/>
      <c r="DEV137" s="6"/>
      <c r="DEW137" s="6"/>
      <c r="DEX137" s="6"/>
      <c r="DEY137" s="6"/>
      <c r="DEZ137" s="6"/>
      <c r="DFA137" s="6"/>
      <c r="DFB137" s="6"/>
      <c r="DFC137" s="6"/>
      <c r="DFD137" s="6"/>
      <c r="DFE137" s="6"/>
      <c r="DFF137" s="6"/>
      <c r="DFG137" s="6"/>
      <c r="DFH137" s="6"/>
      <c r="DFI137" s="6"/>
      <c r="DFJ137" s="6"/>
      <c r="DFK137" s="6"/>
      <c r="DFL137" s="6"/>
      <c r="DFM137" s="6"/>
      <c r="DFN137" s="6"/>
      <c r="DFO137" s="6"/>
      <c r="DFP137" s="6"/>
      <c r="DFQ137" s="6"/>
      <c r="DFR137" s="6"/>
      <c r="DFS137" s="6"/>
      <c r="DFT137" s="6"/>
      <c r="DFU137" s="6"/>
      <c r="DFV137" s="6"/>
      <c r="DFW137" s="6"/>
      <c r="DFX137" s="6"/>
      <c r="DFY137" s="6"/>
      <c r="DFZ137" s="6"/>
      <c r="DGA137" s="6"/>
      <c r="DGB137" s="6"/>
      <c r="DGC137" s="6"/>
      <c r="DGD137" s="6"/>
      <c r="DGE137" s="6"/>
      <c r="DGF137" s="6"/>
      <c r="DGG137" s="6"/>
      <c r="DGH137" s="6"/>
      <c r="DGI137" s="6"/>
      <c r="DGJ137" s="6"/>
      <c r="DGK137" s="6"/>
      <c r="DGL137" s="6"/>
      <c r="DGM137" s="6"/>
      <c r="DGN137" s="6"/>
      <c r="DGO137" s="6"/>
      <c r="DGP137" s="6"/>
      <c r="DGQ137" s="6"/>
      <c r="DGR137" s="6"/>
      <c r="DGS137" s="6"/>
      <c r="DGT137" s="6"/>
      <c r="DGU137" s="6"/>
      <c r="DGV137" s="6"/>
      <c r="DGW137" s="6"/>
      <c r="DGX137" s="6"/>
      <c r="DGY137" s="6"/>
      <c r="DGZ137" s="6"/>
      <c r="DHA137" s="6"/>
      <c r="DHB137" s="6"/>
      <c r="DHC137" s="6"/>
      <c r="DHD137" s="6"/>
      <c r="DHE137" s="6"/>
      <c r="DHF137" s="6"/>
      <c r="DHG137" s="6"/>
      <c r="DHH137" s="6"/>
      <c r="DHI137" s="6"/>
      <c r="DHJ137" s="6"/>
      <c r="DHK137" s="6"/>
      <c r="DHL137" s="6"/>
      <c r="DHM137" s="6"/>
      <c r="DHN137" s="6"/>
      <c r="DHO137" s="6"/>
      <c r="DHP137" s="6"/>
      <c r="DHQ137" s="6"/>
      <c r="DHR137" s="6"/>
      <c r="DHS137" s="6"/>
      <c r="DHT137" s="6"/>
      <c r="DHU137" s="6"/>
      <c r="DHV137" s="6"/>
      <c r="DHW137" s="6"/>
      <c r="DHX137" s="6"/>
      <c r="DHY137" s="6"/>
      <c r="DHZ137" s="6"/>
      <c r="DIA137" s="6"/>
      <c r="DIB137" s="6"/>
      <c r="DIC137" s="6"/>
      <c r="DID137" s="6"/>
      <c r="DIE137" s="6"/>
      <c r="DIF137" s="6"/>
      <c r="DIG137" s="6"/>
      <c r="DIH137" s="6"/>
      <c r="DII137" s="6"/>
      <c r="DIJ137" s="6"/>
      <c r="DIK137" s="6"/>
      <c r="DIL137" s="6"/>
      <c r="DIM137" s="6"/>
      <c r="DIN137" s="6"/>
      <c r="DIO137" s="6"/>
      <c r="DIP137" s="6"/>
      <c r="DIQ137" s="6"/>
      <c r="DIR137" s="6"/>
      <c r="DIS137" s="6"/>
      <c r="DIT137" s="6"/>
      <c r="DIU137" s="6"/>
      <c r="DIV137" s="6"/>
      <c r="DIW137" s="6"/>
      <c r="DIX137" s="6"/>
      <c r="DIY137" s="6"/>
      <c r="DIZ137" s="6"/>
      <c r="DJA137" s="6"/>
      <c r="DJB137" s="6"/>
      <c r="DJC137" s="6"/>
      <c r="DJD137" s="6"/>
      <c r="DJE137" s="6"/>
      <c r="DJF137" s="6"/>
      <c r="DJG137" s="6"/>
      <c r="DJH137" s="6"/>
      <c r="DJI137" s="6"/>
      <c r="DJJ137" s="6"/>
      <c r="DJK137" s="6"/>
      <c r="DJL137" s="6"/>
      <c r="DJM137" s="6"/>
      <c r="DJN137" s="6"/>
      <c r="DJO137" s="6"/>
      <c r="DJP137" s="6"/>
      <c r="DJQ137" s="6"/>
      <c r="DJR137" s="6"/>
      <c r="DJS137" s="6"/>
      <c r="DJT137" s="6"/>
      <c r="DJU137" s="6"/>
      <c r="DJV137" s="6"/>
      <c r="DJW137" s="6"/>
      <c r="DJX137" s="6"/>
      <c r="DJY137" s="6"/>
      <c r="DJZ137" s="6"/>
      <c r="DKA137" s="6"/>
      <c r="DKB137" s="6"/>
      <c r="DKC137" s="6"/>
      <c r="DKD137" s="6"/>
      <c r="DKE137" s="6"/>
      <c r="DKF137" s="6"/>
      <c r="DKG137" s="6"/>
      <c r="DKH137" s="6"/>
      <c r="DKI137" s="6"/>
      <c r="DKJ137" s="6"/>
      <c r="DKK137" s="6"/>
      <c r="DKL137" s="6"/>
      <c r="DKM137" s="6"/>
      <c r="DKN137" s="6"/>
      <c r="DKO137" s="6"/>
      <c r="DKP137" s="6"/>
      <c r="DKQ137" s="6"/>
      <c r="DKR137" s="6"/>
      <c r="DKS137" s="6"/>
      <c r="DKT137" s="6"/>
      <c r="DKU137" s="6"/>
      <c r="DKV137" s="6"/>
      <c r="DKW137" s="6"/>
      <c r="DKX137" s="6"/>
      <c r="DKY137" s="6"/>
      <c r="DKZ137" s="6"/>
      <c r="DLA137" s="6"/>
      <c r="DLB137" s="6"/>
      <c r="DLC137" s="6"/>
      <c r="DLD137" s="6"/>
      <c r="DLE137" s="6"/>
      <c r="DLF137" s="6"/>
      <c r="DLG137" s="6"/>
      <c r="DLH137" s="6"/>
      <c r="DLI137" s="6"/>
      <c r="DLJ137" s="6"/>
      <c r="DLK137" s="6"/>
      <c r="DLL137" s="6"/>
      <c r="DLM137" s="6"/>
      <c r="DLN137" s="6"/>
      <c r="DLO137" s="6"/>
      <c r="DLP137" s="6"/>
      <c r="DLQ137" s="6"/>
      <c r="DLR137" s="6"/>
      <c r="DLS137" s="6"/>
      <c r="DLT137" s="6"/>
      <c r="DLU137" s="6"/>
      <c r="DLV137" s="6"/>
      <c r="DLW137" s="6"/>
      <c r="DLX137" s="6"/>
      <c r="DLY137" s="6"/>
      <c r="DLZ137" s="6"/>
      <c r="DMA137" s="6"/>
      <c r="DMB137" s="6"/>
      <c r="DMC137" s="6"/>
      <c r="DMD137" s="6"/>
      <c r="DME137" s="6"/>
      <c r="DMF137" s="6"/>
      <c r="DMG137" s="6"/>
      <c r="DMH137" s="6"/>
      <c r="DMI137" s="6"/>
      <c r="DMJ137" s="6"/>
      <c r="DMK137" s="6"/>
      <c r="DML137" s="6"/>
      <c r="DMM137" s="6"/>
      <c r="DMN137" s="6"/>
      <c r="DMO137" s="6"/>
      <c r="DMP137" s="6"/>
      <c r="DMQ137" s="6"/>
      <c r="DMR137" s="6"/>
      <c r="DMS137" s="6"/>
      <c r="DMT137" s="6"/>
      <c r="DMU137" s="6"/>
      <c r="DMV137" s="6"/>
      <c r="DMW137" s="6"/>
      <c r="DMX137" s="6"/>
      <c r="DMY137" s="6"/>
      <c r="DMZ137" s="6"/>
      <c r="DNA137" s="6"/>
      <c r="DNB137" s="6"/>
      <c r="DNC137" s="6"/>
      <c r="DND137" s="6"/>
      <c r="DNE137" s="6"/>
      <c r="DNF137" s="6"/>
      <c r="DNG137" s="6"/>
      <c r="DNH137" s="6"/>
      <c r="DNI137" s="6"/>
      <c r="DNJ137" s="6"/>
      <c r="DNK137" s="6"/>
      <c r="DNL137" s="6"/>
      <c r="DNM137" s="6"/>
      <c r="DNN137" s="6"/>
      <c r="DNO137" s="6"/>
      <c r="DNP137" s="6"/>
      <c r="DNQ137" s="6"/>
      <c r="DNR137" s="6"/>
      <c r="DNS137" s="6"/>
      <c r="DNT137" s="6"/>
      <c r="DNU137" s="6"/>
      <c r="DNV137" s="6"/>
      <c r="DNW137" s="6"/>
      <c r="DNX137" s="6"/>
      <c r="DNY137" s="6"/>
      <c r="DNZ137" s="6"/>
      <c r="DOA137" s="6"/>
      <c r="DOB137" s="6"/>
      <c r="DOC137" s="6"/>
      <c r="DOD137" s="6"/>
      <c r="DOE137" s="6"/>
      <c r="DOF137" s="6"/>
      <c r="DOG137" s="6"/>
      <c r="DOH137" s="6"/>
      <c r="DOI137" s="6"/>
      <c r="DOJ137" s="6"/>
      <c r="DOK137" s="6"/>
      <c r="DOL137" s="6"/>
      <c r="DOM137" s="6"/>
      <c r="DON137" s="6"/>
      <c r="DOO137" s="6"/>
      <c r="DOP137" s="6"/>
      <c r="DOQ137" s="6"/>
      <c r="DOR137" s="6"/>
      <c r="DOS137" s="6"/>
      <c r="DOT137" s="6"/>
      <c r="DOU137" s="6"/>
      <c r="DOV137" s="6"/>
      <c r="DOW137" s="6"/>
      <c r="DOX137" s="6"/>
      <c r="DOY137" s="6"/>
      <c r="DOZ137" s="6"/>
      <c r="DPA137" s="6"/>
      <c r="DPB137" s="6"/>
      <c r="DPC137" s="6"/>
      <c r="DPD137" s="6"/>
      <c r="DPE137" s="6"/>
      <c r="DPF137" s="6"/>
      <c r="DPG137" s="6"/>
      <c r="DPH137" s="6"/>
      <c r="DPI137" s="6"/>
      <c r="DPJ137" s="6"/>
      <c r="DPK137" s="6"/>
      <c r="DPL137" s="6"/>
      <c r="DPM137" s="6"/>
      <c r="DPN137" s="6"/>
      <c r="DPO137" s="6"/>
      <c r="DPP137" s="6"/>
      <c r="DPQ137" s="6"/>
      <c r="DPR137" s="6"/>
      <c r="DPS137" s="6"/>
      <c r="DPT137" s="6"/>
      <c r="DPU137" s="6"/>
      <c r="DPV137" s="6"/>
      <c r="DPW137" s="6"/>
      <c r="DPX137" s="6"/>
      <c r="DPY137" s="6"/>
      <c r="DPZ137" s="6"/>
      <c r="DQA137" s="6"/>
      <c r="DQB137" s="6"/>
      <c r="DQC137" s="6"/>
      <c r="DQD137" s="6"/>
      <c r="DQE137" s="6"/>
      <c r="DQF137" s="6"/>
      <c r="DQG137" s="6"/>
      <c r="DQH137" s="6"/>
      <c r="DQI137" s="6"/>
      <c r="DQJ137" s="6"/>
      <c r="DQK137" s="6"/>
      <c r="DQL137" s="6"/>
      <c r="DQM137" s="6"/>
      <c r="DQN137" s="6"/>
      <c r="DQO137" s="6"/>
      <c r="DQP137" s="6"/>
      <c r="DQQ137" s="6"/>
      <c r="DQR137" s="6"/>
      <c r="DQS137" s="6"/>
      <c r="DQT137" s="6"/>
      <c r="DQU137" s="6"/>
      <c r="DQV137" s="6"/>
      <c r="DQW137" s="6"/>
      <c r="DQX137" s="6"/>
      <c r="DQY137" s="6"/>
      <c r="DQZ137" s="6"/>
      <c r="DRA137" s="6"/>
      <c r="DRB137" s="6"/>
      <c r="DRC137" s="6"/>
      <c r="DRD137" s="6"/>
      <c r="DRE137" s="6"/>
      <c r="DRF137" s="6"/>
      <c r="DRG137" s="6"/>
      <c r="DRH137" s="6"/>
      <c r="DRI137" s="6"/>
      <c r="DRJ137" s="6"/>
      <c r="DRK137" s="6"/>
      <c r="DRL137" s="6"/>
      <c r="DRM137" s="6"/>
      <c r="DRN137" s="6"/>
      <c r="DRO137" s="6"/>
      <c r="DRP137" s="6"/>
      <c r="DRQ137" s="6"/>
      <c r="DRR137" s="6"/>
      <c r="DRS137" s="6"/>
      <c r="DRT137" s="6"/>
      <c r="DRU137" s="6"/>
      <c r="DRV137" s="6"/>
      <c r="DRW137" s="6"/>
      <c r="DRX137" s="6"/>
      <c r="DRY137" s="6"/>
      <c r="DRZ137" s="6"/>
      <c r="DSA137" s="6"/>
      <c r="DSB137" s="6"/>
      <c r="DSC137" s="6"/>
      <c r="DSD137" s="6"/>
      <c r="DSE137" s="6"/>
      <c r="DSF137" s="6"/>
      <c r="DSG137" s="6"/>
      <c r="DSH137" s="6"/>
      <c r="DSI137" s="6"/>
      <c r="DSJ137" s="6"/>
      <c r="DSK137" s="6"/>
      <c r="DSL137" s="6"/>
      <c r="DSM137" s="6"/>
      <c r="DSN137" s="6"/>
      <c r="DSO137" s="6"/>
      <c r="DSP137" s="6"/>
      <c r="DSQ137" s="6"/>
      <c r="DSR137" s="6"/>
      <c r="DSS137" s="6"/>
      <c r="DST137" s="6"/>
      <c r="DSU137" s="6"/>
      <c r="DSV137" s="6"/>
      <c r="DSW137" s="6"/>
      <c r="DSX137" s="6"/>
      <c r="DSY137" s="6"/>
      <c r="DSZ137" s="6"/>
      <c r="DTA137" s="6"/>
      <c r="DTB137" s="6"/>
      <c r="DTC137" s="6"/>
      <c r="DTD137" s="6"/>
      <c r="DTE137" s="6"/>
      <c r="DTF137" s="6"/>
      <c r="DTG137" s="6"/>
      <c r="DTH137" s="6"/>
      <c r="DTI137" s="6"/>
      <c r="DTJ137" s="6"/>
      <c r="DTK137" s="6"/>
      <c r="DTL137" s="6"/>
      <c r="DTM137" s="6"/>
      <c r="DTN137" s="6"/>
      <c r="DTO137" s="6"/>
      <c r="DTP137" s="6"/>
      <c r="DTQ137" s="6"/>
      <c r="DTR137" s="6"/>
      <c r="DTS137" s="6"/>
      <c r="DTT137" s="6"/>
      <c r="DTU137" s="6"/>
      <c r="DTV137" s="6"/>
      <c r="DTW137" s="6"/>
      <c r="DTX137" s="6"/>
      <c r="DTY137" s="6"/>
      <c r="DTZ137" s="6"/>
      <c r="DUA137" s="6"/>
      <c r="DUB137" s="6"/>
      <c r="DUC137" s="6"/>
      <c r="DUD137" s="6"/>
      <c r="DUE137" s="6"/>
      <c r="DUF137" s="6"/>
      <c r="DUG137" s="6"/>
      <c r="DUH137" s="6"/>
      <c r="DUI137" s="6"/>
      <c r="DUJ137" s="6"/>
      <c r="DUK137" s="6"/>
      <c r="DUL137" s="6"/>
      <c r="DUM137" s="6"/>
      <c r="DUN137" s="6"/>
      <c r="DUO137" s="6"/>
      <c r="DUP137" s="6"/>
      <c r="DUQ137" s="6"/>
      <c r="DUR137" s="6"/>
      <c r="DUS137" s="6"/>
      <c r="DUT137" s="6"/>
      <c r="DUU137" s="6"/>
      <c r="DUV137" s="6"/>
      <c r="DUW137" s="6"/>
      <c r="DUX137" s="6"/>
      <c r="DUY137" s="6"/>
      <c r="DUZ137" s="6"/>
      <c r="DVA137" s="6"/>
      <c r="DVB137" s="6"/>
      <c r="DVC137" s="6"/>
      <c r="DVD137" s="6"/>
      <c r="DVE137" s="6"/>
      <c r="DVF137" s="6"/>
      <c r="DVG137" s="6"/>
      <c r="DVH137" s="6"/>
      <c r="DVI137" s="6"/>
      <c r="DVJ137" s="6"/>
      <c r="DVK137" s="6"/>
      <c r="DVL137" s="6"/>
      <c r="DVM137" s="6"/>
      <c r="DVN137" s="6"/>
      <c r="DVO137" s="6"/>
      <c r="DVP137" s="6"/>
      <c r="DVQ137" s="6"/>
      <c r="DVR137" s="6"/>
      <c r="DVS137" s="6"/>
      <c r="DVT137" s="6"/>
      <c r="DVU137" s="6"/>
      <c r="DVV137" s="6"/>
      <c r="DVW137" s="6"/>
      <c r="DVX137" s="6"/>
      <c r="DVY137" s="6"/>
      <c r="DVZ137" s="6"/>
      <c r="DWA137" s="6"/>
      <c r="DWB137" s="6"/>
      <c r="DWC137" s="6"/>
      <c r="DWD137" s="6"/>
      <c r="DWE137" s="6"/>
      <c r="DWF137" s="6"/>
      <c r="DWG137" s="6"/>
      <c r="DWH137" s="6"/>
      <c r="DWI137" s="6"/>
      <c r="DWJ137" s="6"/>
      <c r="DWK137" s="6"/>
      <c r="DWL137" s="6"/>
      <c r="DWM137" s="6"/>
      <c r="DWN137" s="6"/>
      <c r="DWO137" s="6"/>
      <c r="DWP137" s="6"/>
      <c r="DWQ137" s="6"/>
      <c r="DWR137" s="6"/>
      <c r="DWS137" s="6"/>
      <c r="DWT137" s="6"/>
      <c r="DWU137" s="6"/>
      <c r="DWV137" s="6"/>
      <c r="DWW137" s="6"/>
      <c r="DWX137" s="6"/>
      <c r="DWY137" s="6"/>
      <c r="DWZ137" s="6"/>
      <c r="DXA137" s="6"/>
      <c r="DXB137" s="6"/>
      <c r="DXC137" s="6"/>
      <c r="DXD137" s="6"/>
      <c r="DXE137" s="6"/>
      <c r="DXF137" s="6"/>
      <c r="DXG137" s="6"/>
      <c r="DXH137" s="6"/>
      <c r="DXI137" s="6"/>
      <c r="DXJ137" s="6"/>
      <c r="DXK137" s="6"/>
      <c r="DXL137" s="6"/>
      <c r="DXM137" s="6"/>
      <c r="DXN137" s="6"/>
      <c r="DXO137" s="6"/>
      <c r="DXP137" s="6"/>
      <c r="DXQ137" s="6"/>
      <c r="DXR137" s="6"/>
      <c r="DXS137" s="6"/>
      <c r="DXT137" s="6"/>
      <c r="DXU137" s="6"/>
      <c r="DXV137" s="6"/>
      <c r="DXW137" s="6"/>
      <c r="DXX137" s="6"/>
      <c r="DXY137" s="6"/>
      <c r="DXZ137" s="6"/>
      <c r="DYA137" s="6"/>
      <c r="DYB137" s="6"/>
      <c r="DYC137" s="6"/>
      <c r="DYD137" s="6"/>
      <c r="DYE137" s="6"/>
      <c r="DYF137" s="6"/>
      <c r="DYG137" s="6"/>
      <c r="DYH137" s="6"/>
      <c r="DYI137" s="6"/>
      <c r="DYJ137" s="6"/>
      <c r="DYK137" s="6"/>
      <c r="DYL137" s="6"/>
      <c r="DYM137" s="6"/>
      <c r="DYN137" s="6"/>
      <c r="DYO137" s="6"/>
      <c r="DYP137" s="6"/>
      <c r="DYQ137" s="6"/>
      <c r="DYR137" s="6"/>
      <c r="DYS137" s="6"/>
      <c r="DYT137" s="6"/>
      <c r="DYU137" s="6"/>
      <c r="DYV137" s="6"/>
      <c r="DYW137" s="6"/>
      <c r="DYX137" s="6"/>
      <c r="DYY137" s="6"/>
      <c r="DYZ137" s="6"/>
      <c r="DZA137" s="6"/>
      <c r="DZB137" s="6"/>
      <c r="DZC137" s="6"/>
      <c r="DZD137" s="6"/>
      <c r="DZE137" s="6"/>
      <c r="DZF137" s="6"/>
      <c r="DZG137" s="6"/>
      <c r="DZH137" s="6"/>
      <c r="DZI137" s="6"/>
      <c r="DZJ137" s="6"/>
      <c r="DZK137" s="6"/>
      <c r="DZL137" s="6"/>
      <c r="DZM137" s="6"/>
      <c r="DZN137" s="6"/>
      <c r="DZO137" s="6"/>
      <c r="DZP137" s="6"/>
      <c r="DZQ137" s="6"/>
      <c r="DZR137" s="6"/>
      <c r="DZS137" s="6"/>
      <c r="DZT137" s="6"/>
      <c r="DZU137" s="6"/>
      <c r="DZV137" s="6"/>
      <c r="DZW137" s="6"/>
      <c r="DZX137" s="6"/>
      <c r="DZY137" s="6"/>
      <c r="DZZ137" s="6"/>
      <c r="EAA137" s="6"/>
      <c r="EAB137" s="6"/>
      <c r="EAC137" s="6"/>
      <c r="EAD137" s="6"/>
      <c r="EAE137" s="6"/>
      <c r="EAF137" s="6"/>
      <c r="EAG137" s="6"/>
      <c r="EAH137" s="6"/>
      <c r="EAI137" s="6"/>
      <c r="EAJ137" s="6"/>
      <c r="EAK137" s="6"/>
      <c r="EAL137" s="6"/>
      <c r="EAM137" s="6"/>
      <c r="EAN137" s="6"/>
      <c r="EAO137" s="6"/>
      <c r="EAP137" s="6"/>
      <c r="EAQ137" s="6"/>
      <c r="EAR137" s="6"/>
      <c r="EAS137" s="6"/>
      <c r="EAT137" s="6"/>
      <c r="EAU137" s="6"/>
      <c r="EAV137" s="6"/>
      <c r="EAW137" s="6"/>
      <c r="EAX137" s="6"/>
      <c r="EAY137" s="6"/>
      <c r="EAZ137" s="6"/>
      <c r="EBA137" s="6"/>
      <c r="EBB137" s="6"/>
      <c r="EBC137" s="6"/>
      <c r="EBD137" s="6"/>
      <c r="EBE137" s="6"/>
      <c r="EBF137" s="6"/>
      <c r="EBG137" s="6"/>
      <c r="EBH137" s="6"/>
      <c r="EBI137" s="6"/>
      <c r="EBJ137" s="6"/>
      <c r="EBK137" s="6"/>
      <c r="EBL137" s="6"/>
      <c r="EBM137" s="6"/>
      <c r="EBN137" s="6"/>
      <c r="EBO137" s="6"/>
      <c r="EBP137" s="6"/>
      <c r="EBQ137" s="6"/>
      <c r="EBR137" s="6"/>
      <c r="EBS137" s="6"/>
      <c r="EBT137" s="6"/>
      <c r="EBU137" s="6"/>
      <c r="EBV137" s="6"/>
      <c r="EBW137" s="6"/>
      <c r="EBX137" s="6"/>
      <c r="EBY137" s="6"/>
      <c r="EBZ137" s="6"/>
      <c r="ECA137" s="6"/>
      <c r="ECB137" s="6"/>
      <c r="ECC137" s="6"/>
      <c r="ECD137" s="6"/>
      <c r="ECE137" s="6"/>
      <c r="ECF137" s="6"/>
      <c r="ECG137" s="6"/>
      <c r="ECH137" s="6"/>
      <c r="ECI137" s="6"/>
      <c r="ECJ137" s="6"/>
      <c r="ECK137" s="6"/>
      <c r="ECL137" s="6"/>
      <c r="ECM137" s="6"/>
      <c r="ECN137" s="6"/>
      <c r="ECO137" s="6"/>
      <c r="ECP137" s="6"/>
      <c r="ECQ137" s="6"/>
      <c r="ECR137" s="6"/>
      <c r="ECS137" s="6"/>
      <c r="ECT137" s="6"/>
      <c r="ECU137" s="6"/>
      <c r="ECV137" s="6"/>
      <c r="ECW137" s="6"/>
      <c r="ECX137" s="6"/>
      <c r="ECY137" s="6"/>
      <c r="ECZ137" s="6"/>
      <c r="EDA137" s="6"/>
      <c r="EDB137" s="6"/>
      <c r="EDC137" s="6"/>
      <c r="EDD137" s="6"/>
      <c r="EDE137" s="6"/>
      <c r="EDF137" s="6"/>
      <c r="EDG137" s="6"/>
      <c r="EDH137" s="6"/>
      <c r="EDI137" s="6"/>
      <c r="EDJ137" s="6"/>
      <c r="EDK137" s="6"/>
      <c r="EDL137" s="6"/>
      <c r="EDM137" s="6"/>
      <c r="EDN137" s="6"/>
      <c r="EDO137" s="6"/>
      <c r="EDP137" s="6"/>
      <c r="EDQ137" s="6"/>
      <c r="EDR137" s="6"/>
      <c r="EDS137" s="6"/>
      <c r="EDT137" s="6"/>
      <c r="EDU137" s="6"/>
      <c r="EDV137" s="6"/>
      <c r="EDW137" s="6"/>
      <c r="EDX137" s="6"/>
      <c r="EDY137" s="6"/>
      <c r="EDZ137" s="6"/>
      <c r="EEA137" s="6"/>
      <c r="EEB137" s="6"/>
      <c r="EEC137" s="6"/>
      <c r="EED137" s="6"/>
      <c r="EEE137" s="6"/>
      <c r="EEF137" s="6"/>
      <c r="EEG137" s="6"/>
      <c r="EEH137" s="6"/>
      <c r="EEI137" s="6"/>
      <c r="EEJ137" s="6"/>
      <c r="EEK137" s="6"/>
      <c r="EEL137" s="6"/>
      <c r="EEM137" s="6"/>
      <c r="EEN137" s="6"/>
      <c r="EEO137" s="6"/>
      <c r="EEP137" s="6"/>
      <c r="EEQ137" s="6"/>
      <c r="EER137" s="6"/>
      <c r="EES137" s="6"/>
      <c r="EET137" s="6"/>
      <c r="EEU137" s="6"/>
      <c r="EEV137" s="6"/>
      <c r="EEW137" s="6"/>
      <c r="EEX137" s="6"/>
      <c r="EEY137" s="6"/>
      <c r="EEZ137" s="6"/>
      <c r="EFA137" s="6"/>
      <c r="EFB137" s="6"/>
      <c r="EFC137" s="6"/>
      <c r="EFD137" s="6"/>
      <c r="EFE137" s="6"/>
      <c r="EFF137" s="6"/>
      <c r="EFG137" s="6"/>
      <c r="EFH137" s="6"/>
      <c r="EFI137" s="6"/>
      <c r="EFJ137" s="6"/>
      <c r="EFK137" s="6"/>
      <c r="EFL137" s="6"/>
      <c r="EFM137" s="6"/>
      <c r="EFN137" s="6"/>
      <c r="EFO137" s="6"/>
      <c r="EFP137" s="6"/>
      <c r="EFQ137" s="6"/>
      <c r="EFR137" s="6"/>
      <c r="EFS137" s="6"/>
      <c r="EFT137" s="6"/>
      <c r="EFU137" s="6"/>
      <c r="EFV137" s="6"/>
      <c r="EFW137" s="6"/>
      <c r="EFX137" s="6"/>
      <c r="EFY137" s="6"/>
      <c r="EFZ137" s="6"/>
      <c r="EGA137" s="6"/>
      <c r="EGB137" s="6"/>
      <c r="EGC137" s="6"/>
      <c r="EGD137" s="6"/>
      <c r="EGE137" s="6"/>
      <c r="EGF137" s="6"/>
      <c r="EGG137" s="6"/>
      <c r="EGH137" s="6"/>
      <c r="EGI137" s="6"/>
      <c r="EGJ137" s="6"/>
      <c r="EGK137" s="6"/>
      <c r="EGL137" s="6"/>
      <c r="EGM137" s="6"/>
      <c r="EGN137" s="6"/>
      <c r="EGO137" s="6"/>
      <c r="EGP137" s="6"/>
      <c r="EGQ137" s="6"/>
      <c r="EGR137" s="6"/>
      <c r="EGS137" s="6"/>
      <c r="EGT137" s="6"/>
      <c r="EGU137" s="6"/>
      <c r="EGV137" s="6"/>
      <c r="EGW137" s="6"/>
      <c r="EGX137" s="6"/>
      <c r="EGY137" s="6"/>
      <c r="EGZ137" s="6"/>
      <c r="EHA137" s="6"/>
      <c r="EHB137" s="6"/>
      <c r="EHC137" s="6"/>
      <c r="EHD137" s="6"/>
      <c r="EHE137" s="6"/>
      <c r="EHF137" s="6"/>
      <c r="EHG137" s="6"/>
      <c r="EHH137" s="6"/>
      <c r="EHI137" s="6"/>
      <c r="EHJ137" s="6"/>
      <c r="EHK137" s="6"/>
      <c r="EHL137" s="6"/>
      <c r="EHM137" s="6"/>
      <c r="EHN137" s="6"/>
      <c r="EHO137" s="6"/>
      <c r="EHP137" s="6"/>
      <c r="EHQ137" s="6"/>
      <c r="EHR137" s="6"/>
      <c r="EHS137" s="6"/>
      <c r="EHT137" s="6"/>
      <c r="EHU137" s="6"/>
      <c r="EHV137" s="6"/>
      <c r="EHW137" s="6"/>
      <c r="EHX137" s="6"/>
      <c r="EHY137" s="6"/>
      <c r="EHZ137" s="6"/>
      <c r="EIA137" s="6"/>
      <c r="EIB137" s="6"/>
      <c r="EIC137" s="6"/>
      <c r="EID137" s="6"/>
      <c r="EIE137" s="6"/>
      <c r="EIF137" s="6"/>
      <c r="EIG137" s="6"/>
      <c r="EIH137" s="6"/>
      <c r="EII137" s="6"/>
      <c r="EIJ137" s="6"/>
      <c r="EIK137" s="6"/>
      <c r="EIL137" s="6"/>
      <c r="EIM137" s="6"/>
      <c r="EIN137" s="6"/>
      <c r="EIO137" s="6"/>
      <c r="EIP137" s="6"/>
      <c r="EIQ137" s="6"/>
      <c r="EIR137" s="6"/>
      <c r="EIS137" s="6"/>
      <c r="EIT137" s="6"/>
      <c r="EIU137" s="6"/>
      <c r="EIV137" s="6"/>
      <c r="EIW137" s="6"/>
      <c r="EIX137" s="6"/>
      <c r="EIY137" s="6"/>
      <c r="EIZ137" s="6"/>
      <c r="EJA137" s="6"/>
      <c r="EJB137" s="6"/>
      <c r="EJC137" s="6"/>
      <c r="EJD137" s="6"/>
      <c r="EJE137" s="6"/>
      <c r="EJF137" s="6"/>
      <c r="EJG137" s="6"/>
      <c r="EJH137" s="6"/>
      <c r="EJI137" s="6"/>
      <c r="EJJ137" s="6"/>
      <c r="EJK137" s="6"/>
      <c r="EJL137" s="6"/>
      <c r="EJM137" s="6"/>
      <c r="EJN137" s="6"/>
      <c r="EJO137" s="6"/>
      <c r="EJP137" s="6"/>
      <c r="EJQ137" s="6"/>
      <c r="EJR137" s="6"/>
      <c r="EJS137" s="6"/>
      <c r="EJT137" s="6"/>
      <c r="EJU137" s="6"/>
      <c r="EJV137" s="6"/>
      <c r="EJW137" s="6"/>
      <c r="EJX137" s="6"/>
      <c r="EJY137" s="6"/>
      <c r="EJZ137" s="6"/>
      <c r="EKA137" s="6"/>
      <c r="EKB137" s="6"/>
      <c r="EKC137" s="6"/>
      <c r="EKD137" s="6"/>
      <c r="EKE137" s="6"/>
      <c r="EKF137" s="6"/>
      <c r="EKG137" s="6"/>
      <c r="EKH137" s="6"/>
      <c r="EKI137" s="6"/>
      <c r="EKJ137" s="6"/>
      <c r="EKK137" s="6"/>
      <c r="EKL137" s="6"/>
      <c r="EKM137" s="6"/>
      <c r="EKN137" s="6"/>
      <c r="EKO137" s="6"/>
      <c r="EKP137" s="6"/>
      <c r="EKQ137" s="6"/>
      <c r="EKR137" s="6"/>
      <c r="EKS137" s="6"/>
      <c r="EKT137" s="6"/>
      <c r="EKU137" s="6"/>
      <c r="EKV137" s="6"/>
      <c r="EKW137" s="6"/>
      <c r="EKX137" s="6"/>
      <c r="EKY137" s="6"/>
      <c r="EKZ137" s="6"/>
      <c r="ELA137" s="6"/>
      <c r="ELB137" s="6"/>
      <c r="ELC137" s="6"/>
      <c r="ELD137" s="6"/>
      <c r="ELE137" s="6"/>
      <c r="ELF137" s="6"/>
      <c r="ELG137" s="6"/>
      <c r="ELH137" s="6"/>
      <c r="ELI137" s="6"/>
      <c r="ELJ137" s="6"/>
      <c r="ELK137" s="6"/>
      <c r="ELL137" s="6"/>
      <c r="ELM137" s="6"/>
      <c r="ELN137" s="6"/>
      <c r="ELO137" s="6"/>
      <c r="ELP137" s="6"/>
      <c r="ELQ137" s="6"/>
      <c r="ELR137" s="6"/>
      <c r="ELS137" s="6"/>
      <c r="ELT137" s="6"/>
      <c r="ELU137" s="6"/>
      <c r="ELV137" s="6"/>
      <c r="ELW137" s="6"/>
      <c r="ELX137" s="6"/>
      <c r="ELY137" s="6"/>
      <c r="ELZ137" s="6"/>
      <c r="EMA137" s="6"/>
      <c r="EMB137" s="6"/>
      <c r="EMC137" s="6"/>
      <c r="EMD137" s="6"/>
      <c r="EME137" s="6"/>
      <c r="EMF137" s="6"/>
      <c r="EMG137" s="6"/>
      <c r="EMH137" s="6"/>
      <c r="EMI137" s="6"/>
      <c r="EMJ137" s="6"/>
      <c r="EMK137" s="6"/>
      <c r="EML137" s="6"/>
      <c r="EMM137" s="6"/>
      <c r="EMN137" s="6"/>
      <c r="EMO137" s="6"/>
      <c r="EMP137" s="6"/>
      <c r="EMQ137" s="6"/>
      <c r="EMR137" s="6"/>
      <c r="EMS137" s="6"/>
      <c r="EMT137" s="6"/>
      <c r="EMU137" s="6"/>
      <c r="EMV137" s="6"/>
      <c r="EMW137" s="6"/>
      <c r="EMX137" s="6"/>
      <c r="EMY137" s="6"/>
      <c r="EMZ137" s="6"/>
      <c r="ENA137" s="6"/>
      <c r="ENB137" s="6"/>
      <c r="ENC137" s="6"/>
      <c r="END137" s="6"/>
      <c r="ENE137" s="6"/>
      <c r="ENF137" s="6"/>
      <c r="ENG137" s="6"/>
      <c r="ENH137" s="6"/>
      <c r="ENI137" s="6"/>
      <c r="ENJ137" s="6"/>
      <c r="ENK137" s="6"/>
      <c r="ENL137" s="6"/>
      <c r="ENM137" s="6"/>
      <c r="ENN137" s="6"/>
      <c r="ENO137" s="6"/>
      <c r="ENP137" s="6"/>
      <c r="ENQ137" s="6"/>
      <c r="ENR137" s="6"/>
      <c r="ENS137" s="6"/>
      <c r="ENT137" s="6"/>
      <c r="ENU137" s="6"/>
      <c r="ENV137" s="6"/>
      <c r="ENW137" s="6"/>
      <c r="ENX137" s="6"/>
      <c r="ENY137" s="6"/>
      <c r="ENZ137" s="6"/>
      <c r="EOA137" s="6"/>
      <c r="EOB137" s="6"/>
      <c r="EOC137" s="6"/>
      <c r="EOD137" s="6"/>
      <c r="EOE137" s="6"/>
      <c r="EOF137" s="6"/>
      <c r="EOG137" s="6"/>
      <c r="EOH137" s="6"/>
      <c r="EOI137" s="6"/>
      <c r="EOJ137" s="6"/>
      <c r="EOK137" s="6"/>
      <c r="EOL137" s="6"/>
      <c r="EOM137" s="6"/>
      <c r="EON137" s="6"/>
      <c r="EOO137" s="6"/>
      <c r="EOP137" s="6"/>
      <c r="EOQ137" s="6"/>
      <c r="EOR137" s="6"/>
      <c r="EOS137" s="6"/>
      <c r="EOT137" s="6"/>
      <c r="EOU137" s="6"/>
      <c r="EOV137" s="6"/>
      <c r="EOW137" s="6"/>
      <c r="EOX137" s="6"/>
      <c r="EOY137" s="6"/>
      <c r="EOZ137" s="6"/>
      <c r="EPA137" s="6"/>
      <c r="EPB137" s="6"/>
      <c r="EPC137" s="6"/>
      <c r="EPD137" s="6"/>
      <c r="EPE137" s="6"/>
      <c r="EPF137" s="6"/>
      <c r="EPG137" s="6"/>
      <c r="EPH137" s="6"/>
      <c r="EPI137" s="6"/>
      <c r="EPJ137" s="6"/>
      <c r="EPK137" s="6"/>
      <c r="EPL137" s="6"/>
      <c r="EPM137" s="6"/>
      <c r="EPN137" s="6"/>
      <c r="EPO137" s="6"/>
      <c r="EPP137" s="6"/>
      <c r="EPQ137" s="6"/>
      <c r="EPR137" s="6"/>
      <c r="EPS137" s="6"/>
      <c r="EPT137" s="6"/>
      <c r="EPU137" s="6"/>
      <c r="EPV137" s="6"/>
      <c r="EPW137" s="6"/>
      <c r="EPX137" s="6"/>
      <c r="EPY137" s="6"/>
      <c r="EPZ137" s="6"/>
      <c r="EQA137" s="6"/>
      <c r="EQB137" s="6"/>
      <c r="EQC137" s="6"/>
      <c r="EQD137" s="6"/>
      <c r="EQE137" s="6"/>
      <c r="EQF137" s="6"/>
      <c r="EQG137" s="6"/>
      <c r="EQH137" s="6"/>
      <c r="EQI137" s="6"/>
      <c r="EQJ137" s="6"/>
      <c r="EQK137" s="6"/>
      <c r="EQL137" s="6"/>
      <c r="EQM137" s="6"/>
      <c r="EQN137" s="6"/>
      <c r="EQO137" s="6"/>
      <c r="EQP137" s="6"/>
      <c r="EQQ137" s="6"/>
      <c r="EQR137" s="6"/>
      <c r="EQS137" s="6"/>
      <c r="EQT137" s="6"/>
      <c r="EQU137" s="6"/>
      <c r="EQV137" s="6"/>
      <c r="EQW137" s="6"/>
      <c r="EQX137" s="6"/>
      <c r="EQY137" s="6"/>
      <c r="EQZ137" s="6"/>
      <c r="ERA137" s="6"/>
      <c r="ERB137" s="6"/>
      <c r="ERC137" s="6"/>
      <c r="ERD137" s="6"/>
      <c r="ERE137" s="6"/>
      <c r="ERF137" s="6"/>
      <c r="ERG137" s="6"/>
      <c r="ERH137" s="6"/>
      <c r="ERI137" s="6"/>
      <c r="ERJ137" s="6"/>
      <c r="ERK137" s="6"/>
      <c r="ERL137" s="6"/>
      <c r="ERM137" s="6"/>
      <c r="ERN137" s="6"/>
      <c r="ERO137" s="6"/>
      <c r="ERP137" s="6"/>
      <c r="ERQ137" s="6"/>
      <c r="ERR137" s="6"/>
      <c r="ERS137" s="6"/>
      <c r="ERT137" s="6"/>
      <c r="ERU137" s="6"/>
      <c r="ERV137" s="6"/>
      <c r="ERW137" s="6"/>
      <c r="ERX137" s="6"/>
      <c r="ERY137" s="6"/>
      <c r="ERZ137" s="6"/>
      <c r="ESA137" s="6"/>
      <c r="ESB137" s="6"/>
      <c r="ESC137" s="6"/>
      <c r="ESD137" s="6"/>
      <c r="ESE137" s="6"/>
      <c r="ESF137" s="6"/>
      <c r="ESG137" s="6"/>
      <c r="ESH137" s="6"/>
      <c r="ESI137" s="6"/>
      <c r="ESJ137" s="6"/>
      <c r="ESK137" s="6"/>
      <c r="ESL137" s="6"/>
      <c r="ESM137" s="6"/>
      <c r="ESN137" s="6"/>
      <c r="ESO137" s="6"/>
      <c r="ESP137" s="6"/>
      <c r="ESQ137" s="6"/>
      <c r="ESR137" s="6"/>
      <c r="ESS137" s="6"/>
      <c r="EST137" s="6"/>
      <c r="ESU137" s="6"/>
      <c r="ESV137" s="6"/>
      <c r="ESW137" s="6"/>
      <c r="ESX137" s="6"/>
      <c r="ESY137" s="6"/>
      <c r="ESZ137" s="6"/>
      <c r="ETA137" s="6"/>
      <c r="ETB137" s="6"/>
      <c r="ETC137" s="6"/>
      <c r="ETD137" s="6"/>
      <c r="ETE137" s="6"/>
      <c r="ETF137" s="6"/>
      <c r="ETG137" s="6"/>
      <c r="ETH137" s="6"/>
      <c r="ETI137" s="6"/>
      <c r="ETJ137" s="6"/>
      <c r="ETK137" s="6"/>
      <c r="ETL137" s="6"/>
      <c r="ETM137" s="6"/>
      <c r="ETN137" s="6"/>
      <c r="ETO137" s="6"/>
      <c r="ETP137" s="6"/>
      <c r="ETQ137" s="6"/>
      <c r="ETR137" s="6"/>
      <c r="ETS137" s="6"/>
      <c r="ETT137" s="6"/>
      <c r="ETU137" s="6"/>
      <c r="ETV137" s="6"/>
      <c r="ETW137" s="6"/>
      <c r="ETX137" s="6"/>
      <c r="ETY137" s="6"/>
      <c r="ETZ137" s="6"/>
      <c r="EUA137" s="6"/>
      <c r="EUB137" s="6"/>
      <c r="EUC137" s="6"/>
      <c r="EUD137" s="6"/>
      <c r="EUE137" s="6"/>
      <c r="EUF137" s="6"/>
      <c r="EUG137" s="6"/>
      <c r="EUH137" s="6"/>
      <c r="EUI137" s="6"/>
      <c r="EUJ137" s="6"/>
      <c r="EUK137" s="6"/>
      <c r="EUL137" s="6"/>
      <c r="EUM137" s="6"/>
      <c r="EUN137" s="6"/>
      <c r="EUO137" s="6"/>
      <c r="EUP137" s="6"/>
      <c r="EUQ137" s="6"/>
      <c r="EUR137" s="6"/>
      <c r="EUS137" s="6"/>
      <c r="EUT137" s="6"/>
      <c r="EUU137" s="6"/>
      <c r="EUV137" s="6"/>
      <c r="EUW137" s="6"/>
      <c r="EUX137" s="6"/>
      <c r="EUY137" s="6"/>
      <c r="EUZ137" s="6"/>
      <c r="EVA137" s="6"/>
      <c r="EVB137" s="6"/>
      <c r="EVC137" s="6"/>
      <c r="EVD137" s="6"/>
      <c r="EVE137" s="6"/>
      <c r="EVF137" s="6"/>
      <c r="EVG137" s="6"/>
      <c r="EVH137" s="6"/>
      <c r="EVI137" s="6"/>
      <c r="EVJ137" s="6"/>
      <c r="EVK137" s="6"/>
      <c r="EVL137" s="6"/>
      <c r="EVM137" s="6"/>
      <c r="EVN137" s="6"/>
      <c r="EVO137" s="6"/>
      <c r="EVP137" s="6"/>
      <c r="EVQ137" s="6"/>
      <c r="EVR137" s="6"/>
      <c r="EVS137" s="6"/>
      <c r="EVT137" s="6"/>
      <c r="EVU137" s="6"/>
      <c r="EVV137" s="6"/>
      <c r="EVW137" s="6"/>
      <c r="EVX137" s="6"/>
      <c r="EVY137" s="6"/>
      <c r="EVZ137" s="6"/>
      <c r="EWA137" s="6"/>
      <c r="EWB137" s="6"/>
      <c r="EWC137" s="6"/>
      <c r="EWD137" s="6"/>
      <c r="EWE137" s="6"/>
      <c r="EWF137" s="6"/>
      <c r="EWG137" s="6"/>
      <c r="EWH137" s="6"/>
      <c r="EWI137" s="6"/>
      <c r="EWJ137" s="6"/>
      <c r="EWK137" s="6"/>
      <c r="EWL137" s="6"/>
      <c r="EWM137" s="6"/>
      <c r="EWN137" s="6"/>
      <c r="EWO137" s="6"/>
      <c r="EWP137" s="6"/>
      <c r="EWQ137" s="6"/>
      <c r="EWR137" s="6"/>
      <c r="EWS137" s="6"/>
      <c r="EWT137" s="6"/>
      <c r="EWU137" s="6"/>
      <c r="EWV137" s="6"/>
      <c r="EWW137" s="6"/>
      <c r="EWX137" s="6"/>
      <c r="EWY137" s="6"/>
      <c r="EWZ137" s="6"/>
      <c r="EXA137" s="6"/>
      <c r="EXB137" s="6"/>
      <c r="EXC137" s="6"/>
      <c r="EXD137" s="6"/>
      <c r="EXE137" s="6"/>
      <c r="EXF137" s="6"/>
      <c r="EXG137" s="6"/>
      <c r="EXH137" s="6"/>
      <c r="EXI137" s="6"/>
      <c r="EXJ137" s="6"/>
      <c r="EXK137" s="6"/>
      <c r="EXL137" s="6"/>
      <c r="EXM137" s="6"/>
      <c r="EXN137" s="6"/>
      <c r="EXO137" s="6"/>
      <c r="EXP137" s="6"/>
      <c r="EXQ137" s="6"/>
      <c r="EXR137" s="6"/>
      <c r="EXS137" s="6"/>
      <c r="EXT137" s="6"/>
      <c r="EXU137" s="6"/>
      <c r="EXV137" s="6"/>
      <c r="EXW137" s="6"/>
      <c r="EXX137" s="6"/>
      <c r="EXY137" s="6"/>
      <c r="EXZ137" s="6"/>
      <c r="EYA137" s="6"/>
      <c r="EYB137" s="6"/>
      <c r="EYC137" s="6"/>
      <c r="EYD137" s="6"/>
      <c r="EYE137" s="6"/>
      <c r="EYF137" s="6"/>
      <c r="EYG137" s="6"/>
      <c r="EYH137" s="6"/>
      <c r="EYI137" s="6"/>
      <c r="EYJ137" s="6"/>
      <c r="EYK137" s="6"/>
      <c r="EYL137" s="6"/>
      <c r="EYM137" s="6"/>
      <c r="EYN137" s="6"/>
      <c r="EYO137" s="6"/>
      <c r="EYP137" s="6"/>
      <c r="EYQ137" s="6"/>
      <c r="EYR137" s="6"/>
      <c r="EYS137" s="6"/>
      <c r="EYT137" s="6"/>
      <c r="EYU137" s="6"/>
      <c r="EYV137" s="6"/>
      <c r="EYW137" s="6"/>
      <c r="EYX137" s="6"/>
      <c r="EYY137" s="6"/>
      <c r="EYZ137" s="6"/>
      <c r="EZA137" s="6"/>
      <c r="EZB137" s="6"/>
      <c r="EZC137" s="6"/>
      <c r="EZD137" s="6"/>
      <c r="EZE137" s="6"/>
      <c r="EZF137" s="6"/>
      <c r="EZG137" s="6"/>
      <c r="EZH137" s="6"/>
      <c r="EZI137" s="6"/>
      <c r="EZJ137" s="6"/>
      <c r="EZK137" s="6"/>
      <c r="EZL137" s="6"/>
      <c r="EZM137" s="6"/>
      <c r="EZN137" s="6"/>
      <c r="EZO137" s="6"/>
      <c r="EZP137" s="6"/>
      <c r="EZQ137" s="6"/>
      <c r="EZR137" s="6"/>
      <c r="EZS137" s="6"/>
      <c r="EZT137" s="6"/>
      <c r="EZU137" s="6"/>
      <c r="EZV137" s="6"/>
      <c r="EZW137" s="6"/>
      <c r="EZX137" s="6"/>
      <c r="EZY137" s="6"/>
      <c r="EZZ137" s="6"/>
      <c r="FAA137" s="6"/>
      <c r="FAB137" s="6"/>
      <c r="FAC137" s="6"/>
      <c r="FAD137" s="6"/>
      <c r="FAE137" s="6"/>
      <c r="FAF137" s="6"/>
      <c r="FAG137" s="6"/>
      <c r="FAH137" s="6"/>
      <c r="FAI137" s="6"/>
      <c r="FAJ137" s="6"/>
      <c r="FAK137" s="6"/>
      <c r="FAL137" s="6"/>
      <c r="FAM137" s="6"/>
      <c r="FAN137" s="6"/>
      <c r="FAO137" s="6"/>
      <c r="FAP137" s="6"/>
      <c r="FAQ137" s="6"/>
      <c r="FAR137" s="6"/>
      <c r="FAS137" s="6"/>
      <c r="FAT137" s="6"/>
      <c r="FAU137" s="6"/>
      <c r="FAV137" s="6"/>
      <c r="FAW137" s="6"/>
      <c r="FAX137" s="6"/>
      <c r="FAY137" s="6"/>
      <c r="FAZ137" s="6"/>
      <c r="FBA137" s="6"/>
      <c r="FBB137" s="6"/>
      <c r="FBC137" s="6"/>
      <c r="FBD137" s="6"/>
      <c r="FBE137" s="6"/>
      <c r="FBF137" s="6"/>
      <c r="FBG137" s="6"/>
      <c r="FBH137" s="6"/>
      <c r="FBI137" s="6"/>
      <c r="FBJ137" s="6"/>
      <c r="FBK137" s="6"/>
      <c r="FBL137" s="6"/>
      <c r="FBM137" s="6"/>
      <c r="FBN137" s="6"/>
      <c r="FBO137" s="6"/>
      <c r="FBP137" s="6"/>
      <c r="FBQ137" s="6"/>
      <c r="FBR137" s="6"/>
      <c r="FBS137" s="6"/>
      <c r="FBT137" s="6"/>
      <c r="FBU137" s="6"/>
      <c r="FBV137" s="6"/>
      <c r="FBW137" s="6"/>
      <c r="FBX137" s="6"/>
      <c r="FBY137" s="6"/>
      <c r="FBZ137" s="6"/>
      <c r="FCA137" s="6"/>
      <c r="FCB137" s="6"/>
      <c r="FCC137" s="6"/>
      <c r="FCD137" s="6"/>
      <c r="FCE137" s="6"/>
      <c r="FCF137" s="6"/>
      <c r="FCG137" s="6"/>
      <c r="FCH137" s="6"/>
      <c r="FCI137" s="6"/>
      <c r="FCJ137" s="6"/>
      <c r="FCK137" s="6"/>
      <c r="FCL137" s="6"/>
      <c r="FCM137" s="6"/>
      <c r="FCN137" s="6"/>
      <c r="FCO137" s="6"/>
      <c r="FCP137" s="6"/>
      <c r="FCQ137" s="6"/>
      <c r="FCR137" s="6"/>
      <c r="FCS137" s="6"/>
      <c r="FCT137" s="6"/>
      <c r="FCU137" s="6"/>
      <c r="FCV137" s="6"/>
      <c r="FCW137" s="6"/>
      <c r="FCX137" s="6"/>
      <c r="FCY137" s="6"/>
      <c r="FCZ137" s="6"/>
      <c r="FDA137" s="6"/>
      <c r="FDB137" s="6"/>
      <c r="FDC137" s="6"/>
      <c r="FDD137" s="6"/>
      <c r="FDE137" s="6"/>
      <c r="FDF137" s="6"/>
      <c r="FDG137" s="6"/>
      <c r="FDH137" s="6"/>
      <c r="FDI137" s="6"/>
      <c r="FDJ137" s="6"/>
      <c r="FDK137" s="6"/>
      <c r="FDL137" s="6"/>
      <c r="FDM137" s="6"/>
      <c r="FDN137" s="6"/>
      <c r="FDO137" s="6"/>
      <c r="FDP137" s="6"/>
      <c r="FDQ137" s="6"/>
      <c r="FDR137" s="6"/>
      <c r="FDS137" s="6"/>
      <c r="FDT137" s="6"/>
      <c r="FDU137" s="6"/>
      <c r="FDV137" s="6"/>
      <c r="FDW137" s="6"/>
      <c r="FDX137" s="6"/>
      <c r="FDY137" s="6"/>
      <c r="FDZ137" s="6"/>
      <c r="FEA137" s="6"/>
      <c r="FEB137" s="6"/>
      <c r="FEC137" s="6"/>
      <c r="FED137" s="6"/>
      <c r="FEE137" s="6"/>
      <c r="FEF137" s="6"/>
      <c r="FEG137" s="6"/>
      <c r="FEH137" s="6"/>
      <c r="FEI137" s="6"/>
      <c r="FEJ137" s="6"/>
      <c r="FEK137" s="6"/>
      <c r="FEL137" s="6"/>
      <c r="FEM137" s="6"/>
      <c r="FEN137" s="6"/>
      <c r="FEO137" s="6"/>
      <c r="FEP137" s="6"/>
      <c r="FEQ137" s="6"/>
      <c r="FER137" s="6"/>
      <c r="FES137" s="6"/>
      <c r="FET137" s="6"/>
      <c r="FEU137" s="6"/>
      <c r="FEV137" s="6"/>
      <c r="FEW137" s="6"/>
      <c r="FEX137" s="6"/>
      <c r="FEY137" s="6"/>
      <c r="FEZ137" s="6"/>
      <c r="FFA137" s="6"/>
      <c r="FFB137" s="6"/>
      <c r="FFC137" s="6"/>
      <c r="FFD137" s="6"/>
      <c r="FFE137" s="6"/>
      <c r="FFF137" s="6"/>
      <c r="FFG137" s="6"/>
      <c r="FFH137" s="6"/>
      <c r="FFI137" s="6"/>
      <c r="FFJ137" s="6"/>
      <c r="FFK137" s="6"/>
      <c r="FFL137" s="6"/>
      <c r="FFM137" s="6"/>
      <c r="FFN137" s="6"/>
      <c r="FFO137" s="6"/>
      <c r="FFP137" s="6"/>
      <c r="FFQ137" s="6"/>
      <c r="FFR137" s="6"/>
      <c r="FFS137" s="6"/>
      <c r="FFT137" s="6"/>
      <c r="FFU137" s="6"/>
      <c r="FFV137" s="6"/>
      <c r="FFW137" s="6"/>
      <c r="FFX137" s="6"/>
      <c r="FFY137" s="6"/>
      <c r="FFZ137" s="6"/>
      <c r="FGA137" s="6"/>
      <c r="FGB137" s="6"/>
      <c r="FGC137" s="6"/>
      <c r="FGD137" s="6"/>
      <c r="FGE137" s="6"/>
      <c r="FGF137" s="6"/>
      <c r="FGG137" s="6"/>
      <c r="FGH137" s="6"/>
      <c r="FGI137" s="6"/>
      <c r="FGJ137" s="6"/>
      <c r="FGK137" s="6"/>
      <c r="FGL137" s="6"/>
      <c r="FGM137" s="6"/>
      <c r="FGN137" s="6"/>
      <c r="FGO137" s="6"/>
      <c r="FGP137" s="6"/>
      <c r="FGQ137" s="6"/>
      <c r="FGR137" s="6"/>
      <c r="FGS137" s="6"/>
      <c r="FGT137" s="6"/>
      <c r="FGU137" s="6"/>
      <c r="FGV137" s="6"/>
      <c r="FGW137" s="6"/>
      <c r="FGX137" s="6"/>
      <c r="FGY137" s="6"/>
      <c r="FGZ137" s="6"/>
      <c r="FHA137" s="6"/>
      <c r="FHB137" s="6"/>
      <c r="FHC137" s="6"/>
      <c r="FHD137" s="6"/>
      <c r="FHE137" s="6"/>
      <c r="FHF137" s="6"/>
      <c r="FHG137" s="6"/>
      <c r="FHH137" s="6"/>
      <c r="FHI137" s="6"/>
      <c r="FHJ137" s="6"/>
      <c r="FHK137" s="6"/>
      <c r="FHL137" s="6"/>
      <c r="FHM137" s="6"/>
      <c r="FHN137" s="6"/>
      <c r="FHO137" s="6"/>
      <c r="FHP137" s="6"/>
      <c r="FHQ137" s="6"/>
      <c r="FHR137" s="6"/>
      <c r="FHS137" s="6"/>
      <c r="FHT137" s="6"/>
      <c r="FHU137" s="6"/>
      <c r="FHV137" s="6"/>
      <c r="FHW137" s="6"/>
      <c r="FHX137" s="6"/>
      <c r="FHY137" s="6"/>
      <c r="FHZ137" s="6"/>
      <c r="FIA137" s="6"/>
      <c r="FIB137" s="6"/>
      <c r="FIC137" s="6"/>
      <c r="FID137" s="6"/>
      <c r="FIE137" s="6"/>
      <c r="FIF137" s="6"/>
      <c r="FIG137" s="6"/>
      <c r="FIH137" s="6"/>
      <c r="FII137" s="6"/>
      <c r="FIJ137" s="6"/>
      <c r="FIK137" s="6"/>
      <c r="FIL137" s="6"/>
      <c r="FIM137" s="6"/>
      <c r="FIN137" s="6"/>
      <c r="FIO137" s="6"/>
      <c r="FIP137" s="6"/>
      <c r="FIQ137" s="6"/>
      <c r="FIR137" s="6"/>
      <c r="FIS137" s="6"/>
      <c r="FIT137" s="6"/>
      <c r="FIU137" s="6"/>
      <c r="FIV137" s="6"/>
      <c r="FIW137" s="6"/>
      <c r="FIX137" s="6"/>
      <c r="FIY137" s="6"/>
      <c r="FIZ137" s="6"/>
      <c r="FJA137" s="6"/>
      <c r="FJB137" s="6"/>
      <c r="FJC137" s="6"/>
      <c r="FJD137" s="6"/>
      <c r="FJE137" s="6"/>
      <c r="FJF137" s="6"/>
      <c r="FJG137" s="6"/>
      <c r="FJH137" s="6"/>
      <c r="FJI137" s="6"/>
      <c r="FJJ137" s="6"/>
      <c r="FJK137" s="6"/>
      <c r="FJL137" s="6"/>
      <c r="FJM137" s="6"/>
      <c r="FJN137" s="6"/>
      <c r="FJO137" s="6"/>
      <c r="FJP137" s="6"/>
      <c r="FJQ137" s="6"/>
      <c r="FJR137" s="6"/>
      <c r="FJS137" s="6"/>
      <c r="FJT137" s="6"/>
      <c r="FJU137" s="6"/>
      <c r="FJV137" s="6"/>
      <c r="FJW137" s="6"/>
      <c r="FJX137" s="6"/>
      <c r="FJY137" s="6"/>
      <c r="FJZ137" s="6"/>
      <c r="FKA137" s="6"/>
      <c r="FKB137" s="6"/>
      <c r="FKC137" s="6"/>
      <c r="FKD137" s="6"/>
      <c r="FKE137" s="6"/>
      <c r="FKF137" s="6"/>
      <c r="FKG137" s="6"/>
      <c r="FKH137" s="6"/>
      <c r="FKI137" s="6"/>
      <c r="FKJ137" s="6"/>
      <c r="FKK137" s="6"/>
      <c r="FKL137" s="6"/>
      <c r="FKM137" s="6"/>
      <c r="FKN137" s="6"/>
      <c r="FKO137" s="6"/>
      <c r="FKP137" s="6"/>
      <c r="FKQ137" s="6"/>
      <c r="FKR137" s="6"/>
      <c r="FKS137" s="6"/>
      <c r="FKT137" s="6"/>
      <c r="FKU137" s="6"/>
      <c r="FKV137" s="6"/>
      <c r="FKW137" s="6"/>
      <c r="FKX137" s="6"/>
      <c r="FKY137" s="6"/>
      <c r="FKZ137" s="6"/>
      <c r="FLA137" s="6"/>
      <c r="FLB137" s="6"/>
      <c r="FLC137" s="6"/>
      <c r="FLD137" s="6"/>
      <c r="FLE137" s="6"/>
      <c r="FLF137" s="6"/>
      <c r="FLG137" s="6"/>
      <c r="FLH137" s="6"/>
      <c r="FLI137" s="6"/>
      <c r="FLJ137" s="6"/>
      <c r="FLK137" s="6"/>
      <c r="FLL137" s="6"/>
      <c r="FLM137" s="6"/>
      <c r="FLN137" s="6"/>
      <c r="FLO137" s="6"/>
      <c r="FLP137" s="6"/>
      <c r="FLQ137" s="6"/>
      <c r="FLR137" s="6"/>
      <c r="FLS137" s="6"/>
      <c r="FLT137" s="6"/>
      <c r="FLU137" s="6"/>
      <c r="FLV137" s="6"/>
      <c r="FLW137" s="6"/>
      <c r="FLX137" s="6"/>
      <c r="FLY137" s="6"/>
      <c r="FLZ137" s="6"/>
      <c r="FMA137" s="6"/>
      <c r="FMB137" s="6"/>
      <c r="FMC137" s="6"/>
      <c r="FMD137" s="6"/>
      <c r="FME137" s="6"/>
      <c r="FMF137" s="6"/>
      <c r="FMG137" s="6"/>
      <c r="FMH137" s="6"/>
      <c r="FMI137" s="6"/>
      <c r="FMJ137" s="6"/>
      <c r="FMK137" s="6"/>
      <c r="FML137" s="6"/>
      <c r="FMM137" s="6"/>
      <c r="FMN137" s="6"/>
      <c r="FMO137" s="6"/>
      <c r="FMP137" s="6"/>
      <c r="FMQ137" s="6"/>
      <c r="FMR137" s="6"/>
      <c r="FMS137" s="6"/>
      <c r="FMT137" s="6"/>
      <c r="FMU137" s="6"/>
      <c r="FMV137" s="6"/>
      <c r="FMW137" s="6"/>
      <c r="FMX137" s="6"/>
      <c r="FMY137" s="6"/>
      <c r="FMZ137" s="6"/>
      <c r="FNA137" s="6"/>
      <c r="FNB137" s="6"/>
      <c r="FNC137" s="6"/>
      <c r="FND137" s="6"/>
      <c r="FNE137" s="6"/>
      <c r="FNF137" s="6"/>
      <c r="FNG137" s="6"/>
      <c r="FNH137" s="6"/>
      <c r="FNI137" s="6"/>
      <c r="FNJ137" s="6"/>
      <c r="FNK137" s="6"/>
      <c r="FNL137" s="6"/>
      <c r="FNM137" s="6"/>
      <c r="FNN137" s="6"/>
      <c r="FNO137" s="6"/>
      <c r="FNP137" s="6"/>
      <c r="FNQ137" s="6"/>
      <c r="FNR137" s="6"/>
      <c r="FNS137" s="6"/>
      <c r="FNT137" s="6"/>
      <c r="FNU137" s="6"/>
      <c r="FNV137" s="6"/>
      <c r="FNW137" s="6"/>
      <c r="FNX137" s="6"/>
      <c r="FNY137" s="6"/>
      <c r="FNZ137" s="6"/>
      <c r="FOA137" s="6"/>
      <c r="FOB137" s="6"/>
      <c r="FOC137" s="6"/>
      <c r="FOD137" s="6"/>
      <c r="FOE137" s="6"/>
      <c r="FOF137" s="6"/>
      <c r="FOG137" s="6"/>
      <c r="FOH137" s="6"/>
      <c r="FOI137" s="6"/>
      <c r="FOJ137" s="6"/>
      <c r="FOK137" s="6"/>
      <c r="FOL137" s="6"/>
      <c r="FOM137" s="6"/>
      <c r="FON137" s="6"/>
      <c r="FOO137" s="6"/>
      <c r="FOP137" s="6"/>
      <c r="FOQ137" s="6"/>
      <c r="FOR137" s="6"/>
      <c r="FOS137" s="6"/>
      <c r="FOT137" s="6"/>
      <c r="FOU137" s="6"/>
      <c r="FOV137" s="6"/>
      <c r="FOW137" s="6"/>
      <c r="FOX137" s="6"/>
      <c r="FOY137" s="6"/>
      <c r="FOZ137" s="6"/>
      <c r="FPA137" s="6"/>
      <c r="FPB137" s="6"/>
      <c r="FPC137" s="6"/>
      <c r="FPD137" s="6"/>
      <c r="FPE137" s="6"/>
      <c r="FPF137" s="6"/>
      <c r="FPG137" s="6"/>
      <c r="FPH137" s="6"/>
      <c r="FPI137" s="6"/>
      <c r="FPJ137" s="6"/>
      <c r="FPK137" s="6"/>
      <c r="FPL137" s="6"/>
      <c r="FPM137" s="6"/>
      <c r="FPN137" s="6"/>
      <c r="FPO137" s="6"/>
      <c r="FPP137" s="6"/>
      <c r="FPQ137" s="6"/>
      <c r="FPR137" s="6"/>
      <c r="FPS137" s="6"/>
      <c r="FPT137" s="6"/>
      <c r="FPU137" s="6"/>
      <c r="FPV137" s="6"/>
      <c r="FPW137" s="6"/>
      <c r="FPX137" s="6"/>
      <c r="FPY137" s="6"/>
      <c r="FPZ137" s="6"/>
      <c r="FQA137" s="6"/>
      <c r="FQB137" s="6"/>
      <c r="FQC137" s="6"/>
      <c r="FQD137" s="6"/>
      <c r="FQE137" s="6"/>
      <c r="FQF137" s="6"/>
      <c r="FQG137" s="6"/>
      <c r="FQH137" s="6"/>
      <c r="FQI137" s="6"/>
      <c r="FQJ137" s="6"/>
      <c r="FQK137" s="6"/>
      <c r="FQL137" s="6"/>
      <c r="FQM137" s="6"/>
      <c r="FQN137" s="6"/>
      <c r="FQO137" s="6"/>
      <c r="FQP137" s="6"/>
      <c r="FQQ137" s="6"/>
      <c r="FQR137" s="6"/>
      <c r="FQS137" s="6"/>
      <c r="FQT137" s="6"/>
      <c r="FQU137" s="6"/>
      <c r="FQV137" s="6"/>
      <c r="FQW137" s="6"/>
      <c r="FQX137" s="6"/>
      <c r="FQY137" s="6"/>
      <c r="FQZ137" s="6"/>
      <c r="FRA137" s="6"/>
      <c r="FRB137" s="6"/>
      <c r="FRC137" s="6"/>
      <c r="FRD137" s="6"/>
      <c r="FRE137" s="6"/>
      <c r="FRF137" s="6"/>
      <c r="FRG137" s="6"/>
      <c r="FRH137" s="6"/>
      <c r="FRI137" s="6"/>
      <c r="FRJ137" s="6"/>
      <c r="FRK137" s="6"/>
      <c r="FRL137" s="6"/>
      <c r="FRM137" s="6"/>
      <c r="FRN137" s="6"/>
      <c r="FRO137" s="6"/>
      <c r="FRP137" s="6"/>
      <c r="FRQ137" s="6"/>
      <c r="FRR137" s="6"/>
      <c r="FRS137" s="6"/>
      <c r="FRT137" s="6"/>
      <c r="FRU137" s="6"/>
      <c r="FRV137" s="6"/>
      <c r="FRW137" s="6"/>
      <c r="FRX137" s="6"/>
      <c r="FRY137" s="6"/>
      <c r="FRZ137" s="6"/>
      <c r="FSA137" s="6"/>
      <c r="FSB137" s="6"/>
      <c r="FSC137" s="6"/>
      <c r="FSD137" s="6"/>
      <c r="FSE137" s="6"/>
      <c r="FSF137" s="6"/>
      <c r="FSG137" s="6"/>
      <c r="FSH137" s="6"/>
      <c r="FSI137" s="6"/>
      <c r="FSJ137" s="6"/>
      <c r="FSK137" s="6"/>
      <c r="FSL137" s="6"/>
      <c r="FSM137" s="6"/>
      <c r="FSN137" s="6"/>
      <c r="FSO137" s="6"/>
      <c r="FSP137" s="6"/>
      <c r="FSQ137" s="6"/>
      <c r="FSR137" s="6"/>
      <c r="FSS137" s="6"/>
      <c r="FST137" s="6"/>
      <c r="FSU137" s="6"/>
      <c r="FSV137" s="6"/>
      <c r="FSW137" s="6"/>
      <c r="FSX137" s="6"/>
      <c r="FSY137" s="6"/>
      <c r="FSZ137" s="6"/>
      <c r="FTA137" s="6"/>
      <c r="FTB137" s="6"/>
      <c r="FTC137" s="6"/>
      <c r="FTD137" s="6"/>
      <c r="FTE137" s="6"/>
      <c r="FTF137" s="6"/>
      <c r="FTG137" s="6"/>
      <c r="FTH137" s="6"/>
      <c r="FTI137" s="6"/>
      <c r="FTJ137" s="6"/>
      <c r="FTK137" s="6"/>
      <c r="FTL137" s="6"/>
      <c r="FTM137" s="6"/>
      <c r="FTN137" s="6"/>
      <c r="FTO137" s="6"/>
      <c r="FTP137" s="6"/>
      <c r="FTQ137" s="6"/>
      <c r="FTR137" s="6"/>
      <c r="FTS137" s="6"/>
      <c r="FTT137" s="6"/>
      <c r="FTU137" s="6"/>
      <c r="FTV137" s="6"/>
      <c r="FTW137" s="6"/>
      <c r="FTX137" s="6"/>
      <c r="FTY137" s="6"/>
      <c r="FTZ137" s="6"/>
      <c r="FUA137" s="6"/>
      <c r="FUB137" s="6"/>
      <c r="FUC137" s="6"/>
      <c r="FUD137" s="6"/>
      <c r="FUE137" s="6"/>
      <c r="FUF137" s="6"/>
      <c r="FUG137" s="6"/>
      <c r="FUH137" s="6"/>
      <c r="FUI137" s="6"/>
      <c r="FUJ137" s="6"/>
      <c r="FUK137" s="6"/>
      <c r="FUL137" s="6"/>
      <c r="FUM137" s="6"/>
      <c r="FUN137" s="6"/>
      <c r="FUO137" s="6"/>
      <c r="FUP137" s="6"/>
      <c r="FUQ137" s="6"/>
      <c r="FUR137" s="6"/>
      <c r="FUS137" s="6"/>
      <c r="FUT137" s="6"/>
      <c r="FUU137" s="6"/>
      <c r="FUV137" s="6"/>
      <c r="FUW137" s="6"/>
      <c r="FUX137" s="6"/>
      <c r="FUY137" s="6"/>
      <c r="FUZ137" s="6"/>
      <c r="FVA137" s="6"/>
      <c r="FVB137" s="6"/>
      <c r="FVC137" s="6"/>
      <c r="FVD137" s="6"/>
      <c r="FVE137" s="6"/>
      <c r="FVF137" s="6"/>
      <c r="FVG137" s="6"/>
      <c r="FVH137" s="6"/>
      <c r="FVI137" s="6"/>
      <c r="FVJ137" s="6"/>
      <c r="FVK137" s="6"/>
      <c r="FVL137" s="6"/>
      <c r="FVM137" s="6"/>
      <c r="FVN137" s="6"/>
      <c r="FVO137" s="6"/>
      <c r="FVP137" s="6"/>
      <c r="FVQ137" s="6"/>
      <c r="FVR137" s="6"/>
      <c r="FVS137" s="6"/>
      <c r="FVT137" s="6"/>
      <c r="FVU137" s="6"/>
      <c r="FVV137" s="6"/>
      <c r="FVW137" s="6"/>
      <c r="FVX137" s="6"/>
      <c r="FVY137" s="6"/>
      <c r="FVZ137" s="6"/>
      <c r="FWA137" s="6"/>
      <c r="FWB137" s="6"/>
      <c r="FWC137" s="6"/>
      <c r="FWD137" s="6"/>
      <c r="FWE137" s="6"/>
      <c r="FWF137" s="6"/>
      <c r="FWG137" s="6"/>
      <c r="FWH137" s="6"/>
      <c r="FWI137" s="6"/>
      <c r="FWJ137" s="6"/>
      <c r="FWK137" s="6"/>
      <c r="FWL137" s="6"/>
      <c r="FWM137" s="6"/>
      <c r="FWN137" s="6"/>
      <c r="FWO137" s="6"/>
      <c r="FWP137" s="6"/>
      <c r="FWQ137" s="6"/>
      <c r="FWR137" s="6"/>
      <c r="FWS137" s="6"/>
      <c r="FWT137" s="6"/>
      <c r="FWU137" s="6"/>
      <c r="FWV137" s="6"/>
      <c r="FWW137" s="6"/>
      <c r="FWX137" s="6"/>
      <c r="FWY137" s="6"/>
      <c r="FWZ137" s="6"/>
      <c r="FXA137" s="6"/>
      <c r="FXB137" s="6"/>
      <c r="FXC137" s="6"/>
      <c r="FXD137" s="6"/>
      <c r="FXE137" s="6"/>
      <c r="FXF137" s="6"/>
      <c r="FXG137" s="6"/>
      <c r="FXH137" s="6"/>
      <c r="FXI137" s="6"/>
      <c r="FXJ137" s="6"/>
      <c r="FXK137" s="6"/>
      <c r="FXL137" s="6"/>
      <c r="FXM137" s="6"/>
      <c r="FXN137" s="6"/>
      <c r="FXO137" s="6"/>
      <c r="FXP137" s="6"/>
      <c r="FXQ137" s="6"/>
      <c r="FXR137" s="6"/>
      <c r="FXS137" s="6"/>
      <c r="FXT137" s="6"/>
      <c r="FXU137" s="6"/>
      <c r="FXV137" s="6"/>
      <c r="FXW137" s="6"/>
      <c r="FXX137" s="6"/>
      <c r="FXY137" s="6"/>
      <c r="FXZ137" s="6"/>
      <c r="FYA137" s="6"/>
      <c r="FYB137" s="6"/>
      <c r="FYC137" s="6"/>
      <c r="FYD137" s="6"/>
      <c r="FYE137" s="6"/>
      <c r="FYF137" s="6"/>
      <c r="FYG137" s="6"/>
      <c r="FYH137" s="6"/>
      <c r="FYI137" s="6"/>
      <c r="FYJ137" s="6"/>
      <c r="FYK137" s="6"/>
      <c r="FYL137" s="6"/>
      <c r="FYM137" s="6"/>
      <c r="FYN137" s="6"/>
      <c r="FYO137" s="6"/>
      <c r="FYP137" s="6"/>
      <c r="FYQ137" s="6"/>
      <c r="FYR137" s="6"/>
      <c r="FYS137" s="6"/>
      <c r="FYT137" s="6"/>
      <c r="FYU137" s="6"/>
      <c r="FYV137" s="6"/>
      <c r="FYW137" s="6"/>
      <c r="FYX137" s="6"/>
      <c r="FYY137" s="6"/>
      <c r="FYZ137" s="6"/>
      <c r="FZA137" s="6"/>
      <c r="FZB137" s="6"/>
      <c r="FZC137" s="6"/>
      <c r="FZD137" s="6"/>
      <c r="FZE137" s="6"/>
      <c r="FZF137" s="6"/>
      <c r="FZG137" s="6"/>
      <c r="FZH137" s="6"/>
      <c r="FZI137" s="6"/>
      <c r="FZJ137" s="6"/>
      <c r="FZK137" s="6"/>
      <c r="FZL137" s="6"/>
      <c r="FZM137" s="6"/>
      <c r="FZN137" s="6"/>
      <c r="FZO137" s="6"/>
      <c r="FZP137" s="6"/>
      <c r="FZQ137" s="6"/>
      <c r="FZR137" s="6"/>
      <c r="FZS137" s="6"/>
      <c r="FZT137" s="6"/>
      <c r="FZU137" s="6"/>
      <c r="FZV137" s="6"/>
      <c r="FZW137" s="6"/>
      <c r="FZX137" s="6"/>
      <c r="FZY137" s="6"/>
      <c r="FZZ137" s="6"/>
      <c r="GAA137" s="6"/>
      <c r="GAB137" s="6"/>
      <c r="GAC137" s="6"/>
      <c r="GAD137" s="6"/>
      <c r="GAE137" s="6"/>
      <c r="GAF137" s="6"/>
      <c r="GAG137" s="6"/>
      <c r="GAH137" s="6"/>
      <c r="GAI137" s="6"/>
      <c r="GAJ137" s="6"/>
      <c r="GAK137" s="6"/>
      <c r="GAL137" s="6"/>
      <c r="GAM137" s="6"/>
      <c r="GAN137" s="6"/>
      <c r="GAO137" s="6"/>
      <c r="GAP137" s="6"/>
      <c r="GAQ137" s="6"/>
      <c r="GAR137" s="6"/>
      <c r="GAS137" s="6"/>
      <c r="GAT137" s="6"/>
      <c r="GAU137" s="6"/>
      <c r="GAV137" s="6"/>
      <c r="GAW137" s="6"/>
      <c r="GAX137" s="6"/>
      <c r="GAY137" s="6"/>
      <c r="GAZ137" s="6"/>
      <c r="GBA137" s="6"/>
      <c r="GBB137" s="6"/>
      <c r="GBC137" s="6"/>
      <c r="GBD137" s="6"/>
      <c r="GBE137" s="6"/>
      <c r="GBF137" s="6"/>
      <c r="GBG137" s="6"/>
      <c r="GBH137" s="6"/>
      <c r="GBI137" s="6"/>
      <c r="GBJ137" s="6"/>
      <c r="GBK137" s="6"/>
      <c r="GBL137" s="6"/>
      <c r="GBM137" s="6"/>
      <c r="GBN137" s="6"/>
      <c r="GBO137" s="6"/>
      <c r="GBP137" s="6"/>
      <c r="GBQ137" s="6"/>
      <c r="GBR137" s="6"/>
      <c r="GBS137" s="6"/>
      <c r="GBT137" s="6"/>
      <c r="GBU137" s="6"/>
      <c r="GBV137" s="6"/>
      <c r="GBW137" s="6"/>
      <c r="GBX137" s="6"/>
      <c r="GBY137" s="6"/>
      <c r="GBZ137" s="6"/>
      <c r="GCA137" s="6"/>
      <c r="GCB137" s="6"/>
      <c r="GCC137" s="6"/>
      <c r="GCD137" s="6"/>
      <c r="GCE137" s="6"/>
      <c r="GCF137" s="6"/>
      <c r="GCG137" s="6"/>
      <c r="GCH137" s="6"/>
      <c r="GCI137" s="6"/>
      <c r="GCJ137" s="6"/>
      <c r="GCK137" s="6"/>
      <c r="GCL137" s="6"/>
      <c r="GCM137" s="6"/>
      <c r="GCN137" s="6"/>
      <c r="GCO137" s="6"/>
      <c r="GCP137" s="6"/>
      <c r="GCQ137" s="6"/>
      <c r="GCR137" s="6"/>
      <c r="GCS137" s="6"/>
      <c r="GCT137" s="6"/>
      <c r="GCU137" s="6"/>
      <c r="GCV137" s="6"/>
      <c r="GCW137" s="6"/>
      <c r="GCX137" s="6"/>
      <c r="GCY137" s="6"/>
      <c r="GCZ137" s="6"/>
      <c r="GDA137" s="6"/>
      <c r="GDB137" s="6"/>
      <c r="GDC137" s="6"/>
      <c r="GDD137" s="6"/>
      <c r="GDE137" s="6"/>
      <c r="GDF137" s="6"/>
      <c r="GDG137" s="6"/>
      <c r="GDH137" s="6"/>
      <c r="GDI137" s="6"/>
      <c r="GDJ137" s="6"/>
      <c r="GDK137" s="6"/>
      <c r="GDL137" s="6"/>
      <c r="GDM137" s="6"/>
      <c r="GDN137" s="6"/>
      <c r="GDO137" s="6"/>
      <c r="GDP137" s="6"/>
      <c r="GDQ137" s="6"/>
      <c r="GDR137" s="6"/>
      <c r="GDS137" s="6"/>
      <c r="GDT137" s="6"/>
      <c r="GDU137" s="6"/>
      <c r="GDV137" s="6"/>
      <c r="GDW137" s="6"/>
      <c r="GDX137" s="6"/>
      <c r="GDY137" s="6"/>
      <c r="GDZ137" s="6"/>
      <c r="GEA137" s="6"/>
      <c r="GEB137" s="6"/>
      <c r="GEC137" s="6"/>
      <c r="GED137" s="6"/>
      <c r="GEE137" s="6"/>
      <c r="GEF137" s="6"/>
      <c r="GEG137" s="6"/>
      <c r="GEH137" s="6"/>
      <c r="GEI137" s="6"/>
      <c r="GEJ137" s="6"/>
      <c r="GEK137" s="6"/>
      <c r="GEL137" s="6"/>
      <c r="GEM137" s="6"/>
      <c r="GEN137" s="6"/>
      <c r="GEO137" s="6"/>
      <c r="GEP137" s="6"/>
      <c r="GEQ137" s="6"/>
      <c r="GER137" s="6"/>
      <c r="GES137" s="6"/>
      <c r="GET137" s="6"/>
      <c r="GEU137" s="6"/>
      <c r="GEV137" s="6"/>
      <c r="GEW137" s="6"/>
      <c r="GEX137" s="6"/>
      <c r="GEY137" s="6"/>
      <c r="GEZ137" s="6"/>
      <c r="GFA137" s="6"/>
      <c r="GFB137" s="6"/>
      <c r="GFC137" s="6"/>
      <c r="GFD137" s="6"/>
      <c r="GFE137" s="6"/>
      <c r="GFF137" s="6"/>
      <c r="GFG137" s="6"/>
      <c r="GFH137" s="6"/>
      <c r="GFI137" s="6"/>
      <c r="GFJ137" s="6"/>
      <c r="GFK137" s="6"/>
      <c r="GFL137" s="6"/>
      <c r="GFM137" s="6"/>
      <c r="GFN137" s="6"/>
      <c r="GFO137" s="6"/>
      <c r="GFP137" s="6"/>
      <c r="GFQ137" s="6"/>
      <c r="GFR137" s="6"/>
      <c r="GFS137" s="6"/>
      <c r="GFT137" s="6"/>
      <c r="GFU137" s="6"/>
      <c r="GFV137" s="6"/>
      <c r="GFW137" s="6"/>
      <c r="GFX137" s="6"/>
      <c r="GFY137" s="6"/>
      <c r="GFZ137" s="6"/>
      <c r="GGA137" s="6"/>
      <c r="GGB137" s="6"/>
      <c r="GGC137" s="6"/>
      <c r="GGD137" s="6"/>
      <c r="GGE137" s="6"/>
      <c r="GGF137" s="6"/>
      <c r="GGG137" s="6"/>
      <c r="GGH137" s="6"/>
      <c r="GGI137" s="6"/>
      <c r="GGJ137" s="6"/>
      <c r="GGK137" s="6"/>
      <c r="GGL137" s="6"/>
      <c r="GGM137" s="6"/>
      <c r="GGN137" s="6"/>
      <c r="GGO137" s="6"/>
      <c r="GGP137" s="6"/>
      <c r="GGQ137" s="6"/>
      <c r="GGR137" s="6"/>
      <c r="GGS137" s="6"/>
      <c r="GGT137" s="6"/>
      <c r="GGU137" s="6"/>
      <c r="GGV137" s="6"/>
      <c r="GGW137" s="6"/>
      <c r="GGX137" s="6"/>
      <c r="GGY137" s="6"/>
      <c r="GGZ137" s="6"/>
      <c r="GHA137" s="6"/>
      <c r="GHB137" s="6"/>
      <c r="GHC137" s="6"/>
      <c r="GHD137" s="6"/>
      <c r="GHE137" s="6"/>
      <c r="GHF137" s="6"/>
      <c r="GHG137" s="6"/>
      <c r="GHH137" s="6"/>
      <c r="GHI137" s="6"/>
      <c r="GHJ137" s="6"/>
      <c r="GHK137" s="6"/>
      <c r="GHL137" s="6"/>
      <c r="GHM137" s="6"/>
      <c r="GHN137" s="6"/>
      <c r="GHO137" s="6"/>
      <c r="GHP137" s="6"/>
      <c r="GHQ137" s="6"/>
      <c r="GHR137" s="6"/>
      <c r="GHS137" s="6"/>
      <c r="GHT137" s="6"/>
      <c r="GHU137" s="6"/>
      <c r="GHV137" s="6"/>
      <c r="GHW137" s="6"/>
      <c r="GHX137" s="6"/>
      <c r="GHY137" s="6"/>
      <c r="GHZ137" s="6"/>
      <c r="GIA137" s="6"/>
      <c r="GIB137" s="6"/>
      <c r="GIC137" s="6"/>
      <c r="GID137" s="6"/>
      <c r="GIE137" s="6"/>
      <c r="GIF137" s="6"/>
      <c r="GIG137" s="6"/>
      <c r="GIH137" s="6"/>
      <c r="GII137" s="6"/>
      <c r="GIJ137" s="6"/>
      <c r="GIK137" s="6"/>
      <c r="GIL137" s="6"/>
      <c r="GIM137" s="6"/>
      <c r="GIN137" s="6"/>
      <c r="GIO137" s="6"/>
      <c r="GIP137" s="6"/>
      <c r="GIQ137" s="6"/>
      <c r="GIR137" s="6"/>
      <c r="GIS137" s="6"/>
      <c r="GIT137" s="6"/>
      <c r="GIU137" s="6"/>
      <c r="GIV137" s="6"/>
      <c r="GIW137" s="6"/>
      <c r="GIX137" s="6"/>
      <c r="GIY137" s="6"/>
      <c r="GIZ137" s="6"/>
      <c r="GJA137" s="6"/>
      <c r="GJB137" s="6"/>
      <c r="GJC137" s="6"/>
      <c r="GJD137" s="6"/>
      <c r="GJE137" s="6"/>
      <c r="GJF137" s="6"/>
      <c r="GJG137" s="6"/>
      <c r="GJH137" s="6"/>
      <c r="GJI137" s="6"/>
      <c r="GJJ137" s="6"/>
      <c r="GJK137" s="6"/>
      <c r="GJL137" s="6"/>
      <c r="GJM137" s="6"/>
      <c r="GJN137" s="6"/>
      <c r="GJO137" s="6"/>
      <c r="GJP137" s="6"/>
      <c r="GJQ137" s="6"/>
      <c r="GJR137" s="6"/>
      <c r="GJS137" s="6"/>
      <c r="GJT137" s="6"/>
      <c r="GJU137" s="6"/>
      <c r="GJV137" s="6"/>
      <c r="GJW137" s="6"/>
      <c r="GJX137" s="6"/>
      <c r="GJY137" s="6"/>
      <c r="GJZ137" s="6"/>
      <c r="GKA137" s="6"/>
      <c r="GKB137" s="6"/>
      <c r="GKC137" s="6"/>
      <c r="GKD137" s="6"/>
      <c r="GKE137" s="6"/>
      <c r="GKF137" s="6"/>
      <c r="GKG137" s="6"/>
      <c r="GKH137" s="6"/>
      <c r="GKI137" s="6"/>
      <c r="GKJ137" s="6"/>
      <c r="GKK137" s="6"/>
      <c r="GKL137" s="6"/>
      <c r="GKM137" s="6"/>
      <c r="GKN137" s="6"/>
      <c r="GKO137" s="6"/>
      <c r="GKP137" s="6"/>
      <c r="GKQ137" s="6"/>
      <c r="GKR137" s="6"/>
      <c r="GKS137" s="6"/>
      <c r="GKT137" s="6"/>
      <c r="GKU137" s="6"/>
      <c r="GKV137" s="6"/>
      <c r="GKW137" s="6"/>
      <c r="GKX137" s="6"/>
      <c r="GKY137" s="6"/>
      <c r="GKZ137" s="6"/>
      <c r="GLA137" s="6"/>
      <c r="GLB137" s="6"/>
      <c r="GLC137" s="6"/>
      <c r="GLD137" s="6"/>
      <c r="GLE137" s="6"/>
      <c r="GLF137" s="6"/>
      <c r="GLG137" s="6"/>
      <c r="GLH137" s="6"/>
      <c r="GLI137" s="6"/>
      <c r="GLJ137" s="6"/>
      <c r="GLK137" s="6"/>
      <c r="GLL137" s="6"/>
      <c r="GLM137" s="6"/>
      <c r="GLN137" s="6"/>
      <c r="GLO137" s="6"/>
      <c r="GLP137" s="6"/>
      <c r="GLQ137" s="6"/>
      <c r="GLR137" s="6"/>
      <c r="GLS137" s="6"/>
      <c r="GLT137" s="6"/>
      <c r="GLU137" s="6"/>
      <c r="GLV137" s="6"/>
      <c r="GLW137" s="6"/>
      <c r="GLX137" s="6"/>
      <c r="GLY137" s="6"/>
      <c r="GLZ137" s="6"/>
      <c r="GMA137" s="6"/>
      <c r="GMB137" s="6"/>
      <c r="GMC137" s="6"/>
      <c r="GMD137" s="6"/>
      <c r="GME137" s="6"/>
      <c r="GMF137" s="6"/>
      <c r="GMG137" s="6"/>
      <c r="GMH137" s="6"/>
      <c r="GMI137" s="6"/>
      <c r="GMJ137" s="6"/>
      <c r="GMK137" s="6"/>
      <c r="GML137" s="6"/>
      <c r="GMM137" s="6"/>
      <c r="GMN137" s="6"/>
      <c r="GMO137" s="6"/>
      <c r="GMP137" s="6"/>
      <c r="GMQ137" s="6"/>
      <c r="GMR137" s="6"/>
      <c r="GMS137" s="6"/>
      <c r="GMT137" s="6"/>
      <c r="GMU137" s="6"/>
      <c r="GMV137" s="6"/>
      <c r="GMW137" s="6"/>
      <c r="GMX137" s="6"/>
      <c r="GMY137" s="6"/>
      <c r="GMZ137" s="6"/>
      <c r="GNA137" s="6"/>
      <c r="GNB137" s="6"/>
      <c r="GNC137" s="6"/>
      <c r="GND137" s="6"/>
      <c r="GNE137" s="6"/>
      <c r="GNF137" s="6"/>
      <c r="GNG137" s="6"/>
      <c r="GNH137" s="6"/>
      <c r="GNI137" s="6"/>
      <c r="GNJ137" s="6"/>
      <c r="GNK137" s="6"/>
      <c r="GNL137" s="6"/>
      <c r="GNM137" s="6"/>
      <c r="GNN137" s="6"/>
      <c r="GNO137" s="6"/>
      <c r="GNP137" s="6"/>
      <c r="GNQ137" s="6"/>
      <c r="GNR137" s="6"/>
      <c r="GNS137" s="6"/>
      <c r="GNT137" s="6"/>
      <c r="GNU137" s="6"/>
      <c r="GNV137" s="6"/>
      <c r="GNW137" s="6"/>
      <c r="GNX137" s="6"/>
      <c r="GNY137" s="6"/>
      <c r="GNZ137" s="6"/>
      <c r="GOA137" s="6"/>
      <c r="GOB137" s="6"/>
      <c r="GOC137" s="6"/>
      <c r="GOD137" s="6"/>
      <c r="GOE137" s="6"/>
      <c r="GOF137" s="6"/>
      <c r="GOG137" s="6"/>
      <c r="GOH137" s="6"/>
      <c r="GOI137" s="6"/>
      <c r="GOJ137" s="6"/>
      <c r="GOK137" s="6"/>
      <c r="GOL137" s="6"/>
      <c r="GOM137" s="6"/>
      <c r="GON137" s="6"/>
      <c r="GOO137" s="6"/>
      <c r="GOP137" s="6"/>
      <c r="GOQ137" s="6"/>
      <c r="GOR137" s="6"/>
      <c r="GOS137" s="6"/>
      <c r="GOT137" s="6"/>
      <c r="GOU137" s="6"/>
      <c r="GOV137" s="6"/>
      <c r="GOW137" s="6"/>
      <c r="GOX137" s="6"/>
      <c r="GOY137" s="6"/>
      <c r="GOZ137" s="6"/>
      <c r="GPA137" s="6"/>
      <c r="GPB137" s="6"/>
      <c r="GPC137" s="6"/>
      <c r="GPD137" s="6"/>
      <c r="GPE137" s="6"/>
      <c r="GPF137" s="6"/>
      <c r="GPG137" s="6"/>
      <c r="GPH137" s="6"/>
      <c r="GPI137" s="6"/>
      <c r="GPJ137" s="6"/>
      <c r="GPK137" s="6"/>
      <c r="GPL137" s="6"/>
      <c r="GPM137" s="6"/>
      <c r="GPN137" s="6"/>
      <c r="GPO137" s="6"/>
      <c r="GPP137" s="6"/>
      <c r="GPQ137" s="6"/>
      <c r="GPR137" s="6"/>
      <c r="GPS137" s="6"/>
      <c r="GPT137" s="6"/>
      <c r="GPU137" s="6"/>
      <c r="GPV137" s="6"/>
      <c r="GPW137" s="6"/>
      <c r="GPX137" s="6"/>
      <c r="GPY137" s="6"/>
      <c r="GPZ137" s="6"/>
      <c r="GQA137" s="6"/>
      <c r="GQB137" s="6"/>
      <c r="GQC137" s="6"/>
      <c r="GQD137" s="6"/>
      <c r="GQE137" s="6"/>
      <c r="GQF137" s="6"/>
      <c r="GQG137" s="6"/>
      <c r="GQH137" s="6"/>
      <c r="GQI137" s="6"/>
      <c r="GQJ137" s="6"/>
      <c r="GQK137" s="6"/>
      <c r="GQL137" s="6"/>
      <c r="GQM137" s="6"/>
      <c r="GQN137" s="6"/>
      <c r="GQO137" s="6"/>
      <c r="GQP137" s="6"/>
      <c r="GQQ137" s="6"/>
      <c r="GQR137" s="6"/>
      <c r="GQS137" s="6"/>
      <c r="GQT137" s="6"/>
      <c r="GQU137" s="6"/>
      <c r="GQV137" s="6"/>
      <c r="GQW137" s="6"/>
      <c r="GQX137" s="6"/>
      <c r="GQY137" s="6"/>
      <c r="GQZ137" s="6"/>
      <c r="GRA137" s="6"/>
      <c r="GRB137" s="6"/>
      <c r="GRC137" s="6"/>
      <c r="GRD137" s="6"/>
      <c r="GRE137" s="6"/>
      <c r="GRF137" s="6"/>
      <c r="GRG137" s="6"/>
      <c r="GRH137" s="6"/>
      <c r="GRI137" s="6"/>
      <c r="GRJ137" s="6"/>
      <c r="GRK137" s="6"/>
      <c r="GRL137" s="6"/>
      <c r="GRM137" s="6"/>
      <c r="GRN137" s="6"/>
      <c r="GRO137" s="6"/>
      <c r="GRP137" s="6"/>
      <c r="GRQ137" s="6"/>
      <c r="GRR137" s="6"/>
      <c r="GRS137" s="6"/>
      <c r="GRT137" s="6"/>
      <c r="GRU137" s="6"/>
      <c r="GRV137" s="6"/>
      <c r="GRW137" s="6"/>
      <c r="GRX137" s="6"/>
      <c r="GRY137" s="6"/>
      <c r="GRZ137" s="6"/>
      <c r="GSA137" s="6"/>
      <c r="GSB137" s="6"/>
      <c r="GSC137" s="6"/>
      <c r="GSD137" s="6"/>
      <c r="GSE137" s="6"/>
      <c r="GSF137" s="6"/>
      <c r="GSG137" s="6"/>
      <c r="GSH137" s="6"/>
      <c r="GSI137" s="6"/>
      <c r="GSJ137" s="6"/>
      <c r="GSK137" s="6"/>
      <c r="GSL137" s="6"/>
      <c r="GSM137" s="6"/>
      <c r="GSN137" s="6"/>
      <c r="GSO137" s="6"/>
      <c r="GSP137" s="6"/>
      <c r="GSQ137" s="6"/>
      <c r="GSR137" s="6"/>
      <c r="GSS137" s="6"/>
      <c r="GST137" s="6"/>
      <c r="GSU137" s="6"/>
      <c r="GSV137" s="6"/>
      <c r="GSW137" s="6"/>
      <c r="GSX137" s="6"/>
      <c r="GSY137" s="6"/>
      <c r="GSZ137" s="6"/>
      <c r="GTA137" s="6"/>
      <c r="GTB137" s="6"/>
      <c r="GTC137" s="6"/>
      <c r="GTD137" s="6"/>
      <c r="GTE137" s="6"/>
      <c r="GTF137" s="6"/>
      <c r="GTG137" s="6"/>
      <c r="GTH137" s="6"/>
      <c r="GTI137" s="6"/>
      <c r="GTJ137" s="6"/>
      <c r="GTK137" s="6"/>
      <c r="GTL137" s="6"/>
      <c r="GTM137" s="6"/>
      <c r="GTN137" s="6"/>
      <c r="GTO137" s="6"/>
      <c r="GTP137" s="6"/>
      <c r="GTQ137" s="6"/>
      <c r="GTR137" s="6"/>
      <c r="GTS137" s="6"/>
      <c r="GTT137" s="6"/>
      <c r="GTU137" s="6"/>
      <c r="GTV137" s="6"/>
      <c r="GTW137" s="6"/>
      <c r="GTX137" s="6"/>
      <c r="GTY137" s="6"/>
      <c r="GTZ137" s="6"/>
      <c r="GUA137" s="6"/>
      <c r="GUB137" s="6"/>
      <c r="GUC137" s="6"/>
      <c r="GUD137" s="6"/>
      <c r="GUE137" s="6"/>
      <c r="GUF137" s="6"/>
      <c r="GUG137" s="6"/>
      <c r="GUH137" s="6"/>
      <c r="GUI137" s="6"/>
      <c r="GUJ137" s="6"/>
      <c r="GUK137" s="6"/>
      <c r="GUL137" s="6"/>
      <c r="GUM137" s="6"/>
      <c r="GUN137" s="6"/>
      <c r="GUO137" s="6"/>
      <c r="GUP137" s="6"/>
      <c r="GUQ137" s="6"/>
      <c r="GUR137" s="6"/>
      <c r="GUS137" s="6"/>
      <c r="GUT137" s="6"/>
      <c r="GUU137" s="6"/>
      <c r="GUV137" s="6"/>
      <c r="GUW137" s="6"/>
      <c r="GUX137" s="6"/>
      <c r="GUY137" s="6"/>
      <c r="GUZ137" s="6"/>
      <c r="GVA137" s="6"/>
      <c r="GVB137" s="6"/>
      <c r="GVC137" s="6"/>
      <c r="GVD137" s="6"/>
      <c r="GVE137" s="6"/>
      <c r="GVF137" s="6"/>
      <c r="GVG137" s="6"/>
      <c r="GVH137" s="6"/>
      <c r="GVI137" s="6"/>
      <c r="GVJ137" s="6"/>
      <c r="GVK137" s="6"/>
      <c r="GVL137" s="6"/>
      <c r="GVM137" s="6"/>
      <c r="GVN137" s="6"/>
      <c r="GVO137" s="6"/>
      <c r="GVP137" s="6"/>
      <c r="GVQ137" s="6"/>
      <c r="GVR137" s="6"/>
      <c r="GVS137" s="6"/>
      <c r="GVT137" s="6"/>
      <c r="GVU137" s="6"/>
      <c r="GVV137" s="6"/>
      <c r="GVW137" s="6"/>
      <c r="GVX137" s="6"/>
      <c r="GVY137" s="6"/>
      <c r="GVZ137" s="6"/>
      <c r="GWA137" s="6"/>
      <c r="GWB137" s="6"/>
      <c r="GWC137" s="6"/>
      <c r="GWD137" s="6"/>
      <c r="GWE137" s="6"/>
      <c r="GWF137" s="6"/>
      <c r="GWG137" s="6"/>
      <c r="GWH137" s="6"/>
      <c r="GWI137" s="6"/>
      <c r="GWJ137" s="6"/>
      <c r="GWK137" s="6"/>
      <c r="GWL137" s="6"/>
      <c r="GWM137" s="6"/>
      <c r="GWN137" s="6"/>
      <c r="GWO137" s="6"/>
      <c r="GWP137" s="6"/>
      <c r="GWQ137" s="6"/>
      <c r="GWR137" s="6"/>
      <c r="GWS137" s="6"/>
      <c r="GWT137" s="6"/>
      <c r="GWU137" s="6"/>
      <c r="GWV137" s="6"/>
      <c r="GWW137" s="6"/>
      <c r="GWX137" s="6"/>
      <c r="GWY137" s="6"/>
      <c r="GWZ137" s="6"/>
      <c r="GXA137" s="6"/>
      <c r="GXB137" s="6"/>
      <c r="GXC137" s="6"/>
      <c r="GXD137" s="6"/>
      <c r="GXE137" s="6"/>
      <c r="GXF137" s="6"/>
      <c r="GXG137" s="6"/>
      <c r="GXH137" s="6"/>
      <c r="GXI137" s="6"/>
      <c r="GXJ137" s="6"/>
      <c r="GXK137" s="6"/>
      <c r="GXL137" s="6"/>
      <c r="GXM137" s="6"/>
      <c r="GXN137" s="6"/>
      <c r="GXO137" s="6"/>
      <c r="GXP137" s="6"/>
      <c r="GXQ137" s="6"/>
      <c r="GXR137" s="6"/>
      <c r="GXS137" s="6"/>
      <c r="GXT137" s="6"/>
      <c r="GXU137" s="6"/>
      <c r="GXV137" s="6"/>
      <c r="GXW137" s="6"/>
      <c r="GXX137" s="6"/>
      <c r="GXY137" s="6"/>
      <c r="GXZ137" s="6"/>
      <c r="GYA137" s="6"/>
      <c r="GYB137" s="6"/>
      <c r="GYC137" s="6"/>
      <c r="GYD137" s="6"/>
      <c r="GYE137" s="6"/>
      <c r="GYF137" s="6"/>
      <c r="GYG137" s="6"/>
      <c r="GYH137" s="6"/>
      <c r="GYI137" s="6"/>
      <c r="GYJ137" s="6"/>
      <c r="GYK137" s="6"/>
      <c r="GYL137" s="6"/>
      <c r="GYM137" s="6"/>
      <c r="GYN137" s="6"/>
      <c r="GYO137" s="6"/>
      <c r="GYP137" s="6"/>
      <c r="GYQ137" s="6"/>
      <c r="GYR137" s="6"/>
      <c r="GYS137" s="6"/>
      <c r="GYT137" s="6"/>
      <c r="GYU137" s="6"/>
      <c r="GYV137" s="6"/>
      <c r="GYW137" s="6"/>
      <c r="GYX137" s="6"/>
      <c r="GYY137" s="6"/>
      <c r="GYZ137" s="6"/>
      <c r="GZA137" s="6"/>
      <c r="GZB137" s="6"/>
      <c r="GZC137" s="6"/>
      <c r="GZD137" s="6"/>
      <c r="GZE137" s="6"/>
      <c r="GZF137" s="6"/>
      <c r="GZG137" s="6"/>
      <c r="GZH137" s="6"/>
      <c r="GZI137" s="6"/>
      <c r="GZJ137" s="6"/>
      <c r="GZK137" s="6"/>
      <c r="GZL137" s="6"/>
      <c r="GZM137" s="6"/>
      <c r="GZN137" s="6"/>
      <c r="GZO137" s="6"/>
      <c r="GZP137" s="6"/>
      <c r="GZQ137" s="6"/>
      <c r="GZR137" s="6"/>
      <c r="GZS137" s="6"/>
      <c r="GZT137" s="6"/>
      <c r="GZU137" s="6"/>
      <c r="GZV137" s="6"/>
      <c r="GZW137" s="6"/>
      <c r="GZX137" s="6"/>
      <c r="GZY137" s="6"/>
      <c r="GZZ137" s="6"/>
      <c r="HAA137" s="6"/>
      <c r="HAB137" s="6"/>
      <c r="HAC137" s="6"/>
      <c r="HAD137" s="6"/>
      <c r="HAE137" s="6"/>
      <c r="HAF137" s="6"/>
      <c r="HAG137" s="6"/>
      <c r="HAH137" s="6"/>
      <c r="HAI137" s="6"/>
      <c r="HAJ137" s="6"/>
      <c r="HAK137" s="6"/>
      <c r="HAL137" s="6"/>
      <c r="HAM137" s="6"/>
      <c r="HAN137" s="6"/>
      <c r="HAO137" s="6"/>
      <c r="HAP137" s="6"/>
      <c r="HAQ137" s="6"/>
      <c r="HAR137" s="6"/>
      <c r="HAS137" s="6"/>
      <c r="HAT137" s="6"/>
      <c r="HAU137" s="6"/>
      <c r="HAV137" s="6"/>
      <c r="HAW137" s="6"/>
      <c r="HAX137" s="6"/>
      <c r="HAY137" s="6"/>
      <c r="HAZ137" s="6"/>
      <c r="HBA137" s="6"/>
      <c r="HBB137" s="6"/>
      <c r="HBC137" s="6"/>
      <c r="HBD137" s="6"/>
      <c r="HBE137" s="6"/>
      <c r="HBF137" s="6"/>
      <c r="HBG137" s="6"/>
      <c r="HBH137" s="6"/>
      <c r="HBI137" s="6"/>
      <c r="HBJ137" s="6"/>
      <c r="HBK137" s="6"/>
      <c r="HBL137" s="6"/>
      <c r="HBM137" s="6"/>
      <c r="HBN137" s="6"/>
      <c r="HBO137" s="6"/>
      <c r="HBP137" s="6"/>
      <c r="HBQ137" s="6"/>
      <c r="HBR137" s="6"/>
      <c r="HBS137" s="6"/>
      <c r="HBT137" s="6"/>
      <c r="HBU137" s="6"/>
      <c r="HBV137" s="6"/>
      <c r="HBW137" s="6"/>
      <c r="HBX137" s="6"/>
      <c r="HBY137" s="6"/>
      <c r="HBZ137" s="6"/>
      <c r="HCA137" s="6"/>
      <c r="HCB137" s="6"/>
      <c r="HCC137" s="6"/>
      <c r="HCD137" s="6"/>
      <c r="HCE137" s="6"/>
      <c r="HCF137" s="6"/>
      <c r="HCG137" s="6"/>
      <c r="HCH137" s="6"/>
      <c r="HCI137" s="6"/>
      <c r="HCJ137" s="6"/>
      <c r="HCK137" s="6"/>
      <c r="HCL137" s="6"/>
      <c r="HCM137" s="6"/>
      <c r="HCN137" s="6"/>
      <c r="HCO137" s="6"/>
      <c r="HCP137" s="6"/>
      <c r="HCQ137" s="6"/>
      <c r="HCR137" s="6"/>
      <c r="HCS137" s="6"/>
      <c r="HCT137" s="6"/>
      <c r="HCU137" s="6"/>
      <c r="HCV137" s="6"/>
      <c r="HCW137" s="6"/>
      <c r="HCX137" s="6"/>
      <c r="HCY137" s="6"/>
      <c r="HCZ137" s="6"/>
      <c r="HDA137" s="6"/>
      <c r="HDB137" s="6"/>
      <c r="HDC137" s="6"/>
      <c r="HDD137" s="6"/>
      <c r="HDE137" s="6"/>
      <c r="HDF137" s="6"/>
      <c r="HDG137" s="6"/>
      <c r="HDH137" s="6"/>
      <c r="HDI137" s="6"/>
      <c r="HDJ137" s="6"/>
      <c r="HDK137" s="6"/>
      <c r="HDL137" s="6"/>
      <c r="HDM137" s="6"/>
      <c r="HDN137" s="6"/>
      <c r="HDO137" s="6"/>
      <c r="HDP137" s="6"/>
      <c r="HDQ137" s="6"/>
      <c r="HDR137" s="6"/>
      <c r="HDS137" s="6"/>
      <c r="HDT137" s="6"/>
      <c r="HDU137" s="6"/>
      <c r="HDV137" s="6"/>
      <c r="HDW137" s="6"/>
      <c r="HDX137" s="6"/>
      <c r="HDY137" s="6"/>
      <c r="HDZ137" s="6"/>
      <c r="HEA137" s="6"/>
      <c r="HEB137" s="6"/>
      <c r="HEC137" s="6"/>
      <c r="HED137" s="6"/>
      <c r="HEE137" s="6"/>
      <c r="HEF137" s="6"/>
      <c r="HEG137" s="6"/>
      <c r="HEH137" s="6"/>
      <c r="HEI137" s="6"/>
      <c r="HEJ137" s="6"/>
      <c r="HEK137" s="6"/>
      <c r="HEL137" s="6"/>
      <c r="HEM137" s="6"/>
      <c r="HEN137" s="6"/>
      <c r="HEO137" s="6"/>
      <c r="HEP137" s="6"/>
      <c r="HEQ137" s="6"/>
      <c r="HER137" s="6"/>
      <c r="HES137" s="6"/>
      <c r="HET137" s="6"/>
      <c r="HEU137" s="6"/>
      <c r="HEV137" s="6"/>
      <c r="HEW137" s="6"/>
      <c r="HEX137" s="6"/>
      <c r="HEY137" s="6"/>
      <c r="HEZ137" s="6"/>
      <c r="HFA137" s="6"/>
      <c r="HFB137" s="6"/>
      <c r="HFC137" s="6"/>
      <c r="HFD137" s="6"/>
      <c r="HFE137" s="6"/>
      <c r="HFF137" s="6"/>
      <c r="HFG137" s="6"/>
      <c r="HFH137" s="6"/>
      <c r="HFI137" s="6"/>
      <c r="HFJ137" s="6"/>
      <c r="HFK137" s="6"/>
      <c r="HFL137" s="6"/>
      <c r="HFM137" s="6"/>
      <c r="HFN137" s="6"/>
      <c r="HFO137" s="6"/>
      <c r="HFP137" s="6"/>
      <c r="HFQ137" s="6"/>
      <c r="HFR137" s="6"/>
      <c r="HFS137" s="6"/>
      <c r="HFT137" s="6"/>
      <c r="HFU137" s="6"/>
      <c r="HFV137" s="6"/>
      <c r="HFW137" s="6"/>
      <c r="HFX137" s="6"/>
      <c r="HFY137" s="6"/>
      <c r="HFZ137" s="6"/>
      <c r="HGA137" s="6"/>
      <c r="HGB137" s="6"/>
      <c r="HGC137" s="6"/>
      <c r="HGD137" s="6"/>
      <c r="HGE137" s="6"/>
      <c r="HGF137" s="6"/>
      <c r="HGG137" s="6"/>
      <c r="HGH137" s="6"/>
      <c r="HGI137" s="6"/>
      <c r="HGJ137" s="6"/>
      <c r="HGK137" s="6"/>
      <c r="HGL137" s="6"/>
      <c r="HGM137" s="6"/>
      <c r="HGN137" s="6"/>
      <c r="HGO137" s="6"/>
      <c r="HGP137" s="6"/>
      <c r="HGQ137" s="6"/>
      <c r="HGR137" s="6"/>
      <c r="HGS137" s="6"/>
      <c r="HGT137" s="6"/>
      <c r="HGU137" s="6"/>
      <c r="HGV137" s="6"/>
      <c r="HGW137" s="6"/>
      <c r="HGX137" s="6"/>
      <c r="HGY137" s="6"/>
      <c r="HGZ137" s="6"/>
      <c r="HHA137" s="6"/>
      <c r="HHB137" s="6"/>
      <c r="HHC137" s="6"/>
      <c r="HHD137" s="6"/>
      <c r="HHE137" s="6"/>
      <c r="HHF137" s="6"/>
      <c r="HHG137" s="6"/>
      <c r="HHH137" s="6"/>
      <c r="HHI137" s="6"/>
      <c r="HHJ137" s="6"/>
      <c r="HHK137" s="6"/>
      <c r="HHL137" s="6"/>
      <c r="HHM137" s="6"/>
      <c r="HHN137" s="6"/>
      <c r="HHO137" s="6"/>
      <c r="HHP137" s="6"/>
      <c r="HHQ137" s="6"/>
      <c r="HHR137" s="6"/>
      <c r="HHS137" s="6"/>
      <c r="HHT137" s="6"/>
      <c r="HHU137" s="6"/>
      <c r="HHV137" s="6"/>
      <c r="HHW137" s="6"/>
      <c r="HHX137" s="6"/>
      <c r="HHY137" s="6"/>
      <c r="HHZ137" s="6"/>
      <c r="HIA137" s="6"/>
      <c r="HIB137" s="6"/>
      <c r="HIC137" s="6"/>
      <c r="HID137" s="6"/>
      <c r="HIE137" s="6"/>
      <c r="HIF137" s="6"/>
      <c r="HIG137" s="6"/>
      <c r="HIH137" s="6"/>
      <c r="HII137" s="6"/>
      <c r="HIJ137" s="6"/>
      <c r="HIK137" s="6"/>
      <c r="HIL137" s="6"/>
      <c r="HIM137" s="6"/>
      <c r="HIN137" s="6"/>
      <c r="HIO137" s="6"/>
      <c r="HIP137" s="6"/>
      <c r="HIQ137" s="6"/>
      <c r="HIR137" s="6"/>
      <c r="HIS137" s="6"/>
      <c r="HIT137" s="6"/>
      <c r="HIU137" s="6"/>
      <c r="HIV137" s="6"/>
      <c r="HIW137" s="6"/>
      <c r="HIX137" s="6"/>
      <c r="HIY137" s="6"/>
      <c r="HIZ137" s="6"/>
      <c r="HJA137" s="6"/>
      <c r="HJB137" s="6"/>
      <c r="HJC137" s="6"/>
      <c r="HJD137" s="6"/>
      <c r="HJE137" s="6"/>
      <c r="HJF137" s="6"/>
      <c r="HJG137" s="6"/>
      <c r="HJH137" s="6"/>
      <c r="HJI137" s="6"/>
      <c r="HJJ137" s="6"/>
      <c r="HJK137" s="6"/>
      <c r="HJL137" s="6"/>
      <c r="HJM137" s="6"/>
      <c r="HJN137" s="6"/>
      <c r="HJO137" s="6"/>
      <c r="HJP137" s="6"/>
      <c r="HJQ137" s="6"/>
      <c r="HJR137" s="6"/>
      <c r="HJS137" s="6"/>
      <c r="HJT137" s="6"/>
      <c r="HJU137" s="6"/>
      <c r="HJV137" s="6"/>
      <c r="HJW137" s="6"/>
      <c r="HJX137" s="6"/>
      <c r="HJY137" s="6"/>
      <c r="HJZ137" s="6"/>
      <c r="HKA137" s="6"/>
      <c r="HKB137" s="6"/>
      <c r="HKC137" s="6"/>
      <c r="HKD137" s="6"/>
      <c r="HKE137" s="6"/>
      <c r="HKF137" s="6"/>
      <c r="HKG137" s="6"/>
      <c r="HKH137" s="6"/>
      <c r="HKI137" s="6"/>
      <c r="HKJ137" s="6"/>
      <c r="HKK137" s="6"/>
      <c r="HKL137" s="6"/>
      <c r="HKM137" s="6"/>
      <c r="HKN137" s="6"/>
      <c r="HKO137" s="6"/>
      <c r="HKP137" s="6"/>
      <c r="HKQ137" s="6"/>
      <c r="HKR137" s="6"/>
      <c r="HKS137" s="6"/>
      <c r="HKT137" s="6"/>
      <c r="HKU137" s="6"/>
      <c r="HKV137" s="6"/>
      <c r="HKW137" s="6"/>
      <c r="HKX137" s="6"/>
      <c r="HKY137" s="6"/>
      <c r="HKZ137" s="6"/>
      <c r="HLA137" s="6"/>
      <c r="HLB137" s="6"/>
      <c r="HLC137" s="6"/>
      <c r="HLD137" s="6"/>
      <c r="HLE137" s="6"/>
      <c r="HLF137" s="6"/>
      <c r="HLG137" s="6"/>
      <c r="HLH137" s="6"/>
      <c r="HLI137" s="6"/>
      <c r="HLJ137" s="6"/>
      <c r="HLK137" s="6"/>
      <c r="HLL137" s="6"/>
      <c r="HLM137" s="6"/>
      <c r="HLN137" s="6"/>
      <c r="HLO137" s="6"/>
      <c r="HLP137" s="6"/>
      <c r="HLQ137" s="6"/>
      <c r="HLR137" s="6"/>
      <c r="HLS137" s="6"/>
      <c r="HLT137" s="6"/>
      <c r="HLU137" s="6"/>
      <c r="HLV137" s="6"/>
      <c r="HLW137" s="6"/>
      <c r="HLX137" s="6"/>
      <c r="HLY137" s="6"/>
      <c r="HLZ137" s="6"/>
      <c r="HMA137" s="6"/>
      <c r="HMB137" s="6"/>
      <c r="HMC137" s="6"/>
      <c r="HMD137" s="6"/>
      <c r="HME137" s="6"/>
      <c r="HMF137" s="6"/>
      <c r="HMG137" s="6"/>
      <c r="HMH137" s="6"/>
      <c r="HMI137" s="6"/>
      <c r="HMJ137" s="6"/>
      <c r="HMK137" s="6"/>
      <c r="HML137" s="6"/>
      <c r="HMM137" s="6"/>
      <c r="HMN137" s="6"/>
      <c r="HMO137" s="6"/>
      <c r="HMP137" s="6"/>
      <c r="HMQ137" s="6"/>
      <c r="HMR137" s="6"/>
      <c r="HMS137" s="6"/>
      <c r="HMT137" s="6"/>
      <c r="HMU137" s="6"/>
      <c r="HMV137" s="6"/>
      <c r="HMW137" s="6"/>
      <c r="HMX137" s="6"/>
      <c r="HMY137" s="6"/>
      <c r="HMZ137" s="6"/>
      <c r="HNA137" s="6"/>
      <c r="HNB137" s="6"/>
      <c r="HNC137" s="6"/>
      <c r="HND137" s="6"/>
      <c r="HNE137" s="6"/>
      <c r="HNF137" s="6"/>
      <c r="HNG137" s="6"/>
      <c r="HNH137" s="6"/>
      <c r="HNI137" s="6"/>
      <c r="HNJ137" s="6"/>
      <c r="HNK137" s="6"/>
      <c r="HNL137" s="6"/>
      <c r="HNM137" s="6"/>
      <c r="HNN137" s="6"/>
      <c r="HNO137" s="6"/>
      <c r="HNP137" s="6"/>
      <c r="HNQ137" s="6"/>
      <c r="HNR137" s="6"/>
      <c r="HNS137" s="6"/>
      <c r="HNT137" s="6"/>
      <c r="HNU137" s="6"/>
      <c r="HNV137" s="6"/>
      <c r="HNW137" s="6"/>
      <c r="HNX137" s="6"/>
      <c r="HNY137" s="6"/>
      <c r="HNZ137" s="6"/>
      <c r="HOA137" s="6"/>
      <c r="HOB137" s="6"/>
      <c r="HOC137" s="6"/>
      <c r="HOD137" s="6"/>
      <c r="HOE137" s="6"/>
      <c r="HOF137" s="6"/>
      <c r="HOG137" s="6"/>
      <c r="HOH137" s="6"/>
      <c r="HOI137" s="6"/>
      <c r="HOJ137" s="6"/>
      <c r="HOK137" s="6"/>
      <c r="HOL137" s="6"/>
      <c r="HOM137" s="6"/>
      <c r="HON137" s="6"/>
      <c r="HOO137" s="6"/>
      <c r="HOP137" s="6"/>
      <c r="HOQ137" s="6"/>
      <c r="HOR137" s="6"/>
      <c r="HOS137" s="6"/>
      <c r="HOT137" s="6"/>
      <c r="HOU137" s="6"/>
      <c r="HOV137" s="6"/>
      <c r="HOW137" s="6"/>
      <c r="HOX137" s="6"/>
      <c r="HOY137" s="6"/>
      <c r="HOZ137" s="6"/>
      <c r="HPA137" s="6"/>
      <c r="HPB137" s="6"/>
      <c r="HPC137" s="6"/>
      <c r="HPD137" s="6"/>
      <c r="HPE137" s="6"/>
      <c r="HPF137" s="6"/>
      <c r="HPG137" s="6"/>
      <c r="HPH137" s="6"/>
      <c r="HPI137" s="6"/>
      <c r="HPJ137" s="6"/>
      <c r="HPK137" s="6"/>
      <c r="HPL137" s="6"/>
      <c r="HPM137" s="6"/>
      <c r="HPN137" s="6"/>
      <c r="HPO137" s="6"/>
      <c r="HPP137" s="6"/>
      <c r="HPQ137" s="6"/>
      <c r="HPR137" s="6"/>
      <c r="HPS137" s="6"/>
      <c r="HPT137" s="6"/>
      <c r="HPU137" s="6"/>
      <c r="HPV137" s="6"/>
      <c r="HPW137" s="6"/>
      <c r="HPX137" s="6"/>
      <c r="HPY137" s="6"/>
      <c r="HPZ137" s="6"/>
      <c r="HQA137" s="6"/>
      <c r="HQB137" s="6"/>
      <c r="HQC137" s="6"/>
      <c r="HQD137" s="6"/>
      <c r="HQE137" s="6"/>
      <c r="HQF137" s="6"/>
      <c r="HQG137" s="6"/>
      <c r="HQH137" s="6"/>
      <c r="HQI137" s="6"/>
      <c r="HQJ137" s="6"/>
      <c r="HQK137" s="6"/>
      <c r="HQL137" s="6"/>
      <c r="HQM137" s="6"/>
      <c r="HQN137" s="6"/>
      <c r="HQO137" s="6"/>
      <c r="HQP137" s="6"/>
      <c r="HQQ137" s="6"/>
      <c r="HQR137" s="6"/>
      <c r="HQS137" s="6"/>
      <c r="HQT137" s="6"/>
      <c r="HQU137" s="6"/>
      <c r="HQV137" s="6"/>
      <c r="HQW137" s="6"/>
      <c r="HQX137" s="6"/>
      <c r="HQY137" s="6"/>
      <c r="HQZ137" s="6"/>
      <c r="HRA137" s="6"/>
      <c r="HRB137" s="6"/>
      <c r="HRC137" s="6"/>
      <c r="HRD137" s="6"/>
      <c r="HRE137" s="6"/>
      <c r="HRF137" s="6"/>
      <c r="HRG137" s="6"/>
      <c r="HRH137" s="6"/>
      <c r="HRI137" s="6"/>
      <c r="HRJ137" s="6"/>
      <c r="HRK137" s="6"/>
      <c r="HRL137" s="6"/>
      <c r="HRM137" s="6"/>
      <c r="HRN137" s="6"/>
      <c r="HRO137" s="6"/>
      <c r="HRP137" s="6"/>
      <c r="HRQ137" s="6"/>
      <c r="HRR137" s="6"/>
      <c r="HRS137" s="6"/>
      <c r="HRT137" s="6"/>
      <c r="HRU137" s="6"/>
      <c r="HRV137" s="6"/>
      <c r="HRW137" s="6"/>
      <c r="HRX137" s="6"/>
      <c r="HRY137" s="6"/>
      <c r="HRZ137" s="6"/>
      <c r="HSA137" s="6"/>
      <c r="HSB137" s="6"/>
      <c r="HSC137" s="6"/>
      <c r="HSD137" s="6"/>
      <c r="HSE137" s="6"/>
      <c r="HSF137" s="6"/>
      <c r="HSG137" s="6"/>
      <c r="HSH137" s="6"/>
      <c r="HSI137" s="6"/>
      <c r="HSJ137" s="6"/>
      <c r="HSK137" s="6"/>
      <c r="HSL137" s="6"/>
      <c r="HSM137" s="6"/>
      <c r="HSN137" s="6"/>
      <c r="HSO137" s="6"/>
      <c r="HSP137" s="6"/>
      <c r="HSQ137" s="6"/>
      <c r="HSR137" s="6"/>
      <c r="HSS137" s="6"/>
      <c r="HST137" s="6"/>
      <c r="HSU137" s="6"/>
      <c r="HSV137" s="6"/>
      <c r="HSW137" s="6"/>
      <c r="HSX137" s="6"/>
      <c r="HSY137" s="6"/>
      <c r="HSZ137" s="6"/>
      <c r="HTA137" s="6"/>
      <c r="HTB137" s="6"/>
      <c r="HTC137" s="6"/>
      <c r="HTD137" s="6"/>
      <c r="HTE137" s="6"/>
      <c r="HTF137" s="6"/>
      <c r="HTG137" s="6"/>
      <c r="HTH137" s="6"/>
      <c r="HTI137" s="6"/>
      <c r="HTJ137" s="6"/>
      <c r="HTK137" s="6"/>
      <c r="HTL137" s="6"/>
      <c r="HTM137" s="6"/>
      <c r="HTN137" s="6"/>
      <c r="HTO137" s="6"/>
      <c r="HTP137" s="6"/>
      <c r="HTQ137" s="6"/>
      <c r="HTR137" s="6"/>
      <c r="HTS137" s="6"/>
      <c r="HTT137" s="6"/>
      <c r="HTU137" s="6"/>
      <c r="HTV137" s="6"/>
      <c r="HTW137" s="6"/>
      <c r="HTX137" s="6"/>
      <c r="HTY137" s="6"/>
      <c r="HTZ137" s="6"/>
      <c r="HUA137" s="6"/>
      <c r="HUB137" s="6"/>
      <c r="HUC137" s="6"/>
      <c r="HUD137" s="6"/>
      <c r="HUE137" s="6"/>
      <c r="HUF137" s="6"/>
      <c r="HUG137" s="6"/>
      <c r="HUH137" s="6"/>
      <c r="HUI137" s="6"/>
      <c r="HUJ137" s="6"/>
      <c r="HUK137" s="6"/>
      <c r="HUL137" s="6"/>
      <c r="HUM137" s="6"/>
      <c r="HUN137" s="6"/>
      <c r="HUO137" s="6"/>
      <c r="HUP137" s="6"/>
      <c r="HUQ137" s="6"/>
      <c r="HUR137" s="6"/>
      <c r="HUS137" s="6"/>
      <c r="HUT137" s="6"/>
      <c r="HUU137" s="6"/>
      <c r="HUV137" s="6"/>
      <c r="HUW137" s="6"/>
      <c r="HUX137" s="6"/>
      <c r="HUY137" s="6"/>
      <c r="HUZ137" s="6"/>
      <c r="HVA137" s="6"/>
      <c r="HVB137" s="6"/>
      <c r="HVC137" s="6"/>
      <c r="HVD137" s="6"/>
      <c r="HVE137" s="6"/>
      <c r="HVF137" s="6"/>
      <c r="HVG137" s="6"/>
      <c r="HVH137" s="6"/>
      <c r="HVI137" s="6"/>
      <c r="HVJ137" s="6"/>
      <c r="HVK137" s="6"/>
      <c r="HVL137" s="6"/>
      <c r="HVM137" s="6"/>
      <c r="HVN137" s="6"/>
      <c r="HVO137" s="6"/>
      <c r="HVP137" s="6"/>
      <c r="HVQ137" s="6"/>
      <c r="HVR137" s="6"/>
      <c r="HVS137" s="6"/>
      <c r="HVT137" s="6"/>
      <c r="HVU137" s="6"/>
      <c r="HVV137" s="6"/>
      <c r="HVW137" s="6"/>
      <c r="HVX137" s="6"/>
      <c r="HVY137" s="6"/>
      <c r="HVZ137" s="6"/>
      <c r="HWA137" s="6"/>
      <c r="HWB137" s="6"/>
      <c r="HWC137" s="6"/>
      <c r="HWD137" s="6"/>
      <c r="HWE137" s="6"/>
      <c r="HWF137" s="6"/>
      <c r="HWG137" s="6"/>
      <c r="HWH137" s="6"/>
      <c r="HWI137" s="6"/>
      <c r="HWJ137" s="6"/>
      <c r="HWK137" s="6"/>
      <c r="HWL137" s="6"/>
      <c r="HWM137" s="6"/>
      <c r="HWN137" s="6"/>
      <c r="HWO137" s="6"/>
      <c r="HWP137" s="6"/>
      <c r="HWQ137" s="6"/>
      <c r="HWR137" s="6"/>
      <c r="HWS137" s="6"/>
      <c r="HWT137" s="6"/>
      <c r="HWU137" s="6"/>
      <c r="HWV137" s="6"/>
      <c r="HWW137" s="6"/>
      <c r="HWX137" s="6"/>
      <c r="HWY137" s="6"/>
      <c r="HWZ137" s="6"/>
      <c r="HXA137" s="6"/>
      <c r="HXB137" s="6"/>
      <c r="HXC137" s="6"/>
      <c r="HXD137" s="6"/>
      <c r="HXE137" s="6"/>
      <c r="HXF137" s="6"/>
      <c r="HXG137" s="6"/>
      <c r="HXH137" s="6"/>
      <c r="HXI137" s="6"/>
      <c r="HXJ137" s="6"/>
      <c r="HXK137" s="6"/>
      <c r="HXL137" s="6"/>
      <c r="HXM137" s="6"/>
      <c r="HXN137" s="6"/>
      <c r="HXO137" s="6"/>
      <c r="HXP137" s="6"/>
      <c r="HXQ137" s="6"/>
      <c r="HXR137" s="6"/>
      <c r="HXS137" s="6"/>
      <c r="HXT137" s="6"/>
      <c r="HXU137" s="6"/>
      <c r="HXV137" s="6"/>
      <c r="HXW137" s="6"/>
      <c r="HXX137" s="6"/>
      <c r="HXY137" s="6"/>
      <c r="HXZ137" s="6"/>
      <c r="HYA137" s="6"/>
      <c r="HYB137" s="6"/>
      <c r="HYC137" s="6"/>
      <c r="HYD137" s="6"/>
      <c r="HYE137" s="6"/>
      <c r="HYF137" s="6"/>
      <c r="HYG137" s="6"/>
      <c r="HYH137" s="6"/>
      <c r="HYI137" s="6"/>
      <c r="HYJ137" s="6"/>
      <c r="HYK137" s="6"/>
      <c r="HYL137" s="6"/>
      <c r="HYM137" s="6"/>
      <c r="HYN137" s="6"/>
      <c r="HYO137" s="6"/>
      <c r="HYP137" s="6"/>
      <c r="HYQ137" s="6"/>
      <c r="HYR137" s="6"/>
      <c r="HYS137" s="6"/>
      <c r="HYT137" s="6"/>
      <c r="HYU137" s="6"/>
      <c r="HYV137" s="6"/>
      <c r="HYW137" s="6"/>
      <c r="HYX137" s="6"/>
      <c r="HYY137" s="6"/>
      <c r="HYZ137" s="6"/>
      <c r="HZA137" s="6"/>
      <c r="HZB137" s="6"/>
      <c r="HZC137" s="6"/>
      <c r="HZD137" s="6"/>
      <c r="HZE137" s="6"/>
      <c r="HZF137" s="6"/>
      <c r="HZG137" s="6"/>
      <c r="HZH137" s="6"/>
      <c r="HZI137" s="6"/>
      <c r="HZJ137" s="6"/>
      <c r="HZK137" s="6"/>
      <c r="HZL137" s="6"/>
      <c r="HZM137" s="6"/>
      <c r="HZN137" s="6"/>
      <c r="HZO137" s="6"/>
      <c r="HZP137" s="6"/>
      <c r="HZQ137" s="6"/>
      <c r="HZR137" s="6"/>
      <c r="HZS137" s="6"/>
      <c r="HZT137" s="6"/>
      <c r="HZU137" s="6"/>
      <c r="HZV137" s="6"/>
      <c r="HZW137" s="6"/>
      <c r="HZX137" s="6"/>
      <c r="HZY137" s="6"/>
      <c r="HZZ137" s="6"/>
      <c r="IAA137" s="6"/>
      <c r="IAB137" s="6"/>
      <c r="IAC137" s="6"/>
      <c r="IAD137" s="6"/>
      <c r="IAE137" s="6"/>
      <c r="IAF137" s="6"/>
      <c r="IAG137" s="6"/>
      <c r="IAH137" s="6"/>
      <c r="IAI137" s="6"/>
      <c r="IAJ137" s="6"/>
      <c r="IAK137" s="6"/>
      <c r="IAL137" s="6"/>
      <c r="IAM137" s="6"/>
      <c r="IAN137" s="6"/>
      <c r="IAO137" s="6"/>
      <c r="IAP137" s="6"/>
      <c r="IAQ137" s="6"/>
      <c r="IAR137" s="6"/>
      <c r="IAS137" s="6"/>
      <c r="IAT137" s="6"/>
      <c r="IAU137" s="6"/>
      <c r="IAV137" s="6"/>
      <c r="IAW137" s="6"/>
      <c r="IAX137" s="6"/>
      <c r="IAY137" s="6"/>
      <c r="IAZ137" s="6"/>
      <c r="IBA137" s="6"/>
      <c r="IBB137" s="6"/>
      <c r="IBC137" s="6"/>
      <c r="IBD137" s="6"/>
      <c r="IBE137" s="6"/>
      <c r="IBF137" s="6"/>
      <c r="IBG137" s="6"/>
      <c r="IBH137" s="6"/>
      <c r="IBI137" s="6"/>
      <c r="IBJ137" s="6"/>
      <c r="IBK137" s="6"/>
      <c r="IBL137" s="6"/>
      <c r="IBM137" s="6"/>
      <c r="IBN137" s="6"/>
      <c r="IBO137" s="6"/>
      <c r="IBP137" s="6"/>
      <c r="IBQ137" s="6"/>
      <c r="IBR137" s="6"/>
      <c r="IBS137" s="6"/>
      <c r="IBT137" s="6"/>
      <c r="IBU137" s="6"/>
      <c r="IBV137" s="6"/>
      <c r="IBW137" s="6"/>
      <c r="IBX137" s="6"/>
      <c r="IBY137" s="6"/>
      <c r="IBZ137" s="6"/>
      <c r="ICA137" s="6"/>
      <c r="ICB137" s="6"/>
      <c r="ICC137" s="6"/>
      <c r="ICD137" s="6"/>
      <c r="ICE137" s="6"/>
      <c r="ICF137" s="6"/>
      <c r="ICG137" s="6"/>
      <c r="ICH137" s="6"/>
      <c r="ICI137" s="6"/>
      <c r="ICJ137" s="6"/>
      <c r="ICK137" s="6"/>
      <c r="ICL137" s="6"/>
      <c r="ICM137" s="6"/>
      <c r="ICN137" s="6"/>
      <c r="ICO137" s="6"/>
      <c r="ICP137" s="6"/>
      <c r="ICQ137" s="6"/>
      <c r="ICR137" s="6"/>
      <c r="ICS137" s="6"/>
      <c r="ICT137" s="6"/>
      <c r="ICU137" s="6"/>
      <c r="ICV137" s="6"/>
      <c r="ICW137" s="6"/>
      <c r="ICX137" s="6"/>
      <c r="ICY137" s="6"/>
      <c r="ICZ137" s="6"/>
      <c r="IDA137" s="6"/>
      <c r="IDB137" s="6"/>
      <c r="IDC137" s="6"/>
      <c r="IDD137" s="6"/>
      <c r="IDE137" s="6"/>
      <c r="IDF137" s="6"/>
      <c r="IDG137" s="6"/>
      <c r="IDH137" s="6"/>
      <c r="IDI137" s="6"/>
      <c r="IDJ137" s="6"/>
      <c r="IDK137" s="6"/>
      <c r="IDL137" s="6"/>
      <c r="IDM137" s="6"/>
      <c r="IDN137" s="6"/>
      <c r="IDO137" s="6"/>
      <c r="IDP137" s="6"/>
      <c r="IDQ137" s="6"/>
      <c r="IDR137" s="6"/>
      <c r="IDS137" s="6"/>
      <c r="IDT137" s="6"/>
      <c r="IDU137" s="6"/>
      <c r="IDV137" s="6"/>
      <c r="IDW137" s="6"/>
      <c r="IDX137" s="6"/>
      <c r="IDY137" s="6"/>
      <c r="IDZ137" s="6"/>
      <c r="IEA137" s="6"/>
      <c r="IEB137" s="6"/>
      <c r="IEC137" s="6"/>
      <c r="IED137" s="6"/>
      <c r="IEE137" s="6"/>
      <c r="IEF137" s="6"/>
      <c r="IEG137" s="6"/>
      <c r="IEH137" s="6"/>
      <c r="IEI137" s="6"/>
      <c r="IEJ137" s="6"/>
      <c r="IEK137" s="6"/>
      <c r="IEL137" s="6"/>
      <c r="IEM137" s="6"/>
      <c r="IEN137" s="6"/>
      <c r="IEO137" s="6"/>
      <c r="IEP137" s="6"/>
      <c r="IEQ137" s="6"/>
      <c r="IER137" s="6"/>
      <c r="IES137" s="6"/>
      <c r="IET137" s="6"/>
      <c r="IEU137" s="6"/>
      <c r="IEV137" s="6"/>
      <c r="IEW137" s="6"/>
      <c r="IEX137" s="6"/>
      <c r="IEY137" s="6"/>
      <c r="IEZ137" s="6"/>
      <c r="IFA137" s="6"/>
      <c r="IFB137" s="6"/>
      <c r="IFC137" s="6"/>
      <c r="IFD137" s="6"/>
      <c r="IFE137" s="6"/>
      <c r="IFF137" s="6"/>
      <c r="IFG137" s="6"/>
      <c r="IFH137" s="6"/>
      <c r="IFI137" s="6"/>
      <c r="IFJ137" s="6"/>
      <c r="IFK137" s="6"/>
      <c r="IFL137" s="6"/>
      <c r="IFM137" s="6"/>
      <c r="IFN137" s="6"/>
      <c r="IFO137" s="6"/>
      <c r="IFP137" s="6"/>
      <c r="IFQ137" s="6"/>
      <c r="IFR137" s="6"/>
      <c r="IFS137" s="6"/>
      <c r="IFT137" s="6"/>
      <c r="IFU137" s="6"/>
      <c r="IFV137" s="6"/>
      <c r="IFW137" s="6"/>
      <c r="IFX137" s="6"/>
      <c r="IFY137" s="6"/>
      <c r="IFZ137" s="6"/>
      <c r="IGA137" s="6"/>
      <c r="IGB137" s="6"/>
      <c r="IGC137" s="6"/>
      <c r="IGD137" s="6"/>
      <c r="IGE137" s="6"/>
      <c r="IGF137" s="6"/>
      <c r="IGG137" s="6"/>
      <c r="IGH137" s="6"/>
      <c r="IGI137" s="6"/>
      <c r="IGJ137" s="6"/>
      <c r="IGK137" s="6"/>
      <c r="IGL137" s="6"/>
      <c r="IGM137" s="6"/>
      <c r="IGN137" s="6"/>
      <c r="IGO137" s="6"/>
      <c r="IGP137" s="6"/>
      <c r="IGQ137" s="6"/>
      <c r="IGR137" s="6"/>
      <c r="IGS137" s="6"/>
      <c r="IGT137" s="6"/>
      <c r="IGU137" s="6"/>
      <c r="IGV137" s="6"/>
      <c r="IGW137" s="6"/>
      <c r="IGX137" s="6"/>
      <c r="IGY137" s="6"/>
      <c r="IGZ137" s="6"/>
      <c r="IHA137" s="6"/>
      <c r="IHB137" s="6"/>
      <c r="IHC137" s="6"/>
      <c r="IHD137" s="6"/>
      <c r="IHE137" s="6"/>
      <c r="IHF137" s="6"/>
      <c r="IHG137" s="6"/>
      <c r="IHH137" s="6"/>
      <c r="IHI137" s="6"/>
      <c r="IHJ137" s="6"/>
      <c r="IHK137" s="6"/>
      <c r="IHL137" s="6"/>
      <c r="IHM137" s="6"/>
      <c r="IHN137" s="6"/>
      <c r="IHO137" s="6"/>
      <c r="IHP137" s="6"/>
      <c r="IHQ137" s="6"/>
      <c r="IHR137" s="6"/>
      <c r="IHS137" s="6"/>
      <c r="IHT137" s="6"/>
      <c r="IHU137" s="6"/>
      <c r="IHV137" s="6"/>
      <c r="IHW137" s="6"/>
      <c r="IHX137" s="6"/>
      <c r="IHY137" s="6"/>
      <c r="IHZ137" s="6"/>
      <c r="IIA137" s="6"/>
      <c r="IIB137" s="6"/>
      <c r="IIC137" s="6"/>
      <c r="IID137" s="6"/>
      <c r="IIE137" s="6"/>
      <c r="IIF137" s="6"/>
      <c r="IIG137" s="6"/>
      <c r="IIH137" s="6"/>
      <c r="III137" s="6"/>
      <c r="IIJ137" s="6"/>
      <c r="IIK137" s="6"/>
      <c r="IIL137" s="6"/>
      <c r="IIM137" s="6"/>
      <c r="IIN137" s="6"/>
      <c r="IIO137" s="6"/>
      <c r="IIP137" s="6"/>
      <c r="IIQ137" s="6"/>
      <c r="IIR137" s="6"/>
      <c r="IIS137" s="6"/>
      <c r="IIT137" s="6"/>
      <c r="IIU137" s="6"/>
      <c r="IIV137" s="6"/>
      <c r="IIW137" s="6"/>
      <c r="IIX137" s="6"/>
      <c r="IIY137" s="6"/>
      <c r="IIZ137" s="6"/>
      <c r="IJA137" s="6"/>
      <c r="IJB137" s="6"/>
      <c r="IJC137" s="6"/>
      <c r="IJD137" s="6"/>
      <c r="IJE137" s="6"/>
      <c r="IJF137" s="6"/>
      <c r="IJG137" s="6"/>
      <c r="IJH137" s="6"/>
      <c r="IJI137" s="6"/>
      <c r="IJJ137" s="6"/>
      <c r="IJK137" s="6"/>
      <c r="IJL137" s="6"/>
      <c r="IJM137" s="6"/>
      <c r="IJN137" s="6"/>
      <c r="IJO137" s="6"/>
      <c r="IJP137" s="6"/>
      <c r="IJQ137" s="6"/>
      <c r="IJR137" s="6"/>
      <c r="IJS137" s="6"/>
      <c r="IJT137" s="6"/>
      <c r="IJU137" s="6"/>
      <c r="IJV137" s="6"/>
      <c r="IJW137" s="6"/>
      <c r="IJX137" s="6"/>
      <c r="IJY137" s="6"/>
      <c r="IJZ137" s="6"/>
      <c r="IKA137" s="6"/>
      <c r="IKB137" s="6"/>
      <c r="IKC137" s="6"/>
      <c r="IKD137" s="6"/>
      <c r="IKE137" s="6"/>
      <c r="IKF137" s="6"/>
      <c r="IKG137" s="6"/>
      <c r="IKH137" s="6"/>
      <c r="IKI137" s="6"/>
      <c r="IKJ137" s="6"/>
      <c r="IKK137" s="6"/>
      <c r="IKL137" s="6"/>
      <c r="IKM137" s="6"/>
      <c r="IKN137" s="6"/>
      <c r="IKO137" s="6"/>
      <c r="IKP137" s="6"/>
      <c r="IKQ137" s="6"/>
      <c r="IKR137" s="6"/>
      <c r="IKS137" s="6"/>
      <c r="IKT137" s="6"/>
      <c r="IKU137" s="6"/>
      <c r="IKV137" s="6"/>
      <c r="IKW137" s="6"/>
      <c r="IKX137" s="6"/>
      <c r="IKY137" s="6"/>
      <c r="IKZ137" s="6"/>
      <c r="ILA137" s="6"/>
      <c r="ILB137" s="6"/>
      <c r="ILC137" s="6"/>
      <c r="ILD137" s="6"/>
      <c r="ILE137" s="6"/>
      <c r="ILF137" s="6"/>
      <c r="ILG137" s="6"/>
      <c r="ILH137" s="6"/>
      <c r="ILI137" s="6"/>
      <c r="ILJ137" s="6"/>
      <c r="ILK137" s="6"/>
      <c r="ILL137" s="6"/>
      <c r="ILM137" s="6"/>
      <c r="ILN137" s="6"/>
      <c r="ILO137" s="6"/>
      <c r="ILP137" s="6"/>
      <c r="ILQ137" s="6"/>
      <c r="ILR137" s="6"/>
      <c r="ILS137" s="6"/>
      <c r="ILT137" s="6"/>
      <c r="ILU137" s="6"/>
      <c r="ILV137" s="6"/>
      <c r="ILW137" s="6"/>
      <c r="ILX137" s="6"/>
      <c r="ILY137" s="6"/>
      <c r="ILZ137" s="6"/>
      <c r="IMA137" s="6"/>
      <c r="IMB137" s="6"/>
      <c r="IMC137" s="6"/>
      <c r="IMD137" s="6"/>
      <c r="IME137" s="6"/>
      <c r="IMF137" s="6"/>
      <c r="IMG137" s="6"/>
      <c r="IMH137" s="6"/>
      <c r="IMI137" s="6"/>
      <c r="IMJ137" s="6"/>
      <c r="IMK137" s="6"/>
      <c r="IML137" s="6"/>
      <c r="IMM137" s="6"/>
      <c r="IMN137" s="6"/>
      <c r="IMO137" s="6"/>
      <c r="IMP137" s="6"/>
      <c r="IMQ137" s="6"/>
      <c r="IMR137" s="6"/>
      <c r="IMS137" s="6"/>
      <c r="IMT137" s="6"/>
      <c r="IMU137" s="6"/>
      <c r="IMV137" s="6"/>
      <c r="IMW137" s="6"/>
      <c r="IMX137" s="6"/>
      <c r="IMY137" s="6"/>
      <c r="IMZ137" s="6"/>
      <c r="INA137" s="6"/>
      <c r="INB137" s="6"/>
      <c r="INC137" s="6"/>
      <c r="IND137" s="6"/>
      <c r="INE137" s="6"/>
      <c r="INF137" s="6"/>
      <c r="ING137" s="6"/>
      <c r="INH137" s="6"/>
      <c r="INI137" s="6"/>
      <c r="INJ137" s="6"/>
      <c r="INK137" s="6"/>
      <c r="INL137" s="6"/>
      <c r="INM137" s="6"/>
      <c r="INN137" s="6"/>
      <c r="INO137" s="6"/>
      <c r="INP137" s="6"/>
      <c r="INQ137" s="6"/>
      <c r="INR137" s="6"/>
      <c r="INS137" s="6"/>
      <c r="INT137" s="6"/>
      <c r="INU137" s="6"/>
      <c r="INV137" s="6"/>
      <c r="INW137" s="6"/>
      <c r="INX137" s="6"/>
      <c r="INY137" s="6"/>
      <c r="INZ137" s="6"/>
      <c r="IOA137" s="6"/>
      <c r="IOB137" s="6"/>
      <c r="IOC137" s="6"/>
      <c r="IOD137" s="6"/>
      <c r="IOE137" s="6"/>
      <c r="IOF137" s="6"/>
      <c r="IOG137" s="6"/>
      <c r="IOH137" s="6"/>
      <c r="IOI137" s="6"/>
      <c r="IOJ137" s="6"/>
      <c r="IOK137" s="6"/>
      <c r="IOL137" s="6"/>
      <c r="IOM137" s="6"/>
      <c r="ION137" s="6"/>
      <c r="IOO137" s="6"/>
      <c r="IOP137" s="6"/>
      <c r="IOQ137" s="6"/>
      <c r="IOR137" s="6"/>
      <c r="IOS137" s="6"/>
      <c r="IOT137" s="6"/>
      <c r="IOU137" s="6"/>
      <c r="IOV137" s="6"/>
      <c r="IOW137" s="6"/>
      <c r="IOX137" s="6"/>
      <c r="IOY137" s="6"/>
      <c r="IOZ137" s="6"/>
      <c r="IPA137" s="6"/>
      <c r="IPB137" s="6"/>
      <c r="IPC137" s="6"/>
      <c r="IPD137" s="6"/>
      <c r="IPE137" s="6"/>
      <c r="IPF137" s="6"/>
      <c r="IPG137" s="6"/>
      <c r="IPH137" s="6"/>
      <c r="IPI137" s="6"/>
      <c r="IPJ137" s="6"/>
      <c r="IPK137" s="6"/>
      <c r="IPL137" s="6"/>
      <c r="IPM137" s="6"/>
      <c r="IPN137" s="6"/>
      <c r="IPO137" s="6"/>
      <c r="IPP137" s="6"/>
      <c r="IPQ137" s="6"/>
      <c r="IPR137" s="6"/>
      <c r="IPS137" s="6"/>
      <c r="IPT137" s="6"/>
      <c r="IPU137" s="6"/>
      <c r="IPV137" s="6"/>
      <c r="IPW137" s="6"/>
      <c r="IPX137" s="6"/>
      <c r="IPY137" s="6"/>
      <c r="IPZ137" s="6"/>
      <c r="IQA137" s="6"/>
      <c r="IQB137" s="6"/>
      <c r="IQC137" s="6"/>
      <c r="IQD137" s="6"/>
      <c r="IQE137" s="6"/>
      <c r="IQF137" s="6"/>
      <c r="IQG137" s="6"/>
      <c r="IQH137" s="6"/>
      <c r="IQI137" s="6"/>
      <c r="IQJ137" s="6"/>
      <c r="IQK137" s="6"/>
      <c r="IQL137" s="6"/>
      <c r="IQM137" s="6"/>
      <c r="IQN137" s="6"/>
      <c r="IQO137" s="6"/>
      <c r="IQP137" s="6"/>
      <c r="IQQ137" s="6"/>
      <c r="IQR137" s="6"/>
      <c r="IQS137" s="6"/>
      <c r="IQT137" s="6"/>
      <c r="IQU137" s="6"/>
      <c r="IQV137" s="6"/>
      <c r="IQW137" s="6"/>
      <c r="IQX137" s="6"/>
      <c r="IQY137" s="6"/>
      <c r="IQZ137" s="6"/>
      <c r="IRA137" s="6"/>
      <c r="IRB137" s="6"/>
      <c r="IRC137" s="6"/>
      <c r="IRD137" s="6"/>
      <c r="IRE137" s="6"/>
      <c r="IRF137" s="6"/>
      <c r="IRG137" s="6"/>
      <c r="IRH137" s="6"/>
      <c r="IRI137" s="6"/>
      <c r="IRJ137" s="6"/>
      <c r="IRK137" s="6"/>
      <c r="IRL137" s="6"/>
      <c r="IRM137" s="6"/>
      <c r="IRN137" s="6"/>
      <c r="IRO137" s="6"/>
      <c r="IRP137" s="6"/>
      <c r="IRQ137" s="6"/>
      <c r="IRR137" s="6"/>
      <c r="IRS137" s="6"/>
      <c r="IRT137" s="6"/>
      <c r="IRU137" s="6"/>
      <c r="IRV137" s="6"/>
      <c r="IRW137" s="6"/>
      <c r="IRX137" s="6"/>
      <c r="IRY137" s="6"/>
      <c r="IRZ137" s="6"/>
      <c r="ISA137" s="6"/>
      <c r="ISB137" s="6"/>
      <c r="ISC137" s="6"/>
      <c r="ISD137" s="6"/>
      <c r="ISE137" s="6"/>
      <c r="ISF137" s="6"/>
      <c r="ISG137" s="6"/>
      <c r="ISH137" s="6"/>
      <c r="ISI137" s="6"/>
      <c r="ISJ137" s="6"/>
      <c r="ISK137" s="6"/>
      <c r="ISL137" s="6"/>
      <c r="ISM137" s="6"/>
      <c r="ISN137" s="6"/>
      <c r="ISO137" s="6"/>
      <c r="ISP137" s="6"/>
      <c r="ISQ137" s="6"/>
      <c r="ISR137" s="6"/>
      <c r="ISS137" s="6"/>
      <c r="IST137" s="6"/>
      <c r="ISU137" s="6"/>
      <c r="ISV137" s="6"/>
      <c r="ISW137" s="6"/>
      <c r="ISX137" s="6"/>
      <c r="ISY137" s="6"/>
      <c r="ISZ137" s="6"/>
      <c r="ITA137" s="6"/>
      <c r="ITB137" s="6"/>
      <c r="ITC137" s="6"/>
      <c r="ITD137" s="6"/>
      <c r="ITE137" s="6"/>
      <c r="ITF137" s="6"/>
      <c r="ITG137" s="6"/>
      <c r="ITH137" s="6"/>
      <c r="ITI137" s="6"/>
      <c r="ITJ137" s="6"/>
      <c r="ITK137" s="6"/>
      <c r="ITL137" s="6"/>
      <c r="ITM137" s="6"/>
      <c r="ITN137" s="6"/>
      <c r="ITO137" s="6"/>
      <c r="ITP137" s="6"/>
      <c r="ITQ137" s="6"/>
      <c r="ITR137" s="6"/>
      <c r="ITS137" s="6"/>
      <c r="ITT137" s="6"/>
      <c r="ITU137" s="6"/>
      <c r="ITV137" s="6"/>
      <c r="ITW137" s="6"/>
      <c r="ITX137" s="6"/>
      <c r="ITY137" s="6"/>
      <c r="ITZ137" s="6"/>
      <c r="IUA137" s="6"/>
      <c r="IUB137" s="6"/>
      <c r="IUC137" s="6"/>
      <c r="IUD137" s="6"/>
      <c r="IUE137" s="6"/>
      <c r="IUF137" s="6"/>
      <c r="IUG137" s="6"/>
      <c r="IUH137" s="6"/>
      <c r="IUI137" s="6"/>
      <c r="IUJ137" s="6"/>
      <c r="IUK137" s="6"/>
      <c r="IUL137" s="6"/>
      <c r="IUM137" s="6"/>
      <c r="IUN137" s="6"/>
      <c r="IUO137" s="6"/>
      <c r="IUP137" s="6"/>
      <c r="IUQ137" s="6"/>
      <c r="IUR137" s="6"/>
      <c r="IUS137" s="6"/>
      <c r="IUT137" s="6"/>
      <c r="IUU137" s="6"/>
      <c r="IUV137" s="6"/>
      <c r="IUW137" s="6"/>
      <c r="IUX137" s="6"/>
      <c r="IUY137" s="6"/>
      <c r="IUZ137" s="6"/>
      <c r="IVA137" s="6"/>
      <c r="IVB137" s="6"/>
      <c r="IVC137" s="6"/>
      <c r="IVD137" s="6"/>
      <c r="IVE137" s="6"/>
      <c r="IVF137" s="6"/>
      <c r="IVG137" s="6"/>
      <c r="IVH137" s="6"/>
      <c r="IVI137" s="6"/>
      <c r="IVJ137" s="6"/>
      <c r="IVK137" s="6"/>
      <c r="IVL137" s="6"/>
      <c r="IVM137" s="6"/>
      <c r="IVN137" s="6"/>
      <c r="IVO137" s="6"/>
      <c r="IVP137" s="6"/>
      <c r="IVQ137" s="6"/>
      <c r="IVR137" s="6"/>
      <c r="IVS137" s="6"/>
      <c r="IVT137" s="6"/>
      <c r="IVU137" s="6"/>
      <c r="IVV137" s="6"/>
      <c r="IVW137" s="6"/>
      <c r="IVX137" s="6"/>
      <c r="IVY137" s="6"/>
      <c r="IVZ137" s="6"/>
      <c r="IWA137" s="6"/>
      <c r="IWB137" s="6"/>
      <c r="IWC137" s="6"/>
      <c r="IWD137" s="6"/>
      <c r="IWE137" s="6"/>
      <c r="IWF137" s="6"/>
      <c r="IWG137" s="6"/>
      <c r="IWH137" s="6"/>
      <c r="IWI137" s="6"/>
      <c r="IWJ137" s="6"/>
      <c r="IWK137" s="6"/>
      <c r="IWL137" s="6"/>
      <c r="IWM137" s="6"/>
      <c r="IWN137" s="6"/>
      <c r="IWO137" s="6"/>
      <c r="IWP137" s="6"/>
      <c r="IWQ137" s="6"/>
      <c r="IWR137" s="6"/>
      <c r="IWS137" s="6"/>
      <c r="IWT137" s="6"/>
      <c r="IWU137" s="6"/>
      <c r="IWV137" s="6"/>
      <c r="IWW137" s="6"/>
      <c r="IWX137" s="6"/>
      <c r="IWY137" s="6"/>
      <c r="IWZ137" s="6"/>
      <c r="IXA137" s="6"/>
      <c r="IXB137" s="6"/>
      <c r="IXC137" s="6"/>
      <c r="IXD137" s="6"/>
      <c r="IXE137" s="6"/>
      <c r="IXF137" s="6"/>
      <c r="IXG137" s="6"/>
      <c r="IXH137" s="6"/>
      <c r="IXI137" s="6"/>
      <c r="IXJ137" s="6"/>
      <c r="IXK137" s="6"/>
      <c r="IXL137" s="6"/>
      <c r="IXM137" s="6"/>
      <c r="IXN137" s="6"/>
      <c r="IXO137" s="6"/>
      <c r="IXP137" s="6"/>
      <c r="IXQ137" s="6"/>
      <c r="IXR137" s="6"/>
      <c r="IXS137" s="6"/>
      <c r="IXT137" s="6"/>
      <c r="IXU137" s="6"/>
      <c r="IXV137" s="6"/>
      <c r="IXW137" s="6"/>
      <c r="IXX137" s="6"/>
      <c r="IXY137" s="6"/>
      <c r="IXZ137" s="6"/>
      <c r="IYA137" s="6"/>
      <c r="IYB137" s="6"/>
      <c r="IYC137" s="6"/>
      <c r="IYD137" s="6"/>
      <c r="IYE137" s="6"/>
      <c r="IYF137" s="6"/>
      <c r="IYG137" s="6"/>
      <c r="IYH137" s="6"/>
      <c r="IYI137" s="6"/>
      <c r="IYJ137" s="6"/>
      <c r="IYK137" s="6"/>
      <c r="IYL137" s="6"/>
      <c r="IYM137" s="6"/>
      <c r="IYN137" s="6"/>
      <c r="IYO137" s="6"/>
      <c r="IYP137" s="6"/>
      <c r="IYQ137" s="6"/>
      <c r="IYR137" s="6"/>
      <c r="IYS137" s="6"/>
      <c r="IYT137" s="6"/>
      <c r="IYU137" s="6"/>
      <c r="IYV137" s="6"/>
      <c r="IYW137" s="6"/>
      <c r="IYX137" s="6"/>
      <c r="IYY137" s="6"/>
      <c r="IYZ137" s="6"/>
      <c r="IZA137" s="6"/>
      <c r="IZB137" s="6"/>
      <c r="IZC137" s="6"/>
      <c r="IZD137" s="6"/>
      <c r="IZE137" s="6"/>
      <c r="IZF137" s="6"/>
      <c r="IZG137" s="6"/>
      <c r="IZH137" s="6"/>
      <c r="IZI137" s="6"/>
      <c r="IZJ137" s="6"/>
      <c r="IZK137" s="6"/>
      <c r="IZL137" s="6"/>
      <c r="IZM137" s="6"/>
      <c r="IZN137" s="6"/>
      <c r="IZO137" s="6"/>
      <c r="IZP137" s="6"/>
      <c r="IZQ137" s="6"/>
      <c r="IZR137" s="6"/>
      <c r="IZS137" s="6"/>
      <c r="IZT137" s="6"/>
      <c r="IZU137" s="6"/>
      <c r="IZV137" s="6"/>
      <c r="IZW137" s="6"/>
      <c r="IZX137" s="6"/>
      <c r="IZY137" s="6"/>
      <c r="IZZ137" s="6"/>
      <c r="JAA137" s="6"/>
      <c r="JAB137" s="6"/>
      <c r="JAC137" s="6"/>
      <c r="JAD137" s="6"/>
      <c r="JAE137" s="6"/>
      <c r="JAF137" s="6"/>
      <c r="JAG137" s="6"/>
      <c r="JAH137" s="6"/>
      <c r="JAI137" s="6"/>
      <c r="JAJ137" s="6"/>
      <c r="JAK137" s="6"/>
      <c r="JAL137" s="6"/>
      <c r="JAM137" s="6"/>
      <c r="JAN137" s="6"/>
      <c r="JAO137" s="6"/>
      <c r="JAP137" s="6"/>
      <c r="JAQ137" s="6"/>
      <c r="JAR137" s="6"/>
      <c r="JAS137" s="6"/>
      <c r="JAT137" s="6"/>
      <c r="JAU137" s="6"/>
      <c r="JAV137" s="6"/>
      <c r="JAW137" s="6"/>
      <c r="JAX137" s="6"/>
      <c r="JAY137" s="6"/>
      <c r="JAZ137" s="6"/>
      <c r="JBA137" s="6"/>
      <c r="JBB137" s="6"/>
      <c r="JBC137" s="6"/>
      <c r="JBD137" s="6"/>
      <c r="JBE137" s="6"/>
      <c r="JBF137" s="6"/>
      <c r="JBG137" s="6"/>
      <c r="JBH137" s="6"/>
      <c r="JBI137" s="6"/>
      <c r="JBJ137" s="6"/>
      <c r="JBK137" s="6"/>
      <c r="JBL137" s="6"/>
      <c r="JBM137" s="6"/>
      <c r="JBN137" s="6"/>
      <c r="JBO137" s="6"/>
      <c r="JBP137" s="6"/>
      <c r="JBQ137" s="6"/>
      <c r="JBR137" s="6"/>
      <c r="JBS137" s="6"/>
      <c r="JBT137" s="6"/>
      <c r="JBU137" s="6"/>
      <c r="JBV137" s="6"/>
      <c r="JBW137" s="6"/>
      <c r="JBX137" s="6"/>
      <c r="JBY137" s="6"/>
      <c r="JBZ137" s="6"/>
      <c r="JCA137" s="6"/>
      <c r="JCB137" s="6"/>
      <c r="JCC137" s="6"/>
      <c r="JCD137" s="6"/>
      <c r="JCE137" s="6"/>
      <c r="JCF137" s="6"/>
      <c r="JCG137" s="6"/>
      <c r="JCH137" s="6"/>
      <c r="JCI137" s="6"/>
      <c r="JCJ137" s="6"/>
      <c r="JCK137" s="6"/>
      <c r="JCL137" s="6"/>
      <c r="JCM137" s="6"/>
      <c r="JCN137" s="6"/>
      <c r="JCO137" s="6"/>
      <c r="JCP137" s="6"/>
      <c r="JCQ137" s="6"/>
      <c r="JCR137" s="6"/>
      <c r="JCS137" s="6"/>
      <c r="JCT137" s="6"/>
      <c r="JCU137" s="6"/>
      <c r="JCV137" s="6"/>
      <c r="JCW137" s="6"/>
      <c r="JCX137" s="6"/>
      <c r="JCY137" s="6"/>
      <c r="JCZ137" s="6"/>
      <c r="JDA137" s="6"/>
      <c r="JDB137" s="6"/>
      <c r="JDC137" s="6"/>
      <c r="JDD137" s="6"/>
      <c r="JDE137" s="6"/>
      <c r="JDF137" s="6"/>
      <c r="JDG137" s="6"/>
      <c r="JDH137" s="6"/>
      <c r="JDI137" s="6"/>
      <c r="JDJ137" s="6"/>
      <c r="JDK137" s="6"/>
      <c r="JDL137" s="6"/>
      <c r="JDM137" s="6"/>
      <c r="JDN137" s="6"/>
      <c r="JDO137" s="6"/>
      <c r="JDP137" s="6"/>
      <c r="JDQ137" s="6"/>
      <c r="JDR137" s="6"/>
      <c r="JDS137" s="6"/>
      <c r="JDT137" s="6"/>
      <c r="JDU137" s="6"/>
      <c r="JDV137" s="6"/>
      <c r="JDW137" s="6"/>
      <c r="JDX137" s="6"/>
      <c r="JDY137" s="6"/>
      <c r="JDZ137" s="6"/>
      <c r="JEA137" s="6"/>
      <c r="JEB137" s="6"/>
      <c r="JEC137" s="6"/>
      <c r="JED137" s="6"/>
      <c r="JEE137" s="6"/>
      <c r="JEF137" s="6"/>
      <c r="JEG137" s="6"/>
      <c r="JEH137" s="6"/>
      <c r="JEI137" s="6"/>
      <c r="JEJ137" s="6"/>
      <c r="JEK137" s="6"/>
      <c r="JEL137" s="6"/>
      <c r="JEM137" s="6"/>
      <c r="JEN137" s="6"/>
      <c r="JEO137" s="6"/>
      <c r="JEP137" s="6"/>
      <c r="JEQ137" s="6"/>
      <c r="JER137" s="6"/>
      <c r="JES137" s="6"/>
      <c r="JET137" s="6"/>
      <c r="JEU137" s="6"/>
      <c r="JEV137" s="6"/>
      <c r="JEW137" s="6"/>
      <c r="JEX137" s="6"/>
      <c r="JEY137" s="6"/>
      <c r="JEZ137" s="6"/>
      <c r="JFA137" s="6"/>
      <c r="JFB137" s="6"/>
      <c r="JFC137" s="6"/>
      <c r="JFD137" s="6"/>
      <c r="JFE137" s="6"/>
      <c r="JFF137" s="6"/>
      <c r="JFG137" s="6"/>
      <c r="JFH137" s="6"/>
      <c r="JFI137" s="6"/>
      <c r="JFJ137" s="6"/>
      <c r="JFK137" s="6"/>
      <c r="JFL137" s="6"/>
      <c r="JFM137" s="6"/>
      <c r="JFN137" s="6"/>
      <c r="JFO137" s="6"/>
      <c r="JFP137" s="6"/>
      <c r="JFQ137" s="6"/>
      <c r="JFR137" s="6"/>
      <c r="JFS137" s="6"/>
      <c r="JFT137" s="6"/>
      <c r="JFU137" s="6"/>
      <c r="JFV137" s="6"/>
      <c r="JFW137" s="6"/>
      <c r="JFX137" s="6"/>
      <c r="JFY137" s="6"/>
      <c r="JFZ137" s="6"/>
      <c r="JGA137" s="6"/>
      <c r="JGB137" s="6"/>
      <c r="JGC137" s="6"/>
      <c r="JGD137" s="6"/>
      <c r="JGE137" s="6"/>
      <c r="JGF137" s="6"/>
      <c r="JGG137" s="6"/>
      <c r="JGH137" s="6"/>
      <c r="JGI137" s="6"/>
      <c r="JGJ137" s="6"/>
      <c r="JGK137" s="6"/>
      <c r="JGL137" s="6"/>
      <c r="JGM137" s="6"/>
      <c r="JGN137" s="6"/>
      <c r="JGO137" s="6"/>
      <c r="JGP137" s="6"/>
      <c r="JGQ137" s="6"/>
      <c r="JGR137" s="6"/>
      <c r="JGS137" s="6"/>
      <c r="JGT137" s="6"/>
      <c r="JGU137" s="6"/>
      <c r="JGV137" s="6"/>
      <c r="JGW137" s="6"/>
      <c r="JGX137" s="6"/>
      <c r="JGY137" s="6"/>
      <c r="JGZ137" s="6"/>
      <c r="JHA137" s="6"/>
      <c r="JHB137" s="6"/>
      <c r="JHC137" s="6"/>
      <c r="JHD137" s="6"/>
      <c r="JHE137" s="6"/>
      <c r="JHF137" s="6"/>
      <c r="JHG137" s="6"/>
      <c r="JHH137" s="6"/>
      <c r="JHI137" s="6"/>
      <c r="JHJ137" s="6"/>
      <c r="JHK137" s="6"/>
      <c r="JHL137" s="6"/>
      <c r="JHM137" s="6"/>
      <c r="JHN137" s="6"/>
      <c r="JHO137" s="6"/>
      <c r="JHP137" s="6"/>
      <c r="JHQ137" s="6"/>
      <c r="JHR137" s="6"/>
      <c r="JHS137" s="6"/>
      <c r="JHT137" s="6"/>
      <c r="JHU137" s="6"/>
      <c r="JHV137" s="6"/>
      <c r="JHW137" s="6"/>
      <c r="JHX137" s="6"/>
      <c r="JHY137" s="6"/>
      <c r="JHZ137" s="6"/>
      <c r="JIA137" s="6"/>
      <c r="JIB137" s="6"/>
      <c r="JIC137" s="6"/>
      <c r="JID137" s="6"/>
      <c r="JIE137" s="6"/>
      <c r="JIF137" s="6"/>
      <c r="JIG137" s="6"/>
      <c r="JIH137" s="6"/>
      <c r="JII137" s="6"/>
      <c r="JIJ137" s="6"/>
      <c r="JIK137" s="6"/>
      <c r="JIL137" s="6"/>
      <c r="JIM137" s="6"/>
      <c r="JIN137" s="6"/>
      <c r="JIO137" s="6"/>
      <c r="JIP137" s="6"/>
      <c r="JIQ137" s="6"/>
      <c r="JIR137" s="6"/>
      <c r="JIS137" s="6"/>
      <c r="JIT137" s="6"/>
      <c r="JIU137" s="6"/>
      <c r="JIV137" s="6"/>
      <c r="JIW137" s="6"/>
      <c r="JIX137" s="6"/>
      <c r="JIY137" s="6"/>
      <c r="JIZ137" s="6"/>
      <c r="JJA137" s="6"/>
      <c r="JJB137" s="6"/>
      <c r="JJC137" s="6"/>
      <c r="JJD137" s="6"/>
      <c r="JJE137" s="6"/>
      <c r="JJF137" s="6"/>
      <c r="JJG137" s="6"/>
      <c r="JJH137" s="6"/>
      <c r="JJI137" s="6"/>
      <c r="JJJ137" s="6"/>
      <c r="JJK137" s="6"/>
      <c r="JJL137" s="6"/>
      <c r="JJM137" s="6"/>
      <c r="JJN137" s="6"/>
      <c r="JJO137" s="6"/>
      <c r="JJP137" s="6"/>
      <c r="JJQ137" s="6"/>
      <c r="JJR137" s="6"/>
      <c r="JJS137" s="6"/>
      <c r="JJT137" s="6"/>
      <c r="JJU137" s="6"/>
      <c r="JJV137" s="6"/>
      <c r="JJW137" s="6"/>
      <c r="JJX137" s="6"/>
      <c r="JJY137" s="6"/>
      <c r="JJZ137" s="6"/>
      <c r="JKA137" s="6"/>
      <c r="JKB137" s="6"/>
      <c r="JKC137" s="6"/>
      <c r="JKD137" s="6"/>
      <c r="JKE137" s="6"/>
      <c r="JKF137" s="6"/>
      <c r="JKG137" s="6"/>
      <c r="JKH137" s="6"/>
      <c r="JKI137" s="6"/>
      <c r="JKJ137" s="6"/>
      <c r="JKK137" s="6"/>
      <c r="JKL137" s="6"/>
      <c r="JKM137" s="6"/>
      <c r="JKN137" s="6"/>
      <c r="JKO137" s="6"/>
      <c r="JKP137" s="6"/>
      <c r="JKQ137" s="6"/>
      <c r="JKR137" s="6"/>
      <c r="JKS137" s="6"/>
      <c r="JKT137" s="6"/>
      <c r="JKU137" s="6"/>
      <c r="JKV137" s="6"/>
      <c r="JKW137" s="6"/>
      <c r="JKX137" s="6"/>
      <c r="JKY137" s="6"/>
      <c r="JKZ137" s="6"/>
      <c r="JLA137" s="6"/>
      <c r="JLB137" s="6"/>
      <c r="JLC137" s="6"/>
      <c r="JLD137" s="6"/>
      <c r="JLE137" s="6"/>
      <c r="JLF137" s="6"/>
      <c r="JLG137" s="6"/>
      <c r="JLH137" s="6"/>
      <c r="JLI137" s="6"/>
      <c r="JLJ137" s="6"/>
      <c r="JLK137" s="6"/>
      <c r="JLL137" s="6"/>
      <c r="JLM137" s="6"/>
      <c r="JLN137" s="6"/>
      <c r="JLO137" s="6"/>
      <c r="JLP137" s="6"/>
      <c r="JLQ137" s="6"/>
      <c r="JLR137" s="6"/>
      <c r="JLS137" s="6"/>
      <c r="JLT137" s="6"/>
      <c r="JLU137" s="6"/>
      <c r="JLV137" s="6"/>
      <c r="JLW137" s="6"/>
      <c r="JLX137" s="6"/>
      <c r="JLY137" s="6"/>
      <c r="JLZ137" s="6"/>
      <c r="JMA137" s="6"/>
      <c r="JMB137" s="6"/>
      <c r="JMC137" s="6"/>
      <c r="JMD137" s="6"/>
      <c r="JME137" s="6"/>
      <c r="JMF137" s="6"/>
      <c r="JMG137" s="6"/>
      <c r="JMH137" s="6"/>
      <c r="JMI137" s="6"/>
      <c r="JMJ137" s="6"/>
      <c r="JMK137" s="6"/>
      <c r="JML137" s="6"/>
      <c r="JMM137" s="6"/>
      <c r="JMN137" s="6"/>
      <c r="JMO137" s="6"/>
      <c r="JMP137" s="6"/>
      <c r="JMQ137" s="6"/>
      <c r="JMR137" s="6"/>
      <c r="JMS137" s="6"/>
      <c r="JMT137" s="6"/>
      <c r="JMU137" s="6"/>
      <c r="JMV137" s="6"/>
      <c r="JMW137" s="6"/>
      <c r="JMX137" s="6"/>
      <c r="JMY137" s="6"/>
      <c r="JMZ137" s="6"/>
      <c r="JNA137" s="6"/>
      <c r="JNB137" s="6"/>
      <c r="JNC137" s="6"/>
      <c r="JND137" s="6"/>
      <c r="JNE137" s="6"/>
      <c r="JNF137" s="6"/>
      <c r="JNG137" s="6"/>
      <c r="JNH137" s="6"/>
      <c r="JNI137" s="6"/>
      <c r="JNJ137" s="6"/>
      <c r="JNK137" s="6"/>
      <c r="JNL137" s="6"/>
      <c r="JNM137" s="6"/>
      <c r="JNN137" s="6"/>
      <c r="JNO137" s="6"/>
      <c r="JNP137" s="6"/>
      <c r="JNQ137" s="6"/>
      <c r="JNR137" s="6"/>
      <c r="JNS137" s="6"/>
      <c r="JNT137" s="6"/>
      <c r="JNU137" s="6"/>
      <c r="JNV137" s="6"/>
      <c r="JNW137" s="6"/>
      <c r="JNX137" s="6"/>
      <c r="JNY137" s="6"/>
      <c r="JNZ137" s="6"/>
      <c r="JOA137" s="6"/>
      <c r="JOB137" s="6"/>
      <c r="JOC137" s="6"/>
      <c r="JOD137" s="6"/>
      <c r="JOE137" s="6"/>
      <c r="JOF137" s="6"/>
      <c r="JOG137" s="6"/>
      <c r="JOH137" s="6"/>
      <c r="JOI137" s="6"/>
      <c r="JOJ137" s="6"/>
      <c r="JOK137" s="6"/>
      <c r="JOL137" s="6"/>
      <c r="JOM137" s="6"/>
      <c r="JON137" s="6"/>
      <c r="JOO137" s="6"/>
      <c r="JOP137" s="6"/>
      <c r="JOQ137" s="6"/>
      <c r="JOR137" s="6"/>
      <c r="JOS137" s="6"/>
      <c r="JOT137" s="6"/>
      <c r="JOU137" s="6"/>
      <c r="JOV137" s="6"/>
      <c r="JOW137" s="6"/>
      <c r="JOX137" s="6"/>
      <c r="JOY137" s="6"/>
      <c r="JOZ137" s="6"/>
      <c r="JPA137" s="6"/>
      <c r="JPB137" s="6"/>
      <c r="JPC137" s="6"/>
      <c r="JPD137" s="6"/>
      <c r="JPE137" s="6"/>
      <c r="JPF137" s="6"/>
      <c r="JPG137" s="6"/>
      <c r="JPH137" s="6"/>
      <c r="JPI137" s="6"/>
      <c r="JPJ137" s="6"/>
      <c r="JPK137" s="6"/>
      <c r="JPL137" s="6"/>
      <c r="JPM137" s="6"/>
      <c r="JPN137" s="6"/>
      <c r="JPO137" s="6"/>
      <c r="JPP137" s="6"/>
      <c r="JPQ137" s="6"/>
      <c r="JPR137" s="6"/>
      <c r="JPS137" s="6"/>
      <c r="JPT137" s="6"/>
      <c r="JPU137" s="6"/>
      <c r="JPV137" s="6"/>
      <c r="JPW137" s="6"/>
      <c r="JPX137" s="6"/>
      <c r="JPY137" s="6"/>
      <c r="JPZ137" s="6"/>
      <c r="JQA137" s="6"/>
      <c r="JQB137" s="6"/>
      <c r="JQC137" s="6"/>
      <c r="JQD137" s="6"/>
      <c r="JQE137" s="6"/>
      <c r="JQF137" s="6"/>
      <c r="JQG137" s="6"/>
      <c r="JQH137" s="6"/>
      <c r="JQI137" s="6"/>
      <c r="JQJ137" s="6"/>
      <c r="JQK137" s="6"/>
      <c r="JQL137" s="6"/>
      <c r="JQM137" s="6"/>
      <c r="JQN137" s="6"/>
      <c r="JQO137" s="6"/>
      <c r="JQP137" s="6"/>
      <c r="JQQ137" s="6"/>
      <c r="JQR137" s="6"/>
      <c r="JQS137" s="6"/>
      <c r="JQT137" s="6"/>
      <c r="JQU137" s="6"/>
      <c r="JQV137" s="6"/>
      <c r="JQW137" s="6"/>
      <c r="JQX137" s="6"/>
      <c r="JQY137" s="6"/>
      <c r="JQZ137" s="6"/>
      <c r="JRA137" s="6"/>
      <c r="JRB137" s="6"/>
      <c r="JRC137" s="6"/>
      <c r="JRD137" s="6"/>
      <c r="JRE137" s="6"/>
      <c r="JRF137" s="6"/>
      <c r="JRG137" s="6"/>
      <c r="JRH137" s="6"/>
      <c r="JRI137" s="6"/>
      <c r="JRJ137" s="6"/>
      <c r="JRK137" s="6"/>
      <c r="JRL137" s="6"/>
      <c r="JRM137" s="6"/>
      <c r="JRN137" s="6"/>
      <c r="JRO137" s="6"/>
      <c r="JRP137" s="6"/>
      <c r="JRQ137" s="6"/>
      <c r="JRR137" s="6"/>
      <c r="JRS137" s="6"/>
      <c r="JRT137" s="6"/>
      <c r="JRU137" s="6"/>
      <c r="JRV137" s="6"/>
      <c r="JRW137" s="6"/>
      <c r="JRX137" s="6"/>
      <c r="JRY137" s="6"/>
      <c r="JRZ137" s="6"/>
      <c r="JSA137" s="6"/>
      <c r="JSB137" s="6"/>
      <c r="JSC137" s="6"/>
      <c r="JSD137" s="6"/>
      <c r="JSE137" s="6"/>
      <c r="JSF137" s="6"/>
      <c r="JSG137" s="6"/>
      <c r="JSH137" s="6"/>
      <c r="JSI137" s="6"/>
      <c r="JSJ137" s="6"/>
      <c r="JSK137" s="6"/>
      <c r="JSL137" s="6"/>
      <c r="JSM137" s="6"/>
      <c r="JSN137" s="6"/>
      <c r="JSO137" s="6"/>
      <c r="JSP137" s="6"/>
      <c r="JSQ137" s="6"/>
      <c r="JSR137" s="6"/>
      <c r="JSS137" s="6"/>
      <c r="JST137" s="6"/>
      <c r="JSU137" s="6"/>
      <c r="JSV137" s="6"/>
      <c r="JSW137" s="6"/>
      <c r="JSX137" s="6"/>
      <c r="JSY137" s="6"/>
      <c r="JSZ137" s="6"/>
      <c r="JTA137" s="6"/>
      <c r="JTB137" s="6"/>
      <c r="JTC137" s="6"/>
      <c r="JTD137" s="6"/>
      <c r="JTE137" s="6"/>
      <c r="JTF137" s="6"/>
      <c r="JTG137" s="6"/>
      <c r="JTH137" s="6"/>
      <c r="JTI137" s="6"/>
      <c r="JTJ137" s="6"/>
      <c r="JTK137" s="6"/>
      <c r="JTL137" s="6"/>
      <c r="JTM137" s="6"/>
      <c r="JTN137" s="6"/>
      <c r="JTO137" s="6"/>
      <c r="JTP137" s="6"/>
      <c r="JTQ137" s="6"/>
      <c r="JTR137" s="6"/>
      <c r="JTS137" s="6"/>
      <c r="JTT137" s="6"/>
      <c r="JTU137" s="6"/>
      <c r="JTV137" s="6"/>
      <c r="JTW137" s="6"/>
      <c r="JTX137" s="6"/>
      <c r="JTY137" s="6"/>
      <c r="JTZ137" s="6"/>
      <c r="JUA137" s="6"/>
      <c r="JUB137" s="6"/>
      <c r="JUC137" s="6"/>
      <c r="JUD137" s="6"/>
      <c r="JUE137" s="6"/>
      <c r="JUF137" s="6"/>
      <c r="JUG137" s="6"/>
      <c r="JUH137" s="6"/>
      <c r="JUI137" s="6"/>
      <c r="JUJ137" s="6"/>
      <c r="JUK137" s="6"/>
      <c r="JUL137" s="6"/>
      <c r="JUM137" s="6"/>
      <c r="JUN137" s="6"/>
      <c r="JUO137" s="6"/>
      <c r="JUP137" s="6"/>
      <c r="JUQ137" s="6"/>
      <c r="JUR137" s="6"/>
      <c r="JUS137" s="6"/>
      <c r="JUT137" s="6"/>
      <c r="JUU137" s="6"/>
      <c r="JUV137" s="6"/>
      <c r="JUW137" s="6"/>
      <c r="JUX137" s="6"/>
      <c r="JUY137" s="6"/>
      <c r="JUZ137" s="6"/>
      <c r="JVA137" s="6"/>
      <c r="JVB137" s="6"/>
      <c r="JVC137" s="6"/>
      <c r="JVD137" s="6"/>
      <c r="JVE137" s="6"/>
      <c r="JVF137" s="6"/>
      <c r="JVG137" s="6"/>
      <c r="JVH137" s="6"/>
      <c r="JVI137" s="6"/>
      <c r="JVJ137" s="6"/>
      <c r="JVK137" s="6"/>
      <c r="JVL137" s="6"/>
      <c r="JVM137" s="6"/>
      <c r="JVN137" s="6"/>
      <c r="JVO137" s="6"/>
      <c r="JVP137" s="6"/>
      <c r="JVQ137" s="6"/>
      <c r="JVR137" s="6"/>
      <c r="JVS137" s="6"/>
      <c r="JVT137" s="6"/>
      <c r="JVU137" s="6"/>
      <c r="JVV137" s="6"/>
      <c r="JVW137" s="6"/>
      <c r="JVX137" s="6"/>
      <c r="JVY137" s="6"/>
      <c r="JVZ137" s="6"/>
      <c r="JWA137" s="6"/>
      <c r="JWB137" s="6"/>
      <c r="JWC137" s="6"/>
      <c r="JWD137" s="6"/>
      <c r="JWE137" s="6"/>
      <c r="JWF137" s="6"/>
      <c r="JWG137" s="6"/>
      <c r="JWH137" s="6"/>
      <c r="JWI137" s="6"/>
      <c r="JWJ137" s="6"/>
      <c r="JWK137" s="6"/>
      <c r="JWL137" s="6"/>
      <c r="JWM137" s="6"/>
      <c r="JWN137" s="6"/>
      <c r="JWO137" s="6"/>
      <c r="JWP137" s="6"/>
      <c r="JWQ137" s="6"/>
      <c r="JWR137" s="6"/>
      <c r="JWS137" s="6"/>
      <c r="JWT137" s="6"/>
      <c r="JWU137" s="6"/>
      <c r="JWV137" s="6"/>
      <c r="JWW137" s="6"/>
      <c r="JWX137" s="6"/>
      <c r="JWY137" s="6"/>
      <c r="JWZ137" s="6"/>
      <c r="JXA137" s="6"/>
      <c r="JXB137" s="6"/>
      <c r="JXC137" s="6"/>
      <c r="JXD137" s="6"/>
      <c r="JXE137" s="6"/>
      <c r="JXF137" s="6"/>
      <c r="JXG137" s="6"/>
      <c r="JXH137" s="6"/>
      <c r="JXI137" s="6"/>
      <c r="JXJ137" s="6"/>
      <c r="JXK137" s="6"/>
      <c r="JXL137" s="6"/>
      <c r="JXM137" s="6"/>
      <c r="JXN137" s="6"/>
      <c r="JXO137" s="6"/>
      <c r="JXP137" s="6"/>
      <c r="JXQ137" s="6"/>
      <c r="JXR137" s="6"/>
      <c r="JXS137" s="6"/>
      <c r="JXT137" s="6"/>
      <c r="JXU137" s="6"/>
      <c r="JXV137" s="6"/>
      <c r="JXW137" s="6"/>
      <c r="JXX137" s="6"/>
      <c r="JXY137" s="6"/>
      <c r="JXZ137" s="6"/>
      <c r="JYA137" s="6"/>
      <c r="JYB137" s="6"/>
      <c r="JYC137" s="6"/>
      <c r="JYD137" s="6"/>
      <c r="JYE137" s="6"/>
      <c r="JYF137" s="6"/>
      <c r="JYG137" s="6"/>
      <c r="JYH137" s="6"/>
      <c r="JYI137" s="6"/>
      <c r="JYJ137" s="6"/>
      <c r="JYK137" s="6"/>
      <c r="JYL137" s="6"/>
      <c r="JYM137" s="6"/>
      <c r="JYN137" s="6"/>
      <c r="JYO137" s="6"/>
      <c r="JYP137" s="6"/>
      <c r="JYQ137" s="6"/>
      <c r="JYR137" s="6"/>
      <c r="JYS137" s="6"/>
      <c r="JYT137" s="6"/>
      <c r="JYU137" s="6"/>
      <c r="JYV137" s="6"/>
      <c r="JYW137" s="6"/>
      <c r="JYX137" s="6"/>
      <c r="JYY137" s="6"/>
      <c r="JYZ137" s="6"/>
      <c r="JZA137" s="6"/>
      <c r="JZB137" s="6"/>
      <c r="JZC137" s="6"/>
      <c r="JZD137" s="6"/>
      <c r="JZE137" s="6"/>
      <c r="JZF137" s="6"/>
      <c r="JZG137" s="6"/>
      <c r="JZH137" s="6"/>
      <c r="JZI137" s="6"/>
      <c r="JZJ137" s="6"/>
      <c r="JZK137" s="6"/>
      <c r="JZL137" s="6"/>
      <c r="JZM137" s="6"/>
      <c r="JZN137" s="6"/>
      <c r="JZO137" s="6"/>
      <c r="JZP137" s="6"/>
      <c r="JZQ137" s="6"/>
      <c r="JZR137" s="6"/>
      <c r="JZS137" s="6"/>
      <c r="JZT137" s="6"/>
      <c r="JZU137" s="6"/>
      <c r="JZV137" s="6"/>
      <c r="JZW137" s="6"/>
      <c r="JZX137" s="6"/>
      <c r="JZY137" s="6"/>
      <c r="JZZ137" s="6"/>
      <c r="KAA137" s="6"/>
      <c r="KAB137" s="6"/>
      <c r="KAC137" s="6"/>
      <c r="KAD137" s="6"/>
      <c r="KAE137" s="6"/>
      <c r="KAF137" s="6"/>
      <c r="KAG137" s="6"/>
      <c r="KAH137" s="6"/>
      <c r="KAI137" s="6"/>
      <c r="KAJ137" s="6"/>
      <c r="KAK137" s="6"/>
      <c r="KAL137" s="6"/>
      <c r="KAM137" s="6"/>
      <c r="KAN137" s="6"/>
      <c r="KAO137" s="6"/>
      <c r="KAP137" s="6"/>
      <c r="KAQ137" s="6"/>
      <c r="KAR137" s="6"/>
      <c r="KAS137" s="6"/>
      <c r="KAT137" s="6"/>
      <c r="KAU137" s="6"/>
      <c r="KAV137" s="6"/>
      <c r="KAW137" s="6"/>
      <c r="KAX137" s="6"/>
      <c r="KAY137" s="6"/>
      <c r="KAZ137" s="6"/>
      <c r="KBA137" s="6"/>
      <c r="KBB137" s="6"/>
      <c r="KBC137" s="6"/>
      <c r="KBD137" s="6"/>
      <c r="KBE137" s="6"/>
      <c r="KBF137" s="6"/>
      <c r="KBG137" s="6"/>
      <c r="KBH137" s="6"/>
      <c r="KBI137" s="6"/>
      <c r="KBJ137" s="6"/>
      <c r="KBK137" s="6"/>
      <c r="KBL137" s="6"/>
      <c r="KBM137" s="6"/>
      <c r="KBN137" s="6"/>
      <c r="KBO137" s="6"/>
      <c r="KBP137" s="6"/>
      <c r="KBQ137" s="6"/>
      <c r="KBR137" s="6"/>
      <c r="KBS137" s="6"/>
      <c r="KBT137" s="6"/>
      <c r="KBU137" s="6"/>
      <c r="KBV137" s="6"/>
      <c r="KBW137" s="6"/>
      <c r="KBX137" s="6"/>
      <c r="KBY137" s="6"/>
      <c r="KBZ137" s="6"/>
      <c r="KCA137" s="6"/>
      <c r="KCB137" s="6"/>
      <c r="KCC137" s="6"/>
      <c r="KCD137" s="6"/>
      <c r="KCE137" s="6"/>
      <c r="KCF137" s="6"/>
      <c r="KCG137" s="6"/>
      <c r="KCH137" s="6"/>
      <c r="KCI137" s="6"/>
      <c r="KCJ137" s="6"/>
      <c r="KCK137" s="6"/>
      <c r="KCL137" s="6"/>
      <c r="KCM137" s="6"/>
      <c r="KCN137" s="6"/>
      <c r="KCO137" s="6"/>
      <c r="KCP137" s="6"/>
      <c r="KCQ137" s="6"/>
      <c r="KCR137" s="6"/>
      <c r="KCS137" s="6"/>
      <c r="KCT137" s="6"/>
      <c r="KCU137" s="6"/>
      <c r="KCV137" s="6"/>
      <c r="KCW137" s="6"/>
      <c r="KCX137" s="6"/>
      <c r="KCY137" s="6"/>
      <c r="KCZ137" s="6"/>
      <c r="KDA137" s="6"/>
      <c r="KDB137" s="6"/>
      <c r="KDC137" s="6"/>
      <c r="KDD137" s="6"/>
      <c r="KDE137" s="6"/>
      <c r="KDF137" s="6"/>
      <c r="KDG137" s="6"/>
      <c r="KDH137" s="6"/>
      <c r="KDI137" s="6"/>
      <c r="KDJ137" s="6"/>
      <c r="KDK137" s="6"/>
      <c r="KDL137" s="6"/>
      <c r="KDM137" s="6"/>
      <c r="KDN137" s="6"/>
      <c r="KDO137" s="6"/>
      <c r="KDP137" s="6"/>
      <c r="KDQ137" s="6"/>
      <c r="KDR137" s="6"/>
      <c r="KDS137" s="6"/>
      <c r="KDT137" s="6"/>
      <c r="KDU137" s="6"/>
      <c r="KDV137" s="6"/>
      <c r="KDW137" s="6"/>
      <c r="KDX137" s="6"/>
      <c r="KDY137" s="6"/>
      <c r="KDZ137" s="6"/>
      <c r="KEA137" s="6"/>
      <c r="KEB137" s="6"/>
      <c r="KEC137" s="6"/>
      <c r="KED137" s="6"/>
      <c r="KEE137" s="6"/>
      <c r="KEF137" s="6"/>
      <c r="KEG137" s="6"/>
      <c r="KEH137" s="6"/>
      <c r="KEI137" s="6"/>
      <c r="KEJ137" s="6"/>
      <c r="KEK137" s="6"/>
      <c r="KEL137" s="6"/>
      <c r="KEM137" s="6"/>
      <c r="KEN137" s="6"/>
      <c r="KEO137" s="6"/>
      <c r="KEP137" s="6"/>
      <c r="KEQ137" s="6"/>
      <c r="KER137" s="6"/>
      <c r="KES137" s="6"/>
      <c r="KET137" s="6"/>
      <c r="KEU137" s="6"/>
      <c r="KEV137" s="6"/>
      <c r="KEW137" s="6"/>
      <c r="KEX137" s="6"/>
      <c r="KEY137" s="6"/>
      <c r="KEZ137" s="6"/>
      <c r="KFA137" s="6"/>
      <c r="KFB137" s="6"/>
      <c r="KFC137" s="6"/>
      <c r="KFD137" s="6"/>
      <c r="KFE137" s="6"/>
      <c r="KFF137" s="6"/>
      <c r="KFG137" s="6"/>
      <c r="KFH137" s="6"/>
      <c r="KFI137" s="6"/>
      <c r="KFJ137" s="6"/>
      <c r="KFK137" s="6"/>
      <c r="KFL137" s="6"/>
      <c r="KFM137" s="6"/>
      <c r="KFN137" s="6"/>
      <c r="KFO137" s="6"/>
      <c r="KFP137" s="6"/>
      <c r="KFQ137" s="6"/>
      <c r="KFR137" s="6"/>
      <c r="KFS137" s="6"/>
      <c r="KFT137" s="6"/>
      <c r="KFU137" s="6"/>
      <c r="KFV137" s="6"/>
      <c r="KFW137" s="6"/>
      <c r="KFX137" s="6"/>
      <c r="KFY137" s="6"/>
      <c r="KFZ137" s="6"/>
      <c r="KGA137" s="6"/>
      <c r="KGB137" s="6"/>
      <c r="KGC137" s="6"/>
      <c r="KGD137" s="6"/>
      <c r="KGE137" s="6"/>
      <c r="KGF137" s="6"/>
      <c r="KGG137" s="6"/>
      <c r="KGH137" s="6"/>
      <c r="KGI137" s="6"/>
      <c r="KGJ137" s="6"/>
      <c r="KGK137" s="6"/>
      <c r="KGL137" s="6"/>
      <c r="KGM137" s="6"/>
      <c r="KGN137" s="6"/>
      <c r="KGO137" s="6"/>
      <c r="KGP137" s="6"/>
      <c r="KGQ137" s="6"/>
      <c r="KGR137" s="6"/>
      <c r="KGS137" s="6"/>
      <c r="KGT137" s="6"/>
      <c r="KGU137" s="6"/>
      <c r="KGV137" s="6"/>
      <c r="KGW137" s="6"/>
      <c r="KGX137" s="6"/>
      <c r="KGY137" s="6"/>
      <c r="KGZ137" s="6"/>
      <c r="KHA137" s="6"/>
      <c r="KHB137" s="6"/>
      <c r="KHC137" s="6"/>
      <c r="KHD137" s="6"/>
      <c r="KHE137" s="6"/>
      <c r="KHF137" s="6"/>
      <c r="KHG137" s="6"/>
      <c r="KHH137" s="6"/>
      <c r="KHI137" s="6"/>
      <c r="KHJ137" s="6"/>
      <c r="KHK137" s="6"/>
      <c r="KHL137" s="6"/>
      <c r="KHM137" s="6"/>
      <c r="KHN137" s="6"/>
      <c r="KHO137" s="6"/>
      <c r="KHP137" s="6"/>
      <c r="KHQ137" s="6"/>
      <c r="KHR137" s="6"/>
      <c r="KHS137" s="6"/>
      <c r="KHT137" s="6"/>
      <c r="KHU137" s="6"/>
      <c r="KHV137" s="6"/>
      <c r="KHW137" s="6"/>
      <c r="KHX137" s="6"/>
      <c r="KHY137" s="6"/>
      <c r="KHZ137" s="6"/>
      <c r="KIA137" s="6"/>
      <c r="KIB137" s="6"/>
      <c r="KIC137" s="6"/>
      <c r="KID137" s="6"/>
      <c r="KIE137" s="6"/>
      <c r="KIF137" s="6"/>
      <c r="KIG137" s="6"/>
      <c r="KIH137" s="6"/>
      <c r="KII137" s="6"/>
      <c r="KIJ137" s="6"/>
      <c r="KIK137" s="6"/>
      <c r="KIL137" s="6"/>
      <c r="KIM137" s="6"/>
      <c r="KIN137" s="6"/>
      <c r="KIO137" s="6"/>
      <c r="KIP137" s="6"/>
      <c r="KIQ137" s="6"/>
      <c r="KIR137" s="6"/>
      <c r="KIS137" s="6"/>
      <c r="KIT137" s="6"/>
      <c r="KIU137" s="6"/>
      <c r="KIV137" s="6"/>
      <c r="KIW137" s="6"/>
      <c r="KIX137" s="6"/>
      <c r="KIY137" s="6"/>
      <c r="KIZ137" s="6"/>
      <c r="KJA137" s="6"/>
      <c r="KJB137" s="6"/>
      <c r="KJC137" s="6"/>
      <c r="KJD137" s="6"/>
      <c r="KJE137" s="6"/>
      <c r="KJF137" s="6"/>
      <c r="KJG137" s="6"/>
      <c r="KJH137" s="6"/>
      <c r="KJI137" s="6"/>
      <c r="KJJ137" s="6"/>
      <c r="KJK137" s="6"/>
      <c r="KJL137" s="6"/>
      <c r="KJM137" s="6"/>
      <c r="KJN137" s="6"/>
      <c r="KJO137" s="6"/>
      <c r="KJP137" s="6"/>
      <c r="KJQ137" s="6"/>
      <c r="KJR137" s="6"/>
      <c r="KJS137" s="6"/>
      <c r="KJT137" s="6"/>
      <c r="KJU137" s="6"/>
      <c r="KJV137" s="6"/>
      <c r="KJW137" s="6"/>
      <c r="KJX137" s="6"/>
      <c r="KJY137" s="6"/>
      <c r="KJZ137" s="6"/>
      <c r="KKA137" s="6"/>
      <c r="KKB137" s="6"/>
      <c r="KKC137" s="6"/>
      <c r="KKD137" s="6"/>
      <c r="KKE137" s="6"/>
      <c r="KKF137" s="6"/>
      <c r="KKG137" s="6"/>
      <c r="KKH137" s="6"/>
      <c r="KKI137" s="6"/>
      <c r="KKJ137" s="6"/>
      <c r="KKK137" s="6"/>
      <c r="KKL137" s="6"/>
      <c r="KKM137" s="6"/>
      <c r="KKN137" s="6"/>
      <c r="KKO137" s="6"/>
      <c r="KKP137" s="6"/>
      <c r="KKQ137" s="6"/>
      <c r="KKR137" s="6"/>
      <c r="KKS137" s="6"/>
      <c r="KKT137" s="6"/>
      <c r="KKU137" s="6"/>
      <c r="KKV137" s="6"/>
      <c r="KKW137" s="6"/>
      <c r="KKX137" s="6"/>
      <c r="KKY137" s="6"/>
      <c r="KKZ137" s="6"/>
      <c r="KLA137" s="6"/>
      <c r="KLB137" s="6"/>
      <c r="KLC137" s="6"/>
      <c r="KLD137" s="6"/>
      <c r="KLE137" s="6"/>
      <c r="KLF137" s="6"/>
      <c r="KLG137" s="6"/>
      <c r="KLH137" s="6"/>
      <c r="KLI137" s="6"/>
      <c r="KLJ137" s="6"/>
      <c r="KLK137" s="6"/>
      <c r="KLL137" s="6"/>
      <c r="KLM137" s="6"/>
      <c r="KLN137" s="6"/>
      <c r="KLO137" s="6"/>
      <c r="KLP137" s="6"/>
      <c r="KLQ137" s="6"/>
      <c r="KLR137" s="6"/>
      <c r="KLS137" s="6"/>
      <c r="KLT137" s="6"/>
      <c r="KLU137" s="6"/>
      <c r="KLV137" s="6"/>
      <c r="KLW137" s="6"/>
      <c r="KLX137" s="6"/>
      <c r="KLY137" s="6"/>
      <c r="KLZ137" s="6"/>
      <c r="KMA137" s="6"/>
      <c r="KMB137" s="6"/>
      <c r="KMC137" s="6"/>
      <c r="KMD137" s="6"/>
      <c r="KME137" s="6"/>
      <c r="KMF137" s="6"/>
      <c r="KMG137" s="6"/>
      <c r="KMH137" s="6"/>
      <c r="KMI137" s="6"/>
      <c r="KMJ137" s="6"/>
      <c r="KMK137" s="6"/>
      <c r="KML137" s="6"/>
      <c r="KMM137" s="6"/>
      <c r="KMN137" s="6"/>
      <c r="KMO137" s="6"/>
      <c r="KMP137" s="6"/>
      <c r="KMQ137" s="6"/>
      <c r="KMR137" s="6"/>
      <c r="KMS137" s="6"/>
      <c r="KMT137" s="6"/>
      <c r="KMU137" s="6"/>
      <c r="KMV137" s="6"/>
      <c r="KMW137" s="6"/>
      <c r="KMX137" s="6"/>
      <c r="KMY137" s="6"/>
      <c r="KMZ137" s="6"/>
      <c r="KNA137" s="6"/>
      <c r="KNB137" s="6"/>
      <c r="KNC137" s="6"/>
      <c r="KND137" s="6"/>
      <c r="KNE137" s="6"/>
      <c r="KNF137" s="6"/>
      <c r="KNG137" s="6"/>
      <c r="KNH137" s="6"/>
      <c r="KNI137" s="6"/>
      <c r="KNJ137" s="6"/>
      <c r="KNK137" s="6"/>
      <c r="KNL137" s="6"/>
      <c r="KNM137" s="6"/>
      <c r="KNN137" s="6"/>
      <c r="KNO137" s="6"/>
      <c r="KNP137" s="6"/>
      <c r="KNQ137" s="6"/>
      <c r="KNR137" s="6"/>
      <c r="KNS137" s="6"/>
      <c r="KNT137" s="6"/>
      <c r="KNU137" s="6"/>
      <c r="KNV137" s="6"/>
      <c r="KNW137" s="6"/>
      <c r="KNX137" s="6"/>
      <c r="KNY137" s="6"/>
      <c r="KNZ137" s="6"/>
      <c r="KOA137" s="6"/>
      <c r="KOB137" s="6"/>
      <c r="KOC137" s="6"/>
      <c r="KOD137" s="6"/>
      <c r="KOE137" s="6"/>
      <c r="KOF137" s="6"/>
      <c r="KOG137" s="6"/>
      <c r="KOH137" s="6"/>
      <c r="KOI137" s="6"/>
      <c r="KOJ137" s="6"/>
      <c r="KOK137" s="6"/>
      <c r="KOL137" s="6"/>
      <c r="KOM137" s="6"/>
      <c r="KON137" s="6"/>
      <c r="KOO137" s="6"/>
      <c r="KOP137" s="6"/>
      <c r="KOQ137" s="6"/>
      <c r="KOR137" s="6"/>
      <c r="KOS137" s="6"/>
      <c r="KOT137" s="6"/>
      <c r="KOU137" s="6"/>
      <c r="KOV137" s="6"/>
      <c r="KOW137" s="6"/>
      <c r="KOX137" s="6"/>
      <c r="KOY137" s="6"/>
      <c r="KOZ137" s="6"/>
      <c r="KPA137" s="6"/>
      <c r="KPB137" s="6"/>
      <c r="KPC137" s="6"/>
      <c r="KPD137" s="6"/>
      <c r="KPE137" s="6"/>
      <c r="KPF137" s="6"/>
      <c r="KPG137" s="6"/>
      <c r="KPH137" s="6"/>
      <c r="KPI137" s="6"/>
      <c r="KPJ137" s="6"/>
      <c r="KPK137" s="6"/>
      <c r="KPL137" s="6"/>
      <c r="KPM137" s="6"/>
      <c r="KPN137" s="6"/>
      <c r="KPO137" s="6"/>
      <c r="KPP137" s="6"/>
      <c r="KPQ137" s="6"/>
      <c r="KPR137" s="6"/>
      <c r="KPS137" s="6"/>
      <c r="KPT137" s="6"/>
      <c r="KPU137" s="6"/>
      <c r="KPV137" s="6"/>
      <c r="KPW137" s="6"/>
      <c r="KPX137" s="6"/>
      <c r="KPY137" s="6"/>
      <c r="KPZ137" s="6"/>
      <c r="KQA137" s="6"/>
      <c r="KQB137" s="6"/>
      <c r="KQC137" s="6"/>
      <c r="KQD137" s="6"/>
      <c r="KQE137" s="6"/>
      <c r="KQF137" s="6"/>
      <c r="KQG137" s="6"/>
      <c r="KQH137" s="6"/>
      <c r="KQI137" s="6"/>
      <c r="KQJ137" s="6"/>
      <c r="KQK137" s="6"/>
      <c r="KQL137" s="6"/>
      <c r="KQM137" s="6"/>
      <c r="KQN137" s="6"/>
      <c r="KQO137" s="6"/>
      <c r="KQP137" s="6"/>
      <c r="KQQ137" s="6"/>
      <c r="KQR137" s="6"/>
      <c r="KQS137" s="6"/>
      <c r="KQT137" s="6"/>
      <c r="KQU137" s="6"/>
      <c r="KQV137" s="6"/>
      <c r="KQW137" s="6"/>
      <c r="KQX137" s="6"/>
      <c r="KQY137" s="6"/>
      <c r="KQZ137" s="6"/>
      <c r="KRA137" s="6"/>
      <c r="KRB137" s="6"/>
      <c r="KRC137" s="6"/>
      <c r="KRD137" s="6"/>
      <c r="KRE137" s="6"/>
      <c r="KRF137" s="6"/>
      <c r="KRG137" s="6"/>
      <c r="KRH137" s="6"/>
      <c r="KRI137" s="6"/>
      <c r="KRJ137" s="6"/>
      <c r="KRK137" s="6"/>
      <c r="KRL137" s="6"/>
      <c r="KRM137" s="6"/>
      <c r="KRN137" s="6"/>
      <c r="KRO137" s="6"/>
      <c r="KRP137" s="6"/>
      <c r="KRQ137" s="6"/>
      <c r="KRR137" s="6"/>
      <c r="KRS137" s="6"/>
      <c r="KRT137" s="6"/>
      <c r="KRU137" s="6"/>
      <c r="KRV137" s="6"/>
      <c r="KRW137" s="6"/>
      <c r="KRX137" s="6"/>
      <c r="KRY137" s="6"/>
      <c r="KRZ137" s="6"/>
      <c r="KSA137" s="6"/>
      <c r="KSB137" s="6"/>
      <c r="KSC137" s="6"/>
      <c r="KSD137" s="6"/>
      <c r="KSE137" s="6"/>
      <c r="KSF137" s="6"/>
      <c r="KSG137" s="6"/>
      <c r="KSH137" s="6"/>
      <c r="KSI137" s="6"/>
      <c r="KSJ137" s="6"/>
      <c r="KSK137" s="6"/>
      <c r="KSL137" s="6"/>
      <c r="KSM137" s="6"/>
      <c r="KSN137" s="6"/>
      <c r="KSO137" s="6"/>
      <c r="KSP137" s="6"/>
      <c r="KSQ137" s="6"/>
      <c r="KSR137" s="6"/>
      <c r="KSS137" s="6"/>
      <c r="KST137" s="6"/>
      <c r="KSU137" s="6"/>
      <c r="KSV137" s="6"/>
      <c r="KSW137" s="6"/>
      <c r="KSX137" s="6"/>
      <c r="KSY137" s="6"/>
      <c r="KSZ137" s="6"/>
      <c r="KTA137" s="6"/>
      <c r="KTB137" s="6"/>
      <c r="KTC137" s="6"/>
      <c r="KTD137" s="6"/>
      <c r="KTE137" s="6"/>
      <c r="KTF137" s="6"/>
      <c r="KTG137" s="6"/>
      <c r="KTH137" s="6"/>
      <c r="KTI137" s="6"/>
      <c r="KTJ137" s="6"/>
      <c r="KTK137" s="6"/>
      <c r="KTL137" s="6"/>
      <c r="KTM137" s="6"/>
      <c r="KTN137" s="6"/>
      <c r="KTO137" s="6"/>
      <c r="KTP137" s="6"/>
      <c r="KTQ137" s="6"/>
      <c r="KTR137" s="6"/>
      <c r="KTS137" s="6"/>
      <c r="KTT137" s="6"/>
      <c r="KTU137" s="6"/>
      <c r="KTV137" s="6"/>
      <c r="KTW137" s="6"/>
      <c r="KTX137" s="6"/>
      <c r="KTY137" s="6"/>
      <c r="KTZ137" s="6"/>
      <c r="KUA137" s="6"/>
      <c r="KUB137" s="6"/>
      <c r="KUC137" s="6"/>
      <c r="KUD137" s="6"/>
      <c r="KUE137" s="6"/>
      <c r="KUF137" s="6"/>
      <c r="KUG137" s="6"/>
      <c r="KUH137" s="6"/>
      <c r="KUI137" s="6"/>
      <c r="KUJ137" s="6"/>
      <c r="KUK137" s="6"/>
      <c r="KUL137" s="6"/>
      <c r="KUM137" s="6"/>
      <c r="KUN137" s="6"/>
      <c r="KUO137" s="6"/>
      <c r="KUP137" s="6"/>
      <c r="KUQ137" s="6"/>
      <c r="KUR137" s="6"/>
      <c r="KUS137" s="6"/>
      <c r="KUT137" s="6"/>
      <c r="KUU137" s="6"/>
      <c r="KUV137" s="6"/>
      <c r="KUW137" s="6"/>
      <c r="KUX137" s="6"/>
      <c r="KUY137" s="6"/>
      <c r="KUZ137" s="6"/>
      <c r="KVA137" s="6"/>
      <c r="KVB137" s="6"/>
      <c r="KVC137" s="6"/>
      <c r="KVD137" s="6"/>
      <c r="KVE137" s="6"/>
      <c r="KVF137" s="6"/>
      <c r="KVG137" s="6"/>
      <c r="KVH137" s="6"/>
      <c r="KVI137" s="6"/>
      <c r="KVJ137" s="6"/>
      <c r="KVK137" s="6"/>
      <c r="KVL137" s="6"/>
      <c r="KVM137" s="6"/>
      <c r="KVN137" s="6"/>
      <c r="KVO137" s="6"/>
      <c r="KVP137" s="6"/>
      <c r="KVQ137" s="6"/>
      <c r="KVR137" s="6"/>
      <c r="KVS137" s="6"/>
      <c r="KVT137" s="6"/>
      <c r="KVU137" s="6"/>
      <c r="KVV137" s="6"/>
      <c r="KVW137" s="6"/>
      <c r="KVX137" s="6"/>
      <c r="KVY137" s="6"/>
      <c r="KVZ137" s="6"/>
      <c r="KWA137" s="6"/>
      <c r="KWB137" s="6"/>
      <c r="KWC137" s="6"/>
      <c r="KWD137" s="6"/>
      <c r="KWE137" s="6"/>
      <c r="KWF137" s="6"/>
      <c r="KWG137" s="6"/>
      <c r="KWH137" s="6"/>
      <c r="KWI137" s="6"/>
      <c r="KWJ137" s="6"/>
      <c r="KWK137" s="6"/>
      <c r="KWL137" s="6"/>
      <c r="KWM137" s="6"/>
      <c r="KWN137" s="6"/>
      <c r="KWO137" s="6"/>
      <c r="KWP137" s="6"/>
      <c r="KWQ137" s="6"/>
      <c r="KWR137" s="6"/>
      <c r="KWS137" s="6"/>
      <c r="KWT137" s="6"/>
      <c r="KWU137" s="6"/>
      <c r="KWV137" s="6"/>
      <c r="KWW137" s="6"/>
      <c r="KWX137" s="6"/>
      <c r="KWY137" s="6"/>
      <c r="KWZ137" s="6"/>
      <c r="KXA137" s="6"/>
      <c r="KXB137" s="6"/>
      <c r="KXC137" s="6"/>
      <c r="KXD137" s="6"/>
      <c r="KXE137" s="6"/>
      <c r="KXF137" s="6"/>
      <c r="KXG137" s="6"/>
      <c r="KXH137" s="6"/>
      <c r="KXI137" s="6"/>
      <c r="KXJ137" s="6"/>
      <c r="KXK137" s="6"/>
      <c r="KXL137" s="6"/>
      <c r="KXM137" s="6"/>
      <c r="KXN137" s="6"/>
      <c r="KXO137" s="6"/>
      <c r="KXP137" s="6"/>
      <c r="KXQ137" s="6"/>
      <c r="KXR137" s="6"/>
      <c r="KXS137" s="6"/>
      <c r="KXT137" s="6"/>
      <c r="KXU137" s="6"/>
      <c r="KXV137" s="6"/>
      <c r="KXW137" s="6"/>
      <c r="KXX137" s="6"/>
      <c r="KXY137" s="6"/>
      <c r="KXZ137" s="6"/>
      <c r="KYA137" s="6"/>
      <c r="KYB137" s="6"/>
      <c r="KYC137" s="6"/>
      <c r="KYD137" s="6"/>
      <c r="KYE137" s="6"/>
      <c r="KYF137" s="6"/>
      <c r="KYG137" s="6"/>
      <c r="KYH137" s="6"/>
      <c r="KYI137" s="6"/>
      <c r="KYJ137" s="6"/>
      <c r="KYK137" s="6"/>
      <c r="KYL137" s="6"/>
      <c r="KYM137" s="6"/>
      <c r="KYN137" s="6"/>
      <c r="KYO137" s="6"/>
      <c r="KYP137" s="6"/>
      <c r="KYQ137" s="6"/>
      <c r="KYR137" s="6"/>
      <c r="KYS137" s="6"/>
      <c r="KYT137" s="6"/>
      <c r="KYU137" s="6"/>
      <c r="KYV137" s="6"/>
      <c r="KYW137" s="6"/>
      <c r="KYX137" s="6"/>
      <c r="KYY137" s="6"/>
      <c r="KYZ137" s="6"/>
      <c r="KZA137" s="6"/>
      <c r="KZB137" s="6"/>
      <c r="KZC137" s="6"/>
      <c r="KZD137" s="6"/>
      <c r="KZE137" s="6"/>
      <c r="KZF137" s="6"/>
      <c r="KZG137" s="6"/>
      <c r="KZH137" s="6"/>
      <c r="KZI137" s="6"/>
      <c r="KZJ137" s="6"/>
      <c r="KZK137" s="6"/>
      <c r="KZL137" s="6"/>
      <c r="KZM137" s="6"/>
      <c r="KZN137" s="6"/>
      <c r="KZO137" s="6"/>
      <c r="KZP137" s="6"/>
      <c r="KZQ137" s="6"/>
      <c r="KZR137" s="6"/>
      <c r="KZS137" s="6"/>
      <c r="KZT137" s="6"/>
      <c r="KZU137" s="6"/>
      <c r="KZV137" s="6"/>
      <c r="KZW137" s="6"/>
      <c r="KZX137" s="6"/>
      <c r="KZY137" s="6"/>
      <c r="KZZ137" s="6"/>
      <c r="LAA137" s="6"/>
      <c r="LAB137" s="6"/>
      <c r="LAC137" s="6"/>
      <c r="LAD137" s="6"/>
      <c r="LAE137" s="6"/>
      <c r="LAF137" s="6"/>
      <c r="LAG137" s="6"/>
      <c r="LAH137" s="6"/>
      <c r="LAI137" s="6"/>
      <c r="LAJ137" s="6"/>
      <c r="LAK137" s="6"/>
      <c r="LAL137" s="6"/>
      <c r="LAM137" s="6"/>
      <c r="LAN137" s="6"/>
      <c r="LAO137" s="6"/>
      <c r="LAP137" s="6"/>
      <c r="LAQ137" s="6"/>
      <c r="LAR137" s="6"/>
      <c r="LAS137" s="6"/>
      <c r="LAT137" s="6"/>
      <c r="LAU137" s="6"/>
      <c r="LAV137" s="6"/>
      <c r="LAW137" s="6"/>
      <c r="LAX137" s="6"/>
      <c r="LAY137" s="6"/>
      <c r="LAZ137" s="6"/>
      <c r="LBA137" s="6"/>
      <c r="LBB137" s="6"/>
      <c r="LBC137" s="6"/>
      <c r="LBD137" s="6"/>
      <c r="LBE137" s="6"/>
      <c r="LBF137" s="6"/>
      <c r="LBG137" s="6"/>
      <c r="LBH137" s="6"/>
      <c r="LBI137" s="6"/>
      <c r="LBJ137" s="6"/>
      <c r="LBK137" s="6"/>
      <c r="LBL137" s="6"/>
      <c r="LBM137" s="6"/>
      <c r="LBN137" s="6"/>
      <c r="LBO137" s="6"/>
      <c r="LBP137" s="6"/>
      <c r="LBQ137" s="6"/>
      <c r="LBR137" s="6"/>
      <c r="LBS137" s="6"/>
      <c r="LBT137" s="6"/>
      <c r="LBU137" s="6"/>
      <c r="LBV137" s="6"/>
      <c r="LBW137" s="6"/>
      <c r="LBX137" s="6"/>
      <c r="LBY137" s="6"/>
      <c r="LBZ137" s="6"/>
      <c r="LCA137" s="6"/>
      <c r="LCB137" s="6"/>
      <c r="LCC137" s="6"/>
      <c r="LCD137" s="6"/>
      <c r="LCE137" s="6"/>
      <c r="LCF137" s="6"/>
      <c r="LCG137" s="6"/>
      <c r="LCH137" s="6"/>
      <c r="LCI137" s="6"/>
      <c r="LCJ137" s="6"/>
      <c r="LCK137" s="6"/>
      <c r="LCL137" s="6"/>
      <c r="LCM137" s="6"/>
      <c r="LCN137" s="6"/>
      <c r="LCO137" s="6"/>
      <c r="LCP137" s="6"/>
      <c r="LCQ137" s="6"/>
      <c r="LCR137" s="6"/>
      <c r="LCS137" s="6"/>
      <c r="LCT137" s="6"/>
      <c r="LCU137" s="6"/>
      <c r="LCV137" s="6"/>
      <c r="LCW137" s="6"/>
      <c r="LCX137" s="6"/>
      <c r="LCY137" s="6"/>
      <c r="LCZ137" s="6"/>
      <c r="LDA137" s="6"/>
      <c r="LDB137" s="6"/>
      <c r="LDC137" s="6"/>
      <c r="LDD137" s="6"/>
      <c r="LDE137" s="6"/>
      <c r="LDF137" s="6"/>
      <c r="LDG137" s="6"/>
      <c r="LDH137" s="6"/>
      <c r="LDI137" s="6"/>
      <c r="LDJ137" s="6"/>
      <c r="LDK137" s="6"/>
      <c r="LDL137" s="6"/>
      <c r="LDM137" s="6"/>
      <c r="LDN137" s="6"/>
      <c r="LDO137" s="6"/>
      <c r="LDP137" s="6"/>
      <c r="LDQ137" s="6"/>
      <c r="LDR137" s="6"/>
      <c r="LDS137" s="6"/>
      <c r="LDT137" s="6"/>
      <c r="LDU137" s="6"/>
      <c r="LDV137" s="6"/>
      <c r="LDW137" s="6"/>
      <c r="LDX137" s="6"/>
      <c r="LDY137" s="6"/>
      <c r="LDZ137" s="6"/>
      <c r="LEA137" s="6"/>
      <c r="LEB137" s="6"/>
      <c r="LEC137" s="6"/>
      <c r="LED137" s="6"/>
      <c r="LEE137" s="6"/>
      <c r="LEF137" s="6"/>
      <c r="LEG137" s="6"/>
      <c r="LEH137" s="6"/>
      <c r="LEI137" s="6"/>
      <c r="LEJ137" s="6"/>
      <c r="LEK137" s="6"/>
      <c r="LEL137" s="6"/>
      <c r="LEM137" s="6"/>
      <c r="LEN137" s="6"/>
      <c r="LEO137" s="6"/>
      <c r="LEP137" s="6"/>
      <c r="LEQ137" s="6"/>
      <c r="LER137" s="6"/>
      <c r="LES137" s="6"/>
      <c r="LET137" s="6"/>
      <c r="LEU137" s="6"/>
      <c r="LEV137" s="6"/>
      <c r="LEW137" s="6"/>
      <c r="LEX137" s="6"/>
      <c r="LEY137" s="6"/>
      <c r="LEZ137" s="6"/>
      <c r="LFA137" s="6"/>
      <c r="LFB137" s="6"/>
      <c r="LFC137" s="6"/>
      <c r="LFD137" s="6"/>
      <c r="LFE137" s="6"/>
      <c r="LFF137" s="6"/>
      <c r="LFG137" s="6"/>
      <c r="LFH137" s="6"/>
      <c r="LFI137" s="6"/>
      <c r="LFJ137" s="6"/>
      <c r="LFK137" s="6"/>
      <c r="LFL137" s="6"/>
      <c r="LFM137" s="6"/>
      <c r="LFN137" s="6"/>
      <c r="LFO137" s="6"/>
      <c r="LFP137" s="6"/>
      <c r="LFQ137" s="6"/>
      <c r="LFR137" s="6"/>
      <c r="LFS137" s="6"/>
      <c r="LFT137" s="6"/>
      <c r="LFU137" s="6"/>
      <c r="LFV137" s="6"/>
      <c r="LFW137" s="6"/>
      <c r="LFX137" s="6"/>
      <c r="LFY137" s="6"/>
      <c r="LFZ137" s="6"/>
      <c r="LGA137" s="6"/>
      <c r="LGB137" s="6"/>
      <c r="LGC137" s="6"/>
      <c r="LGD137" s="6"/>
      <c r="LGE137" s="6"/>
      <c r="LGF137" s="6"/>
      <c r="LGG137" s="6"/>
      <c r="LGH137" s="6"/>
      <c r="LGI137" s="6"/>
      <c r="LGJ137" s="6"/>
      <c r="LGK137" s="6"/>
      <c r="LGL137" s="6"/>
      <c r="LGM137" s="6"/>
      <c r="LGN137" s="6"/>
      <c r="LGO137" s="6"/>
      <c r="LGP137" s="6"/>
      <c r="LGQ137" s="6"/>
      <c r="LGR137" s="6"/>
      <c r="LGS137" s="6"/>
      <c r="LGT137" s="6"/>
      <c r="LGU137" s="6"/>
      <c r="LGV137" s="6"/>
      <c r="LGW137" s="6"/>
      <c r="LGX137" s="6"/>
      <c r="LGY137" s="6"/>
      <c r="LGZ137" s="6"/>
      <c r="LHA137" s="6"/>
      <c r="LHB137" s="6"/>
      <c r="LHC137" s="6"/>
      <c r="LHD137" s="6"/>
      <c r="LHE137" s="6"/>
      <c r="LHF137" s="6"/>
      <c r="LHG137" s="6"/>
      <c r="LHH137" s="6"/>
      <c r="LHI137" s="6"/>
      <c r="LHJ137" s="6"/>
      <c r="LHK137" s="6"/>
      <c r="LHL137" s="6"/>
      <c r="LHM137" s="6"/>
      <c r="LHN137" s="6"/>
      <c r="LHO137" s="6"/>
      <c r="LHP137" s="6"/>
      <c r="LHQ137" s="6"/>
      <c r="LHR137" s="6"/>
      <c r="LHS137" s="6"/>
      <c r="LHT137" s="6"/>
      <c r="LHU137" s="6"/>
      <c r="LHV137" s="6"/>
      <c r="LHW137" s="6"/>
      <c r="LHX137" s="6"/>
      <c r="LHY137" s="6"/>
      <c r="LHZ137" s="6"/>
      <c r="LIA137" s="6"/>
      <c r="LIB137" s="6"/>
      <c r="LIC137" s="6"/>
      <c r="LID137" s="6"/>
      <c r="LIE137" s="6"/>
      <c r="LIF137" s="6"/>
      <c r="LIG137" s="6"/>
      <c r="LIH137" s="6"/>
      <c r="LII137" s="6"/>
      <c r="LIJ137" s="6"/>
      <c r="LIK137" s="6"/>
      <c r="LIL137" s="6"/>
      <c r="LIM137" s="6"/>
      <c r="LIN137" s="6"/>
      <c r="LIO137" s="6"/>
      <c r="LIP137" s="6"/>
      <c r="LIQ137" s="6"/>
      <c r="LIR137" s="6"/>
      <c r="LIS137" s="6"/>
      <c r="LIT137" s="6"/>
      <c r="LIU137" s="6"/>
      <c r="LIV137" s="6"/>
      <c r="LIW137" s="6"/>
      <c r="LIX137" s="6"/>
      <c r="LIY137" s="6"/>
      <c r="LIZ137" s="6"/>
      <c r="LJA137" s="6"/>
      <c r="LJB137" s="6"/>
      <c r="LJC137" s="6"/>
      <c r="LJD137" s="6"/>
      <c r="LJE137" s="6"/>
      <c r="LJF137" s="6"/>
      <c r="LJG137" s="6"/>
      <c r="LJH137" s="6"/>
      <c r="LJI137" s="6"/>
      <c r="LJJ137" s="6"/>
      <c r="LJK137" s="6"/>
      <c r="LJL137" s="6"/>
      <c r="LJM137" s="6"/>
      <c r="LJN137" s="6"/>
      <c r="LJO137" s="6"/>
      <c r="LJP137" s="6"/>
      <c r="LJQ137" s="6"/>
      <c r="LJR137" s="6"/>
      <c r="LJS137" s="6"/>
      <c r="LJT137" s="6"/>
      <c r="LJU137" s="6"/>
      <c r="LJV137" s="6"/>
      <c r="LJW137" s="6"/>
      <c r="LJX137" s="6"/>
      <c r="LJY137" s="6"/>
      <c r="LJZ137" s="6"/>
      <c r="LKA137" s="6"/>
      <c r="LKB137" s="6"/>
      <c r="LKC137" s="6"/>
      <c r="LKD137" s="6"/>
      <c r="LKE137" s="6"/>
      <c r="LKF137" s="6"/>
      <c r="LKG137" s="6"/>
      <c r="LKH137" s="6"/>
      <c r="LKI137" s="6"/>
      <c r="LKJ137" s="6"/>
      <c r="LKK137" s="6"/>
      <c r="LKL137" s="6"/>
      <c r="LKM137" s="6"/>
      <c r="LKN137" s="6"/>
      <c r="LKO137" s="6"/>
      <c r="LKP137" s="6"/>
      <c r="LKQ137" s="6"/>
      <c r="LKR137" s="6"/>
      <c r="LKS137" s="6"/>
      <c r="LKT137" s="6"/>
      <c r="LKU137" s="6"/>
      <c r="LKV137" s="6"/>
      <c r="LKW137" s="6"/>
      <c r="LKX137" s="6"/>
      <c r="LKY137" s="6"/>
      <c r="LKZ137" s="6"/>
      <c r="LLA137" s="6"/>
      <c r="LLB137" s="6"/>
      <c r="LLC137" s="6"/>
      <c r="LLD137" s="6"/>
      <c r="LLE137" s="6"/>
      <c r="LLF137" s="6"/>
      <c r="LLG137" s="6"/>
      <c r="LLH137" s="6"/>
      <c r="LLI137" s="6"/>
      <c r="LLJ137" s="6"/>
      <c r="LLK137" s="6"/>
      <c r="LLL137" s="6"/>
      <c r="LLM137" s="6"/>
      <c r="LLN137" s="6"/>
      <c r="LLO137" s="6"/>
      <c r="LLP137" s="6"/>
      <c r="LLQ137" s="6"/>
      <c r="LLR137" s="6"/>
      <c r="LLS137" s="6"/>
      <c r="LLT137" s="6"/>
      <c r="LLU137" s="6"/>
      <c r="LLV137" s="6"/>
      <c r="LLW137" s="6"/>
      <c r="LLX137" s="6"/>
      <c r="LLY137" s="6"/>
      <c r="LLZ137" s="6"/>
      <c r="LMA137" s="6"/>
      <c r="LMB137" s="6"/>
      <c r="LMC137" s="6"/>
      <c r="LMD137" s="6"/>
      <c r="LME137" s="6"/>
      <c r="LMF137" s="6"/>
      <c r="LMG137" s="6"/>
      <c r="LMH137" s="6"/>
      <c r="LMI137" s="6"/>
      <c r="LMJ137" s="6"/>
      <c r="LMK137" s="6"/>
      <c r="LML137" s="6"/>
      <c r="LMM137" s="6"/>
      <c r="LMN137" s="6"/>
      <c r="LMO137" s="6"/>
      <c r="LMP137" s="6"/>
      <c r="LMQ137" s="6"/>
      <c r="LMR137" s="6"/>
      <c r="LMS137" s="6"/>
      <c r="LMT137" s="6"/>
      <c r="LMU137" s="6"/>
      <c r="LMV137" s="6"/>
      <c r="LMW137" s="6"/>
      <c r="LMX137" s="6"/>
      <c r="LMY137" s="6"/>
      <c r="LMZ137" s="6"/>
      <c r="LNA137" s="6"/>
      <c r="LNB137" s="6"/>
      <c r="LNC137" s="6"/>
      <c r="LND137" s="6"/>
      <c r="LNE137" s="6"/>
      <c r="LNF137" s="6"/>
      <c r="LNG137" s="6"/>
      <c r="LNH137" s="6"/>
      <c r="LNI137" s="6"/>
      <c r="LNJ137" s="6"/>
      <c r="LNK137" s="6"/>
      <c r="LNL137" s="6"/>
      <c r="LNM137" s="6"/>
      <c r="LNN137" s="6"/>
      <c r="LNO137" s="6"/>
      <c r="LNP137" s="6"/>
      <c r="LNQ137" s="6"/>
      <c r="LNR137" s="6"/>
      <c r="LNS137" s="6"/>
      <c r="LNT137" s="6"/>
      <c r="LNU137" s="6"/>
      <c r="LNV137" s="6"/>
      <c r="LNW137" s="6"/>
      <c r="LNX137" s="6"/>
      <c r="LNY137" s="6"/>
      <c r="LNZ137" s="6"/>
      <c r="LOA137" s="6"/>
      <c r="LOB137" s="6"/>
      <c r="LOC137" s="6"/>
      <c r="LOD137" s="6"/>
      <c r="LOE137" s="6"/>
      <c r="LOF137" s="6"/>
      <c r="LOG137" s="6"/>
      <c r="LOH137" s="6"/>
      <c r="LOI137" s="6"/>
      <c r="LOJ137" s="6"/>
      <c r="LOK137" s="6"/>
      <c r="LOL137" s="6"/>
      <c r="LOM137" s="6"/>
      <c r="LON137" s="6"/>
      <c r="LOO137" s="6"/>
      <c r="LOP137" s="6"/>
      <c r="LOQ137" s="6"/>
      <c r="LOR137" s="6"/>
      <c r="LOS137" s="6"/>
      <c r="LOT137" s="6"/>
      <c r="LOU137" s="6"/>
      <c r="LOV137" s="6"/>
      <c r="LOW137" s="6"/>
      <c r="LOX137" s="6"/>
      <c r="LOY137" s="6"/>
      <c r="LOZ137" s="6"/>
      <c r="LPA137" s="6"/>
      <c r="LPB137" s="6"/>
      <c r="LPC137" s="6"/>
      <c r="LPD137" s="6"/>
      <c r="LPE137" s="6"/>
      <c r="LPF137" s="6"/>
      <c r="LPG137" s="6"/>
      <c r="LPH137" s="6"/>
      <c r="LPI137" s="6"/>
      <c r="LPJ137" s="6"/>
      <c r="LPK137" s="6"/>
      <c r="LPL137" s="6"/>
      <c r="LPM137" s="6"/>
      <c r="LPN137" s="6"/>
      <c r="LPO137" s="6"/>
      <c r="LPP137" s="6"/>
      <c r="LPQ137" s="6"/>
      <c r="LPR137" s="6"/>
      <c r="LPS137" s="6"/>
      <c r="LPT137" s="6"/>
      <c r="LPU137" s="6"/>
      <c r="LPV137" s="6"/>
      <c r="LPW137" s="6"/>
      <c r="LPX137" s="6"/>
      <c r="LPY137" s="6"/>
      <c r="LPZ137" s="6"/>
      <c r="LQA137" s="6"/>
      <c r="LQB137" s="6"/>
      <c r="LQC137" s="6"/>
      <c r="LQD137" s="6"/>
      <c r="LQE137" s="6"/>
      <c r="LQF137" s="6"/>
      <c r="LQG137" s="6"/>
      <c r="LQH137" s="6"/>
      <c r="LQI137" s="6"/>
      <c r="LQJ137" s="6"/>
      <c r="LQK137" s="6"/>
      <c r="LQL137" s="6"/>
      <c r="LQM137" s="6"/>
      <c r="LQN137" s="6"/>
      <c r="LQO137" s="6"/>
      <c r="LQP137" s="6"/>
      <c r="LQQ137" s="6"/>
      <c r="LQR137" s="6"/>
      <c r="LQS137" s="6"/>
      <c r="LQT137" s="6"/>
      <c r="LQU137" s="6"/>
      <c r="LQV137" s="6"/>
      <c r="LQW137" s="6"/>
      <c r="LQX137" s="6"/>
      <c r="LQY137" s="6"/>
      <c r="LQZ137" s="6"/>
      <c r="LRA137" s="6"/>
      <c r="LRB137" s="6"/>
      <c r="LRC137" s="6"/>
      <c r="LRD137" s="6"/>
      <c r="LRE137" s="6"/>
      <c r="LRF137" s="6"/>
      <c r="LRG137" s="6"/>
      <c r="LRH137" s="6"/>
      <c r="LRI137" s="6"/>
      <c r="LRJ137" s="6"/>
      <c r="LRK137" s="6"/>
      <c r="LRL137" s="6"/>
      <c r="LRM137" s="6"/>
      <c r="LRN137" s="6"/>
      <c r="LRO137" s="6"/>
      <c r="LRP137" s="6"/>
      <c r="LRQ137" s="6"/>
      <c r="LRR137" s="6"/>
      <c r="LRS137" s="6"/>
      <c r="LRT137" s="6"/>
      <c r="LRU137" s="6"/>
      <c r="LRV137" s="6"/>
      <c r="LRW137" s="6"/>
      <c r="LRX137" s="6"/>
      <c r="LRY137" s="6"/>
      <c r="LRZ137" s="6"/>
      <c r="LSA137" s="6"/>
      <c r="LSB137" s="6"/>
      <c r="LSC137" s="6"/>
      <c r="LSD137" s="6"/>
      <c r="LSE137" s="6"/>
      <c r="LSF137" s="6"/>
      <c r="LSG137" s="6"/>
      <c r="LSH137" s="6"/>
      <c r="LSI137" s="6"/>
      <c r="LSJ137" s="6"/>
      <c r="LSK137" s="6"/>
      <c r="LSL137" s="6"/>
      <c r="LSM137" s="6"/>
      <c r="LSN137" s="6"/>
      <c r="LSO137" s="6"/>
      <c r="LSP137" s="6"/>
      <c r="LSQ137" s="6"/>
      <c r="LSR137" s="6"/>
      <c r="LSS137" s="6"/>
      <c r="LST137" s="6"/>
      <c r="LSU137" s="6"/>
      <c r="LSV137" s="6"/>
      <c r="LSW137" s="6"/>
      <c r="LSX137" s="6"/>
      <c r="LSY137" s="6"/>
      <c r="LSZ137" s="6"/>
      <c r="LTA137" s="6"/>
      <c r="LTB137" s="6"/>
      <c r="LTC137" s="6"/>
      <c r="LTD137" s="6"/>
      <c r="LTE137" s="6"/>
      <c r="LTF137" s="6"/>
      <c r="LTG137" s="6"/>
      <c r="LTH137" s="6"/>
      <c r="LTI137" s="6"/>
      <c r="LTJ137" s="6"/>
      <c r="LTK137" s="6"/>
      <c r="LTL137" s="6"/>
      <c r="LTM137" s="6"/>
      <c r="LTN137" s="6"/>
      <c r="LTO137" s="6"/>
      <c r="LTP137" s="6"/>
      <c r="LTQ137" s="6"/>
      <c r="LTR137" s="6"/>
      <c r="LTS137" s="6"/>
      <c r="LTT137" s="6"/>
      <c r="LTU137" s="6"/>
      <c r="LTV137" s="6"/>
      <c r="LTW137" s="6"/>
      <c r="LTX137" s="6"/>
      <c r="LTY137" s="6"/>
      <c r="LTZ137" s="6"/>
      <c r="LUA137" s="6"/>
      <c r="LUB137" s="6"/>
      <c r="LUC137" s="6"/>
      <c r="LUD137" s="6"/>
      <c r="LUE137" s="6"/>
      <c r="LUF137" s="6"/>
      <c r="LUG137" s="6"/>
      <c r="LUH137" s="6"/>
      <c r="LUI137" s="6"/>
      <c r="LUJ137" s="6"/>
      <c r="LUK137" s="6"/>
      <c r="LUL137" s="6"/>
      <c r="LUM137" s="6"/>
      <c r="LUN137" s="6"/>
      <c r="LUO137" s="6"/>
      <c r="LUP137" s="6"/>
      <c r="LUQ137" s="6"/>
      <c r="LUR137" s="6"/>
      <c r="LUS137" s="6"/>
      <c r="LUT137" s="6"/>
      <c r="LUU137" s="6"/>
      <c r="LUV137" s="6"/>
      <c r="LUW137" s="6"/>
      <c r="LUX137" s="6"/>
      <c r="LUY137" s="6"/>
      <c r="LUZ137" s="6"/>
      <c r="LVA137" s="6"/>
      <c r="LVB137" s="6"/>
      <c r="LVC137" s="6"/>
      <c r="LVD137" s="6"/>
      <c r="LVE137" s="6"/>
      <c r="LVF137" s="6"/>
      <c r="LVG137" s="6"/>
      <c r="LVH137" s="6"/>
      <c r="LVI137" s="6"/>
      <c r="LVJ137" s="6"/>
      <c r="LVK137" s="6"/>
      <c r="LVL137" s="6"/>
      <c r="LVM137" s="6"/>
      <c r="LVN137" s="6"/>
      <c r="LVO137" s="6"/>
      <c r="LVP137" s="6"/>
      <c r="LVQ137" s="6"/>
      <c r="LVR137" s="6"/>
      <c r="LVS137" s="6"/>
      <c r="LVT137" s="6"/>
      <c r="LVU137" s="6"/>
      <c r="LVV137" s="6"/>
      <c r="LVW137" s="6"/>
      <c r="LVX137" s="6"/>
      <c r="LVY137" s="6"/>
      <c r="LVZ137" s="6"/>
      <c r="LWA137" s="6"/>
      <c r="LWB137" s="6"/>
      <c r="LWC137" s="6"/>
      <c r="LWD137" s="6"/>
      <c r="LWE137" s="6"/>
      <c r="LWF137" s="6"/>
      <c r="LWG137" s="6"/>
      <c r="LWH137" s="6"/>
      <c r="LWI137" s="6"/>
      <c r="LWJ137" s="6"/>
      <c r="LWK137" s="6"/>
      <c r="LWL137" s="6"/>
      <c r="LWM137" s="6"/>
      <c r="LWN137" s="6"/>
      <c r="LWO137" s="6"/>
      <c r="LWP137" s="6"/>
      <c r="LWQ137" s="6"/>
      <c r="LWR137" s="6"/>
      <c r="LWS137" s="6"/>
      <c r="LWT137" s="6"/>
      <c r="LWU137" s="6"/>
      <c r="LWV137" s="6"/>
      <c r="LWW137" s="6"/>
      <c r="LWX137" s="6"/>
      <c r="LWY137" s="6"/>
      <c r="LWZ137" s="6"/>
      <c r="LXA137" s="6"/>
      <c r="LXB137" s="6"/>
      <c r="LXC137" s="6"/>
      <c r="LXD137" s="6"/>
      <c r="LXE137" s="6"/>
      <c r="LXF137" s="6"/>
      <c r="LXG137" s="6"/>
      <c r="LXH137" s="6"/>
      <c r="LXI137" s="6"/>
      <c r="LXJ137" s="6"/>
      <c r="LXK137" s="6"/>
      <c r="LXL137" s="6"/>
      <c r="LXM137" s="6"/>
      <c r="LXN137" s="6"/>
      <c r="LXO137" s="6"/>
      <c r="LXP137" s="6"/>
      <c r="LXQ137" s="6"/>
      <c r="LXR137" s="6"/>
      <c r="LXS137" s="6"/>
      <c r="LXT137" s="6"/>
      <c r="LXU137" s="6"/>
      <c r="LXV137" s="6"/>
      <c r="LXW137" s="6"/>
      <c r="LXX137" s="6"/>
      <c r="LXY137" s="6"/>
      <c r="LXZ137" s="6"/>
      <c r="LYA137" s="6"/>
      <c r="LYB137" s="6"/>
      <c r="LYC137" s="6"/>
      <c r="LYD137" s="6"/>
      <c r="LYE137" s="6"/>
      <c r="LYF137" s="6"/>
      <c r="LYG137" s="6"/>
      <c r="LYH137" s="6"/>
      <c r="LYI137" s="6"/>
      <c r="LYJ137" s="6"/>
      <c r="LYK137" s="6"/>
      <c r="LYL137" s="6"/>
      <c r="LYM137" s="6"/>
      <c r="LYN137" s="6"/>
      <c r="LYO137" s="6"/>
      <c r="LYP137" s="6"/>
      <c r="LYQ137" s="6"/>
      <c r="LYR137" s="6"/>
      <c r="LYS137" s="6"/>
      <c r="LYT137" s="6"/>
      <c r="LYU137" s="6"/>
      <c r="LYV137" s="6"/>
      <c r="LYW137" s="6"/>
      <c r="LYX137" s="6"/>
      <c r="LYY137" s="6"/>
      <c r="LYZ137" s="6"/>
      <c r="LZA137" s="6"/>
      <c r="LZB137" s="6"/>
      <c r="LZC137" s="6"/>
      <c r="LZD137" s="6"/>
      <c r="LZE137" s="6"/>
      <c r="LZF137" s="6"/>
      <c r="LZG137" s="6"/>
      <c r="LZH137" s="6"/>
      <c r="LZI137" s="6"/>
      <c r="LZJ137" s="6"/>
      <c r="LZK137" s="6"/>
      <c r="LZL137" s="6"/>
      <c r="LZM137" s="6"/>
      <c r="LZN137" s="6"/>
      <c r="LZO137" s="6"/>
      <c r="LZP137" s="6"/>
      <c r="LZQ137" s="6"/>
      <c r="LZR137" s="6"/>
      <c r="LZS137" s="6"/>
      <c r="LZT137" s="6"/>
      <c r="LZU137" s="6"/>
      <c r="LZV137" s="6"/>
      <c r="LZW137" s="6"/>
      <c r="LZX137" s="6"/>
      <c r="LZY137" s="6"/>
      <c r="LZZ137" s="6"/>
      <c r="MAA137" s="6"/>
      <c r="MAB137" s="6"/>
      <c r="MAC137" s="6"/>
      <c r="MAD137" s="6"/>
      <c r="MAE137" s="6"/>
      <c r="MAF137" s="6"/>
      <c r="MAG137" s="6"/>
      <c r="MAH137" s="6"/>
      <c r="MAI137" s="6"/>
      <c r="MAJ137" s="6"/>
      <c r="MAK137" s="6"/>
      <c r="MAL137" s="6"/>
      <c r="MAM137" s="6"/>
      <c r="MAN137" s="6"/>
      <c r="MAO137" s="6"/>
      <c r="MAP137" s="6"/>
      <c r="MAQ137" s="6"/>
      <c r="MAR137" s="6"/>
      <c r="MAS137" s="6"/>
      <c r="MAT137" s="6"/>
      <c r="MAU137" s="6"/>
      <c r="MAV137" s="6"/>
      <c r="MAW137" s="6"/>
      <c r="MAX137" s="6"/>
      <c r="MAY137" s="6"/>
      <c r="MAZ137" s="6"/>
      <c r="MBA137" s="6"/>
      <c r="MBB137" s="6"/>
      <c r="MBC137" s="6"/>
      <c r="MBD137" s="6"/>
      <c r="MBE137" s="6"/>
      <c r="MBF137" s="6"/>
      <c r="MBG137" s="6"/>
      <c r="MBH137" s="6"/>
      <c r="MBI137" s="6"/>
      <c r="MBJ137" s="6"/>
      <c r="MBK137" s="6"/>
      <c r="MBL137" s="6"/>
      <c r="MBM137" s="6"/>
      <c r="MBN137" s="6"/>
      <c r="MBO137" s="6"/>
      <c r="MBP137" s="6"/>
      <c r="MBQ137" s="6"/>
      <c r="MBR137" s="6"/>
      <c r="MBS137" s="6"/>
      <c r="MBT137" s="6"/>
      <c r="MBU137" s="6"/>
      <c r="MBV137" s="6"/>
      <c r="MBW137" s="6"/>
      <c r="MBX137" s="6"/>
      <c r="MBY137" s="6"/>
      <c r="MBZ137" s="6"/>
      <c r="MCA137" s="6"/>
      <c r="MCB137" s="6"/>
      <c r="MCC137" s="6"/>
      <c r="MCD137" s="6"/>
      <c r="MCE137" s="6"/>
      <c r="MCF137" s="6"/>
      <c r="MCG137" s="6"/>
      <c r="MCH137" s="6"/>
      <c r="MCI137" s="6"/>
      <c r="MCJ137" s="6"/>
      <c r="MCK137" s="6"/>
      <c r="MCL137" s="6"/>
      <c r="MCM137" s="6"/>
      <c r="MCN137" s="6"/>
      <c r="MCO137" s="6"/>
      <c r="MCP137" s="6"/>
      <c r="MCQ137" s="6"/>
      <c r="MCR137" s="6"/>
      <c r="MCS137" s="6"/>
      <c r="MCT137" s="6"/>
      <c r="MCU137" s="6"/>
      <c r="MCV137" s="6"/>
      <c r="MCW137" s="6"/>
      <c r="MCX137" s="6"/>
      <c r="MCY137" s="6"/>
      <c r="MCZ137" s="6"/>
      <c r="MDA137" s="6"/>
      <c r="MDB137" s="6"/>
      <c r="MDC137" s="6"/>
      <c r="MDD137" s="6"/>
      <c r="MDE137" s="6"/>
      <c r="MDF137" s="6"/>
      <c r="MDG137" s="6"/>
      <c r="MDH137" s="6"/>
      <c r="MDI137" s="6"/>
      <c r="MDJ137" s="6"/>
      <c r="MDK137" s="6"/>
      <c r="MDL137" s="6"/>
      <c r="MDM137" s="6"/>
      <c r="MDN137" s="6"/>
      <c r="MDO137" s="6"/>
      <c r="MDP137" s="6"/>
      <c r="MDQ137" s="6"/>
      <c r="MDR137" s="6"/>
      <c r="MDS137" s="6"/>
      <c r="MDT137" s="6"/>
      <c r="MDU137" s="6"/>
      <c r="MDV137" s="6"/>
      <c r="MDW137" s="6"/>
      <c r="MDX137" s="6"/>
      <c r="MDY137" s="6"/>
      <c r="MDZ137" s="6"/>
      <c r="MEA137" s="6"/>
      <c r="MEB137" s="6"/>
      <c r="MEC137" s="6"/>
      <c r="MED137" s="6"/>
      <c r="MEE137" s="6"/>
      <c r="MEF137" s="6"/>
      <c r="MEG137" s="6"/>
      <c r="MEH137" s="6"/>
      <c r="MEI137" s="6"/>
      <c r="MEJ137" s="6"/>
      <c r="MEK137" s="6"/>
      <c r="MEL137" s="6"/>
      <c r="MEM137" s="6"/>
      <c r="MEN137" s="6"/>
      <c r="MEO137" s="6"/>
      <c r="MEP137" s="6"/>
      <c r="MEQ137" s="6"/>
      <c r="MER137" s="6"/>
      <c r="MES137" s="6"/>
      <c r="MET137" s="6"/>
      <c r="MEU137" s="6"/>
      <c r="MEV137" s="6"/>
      <c r="MEW137" s="6"/>
      <c r="MEX137" s="6"/>
      <c r="MEY137" s="6"/>
      <c r="MEZ137" s="6"/>
      <c r="MFA137" s="6"/>
      <c r="MFB137" s="6"/>
      <c r="MFC137" s="6"/>
      <c r="MFD137" s="6"/>
      <c r="MFE137" s="6"/>
      <c r="MFF137" s="6"/>
      <c r="MFG137" s="6"/>
      <c r="MFH137" s="6"/>
      <c r="MFI137" s="6"/>
      <c r="MFJ137" s="6"/>
      <c r="MFK137" s="6"/>
      <c r="MFL137" s="6"/>
      <c r="MFM137" s="6"/>
      <c r="MFN137" s="6"/>
      <c r="MFO137" s="6"/>
      <c r="MFP137" s="6"/>
      <c r="MFQ137" s="6"/>
      <c r="MFR137" s="6"/>
      <c r="MFS137" s="6"/>
      <c r="MFT137" s="6"/>
      <c r="MFU137" s="6"/>
      <c r="MFV137" s="6"/>
      <c r="MFW137" s="6"/>
      <c r="MFX137" s="6"/>
      <c r="MFY137" s="6"/>
      <c r="MFZ137" s="6"/>
      <c r="MGA137" s="6"/>
      <c r="MGB137" s="6"/>
      <c r="MGC137" s="6"/>
      <c r="MGD137" s="6"/>
      <c r="MGE137" s="6"/>
      <c r="MGF137" s="6"/>
      <c r="MGG137" s="6"/>
      <c r="MGH137" s="6"/>
      <c r="MGI137" s="6"/>
      <c r="MGJ137" s="6"/>
      <c r="MGK137" s="6"/>
      <c r="MGL137" s="6"/>
      <c r="MGM137" s="6"/>
      <c r="MGN137" s="6"/>
      <c r="MGO137" s="6"/>
      <c r="MGP137" s="6"/>
      <c r="MGQ137" s="6"/>
      <c r="MGR137" s="6"/>
      <c r="MGS137" s="6"/>
      <c r="MGT137" s="6"/>
      <c r="MGU137" s="6"/>
      <c r="MGV137" s="6"/>
      <c r="MGW137" s="6"/>
      <c r="MGX137" s="6"/>
      <c r="MGY137" s="6"/>
      <c r="MGZ137" s="6"/>
      <c r="MHA137" s="6"/>
      <c r="MHB137" s="6"/>
      <c r="MHC137" s="6"/>
      <c r="MHD137" s="6"/>
      <c r="MHE137" s="6"/>
      <c r="MHF137" s="6"/>
      <c r="MHG137" s="6"/>
      <c r="MHH137" s="6"/>
      <c r="MHI137" s="6"/>
      <c r="MHJ137" s="6"/>
      <c r="MHK137" s="6"/>
      <c r="MHL137" s="6"/>
      <c r="MHM137" s="6"/>
      <c r="MHN137" s="6"/>
      <c r="MHO137" s="6"/>
      <c r="MHP137" s="6"/>
      <c r="MHQ137" s="6"/>
      <c r="MHR137" s="6"/>
      <c r="MHS137" s="6"/>
      <c r="MHT137" s="6"/>
      <c r="MHU137" s="6"/>
      <c r="MHV137" s="6"/>
      <c r="MHW137" s="6"/>
      <c r="MHX137" s="6"/>
      <c r="MHY137" s="6"/>
      <c r="MHZ137" s="6"/>
      <c r="MIA137" s="6"/>
      <c r="MIB137" s="6"/>
      <c r="MIC137" s="6"/>
      <c r="MID137" s="6"/>
      <c r="MIE137" s="6"/>
      <c r="MIF137" s="6"/>
      <c r="MIG137" s="6"/>
      <c r="MIH137" s="6"/>
      <c r="MII137" s="6"/>
      <c r="MIJ137" s="6"/>
      <c r="MIK137" s="6"/>
      <c r="MIL137" s="6"/>
      <c r="MIM137" s="6"/>
      <c r="MIN137" s="6"/>
      <c r="MIO137" s="6"/>
      <c r="MIP137" s="6"/>
      <c r="MIQ137" s="6"/>
      <c r="MIR137" s="6"/>
      <c r="MIS137" s="6"/>
      <c r="MIT137" s="6"/>
      <c r="MIU137" s="6"/>
      <c r="MIV137" s="6"/>
      <c r="MIW137" s="6"/>
      <c r="MIX137" s="6"/>
      <c r="MIY137" s="6"/>
      <c r="MIZ137" s="6"/>
      <c r="MJA137" s="6"/>
      <c r="MJB137" s="6"/>
      <c r="MJC137" s="6"/>
      <c r="MJD137" s="6"/>
      <c r="MJE137" s="6"/>
      <c r="MJF137" s="6"/>
      <c r="MJG137" s="6"/>
      <c r="MJH137" s="6"/>
      <c r="MJI137" s="6"/>
      <c r="MJJ137" s="6"/>
      <c r="MJK137" s="6"/>
      <c r="MJL137" s="6"/>
      <c r="MJM137" s="6"/>
      <c r="MJN137" s="6"/>
      <c r="MJO137" s="6"/>
      <c r="MJP137" s="6"/>
      <c r="MJQ137" s="6"/>
      <c r="MJR137" s="6"/>
      <c r="MJS137" s="6"/>
      <c r="MJT137" s="6"/>
      <c r="MJU137" s="6"/>
      <c r="MJV137" s="6"/>
      <c r="MJW137" s="6"/>
      <c r="MJX137" s="6"/>
      <c r="MJY137" s="6"/>
      <c r="MJZ137" s="6"/>
      <c r="MKA137" s="6"/>
      <c r="MKB137" s="6"/>
      <c r="MKC137" s="6"/>
      <c r="MKD137" s="6"/>
      <c r="MKE137" s="6"/>
      <c r="MKF137" s="6"/>
      <c r="MKG137" s="6"/>
      <c r="MKH137" s="6"/>
      <c r="MKI137" s="6"/>
      <c r="MKJ137" s="6"/>
      <c r="MKK137" s="6"/>
      <c r="MKL137" s="6"/>
      <c r="MKM137" s="6"/>
      <c r="MKN137" s="6"/>
      <c r="MKO137" s="6"/>
      <c r="MKP137" s="6"/>
      <c r="MKQ137" s="6"/>
      <c r="MKR137" s="6"/>
      <c r="MKS137" s="6"/>
      <c r="MKT137" s="6"/>
      <c r="MKU137" s="6"/>
      <c r="MKV137" s="6"/>
      <c r="MKW137" s="6"/>
      <c r="MKX137" s="6"/>
      <c r="MKY137" s="6"/>
      <c r="MKZ137" s="6"/>
      <c r="MLA137" s="6"/>
      <c r="MLB137" s="6"/>
      <c r="MLC137" s="6"/>
      <c r="MLD137" s="6"/>
      <c r="MLE137" s="6"/>
      <c r="MLF137" s="6"/>
      <c r="MLG137" s="6"/>
      <c r="MLH137" s="6"/>
      <c r="MLI137" s="6"/>
      <c r="MLJ137" s="6"/>
      <c r="MLK137" s="6"/>
      <c r="MLL137" s="6"/>
      <c r="MLM137" s="6"/>
      <c r="MLN137" s="6"/>
      <c r="MLO137" s="6"/>
      <c r="MLP137" s="6"/>
      <c r="MLQ137" s="6"/>
      <c r="MLR137" s="6"/>
      <c r="MLS137" s="6"/>
      <c r="MLT137" s="6"/>
      <c r="MLU137" s="6"/>
      <c r="MLV137" s="6"/>
      <c r="MLW137" s="6"/>
      <c r="MLX137" s="6"/>
      <c r="MLY137" s="6"/>
      <c r="MLZ137" s="6"/>
      <c r="MMA137" s="6"/>
      <c r="MMB137" s="6"/>
      <c r="MMC137" s="6"/>
      <c r="MMD137" s="6"/>
      <c r="MME137" s="6"/>
      <c r="MMF137" s="6"/>
      <c r="MMG137" s="6"/>
      <c r="MMH137" s="6"/>
      <c r="MMI137" s="6"/>
      <c r="MMJ137" s="6"/>
      <c r="MMK137" s="6"/>
      <c r="MML137" s="6"/>
      <c r="MMM137" s="6"/>
      <c r="MMN137" s="6"/>
      <c r="MMO137" s="6"/>
      <c r="MMP137" s="6"/>
      <c r="MMQ137" s="6"/>
      <c r="MMR137" s="6"/>
      <c r="MMS137" s="6"/>
      <c r="MMT137" s="6"/>
      <c r="MMU137" s="6"/>
      <c r="MMV137" s="6"/>
      <c r="MMW137" s="6"/>
      <c r="MMX137" s="6"/>
      <c r="MMY137" s="6"/>
      <c r="MMZ137" s="6"/>
      <c r="MNA137" s="6"/>
      <c r="MNB137" s="6"/>
      <c r="MNC137" s="6"/>
      <c r="MND137" s="6"/>
      <c r="MNE137" s="6"/>
      <c r="MNF137" s="6"/>
      <c r="MNG137" s="6"/>
      <c r="MNH137" s="6"/>
      <c r="MNI137" s="6"/>
      <c r="MNJ137" s="6"/>
      <c r="MNK137" s="6"/>
      <c r="MNL137" s="6"/>
      <c r="MNM137" s="6"/>
      <c r="MNN137" s="6"/>
      <c r="MNO137" s="6"/>
      <c r="MNP137" s="6"/>
      <c r="MNQ137" s="6"/>
      <c r="MNR137" s="6"/>
      <c r="MNS137" s="6"/>
      <c r="MNT137" s="6"/>
      <c r="MNU137" s="6"/>
      <c r="MNV137" s="6"/>
      <c r="MNW137" s="6"/>
      <c r="MNX137" s="6"/>
      <c r="MNY137" s="6"/>
      <c r="MNZ137" s="6"/>
      <c r="MOA137" s="6"/>
      <c r="MOB137" s="6"/>
      <c r="MOC137" s="6"/>
      <c r="MOD137" s="6"/>
      <c r="MOE137" s="6"/>
      <c r="MOF137" s="6"/>
      <c r="MOG137" s="6"/>
      <c r="MOH137" s="6"/>
      <c r="MOI137" s="6"/>
      <c r="MOJ137" s="6"/>
      <c r="MOK137" s="6"/>
      <c r="MOL137" s="6"/>
      <c r="MOM137" s="6"/>
      <c r="MON137" s="6"/>
      <c r="MOO137" s="6"/>
      <c r="MOP137" s="6"/>
      <c r="MOQ137" s="6"/>
      <c r="MOR137" s="6"/>
      <c r="MOS137" s="6"/>
      <c r="MOT137" s="6"/>
      <c r="MOU137" s="6"/>
      <c r="MOV137" s="6"/>
      <c r="MOW137" s="6"/>
      <c r="MOX137" s="6"/>
      <c r="MOY137" s="6"/>
      <c r="MOZ137" s="6"/>
      <c r="MPA137" s="6"/>
      <c r="MPB137" s="6"/>
      <c r="MPC137" s="6"/>
      <c r="MPD137" s="6"/>
      <c r="MPE137" s="6"/>
      <c r="MPF137" s="6"/>
      <c r="MPG137" s="6"/>
      <c r="MPH137" s="6"/>
      <c r="MPI137" s="6"/>
      <c r="MPJ137" s="6"/>
      <c r="MPK137" s="6"/>
      <c r="MPL137" s="6"/>
      <c r="MPM137" s="6"/>
      <c r="MPN137" s="6"/>
      <c r="MPO137" s="6"/>
      <c r="MPP137" s="6"/>
      <c r="MPQ137" s="6"/>
      <c r="MPR137" s="6"/>
      <c r="MPS137" s="6"/>
      <c r="MPT137" s="6"/>
      <c r="MPU137" s="6"/>
      <c r="MPV137" s="6"/>
      <c r="MPW137" s="6"/>
      <c r="MPX137" s="6"/>
      <c r="MPY137" s="6"/>
      <c r="MPZ137" s="6"/>
      <c r="MQA137" s="6"/>
      <c r="MQB137" s="6"/>
      <c r="MQC137" s="6"/>
      <c r="MQD137" s="6"/>
      <c r="MQE137" s="6"/>
      <c r="MQF137" s="6"/>
      <c r="MQG137" s="6"/>
      <c r="MQH137" s="6"/>
      <c r="MQI137" s="6"/>
      <c r="MQJ137" s="6"/>
      <c r="MQK137" s="6"/>
      <c r="MQL137" s="6"/>
      <c r="MQM137" s="6"/>
      <c r="MQN137" s="6"/>
      <c r="MQO137" s="6"/>
      <c r="MQP137" s="6"/>
      <c r="MQQ137" s="6"/>
      <c r="MQR137" s="6"/>
      <c r="MQS137" s="6"/>
      <c r="MQT137" s="6"/>
      <c r="MQU137" s="6"/>
      <c r="MQV137" s="6"/>
      <c r="MQW137" s="6"/>
      <c r="MQX137" s="6"/>
      <c r="MQY137" s="6"/>
      <c r="MQZ137" s="6"/>
      <c r="MRA137" s="6"/>
      <c r="MRB137" s="6"/>
      <c r="MRC137" s="6"/>
      <c r="MRD137" s="6"/>
      <c r="MRE137" s="6"/>
      <c r="MRF137" s="6"/>
      <c r="MRG137" s="6"/>
      <c r="MRH137" s="6"/>
      <c r="MRI137" s="6"/>
      <c r="MRJ137" s="6"/>
      <c r="MRK137" s="6"/>
      <c r="MRL137" s="6"/>
      <c r="MRM137" s="6"/>
      <c r="MRN137" s="6"/>
      <c r="MRO137" s="6"/>
      <c r="MRP137" s="6"/>
      <c r="MRQ137" s="6"/>
      <c r="MRR137" s="6"/>
      <c r="MRS137" s="6"/>
      <c r="MRT137" s="6"/>
      <c r="MRU137" s="6"/>
      <c r="MRV137" s="6"/>
      <c r="MRW137" s="6"/>
      <c r="MRX137" s="6"/>
      <c r="MRY137" s="6"/>
      <c r="MRZ137" s="6"/>
      <c r="MSA137" s="6"/>
      <c r="MSB137" s="6"/>
      <c r="MSC137" s="6"/>
      <c r="MSD137" s="6"/>
      <c r="MSE137" s="6"/>
      <c r="MSF137" s="6"/>
      <c r="MSG137" s="6"/>
      <c r="MSH137" s="6"/>
      <c r="MSI137" s="6"/>
      <c r="MSJ137" s="6"/>
      <c r="MSK137" s="6"/>
      <c r="MSL137" s="6"/>
      <c r="MSM137" s="6"/>
      <c r="MSN137" s="6"/>
      <c r="MSO137" s="6"/>
      <c r="MSP137" s="6"/>
      <c r="MSQ137" s="6"/>
      <c r="MSR137" s="6"/>
      <c r="MSS137" s="6"/>
      <c r="MST137" s="6"/>
      <c r="MSU137" s="6"/>
      <c r="MSV137" s="6"/>
      <c r="MSW137" s="6"/>
      <c r="MSX137" s="6"/>
      <c r="MSY137" s="6"/>
      <c r="MSZ137" s="6"/>
      <c r="MTA137" s="6"/>
      <c r="MTB137" s="6"/>
      <c r="MTC137" s="6"/>
      <c r="MTD137" s="6"/>
      <c r="MTE137" s="6"/>
      <c r="MTF137" s="6"/>
      <c r="MTG137" s="6"/>
      <c r="MTH137" s="6"/>
      <c r="MTI137" s="6"/>
      <c r="MTJ137" s="6"/>
      <c r="MTK137" s="6"/>
      <c r="MTL137" s="6"/>
      <c r="MTM137" s="6"/>
      <c r="MTN137" s="6"/>
      <c r="MTO137" s="6"/>
      <c r="MTP137" s="6"/>
      <c r="MTQ137" s="6"/>
      <c r="MTR137" s="6"/>
      <c r="MTS137" s="6"/>
      <c r="MTT137" s="6"/>
      <c r="MTU137" s="6"/>
      <c r="MTV137" s="6"/>
      <c r="MTW137" s="6"/>
      <c r="MTX137" s="6"/>
      <c r="MTY137" s="6"/>
      <c r="MTZ137" s="6"/>
      <c r="MUA137" s="6"/>
      <c r="MUB137" s="6"/>
      <c r="MUC137" s="6"/>
      <c r="MUD137" s="6"/>
      <c r="MUE137" s="6"/>
      <c r="MUF137" s="6"/>
      <c r="MUG137" s="6"/>
      <c r="MUH137" s="6"/>
      <c r="MUI137" s="6"/>
      <c r="MUJ137" s="6"/>
      <c r="MUK137" s="6"/>
      <c r="MUL137" s="6"/>
      <c r="MUM137" s="6"/>
      <c r="MUN137" s="6"/>
      <c r="MUO137" s="6"/>
      <c r="MUP137" s="6"/>
      <c r="MUQ137" s="6"/>
      <c r="MUR137" s="6"/>
      <c r="MUS137" s="6"/>
      <c r="MUT137" s="6"/>
      <c r="MUU137" s="6"/>
      <c r="MUV137" s="6"/>
      <c r="MUW137" s="6"/>
      <c r="MUX137" s="6"/>
      <c r="MUY137" s="6"/>
      <c r="MUZ137" s="6"/>
      <c r="MVA137" s="6"/>
      <c r="MVB137" s="6"/>
      <c r="MVC137" s="6"/>
      <c r="MVD137" s="6"/>
      <c r="MVE137" s="6"/>
      <c r="MVF137" s="6"/>
      <c r="MVG137" s="6"/>
      <c r="MVH137" s="6"/>
      <c r="MVI137" s="6"/>
      <c r="MVJ137" s="6"/>
      <c r="MVK137" s="6"/>
      <c r="MVL137" s="6"/>
      <c r="MVM137" s="6"/>
      <c r="MVN137" s="6"/>
      <c r="MVO137" s="6"/>
      <c r="MVP137" s="6"/>
      <c r="MVQ137" s="6"/>
      <c r="MVR137" s="6"/>
      <c r="MVS137" s="6"/>
      <c r="MVT137" s="6"/>
      <c r="MVU137" s="6"/>
      <c r="MVV137" s="6"/>
      <c r="MVW137" s="6"/>
      <c r="MVX137" s="6"/>
      <c r="MVY137" s="6"/>
      <c r="MVZ137" s="6"/>
      <c r="MWA137" s="6"/>
      <c r="MWB137" s="6"/>
      <c r="MWC137" s="6"/>
      <c r="MWD137" s="6"/>
      <c r="MWE137" s="6"/>
      <c r="MWF137" s="6"/>
      <c r="MWG137" s="6"/>
      <c r="MWH137" s="6"/>
      <c r="MWI137" s="6"/>
      <c r="MWJ137" s="6"/>
      <c r="MWK137" s="6"/>
      <c r="MWL137" s="6"/>
      <c r="MWM137" s="6"/>
      <c r="MWN137" s="6"/>
      <c r="MWO137" s="6"/>
      <c r="MWP137" s="6"/>
      <c r="MWQ137" s="6"/>
      <c r="MWR137" s="6"/>
      <c r="MWS137" s="6"/>
      <c r="MWT137" s="6"/>
      <c r="MWU137" s="6"/>
      <c r="MWV137" s="6"/>
      <c r="MWW137" s="6"/>
      <c r="MWX137" s="6"/>
      <c r="MWY137" s="6"/>
      <c r="MWZ137" s="6"/>
      <c r="MXA137" s="6"/>
      <c r="MXB137" s="6"/>
      <c r="MXC137" s="6"/>
      <c r="MXD137" s="6"/>
      <c r="MXE137" s="6"/>
      <c r="MXF137" s="6"/>
      <c r="MXG137" s="6"/>
      <c r="MXH137" s="6"/>
      <c r="MXI137" s="6"/>
      <c r="MXJ137" s="6"/>
      <c r="MXK137" s="6"/>
      <c r="MXL137" s="6"/>
      <c r="MXM137" s="6"/>
      <c r="MXN137" s="6"/>
      <c r="MXO137" s="6"/>
      <c r="MXP137" s="6"/>
      <c r="MXQ137" s="6"/>
      <c r="MXR137" s="6"/>
      <c r="MXS137" s="6"/>
      <c r="MXT137" s="6"/>
      <c r="MXU137" s="6"/>
      <c r="MXV137" s="6"/>
      <c r="MXW137" s="6"/>
      <c r="MXX137" s="6"/>
      <c r="MXY137" s="6"/>
      <c r="MXZ137" s="6"/>
      <c r="MYA137" s="6"/>
      <c r="MYB137" s="6"/>
      <c r="MYC137" s="6"/>
      <c r="MYD137" s="6"/>
      <c r="MYE137" s="6"/>
      <c r="MYF137" s="6"/>
      <c r="MYG137" s="6"/>
      <c r="MYH137" s="6"/>
      <c r="MYI137" s="6"/>
      <c r="MYJ137" s="6"/>
      <c r="MYK137" s="6"/>
      <c r="MYL137" s="6"/>
      <c r="MYM137" s="6"/>
      <c r="MYN137" s="6"/>
      <c r="MYO137" s="6"/>
      <c r="MYP137" s="6"/>
      <c r="MYQ137" s="6"/>
      <c r="MYR137" s="6"/>
      <c r="MYS137" s="6"/>
      <c r="MYT137" s="6"/>
      <c r="MYU137" s="6"/>
      <c r="MYV137" s="6"/>
      <c r="MYW137" s="6"/>
      <c r="MYX137" s="6"/>
      <c r="MYY137" s="6"/>
      <c r="MYZ137" s="6"/>
      <c r="MZA137" s="6"/>
      <c r="MZB137" s="6"/>
      <c r="MZC137" s="6"/>
      <c r="MZD137" s="6"/>
      <c r="MZE137" s="6"/>
      <c r="MZF137" s="6"/>
      <c r="MZG137" s="6"/>
      <c r="MZH137" s="6"/>
      <c r="MZI137" s="6"/>
      <c r="MZJ137" s="6"/>
      <c r="MZK137" s="6"/>
      <c r="MZL137" s="6"/>
      <c r="MZM137" s="6"/>
      <c r="MZN137" s="6"/>
      <c r="MZO137" s="6"/>
      <c r="MZP137" s="6"/>
      <c r="MZQ137" s="6"/>
      <c r="MZR137" s="6"/>
      <c r="MZS137" s="6"/>
      <c r="MZT137" s="6"/>
      <c r="MZU137" s="6"/>
      <c r="MZV137" s="6"/>
      <c r="MZW137" s="6"/>
      <c r="MZX137" s="6"/>
      <c r="MZY137" s="6"/>
      <c r="MZZ137" s="6"/>
      <c r="NAA137" s="6"/>
      <c r="NAB137" s="6"/>
      <c r="NAC137" s="6"/>
      <c r="NAD137" s="6"/>
      <c r="NAE137" s="6"/>
      <c r="NAF137" s="6"/>
      <c r="NAG137" s="6"/>
      <c r="NAH137" s="6"/>
      <c r="NAI137" s="6"/>
      <c r="NAJ137" s="6"/>
      <c r="NAK137" s="6"/>
      <c r="NAL137" s="6"/>
      <c r="NAM137" s="6"/>
      <c r="NAN137" s="6"/>
      <c r="NAO137" s="6"/>
      <c r="NAP137" s="6"/>
      <c r="NAQ137" s="6"/>
      <c r="NAR137" s="6"/>
      <c r="NAS137" s="6"/>
      <c r="NAT137" s="6"/>
      <c r="NAU137" s="6"/>
      <c r="NAV137" s="6"/>
      <c r="NAW137" s="6"/>
      <c r="NAX137" s="6"/>
      <c r="NAY137" s="6"/>
      <c r="NAZ137" s="6"/>
      <c r="NBA137" s="6"/>
      <c r="NBB137" s="6"/>
      <c r="NBC137" s="6"/>
      <c r="NBD137" s="6"/>
      <c r="NBE137" s="6"/>
      <c r="NBF137" s="6"/>
      <c r="NBG137" s="6"/>
      <c r="NBH137" s="6"/>
      <c r="NBI137" s="6"/>
      <c r="NBJ137" s="6"/>
      <c r="NBK137" s="6"/>
      <c r="NBL137" s="6"/>
      <c r="NBM137" s="6"/>
      <c r="NBN137" s="6"/>
      <c r="NBO137" s="6"/>
      <c r="NBP137" s="6"/>
      <c r="NBQ137" s="6"/>
      <c r="NBR137" s="6"/>
      <c r="NBS137" s="6"/>
      <c r="NBT137" s="6"/>
      <c r="NBU137" s="6"/>
      <c r="NBV137" s="6"/>
      <c r="NBW137" s="6"/>
      <c r="NBX137" s="6"/>
      <c r="NBY137" s="6"/>
      <c r="NBZ137" s="6"/>
      <c r="NCA137" s="6"/>
      <c r="NCB137" s="6"/>
      <c r="NCC137" s="6"/>
      <c r="NCD137" s="6"/>
      <c r="NCE137" s="6"/>
      <c r="NCF137" s="6"/>
      <c r="NCG137" s="6"/>
      <c r="NCH137" s="6"/>
      <c r="NCI137" s="6"/>
      <c r="NCJ137" s="6"/>
      <c r="NCK137" s="6"/>
      <c r="NCL137" s="6"/>
      <c r="NCM137" s="6"/>
      <c r="NCN137" s="6"/>
      <c r="NCO137" s="6"/>
      <c r="NCP137" s="6"/>
      <c r="NCQ137" s="6"/>
      <c r="NCR137" s="6"/>
      <c r="NCS137" s="6"/>
      <c r="NCT137" s="6"/>
      <c r="NCU137" s="6"/>
      <c r="NCV137" s="6"/>
      <c r="NCW137" s="6"/>
      <c r="NCX137" s="6"/>
      <c r="NCY137" s="6"/>
      <c r="NCZ137" s="6"/>
      <c r="NDA137" s="6"/>
      <c r="NDB137" s="6"/>
      <c r="NDC137" s="6"/>
      <c r="NDD137" s="6"/>
      <c r="NDE137" s="6"/>
      <c r="NDF137" s="6"/>
      <c r="NDG137" s="6"/>
      <c r="NDH137" s="6"/>
      <c r="NDI137" s="6"/>
      <c r="NDJ137" s="6"/>
      <c r="NDK137" s="6"/>
      <c r="NDL137" s="6"/>
      <c r="NDM137" s="6"/>
      <c r="NDN137" s="6"/>
      <c r="NDO137" s="6"/>
      <c r="NDP137" s="6"/>
      <c r="NDQ137" s="6"/>
      <c r="NDR137" s="6"/>
      <c r="NDS137" s="6"/>
      <c r="NDT137" s="6"/>
      <c r="NDU137" s="6"/>
      <c r="NDV137" s="6"/>
      <c r="NDW137" s="6"/>
      <c r="NDX137" s="6"/>
      <c r="NDY137" s="6"/>
      <c r="NDZ137" s="6"/>
      <c r="NEA137" s="6"/>
      <c r="NEB137" s="6"/>
      <c r="NEC137" s="6"/>
      <c r="NED137" s="6"/>
      <c r="NEE137" s="6"/>
      <c r="NEF137" s="6"/>
      <c r="NEG137" s="6"/>
      <c r="NEH137" s="6"/>
      <c r="NEI137" s="6"/>
      <c r="NEJ137" s="6"/>
      <c r="NEK137" s="6"/>
      <c r="NEL137" s="6"/>
      <c r="NEM137" s="6"/>
      <c r="NEN137" s="6"/>
      <c r="NEO137" s="6"/>
      <c r="NEP137" s="6"/>
      <c r="NEQ137" s="6"/>
      <c r="NER137" s="6"/>
      <c r="NES137" s="6"/>
      <c r="NET137" s="6"/>
      <c r="NEU137" s="6"/>
      <c r="NEV137" s="6"/>
      <c r="NEW137" s="6"/>
      <c r="NEX137" s="6"/>
      <c r="NEY137" s="6"/>
      <c r="NEZ137" s="6"/>
      <c r="NFA137" s="6"/>
      <c r="NFB137" s="6"/>
      <c r="NFC137" s="6"/>
      <c r="NFD137" s="6"/>
      <c r="NFE137" s="6"/>
      <c r="NFF137" s="6"/>
      <c r="NFG137" s="6"/>
      <c r="NFH137" s="6"/>
      <c r="NFI137" s="6"/>
      <c r="NFJ137" s="6"/>
      <c r="NFK137" s="6"/>
      <c r="NFL137" s="6"/>
      <c r="NFM137" s="6"/>
      <c r="NFN137" s="6"/>
      <c r="NFO137" s="6"/>
      <c r="NFP137" s="6"/>
      <c r="NFQ137" s="6"/>
      <c r="NFR137" s="6"/>
      <c r="NFS137" s="6"/>
      <c r="NFT137" s="6"/>
      <c r="NFU137" s="6"/>
      <c r="NFV137" s="6"/>
      <c r="NFW137" s="6"/>
      <c r="NFX137" s="6"/>
      <c r="NFY137" s="6"/>
      <c r="NFZ137" s="6"/>
      <c r="NGA137" s="6"/>
      <c r="NGB137" s="6"/>
      <c r="NGC137" s="6"/>
      <c r="NGD137" s="6"/>
      <c r="NGE137" s="6"/>
      <c r="NGF137" s="6"/>
      <c r="NGG137" s="6"/>
      <c r="NGH137" s="6"/>
      <c r="NGI137" s="6"/>
      <c r="NGJ137" s="6"/>
      <c r="NGK137" s="6"/>
      <c r="NGL137" s="6"/>
      <c r="NGM137" s="6"/>
      <c r="NGN137" s="6"/>
      <c r="NGO137" s="6"/>
      <c r="NGP137" s="6"/>
      <c r="NGQ137" s="6"/>
      <c r="NGR137" s="6"/>
      <c r="NGS137" s="6"/>
      <c r="NGT137" s="6"/>
      <c r="NGU137" s="6"/>
      <c r="NGV137" s="6"/>
      <c r="NGW137" s="6"/>
      <c r="NGX137" s="6"/>
      <c r="NGY137" s="6"/>
      <c r="NGZ137" s="6"/>
      <c r="NHA137" s="6"/>
      <c r="NHB137" s="6"/>
      <c r="NHC137" s="6"/>
      <c r="NHD137" s="6"/>
      <c r="NHE137" s="6"/>
      <c r="NHF137" s="6"/>
      <c r="NHG137" s="6"/>
      <c r="NHH137" s="6"/>
      <c r="NHI137" s="6"/>
      <c r="NHJ137" s="6"/>
      <c r="NHK137" s="6"/>
      <c r="NHL137" s="6"/>
      <c r="NHM137" s="6"/>
      <c r="NHN137" s="6"/>
      <c r="NHO137" s="6"/>
      <c r="NHP137" s="6"/>
      <c r="NHQ137" s="6"/>
      <c r="NHR137" s="6"/>
      <c r="NHS137" s="6"/>
      <c r="NHT137" s="6"/>
      <c r="NHU137" s="6"/>
      <c r="NHV137" s="6"/>
      <c r="NHW137" s="6"/>
      <c r="NHX137" s="6"/>
      <c r="NHY137" s="6"/>
      <c r="NHZ137" s="6"/>
      <c r="NIA137" s="6"/>
      <c r="NIB137" s="6"/>
      <c r="NIC137" s="6"/>
      <c r="NID137" s="6"/>
      <c r="NIE137" s="6"/>
      <c r="NIF137" s="6"/>
      <c r="NIG137" s="6"/>
      <c r="NIH137" s="6"/>
      <c r="NII137" s="6"/>
      <c r="NIJ137" s="6"/>
      <c r="NIK137" s="6"/>
      <c r="NIL137" s="6"/>
      <c r="NIM137" s="6"/>
      <c r="NIN137" s="6"/>
      <c r="NIO137" s="6"/>
      <c r="NIP137" s="6"/>
      <c r="NIQ137" s="6"/>
      <c r="NIR137" s="6"/>
      <c r="NIS137" s="6"/>
      <c r="NIT137" s="6"/>
      <c r="NIU137" s="6"/>
      <c r="NIV137" s="6"/>
      <c r="NIW137" s="6"/>
      <c r="NIX137" s="6"/>
      <c r="NIY137" s="6"/>
      <c r="NIZ137" s="6"/>
      <c r="NJA137" s="6"/>
      <c r="NJB137" s="6"/>
      <c r="NJC137" s="6"/>
      <c r="NJD137" s="6"/>
      <c r="NJE137" s="6"/>
      <c r="NJF137" s="6"/>
      <c r="NJG137" s="6"/>
      <c r="NJH137" s="6"/>
      <c r="NJI137" s="6"/>
      <c r="NJJ137" s="6"/>
      <c r="NJK137" s="6"/>
      <c r="NJL137" s="6"/>
      <c r="NJM137" s="6"/>
      <c r="NJN137" s="6"/>
      <c r="NJO137" s="6"/>
      <c r="NJP137" s="6"/>
      <c r="NJQ137" s="6"/>
      <c r="NJR137" s="6"/>
      <c r="NJS137" s="6"/>
      <c r="NJT137" s="6"/>
      <c r="NJU137" s="6"/>
      <c r="NJV137" s="6"/>
      <c r="NJW137" s="6"/>
      <c r="NJX137" s="6"/>
      <c r="NJY137" s="6"/>
      <c r="NJZ137" s="6"/>
      <c r="NKA137" s="6"/>
      <c r="NKB137" s="6"/>
      <c r="NKC137" s="6"/>
      <c r="NKD137" s="6"/>
      <c r="NKE137" s="6"/>
      <c r="NKF137" s="6"/>
      <c r="NKG137" s="6"/>
      <c r="NKH137" s="6"/>
      <c r="NKI137" s="6"/>
      <c r="NKJ137" s="6"/>
      <c r="NKK137" s="6"/>
      <c r="NKL137" s="6"/>
      <c r="NKM137" s="6"/>
      <c r="NKN137" s="6"/>
      <c r="NKO137" s="6"/>
      <c r="NKP137" s="6"/>
      <c r="NKQ137" s="6"/>
      <c r="NKR137" s="6"/>
      <c r="NKS137" s="6"/>
      <c r="NKT137" s="6"/>
      <c r="NKU137" s="6"/>
      <c r="NKV137" s="6"/>
      <c r="NKW137" s="6"/>
      <c r="NKX137" s="6"/>
      <c r="NKY137" s="6"/>
      <c r="NKZ137" s="6"/>
      <c r="NLA137" s="6"/>
      <c r="NLB137" s="6"/>
      <c r="NLC137" s="6"/>
      <c r="NLD137" s="6"/>
      <c r="NLE137" s="6"/>
      <c r="NLF137" s="6"/>
      <c r="NLG137" s="6"/>
      <c r="NLH137" s="6"/>
      <c r="NLI137" s="6"/>
      <c r="NLJ137" s="6"/>
      <c r="NLK137" s="6"/>
      <c r="NLL137" s="6"/>
      <c r="NLM137" s="6"/>
      <c r="NLN137" s="6"/>
      <c r="NLO137" s="6"/>
      <c r="NLP137" s="6"/>
      <c r="NLQ137" s="6"/>
      <c r="NLR137" s="6"/>
      <c r="NLS137" s="6"/>
      <c r="NLT137" s="6"/>
      <c r="NLU137" s="6"/>
      <c r="NLV137" s="6"/>
      <c r="NLW137" s="6"/>
      <c r="NLX137" s="6"/>
      <c r="NLY137" s="6"/>
      <c r="NLZ137" s="6"/>
      <c r="NMA137" s="6"/>
      <c r="NMB137" s="6"/>
      <c r="NMC137" s="6"/>
      <c r="NMD137" s="6"/>
      <c r="NME137" s="6"/>
      <c r="NMF137" s="6"/>
      <c r="NMG137" s="6"/>
      <c r="NMH137" s="6"/>
      <c r="NMI137" s="6"/>
      <c r="NMJ137" s="6"/>
      <c r="NMK137" s="6"/>
      <c r="NML137" s="6"/>
      <c r="NMM137" s="6"/>
      <c r="NMN137" s="6"/>
      <c r="NMO137" s="6"/>
      <c r="NMP137" s="6"/>
      <c r="NMQ137" s="6"/>
      <c r="NMR137" s="6"/>
      <c r="NMS137" s="6"/>
      <c r="NMT137" s="6"/>
      <c r="NMU137" s="6"/>
      <c r="NMV137" s="6"/>
      <c r="NMW137" s="6"/>
      <c r="NMX137" s="6"/>
      <c r="NMY137" s="6"/>
      <c r="NMZ137" s="6"/>
      <c r="NNA137" s="6"/>
      <c r="NNB137" s="6"/>
      <c r="NNC137" s="6"/>
      <c r="NND137" s="6"/>
      <c r="NNE137" s="6"/>
      <c r="NNF137" s="6"/>
      <c r="NNG137" s="6"/>
      <c r="NNH137" s="6"/>
      <c r="NNI137" s="6"/>
      <c r="NNJ137" s="6"/>
      <c r="NNK137" s="6"/>
      <c r="NNL137" s="6"/>
      <c r="NNM137" s="6"/>
      <c r="NNN137" s="6"/>
      <c r="NNO137" s="6"/>
      <c r="NNP137" s="6"/>
      <c r="NNQ137" s="6"/>
      <c r="NNR137" s="6"/>
      <c r="NNS137" s="6"/>
      <c r="NNT137" s="6"/>
      <c r="NNU137" s="6"/>
      <c r="NNV137" s="6"/>
      <c r="NNW137" s="6"/>
      <c r="NNX137" s="6"/>
      <c r="NNY137" s="6"/>
      <c r="NNZ137" s="6"/>
      <c r="NOA137" s="6"/>
      <c r="NOB137" s="6"/>
      <c r="NOC137" s="6"/>
      <c r="NOD137" s="6"/>
      <c r="NOE137" s="6"/>
      <c r="NOF137" s="6"/>
      <c r="NOG137" s="6"/>
      <c r="NOH137" s="6"/>
      <c r="NOI137" s="6"/>
      <c r="NOJ137" s="6"/>
      <c r="NOK137" s="6"/>
      <c r="NOL137" s="6"/>
      <c r="NOM137" s="6"/>
      <c r="NON137" s="6"/>
      <c r="NOO137" s="6"/>
      <c r="NOP137" s="6"/>
      <c r="NOQ137" s="6"/>
      <c r="NOR137" s="6"/>
      <c r="NOS137" s="6"/>
      <c r="NOT137" s="6"/>
      <c r="NOU137" s="6"/>
      <c r="NOV137" s="6"/>
      <c r="NOW137" s="6"/>
      <c r="NOX137" s="6"/>
      <c r="NOY137" s="6"/>
      <c r="NOZ137" s="6"/>
      <c r="NPA137" s="6"/>
      <c r="NPB137" s="6"/>
      <c r="NPC137" s="6"/>
      <c r="NPD137" s="6"/>
      <c r="NPE137" s="6"/>
      <c r="NPF137" s="6"/>
      <c r="NPG137" s="6"/>
      <c r="NPH137" s="6"/>
      <c r="NPI137" s="6"/>
      <c r="NPJ137" s="6"/>
      <c r="NPK137" s="6"/>
      <c r="NPL137" s="6"/>
      <c r="NPM137" s="6"/>
      <c r="NPN137" s="6"/>
      <c r="NPO137" s="6"/>
      <c r="NPP137" s="6"/>
      <c r="NPQ137" s="6"/>
      <c r="NPR137" s="6"/>
      <c r="NPS137" s="6"/>
      <c r="NPT137" s="6"/>
      <c r="NPU137" s="6"/>
      <c r="NPV137" s="6"/>
      <c r="NPW137" s="6"/>
      <c r="NPX137" s="6"/>
      <c r="NPY137" s="6"/>
      <c r="NPZ137" s="6"/>
      <c r="NQA137" s="6"/>
      <c r="NQB137" s="6"/>
      <c r="NQC137" s="6"/>
      <c r="NQD137" s="6"/>
      <c r="NQE137" s="6"/>
      <c r="NQF137" s="6"/>
      <c r="NQG137" s="6"/>
      <c r="NQH137" s="6"/>
      <c r="NQI137" s="6"/>
      <c r="NQJ137" s="6"/>
      <c r="NQK137" s="6"/>
      <c r="NQL137" s="6"/>
      <c r="NQM137" s="6"/>
      <c r="NQN137" s="6"/>
      <c r="NQO137" s="6"/>
      <c r="NQP137" s="6"/>
      <c r="NQQ137" s="6"/>
      <c r="NQR137" s="6"/>
      <c r="NQS137" s="6"/>
      <c r="NQT137" s="6"/>
      <c r="NQU137" s="6"/>
      <c r="NQV137" s="6"/>
      <c r="NQW137" s="6"/>
      <c r="NQX137" s="6"/>
      <c r="NQY137" s="6"/>
      <c r="NQZ137" s="6"/>
      <c r="NRA137" s="6"/>
      <c r="NRB137" s="6"/>
      <c r="NRC137" s="6"/>
      <c r="NRD137" s="6"/>
      <c r="NRE137" s="6"/>
      <c r="NRF137" s="6"/>
      <c r="NRG137" s="6"/>
      <c r="NRH137" s="6"/>
      <c r="NRI137" s="6"/>
      <c r="NRJ137" s="6"/>
      <c r="NRK137" s="6"/>
      <c r="NRL137" s="6"/>
      <c r="NRM137" s="6"/>
      <c r="NRN137" s="6"/>
      <c r="NRO137" s="6"/>
      <c r="NRP137" s="6"/>
      <c r="NRQ137" s="6"/>
      <c r="NRR137" s="6"/>
      <c r="NRS137" s="6"/>
      <c r="NRT137" s="6"/>
      <c r="NRU137" s="6"/>
      <c r="NRV137" s="6"/>
      <c r="NRW137" s="6"/>
      <c r="NRX137" s="6"/>
      <c r="NRY137" s="6"/>
      <c r="NRZ137" s="6"/>
      <c r="NSA137" s="6"/>
      <c r="NSB137" s="6"/>
      <c r="NSC137" s="6"/>
      <c r="NSD137" s="6"/>
      <c r="NSE137" s="6"/>
      <c r="NSF137" s="6"/>
      <c r="NSG137" s="6"/>
      <c r="NSH137" s="6"/>
      <c r="NSI137" s="6"/>
      <c r="NSJ137" s="6"/>
      <c r="NSK137" s="6"/>
      <c r="NSL137" s="6"/>
      <c r="NSM137" s="6"/>
      <c r="NSN137" s="6"/>
      <c r="NSO137" s="6"/>
      <c r="NSP137" s="6"/>
      <c r="NSQ137" s="6"/>
      <c r="NSR137" s="6"/>
      <c r="NSS137" s="6"/>
      <c r="NST137" s="6"/>
      <c r="NSU137" s="6"/>
      <c r="NSV137" s="6"/>
      <c r="NSW137" s="6"/>
      <c r="NSX137" s="6"/>
      <c r="NSY137" s="6"/>
      <c r="NSZ137" s="6"/>
      <c r="NTA137" s="6"/>
      <c r="NTB137" s="6"/>
      <c r="NTC137" s="6"/>
      <c r="NTD137" s="6"/>
      <c r="NTE137" s="6"/>
      <c r="NTF137" s="6"/>
      <c r="NTG137" s="6"/>
      <c r="NTH137" s="6"/>
      <c r="NTI137" s="6"/>
      <c r="NTJ137" s="6"/>
      <c r="NTK137" s="6"/>
      <c r="NTL137" s="6"/>
      <c r="NTM137" s="6"/>
      <c r="NTN137" s="6"/>
      <c r="NTO137" s="6"/>
      <c r="NTP137" s="6"/>
      <c r="NTQ137" s="6"/>
      <c r="NTR137" s="6"/>
      <c r="NTS137" s="6"/>
      <c r="NTT137" s="6"/>
      <c r="NTU137" s="6"/>
      <c r="NTV137" s="6"/>
      <c r="NTW137" s="6"/>
      <c r="NTX137" s="6"/>
      <c r="NTY137" s="6"/>
      <c r="NTZ137" s="6"/>
      <c r="NUA137" s="6"/>
      <c r="NUB137" s="6"/>
      <c r="NUC137" s="6"/>
      <c r="NUD137" s="6"/>
      <c r="NUE137" s="6"/>
      <c r="NUF137" s="6"/>
      <c r="NUG137" s="6"/>
      <c r="NUH137" s="6"/>
      <c r="NUI137" s="6"/>
      <c r="NUJ137" s="6"/>
      <c r="NUK137" s="6"/>
      <c r="NUL137" s="6"/>
      <c r="NUM137" s="6"/>
      <c r="NUN137" s="6"/>
      <c r="NUO137" s="6"/>
      <c r="NUP137" s="6"/>
      <c r="NUQ137" s="6"/>
      <c r="NUR137" s="6"/>
      <c r="NUS137" s="6"/>
      <c r="NUT137" s="6"/>
      <c r="NUU137" s="6"/>
      <c r="NUV137" s="6"/>
      <c r="NUW137" s="6"/>
      <c r="NUX137" s="6"/>
      <c r="NUY137" s="6"/>
      <c r="NUZ137" s="6"/>
      <c r="NVA137" s="6"/>
      <c r="NVB137" s="6"/>
      <c r="NVC137" s="6"/>
      <c r="NVD137" s="6"/>
      <c r="NVE137" s="6"/>
      <c r="NVF137" s="6"/>
      <c r="NVG137" s="6"/>
      <c r="NVH137" s="6"/>
      <c r="NVI137" s="6"/>
      <c r="NVJ137" s="6"/>
      <c r="NVK137" s="6"/>
      <c r="NVL137" s="6"/>
      <c r="NVM137" s="6"/>
      <c r="NVN137" s="6"/>
      <c r="NVO137" s="6"/>
      <c r="NVP137" s="6"/>
      <c r="NVQ137" s="6"/>
      <c r="NVR137" s="6"/>
      <c r="NVS137" s="6"/>
      <c r="NVT137" s="6"/>
      <c r="NVU137" s="6"/>
      <c r="NVV137" s="6"/>
      <c r="NVW137" s="6"/>
      <c r="NVX137" s="6"/>
      <c r="NVY137" s="6"/>
      <c r="NVZ137" s="6"/>
      <c r="NWA137" s="6"/>
      <c r="NWB137" s="6"/>
      <c r="NWC137" s="6"/>
      <c r="NWD137" s="6"/>
      <c r="NWE137" s="6"/>
      <c r="NWF137" s="6"/>
      <c r="NWG137" s="6"/>
      <c r="NWH137" s="6"/>
      <c r="NWI137" s="6"/>
      <c r="NWJ137" s="6"/>
      <c r="NWK137" s="6"/>
      <c r="NWL137" s="6"/>
      <c r="NWM137" s="6"/>
      <c r="NWN137" s="6"/>
      <c r="NWO137" s="6"/>
      <c r="NWP137" s="6"/>
      <c r="NWQ137" s="6"/>
      <c r="NWR137" s="6"/>
      <c r="NWS137" s="6"/>
      <c r="NWT137" s="6"/>
      <c r="NWU137" s="6"/>
      <c r="NWV137" s="6"/>
      <c r="NWW137" s="6"/>
      <c r="NWX137" s="6"/>
      <c r="NWY137" s="6"/>
      <c r="NWZ137" s="6"/>
      <c r="NXA137" s="6"/>
      <c r="NXB137" s="6"/>
      <c r="NXC137" s="6"/>
      <c r="NXD137" s="6"/>
      <c r="NXE137" s="6"/>
      <c r="NXF137" s="6"/>
      <c r="NXG137" s="6"/>
      <c r="NXH137" s="6"/>
      <c r="NXI137" s="6"/>
      <c r="NXJ137" s="6"/>
      <c r="NXK137" s="6"/>
      <c r="NXL137" s="6"/>
      <c r="NXM137" s="6"/>
      <c r="NXN137" s="6"/>
      <c r="NXO137" s="6"/>
      <c r="NXP137" s="6"/>
      <c r="NXQ137" s="6"/>
      <c r="NXR137" s="6"/>
      <c r="NXS137" s="6"/>
      <c r="NXT137" s="6"/>
      <c r="NXU137" s="6"/>
      <c r="NXV137" s="6"/>
      <c r="NXW137" s="6"/>
      <c r="NXX137" s="6"/>
      <c r="NXY137" s="6"/>
      <c r="NXZ137" s="6"/>
      <c r="NYA137" s="6"/>
      <c r="NYB137" s="6"/>
      <c r="NYC137" s="6"/>
      <c r="NYD137" s="6"/>
      <c r="NYE137" s="6"/>
      <c r="NYF137" s="6"/>
      <c r="NYG137" s="6"/>
      <c r="NYH137" s="6"/>
      <c r="NYI137" s="6"/>
      <c r="NYJ137" s="6"/>
      <c r="NYK137" s="6"/>
      <c r="NYL137" s="6"/>
      <c r="NYM137" s="6"/>
      <c r="NYN137" s="6"/>
      <c r="NYO137" s="6"/>
      <c r="NYP137" s="6"/>
      <c r="NYQ137" s="6"/>
      <c r="NYR137" s="6"/>
      <c r="NYS137" s="6"/>
      <c r="NYT137" s="6"/>
      <c r="NYU137" s="6"/>
      <c r="NYV137" s="6"/>
      <c r="NYW137" s="6"/>
      <c r="NYX137" s="6"/>
      <c r="NYY137" s="6"/>
      <c r="NYZ137" s="6"/>
      <c r="NZA137" s="6"/>
      <c r="NZB137" s="6"/>
      <c r="NZC137" s="6"/>
      <c r="NZD137" s="6"/>
      <c r="NZE137" s="6"/>
      <c r="NZF137" s="6"/>
      <c r="NZG137" s="6"/>
      <c r="NZH137" s="6"/>
      <c r="NZI137" s="6"/>
      <c r="NZJ137" s="6"/>
      <c r="NZK137" s="6"/>
      <c r="NZL137" s="6"/>
      <c r="NZM137" s="6"/>
      <c r="NZN137" s="6"/>
      <c r="NZO137" s="6"/>
      <c r="NZP137" s="6"/>
      <c r="NZQ137" s="6"/>
      <c r="NZR137" s="6"/>
      <c r="NZS137" s="6"/>
      <c r="NZT137" s="6"/>
      <c r="NZU137" s="6"/>
      <c r="NZV137" s="6"/>
      <c r="NZW137" s="6"/>
      <c r="NZX137" s="6"/>
      <c r="NZY137" s="6"/>
      <c r="NZZ137" s="6"/>
      <c r="OAA137" s="6"/>
      <c r="OAB137" s="6"/>
      <c r="OAC137" s="6"/>
      <c r="OAD137" s="6"/>
      <c r="OAE137" s="6"/>
      <c r="OAF137" s="6"/>
      <c r="OAG137" s="6"/>
      <c r="OAH137" s="6"/>
      <c r="OAI137" s="6"/>
      <c r="OAJ137" s="6"/>
      <c r="OAK137" s="6"/>
      <c r="OAL137" s="6"/>
      <c r="OAM137" s="6"/>
      <c r="OAN137" s="6"/>
      <c r="OAO137" s="6"/>
      <c r="OAP137" s="6"/>
      <c r="OAQ137" s="6"/>
      <c r="OAR137" s="6"/>
      <c r="OAS137" s="6"/>
      <c r="OAT137" s="6"/>
      <c r="OAU137" s="6"/>
      <c r="OAV137" s="6"/>
      <c r="OAW137" s="6"/>
      <c r="OAX137" s="6"/>
      <c r="OAY137" s="6"/>
      <c r="OAZ137" s="6"/>
      <c r="OBA137" s="6"/>
      <c r="OBB137" s="6"/>
      <c r="OBC137" s="6"/>
      <c r="OBD137" s="6"/>
      <c r="OBE137" s="6"/>
      <c r="OBF137" s="6"/>
      <c r="OBG137" s="6"/>
      <c r="OBH137" s="6"/>
      <c r="OBI137" s="6"/>
      <c r="OBJ137" s="6"/>
      <c r="OBK137" s="6"/>
      <c r="OBL137" s="6"/>
      <c r="OBM137" s="6"/>
      <c r="OBN137" s="6"/>
      <c r="OBO137" s="6"/>
      <c r="OBP137" s="6"/>
      <c r="OBQ137" s="6"/>
      <c r="OBR137" s="6"/>
      <c r="OBS137" s="6"/>
      <c r="OBT137" s="6"/>
      <c r="OBU137" s="6"/>
      <c r="OBV137" s="6"/>
      <c r="OBW137" s="6"/>
      <c r="OBX137" s="6"/>
      <c r="OBY137" s="6"/>
      <c r="OBZ137" s="6"/>
      <c r="OCA137" s="6"/>
      <c r="OCB137" s="6"/>
      <c r="OCC137" s="6"/>
      <c r="OCD137" s="6"/>
      <c r="OCE137" s="6"/>
      <c r="OCF137" s="6"/>
      <c r="OCG137" s="6"/>
      <c r="OCH137" s="6"/>
      <c r="OCI137" s="6"/>
      <c r="OCJ137" s="6"/>
      <c r="OCK137" s="6"/>
      <c r="OCL137" s="6"/>
      <c r="OCM137" s="6"/>
      <c r="OCN137" s="6"/>
      <c r="OCO137" s="6"/>
      <c r="OCP137" s="6"/>
      <c r="OCQ137" s="6"/>
      <c r="OCR137" s="6"/>
      <c r="OCS137" s="6"/>
      <c r="OCT137" s="6"/>
      <c r="OCU137" s="6"/>
      <c r="OCV137" s="6"/>
      <c r="OCW137" s="6"/>
      <c r="OCX137" s="6"/>
      <c r="OCY137" s="6"/>
      <c r="OCZ137" s="6"/>
      <c r="ODA137" s="6"/>
      <c r="ODB137" s="6"/>
      <c r="ODC137" s="6"/>
      <c r="ODD137" s="6"/>
      <c r="ODE137" s="6"/>
      <c r="ODF137" s="6"/>
      <c r="ODG137" s="6"/>
      <c r="ODH137" s="6"/>
      <c r="ODI137" s="6"/>
      <c r="ODJ137" s="6"/>
      <c r="ODK137" s="6"/>
      <c r="ODL137" s="6"/>
      <c r="ODM137" s="6"/>
      <c r="ODN137" s="6"/>
      <c r="ODO137" s="6"/>
      <c r="ODP137" s="6"/>
      <c r="ODQ137" s="6"/>
      <c r="ODR137" s="6"/>
      <c r="ODS137" s="6"/>
      <c r="ODT137" s="6"/>
      <c r="ODU137" s="6"/>
      <c r="ODV137" s="6"/>
      <c r="ODW137" s="6"/>
      <c r="ODX137" s="6"/>
      <c r="ODY137" s="6"/>
      <c r="ODZ137" s="6"/>
      <c r="OEA137" s="6"/>
      <c r="OEB137" s="6"/>
      <c r="OEC137" s="6"/>
      <c r="OED137" s="6"/>
      <c r="OEE137" s="6"/>
      <c r="OEF137" s="6"/>
      <c r="OEG137" s="6"/>
      <c r="OEH137" s="6"/>
      <c r="OEI137" s="6"/>
      <c r="OEJ137" s="6"/>
      <c r="OEK137" s="6"/>
      <c r="OEL137" s="6"/>
      <c r="OEM137" s="6"/>
      <c r="OEN137" s="6"/>
      <c r="OEO137" s="6"/>
      <c r="OEP137" s="6"/>
      <c r="OEQ137" s="6"/>
      <c r="OER137" s="6"/>
      <c r="OES137" s="6"/>
      <c r="OET137" s="6"/>
      <c r="OEU137" s="6"/>
      <c r="OEV137" s="6"/>
      <c r="OEW137" s="6"/>
      <c r="OEX137" s="6"/>
      <c r="OEY137" s="6"/>
      <c r="OEZ137" s="6"/>
      <c r="OFA137" s="6"/>
      <c r="OFB137" s="6"/>
      <c r="OFC137" s="6"/>
      <c r="OFD137" s="6"/>
      <c r="OFE137" s="6"/>
      <c r="OFF137" s="6"/>
      <c r="OFG137" s="6"/>
      <c r="OFH137" s="6"/>
      <c r="OFI137" s="6"/>
      <c r="OFJ137" s="6"/>
      <c r="OFK137" s="6"/>
      <c r="OFL137" s="6"/>
      <c r="OFM137" s="6"/>
      <c r="OFN137" s="6"/>
      <c r="OFO137" s="6"/>
      <c r="OFP137" s="6"/>
      <c r="OFQ137" s="6"/>
      <c r="OFR137" s="6"/>
      <c r="OFS137" s="6"/>
      <c r="OFT137" s="6"/>
      <c r="OFU137" s="6"/>
      <c r="OFV137" s="6"/>
      <c r="OFW137" s="6"/>
      <c r="OFX137" s="6"/>
      <c r="OFY137" s="6"/>
      <c r="OFZ137" s="6"/>
      <c r="OGA137" s="6"/>
      <c r="OGB137" s="6"/>
      <c r="OGC137" s="6"/>
      <c r="OGD137" s="6"/>
      <c r="OGE137" s="6"/>
      <c r="OGF137" s="6"/>
      <c r="OGG137" s="6"/>
      <c r="OGH137" s="6"/>
      <c r="OGI137" s="6"/>
      <c r="OGJ137" s="6"/>
      <c r="OGK137" s="6"/>
      <c r="OGL137" s="6"/>
      <c r="OGM137" s="6"/>
      <c r="OGN137" s="6"/>
      <c r="OGO137" s="6"/>
      <c r="OGP137" s="6"/>
      <c r="OGQ137" s="6"/>
      <c r="OGR137" s="6"/>
      <c r="OGS137" s="6"/>
      <c r="OGT137" s="6"/>
      <c r="OGU137" s="6"/>
      <c r="OGV137" s="6"/>
      <c r="OGW137" s="6"/>
      <c r="OGX137" s="6"/>
      <c r="OGY137" s="6"/>
      <c r="OGZ137" s="6"/>
      <c r="OHA137" s="6"/>
      <c r="OHB137" s="6"/>
      <c r="OHC137" s="6"/>
      <c r="OHD137" s="6"/>
      <c r="OHE137" s="6"/>
      <c r="OHF137" s="6"/>
      <c r="OHG137" s="6"/>
      <c r="OHH137" s="6"/>
      <c r="OHI137" s="6"/>
      <c r="OHJ137" s="6"/>
      <c r="OHK137" s="6"/>
      <c r="OHL137" s="6"/>
      <c r="OHM137" s="6"/>
      <c r="OHN137" s="6"/>
      <c r="OHO137" s="6"/>
      <c r="OHP137" s="6"/>
      <c r="OHQ137" s="6"/>
      <c r="OHR137" s="6"/>
      <c r="OHS137" s="6"/>
      <c r="OHT137" s="6"/>
      <c r="OHU137" s="6"/>
      <c r="OHV137" s="6"/>
      <c r="OHW137" s="6"/>
      <c r="OHX137" s="6"/>
      <c r="OHY137" s="6"/>
      <c r="OHZ137" s="6"/>
      <c r="OIA137" s="6"/>
      <c r="OIB137" s="6"/>
      <c r="OIC137" s="6"/>
      <c r="OID137" s="6"/>
      <c r="OIE137" s="6"/>
      <c r="OIF137" s="6"/>
      <c r="OIG137" s="6"/>
      <c r="OIH137" s="6"/>
      <c r="OII137" s="6"/>
      <c r="OIJ137" s="6"/>
      <c r="OIK137" s="6"/>
      <c r="OIL137" s="6"/>
      <c r="OIM137" s="6"/>
      <c r="OIN137" s="6"/>
      <c r="OIO137" s="6"/>
      <c r="OIP137" s="6"/>
      <c r="OIQ137" s="6"/>
      <c r="OIR137" s="6"/>
      <c r="OIS137" s="6"/>
      <c r="OIT137" s="6"/>
      <c r="OIU137" s="6"/>
      <c r="OIV137" s="6"/>
      <c r="OIW137" s="6"/>
      <c r="OIX137" s="6"/>
      <c r="OIY137" s="6"/>
      <c r="OIZ137" s="6"/>
      <c r="OJA137" s="6"/>
      <c r="OJB137" s="6"/>
      <c r="OJC137" s="6"/>
      <c r="OJD137" s="6"/>
      <c r="OJE137" s="6"/>
      <c r="OJF137" s="6"/>
      <c r="OJG137" s="6"/>
      <c r="OJH137" s="6"/>
      <c r="OJI137" s="6"/>
      <c r="OJJ137" s="6"/>
      <c r="OJK137" s="6"/>
      <c r="OJL137" s="6"/>
      <c r="OJM137" s="6"/>
      <c r="OJN137" s="6"/>
      <c r="OJO137" s="6"/>
      <c r="OJP137" s="6"/>
      <c r="OJQ137" s="6"/>
      <c r="OJR137" s="6"/>
      <c r="OJS137" s="6"/>
      <c r="OJT137" s="6"/>
      <c r="OJU137" s="6"/>
      <c r="OJV137" s="6"/>
      <c r="OJW137" s="6"/>
      <c r="OJX137" s="6"/>
      <c r="OJY137" s="6"/>
      <c r="OJZ137" s="6"/>
      <c r="OKA137" s="6"/>
      <c r="OKB137" s="6"/>
      <c r="OKC137" s="6"/>
      <c r="OKD137" s="6"/>
      <c r="OKE137" s="6"/>
      <c r="OKF137" s="6"/>
      <c r="OKG137" s="6"/>
      <c r="OKH137" s="6"/>
      <c r="OKI137" s="6"/>
      <c r="OKJ137" s="6"/>
      <c r="OKK137" s="6"/>
      <c r="OKL137" s="6"/>
      <c r="OKM137" s="6"/>
      <c r="OKN137" s="6"/>
      <c r="OKO137" s="6"/>
      <c r="OKP137" s="6"/>
      <c r="OKQ137" s="6"/>
      <c r="OKR137" s="6"/>
      <c r="OKS137" s="6"/>
      <c r="OKT137" s="6"/>
      <c r="OKU137" s="6"/>
      <c r="OKV137" s="6"/>
      <c r="OKW137" s="6"/>
      <c r="OKX137" s="6"/>
      <c r="OKY137" s="6"/>
      <c r="OKZ137" s="6"/>
      <c r="OLA137" s="6"/>
      <c r="OLB137" s="6"/>
      <c r="OLC137" s="6"/>
      <c r="OLD137" s="6"/>
      <c r="OLE137" s="6"/>
      <c r="OLF137" s="6"/>
      <c r="OLG137" s="6"/>
      <c r="OLH137" s="6"/>
      <c r="OLI137" s="6"/>
      <c r="OLJ137" s="6"/>
      <c r="OLK137" s="6"/>
      <c r="OLL137" s="6"/>
      <c r="OLM137" s="6"/>
      <c r="OLN137" s="6"/>
      <c r="OLO137" s="6"/>
      <c r="OLP137" s="6"/>
      <c r="OLQ137" s="6"/>
      <c r="OLR137" s="6"/>
      <c r="OLS137" s="6"/>
      <c r="OLT137" s="6"/>
      <c r="OLU137" s="6"/>
      <c r="OLV137" s="6"/>
      <c r="OLW137" s="6"/>
      <c r="OLX137" s="6"/>
      <c r="OLY137" s="6"/>
      <c r="OLZ137" s="6"/>
      <c r="OMA137" s="6"/>
      <c r="OMB137" s="6"/>
      <c r="OMC137" s="6"/>
      <c r="OMD137" s="6"/>
      <c r="OME137" s="6"/>
      <c r="OMF137" s="6"/>
      <c r="OMG137" s="6"/>
      <c r="OMH137" s="6"/>
      <c r="OMI137" s="6"/>
      <c r="OMJ137" s="6"/>
      <c r="OMK137" s="6"/>
      <c r="OML137" s="6"/>
      <c r="OMM137" s="6"/>
      <c r="OMN137" s="6"/>
      <c r="OMO137" s="6"/>
      <c r="OMP137" s="6"/>
      <c r="OMQ137" s="6"/>
      <c r="OMR137" s="6"/>
      <c r="OMS137" s="6"/>
      <c r="OMT137" s="6"/>
      <c r="OMU137" s="6"/>
      <c r="OMV137" s="6"/>
      <c r="OMW137" s="6"/>
      <c r="OMX137" s="6"/>
      <c r="OMY137" s="6"/>
      <c r="OMZ137" s="6"/>
      <c r="ONA137" s="6"/>
      <c r="ONB137" s="6"/>
      <c r="ONC137" s="6"/>
      <c r="OND137" s="6"/>
      <c r="ONE137" s="6"/>
      <c r="ONF137" s="6"/>
      <c r="ONG137" s="6"/>
      <c r="ONH137" s="6"/>
      <c r="ONI137" s="6"/>
      <c r="ONJ137" s="6"/>
      <c r="ONK137" s="6"/>
      <c r="ONL137" s="6"/>
      <c r="ONM137" s="6"/>
      <c r="ONN137" s="6"/>
      <c r="ONO137" s="6"/>
      <c r="ONP137" s="6"/>
      <c r="ONQ137" s="6"/>
      <c r="ONR137" s="6"/>
      <c r="ONS137" s="6"/>
      <c r="ONT137" s="6"/>
      <c r="ONU137" s="6"/>
      <c r="ONV137" s="6"/>
      <c r="ONW137" s="6"/>
      <c r="ONX137" s="6"/>
      <c r="ONY137" s="6"/>
      <c r="ONZ137" s="6"/>
      <c r="OOA137" s="6"/>
      <c r="OOB137" s="6"/>
      <c r="OOC137" s="6"/>
      <c r="OOD137" s="6"/>
      <c r="OOE137" s="6"/>
      <c r="OOF137" s="6"/>
      <c r="OOG137" s="6"/>
      <c r="OOH137" s="6"/>
      <c r="OOI137" s="6"/>
      <c r="OOJ137" s="6"/>
      <c r="OOK137" s="6"/>
      <c r="OOL137" s="6"/>
      <c r="OOM137" s="6"/>
      <c r="OON137" s="6"/>
      <c r="OOO137" s="6"/>
      <c r="OOP137" s="6"/>
      <c r="OOQ137" s="6"/>
      <c r="OOR137" s="6"/>
      <c r="OOS137" s="6"/>
      <c r="OOT137" s="6"/>
      <c r="OOU137" s="6"/>
      <c r="OOV137" s="6"/>
      <c r="OOW137" s="6"/>
      <c r="OOX137" s="6"/>
      <c r="OOY137" s="6"/>
      <c r="OOZ137" s="6"/>
      <c r="OPA137" s="6"/>
      <c r="OPB137" s="6"/>
      <c r="OPC137" s="6"/>
      <c r="OPD137" s="6"/>
      <c r="OPE137" s="6"/>
      <c r="OPF137" s="6"/>
      <c r="OPG137" s="6"/>
      <c r="OPH137" s="6"/>
      <c r="OPI137" s="6"/>
      <c r="OPJ137" s="6"/>
      <c r="OPK137" s="6"/>
      <c r="OPL137" s="6"/>
      <c r="OPM137" s="6"/>
      <c r="OPN137" s="6"/>
      <c r="OPO137" s="6"/>
      <c r="OPP137" s="6"/>
      <c r="OPQ137" s="6"/>
      <c r="OPR137" s="6"/>
      <c r="OPS137" s="6"/>
      <c r="OPT137" s="6"/>
      <c r="OPU137" s="6"/>
      <c r="OPV137" s="6"/>
      <c r="OPW137" s="6"/>
      <c r="OPX137" s="6"/>
      <c r="OPY137" s="6"/>
      <c r="OPZ137" s="6"/>
      <c r="OQA137" s="6"/>
      <c r="OQB137" s="6"/>
      <c r="OQC137" s="6"/>
      <c r="OQD137" s="6"/>
      <c r="OQE137" s="6"/>
      <c r="OQF137" s="6"/>
      <c r="OQG137" s="6"/>
      <c r="OQH137" s="6"/>
      <c r="OQI137" s="6"/>
      <c r="OQJ137" s="6"/>
      <c r="OQK137" s="6"/>
      <c r="OQL137" s="6"/>
      <c r="OQM137" s="6"/>
      <c r="OQN137" s="6"/>
      <c r="OQO137" s="6"/>
      <c r="OQP137" s="6"/>
      <c r="OQQ137" s="6"/>
      <c r="OQR137" s="6"/>
      <c r="OQS137" s="6"/>
      <c r="OQT137" s="6"/>
      <c r="OQU137" s="6"/>
      <c r="OQV137" s="6"/>
      <c r="OQW137" s="6"/>
      <c r="OQX137" s="6"/>
      <c r="OQY137" s="6"/>
      <c r="OQZ137" s="6"/>
      <c r="ORA137" s="6"/>
      <c r="ORB137" s="6"/>
      <c r="ORC137" s="6"/>
      <c r="ORD137" s="6"/>
      <c r="ORE137" s="6"/>
      <c r="ORF137" s="6"/>
      <c r="ORG137" s="6"/>
      <c r="ORH137" s="6"/>
      <c r="ORI137" s="6"/>
      <c r="ORJ137" s="6"/>
      <c r="ORK137" s="6"/>
      <c r="ORL137" s="6"/>
      <c r="ORM137" s="6"/>
      <c r="ORN137" s="6"/>
      <c r="ORO137" s="6"/>
      <c r="ORP137" s="6"/>
      <c r="ORQ137" s="6"/>
      <c r="ORR137" s="6"/>
      <c r="ORS137" s="6"/>
      <c r="ORT137" s="6"/>
      <c r="ORU137" s="6"/>
      <c r="ORV137" s="6"/>
      <c r="ORW137" s="6"/>
      <c r="ORX137" s="6"/>
      <c r="ORY137" s="6"/>
      <c r="ORZ137" s="6"/>
      <c r="OSA137" s="6"/>
      <c r="OSB137" s="6"/>
      <c r="OSC137" s="6"/>
      <c r="OSD137" s="6"/>
      <c r="OSE137" s="6"/>
      <c r="OSF137" s="6"/>
      <c r="OSG137" s="6"/>
      <c r="OSH137" s="6"/>
      <c r="OSI137" s="6"/>
      <c r="OSJ137" s="6"/>
      <c r="OSK137" s="6"/>
      <c r="OSL137" s="6"/>
      <c r="OSM137" s="6"/>
      <c r="OSN137" s="6"/>
      <c r="OSO137" s="6"/>
      <c r="OSP137" s="6"/>
      <c r="OSQ137" s="6"/>
      <c r="OSR137" s="6"/>
      <c r="OSS137" s="6"/>
      <c r="OST137" s="6"/>
      <c r="OSU137" s="6"/>
      <c r="OSV137" s="6"/>
      <c r="OSW137" s="6"/>
      <c r="OSX137" s="6"/>
      <c r="OSY137" s="6"/>
      <c r="OSZ137" s="6"/>
      <c r="OTA137" s="6"/>
      <c r="OTB137" s="6"/>
      <c r="OTC137" s="6"/>
      <c r="OTD137" s="6"/>
      <c r="OTE137" s="6"/>
      <c r="OTF137" s="6"/>
      <c r="OTG137" s="6"/>
      <c r="OTH137" s="6"/>
      <c r="OTI137" s="6"/>
      <c r="OTJ137" s="6"/>
      <c r="OTK137" s="6"/>
      <c r="OTL137" s="6"/>
      <c r="OTM137" s="6"/>
      <c r="OTN137" s="6"/>
      <c r="OTO137" s="6"/>
      <c r="OTP137" s="6"/>
      <c r="OTQ137" s="6"/>
      <c r="OTR137" s="6"/>
      <c r="OTS137" s="6"/>
      <c r="OTT137" s="6"/>
      <c r="OTU137" s="6"/>
      <c r="OTV137" s="6"/>
      <c r="OTW137" s="6"/>
      <c r="OTX137" s="6"/>
      <c r="OTY137" s="6"/>
      <c r="OTZ137" s="6"/>
      <c r="OUA137" s="6"/>
      <c r="OUB137" s="6"/>
      <c r="OUC137" s="6"/>
      <c r="OUD137" s="6"/>
      <c r="OUE137" s="6"/>
      <c r="OUF137" s="6"/>
      <c r="OUG137" s="6"/>
      <c r="OUH137" s="6"/>
      <c r="OUI137" s="6"/>
      <c r="OUJ137" s="6"/>
      <c r="OUK137" s="6"/>
      <c r="OUL137" s="6"/>
      <c r="OUM137" s="6"/>
      <c r="OUN137" s="6"/>
      <c r="OUO137" s="6"/>
      <c r="OUP137" s="6"/>
      <c r="OUQ137" s="6"/>
      <c r="OUR137" s="6"/>
      <c r="OUS137" s="6"/>
      <c r="OUT137" s="6"/>
      <c r="OUU137" s="6"/>
      <c r="OUV137" s="6"/>
      <c r="OUW137" s="6"/>
      <c r="OUX137" s="6"/>
      <c r="OUY137" s="6"/>
      <c r="OUZ137" s="6"/>
      <c r="OVA137" s="6"/>
      <c r="OVB137" s="6"/>
      <c r="OVC137" s="6"/>
      <c r="OVD137" s="6"/>
      <c r="OVE137" s="6"/>
      <c r="OVF137" s="6"/>
      <c r="OVG137" s="6"/>
      <c r="OVH137" s="6"/>
      <c r="OVI137" s="6"/>
      <c r="OVJ137" s="6"/>
      <c r="OVK137" s="6"/>
      <c r="OVL137" s="6"/>
      <c r="OVM137" s="6"/>
      <c r="OVN137" s="6"/>
      <c r="OVO137" s="6"/>
      <c r="OVP137" s="6"/>
      <c r="OVQ137" s="6"/>
      <c r="OVR137" s="6"/>
      <c r="OVS137" s="6"/>
      <c r="OVT137" s="6"/>
      <c r="OVU137" s="6"/>
      <c r="OVV137" s="6"/>
      <c r="OVW137" s="6"/>
      <c r="OVX137" s="6"/>
      <c r="OVY137" s="6"/>
      <c r="OVZ137" s="6"/>
      <c r="OWA137" s="6"/>
      <c r="OWB137" s="6"/>
      <c r="OWC137" s="6"/>
      <c r="OWD137" s="6"/>
      <c r="OWE137" s="6"/>
      <c r="OWF137" s="6"/>
      <c r="OWG137" s="6"/>
      <c r="OWH137" s="6"/>
      <c r="OWI137" s="6"/>
      <c r="OWJ137" s="6"/>
      <c r="OWK137" s="6"/>
      <c r="OWL137" s="6"/>
      <c r="OWM137" s="6"/>
      <c r="OWN137" s="6"/>
      <c r="OWO137" s="6"/>
      <c r="OWP137" s="6"/>
      <c r="OWQ137" s="6"/>
      <c r="OWR137" s="6"/>
      <c r="OWS137" s="6"/>
      <c r="OWT137" s="6"/>
      <c r="OWU137" s="6"/>
      <c r="OWV137" s="6"/>
      <c r="OWW137" s="6"/>
      <c r="OWX137" s="6"/>
      <c r="OWY137" s="6"/>
      <c r="OWZ137" s="6"/>
      <c r="OXA137" s="6"/>
      <c r="OXB137" s="6"/>
      <c r="OXC137" s="6"/>
      <c r="OXD137" s="6"/>
      <c r="OXE137" s="6"/>
      <c r="OXF137" s="6"/>
      <c r="OXG137" s="6"/>
      <c r="OXH137" s="6"/>
      <c r="OXI137" s="6"/>
      <c r="OXJ137" s="6"/>
      <c r="OXK137" s="6"/>
      <c r="OXL137" s="6"/>
      <c r="OXM137" s="6"/>
      <c r="OXN137" s="6"/>
      <c r="OXO137" s="6"/>
      <c r="OXP137" s="6"/>
      <c r="OXQ137" s="6"/>
      <c r="OXR137" s="6"/>
      <c r="OXS137" s="6"/>
      <c r="OXT137" s="6"/>
      <c r="OXU137" s="6"/>
      <c r="OXV137" s="6"/>
      <c r="OXW137" s="6"/>
      <c r="OXX137" s="6"/>
      <c r="OXY137" s="6"/>
      <c r="OXZ137" s="6"/>
      <c r="OYA137" s="6"/>
      <c r="OYB137" s="6"/>
      <c r="OYC137" s="6"/>
      <c r="OYD137" s="6"/>
      <c r="OYE137" s="6"/>
      <c r="OYF137" s="6"/>
      <c r="OYG137" s="6"/>
      <c r="OYH137" s="6"/>
      <c r="OYI137" s="6"/>
      <c r="OYJ137" s="6"/>
      <c r="OYK137" s="6"/>
      <c r="OYL137" s="6"/>
      <c r="OYM137" s="6"/>
      <c r="OYN137" s="6"/>
      <c r="OYO137" s="6"/>
      <c r="OYP137" s="6"/>
      <c r="OYQ137" s="6"/>
      <c r="OYR137" s="6"/>
      <c r="OYS137" s="6"/>
      <c r="OYT137" s="6"/>
      <c r="OYU137" s="6"/>
      <c r="OYV137" s="6"/>
      <c r="OYW137" s="6"/>
      <c r="OYX137" s="6"/>
      <c r="OYY137" s="6"/>
      <c r="OYZ137" s="6"/>
      <c r="OZA137" s="6"/>
      <c r="OZB137" s="6"/>
      <c r="OZC137" s="6"/>
      <c r="OZD137" s="6"/>
      <c r="OZE137" s="6"/>
      <c r="OZF137" s="6"/>
      <c r="OZG137" s="6"/>
      <c r="OZH137" s="6"/>
      <c r="OZI137" s="6"/>
      <c r="OZJ137" s="6"/>
      <c r="OZK137" s="6"/>
      <c r="OZL137" s="6"/>
      <c r="OZM137" s="6"/>
      <c r="OZN137" s="6"/>
      <c r="OZO137" s="6"/>
      <c r="OZP137" s="6"/>
      <c r="OZQ137" s="6"/>
      <c r="OZR137" s="6"/>
      <c r="OZS137" s="6"/>
      <c r="OZT137" s="6"/>
      <c r="OZU137" s="6"/>
      <c r="OZV137" s="6"/>
      <c r="OZW137" s="6"/>
      <c r="OZX137" s="6"/>
      <c r="OZY137" s="6"/>
      <c r="OZZ137" s="6"/>
      <c r="PAA137" s="6"/>
      <c r="PAB137" s="6"/>
      <c r="PAC137" s="6"/>
      <c r="PAD137" s="6"/>
      <c r="PAE137" s="6"/>
      <c r="PAF137" s="6"/>
      <c r="PAG137" s="6"/>
      <c r="PAH137" s="6"/>
      <c r="PAI137" s="6"/>
      <c r="PAJ137" s="6"/>
      <c r="PAK137" s="6"/>
      <c r="PAL137" s="6"/>
      <c r="PAM137" s="6"/>
      <c r="PAN137" s="6"/>
      <c r="PAO137" s="6"/>
      <c r="PAP137" s="6"/>
      <c r="PAQ137" s="6"/>
      <c r="PAR137" s="6"/>
      <c r="PAS137" s="6"/>
      <c r="PAT137" s="6"/>
      <c r="PAU137" s="6"/>
      <c r="PAV137" s="6"/>
      <c r="PAW137" s="6"/>
      <c r="PAX137" s="6"/>
      <c r="PAY137" s="6"/>
      <c r="PAZ137" s="6"/>
      <c r="PBA137" s="6"/>
      <c r="PBB137" s="6"/>
      <c r="PBC137" s="6"/>
      <c r="PBD137" s="6"/>
      <c r="PBE137" s="6"/>
      <c r="PBF137" s="6"/>
      <c r="PBG137" s="6"/>
      <c r="PBH137" s="6"/>
      <c r="PBI137" s="6"/>
      <c r="PBJ137" s="6"/>
      <c r="PBK137" s="6"/>
      <c r="PBL137" s="6"/>
      <c r="PBM137" s="6"/>
      <c r="PBN137" s="6"/>
      <c r="PBO137" s="6"/>
      <c r="PBP137" s="6"/>
      <c r="PBQ137" s="6"/>
      <c r="PBR137" s="6"/>
      <c r="PBS137" s="6"/>
      <c r="PBT137" s="6"/>
      <c r="PBU137" s="6"/>
      <c r="PBV137" s="6"/>
      <c r="PBW137" s="6"/>
      <c r="PBX137" s="6"/>
      <c r="PBY137" s="6"/>
      <c r="PBZ137" s="6"/>
      <c r="PCA137" s="6"/>
      <c r="PCB137" s="6"/>
      <c r="PCC137" s="6"/>
      <c r="PCD137" s="6"/>
      <c r="PCE137" s="6"/>
      <c r="PCF137" s="6"/>
      <c r="PCG137" s="6"/>
      <c r="PCH137" s="6"/>
      <c r="PCI137" s="6"/>
      <c r="PCJ137" s="6"/>
      <c r="PCK137" s="6"/>
      <c r="PCL137" s="6"/>
      <c r="PCM137" s="6"/>
      <c r="PCN137" s="6"/>
      <c r="PCO137" s="6"/>
      <c r="PCP137" s="6"/>
      <c r="PCQ137" s="6"/>
      <c r="PCR137" s="6"/>
      <c r="PCS137" s="6"/>
      <c r="PCT137" s="6"/>
      <c r="PCU137" s="6"/>
      <c r="PCV137" s="6"/>
      <c r="PCW137" s="6"/>
      <c r="PCX137" s="6"/>
      <c r="PCY137" s="6"/>
      <c r="PCZ137" s="6"/>
      <c r="PDA137" s="6"/>
      <c r="PDB137" s="6"/>
      <c r="PDC137" s="6"/>
      <c r="PDD137" s="6"/>
      <c r="PDE137" s="6"/>
      <c r="PDF137" s="6"/>
      <c r="PDG137" s="6"/>
      <c r="PDH137" s="6"/>
      <c r="PDI137" s="6"/>
      <c r="PDJ137" s="6"/>
      <c r="PDK137" s="6"/>
      <c r="PDL137" s="6"/>
      <c r="PDM137" s="6"/>
      <c r="PDN137" s="6"/>
      <c r="PDO137" s="6"/>
      <c r="PDP137" s="6"/>
      <c r="PDQ137" s="6"/>
      <c r="PDR137" s="6"/>
      <c r="PDS137" s="6"/>
      <c r="PDT137" s="6"/>
      <c r="PDU137" s="6"/>
      <c r="PDV137" s="6"/>
      <c r="PDW137" s="6"/>
      <c r="PDX137" s="6"/>
      <c r="PDY137" s="6"/>
      <c r="PDZ137" s="6"/>
      <c r="PEA137" s="6"/>
      <c r="PEB137" s="6"/>
      <c r="PEC137" s="6"/>
      <c r="PED137" s="6"/>
      <c r="PEE137" s="6"/>
      <c r="PEF137" s="6"/>
      <c r="PEG137" s="6"/>
      <c r="PEH137" s="6"/>
      <c r="PEI137" s="6"/>
      <c r="PEJ137" s="6"/>
      <c r="PEK137" s="6"/>
      <c r="PEL137" s="6"/>
      <c r="PEM137" s="6"/>
      <c r="PEN137" s="6"/>
      <c r="PEO137" s="6"/>
      <c r="PEP137" s="6"/>
      <c r="PEQ137" s="6"/>
      <c r="PER137" s="6"/>
      <c r="PES137" s="6"/>
      <c r="PET137" s="6"/>
      <c r="PEU137" s="6"/>
      <c r="PEV137" s="6"/>
      <c r="PEW137" s="6"/>
      <c r="PEX137" s="6"/>
      <c r="PEY137" s="6"/>
      <c r="PEZ137" s="6"/>
      <c r="PFA137" s="6"/>
      <c r="PFB137" s="6"/>
      <c r="PFC137" s="6"/>
      <c r="PFD137" s="6"/>
      <c r="PFE137" s="6"/>
      <c r="PFF137" s="6"/>
      <c r="PFG137" s="6"/>
      <c r="PFH137" s="6"/>
      <c r="PFI137" s="6"/>
      <c r="PFJ137" s="6"/>
      <c r="PFK137" s="6"/>
      <c r="PFL137" s="6"/>
      <c r="PFM137" s="6"/>
      <c r="PFN137" s="6"/>
      <c r="PFO137" s="6"/>
      <c r="PFP137" s="6"/>
      <c r="PFQ137" s="6"/>
      <c r="PFR137" s="6"/>
      <c r="PFS137" s="6"/>
      <c r="PFT137" s="6"/>
      <c r="PFU137" s="6"/>
      <c r="PFV137" s="6"/>
      <c r="PFW137" s="6"/>
      <c r="PFX137" s="6"/>
      <c r="PFY137" s="6"/>
      <c r="PFZ137" s="6"/>
      <c r="PGA137" s="6"/>
      <c r="PGB137" s="6"/>
      <c r="PGC137" s="6"/>
      <c r="PGD137" s="6"/>
      <c r="PGE137" s="6"/>
      <c r="PGF137" s="6"/>
      <c r="PGG137" s="6"/>
      <c r="PGH137" s="6"/>
      <c r="PGI137" s="6"/>
      <c r="PGJ137" s="6"/>
      <c r="PGK137" s="6"/>
      <c r="PGL137" s="6"/>
      <c r="PGM137" s="6"/>
      <c r="PGN137" s="6"/>
      <c r="PGO137" s="6"/>
      <c r="PGP137" s="6"/>
      <c r="PGQ137" s="6"/>
      <c r="PGR137" s="6"/>
      <c r="PGS137" s="6"/>
      <c r="PGT137" s="6"/>
      <c r="PGU137" s="6"/>
      <c r="PGV137" s="6"/>
      <c r="PGW137" s="6"/>
      <c r="PGX137" s="6"/>
      <c r="PGY137" s="6"/>
      <c r="PGZ137" s="6"/>
      <c r="PHA137" s="6"/>
      <c r="PHB137" s="6"/>
      <c r="PHC137" s="6"/>
      <c r="PHD137" s="6"/>
      <c r="PHE137" s="6"/>
      <c r="PHF137" s="6"/>
      <c r="PHG137" s="6"/>
      <c r="PHH137" s="6"/>
      <c r="PHI137" s="6"/>
      <c r="PHJ137" s="6"/>
      <c r="PHK137" s="6"/>
      <c r="PHL137" s="6"/>
      <c r="PHM137" s="6"/>
      <c r="PHN137" s="6"/>
      <c r="PHO137" s="6"/>
      <c r="PHP137" s="6"/>
      <c r="PHQ137" s="6"/>
      <c r="PHR137" s="6"/>
      <c r="PHS137" s="6"/>
      <c r="PHT137" s="6"/>
      <c r="PHU137" s="6"/>
      <c r="PHV137" s="6"/>
      <c r="PHW137" s="6"/>
      <c r="PHX137" s="6"/>
      <c r="PHY137" s="6"/>
      <c r="PHZ137" s="6"/>
      <c r="PIA137" s="6"/>
      <c r="PIB137" s="6"/>
      <c r="PIC137" s="6"/>
      <c r="PID137" s="6"/>
      <c r="PIE137" s="6"/>
      <c r="PIF137" s="6"/>
      <c r="PIG137" s="6"/>
      <c r="PIH137" s="6"/>
      <c r="PII137" s="6"/>
      <c r="PIJ137" s="6"/>
      <c r="PIK137" s="6"/>
      <c r="PIL137" s="6"/>
      <c r="PIM137" s="6"/>
      <c r="PIN137" s="6"/>
      <c r="PIO137" s="6"/>
      <c r="PIP137" s="6"/>
      <c r="PIQ137" s="6"/>
      <c r="PIR137" s="6"/>
      <c r="PIS137" s="6"/>
      <c r="PIT137" s="6"/>
      <c r="PIU137" s="6"/>
      <c r="PIV137" s="6"/>
      <c r="PIW137" s="6"/>
      <c r="PIX137" s="6"/>
      <c r="PIY137" s="6"/>
      <c r="PIZ137" s="6"/>
      <c r="PJA137" s="6"/>
      <c r="PJB137" s="6"/>
      <c r="PJC137" s="6"/>
      <c r="PJD137" s="6"/>
      <c r="PJE137" s="6"/>
      <c r="PJF137" s="6"/>
      <c r="PJG137" s="6"/>
      <c r="PJH137" s="6"/>
      <c r="PJI137" s="6"/>
      <c r="PJJ137" s="6"/>
      <c r="PJK137" s="6"/>
      <c r="PJL137" s="6"/>
      <c r="PJM137" s="6"/>
      <c r="PJN137" s="6"/>
      <c r="PJO137" s="6"/>
      <c r="PJP137" s="6"/>
      <c r="PJQ137" s="6"/>
      <c r="PJR137" s="6"/>
      <c r="PJS137" s="6"/>
      <c r="PJT137" s="6"/>
      <c r="PJU137" s="6"/>
      <c r="PJV137" s="6"/>
      <c r="PJW137" s="6"/>
      <c r="PJX137" s="6"/>
      <c r="PJY137" s="6"/>
      <c r="PJZ137" s="6"/>
      <c r="PKA137" s="6"/>
      <c r="PKB137" s="6"/>
      <c r="PKC137" s="6"/>
      <c r="PKD137" s="6"/>
      <c r="PKE137" s="6"/>
      <c r="PKF137" s="6"/>
      <c r="PKG137" s="6"/>
      <c r="PKH137" s="6"/>
      <c r="PKI137" s="6"/>
      <c r="PKJ137" s="6"/>
      <c r="PKK137" s="6"/>
      <c r="PKL137" s="6"/>
      <c r="PKM137" s="6"/>
      <c r="PKN137" s="6"/>
      <c r="PKO137" s="6"/>
      <c r="PKP137" s="6"/>
      <c r="PKQ137" s="6"/>
      <c r="PKR137" s="6"/>
      <c r="PKS137" s="6"/>
      <c r="PKT137" s="6"/>
      <c r="PKU137" s="6"/>
      <c r="PKV137" s="6"/>
      <c r="PKW137" s="6"/>
      <c r="PKX137" s="6"/>
      <c r="PKY137" s="6"/>
      <c r="PKZ137" s="6"/>
      <c r="PLA137" s="6"/>
      <c r="PLB137" s="6"/>
      <c r="PLC137" s="6"/>
      <c r="PLD137" s="6"/>
      <c r="PLE137" s="6"/>
      <c r="PLF137" s="6"/>
      <c r="PLG137" s="6"/>
      <c r="PLH137" s="6"/>
      <c r="PLI137" s="6"/>
      <c r="PLJ137" s="6"/>
      <c r="PLK137" s="6"/>
      <c r="PLL137" s="6"/>
      <c r="PLM137" s="6"/>
      <c r="PLN137" s="6"/>
      <c r="PLO137" s="6"/>
      <c r="PLP137" s="6"/>
      <c r="PLQ137" s="6"/>
      <c r="PLR137" s="6"/>
      <c r="PLS137" s="6"/>
      <c r="PLT137" s="6"/>
      <c r="PLU137" s="6"/>
      <c r="PLV137" s="6"/>
      <c r="PLW137" s="6"/>
      <c r="PLX137" s="6"/>
      <c r="PLY137" s="6"/>
      <c r="PLZ137" s="6"/>
      <c r="PMA137" s="6"/>
      <c r="PMB137" s="6"/>
      <c r="PMC137" s="6"/>
      <c r="PMD137" s="6"/>
      <c r="PME137" s="6"/>
      <c r="PMF137" s="6"/>
      <c r="PMG137" s="6"/>
      <c r="PMH137" s="6"/>
      <c r="PMI137" s="6"/>
      <c r="PMJ137" s="6"/>
      <c r="PMK137" s="6"/>
      <c r="PML137" s="6"/>
      <c r="PMM137" s="6"/>
      <c r="PMN137" s="6"/>
      <c r="PMO137" s="6"/>
      <c r="PMP137" s="6"/>
      <c r="PMQ137" s="6"/>
      <c r="PMR137" s="6"/>
      <c r="PMS137" s="6"/>
      <c r="PMT137" s="6"/>
      <c r="PMU137" s="6"/>
      <c r="PMV137" s="6"/>
      <c r="PMW137" s="6"/>
      <c r="PMX137" s="6"/>
      <c r="PMY137" s="6"/>
      <c r="PMZ137" s="6"/>
      <c r="PNA137" s="6"/>
      <c r="PNB137" s="6"/>
      <c r="PNC137" s="6"/>
      <c r="PND137" s="6"/>
      <c r="PNE137" s="6"/>
      <c r="PNF137" s="6"/>
      <c r="PNG137" s="6"/>
      <c r="PNH137" s="6"/>
      <c r="PNI137" s="6"/>
      <c r="PNJ137" s="6"/>
      <c r="PNK137" s="6"/>
      <c r="PNL137" s="6"/>
      <c r="PNM137" s="6"/>
      <c r="PNN137" s="6"/>
      <c r="PNO137" s="6"/>
      <c r="PNP137" s="6"/>
      <c r="PNQ137" s="6"/>
      <c r="PNR137" s="6"/>
      <c r="PNS137" s="6"/>
      <c r="PNT137" s="6"/>
      <c r="PNU137" s="6"/>
      <c r="PNV137" s="6"/>
      <c r="PNW137" s="6"/>
      <c r="PNX137" s="6"/>
      <c r="PNY137" s="6"/>
      <c r="PNZ137" s="6"/>
      <c r="POA137" s="6"/>
      <c r="POB137" s="6"/>
      <c r="POC137" s="6"/>
      <c r="POD137" s="6"/>
      <c r="POE137" s="6"/>
      <c r="POF137" s="6"/>
      <c r="POG137" s="6"/>
      <c r="POH137" s="6"/>
      <c r="POI137" s="6"/>
      <c r="POJ137" s="6"/>
      <c r="POK137" s="6"/>
      <c r="POL137" s="6"/>
      <c r="POM137" s="6"/>
      <c r="PON137" s="6"/>
      <c r="POO137" s="6"/>
      <c r="POP137" s="6"/>
      <c r="POQ137" s="6"/>
      <c r="POR137" s="6"/>
      <c r="POS137" s="6"/>
      <c r="POT137" s="6"/>
      <c r="POU137" s="6"/>
      <c r="POV137" s="6"/>
      <c r="POW137" s="6"/>
      <c r="POX137" s="6"/>
      <c r="POY137" s="6"/>
      <c r="POZ137" s="6"/>
      <c r="PPA137" s="6"/>
      <c r="PPB137" s="6"/>
      <c r="PPC137" s="6"/>
      <c r="PPD137" s="6"/>
      <c r="PPE137" s="6"/>
      <c r="PPF137" s="6"/>
      <c r="PPG137" s="6"/>
      <c r="PPH137" s="6"/>
      <c r="PPI137" s="6"/>
      <c r="PPJ137" s="6"/>
      <c r="PPK137" s="6"/>
      <c r="PPL137" s="6"/>
      <c r="PPM137" s="6"/>
      <c r="PPN137" s="6"/>
      <c r="PPO137" s="6"/>
      <c r="PPP137" s="6"/>
      <c r="PPQ137" s="6"/>
      <c r="PPR137" s="6"/>
      <c r="PPS137" s="6"/>
      <c r="PPT137" s="6"/>
      <c r="PPU137" s="6"/>
      <c r="PPV137" s="6"/>
      <c r="PPW137" s="6"/>
      <c r="PPX137" s="6"/>
      <c r="PPY137" s="6"/>
      <c r="PPZ137" s="6"/>
      <c r="PQA137" s="6"/>
      <c r="PQB137" s="6"/>
      <c r="PQC137" s="6"/>
      <c r="PQD137" s="6"/>
      <c r="PQE137" s="6"/>
      <c r="PQF137" s="6"/>
      <c r="PQG137" s="6"/>
      <c r="PQH137" s="6"/>
      <c r="PQI137" s="6"/>
      <c r="PQJ137" s="6"/>
      <c r="PQK137" s="6"/>
      <c r="PQL137" s="6"/>
      <c r="PQM137" s="6"/>
      <c r="PQN137" s="6"/>
      <c r="PQO137" s="6"/>
      <c r="PQP137" s="6"/>
      <c r="PQQ137" s="6"/>
      <c r="PQR137" s="6"/>
      <c r="PQS137" s="6"/>
      <c r="PQT137" s="6"/>
      <c r="PQU137" s="6"/>
      <c r="PQV137" s="6"/>
      <c r="PQW137" s="6"/>
      <c r="PQX137" s="6"/>
      <c r="PQY137" s="6"/>
      <c r="PQZ137" s="6"/>
      <c r="PRA137" s="6"/>
      <c r="PRB137" s="6"/>
      <c r="PRC137" s="6"/>
      <c r="PRD137" s="6"/>
      <c r="PRE137" s="6"/>
      <c r="PRF137" s="6"/>
      <c r="PRG137" s="6"/>
      <c r="PRH137" s="6"/>
      <c r="PRI137" s="6"/>
      <c r="PRJ137" s="6"/>
      <c r="PRK137" s="6"/>
      <c r="PRL137" s="6"/>
      <c r="PRM137" s="6"/>
      <c r="PRN137" s="6"/>
      <c r="PRO137" s="6"/>
      <c r="PRP137" s="6"/>
      <c r="PRQ137" s="6"/>
      <c r="PRR137" s="6"/>
      <c r="PRS137" s="6"/>
      <c r="PRT137" s="6"/>
      <c r="PRU137" s="6"/>
      <c r="PRV137" s="6"/>
      <c r="PRW137" s="6"/>
      <c r="PRX137" s="6"/>
      <c r="PRY137" s="6"/>
      <c r="PRZ137" s="6"/>
      <c r="PSA137" s="6"/>
      <c r="PSB137" s="6"/>
      <c r="PSC137" s="6"/>
      <c r="PSD137" s="6"/>
      <c r="PSE137" s="6"/>
      <c r="PSF137" s="6"/>
      <c r="PSG137" s="6"/>
      <c r="PSH137" s="6"/>
      <c r="PSI137" s="6"/>
      <c r="PSJ137" s="6"/>
      <c r="PSK137" s="6"/>
      <c r="PSL137" s="6"/>
      <c r="PSM137" s="6"/>
      <c r="PSN137" s="6"/>
      <c r="PSO137" s="6"/>
      <c r="PSP137" s="6"/>
      <c r="PSQ137" s="6"/>
      <c r="PSR137" s="6"/>
      <c r="PSS137" s="6"/>
      <c r="PST137" s="6"/>
      <c r="PSU137" s="6"/>
      <c r="PSV137" s="6"/>
      <c r="PSW137" s="6"/>
      <c r="PSX137" s="6"/>
      <c r="PSY137" s="6"/>
      <c r="PSZ137" s="6"/>
      <c r="PTA137" s="6"/>
      <c r="PTB137" s="6"/>
      <c r="PTC137" s="6"/>
      <c r="PTD137" s="6"/>
      <c r="PTE137" s="6"/>
      <c r="PTF137" s="6"/>
      <c r="PTG137" s="6"/>
      <c r="PTH137" s="6"/>
      <c r="PTI137" s="6"/>
      <c r="PTJ137" s="6"/>
      <c r="PTK137" s="6"/>
      <c r="PTL137" s="6"/>
      <c r="PTM137" s="6"/>
      <c r="PTN137" s="6"/>
      <c r="PTO137" s="6"/>
      <c r="PTP137" s="6"/>
      <c r="PTQ137" s="6"/>
      <c r="PTR137" s="6"/>
      <c r="PTS137" s="6"/>
      <c r="PTT137" s="6"/>
      <c r="PTU137" s="6"/>
      <c r="PTV137" s="6"/>
      <c r="PTW137" s="6"/>
      <c r="PTX137" s="6"/>
      <c r="PTY137" s="6"/>
      <c r="PTZ137" s="6"/>
      <c r="PUA137" s="6"/>
      <c r="PUB137" s="6"/>
      <c r="PUC137" s="6"/>
      <c r="PUD137" s="6"/>
      <c r="PUE137" s="6"/>
      <c r="PUF137" s="6"/>
      <c r="PUG137" s="6"/>
      <c r="PUH137" s="6"/>
      <c r="PUI137" s="6"/>
      <c r="PUJ137" s="6"/>
      <c r="PUK137" s="6"/>
      <c r="PUL137" s="6"/>
      <c r="PUM137" s="6"/>
      <c r="PUN137" s="6"/>
      <c r="PUO137" s="6"/>
      <c r="PUP137" s="6"/>
      <c r="PUQ137" s="6"/>
      <c r="PUR137" s="6"/>
      <c r="PUS137" s="6"/>
      <c r="PUT137" s="6"/>
      <c r="PUU137" s="6"/>
      <c r="PUV137" s="6"/>
      <c r="PUW137" s="6"/>
      <c r="PUX137" s="6"/>
      <c r="PUY137" s="6"/>
      <c r="PUZ137" s="6"/>
      <c r="PVA137" s="6"/>
      <c r="PVB137" s="6"/>
      <c r="PVC137" s="6"/>
      <c r="PVD137" s="6"/>
      <c r="PVE137" s="6"/>
      <c r="PVF137" s="6"/>
      <c r="PVG137" s="6"/>
      <c r="PVH137" s="6"/>
      <c r="PVI137" s="6"/>
      <c r="PVJ137" s="6"/>
      <c r="PVK137" s="6"/>
      <c r="PVL137" s="6"/>
      <c r="PVM137" s="6"/>
      <c r="PVN137" s="6"/>
      <c r="PVO137" s="6"/>
      <c r="PVP137" s="6"/>
      <c r="PVQ137" s="6"/>
      <c r="PVR137" s="6"/>
      <c r="PVS137" s="6"/>
      <c r="PVT137" s="6"/>
      <c r="PVU137" s="6"/>
      <c r="PVV137" s="6"/>
      <c r="PVW137" s="6"/>
      <c r="PVX137" s="6"/>
      <c r="PVY137" s="6"/>
      <c r="PVZ137" s="6"/>
      <c r="PWA137" s="6"/>
      <c r="PWB137" s="6"/>
      <c r="PWC137" s="6"/>
      <c r="PWD137" s="6"/>
      <c r="PWE137" s="6"/>
      <c r="PWF137" s="6"/>
      <c r="PWG137" s="6"/>
      <c r="PWH137" s="6"/>
      <c r="PWI137" s="6"/>
      <c r="PWJ137" s="6"/>
      <c r="PWK137" s="6"/>
      <c r="PWL137" s="6"/>
      <c r="PWM137" s="6"/>
      <c r="PWN137" s="6"/>
      <c r="PWO137" s="6"/>
      <c r="PWP137" s="6"/>
      <c r="PWQ137" s="6"/>
      <c r="PWR137" s="6"/>
      <c r="PWS137" s="6"/>
      <c r="PWT137" s="6"/>
      <c r="PWU137" s="6"/>
      <c r="PWV137" s="6"/>
      <c r="PWW137" s="6"/>
      <c r="PWX137" s="6"/>
      <c r="PWY137" s="6"/>
      <c r="PWZ137" s="6"/>
      <c r="PXA137" s="6"/>
      <c r="PXB137" s="6"/>
      <c r="PXC137" s="6"/>
      <c r="PXD137" s="6"/>
      <c r="PXE137" s="6"/>
      <c r="PXF137" s="6"/>
      <c r="PXG137" s="6"/>
      <c r="PXH137" s="6"/>
      <c r="PXI137" s="6"/>
      <c r="PXJ137" s="6"/>
      <c r="PXK137" s="6"/>
      <c r="PXL137" s="6"/>
      <c r="PXM137" s="6"/>
      <c r="PXN137" s="6"/>
      <c r="PXO137" s="6"/>
      <c r="PXP137" s="6"/>
      <c r="PXQ137" s="6"/>
      <c r="PXR137" s="6"/>
      <c r="PXS137" s="6"/>
      <c r="PXT137" s="6"/>
      <c r="PXU137" s="6"/>
      <c r="PXV137" s="6"/>
      <c r="PXW137" s="6"/>
      <c r="PXX137" s="6"/>
      <c r="PXY137" s="6"/>
      <c r="PXZ137" s="6"/>
      <c r="PYA137" s="6"/>
      <c r="PYB137" s="6"/>
      <c r="PYC137" s="6"/>
      <c r="PYD137" s="6"/>
      <c r="PYE137" s="6"/>
      <c r="PYF137" s="6"/>
      <c r="PYG137" s="6"/>
      <c r="PYH137" s="6"/>
      <c r="PYI137" s="6"/>
      <c r="PYJ137" s="6"/>
      <c r="PYK137" s="6"/>
      <c r="PYL137" s="6"/>
      <c r="PYM137" s="6"/>
      <c r="PYN137" s="6"/>
      <c r="PYO137" s="6"/>
      <c r="PYP137" s="6"/>
      <c r="PYQ137" s="6"/>
      <c r="PYR137" s="6"/>
      <c r="PYS137" s="6"/>
      <c r="PYT137" s="6"/>
      <c r="PYU137" s="6"/>
      <c r="PYV137" s="6"/>
      <c r="PYW137" s="6"/>
      <c r="PYX137" s="6"/>
      <c r="PYY137" s="6"/>
      <c r="PYZ137" s="6"/>
      <c r="PZA137" s="6"/>
      <c r="PZB137" s="6"/>
      <c r="PZC137" s="6"/>
      <c r="PZD137" s="6"/>
      <c r="PZE137" s="6"/>
      <c r="PZF137" s="6"/>
      <c r="PZG137" s="6"/>
      <c r="PZH137" s="6"/>
      <c r="PZI137" s="6"/>
      <c r="PZJ137" s="6"/>
      <c r="PZK137" s="6"/>
      <c r="PZL137" s="6"/>
      <c r="PZM137" s="6"/>
      <c r="PZN137" s="6"/>
      <c r="PZO137" s="6"/>
      <c r="PZP137" s="6"/>
      <c r="PZQ137" s="6"/>
      <c r="PZR137" s="6"/>
      <c r="PZS137" s="6"/>
      <c r="PZT137" s="6"/>
      <c r="PZU137" s="6"/>
      <c r="PZV137" s="6"/>
      <c r="PZW137" s="6"/>
      <c r="PZX137" s="6"/>
      <c r="PZY137" s="6"/>
      <c r="PZZ137" s="6"/>
      <c r="QAA137" s="6"/>
      <c r="QAB137" s="6"/>
      <c r="QAC137" s="6"/>
      <c r="QAD137" s="6"/>
      <c r="QAE137" s="6"/>
      <c r="QAF137" s="6"/>
      <c r="QAG137" s="6"/>
      <c r="QAH137" s="6"/>
      <c r="QAI137" s="6"/>
      <c r="QAJ137" s="6"/>
      <c r="QAK137" s="6"/>
      <c r="QAL137" s="6"/>
      <c r="QAM137" s="6"/>
      <c r="QAN137" s="6"/>
      <c r="QAO137" s="6"/>
      <c r="QAP137" s="6"/>
      <c r="QAQ137" s="6"/>
      <c r="QAR137" s="6"/>
      <c r="QAS137" s="6"/>
      <c r="QAT137" s="6"/>
      <c r="QAU137" s="6"/>
      <c r="QAV137" s="6"/>
      <c r="QAW137" s="6"/>
      <c r="QAX137" s="6"/>
      <c r="QAY137" s="6"/>
      <c r="QAZ137" s="6"/>
      <c r="QBA137" s="6"/>
      <c r="QBB137" s="6"/>
      <c r="QBC137" s="6"/>
      <c r="QBD137" s="6"/>
      <c r="QBE137" s="6"/>
      <c r="QBF137" s="6"/>
      <c r="QBG137" s="6"/>
      <c r="QBH137" s="6"/>
      <c r="QBI137" s="6"/>
      <c r="QBJ137" s="6"/>
      <c r="QBK137" s="6"/>
      <c r="QBL137" s="6"/>
      <c r="QBM137" s="6"/>
      <c r="QBN137" s="6"/>
      <c r="QBO137" s="6"/>
      <c r="QBP137" s="6"/>
      <c r="QBQ137" s="6"/>
      <c r="QBR137" s="6"/>
      <c r="QBS137" s="6"/>
      <c r="QBT137" s="6"/>
      <c r="QBU137" s="6"/>
      <c r="QBV137" s="6"/>
      <c r="QBW137" s="6"/>
      <c r="QBX137" s="6"/>
      <c r="QBY137" s="6"/>
      <c r="QBZ137" s="6"/>
      <c r="QCA137" s="6"/>
      <c r="QCB137" s="6"/>
      <c r="QCC137" s="6"/>
      <c r="QCD137" s="6"/>
      <c r="QCE137" s="6"/>
      <c r="QCF137" s="6"/>
      <c r="QCG137" s="6"/>
      <c r="QCH137" s="6"/>
      <c r="QCI137" s="6"/>
      <c r="QCJ137" s="6"/>
      <c r="QCK137" s="6"/>
      <c r="QCL137" s="6"/>
      <c r="QCM137" s="6"/>
      <c r="QCN137" s="6"/>
      <c r="QCO137" s="6"/>
      <c r="QCP137" s="6"/>
      <c r="QCQ137" s="6"/>
      <c r="QCR137" s="6"/>
      <c r="QCS137" s="6"/>
      <c r="QCT137" s="6"/>
      <c r="QCU137" s="6"/>
      <c r="QCV137" s="6"/>
      <c r="QCW137" s="6"/>
      <c r="QCX137" s="6"/>
      <c r="QCY137" s="6"/>
      <c r="QCZ137" s="6"/>
      <c r="QDA137" s="6"/>
      <c r="QDB137" s="6"/>
      <c r="QDC137" s="6"/>
      <c r="QDD137" s="6"/>
      <c r="QDE137" s="6"/>
      <c r="QDF137" s="6"/>
      <c r="QDG137" s="6"/>
      <c r="QDH137" s="6"/>
      <c r="QDI137" s="6"/>
      <c r="QDJ137" s="6"/>
      <c r="QDK137" s="6"/>
      <c r="QDL137" s="6"/>
      <c r="QDM137" s="6"/>
      <c r="QDN137" s="6"/>
      <c r="QDO137" s="6"/>
      <c r="QDP137" s="6"/>
      <c r="QDQ137" s="6"/>
      <c r="QDR137" s="6"/>
      <c r="QDS137" s="6"/>
      <c r="QDT137" s="6"/>
      <c r="QDU137" s="6"/>
      <c r="QDV137" s="6"/>
      <c r="QDW137" s="6"/>
      <c r="QDX137" s="6"/>
      <c r="QDY137" s="6"/>
      <c r="QDZ137" s="6"/>
      <c r="QEA137" s="6"/>
      <c r="QEB137" s="6"/>
      <c r="QEC137" s="6"/>
      <c r="QED137" s="6"/>
      <c r="QEE137" s="6"/>
      <c r="QEF137" s="6"/>
      <c r="QEG137" s="6"/>
      <c r="QEH137" s="6"/>
      <c r="QEI137" s="6"/>
      <c r="QEJ137" s="6"/>
      <c r="QEK137" s="6"/>
      <c r="QEL137" s="6"/>
      <c r="QEM137" s="6"/>
      <c r="QEN137" s="6"/>
      <c r="QEO137" s="6"/>
      <c r="QEP137" s="6"/>
      <c r="QEQ137" s="6"/>
      <c r="QER137" s="6"/>
      <c r="QES137" s="6"/>
      <c r="QET137" s="6"/>
      <c r="QEU137" s="6"/>
      <c r="QEV137" s="6"/>
      <c r="QEW137" s="6"/>
      <c r="QEX137" s="6"/>
      <c r="QEY137" s="6"/>
      <c r="QEZ137" s="6"/>
      <c r="QFA137" s="6"/>
      <c r="QFB137" s="6"/>
      <c r="QFC137" s="6"/>
      <c r="QFD137" s="6"/>
      <c r="QFE137" s="6"/>
      <c r="QFF137" s="6"/>
      <c r="QFG137" s="6"/>
      <c r="QFH137" s="6"/>
      <c r="QFI137" s="6"/>
      <c r="QFJ137" s="6"/>
      <c r="QFK137" s="6"/>
      <c r="QFL137" s="6"/>
      <c r="QFM137" s="6"/>
      <c r="QFN137" s="6"/>
      <c r="QFO137" s="6"/>
      <c r="QFP137" s="6"/>
      <c r="QFQ137" s="6"/>
      <c r="QFR137" s="6"/>
      <c r="QFS137" s="6"/>
      <c r="QFT137" s="6"/>
      <c r="QFU137" s="6"/>
      <c r="QFV137" s="6"/>
      <c r="QFW137" s="6"/>
      <c r="QFX137" s="6"/>
      <c r="QFY137" s="6"/>
      <c r="QFZ137" s="6"/>
      <c r="QGA137" s="6"/>
      <c r="QGB137" s="6"/>
      <c r="QGC137" s="6"/>
      <c r="QGD137" s="6"/>
      <c r="QGE137" s="6"/>
      <c r="QGF137" s="6"/>
      <c r="QGG137" s="6"/>
      <c r="QGH137" s="6"/>
      <c r="QGI137" s="6"/>
      <c r="QGJ137" s="6"/>
      <c r="QGK137" s="6"/>
      <c r="QGL137" s="6"/>
      <c r="QGM137" s="6"/>
      <c r="QGN137" s="6"/>
      <c r="QGO137" s="6"/>
      <c r="QGP137" s="6"/>
      <c r="QGQ137" s="6"/>
      <c r="QGR137" s="6"/>
      <c r="QGS137" s="6"/>
      <c r="QGT137" s="6"/>
      <c r="QGU137" s="6"/>
      <c r="QGV137" s="6"/>
      <c r="QGW137" s="6"/>
      <c r="QGX137" s="6"/>
      <c r="QGY137" s="6"/>
      <c r="QGZ137" s="6"/>
      <c r="QHA137" s="6"/>
      <c r="QHB137" s="6"/>
      <c r="QHC137" s="6"/>
      <c r="QHD137" s="6"/>
      <c r="QHE137" s="6"/>
      <c r="QHF137" s="6"/>
      <c r="QHG137" s="6"/>
      <c r="QHH137" s="6"/>
      <c r="QHI137" s="6"/>
      <c r="QHJ137" s="6"/>
      <c r="QHK137" s="6"/>
      <c r="QHL137" s="6"/>
      <c r="QHM137" s="6"/>
      <c r="QHN137" s="6"/>
      <c r="QHO137" s="6"/>
      <c r="QHP137" s="6"/>
      <c r="QHQ137" s="6"/>
      <c r="QHR137" s="6"/>
      <c r="QHS137" s="6"/>
      <c r="QHT137" s="6"/>
      <c r="QHU137" s="6"/>
      <c r="QHV137" s="6"/>
      <c r="QHW137" s="6"/>
      <c r="QHX137" s="6"/>
      <c r="QHY137" s="6"/>
      <c r="QHZ137" s="6"/>
      <c r="QIA137" s="6"/>
      <c r="QIB137" s="6"/>
      <c r="QIC137" s="6"/>
      <c r="QID137" s="6"/>
      <c r="QIE137" s="6"/>
      <c r="QIF137" s="6"/>
      <c r="QIG137" s="6"/>
      <c r="QIH137" s="6"/>
      <c r="QII137" s="6"/>
      <c r="QIJ137" s="6"/>
      <c r="QIK137" s="6"/>
      <c r="QIL137" s="6"/>
      <c r="QIM137" s="6"/>
      <c r="QIN137" s="6"/>
      <c r="QIO137" s="6"/>
      <c r="QIP137" s="6"/>
      <c r="QIQ137" s="6"/>
      <c r="QIR137" s="6"/>
      <c r="QIS137" s="6"/>
      <c r="QIT137" s="6"/>
      <c r="QIU137" s="6"/>
      <c r="QIV137" s="6"/>
      <c r="QIW137" s="6"/>
      <c r="QIX137" s="6"/>
      <c r="QIY137" s="6"/>
      <c r="QIZ137" s="6"/>
      <c r="QJA137" s="6"/>
      <c r="QJB137" s="6"/>
      <c r="QJC137" s="6"/>
      <c r="QJD137" s="6"/>
      <c r="QJE137" s="6"/>
      <c r="QJF137" s="6"/>
      <c r="QJG137" s="6"/>
      <c r="QJH137" s="6"/>
      <c r="QJI137" s="6"/>
      <c r="QJJ137" s="6"/>
      <c r="QJK137" s="6"/>
      <c r="QJL137" s="6"/>
      <c r="QJM137" s="6"/>
      <c r="QJN137" s="6"/>
      <c r="QJO137" s="6"/>
      <c r="QJP137" s="6"/>
      <c r="QJQ137" s="6"/>
      <c r="QJR137" s="6"/>
      <c r="QJS137" s="6"/>
      <c r="QJT137" s="6"/>
      <c r="QJU137" s="6"/>
      <c r="QJV137" s="6"/>
      <c r="QJW137" s="6"/>
      <c r="QJX137" s="6"/>
      <c r="QJY137" s="6"/>
      <c r="QJZ137" s="6"/>
      <c r="QKA137" s="6"/>
      <c r="QKB137" s="6"/>
      <c r="QKC137" s="6"/>
      <c r="QKD137" s="6"/>
      <c r="QKE137" s="6"/>
      <c r="QKF137" s="6"/>
      <c r="QKG137" s="6"/>
      <c r="QKH137" s="6"/>
      <c r="QKI137" s="6"/>
      <c r="QKJ137" s="6"/>
      <c r="QKK137" s="6"/>
      <c r="QKL137" s="6"/>
      <c r="QKM137" s="6"/>
      <c r="QKN137" s="6"/>
      <c r="QKO137" s="6"/>
      <c r="QKP137" s="6"/>
      <c r="QKQ137" s="6"/>
      <c r="QKR137" s="6"/>
      <c r="QKS137" s="6"/>
      <c r="QKT137" s="6"/>
      <c r="QKU137" s="6"/>
      <c r="QKV137" s="6"/>
      <c r="QKW137" s="6"/>
      <c r="QKX137" s="6"/>
      <c r="QKY137" s="6"/>
      <c r="QKZ137" s="6"/>
      <c r="QLA137" s="6"/>
      <c r="QLB137" s="6"/>
      <c r="QLC137" s="6"/>
      <c r="QLD137" s="6"/>
      <c r="QLE137" s="6"/>
      <c r="QLF137" s="6"/>
      <c r="QLG137" s="6"/>
      <c r="QLH137" s="6"/>
      <c r="QLI137" s="6"/>
      <c r="QLJ137" s="6"/>
      <c r="QLK137" s="6"/>
      <c r="QLL137" s="6"/>
      <c r="QLM137" s="6"/>
      <c r="QLN137" s="6"/>
      <c r="QLO137" s="6"/>
      <c r="QLP137" s="6"/>
      <c r="QLQ137" s="6"/>
      <c r="QLR137" s="6"/>
      <c r="QLS137" s="6"/>
      <c r="QLT137" s="6"/>
      <c r="QLU137" s="6"/>
      <c r="QLV137" s="6"/>
      <c r="QLW137" s="6"/>
      <c r="QLX137" s="6"/>
      <c r="QLY137" s="6"/>
      <c r="QLZ137" s="6"/>
      <c r="QMA137" s="6"/>
      <c r="QMB137" s="6"/>
      <c r="QMC137" s="6"/>
      <c r="QMD137" s="6"/>
      <c r="QME137" s="6"/>
      <c r="QMF137" s="6"/>
      <c r="QMG137" s="6"/>
      <c r="QMH137" s="6"/>
      <c r="QMI137" s="6"/>
      <c r="QMJ137" s="6"/>
      <c r="QMK137" s="6"/>
      <c r="QML137" s="6"/>
      <c r="QMM137" s="6"/>
      <c r="QMN137" s="6"/>
      <c r="QMO137" s="6"/>
      <c r="QMP137" s="6"/>
      <c r="QMQ137" s="6"/>
      <c r="QMR137" s="6"/>
      <c r="QMS137" s="6"/>
      <c r="QMT137" s="6"/>
      <c r="QMU137" s="6"/>
      <c r="QMV137" s="6"/>
      <c r="QMW137" s="6"/>
      <c r="QMX137" s="6"/>
      <c r="QMY137" s="6"/>
      <c r="QMZ137" s="6"/>
      <c r="QNA137" s="6"/>
      <c r="QNB137" s="6"/>
      <c r="QNC137" s="6"/>
      <c r="QND137" s="6"/>
      <c r="QNE137" s="6"/>
      <c r="QNF137" s="6"/>
      <c r="QNG137" s="6"/>
      <c r="QNH137" s="6"/>
      <c r="QNI137" s="6"/>
      <c r="QNJ137" s="6"/>
      <c r="QNK137" s="6"/>
      <c r="QNL137" s="6"/>
      <c r="QNM137" s="6"/>
      <c r="QNN137" s="6"/>
      <c r="QNO137" s="6"/>
      <c r="QNP137" s="6"/>
      <c r="QNQ137" s="6"/>
      <c r="QNR137" s="6"/>
      <c r="QNS137" s="6"/>
      <c r="QNT137" s="6"/>
      <c r="QNU137" s="6"/>
      <c r="QNV137" s="6"/>
      <c r="QNW137" s="6"/>
      <c r="QNX137" s="6"/>
      <c r="QNY137" s="6"/>
      <c r="QNZ137" s="6"/>
      <c r="QOA137" s="6"/>
      <c r="QOB137" s="6"/>
      <c r="QOC137" s="6"/>
      <c r="QOD137" s="6"/>
      <c r="QOE137" s="6"/>
      <c r="QOF137" s="6"/>
      <c r="QOG137" s="6"/>
      <c r="QOH137" s="6"/>
      <c r="QOI137" s="6"/>
      <c r="QOJ137" s="6"/>
      <c r="QOK137" s="6"/>
      <c r="QOL137" s="6"/>
      <c r="QOM137" s="6"/>
      <c r="QON137" s="6"/>
      <c r="QOO137" s="6"/>
      <c r="QOP137" s="6"/>
      <c r="QOQ137" s="6"/>
      <c r="QOR137" s="6"/>
      <c r="QOS137" s="6"/>
      <c r="QOT137" s="6"/>
      <c r="QOU137" s="6"/>
      <c r="QOV137" s="6"/>
      <c r="QOW137" s="6"/>
      <c r="QOX137" s="6"/>
      <c r="QOY137" s="6"/>
      <c r="QOZ137" s="6"/>
      <c r="QPA137" s="6"/>
      <c r="QPB137" s="6"/>
      <c r="QPC137" s="6"/>
      <c r="QPD137" s="6"/>
      <c r="QPE137" s="6"/>
      <c r="QPF137" s="6"/>
      <c r="QPG137" s="6"/>
      <c r="QPH137" s="6"/>
      <c r="QPI137" s="6"/>
      <c r="QPJ137" s="6"/>
      <c r="QPK137" s="6"/>
      <c r="QPL137" s="6"/>
      <c r="QPM137" s="6"/>
      <c r="QPN137" s="6"/>
      <c r="QPO137" s="6"/>
      <c r="QPP137" s="6"/>
      <c r="QPQ137" s="6"/>
      <c r="QPR137" s="6"/>
      <c r="QPS137" s="6"/>
      <c r="QPT137" s="6"/>
      <c r="QPU137" s="6"/>
      <c r="QPV137" s="6"/>
      <c r="QPW137" s="6"/>
      <c r="QPX137" s="6"/>
      <c r="QPY137" s="6"/>
      <c r="QPZ137" s="6"/>
      <c r="QQA137" s="6"/>
      <c r="QQB137" s="6"/>
      <c r="QQC137" s="6"/>
      <c r="QQD137" s="6"/>
      <c r="QQE137" s="6"/>
      <c r="QQF137" s="6"/>
      <c r="QQG137" s="6"/>
      <c r="QQH137" s="6"/>
      <c r="QQI137" s="6"/>
      <c r="QQJ137" s="6"/>
      <c r="QQK137" s="6"/>
      <c r="QQL137" s="6"/>
      <c r="QQM137" s="6"/>
      <c r="QQN137" s="6"/>
      <c r="QQO137" s="6"/>
      <c r="QQP137" s="6"/>
      <c r="QQQ137" s="6"/>
      <c r="QQR137" s="6"/>
      <c r="QQS137" s="6"/>
      <c r="QQT137" s="6"/>
      <c r="QQU137" s="6"/>
      <c r="QQV137" s="6"/>
      <c r="QQW137" s="6"/>
      <c r="QQX137" s="6"/>
      <c r="QQY137" s="6"/>
      <c r="QQZ137" s="6"/>
      <c r="QRA137" s="6"/>
      <c r="QRB137" s="6"/>
      <c r="QRC137" s="6"/>
      <c r="QRD137" s="6"/>
      <c r="QRE137" s="6"/>
      <c r="QRF137" s="6"/>
      <c r="QRG137" s="6"/>
      <c r="QRH137" s="6"/>
      <c r="QRI137" s="6"/>
      <c r="QRJ137" s="6"/>
      <c r="QRK137" s="6"/>
      <c r="QRL137" s="6"/>
      <c r="QRM137" s="6"/>
      <c r="QRN137" s="6"/>
      <c r="QRO137" s="6"/>
      <c r="QRP137" s="6"/>
      <c r="QRQ137" s="6"/>
      <c r="QRR137" s="6"/>
      <c r="QRS137" s="6"/>
      <c r="QRT137" s="6"/>
      <c r="QRU137" s="6"/>
      <c r="QRV137" s="6"/>
      <c r="QRW137" s="6"/>
      <c r="QRX137" s="6"/>
      <c r="QRY137" s="6"/>
      <c r="QRZ137" s="6"/>
      <c r="QSA137" s="6"/>
      <c r="QSB137" s="6"/>
      <c r="QSC137" s="6"/>
      <c r="QSD137" s="6"/>
      <c r="QSE137" s="6"/>
      <c r="QSF137" s="6"/>
      <c r="QSG137" s="6"/>
      <c r="QSH137" s="6"/>
      <c r="QSI137" s="6"/>
      <c r="QSJ137" s="6"/>
      <c r="QSK137" s="6"/>
      <c r="QSL137" s="6"/>
      <c r="QSM137" s="6"/>
      <c r="QSN137" s="6"/>
      <c r="QSO137" s="6"/>
      <c r="QSP137" s="6"/>
      <c r="QSQ137" s="6"/>
      <c r="QSR137" s="6"/>
      <c r="QSS137" s="6"/>
      <c r="QST137" s="6"/>
      <c r="QSU137" s="6"/>
      <c r="QSV137" s="6"/>
      <c r="QSW137" s="6"/>
      <c r="QSX137" s="6"/>
      <c r="QSY137" s="6"/>
      <c r="QSZ137" s="6"/>
      <c r="QTA137" s="6"/>
      <c r="QTB137" s="6"/>
      <c r="QTC137" s="6"/>
      <c r="QTD137" s="6"/>
      <c r="QTE137" s="6"/>
      <c r="QTF137" s="6"/>
      <c r="QTG137" s="6"/>
      <c r="QTH137" s="6"/>
      <c r="QTI137" s="6"/>
      <c r="QTJ137" s="6"/>
      <c r="QTK137" s="6"/>
      <c r="QTL137" s="6"/>
      <c r="QTM137" s="6"/>
      <c r="QTN137" s="6"/>
      <c r="QTO137" s="6"/>
      <c r="QTP137" s="6"/>
      <c r="QTQ137" s="6"/>
      <c r="QTR137" s="6"/>
      <c r="QTS137" s="6"/>
      <c r="QTT137" s="6"/>
      <c r="QTU137" s="6"/>
      <c r="QTV137" s="6"/>
      <c r="QTW137" s="6"/>
      <c r="QTX137" s="6"/>
      <c r="QTY137" s="6"/>
      <c r="QTZ137" s="6"/>
      <c r="QUA137" s="6"/>
      <c r="QUB137" s="6"/>
      <c r="QUC137" s="6"/>
      <c r="QUD137" s="6"/>
      <c r="QUE137" s="6"/>
      <c r="QUF137" s="6"/>
      <c r="QUG137" s="6"/>
      <c r="QUH137" s="6"/>
      <c r="QUI137" s="6"/>
      <c r="QUJ137" s="6"/>
      <c r="QUK137" s="6"/>
      <c r="QUL137" s="6"/>
      <c r="QUM137" s="6"/>
      <c r="QUN137" s="6"/>
      <c r="QUO137" s="6"/>
      <c r="QUP137" s="6"/>
      <c r="QUQ137" s="6"/>
      <c r="QUR137" s="6"/>
      <c r="QUS137" s="6"/>
      <c r="QUT137" s="6"/>
      <c r="QUU137" s="6"/>
      <c r="QUV137" s="6"/>
      <c r="QUW137" s="6"/>
      <c r="QUX137" s="6"/>
      <c r="QUY137" s="6"/>
      <c r="QUZ137" s="6"/>
      <c r="QVA137" s="6"/>
      <c r="QVB137" s="6"/>
      <c r="QVC137" s="6"/>
      <c r="QVD137" s="6"/>
      <c r="QVE137" s="6"/>
      <c r="QVF137" s="6"/>
      <c r="QVG137" s="6"/>
      <c r="QVH137" s="6"/>
      <c r="QVI137" s="6"/>
      <c r="QVJ137" s="6"/>
      <c r="QVK137" s="6"/>
      <c r="QVL137" s="6"/>
      <c r="QVM137" s="6"/>
      <c r="QVN137" s="6"/>
      <c r="QVO137" s="6"/>
      <c r="QVP137" s="6"/>
      <c r="QVQ137" s="6"/>
      <c r="QVR137" s="6"/>
      <c r="QVS137" s="6"/>
      <c r="QVT137" s="6"/>
      <c r="QVU137" s="6"/>
      <c r="QVV137" s="6"/>
      <c r="QVW137" s="6"/>
      <c r="QVX137" s="6"/>
      <c r="QVY137" s="6"/>
      <c r="QVZ137" s="6"/>
      <c r="QWA137" s="6"/>
      <c r="QWB137" s="6"/>
      <c r="QWC137" s="6"/>
      <c r="QWD137" s="6"/>
      <c r="QWE137" s="6"/>
      <c r="QWF137" s="6"/>
      <c r="QWG137" s="6"/>
      <c r="QWH137" s="6"/>
      <c r="QWI137" s="6"/>
      <c r="QWJ137" s="6"/>
      <c r="QWK137" s="6"/>
      <c r="QWL137" s="6"/>
      <c r="QWM137" s="6"/>
      <c r="QWN137" s="6"/>
      <c r="QWO137" s="6"/>
      <c r="QWP137" s="6"/>
      <c r="QWQ137" s="6"/>
      <c r="QWR137" s="6"/>
      <c r="QWS137" s="6"/>
      <c r="QWT137" s="6"/>
      <c r="QWU137" s="6"/>
      <c r="QWV137" s="6"/>
      <c r="QWW137" s="6"/>
      <c r="QWX137" s="6"/>
      <c r="QWY137" s="6"/>
      <c r="QWZ137" s="6"/>
      <c r="QXA137" s="6"/>
      <c r="QXB137" s="6"/>
      <c r="QXC137" s="6"/>
      <c r="QXD137" s="6"/>
      <c r="QXE137" s="6"/>
      <c r="QXF137" s="6"/>
      <c r="QXG137" s="6"/>
      <c r="QXH137" s="6"/>
      <c r="QXI137" s="6"/>
      <c r="QXJ137" s="6"/>
      <c r="QXK137" s="6"/>
      <c r="QXL137" s="6"/>
      <c r="QXM137" s="6"/>
      <c r="QXN137" s="6"/>
      <c r="QXO137" s="6"/>
      <c r="QXP137" s="6"/>
      <c r="QXQ137" s="6"/>
      <c r="QXR137" s="6"/>
      <c r="QXS137" s="6"/>
      <c r="QXT137" s="6"/>
      <c r="QXU137" s="6"/>
      <c r="QXV137" s="6"/>
      <c r="QXW137" s="6"/>
      <c r="QXX137" s="6"/>
      <c r="QXY137" s="6"/>
      <c r="QXZ137" s="6"/>
      <c r="QYA137" s="6"/>
      <c r="QYB137" s="6"/>
      <c r="QYC137" s="6"/>
      <c r="QYD137" s="6"/>
      <c r="QYE137" s="6"/>
      <c r="QYF137" s="6"/>
      <c r="QYG137" s="6"/>
      <c r="QYH137" s="6"/>
      <c r="QYI137" s="6"/>
      <c r="QYJ137" s="6"/>
      <c r="QYK137" s="6"/>
      <c r="QYL137" s="6"/>
      <c r="QYM137" s="6"/>
      <c r="QYN137" s="6"/>
      <c r="QYO137" s="6"/>
      <c r="QYP137" s="6"/>
      <c r="QYQ137" s="6"/>
      <c r="QYR137" s="6"/>
      <c r="QYS137" s="6"/>
      <c r="QYT137" s="6"/>
      <c r="QYU137" s="6"/>
      <c r="QYV137" s="6"/>
      <c r="QYW137" s="6"/>
      <c r="QYX137" s="6"/>
      <c r="QYY137" s="6"/>
      <c r="QYZ137" s="6"/>
      <c r="QZA137" s="6"/>
      <c r="QZB137" s="6"/>
      <c r="QZC137" s="6"/>
      <c r="QZD137" s="6"/>
      <c r="QZE137" s="6"/>
      <c r="QZF137" s="6"/>
      <c r="QZG137" s="6"/>
      <c r="QZH137" s="6"/>
      <c r="QZI137" s="6"/>
      <c r="QZJ137" s="6"/>
      <c r="QZK137" s="6"/>
      <c r="QZL137" s="6"/>
      <c r="QZM137" s="6"/>
      <c r="QZN137" s="6"/>
      <c r="QZO137" s="6"/>
      <c r="QZP137" s="6"/>
      <c r="QZQ137" s="6"/>
      <c r="QZR137" s="6"/>
      <c r="QZS137" s="6"/>
      <c r="QZT137" s="6"/>
      <c r="QZU137" s="6"/>
      <c r="QZV137" s="6"/>
      <c r="QZW137" s="6"/>
      <c r="QZX137" s="6"/>
      <c r="QZY137" s="6"/>
      <c r="QZZ137" s="6"/>
      <c r="RAA137" s="6"/>
      <c r="RAB137" s="6"/>
      <c r="RAC137" s="6"/>
      <c r="RAD137" s="6"/>
      <c r="RAE137" s="6"/>
      <c r="RAF137" s="6"/>
      <c r="RAG137" s="6"/>
      <c r="RAH137" s="6"/>
      <c r="RAI137" s="6"/>
      <c r="RAJ137" s="6"/>
      <c r="RAK137" s="6"/>
      <c r="RAL137" s="6"/>
      <c r="RAM137" s="6"/>
      <c r="RAN137" s="6"/>
      <c r="RAO137" s="6"/>
      <c r="RAP137" s="6"/>
      <c r="RAQ137" s="6"/>
      <c r="RAR137" s="6"/>
      <c r="RAS137" s="6"/>
      <c r="RAT137" s="6"/>
      <c r="RAU137" s="6"/>
      <c r="RAV137" s="6"/>
      <c r="RAW137" s="6"/>
      <c r="RAX137" s="6"/>
      <c r="RAY137" s="6"/>
      <c r="RAZ137" s="6"/>
      <c r="RBA137" s="6"/>
      <c r="RBB137" s="6"/>
      <c r="RBC137" s="6"/>
      <c r="RBD137" s="6"/>
      <c r="RBE137" s="6"/>
      <c r="RBF137" s="6"/>
      <c r="RBG137" s="6"/>
      <c r="RBH137" s="6"/>
      <c r="RBI137" s="6"/>
      <c r="RBJ137" s="6"/>
      <c r="RBK137" s="6"/>
      <c r="RBL137" s="6"/>
      <c r="RBM137" s="6"/>
      <c r="RBN137" s="6"/>
      <c r="RBO137" s="6"/>
      <c r="RBP137" s="6"/>
      <c r="RBQ137" s="6"/>
      <c r="RBR137" s="6"/>
      <c r="RBS137" s="6"/>
      <c r="RBT137" s="6"/>
      <c r="RBU137" s="6"/>
      <c r="RBV137" s="6"/>
      <c r="RBW137" s="6"/>
      <c r="RBX137" s="6"/>
      <c r="RBY137" s="6"/>
      <c r="RBZ137" s="6"/>
      <c r="RCA137" s="6"/>
      <c r="RCB137" s="6"/>
      <c r="RCC137" s="6"/>
      <c r="RCD137" s="6"/>
      <c r="RCE137" s="6"/>
      <c r="RCF137" s="6"/>
      <c r="RCG137" s="6"/>
      <c r="RCH137" s="6"/>
      <c r="RCI137" s="6"/>
      <c r="RCJ137" s="6"/>
      <c r="RCK137" s="6"/>
      <c r="RCL137" s="6"/>
      <c r="RCM137" s="6"/>
      <c r="RCN137" s="6"/>
      <c r="RCO137" s="6"/>
      <c r="RCP137" s="6"/>
      <c r="RCQ137" s="6"/>
      <c r="RCR137" s="6"/>
      <c r="RCS137" s="6"/>
      <c r="RCT137" s="6"/>
      <c r="RCU137" s="6"/>
      <c r="RCV137" s="6"/>
      <c r="RCW137" s="6"/>
      <c r="RCX137" s="6"/>
      <c r="RCY137" s="6"/>
      <c r="RCZ137" s="6"/>
      <c r="RDA137" s="6"/>
      <c r="RDB137" s="6"/>
      <c r="RDC137" s="6"/>
      <c r="RDD137" s="6"/>
      <c r="RDE137" s="6"/>
      <c r="RDF137" s="6"/>
      <c r="RDG137" s="6"/>
      <c r="RDH137" s="6"/>
      <c r="RDI137" s="6"/>
      <c r="RDJ137" s="6"/>
      <c r="RDK137" s="6"/>
      <c r="RDL137" s="6"/>
      <c r="RDM137" s="6"/>
      <c r="RDN137" s="6"/>
      <c r="RDO137" s="6"/>
      <c r="RDP137" s="6"/>
      <c r="RDQ137" s="6"/>
      <c r="RDR137" s="6"/>
      <c r="RDS137" s="6"/>
      <c r="RDT137" s="6"/>
      <c r="RDU137" s="6"/>
      <c r="RDV137" s="6"/>
      <c r="RDW137" s="6"/>
      <c r="RDX137" s="6"/>
      <c r="RDY137" s="6"/>
      <c r="RDZ137" s="6"/>
      <c r="REA137" s="6"/>
      <c r="REB137" s="6"/>
      <c r="REC137" s="6"/>
      <c r="RED137" s="6"/>
      <c r="REE137" s="6"/>
      <c r="REF137" s="6"/>
      <c r="REG137" s="6"/>
      <c r="REH137" s="6"/>
      <c r="REI137" s="6"/>
      <c r="REJ137" s="6"/>
      <c r="REK137" s="6"/>
      <c r="REL137" s="6"/>
      <c r="REM137" s="6"/>
      <c r="REN137" s="6"/>
      <c r="REO137" s="6"/>
      <c r="REP137" s="6"/>
      <c r="REQ137" s="6"/>
      <c r="RER137" s="6"/>
      <c r="RES137" s="6"/>
      <c r="RET137" s="6"/>
      <c r="REU137" s="6"/>
      <c r="REV137" s="6"/>
      <c r="REW137" s="6"/>
      <c r="REX137" s="6"/>
      <c r="REY137" s="6"/>
      <c r="REZ137" s="6"/>
      <c r="RFA137" s="6"/>
      <c r="RFB137" s="6"/>
      <c r="RFC137" s="6"/>
      <c r="RFD137" s="6"/>
      <c r="RFE137" s="6"/>
      <c r="RFF137" s="6"/>
      <c r="RFG137" s="6"/>
      <c r="RFH137" s="6"/>
      <c r="RFI137" s="6"/>
      <c r="RFJ137" s="6"/>
      <c r="RFK137" s="6"/>
      <c r="RFL137" s="6"/>
      <c r="RFM137" s="6"/>
      <c r="RFN137" s="6"/>
      <c r="RFO137" s="6"/>
      <c r="RFP137" s="6"/>
      <c r="RFQ137" s="6"/>
      <c r="RFR137" s="6"/>
      <c r="RFS137" s="6"/>
      <c r="RFT137" s="6"/>
      <c r="RFU137" s="6"/>
      <c r="RFV137" s="6"/>
      <c r="RFW137" s="6"/>
      <c r="RFX137" s="6"/>
      <c r="RFY137" s="6"/>
      <c r="RFZ137" s="6"/>
      <c r="RGA137" s="6"/>
      <c r="RGB137" s="6"/>
      <c r="RGC137" s="6"/>
      <c r="RGD137" s="6"/>
      <c r="RGE137" s="6"/>
      <c r="RGF137" s="6"/>
      <c r="RGG137" s="6"/>
      <c r="RGH137" s="6"/>
      <c r="RGI137" s="6"/>
      <c r="RGJ137" s="6"/>
      <c r="RGK137" s="6"/>
      <c r="RGL137" s="6"/>
      <c r="RGM137" s="6"/>
      <c r="RGN137" s="6"/>
      <c r="RGO137" s="6"/>
      <c r="RGP137" s="6"/>
      <c r="RGQ137" s="6"/>
      <c r="RGR137" s="6"/>
      <c r="RGS137" s="6"/>
      <c r="RGT137" s="6"/>
      <c r="RGU137" s="6"/>
      <c r="RGV137" s="6"/>
      <c r="RGW137" s="6"/>
      <c r="RGX137" s="6"/>
      <c r="RGY137" s="6"/>
      <c r="RGZ137" s="6"/>
      <c r="RHA137" s="6"/>
      <c r="RHB137" s="6"/>
      <c r="RHC137" s="6"/>
      <c r="RHD137" s="6"/>
      <c r="RHE137" s="6"/>
      <c r="RHF137" s="6"/>
      <c r="RHG137" s="6"/>
      <c r="RHH137" s="6"/>
      <c r="RHI137" s="6"/>
      <c r="RHJ137" s="6"/>
      <c r="RHK137" s="6"/>
      <c r="RHL137" s="6"/>
      <c r="RHM137" s="6"/>
      <c r="RHN137" s="6"/>
      <c r="RHO137" s="6"/>
      <c r="RHP137" s="6"/>
      <c r="RHQ137" s="6"/>
      <c r="RHR137" s="6"/>
      <c r="RHS137" s="6"/>
      <c r="RHT137" s="6"/>
      <c r="RHU137" s="6"/>
      <c r="RHV137" s="6"/>
      <c r="RHW137" s="6"/>
      <c r="RHX137" s="6"/>
      <c r="RHY137" s="6"/>
      <c r="RHZ137" s="6"/>
      <c r="RIA137" s="6"/>
      <c r="RIB137" s="6"/>
      <c r="RIC137" s="6"/>
      <c r="RID137" s="6"/>
      <c r="RIE137" s="6"/>
      <c r="RIF137" s="6"/>
      <c r="RIG137" s="6"/>
      <c r="RIH137" s="6"/>
      <c r="RII137" s="6"/>
      <c r="RIJ137" s="6"/>
      <c r="RIK137" s="6"/>
      <c r="RIL137" s="6"/>
      <c r="RIM137" s="6"/>
      <c r="RIN137" s="6"/>
      <c r="RIO137" s="6"/>
      <c r="RIP137" s="6"/>
      <c r="RIQ137" s="6"/>
      <c r="RIR137" s="6"/>
      <c r="RIS137" s="6"/>
      <c r="RIT137" s="6"/>
      <c r="RIU137" s="6"/>
      <c r="RIV137" s="6"/>
      <c r="RIW137" s="6"/>
      <c r="RIX137" s="6"/>
      <c r="RIY137" s="6"/>
      <c r="RIZ137" s="6"/>
      <c r="RJA137" s="6"/>
      <c r="RJB137" s="6"/>
      <c r="RJC137" s="6"/>
      <c r="RJD137" s="6"/>
      <c r="RJE137" s="6"/>
      <c r="RJF137" s="6"/>
      <c r="RJG137" s="6"/>
      <c r="RJH137" s="6"/>
      <c r="RJI137" s="6"/>
      <c r="RJJ137" s="6"/>
      <c r="RJK137" s="6"/>
      <c r="RJL137" s="6"/>
      <c r="RJM137" s="6"/>
      <c r="RJN137" s="6"/>
      <c r="RJO137" s="6"/>
      <c r="RJP137" s="6"/>
      <c r="RJQ137" s="6"/>
      <c r="RJR137" s="6"/>
      <c r="RJS137" s="6"/>
      <c r="RJT137" s="6"/>
      <c r="RJU137" s="6"/>
      <c r="RJV137" s="6"/>
      <c r="RJW137" s="6"/>
      <c r="RJX137" s="6"/>
      <c r="RJY137" s="6"/>
      <c r="RJZ137" s="6"/>
      <c r="RKA137" s="6"/>
      <c r="RKB137" s="6"/>
      <c r="RKC137" s="6"/>
      <c r="RKD137" s="6"/>
      <c r="RKE137" s="6"/>
      <c r="RKF137" s="6"/>
      <c r="RKG137" s="6"/>
      <c r="RKH137" s="6"/>
      <c r="RKI137" s="6"/>
      <c r="RKJ137" s="6"/>
      <c r="RKK137" s="6"/>
      <c r="RKL137" s="6"/>
      <c r="RKM137" s="6"/>
      <c r="RKN137" s="6"/>
      <c r="RKO137" s="6"/>
      <c r="RKP137" s="6"/>
      <c r="RKQ137" s="6"/>
      <c r="RKR137" s="6"/>
      <c r="RKS137" s="6"/>
      <c r="RKT137" s="6"/>
      <c r="RKU137" s="6"/>
      <c r="RKV137" s="6"/>
      <c r="RKW137" s="6"/>
      <c r="RKX137" s="6"/>
      <c r="RKY137" s="6"/>
      <c r="RKZ137" s="6"/>
      <c r="RLA137" s="6"/>
      <c r="RLB137" s="6"/>
      <c r="RLC137" s="6"/>
      <c r="RLD137" s="6"/>
      <c r="RLE137" s="6"/>
      <c r="RLF137" s="6"/>
      <c r="RLG137" s="6"/>
      <c r="RLH137" s="6"/>
      <c r="RLI137" s="6"/>
      <c r="RLJ137" s="6"/>
      <c r="RLK137" s="6"/>
      <c r="RLL137" s="6"/>
      <c r="RLM137" s="6"/>
      <c r="RLN137" s="6"/>
      <c r="RLO137" s="6"/>
      <c r="RLP137" s="6"/>
      <c r="RLQ137" s="6"/>
      <c r="RLR137" s="6"/>
      <c r="RLS137" s="6"/>
      <c r="RLT137" s="6"/>
      <c r="RLU137" s="6"/>
      <c r="RLV137" s="6"/>
      <c r="RLW137" s="6"/>
      <c r="RLX137" s="6"/>
      <c r="RLY137" s="6"/>
      <c r="RLZ137" s="6"/>
      <c r="RMA137" s="6"/>
      <c r="RMB137" s="6"/>
      <c r="RMC137" s="6"/>
      <c r="RMD137" s="6"/>
      <c r="RME137" s="6"/>
      <c r="RMF137" s="6"/>
      <c r="RMG137" s="6"/>
      <c r="RMH137" s="6"/>
      <c r="RMI137" s="6"/>
      <c r="RMJ137" s="6"/>
      <c r="RMK137" s="6"/>
      <c r="RML137" s="6"/>
      <c r="RMM137" s="6"/>
      <c r="RMN137" s="6"/>
      <c r="RMO137" s="6"/>
      <c r="RMP137" s="6"/>
      <c r="RMQ137" s="6"/>
      <c r="RMR137" s="6"/>
      <c r="RMS137" s="6"/>
      <c r="RMT137" s="6"/>
      <c r="RMU137" s="6"/>
      <c r="RMV137" s="6"/>
      <c r="RMW137" s="6"/>
      <c r="RMX137" s="6"/>
      <c r="RMY137" s="6"/>
      <c r="RMZ137" s="6"/>
      <c r="RNA137" s="6"/>
      <c r="RNB137" s="6"/>
      <c r="RNC137" s="6"/>
      <c r="RND137" s="6"/>
      <c r="RNE137" s="6"/>
      <c r="RNF137" s="6"/>
      <c r="RNG137" s="6"/>
      <c r="RNH137" s="6"/>
      <c r="RNI137" s="6"/>
      <c r="RNJ137" s="6"/>
      <c r="RNK137" s="6"/>
      <c r="RNL137" s="6"/>
      <c r="RNM137" s="6"/>
      <c r="RNN137" s="6"/>
      <c r="RNO137" s="6"/>
      <c r="RNP137" s="6"/>
      <c r="RNQ137" s="6"/>
      <c r="RNR137" s="6"/>
      <c r="RNS137" s="6"/>
      <c r="RNT137" s="6"/>
      <c r="RNU137" s="6"/>
      <c r="RNV137" s="6"/>
      <c r="RNW137" s="6"/>
      <c r="RNX137" s="6"/>
      <c r="RNY137" s="6"/>
      <c r="RNZ137" s="6"/>
      <c r="ROA137" s="6"/>
      <c r="ROB137" s="6"/>
      <c r="ROC137" s="6"/>
      <c r="ROD137" s="6"/>
      <c r="ROE137" s="6"/>
      <c r="ROF137" s="6"/>
      <c r="ROG137" s="6"/>
      <c r="ROH137" s="6"/>
      <c r="ROI137" s="6"/>
      <c r="ROJ137" s="6"/>
      <c r="ROK137" s="6"/>
      <c r="ROL137" s="6"/>
      <c r="ROM137" s="6"/>
      <c r="RON137" s="6"/>
      <c r="ROO137" s="6"/>
      <c r="ROP137" s="6"/>
      <c r="ROQ137" s="6"/>
      <c r="ROR137" s="6"/>
      <c r="ROS137" s="6"/>
      <c r="ROT137" s="6"/>
      <c r="ROU137" s="6"/>
      <c r="ROV137" s="6"/>
      <c r="ROW137" s="6"/>
      <c r="ROX137" s="6"/>
      <c r="ROY137" s="6"/>
      <c r="ROZ137" s="6"/>
      <c r="RPA137" s="6"/>
      <c r="RPB137" s="6"/>
      <c r="RPC137" s="6"/>
      <c r="RPD137" s="6"/>
      <c r="RPE137" s="6"/>
      <c r="RPF137" s="6"/>
      <c r="RPG137" s="6"/>
      <c r="RPH137" s="6"/>
      <c r="RPI137" s="6"/>
      <c r="RPJ137" s="6"/>
      <c r="RPK137" s="6"/>
      <c r="RPL137" s="6"/>
      <c r="RPM137" s="6"/>
      <c r="RPN137" s="6"/>
      <c r="RPO137" s="6"/>
      <c r="RPP137" s="6"/>
      <c r="RPQ137" s="6"/>
      <c r="RPR137" s="6"/>
      <c r="RPS137" s="6"/>
      <c r="RPT137" s="6"/>
      <c r="RPU137" s="6"/>
      <c r="RPV137" s="6"/>
      <c r="RPW137" s="6"/>
      <c r="RPX137" s="6"/>
      <c r="RPY137" s="6"/>
      <c r="RPZ137" s="6"/>
      <c r="RQA137" s="6"/>
      <c r="RQB137" s="6"/>
      <c r="RQC137" s="6"/>
      <c r="RQD137" s="6"/>
      <c r="RQE137" s="6"/>
      <c r="RQF137" s="6"/>
      <c r="RQG137" s="6"/>
      <c r="RQH137" s="6"/>
      <c r="RQI137" s="6"/>
      <c r="RQJ137" s="6"/>
      <c r="RQK137" s="6"/>
      <c r="RQL137" s="6"/>
      <c r="RQM137" s="6"/>
      <c r="RQN137" s="6"/>
      <c r="RQO137" s="6"/>
      <c r="RQP137" s="6"/>
      <c r="RQQ137" s="6"/>
      <c r="RQR137" s="6"/>
      <c r="RQS137" s="6"/>
      <c r="RQT137" s="6"/>
      <c r="RQU137" s="6"/>
      <c r="RQV137" s="6"/>
      <c r="RQW137" s="6"/>
      <c r="RQX137" s="6"/>
      <c r="RQY137" s="6"/>
      <c r="RQZ137" s="6"/>
      <c r="RRA137" s="6"/>
      <c r="RRB137" s="6"/>
      <c r="RRC137" s="6"/>
      <c r="RRD137" s="6"/>
      <c r="RRE137" s="6"/>
      <c r="RRF137" s="6"/>
      <c r="RRG137" s="6"/>
      <c r="RRH137" s="6"/>
      <c r="RRI137" s="6"/>
      <c r="RRJ137" s="6"/>
      <c r="RRK137" s="6"/>
      <c r="RRL137" s="6"/>
      <c r="RRM137" s="6"/>
      <c r="RRN137" s="6"/>
      <c r="RRO137" s="6"/>
      <c r="RRP137" s="6"/>
      <c r="RRQ137" s="6"/>
      <c r="RRR137" s="6"/>
      <c r="RRS137" s="6"/>
      <c r="RRT137" s="6"/>
      <c r="RRU137" s="6"/>
      <c r="RRV137" s="6"/>
      <c r="RRW137" s="6"/>
      <c r="RRX137" s="6"/>
      <c r="RRY137" s="6"/>
      <c r="RRZ137" s="6"/>
      <c r="RSA137" s="6"/>
      <c r="RSB137" s="6"/>
      <c r="RSC137" s="6"/>
      <c r="RSD137" s="6"/>
      <c r="RSE137" s="6"/>
      <c r="RSF137" s="6"/>
      <c r="RSG137" s="6"/>
      <c r="RSH137" s="6"/>
      <c r="RSI137" s="6"/>
      <c r="RSJ137" s="6"/>
      <c r="RSK137" s="6"/>
      <c r="RSL137" s="6"/>
      <c r="RSM137" s="6"/>
      <c r="RSN137" s="6"/>
      <c r="RSO137" s="6"/>
      <c r="RSP137" s="6"/>
      <c r="RSQ137" s="6"/>
      <c r="RSR137" s="6"/>
      <c r="RSS137" s="6"/>
      <c r="RST137" s="6"/>
      <c r="RSU137" s="6"/>
      <c r="RSV137" s="6"/>
      <c r="RSW137" s="6"/>
      <c r="RSX137" s="6"/>
      <c r="RSY137" s="6"/>
      <c r="RSZ137" s="6"/>
      <c r="RTA137" s="6"/>
      <c r="RTB137" s="6"/>
      <c r="RTC137" s="6"/>
      <c r="RTD137" s="6"/>
      <c r="RTE137" s="6"/>
      <c r="RTF137" s="6"/>
      <c r="RTG137" s="6"/>
      <c r="RTH137" s="6"/>
      <c r="RTI137" s="6"/>
      <c r="RTJ137" s="6"/>
      <c r="RTK137" s="6"/>
      <c r="RTL137" s="6"/>
      <c r="RTM137" s="6"/>
      <c r="RTN137" s="6"/>
      <c r="RTO137" s="6"/>
      <c r="RTP137" s="6"/>
      <c r="RTQ137" s="6"/>
      <c r="RTR137" s="6"/>
      <c r="RTS137" s="6"/>
      <c r="RTT137" s="6"/>
      <c r="RTU137" s="6"/>
      <c r="RTV137" s="6"/>
      <c r="RTW137" s="6"/>
      <c r="RTX137" s="6"/>
      <c r="RTY137" s="6"/>
      <c r="RTZ137" s="6"/>
      <c r="RUA137" s="6"/>
      <c r="RUB137" s="6"/>
      <c r="RUC137" s="6"/>
      <c r="RUD137" s="6"/>
      <c r="RUE137" s="6"/>
      <c r="RUF137" s="6"/>
      <c r="RUG137" s="6"/>
      <c r="RUH137" s="6"/>
      <c r="RUI137" s="6"/>
      <c r="RUJ137" s="6"/>
      <c r="RUK137" s="6"/>
      <c r="RUL137" s="6"/>
      <c r="RUM137" s="6"/>
      <c r="RUN137" s="6"/>
      <c r="RUO137" s="6"/>
      <c r="RUP137" s="6"/>
      <c r="RUQ137" s="6"/>
      <c r="RUR137" s="6"/>
      <c r="RUS137" s="6"/>
      <c r="RUT137" s="6"/>
      <c r="RUU137" s="6"/>
      <c r="RUV137" s="6"/>
      <c r="RUW137" s="6"/>
      <c r="RUX137" s="6"/>
      <c r="RUY137" s="6"/>
      <c r="RUZ137" s="6"/>
      <c r="RVA137" s="6"/>
      <c r="RVB137" s="6"/>
      <c r="RVC137" s="6"/>
      <c r="RVD137" s="6"/>
      <c r="RVE137" s="6"/>
      <c r="RVF137" s="6"/>
      <c r="RVG137" s="6"/>
      <c r="RVH137" s="6"/>
      <c r="RVI137" s="6"/>
      <c r="RVJ137" s="6"/>
      <c r="RVK137" s="6"/>
      <c r="RVL137" s="6"/>
      <c r="RVM137" s="6"/>
      <c r="RVN137" s="6"/>
      <c r="RVO137" s="6"/>
      <c r="RVP137" s="6"/>
      <c r="RVQ137" s="6"/>
      <c r="RVR137" s="6"/>
      <c r="RVS137" s="6"/>
      <c r="RVT137" s="6"/>
      <c r="RVU137" s="6"/>
      <c r="RVV137" s="6"/>
      <c r="RVW137" s="6"/>
      <c r="RVX137" s="6"/>
      <c r="RVY137" s="6"/>
      <c r="RVZ137" s="6"/>
      <c r="RWA137" s="6"/>
      <c r="RWB137" s="6"/>
      <c r="RWC137" s="6"/>
      <c r="RWD137" s="6"/>
      <c r="RWE137" s="6"/>
      <c r="RWF137" s="6"/>
      <c r="RWG137" s="6"/>
      <c r="RWH137" s="6"/>
      <c r="RWI137" s="6"/>
      <c r="RWJ137" s="6"/>
      <c r="RWK137" s="6"/>
      <c r="RWL137" s="6"/>
      <c r="RWM137" s="6"/>
      <c r="RWN137" s="6"/>
      <c r="RWO137" s="6"/>
      <c r="RWP137" s="6"/>
      <c r="RWQ137" s="6"/>
      <c r="RWR137" s="6"/>
      <c r="RWS137" s="6"/>
      <c r="RWT137" s="6"/>
      <c r="RWU137" s="6"/>
      <c r="RWV137" s="6"/>
      <c r="RWW137" s="6"/>
      <c r="RWX137" s="6"/>
      <c r="RWY137" s="6"/>
      <c r="RWZ137" s="6"/>
      <c r="RXA137" s="6"/>
      <c r="RXB137" s="6"/>
      <c r="RXC137" s="6"/>
      <c r="RXD137" s="6"/>
      <c r="RXE137" s="6"/>
      <c r="RXF137" s="6"/>
      <c r="RXG137" s="6"/>
      <c r="RXH137" s="6"/>
      <c r="RXI137" s="6"/>
      <c r="RXJ137" s="6"/>
      <c r="RXK137" s="6"/>
      <c r="RXL137" s="6"/>
      <c r="RXM137" s="6"/>
      <c r="RXN137" s="6"/>
      <c r="RXO137" s="6"/>
      <c r="RXP137" s="6"/>
      <c r="RXQ137" s="6"/>
      <c r="RXR137" s="6"/>
      <c r="RXS137" s="6"/>
      <c r="RXT137" s="6"/>
      <c r="RXU137" s="6"/>
      <c r="RXV137" s="6"/>
      <c r="RXW137" s="6"/>
      <c r="RXX137" s="6"/>
      <c r="RXY137" s="6"/>
      <c r="RXZ137" s="6"/>
      <c r="RYA137" s="6"/>
      <c r="RYB137" s="6"/>
      <c r="RYC137" s="6"/>
      <c r="RYD137" s="6"/>
      <c r="RYE137" s="6"/>
      <c r="RYF137" s="6"/>
      <c r="RYG137" s="6"/>
      <c r="RYH137" s="6"/>
      <c r="RYI137" s="6"/>
      <c r="RYJ137" s="6"/>
      <c r="RYK137" s="6"/>
      <c r="RYL137" s="6"/>
      <c r="RYM137" s="6"/>
      <c r="RYN137" s="6"/>
      <c r="RYO137" s="6"/>
      <c r="RYP137" s="6"/>
      <c r="RYQ137" s="6"/>
      <c r="RYR137" s="6"/>
      <c r="RYS137" s="6"/>
      <c r="RYT137" s="6"/>
      <c r="RYU137" s="6"/>
      <c r="RYV137" s="6"/>
      <c r="RYW137" s="6"/>
      <c r="RYX137" s="6"/>
      <c r="RYY137" s="6"/>
      <c r="RYZ137" s="6"/>
      <c r="RZA137" s="6"/>
      <c r="RZB137" s="6"/>
      <c r="RZC137" s="6"/>
      <c r="RZD137" s="6"/>
      <c r="RZE137" s="6"/>
      <c r="RZF137" s="6"/>
      <c r="RZG137" s="6"/>
      <c r="RZH137" s="6"/>
      <c r="RZI137" s="6"/>
      <c r="RZJ137" s="6"/>
      <c r="RZK137" s="6"/>
      <c r="RZL137" s="6"/>
      <c r="RZM137" s="6"/>
      <c r="RZN137" s="6"/>
      <c r="RZO137" s="6"/>
      <c r="RZP137" s="6"/>
      <c r="RZQ137" s="6"/>
      <c r="RZR137" s="6"/>
      <c r="RZS137" s="6"/>
      <c r="RZT137" s="6"/>
      <c r="RZU137" s="6"/>
      <c r="RZV137" s="6"/>
      <c r="RZW137" s="6"/>
      <c r="RZX137" s="6"/>
      <c r="RZY137" s="6"/>
      <c r="RZZ137" s="6"/>
      <c r="SAA137" s="6"/>
      <c r="SAB137" s="6"/>
      <c r="SAC137" s="6"/>
      <c r="SAD137" s="6"/>
      <c r="SAE137" s="6"/>
      <c r="SAF137" s="6"/>
      <c r="SAG137" s="6"/>
      <c r="SAH137" s="6"/>
      <c r="SAI137" s="6"/>
      <c r="SAJ137" s="6"/>
      <c r="SAK137" s="6"/>
      <c r="SAL137" s="6"/>
      <c r="SAM137" s="6"/>
      <c r="SAN137" s="6"/>
      <c r="SAO137" s="6"/>
      <c r="SAP137" s="6"/>
      <c r="SAQ137" s="6"/>
      <c r="SAR137" s="6"/>
      <c r="SAS137" s="6"/>
      <c r="SAT137" s="6"/>
      <c r="SAU137" s="6"/>
      <c r="SAV137" s="6"/>
      <c r="SAW137" s="6"/>
      <c r="SAX137" s="6"/>
      <c r="SAY137" s="6"/>
      <c r="SAZ137" s="6"/>
      <c r="SBA137" s="6"/>
      <c r="SBB137" s="6"/>
      <c r="SBC137" s="6"/>
      <c r="SBD137" s="6"/>
      <c r="SBE137" s="6"/>
      <c r="SBF137" s="6"/>
      <c r="SBG137" s="6"/>
      <c r="SBH137" s="6"/>
      <c r="SBI137" s="6"/>
      <c r="SBJ137" s="6"/>
      <c r="SBK137" s="6"/>
      <c r="SBL137" s="6"/>
      <c r="SBM137" s="6"/>
      <c r="SBN137" s="6"/>
      <c r="SBO137" s="6"/>
      <c r="SBP137" s="6"/>
      <c r="SBQ137" s="6"/>
      <c r="SBR137" s="6"/>
      <c r="SBS137" s="6"/>
      <c r="SBT137" s="6"/>
      <c r="SBU137" s="6"/>
      <c r="SBV137" s="6"/>
      <c r="SBW137" s="6"/>
      <c r="SBX137" s="6"/>
      <c r="SBY137" s="6"/>
      <c r="SBZ137" s="6"/>
      <c r="SCA137" s="6"/>
      <c r="SCB137" s="6"/>
      <c r="SCC137" s="6"/>
      <c r="SCD137" s="6"/>
      <c r="SCE137" s="6"/>
      <c r="SCF137" s="6"/>
      <c r="SCG137" s="6"/>
      <c r="SCH137" s="6"/>
      <c r="SCI137" s="6"/>
      <c r="SCJ137" s="6"/>
      <c r="SCK137" s="6"/>
      <c r="SCL137" s="6"/>
      <c r="SCM137" s="6"/>
      <c r="SCN137" s="6"/>
      <c r="SCO137" s="6"/>
      <c r="SCP137" s="6"/>
      <c r="SCQ137" s="6"/>
      <c r="SCR137" s="6"/>
      <c r="SCS137" s="6"/>
      <c r="SCT137" s="6"/>
      <c r="SCU137" s="6"/>
      <c r="SCV137" s="6"/>
      <c r="SCW137" s="6"/>
      <c r="SCX137" s="6"/>
      <c r="SCY137" s="6"/>
      <c r="SCZ137" s="6"/>
      <c r="SDA137" s="6"/>
      <c r="SDB137" s="6"/>
      <c r="SDC137" s="6"/>
      <c r="SDD137" s="6"/>
      <c r="SDE137" s="6"/>
      <c r="SDF137" s="6"/>
      <c r="SDG137" s="6"/>
      <c r="SDH137" s="6"/>
      <c r="SDI137" s="6"/>
      <c r="SDJ137" s="6"/>
      <c r="SDK137" s="6"/>
      <c r="SDL137" s="6"/>
      <c r="SDM137" s="6"/>
      <c r="SDN137" s="6"/>
      <c r="SDO137" s="6"/>
      <c r="SDP137" s="6"/>
      <c r="SDQ137" s="6"/>
      <c r="SDR137" s="6"/>
      <c r="SDS137" s="6"/>
      <c r="SDT137" s="6"/>
      <c r="SDU137" s="6"/>
      <c r="SDV137" s="6"/>
      <c r="SDW137" s="6"/>
      <c r="SDX137" s="6"/>
      <c r="SDY137" s="6"/>
      <c r="SDZ137" s="6"/>
      <c r="SEA137" s="6"/>
      <c r="SEB137" s="6"/>
      <c r="SEC137" s="6"/>
      <c r="SED137" s="6"/>
      <c r="SEE137" s="6"/>
      <c r="SEF137" s="6"/>
      <c r="SEG137" s="6"/>
      <c r="SEH137" s="6"/>
      <c r="SEI137" s="6"/>
      <c r="SEJ137" s="6"/>
      <c r="SEK137" s="6"/>
      <c r="SEL137" s="6"/>
      <c r="SEM137" s="6"/>
      <c r="SEN137" s="6"/>
      <c r="SEO137" s="6"/>
      <c r="SEP137" s="6"/>
      <c r="SEQ137" s="6"/>
      <c r="SER137" s="6"/>
      <c r="SES137" s="6"/>
      <c r="SET137" s="6"/>
      <c r="SEU137" s="6"/>
      <c r="SEV137" s="6"/>
      <c r="SEW137" s="6"/>
      <c r="SEX137" s="6"/>
      <c r="SEY137" s="6"/>
      <c r="SEZ137" s="6"/>
      <c r="SFA137" s="6"/>
      <c r="SFB137" s="6"/>
      <c r="SFC137" s="6"/>
      <c r="SFD137" s="6"/>
      <c r="SFE137" s="6"/>
      <c r="SFF137" s="6"/>
      <c r="SFG137" s="6"/>
      <c r="SFH137" s="6"/>
      <c r="SFI137" s="6"/>
      <c r="SFJ137" s="6"/>
      <c r="SFK137" s="6"/>
      <c r="SFL137" s="6"/>
      <c r="SFM137" s="6"/>
      <c r="SFN137" s="6"/>
      <c r="SFO137" s="6"/>
      <c r="SFP137" s="6"/>
      <c r="SFQ137" s="6"/>
      <c r="SFR137" s="6"/>
      <c r="SFS137" s="6"/>
      <c r="SFT137" s="6"/>
      <c r="SFU137" s="6"/>
      <c r="SFV137" s="6"/>
      <c r="SFW137" s="6"/>
      <c r="SFX137" s="6"/>
      <c r="SFY137" s="6"/>
      <c r="SFZ137" s="6"/>
      <c r="SGA137" s="6"/>
      <c r="SGB137" s="6"/>
      <c r="SGC137" s="6"/>
      <c r="SGD137" s="6"/>
      <c r="SGE137" s="6"/>
      <c r="SGF137" s="6"/>
      <c r="SGG137" s="6"/>
      <c r="SGH137" s="6"/>
      <c r="SGI137" s="6"/>
      <c r="SGJ137" s="6"/>
      <c r="SGK137" s="6"/>
      <c r="SGL137" s="6"/>
      <c r="SGM137" s="6"/>
      <c r="SGN137" s="6"/>
      <c r="SGO137" s="6"/>
      <c r="SGP137" s="6"/>
      <c r="SGQ137" s="6"/>
      <c r="SGR137" s="6"/>
      <c r="SGS137" s="6"/>
      <c r="SGT137" s="6"/>
      <c r="SGU137" s="6"/>
      <c r="SGV137" s="6"/>
      <c r="SGW137" s="6"/>
      <c r="SGX137" s="6"/>
      <c r="SGY137" s="6"/>
      <c r="SGZ137" s="6"/>
      <c r="SHA137" s="6"/>
      <c r="SHB137" s="6"/>
      <c r="SHC137" s="6"/>
      <c r="SHD137" s="6"/>
      <c r="SHE137" s="6"/>
      <c r="SHF137" s="6"/>
      <c r="SHG137" s="6"/>
      <c r="SHH137" s="6"/>
      <c r="SHI137" s="6"/>
      <c r="SHJ137" s="6"/>
      <c r="SHK137" s="6"/>
      <c r="SHL137" s="6"/>
      <c r="SHM137" s="6"/>
      <c r="SHN137" s="6"/>
      <c r="SHO137" s="6"/>
      <c r="SHP137" s="6"/>
      <c r="SHQ137" s="6"/>
      <c r="SHR137" s="6"/>
      <c r="SHS137" s="6"/>
      <c r="SHT137" s="6"/>
      <c r="SHU137" s="6"/>
      <c r="SHV137" s="6"/>
      <c r="SHW137" s="6"/>
      <c r="SHX137" s="6"/>
      <c r="SHY137" s="6"/>
      <c r="SHZ137" s="6"/>
      <c r="SIA137" s="6"/>
      <c r="SIB137" s="6"/>
      <c r="SIC137" s="6"/>
      <c r="SID137" s="6"/>
      <c r="SIE137" s="6"/>
      <c r="SIF137" s="6"/>
      <c r="SIG137" s="6"/>
      <c r="SIH137" s="6"/>
      <c r="SII137" s="6"/>
      <c r="SIJ137" s="6"/>
      <c r="SIK137" s="6"/>
      <c r="SIL137" s="6"/>
      <c r="SIM137" s="6"/>
      <c r="SIN137" s="6"/>
      <c r="SIO137" s="6"/>
      <c r="SIP137" s="6"/>
      <c r="SIQ137" s="6"/>
      <c r="SIR137" s="6"/>
      <c r="SIS137" s="6"/>
      <c r="SIT137" s="6"/>
      <c r="SIU137" s="6"/>
      <c r="SIV137" s="6"/>
      <c r="SIW137" s="6"/>
      <c r="SIX137" s="6"/>
      <c r="SIY137" s="6"/>
      <c r="SIZ137" s="6"/>
      <c r="SJA137" s="6"/>
      <c r="SJB137" s="6"/>
      <c r="SJC137" s="6"/>
      <c r="SJD137" s="6"/>
      <c r="SJE137" s="6"/>
      <c r="SJF137" s="6"/>
      <c r="SJG137" s="6"/>
      <c r="SJH137" s="6"/>
      <c r="SJI137" s="6"/>
      <c r="SJJ137" s="6"/>
      <c r="SJK137" s="6"/>
      <c r="SJL137" s="6"/>
      <c r="SJM137" s="6"/>
      <c r="SJN137" s="6"/>
      <c r="SJO137" s="6"/>
      <c r="SJP137" s="6"/>
      <c r="SJQ137" s="6"/>
      <c r="SJR137" s="6"/>
      <c r="SJS137" s="6"/>
      <c r="SJT137" s="6"/>
      <c r="SJU137" s="6"/>
      <c r="SJV137" s="6"/>
      <c r="SJW137" s="6"/>
      <c r="SJX137" s="6"/>
      <c r="SJY137" s="6"/>
      <c r="SJZ137" s="6"/>
      <c r="SKA137" s="6"/>
      <c r="SKB137" s="6"/>
      <c r="SKC137" s="6"/>
      <c r="SKD137" s="6"/>
      <c r="SKE137" s="6"/>
      <c r="SKF137" s="6"/>
      <c r="SKG137" s="6"/>
      <c r="SKH137" s="6"/>
      <c r="SKI137" s="6"/>
      <c r="SKJ137" s="6"/>
      <c r="SKK137" s="6"/>
      <c r="SKL137" s="6"/>
      <c r="SKM137" s="6"/>
      <c r="SKN137" s="6"/>
      <c r="SKO137" s="6"/>
      <c r="SKP137" s="6"/>
      <c r="SKQ137" s="6"/>
      <c r="SKR137" s="6"/>
      <c r="SKS137" s="6"/>
      <c r="SKT137" s="6"/>
      <c r="SKU137" s="6"/>
      <c r="SKV137" s="6"/>
      <c r="SKW137" s="6"/>
      <c r="SKX137" s="6"/>
      <c r="SKY137" s="6"/>
      <c r="SKZ137" s="6"/>
      <c r="SLA137" s="6"/>
      <c r="SLB137" s="6"/>
      <c r="SLC137" s="6"/>
      <c r="SLD137" s="6"/>
      <c r="SLE137" s="6"/>
      <c r="SLF137" s="6"/>
      <c r="SLG137" s="6"/>
      <c r="SLH137" s="6"/>
      <c r="SLI137" s="6"/>
      <c r="SLJ137" s="6"/>
      <c r="SLK137" s="6"/>
      <c r="SLL137" s="6"/>
      <c r="SLM137" s="6"/>
      <c r="SLN137" s="6"/>
      <c r="SLO137" s="6"/>
      <c r="SLP137" s="6"/>
      <c r="SLQ137" s="6"/>
      <c r="SLR137" s="6"/>
      <c r="SLS137" s="6"/>
      <c r="SLT137" s="6"/>
      <c r="SLU137" s="6"/>
      <c r="SLV137" s="6"/>
      <c r="SLW137" s="6"/>
      <c r="SLX137" s="6"/>
      <c r="SLY137" s="6"/>
      <c r="SLZ137" s="6"/>
      <c r="SMA137" s="6"/>
      <c r="SMB137" s="6"/>
      <c r="SMC137" s="6"/>
      <c r="SMD137" s="6"/>
      <c r="SME137" s="6"/>
      <c r="SMF137" s="6"/>
      <c r="SMG137" s="6"/>
      <c r="SMH137" s="6"/>
      <c r="SMI137" s="6"/>
      <c r="SMJ137" s="6"/>
      <c r="SMK137" s="6"/>
      <c r="SML137" s="6"/>
      <c r="SMM137" s="6"/>
      <c r="SMN137" s="6"/>
      <c r="SMO137" s="6"/>
      <c r="SMP137" s="6"/>
      <c r="SMQ137" s="6"/>
      <c r="SMR137" s="6"/>
      <c r="SMS137" s="6"/>
      <c r="SMT137" s="6"/>
      <c r="SMU137" s="6"/>
      <c r="SMV137" s="6"/>
      <c r="SMW137" s="6"/>
      <c r="SMX137" s="6"/>
      <c r="SMY137" s="6"/>
      <c r="SMZ137" s="6"/>
      <c r="SNA137" s="6"/>
      <c r="SNB137" s="6"/>
      <c r="SNC137" s="6"/>
      <c r="SND137" s="6"/>
      <c r="SNE137" s="6"/>
      <c r="SNF137" s="6"/>
      <c r="SNG137" s="6"/>
      <c r="SNH137" s="6"/>
      <c r="SNI137" s="6"/>
      <c r="SNJ137" s="6"/>
      <c r="SNK137" s="6"/>
      <c r="SNL137" s="6"/>
      <c r="SNM137" s="6"/>
      <c r="SNN137" s="6"/>
      <c r="SNO137" s="6"/>
      <c r="SNP137" s="6"/>
      <c r="SNQ137" s="6"/>
      <c r="SNR137" s="6"/>
      <c r="SNS137" s="6"/>
      <c r="SNT137" s="6"/>
      <c r="SNU137" s="6"/>
      <c r="SNV137" s="6"/>
      <c r="SNW137" s="6"/>
      <c r="SNX137" s="6"/>
      <c r="SNY137" s="6"/>
      <c r="SNZ137" s="6"/>
      <c r="SOA137" s="6"/>
      <c r="SOB137" s="6"/>
      <c r="SOC137" s="6"/>
      <c r="SOD137" s="6"/>
      <c r="SOE137" s="6"/>
      <c r="SOF137" s="6"/>
      <c r="SOG137" s="6"/>
      <c r="SOH137" s="6"/>
      <c r="SOI137" s="6"/>
      <c r="SOJ137" s="6"/>
      <c r="SOK137" s="6"/>
      <c r="SOL137" s="6"/>
      <c r="SOM137" s="6"/>
      <c r="SON137" s="6"/>
      <c r="SOO137" s="6"/>
      <c r="SOP137" s="6"/>
      <c r="SOQ137" s="6"/>
      <c r="SOR137" s="6"/>
      <c r="SOS137" s="6"/>
      <c r="SOT137" s="6"/>
      <c r="SOU137" s="6"/>
      <c r="SOV137" s="6"/>
      <c r="SOW137" s="6"/>
      <c r="SOX137" s="6"/>
      <c r="SOY137" s="6"/>
      <c r="SOZ137" s="6"/>
      <c r="SPA137" s="6"/>
      <c r="SPB137" s="6"/>
      <c r="SPC137" s="6"/>
      <c r="SPD137" s="6"/>
      <c r="SPE137" s="6"/>
      <c r="SPF137" s="6"/>
      <c r="SPG137" s="6"/>
      <c r="SPH137" s="6"/>
      <c r="SPI137" s="6"/>
      <c r="SPJ137" s="6"/>
      <c r="SPK137" s="6"/>
      <c r="SPL137" s="6"/>
      <c r="SPM137" s="6"/>
      <c r="SPN137" s="6"/>
      <c r="SPO137" s="6"/>
      <c r="SPP137" s="6"/>
      <c r="SPQ137" s="6"/>
      <c r="SPR137" s="6"/>
      <c r="SPS137" s="6"/>
      <c r="SPT137" s="6"/>
      <c r="SPU137" s="6"/>
      <c r="SPV137" s="6"/>
      <c r="SPW137" s="6"/>
      <c r="SPX137" s="6"/>
      <c r="SPY137" s="6"/>
      <c r="SPZ137" s="6"/>
      <c r="SQA137" s="6"/>
      <c r="SQB137" s="6"/>
      <c r="SQC137" s="6"/>
      <c r="SQD137" s="6"/>
      <c r="SQE137" s="6"/>
      <c r="SQF137" s="6"/>
      <c r="SQG137" s="6"/>
      <c r="SQH137" s="6"/>
      <c r="SQI137" s="6"/>
      <c r="SQJ137" s="6"/>
      <c r="SQK137" s="6"/>
      <c r="SQL137" s="6"/>
      <c r="SQM137" s="6"/>
      <c r="SQN137" s="6"/>
      <c r="SQO137" s="6"/>
      <c r="SQP137" s="6"/>
      <c r="SQQ137" s="6"/>
      <c r="SQR137" s="6"/>
      <c r="SQS137" s="6"/>
      <c r="SQT137" s="6"/>
      <c r="SQU137" s="6"/>
      <c r="SQV137" s="6"/>
      <c r="SQW137" s="6"/>
      <c r="SQX137" s="6"/>
      <c r="SQY137" s="6"/>
      <c r="SQZ137" s="6"/>
      <c r="SRA137" s="6"/>
      <c r="SRB137" s="6"/>
      <c r="SRC137" s="6"/>
      <c r="SRD137" s="6"/>
      <c r="SRE137" s="6"/>
      <c r="SRF137" s="6"/>
      <c r="SRG137" s="6"/>
      <c r="SRH137" s="6"/>
      <c r="SRI137" s="6"/>
      <c r="SRJ137" s="6"/>
      <c r="SRK137" s="6"/>
      <c r="SRL137" s="6"/>
      <c r="SRM137" s="6"/>
      <c r="SRN137" s="6"/>
      <c r="SRO137" s="6"/>
      <c r="SRP137" s="6"/>
      <c r="SRQ137" s="6"/>
      <c r="SRR137" s="6"/>
      <c r="SRS137" s="6"/>
      <c r="SRT137" s="6"/>
      <c r="SRU137" s="6"/>
      <c r="SRV137" s="6"/>
      <c r="SRW137" s="6"/>
      <c r="SRX137" s="6"/>
      <c r="SRY137" s="6"/>
      <c r="SRZ137" s="6"/>
      <c r="SSA137" s="6"/>
      <c r="SSB137" s="6"/>
      <c r="SSC137" s="6"/>
      <c r="SSD137" s="6"/>
      <c r="SSE137" s="6"/>
      <c r="SSF137" s="6"/>
      <c r="SSG137" s="6"/>
      <c r="SSH137" s="6"/>
      <c r="SSI137" s="6"/>
      <c r="SSJ137" s="6"/>
      <c r="SSK137" s="6"/>
      <c r="SSL137" s="6"/>
      <c r="SSM137" s="6"/>
      <c r="SSN137" s="6"/>
      <c r="SSO137" s="6"/>
      <c r="SSP137" s="6"/>
      <c r="SSQ137" s="6"/>
      <c r="SSR137" s="6"/>
      <c r="SSS137" s="6"/>
      <c r="SST137" s="6"/>
      <c r="SSU137" s="6"/>
      <c r="SSV137" s="6"/>
      <c r="SSW137" s="6"/>
      <c r="SSX137" s="6"/>
      <c r="SSY137" s="6"/>
      <c r="SSZ137" s="6"/>
      <c r="STA137" s="6"/>
      <c r="STB137" s="6"/>
      <c r="STC137" s="6"/>
      <c r="STD137" s="6"/>
      <c r="STE137" s="6"/>
      <c r="STF137" s="6"/>
      <c r="STG137" s="6"/>
      <c r="STH137" s="6"/>
      <c r="STI137" s="6"/>
      <c r="STJ137" s="6"/>
      <c r="STK137" s="6"/>
      <c r="STL137" s="6"/>
      <c r="STM137" s="6"/>
      <c r="STN137" s="6"/>
      <c r="STO137" s="6"/>
      <c r="STP137" s="6"/>
      <c r="STQ137" s="6"/>
      <c r="STR137" s="6"/>
      <c r="STS137" s="6"/>
      <c r="STT137" s="6"/>
      <c r="STU137" s="6"/>
      <c r="STV137" s="6"/>
      <c r="STW137" s="6"/>
      <c r="STX137" s="6"/>
      <c r="STY137" s="6"/>
      <c r="STZ137" s="6"/>
      <c r="SUA137" s="6"/>
      <c r="SUB137" s="6"/>
      <c r="SUC137" s="6"/>
      <c r="SUD137" s="6"/>
      <c r="SUE137" s="6"/>
      <c r="SUF137" s="6"/>
      <c r="SUG137" s="6"/>
      <c r="SUH137" s="6"/>
      <c r="SUI137" s="6"/>
      <c r="SUJ137" s="6"/>
      <c r="SUK137" s="6"/>
      <c r="SUL137" s="6"/>
      <c r="SUM137" s="6"/>
      <c r="SUN137" s="6"/>
      <c r="SUO137" s="6"/>
      <c r="SUP137" s="6"/>
      <c r="SUQ137" s="6"/>
      <c r="SUR137" s="6"/>
      <c r="SUS137" s="6"/>
      <c r="SUT137" s="6"/>
      <c r="SUU137" s="6"/>
      <c r="SUV137" s="6"/>
      <c r="SUW137" s="6"/>
      <c r="SUX137" s="6"/>
      <c r="SUY137" s="6"/>
      <c r="SUZ137" s="6"/>
      <c r="SVA137" s="6"/>
      <c r="SVB137" s="6"/>
      <c r="SVC137" s="6"/>
      <c r="SVD137" s="6"/>
      <c r="SVE137" s="6"/>
      <c r="SVF137" s="6"/>
      <c r="SVG137" s="6"/>
      <c r="SVH137" s="6"/>
      <c r="SVI137" s="6"/>
      <c r="SVJ137" s="6"/>
      <c r="SVK137" s="6"/>
      <c r="SVL137" s="6"/>
      <c r="SVM137" s="6"/>
      <c r="SVN137" s="6"/>
      <c r="SVO137" s="6"/>
      <c r="SVP137" s="6"/>
      <c r="SVQ137" s="6"/>
      <c r="SVR137" s="6"/>
      <c r="SVS137" s="6"/>
      <c r="SVT137" s="6"/>
      <c r="SVU137" s="6"/>
      <c r="SVV137" s="6"/>
      <c r="SVW137" s="6"/>
      <c r="SVX137" s="6"/>
      <c r="SVY137" s="6"/>
      <c r="SVZ137" s="6"/>
      <c r="SWA137" s="6"/>
      <c r="SWB137" s="6"/>
      <c r="SWC137" s="6"/>
      <c r="SWD137" s="6"/>
      <c r="SWE137" s="6"/>
      <c r="SWF137" s="6"/>
      <c r="SWG137" s="6"/>
      <c r="SWH137" s="6"/>
      <c r="SWI137" s="6"/>
      <c r="SWJ137" s="6"/>
      <c r="SWK137" s="6"/>
      <c r="SWL137" s="6"/>
      <c r="SWM137" s="6"/>
      <c r="SWN137" s="6"/>
      <c r="SWO137" s="6"/>
      <c r="SWP137" s="6"/>
      <c r="SWQ137" s="6"/>
      <c r="SWR137" s="6"/>
      <c r="SWS137" s="6"/>
      <c r="SWT137" s="6"/>
      <c r="SWU137" s="6"/>
      <c r="SWV137" s="6"/>
      <c r="SWW137" s="6"/>
      <c r="SWX137" s="6"/>
      <c r="SWY137" s="6"/>
      <c r="SWZ137" s="6"/>
      <c r="SXA137" s="6"/>
      <c r="SXB137" s="6"/>
      <c r="SXC137" s="6"/>
      <c r="SXD137" s="6"/>
      <c r="SXE137" s="6"/>
      <c r="SXF137" s="6"/>
      <c r="SXG137" s="6"/>
      <c r="SXH137" s="6"/>
      <c r="SXI137" s="6"/>
      <c r="SXJ137" s="6"/>
      <c r="SXK137" s="6"/>
      <c r="SXL137" s="6"/>
      <c r="SXM137" s="6"/>
      <c r="SXN137" s="6"/>
      <c r="SXO137" s="6"/>
      <c r="SXP137" s="6"/>
      <c r="SXQ137" s="6"/>
      <c r="SXR137" s="6"/>
      <c r="SXS137" s="6"/>
      <c r="SXT137" s="6"/>
      <c r="SXU137" s="6"/>
      <c r="SXV137" s="6"/>
      <c r="SXW137" s="6"/>
      <c r="SXX137" s="6"/>
      <c r="SXY137" s="6"/>
      <c r="SXZ137" s="6"/>
      <c r="SYA137" s="6"/>
      <c r="SYB137" s="6"/>
      <c r="SYC137" s="6"/>
      <c r="SYD137" s="6"/>
      <c r="SYE137" s="6"/>
      <c r="SYF137" s="6"/>
      <c r="SYG137" s="6"/>
      <c r="SYH137" s="6"/>
      <c r="SYI137" s="6"/>
      <c r="SYJ137" s="6"/>
      <c r="SYK137" s="6"/>
      <c r="SYL137" s="6"/>
      <c r="SYM137" s="6"/>
      <c r="SYN137" s="6"/>
      <c r="SYO137" s="6"/>
      <c r="SYP137" s="6"/>
      <c r="SYQ137" s="6"/>
      <c r="SYR137" s="6"/>
      <c r="SYS137" s="6"/>
      <c r="SYT137" s="6"/>
      <c r="SYU137" s="6"/>
      <c r="SYV137" s="6"/>
      <c r="SYW137" s="6"/>
      <c r="SYX137" s="6"/>
      <c r="SYY137" s="6"/>
      <c r="SYZ137" s="6"/>
      <c r="SZA137" s="6"/>
      <c r="SZB137" s="6"/>
      <c r="SZC137" s="6"/>
      <c r="SZD137" s="6"/>
      <c r="SZE137" s="6"/>
      <c r="SZF137" s="6"/>
      <c r="SZG137" s="6"/>
      <c r="SZH137" s="6"/>
      <c r="SZI137" s="6"/>
      <c r="SZJ137" s="6"/>
      <c r="SZK137" s="6"/>
      <c r="SZL137" s="6"/>
      <c r="SZM137" s="6"/>
      <c r="SZN137" s="6"/>
      <c r="SZO137" s="6"/>
      <c r="SZP137" s="6"/>
      <c r="SZQ137" s="6"/>
      <c r="SZR137" s="6"/>
      <c r="SZS137" s="6"/>
      <c r="SZT137" s="6"/>
      <c r="SZU137" s="6"/>
      <c r="SZV137" s="6"/>
      <c r="SZW137" s="6"/>
      <c r="SZX137" s="6"/>
      <c r="SZY137" s="6"/>
      <c r="SZZ137" s="6"/>
      <c r="TAA137" s="6"/>
      <c r="TAB137" s="6"/>
      <c r="TAC137" s="6"/>
      <c r="TAD137" s="6"/>
      <c r="TAE137" s="6"/>
      <c r="TAF137" s="6"/>
      <c r="TAG137" s="6"/>
      <c r="TAH137" s="6"/>
      <c r="TAI137" s="6"/>
      <c r="TAJ137" s="6"/>
      <c r="TAK137" s="6"/>
      <c r="TAL137" s="6"/>
      <c r="TAM137" s="6"/>
      <c r="TAN137" s="6"/>
      <c r="TAO137" s="6"/>
      <c r="TAP137" s="6"/>
      <c r="TAQ137" s="6"/>
      <c r="TAR137" s="6"/>
      <c r="TAS137" s="6"/>
      <c r="TAT137" s="6"/>
      <c r="TAU137" s="6"/>
      <c r="TAV137" s="6"/>
      <c r="TAW137" s="6"/>
      <c r="TAX137" s="6"/>
      <c r="TAY137" s="6"/>
      <c r="TAZ137" s="6"/>
      <c r="TBA137" s="6"/>
      <c r="TBB137" s="6"/>
      <c r="TBC137" s="6"/>
      <c r="TBD137" s="6"/>
      <c r="TBE137" s="6"/>
      <c r="TBF137" s="6"/>
      <c r="TBG137" s="6"/>
      <c r="TBH137" s="6"/>
      <c r="TBI137" s="6"/>
      <c r="TBJ137" s="6"/>
      <c r="TBK137" s="6"/>
      <c r="TBL137" s="6"/>
      <c r="TBM137" s="6"/>
      <c r="TBN137" s="6"/>
      <c r="TBO137" s="6"/>
      <c r="TBP137" s="6"/>
      <c r="TBQ137" s="6"/>
      <c r="TBR137" s="6"/>
      <c r="TBS137" s="6"/>
      <c r="TBT137" s="6"/>
      <c r="TBU137" s="6"/>
      <c r="TBV137" s="6"/>
      <c r="TBW137" s="6"/>
      <c r="TBX137" s="6"/>
      <c r="TBY137" s="6"/>
      <c r="TBZ137" s="6"/>
      <c r="TCA137" s="6"/>
      <c r="TCB137" s="6"/>
      <c r="TCC137" s="6"/>
      <c r="TCD137" s="6"/>
      <c r="TCE137" s="6"/>
      <c r="TCF137" s="6"/>
      <c r="TCG137" s="6"/>
      <c r="TCH137" s="6"/>
      <c r="TCI137" s="6"/>
      <c r="TCJ137" s="6"/>
      <c r="TCK137" s="6"/>
      <c r="TCL137" s="6"/>
      <c r="TCM137" s="6"/>
      <c r="TCN137" s="6"/>
      <c r="TCO137" s="6"/>
      <c r="TCP137" s="6"/>
      <c r="TCQ137" s="6"/>
      <c r="TCR137" s="6"/>
      <c r="TCS137" s="6"/>
      <c r="TCT137" s="6"/>
      <c r="TCU137" s="6"/>
      <c r="TCV137" s="6"/>
      <c r="TCW137" s="6"/>
      <c r="TCX137" s="6"/>
      <c r="TCY137" s="6"/>
      <c r="TCZ137" s="6"/>
      <c r="TDA137" s="6"/>
      <c r="TDB137" s="6"/>
      <c r="TDC137" s="6"/>
      <c r="TDD137" s="6"/>
      <c r="TDE137" s="6"/>
      <c r="TDF137" s="6"/>
      <c r="TDG137" s="6"/>
      <c r="TDH137" s="6"/>
      <c r="TDI137" s="6"/>
      <c r="TDJ137" s="6"/>
      <c r="TDK137" s="6"/>
      <c r="TDL137" s="6"/>
      <c r="TDM137" s="6"/>
      <c r="TDN137" s="6"/>
      <c r="TDO137" s="6"/>
      <c r="TDP137" s="6"/>
      <c r="TDQ137" s="6"/>
      <c r="TDR137" s="6"/>
      <c r="TDS137" s="6"/>
      <c r="TDT137" s="6"/>
      <c r="TDU137" s="6"/>
      <c r="TDV137" s="6"/>
      <c r="TDW137" s="6"/>
      <c r="TDX137" s="6"/>
      <c r="TDY137" s="6"/>
      <c r="TDZ137" s="6"/>
      <c r="TEA137" s="6"/>
      <c r="TEB137" s="6"/>
      <c r="TEC137" s="6"/>
      <c r="TED137" s="6"/>
      <c r="TEE137" s="6"/>
      <c r="TEF137" s="6"/>
      <c r="TEG137" s="6"/>
      <c r="TEH137" s="6"/>
      <c r="TEI137" s="6"/>
      <c r="TEJ137" s="6"/>
      <c r="TEK137" s="6"/>
      <c r="TEL137" s="6"/>
      <c r="TEM137" s="6"/>
      <c r="TEN137" s="6"/>
      <c r="TEO137" s="6"/>
      <c r="TEP137" s="6"/>
      <c r="TEQ137" s="6"/>
      <c r="TER137" s="6"/>
      <c r="TES137" s="6"/>
      <c r="TET137" s="6"/>
      <c r="TEU137" s="6"/>
      <c r="TEV137" s="6"/>
      <c r="TEW137" s="6"/>
      <c r="TEX137" s="6"/>
      <c r="TEY137" s="6"/>
      <c r="TEZ137" s="6"/>
      <c r="TFA137" s="6"/>
      <c r="TFB137" s="6"/>
      <c r="TFC137" s="6"/>
      <c r="TFD137" s="6"/>
      <c r="TFE137" s="6"/>
      <c r="TFF137" s="6"/>
      <c r="TFG137" s="6"/>
      <c r="TFH137" s="6"/>
      <c r="TFI137" s="6"/>
      <c r="TFJ137" s="6"/>
      <c r="TFK137" s="6"/>
      <c r="TFL137" s="6"/>
      <c r="TFM137" s="6"/>
      <c r="TFN137" s="6"/>
      <c r="TFO137" s="6"/>
      <c r="TFP137" s="6"/>
      <c r="TFQ137" s="6"/>
      <c r="TFR137" s="6"/>
      <c r="TFS137" s="6"/>
      <c r="TFT137" s="6"/>
      <c r="TFU137" s="6"/>
      <c r="TFV137" s="6"/>
      <c r="TFW137" s="6"/>
      <c r="TFX137" s="6"/>
      <c r="TFY137" s="6"/>
      <c r="TFZ137" s="6"/>
      <c r="TGA137" s="6"/>
      <c r="TGB137" s="6"/>
      <c r="TGC137" s="6"/>
      <c r="TGD137" s="6"/>
      <c r="TGE137" s="6"/>
      <c r="TGF137" s="6"/>
      <c r="TGG137" s="6"/>
      <c r="TGH137" s="6"/>
      <c r="TGI137" s="6"/>
      <c r="TGJ137" s="6"/>
      <c r="TGK137" s="6"/>
      <c r="TGL137" s="6"/>
      <c r="TGM137" s="6"/>
      <c r="TGN137" s="6"/>
      <c r="TGO137" s="6"/>
      <c r="TGP137" s="6"/>
      <c r="TGQ137" s="6"/>
      <c r="TGR137" s="6"/>
      <c r="TGS137" s="6"/>
      <c r="TGT137" s="6"/>
      <c r="TGU137" s="6"/>
      <c r="TGV137" s="6"/>
      <c r="TGW137" s="6"/>
      <c r="TGX137" s="6"/>
      <c r="TGY137" s="6"/>
      <c r="TGZ137" s="6"/>
      <c r="THA137" s="6"/>
      <c r="THB137" s="6"/>
      <c r="THC137" s="6"/>
      <c r="THD137" s="6"/>
      <c r="THE137" s="6"/>
      <c r="THF137" s="6"/>
      <c r="THG137" s="6"/>
      <c r="THH137" s="6"/>
      <c r="THI137" s="6"/>
      <c r="THJ137" s="6"/>
      <c r="THK137" s="6"/>
      <c r="THL137" s="6"/>
      <c r="THM137" s="6"/>
      <c r="THN137" s="6"/>
      <c r="THO137" s="6"/>
      <c r="THP137" s="6"/>
      <c r="THQ137" s="6"/>
      <c r="THR137" s="6"/>
      <c r="THS137" s="6"/>
      <c r="THT137" s="6"/>
      <c r="THU137" s="6"/>
      <c r="THV137" s="6"/>
      <c r="THW137" s="6"/>
      <c r="THX137" s="6"/>
      <c r="THY137" s="6"/>
      <c r="THZ137" s="6"/>
      <c r="TIA137" s="6"/>
      <c r="TIB137" s="6"/>
      <c r="TIC137" s="6"/>
      <c r="TID137" s="6"/>
      <c r="TIE137" s="6"/>
      <c r="TIF137" s="6"/>
      <c r="TIG137" s="6"/>
      <c r="TIH137" s="6"/>
      <c r="TII137" s="6"/>
      <c r="TIJ137" s="6"/>
      <c r="TIK137" s="6"/>
      <c r="TIL137" s="6"/>
      <c r="TIM137" s="6"/>
      <c r="TIN137" s="6"/>
      <c r="TIO137" s="6"/>
      <c r="TIP137" s="6"/>
      <c r="TIQ137" s="6"/>
      <c r="TIR137" s="6"/>
      <c r="TIS137" s="6"/>
      <c r="TIT137" s="6"/>
      <c r="TIU137" s="6"/>
      <c r="TIV137" s="6"/>
      <c r="TIW137" s="6"/>
      <c r="TIX137" s="6"/>
      <c r="TIY137" s="6"/>
      <c r="TIZ137" s="6"/>
      <c r="TJA137" s="6"/>
      <c r="TJB137" s="6"/>
      <c r="TJC137" s="6"/>
      <c r="TJD137" s="6"/>
      <c r="TJE137" s="6"/>
      <c r="TJF137" s="6"/>
      <c r="TJG137" s="6"/>
      <c r="TJH137" s="6"/>
      <c r="TJI137" s="6"/>
      <c r="TJJ137" s="6"/>
      <c r="TJK137" s="6"/>
      <c r="TJL137" s="6"/>
      <c r="TJM137" s="6"/>
      <c r="TJN137" s="6"/>
      <c r="TJO137" s="6"/>
      <c r="TJP137" s="6"/>
      <c r="TJQ137" s="6"/>
      <c r="TJR137" s="6"/>
      <c r="TJS137" s="6"/>
      <c r="TJT137" s="6"/>
      <c r="TJU137" s="6"/>
      <c r="TJV137" s="6"/>
      <c r="TJW137" s="6"/>
      <c r="TJX137" s="6"/>
      <c r="TJY137" s="6"/>
      <c r="TJZ137" s="6"/>
      <c r="TKA137" s="6"/>
      <c r="TKB137" s="6"/>
      <c r="TKC137" s="6"/>
      <c r="TKD137" s="6"/>
      <c r="TKE137" s="6"/>
      <c r="TKF137" s="6"/>
      <c r="TKG137" s="6"/>
      <c r="TKH137" s="6"/>
      <c r="TKI137" s="6"/>
      <c r="TKJ137" s="6"/>
      <c r="TKK137" s="6"/>
      <c r="TKL137" s="6"/>
      <c r="TKM137" s="6"/>
      <c r="TKN137" s="6"/>
      <c r="TKO137" s="6"/>
      <c r="TKP137" s="6"/>
      <c r="TKQ137" s="6"/>
      <c r="TKR137" s="6"/>
      <c r="TKS137" s="6"/>
      <c r="TKT137" s="6"/>
      <c r="TKU137" s="6"/>
      <c r="TKV137" s="6"/>
      <c r="TKW137" s="6"/>
      <c r="TKX137" s="6"/>
      <c r="TKY137" s="6"/>
      <c r="TKZ137" s="6"/>
      <c r="TLA137" s="6"/>
      <c r="TLB137" s="6"/>
      <c r="TLC137" s="6"/>
      <c r="TLD137" s="6"/>
      <c r="TLE137" s="6"/>
      <c r="TLF137" s="6"/>
      <c r="TLG137" s="6"/>
      <c r="TLH137" s="6"/>
      <c r="TLI137" s="6"/>
      <c r="TLJ137" s="6"/>
      <c r="TLK137" s="6"/>
      <c r="TLL137" s="6"/>
      <c r="TLM137" s="6"/>
      <c r="TLN137" s="6"/>
      <c r="TLO137" s="6"/>
      <c r="TLP137" s="6"/>
      <c r="TLQ137" s="6"/>
      <c r="TLR137" s="6"/>
      <c r="TLS137" s="6"/>
      <c r="TLT137" s="6"/>
      <c r="TLU137" s="6"/>
      <c r="TLV137" s="6"/>
      <c r="TLW137" s="6"/>
      <c r="TLX137" s="6"/>
      <c r="TLY137" s="6"/>
      <c r="TLZ137" s="6"/>
      <c r="TMA137" s="6"/>
      <c r="TMB137" s="6"/>
      <c r="TMC137" s="6"/>
      <c r="TMD137" s="6"/>
      <c r="TME137" s="6"/>
      <c r="TMF137" s="6"/>
      <c r="TMG137" s="6"/>
      <c r="TMH137" s="6"/>
      <c r="TMI137" s="6"/>
      <c r="TMJ137" s="6"/>
      <c r="TMK137" s="6"/>
      <c r="TML137" s="6"/>
      <c r="TMM137" s="6"/>
      <c r="TMN137" s="6"/>
      <c r="TMO137" s="6"/>
      <c r="TMP137" s="6"/>
      <c r="TMQ137" s="6"/>
      <c r="TMR137" s="6"/>
      <c r="TMS137" s="6"/>
      <c r="TMT137" s="6"/>
      <c r="TMU137" s="6"/>
      <c r="TMV137" s="6"/>
      <c r="TMW137" s="6"/>
      <c r="TMX137" s="6"/>
      <c r="TMY137" s="6"/>
      <c r="TMZ137" s="6"/>
      <c r="TNA137" s="6"/>
      <c r="TNB137" s="6"/>
      <c r="TNC137" s="6"/>
      <c r="TND137" s="6"/>
      <c r="TNE137" s="6"/>
      <c r="TNF137" s="6"/>
      <c r="TNG137" s="6"/>
      <c r="TNH137" s="6"/>
      <c r="TNI137" s="6"/>
      <c r="TNJ137" s="6"/>
      <c r="TNK137" s="6"/>
      <c r="TNL137" s="6"/>
      <c r="TNM137" s="6"/>
      <c r="TNN137" s="6"/>
      <c r="TNO137" s="6"/>
      <c r="TNP137" s="6"/>
      <c r="TNQ137" s="6"/>
      <c r="TNR137" s="6"/>
      <c r="TNS137" s="6"/>
      <c r="TNT137" s="6"/>
      <c r="TNU137" s="6"/>
      <c r="TNV137" s="6"/>
      <c r="TNW137" s="6"/>
      <c r="TNX137" s="6"/>
      <c r="TNY137" s="6"/>
      <c r="TNZ137" s="6"/>
      <c r="TOA137" s="6"/>
      <c r="TOB137" s="6"/>
      <c r="TOC137" s="6"/>
      <c r="TOD137" s="6"/>
      <c r="TOE137" s="6"/>
      <c r="TOF137" s="6"/>
      <c r="TOG137" s="6"/>
      <c r="TOH137" s="6"/>
      <c r="TOI137" s="6"/>
      <c r="TOJ137" s="6"/>
      <c r="TOK137" s="6"/>
      <c r="TOL137" s="6"/>
      <c r="TOM137" s="6"/>
      <c r="TON137" s="6"/>
      <c r="TOO137" s="6"/>
      <c r="TOP137" s="6"/>
      <c r="TOQ137" s="6"/>
      <c r="TOR137" s="6"/>
      <c r="TOS137" s="6"/>
      <c r="TOT137" s="6"/>
      <c r="TOU137" s="6"/>
      <c r="TOV137" s="6"/>
      <c r="TOW137" s="6"/>
      <c r="TOX137" s="6"/>
      <c r="TOY137" s="6"/>
      <c r="TOZ137" s="6"/>
      <c r="TPA137" s="6"/>
      <c r="TPB137" s="6"/>
      <c r="TPC137" s="6"/>
      <c r="TPD137" s="6"/>
      <c r="TPE137" s="6"/>
      <c r="TPF137" s="6"/>
      <c r="TPG137" s="6"/>
      <c r="TPH137" s="6"/>
      <c r="TPI137" s="6"/>
      <c r="TPJ137" s="6"/>
      <c r="TPK137" s="6"/>
      <c r="TPL137" s="6"/>
      <c r="TPM137" s="6"/>
      <c r="TPN137" s="6"/>
      <c r="TPO137" s="6"/>
      <c r="TPP137" s="6"/>
      <c r="TPQ137" s="6"/>
      <c r="TPR137" s="6"/>
      <c r="TPS137" s="6"/>
      <c r="TPT137" s="6"/>
      <c r="TPU137" s="6"/>
      <c r="TPV137" s="6"/>
      <c r="TPW137" s="6"/>
      <c r="TPX137" s="6"/>
      <c r="TPY137" s="6"/>
      <c r="TPZ137" s="6"/>
      <c r="TQA137" s="6"/>
      <c r="TQB137" s="6"/>
      <c r="TQC137" s="6"/>
      <c r="TQD137" s="6"/>
      <c r="TQE137" s="6"/>
      <c r="TQF137" s="6"/>
      <c r="TQG137" s="6"/>
      <c r="TQH137" s="6"/>
      <c r="TQI137" s="6"/>
      <c r="TQJ137" s="6"/>
      <c r="TQK137" s="6"/>
      <c r="TQL137" s="6"/>
      <c r="TQM137" s="6"/>
      <c r="TQN137" s="6"/>
      <c r="TQO137" s="6"/>
      <c r="TQP137" s="6"/>
      <c r="TQQ137" s="6"/>
      <c r="TQR137" s="6"/>
      <c r="TQS137" s="6"/>
      <c r="TQT137" s="6"/>
      <c r="TQU137" s="6"/>
      <c r="TQV137" s="6"/>
      <c r="TQW137" s="6"/>
      <c r="TQX137" s="6"/>
      <c r="TQY137" s="6"/>
      <c r="TQZ137" s="6"/>
      <c r="TRA137" s="6"/>
      <c r="TRB137" s="6"/>
      <c r="TRC137" s="6"/>
      <c r="TRD137" s="6"/>
      <c r="TRE137" s="6"/>
      <c r="TRF137" s="6"/>
      <c r="TRG137" s="6"/>
      <c r="TRH137" s="6"/>
      <c r="TRI137" s="6"/>
      <c r="TRJ137" s="6"/>
      <c r="TRK137" s="6"/>
      <c r="TRL137" s="6"/>
      <c r="TRM137" s="6"/>
      <c r="TRN137" s="6"/>
      <c r="TRO137" s="6"/>
      <c r="TRP137" s="6"/>
      <c r="TRQ137" s="6"/>
      <c r="TRR137" s="6"/>
      <c r="TRS137" s="6"/>
      <c r="TRT137" s="6"/>
      <c r="TRU137" s="6"/>
      <c r="TRV137" s="6"/>
      <c r="TRW137" s="6"/>
      <c r="TRX137" s="6"/>
      <c r="TRY137" s="6"/>
      <c r="TRZ137" s="6"/>
      <c r="TSA137" s="6"/>
      <c r="TSB137" s="6"/>
      <c r="TSC137" s="6"/>
      <c r="TSD137" s="6"/>
      <c r="TSE137" s="6"/>
      <c r="TSF137" s="6"/>
      <c r="TSG137" s="6"/>
      <c r="TSH137" s="6"/>
      <c r="TSI137" s="6"/>
      <c r="TSJ137" s="6"/>
      <c r="TSK137" s="6"/>
      <c r="TSL137" s="6"/>
      <c r="TSM137" s="6"/>
      <c r="TSN137" s="6"/>
      <c r="TSO137" s="6"/>
      <c r="TSP137" s="6"/>
      <c r="TSQ137" s="6"/>
      <c r="TSR137" s="6"/>
      <c r="TSS137" s="6"/>
      <c r="TST137" s="6"/>
      <c r="TSU137" s="6"/>
      <c r="TSV137" s="6"/>
      <c r="TSW137" s="6"/>
      <c r="TSX137" s="6"/>
      <c r="TSY137" s="6"/>
      <c r="TSZ137" s="6"/>
      <c r="TTA137" s="6"/>
      <c r="TTB137" s="6"/>
      <c r="TTC137" s="6"/>
      <c r="TTD137" s="6"/>
      <c r="TTE137" s="6"/>
      <c r="TTF137" s="6"/>
      <c r="TTG137" s="6"/>
      <c r="TTH137" s="6"/>
      <c r="TTI137" s="6"/>
      <c r="TTJ137" s="6"/>
      <c r="TTK137" s="6"/>
      <c r="TTL137" s="6"/>
      <c r="TTM137" s="6"/>
      <c r="TTN137" s="6"/>
      <c r="TTO137" s="6"/>
      <c r="TTP137" s="6"/>
      <c r="TTQ137" s="6"/>
      <c r="TTR137" s="6"/>
      <c r="TTS137" s="6"/>
      <c r="TTT137" s="6"/>
      <c r="TTU137" s="6"/>
      <c r="TTV137" s="6"/>
      <c r="TTW137" s="6"/>
      <c r="TTX137" s="6"/>
      <c r="TTY137" s="6"/>
      <c r="TTZ137" s="6"/>
      <c r="TUA137" s="6"/>
      <c r="TUB137" s="6"/>
      <c r="TUC137" s="6"/>
      <c r="TUD137" s="6"/>
      <c r="TUE137" s="6"/>
      <c r="TUF137" s="6"/>
      <c r="TUG137" s="6"/>
      <c r="TUH137" s="6"/>
      <c r="TUI137" s="6"/>
      <c r="TUJ137" s="6"/>
      <c r="TUK137" s="6"/>
      <c r="TUL137" s="6"/>
      <c r="TUM137" s="6"/>
      <c r="TUN137" s="6"/>
      <c r="TUO137" s="6"/>
      <c r="TUP137" s="6"/>
      <c r="TUQ137" s="6"/>
      <c r="TUR137" s="6"/>
      <c r="TUS137" s="6"/>
      <c r="TUT137" s="6"/>
      <c r="TUU137" s="6"/>
      <c r="TUV137" s="6"/>
      <c r="TUW137" s="6"/>
      <c r="TUX137" s="6"/>
      <c r="TUY137" s="6"/>
      <c r="TUZ137" s="6"/>
      <c r="TVA137" s="6"/>
      <c r="TVB137" s="6"/>
      <c r="TVC137" s="6"/>
      <c r="TVD137" s="6"/>
      <c r="TVE137" s="6"/>
      <c r="TVF137" s="6"/>
      <c r="TVG137" s="6"/>
      <c r="TVH137" s="6"/>
      <c r="TVI137" s="6"/>
      <c r="TVJ137" s="6"/>
      <c r="TVK137" s="6"/>
      <c r="TVL137" s="6"/>
      <c r="TVM137" s="6"/>
      <c r="TVN137" s="6"/>
      <c r="TVO137" s="6"/>
      <c r="TVP137" s="6"/>
      <c r="TVQ137" s="6"/>
      <c r="TVR137" s="6"/>
      <c r="TVS137" s="6"/>
      <c r="TVT137" s="6"/>
      <c r="TVU137" s="6"/>
      <c r="TVV137" s="6"/>
      <c r="TVW137" s="6"/>
      <c r="TVX137" s="6"/>
      <c r="TVY137" s="6"/>
      <c r="TVZ137" s="6"/>
      <c r="TWA137" s="6"/>
      <c r="TWB137" s="6"/>
      <c r="TWC137" s="6"/>
      <c r="TWD137" s="6"/>
      <c r="TWE137" s="6"/>
      <c r="TWF137" s="6"/>
      <c r="TWG137" s="6"/>
      <c r="TWH137" s="6"/>
      <c r="TWI137" s="6"/>
      <c r="TWJ137" s="6"/>
      <c r="TWK137" s="6"/>
      <c r="TWL137" s="6"/>
      <c r="TWM137" s="6"/>
      <c r="TWN137" s="6"/>
      <c r="TWO137" s="6"/>
      <c r="TWP137" s="6"/>
      <c r="TWQ137" s="6"/>
      <c r="TWR137" s="6"/>
      <c r="TWS137" s="6"/>
      <c r="TWT137" s="6"/>
      <c r="TWU137" s="6"/>
      <c r="TWV137" s="6"/>
      <c r="TWW137" s="6"/>
      <c r="TWX137" s="6"/>
      <c r="TWY137" s="6"/>
      <c r="TWZ137" s="6"/>
      <c r="TXA137" s="6"/>
      <c r="TXB137" s="6"/>
      <c r="TXC137" s="6"/>
      <c r="TXD137" s="6"/>
      <c r="TXE137" s="6"/>
      <c r="TXF137" s="6"/>
      <c r="TXG137" s="6"/>
      <c r="TXH137" s="6"/>
      <c r="TXI137" s="6"/>
      <c r="TXJ137" s="6"/>
      <c r="TXK137" s="6"/>
      <c r="TXL137" s="6"/>
      <c r="TXM137" s="6"/>
      <c r="TXN137" s="6"/>
      <c r="TXO137" s="6"/>
      <c r="TXP137" s="6"/>
      <c r="TXQ137" s="6"/>
      <c r="TXR137" s="6"/>
      <c r="TXS137" s="6"/>
      <c r="TXT137" s="6"/>
      <c r="TXU137" s="6"/>
      <c r="TXV137" s="6"/>
      <c r="TXW137" s="6"/>
      <c r="TXX137" s="6"/>
      <c r="TXY137" s="6"/>
      <c r="TXZ137" s="6"/>
      <c r="TYA137" s="6"/>
      <c r="TYB137" s="6"/>
      <c r="TYC137" s="6"/>
      <c r="TYD137" s="6"/>
      <c r="TYE137" s="6"/>
      <c r="TYF137" s="6"/>
      <c r="TYG137" s="6"/>
      <c r="TYH137" s="6"/>
      <c r="TYI137" s="6"/>
      <c r="TYJ137" s="6"/>
      <c r="TYK137" s="6"/>
      <c r="TYL137" s="6"/>
      <c r="TYM137" s="6"/>
      <c r="TYN137" s="6"/>
      <c r="TYO137" s="6"/>
      <c r="TYP137" s="6"/>
      <c r="TYQ137" s="6"/>
      <c r="TYR137" s="6"/>
      <c r="TYS137" s="6"/>
      <c r="TYT137" s="6"/>
      <c r="TYU137" s="6"/>
      <c r="TYV137" s="6"/>
      <c r="TYW137" s="6"/>
      <c r="TYX137" s="6"/>
      <c r="TYY137" s="6"/>
      <c r="TYZ137" s="6"/>
      <c r="TZA137" s="6"/>
      <c r="TZB137" s="6"/>
      <c r="TZC137" s="6"/>
      <c r="TZD137" s="6"/>
      <c r="TZE137" s="6"/>
      <c r="TZF137" s="6"/>
      <c r="TZG137" s="6"/>
      <c r="TZH137" s="6"/>
      <c r="TZI137" s="6"/>
      <c r="TZJ137" s="6"/>
      <c r="TZK137" s="6"/>
      <c r="TZL137" s="6"/>
      <c r="TZM137" s="6"/>
      <c r="TZN137" s="6"/>
      <c r="TZO137" s="6"/>
      <c r="TZP137" s="6"/>
      <c r="TZQ137" s="6"/>
      <c r="TZR137" s="6"/>
      <c r="TZS137" s="6"/>
      <c r="TZT137" s="6"/>
      <c r="TZU137" s="6"/>
      <c r="TZV137" s="6"/>
      <c r="TZW137" s="6"/>
      <c r="TZX137" s="6"/>
      <c r="TZY137" s="6"/>
      <c r="TZZ137" s="6"/>
      <c r="UAA137" s="6"/>
      <c r="UAB137" s="6"/>
      <c r="UAC137" s="6"/>
      <c r="UAD137" s="6"/>
      <c r="UAE137" s="6"/>
      <c r="UAF137" s="6"/>
      <c r="UAG137" s="6"/>
      <c r="UAH137" s="6"/>
      <c r="UAI137" s="6"/>
      <c r="UAJ137" s="6"/>
      <c r="UAK137" s="6"/>
      <c r="UAL137" s="6"/>
      <c r="UAM137" s="6"/>
      <c r="UAN137" s="6"/>
      <c r="UAO137" s="6"/>
      <c r="UAP137" s="6"/>
      <c r="UAQ137" s="6"/>
      <c r="UAR137" s="6"/>
      <c r="UAS137" s="6"/>
      <c r="UAT137" s="6"/>
      <c r="UAU137" s="6"/>
      <c r="UAV137" s="6"/>
      <c r="UAW137" s="6"/>
      <c r="UAX137" s="6"/>
      <c r="UAY137" s="6"/>
      <c r="UAZ137" s="6"/>
      <c r="UBA137" s="6"/>
      <c r="UBB137" s="6"/>
      <c r="UBC137" s="6"/>
      <c r="UBD137" s="6"/>
      <c r="UBE137" s="6"/>
      <c r="UBF137" s="6"/>
      <c r="UBG137" s="6"/>
      <c r="UBH137" s="6"/>
      <c r="UBI137" s="6"/>
      <c r="UBJ137" s="6"/>
      <c r="UBK137" s="6"/>
      <c r="UBL137" s="6"/>
      <c r="UBM137" s="6"/>
      <c r="UBN137" s="6"/>
      <c r="UBO137" s="6"/>
      <c r="UBP137" s="6"/>
      <c r="UBQ137" s="6"/>
      <c r="UBR137" s="6"/>
      <c r="UBS137" s="6"/>
      <c r="UBT137" s="6"/>
      <c r="UBU137" s="6"/>
      <c r="UBV137" s="6"/>
      <c r="UBW137" s="6"/>
      <c r="UBX137" s="6"/>
      <c r="UBY137" s="6"/>
      <c r="UBZ137" s="6"/>
      <c r="UCA137" s="6"/>
      <c r="UCB137" s="6"/>
      <c r="UCC137" s="6"/>
      <c r="UCD137" s="6"/>
      <c r="UCE137" s="6"/>
      <c r="UCF137" s="6"/>
      <c r="UCG137" s="6"/>
      <c r="UCH137" s="6"/>
      <c r="UCI137" s="6"/>
      <c r="UCJ137" s="6"/>
      <c r="UCK137" s="6"/>
      <c r="UCL137" s="6"/>
      <c r="UCM137" s="6"/>
      <c r="UCN137" s="6"/>
      <c r="UCO137" s="6"/>
      <c r="UCP137" s="6"/>
      <c r="UCQ137" s="6"/>
      <c r="UCR137" s="6"/>
      <c r="UCS137" s="6"/>
      <c r="UCT137" s="6"/>
      <c r="UCU137" s="6"/>
      <c r="UCV137" s="6"/>
      <c r="UCW137" s="6"/>
      <c r="UCX137" s="6"/>
      <c r="UCY137" s="6"/>
      <c r="UCZ137" s="6"/>
      <c r="UDA137" s="6"/>
      <c r="UDB137" s="6"/>
      <c r="UDC137" s="6"/>
      <c r="UDD137" s="6"/>
      <c r="UDE137" s="6"/>
      <c r="UDF137" s="6"/>
      <c r="UDG137" s="6"/>
      <c r="UDH137" s="6"/>
      <c r="UDI137" s="6"/>
      <c r="UDJ137" s="6"/>
      <c r="UDK137" s="6"/>
      <c r="UDL137" s="6"/>
      <c r="UDM137" s="6"/>
      <c r="UDN137" s="6"/>
      <c r="UDO137" s="6"/>
      <c r="UDP137" s="6"/>
      <c r="UDQ137" s="6"/>
      <c r="UDR137" s="6"/>
      <c r="UDS137" s="6"/>
      <c r="UDT137" s="6"/>
      <c r="UDU137" s="6"/>
      <c r="UDV137" s="6"/>
      <c r="UDW137" s="6"/>
      <c r="UDX137" s="6"/>
      <c r="UDY137" s="6"/>
      <c r="UDZ137" s="6"/>
      <c r="UEA137" s="6"/>
      <c r="UEB137" s="6"/>
      <c r="UEC137" s="6"/>
      <c r="UED137" s="6"/>
      <c r="UEE137" s="6"/>
      <c r="UEF137" s="6"/>
      <c r="UEG137" s="6"/>
      <c r="UEH137" s="6"/>
      <c r="UEI137" s="6"/>
      <c r="UEJ137" s="6"/>
      <c r="UEK137" s="6"/>
      <c r="UEL137" s="6"/>
      <c r="UEM137" s="6"/>
      <c r="UEN137" s="6"/>
      <c r="UEO137" s="6"/>
      <c r="UEP137" s="6"/>
      <c r="UEQ137" s="6"/>
      <c r="UER137" s="6"/>
      <c r="UES137" s="6"/>
      <c r="UET137" s="6"/>
      <c r="UEU137" s="6"/>
      <c r="UEV137" s="6"/>
      <c r="UEW137" s="6"/>
      <c r="UEX137" s="6"/>
      <c r="UEY137" s="6"/>
      <c r="UEZ137" s="6"/>
      <c r="UFA137" s="6"/>
      <c r="UFB137" s="6"/>
      <c r="UFC137" s="6"/>
      <c r="UFD137" s="6"/>
      <c r="UFE137" s="6"/>
      <c r="UFF137" s="6"/>
      <c r="UFG137" s="6"/>
      <c r="UFH137" s="6"/>
      <c r="UFI137" s="6"/>
      <c r="UFJ137" s="6"/>
      <c r="UFK137" s="6"/>
      <c r="UFL137" s="6"/>
      <c r="UFM137" s="6"/>
      <c r="UFN137" s="6"/>
      <c r="UFO137" s="6"/>
      <c r="UFP137" s="6"/>
      <c r="UFQ137" s="6"/>
      <c r="UFR137" s="6"/>
      <c r="UFS137" s="6"/>
      <c r="UFT137" s="6"/>
      <c r="UFU137" s="6"/>
      <c r="UFV137" s="6"/>
      <c r="UFW137" s="6"/>
      <c r="UFX137" s="6"/>
      <c r="UFY137" s="6"/>
      <c r="UFZ137" s="6"/>
      <c r="UGA137" s="6"/>
      <c r="UGB137" s="6"/>
      <c r="UGC137" s="6"/>
      <c r="UGD137" s="6"/>
      <c r="UGE137" s="6"/>
      <c r="UGF137" s="6"/>
      <c r="UGG137" s="6"/>
      <c r="UGH137" s="6"/>
      <c r="UGI137" s="6"/>
      <c r="UGJ137" s="6"/>
      <c r="UGK137" s="6"/>
      <c r="UGL137" s="6"/>
      <c r="UGM137" s="6"/>
      <c r="UGN137" s="6"/>
      <c r="UGO137" s="6"/>
      <c r="UGP137" s="6"/>
      <c r="UGQ137" s="6"/>
      <c r="UGR137" s="6"/>
      <c r="UGS137" s="6"/>
      <c r="UGT137" s="6"/>
      <c r="UGU137" s="6"/>
      <c r="UGV137" s="6"/>
      <c r="UGW137" s="6"/>
      <c r="UGX137" s="6"/>
      <c r="UGY137" s="6"/>
      <c r="UGZ137" s="6"/>
      <c r="UHA137" s="6"/>
      <c r="UHB137" s="6"/>
      <c r="UHC137" s="6"/>
      <c r="UHD137" s="6"/>
      <c r="UHE137" s="6"/>
      <c r="UHF137" s="6"/>
      <c r="UHG137" s="6"/>
      <c r="UHH137" s="6"/>
      <c r="UHI137" s="6"/>
      <c r="UHJ137" s="6"/>
      <c r="UHK137" s="6"/>
      <c r="UHL137" s="6"/>
      <c r="UHM137" s="6"/>
      <c r="UHN137" s="6"/>
      <c r="UHO137" s="6"/>
      <c r="UHP137" s="6"/>
      <c r="UHQ137" s="6"/>
      <c r="UHR137" s="6"/>
      <c r="UHS137" s="6"/>
      <c r="UHT137" s="6"/>
      <c r="UHU137" s="6"/>
      <c r="UHV137" s="6"/>
      <c r="UHW137" s="6"/>
      <c r="UHX137" s="6"/>
      <c r="UHY137" s="6"/>
      <c r="UHZ137" s="6"/>
      <c r="UIA137" s="6"/>
      <c r="UIB137" s="6"/>
      <c r="UIC137" s="6"/>
      <c r="UID137" s="6"/>
      <c r="UIE137" s="6"/>
      <c r="UIF137" s="6"/>
      <c r="UIG137" s="6"/>
      <c r="UIH137" s="6"/>
      <c r="UII137" s="6"/>
      <c r="UIJ137" s="6"/>
      <c r="UIK137" s="6"/>
      <c r="UIL137" s="6"/>
      <c r="UIM137" s="6"/>
      <c r="UIN137" s="6"/>
      <c r="UIO137" s="6"/>
      <c r="UIP137" s="6"/>
      <c r="UIQ137" s="6"/>
      <c r="UIR137" s="6"/>
      <c r="UIS137" s="6"/>
      <c r="UIT137" s="6"/>
      <c r="UIU137" s="6"/>
      <c r="UIV137" s="6"/>
      <c r="UIW137" s="6"/>
      <c r="UIX137" s="6"/>
      <c r="UIY137" s="6"/>
      <c r="UIZ137" s="6"/>
      <c r="UJA137" s="6"/>
      <c r="UJB137" s="6"/>
      <c r="UJC137" s="6"/>
      <c r="UJD137" s="6"/>
      <c r="UJE137" s="6"/>
      <c r="UJF137" s="6"/>
      <c r="UJG137" s="6"/>
      <c r="UJH137" s="6"/>
      <c r="UJI137" s="6"/>
      <c r="UJJ137" s="6"/>
      <c r="UJK137" s="6"/>
      <c r="UJL137" s="6"/>
      <c r="UJM137" s="6"/>
      <c r="UJN137" s="6"/>
      <c r="UJO137" s="6"/>
      <c r="UJP137" s="6"/>
      <c r="UJQ137" s="6"/>
      <c r="UJR137" s="6"/>
      <c r="UJS137" s="6"/>
      <c r="UJT137" s="6"/>
      <c r="UJU137" s="6"/>
      <c r="UJV137" s="6"/>
      <c r="UJW137" s="6"/>
      <c r="UJX137" s="6"/>
      <c r="UJY137" s="6"/>
      <c r="UJZ137" s="6"/>
      <c r="UKA137" s="6"/>
      <c r="UKB137" s="6"/>
      <c r="UKC137" s="6"/>
      <c r="UKD137" s="6"/>
      <c r="UKE137" s="6"/>
      <c r="UKF137" s="6"/>
      <c r="UKG137" s="6"/>
      <c r="UKH137" s="6"/>
      <c r="UKI137" s="6"/>
      <c r="UKJ137" s="6"/>
      <c r="UKK137" s="6"/>
      <c r="UKL137" s="6"/>
      <c r="UKM137" s="6"/>
      <c r="UKN137" s="6"/>
      <c r="UKO137" s="6"/>
      <c r="UKP137" s="6"/>
      <c r="UKQ137" s="6"/>
      <c r="UKR137" s="6"/>
      <c r="UKS137" s="6"/>
      <c r="UKT137" s="6"/>
      <c r="UKU137" s="6"/>
      <c r="UKV137" s="6"/>
      <c r="UKW137" s="6"/>
      <c r="UKX137" s="6"/>
      <c r="UKY137" s="6"/>
      <c r="UKZ137" s="6"/>
      <c r="ULA137" s="6"/>
      <c r="ULB137" s="6"/>
      <c r="ULC137" s="6"/>
      <c r="ULD137" s="6"/>
      <c r="ULE137" s="6"/>
      <c r="ULF137" s="6"/>
      <c r="ULG137" s="6"/>
      <c r="ULH137" s="6"/>
      <c r="ULI137" s="6"/>
      <c r="ULJ137" s="6"/>
      <c r="ULK137" s="6"/>
      <c r="ULL137" s="6"/>
      <c r="ULM137" s="6"/>
      <c r="ULN137" s="6"/>
      <c r="ULO137" s="6"/>
      <c r="ULP137" s="6"/>
      <c r="ULQ137" s="6"/>
      <c r="ULR137" s="6"/>
      <c r="ULS137" s="6"/>
      <c r="ULT137" s="6"/>
      <c r="ULU137" s="6"/>
      <c r="ULV137" s="6"/>
      <c r="ULW137" s="6"/>
      <c r="ULX137" s="6"/>
      <c r="ULY137" s="6"/>
      <c r="ULZ137" s="6"/>
      <c r="UMA137" s="6"/>
      <c r="UMB137" s="6"/>
      <c r="UMC137" s="6"/>
      <c r="UMD137" s="6"/>
      <c r="UME137" s="6"/>
      <c r="UMF137" s="6"/>
      <c r="UMG137" s="6"/>
      <c r="UMH137" s="6"/>
      <c r="UMI137" s="6"/>
      <c r="UMJ137" s="6"/>
      <c r="UMK137" s="6"/>
      <c r="UML137" s="6"/>
      <c r="UMM137" s="6"/>
      <c r="UMN137" s="6"/>
      <c r="UMO137" s="6"/>
      <c r="UMP137" s="6"/>
      <c r="UMQ137" s="6"/>
      <c r="UMR137" s="6"/>
      <c r="UMS137" s="6"/>
      <c r="UMT137" s="6"/>
      <c r="UMU137" s="6"/>
      <c r="UMV137" s="6"/>
      <c r="UMW137" s="6"/>
      <c r="UMX137" s="6"/>
      <c r="UMY137" s="6"/>
      <c r="UMZ137" s="6"/>
      <c r="UNA137" s="6"/>
      <c r="UNB137" s="6"/>
      <c r="UNC137" s="6"/>
      <c r="UND137" s="6"/>
      <c r="UNE137" s="6"/>
      <c r="UNF137" s="6"/>
      <c r="UNG137" s="6"/>
      <c r="UNH137" s="6"/>
      <c r="UNI137" s="6"/>
      <c r="UNJ137" s="6"/>
      <c r="UNK137" s="6"/>
      <c r="UNL137" s="6"/>
      <c r="UNM137" s="6"/>
      <c r="UNN137" s="6"/>
      <c r="UNO137" s="6"/>
      <c r="UNP137" s="6"/>
      <c r="UNQ137" s="6"/>
      <c r="UNR137" s="6"/>
      <c r="UNS137" s="6"/>
      <c r="UNT137" s="6"/>
      <c r="UNU137" s="6"/>
      <c r="UNV137" s="6"/>
      <c r="UNW137" s="6"/>
      <c r="UNX137" s="6"/>
      <c r="UNY137" s="6"/>
      <c r="UNZ137" s="6"/>
      <c r="UOA137" s="6"/>
      <c r="UOB137" s="6"/>
      <c r="UOC137" s="6"/>
      <c r="UOD137" s="6"/>
      <c r="UOE137" s="6"/>
      <c r="UOF137" s="6"/>
      <c r="UOG137" s="6"/>
      <c r="UOH137" s="6"/>
      <c r="UOI137" s="6"/>
      <c r="UOJ137" s="6"/>
      <c r="UOK137" s="6"/>
      <c r="UOL137" s="6"/>
      <c r="UOM137" s="6"/>
      <c r="UON137" s="6"/>
      <c r="UOO137" s="6"/>
      <c r="UOP137" s="6"/>
      <c r="UOQ137" s="6"/>
      <c r="UOR137" s="6"/>
      <c r="UOS137" s="6"/>
      <c r="UOT137" s="6"/>
      <c r="UOU137" s="6"/>
      <c r="UOV137" s="6"/>
      <c r="UOW137" s="6"/>
      <c r="UOX137" s="6"/>
      <c r="UOY137" s="6"/>
      <c r="UOZ137" s="6"/>
      <c r="UPA137" s="6"/>
      <c r="UPB137" s="6"/>
      <c r="UPC137" s="6"/>
      <c r="UPD137" s="6"/>
      <c r="UPE137" s="6"/>
      <c r="UPF137" s="6"/>
      <c r="UPG137" s="6"/>
      <c r="UPH137" s="6"/>
      <c r="UPI137" s="6"/>
      <c r="UPJ137" s="6"/>
      <c r="UPK137" s="6"/>
      <c r="UPL137" s="6"/>
      <c r="UPM137" s="6"/>
      <c r="UPN137" s="6"/>
      <c r="UPO137" s="6"/>
      <c r="UPP137" s="6"/>
      <c r="UPQ137" s="6"/>
      <c r="UPR137" s="6"/>
      <c r="UPS137" s="6"/>
      <c r="UPT137" s="6"/>
      <c r="UPU137" s="6"/>
      <c r="UPV137" s="6"/>
      <c r="UPW137" s="6"/>
      <c r="UPX137" s="6"/>
      <c r="UPY137" s="6"/>
      <c r="UPZ137" s="6"/>
      <c r="UQA137" s="6"/>
      <c r="UQB137" s="6"/>
      <c r="UQC137" s="6"/>
      <c r="UQD137" s="6"/>
      <c r="UQE137" s="6"/>
      <c r="UQF137" s="6"/>
      <c r="UQG137" s="6"/>
      <c r="UQH137" s="6"/>
      <c r="UQI137" s="6"/>
      <c r="UQJ137" s="6"/>
      <c r="UQK137" s="6"/>
      <c r="UQL137" s="6"/>
      <c r="UQM137" s="6"/>
      <c r="UQN137" s="6"/>
      <c r="UQO137" s="6"/>
      <c r="UQP137" s="6"/>
      <c r="UQQ137" s="6"/>
      <c r="UQR137" s="6"/>
      <c r="UQS137" s="6"/>
      <c r="UQT137" s="6"/>
      <c r="UQU137" s="6"/>
      <c r="UQV137" s="6"/>
      <c r="UQW137" s="6"/>
      <c r="UQX137" s="6"/>
      <c r="UQY137" s="6"/>
      <c r="UQZ137" s="6"/>
      <c r="URA137" s="6"/>
      <c r="URB137" s="6"/>
      <c r="URC137" s="6"/>
      <c r="URD137" s="6"/>
      <c r="URE137" s="6"/>
      <c r="URF137" s="6"/>
      <c r="URG137" s="6"/>
      <c r="URH137" s="6"/>
      <c r="URI137" s="6"/>
      <c r="URJ137" s="6"/>
      <c r="URK137" s="6"/>
      <c r="URL137" s="6"/>
      <c r="URM137" s="6"/>
      <c r="URN137" s="6"/>
      <c r="URO137" s="6"/>
      <c r="URP137" s="6"/>
      <c r="URQ137" s="6"/>
      <c r="URR137" s="6"/>
      <c r="URS137" s="6"/>
      <c r="URT137" s="6"/>
      <c r="URU137" s="6"/>
      <c r="URV137" s="6"/>
      <c r="URW137" s="6"/>
      <c r="URX137" s="6"/>
      <c r="URY137" s="6"/>
      <c r="URZ137" s="6"/>
      <c r="USA137" s="6"/>
      <c r="USB137" s="6"/>
      <c r="USC137" s="6"/>
      <c r="USD137" s="6"/>
      <c r="USE137" s="6"/>
      <c r="USF137" s="6"/>
      <c r="USG137" s="6"/>
      <c r="USH137" s="6"/>
      <c r="USI137" s="6"/>
      <c r="USJ137" s="6"/>
      <c r="USK137" s="6"/>
      <c r="USL137" s="6"/>
      <c r="USM137" s="6"/>
      <c r="USN137" s="6"/>
      <c r="USO137" s="6"/>
      <c r="USP137" s="6"/>
      <c r="USQ137" s="6"/>
      <c r="USR137" s="6"/>
      <c r="USS137" s="6"/>
      <c r="UST137" s="6"/>
      <c r="USU137" s="6"/>
      <c r="USV137" s="6"/>
      <c r="USW137" s="6"/>
      <c r="USX137" s="6"/>
      <c r="USY137" s="6"/>
      <c r="USZ137" s="6"/>
      <c r="UTA137" s="6"/>
      <c r="UTB137" s="6"/>
      <c r="UTC137" s="6"/>
      <c r="UTD137" s="6"/>
      <c r="UTE137" s="6"/>
      <c r="UTF137" s="6"/>
      <c r="UTG137" s="6"/>
      <c r="UTH137" s="6"/>
      <c r="UTI137" s="6"/>
      <c r="UTJ137" s="6"/>
      <c r="UTK137" s="6"/>
      <c r="UTL137" s="6"/>
      <c r="UTM137" s="6"/>
      <c r="UTN137" s="6"/>
      <c r="UTO137" s="6"/>
      <c r="UTP137" s="6"/>
      <c r="UTQ137" s="6"/>
      <c r="UTR137" s="6"/>
      <c r="UTS137" s="6"/>
      <c r="UTT137" s="6"/>
      <c r="UTU137" s="6"/>
      <c r="UTV137" s="6"/>
      <c r="UTW137" s="6"/>
      <c r="UTX137" s="6"/>
      <c r="UTY137" s="6"/>
      <c r="UTZ137" s="6"/>
      <c r="UUA137" s="6"/>
      <c r="UUB137" s="6"/>
      <c r="UUC137" s="6"/>
      <c r="UUD137" s="6"/>
      <c r="UUE137" s="6"/>
      <c r="UUF137" s="6"/>
      <c r="UUG137" s="6"/>
      <c r="UUH137" s="6"/>
      <c r="UUI137" s="6"/>
      <c r="UUJ137" s="6"/>
      <c r="UUK137" s="6"/>
      <c r="UUL137" s="6"/>
      <c r="UUM137" s="6"/>
      <c r="UUN137" s="6"/>
      <c r="UUO137" s="6"/>
      <c r="UUP137" s="6"/>
      <c r="UUQ137" s="6"/>
      <c r="UUR137" s="6"/>
      <c r="UUS137" s="6"/>
      <c r="UUT137" s="6"/>
      <c r="UUU137" s="6"/>
      <c r="UUV137" s="6"/>
      <c r="UUW137" s="6"/>
      <c r="UUX137" s="6"/>
      <c r="UUY137" s="6"/>
      <c r="UUZ137" s="6"/>
      <c r="UVA137" s="6"/>
      <c r="UVB137" s="6"/>
      <c r="UVC137" s="6"/>
      <c r="UVD137" s="6"/>
      <c r="UVE137" s="6"/>
      <c r="UVF137" s="6"/>
      <c r="UVG137" s="6"/>
      <c r="UVH137" s="6"/>
      <c r="UVI137" s="6"/>
      <c r="UVJ137" s="6"/>
      <c r="UVK137" s="6"/>
      <c r="UVL137" s="6"/>
      <c r="UVM137" s="6"/>
      <c r="UVN137" s="6"/>
      <c r="UVO137" s="6"/>
      <c r="UVP137" s="6"/>
      <c r="UVQ137" s="6"/>
      <c r="UVR137" s="6"/>
      <c r="UVS137" s="6"/>
      <c r="UVT137" s="6"/>
      <c r="UVU137" s="6"/>
      <c r="UVV137" s="6"/>
      <c r="UVW137" s="6"/>
      <c r="UVX137" s="6"/>
      <c r="UVY137" s="6"/>
      <c r="UVZ137" s="6"/>
      <c r="UWA137" s="6"/>
      <c r="UWB137" s="6"/>
      <c r="UWC137" s="6"/>
      <c r="UWD137" s="6"/>
      <c r="UWE137" s="6"/>
      <c r="UWF137" s="6"/>
      <c r="UWG137" s="6"/>
      <c r="UWH137" s="6"/>
      <c r="UWI137" s="6"/>
      <c r="UWJ137" s="6"/>
      <c r="UWK137" s="6"/>
      <c r="UWL137" s="6"/>
      <c r="UWM137" s="6"/>
      <c r="UWN137" s="6"/>
      <c r="UWO137" s="6"/>
      <c r="UWP137" s="6"/>
      <c r="UWQ137" s="6"/>
      <c r="UWR137" s="6"/>
      <c r="UWS137" s="6"/>
      <c r="UWT137" s="6"/>
      <c r="UWU137" s="6"/>
      <c r="UWV137" s="6"/>
      <c r="UWW137" s="6"/>
      <c r="UWX137" s="6"/>
      <c r="UWY137" s="6"/>
      <c r="UWZ137" s="6"/>
      <c r="UXA137" s="6"/>
      <c r="UXB137" s="6"/>
      <c r="UXC137" s="6"/>
      <c r="UXD137" s="6"/>
      <c r="UXE137" s="6"/>
      <c r="UXF137" s="6"/>
      <c r="UXG137" s="6"/>
      <c r="UXH137" s="6"/>
      <c r="UXI137" s="6"/>
      <c r="UXJ137" s="6"/>
      <c r="UXK137" s="6"/>
      <c r="UXL137" s="6"/>
      <c r="UXM137" s="6"/>
      <c r="UXN137" s="6"/>
      <c r="UXO137" s="6"/>
      <c r="UXP137" s="6"/>
      <c r="UXQ137" s="6"/>
      <c r="UXR137" s="6"/>
      <c r="UXS137" s="6"/>
      <c r="UXT137" s="6"/>
      <c r="UXU137" s="6"/>
      <c r="UXV137" s="6"/>
      <c r="UXW137" s="6"/>
      <c r="UXX137" s="6"/>
      <c r="UXY137" s="6"/>
      <c r="UXZ137" s="6"/>
      <c r="UYA137" s="6"/>
      <c r="UYB137" s="6"/>
      <c r="UYC137" s="6"/>
      <c r="UYD137" s="6"/>
      <c r="UYE137" s="6"/>
      <c r="UYF137" s="6"/>
      <c r="UYG137" s="6"/>
      <c r="UYH137" s="6"/>
      <c r="UYI137" s="6"/>
      <c r="UYJ137" s="6"/>
      <c r="UYK137" s="6"/>
      <c r="UYL137" s="6"/>
      <c r="UYM137" s="6"/>
      <c r="UYN137" s="6"/>
      <c r="UYO137" s="6"/>
      <c r="UYP137" s="6"/>
      <c r="UYQ137" s="6"/>
      <c r="UYR137" s="6"/>
      <c r="UYS137" s="6"/>
      <c r="UYT137" s="6"/>
      <c r="UYU137" s="6"/>
      <c r="UYV137" s="6"/>
      <c r="UYW137" s="6"/>
      <c r="UYX137" s="6"/>
      <c r="UYY137" s="6"/>
      <c r="UYZ137" s="6"/>
      <c r="UZA137" s="6"/>
      <c r="UZB137" s="6"/>
      <c r="UZC137" s="6"/>
      <c r="UZD137" s="6"/>
      <c r="UZE137" s="6"/>
      <c r="UZF137" s="6"/>
      <c r="UZG137" s="6"/>
      <c r="UZH137" s="6"/>
      <c r="UZI137" s="6"/>
      <c r="UZJ137" s="6"/>
      <c r="UZK137" s="6"/>
      <c r="UZL137" s="6"/>
      <c r="UZM137" s="6"/>
      <c r="UZN137" s="6"/>
      <c r="UZO137" s="6"/>
      <c r="UZP137" s="6"/>
      <c r="UZQ137" s="6"/>
      <c r="UZR137" s="6"/>
      <c r="UZS137" s="6"/>
      <c r="UZT137" s="6"/>
      <c r="UZU137" s="6"/>
      <c r="UZV137" s="6"/>
      <c r="UZW137" s="6"/>
      <c r="UZX137" s="6"/>
      <c r="UZY137" s="6"/>
      <c r="UZZ137" s="6"/>
      <c r="VAA137" s="6"/>
      <c r="VAB137" s="6"/>
      <c r="VAC137" s="6"/>
      <c r="VAD137" s="6"/>
      <c r="VAE137" s="6"/>
      <c r="VAF137" s="6"/>
      <c r="VAG137" s="6"/>
      <c r="VAH137" s="6"/>
      <c r="VAI137" s="6"/>
      <c r="VAJ137" s="6"/>
      <c r="VAK137" s="6"/>
      <c r="VAL137" s="6"/>
      <c r="VAM137" s="6"/>
      <c r="VAN137" s="6"/>
      <c r="VAO137" s="6"/>
      <c r="VAP137" s="6"/>
      <c r="VAQ137" s="6"/>
      <c r="VAR137" s="6"/>
      <c r="VAS137" s="6"/>
      <c r="VAT137" s="6"/>
      <c r="VAU137" s="6"/>
      <c r="VAV137" s="6"/>
      <c r="VAW137" s="6"/>
      <c r="VAX137" s="6"/>
      <c r="VAY137" s="6"/>
      <c r="VAZ137" s="6"/>
      <c r="VBA137" s="6"/>
      <c r="VBB137" s="6"/>
      <c r="VBC137" s="6"/>
      <c r="VBD137" s="6"/>
      <c r="VBE137" s="6"/>
      <c r="VBF137" s="6"/>
      <c r="VBG137" s="6"/>
      <c r="VBH137" s="6"/>
      <c r="VBI137" s="6"/>
      <c r="VBJ137" s="6"/>
      <c r="VBK137" s="6"/>
      <c r="VBL137" s="6"/>
      <c r="VBM137" s="6"/>
      <c r="VBN137" s="6"/>
      <c r="VBO137" s="6"/>
      <c r="VBP137" s="6"/>
      <c r="VBQ137" s="6"/>
      <c r="VBR137" s="6"/>
      <c r="VBS137" s="6"/>
      <c r="VBT137" s="6"/>
      <c r="VBU137" s="6"/>
      <c r="VBV137" s="6"/>
      <c r="VBW137" s="6"/>
      <c r="VBX137" s="6"/>
      <c r="VBY137" s="6"/>
      <c r="VBZ137" s="6"/>
      <c r="VCA137" s="6"/>
      <c r="VCB137" s="6"/>
      <c r="VCC137" s="6"/>
      <c r="VCD137" s="6"/>
      <c r="VCE137" s="6"/>
      <c r="VCF137" s="6"/>
      <c r="VCG137" s="6"/>
      <c r="VCH137" s="6"/>
      <c r="VCI137" s="6"/>
      <c r="VCJ137" s="6"/>
      <c r="VCK137" s="6"/>
      <c r="VCL137" s="6"/>
      <c r="VCM137" s="6"/>
      <c r="VCN137" s="6"/>
      <c r="VCO137" s="6"/>
      <c r="VCP137" s="6"/>
      <c r="VCQ137" s="6"/>
      <c r="VCR137" s="6"/>
      <c r="VCS137" s="6"/>
      <c r="VCT137" s="6"/>
      <c r="VCU137" s="6"/>
      <c r="VCV137" s="6"/>
      <c r="VCW137" s="6"/>
      <c r="VCX137" s="6"/>
      <c r="VCY137" s="6"/>
      <c r="VCZ137" s="6"/>
      <c r="VDA137" s="6"/>
      <c r="VDB137" s="6"/>
      <c r="VDC137" s="6"/>
      <c r="VDD137" s="6"/>
      <c r="VDE137" s="6"/>
      <c r="VDF137" s="6"/>
      <c r="VDG137" s="6"/>
      <c r="VDH137" s="6"/>
      <c r="VDI137" s="6"/>
      <c r="VDJ137" s="6"/>
      <c r="VDK137" s="6"/>
      <c r="VDL137" s="6"/>
      <c r="VDM137" s="6"/>
      <c r="VDN137" s="6"/>
      <c r="VDO137" s="6"/>
      <c r="VDP137" s="6"/>
      <c r="VDQ137" s="6"/>
      <c r="VDR137" s="6"/>
      <c r="VDS137" s="6"/>
      <c r="VDT137" s="6"/>
      <c r="VDU137" s="6"/>
      <c r="VDV137" s="6"/>
      <c r="VDW137" s="6"/>
      <c r="VDX137" s="6"/>
      <c r="VDY137" s="6"/>
      <c r="VDZ137" s="6"/>
      <c r="VEA137" s="6"/>
      <c r="VEB137" s="6"/>
      <c r="VEC137" s="6"/>
      <c r="VED137" s="6"/>
      <c r="VEE137" s="6"/>
      <c r="VEF137" s="6"/>
      <c r="VEG137" s="6"/>
      <c r="VEH137" s="6"/>
      <c r="VEI137" s="6"/>
      <c r="VEJ137" s="6"/>
      <c r="VEK137" s="6"/>
      <c r="VEL137" s="6"/>
      <c r="VEM137" s="6"/>
      <c r="VEN137" s="6"/>
      <c r="VEO137" s="6"/>
      <c r="VEP137" s="6"/>
      <c r="VEQ137" s="6"/>
      <c r="VER137" s="6"/>
      <c r="VES137" s="6"/>
      <c r="VET137" s="6"/>
      <c r="VEU137" s="6"/>
      <c r="VEV137" s="6"/>
      <c r="VEW137" s="6"/>
      <c r="VEX137" s="6"/>
      <c r="VEY137" s="6"/>
      <c r="VEZ137" s="6"/>
      <c r="VFA137" s="6"/>
      <c r="VFB137" s="6"/>
      <c r="VFC137" s="6"/>
      <c r="VFD137" s="6"/>
      <c r="VFE137" s="6"/>
      <c r="VFF137" s="6"/>
      <c r="VFG137" s="6"/>
      <c r="VFH137" s="6"/>
      <c r="VFI137" s="6"/>
      <c r="VFJ137" s="6"/>
      <c r="VFK137" s="6"/>
      <c r="VFL137" s="6"/>
      <c r="VFM137" s="6"/>
      <c r="VFN137" s="6"/>
      <c r="VFO137" s="6"/>
      <c r="VFP137" s="6"/>
      <c r="VFQ137" s="6"/>
      <c r="VFR137" s="6"/>
      <c r="VFS137" s="6"/>
      <c r="VFT137" s="6"/>
      <c r="VFU137" s="6"/>
      <c r="VFV137" s="6"/>
      <c r="VFW137" s="6"/>
      <c r="VFX137" s="6"/>
      <c r="VFY137" s="6"/>
      <c r="VFZ137" s="6"/>
      <c r="VGA137" s="6"/>
      <c r="VGB137" s="6"/>
      <c r="VGC137" s="6"/>
      <c r="VGD137" s="6"/>
      <c r="VGE137" s="6"/>
      <c r="VGF137" s="6"/>
      <c r="VGG137" s="6"/>
      <c r="VGH137" s="6"/>
      <c r="VGI137" s="6"/>
      <c r="VGJ137" s="6"/>
      <c r="VGK137" s="6"/>
      <c r="VGL137" s="6"/>
      <c r="VGM137" s="6"/>
      <c r="VGN137" s="6"/>
      <c r="VGO137" s="6"/>
      <c r="VGP137" s="6"/>
      <c r="VGQ137" s="6"/>
      <c r="VGR137" s="6"/>
      <c r="VGS137" s="6"/>
      <c r="VGT137" s="6"/>
      <c r="VGU137" s="6"/>
      <c r="VGV137" s="6"/>
      <c r="VGW137" s="6"/>
      <c r="VGX137" s="6"/>
      <c r="VGY137" s="6"/>
      <c r="VGZ137" s="6"/>
      <c r="VHA137" s="6"/>
      <c r="VHB137" s="6"/>
      <c r="VHC137" s="6"/>
      <c r="VHD137" s="6"/>
      <c r="VHE137" s="6"/>
      <c r="VHF137" s="6"/>
      <c r="VHG137" s="6"/>
      <c r="VHH137" s="6"/>
      <c r="VHI137" s="6"/>
      <c r="VHJ137" s="6"/>
      <c r="VHK137" s="6"/>
      <c r="VHL137" s="6"/>
      <c r="VHM137" s="6"/>
      <c r="VHN137" s="6"/>
      <c r="VHO137" s="6"/>
      <c r="VHP137" s="6"/>
      <c r="VHQ137" s="6"/>
      <c r="VHR137" s="6"/>
      <c r="VHS137" s="6"/>
      <c r="VHT137" s="6"/>
      <c r="VHU137" s="6"/>
      <c r="VHV137" s="6"/>
      <c r="VHW137" s="6"/>
      <c r="VHX137" s="6"/>
      <c r="VHY137" s="6"/>
      <c r="VHZ137" s="6"/>
      <c r="VIA137" s="6"/>
      <c r="VIB137" s="6"/>
      <c r="VIC137" s="6"/>
      <c r="VID137" s="6"/>
      <c r="VIE137" s="6"/>
      <c r="VIF137" s="6"/>
      <c r="VIG137" s="6"/>
      <c r="VIH137" s="6"/>
      <c r="VII137" s="6"/>
      <c r="VIJ137" s="6"/>
      <c r="VIK137" s="6"/>
      <c r="VIL137" s="6"/>
      <c r="VIM137" s="6"/>
      <c r="VIN137" s="6"/>
      <c r="VIO137" s="6"/>
      <c r="VIP137" s="6"/>
      <c r="VIQ137" s="6"/>
      <c r="VIR137" s="6"/>
      <c r="VIS137" s="6"/>
      <c r="VIT137" s="6"/>
      <c r="VIU137" s="6"/>
      <c r="VIV137" s="6"/>
      <c r="VIW137" s="6"/>
      <c r="VIX137" s="6"/>
      <c r="VIY137" s="6"/>
      <c r="VIZ137" s="6"/>
      <c r="VJA137" s="6"/>
      <c r="VJB137" s="6"/>
      <c r="VJC137" s="6"/>
      <c r="VJD137" s="6"/>
      <c r="VJE137" s="6"/>
      <c r="VJF137" s="6"/>
      <c r="VJG137" s="6"/>
      <c r="VJH137" s="6"/>
      <c r="VJI137" s="6"/>
      <c r="VJJ137" s="6"/>
      <c r="VJK137" s="6"/>
      <c r="VJL137" s="6"/>
      <c r="VJM137" s="6"/>
      <c r="VJN137" s="6"/>
      <c r="VJO137" s="6"/>
      <c r="VJP137" s="6"/>
      <c r="VJQ137" s="6"/>
      <c r="VJR137" s="6"/>
      <c r="VJS137" s="6"/>
      <c r="VJT137" s="6"/>
      <c r="VJU137" s="6"/>
      <c r="VJV137" s="6"/>
      <c r="VJW137" s="6"/>
      <c r="VJX137" s="6"/>
      <c r="VJY137" s="6"/>
      <c r="VJZ137" s="6"/>
      <c r="VKA137" s="6"/>
      <c r="VKB137" s="6"/>
      <c r="VKC137" s="6"/>
      <c r="VKD137" s="6"/>
      <c r="VKE137" s="6"/>
      <c r="VKF137" s="6"/>
      <c r="VKG137" s="6"/>
      <c r="VKH137" s="6"/>
      <c r="VKI137" s="6"/>
      <c r="VKJ137" s="6"/>
      <c r="VKK137" s="6"/>
      <c r="VKL137" s="6"/>
      <c r="VKM137" s="6"/>
      <c r="VKN137" s="6"/>
      <c r="VKO137" s="6"/>
      <c r="VKP137" s="6"/>
      <c r="VKQ137" s="6"/>
      <c r="VKR137" s="6"/>
      <c r="VKS137" s="6"/>
      <c r="VKT137" s="6"/>
      <c r="VKU137" s="6"/>
      <c r="VKV137" s="6"/>
      <c r="VKW137" s="6"/>
      <c r="VKX137" s="6"/>
      <c r="VKY137" s="6"/>
      <c r="VKZ137" s="6"/>
      <c r="VLA137" s="6"/>
      <c r="VLB137" s="6"/>
      <c r="VLC137" s="6"/>
      <c r="VLD137" s="6"/>
      <c r="VLE137" s="6"/>
      <c r="VLF137" s="6"/>
      <c r="VLG137" s="6"/>
      <c r="VLH137" s="6"/>
      <c r="VLI137" s="6"/>
      <c r="VLJ137" s="6"/>
      <c r="VLK137" s="6"/>
      <c r="VLL137" s="6"/>
      <c r="VLM137" s="6"/>
      <c r="VLN137" s="6"/>
      <c r="VLO137" s="6"/>
      <c r="VLP137" s="6"/>
      <c r="VLQ137" s="6"/>
      <c r="VLR137" s="6"/>
      <c r="VLS137" s="6"/>
      <c r="VLT137" s="6"/>
      <c r="VLU137" s="6"/>
      <c r="VLV137" s="6"/>
      <c r="VLW137" s="6"/>
      <c r="VLX137" s="6"/>
      <c r="VLY137" s="6"/>
      <c r="VLZ137" s="6"/>
      <c r="VMA137" s="6"/>
      <c r="VMB137" s="6"/>
      <c r="VMC137" s="6"/>
      <c r="VMD137" s="6"/>
      <c r="VME137" s="6"/>
      <c r="VMF137" s="6"/>
      <c r="VMG137" s="6"/>
      <c r="VMH137" s="6"/>
      <c r="VMI137" s="6"/>
      <c r="VMJ137" s="6"/>
      <c r="VMK137" s="6"/>
      <c r="VML137" s="6"/>
      <c r="VMM137" s="6"/>
      <c r="VMN137" s="6"/>
      <c r="VMO137" s="6"/>
      <c r="VMP137" s="6"/>
      <c r="VMQ137" s="6"/>
      <c r="VMR137" s="6"/>
      <c r="VMS137" s="6"/>
      <c r="VMT137" s="6"/>
      <c r="VMU137" s="6"/>
      <c r="VMV137" s="6"/>
      <c r="VMW137" s="6"/>
      <c r="VMX137" s="6"/>
      <c r="VMY137" s="6"/>
      <c r="VMZ137" s="6"/>
      <c r="VNA137" s="6"/>
      <c r="VNB137" s="6"/>
      <c r="VNC137" s="6"/>
      <c r="VND137" s="6"/>
      <c r="VNE137" s="6"/>
      <c r="VNF137" s="6"/>
      <c r="VNG137" s="6"/>
      <c r="VNH137" s="6"/>
      <c r="VNI137" s="6"/>
      <c r="VNJ137" s="6"/>
      <c r="VNK137" s="6"/>
      <c r="VNL137" s="6"/>
      <c r="VNM137" s="6"/>
      <c r="VNN137" s="6"/>
      <c r="VNO137" s="6"/>
      <c r="VNP137" s="6"/>
      <c r="VNQ137" s="6"/>
      <c r="VNR137" s="6"/>
      <c r="VNS137" s="6"/>
      <c r="VNT137" s="6"/>
      <c r="VNU137" s="6"/>
      <c r="VNV137" s="6"/>
      <c r="VNW137" s="6"/>
      <c r="VNX137" s="6"/>
      <c r="VNY137" s="6"/>
      <c r="VNZ137" s="6"/>
      <c r="VOA137" s="6"/>
      <c r="VOB137" s="6"/>
      <c r="VOC137" s="6"/>
      <c r="VOD137" s="6"/>
      <c r="VOE137" s="6"/>
      <c r="VOF137" s="6"/>
      <c r="VOG137" s="6"/>
      <c r="VOH137" s="6"/>
      <c r="VOI137" s="6"/>
      <c r="VOJ137" s="6"/>
      <c r="VOK137" s="6"/>
      <c r="VOL137" s="6"/>
      <c r="VOM137" s="6"/>
      <c r="VON137" s="6"/>
      <c r="VOO137" s="6"/>
      <c r="VOP137" s="6"/>
      <c r="VOQ137" s="6"/>
      <c r="VOR137" s="6"/>
      <c r="VOS137" s="6"/>
      <c r="VOT137" s="6"/>
      <c r="VOU137" s="6"/>
      <c r="VOV137" s="6"/>
      <c r="VOW137" s="6"/>
      <c r="VOX137" s="6"/>
      <c r="VOY137" s="6"/>
      <c r="VOZ137" s="6"/>
      <c r="VPA137" s="6"/>
      <c r="VPB137" s="6"/>
      <c r="VPC137" s="6"/>
      <c r="VPD137" s="6"/>
      <c r="VPE137" s="6"/>
      <c r="VPF137" s="6"/>
      <c r="VPG137" s="6"/>
      <c r="VPH137" s="6"/>
      <c r="VPI137" s="6"/>
      <c r="VPJ137" s="6"/>
      <c r="VPK137" s="6"/>
      <c r="VPL137" s="6"/>
      <c r="VPM137" s="6"/>
      <c r="VPN137" s="6"/>
      <c r="VPO137" s="6"/>
      <c r="VPP137" s="6"/>
      <c r="VPQ137" s="6"/>
      <c r="VPR137" s="6"/>
      <c r="VPS137" s="6"/>
      <c r="VPT137" s="6"/>
      <c r="VPU137" s="6"/>
      <c r="VPV137" s="6"/>
      <c r="VPW137" s="6"/>
      <c r="VPX137" s="6"/>
      <c r="VPY137" s="6"/>
      <c r="VPZ137" s="6"/>
      <c r="VQA137" s="6"/>
      <c r="VQB137" s="6"/>
      <c r="VQC137" s="6"/>
      <c r="VQD137" s="6"/>
      <c r="VQE137" s="6"/>
      <c r="VQF137" s="6"/>
      <c r="VQG137" s="6"/>
      <c r="VQH137" s="6"/>
      <c r="VQI137" s="6"/>
      <c r="VQJ137" s="6"/>
      <c r="VQK137" s="6"/>
      <c r="VQL137" s="6"/>
      <c r="VQM137" s="6"/>
      <c r="VQN137" s="6"/>
      <c r="VQO137" s="6"/>
      <c r="VQP137" s="6"/>
      <c r="VQQ137" s="6"/>
      <c r="VQR137" s="6"/>
      <c r="VQS137" s="6"/>
      <c r="VQT137" s="6"/>
      <c r="VQU137" s="6"/>
      <c r="VQV137" s="6"/>
      <c r="VQW137" s="6"/>
      <c r="VQX137" s="6"/>
      <c r="VQY137" s="6"/>
      <c r="VQZ137" s="6"/>
      <c r="VRA137" s="6"/>
      <c r="VRB137" s="6"/>
      <c r="VRC137" s="6"/>
      <c r="VRD137" s="6"/>
      <c r="VRE137" s="6"/>
      <c r="VRF137" s="6"/>
      <c r="VRG137" s="6"/>
      <c r="VRH137" s="6"/>
      <c r="VRI137" s="6"/>
      <c r="VRJ137" s="6"/>
      <c r="VRK137" s="6"/>
      <c r="VRL137" s="6"/>
      <c r="VRM137" s="6"/>
      <c r="VRN137" s="6"/>
      <c r="VRO137" s="6"/>
      <c r="VRP137" s="6"/>
      <c r="VRQ137" s="6"/>
      <c r="VRR137" s="6"/>
      <c r="VRS137" s="6"/>
      <c r="VRT137" s="6"/>
      <c r="VRU137" s="6"/>
      <c r="VRV137" s="6"/>
      <c r="VRW137" s="6"/>
      <c r="VRX137" s="6"/>
      <c r="VRY137" s="6"/>
      <c r="VRZ137" s="6"/>
      <c r="VSA137" s="6"/>
      <c r="VSB137" s="6"/>
      <c r="VSC137" s="6"/>
      <c r="VSD137" s="6"/>
      <c r="VSE137" s="6"/>
      <c r="VSF137" s="6"/>
      <c r="VSG137" s="6"/>
      <c r="VSH137" s="6"/>
      <c r="VSI137" s="6"/>
      <c r="VSJ137" s="6"/>
      <c r="VSK137" s="6"/>
      <c r="VSL137" s="6"/>
      <c r="VSM137" s="6"/>
      <c r="VSN137" s="6"/>
      <c r="VSO137" s="6"/>
      <c r="VSP137" s="6"/>
      <c r="VSQ137" s="6"/>
      <c r="VSR137" s="6"/>
      <c r="VSS137" s="6"/>
      <c r="VST137" s="6"/>
      <c r="VSU137" s="6"/>
      <c r="VSV137" s="6"/>
      <c r="VSW137" s="6"/>
      <c r="VSX137" s="6"/>
      <c r="VSY137" s="6"/>
      <c r="VSZ137" s="6"/>
      <c r="VTA137" s="6"/>
      <c r="VTB137" s="6"/>
      <c r="VTC137" s="6"/>
      <c r="VTD137" s="6"/>
      <c r="VTE137" s="6"/>
      <c r="VTF137" s="6"/>
      <c r="VTG137" s="6"/>
      <c r="VTH137" s="6"/>
      <c r="VTI137" s="6"/>
      <c r="VTJ137" s="6"/>
      <c r="VTK137" s="6"/>
      <c r="VTL137" s="6"/>
      <c r="VTM137" s="6"/>
      <c r="VTN137" s="6"/>
      <c r="VTO137" s="6"/>
      <c r="VTP137" s="6"/>
      <c r="VTQ137" s="6"/>
      <c r="VTR137" s="6"/>
      <c r="VTS137" s="6"/>
      <c r="VTT137" s="6"/>
      <c r="VTU137" s="6"/>
      <c r="VTV137" s="6"/>
      <c r="VTW137" s="6"/>
      <c r="VTX137" s="6"/>
      <c r="VTY137" s="6"/>
      <c r="VTZ137" s="6"/>
      <c r="VUA137" s="6"/>
      <c r="VUB137" s="6"/>
      <c r="VUC137" s="6"/>
      <c r="VUD137" s="6"/>
      <c r="VUE137" s="6"/>
      <c r="VUF137" s="6"/>
      <c r="VUG137" s="6"/>
      <c r="VUH137" s="6"/>
      <c r="VUI137" s="6"/>
      <c r="VUJ137" s="6"/>
      <c r="VUK137" s="6"/>
      <c r="VUL137" s="6"/>
      <c r="VUM137" s="6"/>
      <c r="VUN137" s="6"/>
      <c r="VUO137" s="6"/>
      <c r="VUP137" s="6"/>
      <c r="VUQ137" s="6"/>
      <c r="VUR137" s="6"/>
      <c r="VUS137" s="6"/>
      <c r="VUT137" s="6"/>
      <c r="VUU137" s="6"/>
      <c r="VUV137" s="6"/>
      <c r="VUW137" s="6"/>
      <c r="VUX137" s="6"/>
      <c r="VUY137" s="6"/>
      <c r="VUZ137" s="6"/>
      <c r="VVA137" s="6"/>
      <c r="VVB137" s="6"/>
      <c r="VVC137" s="6"/>
      <c r="VVD137" s="6"/>
      <c r="VVE137" s="6"/>
      <c r="VVF137" s="6"/>
      <c r="VVG137" s="6"/>
      <c r="VVH137" s="6"/>
      <c r="VVI137" s="6"/>
      <c r="VVJ137" s="6"/>
      <c r="VVK137" s="6"/>
      <c r="VVL137" s="6"/>
      <c r="VVM137" s="6"/>
      <c r="VVN137" s="6"/>
      <c r="VVO137" s="6"/>
      <c r="VVP137" s="6"/>
      <c r="VVQ137" s="6"/>
      <c r="VVR137" s="6"/>
      <c r="VVS137" s="6"/>
      <c r="VVT137" s="6"/>
      <c r="VVU137" s="6"/>
      <c r="VVV137" s="6"/>
      <c r="VVW137" s="6"/>
      <c r="VVX137" s="6"/>
      <c r="VVY137" s="6"/>
      <c r="VVZ137" s="6"/>
      <c r="VWA137" s="6"/>
      <c r="VWB137" s="6"/>
      <c r="VWC137" s="6"/>
      <c r="VWD137" s="6"/>
      <c r="VWE137" s="6"/>
      <c r="VWF137" s="6"/>
      <c r="VWG137" s="6"/>
      <c r="VWH137" s="6"/>
      <c r="VWI137" s="6"/>
      <c r="VWJ137" s="6"/>
      <c r="VWK137" s="6"/>
      <c r="VWL137" s="6"/>
      <c r="VWM137" s="6"/>
      <c r="VWN137" s="6"/>
      <c r="VWO137" s="6"/>
      <c r="VWP137" s="6"/>
      <c r="VWQ137" s="6"/>
      <c r="VWR137" s="6"/>
      <c r="VWS137" s="6"/>
      <c r="VWT137" s="6"/>
      <c r="VWU137" s="6"/>
      <c r="VWV137" s="6"/>
      <c r="VWW137" s="6"/>
      <c r="VWX137" s="6"/>
      <c r="VWY137" s="6"/>
      <c r="VWZ137" s="6"/>
      <c r="VXA137" s="6"/>
      <c r="VXB137" s="6"/>
      <c r="VXC137" s="6"/>
      <c r="VXD137" s="6"/>
      <c r="VXE137" s="6"/>
      <c r="VXF137" s="6"/>
      <c r="VXG137" s="6"/>
      <c r="VXH137" s="6"/>
      <c r="VXI137" s="6"/>
      <c r="VXJ137" s="6"/>
      <c r="VXK137" s="6"/>
      <c r="VXL137" s="6"/>
      <c r="VXM137" s="6"/>
      <c r="VXN137" s="6"/>
      <c r="VXO137" s="6"/>
      <c r="VXP137" s="6"/>
      <c r="VXQ137" s="6"/>
      <c r="VXR137" s="6"/>
      <c r="VXS137" s="6"/>
      <c r="VXT137" s="6"/>
      <c r="VXU137" s="6"/>
      <c r="VXV137" s="6"/>
      <c r="VXW137" s="6"/>
      <c r="VXX137" s="6"/>
      <c r="VXY137" s="6"/>
      <c r="VXZ137" s="6"/>
      <c r="VYA137" s="6"/>
      <c r="VYB137" s="6"/>
      <c r="VYC137" s="6"/>
      <c r="VYD137" s="6"/>
      <c r="VYE137" s="6"/>
      <c r="VYF137" s="6"/>
      <c r="VYG137" s="6"/>
      <c r="VYH137" s="6"/>
      <c r="VYI137" s="6"/>
      <c r="VYJ137" s="6"/>
      <c r="VYK137" s="6"/>
      <c r="VYL137" s="6"/>
      <c r="VYM137" s="6"/>
      <c r="VYN137" s="6"/>
      <c r="VYO137" s="6"/>
      <c r="VYP137" s="6"/>
      <c r="VYQ137" s="6"/>
      <c r="VYR137" s="6"/>
      <c r="VYS137" s="6"/>
      <c r="VYT137" s="6"/>
      <c r="VYU137" s="6"/>
      <c r="VYV137" s="6"/>
      <c r="VYW137" s="6"/>
      <c r="VYX137" s="6"/>
      <c r="VYY137" s="6"/>
      <c r="VYZ137" s="6"/>
      <c r="VZA137" s="6"/>
      <c r="VZB137" s="6"/>
      <c r="VZC137" s="6"/>
      <c r="VZD137" s="6"/>
      <c r="VZE137" s="6"/>
      <c r="VZF137" s="6"/>
      <c r="VZG137" s="6"/>
      <c r="VZH137" s="6"/>
      <c r="VZI137" s="6"/>
      <c r="VZJ137" s="6"/>
      <c r="VZK137" s="6"/>
      <c r="VZL137" s="6"/>
      <c r="VZM137" s="6"/>
      <c r="VZN137" s="6"/>
      <c r="VZO137" s="6"/>
      <c r="VZP137" s="6"/>
      <c r="VZQ137" s="6"/>
      <c r="VZR137" s="6"/>
      <c r="VZS137" s="6"/>
      <c r="VZT137" s="6"/>
      <c r="VZU137" s="6"/>
      <c r="VZV137" s="6"/>
      <c r="VZW137" s="6"/>
      <c r="VZX137" s="6"/>
      <c r="VZY137" s="6"/>
      <c r="VZZ137" s="6"/>
      <c r="WAA137" s="6"/>
      <c r="WAB137" s="6"/>
      <c r="WAC137" s="6"/>
      <c r="WAD137" s="6"/>
      <c r="WAE137" s="6"/>
      <c r="WAF137" s="6"/>
      <c r="WAG137" s="6"/>
      <c r="WAH137" s="6"/>
      <c r="WAI137" s="6"/>
      <c r="WAJ137" s="6"/>
      <c r="WAK137" s="6"/>
      <c r="WAL137" s="6"/>
      <c r="WAM137" s="6"/>
      <c r="WAN137" s="6"/>
      <c r="WAO137" s="6"/>
      <c r="WAP137" s="6"/>
      <c r="WAQ137" s="6"/>
      <c r="WAR137" s="6"/>
      <c r="WAS137" s="6"/>
      <c r="WAT137" s="6"/>
      <c r="WAU137" s="6"/>
      <c r="WAV137" s="6"/>
      <c r="WAW137" s="6"/>
      <c r="WAX137" s="6"/>
      <c r="WAY137" s="6"/>
      <c r="WAZ137" s="6"/>
      <c r="WBA137" s="6"/>
      <c r="WBB137" s="6"/>
      <c r="WBC137" s="6"/>
      <c r="WBD137" s="6"/>
      <c r="WBE137" s="6"/>
      <c r="WBF137" s="6"/>
      <c r="WBG137" s="6"/>
      <c r="WBH137" s="6"/>
      <c r="WBI137" s="6"/>
      <c r="WBJ137" s="6"/>
      <c r="WBK137" s="6"/>
      <c r="WBL137" s="6"/>
      <c r="WBM137" s="6"/>
      <c r="WBN137" s="6"/>
      <c r="WBO137" s="6"/>
      <c r="WBP137" s="6"/>
      <c r="WBQ137" s="6"/>
      <c r="WBR137" s="6"/>
      <c r="WBS137" s="6"/>
      <c r="WBT137" s="6"/>
      <c r="WBU137" s="6"/>
      <c r="WBV137" s="6"/>
      <c r="WBW137" s="6"/>
      <c r="WBX137" s="6"/>
      <c r="WBY137" s="6"/>
      <c r="WBZ137" s="6"/>
      <c r="WCA137" s="6"/>
      <c r="WCB137" s="6"/>
      <c r="WCC137" s="6"/>
      <c r="WCD137" s="6"/>
      <c r="WCE137" s="6"/>
      <c r="WCF137" s="6"/>
      <c r="WCG137" s="6"/>
      <c r="WCH137" s="6"/>
      <c r="WCI137" s="6"/>
      <c r="WCJ137" s="6"/>
      <c r="WCK137" s="6"/>
      <c r="WCL137" s="6"/>
      <c r="WCM137" s="6"/>
      <c r="WCN137" s="6"/>
      <c r="WCO137" s="6"/>
      <c r="WCP137" s="6"/>
      <c r="WCQ137" s="6"/>
      <c r="WCR137" s="6"/>
      <c r="WCS137" s="6"/>
      <c r="WCT137" s="6"/>
      <c r="WCU137" s="6"/>
      <c r="WCV137" s="6"/>
      <c r="WCW137" s="6"/>
      <c r="WCX137" s="6"/>
      <c r="WCY137" s="6"/>
      <c r="WCZ137" s="6"/>
      <c r="WDA137" s="6"/>
      <c r="WDB137" s="6"/>
      <c r="WDC137" s="6"/>
      <c r="WDD137" s="6"/>
      <c r="WDE137" s="6"/>
      <c r="WDF137" s="6"/>
      <c r="WDG137" s="6"/>
      <c r="WDH137" s="6"/>
      <c r="WDI137" s="6"/>
      <c r="WDJ137" s="6"/>
      <c r="WDK137" s="6"/>
      <c r="WDL137" s="6"/>
      <c r="WDM137" s="6"/>
      <c r="WDN137" s="6"/>
      <c r="WDO137" s="6"/>
      <c r="WDP137" s="6"/>
      <c r="WDQ137" s="6"/>
      <c r="WDR137" s="6"/>
      <c r="WDS137" s="6"/>
      <c r="WDT137" s="6"/>
      <c r="WDU137" s="6"/>
      <c r="WDV137" s="6"/>
      <c r="WDW137" s="6"/>
      <c r="WDX137" s="6"/>
      <c r="WDY137" s="6"/>
      <c r="WDZ137" s="6"/>
      <c r="WEA137" s="6"/>
      <c r="WEB137" s="6"/>
      <c r="WEC137" s="6"/>
      <c r="WED137" s="6"/>
      <c r="WEE137" s="6"/>
      <c r="WEF137" s="6"/>
      <c r="WEG137" s="6"/>
      <c r="WEH137" s="6"/>
      <c r="WEI137" s="6"/>
      <c r="WEJ137" s="6"/>
      <c r="WEK137" s="6"/>
      <c r="WEL137" s="6"/>
      <c r="WEM137" s="6"/>
      <c r="WEN137" s="6"/>
      <c r="WEO137" s="6"/>
      <c r="WEP137" s="6"/>
      <c r="WEQ137" s="6"/>
      <c r="WER137" s="6"/>
      <c r="WES137" s="6"/>
      <c r="WET137" s="6"/>
      <c r="WEU137" s="6"/>
      <c r="WEV137" s="6"/>
      <c r="WEW137" s="6"/>
      <c r="WEX137" s="6"/>
      <c r="WEY137" s="6"/>
      <c r="WEZ137" s="6"/>
      <c r="WFA137" s="6"/>
      <c r="WFB137" s="6"/>
      <c r="WFC137" s="6"/>
      <c r="WFD137" s="6"/>
      <c r="WFE137" s="6"/>
      <c r="WFF137" s="6"/>
      <c r="WFG137" s="6"/>
      <c r="WFH137" s="6"/>
      <c r="WFI137" s="6"/>
      <c r="WFJ137" s="6"/>
      <c r="WFK137" s="6"/>
      <c r="WFL137" s="6"/>
      <c r="WFM137" s="6"/>
      <c r="WFN137" s="6"/>
      <c r="WFO137" s="6"/>
      <c r="WFP137" s="6"/>
      <c r="WFQ137" s="6"/>
      <c r="WFR137" s="6"/>
      <c r="WFS137" s="6"/>
      <c r="WFT137" s="6"/>
      <c r="WFU137" s="6"/>
      <c r="WFV137" s="6"/>
      <c r="WFW137" s="6"/>
      <c r="WFX137" s="6"/>
      <c r="WFY137" s="6"/>
      <c r="WFZ137" s="6"/>
      <c r="WGA137" s="6"/>
      <c r="WGB137" s="6"/>
      <c r="WGC137" s="6"/>
      <c r="WGD137" s="6"/>
      <c r="WGE137" s="6"/>
      <c r="WGF137" s="6"/>
      <c r="WGG137" s="6"/>
      <c r="WGH137" s="6"/>
      <c r="WGI137" s="6"/>
      <c r="WGJ137" s="6"/>
      <c r="WGK137" s="6"/>
      <c r="WGL137" s="6"/>
      <c r="WGM137" s="6"/>
      <c r="WGN137" s="6"/>
      <c r="WGO137" s="6"/>
      <c r="WGP137" s="6"/>
      <c r="WGQ137" s="6"/>
      <c r="WGR137" s="6"/>
      <c r="WGS137" s="6"/>
      <c r="WGT137" s="6"/>
      <c r="WGU137" s="6"/>
      <c r="WGV137" s="6"/>
      <c r="WGW137" s="6"/>
      <c r="WGX137" s="6"/>
      <c r="WGY137" s="6"/>
      <c r="WGZ137" s="6"/>
      <c r="WHA137" s="6"/>
      <c r="WHB137" s="6"/>
      <c r="WHC137" s="6"/>
      <c r="WHD137" s="6"/>
      <c r="WHE137" s="6"/>
      <c r="WHF137" s="6"/>
      <c r="WHG137" s="6"/>
      <c r="WHH137" s="6"/>
      <c r="WHI137" s="6"/>
      <c r="WHJ137" s="6"/>
      <c r="WHK137" s="6"/>
      <c r="WHL137" s="6"/>
      <c r="WHM137" s="6"/>
      <c r="WHN137" s="6"/>
      <c r="WHO137" s="6"/>
      <c r="WHP137" s="6"/>
      <c r="WHQ137" s="6"/>
      <c r="WHR137" s="6"/>
      <c r="WHS137" s="6"/>
      <c r="WHT137" s="6"/>
      <c r="WHU137" s="6"/>
      <c r="WHV137" s="6"/>
      <c r="WHW137" s="6"/>
      <c r="WHX137" s="6"/>
      <c r="WHY137" s="6"/>
      <c r="WHZ137" s="6"/>
      <c r="WIA137" s="6"/>
      <c r="WIB137" s="6"/>
      <c r="WIC137" s="6"/>
      <c r="WID137" s="6"/>
      <c r="WIE137" s="6"/>
      <c r="WIF137" s="6"/>
      <c r="WIG137" s="6"/>
      <c r="WIH137" s="6"/>
      <c r="WII137" s="6"/>
      <c r="WIJ137" s="6"/>
      <c r="WIK137" s="6"/>
      <c r="WIL137" s="6"/>
      <c r="WIM137" s="6"/>
      <c r="WIN137" s="6"/>
      <c r="WIO137" s="6"/>
      <c r="WIP137" s="6"/>
      <c r="WIQ137" s="6"/>
      <c r="WIR137" s="6"/>
      <c r="WIS137" s="6"/>
      <c r="WIT137" s="6"/>
      <c r="WIU137" s="6"/>
      <c r="WIV137" s="6"/>
      <c r="WIW137" s="6"/>
      <c r="WIX137" s="6"/>
      <c r="WIY137" s="6"/>
      <c r="WIZ137" s="6"/>
      <c r="WJA137" s="6"/>
      <c r="WJB137" s="6"/>
      <c r="WJC137" s="6"/>
      <c r="WJD137" s="6"/>
      <c r="WJE137" s="6"/>
      <c r="WJF137" s="6"/>
      <c r="WJG137" s="6"/>
      <c r="WJH137" s="6"/>
      <c r="WJI137" s="6"/>
      <c r="WJJ137" s="6"/>
      <c r="WJK137" s="6"/>
      <c r="WJL137" s="6"/>
      <c r="WJM137" s="6"/>
      <c r="WJN137" s="6"/>
      <c r="WJO137" s="6"/>
      <c r="WJP137" s="6"/>
      <c r="WJQ137" s="6"/>
      <c r="WJR137" s="6"/>
      <c r="WJS137" s="6"/>
      <c r="WJT137" s="6"/>
      <c r="WJU137" s="6"/>
      <c r="WJV137" s="6"/>
      <c r="WJW137" s="6"/>
      <c r="WJX137" s="6"/>
      <c r="WJY137" s="6"/>
      <c r="WJZ137" s="6"/>
      <c r="WKA137" s="6"/>
      <c r="WKB137" s="6"/>
      <c r="WKC137" s="6"/>
      <c r="WKD137" s="6"/>
      <c r="WKE137" s="6"/>
      <c r="WKF137" s="6"/>
      <c r="WKG137" s="6"/>
      <c r="WKH137" s="6"/>
      <c r="WKI137" s="6"/>
      <c r="WKJ137" s="6"/>
      <c r="WKK137" s="6"/>
      <c r="WKL137" s="6"/>
      <c r="WKM137" s="6"/>
      <c r="WKN137" s="6"/>
      <c r="WKO137" s="6"/>
      <c r="WKP137" s="6"/>
      <c r="WKQ137" s="6"/>
      <c r="WKR137" s="6"/>
      <c r="WKS137" s="6"/>
      <c r="WKT137" s="6"/>
      <c r="WKU137" s="6"/>
      <c r="WKV137" s="6"/>
      <c r="WKW137" s="6"/>
      <c r="WKX137" s="6"/>
      <c r="WKY137" s="6"/>
      <c r="WKZ137" s="6"/>
      <c r="WLA137" s="6"/>
      <c r="WLB137" s="6"/>
      <c r="WLC137" s="6"/>
      <c r="WLD137" s="6"/>
      <c r="WLE137" s="6"/>
      <c r="WLF137" s="6"/>
      <c r="WLG137" s="6"/>
      <c r="WLH137" s="6"/>
      <c r="WLI137" s="6"/>
      <c r="WLJ137" s="6"/>
      <c r="WLK137" s="6"/>
      <c r="WLL137" s="6"/>
      <c r="WLM137" s="6"/>
      <c r="WLN137" s="6"/>
      <c r="WLO137" s="6"/>
      <c r="WLP137" s="6"/>
      <c r="WLQ137" s="6"/>
      <c r="WLR137" s="6"/>
      <c r="WLS137" s="6"/>
      <c r="WLT137" s="6"/>
      <c r="WLU137" s="6"/>
      <c r="WLV137" s="6"/>
      <c r="WLW137" s="6"/>
      <c r="WLX137" s="6"/>
      <c r="WLY137" s="6"/>
      <c r="WLZ137" s="6"/>
      <c r="WMA137" s="6"/>
      <c r="WMB137" s="6"/>
      <c r="WMC137" s="6"/>
      <c r="WMD137" s="6"/>
      <c r="WME137" s="6"/>
      <c r="WMF137" s="6"/>
      <c r="WMG137" s="6"/>
      <c r="WMH137" s="6"/>
      <c r="WMI137" s="6"/>
      <c r="WMJ137" s="6"/>
      <c r="WMK137" s="6"/>
      <c r="WML137" s="6"/>
      <c r="WMM137" s="6"/>
      <c r="WMN137" s="6"/>
      <c r="WMO137" s="6"/>
      <c r="WMP137" s="6"/>
      <c r="WMQ137" s="6"/>
      <c r="WMR137" s="6"/>
      <c r="WMS137" s="6"/>
      <c r="WMT137" s="6"/>
      <c r="WMU137" s="6"/>
      <c r="WMV137" s="6"/>
      <c r="WMW137" s="6"/>
      <c r="WMX137" s="6"/>
      <c r="WMY137" s="6"/>
      <c r="WMZ137" s="6"/>
      <c r="WNA137" s="6"/>
      <c r="WNB137" s="6"/>
      <c r="WNC137" s="6"/>
      <c r="WND137" s="6"/>
      <c r="WNE137" s="6"/>
      <c r="WNF137" s="6"/>
      <c r="WNG137" s="6"/>
      <c r="WNH137" s="6"/>
      <c r="WNI137" s="6"/>
      <c r="WNJ137" s="6"/>
      <c r="WNK137" s="6"/>
      <c r="WNL137" s="6"/>
      <c r="WNM137" s="6"/>
      <c r="WNN137" s="6"/>
      <c r="WNO137" s="6"/>
      <c r="WNP137" s="6"/>
      <c r="WNQ137" s="6"/>
      <c r="WNR137" s="6"/>
      <c r="WNS137" s="6"/>
      <c r="WNT137" s="6"/>
      <c r="WNU137" s="6"/>
      <c r="WNV137" s="6"/>
      <c r="WNW137" s="6"/>
      <c r="WNX137" s="6"/>
      <c r="WNY137" s="6"/>
      <c r="WNZ137" s="6"/>
      <c r="WOA137" s="6"/>
      <c r="WOB137" s="6"/>
      <c r="WOC137" s="6"/>
      <c r="WOD137" s="6"/>
      <c r="WOE137" s="6"/>
      <c r="WOF137" s="6"/>
      <c r="WOG137" s="6"/>
      <c r="WOH137" s="6"/>
      <c r="WOI137" s="6"/>
      <c r="WOJ137" s="6"/>
      <c r="WOK137" s="6"/>
      <c r="WOL137" s="6"/>
      <c r="WOM137" s="6"/>
      <c r="WON137" s="6"/>
      <c r="WOO137" s="6"/>
      <c r="WOP137" s="6"/>
      <c r="WOQ137" s="6"/>
      <c r="WOR137" s="6"/>
      <c r="WOS137" s="6"/>
      <c r="WOT137" s="6"/>
      <c r="WOU137" s="6"/>
      <c r="WOV137" s="6"/>
      <c r="WOW137" s="6"/>
      <c r="WOX137" s="6"/>
      <c r="WOY137" s="6"/>
      <c r="WOZ137" s="6"/>
      <c r="WPA137" s="6"/>
      <c r="WPB137" s="6"/>
      <c r="WPC137" s="6"/>
      <c r="WPD137" s="6"/>
      <c r="WPE137" s="6"/>
      <c r="WPF137" s="6"/>
      <c r="WPG137" s="6"/>
      <c r="WPH137" s="6"/>
      <c r="WPI137" s="6"/>
      <c r="WPJ137" s="6"/>
      <c r="WPK137" s="6"/>
      <c r="WPL137" s="6"/>
      <c r="WPM137" s="6"/>
      <c r="WPN137" s="6"/>
      <c r="WPO137" s="6"/>
      <c r="WPP137" s="6"/>
      <c r="WPQ137" s="6"/>
      <c r="WPR137" s="6"/>
      <c r="WPS137" s="6"/>
      <c r="WPT137" s="6"/>
      <c r="WPU137" s="6"/>
      <c r="WPV137" s="6"/>
      <c r="WPW137" s="6"/>
      <c r="WPX137" s="6"/>
      <c r="WPY137" s="6"/>
      <c r="WPZ137" s="6"/>
      <c r="WQA137" s="6"/>
      <c r="WQB137" s="6"/>
      <c r="WQC137" s="6"/>
      <c r="WQD137" s="6"/>
      <c r="WQE137" s="6"/>
      <c r="WQF137" s="6"/>
      <c r="WQG137" s="6"/>
      <c r="WQH137" s="6"/>
      <c r="WQI137" s="6"/>
      <c r="WQJ137" s="6"/>
      <c r="WQK137" s="6"/>
      <c r="WQL137" s="6"/>
      <c r="WQM137" s="6"/>
      <c r="WQN137" s="6"/>
      <c r="WQO137" s="6"/>
      <c r="WQP137" s="6"/>
      <c r="WQQ137" s="6"/>
      <c r="WQR137" s="6"/>
      <c r="WQS137" s="6"/>
      <c r="WQT137" s="6"/>
      <c r="WQU137" s="6"/>
      <c r="WQV137" s="6"/>
      <c r="WQW137" s="6"/>
      <c r="WQX137" s="6"/>
      <c r="WQY137" s="6"/>
      <c r="WQZ137" s="6"/>
      <c r="WRA137" s="6"/>
      <c r="WRB137" s="6"/>
      <c r="WRC137" s="6"/>
      <c r="WRD137" s="6"/>
      <c r="WRE137" s="6"/>
      <c r="WRF137" s="6"/>
      <c r="WRG137" s="6"/>
      <c r="WRH137" s="6"/>
      <c r="WRI137" s="6"/>
      <c r="WRJ137" s="6"/>
      <c r="WRK137" s="6"/>
      <c r="WRL137" s="6"/>
      <c r="WRM137" s="6"/>
      <c r="WRN137" s="6"/>
      <c r="WRO137" s="6"/>
      <c r="WRP137" s="6"/>
      <c r="WRQ137" s="6"/>
      <c r="WRR137" s="6"/>
      <c r="WRS137" s="6"/>
      <c r="WRT137" s="6"/>
      <c r="WRU137" s="6"/>
      <c r="WRV137" s="6"/>
      <c r="WRW137" s="6"/>
      <c r="WRX137" s="6"/>
      <c r="WRY137" s="6"/>
      <c r="WRZ137" s="6"/>
      <c r="WSA137" s="6"/>
      <c r="WSB137" s="6"/>
      <c r="WSC137" s="6"/>
      <c r="WSD137" s="6"/>
      <c r="WSE137" s="6"/>
      <c r="WSF137" s="6"/>
      <c r="WSG137" s="6"/>
      <c r="WSH137" s="6"/>
      <c r="WSI137" s="6"/>
      <c r="WSJ137" s="6"/>
      <c r="WSK137" s="6"/>
      <c r="WSL137" s="6"/>
      <c r="WSM137" s="6"/>
      <c r="WSN137" s="6"/>
      <c r="WSO137" s="6"/>
      <c r="WSP137" s="6"/>
      <c r="WSQ137" s="6"/>
      <c r="WSR137" s="6"/>
      <c r="WSS137" s="6"/>
      <c r="WST137" s="6"/>
      <c r="WSU137" s="6"/>
      <c r="WSV137" s="6"/>
      <c r="WSW137" s="6"/>
      <c r="WSX137" s="6"/>
      <c r="WSY137" s="6"/>
      <c r="WSZ137" s="6"/>
      <c r="WTA137" s="6"/>
      <c r="WTB137" s="6"/>
      <c r="WTC137" s="6"/>
      <c r="WTD137" s="6"/>
      <c r="WTE137" s="6"/>
      <c r="WTF137" s="6"/>
      <c r="WTG137" s="6"/>
      <c r="WTH137" s="6"/>
      <c r="WTI137" s="6"/>
      <c r="WTJ137" s="6"/>
      <c r="WTK137" s="6"/>
      <c r="WTL137" s="6"/>
      <c r="WTM137" s="6"/>
      <c r="WTN137" s="6"/>
      <c r="WTO137" s="6"/>
      <c r="WTP137" s="6"/>
      <c r="WTQ137" s="6"/>
      <c r="WTR137" s="6"/>
      <c r="WTS137" s="6"/>
      <c r="WTT137" s="6"/>
      <c r="WTU137" s="6"/>
      <c r="WTV137" s="6"/>
      <c r="WTW137" s="6"/>
      <c r="WTX137" s="6"/>
      <c r="WTY137" s="6"/>
      <c r="WTZ137" s="6"/>
      <c r="WUA137" s="6"/>
      <c r="WUB137" s="6"/>
      <c r="WUC137" s="6"/>
      <c r="WUD137" s="6"/>
      <c r="WUE137" s="6"/>
      <c r="WUF137" s="6"/>
      <c r="WUG137" s="6"/>
      <c r="WUH137" s="6"/>
      <c r="WUI137" s="6"/>
      <c r="WUJ137" s="6"/>
      <c r="WUK137" s="6"/>
      <c r="WUL137" s="6"/>
      <c r="WUM137" s="6"/>
      <c r="WUN137" s="6"/>
      <c r="WUO137" s="6"/>
      <c r="WUP137" s="6"/>
      <c r="WUQ137" s="6"/>
      <c r="WUR137" s="6"/>
      <c r="WUS137" s="6"/>
      <c r="WUT137" s="6"/>
      <c r="WUU137" s="6"/>
      <c r="WUV137" s="6"/>
      <c r="WUW137" s="6"/>
      <c r="WUX137" s="6"/>
      <c r="WUY137" s="6"/>
      <c r="WUZ137" s="6"/>
      <c r="WVA137" s="6"/>
      <c r="WVB137" s="6"/>
      <c r="WVC137" s="6"/>
      <c r="WVD137" s="6"/>
      <c r="WVE137" s="6"/>
      <c r="WVF137" s="6"/>
      <c r="WVG137" s="6"/>
      <c r="WVH137" s="6"/>
      <c r="WVI137" s="6"/>
      <c r="WVJ137" s="6"/>
      <c r="WVK137" s="6"/>
      <c r="WVL137" s="6"/>
      <c r="WVM137" s="6"/>
      <c r="WVN137" s="6"/>
      <c r="WVO137" s="6"/>
      <c r="WVP137" s="6"/>
      <c r="WVQ137" s="6"/>
      <c r="WVR137" s="6"/>
      <c r="WVS137" s="6"/>
      <c r="WVT137" s="6"/>
      <c r="WVU137" s="6"/>
      <c r="WVV137" s="6"/>
      <c r="WVW137" s="6"/>
      <c r="WVX137" s="6"/>
      <c r="WVY137" s="6"/>
      <c r="WVZ137" s="6"/>
      <c r="WWA137" s="6"/>
      <c r="WWB137" s="6"/>
      <c r="WWC137" s="6"/>
      <c r="WWD137" s="6"/>
      <c r="WWE137" s="6"/>
      <c r="WWF137" s="6"/>
      <c r="WWG137" s="6"/>
      <c r="WWH137" s="6"/>
      <c r="WWI137" s="6"/>
      <c r="WWJ137" s="6"/>
      <c r="WWK137" s="6"/>
      <c r="WWL137" s="6"/>
      <c r="WWM137" s="6"/>
      <c r="WWN137" s="6"/>
      <c r="WWO137" s="6"/>
      <c r="WWP137" s="6"/>
      <c r="WWQ137" s="6"/>
      <c r="WWR137" s="6"/>
      <c r="WWS137" s="6"/>
      <c r="WWT137" s="6"/>
      <c r="WWU137" s="6"/>
      <c r="WWV137" s="6"/>
      <c r="WWW137" s="6"/>
      <c r="WWX137" s="6"/>
      <c r="WWY137" s="6"/>
      <c r="WWZ137" s="6"/>
      <c r="WXA137" s="6"/>
      <c r="WXB137" s="6"/>
      <c r="WXC137" s="6"/>
      <c r="WXD137" s="6"/>
      <c r="WXE137" s="6"/>
      <c r="WXF137" s="6"/>
      <c r="WXG137" s="6"/>
      <c r="WXH137" s="6"/>
      <c r="WXI137" s="6"/>
      <c r="WXJ137" s="6"/>
      <c r="WXK137" s="6"/>
      <c r="WXL137" s="6"/>
      <c r="WXM137" s="6"/>
      <c r="WXN137" s="6"/>
      <c r="WXO137" s="6"/>
      <c r="WXP137" s="6"/>
      <c r="WXQ137" s="6"/>
      <c r="WXR137" s="6"/>
      <c r="WXS137" s="6"/>
      <c r="WXT137" s="6"/>
      <c r="WXU137" s="6"/>
      <c r="WXV137" s="6"/>
      <c r="WXW137" s="6"/>
      <c r="WXX137" s="6"/>
      <c r="WXY137" s="6"/>
      <c r="WXZ137" s="6"/>
      <c r="WYA137" s="6"/>
      <c r="WYB137" s="6"/>
      <c r="WYC137" s="6"/>
      <c r="WYD137" s="6"/>
      <c r="WYE137" s="6"/>
      <c r="WYF137" s="6"/>
      <c r="WYG137" s="6"/>
      <c r="WYH137" s="6"/>
      <c r="WYI137" s="6"/>
      <c r="WYJ137" s="6"/>
      <c r="WYK137" s="6"/>
      <c r="WYL137" s="6"/>
      <c r="WYM137" s="6"/>
      <c r="WYN137" s="6"/>
      <c r="WYO137" s="6"/>
      <c r="WYP137" s="6"/>
      <c r="WYQ137" s="6"/>
      <c r="WYR137" s="6"/>
      <c r="WYS137" s="6"/>
      <c r="WYT137" s="6"/>
      <c r="WYU137" s="6"/>
      <c r="WYV137" s="6"/>
      <c r="WYW137" s="6"/>
      <c r="WYX137" s="6"/>
      <c r="WYY137" s="6"/>
      <c r="WYZ137" s="6"/>
      <c r="WZA137" s="6"/>
      <c r="WZB137" s="6"/>
      <c r="WZC137" s="6"/>
      <c r="WZD137" s="6"/>
      <c r="WZE137" s="6"/>
      <c r="WZF137" s="6"/>
      <c r="WZG137" s="6"/>
      <c r="WZH137" s="6"/>
      <c r="WZI137" s="6"/>
      <c r="WZJ137" s="6"/>
      <c r="WZK137" s="6"/>
      <c r="WZL137" s="6"/>
      <c r="WZM137" s="6"/>
      <c r="WZN137" s="6"/>
      <c r="WZO137" s="6"/>
      <c r="WZP137" s="6"/>
      <c r="WZQ137" s="6"/>
      <c r="WZR137" s="6"/>
      <c r="WZS137" s="6"/>
      <c r="WZT137" s="6"/>
      <c r="WZU137" s="6"/>
      <c r="WZV137" s="6"/>
      <c r="WZW137" s="6"/>
      <c r="WZX137" s="6"/>
      <c r="WZY137" s="6"/>
      <c r="WZZ137" s="6"/>
      <c r="XAA137" s="6"/>
      <c r="XAB137" s="6"/>
      <c r="XAC137" s="6"/>
      <c r="XAD137" s="6"/>
      <c r="XAE137" s="6"/>
      <c r="XAF137" s="6"/>
      <c r="XAG137" s="6"/>
      <c r="XAH137" s="6"/>
      <c r="XAI137" s="6"/>
      <c r="XAJ137" s="6"/>
      <c r="XAK137" s="6"/>
      <c r="XAL137" s="6"/>
      <c r="XAM137" s="6"/>
      <c r="XAN137" s="6"/>
      <c r="XAO137" s="6"/>
      <c r="XAP137" s="6"/>
      <c r="XAQ137" s="6"/>
      <c r="XAR137" s="6"/>
      <c r="XAS137" s="6"/>
      <c r="XAT137" s="6"/>
      <c r="XAU137" s="6"/>
      <c r="XAV137" s="6"/>
      <c r="XAW137" s="6"/>
      <c r="XAX137" s="6"/>
      <c r="XAY137" s="6"/>
      <c r="XAZ137" s="6"/>
      <c r="XBA137" s="6"/>
      <c r="XBB137" s="6"/>
      <c r="XBC137" s="6"/>
      <c r="XBD137" s="6"/>
      <c r="XBE137" s="6"/>
      <c r="XBF137" s="6"/>
      <c r="XBG137" s="6"/>
      <c r="XBH137" s="6"/>
      <c r="XBI137" s="6"/>
      <c r="XBJ137" s="6"/>
      <c r="XBK137" s="6"/>
      <c r="XBL137" s="6"/>
      <c r="XBM137" s="6"/>
      <c r="XBN137" s="6"/>
      <c r="XBO137" s="6"/>
      <c r="XBP137" s="6"/>
      <c r="XBQ137" s="6"/>
      <c r="XBR137" s="6"/>
      <c r="XBS137" s="6"/>
      <c r="XBT137" s="6"/>
      <c r="XBU137" s="6"/>
      <c r="XBV137" s="6"/>
      <c r="XBW137" s="6"/>
      <c r="XBX137" s="6"/>
      <c r="XBY137" s="6"/>
      <c r="XBZ137" s="6"/>
      <c r="XCA137" s="6"/>
      <c r="XCB137" s="6"/>
      <c r="XCC137" s="6"/>
      <c r="XCD137" s="6"/>
      <c r="XCE137" s="6"/>
      <c r="XCF137" s="6"/>
      <c r="XCG137" s="6"/>
      <c r="XCH137" s="6"/>
      <c r="XCI137" s="6"/>
      <c r="XCJ137" s="6"/>
      <c r="XCK137" s="6"/>
      <c r="XCL137" s="6"/>
      <c r="XCM137" s="6"/>
      <c r="XCN137" s="6"/>
      <c r="XCO137" s="6"/>
      <c r="XCP137" s="6"/>
      <c r="XCQ137" s="6"/>
      <c r="XCR137" s="6"/>
      <c r="XCS137" s="6"/>
      <c r="XCT137" s="6"/>
      <c r="XCU137" s="6"/>
      <c r="XCV137" s="6"/>
      <c r="XCW137" s="6"/>
      <c r="XCX137" s="6"/>
      <c r="XCY137" s="6"/>
      <c r="XCZ137" s="6"/>
      <c r="XDA137" s="6"/>
      <c r="XDB137" s="6"/>
      <c r="XDC137" s="6"/>
      <c r="XDD137" s="6"/>
      <c r="XDE137" s="6"/>
      <c r="XDF137" s="6"/>
      <c r="XDG137" s="6"/>
      <c r="XDH137" s="6"/>
      <c r="XDI137" s="6"/>
      <c r="XDJ137" s="6"/>
      <c r="XDK137" s="6"/>
      <c r="XDL137" s="6"/>
      <c r="XDM137" s="6"/>
      <c r="XDN137" s="6"/>
      <c r="XDO137" s="6"/>
      <c r="XDP137" s="6"/>
      <c r="XDQ137" s="6"/>
      <c r="XDR137" s="6"/>
      <c r="XDS137" s="6"/>
      <c r="XDT137" s="6"/>
      <c r="XDU137" s="6"/>
      <c r="XDV137" s="6"/>
      <c r="XDW137" s="6"/>
      <c r="XDX137" s="6"/>
      <c r="XDY137" s="6"/>
      <c r="XDZ137" s="6"/>
      <c r="XEA137" s="6"/>
      <c r="XEB137" s="6"/>
      <c r="XEC137" s="6"/>
      <c r="XED137" s="6"/>
      <c r="XEE137" s="6"/>
      <c r="XEF137" s="6"/>
      <c r="XEG137" s="6"/>
      <c r="XEH137" s="6"/>
      <c r="XEI137" s="6"/>
      <c r="XEJ137" s="6"/>
      <c r="XEK137" s="6"/>
      <c r="XEL137" s="6"/>
      <c r="XEM137" s="6"/>
      <c r="XEN137" s="6"/>
      <c r="XEO137" s="6"/>
      <c r="XEP137" s="6"/>
      <c r="XEQ137" s="6"/>
      <c r="XER137" s="6"/>
      <c r="XES137" s="6"/>
      <c r="XET137" s="6"/>
      <c r="XEU137" s="6" t="str">
        <f t="shared" si="3"/>
        <v>New_Business_and_Underwriting__Life</v>
      </c>
    </row>
    <row r="138" spans="1:16375" s="119" customFormat="1" ht="25.5" hidden="1" x14ac:dyDescent="0.2">
      <c r="A138" s="126" t="s">
        <v>13</v>
      </c>
      <c r="B138" s="57" t="s">
        <v>742</v>
      </c>
      <c r="C138" s="57" t="s">
        <v>743</v>
      </c>
      <c r="D138" s="57" t="s">
        <v>2109</v>
      </c>
      <c r="E138" s="57" t="s">
        <v>2006</v>
      </c>
      <c r="F138" s="58" t="s">
        <v>2733</v>
      </c>
      <c r="G138" s="58" t="s">
        <v>2192</v>
      </c>
      <c r="H138" s="58" t="s">
        <v>253</v>
      </c>
      <c r="I138" s="58"/>
      <c r="J138" s="58" t="s">
        <v>253</v>
      </c>
      <c r="K138" s="58"/>
      <c r="L138" s="58"/>
      <c r="M138" s="58" t="s">
        <v>253</v>
      </c>
      <c r="N138" s="58"/>
      <c r="O138" s="58"/>
      <c r="P138" s="58"/>
      <c r="Q138" s="57" t="s">
        <v>2734</v>
      </c>
      <c r="R138" s="58" t="s">
        <v>463</v>
      </c>
      <c r="S138" s="58" t="s">
        <v>2735</v>
      </c>
      <c r="T138" s="58" t="s">
        <v>2736</v>
      </c>
      <c r="U138" s="58" t="s">
        <v>2737</v>
      </c>
      <c r="V138" s="58" t="s">
        <v>2738</v>
      </c>
      <c r="W138" s="58" t="s">
        <v>140</v>
      </c>
      <c r="X138" s="58" t="s">
        <v>270</v>
      </c>
      <c r="Y138" s="58" t="s">
        <v>143</v>
      </c>
      <c r="Z138" s="90">
        <v>1</v>
      </c>
      <c r="AA138" s="90">
        <v>0</v>
      </c>
      <c r="AB138" s="108">
        <v>10</v>
      </c>
      <c r="AC138" s="108">
        <v>0</v>
      </c>
      <c r="AD138" s="108">
        <v>14</v>
      </c>
      <c r="AE138" s="58" t="s">
        <v>142</v>
      </c>
      <c r="AF138" s="58" t="s">
        <v>143</v>
      </c>
      <c r="AG138" s="59" t="s">
        <v>144</v>
      </c>
      <c r="AH138" s="58" t="s">
        <v>143</v>
      </c>
      <c r="AI138" s="58" t="s">
        <v>140</v>
      </c>
      <c r="AJ138" s="58" t="s">
        <v>2421</v>
      </c>
      <c r="AK138" s="63">
        <v>45369</v>
      </c>
      <c r="AL138" s="58" t="s">
        <v>146</v>
      </c>
      <c r="AM138" s="58" t="s">
        <v>671</v>
      </c>
      <c r="AN138" s="58" t="s">
        <v>1738</v>
      </c>
      <c r="AO138" s="58" t="s">
        <v>140</v>
      </c>
      <c r="AP138" s="58" t="s">
        <v>140</v>
      </c>
      <c r="AQ138" s="58" t="s">
        <v>140</v>
      </c>
      <c r="AR138" s="58" t="s">
        <v>140</v>
      </c>
      <c r="AS138" s="58" t="s">
        <v>140</v>
      </c>
      <c r="AT138" s="58" t="s">
        <v>140</v>
      </c>
      <c r="AU138" s="58" t="s">
        <v>140</v>
      </c>
      <c r="AV138" s="58" t="s">
        <v>140</v>
      </c>
      <c r="AW138" s="58" t="s">
        <v>140</v>
      </c>
      <c r="AX138" s="58" t="s">
        <v>140</v>
      </c>
      <c r="AY138" s="58" t="s">
        <v>140</v>
      </c>
      <c r="AZ138" s="61" t="s">
        <v>150</v>
      </c>
      <c r="BA138" s="58" t="s">
        <v>758</v>
      </c>
      <c r="BB138" s="58" t="s">
        <v>140</v>
      </c>
      <c r="BC138" s="58" t="s">
        <v>2408</v>
      </c>
      <c r="BD138" s="62">
        <v>0.98</v>
      </c>
      <c r="BE138" s="58" t="s">
        <v>2720</v>
      </c>
      <c r="BF138" s="58">
        <v>25</v>
      </c>
      <c r="BG138" s="58" t="s">
        <v>140</v>
      </c>
      <c r="BH138" s="58" t="s">
        <v>140</v>
      </c>
      <c r="BI138" s="58" t="s">
        <v>140</v>
      </c>
      <c r="BJ138" s="58" t="s">
        <v>140</v>
      </c>
      <c r="BK138" s="58" t="s">
        <v>140</v>
      </c>
      <c r="BL138" s="58" t="s">
        <v>140</v>
      </c>
      <c r="BM138" s="58">
        <v>55920</v>
      </c>
      <c r="BN138" s="58" t="s">
        <v>140</v>
      </c>
      <c r="BO138" s="58" t="s">
        <v>140</v>
      </c>
      <c r="BP138" s="58" t="s">
        <v>140</v>
      </c>
      <c r="BQ138" s="58" t="s">
        <v>140</v>
      </c>
      <c r="BR138" s="58" t="s">
        <v>239</v>
      </c>
      <c r="BS138" s="58"/>
      <c r="BT138" s="58" t="s">
        <v>140</v>
      </c>
      <c r="BU138" s="58" t="s">
        <v>2721</v>
      </c>
      <c r="BV138" s="129" t="s">
        <v>3505</v>
      </c>
      <c r="BW138" s="129"/>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c r="GL138" s="6"/>
      <c r="GM138" s="6"/>
      <c r="GN138" s="6"/>
      <c r="GO138" s="6"/>
      <c r="GP138" s="6"/>
      <c r="GQ138" s="6"/>
      <c r="GR138" s="6"/>
      <c r="GS138" s="6"/>
      <c r="GT138" s="6"/>
      <c r="GU138" s="6"/>
      <c r="GV138" s="6"/>
      <c r="GW138" s="6"/>
      <c r="GX138" s="6"/>
      <c r="GY138" s="6"/>
      <c r="GZ138" s="6"/>
      <c r="HA138" s="6"/>
      <c r="HB138" s="6"/>
      <c r="HC138" s="6"/>
      <c r="HD138" s="6"/>
      <c r="HE138" s="6"/>
      <c r="HF138" s="6"/>
      <c r="HG138" s="6"/>
      <c r="HH138" s="6"/>
      <c r="HI138" s="6"/>
      <c r="HJ138" s="6"/>
      <c r="HK138" s="6"/>
      <c r="HL138" s="6"/>
      <c r="HM138" s="6"/>
      <c r="HN138" s="6"/>
      <c r="HO138" s="6"/>
      <c r="HP138" s="6"/>
      <c r="HQ138" s="6"/>
      <c r="HR138" s="6"/>
      <c r="HS138" s="6"/>
      <c r="HT138" s="6"/>
      <c r="HU138" s="6"/>
      <c r="HV138" s="6"/>
      <c r="HW138" s="6"/>
      <c r="HX138" s="6"/>
      <c r="HY138" s="6"/>
      <c r="HZ138" s="6"/>
      <c r="IA138" s="6"/>
      <c r="IB138" s="6"/>
      <c r="IC138" s="6"/>
      <c r="ID138" s="6"/>
      <c r="IE138" s="6"/>
      <c r="IF138" s="6"/>
      <c r="IG138" s="6"/>
      <c r="IH138" s="6"/>
      <c r="II138" s="6"/>
      <c r="IJ138" s="6"/>
      <c r="IK138" s="6"/>
      <c r="IL138" s="6"/>
      <c r="IM138" s="6"/>
      <c r="IN138" s="6"/>
      <c r="IO138" s="6"/>
      <c r="IP138" s="6"/>
      <c r="IQ138" s="6"/>
      <c r="IR138" s="6"/>
      <c r="IS138" s="6"/>
      <c r="IT138" s="6"/>
      <c r="IU138" s="6"/>
      <c r="IV138" s="6"/>
      <c r="IW138" s="6"/>
      <c r="IX138" s="6"/>
      <c r="IY138" s="6"/>
      <c r="IZ138" s="6"/>
      <c r="JA138" s="6"/>
      <c r="JB138" s="6"/>
      <c r="JC138" s="6"/>
      <c r="JD138" s="6"/>
      <c r="JE138" s="6"/>
      <c r="JF138" s="6"/>
      <c r="JG138" s="6"/>
      <c r="JH138" s="6"/>
      <c r="JI138" s="6"/>
      <c r="JJ138" s="6"/>
      <c r="JK138" s="6"/>
      <c r="JL138" s="6"/>
      <c r="JM138" s="6"/>
      <c r="JN138" s="6"/>
      <c r="JO138" s="6"/>
      <c r="JP138" s="6"/>
      <c r="JQ138" s="6"/>
      <c r="JR138" s="6"/>
      <c r="JS138" s="6"/>
      <c r="JT138" s="6"/>
      <c r="JU138" s="6"/>
      <c r="JV138" s="6"/>
      <c r="JW138" s="6"/>
      <c r="JX138" s="6"/>
      <c r="JY138" s="6"/>
      <c r="JZ138" s="6"/>
      <c r="KA138" s="6"/>
      <c r="KB138" s="6"/>
      <c r="KC138" s="6"/>
      <c r="KD138" s="6"/>
      <c r="KE138" s="6"/>
      <c r="KF138" s="6"/>
      <c r="KG138" s="6"/>
      <c r="KH138" s="6"/>
      <c r="KI138" s="6"/>
      <c r="KJ138" s="6"/>
      <c r="KK138" s="6"/>
      <c r="KL138" s="6"/>
      <c r="KM138" s="6"/>
      <c r="KN138" s="6"/>
      <c r="KO138" s="6"/>
      <c r="KP138" s="6"/>
      <c r="KQ138" s="6"/>
      <c r="KR138" s="6"/>
      <c r="KS138" s="6"/>
      <c r="KT138" s="6"/>
      <c r="KU138" s="6"/>
      <c r="KV138" s="6"/>
      <c r="KW138" s="6"/>
      <c r="KX138" s="6"/>
      <c r="KY138" s="6"/>
      <c r="KZ138" s="6"/>
      <c r="LA138" s="6"/>
      <c r="LB138" s="6"/>
      <c r="LC138" s="6"/>
      <c r="LD138" s="6"/>
      <c r="LE138" s="6"/>
      <c r="LF138" s="6"/>
      <c r="LG138" s="6"/>
      <c r="LH138" s="6"/>
      <c r="LI138" s="6"/>
      <c r="LJ138" s="6"/>
      <c r="LK138" s="6"/>
      <c r="LL138" s="6"/>
      <c r="LM138" s="6"/>
      <c r="LN138" s="6"/>
      <c r="LO138" s="6"/>
      <c r="LP138" s="6"/>
      <c r="LQ138" s="6"/>
      <c r="LR138" s="6"/>
      <c r="LS138" s="6"/>
      <c r="LT138" s="6"/>
      <c r="LU138" s="6"/>
      <c r="LV138" s="6"/>
      <c r="LW138" s="6"/>
      <c r="LX138" s="6"/>
      <c r="LY138" s="6"/>
      <c r="LZ138" s="6"/>
      <c r="MA138" s="6"/>
      <c r="MB138" s="6"/>
      <c r="MC138" s="6"/>
      <c r="MD138" s="6"/>
      <c r="ME138" s="6"/>
      <c r="MF138" s="6"/>
      <c r="MG138" s="6"/>
      <c r="MH138" s="6"/>
      <c r="MI138" s="6"/>
      <c r="MJ138" s="6"/>
      <c r="MK138" s="6"/>
      <c r="ML138" s="6"/>
      <c r="MM138" s="6"/>
      <c r="MN138" s="6"/>
      <c r="MO138" s="6"/>
      <c r="MP138" s="6"/>
      <c r="MQ138" s="6"/>
      <c r="MR138" s="6"/>
      <c r="MS138" s="6"/>
      <c r="MT138" s="6"/>
      <c r="MU138" s="6"/>
      <c r="MV138" s="6"/>
      <c r="MW138" s="6"/>
      <c r="MX138" s="6"/>
      <c r="MY138" s="6"/>
      <c r="MZ138" s="6"/>
      <c r="NA138" s="6"/>
      <c r="NB138" s="6"/>
      <c r="NC138" s="6"/>
      <c r="ND138" s="6"/>
      <c r="NE138" s="6"/>
      <c r="NF138" s="6"/>
      <c r="NG138" s="6"/>
      <c r="NH138" s="6"/>
      <c r="NI138" s="6"/>
      <c r="NJ138" s="6"/>
      <c r="NK138" s="6"/>
      <c r="NL138" s="6"/>
      <c r="NM138" s="6"/>
      <c r="NN138" s="6"/>
      <c r="NO138" s="6"/>
      <c r="NP138" s="6"/>
      <c r="NQ138" s="6"/>
      <c r="NR138" s="6"/>
      <c r="NS138" s="6"/>
      <c r="NT138" s="6"/>
      <c r="NU138" s="6"/>
      <c r="NV138" s="6"/>
      <c r="NW138" s="6"/>
      <c r="NX138" s="6"/>
      <c r="NY138" s="6"/>
      <c r="NZ138" s="6"/>
      <c r="OA138" s="6"/>
      <c r="OB138" s="6"/>
      <c r="OC138" s="6"/>
      <c r="OD138" s="6"/>
      <c r="OE138" s="6"/>
      <c r="OF138" s="6"/>
      <c r="OG138" s="6"/>
      <c r="OH138" s="6"/>
      <c r="OI138" s="6"/>
      <c r="OJ138" s="6"/>
      <c r="OK138" s="6"/>
      <c r="OL138" s="6"/>
      <c r="OM138" s="6"/>
      <c r="ON138" s="6"/>
      <c r="OO138" s="6"/>
      <c r="OP138" s="6"/>
      <c r="OQ138" s="6"/>
      <c r="OR138" s="6"/>
      <c r="OS138" s="6"/>
      <c r="OT138" s="6"/>
      <c r="OU138" s="6"/>
      <c r="OV138" s="6"/>
      <c r="OW138" s="6"/>
      <c r="OX138" s="6"/>
      <c r="OY138" s="6"/>
      <c r="OZ138" s="6"/>
      <c r="PA138" s="6"/>
      <c r="PB138" s="6"/>
      <c r="PC138" s="6"/>
      <c r="PD138" s="6"/>
      <c r="PE138" s="6"/>
      <c r="PF138" s="6"/>
      <c r="PG138" s="6"/>
      <c r="PH138" s="6"/>
      <c r="PI138" s="6"/>
      <c r="PJ138" s="6"/>
      <c r="PK138" s="6"/>
      <c r="PL138" s="6"/>
      <c r="PM138" s="6"/>
      <c r="PN138" s="6"/>
      <c r="PO138" s="6"/>
      <c r="PP138" s="6"/>
      <c r="PQ138" s="6"/>
      <c r="PR138" s="6"/>
      <c r="PS138" s="6"/>
      <c r="PT138" s="6"/>
      <c r="PU138" s="6"/>
      <c r="PV138" s="6"/>
      <c r="PW138" s="6"/>
      <c r="PX138" s="6"/>
      <c r="PY138" s="6"/>
      <c r="PZ138" s="6"/>
      <c r="QA138" s="6"/>
      <c r="QB138" s="6"/>
      <c r="QC138" s="6"/>
      <c r="QD138" s="6"/>
      <c r="QE138" s="6"/>
      <c r="QF138" s="6"/>
      <c r="QG138" s="6"/>
      <c r="QH138" s="6"/>
      <c r="QI138" s="6"/>
      <c r="QJ138" s="6"/>
      <c r="QK138" s="6"/>
      <c r="QL138" s="6"/>
      <c r="QM138" s="6"/>
      <c r="QN138" s="6"/>
      <c r="QO138" s="6"/>
      <c r="QP138" s="6"/>
      <c r="QQ138" s="6"/>
      <c r="QR138" s="6"/>
      <c r="QS138" s="6"/>
      <c r="QT138" s="6"/>
      <c r="QU138" s="6"/>
      <c r="QV138" s="6"/>
      <c r="QW138" s="6"/>
      <c r="QX138" s="6"/>
      <c r="QY138" s="6"/>
      <c r="QZ138" s="6"/>
      <c r="RA138" s="6"/>
      <c r="RB138" s="6"/>
      <c r="RC138" s="6"/>
      <c r="RD138" s="6"/>
      <c r="RE138" s="6"/>
      <c r="RF138" s="6"/>
      <c r="RG138" s="6"/>
      <c r="RH138" s="6"/>
      <c r="RI138" s="6"/>
      <c r="RJ138" s="6"/>
      <c r="RK138" s="6"/>
      <c r="RL138" s="6"/>
      <c r="RM138" s="6"/>
      <c r="RN138" s="6"/>
      <c r="RO138" s="6"/>
      <c r="RP138" s="6"/>
      <c r="RQ138" s="6"/>
      <c r="RR138" s="6"/>
      <c r="RS138" s="6"/>
      <c r="RT138" s="6"/>
      <c r="RU138" s="6"/>
      <c r="RV138" s="6"/>
      <c r="RW138" s="6"/>
      <c r="RX138" s="6"/>
      <c r="RY138" s="6"/>
      <c r="RZ138" s="6"/>
      <c r="SA138" s="6"/>
      <c r="SB138" s="6"/>
      <c r="SC138" s="6"/>
      <c r="SD138" s="6"/>
      <c r="SE138" s="6"/>
      <c r="SF138" s="6"/>
      <c r="SG138" s="6"/>
      <c r="SH138" s="6"/>
      <c r="SI138" s="6"/>
      <c r="SJ138" s="6"/>
      <c r="SK138" s="6"/>
      <c r="SL138" s="6"/>
      <c r="SM138" s="6"/>
      <c r="SN138" s="6"/>
      <c r="SO138" s="6"/>
      <c r="SP138" s="6"/>
      <c r="SQ138" s="6"/>
      <c r="SR138" s="6"/>
      <c r="SS138" s="6"/>
      <c r="ST138" s="6"/>
      <c r="SU138" s="6"/>
      <c r="SV138" s="6"/>
      <c r="SW138" s="6"/>
      <c r="SX138" s="6"/>
      <c r="SY138" s="6"/>
      <c r="SZ138" s="6"/>
      <c r="TA138" s="6"/>
      <c r="TB138" s="6"/>
      <c r="TC138" s="6"/>
      <c r="TD138" s="6"/>
      <c r="TE138" s="6"/>
      <c r="TF138" s="6"/>
      <c r="TG138" s="6"/>
      <c r="TH138" s="6"/>
      <c r="TI138" s="6"/>
      <c r="TJ138" s="6"/>
      <c r="TK138" s="6"/>
      <c r="TL138" s="6"/>
      <c r="TM138" s="6"/>
      <c r="TN138" s="6"/>
      <c r="TO138" s="6"/>
      <c r="TP138" s="6"/>
      <c r="TQ138" s="6"/>
      <c r="TR138" s="6"/>
      <c r="TS138" s="6"/>
      <c r="TT138" s="6"/>
      <c r="TU138" s="6"/>
      <c r="TV138" s="6"/>
      <c r="TW138" s="6"/>
      <c r="TX138" s="6"/>
      <c r="TY138" s="6"/>
      <c r="TZ138" s="6"/>
      <c r="UA138" s="6"/>
      <c r="UB138" s="6"/>
      <c r="UC138" s="6"/>
      <c r="UD138" s="6"/>
      <c r="UE138" s="6"/>
      <c r="UF138" s="6"/>
      <c r="UG138" s="6"/>
      <c r="UH138" s="6"/>
      <c r="UI138" s="6"/>
      <c r="UJ138" s="6"/>
      <c r="UK138" s="6"/>
      <c r="UL138" s="6"/>
      <c r="UM138" s="6"/>
      <c r="UN138" s="6"/>
      <c r="UO138" s="6"/>
      <c r="UP138" s="6"/>
      <c r="UQ138" s="6"/>
      <c r="UR138" s="6"/>
      <c r="US138" s="6"/>
      <c r="UT138" s="6"/>
      <c r="UU138" s="6"/>
      <c r="UV138" s="6"/>
      <c r="UW138" s="6"/>
      <c r="UX138" s="6"/>
      <c r="UY138" s="6"/>
      <c r="UZ138" s="6"/>
      <c r="VA138" s="6"/>
      <c r="VB138" s="6"/>
      <c r="VC138" s="6"/>
      <c r="VD138" s="6"/>
      <c r="VE138" s="6"/>
      <c r="VF138" s="6"/>
      <c r="VG138" s="6"/>
      <c r="VH138" s="6"/>
      <c r="VI138" s="6"/>
      <c r="VJ138" s="6"/>
      <c r="VK138" s="6"/>
      <c r="VL138" s="6"/>
      <c r="VM138" s="6"/>
      <c r="VN138" s="6"/>
      <c r="VO138" s="6"/>
      <c r="VP138" s="6"/>
      <c r="VQ138" s="6"/>
      <c r="VR138" s="6"/>
      <c r="VS138" s="6"/>
      <c r="VT138" s="6"/>
      <c r="VU138" s="6"/>
      <c r="VV138" s="6"/>
      <c r="VW138" s="6"/>
      <c r="VX138" s="6"/>
      <c r="VY138" s="6"/>
      <c r="VZ138" s="6"/>
      <c r="WA138" s="6"/>
      <c r="WB138" s="6"/>
      <c r="WC138" s="6"/>
      <c r="WD138" s="6"/>
      <c r="WE138" s="6"/>
      <c r="WF138" s="6"/>
      <c r="WG138" s="6"/>
      <c r="WH138" s="6"/>
      <c r="WI138" s="6"/>
      <c r="WJ138" s="6"/>
      <c r="WK138" s="6"/>
      <c r="WL138" s="6"/>
      <c r="WM138" s="6"/>
      <c r="WN138" s="6"/>
      <c r="WO138" s="6"/>
      <c r="WP138" s="6"/>
      <c r="WQ138" s="6"/>
      <c r="WR138" s="6"/>
      <c r="WS138" s="6"/>
      <c r="WT138" s="6"/>
      <c r="WU138" s="6"/>
      <c r="WV138" s="6"/>
      <c r="WW138" s="6"/>
      <c r="WX138" s="6"/>
      <c r="WY138" s="6"/>
      <c r="WZ138" s="6"/>
      <c r="XA138" s="6"/>
      <c r="XB138" s="6"/>
      <c r="XC138" s="6"/>
      <c r="XD138" s="6"/>
      <c r="XE138" s="6"/>
      <c r="XF138" s="6"/>
      <c r="XG138" s="6"/>
      <c r="XH138" s="6"/>
      <c r="XI138" s="6"/>
      <c r="XJ138" s="6"/>
      <c r="XK138" s="6"/>
      <c r="XL138" s="6"/>
      <c r="XM138" s="6"/>
      <c r="XN138" s="6"/>
      <c r="XO138" s="6"/>
      <c r="XP138" s="6"/>
      <c r="XQ138" s="6"/>
      <c r="XR138" s="6"/>
      <c r="XS138" s="6"/>
      <c r="XT138" s="6"/>
      <c r="XU138" s="6"/>
      <c r="XV138" s="6"/>
      <c r="XW138" s="6"/>
      <c r="XX138" s="6"/>
      <c r="XY138" s="6"/>
      <c r="XZ138" s="6"/>
      <c r="YA138" s="6"/>
      <c r="YB138" s="6"/>
      <c r="YC138" s="6"/>
      <c r="YD138" s="6"/>
      <c r="YE138" s="6"/>
      <c r="YF138" s="6"/>
      <c r="YG138" s="6"/>
      <c r="YH138" s="6"/>
      <c r="YI138" s="6"/>
      <c r="YJ138" s="6"/>
      <c r="YK138" s="6"/>
      <c r="YL138" s="6"/>
      <c r="YM138" s="6"/>
      <c r="YN138" s="6"/>
      <c r="YO138" s="6"/>
      <c r="YP138" s="6"/>
      <c r="YQ138" s="6"/>
      <c r="YR138" s="6"/>
      <c r="YS138" s="6"/>
      <c r="YT138" s="6"/>
      <c r="YU138" s="6"/>
      <c r="YV138" s="6"/>
      <c r="YW138" s="6"/>
      <c r="YX138" s="6"/>
      <c r="YY138" s="6"/>
      <c r="YZ138" s="6"/>
      <c r="ZA138" s="6"/>
      <c r="ZB138" s="6"/>
      <c r="ZC138" s="6"/>
      <c r="ZD138" s="6"/>
      <c r="ZE138" s="6"/>
      <c r="ZF138" s="6"/>
      <c r="ZG138" s="6"/>
      <c r="ZH138" s="6"/>
      <c r="ZI138" s="6"/>
      <c r="ZJ138" s="6"/>
      <c r="ZK138" s="6"/>
      <c r="ZL138" s="6"/>
      <c r="ZM138" s="6"/>
      <c r="ZN138" s="6"/>
      <c r="ZO138" s="6"/>
      <c r="ZP138" s="6"/>
      <c r="ZQ138" s="6"/>
      <c r="ZR138" s="6"/>
      <c r="ZS138" s="6"/>
      <c r="ZT138" s="6"/>
      <c r="ZU138" s="6"/>
      <c r="ZV138" s="6"/>
      <c r="ZW138" s="6"/>
      <c r="ZX138" s="6"/>
      <c r="ZY138" s="6"/>
      <c r="ZZ138" s="6"/>
      <c r="AAA138" s="6"/>
      <c r="AAB138" s="6"/>
      <c r="AAC138" s="6"/>
      <c r="AAD138" s="6"/>
      <c r="AAE138" s="6"/>
      <c r="AAF138" s="6"/>
      <c r="AAG138" s="6"/>
      <c r="AAH138" s="6"/>
      <c r="AAI138" s="6"/>
      <c r="AAJ138" s="6"/>
      <c r="AAK138" s="6"/>
      <c r="AAL138" s="6"/>
      <c r="AAM138" s="6"/>
      <c r="AAN138" s="6"/>
      <c r="AAO138" s="6"/>
      <c r="AAP138" s="6"/>
      <c r="AAQ138" s="6"/>
      <c r="AAR138" s="6"/>
      <c r="AAS138" s="6"/>
      <c r="AAT138" s="6"/>
      <c r="AAU138" s="6"/>
      <c r="AAV138" s="6"/>
      <c r="AAW138" s="6"/>
      <c r="AAX138" s="6"/>
      <c r="AAY138" s="6"/>
      <c r="AAZ138" s="6"/>
      <c r="ABA138" s="6"/>
      <c r="ABB138" s="6"/>
      <c r="ABC138" s="6"/>
      <c r="ABD138" s="6"/>
      <c r="ABE138" s="6"/>
      <c r="ABF138" s="6"/>
      <c r="ABG138" s="6"/>
      <c r="ABH138" s="6"/>
      <c r="ABI138" s="6"/>
      <c r="ABJ138" s="6"/>
      <c r="ABK138" s="6"/>
      <c r="ABL138" s="6"/>
      <c r="ABM138" s="6"/>
      <c r="ABN138" s="6"/>
      <c r="ABO138" s="6"/>
      <c r="ABP138" s="6"/>
      <c r="ABQ138" s="6"/>
      <c r="ABR138" s="6"/>
      <c r="ABS138" s="6"/>
      <c r="ABT138" s="6"/>
      <c r="ABU138" s="6"/>
      <c r="ABV138" s="6"/>
      <c r="ABW138" s="6"/>
      <c r="ABX138" s="6"/>
      <c r="ABY138" s="6"/>
      <c r="ABZ138" s="6"/>
      <c r="ACA138" s="6"/>
      <c r="ACB138" s="6"/>
      <c r="ACC138" s="6"/>
      <c r="ACD138" s="6"/>
      <c r="ACE138" s="6"/>
      <c r="ACF138" s="6"/>
      <c r="ACG138" s="6"/>
      <c r="ACH138" s="6"/>
      <c r="ACI138" s="6"/>
      <c r="ACJ138" s="6"/>
      <c r="ACK138" s="6"/>
      <c r="ACL138" s="6"/>
      <c r="ACM138" s="6"/>
      <c r="ACN138" s="6"/>
      <c r="ACO138" s="6"/>
      <c r="ACP138" s="6"/>
      <c r="ACQ138" s="6"/>
      <c r="ACR138" s="6"/>
      <c r="ACS138" s="6"/>
      <c r="ACT138" s="6"/>
      <c r="ACU138" s="6"/>
      <c r="ACV138" s="6"/>
      <c r="ACW138" s="6"/>
      <c r="ACX138" s="6"/>
      <c r="ACY138" s="6"/>
      <c r="ACZ138" s="6"/>
      <c r="ADA138" s="6"/>
      <c r="ADB138" s="6"/>
      <c r="ADC138" s="6"/>
      <c r="ADD138" s="6"/>
      <c r="ADE138" s="6"/>
      <c r="ADF138" s="6"/>
      <c r="ADG138" s="6"/>
      <c r="ADH138" s="6"/>
      <c r="ADI138" s="6"/>
      <c r="ADJ138" s="6"/>
      <c r="ADK138" s="6"/>
      <c r="ADL138" s="6"/>
      <c r="ADM138" s="6"/>
      <c r="ADN138" s="6"/>
      <c r="ADO138" s="6"/>
      <c r="ADP138" s="6"/>
      <c r="ADQ138" s="6"/>
      <c r="ADR138" s="6"/>
      <c r="ADS138" s="6"/>
      <c r="ADT138" s="6"/>
      <c r="ADU138" s="6"/>
      <c r="ADV138" s="6"/>
      <c r="ADW138" s="6"/>
      <c r="ADX138" s="6"/>
      <c r="ADY138" s="6"/>
      <c r="ADZ138" s="6"/>
      <c r="AEA138" s="6"/>
      <c r="AEB138" s="6"/>
      <c r="AEC138" s="6"/>
      <c r="AED138" s="6"/>
      <c r="AEE138" s="6"/>
      <c r="AEF138" s="6"/>
      <c r="AEG138" s="6"/>
      <c r="AEH138" s="6"/>
      <c r="AEI138" s="6"/>
      <c r="AEJ138" s="6"/>
      <c r="AEK138" s="6"/>
      <c r="AEL138" s="6"/>
      <c r="AEM138" s="6"/>
      <c r="AEN138" s="6"/>
      <c r="AEO138" s="6"/>
      <c r="AEP138" s="6"/>
      <c r="AEQ138" s="6"/>
      <c r="AER138" s="6"/>
      <c r="AES138" s="6"/>
      <c r="AET138" s="6"/>
      <c r="AEU138" s="6"/>
      <c r="AEV138" s="6"/>
      <c r="AEW138" s="6"/>
      <c r="AEX138" s="6"/>
      <c r="AEY138" s="6"/>
      <c r="AEZ138" s="6"/>
      <c r="AFA138" s="6"/>
      <c r="AFB138" s="6"/>
      <c r="AFC138" s="6"/>
      <c r="AFD138" s="6"/>
      <c r="AFE138" s="6"/>
      <c r="AFF138" s="6"/>
      <c r="AFG138" s="6"/>
      <c r="AFH138" s="6"/>
      <c r="AFI138" s="6"/>
      <c r="AFJ138" s="6"/>
      <c r="AFK138" s="6"/>
      <c r="AFL138" s="6"/>
      <c r="AFM138" s="6"/>
      <c r="AFN138" s="6"/>
      <c r="AFO138" s="6"/>
      <c r="AFP138" s="6"/>
      <c r="AFQ138" s="6"/>
      <c r="AFR138" s="6"/>
      <c r="AFS138" s="6"/>
      <c r="AFT138" s="6"/>
      <c r="AFU138" s="6"/>
      <c r="AFV138" s="6"/>
      <c r="AFW138" s="6"/>
      <c r="AFX138" s="6"/>
      <c r="AFY138" s="6"/>
      <c r="AFZ138" s="6"/>
      <c r="AGA138" s="6"/>
      <c r="AGB138" s="6"/>
      <c r="AGC138" s="6"/>
      <c r="AGD138" s="6"/>
      <c r="AGE138" s="6"/>
      <c r="AGF138" s="6"/>
      <c r="AGG138" s="6"/>
      <c r="AGH138" s="6"/>
      <c r="AGI138" s="6"/>
      <c r="AGJ138" s="6"/>
      <c r="AGK138" s="6"/>
      <c r="AGL138" s="6"/>
      <c r="AGM138" s="6"/>
      <c r="AGN138" s="6"/>
      <c r="AGO138" s="6"/>
      <c r="AGP138" s="6"/>
      <c r="AGQ138" s="6"/>
      <c r="AGR138" s="6"/>
      <c r="AGS138" s="6"/>
      <c r="AGT138" s="6"/>
      <c r="AGU138" s="6"/>
      <c r="AGV138" s="6"/>
      <c r="AGW138" s="6"/>
      <c r="AGX138" s="6"/>
      <c r="AGY138" s="6"/>
      <c r="AGZ138" s="6"/>
      <c r="AHA138" s="6"/>
      <c r="AHB138" s="6"/>
      <c r="AHC138" s="6"/>
      <c r="AHD138" s="6"/>
      <c r="AHE138" s="6"/>
      <c r="AHF138" s="6"/>
      <c r="AHG138" s="6"/>
      <c r="AHH138" s="6"/>
      <c r="AHI138" s="6"/>
      <c r="AHJ138" s="6"/>
      <c r="AHK138" s="6"/>
      <c r="AHL138" s="6"/>
      <c r="AHM138" s="6"/>
      <c r="AHN138" s="6"/>
      <c r="AHO138" s="6"/>
      <c r="AHP138" s="6"/>
      <c r="AHQ138" s="6"/>
      <c r="AHR138" s="6"/>
      <c r="AHS138" s="6"/>
      <c r="AHT138" s="6"/>
      <c r="AHU138" s="6"/>
      <c r="AHV138" s="6"/>
      <c r="AHW138" s="6"/>
      <c r="AHX138" s="6"/>
      <c r="AHY138" s="6"/>
      <c r="AHZ138" s="6"/>
      <c r="AIA138" s="6"/>
      <c r="AIB138" s="6"/>
      <c r="AIC138" s="6"/>
      <c r="AID138" s="6"/>
      <c r="AIE138" s="6"/>
      <c r="AIF138" s="6"/>
      <c r="AIG138" s="6"/>
      <c r="AIH138" s="6"/>
      <c r="AII138" s="6"/>
      <c r="AIJ138" s="6"/>
      <c r="AIK138" s="6"/>
      <c r="AIL138" s="6"/>
      <c r="AIM138" s="6"/>
      <c r="AIN138" s="6"/>
      <c r="AIO138" s="6"/>
      <c r="AIP138" s="6"/>
      <c r="AIQ138" s="6"/>
      <c r="AIR138" s="6"/>
      <c r="AIS138" s="6"/>
      <c r="AIT138" s="6"/>
      <c r="AIU138" s="6"/>
      <c r="AIV138" s="6"/>
      <c r="AIW138" s="6"/>
      <c r="AIX138" s="6"/>
      <c r="AIY138" s="6"/>
      <c r="AIZ138" s="6"/>
      <c r="AJA138" s="6"/>
      <c r="AJB138" s="6"/>
      <c r="AJC138" s="6"/>
      <c r="AJD138" s="6"/>
      <c r="AJE138" s="6"/>
      <c r="AJF138" s="6"/>
      <c r="AJG138" s="6"/>
      <c r="AJH138" s="6"/>
      <c r="AJI138" s="6"/>
      <c r="AJJ138" s="6"/>
      <c r="AJK138" s="6"/>
      <c r="AJL138" s="6"/>
      <c r="AJM138" s="6"/>
      <c r="AJN138" s="6"/>
      <c r="AJO138" s="6"/>
      <c r="AJP138" s="6"/>
      <c r="AJQ138" s="6"/>
      <c r="AJR138" s="6"/>
      <c r="AJS138" s="6"/>
      <c r="AJT138" s="6"/>
      <c r="AJU138" s="6"/>
      <c r="AJV138" s="6"/>
      <c r="AJW138" s="6"/>
      <c r="AJX138" s="6"/>
      <c r="AJY138" s="6"/>
      <c r="AJZ138" s="6"/>
      <c r="AKA138" s="6"/>
      <c r="AKB138" s="6"/>
      <c r="AKC138" s="6"/>
      <c r="AKD138" s="6"/>
      <c r="AKE138" s="6"/>
      <c r="AKF138" s="6"/>
      <c r="AKG138" s="6"/>
      <c r="AKH138" s="6"/>
      <c r="AKI138" s="6"/>
      <c r="AKJ138" s="6"/>
      <c r="AKK138" s="6"/>
      <c r="AKL138" s="6"/>
      <c r="AKM138" s="6"/>
      <c r="AKN138" s="6"/>
      <c r="AKO138" s="6"/>
      <c r="AKP138" s="6"/>
      <c r="AKQ138" s="6"/>
      <c r="AKR138" s="6"/>
      <c r="AKS138" s="6"/>
      <c r="AKT138" s="6"/>
      <c r="AKU138" s="6"/>
      <c r="AKV138" s="6"/>
      <c r="AKW138" s="6"/>
      <c r="AKX138" s="6"/>
      <c r="AKY138" s="6"/>
      <c r="AKZ138" s="6"/>
      <c r="ALA138" s="6"/>
      <c r="ALB138" s="6"/>
      <c r="ALC138" s="6"/>
      <c r="ALD138" s="6"/>
      <c r="ALE138" s="6"/>
      <c r="ALF138" s="6"/>
      <c r="ALG138" s="6"/>
      <c r="ALH138" s="6"/>
      <c r="ALI138" s="6"/>
      <c r="ALJ138" s="6"/>
      <c r="ALK138" s="6"/>
      <c r="ALL138" s="6"/>
      <c r="ALM138" s="6"/>
      <c r="ALN138" s="6"/>
      <c r="ALO138" s="6"/>
      <c r="ALP138" s="6"/>
      <c r="ALQ138" s="6"/>
      <c r="ALR138" s="6"/>
      <c r="ALS138" s="6"/>
      <c r="ALT138" s="6"/>
      <c r="ALU138" s="6"/>
      <c r="ALV138" s="6"/>
      <c r="ALW138" s="6"/>
      <c r="ALX138" s="6"/>
      <c r="ALY138" s="6"/>
      <c r="ALZ138" s="6"/>
      <c r="AMA138" s="6"/>
      <c r="AMB138" s="6"/>
      <c r="AMC138" s="6"/>
      <c r="AMD138" s="6"/>
      <c r="AME138" s="6"/>
      <c r="AMF138" s="6"/>
      <c r="AMG138" s="6"/>
      <c r="AMH138" s="6"/>
      <c r="AMI138" s="6"/>
      <c r="AMJ138" s="6"/>
      <c r="AMK138" s="6"/>
      <c r="AML138" s="6"/>
      <c r="AMM138" s="6"/>
      <c r="AMN138" s="6"/>
      <c r="AMO138" s="6"/>
      <c r="AMP138" s="6"/>
      <c r="AMQ138" s="6"/>
      <c r="AMR138" s="6"/>
      <c r="AMS138" s="6"/>
      <c r="AMT138" s="6"/>
      <c r="AMU138" s="6"/>
      <c r="AMV138" s="6"/>
      <c r="AMW138" s="6"/>
      <c r="AMX138" s="6"/>
      <c r="AMY138" s="6"/>
      <c r="AMZ138" s="6"/>
      <c r="ANA138" s="6"/>
      <c r="ANB138" s="6"/>
      <c r="ANC138" s="6"/>
      <c r="AND138" s="6"/>
      <c r="ANE138" s="6"/>
      <c r="ANF138" s="6"/>
      <c r="ANG138" s="6"/>
      <c r="ANH138" s="6"/>
      <c r="ANI138" s="6"/>
      <c r="ANJ138" s="6"/>
      <c r="ANK138" s="6"/>
      <c r="ANL138" s="6"/>
      <c r="ANM138" s="6"/>
      <c r="ANN138" s="6"/>
      <c r="ANO138" s="6"/>
      <c r="ANP138" s="6"/>
      <c r="ANQ138" s="6"/>
      <c r="ANR138" s="6"/>
      <c r="ANS138" s="6"/>
      <c r="ANT138" s="6"/>
      <c r="ANU138" s="6"/>
      <c r="ANV138" s="6"/>
      <c r="ANW138" s="6"/>
      <c r="ANX138" s="6"/>
      <c r="ANY138" s="6"/>
      <c r="ANZ138" s="6"/>
      <c r="AOA138" s="6"/>
      <c r="AOB138" s="6"/>
      <c r="AOC138" s="6"/>
      <c r="AOD138" s="6"/>
      <c r="AOE138" s="6"/>
      <c r="AOF138" s="6"/>
      <c r="AOG138" s="6"/>
      <c r="AOH138" s="6"/>
      <c r="AOI138" s="6"/>
      <c r="AOJ138" s="6"/>
      <c r="AOK138" s="6"/>
      <c r="AOL138" s="6"/>
      <c r="AOM138" s="6"/>
      <c r="AON138" s="6"/>
      <c r="AOO138" s="6"/>
      <c r="AOP138" s="6"/>
      <c r="AOQ138" s="6"/>
      <c r="AOR138" s="6"/>
      <c r="AOS138" s="6"/>
      <c r="AOT138" s="6"/>
      <c r="AOU138" s="6"/>
      <c r="AOV138" s="6"/>
      <c r="AOW138" s="6"/>
      <c r="AOX138" s="6"/>
      <c r="AOY138" s="6"/>
      <c r="AOZ138" s="6"/>
      <c r="APA138" s="6"/>
      <c r="APB138" s="6"/>
      <c r="APC138" s="6"/>
      <c r="APD138" s="6"/>
      <c r="APE138" s="6"/>
      <c r="APF138" s="6"/>
      <c r="APG138" s="6"/>
      <c r="APH138" s="6"/>
      <c r="API138" s="6"/>
      <c r="APJ138" s="6"/>
      <c r="APK138" s="6"/>
      <c r="APL138" s="6"/>
      <c r="APM138" s="6"/>
      <c r="APN138" s="6"/>
      <c r="APO138" s="6"/>
      <c r="APP138" s="6"/>
      <c r="APQ138" s="6"/>
      <c r="APR138" s="6"/>
      <c r="APS138" s="6"/>
      <c r="APT138" s="6"/>
      <c r="APU138" s="6"/>
      <c r="APV138" s="6"/>
      <c r="APW138" s="6"/>
      <c r="APX138" s="6"/>
      <c r="APY138" s="6"/>
      <c r="APZ138" s="6"/>
      <c r="AQA138" s="6"/>
      <c r="AQB138" s="6"/>
      <c r="AQC138" s="6"/>
      <c r="AQD138" s="6"/>
      <c r="AQE138" s="6"/>
      <c r="AQF138" s="6"/>
      <c r="AQG138" s="6"/>
      <c r="AQH138" s="6"/>
      <c r="AQI138" s="6"/>
      <c r="AQJ138" s="6"/>
      <c r="AQK138" s="6"/>
      <c r="AQL138" s="6"/>
      <c r="AQM138" s="6"/>
      <c r="AQN138" s="6"/>
      <c r="AQO138" s="6"/>
      <c r="AQP138" s="6"/>
      <c r="AQQ138" s="6"/>
      <c r="AQR138" s="6"/>
      <c r="AQS138" s="6"/>
      <c r="AQT138" s="6"/>
      <c r="AQU138" s="6"/>
      <c r="AQV138" s="6"/>
      <c r="AQW138" s="6"/>
      <c r="AQX138" s="6"/>
      <c r="AQY138" s="6"/>
      <c r="AQZ138" s="6"/>
      <c r="ARA138" s="6"/>
      <c r="ARB138" s="6"/>
      <c r="ARC138" s="6"/>
      <c r="ARD138" s="6"/>
      <c r="ARE138" s="6"/>
      <c r="ARF138" s="6"/>
      <c r="ARG138" s="6"/>
      <c r="ARH138" s="6"/>
      <c r="ARI138" s="6"/>
      <c r="ARJ138" s="6"/>
      <c r="ARK138" s="6"/>
      <c r="ARL138" s="6"/>
      <c r="ARM138" s="6"/>
      <c r="ARN138" s="6"/>
      <c r="ARO138" s="6"/>
      <c r="ARP138" s="6"/>
      <c r="ARQ138" s="6"/>
      <c r="ARR138" s="6"/>
      <c r="ARS138" s="6"/>
      <c r="ART138" s="6"/>
      <c r="ARU138" s="6"/>
      <c r="ARV138" s="6"/>
      <c r="ARW138" s="6"/>
      <c r="ARX138" s="6"/>
      <c r="ARY138" s="6"/>
      <c r="ARZ138" s="6"/>
      <c r="ASA138" s="6"/>
      <c r="ASB138" s="6"/>
      <c r="ASC138" s="6"/>
      <c r="ASD138" s="6"/>
      <c r="ASE138" s="6"/>
      <c r="ASF138" s="6"/>
      <c r="ASG138" s="6"/>
      <c r="ASH138" s="6"/>
      <c r="ASI138" s="6"/>
      <c r="ASJ138" s="6"/>
      <c r="ASK138" s="6"/>
      <c r="ASL138" s="6"/>
      <c r="ASM138" s="6"/>
      <c r="ASN138" s="6"/>
      <c r="ASO138" s="6"/>
      <c r="ASP138" s="6"/>
      <c r="ASQ138" s="6"/>
      <c r="ASR138" s="6"/>
      <c r="ASS138" s="6"/>
      <c r="AST138" s="6"/>
      <c r="ASU138" s="6"/>
      <c r="ASV138" s="6"/>
      <c r="ASW138" s="6"/>
      <c r="ASX138" s="6"/>
      <c r="ASY138" s="6"/>
      <c r="ASZ138" s="6"/>
      <c r="ATA138" s="6"/>
      <c r="ATB138" s="6"/>
      <c r="ATC138" s="6"/>
      <c r="ATD138" s="6"/>
      <c r="ATE138" s="6"/>
      <c r="ATF138" s="6"/>
      <c r="ATG138" s="6"/>
      <c r="ATH138" s="6"/>
      <c r="ATI138" s="6"/>
      <c r="ATJ138" s="6"/>
      <c r="ATK138" s="6"/>
      <c r="ATL138" s="6"/>
      <c r="ATM138" s="6"/>
      <c r="ATN138" s="6"/>
      <c r="ATO138" s="6"/>
      <c r="ATP138" s="6"/>
      <c r="ATQ138" s="6"/>
      <c r="ATR138" s="6"/>
      <c r="ATS138" s="6"/>
      <c r="ATT138" s="6"/>
      <c r="ATU138" s="6"/>
      <c r="ATV138" s="6"/>
      <c r="ATW138" s="6"/>
      <c r="ATX138" s="6"/>
      <c r="ATY138" s="6"/>
      <c r="ATZ138" s="6"/>
      <c r="AUA138" s="6"/>
      <c r="AUB138" s="6"/>
      <c r="AUC138" s="6"/>
      <c r="AUD138" s="6"/>
      <c r="AUE138" s="6"/>
      <c r="AUF138" s="6"/>
      <c r="AUG138" s="6"/>
      <c r="AUH138" s="6"/>
      <c r="AUI138" s="6"/>
      <c r="AUJ138" s="6"/>
      <c r="AUK138" s="6"/>
      <c r="AUL138" s="6"/>
      <c r="AUM138" s="6"/>
      <c r="AUN138" s="6"/>
      <c r="AUO138" s="6"/>
      <c r="AUP138" s="6"/>
      <c r="AUQ138" s="6"/>
      <c r="AUR138" s="6"/>
      <c r="AUS138" s="6"/>
      <c r="AUT138" s="6"/>
      <c r="AUU138" s="6"/>
      <c r="AUV138" s="6"/>
      <c r="AUW138" s="6"/>
      <c r="AUX138" s="6"/>
      <c r="AUY138" s="6"/>
      <c r="AUZ138" s="6"/>
      <c r="AVA138" s="6"/>
      <c r="AVB138" s="6"/>
      <c r="AVC138" s="6"/>
      <c r="AVD138" s="6"/>
      <c r="AVE138" s="6"/>
      <c r="AVF138" s="6"/>
      <c r="AVG138" s="6"/>
      <c r="AVH138" s="6"/>
      <c r="AVI138" s="6"/>
      <c r="AVJ138" s="6"/>
      <c r="AVK138" s="6"/>
      <c r="AVL138" s="6"/>
      <c r="AVM138" s="6"/>
      <c r="AVN138" s="6"/>
      <c r="AVO138" s="6"/>
      <c r="AVP138" s="6"/>
      <c r="AVQ138" s="6"/>
      <c r="AVR138" s="6"/>
      <c r="AVS138" s="6"/>
      <c r="AVT138" s="6"/>
      <c r="AVU138" s="6"/>
      <c r="AVV138" s="6"/>
      <c r="AVW138" s="6"/>
      <c r="AVX138" s="6"/>
      <c r="AVY138" s="6"/>
      <c r="AVZ138" s="6"/>
      <c r="AWA138" s="6"/>
      <c r="AWB138" s="6"/>
      <c r="AWC138" s="6"/>
      <c r="AWD138" s="6"/>
      <c r="AWE138" s="6"/>
      <c r="AWF138" s="6"/>
      <c r="AWG138" s="6"/>
      <c r="AWH138" s="6"/>
      <c r="AWI138" s="6"/>
      <c r="AWJ138" s="6"/>
      <c r="AWK138" s="6"/>
      <c r="AWL138" s="6"/>
      <c r="AWM138" s="6"/>
      <c r="AWN138" s="6"/>
      <c r="AWO138" s="6"/>
      <c r="AWP138" s="6"/>
      <c r="AWQ138" s="6"/>
      <c r="AWR138" s="6"/>
      <c r="AWS138" s="6"/>
      <c r="AWT138" s="6"/>
      <c r="AWU138" s="6"/>
      <c r="AWV138" s="6"/>
      <c r="AWW138" s="6"/>
      <c r="AWX138" s="6"/>
      <c r="AWY138" s="6"/>
      <c r="AWZ138" s="6"/>
      <c r="AXA138" s="6"/>
      <c r="AXB138" s="6"/>
      <c r="AXC138" s="6"/>
      <c r="AXD138" s="6"/>
      <c r="AXE138" s="6"/>
      <c r="AXF138" s="6"/>
      <c r="AXG138" s="6"/>
      <c r="AXH138" s="6"/>
      <c r="AXI138" s="6"/>
      <c r="AXJ138" s="6"/>
      <c r="AXK138" s="6"/>
      <c r="AXL138" s="6"/>
      <c r="AXM138" s="6"/>
      <c r="AXN138" s="6"/>
      <c r="AXO138" s="6"/>
      <c r="AXP138" s="6"/>
      <c r="AXQ138" s="6"/>
      <c r="AXR138" s="6"/>
      <c r="AXS138" s="6"/>
      <c r="AXT138" s="6"/>
      <c r="AXU138" s="6"/>
      <c r="AXV138" s="6"/>
      <c r="AXW138" s="6"/>
      <c r="AXX138" s="6"/>
      <c r="AXY138" s="6"/>
      <c r="AXZ138" s="6"/>
      <c r="AYA138" s="6"/>
      <c r="AYB138" s="6"/>
      <c r="AYC138" s="6"/>
      <c r="AYD138" s="6"/>
      <c r="AYE138" s="6"/>
      <c r="AYF138" s="6"/>
      <c r="AYG138" s="6"/>
      <c r="AYH138" s="6"/>
      <c r="AYI138" s="6"/>
      <c r="AYJ138" s="6"/>
      <c r="AYK138" s="6"/>
      <c r="AYL138" s="6"/>
      <c r="AYM138" s="6"/>
      <c r="AYN138" s="6"/>
      <c r="AYO138" s="6"/>
      <c r="AYP138" s="6"/>
      <c r="AYQ138" s="6"/>
      <c r="AYR138" s="6"/>
      <c r="AYS138" s="6"/>
      <c r="AYT138" s="6"/>
      <c r="AYU138" s="6"/>
      <c r="AYV138" s="6"/>
      <c r="AYW138" s="6"/>
      <c r="AYX138" s="6"/>
      <c r="AYY138" s="6"/>
      <c r="AYZ138" s="6"/>
      <c r="AZA138" s="6"/>
      <c r="AZB138" s="6"/>
      <c r="AZC138" s="6"/>
      <c r="AZD138" s="6"/>
      <c r="AZE138" s="6"/>
      <c r="AZF138" s="6"/>
      <c r="AZG138" s="6"/>
      <c r="AZH138" s="6"/>
      <c r="AZI138" s="6"/>
      <c r="AZJ138" s="6"/>
      <c r="AZK138" s="6"/>
      <c r="AZL138" s="6"/>
      <c r="AZM138" s="6"/>
      <c r="AZN138" s="6"/>
      <c r="AZO138" s="6"/>
      <c r="AZP138" s="6"/>
      <c r="AZQ138" s="6"/>
      <c r="AZR138" s="6"/>
      <c r="AZS138" s="6"/>
      <c r="AZT138" s="6"/>
      <c r="AZU138" s="6"/>
      <c r="AZV138" s="6"/>
      <c r="AZW138" s="6"/>
      <c r="AZX138" s="6"/>
      <c r="AZY138" s="6"/>
      <c r="AZZ138" s="6"/>
      <c r="BAA138" s="6"/>
      <c r="BAB138" s="6"/>
      <c r="BAC138" s="6"/>
      <c r="BAD138" s="6"/>
      <c r="BAE138" s="6"/>
      <c r="BAF138" s="6"/>
      <c r="BAG138" s="6"/>
      <c r="BAH138" s="6"/>
      <c r="BAI138" s="6"/>
      <c r="BAJ138" s="6"/>
      <c r="BAK138" s="6"/>
      <c r="BAL138" s="6"/>
      <c r="BAM138" s="6"/>
      <c r="BAN138" s="6"/>
      <c r="BAO138" s="6"/>
      <c r="BAP138" s="6"/>
      <c r="BAQ138" s="6"/>
      <c r="BAR138" s="6"/>
      <c r="BAS138" s="6"/>
      <c r="BAT138" s="6"/>
      <c r="BAU138" s="6"/>
      <c r="BAV138" s="6"/>
      <c r="BAW138" s="6"/>
      <c r="BAX138" s="6"/>
      <c r="BAY138" s="6"/>
      <c r="BAZ138" s="6"/>
      <c r="BBA138" s="6"/>
      <c r="BBB138" s="6"/>
      <c r="BBC138" s="6"/>
      <c r="BBD138" s="6"/>
      <c r="BBE138" s="6"/>
      <c r="BBF138" s="6"/>
      <c r="BBG138" s="6"/>
      <c r="BBH138" s="6"/>
      <c r="BBI138" s="6"/>
      <c r="BBJ138" s="6"/>
      <c r="BBK138" s="6"/>
      <c r="BBL138" s="6"/>
      <c r="BBM138" s="6"/>
      <c r="BBN138" s="6"/>
      <c r="BBO138" s="6"/>
      <c r="BBP138" s="6"/>
      <c r="BBQ138" s="6"/>
      <c r="BBR138" s="6"/>
      <c r="BBS138" s="6"/>
      <c r="BBT138" s="6"/>
      <c r="BBU138" s="6"/>
      <c r="BBV138" s="6"/>
      <c r="BBW138" s="6"/>
      <c r="BBX138" s="6"/>
      <c r="BBY138" s="6"/>
      <c r="BBZ138" s="6"/>
      <c r="BCA138" s="6"/>
      <c r="BCB138" s="6"/>
      <c r="BCC138" s="6"/>
      <c r="BCD138" s="6"/>
      <c r="BCE138" s="6"/>
      <c r="BCF138" s="6"/>
      <c r="BCG138" s="6"/>
      <c r="BCH138" s="6"/>
      <c r="BCI138" s="6"/>
      <c r="BCJ138" s="6"/>
      <c r="BCK138" s="6"/>
      <c r="BCL138" s="6"/>
      <c r="BCM138" s="6"/>
      <c r="BCN138" s="6"/>
      <c r="BCO138" s="6"/>
      <c r="BCP138" s="6"/>
      <c r="BCQ138" s="6"/>
      <c r="BCR138" s="6"/>
      <c r="BCS138" s="6"/>
      <c r="BCT138" s="6"/>
      <c r="BCU138" s="6"/>
      <c r="BCV138" s="6"/>
      <c r="BCW138" s="6"/>
      <c r="BCX138" s="6"/>
      <c r="BCY138" s="6"/>
      <c r="BCZ138" s="6"/>
      <c r="BDA138" s="6"/>
      <c r="BDB138" s="6"/>
      <c r="BDC138" s="6"/>
      <c r="BDD138" s="6"/>
      <c r="BDE138" s="6"/>
      <c r="BDF138" s="6"/>
      <c r="BDG138" s="6"/>
      <c r="BDH138" s="6"/>
      <c r="BDI138" s="6"/>
      <c r="BDJ138" s="6"/>
      <c r="BDK138" s="6"/>
      <c r="BDL138" s="6"/>
      <c r="BDM138" s="6"/>
      <c r="BDN138" s="6"/>
      <c r="BDO138" s="6"/>
      <c r="BDP138" s="6"/>
      <c r="BDQ138" s="6"/>
      <c r="BDR138" s="6"/>
      <c r="BDS138" s="6"/>
      <c r="BDT138" s="6"/>
      <c r="BDU138" s="6"/>
      <c r="BDV138" s="6"/>
      <c r="BDW138" s="6"/>
      <c r="BDX138" s="6"/>
      <c r="BDY138" s="6"/>
      <c r="BDZ138" s="6"/>
      <c r="BEA138" s="6"/>
      <c r="BEB138" s="6"/>
      <c r="BEC138" s="6"/>
      <c r="BED138" s="6"/>
      <c r="BEE138" s="6"/>
      <c r="BEF138" s="6"/>
      <c r="BEG138" s="6"/>
      <c r="BEH138" s="6"/>
      <c r="BEI138" s="6"/>
      <c r="BEJ138" s="6"/>
      <c r="BEK138" s="6"/>
      <c r="BEL138" s="6"/>
      <c r="BEM138" s="6"/>
      <c r="BEN138" s="6"/>
      <c r="BEO138" s="6"/>
      <c r="BEP138" s="6"/>
      <c r="BEQ138" s="6"/>
      <c r="BER138" s="6"/>
      <c r="BES138" s="6"/>
      <c r="BET138" s="6"/>
      <c r="BEU138" s="6"/>
      <c r="BEV138" s="6"/>
      <c r="BEW138" s="6"/>
      <c r="BEX138" s="6"/>
      <c r="BEY138" s="6"/>
      <c r="BEZ138" s="6"/>
      <c r="BFA138" s="6"/>
      <c r="BFB138" s="6"/>
      <c r="BFC138" s="6"/>
      <c r="BFD138" s="6"/>
      <c r="BFE138" s="6"/>
      <c r="BFF138" s="6"/>
      <c r="BFG138" s="6"/>
      <c r="BFH138" s="6"/>
      <c r="BFI138" s="6"/>
      <c r="BFJ138" s="6"/>
      <c r="BFK138" s="6"/>
      <c r="BFL138" s="6"/>
      <c r="BFM138" s="6"/>
      <c r="BFN138" s="6"/>
      <c r="BFO138" s="6"/>
      <c r="BFP138" s="6"/>
      <c r="BFQ138" s="6"/>
      <c r="BFR138" s="6"/>
      <c r="BFS138" s="6"/>
      <c r="BFT138" s="6"/>
      <c r="BFU138" s="6"/>
      <c r="BFV138" s="6"/>
      <c r="BFW138" s="6"/>
      <c r="BFX138" s="6"/>
      <c r="BFY138" s="6"/>
      <c r="BFZ138" s="6"/>
      <c r="BGA138" s="6"/>
      <c r="BGB138" s="6"/>
      <c r="BGC138" s="6"/>
      <c r="BGD138" s="6"/>
      <c r="BGE138" s="6"/>
      <c r="BGF138" s="6"/>
      <c r="BGG138" s="6"/>
      <c r="BGH138" s="6"/>
      <c r="BGI138" s="6"/>
      <c r="BGJ138" s="6"/>
      <c r="BGK138" s="6"/>
      <c r="BGL138" s="6"/>
      <c r="BGM138" s="6"/>
      <c r="BGN138" s="6"/>
      <c r="BGO138" s="6"/>
      <c r="BGP138" s="6"/>
      <c r="BGQ138" s="6"/>
      <c r="BGR138" s="6"/>
      <c r="BGS138" s="6"/>
      <c r="BGT138" s="6"/>
      <c r="BGU138" s="6"/>
      <c r="BGV138" s="6"/>
      <c r="BGW138" s="6"/>
      <c r="BGX138" s="6"/>
      <c r="BGY138" s="6"/>
      <c r="BGZ138" s="6"/>
      <c r="BHA138" s="6"/>
      <c r="BHB138" s="6"/>
      <c r="BHC138" s="6"/>
      <c r="BHD138" s="6"/>
      <c r="BHE138" s="6"/>
      <c r="BHF138" s="6"/>
      <c r="BHG138" s="6"/>
      <c r="BHH138" s="6"/>
      <c r="BHI138" s="6"/>
      <c r="BHJ138" s="6"/>
      <c r="BHK138" s="6"/>
      <c r="BHL138" s="6"/>
      <c r="BHM138" s="6"/>
      <c r="BHN138" s="6"/>
      <c r="BHO138" s="6"/>
      <c r="BHP138" s="6"/>
      <c r="BHQ138" s="6"/>
      <c r="BHR138" s="6"/>
      <c r="BHS138" s="6"/>
      <c r="BHT138" s="6"/>
      <c r="BHU138" s="6"/>
      <c r="BHV138" s="6"/>
      <c r="BHW138" s="6"/>
      <c r="BHX138" s="6"/>
      <c r="BHY138" s="6"/>
      <c r="BHZ138" s="6"/>
      <c r="BIA138" s="6"/>
      <c r="BIB138" s="6"/>
      <c r="BIC138" s="6"/>
      <c r="BID138" s="6"/>
      <c r="BIE138" s="6"/>
      <c r="BIF138" s="6"/>
      <c r="BIG138" s="6"/>
      <c r="BIH138" s="6"/>
      <c r="BII138" s="6"/>
      <c r="BIJ138" s="6"/>
      <c r="BIK138" s="6"/>
      <c r="BIL138" s="6"/>
      <c r="BIM138" s="6"/>
      <c r="BIN138" s="6"/>
      <c r="BIO138" s="6"/>
      <c r="BIP138" s="6"/>
      <c r="BIQ138" s="6"/>
      <c r="BIR138" s="6"/>
      <c r="BIS138" s="6"/>
      <c r="BIT138" s="6"/>
      <c r="BIU138" s="6"/>
      <c r="BIV138" s="6"/>
      <c r="BIW138" s="6"/>
      <c r="BIX138" s="6"/>
      <c r="BIY138" s="6"/>
      <c r="BIZ138" s="6"/>
      <c r="BJA138" s="6"/>
      <c r="BJB138" s="6"/>
      <c r="BJC138" s="6"/>
      <c r="BJD138" s="6"/>
      <c r="BJE138" s="6"/>
      <c r="BJF138" s="6"/>
      <c r="BJG138" s="6"/>
      <c r="BJH138" s="6"/>
      <c r="BJI138" s="6"/>
      <c r="BJJ138" s="6"/>
      <c r="BJK138" s="6"/>
      <c r="BJL138" s="6"/>
      <c r="BJM138" s="6"/>
      <c r="BJN138" s="6"/>
      <c r="BJO138" s="6"/>
      <c r="BJP138" s="6"/>
      <c r="BJQ138" s="6"/>
      <c r="BJR138" s="6"/>
      <c r="BJS138" s="6"/>
      <c r="BJT138" s="6"/>
      <c r="BJU138" s="6"/>
      <c r="BJV138" s="6"/>
      <c r="BJW138" s="6"/>
      <c r="BJX138" s="6"/>
      <c r="BJY138" s="6"/>
      <c r="BJZ138" s="6"/>
      <c r="BKA138" s="6"/>
      <c r="BKB138" s="6"/>
      <c r="BKC138" s="6"/>
      <c r="BKD138" s="6"/>
      <c r="BKE138" s="6"/>
      <c r="BKF138" s="6"/>
      <c r="BKG138" s="6"/>
      <c r="BKH138" s="6"/>
      <c r="BKI138" s="6"/>
      <c r="BKJ138" s="6"/>
      <c r="BKK138" s="6"/>
      <c r="BKL138" s="6"/>
      <c r="BKM138" s="6"/>
      <c r="BKN138" s="6"/>
      <c r="BKO138" s="6"/>
      <c r="BKP138" s="6"/>
      <c r="BKQ138" s="6"/>
      <c r="BKR138" s="6"/>
      <c r="BKS138" s="6"/>
      <c r="BKT138" s="6"/>
      <c r="BKU138" s="6"/>
      <c r="BKV138" s="6"/>
      <c r="BKW138" s="6"/>
      <c r="BKX138" s="6"/>
      <c r="BKY138" s="6"/>
      <c r="BKZ138" s="6"/>
      <c r="BLA138" s="6"/>
      <c r="BLB138" s="6"/>
      <c r="BLC138" s="6"/>
      <c r="BLD138" s="6"/>
      <c r="BLE138" s="6"/>
      <c r="BLF138" s="6"/>
      <c r="BLG138" s="6"/>
      <c r="BLH138" s="6"/>
      <c r="BLI138" s="6"/>
      <c r="BLJ138" s="6"/>
      <c r="BLK138" s="6"/>
      <c r="BLL138" s="6"/>
      <c r="BLM138" s="6"/>
      <c r="BLN138" s="6"/>
      <c r="BLO138" s="6"/>
      <c r="BLP138" s="6"/>
      <c r="BLQ138" s="6"/>
      <c r="BLR138" s="6"/>
      <c r="BLS138" s="6"/>
      <c r="BLT138" s="6"/>
      <c r="BLU138" s="6"/>
      <c r="BLV138" s="6"/>
      <c r="BLW138" s="6"/>
      <c r="BLX138" s="6"/>
      <c r="BLY138" s="6"/>
      <c r="BLZ138" s="6"/>
      <c r="BMA138" s="6"/>
      <c r="BMB138" s="6"/>
      <c r="BMC138" s="6"/>
      <c r="BMD138" s="6"/>
      <c r="BME138" s="6"/>
      <c r="BMF138" s="6"/>
      <c r="BMG138" s="6"/>
      <c r="BMH138" s="6"/>
      <c r="BMI138" s="6"/>
      <c r="BMJ138" s="6"/>
      <c r="BMK138" s="6"/>
      <c r="BML138" s="6"/>
      <c r="BMM138" s="6"/>
      <c r="BMN138" s="6"/>
      <c r="BMO138" s="6"/>
      <c r="BMP138" s="6"/>
      <c r="BMQ138" s="6"/>
      <c r="BMR138" s="6"/>
      <c r="BMS138" s="6"/>
      <c r="BMT138" s="6"/>
      <c r="BMU138" s="6"/>
      <c r="BMV138" s="6"/>
      <c r="BMW138" s="6"/>
      <c r="BMX138" s="6"/>
      <c r="BMY138" s="6"/>
      <c r="BMZ138" s="6"/>
      <c r="BNA138" s="6"/>
      <c r="BNB138" s="6"/>
      <c r="BNC138" s="6"/>
      <c r="BND138" s="6"/>
      <c r="BNE138" s="6"/>
      <c r="BNF138" s="6"/>
      <c r="BNG138" s="6"/>
      <c r="BNH138" s="6"/>
      <c r="BNI138" s="6"/>
      <c r="BNJ138" s="6"/>
      <c r="BNK138" s="6"/>
      <c r="BNL138" s="6"/>
      <c r="BNM138" s="6"/>
      <c r="BNN138" s="6"/>
      <c r="BNO138" s="6"/>
      <c r="BNP138" s="6"/>
      <c r="BNQ138" s="6"/>
      <c r="BNR138" s="6"/>
      <c r="BNS138" s="6"/>
      <c r="BNT138" s="6"/>
      <c r="BNU138" s="6"/>
      <c r="BNV138" s="6"/>
      <c r="BNW138" s="6"/>
      <c r="BNX138" s="6"/>
      <c r="BNY138" s="6"/>
      <c r="BNZ138" s="6"/>
      <c r="BOA138" s="6"/>
      <c r="BOB138" s="6"/>
      <c r="BOC138" s="6"/>
      <c r="BOD138" s="6"/>
      <c r="BOE138" s="6"/>
      <c r="BOF138" s="6"/>
      <c r="BOG138" s="6"/>
      <c r="BOH138" s="6"/>
      <c r="BOI138" s="6"/>
      <c r="BOJ138" s="6"/>
      <c r="BOK138" s="6"/>
      <c r="BOL138" s="6"/>
      <c r="BOM138" s="6"/>
      <c r="BON138" s="6"/>
      <c r="BOO138" s="6"/>
      <c r="BOP138" s="6"/>
      <c r="BOQ138" s="6"/>
      <c r="BOR138" s="6"/>
      <c r="BOS138" s="6"/>
      <c r="BOT138" s="6"/>
      <c r="BOU138" s="6"/>
      <c r="BOV138" s="6"/>
      <c r="BOW138" s="6"/>
      <c r="BOX138" s="6"/>
      <c r="BOY138" s="6"/>
      <c r="BOZ138" s="6"/>
      <c r="BPA138" s="6"/>
      <c r="BPB138" s="6"/>
      <c r="BPC138" s="6"/>
      <c r="BPD138" s="6"/>
      <c r="BPE138" s="6"/>
      <c r="BPF138" s="6"/>
      <c r="BPG138" s="6"/>
      <c r="BPH138" s="6"/>
      <c r="BPI138" s="6"/>
      <c r="BPJ138" s="6"/>
      <c r="BPK138" s="6"/>
      <c r="BPL138" s="6"/>
      <c r="BPM138" s="6"/>
      <c r="BPN138" s="6"/>
      <c r="BPO138" s="6"/>
      <c r="BPP138" s="6"/>
      <c r="BPQ138" s="6"/>
      <c r="BPR138" s="6"/>
      <c r="BPS138" s="6"/>
      <c r="BPT138" s="6"/>
      <c r="BPU138" s="6"/>
      <c r="BPV138" s="6"/>
      <c r="BPW138" s="6"/>
      <c r="BPX138" s="6"/>
      <c r="BPY138" s="6"/>
      <c r="BPZ138" s="6"/>
      <c r="BQA138" s="6"/>
      <c r="BQB138" s="6"/>
      <c r="BQC138" s="6"/>
      <c r="BQD138" s="6"/>
      <c r="BQE138" s="6"/>
      <c r="BQF138" s="6"/>
      <c r="BQG138" s="6"/>
      <c r="BQH138" s="6"/>
      <c r="BQI138" s="6"/>
      <c r="BQJ138" s="6"/>
      <c r="BQK138" s="6"/>
      <c r="BQL138" s="6"/>
      <c r="BQM138" s="6"/>
      <c r="BQN138" s="6"/>
      <c r="BQO138" s="6"/>
      <c r="BQP138" s="6"/>
      <c r="BQQ138" s="6"/>
      <c r="BQR138" s="6"/>
      <c r="BQS138" s="6"/>
      <c r="BQT138" s="6"/>
      <c r="BQU138" s="6"/>
      <c r="BQV138" s="6"/>
      <c r="BQW138" s="6"/>
      <c r="BQX138" s="6"/>
      <c r="BQY138" s="6"/>
      <c r="BQZ138" s="6"/>
      <c r="BRA138" s="6"/>
      <c r="BRB138" s="6"/>
      <c r="BRC138" s="6"/>
      <c r="BRD138" s="6"/>
      <c r="BRE138" s="6"/>
      <c r="BRF138" s="6"/>
      <c r="BRG138" s="6"/>
      <c r="BRH138" s="6"/>
      <c r="BRI138" s="6"/>
      <c r="BRJ138" s="6"/>
      <c r="BRK138" s="6"/>
      <c r="BRL138" s="6"/>
      <c r="BRM138" s="6"/>
      <c r="BRN138" s="6"/>
      <c r="BRO138" s="6"/>
      <c r="BRP138" s="6"/>
      <c r="BRQ138" s="6"/>
      <c r="BRR138" s="6"/>
      <c r="BRS138" s="6"/>
      <c r="BRT138" s="6"/>
      <c r="BRU138" s="6"/>
      <c r="BRV138" s="6"/>
      <c r="BRW138" s="6"/>
      <c r="BRX138" s="6"/>
      <c r="BRY138" s="6"/>
      <c r="BRZ138" s="6"/>
      <c r="BSA138" s="6"/>
      <c r="BSB138" s="6"/>
      <c r="BSC138" s="6"/>
      <c r="BSD138" s="6"/>
      <c r="BSE138" s="6"/>
      <c r="BSF138" s="6"/>
      <c r="BSG138" s="6"/>
      <c r="BSH138" s="6"/>
      <c r="BSI138" s="6"/>
      <c r="BSJ138" s="6"/>
      <c r="BSK138" s="6"/>
      <c r="BSL138" s="6"/>
      <c r="BSM138" s="6"/>
      <c r="BSN138" s="6"/>
      <c r="BSO138" s="6"/>
      <c r="BSP138" s="6"/>
      <c r="BSQ138" s="6"/>
      <c r="BSR138" s="6"/>
      <c r="BSS138" s="6"/>
      <c r="BST138" s="6"/>
      <c r="BSU138" s="6"/>
      <c r="BSV138" s="6"/>
      <c r="BSW138" s="6"/>
      <c r="BSX138" s="6"/>
      <c r="BSY138" s="6"/>
      <c r="BSZ138" s="6"/>
      <c r="BTA138" s="6"/>
      <c r="BTB138" s="6"/>
      <c r="BTC138" s="6"/>
      <c r="BTD138" s="6"/>
      <c r="BTE138" s="6"/>
      <c r="BTF138" s="6"/>
      <c r="BTG138" s="6"/>
      <c r="BTH138" s="6"/>
      <c r="BTI138" s="6"/>
      <c r="BTJ138" s="6"/>
      <c r="BTK138" s="6"/>
      <c r="BTL138" s="6"/>
      <c r="BTM138" s="6"/>
      <c r="BTN138" s="6"/>
      <c r="BTO138" s="6"/>
      <c r="BTP138" s="6"/>
      <c r="BTQ138" s="6"/>
      <c r="BTR138" s="6"/>
      <c r="BTS138" s="6"/>
      <c r="BTT138" s="6"/>
      <c r="BTU138" s="6"/>
      <c r="BTV138" s="6"/>
      <c r="BTW138" s="6"/>
      <c r="BTX138" s="6"/>
      <c r="BTY138" s="6"/>
      <c r="BTZ138" s="6"/>
      <c r="BUA138" s="6"/>
      <c r="BUB138" s="6"/>
      <c r="BUC138" s="6"/>
      <c r="BUD138" s="6"/>
      <c r="BUE138" s="6"/>
      <c r="BUF138" s="6"/>
      <c r="BUG138" s="6"/>
      <c r="BUH138" s="6"/>
      <c r="BUI138" s="6"/>
      <c r="BUJ138" s="6"/>
      <c r="BUK138" s="6"/>
      <c r="BUL138" s="6"/>
      <c r="BUM138" s="6"/>
      <c r="BUN138" s="6"/>
      <c r="BUO138" s="6"/>
      <c r="BUP138" s="6"/>
      <c r="BUQ138" s="6"/>
      <c r="BUR138" s="6"/>
      <c r="BUS138" s="6"/>
      <c r="BUT138" s="6"/>
      <c r="BUU138" s="6"/>
      <c r="BUV138" s="6"/>
      <c r="BUW138" s="6"/>
      <c r="BUX138" s="6"/>
      <c r="BUY138" s="6"/>
      <c r="BUZ138" s="6"/>
      <c r="BVA138" s="6"/>
      <c r="BVB138" s="6"/>
      <c r="BVC138" s="6"/>
      <c r="BVD138" s="6"/>
      <c r="BVE138" s="6"/>
      <c r="BVF138" s="6"/>
      <c r="BVG138" s="6"/>
      <c r="BVH138" s="6"/>
      <c r="BVI138" s="6"/>
      <c r="BVJ138" s="6"/>
      <c r="BVK138" s="6"/>
      <c r="BVL138" s="6"/>
      <c r="BVM138" s="6"/>
      <c r="BVN138" s="6"/>
      <c r="BVO138" s="6"/>
      <c r="BVP138" s="6"/>
      <c r="BVQ138" s="6"/>
      <c r="BVR138" s="6"/>
      <c r="BVS138" s="6"/>
      <c r="BVT138" s="6"/>
      <c r="BVU138" s="6"/>
      <c r="BVV138" s="6"/>
      <c r="BVW138" s="6"/>
      <c r="BVX138" s="6"/>
      <c r="BVY138" s="6"/>
      <c r="BVZ138" s="6"/>
      <c r="BWA138" s="6"/>
      <c r="BWB138" s="6"/>
      <c r="BWC138" s="6"/>
      <c r="BWD138" s="6"/>
      <c r="BWE138" s="6"/>
      <c r="BWF138" s="6"/>
      <c r="BWG138" s="6"/>
      <c r="BWH138" s="6"/>
      <c r="BWI138" s="6"/>
      <c r="BWJ138" s="6"/>
      <c r="BWK138" s="6"/>
      <c r="BWL138" s="6"/>
      <c r="BWM138" s="6"/>
      <c r="BWN138" s="6"/>
      <c r="BWO138" s="6"/>
      <c r="BWP138" s="6"/>
      <c r="BWQ138" s="6"/>
      <c r="BWR138" s="6"/>
      <c r="BWS138" s="6"/>
      <c r="BWT138" s="6"/>
      <c r="BWU138" s="6"/>
      <c r="BWV138" s="6"/>
      <c r="BWW138" s="6"/>
      <c r="BWX138" s="6"/>
      <c r="BWY138" s="6"/>
      <c r="BWZ138" s="6"/>
      <c r="BXA138" s="6"/>
      <c r="BXB138" s="6"/>
      <c r="BXC138" s="6"/>
      <c r="BXD138" s="6"/>
      <c r="BXE138" s="6"/>
      <c r="BXF138" s="6"/>
      <c r="BXG138" s="6"/>
      <c r="BXH138" s="6"/>
      <c r="BXI138" s="6"/>
      <c r="BXJ138" s="6"/>
      <c r="BXK138" s="6"/>
      <c r="BXL138" s="6"/>
      <c r="BXM138" s="6"/>
      <c r="BXN138" s="6"/>
      <c r="BXO138" s="6"/>
      <c r="BXP138" s="6"/>
      <c r="BXQ138" s="6"/>
      <c r="BXR138" s="6"/>
      <c r="BXS138" s="6"/>
      <c r="BXT138" s="6"/>
      <c r="BXU138" s="6"/>
      <c r="BXV138" s="6"/>
      <c r="BXW138" s="6"/>
      <c r="BXX138" s="6"/>
      <c r="BXY138" s="6"/>
      <c r="BXZ138" s="6"/>
      <c r="BYA138" s="6"/>
      <c r="BYB138" s="6"/>
      <c r="BYC138" s="6"/>
      <c r="BYD138" s="6"/>
      <c r="BYE138" s="6"/>
      <c r="BYF138" s="6"/>
      <c r="BYG138" s="6"/>
      <c r="BYH138" s="6"/>
      <c r="BYI138" s="6"/>
      <c r="BYJ138" s="6"/>
      <c r="BYK138" s="6"/>
      <c r="BYL138" s="6"/>
      <c r="BYM138" s="6"/>
      <c r="BYN138" s="6"/>
      <c r="BYO138" s="6"/>
      <c r="BYP138" s="6"/>
      <c r="BYQ138" s="6"/>
      <c r="BYR138" s="6"/>
      <c r="BYS138" s="6"/>
      <c r="BYT138" s="6"/>
      <c r="BYU138" s="6"/>
      <c r="BYV138" s="6"/>
      <c r="BYW138" s="6"/>
      <c r="BYX138" s="6"/>
      <c r="BYY138" s="6"/>
      <c r="BYZ138" s="6"/>
      <c r="BZA138" s="6"/>
      <c r="BZB138" s="6"/>
      <c r="BZC138" s="6"/>
      <c r="BZD138" s="6"/>
      <c r="BZE138" s="6"/>
      <c r="BZF138" s="6"/>
      <c r="BZG138" s="6"/>
      <c r="BZH138" s="6"/>
      <c r="BZI138" s="6"/>
      <c r="BZJ138" s="6"/>
      <c r="BZK138" s="6"/>
      <c r="BZL138" s="6"/>
      <c r="BZM138" s="6"/>
      <c r="BZN138" s="6"/>
      <c r="BZO138" s="6"/>
      <c r="BZP138" s="6"/>
      <c r="BZQ138" s="6"/>
      <c r="BZR138" s="6"/>
      <c r="BZS138" s="6"/>
      <c r="BZT138" s="6"/>
      <c r="BZU138" s="6"/>
      <c r="BZV138" s="6"/>
      <c r="BZW138" s="6"/>
      <c r="BZX138" s="6"/>
      <c r="BZY138" s="6"/>
      <c r="BZZ138" s="6"/>
      <c r="CAA138" s="6"/>
      <c r="CAB138" s="6"/>
      <c r="CAC138" s="6"/>
      <c r="CAD138" s="6"/>
      <c r="CAE138" s="6"/>
      <c r="CAF138" s="6"/>
      <c r="CAG138" s="6"/>
      <c r="CAH138" s="6"/>
      <c r="CAI138" s="6"/>
      <c r="CAJ138" s="6"/>
      <c r="CAK138" s="6"/>
      <c r="CAL138" s="6"/>
      <c r="CAM138" s="6"/>
      <c r="CAN138" s="6"/>
      <c r="CAO138" s="6"/>
      <c r="CAP138" s="6"/>
      <c r="CAQ138" s="6"/>
      <c r="CAR138" s="6"/>
      <c r="CAS138" s="6"/>
      <c r="CAT138" s="6"/>
      <c r="CAU138" s="6"/>
      <c r="CAV138" s="6"/>
      <c r="CAW138" s="6"/>
      <c r="CAX138" s="6"/>
      <c r="CAY138" s="6"/>
      <c r="CAZ138" s="6"/>
      <c r="CBA138" s="6"/>
      <c r="CBB138" s="6"/>
      <c r="CBC138" s="6"/>
      <c r="CBD138" s="6"/>
      <c r="CBE138" s="6"/>
      <c r="CBF138" s="6"/>
      <c r="CBG138" s="6"/>
      <c r="CBH138" s="6"/>
      <c r="CBI138" s="6"/>
      <c r="CBJ138" s="6"/>
      <c r="CBK138" s="6"/>
      <c r="CBL138" s="6"/>
      <c r="CBM138" s="6"/>
      <c r="CBN138" s="6"/>
      <c r="CBO138" s="6"/>
      <c r="CBP138" s="6"/>
      <c r="CBQ138" s="6"/>
      <c r="CBR138" s="6"/>
      <c r="CBS138" s="6"/>
      <c r="CBT138" s="6"/>
      <c r="CBU138" s="6"/>
      <c r="CBV138" s="6"/>
      <c r="CBW138" s="6"/>
      <c r="CBX138" s="6"/>
      <c r="CBY138" s="6"/>
      <c r="CBZ138" s="6"/>
      <c r="CCA138" s="6"/>
      <c r="CCB138" s="6"/>
      <c r="CCC138" s="6"/>
      <c r="CCD138" s="6"/>
      <c r="CCE138" s="6"/>
      <c r="CCF138" s="6"/>
      <c r="CCG138" s="6"/>
      <c r="CCH138" s="6"/>
      <c r="CCI138" s="6"/>
      <c r="CCJ138" s="6"/>
      <c r="CCK138" s="6"/>
      <c r="CCL138" s="6"/>
      <c r="CCM138" s="6"/>
      <c r="CCN138" s="6"/>
      <c r="CCO138" s="6"/>
      <c r="CCP138" s="6"/>
      <c r="CCQ138" s="6"/>
      <c r="CCR138" s="6"/>
      <c r="CCS138" s="6"/>
      <c r="CCT138" s="6"/>
      <c r="CCU138" s="6"/>
      <c r="CCV138" s="6"/>
      <c r="CCW138" s="6"/>
      <c r="CCX138" s="6"/>
      <c r="CCY138" s="6"/>
      <c r="CCZ138" s="6"/>
      <c r="CDA138" s="6"/>
      <c r="CDB138" s="6"/>
      <c r="CDC138" s="6"/>
      <c r="CDD138" s="6"/>
      <c r="CDE138" s="6"/>
      <c r="CDF138" s="6"/>
      <c r="CDG138" s="6"/>
      <c r="CDH138" s="6"/>
      <c r="CDI138" s="6"/>
      <c r="CDJ138" s="6"/>
      <c r="CDK138" s="6"/>
      <c r="CDL138" s="6"/>
      <c r="CDM138" s="6"/>
      <c r="CDN138" s="6"/>
      <c r="CDO138" s="6"/>
      <c r="CDP138" s="6"/>
      <c r="CDQ138" s="6"/>
      <c r="CDR138" s="6"/>
      <c r="CDS138" s="6"/>
      <c r="CDT138" s="6"/>
      <c r="CDU138" s="6"/>
      <c r="CDV138" s="6"/>
      <c r="CDW138" s="6"/>
      <c r="CDX138" s="6"/>
      <c r="CDY138" s="6"/>
      <c r="CDZ138" s="6"/>
      <c r="CEA138" s="6"/>
      <c r="CEB138" s="6"/>
      <c r="CEC138" s="6"/>
      <c r="CED138" s="6"/>
      <c r="CEE138" s="6"/>
      <c r="CEF138" s="6"/>
      <c r="CEG138" s="6"/>
      <c r="CEH138" s="6"/>
      <c r="CEI138" s="6"/>
      <c r="CEJ138" s="6"/>
      <c r="CEK138" s="6"/>
      <c r="CEL138" s="6"/>
      <c r="CEM138" s="6"/>
      <c r="CEN138" s="6"/>
      <c r="CEO138" s="6"/>
      <c r="CEP138" s="6"/>
      <c r="CEQ138" s="6"/>
      <c r="CER138" s="6"/>
      <c r="CES138" s="6"/>
      <c r="CET138" s="6"/>
      <c r="CEU138" s="6"/>
      <c r="CEV138" s="6"/>
      <c r="CEW138" s="6"/>
      <c r="CEX138" s="6"/>
      <c r="CEY138" s="6"/>
      <c r="CEZ138" s="6"/>
      <c r="CFA138" s="6"/>
      <c r="CFB138" s="6"/>
      <c r="CFC138" s="6"/>
      <c r="CFD138" s="6"/>
      <c r="CFE138" s="6"/>
      <c r="CFF138" s="6"/>
      <c r="CFG138" s="6"/>
      <c r="CFH138" s="6"/>
      <c r="CFI138" s="6"/>
      <c r="CFJ138" s="6"/>
      <c r="CFK138" s="6"/>
      <c r="CFL138" s="6"/>
      <c r="CFM138" s="6"/>
      <c r="CFN138" s="6"/>
      <c r="CFO138" s="6"/>
      <c r="CFP138" s="6"/>
      <c r="CFQ138" s="6"/>
      <c r="CFR138" s="6"/>
      <c r="CFS138" s="6"/>
      <c r="CFT138" s="6"/>
      <c r="CFU138" s="6"/>
      <c r="CFV138" s="6"/>
      <c r="CFW138" s="6"/>
      <c r="CFX138" s="6"/>
      <c r="CFY138" s="6"/>
      <c r="CFZ138" s="6"/>
      <c r="CGA138" s="6"/>
      <c r="CGB138" s="6"/>
      <c r="CGC138" s="6"/>
      <c r="CGD138" s="6"/>
      <c r="CGE138" s="6"/>
      <c r="CGF138" s="6"/>
      <c r="CGG138" s="6"/>
      <c r="CGH138" s="6"/>
      <c r="CGI138" s="6"/>
      <c r="CGJ138" s="6"/>
      <c r="CGK138" s="6"/>
      <c r="CGL138" s="6"/>
      <c r="CGM138" s="6"/>
      <c r="CGN138" s="6"/>
      <c r="CGO138" s="6"/>
      <c r="CGP138" s="6"/>
      <c r="CGQ138" s="6"/>
      <c r="CGR138" s="6"/>
      <c r="CGS138" s="6"/>
      <c r="CGT138" s="6"/>
      <c r="CGU138" s="6"/>
      <c r="CGV138" s="6"/>
      <c r="CGW138" s="6"/>
      <c r="CGX138" s="6"/>
      <c r="CGY138" s="6"/>
      <c r="CGZ138" s="6"/>
      <c r="CHA138" s="6"/>
      <c r="CHB138" s="6"/>
      <c r="CHC138" s="6"/>
      <c r="CHD138" s="6"/>
      <c r="CHE138" s="6"/>
      <c r="CHF138" s="6"/>
      <c r="CHG138" s="6"/>
      <c r="CHH138" s="6"/>
      <c r="CHI138" s="6"/>
      <c r="CHJ138" s="6"/>
      <c r="CHK138" s="6"/>
      <c r="CHL138" s="6"/>
      <c r="CHM138" s="6"/>
      <c r="CHN138" s="6"/>
      <c r="CHO138" s="6"/>
      <c r="CHP138" s="6"/>
      <c r="CHQ138" s="6"/>
      <c r="CHR138" s="6"/>
      <c r="CHS138" s="6"/>
      <c r="CHT138" s="6"/>
      <c r="CHU138" s="6"/>
      <c r="CHV138" s="6"/>
      <c r="CHW138" s="6"/>
      <c r="CHX138" s="6"/>
      <c r="CHY138" s="6"/>
      <c r="CHZ138" s="6"/>
      <c r="CIA138" s="6"/>
      <c r="CIB138" s="6"/>
      <c r="CIC138" s="6"/>
      <c r="CID138" s="6"/>
      <c r="CIE138" s="6"/>
      <c r="CIF138" s="6"/>
      <c r="CIG138" s="6"/>
      <c r="CIH138" s="6"/>
      <c r="CII138" s="6"/>
      <c r="CIJ138" s="6"/>
      <c r="CIK138" s="6"/>
      <c r="CIL138" s="6"/>
      <c r="CIM138" s="6"/>
      <c r="CIN138" s="6"/>
      <c r="CIO138" s="6"/>
      <c r="CIP138" s="6"/>
      <c r="CIQ138" s="6"/>
      <c r="CIR138" s="6"/>
      <c r="CIS138" s="6"/>
      <c r="CIT138" s="6"/>
      <c r="CIU138" s="6"/>
      <c r="CIV138" s="6"/>
      <c r="CIW138" s="6"/>
      <c r="CIX138" s="6"/>
      <c r="CIY138" s="6"/>
      <c r="CIZ138" s="6"/>
      <c r="CJA138" s="6"/>
      <c r="CJB138" s="6"/>
      <c r="CJC138" s="6"/>
      <c r="CJD138" s="6"/>
      <c r="CJE138" s="6"/>
      <c r="CJF138" s="6"/>
      <c r="CJG138" s="6"/>
      <c r="CJH138" s="6"/>
      <c r="CJI138" s="6"/>
      <c r="CJJ138" s="6"/>
      <c r="CJK138" s="6"/>
      <c r="CJL138" s="6"/>
      <c r="CJM138" s="6"/>
      <c r="CJN138" s="6"/>
      <c r="CJO138" s="6"/>
      <c r="CJP138" s="6"/>
      <c r="CJQ138" s="6"/>
      <c r="CJR138" s="6"/>
      <c r="CJS138" s="6"/>
      <c r="CJT138" s="6"/>
      <c r="CJU138" s="6"/>
      <c r="CJV138" s="6"/>
      <c r="CJW138" s="6"/>
      <c r="CJX138" s="6"/>
      <c r="CJY138" s="6"/>
      <c r="CJZ138" s="6"/>
      <c r="CKA138" s="6"/>
      <c r="CKB138" s="6"/>
      <c r="CKC138" s="6"/>
      <c r="CKD138" s="6"/>
      <c r="CKE138" s="6"/>
      <c r="CKF138" s="6"/>
      <c r="CKG138" s="6"/>
      <c r="CKH138" s="6"/>
      <c r="CKI138" s="6"/>
      <c r="CKJ138" s="6"/>
      <c r="CKK138" s="6"/>
      <c r="CKL138" s="6"/>
      <c r="CKM138" s="6"/>
      <c r="CKN138" s="6"/>
      <c r="CKO138" s="6"/>
      <c r="CKP138" s="6"/>
      <c r="CKQ138" s="6"/>
      <c r="CKR138" s="6"/>
      <c r="CKS138" s="6"/>
      <c r="CKT138" s="6"/>
      <c r="CKU138" s="6"/>
      <c r="CKV138" s="6"/>
      <c r="CKW138" s="6"/>
      <c r="CKX138" s="6"/>
      <c r="CKY138" s="6"/>
      <c r="CKZ138" s="6"/>
      <c r="CLA138" s="6"/>
      <c r="CLB138" s="6"/>
      <c r="CLC138" s="6"/>
      <c r="CLD138" s="6"/>
      <c r="CLE138" s="6"/>
      <c r="CLF138" s="6"/>
      <c r="CLG138" s="6"/>
      <c r="CLH138" s="6"/>
      <c r="CLI138" s="6"/>
      <c r="CLJ138" s="6"/>
      <c r="CLK138" s="6"/>
      <c r="CLL138" s="6"/>
      <c r="CLM138" s="6"/>
      <c r="CLN138" s="6"/>
      <c r="CLO138" s="6"/>
      <c r="CLP138" s="6"/>
      <c r="CLQ138" s="6"/>
      <c r="CLR138" s="6"/>
      <c r="CLS138" s="6"/>
      <c r="CLT138" s="6"/>
      <c r="CLU138" s="6"/>
      <c r="CLV138" s="6"/>
      <c r="CLW138" s="6"/>
      <c r="CLX138" s="6"/>
      <c r="CLY138" s="6"/>
      <c r="CLZ138" s="6"/>
      <c r="CMA138" s="6"/>
      <c r="CMB138" s="6"/>
      <c r="CMC138" s="6"/>
      <c r="CMD138" s="6"/>
      <c r="CME138" s="6"/>
      <c r="CMF138" s="6"/>
      <c r="CMG138" s="6"/>
      <c r="CMH138" s="6"/>
      <c r="CMI138" s="6"/>
      <c r="CMJ138" s="6"/>
      <c r="CMK138" s="6"/>
      <c r="CML138" s="6"/>
      <c r="CMM138" s="6"/>
      <c r="CMN138" s="6"/>
      <c r="CMO138" s="6"/>
      <c r="CMP138" s="6"/>
      <c r="CMQ138" s="6"/>
      <c r="CMR138" s="6"/>
      <c r="CMS138" s="6"/>
      <c r="CMT138" s="6"/>
      <c r="CMU138" s="6"/>
      <c r="CMV138" s="6"/>
      <c r="CMW138" s="6"/>
      <c r="CMX138" s="6"/>
      <c r="CMY138" s="6"/>
      <c r="CMZ138" s="6"/>
      <c r="CNA138" s="6"/>
      <c r="CNB138" s="6"/>
      <c r="CNC138" s="6"/>
      <c r="CND138" s="6"/>
      <c r="CNE138" s="6"/>
      <c r="CNF138" s="6"/>
      <c r="CNG138" s="6"/>
      <c r="CNH138" s="6"/>
      <c r="CNI138" s="6"/>
      <c r="CNJ138" s="6"/>
      <c r="CNK138" s="6"/>
      <c r="CNL138" s="6"/>
      <c r="CNM138" s="6"/>
      <c r="CNN138" s="6"/>
      <c r="CNO138" s="6"/>
      <c r="CNP138" s="6"/>
      <c r="CNQ138" s="6"/>
      <c r="CNR138" s="6"/>
      <c r="CNS138" s="6"/>
      <c r="CNT138" s="6"/>
      <c r="CNU138" s="6"/>
      <c r="CNV138" s="6"/>
      <c r="CNW138" s="6"/>
      <c r="CNX138" s="6"/>
      <c r="CNY138" s="6"/>
      <c r="CNZ138" s="6"/>
      <c r="COA138" s="6"/>
      <c r="COB138" s="6"/>
      <c r="COC138" s="6"/>
      <c r="COD138" s="6"/>
      <c r="COE138" s="6"/>
      <c r="COF138" s="6"/>
      <c r="COG138" s="6"/>
      <c r="COH138" s="6"/>
      <c r="COI138" s="6"/>
      <c r="COJ138" s="6"/>
      <c r="COK138" s="6"/>
      <c r="COL138" s="6"/>
      <c r="COM138" s="6"/>
      <c r="CON138" s="6"/>
      <c r="COO138" s="6"/>
      <c r="COP138" s="6"/>
      <c r="COQ138" s="6"/>
      <c r="COR138" s="6"/>
      <c r="COS138" s="6"/>
      <c r="COT138" s="6"/>
      <c r="COU138" s="6"/>
      <c r="COV138" s="6"/>
      <c r="COW138" s="6"/>
      <c r="COX138" s="6"/>
      <c r="COY138" s="6"/>
      <c r="COZ138" s="6"/>
      <c r="CPA138" s="6"/>
      <c r="CPB138" s="6"/>
      <c r="CPC138" s="6"/>
      <c r="CPD138" s="6"/>
      <c r="CPE138" s="6"/>
      <c r="CPF138" s="6"/>
      <c r="CPG138" s="6"/>
      <c r="CPH138" s="6"/>
      <c r="CPI138" s="6"/>
      <c r="CPJ138" s="6"/>
      <c r="CPK138" s="6"/>
      <c r="CPL138" s="6"/>
      <c r="CPM138" s="6"/>
      <c r="CPN138" s="6"/>
      <c r="CPO138" s="6"/>
      <c r="CPP138" s="6"/>
      <c r="CPQ138" s="6"/>
      <c r="CPR138" s="6"/>
      <c r="CPS138" s="6"/>
      <c r="CPT138" s="6"/>
      <c r="CPU138" s="6"/>
      <c r="CPV138" s="6"/>
      <c r="CPW138" s="6"/>
      <c r="CPX138" s="6"/>
      <c r="CPY138" s="6"/>
      <c r="CPZ138" s="6"/>
      <c r="CQA138" s="6"/>
      <c r="CQB138" s="6"/>
      <c r="CQC138" s="6"/>
      <c r="CQD138" s="6"/>
      <c r="CQE138" s="6"/>
      <c r="CQF138" s="6"/>
      <c r="CQG138" s="6"/>
      <c r="CQH138" s="6"/>
      <c r="CQI138" s="6"/>
      <c r="CQJ138" s="6"/>
      <c r="CQK138" s="6"/>
      <c r="CQL138" s="6"/>
      <c r="CQM138" s="6"/>
      <c r="CQN138" s="6"/>
      <c r="CQO138" s="6"/>
      <c r="CQP138" s="6"/>
      <c r="CQQ138" s="6"/>
      <c r="CQR138" s="6"/>
      <c r="CQS138" s="6"/>
      <c r="CQT138" s="6"/>
      <c r="CQU138" s="6"/>
      <c r="CQV138" s="6"/>
      <c r="CQW138" s="6"/>
      <c r="CQX138" s="6"/>
      <c r="CQY138" s="6"/>
      <c r="CQZ138" s="6"/>
      <c r="CRA138" s="6"/>
      <c r="CRB138" s="6"/>
      <c r="CRC138" s="6"/>
      <c r="CRD138" s="6"/>
      <c r="CRE138" s="6"/>
      <c r="CRF138" s="6"/>
      <c r="CRG138" s="6"/>
      <c r="CRH138" s="6"/>
      <c r="CRI138" s="6"/>
      <c r="CRJ138" s="6"/>
      <c r="CRK138" s="6"/>
      <c r="CRL138" s="6"/>
      <c r="CRM138" s="6"/>
      <c r="CRN138" s="6"/>
      <c r="CRO138" s="6"/>
      <c r="CRP138" s="6"/>
      <c r="CRQ138" s="6"/>
      <c r="CRR138" s="6"/>
      <c r="CRS138" s="6"/>
      <c r="CRT138" s="6"/>
      <c r="CRU138" s="6"/>
      <c r="CRV138" s="6"/>
      <c r="CRW138" s="6"/>
      <c r="CRX138" s="6"/>
      <c r="CRY138" s="6"/>
      <c r="CRZ138" s="6"/>
      <c r="CSA138" s="6"/>
      <c r="CSB138" s="6"/>
      <c r="CSC138" s="6"/>
      <c r="CSD138" s="6"/>
      <c r="CSE138" s="6"/>
      <c r="CSF138" s="6"/>
      <c r="CSG138" s="6"/>
      <c r="CSH138" s="6"/>
      <c r="CSI138" s="6"/>
      <c r="CSJ138" s="6"/>
      <c r="CSK138" s="6"/>
      <c r="CSL138" s="6"/>
      <c r="CSM138" s="6"/>
      <c r="CSN138" s="6"/>
      <c r="CSO138" s="6"/>
      <c r="CSP138" s="6"/>
      <c r="CSQ138" s="6"/>
      <c r="CSR138" s="6"/>
      <c r="CSS138" s="6"/>
      <c r="CST138" s="6"/>
      <c r="CSU138" s="6"/>
      <c r="CSV138" s="6"/>
      <c r="CSW138" s="6"/>
      <c r="CSX138" s="6"/>
      <c r="CSY138" s="6"/>
      <c r="CSZ138" s="6"/>
      <c r="CTA138" s="6"/>
      <c r="CTB138" s="6"/>
      <c r="CTC138" s="6"/>
      <c r="CTD138" s="6"/>
      <c r="CTE138" s="6"/>
      <c r="CTF138" s="6"/>
      <c r="CTG138" s="6"/>
      <c r="CTH138" s="6"/>
      <c r="CTI138" s="6"/>
      <c r="CTJ138" s="6"/>
      <c r="CTK138" s="6"/>
      <c r="CTL138" s="6"/>
      <c r="CTM138" s="6"/>
      <c r="CTN138" s="6"/>
      <c r="CTO138" s="6"/>
      <c r="CTP138" s="6"/>
      <c r="CTQ138" s="6"/>
      <c r="CTR138" s="6"/>
      <c r="CTS138" s="6"/>
      <c r="CTT138" s="6"/>
      <c r="CTU138" s="6"/>
      <c r="CTV138" s="6"/>
      <c r="CTW138" s="6"/>
      <c r="CTX138" s="6"/>
      <c r="CTY138" s="6"/>
      <c r="CTZ138" s="6"/>
      <c r="CUA138" s="6"/>
      <c r="CUB138" s="6"/>
      <c r="CUC138" s="6"/>
      <c r="CUD138" s="6"/>
      <c r="CUE138" s="6"/>
      <c r="CUF138" s="6"/>
      <c r="CUG138" s="6"/>
      <c r="CUH138" s="6"/>
      <c r="CUI138" s="6"/>
      <c r="CUJ138" s="6"/>
      <c r="CUK138" s="6"/>
      <c r="CUL138" s="6"/>
      <c r="CUM138" s="6"/>
      <c r="CUN138" s="6"/>
      <c r="CUO138" s="6"/>
      <c r="CUP138" s="6"/>
      <c r="CUQ138" s="6"/>
      <c r="CUR138" s="6"/>
      <c r="CUS138" s="6"/>
      <c r="CUT138" s="6"/>
      <c r="CUU138" s="6"/>
      <c r="CUV138" s="6"/>
      <c r="CUW138" s="6"/>
      <c r="CUX138" s="6"/>
      <c r="CUY138" s="6"/>
      <c r="CUZ138" s="6"/>
      <c r="CVA138" s="6"/>
      <c r="CVB138" s="6"/>
      <c r="CVC138" s="6"/>
      <c r="CVD138" s="6"/>
      <c r="CVE138" s="6"/>
      <c r="CVF138" s="6"/>
      <c r="CVG138" s="6"/>
      <c r="CVH138" s="6"/>
      <c r="CVI138" s="6"/>
      <c r="CVJ138" s="6"/>
      <c r="CVK138" s="6"/>
      <c r="CVL138" s="6"/>
      <c r="CVM138" s="6"/>
      <c r="CVN138" s="6"/>
      <c r="CVO138" s="6"/>
      <c r="CVP138" s="6"/>
      <c r="CVQ138" s="6"/>
      <c r="CVR138" s="6"/>
      <c r="CVS138" s="6"/>
      <c r="CVT138" s="6"/>
      <c r="CVU138" s="6"/>
      <c r="CVV138" s="6"/>
      <c r="CVW138" s="6"/>
      <c r="CVX138" s="6"/>
      <c r="CVY138" s="6"/>
      <c r="CVZ138" s="6"/>
      <c r="CWA138" s="6"/>
      <c r="CWB138" s="6"/>
      <c r="CWC138" s="6"/>
      <c r="CWD138" s="6"/>
      <c r="CWE138" s="6"/>
      <c r="CWF138" s="6"/>
      <c r="CWG138" s="6"/>
      <c r="CWH138" s="6"/>
      <c r="CWI138" s="6"/>
      <c r="CWJ138" s="6"/>
      <c r="CWK138" s="6"/>
      <c r="CWL138" s="6"/>
      <c r="CWM138" s="6"/>
      <c r="CWN138" s="6"/>
      <c r="CWO138" s="6"/>
      <c r="CWP138" s="6"/>
      <c r="CWQ138" s="6"/>
      <c r="CWR138" s="6"/>
      <c r="CWS138" s="6"/>
      <c r="CWT138" s="6"/>
      <c r="CWU138" s="6"/>
      <c r="CWV138" s="6"/>
      <c r="CWW138" s="6"/>
      <c r="CWX138" s="6"/>
      <c r="CWY138" s="6"/>
      <c r="CWZ138" s="6"/>
      <c r="CXA138" s="6"/>
      <c r="CXB138" s="6"/>
      <c r="CXC138" s="6"/>
      <c r="CXD138" s="6"/>
      <c r="CXE138" s="6"/>
      <c r="CXF138" s="6"/>
      <c r="CXG138" s="6"/>
      <c r="CXH138" s="6"/>
      <c r="CXI138" s="6"/>
      <c r="CXJ138" s="6"/>
      <c r="CXK138" s="6"/>
      <c r="CXL138" s="6"/>
      <c r="CXM138" s="6"/>
      <c r="CXN138" s="6"/>
      <c r="CXO138" s="6"/>
      <c r="CXP138" s="6"/>
      <c r="CXQ138" s="6"/>
      <c r="CXR138" s="6"/>
      <c r="CXS138" s="6"/>
      <c r="CXT138" s="6"/>
      <c r="CXU138" s="6"/>
      <c r="CXV138" s="6"/>
      <c r="CXW138" s="6"/>
      <c r="CXX138" s="6"/>
      <c r="CXY138" s="6"/>
      <c r="CXZ138" s="6"/>
      <c r="CYA138" s="6"/>
      <c r="CYB138" s="6"/>
      <c r="CYC138" s="6"/>
      <c r="CYD138" s="6"/>
      <c r="CYE138" s="6"/>
      <c r="CYF138" s="6"/>
      <c r="CYG138" s="6"/>
      <c r="CYH138" s="6"/>
      <c r="CYI138" s="6"/>
      <c r="CYJ138" s="6"/>
      <c r="CYK138" s="6"/>
      <c r="CYL138" s="6"/>
      <c r="CYM138" s="6"/>
      <c r="CYN138" s="6"/>
      <c r="CYO138" s="6"/>
      <c r="CYP138" s="6"/>
      <c r="CYQ138" s="6"/>
      <c r="CYR138" s="6"/>
      <c r="CYS138" s="6"/>
      <c r="CYT138" s="6"/>
      <c r="CYU138" s="6"/>
      <c r="CYV138" s="6"/>
      <c r="CYW138" s="6"/>
      <c r="CYX138" s="6"/>
      <c r="CYY138" s="6"/>
      <c r="CYZ138" s="6"/>
      <c r="CZA138" s="6"/>
      <c r="CZB138" s="6"/>
      <c r="CZC138" s="6"/>
      <c r="CZD138" s="6"/>
      <c r="CZE138" s="6"/>
      <c r="CZF138" s="6"/>
      <c r="CZG138" s="6"/>
      <c r="CZH138" s="6"/>
      <c r="CZI138" s="6"/>
      <c r="CZJ138" s="6"/>
      <c r="CZK138" s="6"/>
      <c r="CZL138" s="6"/>
      <c r="CZM138" s="6"/>
      <c r="CZN138" s="6"/>
      <c r="CZO138" s="6"/>
      <c r="CZP138" s="6"/>
      <c r="CZQ138" s="6"/>
      <c r="CZR138" s="6"/>
      <c r="CZS138" s="6"/>
      <c r="CZT138" s="6"/>
      <c r="CZU138" s="6"/>
      <c r="CZV138" s="6"/>
      <c r="CZW138" s="6"/>
      <c r="CZX138" s="6"/>
      <c r="CZY138" s="6"/>
      <c r="CZZ138" s="6"/>
      <c r="DAA138" s="6"/>
      <c r="DAB138" s="6"/>
      <c r="DAC138" s="6"/>
      <c r="DAD138" s="6"/>
      <c r="DAE138" s="6"/>
      <c r="DAF138" s="6"/>
      <c r="DAG138" s="6"/>
      <c r="DAH138" s="6"/>
      <c r="DAI138" s="6"/>
      <c r="DAJ138" s="6"/>
      <c r="DAK138" s="6"/>
      <c r="DAL138" s="6"/>
      <c r="DAM138" s="6"/>
      <c r="DAN138" s="6"/>
      <c r="DAO138" s="6"/>
      <c r="DAP138" s="6"/>
      <c r="DAQ138" s="6"/>
      <c r="DAR138" s="6"/>
      <c r="DAS138" s="6"/>
      <c r="DAT138" s="6"/>
      <c r="DAU138" s="6"/>
      <c r="DAV138" s="6"/>
      <c r="DAW138" s="6"/>
      <c r="DAX138" s="6"/>
      <c r="DAY138" s="6"/>
      <c r="DAZ138" s="6"/>
      <c r="DBA138" s="6"/>
      <c r="DBB138" s="6"/>
      <c r="DBC138" s="6"/>
      <c r="DBD138" s="6"/>
      <c r="DBE138" s="6"/>
      <c r="DBF138" s="6"/>
      <c r="DBG138" s="6"/>
      <c r="DBH138" s="6"/>
      <c r="DBI138" s="6"/>
      <c r="DBJ138" s="6"/>
      <c r="DBK138" s="6"/>
      <c r="DBL138" s="6"/>
      <c r="DBM138" s="6"/>
      <c r="DBN138" s="6"/>
      <c r="DBO138" s="6"/>
      <c r="DBP138" s="6"/>
      <c r="DBQ138" s="6"/>
      <c r="DBR138" s="6"/>
      <c r="DBS138" s="6"/>
      <c r="DBT138" s="6"/>
      <c r="DBU138" s="6"/>
      <c r="DBV138" s="6"/>
      <c r="DBW138" s="6"/>
      <c r="DBX138" s="6"/>
      <c r="DBY138" s="6"/>
      <c r="DBZ138" s="6"/>
      <c r="DCA138" s="6"/>
      <c r="DCB138" s="6"/>
      <c r="DCC138" s="6"/>
      <c r="DCD138" s="6"/>
      <c r="DCE138" s="6"/>
      <c r="DCF138" s="6"/>
      <c r="DCG138" s="6"/>
      <c r="DCH138" s="6"/>
      <c r="DCI138" s="6"/>
      <c r="DCJ138" s="6"/>
      <c r="DCK138" s="6"/>
      <c r="DCL138" s="6"/>
      <c r="DCM138" s="6"/>
      <c r="DCN138" s="6"/>
      <c r="DCO138" s="6"/>
      <c r="DCP138" s="6"/>
      <c r="DCQ138" s="6"/>
      <c r="DCR138" s="6"/>
      <c r="DCS138" s="6"/>
      <c r="DCT138" s="6"/>
      <c r="DCU138" s="6"/>
      <c r="DCV138" s="6"/>
      <c r="DCW138" s="6"/>
      <c r="DCX138" s="6"/>
      <c r="DCY138" s="6"/>
      <c r="DCZ138" s="6"/>
      <c r="DDA138" s="6"/>
      <c r="DDB138" s="6"/>
      <c r="DDC138" s="6"/>
      <c r="DDD138" s="6"/>
      <c r="DDE138" s="6"/>
      <c r="DDF138" s="6"/>
      <c r="DDG138" s="6"/>
      <c r="DDH138" s="6"/>
      <c r="DDI138" s="6"/>
      <c r="DDJ138" s="6"/>
      <c r="DDK138" s="6"/>
      <c r="DDL138" s="6"/>
      <c r="DDM138" s="6"/>
      <c r="DDN138" s="6"/>
      <c r="DDO138" s="6"/>
      <c r="DDP138" s="6"/>
      <c r="DDQ138" s="6"/>
      <c r="DDR138" s="6"/>
      <c r="DDS138" s="6"/>
      <c r="DDT138" s="6"/>
      <c r="DDU138" s="6"/>
      <c r="DDV138" s="6"/>
      <c r="DDW138" s="6"/>
      <c r="DDX138" s="6"/>
      <c r="DDY138" s="6"/>
      <c r="DDZ138" s="6"/>
      <c r="DEA138" s="6"/>
      <c r="DEB138" s="6"/>
      <c r="DEC138" s="6"/>
      <c r="DED138" s="6"/>
      <c r="DEE138" s="6"/>
      <c r="DEF138" s="6"/>
      <c r="DEG138" s="6"/>
      <c r="DEH138" s="6"/>
      <c r="DEI138" s="6"/>
      <c r="DEJ138" s="6"/>
      <c r="DEK138" s="6"/>
      <c r="DEL138" s="6"/>
      <c r="DEM138" s="6"/>
      <c r="DEN138" s="6"/>
      <c r="DEO138" s="6"/>
      <c r="DEP138" s="6"/>
      <c r="DEQ138" s="6"/>
      <c r="DER138" s="6"/>
      <c r="DES138" s="6"/>
      <c r="DET138" s="6"/>
      <c r="DEU138" s="6"/>
      <c r="DEV138" s="6"/>
      <c r="DEW138" s="6"/>
      <c r="DEX138" s="6"/>
      <c r="DEY138" s="6"/>
      <c r="DEZ138" s="6"/>
      <c r="DFA138" s="6"/>
      <c r="DFB138" s="6"/>
      <c r="DFC138" s="6"/>
      <c r="DFD138" s="6"/>
      <c r="DFE138" s="6"/>
      <c r="DFF138" s="6"/>
      <c r="DFG138" s="6"/>
      <c r="DFH138" s="6"/>
      <c r="DFI138" s="6"/>
      <c r="DFJ138" s="6"/>
      <c r="DFK138" s="6"/>
      <c r="DFL138" s="6"/>
      <c r="DFM138" s="6"/>
      <c r="DFN138" s="6"/>
      <c r="DFO138" s="6"/>
      <c r="DFP138" s="6"/>
      <c r="DFQ138" s="6"/>
      <c r="DFR138" s="6"/>
      <c r="DFS138" s="6"/>
      <c r="DFT138" s="6"/>
      <c r="DFU138" s="6"/>
      <c r="DFV138" s="6"/>
      <c r="DFW138" s="6"/>
      <c r="DFX138" s="6"/>
      <c r="DFY138" s="6"/>
      <c r="DFZ138" s="6"/>
      <c r="DGA138" s="6"/>
      <c r="DGB138" s="6"/>
      <c r="DGC138" s="6"/>
      <c r="DGD138" s="6"/>
      <c r="DGE138" s="6"/>
      <c r="DGF138" s="6"/>
      <c r="DGG138" s="6"/>
      <c r="DGH138" s="6"/>
      <c r="DGI138" s="6"/>
      <c r="DGJ138" s="6"/>
      <c r="DGK138" s="6"/>
      <c r="DGL138" s="6"/>
      <c r="DGM138" s="6"/>
      <c r="DGN138" s="6"/>
      <c r="DGO138" s="6"/>
      <c r="DGP138" s="6"/>
      <c r="DGQ138" s="6"/>
      <c r="DGR138" s="6"/>
      <c r="DGS138" s="6"/>
      <c r="DGT138" s="6"/>
      <c r="DGU138" s="6"/>
      <c r="DGV138" s="6"/>
      <c r="DGW138" s="6"/>
      <c r="DGX138" s="6"/>
      <c r="DGY138" s="6"/>
      <c r="DGZ138" s="6"/>
      <c r="DHA138" s="6"/>
      <c r="DHB138" s="6"/>
      <c r="DHC138" s="6"/>
      <c r="DHD138" s="6"/>
      <c r="DHE138" s="6"/>
      <c r="DHF138" s="6"/>
      <c r="DHG138" s="6"/>
      <c r="DHH138" s="6"/>
      <c r="DHI138" s="6"/>
      <c r="DHJ138" s="6"/>
      <c r="DHK138" s="6"/>
      <c r="DHL138" s="6"/>
      <c r="DHM138" s="6"/>
      <c r="DHN138" s="6"/>
      <c r="DHO138" s="6"/>
      <c r="DHP138" s="6"/>
      <c r="DHQ138" s="6"/>
      <c r="DHR138" s="6"/>
      <c r="DHS138" s="6"/>
      <c r="DHT138" s="6"/>
      <c r="DHU138" s="6"/>
      <c r="DHV138" s="6"/>
      <c r="DHW138" s="6"/>
      <c r="DHX138" s="6"/>
      <c r="DHY138" s="6"/>
      <c r="DHZ138" s="6"/>
      <c r="DIA138" s="6"/>
      <c r="DIB138" s="6"/>
      <c r="DIC138" s="6"/>
      <c r="DID138" s="6"/>
      <c r="DIE138" s="6"/>
      <c r="DIF138" s="6"/>
      <c r="DIG138" s="6"/>
      <c r="DIH138" s="6"/>
      <c r="DII138" s="6"/>
      <c r="DIJ138" s="6"/>
      <c r="DIK138" s="6"/>
      <c r="DIL138" s="6"/>
      <c r="DIM138" s="6"/>
      <c r="DIN138" s="6"/>
      <c r="DIO138" s="6"/>
      <c r="DIP138" s="6"/>
      <c r="DIQ138" s="6"/>
      <c r="DIR138" s="6"/>
      <c r="DIS138" s="6"/>
      <c r="DIT138" s="6"/>
      <c r="DIU138" s="6"/>
      <c r="DIV138" s="6"/>
      <c r="DIW138" s="6"/>
      <c r="DIX138" s="6"/>
      <c r="DIY138" s="6"/>
      <c r="DIZ138" s="6"/>
      <c r="DJA138" s="6"/>
      <c r="DJB138" s="6"/>
      <c r="DJC138" s="6"/>
      <c r="DJD138" s="6"/>
      <c r="DJE138" s="6"/>
      <c r="DJF138" s="6"/>
      <c r="DJG138" s="6"/>
      <c r="DJH138" s="6"/>
      <c r="DJI138" s="6"/>
      <c r="DJJ138" s="6"/>
      <c r="DJK138" s="6"/>
      <c r="DJL138" s="6"/>
      <c r="DJM138" s="6"/>
      <c r="DJN138" s="6"/>
      <c r="DJO138" s="6"/>
      <c r="DJP138" s="6"/>
      <c r="DJQ138" s="6"/>
      <c r="DJR138" s="6"/>
      <c r="DJS138" s="6"/>
      <c r="DJT138" s="6"/>
      <c r="DJU138" s="6"/>
      <c r="DJV138" s="6"/>
      <c r="DJW138" s="6"/>
      <c r="DJX138" s="6"/>
      <c r="DJY138" s="6"/>
      <c r="DJZ138" s="6"/>
      <c r="DKA138" s="6"/>
      <c r="DKB138" s="6"/>
      <c r="DKC138" s="6"/>
      <c r="DKD138" s="6"/>
      <c r="DKE138" s="6"/>
      <c r="DKF138" s="6"/>
      <c r="DKG138" s="6"/>
      <c r="DKH138" s="6"/>
      <c r="DKI138" s="6"/>
      <c r="DKJ138" s="6"/>
      <c r="DKK138" s="6"/>
      <c r="DKL138" s="6"/>
      <c r="DKM138" s="6"/>
      <c r="DKN138" s="6"/>
      <c r="DKO138" s="6"/>
      <c r="DKP138" s="6"/>
      <c r="DKQ138" s="6"/>
      <c r="DKR138" s="6"/>
      <c r="DKS138" s="6"/>
      <c r="DKT138" s="6"/>
      <c r="DKU138" s="6"/>
      <c r="DKV138" s="6"/>
      <c r="DKW138" s="6"/>
      <c r="DKX138" s="6"/>
      <c r="DKY138" s="6"/>
      <c r="DKZ138" s="6"/>
      <c r="DLA138" s="6"/>
      <c r="DLB138" s="6"/>
      <c r="DLC138" s="6"/>
      <c r="DLD138" s="6"/>
      <c r="DLE138" s="6"/>
      <c r="DLF138" s="6"/>
      <c r="DLG138" s="6"/>
      <c r="DLH138" s="6"/>
      <c r="DLI138" s="6"/>
      <c r="DLJ138" s="6"/>
      <c r="DLK138" s="6"/>
      <c r="DLL138" s="6"/>
      <c r="DLM138" s="6"/>
      <c r="DLN138" s="6"/>
      <c r="DLO138" s="6"/>
      <c r="DLP138" s="6"/>
      <c r="DLQ138" s="6"/>
      <c r="DLR138" s="6"/>
      <c r="DLS138" s="6"/>
      <c r="DLT138" s="6"/>
      <c r="DLU138" s="6"/>
      <c r="DLV138" s="6"/>
      <c r="DLW138" s="6"/>
      <c r="DLX138" s="6"/>
      <c r="DLY138" s="6"/>
      <c r="DLZ138" s="6"/>
      <c r="DMA138" s="6"/>
      <c r="DMB138" s="6"/>
      <c r="DMC138" s="6"/>
      <c r="DMD138" s="6"/>
      <c r="DME138" s="6"/>
      <c r="DMF138" s="6"/>
      <c r="DMG138" s="6"/>
      <c r="DMH138" s="6"/>
      <c r="DMI138" s="6"/>
      <c r="DMJ138" s="6"/>
      <c r="DMK138" s="6"/>
      <c r="DML138" s="6"/>
      <c r="DMM138" s="6"/>
      <c r="DMN138" s="6"/>
      <c r="DMO138" s="6"/>
      <c r="DMP138" s="6"/>
      <c r="DMQ138" s="6"/>
      <c r="DMR138" s="6"/>
      <c r="DMS138" s="6"/>
      <c r="DMT138" s="6"/>
      <c r="DMU138" s="6"/>
      <c r="DMV138" s="6"/>
      <c r="DMW138" s="6"/>
      <c r="DMX138" s="6"/>
      <c r="DMY138" s="6"/>
      <c r="DMZ138" s="6"/>
      <c r="DNA138" s="6"/>
      <c r="DNB138" s="6"/>
      <c r="DNC138" s="6"/>
      <c r="DND138" s="6"/>
      <c r="DNE138" s="6"/>
      <c r="DNF138" s="6"/>
      <c r="DNG138" s="6"/>
      <c r="DNH138" s="6"/>
      <c r="DNI138" s="6"/>
      <c r="DNJ138" s="6"/>
      <c r="DNK138" s="6"/>
      <c r="DNL138" s="6"/>
      <c r="DNM138" s="6"/>
      <c r="DNN138" s="6"/>
      <c r="DNO138" s="6"/>
      <c r="DNP138" s="6"/>
      <c r="DNQ138" s="6"/>
      <c r="DNR138" s="6"/>
      <c r="DNS138" s="6"/>
      <c r="DNT138" s="6"/>
      <c r="DNU138" s="6"/>
      <c r="DNV138" s="6"/>
      <c r="DNW138" s="6"/>
      <c r="DNX138" s="6"/>
      <c r="DNY138" s="6"/>
      <c r="DNZ138" s="6"/>
      <c r="DOA138" s="6"/>
      <c r="DOB138" s="6"/>
      <c r="DOC138" s="6"/>
      <c r="DOD138" s="6"/>
      <c r="DOE138" s="6"/>
      <c r="DOF138" s="6"/>
      <c r="DOG138" s="6"/>
      <c r="DOH138" s="6"/>
      <c r="DOI138" s="6"/>
      <c r="DOJ138" s="6"/>
      <c r="DOK138" s="6"/>
      <c r="DOL138" s="6"/>
      <c r="DOM138" s="6"/>
      <c r="DON138" s="6"/>
      <c r="DOO138" s="6"/>
      <c r="DOP138" s="6"/>
      <c r="DOQ138" s="6"/>
      <c r="DOR138" s="6"/>
      <c r="DOS138" s="6"/>
      <c r="DOT138" s="6"/>
      <c r="DOU138" s="6"/>
      <c r="DOV138" s="6"/>
      <c r="DOW138" s="6"/>
      <c r="DOX138" s="6"/>
      <c r="DOY138" s="6"/>
      <c r="DOZ138" s="6"/>
      <c r="DPA138" s="6"/>
      <c r="DPB138" s="6"/>
      <c r="DPC138" s="6"/>
      <c r="DPD138" s="6"/>
      <c r="DPE138" s="6"/>
      <c r="DPF138" s="6"/>
      <c r="DPG138" s="6"/>
      <c r="DPH138" s="6"/>
      <c r="DPI138" s="6"/>
      <c r="DPJ138" s="6"/>
      <c r="DPK138" s="6"/>
      <c r="DPL138" s="6"/>
      <c r="DPM138" s="6"/>
      <c r="DPN138" s="6"/>
      <c r="DPO138" s="6"/>
      <c r="DPP138" s="6"/>
      <c r="DPQ138" s="6"/>
      <c r="DPR138" s="6"/>
      <c r="DPS138" s="6"/>
      <c r="DPT138" s="6"/>
      <c r="DPU138" s="6"/>
      <c r="DPV138" s="6"/>
      <c r="DPW138" s="6"/>
      <c r="DPX138" s="6"/>
      <c r="DPY138" s="6"/>
      <c r="DPZ138" s="6"/>
      <c r="DQA138" s="6"/>
      <c r="DQB138" s="6"/>
      <c r="DQC138" s="6"/>
      <c r="DQD138" s="6"/>
      <c r="DQE138" s="6"/>
      <c r="DQF138" s="6"/>
      <c r="DQG138" s="6"/>
      <c r="DQH138" s="6"/>
      <c r="DQI138" s="6"/>
      <c r="DQJ138" s="6"/>
      <c r="DQK138" s="6"/>
      <c r="DQL138" s="6"/>
      <c r="DQM138" s="6"/>
      <c r="DQN138" s="6"/>
      <c r="DQO138" s="6"/>
      <c r="DQP138" s="6"/>
      <c r="DQQ138" s="6"/>
      <c r="DQR138" s="6"/>
      <c r="DQS138" s="6"/>
      <c r="DQT138" s="6"/>
      <c r="DQU138" s="6"/>
      <c r="DQV138" s="6"/>
      <c r="DQW138" s="6"/>
      <c r="DQX138" s="6"/>
      <c r="DQY138" s="6"/>
      <c r="DQZ138" s="6"/>
      <c r="DRA138" s="6"/>
      <c r="DRB138" s="6"/>
      <c r="DRC138" s="6"/>
      <c r="DRD138" s="6"/>
      <c r="DRE138" s="6"/>
      <c r="DRF138" s="6"/>
      <c r="DRG138" s="6"/>
      <c r="DRH138" s="6"/>
      <c r="DRI138" s="6"/>
      <c r="DRJ138" s="6"/>
      <c r="DRK138" s="6"/>
      <c r="DRL138" s="6"/>
      <c r="DRM138" s="6"/>
      <c r="DRN138" s="6"/>
      <c r="DRO138" s="6"/>
      <c r="DRP138" s="6"/>
      <c r="DRQ138" s="6"/>
      <c r="DRR138" s="6"/>
      <c r="DRS138" s="6"/>
      <c r="DRT138" s="6"/>
      <c r="DRU138" s="6"/>
      <c r="DRV138" s="6"/>
      <c r="DRW138" s="6"/>
      <c r="DRX138" s="6"/>
      <c r="DRY138" s="6"/>
      <c r="DRZ138" s="6"/>
      <c r="DSA138" s="6"/>
      <c r="DSB138" s="6"/>
      <c r="DSC138" s="6"/>
      <c r="DSD138" s="6"/>
      <c r="DSE138" s="6"/>
      <c r="DSF138" s="6"/>
      <c r="DSG138" s="6"/>
      <c r="DSH138" s="6"/>
      <c r="DSI138" s="6"/>
      <c r="DSJ138" s="6"/>
      <c r="DSK138" s="6"/>
      <c r="DSL138" s="6"/>
      <c r="DSM138" s="6"/>
      <c r="DSN138" s="6"/>
      <c r="DSO138" s="6"/>
      <c r="DSP138" s="6"/>
      <c r="DSQ138" s="6"/>
      <c r="DSR138" s="6"/>
      <c r="DSS138" s="6"/>
      <c r="DST138" s="6"/>
      <c r="DSU138" s="6"/>
      <c r="DSV138" s="6"/>
      <c r="DSW138" s="6"/>
      <c r="DSX138" s="6"/>
      <c r="DSY138" s="6"/>
      <c r="DSZ138" s="6"/>
      <c r="DTA138" s="6"/>
      <c r="DTB138" s="6"/>
      <c r="DTC138" s="6"/>
      <c r="DTD138" s="6"/>
      <c r="DTE138" s="6"/>
      <c r="DTF138" s="6"/>
      <c r="DTG138" s="6"/>
      <c r="DTH138" s="6"/>
      <c r="DTI138" s="6"/>
      <c r="DTJ138" s="6"/>
      <c r="DTK138" s="6"/>
      <c r="DTL138" s="6"/>
      <c r="DTM138" s="6"/>
      <c r="DTN138" s="6"/>
      <c r="DTO138" s="6"/>
      <c r="DTP138" s="6"/>
      <c r="DTQ138" s="6"/>
      <c r="DTR138" s="6"/>
      <c r="DTS138" s="6"/>
      <c r="DTT138" s="6"/>
      <c r="DTU138" s="6"/>
      <c r="DTV138" s="6"/>
      <c r="DTW138" s="6"/>
      <c r="DTX138" s="6"/>
      <c r="DTY138" s="6"/>
      <c r="DTZ138" s="6"/>
      <c r="DUA138" s="6"/>
      <c r="DUB138" s="6"/>
      <c r="DUC138" s="6"/>
      <c r="DUD138" s="6"/>
      <c r="DUE138" s="6"/>
      <c r="DUF138" s="6"/>
      <c r="DUG138" s="6"/>
      <c r="DUH138" s="6"/>
      <c r="DUI138" s="6"/>
      <c r="DUJ138" s="6"/>
      <c r="DUK138" s="6"/>
      <c r="DUL138" s="6"/>
      <c r="DUM138" s="6"/>
      <c r="DUN138" s="6"/>
      <c r="DUO138" s="6"/>
      <c r="DUP138" s="6"/>
      <c r="DUQ138" s="6"/>
      <c r="DUR138" s="6"/>
      <c r="DUS138" s="6"/>
      <c r="DUT138" s="6"/>
      <c r="DUU138" s="6"/>
      <c r="DUV138" s="6"/>
      <c r="DUW138" s="6"/>
      <c r="DUX138" s="6"/>
      <c r="DUY138" s="6"/>
      <c r="DUZ138" s="6"/>
      <c r="DVA138" s="6"/>
      <c r="DVB138" s="6"/>
      <c r="DVC138" s="6"/>
      <c r="DVD138" s="6"/>
      <c r="DVE138" s="6"/>
      <c r="DVF138" s="6"/>
      <c r="DVG138" s="6"/>
      <c r="DVH138" s="6"/>
      <c r="DVI138" s="6"/>
      <c r="DVJ138" s="6"/>
      <c r="DVK138" s="6"/>
      <c r="DVL138" s="6"/>
      <c r="DVM138" s="6"/>
      <c r="DVN138" s="6"/>
      <c r="DVO138" s="6"/>
      <c r="DVP138" s="6"/>
      <c r="DVQ138" s="6"/>
      <c r="DVR138" s="6"/>
      <c r="DVS138" s="6"/>
      <c r="DVT138" s="6"/>
      <c r="DVU138" s="6"/>
      <c r="DVV138" s="6"/>
      <c r="DVW138" s="6"/>
      <c r="DVX138" s="6"/>
      <c r="DVY138" s="6"/>
      <c r="DVZ138" s="6"/>
      <c r="DWA138" s="6"/>
      <c r="DWB138" s="6"/>
      <c r="DWC138" s="6"/>
      <c r="DWD138" s="6"/>
      <c r="DWE138" s="6"/>
      <c r="DWF138" s="6"/>
      <c r="DWG138" s="6"/>
      <c r="DWH138" s="6"/>
      <c r="DWI138" s="6"/>
      <c r="DWJ138" s="6"/>
      <c r="DWK138" s="6"/>
      <c r="DWL138" s="6"/>
      <c r="DWM138" s="6"/>
      <c r="DWN138" s="6"/>
      <c r="DWO138" s="6"/>
      <c r="DWP138" s="6"/>
      <c r="DWQ138" s="6"/>
      <c r="DWR138" s="6"/>
      <c r="DWS138" s="6"/>
      <c r="DWT138" s="6"/>
      <c r="DWU138" s="6"/>
      <c r="DWV138" s="6"/>
      <c r="DWW138" s="6"/>
      <c r="DWX138" s="6"/>
      <c r="DWY138" s="6"/>
      <c r="DWZ138" s="6"/>
      <c r="DXA138" s="6"/>
      <c r="DXB138" s="6"/>
      <c r="DXC138" s="6"/>
      <c r="DXD138" s="6"/>
      <c r="DXE138" s="6"/>
      <c r="DXF138" s="6"/>
      <c r="DXG138" s="6"/>
      <c r="DXH138" s="6"/>
      <c r="DXI138" s="6"/>
      <c r="DXJ138" s="6"/>
      <c r="DXK138" s="6"/>
      <c r="DXL138" s="6"/>
      <c r="DXM138" s="6"/>
      <c r="DXN138" s="6"/>
      <c r="DXO138" s="6"/>
      <c r="DXP138" s="6"/>
      <c r="DXQ138" s="6"/>
      <c r="DXR138" s="6"/>
      <c r="DXS138" s="6"/>
      <c r="DXT138" s="6"/>
      <c r="DXU138" s="6"/>
      <c r="DXV138" s="6"/>
      <c r="DXW138" s="6"/>
      <c r="DXX138" s="6"/>
      <c r="DXY138" s="6"/>
      <c r="DXZ138" s="6"/>
      <c r="DYA138" s="6"/>
      <c r="DYB138" s="6"/>
      <c r="DYC138" s="6"/>
      <c r="DYD138" s="6"/>
      <c r="DYE138" s="6"/>
      <c r="DYF138" s="6"/>
      <c r="DYG138" s="6"/>
      <c r="DYH138" s="6"/>
      <c r="DYI138" s="6"/>
      <c r="DYJ138" s="6"/>
      <c r="DYK138" s="6"/>
      <c r="DYL138" s="6"/>
      <c r="DYM138" s="6"/>
      <c r="DYN138" s="6"/>
      <c r="DYO138" s="6"/>
      <c r="DYP138" s="6"/>
      <c r="DYQ138" s="6"/>
      <c r="DYR138" s="6"/>
      <c r="DYS138" s="6"/>
      <c r="DYT138" s="6"/>
      <c r="DYU138" s="6"/>
      <c r="DYV138" s="6"/>
      <c r="DYW138" s="6"/>
      <c r="DYX138" s="6"/>
      <c r="DYY138" s="6"/>
      <c r="DYZ138" s="6"/>
      <c r="DZA138" s="6"/>
      <c r="DZB138" s="6"/>
      <c r="DZC138" s="6"/>
      <c r="DZD138" s="6"/>
      <c r="DZE138" s="6"/>
      <c r="DZF138" s="6"/>
      <c r="DZG138" s="6"/>
      <c r="DZH138" s="6"/>
      <c r="DZI138" s="6"/>
      <c r="DZJ138" s="6"/>
      <c r="DZK138" s="6"/>
      <c r="DZL138" s="6"/>
      <c r="DZM138" s="6"/>
      <c r="DZN138" s="6"/>
      <c r="DZO138" s="6"/>
      <c r="DZP138" s="6"/>
      <c r="DZQ138" s="6"/>
      <c r="DZR138" s="6"/>
      <c r="DZS138" s="6"/>
      <c r="DZT138" s="6"/>
      <c r="DZU138" s="6"/>
      <c r="DZV138" s="6"/>
      <c r="DZW138" s="6"/>
      <c r="DZX138" s="6"/>
      <c r="DZY138" s="6"/>
      <c r="DZZ138" s="6"/>
      <c r="EAA138" s="6"/>
      <c r="EAB138" s="6"/>
      <c r="EAC138" s="6"/>
      <c r="EAD138" s="6"/>
      <c r="EAE138" s="6"/>
      <c r="EAF138" s="6"/>
      <c r="EAG138" s="6"/>
      <c r="EAH138" s="6"/>
      <c r="EAI138" s="6"/>
      <c r="EAJ138" s="6"/>
      <c r="EAK138" s="6"/>
      <c r="EAL138" s="6"/>
      <c r="EAM138" s="6"/>
      <c r="EAN138" s="6"/>
      <c r="EAO138" s="6"/>
      <c r="EAP138" s="6"/>
      <c r="EAQ138" s="6"/>
      <c r="EAR138" s="6"/>
      <c r="EAS138" s="6"/>
      <c r="EAT138" s="6"/>
      <c r="EAU138" s="6"/>
      <c r="EAV138" s="6"/>
      <c r="EAW138" s="6"/>
      <c r="EAX138" s="6"/>
      <c r="EAY138" s="6"/>
      <c r="EAZ138" s="6"/>
      <c r="EBA138" s="6"/>
      <c r="EBB138" s="6"/>
      <c r="EBC138" s="6"/>
      <c r="EBD138" s="6"/>
      <c r="EBE138" s="6"/>
      <c r="EBF138" s="6"/>
      <c r="EBG138" s="6"/>
      <c r="EBH138" s="6"/>
      <c r="EBI138" s="6"/>
      <c r="EBJ138" s="6"/>
      <c r="EBK138" s="6"/>
      <c r="EBL138" s="6"/>
      <c r="EBM138" s="6"/>
      <c r="EBN138" s="6"/>
      <c r="EBO138" s="6"/>
      <c r="EBP138" s="6"/>
      <c r="EBQ138" s="6"/>
      <c r="EBR138" s="6"/>
      <c r="EBS138" s="6"/>
      <c r="EBT138" s="6"/>
      <c r="EBU138" s="6"/>
      <c r="EBV138" s="6"/>
      <c r="EBW138" s="6"/>
      <c r="EBX138" s="6"/>
      <c r="EBY138" s="6"/>
      <c r="EBZ138" s="6"/>
      <c r="ECA138" s="6"/>
      <c r="ECB138" s="6"/>
      <c r="ECC138" s="6"/>
      <c r="ECD138" s="6"/>
      <c r="ECE138" s="6"/>
      <c r="ECF138" s="6"/>
      <c r="ECG138" s="6"/>
      <c r="ECH138" s="6"/>
      <c r="ECI138" s="6"/>
      <c r="ECJ138" s="6"/>
      <c r="ECK138" s="6"/>
      <c r="ECL138" s="6"/>
      <c r="ECM138" s="6"/>
      <c r="ECN138" s="6"/>
      <c r="ECO138" s="6"/>
      <c r="ECP138" s="6"/>
      <c r="ECQ138" s="6"/>
      <c r="ECR138" s="6"/>
      <c r="ECS138" s="6"/>
      <c r="ECT138" s="6"/>
      <c r="ECU138" s="6"/>
      <c r="ECV138" s="6"/>
      <c r="ECW138" s="6"/>
      <c r="ECX138" s="6"/>
      <c r="ECY138" s="6"/>
      <c r="ECZ138" s="6"/>
      <c r="EDA138" s="6"/>
      <c r="EDB138" s="6"/>
      <c r="EDC138" s="6"/>
      <c r="EDD138" s="6"/>
      <c r="EDE138" s="6"/>
      <c r="EDF138" s="6"/>
      <c r="EDG138" s="6"/>
      <c r="EDH138" s="6"/>
      <c r="EDI138" s="6"/>
      <c r="EDJ138" s="6"/>
      <c r="EDK138" s="6"/>
      <c r="EDL138" s="6"/>
      <c r="EDM138" s="6"/>
      <c r="EDN138" s="6"/>
      <c r="EDO138" s="6"/>
      <c r="EDP138" s="6"/>
      <c r="EDQ138" s="6"/>
      <c r="EDR138" s="6"/>
      <c r="EDS138" s="6"/>
      <c r="EDT138" s="6"/>
      <c r="EDU138" s="6"/>
      <c r="EDV138" s="6"/>
      <c r="EDW138" s="6"/>
      <c r="EDX138" s="6"/>
      <c r="EDY138" s="6"/>
      <c r="EDZ138" s="6"/>
      <c r="EEA138" s="6"/>
      <c r="EEB138" s="6"/>
      <c r="EEC138" s="6"/>
      <c r="EED138" s="6"/>
      <c r="EEE138" s="6"/>
      <c r="EEF138" s="6"/>
      <c r="EEG138" s="6"/>
      <c r="EEH138" s="6"/>
      <c r="EEI138" s="6"/>
      <c r="EEJ138" s="6"/>
      <c r="EEK138" s="6"/>
      <c r="EEL138" s="6"/>
      <c r="EEM138" s="6"/>
      <c r="EEN138" s="6"/>
      <c r="EEO138" s="6"/>
      <c r="EEP138" s="6"/>
      <c r="EEQ138" s="6"/>
      <c r="EER138" s="6"/>
      <c r="EES138" s="6"/>
      <c r="EET138" s="6"/>
      <c r="EEU138" s="6"/>
      <c r="EEV138" s="6"/>
      <c r="EEW138" s="6"/>
      <c r="EEX138" s="6"/>
      <c r="EEY138" s="6"/>
      <c r="EEZ138" s="6"/>
      <c r="EFA138" s="6"/>
      <c r="EFB138" s="6"/>
      <c r="EFC138" s="6"/>
      <c r="EFD138" s="6"/>
      <c r="EFE138" s="6"/>
      <c r="EFF138" s="6"/>
      <c r="EFG138" s="6"/>
      <c r="EFH138" s="6"/>
      <c r="EFI138" s="6"/>
      <c r="EFJ138" s="6"/>
      <c r="EFK138" s="6"/>
      <c r="EFL138" s="6"/>
      <c r="EFM138" s="6"/>
      <c r="EFN138" s="6"/>
      <c r="EFO138" s="6"/>
      <c r="EFP138" s="6"/>
      <c r="EFQ138" s="6"/>
      <c r="EFR138" s="6"/>
      <c r="EFS138" s="6"/>
      <c r="EFT138" s="6"/>
      <c r="EFU138" s="6"/>
      <c r="EFV138" s="6"/>
      <c r="EFW138" s="6"/>
      <c r="EFX138" s="6"/>
      <c r="EFY138" s="6"/>
      <c r="EFZ138" s="6"/>
      <c r="EGA138" s="6"/>
      <c r="EGB138" s="6"/>
      <c r="EGC138" s="6"/>
      <c r="EGD138" s="6"/>
      <c r="EGE138" s="6"/>
      <c r="EGF138" s="6"/>
      <c r="EGG138" s="6"/>
      <c r="EGH138" s="6"/>
      <c r="EGI138" s="6"/>
      <c r="EGJ138" s="6"/>
      <c r="EGK138" s="6"/>
      <c r="EGL138" s="6"/>
      <c r="EGM138" s="6"/>
      <c r="EGN138" s="6"/>
      <c r="EGO138" s="6"/>
      <c r="EGP138" s="6"/>
      <c r="EGQ138" s="6"/>
      <c r="EGR138" s="6"/>
      <c r="EGS138" s="6"/>
      <c r="EGT138" s="6"/>
      <c r="EGU138" s="6"/>
      <c r="EGV138" s="6"/>
      <c r="EGW138" s="6"/>
      <c r="EGX138" s="6"/>
      <c r="EGY138" s="6"/>
      <c r="EGZ138" s="6"/>
      <c r="EHA138" s="6"/>
      <c r="EHB138" s="6"/>
      <c r="EHC138" s="6"/>
      <c r="EHD138" s="6"/>
      <c r="EHE138" s="6"/>
      <c r="EHF138" s="6"/>
      <c r="EHG138" s="6"/>
      <c r="EHH138" s="6"/>
      <c r="EHI138" s="6"/>
      <c r="EHJ138" s="6"/>
      <c r="EHK138" s="6"/>
      <c r="EHL138" s="6"/>
      <c r="EHM138" s="6"/>
      <c r="EHN138" s="6"/>
      <c r="EHO138" s="6"/>
      <c r="EHP138" s="6"/>
      <c r="EHQ138" s="6"/>
      <c r="EHR138" s="6"/>
      <c r="EHS138" s="6"/>
      <c r="EHT138" s="6"/>
      <c r="EHU138" s="6"/>
      <c r="EHV138" s="6"/>
      <c r="EHW138" s="6"/>
      <c r="EHX138" s="6"/>
      <c r="EHY138" s="6"/>
      <c r="EHZ138" s="6"/>
      <c r="EIA138" s="6"/>
      <c r="EIB138" s="6"/>
      <c r="EIC138" s="6"/>
      <c r="EID138" s="6"/>
      <c r="EIE138" s="6"/>
      <c r="EIF138" s="6"/>
      <c r="EIG138" s="6"/>
      <c r="EIH138" s="6"/>
      <c r="EII138" s="6"/>
      <c r="EIJ138" s="6"/>
      <c r="EIK138" s="6"/>
      <c r="EIL138" s="6"/>
      <c r="EIM138" s="6"/>
      <c r="EIN138" s="6"/>
      <c r="EIO138" s="6"/>
      <c r="EIP138" s="6"/>
      <c r="EIQ138" s="6"/>
      <c r="EIR138" s="6"/>
      <c r="EIS138" s="6"/>
      <c r="EIT138" s="6"/>
      <c r="EIU138" s="6"/>
      <c r="EIV138" s="6"/>
      <c r="EIW138" s="6"/>
      <c r="EIX138" s="6"/>
      <c r="EIY138" s="6"/>
      <c r="EIZ138" s="6"/>
      <c r="EJA138" s="6"/>
      <c r="EJB138" s="6"/>
      <c r="EJC138" s="6"/>
      <c r="EJD138" s="6"/>
      <c r="EJE138" s="6"/>
      <c r="EJF138" s="6"/>
      <c r="EJG138" s="6"/>
      <c r="EJH138" s="6"/>
      <c r="EJI138" s="6"/>
      <c r="EJJ138" s="6"/>
      <c r="EJK138" s="6"/>
      <c r="EJL138" s="6"/>
      <c r="EJM138" s="6"/>
      <c r="EJN138" s="6"/>
      <c r="EJO138" s="6"/>
      <c r="EJP138" s="6"/>
      <c r="EJQ138" s="6"/>
      <c r="EJR138" s="6"/>
      <c r="EJS138" s="6"/>
      <c r="EJT138" s="6"/>
      <c r="EJU138" s="6"/>
      <c r="EJV138" s="6"/>
      <c r="EJW138" s="6"/>
      <c r="EJX138" s="6"/>
      <c r="EJY138" s="6"/>
      <c r="EJZ138" s="6"/>
      <c r="EKA138" s="6"/>
      <c r="EKB138" s="6"/>
      <c r="EKC138" s="6"/>
      <c r="EKD138" s="6"/>
      <c r="EKE138" s="6"/>
      <c r="EKF138" s="6"/>
      <c r="EKG138" s="6"/>
      <c r="EKH138" s="6"/>
      <c r="EKI138" s="6"/>
      <c r="EKJ138" s="6"/>
      <c r="EKK138" s="6"/>
      <c r="EKL138" s="6"/>
      <c r="EKM138" s="6"/>
      <c r="EKN138" s="6"/>
      <c r="EKO138" s="6"/>
      <c r="EKP138" s="6"/>
      <c r="EKQ138" s="6"/>
      <c r="EKR138" s="6"/>
      <c r="EKS138" s="6"/>
      <c r="EKT138" s="6"/>
      <c r="EKU138" s="6"/>
      <c r="EKV138" s="6"/>
      <c r="EKW138" s="6"/>
      <c r="EKX138" s="6"/>
      <c r="EKY138" s="6"/>
      <c r="EKZ138" s="6"/>
      <c r="ELA138" s="6"/>
      <c r="ELB138" s="6"/>
      <c r="ELC138" s="6"/>
      <c r="ELD138" s="6"/>
      <c r="ELE138" s="6"/>
      <c r="ELF138" s="6"/>
      <c r="ELG138" s="6"/>
      <c r="ELH138" s="6"/>
      <c r="ELI138" s="6"/>
      <c r="ELJ138" s="6"/>
      <c r="ELK138" s="6"/>
      <c r="ELL138" s="6"/>
      <c r="ELM138" s="6"/>
      <c r="ELN138" s="6"/>
      <c r="ELO138" s="6"/>
      <c r="ELP138" s="6"/>
      <c r="ELQ138" s="6"/>
      <c r="ELR138" s="6"/>
      <c r="ELS138" s="6"/>
      <c r="ELT138" s="6"/>
      <c r="ELU138" s="6"/>
      <c r="ELV138" s="6"/>
      <c r="ELW138" s="6"/>
      <c r="ELX138" s="6"/>
      <c r="ELY138" s="6"/>
      <c r="ELZ138" s="6"/>
      <c r="EMA138" s="6"/>
      <c r="EMB138" s="6"/>
      <c r="EMC138" s="6"/>
      <c r="EMD138" s="6"/>
      <c r="EME138" s="6"/>
      <c r="EMF138" s="6"/>
      <c r="EMG138" s="6"/>
      <c r="EMH138" s="6"/>
      <c r="EMI138" s="6"/>
      <c r="EMJ138" s="6"/>
      <c r="EMK138" s="6"/>
      <c r="EML138" s="6"/>
      <c r="EMM138" s="6"/>
      <c r="EMN138" s="6"/>
      <c r="EMO138" s="6"/>
      <c r="EMP138" s="6"/>
      <c r="EMQ138" s="6"/>
      <c r="EMR138" s="6"/>
      <c r="EMS138" s="6"/>
      <c r="EMT138" s="6"/>
      <c r="EMU138" s="6"/>
      <c r="EMV138" s="6"/>
      <c r="EMW138" s="6"/>
      <c r="EMX138" s="6"/>
      <c r="EMY138" s="6"/>
      <c r="EMZ138" s="6"/>
      <c r="ENA138" s="6"/>
      <c r="ENB138" s="6"/>
      <c r="ENC138" s="6"/>
      <c r="END138" s="6"/>
      <c r="ENE138" s="6"/>
      <c r="ENF138" s="6"/>
      <c r="ENG138" s="6"/>
      <c r="ENH138" s="6"/>
      <c r="ENI138" s="6"/>
      <c r="ENJ138" s="6"/>
      <c r="ENK138" s="6"/>
      <c r="ENL138" s="6"/>
      <c r="ENM138" s="6"/>
      <c r="ENN138" s="6"/>
      <c r="ENO138" s="6"/>
      <c r="ENP138" s="6"/>
      <c r="ENQ138" s="6"/>
      <c r="ENR138" s="6"/>
      <c r="ENS138" s="6"/>
      <c r="ENT138" s="6"/>
      <c r="ENU138" s="6"/>
      <c r="ENV138" s="6"/>
      <c r="ENW138" s="6"/>
      <c r="ENX138" s="6"/>
      <c r="ENY138" s="6"/>
      <c r="ENZ138" s="6"/>
      <c r="EOA138" s="6"/>
      <c r="EOB138" s="6"/>
      <c r="EOC138" s="6"/>
      <c r="EOD138" s="6"/>
      <c r="EOE138" s="6"/>
      <c r="EOF138" s="6"/>
      <c r="EOG138" s="6"/>
      <c r="EOH138" s="6"/>
      <c r="EOI138" s="6"/>
      <c r="EOJ138" s="6"/>
      <c r="EOK138" s="6"/>
      <c r="EOL138" s="6"/>
      <c r="EOM138" s="6"/>
      <c r="EON138" s="6"/>
      <c r="EOO138" s="6"/>
      <c r="EOP138" s="6"/>
      <c r="EOQ138" s="6"/>
      <c r="EOR138" s="6"/>
      <c r="EOS138" s="6"/>
      <c r="EOT138" s="6"/>
      <c r="EOU138" s="6"/>
      <c r="EOV138" s="6"/>
      <c r="EOW138" s="6"/>
      <c r="EOX138" s="6"/>
      <c r="EOY138" s="6"/>
      <c r="EOZ138" s="6"/>
      <c r="EPA138" s="6"/>
      <c r="EPB138" s="6"/>
      <c r="EPC138" s="6"/>
      <c r="EPD138" s="6"/>
      <c r="EPE138" s="6"/>
      <c r="EPF138" s="6"/>
      <c r="EPG138" s="6"/>
      <c r="EPH138" s="6"/>
      <c r="EPI138" s="6"/>
      <c r="EPJ138" s="6"/>
      <c r="EPK138" s="6"/>
      <c r="EPL138" s="6"/>
      <c r="EPM138" s="6"/>
      <c r="EPN138" s="6"/>
      <c r="EPO138" s="6"/>
      <c r="EPP138" s="6"/>
      <c r="EPQ138" s="6"/>
      <c r="EPR138" s="6"/>
      <c r="EPS138" s="6"/>
      <c r="EPT138" s="6"/>
      <c r="EPU138" s="6"/>
      <c r="EPV138" s="6"/>
      <c r="EPW138" s="6"/>
      <c r="EPX138" s="6"/>
      <c r="EPY138" s="6"/>
      <c r="EPZ138" s="6"/>
      <c r="EQA138" s="6"/>
      <c r="EQB138" s="6"/>
      <c r="EQC138" s="6"/>
      <c r="EQD138" s="6"/>
      <c r="EQE138" s="6"/>
      <c r="EQF138" s="6"/>
      <c r="EQG138" s="6"/>
      <c r="EQH138" s="6"/>
      <c r="EQI138" s="6"/>
      <c r="EQJ138" s="6"/>
      <c r="EQK138" s="6"/>
      <c r="EQL138" s="6"/>
      <c r="EQM138" s="6"/>
      <c r="EQN138" s="6"/>
      <c r="EQO138" s="6"/>
      <c r="EQP138" s="6"/>
      <c r="EQQ138" s="6"/>
      <c r="EQR138" s="6"/>
      <c r="EQS138" s="6"/>
      <c r="EQT138" s="6"/>
      <c r="EQU138" s="6"/>
      <c r="EQV138" s="6"/>
      <c r="EQW138" s="6"/>
      <c r="EQX138" s="6"/>
      <c r="EQY138" s="6"/>
      <c r="EQZ138" s="6"/>
      <c r="ERA138" s="6"/>
      <c r="ERB138" s="6"/>
      <c r="ERC138" s="6"/>
      <c r="ERD138" s="6"/>
      <c r="ERE138" s="6"/>
      <c r="ERF138" s="6"/>
      <c r="ERG138" s="6"/>
      <c r="ERH138" s="6"/>
      <c r="ERI138" s="6"/>
      <c r="ERJ138" s="6"/>
      <c r="ERK138" s="6"/>
      <c r="ERL138" s="6"/>
      <c r="ERM138" s="6"/>
      <c r="ERN138" s="6"/>
      <c r="ERO138" s="6"/>
      <c r="ERP138" s="6"/>
      <c r="ERQ138" s="6"/>
      <c r="ERR138" s="6"/>
      <c r="ERS138" s="6"/>
      <c r="ERT138" s="6"/>
      <c r="ERU138" s="6"/>
      <c r="ERV138" s="6"/>
      <c r="ERW138" s="6"/>
      <c r="ERX138" s="6"/>
      <c r="ERY138" s="6"/>
      <c r="ERZ138" s="6"/>
      <c r="ESA138" s="6"/>
      <c r="ESB138" s="6"/>
      <c r="ESC138" s="6"/>
      <c r="ESD138" s="6"/>
      <c r="ESE138" s="6"/>
      <c r="ESF138" s="6"/>
      <c r="ESG138" s="6"/>
      <c r="ESH138" s="6"/>
      <c r="ESI138" s="6"/>
      <c r="ESJ138" s="6"/>
      <c r="ESK138" s="6"/>
      <c r="ESL138" s="6"/>
      <c r="ESM138" s="6"/>
      <c r="ESN138" s="6"/>
      <c r="ESO138" s="6"/>
      <c r="ESP138" s="6"/>
      <c r="ESQ138" s="6"/>
      <c r="ESR138" s="6"/>
      <c r="ESS138" s="6"/>
      <c r="EST138" s="6"/>
      <c r="ESU138" s="6"/>
      <c r="ESV138" s="6"/>
      <c r="ESW138" s="6"/>
      <c r="ESX138" s="6"/>
      <c r="ESY138" s="6"/>
      <c r="ESZ138" s="6"/>
      <c r="ETA138" s="6"/>
      <c r="ETB138" s="6"/>
      <c r="ETC138" s="6"/>
      <c r="ETD138" s="6"/>
      <c r="ETE138" s="6"/>
      <c r="ETF138" s="6"/>
      <c r="ETG138" s="6"/>
      <c r="ETH138" s="6"/>
      <c r="ETI138" s="6"/>
      <c r="ETJ138" s="6"/>
      <c r="ETK138" s="6"/>
      <c r="ETL138" s="6"/>
      <c r="ETM138" s="6"/>
      <c r="ETN138" s="6"/>
      <c r="ETO138" s="6"/>
      <c r="ETP138" s="6"/>
      <c r="ETQ138" s="6"/>
      <c r="ETR138" s="6"/>
      <c r="ETS138" s="6"/>
      <c r="ETT138" s="6"/>
      <c r="ETU138" s="6"/>
      <c r="ETV138" s="6"/>
      <c r="ETW138" s="6"/>
      <c r="ETX138" s="6"/>
      <c r="ETY138" s="6"/>
      <c r="ETZ138" s="6"/>
      <c r="EUA138" s="6"/>
      <c r="EUB138" s="6"/>
      <c r="EUC138" s="6"/>
      <c r="EUD138" s="6"/>
      <c r="EUE138" s="6"/>
      <c r="EUF138" s="6"/>
      <c r="EUG138" s="6"/>
      <c r="EUH138" s="6"/>
      <c r="EUI138" s="6"/>
      <c r="EUJ138" s="6"/>
      <c r="EUK138" s="6"/>
      <c r="EUL138" s="6"/>
      <c r="EUM138" s="6"/>
      <c r="EUN138" s="6"/>
      <c r="EUO138" s="6"/>
      <c r="EUP138" s="6"/>
      <c r="EUQ138" s="6"/>
      <c r="EUR138" s="6"/>
      <c r="EUS138" s="6"/>
      <c r="EUT138" s="6"/>
      <c r="EUU138" s="6"/>
      <c r="EUV138" s="6"/>
      <c r="EUW138" s="6"/>
      <c r="EUX138" s="6"/>
      <c r="EUY138" s="6"/>
      <c r="EUZ138" s="6"/>
      <c r="EVA138" s="6"/>
      <c r="EVB138" s="6"/>
      <c r="EVC138" s="6"/>
      <c r="EVD138" s="6"/>
      <c r="EVE138" s="6"/>
      <c r="EVF138" s="6"/>
      <c r="EVG138" s="6"/>
      <c r="EVH138" s="6"/>
      <c r="EVI138" s="6"/>
      <c r="EVJ138" s="6"/>
      <c r="EVK138" s="6"/>
      <c r="EVL138" s="6"/>
      <c r="EVM138" s="6"/>
      <c r="EVN138" s="6"/>
      <c r="EVO138" s="6"/>
      <c r="EVP138" s="6"/>
      <c r="EVQ138" s="6"/>
      <c r="EVR138" s="6"/>
      <c r="EVS138" s="6"/>
      <c r="EVT138" s="6"/>
      <c r="EVU138" s="6"/>
      <c r="EVV138" s="6"/>
      <c r="EVW138" s="6"/>
      <c r="EVX138" s="6"/>
      <c r="EVY138" s="6"/>
      <c r="EVZ138" s="6"/>
      <c r="EWA138" s="6"/>
      <c r="EWB138" s="6"/>
      <c r="EWC138" s="6"/>
      <c r="EWD138" s="6"/>
      <c r="EWE138" s="6"/>
      <c r="EWF138" s="6"/>
      <c r="EWG138" s="6"/>
      <c r="EWH138" s="6"/>
      <c r="EWI138" s="6"/>
      <c r="EWJ138" s="6"/>
      <c r="EWK138" s="6"/>
      <c r="EWL138" s="6"/>
      <c r="EWM138" s="6"/>
      <c r="EWN138" s="6"/>
      <c r="EWO138" s="6"/>
      <c r="EWP138" s="6"/>
      <c r="EWQ138" s="6"/>
      <c r="EWR138" s="6"/>
      <c r="EWS138" s="6"/>
      <c r="EWT138" s="6"/>
      <c r="EWU138" s="6"/>
      <c r="EWV138" s="6"/>
      <c r="EWW138" s="6"/>
      <c r="EWX138" s="6"/>
      <c r="EWY138" s="6"/>
      <c r="EWZ138" s="6"/>
      <c r="EXA138" s="6"/>
      <c r="EXB138" s="6"/>
      <c r="EXC138" s="6"/>
      <c r="EXD138" s="6"/>
      <c r="EXE138" s="6"/>
      <c r="EXF138" s="6"/>
      <c r="EXG138" s="6"/>
      <c r="EXH138" s="6"/>
      <c r="EXI138" s="6"/>
      <c r="EXJ138" s="6"/>
      <c r="EXK138" s="6"/>
      <c r="EXL138" s="6"/>
      <c r="EXM138" s="6"/>
      <c r="EXN138" s="6"/>
      <c r="EXO138" s="6"/>
      <c r="EXP138" s="6"/>
      <c r="EXQ138" s="6"/>
      <c r="EXR138" s="6"/>
      <c r="EXS138" s="6"/>
      <c r="EXT138" s="6"/>
      <c r="EXU138" s="6"/>
      <c r="EXV138" s="6"/>
      <c r="EXW138" s="6"/>
      <c r="EXX138" s="6"/>
      <c r="EXY138" s="6"/>
      <c r="EXZ138" s="6"/>
      <c r="EYA138" s="6"/>
      <c r="EYB138" s="6"/>
      <c r="EYC138" s="6"/>
      <c r="EYD138" s="6"/>
      <c r="EYE138" s="6"/>
      <c r="EYF138" s="6"/>
      <c r="EYG138" s="6"/>
      <c r="EYH138" s="6"/>
      <c r="EYI138" s="6"/>
      <c r="EYJ138" s="6"/>
      <c r="EYK138" s="6"/>
      <c r="EYL138" s="6"/>
      <c r="EYM138" s="6"/>
      <c r="EYN138" s="6"/>
      <c r="EYO138" s="6"/>
      <c r="EYP138" s="6"/>
      <c r="EYQ138" s="6"/>
      <c r="EYR138" s="6"/>
      <c r="EYS138" s="6"/>
      <c r="EYT138" s="6"/>
      <c r="EYU138" s="6"/>
      <c r="EYV138" s="6"/>
      <c r="EYW138" s="6"/>
      <c r="EYX138" s="6"/>
      <c r="EYY138" s="6"/>
      <c r="EYZ138" s="6"/>
      <c r="EZA138" s="6"/>
      <c r="EZB138" s="6"/>
      <c r="EZC138" s="6"/>
      <c r="EZD138" s="6"/>
      <c r="EZE138" s="6"/>
      <c r="EZF138" s="6"/>
      <c r="EZG138" s="6"/>
      <c r="EZH138" s="6"/>
      <c r="EZI138" s="6"/>
      <c r="EZJ138" s="6"/>
      <c r="EZK138" s="6"/>
      <c r="EZL138" s="6"/>
      <c r="EZM138" s="6"/>
      <c r="EZN138" s="6"/>
      <c r="EZO138" s="6"/>
      <c r="EZP138" s="6"/>
      <c r="EZQ138" s="6"/>
      <c r="EZR138" s="6"/>
      <c r="EZS138" s="6"/>
      <c r="EZT138" s="6"/>
      <c r="EZU138" s="6"/>
      <c r="EZV138" s="6"/>
      <c r="EZW138" s="6"/>
      <c r="EZX138" s="6"/>
      <c r="EZY138" s="6"/>
      <c r="EZZ138" s="6"/>
      <c r="FAA138" s="6"/>
      <c r="FAB138" s="6"/>
      <c r="FAC138" s="6"/>
      <c r="FAD138" s="6"/>
      <c r="FAE138" s="6"/>
      <c r="FAF138" s="6"/>
      <c r="FAG138" s="6"/>
      <c r="FAH138" s="6"/>
      <c r="FAI138" s="6"/>
      <c r="FAJ138" s="6"/>
      <c r="FAK138" s="6"/>
      <c r="FAL138" s="6"/>
      <c r="FAM138" s="6"/>
      <c r="FAN138" s="6"/>
      <c r="FAO138" s="6"/>
      <c r="FAP138" s="6"/>
      <c r="FAQ138" s="6"/>
      <c r="FAR138" s="6"/>
      <c r="FAS138" s="6"/>
      <c r="FAT138" s="6"/>
      <c r="FAU138" s="6"/>
      <c r="FAV138" s="6"/>
      <c r="FAW138" s="6"/>
      <c r="FAX138" s="6"/>
      <c r="FAY138" s="6"/>
      <c r="FAZ138" s="6"/>
      <c r="FBA138" s="6"/>
      <c r="FBB138" s="6"/>
      <c r="FBC138" s="6"/>
      <c r="FBD138" s="6"/>
      <c r="FBE138" s="6"/>
      <c r="FBF138" s="6"/>
      <c r="FBG138" s="6"/>
      <c r="FBH138" s="6"/>
      <c r="FBI138" s="6"/>
      <c r="FBJ138" s="6"/>
      <c r="FBK138" s="6"/>
      <c r="FBL138" s="6"/>
      <c r="FBM138" s="6"/>
      <c r="FBN138" s="6"/>
      <c r="FBO138" s="6"/>
      <c r="FBP138" s="6"/>
      <c r="FBQ138" s="6"/>
      <c r="FBR138" s="6"/>
      <c r="FBS138" s="6"/>
      <c r="FBT138" s="6"/>
      <c r="FBU138" s="6"/>
      <c r="FBV138" s="6"/>
      <c r="FBW138" s="6"/>
      <c r="FBX138" s="6"/>
      <c r="FBY138" s="6"/>
      <c r="FBZ138" s="6"/>
      <c r="FCA138" s="6"/>
      <c r="FCB138" s="6"/>
      <c r="FCC138" s="6"/>
      <c r="FCD138" s="6"/>
      <c r="FCE138" s="6"/>
      <c r="FCF138" s="6"/>
      <c r="FCG138" s="6"/>
      <c r="FCH138" s="6"/>
      <c r="FCI138" s="6"/>
      <c r="FCJ138" s="6"/>
      <c r="FCK138" s="6"/>
      <c r="FCL138" s="6"/>
      <c r="FCM138" s="6"/>
      <c r="FCN138" s="6"/>
      <c r="FCO138" s="6"/>
      <c r="FCP138" s="6"/>
      <c r="FCQ138" s="6"/>
      <c r="FCR138" s="6"/>
      <c r="FCS138" s="6"/>
      <c r="FCT138" s="6"/>
      <c r="FCU138" s="6"/>
      <c r="FCV138" s="6"/>
      <c r="FCW138" s="6"/>
      <c r="FCX138" s="6"/>
      <c r="FCY138" s="6"/>
      <c r="FCZ138" s="6"/>
      <c r="FDA138" s="6"/>
      <c r="FDB138" s="6"/>
      <c r="FDC138" s="6"/>
      <c r="FDD138" s="6"/>
      <c r="FDE138" s="6"/>
      <c r="FDF138" s="6"/>
      <c r="FDG138" s="6"/>
      <c r="FDH138" s="6"/>
      <c r="FDI138" s="6"/>
      <c r="FDJ138" s="6"/>
      <c r="FDK138" s="6"/>
      <c r="FDL138" s="6"/>
      <c r="FDM138" s="6"/>
      <c r="FDN138" s="6"/>
      <c r="FDO138" s="6"/>
      <c r="FDP138" s="6"/>
      <c r="FDQ138" s="6"/>
      <c r="FDR138" s="6"/>
      <c r="FDS138" s="6"/>
      <c r="FDT138" s="6"/>
      <c r="FDU138" s="6"/>
      <c r="FDV138" s="6"/>
      <c r="FDW138" s="6"/>
      <c r="FDX138" s="6"/>
      <c r="FDY138" s="6"/>
      <c r="FDZ138" s="6"/>
      <c r="FEA138" s="6"/>
      <c r="FEB138" s="6"/>
      <c r="FEC138" s="6"/>
      <c r="FED138" s="6"/>
      <c r="FEE138" s="6"/>
      <c r="FEF138" s="6"/>
      <c r="FEG138" s="6"/>
      <c r="FEH138" s="6"/>
      <c r="FEI138" s="6"/>
      <c r="FEJ138" s="6"/>
      <c r="FEK138" s="6"/>
      <c r="FEL138" s="6"/>
      <c r="FEM138" s="6"/>
      <c r="FEN138" s="6"/>
      <c r="FEO138" s="6"/>
      <c r="FEP138" s="6"/>
      <c r="FEQ138" s="6"/>
      <c r="FER138" s="6"/>
      <c r="FES138" s="6"/>
      <c r="FET138" s="6"/>
      <c r="FEU138" s="6"/>
      <c r="FEV138" s="6"/>
      <c r="FEW138" s="6"/>
      <c r="FEX138" s="6"/>
      <c r="FEY138" s="6"/>
      <c r="FEZ138" s="6"/>
      <c r="FFA138" s="6"/>
      <c r="FFB138" s="6"/>
      <c r="FFC138" s="6"/>
      <c r="FFD138" s="6"/>
      <c r="FFE138" s="6"/>
      <c r="FFF138" s="6"/>
      <c r="FFG138" s="6"/>
      <c r="FFH138" s="6"/>
      <c r="FFI138" s="6"/>
      <c r="FFJ138" s="6"/>
      <c r="FFK138" s="6"/>
      <c r="FFL138" s="6"/>
      <c r="FFM138" s="6"/>
      <c r="FFN138" s="6"/>
      <c r="FFO138" s="6"/>
      <c r="FFP138" s="6"/>
      <c r="FFQ138" s="6"/>
      <c r="FFR138" s="6"/>
      <c r="FFS138" s="6"/>
      <c r="FFT138" s="6"/>
      <c r="FFU138" s="6"/>
      <c r="FFV138" s="6"/>
      <c r="FFW138" s="6"/>
      <c r="FFX138" s="6"/>
      <c r="FFY138" s="6"/>
      <c r="FFZ138" s="6"/>
      <c r="FGA138" s="6"/>
      <c r="FGB138" s="6"/>
      <c r="FGC138" s="6"/>
      <c r="FGD138" s="6"/>
      <c r="FGE138" s="6"/>
      <c r="FGF138" s="6"/>
      <c r="FGG138" s="6"/>
      <c r="FGH138" s="6"/>
      <c r="FGI138" s="6"/>
      <c r="FGJ138" s="6"/>
      <c r="FGK138" s="6"/>
      <c r="FGL138" s="6"/>
      <c r="FGM138" s="6"/>
      <c r="FGN138" s="6"/>
      <c r="FGO138" s="6"/>
      <c r="FGP138" s="6"/>
      <c r="FGQ138" s="6"/>
      <c r="FGR138" s="6"/>
      <c r="FGS138" s="6"/>
      <c r="FGT138" s="6"/>
      <c r="FGU138" s="6"/>
      <c r="FGV138" s="6"/>
      <c r="FGW138" s="6"/>
      <c r="FGX138" s="6"/>
      <c r="FGY138" s="6"/>
      <c r="FGZ138" s="6"/>
      <c r="FHA138" s="6"/>
      <c r="FHB138" s="6"/>
      <c r="FHC138" s="6"/>
      <c r="FHD138" s="6"/>
      <c r="FHE138" s="6"/>
      <c r="FHF138" s="6"/>
      <c r="FHG138" s="6"/>
      <c r="FHH138" s="6"/>
      <c r="FHI138" s="6"/>
      <c r="FHJ138" s="6"/>
      <c r="FHK138" s="6"/>
      <c r="FHL138" s="6"/>
      <c r="FHM138" s="6"/>
      <c r="FHN138" s="6"/>
      <c r="FHO138" s="6"/>
      <c r="FHP138" s="6"/>
      <c r="FHQ138" s="6"/>
      <c r="FHR138" s="6"/>
      <c r="FHS138" s="6"/>
      <c r="FHT138" s="6"/>
      <c r="FHU138" s="6"/>
      <c r="FHV138" s="6"/>
      <c r="FHW138" s="6"/>
      <c r="FHX138" s="6"/>
      <c r="FHY138" s="6"/>
      <c r="FHZ138" s="6"/>
      <c r="FIA138" s="6"/>
      <c r="FIB138" s="6"/>
      <c r="FIC138" s="6"/>
      <c r="FID138" s="6"/>
      <c r="FIE138" s="6"/>
      <c r="FIF138" s="6"/>
      <c r="FIG138" s="6"/>
      <c r="FIH138" s="6"/>
      <c r="FII138" s="6"/>
      <c r="FIJ138" s="6"/>
      <c r="FIK138" s="6"/>
      <c r="FIL138" s="6"/>
      <c r="FIM138" s="6"/>
      <c r="FIN138" s="6"/>
      <c r="FIO138" s="6"/>
      <c r="FIP138" s="6"/>
      <c r="FIQ138" s="6"/>
      <c r="FIR138" s="6"/>
      <c r="FIS138" s="6"/>
      <c r="FIT138" s="6"/>
      <c r="FIU138" s="6"/>
      <c r="FIV138" s="6"/>
      <c r="FIW138" s="6"/>
      <c r="FIX138" s="6"/>
      <c r="FIY138" s="6"/>
      <c r="FIZ138" s="6"/>
      <c r="FJA138" s="6"/>
      <c r="FJB138" s="6"/>
      <c r="FJC138" s="6"/>
      <c r="FJD138" s="6"/>
      <c r="FJE138" s="6"/>
      <c r="FJF138" s="6"/>
      <c r="FJG138" s="6"/>
      <c r="FJH138" s="6"/>
      <c r="FJI138" s="6"/>
      <c r="FJJ138" s="6"/>
      <c r="FJK138" s="6"/>
      <c r="FJL138" s="6"/>
      <c r="FJM138" s="6"/>
      <c r="FJN138" s="6"/>
      <c r="FJO138" s="6"/>
      <c r="FJP138" s="6"/>
      <c r="FJQ138" s="6"/>
      <c r="FJR138" s="6"/>
      <c r="FJS138" s="6"/>
      <c r="FJT138" s="6"/>
      <c r="FJU138" s="6"/>
      <c r="FJV138" s="6"/>
      <c r="FJW138" s="6"/>
      <c r="FJX138" s="6"/>
      <c r="FJY138" s="6"/>
      <c r="FJZ138" s="6"/>
      <c r="FKA138" s="6"/>
      <c r="FKB138" s="6"/>
      <c r="FKC138" s="6"/>
      <c r="FKD138" s="6"/>
      <c r="FKE138" s="6"/>
      <c r="FKF138" s="6"/>
      <c r="FKG138" s="6"/>
      <c r="FKH138" s="6"/>
      <c r="FKI138" s="6"/>
      <c r="FKJ138" s="6"/>
      <c r="FKK138" s="6"/>
      <c r="FKL138" s="6"/>
      <c r="FKM138" s="6"/>
      <c r="FKN138" s="6"/>
      <c r="FKO138" s="6"/>
      <c r="FKP138" s="6"/>
      <c r="FKQ138" s="6"/>
      <c r="FKR138" s="6"/>
      <c r="FKS138" s="6"/>
      <c r="FKT138" s="6"/>
      <c r="FKU138" s="6"/>
      <c r="FKV138" s="6"/>
      <c r="FKW138" s="6"/>
      <c r="FKX138" s="6"/>
      <c r="FKY138" s="6"/>
      <c r="FKZ138" s="6"/>
      <c r="FLA138" s="6"/>
      <c r="FLB138" s="6"/>
      <c r="FLC138" s="6"/>
      <c r="FLD138" s="6"/>
      <c r="FLE138" s="6"/>
      <c r="FLF138" s="6"/>
      <c r="FLG138" s="6"/>
      <c r="FLH138" s="6"/>
      <c r="FLI138" s="6"/>
      <c r="FLJ138" s="6"/>
      <c r="FLK138" s="6"/>
      <c r="FLL138" s="6"/>
      <c r="FLM138" s="6"/>
      <c r="FLN138" s="6"/>
      <c r="FLO138" s="6"/>
      <c r="FLP138" s="6"/>
      <c r="FLQ138" s="6"/>
      <c r="FLR138" s="6"/>
      <c r="FLS138" s="6"/>
      <c r="FLT138" s="6"/>
      <c r="FLU138" s="6"/>
      <c r="FLV138" s="6"/>
      <c r="FLW138" s="6"/>
      <c r="FLX138" s="6"/>
      <c r="FLY138" s="6"/>
      <c r="FLZ138" s="6"/>
      <c r="FMA138" s="6"/>
      <c r="FMB138" s="6"/>
      <c r="FMC138" s="6"/>
      <c r="FMD138" s="6"/>
      <c r="FME138" s="6"/>
      <c r="FMF138" s="6"/>
      <c r="FMG138" s="6"/>
      <c r="FMH138" s="6"/>
      <c r="FMI138" s="6"/>
      <c r="FMJ138" s="6"/>
      <c r="FMK138" s="6"/>
      <c r="FML138" s="6"/>
      <c r="FMM138" s="6"/>
      <c r="FMN138" s="6"/>
      <c r="FMO138" s="6"/>
      <c r="FMP138" s="6"/>
      <c r="FMQ138" s="6"/>
      <c r="FMR138" s="6"/>
      <c r="FMS138" s="6"/>
      <c r="FMT138" s="6"/>
      <c r="FMU138" s="6"/>
      <c r="FMV138" s="6"/>
      <c r="FMW138" s="6"/>
      <c r="FMX138" s="6"/>
      <c r="FMY138" s="6"/>
      <c r="FMZ138" s="6"/>
      <c r="FNA138" s="6"/>
      <c r="FNB138" s="6"/>
      <c r="FNC138" s="6"/>
      <c r="FND138" s="6"/>
      <c r="FNE138" s="6"/>
      <c r="FNF138" s="6"/>
      <c r="FNG138" s="6"/>
      <c r="FNH138" s="6"/>
      <c r="FNI138" s="6"/>
      <c r="FNJ138" s="6"/>
      <c r="FNK138" s="6"/>
      <c r="FNL138" s="6"/>
      <c r="FNM138" s="6"/>
      <c r="FNN138" s="6"/>
      <c r="FNO138" s="6"/>
      <c r="FNP138" s="6"/>
      <c r="FNQ138" s="6"/>
      <c r="FNR138" s="6"/>
      <c r="FNS138" s="6"/>
      <c r="FNT138" s="6"/>
      <c r="FNU138" s="6"/>
      <c r="FNV138" s="6"/>
      <c r="FNW138" s="6"/>
      <c r="FNX138" s="6"/>
      <c r="FNY138" s="6"/>
      <c r="FNZ138" s="6"/>
      <c r="FOA138" s="6"/>
      <c r="FOB138" s="6"/>
      <c r="FOC138" s="6"/>
      <c r="FOD138" s="6"/>
      <c r="FOE138" s="6"/>
      <c r="FOF138" s="6"/>
      <c r="FOG138" s="6"/>
      <c r="FOH138" s="6"/>
      <c r="FOI138" s="6"/>
      <c r="FOJ138" s="6"/>
      <c r="FOK138" s="6"/>
      <c r="FOL138" s="6"/>
      <c r="FOM138" s="6"/>
      <c r="FON138" s="6"/>
      <c r="FOO138" s="6"/>
      <c r="FOP138" s="6"/>
      <c r="FOQ138" s="6"/>
      <c r="FOR138" s="6"/>
      <c r="FOS138" s="6"/>
      <c r="FOT138" s="6"/>
      <c r="FOU138" s="6"/>
      <c r="FOV138" s="6"/>
      <c r="FOW138" s="6"/>
      <c r="FOX138" s="6"/>
      <c r="FOY138" s="6"/>
      <c r="FOZ138" s="6"/>
      <c r="FPA138" s="6"/>
      <c r="FPB138" s="6"/>
      <c r="FPC138" s="6"/>
      <c r="FPD138" s="6"/>
      <c r="FPE138" s="6"/>
      <c r="FPF138" s="6"/>
      <c r="FPG138" s="6"/>
      <c r="FPH138" s="6"/>
      <c r="FPI138" s="6"/>
      <c r="FPJ138" s="6"/>
      <c r="FPK138" s="6"/>
      <c r="FPL138" s="6"/>
      <c r="FPM138" s="6"/>
      <c r="FPN138" s="6"/>
      <c r="FPO138" s="6"/>
      <c r="FPP138" s="6"/>
      <c r="FPQ138" s="6"/>
      <c r="FPR138" s="6"/>
      <c r="FPS138" s="6"/>
      <c r="FPT138" s="6"/>
      <c r="FPU138" s="6"/>
      <c r="FPV138" s="6"/>
      <c r="FPW138" s="6"/>
      <c r="FPX138" s="6"/>
      <c r="FPY138" s="6"/>
      <c r="FPZ138" s="6"/>
      <c r="FQA138" s="6"/>
      <c r="FQB138" s="6"/>
      <c r="FQC138" s="6"/>
      <c r="FQD138" s="6"/>
      <c r="FQE138" s="6"/>
      <c r="FQF138" s="6"/>
      <c r="FQG138" s="6"/>
      <c r="FQH138" s="6"/>
      <c r="FQI138" s="6"/>
      <c r="FQJ138" s="6"/>
      <c r="FQK138" s="6"/>
      <c r="FQL138" s="6"/>
      <c r="FQM138" s="6"/>
      <c r="FQN138" s="6"/>
      <c r="FQO138" s="6"/>
      <c r="FQP138" s="6"/>
      <c r="FQQ138" s="6"/>
      <c r="FQR138" s="6"/>
      <c r="FQS138" s="6"/>
      <c r="FQT138" s="6"/>
      <c r="FQU138" s="6"/>
      <c r="FQV138" s="6"/>
      <c r="FQW138" s="6"/>
      <c r="FQX138" s="6"/>
      <c r="FQY138" s="6"/>
      <c r="FQZ138" s="6"/>
      <c r="FRA138" s="6"/>
      <c r="FRB138" s="6"/>
      <c r="FRC138" s="6"/>
      <c r="FRD138" s="6"/>
      <c r="FRE138" s="6"/>
      <c r="FRF138" s="6"/>
      <c r="FRG138" s="6"/>
      <c r="FRH138" s="6"/>
      <c r="FRI138" s="6"/>
      <c r="FRJ138" s="6"/>
      <c r="FRK138" s="6"/>
      <c r="FRL138" s="6"/>
      <c r="FRM138" s="6"/>
      <c r="FRN138" s="6"/>
      <c r="FRO138" s="6"/>
      <c r="FRP138" s="6"/>
      <c r="FRQ138" s="6"/>
      <c r="FRR138" s="6"/>
      <c r="FRS138" s="6"/>
      <c r="FRT138" s="6"/>
      <c r="FRU138" s="6"/>
      <c r="FRV138" s="6"/>
      <c r="FRW138" s="6"/>
      <c r="FRX138" s="6"/>
      <c r="FRY138" s="6"/>
      <c r="FRZ138" s="6"/>
      <c r="FSA138" s="6"/>
      <c r="FSB138" s="6"/>
      <c r="FSC138" s="6"/>
      <c r="FSD138" s="6"/>
      <c r="FSE138" s="6"/>
      <c r="FSF138" s="6"/>
      <c r="FSG138" s="6"/>
      <c r="FSH138" s="6"/>
      <c r="FSI138" s="6"/>
      <c r="FSJ138" s="6"/>
      <c r="FSK138" s="6"/>
      <c r="FSL138" s="6"/>
      <c r="FSM138" s="6"/>
      <c r="FSN138" s="6"/>
      <c r="FSO138" s="6"/>
      <c r="FSP138" s="6"/>
      <c r="FSQ138" s="6"/>
      <c r="FSR138" s="6"/>
      <c r="FSS138" s="6"/>
      <c r="FST138" s="6"/>
      <c r="FSU138" s="6"/>
      <c r="FSV138" s="6"/>
      <c r="FSW138" s="6"/>
      <c r="FSX138" s="6"/>
      <c r="FSY138" s="6"/>
      <c r="FSZ138" s="6"/>
      <c r="FTA138" s="6"/>
      <c r="FTB138" s="6"/>
      <c r="FTC138" s="6"/>
      <c r="FTD138" s="6"/>
      <c r="FTE138" s="6"/>
      <c r="FTF138" s="6"/>
      <c r="FTG138" s="6"/>
      <c r="FTH138" s="6"/>
      <c r="FTI138" s="6"/>
      <c r="FTJ138" s="6"/>
      <c r="FTK138" s="6"/>
      <c r="FTL138" s="6"/>
      <c r="FTM138" s="6"/>
      <c r="FTN138" s="6"/>
      <c r="FTO138" s="6"/>
      <c r="FTP138" s="6"/>
      <c r="FTQ138" s="6"/>
      <c r="FTR138" s="6"/>
      <c r="FTS138" s="6"/>
      <c r="FTT138" s="6"/>
      <c r="FTU138" s="6"/>
      <c r="FTV138" s="6"/>
      <c r="FTW138" s="6"/>
      <c r="FTX138" s="6"/>
      <c r="FTY138" s="6"/>
      <c r="FTZ138" s="6"/>
      <c r="FUA138" s="6"/>
      <c r="FUB138" s="6"/>
      <c r="FUC138" s="6"/>
      <c r="FUD138" s="6"/>
      <c r="FUE138" s="6"/>
      <c r="FUF138" s="6"/>
      <c r="FUG138" s="6"/>
      <c r="FUH138" s="6"/>
      <c r="FUI138" s="6"/>
      <c r="FUJ138" s="6"/>
      <c r="FUK138" s="6"/>
      <c r="FUL138" s="6"/>
      <c r="FUM138" s="6"/>
      <c r="FUN138" s="6"/>
      <c r="FUO138" s="6"/>
      <c r="FUP138" s="6"/>
      <c r="FUQ138" s="6"/>
      <c r="FUR138" s="6"/>
      <c r="FUS138" s="6"/>
      <c r="FUT138" s="6"/>
      <c r="FUU138" s="6"/>
      <c r="FUV138" s="6"/>
      <c r="FUW138" s="6"/>
      <c r="FUX138" s="6"/>
      <c r="FUY138" s="6"/>
      <c r="FUZ138" s="6"/>
      <c r="FVA138" s="6"/>
      <c r="FVB138" s="6"/>
      <c r="FVC138" s="6"/>
      <c r="FVD138" s="6"/>
      <c r="FVE138" s="6"/>
      <c r="FVF138" s="6"/>
      <c r="FVG138" s="6"/>
      <c r="FVH138" s="6"/>
      <c r="FVI138" s="6"/>
      <c r="FVJ138" s="6"/>
      <c r="FVK138" s="6"/>
      <c r="FVL138" s="6"/>
      <c r="FVM138" s="6"/>
      <c r="FVN138" s="6"/>
      <c r="FVO138" s="6"/>
      <c r="FVP138" s="6"/>
      <c r="FVQ138" s="6"/>
      <c r="FVR138" s="6"/>
      <c r="FVS138" s="6"/>
      <c r="FVT138" s="6"/>
      <c r="FVU138" s="6"/>
      <c r="FVV138" s="6"/>
      <c r="FVW138" s="6"/>
      <c r="FVX138" s="6"/>
      <c r="FVY138" s="6"/>
      <c r="FVZ138" s="6"/>
      <c r="FWA138" s="6"/>
      <c r="FWB138" s="6"/>
      <c r="FWC138" s="6"/>
      <c r="FWD138" s="6"/>
      <c r="FWE138" s="6"/>
      <c r="FWF138" s="6"/>
      <c r="FWG138" s="6"/>
      <c r="FWH138" s="6"/>
      <c r="FWI138" s="6"/>
      <c r="FWJ138" s="6"/>
      <c r="FWK138" s="6"/>
      <c r="FWL138" s="6"/>
      <c r="FWM138" s="6"/>
      <c r="FWN138" s="6"/>
      <c r="FWO138" s="6"/>
      <c r="FWP138" s="6"/>
      <c r="FWQ138" s="6"/>
      <c r="FWR138" s="6"/>
      <c r="FWS138" s="6"/>
      <c r="FWT138" s="6"/>
      <c r="FWU138" s="6"/>
      <c r="FWV138" s="6"/>
      <c r="FWW138" s="6"/>
      <c r="FWX138" s="6"/>
      <c r="FWY138" s="6"/>
      <c r="FWZ138" s="6"/>
      <c r="FXA138" s="6"/>
      <c r="FXB138" s="6"/>
      <c r="FXC138" s="6"/>
      <c r="FXD138" s="6"/>
      <c r="FXE138" s="6"/>
      <c r="FXF138" s="6"/>
      <c r="FXG138" s="6"/>
      <c r="FXH138" s="6"/>
      <c r="FXI138" s="6"/>
      <c r="FXJ138" s="6"/>
      <c r="FXK138" s="6"/>
      <c r="FXL138" s="6"/>
      <c r="FXM138" s="6"/>
      <c r="FXN138" s="6"/>
      <c r="FXO138" s="6"/>
      <c r="FXP138" s="6"/>
      <c r="FXQ138" s="6"/>
      <c r="FXR138" s="6"/>
      <c r="FXS138" s="6"/>
      <c r="FXT138" s="6"/>
      <c r="FXU138" s="6"/>
      <c r="FXV138" s="6"/>
      <c r="FXW138" s="6"/>
      <c r="FXX138" s="6"/>
      <c r="FXY138" s="6"/>
      <c r="FXZ138" s="6"/>
      <c r="FYA138" s="6"/>
      <c r="FYB138" s="6"/>
      <c r="FYC138" s="6"/>
      <c r="FYD138" s="6"/>
      <c r="FYE138" s="6"/>
      <c r="FYF138" s="6"/>
      <c r="FYG138" s="6"/>
      <c r="FYH138" s="6"/>
      <c r="FYI138" s="6"/>
      <c r="FYJ138" s="6"/>
      <c r="FYK138" s="6"/>
      <c r="FYL138" s="6"/>
      <c r="FYM138" s="6"/>
      <c r="FYN138" s="6"/>
      <c r="FYO138" s="6"/>
      <c r="FYP138" s="6"/>
      <c r="FYQ138" s="6"/>
      <c r="FYR138" s="6"/>
      <c r="FYS138" s="6"/>
      <c r="FYT138" s="6"/>
      <c r="FYU138" s="6"/>
      <c r="FYV138" s="6"/>
      <c r="FYW138" s="6"/>
      <c r="FYX138" s="6"/>
      <c r="FYY138" s="6"/>
      <c r="FYZ138" s="6"/>
      <c r="FZA138" s="6"/>
      <c r="FZB138" s="6"/>
      <c r="FZC138" s="6"/>
      <c r="FZD138" s="6"/>
      <c r="FZE138" s="6"/>
      <c r="FZF138" s="6"/>
      <c r="FZG138" s="6"/>
      <c r="FZH138" s="6"/>
      <c r="FZI138" s="6"/>
      <c r="FZJ138" s="6"/>
      <c r="FZK138" s="6"/>
      <c r="FZL138" s="6"/>
      <c r="FZM138" s="6"/>
      <c r="FZN138" s="6"/>
      <c r="FZO138" s="6"/>
      <c r="FZP138" s="6"/>
      <c r="FZQ138" s="6"/>
      <c r="FZR138" s="6"/>
      <c r="FZS138" s="6"/>
      <c r="FZT138" s="6"/>
      <c r="FZU138" s="6"/>
      <c r="FZV138" s="6"/>
      <c r="FZW138" s="6"/>
      <c r="FZX138" s="6"/>
      <c r="FZY138" s="6"/>
      <c r="FZZ138" s="6"/>
      <c r="GAA138" s="6"/>
      <c r="GAB138" s="6"/>
      <c r="GAC138" s="6"/>
      <c r="GAD138" s="6"/>
      <c r="GAE138" s="6"/>
      <c r="GAF138" s="6"/>
      <c r="GAG138" s="6"/>
      <c r="GAH138" s="6"/>
      <c r="GAI138" s="6"/>
      <c r="GAJ138" s="6"/>
      <c r="GAK138" s="6"/>
      <c r="GAL138" s="6"/>
      <c r="GAM138" s="6"/>
      <c r="GAN138" s="6"/>
      <c r="GAO138" s="6"/>
      <c r="GAP138" s="6"/>
      <c r="GAQ138" s="6"/>
      <c r="GAR138" s="6"/>
      <c r="GAS138" s="6"/>
      <c r="GAT138" s="6"/>
      <c r="GAU138" s="6"/>
      <c r="GAV138" s="6"/>
      <c r="GAW138" s="6"/>
      <c r="GAX138" s="6"/>
      <c r="GAY138" s="6"/>
      <c r="GAZ138" s="6"/>
      <c r="GBA138" s="6"/>
      <c r="GBB138" s="6"/>
      <c r="GBC138" s="6"/>
      <c r="GBD138" s="6"/>
      <c r="GBE138" s="6"/>
      <c r="GBF138" s="6"/>
      <c r="GBG138" s="6"/>
      <c r="GBH138" s="6"/>
      <c r="GBI138" s="6"/>
      <c r="GBJ138" s="6"/>
      <c r="GBK138" s="6"/>
      <c r="GBL138" s="6"/>
      <c r="GBM138" s="6"/>
      <c r="GBN138" s="6"/>
      <c r="GBO138" s="6"/>
      <c r="GBP138" s="6"/>
      <c r="GBQ138" s="6"/>
      <c r="GBR138" s="6"/>
      <c r="GBS138" s="6"/>
      <c r="GBT138" s="6"/>
      <c r="GBU138" s="6"/>
      <c r="GBV138" s="6"/>
      <c r="GBW138" s="6"/>
      <c r="GBX138" s="6"/>
      <c r="GBY138" s="6"/>
      <c r="GBZ138" s="6"/>
      <c r="GCA138" s="6"/>
      <c r="GCB138" s="6"/>
      <c r="GCC138" s="6"/>
      <c r="GCD138" s="6"/>
      <c r="GCE138" s="6"/>
      <c r="GCF138" s="6"/>
      <c r="GCG138" s="6"/>
      <c r="GCH138" s="6"/>
      <c r="GCI138" s="6"/>
      <c r="GCJ138" s="6"/>
      <c r="GCK138" s="6"/>
      <c r="GCL138" s="6"/>
      <c r="GCM138" s="6"/>
      <c r="GCN138" s="6"/>
      <c r="GCO138" s="6"/>
      <c r="GCP138" s="6"/>
      <c r="GCQ138" s="6"/>
      <c r="GCR138" s="6"/>
      <c r="GCS138" s="6"/>
      <c r="GCT138" s="6"/>
      <c r="GCU138" s="6"/>
      <c r="GCV138" s="6"/>
      <c r="GCW138" s="6"/>
      <c r="GCX138" s="6"/>
      <c r="GCY138" s="6"/>
      <c r="GCZ138" s="6"/>
      <c r="GDA138" s="6"/>
      <c r="GDB138" s="6"/>
      <c r="GDC138" s="6"/>
      <c r="GDD138" s="6"/>
      <c r="GDE138" s="6"/>
      <c r="GDF138" s="6"/>
      <c r="GDG138" s="6"/>
      <c r="GDH138" s="6"/>
      <c r="GDI138" s="6"/>
      <c r="GDJ138" s="6"/>
      <c r="GDK138" s="6"/>
      <c r="GDL138" s="6"/>
      <c r="GDM138" s="6"/>
      <c r="GDN138" s="6"/>
      <c r="GDO138" s="6"/>
      <c r="GDP138" s="6"/>
      <c r="GDQ138" s="6"/>
      <c r="GDR138" s="6"/>
      <c r="GDS138" s="6"/>
      <c r="GDT138" s="6"/>
      <c r="GDU138" s="6"/>
      <c r="GDV138" s="6"/>
      <c r="GDW138" s="6"/>
      <c r="GDX138" s="6"/>
      <c r="GDY138" s="6"/>
      <c r="GDZ138" s="6"/>
      <c r="GEA138" s="6"/>
      <c r="GEB138" s="6"/>
      <c r="GEC138" s="6"/>
      <c r="GED138" s="6"/>
      <c r="GEE138" s="6"/>
      <c r="GEF138" s="6"/>
      <c r="GEG138" s="6"/>
      <c r="GEH138" s="6"/>
      <c r="GEI138" s="6"/>
      <c r="GEJ138" s="6"/>
      <c r="GEK138" s="6"/>
      <c r="GEL138" s="6"/>
      <c r="GEM138" s="6"/>
      <c r="GEN138" s="6"/>
      <c r="GEO138" s="6"/>
      <c r="GEP138" s="6"/>
      <c r="GEQ138" s="6"/>
      <c r="GER138" s="6"/>
      <c r="GES138" s="6"/>
      <c r="GET138" s="6"/>
      <c r="GEU138" s="6"/>
      <c r="GEV138" s="6"/>
      <c r="GEW138" s="6"/>
      <c r="GEX138" s="6"/>
      <c r="GEY138" s="6"/>
      <c r="GEZ138" s="6"/>
      <c r="GFA138" s="6"/>
      <c r="GFB138" s="6"/>
      <c r="GFC138" s="6"/>
      <c r="GFD138" s="6"/>
      <c r="GFE138" s="6"/>
      <c r="GFF138" s="6"/>
      <c r="GFG138" s="6"/>
      <c r="GFH138" s="6"/>
      <c r="GFI138" s="6"/>
      <c r="GFJ138" s="6"/>
      <c r="GFK138" s="6"/>
      <c r="GFL138" s="6"/>
      <c r="GFM138" s="6"/>
      <c r="GFN138" s="6"/>
      <c r="GFO138" s="6"/>
      <c r="GFP138" s="6"/>
      <c r="GFQ138" s="6"/>
      <c r="GFR138" s="6"/>
      <c r="GFS138" s="6"/>
      <c r="GFT138" s="6"/>
      <c r="GFU138" s="6"/>
      <c r="GFV138" s="6"/>
      <c r="GFW138" s="6"/>
      <c r="GFX138" s="6"/>
      <c r="GFY138" s="6"/>
      <c r="GFZ138" s="6"/>
      <c r="GGA138" s="6"/>
      <c r="GGB138" s="6"/>
      <c r="GGC138" s="6"/>
      <c r="GGD138" s="6"/>
      <c r="GGE138" s="6"/>
      <c r="GGF138" s="6"/>
      <c r="GGG138" s="6"/>
      <c r="GGH138" s="6"/>
      <c r="GGI138" s="6"/>
      <c r="GGJ138" s="6"/>
      <c r="GGK138" s="6"/>
      <c r="GGL138" s="6"/>
      <c r="GGM138" s="6"/>
      <c r="GGN138" s="6"/>
      <c r="GGO138" s="6"/>
      <c r="GGP138" s="6"/>
      <c r="GGQ138" s="6"/>
      <c r="GGR138" s="6"/>
      <c r="GGS138" s="6"/>
      <c r="GGT138" s="6"/>
      <c r="GGU138" s="6"/>
      <c r="GGV138" s="6"/>
      <c r="GGW138" s="6"/>
      <c r="GGX138" s="6"/>
      <c r="GGY138" s="6"/>
      <c r="GGZ138" s="6"/>
      <c r="GHA138" s="6"/>
      <c r="GHB138" s="6"/>
      <c r="GHC138" s="6"/>
      <c r="GHD138" s="6"/>
      <c r="GHE138" s="6"/>
      <c r="GHF138" s="6"/>
      <c r="GHG138" s="6"/>
      <c r="GHH138" s="6"/>
      <c r="GHI138" s="6"/>
      <c r="GHJ138" s="6"/>
      <c r="GHK138" s="6"/>
      <c r="GHL138" s="6"/>
      <c r="GHM138" s="6"/>
      <c r="GHN138" s="6"/>
      <c r="GHO138" s="6"/>
      <c r="GHP138" s="6"/>
      <c r="GHQ138" s="6"/>
      <c r="GHR138" s="6"/>
      <c r="GHS138" s="6"/>
      <c r="GHT138" s="6"/>
      <c r="GHU138" s="6"/>
      <c r="GHV138" s="6"/>
      <c r="GHW138" s="6"/>
      <c r="GHX138" s="6"/>
      <c r="GHY138" s="6"/>
      <c r="GHZ138" s="6"/>
      <c r="GIA138" s="6"/>
      <c r="GIB138" s="6"/>
      <c r="GIC138" s="6"/>
      <c r="GID138" s="6"/>
      <c r="GIE138" s="6"/>
      <c r="GIF138" s="6"/>
      <c r="GIG138" s="6"/>
      <c r="GIH138" s="6"/>
      <c r="GII138" s="6"/>
      <c r="GIJ138" s="6"/>
      <c r="GIK138" s="6"/>
      <c r="GIL138" s="6"/>
      <c r="GIM138" s="6"/>
      <c r="GIN138" s="6"/>
      <c r="GIO138" s="6"/>
      <c r="GIP138" s="6"/>
      <c r="GIQ138" s="6"/>
      <c r="GIR138" s="6"/>
      <c r="GIS138" s="6"/>
      <c r="GIT138" s="6"/>
      <c r="GIU138" s="6"/>
      <c r="GIV138" s="6"/>
      <c r="GIW138" s="6"/>
      <c r="GIX138" s="6"/>
      <c r="GIY138" s="6"/>
      <c r="GIZ138" s="6"/>
      <c r="GJA138" s="6"/>
      <c r="GJB138" s="6"/>
      <c r="GJC138" s="6"/>
      <c r="GJD138" s="6"/>
      <c r="GJE138" s="6"/>
      <c r="GJF138" s="6"/>
      <c r="GJG138" s="6"/>
      <c r="GJH138" s="6"/>
      <c r="GJI138" s="6"/>
      <c r="GJJ138" s="6"/>
      <c r="GJK138" s="6"/>
      <c r="GJL138" s="6"/>
      <c r="GJM138" s="6"/>
      <c r="GJN138" s="6"/>
      <c r="GJO138" s="6"/>
      <c r="GJP138" s="6"/>
      <c r="GJQ138" s="6"/>
      <c r="GJR138" s="6"/>
      <c r="GJS138" s="6"/>
      <c r="GJT138" s="6"/>
      <c r="GJU138" s="6"/>
      <c r="GJV138" s="6"/>
      <c r="GJW138" s="6"/>
      <c r="GJX138" s="6"/>
      <c r="GJY138" s="6"/>
      <c r="GJZ138" s="6"/>
      <c r="GKA138" s="6"/>
      <c r="GKB138" s="6"/>
      <c r="GKC138" s="6"/>
      <c r="GKD138" s="6"/>
      <c r="GKE138" s="6"/>
      <c r="GKF138" s="6"/>
      <c r="GKG138" s="6"/>
      <c r="GKH138" s="6"/>
      <c r="GKI138" s="6"/>
      <c r="GKJ138" s="6"/>
      <c r="GKK138" s="6"/>
      <c r="GKL138" s="6"/>
      <c r="GKM138" s="6"/>
      <c r="GKN138" s="6"/>
      <c r="GKO138" s="6"/>
      <c r="GKP138" s="6"/>
      <c r="GKQ138" s="6"/>
      <c r="GKR138" s="6"/>
      <c r="GKS138" s="6"/>
      <c r="GKT138" s="6"/>
      <c r="GKU138" s="6"/>
      <c r="GKV138" s="6"/>
      <c r="GKW138" s="6"/>
      <c r="GKX138" s="6"/>
      <c r="GKY138" s="6"/>
      <c r="GKZ138" s="6"/>
      <c r="GLA138" s="6"/>
      <c r="GLB138" s="6"/>
      <c r="GLC138" s="6"/>
      <c r="GLD138" s="6"/>
      <c r="GLE138" s="6"/>
      <c r="GLF138" s="6"/>
      <c r="GLG138" s="6"/>
      <c r="GLH138" s="6"/>
      <c r="GLI138" s="6"/>
      <c r="GLJ138" s="6"/>
      <c r="GLK138" s="6"/>
      <c r="GLL138" s="6"/>
      <c r="GLM138" s="6"/>
      <c r="GLN138" s="6"/>
      <c r="GLO138" s="6"/>
      <c r="GLP138" s="6"/>
      <c r="GLQ138" s="6"/>
      <c r="GLR138" s="6"/>
      <c r="GLS138" s="6"/>
      <c r="GLT138" s="6"/>
      <c r="GLU138" s="6"/>
      <c r="GLV138" s="6"/>
      <c r="GLW138" s="6"/>
      <c r="GLX138" s="6"/>
      <c r="GLY138" s="6"/>
      <c r="GLZ138" s="6"/>
      <c r="GMA138" s="6"/>
      <c r="GMB138" s="6"/>
      <c r="GMC138" s="6"/>
      <c r="GMD138" s="6"/>
      <c r="GME138" s="6"/>
      <c r="GMF138" s="6"/>
      <c r="GMG138" s="6"/>
      <c r="GMH138" s="6"/>
      <c r="GMI138" s="6"/>
      <c r="GMJ138" s="6"/>
      <c r="GMK138" s="6"/>
      <c r="GML138" s="6"/>
      <c r="GMM138" s="6"/>
      <c r="GMN138" s="6"/>
      <c r="GMO138" s="6"/>
      <c r="GMP138" s="6"/>
      <c r="GMQ138" s="6"/>
      <c r="GMR138" s="6"/>
      <c r="GMS138" s="6"/>
      <c r="GMT138" s="6"/>
      <c r="GMU138" s="6"/>
      <c r="GMV138" s="6"/>
      <c r="GMW138" s="6"/>
      <c r="GMX138" s="6"/>
      <c r="GMY138" s="6"/>
      <c r="GMZ138" s="6"/>
      <c r="GNA138" s="6"/>
      <c r="GNB138" s="6"/>
      <c r="GNC138" s="6"/>
      <c r="GND138" s="6"/>
      <c r="GNE138" s="6"/>
      <c r="GNF138" s="6"/>
      <c r="GNG138" s="6"/>
      <c r="GNH138" s="6"/>
      <c r="GNI138" s="6"/>
      <c r="GNJ138" s="6"/>
      <c r="GNK138" s="6"/>
      <c r="GNL138" s="6"/>
      <c r="GNM138" s="6"/>
      <c r="GNN138" s="6"/>
      <c r="GNO138" s="6"/>
      <c r="GNP138" s="6"/>
      <c r="GNQ138" s="6"/>
      <c r="GNR138" s="6"/>
      <c r="GNS138" s="6"/>
      <c r="GNT138" s="6"/>
      <c r="GNU138" s="6"/>
      <c r="GNV138" s="6"/>
      <c r="GNW138" s="6"/>
      <c r="GNX138" s="6"/>
      <c r="GNY138" s="6"/>
      <c r="GNZ138" s="6"/>
      <c r="GOA138" s="6"/>
      <c r="GOB138" s="6"/>
      <c r="GOC138" s="6"/>
      <c r="GOD138" s="6"/>
      <c r="GOE138" s="6"/>
      <c r="GOF138" s="6"/>
      <c r="GOG138" s="6"/>
      <c r="GOH138" s="6"/>
      <c r="GOI138" s="6"/>
      <c r="GOJ138" s="6"/>
      <c r="GOK138" s="6"/>
      <c r="GOL138" s="6"/>
      <c r="GOM138" s="6"/>
      <c r="GON138" s="6"/>
      <c r="GOO138" s="6"/>
      <c r="GOP138" s="6"/>
      <c r="GOQ138" s="6"/>
      <c r="GOR138" s="6"/>
      <c r="GOS138" s="6"/>
      <c r="GOT138" s="6"/>
      <c r="GOU138" s="6"/>
      <c r="GOV138" s="6"/>
      <c r="GOW138" s="6"/>
      <c r="GOX138" s="6"/>
      <c r="GOY138" s="6"/>
      <c r="GOZ138" s="6"/>
      <c r="GPA138" s="6"/>
      <c r="GPB138" s="6"/>
      <c r="GPC138" s="6"/>
      <c r="GPD138" s="6"/>
      <c r="GPE138" s="6"/>
      <c r="GPF138" s="6"/>
      <c r="GPG138" s="6"/>
      <c r="GPH138" s="6"/>
      <c r="GPI138" s="6"/>
      <c r="GPJ138" s="6"/>
      <c r="GPK138" s="6"/>
      <c r="GPL138" s="6"/>
      <c r="GPM138" s="6"/>
      <c r="GPN138" s="6"/>
      <c r="GPO138" s="6"/>
      <c r="GPP138" s="6"/>
      <c r="GPQ138" s="6"/>
      <c r="GPR138" s="6"/>
      <c r="GPS138" s="6"/>
      <c r="GPT138" s="6"/>
      <c r="GPU138" s="6"/>
      <c r="GPV138" s="6"/>
      <c r="GPW138" s="6"/>
      <c r="GPX138" s="6"/>
      <c r="GPY138" s="6"/>
      <c r="GPZ138" s="6"/>
      <c r="GQA138" s="6"/>
      <c r="GQB138" s="6"/>
      <c r="GQC138" s="6"/>
      <c r="GQD138" s="6"/>
      <c r="GQE138" s="6"/>
      <c r="GQF138" s="6"/>
      <c r="GQG138" s="6"/>
      <c r="GQH138" s="6"/>
      <c r="GQI138" s="6"/>
      <c r="GQJ138" s="6"/>
      <c r="GQK138" s="6"/>
      <c r="GQL138" s="6"/>
      <c r="GQM138" s="6"/>
      <c r="GQN138" s="6"/>
      <c r="GQO138" s="6"/>
      <c r="GQP138" s="6"/>
      <c r="GQQ138" s="6"/>
      <c r="GQR138" s="6"/>
      <c r="GQS138" s="6"/>
      <c r="GQT138" s="6"/>
      <c r="GQU138" s="6"/>
      <c r="GQV138" s="6"/>
      <c r="GQW138" s="6"/>
      <c r="GQX138" s="6"/>
      <c r="GQY138" s="6"/>
      <c r="GQZ138" s="6"/>
      <c r="GRA138" s="6"/>
      <c r="GRB138" s="6"/>
      <c r="GRC138" s="6"/>
      <c r="GRD138" s="6"/>
      <c r="GRE138" s="6"/>
      <c r="GRF138" s="6"/>
      <c r="GRG138" s="6"/>
      <c r="GRH138" s="6"/>
      <c r="GRI138" s="6"/>
      <c r="GRJ138" s="6"/>
      <c r="GRK138" s="6"/>
      <c r="GRL138" s="6"/>
      <c r="GRM138" s="6"/>
      <c r="GRN138" s="6"/>
      <c r="GRO138" s="6"/>
      <c r="GRP138" s="6"/>
      <c r="GRQ138" s="6"/>
      <c r="GRR138" s="6"/>
      <c r="GRS138" s="6"/>
      <c r="GRT138" s="6"/>
      <c r="GRU138" s="6"/>
      <c r="GRV138" s="6"/>
      <c r="GRW138" s="6"/>
      <c r="GRX138" s="6"/>
      <c r="GRY138" s="6"/>
      <c r="GRZ138" s="6"/>
      <c r="GSA138" s="6"/>
      <c r="GSB138" s="6"/>
      <c r="GSC138" s="6"/>
      <c r="GSD138" s="6"/>
      <c r="GSE138" s="6"/>
      <c r="GSF138" s="6"/>
      <c r="GSG138" s="6"/>
      <c r="GSH138" s="6"/>
      <c r="GSI138" s="6"/>
      <c r="GSJ138" s="6"/>
      <c r="GSK138" s="6"/>
      <c r="GSL138" s="6"/>
      <c r="GSM138" s="6"/>
      <c r="GSN138" s="6"/>
      <c r="GSO138" s="6"/>
      <c r="GSP138" s="6"/>
      <c r="GSQ138" s="6"/>
      <c r="GSR138" s="6"/>
      <c r="GSS138" s="6"/>
      <c r="GST138" s="6"/>
      <c r="GSU138" s="6"/>
      <c r="GSV138" s="6"/>
      <c r="GSW138" s="6"/>
      <c r="GSX138" s="6"/>
      <c r="GSY138" s="6"/>
      <c r="GSZ138" s="6"/>
      <c r="GTA138" s="6"/>
      <c r="GTB138" s="6"/>
      <c r="GTC138" s="6"/>
      <c r="GTD138" s="6"/>
      <c r="GTE138" s="6"/>
      <c r="GTF138" s="6"/>
      <c r="GTG138" s="6"/>
      <c r="GTH138" s="6"/>
      <c r="GTI138" s="6"/>
      <c r="GTJ138" s="6"/>
      <c r="GTK138" s="6"/>
      <c r="GTL138" s="6"/>
      <c r="GTM138" s="6"/>
      <c r="GTN138" s="6"/>
      <c r="GTO138" s="6"/>
      <c r="GTP138" s="6"/>
      <c r="GTQ138" s="6"/>
      <c r="GTR138" s="6"/>
      <c r="GTS138" s="6"/>
      <c r="GTT138" s="6"/>
      <c r="GTU138" s="6"/>
      <c r="GTV138" s="6"/>
      <c r="GTW138" s="6"/>
      <c r="GTX138" s="6"/>
      <c r="GTY138" s="6"/>
      <c r="GTZ138" s="6"/>
      <c r="GUA138" s="6"/>
      <c r="GUB138" s="6"/>
      <c r="GUC138" s="6"/>
      <c r="GUD138" s="6"/>
      <c r="GUE138" s="6"/>
      <c r="GUF138" s="6"/>
      <c r="GUG138" s="6"/>
      <c r="GUH138" s="6"/>
      <c r="GUI138" s="6"/>
      <c r="GUJ138" s="6"/>
      <c r="GUK138" s="6"/>
      <c r="GUL138" s="6"/>
      <c r="GUM138" s="6"/>
      <c r="GUN138" s="6"/>
      <c r="GUO138" s="6"/>
      <c r="GUP138" s="6"/>
      <c r="GUQ138" s="6"/>
      <c r="GUR138" s="6"/>
      <c r="GUS138" s="6"/>
      <c r="GUT138" s="6"/>
      <c r="GUU138" s="6"/>
      <c r="GUV138" s="6"/>
      <c r="GUW138" s="6"/>
      <c r="GUX138" s="6"/>
      <c r="GUY138" s="6"/>
      <c r="GUZ138" s="6"/>
      <c r="GVA138" s="6"/>
      <c r="GVB138" s="6"/>
      <c r="GVC138" s="6"/>
      <c r="GVD138" s="6"/>
      <c r="GVE138" s="6"/>
      <c r="GVF138" s="6"/>
      <c r="GVG138" s="6"/>
      <c r="GVH138" s="6"/>
      <c r="GVI138" s="6"/>
      <c r="GVJ138" s="6"/>
      <c r="GVK138" s="6"/>
      <c r="GVL138" s="6"/>
      <c r="GVM138" s="6"/>
      <c r="GVN138" s="6"/>
      <c r="GVO138" s="6"/>
      <c r="GVP138" s="6"/>
      <c r="GVQ138" s="6"/>
      <c r="GVR138" s="6"/>
      <c r="GVS138" s="6"/>
      <c r="GVT138" s="6"/>
      <c r="GVU138" s="6"/>
      <c r="GVV138" s="6"/>
      <c r="GVW138" s="6"/>
      <c r="GVX138" s="6"/>
      <c r="GVY138" s="6"/>
      <c r="GVZ138" s="6"/>
      <c r="GWA138" s="6"/>
      <c r="GWB138" s="6"/>
      <c r="GWC138" s="6"/>
      <c r="GWD138" s="6"/>
      <c r="GWE138" s="6"/>
      <c r="GWF138" s="6"/>
      <c r="GWG138" s="6"/>
      <c r="GWH138" s="6"/>
      <c r="GWI138" s="6"/>
      <c r="GWJ138" s="6"/>
      <c r="GWK138" s="6"/>
      <c r="GWL138" s="6"/>
      <c r="GWM138" s="6"/>
      <c r="GWN138" s="6"/>
      <c r="GWO138" s="6"/>
      <c r="GWP138" s="6"/>
      <c r="GWQ138" s="6"/>
      <c r="GWR138" s="6"/>
      <c r="GWS138" s="6"/>
      <c r="GWT138" s="6"/>
      <c r="GWU138" s="6"/>
      <c r="GWV138" s="6"/>
      <c r="GWW138" s="6"/>
      <c r="GWX138" s="6"/>
      <c r="GWY138" s="6"/>
      <c r="GWZ138" s="6"/>
      <c r="GXA138" s="6"/>
      <c r="GXB138" s="6"/>
      <c r="GXC138" s="6"/>
      <c r="GXD138" s="6"/>
      <c r="GXE138" s="6"/>
      <c r="GXF138" s="6"/>
      <c r="GXG138" s="6"/>
      <c r="GXH138" s="6"/>
      <c r="GXI138" s="6"/>
      <c r="GXJ138" s="6"/>
      <c r="GXK138" s="6"/>
      <c r="GXL138" s="6"/>
      <c r="GXM138" s="6"/>
      <c r="GXN138" s="6"/>
      <c r="GXO138" s="6"/>
      <c r="GXP138" s="6"/>
      <c r="GXQ138" s="6"/>
      <c r="GXR138" s="6"/>
      <c r="GXS138" s="6"/>
      <c r="GXT138" s="6"/>
      <c r="GXU138" s="6"/>
      <c r="GXV138" s="6"/>
      <c r="GXW138" s="6"/>
      <c r="GXX138" s="6"/>
      <c r="GXY138" s="6"/>
      <c r="GXZ138" s="6"/>
      <c r="GYA138" s="6"/>
      <c r="GYB138" s="6"/>
      <c r="GYC138" s="6"/>
      <c r="GYD138" s="6"/>
      <c r="GYE138" s="6"/>
      <c r="GYF138" s="6"/>
      <c r="GYG138" s="6"/>
      <c r="GYH138" s="6"/>
      <c r="GYI138" s="6"/>
      <c r="GYJ138" s="6"/>
      <c r="GYK138" s="6"/>
      <c r="GYL138" s="6"/>
      <c r="GYM138" s="6"/>
      <c r="GYN138" s="6"/>
      <c r="GYO138" s="6"/>
      <c r="GYP138" s="6"/>
      <c r="GYQ138" s="6"/>
      <c r="GYR138" s="6"/>
      <c r="GYS138" s="6"/>
      <c r="GYT138" s="6"/>
      <c r="GYU138" s="6"/>
      <c r="GYV138" s="6"/>
      <c r="GYW138" s="6"/>
      <c r="GYX138" s="6"/>
      <c r="GYY138" s="6"/>
      <c r="GYZ138" s="6"/>
      <c r="GZA138" s="6"/>
      <c r="GZB138" s="6"/>
      <c r="GZC138" s="6"/>
      <c r="GZD138" s="6"/>
      <c r="GZE138" s="6"/>
      <c r="GZF138" s="6"/>
      <c r="GZG138" s="6"/>
      <c r="GZH138" s="6"/>
      <c r="GZI138" s="6"/>
      <c r="GZJ138" s="6"/>
      <c r="GZK138" s="6"/>
      <c r="GZL138" s="6"/>
      <c r="GZM138" s="6"/>
      <c r="GZN138" s="6"/>
      <c r="GZO138" s="6"/>
      <c r="GZP138" s="6"/>
      <c r="GZQ138" s="6"/>
      <c r="GZR138" s="6"/>
      <c r="GZS138" s="6"/>
      <c r="GZT138" s="6"/>
      <c r="GZU138" s="6"/>
      <c r="GZV138" s="6"/>
      <c r="GZW138" s="6"/>
      <c r="GZX138" s="6"/>
      <c r="GZY138" s="6"/>
      <c r="GZZ138" s="6"/>
      <c r="HAA138" s="6"/>
      <c r="HAB138" s="6"/>
      <c r="HAC138" s="6"/>
      <c r="HAD138" s="6"/>
      <c r="HAE138" s="6"/>
      <c r="HAF138" s="6"/>
      <c r="HAG138" s="6"/>
      <c r="HAH138" s="6"/>
      <c r="HAI138" s="6"/>
      <c r="HAJ138" s="6"/>
      <c r="HAK138" s="6"/>
      <c r="HAL138" s="6"/>
      <c r="HAM138" s="6"/>
      <c r="HAN138" s="6"/>
      <c r="HAO138" s="6"/>
      <c r="HAP138" s="6"/>
      <c r="HAQ138" s="6"/>
      <c r="HAR138" s="6"/>
      <c r="HAS138" s="6"/>
      <c r="HAT138" s="6"/>
      <c r="HAU138" s="6"/>
      <c r="HAV138" s="6"/>
      <c r="HAW138" s="6"/>
      <c r="HAX138" s="6"/>
      <c r="HAY138" s="6"/>
      <c r="HAZ138" s="6"/>
      <c r="HBA138" s="6"/>
      <c r="HBB138" s="6"/>
      <c r="HBC138" s="6"/>
      <c r="HBD138" s="6"/>
      <c r="HBE138" s="6"/>
      <c r="HBF138" s="6"/>
      <c r="HBG138" s="6"/>
      <c r="HBH138" s="6"/>
      <c r="HBI138" s="6"/>
      <c r="HBJ138" s="6"/>
      <c r="HBK138" s="6"/>
      <c r="HBL138" s="6"/>
      <c r="HBM138" s="6"/>
      <c r="HBN138" s="6"/>
      <c r="HBO138" s="6"/>
      <c r="HBP138" s="6"/>
      <c r="HBQ138" s="6"/>
      <c r="HBR138" s="6"/>
      <c r="HBS138" s="6"/>
      <c r="HBT138" s="6"/>
      <c r="HBU138" s="6"/>
      <c r="HBV138" s="6"/>
      <c r="HBW138" s="6"/>
      <c r="HBX138" s="6"/>
      <c r="HBY138" s="6"/>
      <c r="HBZ138" s="6"/>
      <c r="HCA138" s="6"/>
      <c r="HCB138" s="6"/>
      <c r="HCC138" s="6"/>
      <c r="HCD138" s="6"/>
      <c r="HCE138" s="6"/>
      <c r="HCF138" s="6"/>
      <c r="HCG138" s="6"/>
      <c r="HCH138" s="6"/>
      <c r="HCI138" s="6"/>
      <c r="HCJ138" s="6"/>
      <c r="HCK138" s="6"/>
      <c r="HCL138" s="6"/>
      <c r="HCM138" s="6"/>
      <c r="HCN138" s="6"/>
      <c r="HCO138" s="6"/>
      <c r="HCP138" s="6"/>
      <c r="HCQ138" s="6"/>
      <c r="HCR138" s="6"/>
      <c r="HCS138" s="6"/>
      <c r="HCT138" s="6"/>
      <c r="HCU138" s="6"/>
      <c r="HCV138" s="6"/>
      <c r="HCW138" s="6"/>
      <c r="HCX138" s="6"/>
      <c r="HCY138" s="6"/>
      <c r="HCZ138" s="6"/>
      <c r="HDA138" s="6"/>
      <c r="HDB138" s="6"/>
      <c r="HDC138" s="6"/>
      <c r="HDD138" s="6"/>
      <c r="HDE138" s="6"/>
      <c r="HDF138" s="6"/>
      <c r="HDG138" s="6"/>
      <c r="HDH138" s="6"/>
      <c r="HDI138" s="6"/>
      <c r="HDJ138" s="6"/>
      <c r="HDK138" s="6"/>
      <c r="HDL138" s="6"/>
      <c r="HDM138" s="6"/>
      <c r="HDN138" s="6"/>
      <c r="HDO138" s="6"/>
      <c r="HDP138" s="6"/>
      <c r="HDQ138" s="6"/>
      <c r="HDR138" s="6"/>
      <c r="HDS138" s="6"/>
      <c r="HDT138" s="6"/>
      <c r="HDU138" s="6"/>
      <c r="HDV138" s="6"/>
      <c r="HDW138" s="6"/>
      <c r="HDX138" s="6"/>
      <c r="HDY138" s="6"/>
      <c r="HDZ138" s="6"/>
      <c r="HEA138" s="6"/>
      <c r="HEB138" s="6"/>
      <c r="HEC138" s="6"/>
      <c r="HED138" s="6"/>
      <c r="HEE138" s="6"/>
      <c r="HEF138" s="6"/>
      <c r="HEG138" s="6"/>
      <c r="HEH138" s="6"/>
      <c r="HEI138" s="6"/>
      <c r="HEJ138" s="6"/>
      <c r="HEK138" s="6"/>
      <c r="HEL138" s="6"/>
      <c r="HEM138" s="6"/>
      <c r="HEN138" s="6"/>
      <c r="HEO138" s="6"/>
      <c r="HEP138" s="6"/>
      <c r="HEQ138" s="6"/>
      <c r="HER138" s="6"/>
      <c r="HES138" s="6"/>
      <c r="HET138" s="6"/>
      <c r="HEU138" s="6"/>
      <c r="HEV138" s="6"/>
      <c r="HEW138" s="6"/>
      <c r="HEX138" s="6"/>
      <c r="HEY138" s="6"/>
      <c r="HEZ138" s="6"/>
      <c r="HFA138" s="6"/>
      <c r="HFB138" s="6"/>
      <c r="HFC138" s="6"/>
      <c r="HFD138" s="6"/>
      <c r="HFE138" s="6"/>
      <c r="HFF138" s="6"/>
      <c r="HFG138" s="6"/>
      <c r="HFH138" s="6"/>
      <c r="HFI138" s="6"/>
      <c r="HFJ138" s="6"/>
      <c r="HFK138" s="6"/>
      <c r="HFL138" s="6"/>
      <c r="HFM138" s="6"/>
      <c r="HFN138" s="6"/>
      <c r="HFO138" s="6"/>
      <c r="HFP138" s="6"/>
      <c r="HFQ138" s="6"/>
      <c r="HFR138" s="6"/>
      <c r="HFS138" s="6"/>
      <c r="HFT138" s="6"/>
      <c r="HFU138" s="6"/>
      <c r="HFV138" s="6"/>
      <c r="HFW138" s="6"/>
      <c r="HFX138" s="6"/>
      <c r="HFY138" s="6"/>
      <c r="HFZ138" s="6"/>
      <c r="HGA138" s="6"/>
      <c r="HGB138" s="6"/>
      <c r="HGC138" s="6"/>
      <c r="HGD138" s="6"/>
      <c r="HGE138" s="6"/>
      <c r="HGF138" s="6"/>
      <c r="HGG138" s="6"/>
      <c r="HGH138" s="6"/>
      <c r="HGI138" s="6"/>
      <c r="HGJ138" s="6"/>
      <c r="HGK138" s="6"/>
      <c r="HGL138" s="6"/>
      <c r="HGM138" s="6"/>
      <c r="HGN138" s="6"/>
      <c r="HGO138" s="6"/>
      <c r="HGP138" s="6"/>
      <c r="HGQ138" s="6"/>
      <c r="HGR138" s="6"/>
      <c r="HGS138" s="6"/>
      <c r="HGT138" s="6"/>
      <c r="HGU138" s="6"/>
      <c r="HGV138" s="6"/>
      <c r="HGW138" s="6"/>
      <c r="HGX138" s="6"/>
      <c r="HGY138" s="6"/>
      <c r="HGZ138" s="6"/>
      <c r="HHA138" s="6"/>
      <c r="HHB138" s="6"/>
      <c r="HHC138" s="6"/>
      <c r="HHD138" s="6"/>
      <c r="HHE138" s="6"/>
      <c r="HHF138" s="6"/>
      <c r="HHG138" s="6"/>
      <c r="HHH138" s="6"/>
      <c r="HHI138" s="6"/>
      <c r="HHJ138" s="6"/>
      <c r="HHK138" s="6"/>
      <c r="HHL138" s="6"/>
      <c r="HHM138" s="6"/>
      <c r="HHN138" s="6"/>
      <c r="HHO138" s="6"/>
      <c r="HHP138" s="6"/>
      <c r="HHQ138" s="6"/>
      <c r="HHR138" s="6"/>
      <c r="HHS138" s="6"/>
      <c r="HHT138" s="6"/>
      <c r="HHU138" s="6"/>
      <c r="HHV138" s="6"/>
      <c r="HHW138" s="6"/>
      <c r="HHX138" s="6"/>
      <c r="HHY138" s="6"/>
      <c r="HHZ138" s="6"/>
      <c r="HIA138" s="6"/>
      <c r="HIB138" s="6"/>
      <c r="HIC138" s="6"/>
      <c r="HID138" s="6"/>
      <c r="HIE138" s="6"/>
      <c r="HIF138" s="6"/>
      <c r="HIG138" s="6"/>
      <c r="HIH138" s="6"/>
      <c r="HII138" s="6"/>
      <c r="HIJ138" s="6"/>
      <c r="HIK138" s="6"/>
      <c r="HIL138" s="6"/>
      <c r="HIM138" s="6"/>
      <c r="HIN138" s="6"/>
      <c r="HIO138" s="6"/>
      <c r="HIP138" s="6"/>
      <c r="HIQ138" s="6"/>
      <c r="HIR138" s="6"/>
      <c r="HIS138" s="6"/>
      <c r="HIT138" s="6"/>
      <c r="HIU138" s="6"/>
      <c r="HIV138" s="6"/>
      <c r="HIW138" s="6"/>
      <c r="HIX138" s="6"/>
      <c r="HIY138" s="6"/>
      <c r="HIZ138" s="6"/>
      <c r="HJA138" s="6"/>
      <c r="HJB138" s="6"/>
      <c r="HJC138" s="6"/>
      <c r="HJD138" s="6"/>
      <c r="HJE138" s="6"/>
      <c r="HJF138" s="6"/>
      <c r="HJG138" s="6"/>
      <c r="HJH138" s="6"/>
      <c r="HJI138" s="6"/>
      <c r="HJJ138" s="6"/>
      <c r="HJK138" s="6"/>
      <c r="HJL138" s="6"/>
      <c r="HJM138" s="6"/>
      <c r="HJN138" s="6"/>
      <c r="HJO138" s="6"/>
      <c r="HJP138" s="6"/>
      <c r="HJQ138" s="6"/>
      <c r="HJR138" s="6"/>
      <c r="HJS138" s="6"/>
      <c r="HJT138" s="6"/>
      <c r="HJU138" s="6"/>
      <c r="HJV138" s="6"/>
      <c r="HJW138" s="6"/>
      <c r="HJX138" s="6"/>
      <c r="HJY138" s="6"/>
      <c r="HJZ138" s="6"/>
      <c r="HKA138" s="6"/>
      <c r="HKB138" s="6"/>
      <c r="HKC138" s="6"/>
      <c r="HKD138" s="6"/>
      <c r="HKE138" s="6"/>
      <c r="HKF138" s="6"/>
      <c r="HKG138" s="6"/>
      <c r="HKH138" s="6"/>
      <c r="HKI138" s="6"/>
      <c r="HKJ138" s="6"/>
      <c r="HKK138" s="6"/>
      <c r="HKL138" s="6"/>
      <c r="HKM138" s="6"/>
      <c r="HKN138" s="6"/>
      <c r="HKO138" s="6"/>
      <c r="HKP138" s="6"/>
      <c r="HKQ138" s="6"/>
      <c r="HKR138" s="6"/>
      <c r="HKS138" s="6"/>
      <c r="HKT138" s="6"/>
      <c r="HKU138" s="6"/>
      <c r="HKV138" s="6"/>
      <c r="HKW138" s="6"/>
      <c r="HKX138" s="6"/>
      <c r="HKY138" s="6"/>
      <c r="HKZ138" s="6"/>
      <c r="HLA138" s="6"/>
      <c r="HLB138" s="6"/>
      <c r="HLC138" s="6"/>
      <c r="HLD138" s="6"/>
      <c r="HLE138" s="6"/>
      <c r="HLF138" s="6"/>
      <c r="HLG138" s="6"/>
      <c r="HLH138" s="6"/>
      <c r="HLI138" s="6"/>
      <c r="HLJ138" s="6"/>
      <c r="HLK138" s="6"/>
      <c r="HLL138" s="6"/>
      <c r="HLM138" s="6"/>
      <c r="HLN138" s="6"/>
      <c r="HLO138" s="6"/>
      <c r="HLP138" s="6"/>
      <c r="HLQ138" s="6"/>
      <c r="HLR138" s="6"/>
      <c r="HLS138" s="6"/>
      <c r="HLT138" s="6"/>
      <c r="HLU138" s="6"/>
      <c r="HLV138" s="6"/>
      <c r="HLW138" s="6"/>
      <c r="HLX138" s="6"/>
      <c r="HLY138" s="6"/>
      <c r="HLZ138" s="6"/>
      <c r="HMA138" s="6"/>
      <c r="HMB138" s="6"/>
      <c r="HMC138" s="6"/>
      <c r="HMD138" s="6"/>
      <c r="HME138" s="6"/>
      <c r="HMF138" s="6"/>
      <c r="HMG138" s="6"/>
      <c r="HMH138" s="6"/>
      <c r="HMI138" s="6"/>
      <c r="HMJ138" s="6"/>
      <c r="HMK138" s="6"/>
      <c r="HML138" s="6"/>
      <c r="HMM138" s="6"/>
      <c r="HMN138" s="6"/>
      <c r="HMO138" s="6"/>
      <c r="HMP138" s="6"/>
      <c r="HMQ138" s="6"/>
      <c r="HMR138" s="6"/>
      <c r="HMS138" s="6"/>
      <c r="HMT138" s="6"/>
      <c r="HMU138" s="6"/>
      <c r="HMV138" s="6"/>
      <c r="HMW138" s="6"/>
      <c r="HMX138" s="6"/>
      <c r="HMY138" s="6"/>
      <c r="HMZ138" s="6"/>
      <c r="HNA138" s="6"/>
      <c r="HNB138" s="6"/>
      <c r="HNC138" s="6"/>
      <c r="HND138" s="6"/>
      <c r="HNE138" s="6"/>
      <c r="HNF138" s="6"/>
      <c r="HNG138" s="6"/>
      <c r="HNH138" s="6"/>
      <c r="HNI138" s="6"/>
      <c r="HNJ138" s="6"/>
      <c r="HNK138" s="6"/>
      <c r="HNL138" s="6"/>
      <c r="HNM138" s="6"/>
      <c r="HNN138" s="6"/>
      <c r="HNO138" s="6"/>
      <c r="HNP138" s="6"/>
      <c r="HNQ138" s="6"/>
      <c r="HNR138" s="6"/>
      <c r="HNS138" s="6"/>
      <c r="HNT138" s="6"/>
      <c r="HNU138" s="6"/>
      <c r="HNV138" s="6"/>
      <c r="HNW138" s="6"/>
      <c r="HNX138" s="6"/>
      <c r="HNY138" s="6"/>
      <c r="HNZ138" s="6"/>
      <c r="HOA138" s="6"/>
      <c r="HOB138" s="6"/>
      <c r="HOC138" s="6"/>
      <c r="HOD138" s="6"/>
      <c r="HOE138" s="6"/>
      <c r="HOF138" s="6"/>
      <c r="HOG138" s="6"/>
      <c r="HOH138" s="6"/>
      <c r="HOI138" s="6"/>
      <c r="HOJ138" s="6"/>
      <c r="HOK138" s="6"/>
      <c r="HOL138" s="6"/>
      <c r="HOM138" s="6"/>
      <c r="HON138" s="6"/>
      <c r="HOO138" s="6"/>
      <c r="HOP138" s="6"/>
      <c r="HOQ138" s="6"/>
      <c r="HOR138" s="6"/>
      <c r="HOS138" s="6"/>
      <c r="HOT138" s="6"/>
      <c r="HOU138" s="6"/>
      <c r="HOV138" s="6"/>
      <c r="HOW138" s="6"/>
      <c r="HOX138" s="6"/>
      <c r="HOY138" s="6"/>
      <c r="HOZ138" s="6"/>
      <c r="HPA138" s="6"/>
      <c r="HPB138" s="6"/>
      <c r="HPC138" s="6"/>
      <c r="HPD138" s="6"/>
      <c r="HPE138" s="6"/>
      <c r="HPF138" s="6"/>
      <c r="HPG138" s="6"/>
      <c r="HPH138" s="6"/>
      <c r="HPI138" s="6"/>
      <c r="HPJ138" s="6"/>
      <c r="HPK138" s="6"/>
      <c r="HPL138" s="6"/>
      <c r="HPM138" s="6"/>
      <c r="HPN138" s="6"/>
      <c r="HPO138" s="6"/>
      <c r="HPP138" s="6"/>
      <c r="HPQ138" s="6"/>
      <c r="HPR138" s="6"/>
      <c r="HPS138" s="6"/>
      <c r="HPT138" s="6"/>
      <c r="HPU138" s="6"/>
      <c r="HPV138" s="6"/>
      <c r="HPW138" s="6"/>
      <c r="HPX138" s="6"/>
      <c r="HPY138" s="6"/>
      <c r="HPZ138" s="6"/>
      <c r="HQA138" s="6"/>
      <c r="HQB138" s="6"/>
      <c r="HQC138" s="6"/>
      <c r="HQD138" s="6"/>
      <c r="HQE138" s="6"/>
      <c r="HQF138" s="6"/>
      <c r="HQG138" s="6"/>
      <c r="HQH138" s="6"/>
      <c r="HQI138" s="6"/>
      <c r="HQJ138" s="6"/>
      <c r="HQK138" s="6"/>
      <c r="HQL138" s="6"/>
      <c r="HQM138" s="6"/>
      <c r="HQN138" s="6"/>
      <c r="HQO138" s="6"/>
      <c r="HQP138" s="6"/>
      <c r="HQQ138" s="6"/>
      <c r="HQR138" s="6"/>
      <c r="HQS138" s="6"/>
      <c r="HQT138" s="6"/>
      <c r="HQU138" s="6"/>
      <c r="HQV138" s="6"/>
      <c r="HQW138" s="6"/>
      <c r="HQX138" s="6"/>
      <c r="HQY138" s="6"/>
      <c r="HQZ138" s="6"/>
      <c r="HRA138" s="6"/>
      <c r="HRB138" s="6"/>
      <c r="HRC138" s="6"/>
      <c r="HRD138" s="6"/>
      <c r="HRE138" s="6"/>
      <c r="HRF138" s="6"/>
      <c r="HRG138" s="6"/>
      <c r="HRH138" s="6"/>
      <c r="HRI138" s="6"/>
      <c r="HRJ138" s="6"/>
      <c r="HRK138" s="6"/>
      <c r="HRL138" s="6"/>
      <c r="HRM138" s="6"/>
      <c r="HRN138" s="6"/>
      <c r="HRO138" s="6"/>
      <c r="HRP138" s="6"/>
      <c r="HRQ138" s="6"/>
      <c r="HRR138" s="6"/>
      <c r="HRS138" s="6"/>
      <c r="HRT138" s="6"/>
      <c r="HRU138" s="6"/>
      <c r="HRV138" s="6"/>
      <c r="HRW138" s="6"/>
      <c r="HRX138" s="6"/>
      <c r="HRY138" s="6"/>
      <c r="HRZ138" s="6"/>
      <c r="HSA138" s="6"/>
      <c r="HSB138" s="6"/>
      <c r="HSC138" s="6"/>
      <c r="HSD138" s="6"/>
      <c r="HSE138" s="6"/>
      <c r="HSF138" s="6"/>
      <c r="HSG138" s="6"/>
      <c r="HSH138" s="6"/>
      <c r="HSI138" s="6"/>
      <c r="HSJ138" s="6"/>
      <c r="HSK138" s="6"/>
      <c r="HSL138" s="6"/>
      <c r="HSM138" s="6"/>
      <c r="HSN138" s="6"/>
      <c r="HSO138" s="6"/>
      <c r="HSP138" s="6"/>
      <c r="HSQ138" s="6"/>
      <c r="HSR138" s="6"/>
      <c r="HSS138" s="6"/>
      <c r="HST138" s="6"/>
      <c r="HSU138" s="6"/>
      <c r="HSV138" s="6"/>
      <c r="HSW138" s="6"/>
      <c r="HSX138" s="6"/>
      <c r="HSY138" s="6"/>
      <c r="HSZ138" s="6"/>
      <c r="HTA138" s="6"/>
      <c r="HTB138" s="6"/>
      <c r="HTC138" s="6"/>
      <c r="HTD138" s="6"/>
      <c r="HTE138" s="6"/>
      <c r="HTF138" s="6"/>
      <c r="HTG138" s="6"/>
      <c r="HTH138" s="6"/>
      <c r="HTI138" s="6"/>
      <c r="HTJ138" s="6"/>
      <c r="HTK138" s="6"/>
      <c r="HTL138" s="6"/>
      <c r="HTM138" s="6"/>
      <c r="HTN138" s="6"/>
      <c r="HTO138" s="6"/>
      <c r="HTP138" s="6"/>
      <c r="HTQ138" s="6"/>
      <c r="HTR138" s="6"/>
      <c r="HTS138" s="6"/>
      <c r="HTT138" s="6"/>
      <c r="HTU138" s="6"/>
      <c r="HTV138" s="6"/>
      <c r="HTW138" s="6"/>
      <c r="HTX138" s="6"/>
      <c r="HTY138" s="6"/>
      <c r="HTZ138" s="6"/>
      <c r="HUA138" s="6"/>
      <c r="HUB138" s="6"/>
      <c r="HUC138" s="6"/>
      <c r="HUD138" s="6"/>
      <c r="HUE138" s="6"/>
      <c r="HUF138" s="6"/>
      <c r="HUG138" s="6"/>
      <c r="HUH138" s="6"/>
      <c r="HUI138" s="6"/>
      <c r="HUJ138" s="6"/>
      <c r="HUK138" s="6"/>
      <c r="HUL138" s="6"/>
      <c r="HUM138" s="6"/>
      <c r="HUN138" s="6"/>
      <c r="HUO138" s="6"/>
      <c r="HUP138" s="6"/>
      <c r="HUQ138" s="6"/>
      <c r="HUR138" s="6"/>
      <c r="HUS138" s="6"/>
      <c r="HUT138" s="6"/>
      <c r="HUU138" s="6"/>
      <c r="HUV138" s="6"/>
      <c r="HUW138" s="6"/>
      <c r="HUX138" s="6"/>
      <c r="HUY138" s="6"/>
      <c r="HUZ138" s="6"/>
      <c r="HVA138" s="6"/>
      <c r="HVB138" s="6"/>
      <c r="HVC138" s="6"/>
      <c r="HVD138" s="6"/>
      <c r="HVE138" s="6"/>
      <c r="HVF138" s="6"/>
      <c r="HVG138" s="6"/>
      <c r="HVH138" s="6"/>
      <c r="HVI138" s="6"/>
      <c r="HVJ138" s="6"/>
      <c r="HVK138" s="6"/>
      <c r="HVL138" s="6"/>
      <c r="HVM138" s="6"/>
      <c r="HVN138" s="6"/>
      <c r="HVO138" s="6"/>
      <c r="HVP138" s="6"/>
      <c r="HVQ138" s="6"/>
      <c r="HVR138" s="6"/>
      <c r="HVS138" s="6"/>
      <c r="HVT138" s="6"/>
      <c r="HVU138" s="6"/>
      <c r="HVV138" s="6"/>
      <c r="HVW138" s="6"/>
      <c r="HVX138" s="6"/>
      <c r="HVY138" s="6"/>
      <c r="HVZ138" s="6"/>
      <c r="HWA138" s="6"/>
      <c r="HWB138" s="6"/>
      <c r="HWC138" s="6"/>
      <c r="HWD138" s="6"/>
      <c r="HWE138" s="6"/>
      <c r="HWF138" s="6"/>
      <c r="HWG138" s="6"/>
      <c r="HWH138" s="6"/>
      <c r="HWI138" s="6"/>
      <c r="HWJ138" s="6"/>
      <c r="HWK138" s="6"/>
      <c r="HWL138" s="6"/>
      <c r="HWM138" s="6"/>
      <c r="HWN138" s="6"/>
      <c r="HWO138" s="6"/>
      <c r="HWP138" s="6"/>
      <c r="HWQ138" s="6"/>
      <c r="HWR138" s="6"/>
      <c r="HWS138" s="6"/>
      <c r="HWT138" s="6"/>
      <c r="HWU138" s="6"/>
      <c r="HWV138" s="6"/>
      <c r="HWW138" s="6"/>
      <c r="HWX138" s="6"/>
      <c r="HWY138" s="6"/>
      <c r="HWZ138" s="6"/>
      <c r="HXA138" s="6"/>
      <c r="HXB138" s="6"/>
      <c r="HXC138" s="6"/>
      <c r="HXD138" s="6"/>
      <c r="HXE138" s="6"/>
      <c r="HXF138" s="6"/>
      <c r="HXG138" s="6"/>
      <c r="HXH138" s="6"/>
      <c r="HXI138" s="6"/>
      <c r="HXJ138" s="6"/>
      <c r="HXK138" s="6"/>
      <c r="HXL138" s="6"/>
      <c r="HXM138" s="6"/>
      <c r="HXN138" s="6"/>
      <c r="HXO138" s="6"/>
      <c r="HXP138" s="6"/>
      <c r="HXQ138" s="6"/>
      <c r="HXR138" s="6"/>
      <c r="HXS138" s="6"/>
      <c r="HXT138" s="6"/>
      <c r="HXU138" s="6"/>
      <c r="HXV138" s="6"/>
      <c r="HXW138" s="6"/>
      <c r="HXX138" s="6"/>
      <c r="HXY138" s="6"/>
      <c r="HXZ138" s="6"/>
      <c r="HYA138" s="6"/>
      <c r="HYB138" s="6"/>
      <c r="HYC138" s="6"/>
      <c r="HYD138" s="6"/>
      <c r="HYE138" s="6"/>
      <c r="HYF138" s="6"/>
      <c r="HYG138" s="6"/>
      <c r="HYH138" s="6"/>
      <c r="HYI138" s="6"/>
      <c r="HYJ138" s="6"/>
      <c r="HYK138" s="6"/>
      <c r="HYL138" s="6"/>
      <c r="HYM138" s="6"/>
      <c r="HYN138" s="6"/>
      <c r="HYO138" s="6"/>
      <c r="HYP138" s="6"/>
      <c r="HYQ138" s="6"/>
      <c r="HYR138" s="6"/>
      <c r="HYS138" s="6"/>
      <c r="HYT138" s="6"/>
      <c r="HYU138" s="6"/>
      <c r="HYV138" s="6"/>
      <c r="HYW138" s="6"/>
      <c r="HYX138" s="6"/>
      <c r="HYY138" s="6"/>
      <c r="HYZ138" s="6"/>
      <c r="HZA138" s="6"/>
      <c r="HZB138" s="6"/>
      <c r="HZC138" s="6"/>
      <c r="HZD138" s="6"/>
      <c r="HZE138" s="6"/>
      <c r="HZF138" s="6"/>
      <c r="HZG138" s="6"/>
      <c r="HZH138" s="6"/>
      <c r="HZI138" s="6"/>
      <c r="HZJ138" s="6"/>
      <c r="HZK138" s="6"/>
      <c r="HZL138" s="6"/>
      <c r="HZM138" s="6"/>
      <c r="HZN138" s="6"/>
      <c r="HZO138" s="6"/>
      <c r="HZP138" s="6"/>
      <c r="HZQ138" s="6"/>
      <c r="HZR138" s="6"/>
      <c r="HZS138" s="6"/>
      <c r="HZT138" s="6"/>
      <c r="HZU138" s="6"/>
      <c r="HZV138" s="6"/>
      <c r="HZW138" s="6"/>
      <c r="HZX138" s="6"/>
      <c r="HZY138" s="6"/>
      <c r="HZZ138" s="6"/>
      <c r="IAA138" s="6"/>
      <c r="IAB138" s="6"/>
      <c r="IAC138" s="6"/>
      <c r="IAD138" s="6"/>
      <c r="IAE138" s="6"/>
      <c r="IAF138" s="6"/>
      <c r="IAG138" s="6"/>
      <c r="IAH138" s="6"/>
      <c r="IAI138" s="6"/>
      <c r="IAJ138" s="6"/>
      <c r="IAK138" s="6"/>
      <c r="IAL138" s="6"/>
      <c r="IAM138" s="6"/>
      <c r="IAN138" s="6"/>
      <c r="IAO138" s="6"/>
      <c r="IAP138" s="6"/>
      <c r="IAQ138" s="6"/>
      <c r="IAR138" s="6"/>
      <c r="IAS138" s="6"/>
      <c r="IAT138" s="6"/>
      <c r="IAU138" s="6"/>
      <c r="IAV138" s="6"/>
      <c r="IAW138" s="6"/>
      <c r="IAX138" s="6"/>
      <c r="IAY138" s="6"/>
      <c r="IAZ138" s="6"/>
      <c r="IBA138" s="6"/>
      <c r="IBB138" s="6"/>
      <c r="IBC138" s="6"/>
      <c r="IBD138" s="6"/>
      <c r="IBE138" s="6"/>
      <c r="IBF138" s="6"/>
      <c r="IBG138" s="6"/>
      <c r="IBH138" s="6"/>
      <c r="IBI138" s="6"/>
      <c r="IBJ138" s="6"/>
      <c r="IBK138" s="6"/>
      <c r="IBL138" s="6"/>
      <c r="IBM138" s="6"/>
      <c r="IBN138" s="6"/>
      <c r="IBO138" s="6"/>
      <c r="IBP138" s="6"/>
      <c r="IBQ138" s="6"/>
      <c r="IBR138" s="6"/>
      <c r="IBS138" s="6"/>
      <c r="IBT138" s="6"/>
      <c r="IBU138" s="6"/>
      <c r="IBV138" s="6"/>
      <c r="IBW138" s="6"/>
      <c r="IBX138" s="6"/>
      <c r="IBY138" s="6"/>
      <c r="IBZ138" s="6"/>
      <c r="ICA138" s="6"/>
      <c r="ICB138" s="6"/>
      <c r="ICC138" s="6"/>
      <c r="ICD138" s="6"/>
      <c r="ICE138" s="6"/>
      <c r="ICF138" s="6"/>
      <c r="ICG138" s="6"/>
      <c r="ICH138" s="6"/>
      <c r="ICI138" s="6"/>
      <c r="ICJ138" s="6"/>
      <c r="ICK138" s="6"/>
      <c r="ICL138" s="6"/>
      <c r="ICM138" s="6"/>
      <c r="ICN138" s="6"/>
      <c r="ICO138" s="6"/>
      <c r="ICP138" s="6"/>
      <c r="ICQ138" s="6"/>
      <c r="ICR138" s="6"/>
      <c r="ICS138" s="6"/>
      <c r="ICT138" s="6"/>
      <c r="ICU138" s="6"/>
      <c r="ICV138" s="6"/>
      <c r="ICW138" s="6"/>
      <c r="ICX138" s="6"/>
      <c r="ICY138" s="6"/>
      <c r="ICZ138" s="6"/>
      <c r="IDA138" s="6"/>
      <c r="IDB138" s="6"/>
      <c r="IDC138" s="6"/>
      <c r="IDD138" s="6"/>
      <c r="IDE138" s="6"/>
      <c r="IDF138" s="6"/>
      <c r="IDG138" s="6"/>
      <c r="IDH138" s="6"/>
      <c r="IDI138" s="6"/>
      <c r="IDJ138" s="6"/>
      <c r="IDK138" s="6"/>
      <c r="IDL138" s="6"/>
      <c r="IDM138" s="6"/>
      <c r="IDN138" s="6"/>
      <c r="IDO138" s="6"/>
      <c r="IDP138" s="6"/>
      <c r="IDQ138" s="6"/>
      <c r="IDR138" s="6"/>
      <c r="IDS138" s="6"/>
      <c r="IDT138" s="6"/>
      <c r="IDU138" s="6"/>
      <c r="IDV138" s="6"/>
      <c r="IDW138" s="6"/>
      <c r="IDX138" s="6"/>
      <c r="IDY138" s="6"/>
      <c r="IDZ138" s="6"/>
      <c r="IEA138" s="6"/>
      <c r="IEB138" s="6"/>
      <c r="IEC138" s="6"/>
      <c r="IED138" s="6"/>
      <c r="IEE138" s="6"/>
      <c r="IEF138" s="6"/>
      <c r="IEG138" s="6"/>
      <c r="IEH138" s="6"/>
      <c r="IEI138" s="6"/>
      <c r="IEJ138" s="6"/>
      <c r="IEK138" s="6"/>
      <c r="IEL138" s="6"/>
      <c r="IEM138" s="6"/>
      <c r="IEN138" s="6"/>
      <c r="IEO138" s="6"/>
      <c r="IEP138" s="6"/>
      <c r="IEQ138" s="6"/>
      <c r="IER138" s="6"/>
      <c r="IES138" s="6"/>
      <c r="IET138" s="6"/>
      <c r="IEU138" s="6"/>
      <c r="IEV138" s="6"/>
      <c r="IEW138" s="6"/>
      <c r="IEX138" s="6"/>
      <c r="IEY138" s="6"/>
      <c r="IEZ138" s="6"/>
      <c r="IFA138" s="6"/>
      <c r="IFB138" s="6"/>
      <c r="IFC138" s="6"/>
      <c r="IFD138" s="6"/>
      <c r="IFE138" s="6"/>
      <c r="IFF138" s="6"/>
      <c r="IFG138" s="6"/>
      <c r="IFH138" s="6"/>
      <c r="IFI138" s="6"/>
      <c r="IFJ138" s="6"/>
      <c r="IFK138" s="6"/>
      <c r="IFL138" s="6"/>
      <c r="IFM138" s="6"/>
      <c r="IFN138" s="6"/>
      <c r="IFO138" s="6"/>
      <c r="IFP138" s="6"/>
      <c r="IFQ138" s="6"/>
      <c r="IFR138" s="6"/>
      <c r="IFS138" s="6"/>
      <c r="IFT138" s="6"/>
      <c r="IFU138" s="6"/>
      <c r="IFV138" s="6"/>
      <c r="IFW138" s="6"/>
      <c r="IFX138" s="6"/>
      <c r="IFY138" s="6"/>
      <c r="IFZ138" s="6"/>
      <c r="IGA138" s="6"/>
      <c r="IGB138" s="6"/>
      <c r="IGC138" s="6"/>
      <c r="IGD138" s="6"/>
      <c r="IGE138" s="6"/>
      <c r="IGF138" s="6"/>
      <c r="IGG138" s="6"/>
      <c r="IGH138" s="6"/>
      <c r="IGI138" s="6"/>
      <c r="IGJ138" s="6"/>
      <c r="IGK138" s="6"/>
      <c r="IGL138" s="6"/>
      <c r="IGM138" s="6"/>
      <c r="IGN138" s="6"/>
      <c r="IGO138" s="6"/>
      <c r="IGP138" s="6"/>
      <c r="IGQ138" s="6"/>
      <c r="IGR138" s="6"/>
      <c r="IGS138" s="6"/>
      <c r="IGT138" s="6"/>
      <c r="IGU138" s="6"/>
      <c r="IGV138" s="6"/>
      <c r="IGW138" s="6"/>
      <c r="IGX138" s="6"/>
      <c r="IGY138" s="6"/>
      <c r="IGZ138" s="6"/>
      <c r="IHA138" s="6"/>
      <c r="IHB138" s="6"/>
      <c r="IHC138" s="6"/>
      <c r="IHD138" s="6"/>
      <c r="IHE138" s="6"/>
      <c r="IHF138" s="6"/>
      <c r="IHG138" s="6"/>
      <c r="IHH138" s="6"/>
      <c r="IHI138" s="6"/>
      <c r="IHJ138" s="6"/>
      <c r="IHK138" s="6"/>
      <c r="IHL138" s="6"/>
      <c r="IHM138" s="6"/>
      <c r="IHN138" s="6"/>
      <c r="IHO138" s="6"/>
      <c r="IHP138" s="6"/>
      <c r="IHQ138" s="6"/>
      <c r="IHR138" s="6"/>
      <c r="IHS138" s="6"/>
      <c r="IHT138" s="6"/>
      <c r="IHU138" s="6"/>
      <c r="IHV138" s="6"/>
      <c r="IHW138" s="6"/>
      <c r="IHX138" s="6"/>
      <c r="IHY138" s="6"/>
      <c r="IHZ138" s="6"/>
      <c r="IIA138" s="6"/>
      <c r="IIB138" s="6"/>
      <c r="IIC138" s="6"/>
      <c r="IID138" s="6"/>
      <c r="IIE138" s="6"/>
      <c r="IIF138" s="6"/>
      <c r="IIG138" s="6"/>
      <c r="IIH138" s="6"/>
      <c r="III138" s="6"/>
      <c r="IIJ138" s="6"/>
      <c r="IIK138" s="6"/>
      <c r="IIL138" s="6"/>
      <c r="IIM138" s="6"/>
      <c r="IIN138" s="6"/>
      <c r="IIO138" s="6"/>
      <c r="IIP138" s="6"/>
      <c r="IIQ138" s="6"/>
      <c r="IIR138" s="6"/>
      <c r="IIS138" s="6"/>
      <c r="IIT138" s="6"/>
      <c r="IIU138" s="6"/>
      <c r="IIV138" s="6"/>
      <c r="IIW138" s="6"/>
      <c r="IIX138" s="6"/>
      <c r="IIY138" s="6"/>
      <c r="IIZ138" s="6"/>
      <c r="IJA138" s="6"/>
      <c r="IJB138" s="6"/>
      <c r="IJC138" s="6"/>
      <c r="IJD138" s="6"/>
      <c r="IJE138" s="6"/>
      <c r="IJF138" s="6"/>
      <c r="IJG138" s="6"/>
      <c r="IJH138" s="6"/>
      <c r="IJI138" s="6"/>
      <c r="IJJ138" s="6"/>
      <c r="IJK138" s="6"/>
      <c r="IJL138" s="6"/>
      <c r="IJM138" s="6"/>
      <c r="IJN138" s="6"/>
      <c r="IJO138" s="6"/>
      <c r="IJP138" s="6"/>
      <c r="IJQ138" s="6"/>
      <c r="IJR138" s="6"/>
      <c r="IJS138" s="6"/>
      <c r="IJT138" s="6"/>
      <c r="IJU138" s="6"/>
      <c r="IJV138" s="6"/>
      <c r="IJW138" s="6"/>
      <c r="IJX138" s="6"/>
      <c r="IJY138" s="6"/>
      <c r="IJZ138" s="6"/>
      <c r="IKA138" s="6"/>
      <c r="IKB138" s="6"/>
      <c r="IKC138" s="6"/>
      <c r="IKD138" s="6"/>
      <c r="IKE138" s="6"/>
      <c r="IKF138" s="6"/>
      <c r="IKG138" s="6"/>
      <c r="IKH138" s="6"/>
      <c r="IKI138" s="6"/>
      <c r="IKJ138" s="6"/>
      <c r="IKK138" s="6"/>
      <c r="IKL138" s="6"/>
      <c r="IKM138" s="6"/>
      <c r="IKN138" s="6"/>
      <c r="IKO138" s="6"/>
      <c r="IKP138" s="6"/>
      <c r="IKQ138" s="6"/>
      <c r="IKR138" s="6"/>
      <c r="IKS138" s="6"/>
      <c r="IKT138" s="6"/>
      <c r="IKU138" s="6"/>
      <c r="IKV138" s="6"/>
      <c r="IKW138" s="6"/>
      <c r="IKX138" s="6"/>
      <c r="IKY138" s="6"/>
      <c r="IKZ138" s="6"/>
      <c r="ILA138" s="6"/>
      <c r="ILB138" s="6"/>
      <c r="ILC138" s="6"/>
      <c r="ILD138" s="6"/>
      <c r="ILE138" s="6"/>
      <c r="ILF138" s="6"/>
      <c r="ILG138" s="6"/>
      <c r="ILH138" s="6"/>
      <c r="ILI138" s="6"/>
      <c r="ILJ138" s="6"/>
      <c r="ILK138" s="6"/>
      <c r="ILL138" s="6"/>
      <c r="ILM138" s="6"/>
      <c r="ILN138" s="6"/>
      <c r="ILO138" s="6"/>
      <c r="ILP138" s="6"/>
      <c r="ILQ138" s="6"/>
      <c r="ILR138" s="6"/>
      <c r="ILS138" s="6"/>
      <c r="ILT138" s="6"/>
      <c r="ILU138" s="6"/>
      <c r="ILV138" s="6"/>
      <c r="ILW138" s="6"/>
      <c r="ILX138" s="6"/>
      <c r="ILY138" s="6"/>
      <c r="ILZ138" s="6"/>
      <c r="IMA138" s="6"/>
      <c r="IMB138" s="6"/>
      <c r="IMC138" s="6"/>
      <c r="IMD138" s="6"/>
      <c r="IME138" s="6"/>
      <c r="IMF138" s="6"/>
      <c r="IMG138" s="6"/>
      <c r="IMH138" s="6"/>
      <c r="IMI138" s="6"/>
      <c r="IMJ138" s="6"/>
      <c r="IMK138" s="6"/>
      <c r="IML138" s="6"/>
      <c r="IMM138" s="6"/>
      <c r="IMN138" s="6"/>
      <c r="IMO138" s="6"/>
      <c r="IMP138" s="6"/>
      <c r="IMQ138" s="6"/>
      <c r="IMR138" s="6"/>
      <c r="IMS138" s="6"/>
      <c r="IMT138" s="6"/>
      <c r="IMU138" s="6"/>
      <c r="IMV138" s="6"/>
      <c r="IMW138" s="6"/>
      <c r="IMX138" s="6"/>
      <c r="IMY138" s="6"/>
      <c r="IMZ138" s="6"/>
      <c r="INA138" s="6"/>
      <c r="INB138" s="6"/>
      <c r="INC138" s="6"/>
      <c r="IND138" s="6"/>
      <c r="INE138" s="6"/>
      <c r="INF138" s="6"/>
      <c r="ING138" s="6"/>
      <c r="INH138" s="6"/>
      <c r="INI138" s="6"/>
      <c r="INJ138" s="6"/>
      <c r="INK138" s="6"/>
      <c r="INL138" s="6"/>
      <c r="INM138" s="6"/>
      <c r="INN138" s="6"/>
      <c r="INO138" s="6"/>
      <c r="INP138" s="6"/>
      <c r="INQ138" s="6"/>
      <c r="INR138" s="6"/>
      <c r="INS138" s="6"/>
      <c r="INT138" s="6"/>
      <c r="INU138" s="6"/>
      <c r="INV138" s="6"/>
      <c r="INW138" s="6"/>
      <c r="INX138" s="6"/>
      <c r="INY138" s="6"/>
      <c r="INZ138" s="6"/>
      <c r="IOA138" s="6"/>
      <c r="IOB138" s="6"/>
      <c r="IOC138" s="6"/>
      <c r="IOD138" s="6"/>
      <c r="IOE138" s="6"/>
      <c r="IOF138" s="6"/>
      <c r="IOG138" s="6"/>
      <c r="IOH138" s="6"/>
      <c r="IOI138" s="6"/>
      <c r="IOJ138" s="6"/>
      <c r="IOK138" s="6"/>
      <c r="IOL138" s="6"/>
      <c r="IOM138" s="6"/>
      <c r="ION138" s="6"/>
      <c r="IOO138" s="6"/>
      <c r="IOP138" s="6"/>
      <c r="IOQ138" s="6"/>
      <c r="IOR138" s="6"/>
      <c r="IOS138" s="6"/>
      <c r="IOT138" s="6"/>
      <c r="IOU138" s="6"/>
      <c r="IOV138" s="6"/>
      <c r="IOW138" s="6"/>
      <c r="IOX138" s="6"/>
      <c r="IOY138" s="6"/>
      <c r="IOZ138" s="6"/>
      <c r="IPA138" s="6"/>
      <c r="IPB138" s="6"/>
      <c r="IPC138" s="6"/>
      <c r="IPD138" s="6"/>
      <c r="IPE138" s="6"/>
      <c r="IPF138" s="6"/>
      <c r="IPG138" s="6"/>
      <c r="IPH138" s="6"/>
      <c r="IPI138" s="6"/>
      <c r="IPJ138" s="6"/>
      <c r="IPK138" s="6"/>
      <c r="IPL138" s="6"/>
      <c r="IPM138" s="6"/>
      <c r="IPN138" s="6"/>
      <c r="IPO138" s="6"/>
      <c r="IPP138" s="6"/>
      <c r="IPQ138" s="6"/>
      <c r="IPR138" s="6"/>
      <c r="IPS138" s="6"/>
      <c r="IPT138" s="6"/>
      <c r="IPU138" s="6"/>
      <c r="IPV138" s="6"/>
      <c r="IPW138" s="6"/>
      <c r="IPX138" s="6"/>
      <c r="IPY138" s="6"/>
      <c r="IPZ138" s="6"/>
      <c r="IQA138" s="6"/>
      <c r="IQB138" s="6"/>
      <c r="IQC138" s="6"/>
      <c r="IQD138" s="6"/>
      <c r="IQE138" s="6"/>
      <c r="IQF138" s="6"/>
      <c r="IQG138" s="6"/>
      <c r="IQH138" s="6"/>
      <c r="IQI138" s="6"/>
      <c r="IQJ138" s="6"/>
      <c r="IQK138" s="6"/>
      <c r="IQL138" s="6"/>
      <c r="IQM138" s="6"/>
      <c r="IQN138" s="6"/>
      <c r="IQO138" s="6"/>
      <c r="IQP138" s="6"/>
      <c r="IQQ138" s="6"/>
      <c r="IQR138" s="6"/>
      <c r="IQS138" s="6"/>
      <c r="IQT138" s="6"/>
      <c r="IQU138" s="6"/>
      <c r="IQV138" s="6"/>
      <c r="IQW138" s="6"/>
      <c r="IQX138" s="6"/>
      <c r="IQY138" s="6"/>
      <c r="IQZ138" s="6"/>
      <c r="IRA138" s="6"/>
      <c r="IRB138" s="6"/>
      <c r="IRC138" s="6"/>
      <c r="IRD138" s="6"/>
      <c r="IRE138" s="6"/>
      <c r="IRF138" s="6"/>
      <c r="IRG138" s="6"/>
      <c r="IRH138" s="6"/>
      <c r="IRI138" s="6"/>
      <c r="IRJ138" s="6"/>
      <c r="IRK138" s="6"/>
      <c r="IRL138" s="6"/>
      <c r="IRM138" s="6"/>
      <c r="IRN138" s="6"/>
      <c r="IRO138" s="6"/>
      <c r="IRP138" s="6"/>
      <c r="IRQ138" s="6"/>
      <c r="IRR138" s="6"/>
      <c r="IRS138" s="6"/>
      <c r="IRT138" s="6"/>
      <c r="IRU138" s="6"/>
      <c r="IRV138" s="6"/>
      <c r="IRW138" s="6"/>
      <c r="IRX138" s="6"/>
      <c r="IRY138" s="6"/>
      <c r="IRZ138" s="6"/>
      <c r="ISA138" s="6"/>
      <c r="ISB138" s="6"/>
      <c r="ISC138" s="6"/>
      <c r="ISD138" s="6"/>
      <c r="ISE138" s="6"/>
      <c r="ISF138" s="6"/>
      <c r="ISG138" s="6"/>
      <c r="ISH138" s="6"/>
      <c r="ISI138" s="6"/>
      <c r="ISJ138" s="6"/>
      <c r="ISK138" s="6"/>
      <c r="ISL138" s="6"/>
      <c r="ISM138" s="6"/>
      <c r="ISN138" s="6"/>
      <c r="ISO138" s="6"/>
      <c r="ISP138" s="6"/>
      <c r="ISQ138" s="6"/>
      <c r="ISR138" s="6"/>
      <c r="ISS138" s="6"/>
      <c r="IST138" s="6"/>
      <c r="ISU138" s="6"/>
      <c r="ISV138" s="6"/>
      <c r="ISW138" s="6"/>
      <c r="ISX138" s="6"/>
      <c r="ISY138" s="6"/>
      <c r="ISZ138" s="6"/>
      <c r="ITA138" s="6"/>
      <c r="ITB138" s="6"/>
      <c r="ITC138" s="6"/>
      <c r="ITD138" s="6"/>
      <c r="ITE138" s="6"/>
      <c r="ITF138" s="6"/>
      <c r="ITG138" s="6"/>
      <c r="ITH138" s="6"/>
      <c r="ITI138" s="6"/>
      <c r="ITJ138" s="6"/>
      <c r="ITK138" s="6"/>
      <c r="ITL138" s="6"/>
      <c r="ITM138" s="6"/>
      <c r="ITN138" s="6"/>
      <c r="ITO138" s="6"/>
      <c r="ITP138" s="6"/>
      <c r="ITQ138" s="6"/>
      <c r="ITR138" s="6"/>
      <c r="ITS138" s="6"/>
      <c r="ITT138" s="6"/>
      <c r="ITU138" s="6"/>
      <c r="ITV138" s="6"/>
      <c r="ITW138" s="6"/>
      <c r="ITX138" s="6"/>
      <c r="ITY138" s="6"/>
      <c r="ITZ138" s="6"/>
      <c r="IUA138" s="6"/>
      <c r="IUB138" s="6"/>
      <c r="IUC138" s="6"/>
      <c r="IUD138" s="6"/>
      <c r="IUE138" s="6"/>
      <c r="IUF138" s="6"/>
      <c r="IUG138" s="6"/>
      <c r="IUH138" s="6"/>
      <c r="IUI138" s="6"/>
      <c r="IUJ138" s="6"/>
      <c r="IUK138" s="6"/>
      <c r="IUL138" s="6"/>
      <c r="IUM138" s="6"/>
      <c r="IUN138" s="6"/>
      <c r="IUO138" s="6"/>
      <c r="IUP138" s="6"/>
      <c r="IUQ138" s="6"/>
      <c r="IUR138" s="6"/>
      <c r="IUS138" s="6"/>
      <c r="IUT138" s="6"/>
      <c r="IUU138" s="6"/>
      <c r="IUV138" s="6"/>
      <c r="IUW138" s="6"/>
      <c r="IUX138" s="6"/>
      <c r="IUY138" s="6"/>
      <c r="IUZ138" s="6"/>
      <c r="IVA138" s="6"/>
      <c r="IVB138" s="6"/>
      <c r="IVC138" s="6"/>
      <c r="IVD138" s="6"/>
      <c r="IVE138" s="6"/>
      <c r="IVF138" s="6"/>
      <c r="IVG138" s="6"/>
      <c r="IVH138" s="6"/>
      <c r="IVI138" s="6"/>
      <c r="IVJ138" s="6"/>
      <c r="IVK138" s="6"/>
      <c r="IVL138" s="6"/>
      <c r="IVM138" s="6"/>
      <c r="IVN138" s="6"/>
      <c r="IVO138" s="6"/>
      <c r="IVP138" s="6"/>
      <c r="IVQ138" s="6"/>
      <c r="IVR138" s="6"/>
      <c r="IVS138" s="6"/>
      <c r="IVT138" s="6"/>
      <c r="IVU138" s="6"/>
      <c r="IVV138" s="6"/>
      <c r="IVW138" s="6"/>
      <c r="IVX138" s="6"/>
      <c r="IVY138" s="6"/>
      <c r="IVZ138" s="6"/>
      <c r="IWA138" s="6"/>
      <c r="IWB138" s="6"/>
      <c r="IWC138" s="6"/>
      <c r="IWD138" s="6"/>
      <c r="IWE138" s="6"/>
      <c r="IWF138" s="6"/>
      <c r="IWG138" s="6"/>
      <c r="IWH138" s="6"/>
      <c r="IWI138" s="6"/>
      <c r="IWJ138" s="6"/>
      <c r="IWK138" s="6"/>
      <c r="IWL138" s="6"/>
      <c r="IWM138" s="6"/>
      <c r="IWN138" s="6"/>
      <c r="IWO138" s="6"/>
      <c r="IWP138" s="6"/>
      <c r="IWQ138" s="6"/>
      <c r="IWR138" s="6"/>
      <c r="IWS138" s="6"/>
      <c r="IWT138" s="6"/>
      <c r="IWU138" s="6"/>
      <c r="IWV138" s="6"/>
      <c r="IWW138" s="6"/>
      <c r="IWX138" s="6"/>
      <c r="IWY138" s="6"/>
      <c r="IWZ138" s="6"/>
      <c r="IXA138" s="6"/>
      <c r="IXB138" s="6"/>
      <c r="IXC138" s="6"/>
      <c r="IXD138" s="6"/>
      <c r="IXE138" s="6"/>
      <c r="IXF138" s="6"/>
      <c r="IXG138" s="6"/>
      <c r="IXH138" s="6"/>
      <c r="IXI138" s="6"/>
      <c r="IXJ138" s="6"/>
      <c r="IXK138" s="6"/>
      <c r="IXL138" s="6"/>
      <c r="IXM138" s="6"/>
      <c r="IXN138" s="6"/>
      <c r="IXO138" s="6"/>
      <c r="IXP138" s="6"/>
      <c r="IXQ138" s="6"/>
      <c r="IXR138" s="6"/>
      <c r="IXS138" s="6"/>
      <c r="IXT138" s="6"/>
      <c r="IXU138" s="6"/>
      <c r="IXV138" s="6"/>
      <c r="IXW138" s="6"/>
      <c r="IXX138" s="6"/>
      <c r="IXY138" s="6"/>
      <c r="IXZ138" s="6"/>
      <c r="IYA138" s="6"/>
      <c r="IYB138" s="6"/>
      <c r="IYC138" s="6"/>
      <c r="IYD138" s="6"/>
      <c r="IYE138" s="6"/>
      <c r="IYF138" s="6"/>
      <c r="IYG138" s="6"/>
      <c r="IYH138" s="6"/>
      <c r="IYI138" s="6"/>
      <c r="IYJ138" s="6"/>
      <c r="IYK138" s="6"/>
      <c r="IYL138" s="6"/>
      <c r="IYM138" s="6"/>
      <c r="IYN138" s="6"/>
      <c r="IYO138" s="6"/>
      <c r="IYP138" s="6"/>
      <c r="IYQ138" s="6"/>
      <c r="IYR138" s="6"/>
      <c r="IYS138" s="6"/>
      <c r="IYT138" s="6"/>
      <c r="IYU138" s="6"/>
      <c r="IYV138" s="6"/>
      <c r="IYW138" s="6"/>
      <c r="IYX138" s="6"/>
      <c r="IYY138" s="6"/>
      <c r="IYZ138" s="6"/>
      <c r="IZA138" s="6"/>
      <c r="IZB138" s="6"/>
      <c r="IZC138" s="6"/>
      <c r="IZD138" s="6"/>
      <c r="IZE138" s="6"/>
      <c r="IZF138" s="6"/>
      <c r="IZG138" s="6"/>
      <c r="IZH138" s="6"/>
      <c r="IZI138" s="6"/>
      <c r="IZJ138" s="6"/>
      <c r="IZK138" s="6"/>
      <c r="IZL138" s="6"/>
      <c r="IZM138" s="6"/>
      <c r="IZN138" s="6"/>
      <c r="IZO138" s="6"/>
      <c r="IZP138" s="6"/>
      <c r="IZQ138" s="6"/>
      <c r="IZR138" s="6"/>
      <c r="IZS138" s="6"/>
      <c r="IZT138" s="6"/>
      <c r="IZU138" s="6"/>
      <c r="IZV138" s="6"/>
      <c r="IZW138" s="6"/>
      <c r="IZX138" s="6"/>
      <c r="IZY138" s="6"/>
      <c r="IZZ138" s="6"/>
      <c r="JAA138" s="6"/>
      <c r="JAB138" s="6"/>
      <c r="JAC138" s="6"/>
      <c r="JAD138" s="6"/>
      <c r="JAE138" s="6"/>
      <c r="JAF138" s="6"/>
      <c r="JAG138" s="6"/>
      <c r="JAH138" s="6"/>
      <c r="JAI138" s="6"/>
      <c r="JAJ138" s="6"/>
      <c r="JAK138" s="6"/>
      <c r="JAL138" s="6"/>
      <c r="JAM138" s="6"/>
      <c r="JAN138" s="6"/>
      <c r="JAO138" s="6"/>
      <c r="JAP138" s="6"/>
      <c r="JAQ138" s="6"/>
      <c r="JAR138" s="6"/>
      <c r="JAS138" s="6"/>
      <c r="JAT138" s="6"/>
      <c r="JAU138" s="6"/>
      <c r="JAV138" s="6"/>
      <c r="JAW138" s="6"/>
      <c r="JAX138" s="6"/>
      <c r="JAY138" s="6"/>
      <c r="JAZ138" s="6"/>
      <c r="JBA138" s="6"/>
      <c r="JBB138" s="6"/>
      <c r="JBC138" s="6"/>
      <c r="JBD138" s="6"/>
      <c r="JBE138" s="6"/>
      <c r="JBF138" s="6"/>
      <c r="JBG138" s="6"/>
      <c r="JBH138" s="6"/>
      <c r="JBI138" s="6"/>
      <c r="JBJ138" s="6"/>
      <c r="JBK138" s="6"/>
      <c r="JBL138" s="6"/>
      <c r="JBM138" s="6"/>
      <c r="JBN138" s="6"/>
      <c r="JBO138" s="6"/>
      <c r="JBP138" s="6"/>
      <c r="JBQ138" s="6"/>
      <c r="JBR138" s="6"/>
      <c r="JBS138" s="6"/>
      <c r="JBT138" s="6"/>
      <c r="JBU138" s="6"/>
      <c r="JBV138" s="6"/>
      <c r="JBW138" s="6"/>
      <c r="JBX138" s="6"/>
      <c r="JBY138" s="6"/>
      <c r="JBZ138" s="6"/>
      <c r="JCA138" s="6"/>
      <c r="JCB138" s="6"/>
      <c r="JCC138" s="6"/>
      <c r="JCD138" s="6"/>
      <c r="JCE138" s="6"/>
      <c r="JCF138" s="6"/>
      <c r="JCG138" s="6"/>
      <c r="JCH138" s="6"/>
      <c r="JCI138" s="6"/>
      <c r="JCJ138" s="6"/>
      <c r="JCK138" s="6"/>
      <c r="JCL138" s="6"/>
      <c r="JCM138" s="6"/>
      <c r="JCN138" s="6"/>
      <c r="JCO138" s="6"/>
      <c r="JCP138" s="6"/>
      <c r="JCQ138" s="6"/>
      <c r="JCR138" s="6"/>
      <c r="JCS138" s="6"/>
      <c r="JCT138" s="6"/>
      <c r="JCU138" s="6"/>
      <c r="JCV138" s="6"/>
      <c r="JCW138" s="6"/>
      <c r="JCX138" s="6"/>
      <c r="JCY138" s="6"/>
      <c r="JCZ138" s="6"/>
      <c r="JDA138" s="6"/>
      <c r="JDB138" s="6"/>
      <c r="JDC138" s="6"/>
      <c r="JDD138" s="6"/>
      <c r="JDE138" s="6"/>
      <c r="JDF138" s="6"/>
      <c r="JDG138" s="6"/>
      <c r="JDH138" s="6"/>
      <c r="JDI138" s="6"/>
      <c r="JDJ138" s="6"/>
      <c r="JDK138" s="6"/>
      <c r="JDL138" s="6"/>
      <c r="JDM138" s="6"/>
      <c r="JDN138" s="6"/>
      <c r="JDO138" s="6"/>
      <c r="JDP138" s="6"/>
      <c r="JDQ138" s="6"/>
      <c r="JDR138" s="6"/>
      <c r="JDS138" s="6"/>
      <c r="JDT138" s="6"/>
      <c r="JDU138" s="6"/>
      <c r="JDV138" s="6"/>
      <c r="JDW138" s="6"/>
      <c r="JDX138" s="6"/>
      <c r="JDY138" s="6"/>
      <c r="JDZ138" s="6"/>
      <c r="JEA138" s="6"/>
      <c r="JEB138" s="6"/>
      <c r="JEC138" s="6"/>
      <c r="JED138" s="6"/>
      <c r="JEE138" s="6"/>
      <c r="JEF138" s="6"/>
      <c r="JEG138" s="6"/>
      <c r="JEH138" s="6"/>
      <c r="JEI138" s="6"/>
      <c r="JEJ138" s="6"/>
      <c r="JEK138" s="6"/>
      <c r="JEL138" s="6"/>
      <c r="JEM138" s="6"/>
      <c r="JEN138" s="6"/>
      <c r="JEO138" s="6"/>
      <c r="JEP138" s="6"/>
      <c r="JEQ138" s="6"/>
      <c r="JER138" s="6"/>
      <c r="JES138" s="6"/>
      <c r="JET138" s="6"/>
      <c r="JEU138" s="6"/>
      <c r="JEV138" s="6"/>
      <c r="JEW138" s="6"/>
      <c r="JEX138" s="6"/>
      <c r="JEY138" s="6"/>
      <c r="JEZ138" s="6"/>
      <c r="JFA138" s="6"/>
      <c r="JFB138" s="6"/>
      <c r="JFC138" s="6"/>
      <c r="JFD138" s="6"/>
      <c r="JFE138" s="6"/>
      <c r="JFF138" s="6"/>
      <c r="JFG138" s="6"/>
      <c r="JFH138" s="6"/>
      <c r="JFI138" s="6"/>
      <c r="JFJ138" s="6"/>
      <c r="JFK138" s="6"/>
      <c r="JFL138" s="6"/>
      <c r="JFM138" s="6"/>
      <c r="JFN138" s="6"/>
      <c r="JFO138" s="6"/>
      <c r="JFP138" s="6"/>
      <c r="JFQ138" s="6"/>
      <c r="JFR138" s="6"/>
      <c r="JFS138" s="6"/>
      <c r="JFT138" s="6"/>
      <c r="JFU138" s="6"/>
      <c r="JFV138" s="6"/>
      <c r="JFW138" s="6"/>
      <c r="JFX138" s="6"/>
      <c r="JFY138" s="6"/>
      <c r="JFZ138" s="6"/>
      <c r="JGA138" s="6"/>
      <c r="JGB138" s="6"/>
      <c r="JGC138" s="6"/>
      <c r="JGD138" s="6"/>
      <c r="JGE138" s="6"/>
      <c r="JGF138" s="6"/>
      <c r="JGG138" s="6"/>
      <c r="JGH138" s="6"/>
      <c r="JGI138" s="6"/>
      <c r="JGJ138" s="6"/>
      <c r="JGK138" s="6"/>
      <c r="JGL138" s="6"/>
      <c r="JGM138" s="6"/>
      <c r="JGN138" s="6"/>
      <c r="JGO138" s="6"/>
      <c r="JGP138" s="6"/>
      <c r="JGQ138" s="6"/>
      <c r="JGR138" s="6"/>
      <c r="JGS138" s="6"/>
      <c r="JGT138" s="6"/>
      <c r="JGU138" s="6"/>
      <c r="JGV138" s="6"/>
      <c r="JGW138" s="6"/>
      <c r="JGX138" s="6"/>
      <c r="JGY138" s="6"/>
      <c r="JGZ138" s="6"/>
      <c r="JHA138" s="6"/>
      <c r="JHB138" s="6"/>
      <c r="JHC138" s="6"/>
      <c r="JHD138" s="6"/>
      <c r="JHE138" s="6"/>
      <c r="JHF138" s="6"/>
      <c r="JHG138" s="6"/>
      <c r="JHH138" s="6"/>
      <c r="JHI138" s="6"/>
      <c r="JHJ138" s="6"/>
      <c r="JHK138" s="6"/>
      <c r="JHL138" s="6"/>
      <c r="JHM138" s="6"/>
      <c r="JHN138" s="6"/>
      <c r="JHO138" s="6"/>
      <c r="JHP138" s="6"/>
      <c r="JHQ138" s="6"/>
      <c r="JHR138" s="6"/>
      <c r="JHS138" s="6"/>
      <c r="JHT138" s="6"/>
      <c r="JHU138" s="6"/>
      <c r="JHV138" s="6"/>
      <c r="JHW138" s="6"/>
      <c r="JHX138" s="6"/>
      <c r="JHY138" s="6"/>
      <c r="JHZ138" s="6"/>
      <c r="JIA138" s="6"/>
      <c r="JIB138" s="6"/>
      <c r="JIC138" s="6"/>
      <c r="JID138" s="6"/>
      <c r="JIE138" s="6"/>
      <c r="JIF138" s="6"/>
      <c r="JIG138" s="6"/>
      <c r="JIH138" s="6"/>
      <c r="JII138" s="6"/>
      <c r="JIJ138" s="6"/>
      <c r="JIK138" s="6"/>
      <c r="JIL138" s="6"/>
      <c r="JIM138" s="6"/>
      <c r="JIN138" s="6"/>
      <c r="JIO138" s="6"/>
      <c r="JIP138" s="6"/>
      <c r="JIQ138" s="6"/>
      <c r="JIR138" s="6"/>
      <c r="JIS138" s="6"/>
      <c r="JIT138" s="6"/>
      <c r="JIU138" s="6"/>
      <c r="JIV138" s="6"/>
      <c r="JIW138" s="6"/>
      <c r="JIX138" s="6"/>
      <c r="JIY138" s="6"/>
      <c r="JIZ138" s="6"/>
      <c r="JJA138" s="6"/>
      <c r="JJB138" s="6"/>
      <c r="JJC138" s="6"/>
      <c r="JJD138" s="6"/>
      <c r="JJE138" s="6"/>
      <c r="JJF138" s="6"/>
      <c r="JJG138" s="6"/>
      <c r="JJH138" s="6"/>
      <c r="JJI138" s="6"/>
      <c r="JJJ138" s="6"/>
      <c r="JJK138" s="6"/>
      <c r="JJL138" s="6"/>
      <c r="JJM138" s="6"/>
      <c r="JJN138" s="6"/>
      <c r="JJO138" s="6"/>
      <c r="JJP138" s="6"/>
      <c r="JJQ138" s="6"/>
      <c r="JJR138" s="6"/>
      <c r="JJS138" s="6"/>
      <c r="JJT138" s="6"/>
      <c r="JJU138" s="6"/>
      <c r="JJV138" s="6"/>
      <c r="JJW138" s="6"/>
      <c r="JJX138" s="6"/>
      <c r="JJY138" s="6"/>
      <c r="JJZ138" s="6"/>
      <c r="JKA138" s="6"/>
      <c r="JKB138" s="6"/>
      <c r="JKC138" s="6"/>
      <c r="JKD138" s="6"/>
      <c r="JKE138" s="6"/>
      <c r="JKF138" s="6"/>
      <c r="JKG138" s="6"/>
      <c r="JKH138" s="6"/>
      <c r="JKI138" s="6"/>
      <c r="JKJ138" s="6"/>
      <c r="JKK138" s="6"/>
      <c r="JKL138" s="6"/>
      <c r="JKM138" s="6"/>
      <c r="JKN138" s="6"/>
      <c r="JKO138" s="6"/>
      <c r="JKP138" s="6"/>
      <c r="JKQ138" s="6"/>
      <c r="JKR138" s="6"/>
      <c r="JKS138" s="6"/>
      <c r="JKT138" s="6"/>
      <c r="JKU138" s="6"/>
      <c r="JKV138" s="6"/>
      <c r="JKW138" s="6"/>
      <c r="JKX138" s="6"/>
      <c r="JKY138" s="6"/>
      <c r="JKZ138" s="6"/>
      <c r="JLA138" s="6"/>
      <c r="JLB138" s="6"/>
      <c r="JLC138" s="6"/>
      <c r="JLD138" s="6"/>
      <c r="JLE138" s="6"/>
      <c r="JLF138" s="6"/>
      <c r="JLG138" s="6"/>
      <c r="JLH138" s="6"/>
      <c r="JLI138" s="6"/>
      <c r="JLJ138" s="6"/>
      <c r="JLK138" s="6"/>
      <c r="JLL138" s="6"/>
      <c r="JLM138" s="6"/>
      <c r="JLN138" s="6"/>
      <c r="JLO138" s="6"/>
      <c r="JLP138" s="6"/>
      <c r="JLQ138" s="6"/>
      <c r="JLR138" s="6"/>
      <c r="JLS138" s="6"/>
      <c r="JLT138" s="6"/>
      <c r="JLU138" s="6"/>
      <c r="JLV138" s="6"/>
      <c r="JLW138" s="6"/>
      <c r="JLX138" s="6"/>
      <c r="JLY138" s="6"/>
      <c r="JLZ138" s="6"/>
      <c r="JMA138" s="6"/>
      <c r="JMB138" s="6"/>
      <c r="JMC138" s="6"/>
      <c r="JMD138" s="6"/>
      <c r="JME138" s="6"/>
      <c r="JMF138" s="6"/>
      <c r="JMG138" s="6"/>
      <c r="JMH138" s="6"/>
      <c r="JMI138" s="6"/>
      <c r="JMJ138" s="6"/>
      <c r="JMK138" s="6"/>
      <c r="JML138" s="6"/>
      <c r="JMM138" s="6"/>
      <c r="JMN138" s="6"/>
      <c r="JMO138" s="6"/>
      <c r="JMP138" s="6"/>
      <c r="JMQ138" s="6"/>
      <c r="JMR138" s="6"/>
      <c r="JMS138" s="6"/>
      <c r="JMT138" s="6"/>
      <c r="JMU138" s="6"/>
      <c r="JMV138" s="6"/>
      <c r="JMW138" s="6"/>
      <c r="JMX138" s="6"/>
      <c r="JMY138" s="6"/>
      <c r="JMZ138" s="6"/>
      <c r="JNA138" s="6"/>
      <c r="JNB138" s="6"/>
      <c r="JNC138" s="6"/>
      <c r="JND138" s="6"/>
      <c r="JNE138" s="6"/>
      <c r="JNF138" s="6"/>
      <c r="JNG138" s="6"/>
      <c r="JNH138" s="6"/>
      <c r="JNI138" s="6"/>
      <c r="JNJ138" s="6"/>
      <c r="JNK138" s="6"/>
      <c r="JNL138" s="6"/>
      <c r="JNM138" s="6"/>
      <c r="JNN138" s="6"/>
      <c r="JNO138" s="6"/>
      <c r="JNP138" s="6"/>
      <c r="JNQ138" s="6"/>
      <c r="JNR138" s="6"/>
      <c r="JNS138" s="6"/>
      <c r="JNT138" s="6"/>
      <c r="JNU138" s="6"/>
      <c r="JNV138" s="6"/>
      <c r="JNW138" s="6"/>
      <c r="JNX138" s="6"/>
      <c r="JNY138" s="6"/>
      <c r="JNZ138" s="6"/>
      <c r="JOA138" s="6"/>
      <c r="JOB138" s="6"/>
      <c r="JOC138" s="6"/>
      <c r="JOD138" s="6"/>
      <c r="JOE138" s="6"/>
      <c r="JOF138" s="6"/>
      <c r="JOG138" s="6"/>
      <c r="JOH138" s="6"/>
      <c r="JOI138" s="6"/>
      <c r="JOJ138" s="6"/>
      <c r="JOK138" s="6"/>
      <c r="JOL138" s="6"/>
      <c r="JOM138" s="6"/>
      <c r="JON138" s="6"/>
      <c r="JOO138" s="6"/>
      <c r="JOP138" s="6"/>
      <c r="JOQ138" s="6"/>
      <c r="JOR138" s="6"/>
      <c r="JOS138" s="6"/>
      <c r="JOT138" s="6"/>
      <c r="JOU138" s="6"/>
      <c r="JOV138" s="6"/>
      <c r="JOW138" s="6"/>
      <c r="JOX138" s="6"/>
      <c r="JOY138" s="6"/>
      <c r="JOZ138" s="6"/>
      <c r="JPA138" s="6"/>
      <c r="JPB138" s="6"/>
      <c r="JPC138" s="6"/>
      <c r="JPD138" s="6"/>
      <c r="JPE138" s="6"/>
      <c r="JPF138" s="6"/>
      <c r="JPG138" s="6"/>
      <c r="JPH138" s="6"/>
      <c r="JPI138" s="6"/>
      <c r="JPJ138" s="6"/>
      <c r="JPK138" s="6"/>
      <c r="JPL138" s="6"/>
      <c r="JPM138" s="6"/>
      <c r="JPN138" s="6"/>
      <c r="JPO138" s="6"/>
      <c r="JPP138" s="6"/>
      <c r="JPQ138" s="6"/>
      <c r="JPR138" s="6"/>
      <c r="JPS138" s="6"/>
      <c r="JPT138" s="6"/>
      <c r="JPU138" s="6"/>
      <c r="JPV138" s="6"/>
      <c r="JPW138" s="6"/>
      <c r="JPX138" s="6"/>
      <c r="JPY138" s="6"/>
      <c r="JPZ138" s="6"/>
      <c r="JQA138" s="6"/>
      <c r="JQB138" s="6"/>
      <c r="JQC138" s="6"/>
      <c r="JQD138" s="6"/>
      <c r="JQE138" s="6"/>
      <c r="JQF138" s="6"/>
      <c r="JQG138" s="6"/>
      <c r="JQH138" s="6"/>
      <c r="JQI138" s="6"/>
      <c r="JQJ138" s="6"/>
      <c r="JQK138" s="6"/>
      <c r="JQL138" s="6"/>
      <c r="JQM138" s="6"/>
      <c r="JQN138" s="6"/>
      <c r="JQO138" s="6"/>
      <c r="JQP138" s="6"/>
      <c r="JQQ138" s="6"/>
      <c r="JQR138" s="6"/>
      <c r="JQS138" s="6"/>
      <c r="JQT138" s="6"/>
      <c r="JQU138" s="6"/>
      <c r="JQV138" s="6"/>
      <c r="JQW138" s="6"/>
      <c r="JQX138" s="6"/>
      <c r="JQY138" s="6"/>
      <c r="JQZ138" s="6"/>
      <c r="JRA138" s="6"/>
      <c r="JRB138" s="6"/>
      <c r="JRC138" s="6"/>
      <c r="JRD138" s="6"/>
      <c r="JRE138" s="6"/>
      <c r="JRF138" s="6"/>
      <c r="JRG138" s="6"/>
      <c r="JRH138" s="6"/>
      <c r="JRI138" s="6"/>
      <c r="JRJ138" s="6"/>
      <c r="JRK138" s="6"/>
      <c r="JRL138" s="6"/>
      <c r="JRM138" s="6"/>
      <c r="JRN138" s="6"/>
      <c r="JRO138" s="6"/>
      <c r="JRP138" s="6"/>
      <c r="JRQ138" s="6"/>
      <c r="JRR138" s="6"/>
      <c r="JRS138" s="6"/>
      <c r="JRT138" s="6"/>
      <c r="JRU138" s="6"/>
      <c r="JRV138" s="6"/>
      <c r="JRW138" s="6"/>
      <c r="JRX138" s="6"/>
      <c r="JRY138" s="6"/>
      <c r="JRZ138" s="6"/>
      <c r="JSA138" s="6"/>
      <c r="JSB138" s="6"/>
      <c r="JSC138" s="6"/>
      <c r="JSD138" s="6"/>
      <c r="JSE138" s="6"/>
      <c r="JSF138" s="6"/>
      <c r="JSG138" s="6"/>
      <c r="JSH138" s="6"/>
      <c r="JSI138" s="6"/>
      <c r="JSJ138" s="6"/>
      <c r="JSK138" s="6"/>
      <c r="JSL138" s="6"/>
      <c r="JSM138" s="6"/>
      <c r="JSN138" s="6"/>
      <c r="JSO138" s="6"/>
      <c r="JSP138" s="6"/>
      <c r="JSQ138" s="6"/>
      <c r="JSR138" s="6"/>
      <c r="JSS138" s="6"/>
      <c r="JST138" s="6"/>
      <c r="JSU138" s="6"/>
      <c r="JSV138" s="6"/>
      <c r="JSW138" s="6"/>
      <c r="JSX138" s="6"/>
      <c r="JSY138" s="6"/>
      <c r="JSZ138" s="6"/>
      <c r="JTA138" s="6"/>
      <c r="JTB138" s="6"/>
      <c r="JTC138" s="6"/>
      <c r="JTD138" s="6"/>
      <c r="JTE138" s="6"/>
      <c r="JTF138" s="6"/>
      <c r="JTG138" s="6"/>
      <c r="JTH138" s="6"/>
      <c r="JTI138" s="6"/>
      <c r="JTJ138" s="6"/>
      <c r="JTK138" s="6"/>
      <c r="JTL138" s="6"/>
      <c r="JTM138" s="6"/>
      <c r="JTN138" s="6"/>
      <c r="JTO138" s="6"/>
      <c r="JTP138" s="6"/>
      <c r="JTQ138" s="6"/>
      <c r="JTR138" s="6"/>
      <c r="JTS138" s="6"/>
      <c r="JTT138" s="6"/>
      <c r="JTU138" s="6"/>
      <c r="JTV138" s="6"/>
      <c r="JTW138" s="6"/>
      <c r="JTX138" s="6"/>
      <c r="JTY138" s="6"/>
      <c r="JTZ138" s="6"/>
      <c r="JUA138" s="6"/>
      <c r="JUB138" s="6"/>
      <c r="JUC138" s="6"/>
      <c r="JUD138" s="6"/>
      <c r="JUE138" s="6"/>
      <c r="JUF138" s="6"/>
      <c r="JUG138" s="6"/>
      <c r="JUH138" s="6"/>
      <c r="JUI138" s="6"/>
      <c r="JUJ138" s="6"/>
      <c r="JUK138" s="6"/>
      <c r="JUL138" s="6"/>
      <c r="JUM138" s="6"/>
      <c r="JUN138" s="6"/>
      <c r="JUO138" s="6"/>
      <c r="JUP138" s="6"/>
      <c r="JUQ138" s="6"/>
      <c r="JUR138" s="6"/>
      <c r="JUS138" s="6"/>
      <c r="JUT138" s="6"/>
      <c r="JUU138" s="6"/>
      <c r="JUV138" s="6"/>
      <c r="JUW138" s="6"/>
      <c r="JUX138" s="6"/>
      <c r="JUY138" s="6"/>
      <c r="JUZ138" s="6"/>
      <c r="JVA138" s="6"/>
      <c r="JVB138" s="6"/>
      <c r="JVC138" s="6"/>
      <c r="JVD138" s="6"/>
      <c r="JVE138" s="6"/>
      <c r="JVF138" s="6"/>
      <c r="JVG138" s="6"/>
      <c r="JVH138" s="6"/>
      <c r="JVI138" s="6"/>
      <c r="JVJ138" s="6"/>
      <c r="JVK138" s="6"/>
      <c r="JVL138" s="6"/>
      <c r="JVM138" s="6"/>
      <c r="JVN138" s="6"/>
      <c r="JVO138" s="6"/>
      <c r="JVP138" s="6"/>
      <c r="JVQ138" s="6"/>
      <c r="JVR138" s="6"/>
      <c r="JVS138" s="6"/>
      <c r="JVT138" s="6"/>
      <c r="JVU138" s="6"/>
      <c r="JVV138" s="6"/>
      <c r="JVW138" s="6"/>
      <c r="JVX138" s="6"/>
      <c r="JVY138" s="6"/>
      <c r="JVZ138" s="6"/>
      <c r="JWA138" s="6"/>
      <c r="JWB138" s="6"/>
      <c r="JWC138" s="6"/>
      <c r="JWD138" s="6"/>
      <c r="JWE138" s="6"/>
      <c r="JWF138" s="6"/>
      <c r="JWG138" s="6"/>
      <c r="JWH138" s="6"/>
      <c r="JWI138" s="6"/>
      <c r="JWJ138" s="6"/>
      <c r="JWK138" s="6"/>
      <c r="JWL138" s="6"/>
      <c r="JWM138" s="6"/>
      <c r="JWN138" s="6"/>
      <c r="JWO138" s="6"/>
      <c r="JWP138" s="6"/>
      <c r="JWQ138" s="6"/>
      <c r="JWR138" s="6"/>
      <c r="JWS138" s="6"/>
      <c r="JWT138" s="6"/>
      <c r="JWU138" s="6"/>
      <c r="JWV138" s="6"/>
      <c r="JWW138" s="6"/>
      <c r="JWX138" s="6"/>
      <c r="JWY138" s="6"/>
      <c r="JWZ138" s="6"/>
      <c r="JXA138" s="6"/>
      <c r="JXB138" s="6"/>
      <c r="JXC138" s="6"/>
      <c r="JXD138" s="6"/>
      <c r="JXE138" s="6"/>
      <c r="JXF138" s="6"/>
      <c r="JXG138" s="6"/>
      <c r="JXH138" s="6"/>
      <c r="JXI138" s="6"/>
      <c r="JXJ138" s="6"/>
      <c r="JXK138" s="6"/>
      <c r="JXL138" s="6"/>
      <c r="JXM138" s="6"/>
      <c r="JXN138" s="6"/>
      <c r="JXO138" s="6"/>
      <c r="JXP138" s="6"/>
      <c r="JXQ138" s="6"/>
      <c r="JXR138" s="6"/>
      <c r="JXS138" s="6"/>
      <c r="JXT138" s="6"/>
      <c r="JXU138" s="6"/>
      <c r="JXV138" s="6"/>
      <c r="JXW138" s="6"/>
      <c r="JXX138" s="6"/>
      <c r="JXY138" s="6"/>
      <c r="JXZ138" s="6"/>
      <c r="JYA138" s="6"/>
      <c r="JYB138" s="6"/>
      <c r="JYC138" s="6"/>
      <c r="JYD138" s="6"/>
      <c r="JYE138" s="6"/>
      <c r="JYF138" s="6"/>
      <c r="JYG138" s="6"/>
      <c r="JYH138" s="6"/>
      <c r="JYI138" s="6"/>
      <c r="JYJ138" s="6"/>
      <c r="JYK138" s="6"/>
      <c r="JYL138" s="6"/>
      <c r="JYM138" s="6"/>
      <c r="JYN138" s="6"/>
      <c r="JYO138" s="6"/>
      <c r="JYP138" s="6"/>
      <c r="JYQ138" s="6"/>
      <c r="JYR138" s="6"/>
      <c r="JYS138" s="6"/>
      <c r="JYT138" s="6"/>
      <c r="JYU138" s="6"/>
      <c r="JYV138" s="6"/>
      <c r="JYW138" s="6"/>
      <c r="JYX138" s="6"/>
      <c r="JYY138" s="6"/>
      <c r="JYZ138" s="6"/>
      <c r="JZA138" s="6"/>
      <c r="JZB138" s="6"/>
      <c r="JZC138" s="6"/>
      <c r="JZD138" s="6"/>
      <c r="JZE138" s="6"/>
      <c r="JZF138" s="6"/>
      <c r="JZG138" s="6"/>
      <c r="JZH138" s="6"/>
      <c r="JZI138" s="6"/>
      <c r="JZJ138" s="6"/>
      <c r="JZK138" s="6"/>
      <c r="JZL138" s="6"/>
      <c r="JZM138" s="6"/>
      <c r="JZN138" s="6"/>
      <c r="JZO138" s="6"/>
      <c r="JZP138" s="6"/>
      <c r="JZQ138" s="6"/>
      <c r="JZR138" s="6"/>
      <c r="JZS138" s="6"/>
      <c r="JZT138" s="6"/>
      <c r="JZU138" s="6"/>
      <c r="JZV138" s="6"/>
      <c r="JZW138" s="6"/>
      <c r="JZX138" s="6"/>
      <c r="JZY138" s="6"/>
      <c r="JZZ138" s="6"/>
      <c r="KAA138" s="6"/>
      <c r="KAB138" s="6"/>
      <c r="KAC138" s="6"/>
      <c r="KAD138" s="6"/>
      <c r="KAE138" s="6"/>
      <c r="KAF138" s="6"/>
      <c r="KAG138" s="6"/>
      <c r="KAH138" s="6"/>
      <c r="KAI138" s="6"/>
      <c r="KAJ138" s="6"/>
      <c r="KAK138" s="6"/>
      <c r="KAL138" s="6"/>
      <c r="KAM138" s="6"/>
      <c r="KAN138" s="6"/>
      <c r="KAO138" s="6"/>
      <c r="KAP138" s="6"/>
      <c r="KAQ138" s="6"/>
      <c r="KAR138" s="6"/>
      <c r="KAS138" s="6"/>
      <c r="KAT138" s="6"/>
      <c r="KAU138" s="6"/>
      <c r="KAV138" s="6"/>
      <c r="KAW138" s="6"/>
      <c r="KAX138" s="6"/>
      <c r="KAY138" s="6"/>
      <c r="KAZ138" s="6"/>
      <c r="KBA138" s="6"/>
      <c r="KBB138" s="6"/>
      <c r="KBC138" s="6"/>
      <c r="KBD138" s="6"/>
      <c r="KBE138" s="6"/>
      <c r="KBF138" s="6"/>
      <c r="KBG138" s="6"/>
      <c r="KBH138" s="6"/>
      <c r="KBI138" s="6"/>
      <c r="KBJ138" s="6"/>
      <c r="KBK138" s="6"/>
      <c r="KBL138" s="6"/>
      <c r="KBM138" s="6"/>
      <c r="KBN138" s="6"/>
      <c r="KBO138" s="6"/>
      <c r="KBP138" s="6"/>
      <c r="KBQ138" s="6"/>
      <c r="KBR138" s="6"/>
      <c r="KBS138" s="6"/>
      <c r="KBT138" s="6"/>
      <c r="KBU138" s="6"/>
      <c r="KBV138" s="6"/>
      <c r="KBW138" s="6"/>
      <c r="KBX138" s="6"/>
      <c r="KBY138" s="6"/>
      <c r="KBZ138" s="6"/>
      <c r="KCA138" s="6"/>
      <c r="KCB138" s="6"/>
      <c r="KCC138" s="6"/>
      <c r="KCD138" s="6"/>
      <c r="KCE138" s="6"/>
      <c r="KCF138" s="6"/>
      <c r="KCG138" s="6"/>
      <c r="KCH138" s="6"/>
      <c r="KCI138" s="6"/>
      <c r="KCJ138" s="6"/>
      <c r="KCK138" s="6"/>
      <c r="KCL138" s="6"/>
      <c r="KCM138" s="6"/>
      <c r="KCN138" s="6"/>
      <c r="KCO138" s="6"/>
      <c r="KCP138" s="6"/>
      <c r="KCQ138" s="6"/>
      <c r="KCR138" s="6"/>
      <c r="KCS138" s="6"/>
      <c r="KCT138" s="6"/>
      <c r="KCU138" s="6"/>
      <c r="KCV138" s="6"/>
      <c r="KCW138" s="6"/>
      <c r="KCX138" s="6"/>
      <c r="KCY138" s="6"/>
      <c r="KCZ138" s="6"/>
      <c r="KDA138" s="6"/>
      <c r="KDB138" s="6"/>
      <c r="KDC138" s="6"/>
      <c r="KDD138" s="6"/>
      <c r="KDE138" s="6"/>
      <c r="KDF138" s="6"/>
      <c r="KDG138" s="6"/>
      <c r="KDH138" s="6"/>
      <c r="KDI138" s="6"/>
      <c r="KDJ138" s="6"/>
      <c r="KDK138" s="6"/>
      <c r="KDL138" s="6"/>
      <c r="KDM138" s="6"/>
      <c r="KDN138" s="6"/>
      <c r="KDO138" s="6"/>
      <c r="KDP138" s="6"/>
      <c r="KDQ138" s="6"/>
      <c r="KDR138" s="6"/>
      <c r="KDS138" s="6"/>
      <c r="KDT138" s="6"/>
      <c r="KDU138" s="6"/>
      <c r="KDV138" s="6"/>
      <c r="KDW138" s="6"/>
      <c r="KDX138" s="6"/>
      <c r="KDY138" s="6"/>
      <c r="KDZ138" s="6"/>
      <c r="KEA138" s="6"/>
      <c r="KEB138" s="6"/>
      <c r="KEC138" s="6"/>
      <c r="KED138" s="6"/>
      <c r="KEE138" s="6"/>
      <c r="KEF138" s="6"/>
      <c r="KEG138" s="6"/>
      <c r="KEH138" s="6"/>
      <c r="KEI138" s="6"/>
      <c r="KEJ138" s="6"/>
      <c r="KEK138" s="6"/>
      <c r="KEL138" s="6"/>
      <c r="KEM138" s="6"/>
      <c r="KEN138" s="6"/>
      <c r="KEO138" s="6"/>
      <c r="KEP138" s="6"/>
      <c r="KEQ138" s="6"/>
      <c r="KER138" s="6"/>
      <c r="KES138" s="6"/>
      <c r="KET138" s="6"/>
      <c r="KEU138" s="6"/>
      <c r="KEV138" s="6"/>
      <c r="KEW138" s="6"/>
      <c r="KEX138" s="6"/>
      <c r="KEY138" s="6"/>
      <c r="KEZ138" s="6"/>
      <c r="KFA138" s="6"/>
      <c r="KFB138" s="6"/>
      <c r="KFC138" s="6"/>
      <c r="KFD138" s="6"/>
      <c r="KFE138" s="6"/>
      <c r="KFF138" s="6"/>
      <c r="KFG138" s="6"/>
      <c r="KFH138" s="6"/>
      <c r="KFI138" s="6"/>
      <c r="KFJ138" s="6"/>
      <c r="KFK138" s="6"/>
      <c r="KFL138" s="6"/>
      <c r="KFM138" s="6"/>
      <c r="KFN138" s="6"/>
      <c r="KFO138" s="6"/>
      <c r="KFP138" s="6"/>
      <c r="KFQ138" s="6"/>
      <c r="KFR138" s="6"/>
      <c r="KFS138" s="6"/>
      <c r="KFT138" s="6"/>
      <c r="KFU138" s="6"/>
      <c r="KFV138" s="6"/>
      <c r="KFW138" s="6"/>
      <c r="KFX138" s="6"/>
      <c r="KFY138" s="6"/>
      <c r="KFZ138" s="6"/>
      <c r="KGA138" s="6"/>
      <c r="KGB138" s="6"/>
      <c r="KGC138" s="6"/>
      <c r="KGD138" s="6"/>
      <c r="KGE138" s="6"/>
      <c r="KGF138" s="6"/>
      <c r="KGG138" s="6"/>
      <c r="KGH138" s="6"/>
      <c r="KGI138" s="6"/>
      <c r="KGJ138" s="6"/>
      <c r="KGK138" s="6"/>
      <c r="KGL138" s="6"/>
      <c r="KGM138" s="6"/>
      <c r="KGN138" s="6"/>
      <c r="KGO138" s="6"/>
      <c r="KGP138" s="6"/>
      <c r="KGQ138" s="6"/>
      <c r="KGR138" s="6"/>
      <c r="KGS138" s="6"/>
      <c r="KGT138" s="6"/>
      <c r="KGU138" s="6"/>
      <c r="KGV138" s="6"/>
      <c r="KGW138" s="6"/>
      <c r="KGX138" s="6"/>
      <c r="KGY138" s="6"/>
      <c r="KGZ138" s="6"/>
      <c r="KHA138" s="6"/>
      <c r="KHB138" s="6"/>
      <c r="KHC138" s="6"/>
      <c r="KHD138" s="6"/>
      <c r="KHE138" s="6"/>
      <c r="KHF138" s="6"/>
      <c r="KHG138" s="6"/>
      <c r="KHH138" s="6"/>
      <c r="KHI138" s="6"/>
      <c r="KHJ138" s="6"/>
      <c r="KHK138" s="6"/>
      <c r="KHL138" s="6"/>
      <c r="KHM138" s="6"/>
      <c r="KHN138" s="6"/>
      <c r="KHO138" s="6"/>
      <c r="KHP138" s="6"/>
      <c r="KHQ138" s="6"/>
      <c r="KHR138" s="6"/>
      <c r="KHS138" s="6"/>
      <c r="KHT138" s="6"/>
      <c r="KHU138" s="6"/>
      <c r="KHV138" s="6"/>
      <c r="KHW138" s="6"/>
      <c r="KHX138" s="6"/>
      <c r="KHY138" s="6"/>
      <c r="KHZ138" s="6"/>
      <c r="KIA138" s="6"/>
      <c r="KIB138" s="6"/>
      <c r="KIC138" s="6"/>
      <c r="KID138" s="6"/>
      <c r="KIE138" s="6"/>
      <c r="KIF138" s="6"/>
      <c r="KIG138" s="6"/>
      <c r="KIH138" s="6"/>
      <c r="KII138" s="6"/>
      <c r="KIJ138" s="6"/>
      <c r="KIK138" s="6"/>
      <c r="KIL138" s="6"/>
      <c r="KIM138" s="6"/>
      <c r="KIN138" s="6"/>
      <c r="KIO138" s="6"/>
      <c r="KIP138" s="6"/>
      <c r="KIQ138" s="6"/>
      <c r="KIR138" s="6"/>
      <c r="KIS138" s="6"/>
      <c r="KIT138" s="6"/>
      <c r="KIU138" s="6"/>
      <c r="KIV138" s="6"/>
      <c r="KIW138" s="6"/>
      <c r="KIX138" s="6"/>
      <c r="KIY138" s="6"/>
      <c r="KIZ138" s="6"/>
      <c r="KJA138" s="6"/>
      <c r="KJB138" s="6"/>
      <c r="KJC138" s="6"/>
      <c r="KJD138" s="6"/>
      <c r="KJE138" s="6"/>
      <c r="KJF138" s="6"/>
      <c r="KJG138" s="6"/>
      <c r="KJH138" s="6"/>
      <c r="KJI138" s="6"/>
      <c r="KJJ138" s="6"/>
      <c r="KJK138" s="6"/>
      <c r="KJL138" s="6"/>
      <c r="KJM138" s="6"/>
      <c r="KJN138" s="6"/>
      <c r="KJO138" s="6"/>
      <c r="KJP138" s="6"/>
      <c r="KJQ138" s="6"/>
      <c r="KJR138" s="6"/>
      <c r="KJS138" s="6"/>
      <c r="KJT138" s="6"/>
      <c r="KJU138" s="6"/>
      <c r="KJV138" s="6"/>
      <c r="KJW138" s="6"/>
      <c r="KJX138" s="6"/>
      <c r="KJY138" s="6"/>
      <c r="KJZ138" s="6"/>
      <c r="KKA138" s="6"/>
      <c r="KKB138" s="6"/>
      <c r="KKC138" s="6"/>
      <c r="KKD138" s="6"/>
      <c r="KKE138" s="6"/>
      <c r="KKF138" s="6"/>
      <c r="KKG138" s="6"/>
      <c r="KKH138" s="6"/>
      <c r="KKI138" s="6"/>
      <c r="KKJ138" s="6"/>
      <c r="KKK138" s="6"/>
      <c r="KKL138" s="6"/>
      <c r="KKM138" s="6"/>
      <c r="KKN138" s="6"/>
      <c r="KKO138" s="6"/>
      <c r="KKP138" s="6"/>
      <c r="KKQ138" s="6"/>
      <c r="KKR138" s="6"/>
      <c r="KKS138" s="6"/>
      <c r="KKT138" s="6"/>
      <c r="KKU138" s="6"/>
      <c r="KKV138" s="6"/>
      <c r="KKW138" s="6"/>
      <c r="KKX138" s="6"/>
      <c r="KKY138" s="6"/>
      <c r="KKZ138" s="6"/>
      <c r="KLA138" s="6"/>
      <c r="KLB138" s="6"/>
      <c r="KLC138" s="6"/>
      <c r="KLD138" s="6"/>
      <c r="KLE138" s="6"/>
      <c r="KLF138" s="6"/>
      <c r="KLG138" s="6"/>
      <c r="KLH138" s="6"/>
      <c r="KLI138" s="6"/>
      <c r="KLJ138" s="6"/>
      <c r="KLK138" s="6"/>
      <c r="KLL138" s="6"/>
      <c r="KLM138" s="6"/>
      <c r="KLN138" s="6"/>
      <c r="KLO138" s="6"/>
      <c r="KLP138" s="6"/>
      <c r="KLQ138" s="6"/>
      <c r="KLR138" s="6"/>
      <c r="KLS138" s="6"/>
      <c r="KLT138" s="6"/>
      <c r="KLU138" s="6"/>
      <c r="KLV138" s="6"/>
      <c r="KLW138" s="6"/>
      <c r="KLX138" s="6"/>
      <c r="KLY138" s="6"/>
      <c r="KLZ138" s="6"/>
      <c r="KMA138" s="6"/>
      <c r="KMB138" s="6"/>
      <c r="KMC138" s="6"/>
      <c r="KMD138" s="6"/>
      <c r="KME138" s="6"/>
      <c r="KMF138" s="6"/>
      <c r="KMG138" s="6"/>
      <c r="KMH138" s="6"/>
      <c r="KMI138" s="6"/>
      <c r="KMJ138" s="6"/>
      <c r="KMK138" s="6"/>
      <c r="KML138" s="6"/>
      <c r="KMM138" s="6"/>
      <c r="KMN138" s="6"/>
      <c r="KMO138" s="6"/>
      <c r="KMP138" s="6"/>
      <c r="KMQ138" s="6"/>
      <c r="KMR138" s="6"/>
      <c r="KMS138" s="6"/>
      <c r="KMT138" s="6"/>
      <c r="KMU138" s="6"/>
      <c r="KMV138" s="6"/>
      <c r="KMW138" s="6"/>
      <c r="KMX138" s="6"/>
      <c r="KMY138" s="6"/>
      <c r="KMZ138" s="6"/>
      <c r="KNA138" s="6"/>
      <c r="KNB138" s="6"/>
      <c r="KNC138" s="6"/>
      <c r="KND138" s="6"/>
      <c r="KNE138" s="6"/>
      <c r="KNF138" s="6"/>
      <c r="KNG138" s="6"/>
      <c r="KNH138" s="6"/>
      <c r="KNI138" s="6"/>
      <c r="KNJ138" s="6"/>
      <c r="KNK138" s="6"/>
      <c r="KNL138" s="6"/>
      <c r="KNM138" s="6"/>
      <c r="KNN138" s="6"/>
      <c r="KNO138" s="6"/>
      <c r="KNP138" s="6"/>
      <c r="KNQ138" s="6"/>
      <c r="KNR138" s="6"/>
      <c r="KNS138" s="6"/>
      <c r="KNT138" s="6"/>
      <c r="KNU138" s="6"/>
      <c r="KNV138" s="6"/>
      <c r="KNW138" s="6"/>
      <c r="KNX138" s="6"/>
      <c r="KNY138" s="6"/>
      <c r="KNZ138" s="6"/>
      <c r="KOA138" s="6"/>
      <c r="KOB138" s="6"/>
      <c r="KOC138" s="6"/>
      <c r="KOD138" s="6"/>
      <c r="KOE138" s="6"/>
      <c r="KOF138" s="6"/>
      <c r="KOG138" s="6"/>
      <c r="KOH138" s="6"/>
      <c r="KOI138" s="6"/>
      <c r="KOJ138" s="6"/>
      <c r="KOK138" s="6"/>
      <c r="KOL138" s="6"/>
      <c r="KOM138" s="6"/>
      <c r="KON138" s="6"/>
      <c r="KOO138" s="6"/>
      <c r="KOP138" s="6"/>
      <c r="KOQ138" s="6"/>
      <c r="KOR138" s="6"/>
      <c r="KOS138" s="6"/>
      <c r="KOT138" s="6"/>
      <c r="KOU138" s="6"/>
      <c r="KOV138" s="6"/>
      <c r="KOW138" s="6"/>
      <c r="KOX138" s="6"/>
      <c r="KOY138" s="6"/>
      <c r="KOZ138" s="6"/>
      <c r="KPA138" s="6"/>
      <c r="KPB138" s="6"/>
      <c r="KPC138" s="6"/>
      <c r="KPD138" s="6"/>
      <c r="KPE138" s="6"/>
      <c r="KPF138" s="6"/>
      <c r="KPG138" s="6"/>
      <c r="KPH138" s="6"/>
      <c r="KPI138" s="6"/>
      <c r="KPJ138" s="6"/>
      <c r="KPK138" s="6"/>
      <c r="KPL138" s="6"/>
      <c r="KPM138" s="6"/>
      <c r="KPN138" s="6"/>
      <c r="KPO138" s="6"/>
      <c r="KPP138" s="6"/>
      <c r="KPQ138" s="6"/>
      <c r="KPR138" s="6"/>
      <c r="KPS138" s="6"/>
      <c r="KPT138" s="6"/>
      <c r="KPU138" s="6"/>
      <c r="KPV138" s="6"/>
      <c r="KPW138" s="6"/>
      <c r="KPX138" s="6"/>
      <c r="KPY138" s="6"/>
      <c r="KPZ138" s="6"/>
      <c r="KQA138" s="6"/>
      <c r="KQB138" s="6"/>
      <c r="KQC138" s="6"/>
      <c r="KQD138" s="6"/>
      <c r="KQE138" s="6"/>
      <c r="KQF138" s="6"/>
      <c r="KQG138" s="6"/>
      <c r="KQH138" s="6"/>
      <c r="KQI138" s="6"/>
      <c r="KQJ138" s="6"/>
      <c r="KQK138" s="6"/>
      <c r="KQL138" s="6"/>
      <c r="KQM138" s="6"/>
      <c r="KQN138" s="6"/>
      <c r="KQO138" s="6"/>
      <c r="KQP138" s="6"/>
      <c r="KQQ138" s="6"/>
      <c r="KQR138" s="6"/>
      <c r="KQS138" s="6"/>
      <c r="KQT138" s="6"/>
      <c r="KQU138" s="6"/>
      <c r="KQV138" s="6"/>
      <c r="KQW138" s="6"/>
      <c r="KQX138" s="6"/>
      <c r="KQY138" s="6"/>
      <c r="KQZ138" s="6"/>
      <c r="KRA138" s="6"/>
      <c r="KRB138" s="6"/>
      <c r="KRC138" s="6"/>
      <c r="KRD138" s="6"/>
      <c r="KRE138" s="6"/>
      <c r="KRF138" s="6"/>
      <c r="KRG138" s="6"/>
      <c r="KRH138" s="6"/>
      <c r="KRI138" s="6"/>
      <c r="KRJ138" s="6"/>
      <c r="KRK138" s="6"/>
      <c r="KRL138" s="6"/>
      <c r="KRM138" s="6"/>
      <c r="KRN138" s="6"/>
      <c r="KRO138" s="6"/>
      <c r="KRP138" s="6"/>
      <c r="KRQ138" s="6"/>
      <c r="KRR138" s="6"/>
      <c r="KRS138" s="6"/>
      <c r="KRT138" s="6"/>
      <c r="KRU138" s="6"/>
      <c r="KRV138" s="6"/>
      <c r="KRW138" s="6"/>
      <c r="KRX138" s="6"/>
      <c r="KRY138" s="6"/>
      <c r="KRZ138" s="6"/>
      <c r="KSA138" s="6"/>
      <c r="KSB138" s="6"/>
      <c r="KSC138" s="6"/>
      <c r="KSD138" s="6"/>
      <c r="KSE138" s="6"/>
      <c r="KSF138" s="6"/>
      <c r="KSG138" s="6"/>
      <c r="KSH138" s="6"/>
      <c r="KSI138" s="6"/>
      <c r="KSJ138" s="6"/>
      <c r="KSK138" s="6"/>
      <c r="KSL138" s="6"/>
      <c r="KSM138" s="6"/>
      <c r="KSN138" s="6"/>
      <c r="KSO138" s="6"/>
      <c r="KSP138" s="6"/>
      <c r="KSQ138" s="6"/>
      <c r="KSR138" s="6"/>
      <c r="KSS138" s="6"/>
      <c r="KST138" s="6"/>
      <c r="KSU138" s="6"/>
      <c r="KSV138" s="6"/>
      <c r="KSW138" s="6"/>
      <c r="KSX138" s="6"/>
      <c r="KSY138" s="6"/>
      <c r="KSZ138" s="6"/>
      <c r="KTA138" s="6"/>
      <c r="KTB138" s="6"/>
      <c r="KTC138" s="6"/>
      <c r="KTD138" s="6"/>
      <c r="KTE138" s="6"/>
      <c r="KTF138" s="6"/>
      <c r="KTG138" s="6"/>
      <c r="KTH138" s="6"/>
      <c r="KTI138" s="6"/>
      <c r="KTJ138" s="6"/>
      <c r="KTK138" s="6"/>
      <c r="KTL138" s="6"/>
      <c r="KTM138" s="6"/>
      <c r="KTN138" s="6"/>
      <c r="KTO138" s="6"/>
      <c r="KTP138" s="6"/>
      <c r="KTQ138" s="6"/>
      <c r="KTR138" s="6"/>
      <c r="KTS138" s="6"/>
      <c r="KTT138" s="6"/>
      <c r="KTU138" s="6"/>
      <c r="KTV138" s="6"/>
      <c r="KTW138" s="6"/>
      <c r="KTX138" s="6"/>
      <c r="KTY138" s="6"/>
      <c r="KTZ138" s="6"/>
      <c r="KUA138" s="6"/>
      <c r="KUB138" s="6"/>
      <c r="KUC138" s="6"/>
      <c r="KUD138" s="6"/>
      <c r="KUE138" s="6"/>
      <c r="KUF138" s="6"/>
      <c r="KUG138" s="6"/>
      <c r="KUH138" s="6"/>
      <c r="KUI138" s="6"/>
      <c r="KUJ138" s="6"/>
      <c r="KUK138" s="6"/>
      <c r="KUL138" s="6"/>
      <c r="KUM138" s="6"/>
      <c r="KUN138" s="6"/>
      <c r="KUO138" s="6"/>
      <c r="KUP138" s="6"/>
      <c r="KUQ138" s="6"/>
      <c r="KUR138" s="6"/>
      <c r="KUS138" s="6"/>
      <c r="KUT138" s="6"/>
      <c r="KUU138" s="6"/>
      <c r="KUV138" s="6"/>
      <c r="KUW138" s="6"/>
      <c r="KUX138" s="6"/>
      <c r="KUY138" s="6"/>
      <c r="KUZ138" s="6"/>
      <c r="KVA138" s="6"/>
      <c r="KVB138" s="6"/>
      <c r="KVC138" s="6"/>
      <c r="KVD138" s="6"/>
      <c r="KVE138" s="6"/>
      <c r="KVF138" s="6"/>
      <c r="KVG138" s="6"/>
      <c r="KVH138" s="6"/>
      <c r="KVI138" s="6"/>
      <c r="KVJ138" s="6"/>
      <c r="KVK138" s="6"/>
      <c r="KVL138" s="6"/>
      <c r="KVM138" s="6"/>
      <c r="KVN138" s="6"/>
      <c r="KVO138" s="6"/>
      <c r="KVP138" s="6"/>
      <c r="KVQ138" s="6"/>
      <c r="KVR138" s="6"/>
      <c r="KVS138" s="6"/>
      <c r="KVT138" s="6"/>
      <c r="KVU138" s="6"/>
      <c r="KVV138" s="6"/>
      <c r="KVW138" s="6"/>
      <c r="KVX138" s="6"/>
      <c r="KVY138" s="6"/>
      <c r="KVZ138" s="6"/>
      <c r="KWA138" s="6"/>
      <c r="KWB138" s="6"/>
      <c r="KWC138" s="6"/>
      <c r="KWD138" s="6"/>
      <c r="KWE138" s="6"/>
      <c r="KWF138" s="6"/>
      <c r="KWG138" s="6"/>
      <c r="KWH138" s="6"/>
      <c r="KWI138" s="6"/>
      <c r="KWJ138" s="6"/>
      <c r="KWK138" s="6"/>
      <c r="KWL138" s="6"/>
      <c r="KWM138" s="6"/>
      <c r="KWN138" s="6"/>
      <c r="KWO138" s="6"/>
      <c r="KWP138" s="6"/>
      <c r="KWQ138" s="6"/>
      <c r="KWR138" s="6"/>
      <c r="KWS138" s="6"/>
      <c r="KWT138" s="6"/>
      <c r="KWU138" s="6"/>
      <c r="KWV138" s="6"/>
      <c r="KWW138" s="6"/>
      <c r="KWX138" s="6"/>
      <c r="KWY138" s="6"/>
      <c r="KWZ138" s="6"/>
      <c r="KXA138" s="6"/>
      <c r="KXB138" s="6"/>
      <c r="KXC138" s="6"/>
      <c r="KXD138" s="6"/>
      <c r="KXE138" s="6"/>
      <c r="KXF138" s="6"/>
      <c r="KXG138" s="6"/>
      <c r="KXH138" s="6"/>
      <c r="KXI138" s="6"/>
      <c r="KXJ138" s="6"/>
      <c r="KXK138" s="6"/>
      <c r="KXL138" s="6"/>
      <c r="KXM138" s="6"/>
      <c r="KXN138" s="6"/>
      <c r="KXO138" s="6"/>
      <c r="KXP138" s="6"/>
      <c r="KXQ138" s="6"/>
      <c r="KXR138" s="6"/>
      <c r="KXS138" s="6"/>
      <c r="KXT138" s="6"/>
      <c r="KXU138" s="6"/>
      <c r="KXV138" s="6"/>
      <c r="KXW138" s="6"/>
      <c r="KXX138" s="6"/>
      <c r="KXY138" s="6"/>
      <c r="KXZ138" s="6"/>
      <c r="KYA138" s="6"/>
      <c r="KYB138" s="6"/>
      <c r="KYC138" s="6"/>
      <c r="KYD138" s="6"/>
      <c r="KYE138" s="6"/>
      <c r="KYF138" s="6"/>
      <c r="KYG138" s="6"/>
      <c r="KYH138" s="6"/>
      <c r="KYI138" s="6"/>
      <c r="KYJ138" s="6"/>
      <c r="KYK138" s="6"/>
      <c r="KYL138" s="6"/>
      <c r="KYM138" s="6"/>
      <c r="KYN138" s="6"/>
      <c r="KYO138" s="6"/>
      <c r="KYP138" s="6"/>
      <c r="KYQ138" s="6"/>
      <c r="KYR138" s="6"/>
      <c r="KYS138" s="6"/>
      <c r="KYT138" s="6"/>
      <c r="KYU138" s="6"/>
      <c r="KYV138" s="6"/>
      <c r="KYW138" s="6"/>
      <c r="KYX138" s="6"/>
      <c r="KYY138" s="6"/>
      <c r="KYZ138" s="6"/>
      <c r="KZA138" s="6"/>
      <c r="KZB138" s="6"/>
      <c r="KZC138" s="6"/>
      <c r="KZD138" s="6"/>
      <c r="KZE138" s="6"/>
      <c r="KZF138" s="6"/>
      <c r="KZG138" s="6"/>
      <c r="KZH138" s="6"/>
      <c r="KZI138" s="6"/>
      <c r="KZJ138" s="6"/>
      <c r="KZK138" s="6"/>
      <c r="KZL138" s="6"/>
      <c r="KZM138" s="6"/>
      <c r="KZN138" s="6"/>
      <c r="KZO138" s="6"/>
      <c r="KZP138" s="6"/>
      <c r="KZQ138" s="6"/>
      <c r="KZR138" s="6"/>
      <c r="KZS138" s="6"/>
      <c r="KZT138" s="6"/>
      <c r="KZU138" s="6"/>
      <c r="KZV138" s="6"/>
      <c r="KZW138" s="6"/>
      <c r="KZX138" s="6"/>
      <c r="KZY138" s="6"/>
      <c r="KZZ138" s="6"/>
      <c r="LAA138" s="6"/>
      <c r="LAB138" s="6"/>
      <c r="LAC138" s="6"/>
      <c r="LAD138" s="6"/>
      <c r="LAE138" s="6"/>
      <c r="LAF138" s="6"/>
      <c r="LAG138" s="6"/>
      <c r="LAH138" s="6"/>
      <c r="LAI138" s="6"/>
      <c r="LAJ138" s="6"/>
      <c r="LAK138" s="6"/>
      <c r="LAL138" s="6"/>
      <c r="LAM138" s="6"/>
      <c r="LAN138" s="6"/>
      <c r="LAO138" s="6"/>
      <c r="LAP138" s="6"/>
      <c r="LAQ138" s="6"/>
      <c r="LAR138" s="6"/>
      <c r="LAS138" s="6"/>
      <c r="LAT138" s="6"/>
      <c r="LAU138" s="6"/>
      <c r="LAV138" s="6"/>
      <c r="LAW138" s="6"/>
      <c r="LAX138" s="6"/>
      <c r="LAY138" s="6"/>
      <c r="LAZ138" s="6"/>
      <c r="LBA138" s="6"/>
      <c r="LBB138" s="6"/>
      <c r="LBC138" s="6"/>
      <c r="LBD138" s="6"/>
      <c r="LBE138" s="6"/>
      <c r="LBF138" s="6"/>
      <c r="LBG138" s="6"/>
      <c r="LBH138" s="6"/>
      <c r="LBI138" s="6"/>
      <c r="LBJ138" s="6"/>
      <c r="LBK138" s="6"/>
      <c r="LBL138" s="6"/>
      <c r="LBM138" s="6"/>
      <c r="LBN138" s="6"/>
      <c r="LBO138" s="6"/>
      <c r="LBP138" s="6"/>
      <c r="LBQ138" s="6"/>
      <c r="LBR138" s="6"/>
      <c r="LBS138" s="6"/>
      <c r="LBT138" s="6"/>
      <c r="LBU138" s="6"/>
      <c r="LBV138" s="6"/>
      <c r="LBW138" s="6"/>
      <c r="LBX138" s="6"/>
      <c r="LBY138" s="6"/>
      <c r="LBZ138" s="6"/>
      <c r="LCA138" s="6"/>
      <c r="LCB138" s="6"/>
      <c r="LCC138" s="6"/>
      <c r="LCD138" s="6"/>
      <c r="LCE138" s="6"/>
      <c r="LCF138" s="6"/>
      <c r="LCG138" s="6"/>
      <c r="LCH138" s="6"/>
      <c r="LCI138" s="6"/>
      <c r="LCJ138" s="6"/>
      <c r="LCK138" s="6"/>
      <c r="LCL138" s="6"/>
      <c r="LCM138" s="6"/>
      <c r="LCN138" s="6"/>
      <c r="LCO138" s="6"/>
      <c r="LCP138" s="6"/>
      <c r="LCQ138" s="6"/>
      <c r="LCR138" s="6"/>
      <c r="LCS138" s="6"/>
      <c r="LCT138" s="6"/>
      <c r="LCU138" s="6"/>
      <c r="LCV138" s="6"/>
      <c r="LCW138" s="6"/>
      <c r="LCX138" s="6"/>
      <c r="LCY138" s="6"/>
      <c r="LCZ138" s="6"/>
      <c r="LDA138" s="6"/>
      <c r="LDB138" s="6"/>
      <c r="LDC138" s="6"/>
      <c r="LDD138" s="6"/>
      <c r="LDE138" s="6"/>
      <c r="LDF138" s="6"/>
      <c r="LDG138" s="6"/>
      <c r="LDH138" s="6"/>
      <c r="LDI138" s="6"/>
      <c r="LDJ138" s="6"/>
      <c r="LDK138" s="6"/>
      <c r="LDL138" s="6"/>
      <c r="LDM138" s="6"/>
      <c r="LDN138" s="6"/>
      <c r="LDO138" s="6"/>
      <c r="LDP138" s="6"/>
      <c r="LDQ138" s="6"/>
      <c r="LDR138" s="6"/>
      <c r="LDS138" s="6"/>
      <c r="LDT138" s="6"/>
      <c r="LDU138" s="6"/>
      <c r="LDV138" s="6"/>
      <c r="LDW138" s="6"/>
      <c r="LDX138" s="6"/>
      <c r="LDY138" s="6"/>
      <c r="LDZ138" s="6"/>
      <c r="LEA138" s="6"/>
      <c r="LEB138" s="6"/>
      <c r="LEC138" s="6"/>
      <c r="LED138" s="6"/>
      <c r="LEE138" s="6"/>
      <c r="LEF138" s="6"/>
      <c r="LEG138" s="6"/>
      <c r="LEH138" s="6"/>
      <c r="LEI138" s="6"/>
      <c r="LEJ138" s="6"/>
      <c r="LEK138" s="6"/>
      <c r="LEL138" s="6"/>
      <c r="LEM138" s="6"/>
      <c r="LEN138" s="6"/>
      <c r="LEO138" s="6"/>
      <c r="LEP138" s="6"/>
      <c r="LEQ138" s="6"/>
      <c r="LER138" s="6"/>
      <c r="LES138" s="6"/>
      <c r="LET138" s="6"/>
      <c r="LEU138" s="6"/>
      <c r="LEV138" s="6"/>
      <c r="LEW138" s="6"/>
      <c r="LEX138" s="6"/>
      <c r="LEY138" s="6"/>
      <c r="LEZ138" s="6"/>
      <c r="LFA138" s="6"/>
      <c r="LFB138" s="6"/>
      <c r="LFC138" s="6"/>
      <c r="LFD138" s="6"/>
      <c r="LFE138" s="6"/>
      <c r="LFF138" s="6"/>
      <c r="LFG138" s="6"/>
      <c r="LFH138" s="6"/>
      <c r="LFI138" s="6"/>
      <c r="LFJ138" s="6"/>
      <c r="LFK138" s="6"/>
      <c r="LFL138" s="6"/>
      <c r="LFM138" s="6"/>
      <c r="LFN138" s="6"/>
      <c r="LFO138" s="6"/>
      <c r="LFP138" s="6"/>
      <c r="LFQ138" s="6"/>
      <c r="LFR138" s="6"/>
      <c r="LFS138" s="6"/>
      <c r="LFT138" s="6"/>
      <c r="LFU138" s="6"/>
      <c r="LFV138" s="6"/>
      <c r="LFW138" s="6"/>
      <c r="LFX138" s="6"/>
      <c r="LFY138" s="6"/>
      <c r="LFZ138" s="6"/>
      <c r="LGA138" s="6"/>
      <c r="LGB138" s="6"/>
      <c r="LGC138" s="6"/>
      <c r="LGD138" s="6"/>
      <c r="LGE138" s="6"/>
      <c r="LGF138" s="6"/>
      <c r="LGG138" s="6"/>
      <c r="LGH138" s="6"/>
      <c r="LGI138" s="6"/>
      <c r="LGJ138" s="6"/>
      <c r="LGK138" s="6"/>
      <c r="LGL138" s="6"/>
      <c r="LGM138" s="6"/>
      <c r="LGN138" s="6"/>
      <c r="LGO138" s="6"/>
      <c r="LGP138" s="6"/>
      <c r="LGQ138" s="6"/>
      <c r="LGR138" s="6"/>
      <c r="LGS138" s="6"/>
      <c r="LGT138" s="6"/>
      <c r="LGU138" s="6"/>
      <c r="LGV138" s="6"/>
      <c r="LGW138" s="6"/>
      <c r="LGX138" s="6"/>
      <c r="LGY138" s="6"/>
      <c r="LGZ138" s="6"/>
      <c r="LHA138" s="6"/>
      <c r="LHB138" s="6"/>
      <c r="LHC138" s="6"/>
      <c r="LHD138" s="6"/>
      <c r="LHE138" s="6"/>
      <c r="LHF138" s="6"/>
      <c r="LHG138" s="6"/>
      <c r="LHH138" s="6"/>
      <c r="LHI138" s="6"/>
      <c r="LHJ138" s="6"/>
      <c r="LHK138" s="6"/>
      <c r="LHL138" s="6"/>
      <c r="LHM138" s="6"/>
      <c r="LHN138" s="6"/>
      <c r="LHO138" s="6"/>
      <c r="LHP138" s="6"/>
      <c r="LHQ138" s="6"/>
      <c r="LHR138" s="6"/>
      <c r="LHS138" s="6"/>
      <c r="LHT138" s="6"/>
      <c r="LHU138" s="6"/>
      <c r="LHV138" s="6"/>
      <c r="LHW138" s="6"/>
      <c r="LHX138" s="6"/>
      <c r="LHY138" s="6"/>
      <c r="LHZ138" s="6"/>
      <c r="LIA138" s="6"/>
      <c r="LIB138" s="6"/>
      <c r="LIC138" s="6"/>
      <c r="LID138" s="6"/>
      <c r="LIE138" s="6"/>
      <c r="LIF138" s="6"/>
      <c r="LIG138" s="6"/>
      <c r="LIH138" s="6"/>
      <c r="LII138" s="6"/>
      <c r="LIJ138" s="6"/>
      <c r="LIK138" s="6"/>
      <c r="LIL138" s="6"/>
      <c r="LIM138" s="6"/>
      <c r="LIN138" s="6"/>
      <c r="LIO138" s="6"/>
      <c r="LIP138" s="6"/>
      <c r="LIQ138" s="6"/>
      <c r="LIR138" s="6"/>
      <c r="LIS138" s="6"/>
      <c r="LIT138" s="6"/>
      <c r="LIU138" s="6"/>
      <c r="LIV138" s="6"/>
      <c r="LIW138" s="6"/>
      <c r="LIX138" s="6"/>
      <c r="LIY138" s="6"/>
      <c r="LIZ138" s="6"/>
      <c r="LJA138" s="6"/>
      <c r="LJB138" s="6"/>
      <c r="LJC138" s="6"/>
      <c r="LJD138" s="6"/>
      <c r="LJE138" s="6"/>
      <c r="LJF138" s="6"/>
      <c r="LJG138" s="6"/>
      <c r="LJH138" s="6"/>
      <c r="LJI138" s="6"/>
      <c r="LJJ138" s="6"/>
      <c r="LJK138" s="6"/>
      <c r="LJL138" s="6"/>
      <c r="LJM138" s="6"/>
      <c r="LJN138" s="6"/>
      <c r="LJO138" s="6"/>
      <c r="LJP138" s="6"/>
      <c r="LJQ138" s="6"/>
      <c r="LJR138" s="6"/>
      <c r="LJS138" s="6"/>
      <c r="LJT138" s="6"/>
      <c r="LJU138" s="6"/>
      <c r="LJV138" s="6"/>
      <c r="LJW138" s="6"/>
      <c r="LJX138" s="6"/>
      <c r="LJY138" s="6"/>
      <c r="LJZ138" s="6"/>
      <c r="LKA138" s="6"/>
      <c r="LKB138" s="6"/>
      <c r="LKC138" s="6"/>
      <c r="LKD138" s="6"/>
      <c r="LKE138" s="6"/>
      <c r="LKF138" s="6"/>
      <c r="LKG138" s="6"/>
      <c r="LKH138" s="6"/>
      <c r="LKI138" s="6"/>
      <c r="LKJ138" s="6"/>
      <c r="LKK138" s="6"/>
      <c r="LKL138" s="6"/>
      <c r="LKM138" s="6"/>
      <c r="LKN138" s="6"/>
      <c r="LKO138" s="6"/>
      <c r="LKP138" s="6"/>
      <c r="LKQ138" s="6"/>
      <c r="LKR138" s="6"/>
      <c r="LKS138" s="6"/>
      <c r="LKT138" s="6"/>
      <c r="LKU138" s="6"/>
      <c r="LKV138" s="6"/>
      <c r="LKW138" s="6"/>
      <c r="LKX138" s="6"/>
      <c r="LKY138" s="6"/>
      <c r="LKZ138" s="6"/>
      <c r="LLA138" s="6"/>
      <c r="LLB138" s="6"/>
      <c r="LLC138" s="6"/>
      <c r="LLD138" s="6"/>
      <c r="LLE138" s="6"/>
      <c r="LLF138" s="6"/>
      <c r="LLG138" s="6"/>
      <c r="LLH138" s="6"/>
      <c r="LLI138" s="6"/>
      <c r="LLJ138" s="6"/>
      <c r="LLK138" s="6"/>
      <c r="LLL138" s="6"/>
      <c r="LLM138" s="6"/>
      <c r="LLN138" s="6"/>
      <c r="LLO138" s="6"/>
      <c r="LLP138" s="6"/>
      <c r="LLQ138" s="6"/>
      <c r="LLR138" s="6"/>
      <c r="LLS138" s="6"/>
      <c r="LLT138" s="6"/>
      <c r="LLU138" s="6"/>
      <c r="LLV138" s="6"/>
      <c r="LLW138" s="6"/>
      <c r="LLX138" s="6"/>
      <c r="LLY138" s="6"/>
      <c r="LLZ138" s="6"/>
      <c r="LMA138" s="6"/>
      <c r="LMB138" s="6"/>
      <c r="LMC138" s="6"/>
      <c r="LMD138" s="6"/>
      <c r="LME138" s="6"/>
      <c r="LMF138" s="6"/>
      <c r="LMG138" s="6"/>
      <c r="LMH138" s="6"/>
      <c r="LMI138" s="6"/>
      <c r="LMJ138" s="6"/>
      <c r="LMK138" s="6"/>
      <c r="LML138" s="6"/>
      <c r="LMM138" s="6"/>
      <c r="LMN138" s="6"/>
      <c r="LMO138" s="6"/>
      <c r="LMP138" s="6"/>
      <c r="LMQ138" s="6"/>
      <c r="LMR138" s="6"/>
      <c r="LMS138" s="6"/>
      <c r="LMT138" s="6"/>
      <c r="LMU138" s="6"/>
      <c r="LMV138" s="6"/>
      <c r="LMW138" s="6"/>
      <c r="LMX138" s="6"/>
      <c r="LMY138" s="6"/>
      <c r="LMZ138" s="6"/>
      <c r="LNA138" s="6"/>
      <c r="LNB138" s="6"/>
      <c r="LNC138" s="6"/>
      <c r="LND138" s="6"/>
      <c r="LNE138" s="6"/>
      <c r="LNF138" s="6"/>
      <c r="LNG138" s="6"/>
      <c r="LNH138" s="6"/>
      <c r="LNI138" s="6"/>
      <c r="LNJ138" s="6"/>
      <c r="LNK138" s="6"/>
      <c r="LNL138" s="6"/>
      <c r="LNM138" s="6"/>
      <c r="LNN138" s="6"/>
      <c r="LNO138" s="6"/>
      <c r="LNP138" s="6"/>
      <c r="LNQ138" s="6"/>
      <c r="LNR138" s="6"/>
      <c r="LNS138" s="6"/>
      <c r="LNT138" s="6"/>
      <c r="LNU138" s="6"/>
      <c r="LNV138" s="6"/>
      <c r="LNW138" s="6"/>
      <c r="LNX138" s="6"/>
      <c r="LNY138" s="6"/>
      <c r="LNZ138" s="6"/>
      <c r="LOA138" s="6"/>
      <c r="LOB138" s="6"/>
      <c r="LOC138" s="6"/>
      <c r="LOD138" s="6"/>
      <c r="LOE138" s="6"/>
      <c r="LOF138" s="6"/>
      <c r="LOG138" s="6"/>
      <c r="LOH138" s="6"/>
      <c r="LOI138" s="6"/>
      <c r="LOJ138" s="6"/>
      <c r="LOK138" s="6"/>
      <c r="LOL138" s="6"/>
      <c r="LOM138" s="6"/>
      <c r="LON138" s="6"/>
      <c r="LOO138" s="6"/>
      <c r="LOP138" s="6"/>
      <c r="LOQ138" s="6"/>
      <c r="LOR138" s="6"/>
      <c r="LOS138" s="6"/>
      <c r="LOT138" s="6"/>
      <c r="LOU138" s="6"/>
      <c r="LOV138" s="6"/>
      <c r="LOW138" s="6"/>
      <c r="LOX138" s="6"/>
      <c r="LOY138" s="6"/>
      <c r="LOZ138" s="6"/>
      <c r="LPA138" s="6"/>
      <c r="LPB138" s="6"/>
      <c r="LPC138" s="6"/>
      <c r="LPD138" s="6"/>
      <c r="LPE138" s="6"/>
      <c r="LPF138" s="6"/>
      <c r="LPG138" s="6"/>
      <c r="LPH138" s="6"/>
      <c r="LPI138" s="6"/>
      <c r="LPJ138" s="6"/>
      <c r="LPK138" s="6"/>
      <c r="LPL138" s="6"/>
      <c r="LPM138" s="6"/>
      <c r="LPN138" s="6"/>
      <c r="LPO138" s="6"/>
      <c r="LPP138" s="6"/>
      <c r="LPQ138" s="6"/>
      <c r="LPR138" s="6"/>
      <c r="LPS138" s="6"/>
      <c r="LPT138" s="6"/>
      <c r="LPU138" s="6"/>
      <c r="LPV138" s="6"/>
      <c r="LPW138" s="6"/>
      <c r="LPX138" s="6"/>
      <c r="LPY138" s="6"/>
      <c r="LPZ138" s="6"/>
      <c r="LQA138" s="6"/>
      <c r="LQB138" s="6"/>
      <c r="LQC138" s="6"/>
      <c r="LQD138" s="6"/>
      <c r="LQE138" s="6"/>
      <c r="LQF138" s="6"/>
      <c r="LQG138" s="6"/>
      <c r="LQH138" s="6"/>
      <c r="LQI138" s="6"/>
      <c r="LQJ138" s="6"/>
      <c r="LQK138" s="6"/>
      <c r="LQL138" s="6"/>
      <c r="LQM138" s="6"/>
      <c r="LQN138" s="6"/>
      <c r="LQO138" s="6"/>
      <c r="LQP138" s="6"/>
      <c r="LQQ138" s="6"/>
      <c r="LQR138" s="6"/>
      <c r="LQS138" s="6"/>
      <c r="LQT138" s="6"/>
      <c r="LQU138" s="6"/>
      <c r="LQV138" s="6"/>
      <c r="LQW138" s="6"/>
      <c r="LQX138" s="6"/>
      <c r="LQY138" s="6"/>
      <c r="LQZ138" s="6"/>
      <c r="LRA138" s="6"/>
      <c r="LRB138" s="6"/>
      <c r="LRC138" s="6"/>
      <c r="LRD138" s="6"/>
      <c r="LRE138" s="6"/>
      <c r="LRF138" s="6"/>
      <c r="LRG138" s="6"/>
      <c r="LRH138" s="6"/>
      <c r="LRI138" s="6"/>
      <c r="LRJ138" s="6"/>
      <c r="LRK138" s="6"/>
      <c r="LRL138" s="6"/>
      <c r="LRM138" s="6"/>
      <c r="LRN138" s="6"/>
      <c r="LRO138" s="6"/>
      <c r="LRP138" s="6"/>
      <c r="LRQ138" s="6"/>
      <c r="LRR138" s="6"/>
      <c r="LRS138" s="6"/>
      <c r="LRT138" s="6"/>
      <c r="LRU138" s="6"/>
      <c r="LRV138" s="6"/>
      <c r="LRW138" s="6"/>
      <c r="LRX138" s="6"/>
      <c r="LRY138" s="6"/>
      <c r="LRZ138" s="6"/>
      <c r="LSA138" s="6"/>
      <c r="LSB138" s="6"/>
      <c r="LSC138" s="6"/>
      <c r="LSD138" s="6"/>
      <c r="LSE138" s="6"/>
      <c r="LSF138" s="6"/>
      <c r="LSG138" s="6"/>
      <c r="LSH138" s="6"/>
      <c r="LSI138" s="6"/>
      <c r="LSJ138" s="6"/>
      <c r="LSK138" s="6"/>
      <c r="LSL138" s="6"/>
      <c r="LSM138" s="6"/>
      <c r="LSN138" s="6"/>
      <c r="LSO138" s="6"/>
      <c r="LSP138" s="6"/>
      <c r="LSQ138" s="6"/>
      <c r="LSR138" s="6"/>
      <c r="LSS138" s="6"/>
      <c r="LST138" s="6"/>
      <c r="LSU138" s="6"/>
      <c r="LSV138" s="6"/>
      <c r="LSW138" s="6"/>
      <c r="LSX138" s="6"/>
      <c r="LSY138" s="6"/>
      <c r="LSZ138" s="6"/>
      <c r="LTA138" s="6"/>
      <c r="LTB138" s="6"/>
      <c r="LTC138" s="6"/>
      <c r="LTD138" s="6"/>
      <c r="LTE138" s="6"/>
      <c r="LTF138" s="6"/>
      <c r="LTG138" s="6"/>
      <c r="LTH138" s="6"/>
      <c r="LTI138" s="6"/>
      <c r="LTJ138" s="6"/>
      <c r="LTK138" s="6"/>
      <c r="LTL138" s="6"/>
      <c r="LTM138" s="6"/>
      <c r="LTN138" s="6"/>
      <c r="LTO138" s="6"/>
      <c r="LTP138" s="6"/>
      <c r="LTQ138" s="6"/>
      <c r="LTR138" s="6"/>
      <c r="LTS138" s="6"/>
      <c r="LTT138" s="6"/>
      <c r="LTU138" s="6"/>
      <c r="LTV138" s="6"/>
      <c r="LTW138" s="6"/>
      <c r="LTX138" s="6"/>
      <c r="LTY138" s="6"/>
      <c r="LTZ138" s="6"/>
      <c r="LUA138" s="6"/>
      <c r="LUB138" s="6"/>
      <c r="LUC138" s="6"/>
      <c r="LUD138" s="6"/>
      <c r="LUE138" s="6"/>
      <c r="LUF138" s="6"/>
      <c r="LUG138" s="6"/>
      <c r="LUH138" s="6"/>
      <c r="LUI138" s="6"/>
      <c r="LUJ138" s="6"/>
      <c r="LUK138" s="6"/>
      <c r="LUL138" s="6"/>
      <c r="LUM138" s="6"/>
      <c r="LUN138" s="6"/>
      <c r="LUO138" s="6"/>
      <c r="LUP138" s="6"/>
      <c r="LUQ138" s="6"/>
      <c r="LUR138" s="6"/>
      <c r="LUS138" s="6"/>
      <c r="LUT138" s="6"/>
      <c r="LUU138" s="6"/>
      <c r="LUV138" s="6"/>
      <c r="LUW138" s="6"/>
      <c r="LUX138" s="6"/>
      <c r="LUY138" s="6"/>
      <c r="LUZ138" s="6"/>
      <c r="LVA138" s="6"/>
      <c r="LVB138" s="6"/>
      <c r="LVC138" s="6"/>
      <c r="LVD138" s="6"/>
      <c r="LVE138" s="6"/>
      <c r="LVF138" s="6"/>
      <c r="LVG138" s="6"/>
      <c r="LVH138" s="6"/>
      <c r="LVI138" s="6"/>
      <c r="LVJ138" s="6"/>
      <c r="LVK138" s="6"/>
      <c r="LVL138" s="6"/>
      <c r="LVM138" s="6"/>
      <c r="LVN138" s="6"/>
      <c r="LVO138" s="6"/>
      <c r="LVP138" s="6"/>
      <c r="LVQ138" s="6"/>
      <c r="LVR138" s="6"/>
      <c r="LVS138" s="6"/>
      <c r="LVT138" s="6"/>
      <c r="LVU138" s="6"/>
      <c r="LVV138" s="6"/>
      <c r="LVW138" s="6"/>
      <c r="LVX138" s="6"/>
      <c r="LVY138" s="6"/>
      <c r="LVZ138" s="6"/>
      <c r="LWA138" s="6"/>
      <c r="LWB138" s="6"/>
      <c r="LWC138" s="6"/>
      <c r="LWD138" s="6"/>
      <c r="LWE138" s="6"/>
      <c r="LWF138" s="6"/>
      <c r="LWG138" s="6"/>
      <c r="LWH138" s="6"/>
      <c r="LWI138" s="6"/>
      <c r="LWJ138" s="6"/>
      <c r="LWK138" s="6"/>
      <c r="LWL138" s="6"/>
      <c r="LWM138" s="6"/>
      <c r="LWN138" s="6"/>
      <c r="LWO138" s="6"/>
      <c r="LWP138" s="6"/>
      <c r="LWQ138" s="6"/>
      <c r="LWR138" s="6"/>
      <c r="LWS138" s="6"/>
      <c r="LWT138" s="6"/>
      <c r="LWU138" s="6"/>
      <c r="LWV138" s="6"/>
      <c r="LWW138" s="6"/>
      <c r="LWX138" s="6"/>
      <c r="LWY138" s="6"/>
      <c r="LWZ138" s="6"/>
      <c r="LXA138" s="6"/>
      <c r="LXB138" s="6"/>
      <c r="LXC138" s="6"/>
      <c r="LXD138" s="6"/>
      <c r="LXE138" s="6"/>
      <c r="LXF138" s="6"/>
      <c r="LXG138" s="6"/>
      <c r="LXH138" s="6"/>
      <c r="LXI138" s="6"/>
      <c r="LXJ138" s="6"/>
      <c r="LXK138" s="6"/>
      <c r="LXL138" s="6"/>
      <c r="LXM138" s="6"/>
      <c r="LXN138" s="6"/>
      <c r="LXO138" s="6"/>
      <c r="LXP138" s="6"/>
      <c r="LXQ138" s="6"/>
      <c r="LXR138" s="6"/>
      <c r="LXS138" s="6"/>
      <c r="LXT138" s="6"/>
      <c r="LXU138" s="6"/>
      <c r="LXV138" s="6"/>
      <c r="LXW138" s="6"/>
      <c r="LXX138" s="6"/>
      <c r="LXY138" s="6"/>
      <c r="LXZ138" s="6"/>
      <c r="LYA138" s="6"/>
      <c r="LYB138" s="6"/>
      <c r="LYC138" s="6"/>
      <c r="LYD138" s="6"/>
      <c r="LYE138" s="6"/>
      <c r="LYF138" s="6"/>
      <c r="LYG138" s="6"/>
      <c r="LYH138" s="6"/>
      <c r="LYI138" s="6"/>
      <c r="LYJ138" s="6"/>
      <c r="LYK138" s="6"/>
      <c r="LYL138" s="6"/>
      <c r="LYM138" s="6"/>
      <c r="LYN138" s="6"/>
      <c r="LYO138" s="6"/>
      <c r="LYP138" s="6"/>
      <c r="LYQ138" s="6"/>
      <c r="LYR138" s="6"/>
      <c r="LYS138" s="6"/>
      <c r="LYT138" s="6"/>
      <c r="LYU138" s="6"/>
      <c r="LYV138" s="6"/>
      <c r="LYW138" s="6"/>
      <c r="LYX138" s="6"/>
      <c r="LYY138" s="6"/>
      <c r="LYZ138" s="6"/>
      <c r="LZA138" s="6"/>
      <c r="LZB138" s="6"/>
      <c r="LZC138" s="6"/>
      <c r="LZD138" s="6"/>
      <c r="LZE138" s="6"/>
      <c r="LZF138" s="6"/>
      <c r="LZG138" s="6"/>
      <c r="LZH138" s="6"/>
      <c r="LZI138" s="6"/>
      <c r="LZJ138" s="6"/>
      <c r="LZK138" s="6"/>
      <c r="LZL138" s="6"/>
      <c r="LZM138" s="6"/>
      <c r="LZN138" s="6"/>
      <c r="LZO138" s="6"/>
      <c r="LZP138" s="6"/>
      <c r="LZQ138" s="6"/>
      <c r="LZR138" s="6"/>
      <c r="LZS138" s="6"/>
      <c r="LZT138" s="6"/>
      <c r="LZU138" s="6"/>
      <c r="LZV138" s="6"/>
      <c r="LZW138" s="6"/>
      <c r="LZX138" s="6"/>
      <c r="LZY138" s="6"/>
      <c r="LZZ138" s="6"/>
      <c r="MAA138" s="6"/>
      <c r="MAB138" s="6"/>
      <c r="MAC138" s="6"/>
      <c r="MAD138" s="6"/>
      <c r="MAE138" s="6"/>
      <c r="MAF138" s="6"/>
      <c r="MAG138" s="6"/>
      <c r="MAH138" s="6"/>
      <c r="MAI138" s="6"/>
      <c r="MAJ138" s="6"/>
      <c r="MAK138" s="6"/>
      <c r="MAL138" s="6"/>
      <c r="MAM138" s="6"/>
      <c r="MAN138" s="6"/>
      <c r="MAO138" s="6"/>
      <c r="MAP138" s="6"/>
      <c r="MAQ138" s="6"/>
      <c r="MAR138" s="6"/>
      <c r="MAS138" s="6"/>
      <c r="MAT138" s="6"/>
      <c r="MAU138" s="6"/>
      <c r="MAV138" s="6"/>
      <c r="MAW138" s="6"/>
      <c r="MAX138" s="6"/>
      <c r="MAY138" s="6"/>
      <c r="MAZ138" s="6"/>
      <c r="MBA138" s="6"/>
      <c r="MBB138" s="6"/>
      <c r="MBC138" s="6"/>
      <c r="MBD138" s="6"/>
      <c r="MBE138" s="6"/>
      <c r="MBF138" s="6"/>
      <c r="MBG138" s="6"/>
      <c r="MBH138" s="6"/>
      <c r="MBI138" s="6"/>
      <c r="MBJ138" s="6"/>
      <c r="MBK138" s="6"/>
      <c r="MBL138" s="6"/>
      <c r="MBM138" s="6"/>
      <c r="MBN138" s="6"/>
      <c r="MBO138" s="6"/>
      <c r="MBP138" s="6"/>
      <c r="MBQ138" s="6"/>
      <c r="MBR138" s="6"/>
      <c r="MBS138" s="6"/>
      <c r="MBT138" s="6"/>
      <c r="MBU138" s="6"/>
      <c r="MBV138" s="6"/>
      <c r="MBW138" s="6"/>
      <c r="MBX138" s="6"/>
      <c r="MBY138" s="6"/>
      <c r="MBZ138" s="6"/>
      <c r="MCA138" s="6"/>
      <c r="MCB138" s="6"/>
      <c r="MCC138" s="6"/>
      <c r="MCD138" s="6"/>
      <c r="MCE138" s="6"/>
      <c r="MCF138" s="6"/>
      <c r="MCG138" s="6"/>
      <c r="MCH138" s="6"/>
      <c r="MCI138" s="6"/>
      <c r="MCJ138" s="6"/>
      <c r="MCK138" s="6"/>
      <c r="MCL138" s="6"/>
      <c r="MCM138" s="6"/>
      <c r="MCN138" s="6"/>
      <c r="MCO138" s="6"/>
      <c r="MCP138" s="6"/>
      <c r="MCQ138" s="6"/>
      <c r="MCR138" s="6"/>
      <c r="MCS138" s="6"/>
      <c r="MCT138" s="6"/>
      <c r="MCU138" s="6"/>
      <c r="MCV138" s="6"/>
      <c r="MCW138" s="6"/>
      <c r="MCX138" s="6"/>
      <c r="MCY138" s="6"/>
      <c r="MCZ138" s="6"/>
      <c r="MDA138" s="6"/>
      <c r="MDB138" s="6"/>
      <c r="MDC138" s="6"/>
      <c r="MDD138" s="6"/>
      <c r="MDE138" s="6"/>
      <c r="MDF138" s="6"/>
      <c r="MDG138" s="6"/>
      <c r="MDH138" s="6"/>
      <c r="MDI138" s="6"/>
      <c r="MDJ138" s="6"/>
      <c r="MDK138" s="6"/>
      <c r="MDL138" s="6"/>
      <c r="MDM138" s="6"/>
      <c r="MDN138" s="6"/>
      <c r="MDO138" s="6"/>
      <c r="MDP138" s="6"/>
      <c r="MDQ138" s="6"/>
      <c r="MDR138" s="6"/>
      <c r="MDS138" s="6"/>
      <c r="MDT138" s="6"/>
      <c r="MDU138" s="6"/>
      <c r="MDV138" s="6"/>
      <c r="MDW138" s="6"/>
      <c r="MDX138" s="6"/>
      <c r="MDY138" s="6"/>
      <c r="MDZ138" s="6"/>
      <c r="MEA138" s="6"/>
      <c r="MEB138" s="6"/>
      <c r="MEC138" s="6"/>
      <c r="MED138" s="6"/>
      <c r="MEE138" s="6"/>
      <c r="MEF138" s="6"/>
      <c r="MEG138" s="6"/>
      <c r="MEH138" s="6"/>
      <c r="MEI138" s="6"/>
      <c r="MEJ138" s="6"/>
      <c r="MEK138" s="6"/>
      <c r="MEL138" s="6"/>
      <c r="MEM138" s="6"/>
      <c r="MEN138" s="6"/>
      <c r="MEO138" s="6"/>
      <c r="MEP138" s="6"/>
      <c r="MEQ138" s="6"/>
      <c r="MER138" s="6"/>
      <c r="MES138" s="6"/>
      <c r="MET138" s="6"/>
      <c r="MEU138" s="6"/>
      <c r="MEV138" s="6"/>
      <c r="MEW138" s="6"/>
      <c r="MEX138" s="6"/>
      <c r="MEY138" s="6"/>
      <c r="MEZ138" s="6"/>
      <c r="MFA138" s="6"/>
      <c r="MFB138" s="6"/>
      <c r="MFC138" s="6"/>
      <c r="MFD138" s="6"/>
      <c r="MFE138" s="6"/>
      <c r="MFF138" s="6"/>
      <c r="MFG138" s="6"/>
      <c r="MFH138" s="6"/>
      <c r="MFI138" s="6"/>
      <c r="MFJ138" s="6"/>
      <c r="MFK138" s="6"/>
      <c r="MFL138" s="6"/>
      <c r="MFM138" s="6"/>
      <c r="MFN138" s="6"/>
      <c r="MFO138" s="6"/>
      <c r="MFP138" s="6"/>
      <c r="MFQ138" s="6"/>
      <c r="MFR138" s="6"/>
      <c r="MFS138" s="6"/>
      <c r="MFT138" s="6"/>
      <c r="MFU138" s="6"/>
      <c r="MFV138" s="6"/>
      <c r="MFW138" s="6"/>
      <c r="MFX138" s="6"/>
      <c r="MFY138" s="6"/>
      <c r="MFZ138" s="6"/>
      <c r="MGA138" s="6"/>
      <c r="MGB138" s="6"/>
      <c r="MGC138" s="6"/>
      <c r="MGD138" s="6"/>
      <c r="MGE138" s="6"/>
      <c r="MGF138" s="6"/>
      <c r="MGG138" s="6"/>
      <c r="MGH138" s="6"/>
      <c r="MGI138" s="6"/>
      <c r="MGJ138" s="6"/>
      <c r="MGK138" s="6"/>
      <c r="MGL138" s="6"/>
      <c r="MGM138" s="6"/>
      <c r="MGN138" s="6"/>
      <c r="MGO138" s="6"/>
      <c r="MGP138" s="6"/>
      <c r="MGQ138" s="6"/>
      <c r="MGR138" s="6"/>
      <c r="MGS138" s="6"/>
      <c r="MGT138" s="6"/>
      <c r="MGU138" s="6"/>
      <c r="MGV138" s="6"/>
      <c r="MGW138" s="6"/>
      <c r="MGX138" s="6"/>
      <c r="MGY138" s="6"/>
      <c r="MGZ138" s="6"/>
      <c r="MHA138" s="6"/>
      <c r="MHB138" s="6"/>
      <c r="MHC138" s="6"/>
      <c r="MHD138" s="6"/>
      <c r="MHE138" s="6"/>
      <c r="MHF138" s="6"/>
      <c r="MHG138" s="6"/>
      <c r="MHH138" s="6"/>
      <c r="MHI138" s="6"/>
      <c r="MHJ138" s="6"/>
      <c r="MHK138" s="6"/>
      <c r="MHL138" s="6"/>
      <c r="MHM138" s="6"/>
      <c r="MHN138" s="6"/>
      <c r="MHO138" s="6"/>
      <c r="MHP138" s="6"/>
      <c r="MHQ138" s="6"/>
      <c r="MHR138" s="6"/>
      <c r="MHS138" s="6"/>
      <c r="MHT138" s="6"/>
      <c r="MHU138" s="6"/>
      <c r="MHV138" s="6"/>
      <c r="MHW138" s="6"/>
      <c r="MHX138" s="6"/>
      <c r="MHY138" s="6"/>
      <c r="MHZ138" s="6"/>
      <c r="MIA138" s="6"/>
      <c r="MIB138" s="6"/>
      <c r="MIC138" s="6"/>
      <c r="MID138" s="6"/>
      <c r="MIE138" s="6"/>
      <c r="MIF138" s="6"/>
      <c r="MIG138" s="6"/>
      <c r="MIH138" s="6"/>
      <c r="MII138" s="6"/>
      <c r="MIJ138" s="6"/>
      <c r="MIK138" s="6"/>
      <c r="MIL138" s="6"/>
      <c r="MIM138" s="6"/>
      <c r="MIN138" s="6"/>
      <c r="MIO138" s="6"/>
      <c r="MIP138" s="6"/>
      <c r="MIQ138" s="6"/>
      <c r="MIR138" s="6"/>
      <c r="MIS138" s="6"/>
      <c r="MIT138" s="6"/>
      <c r="MIU138" s="6"/>
      <c r="MIV138" s="6"/>
      <c r="MIW138" s="6"/>
      <c r="MIX138" s="6"/>
      <c r="MIY138" s="6"/>
      <c r="MIZ138" s="6"/>
      <c r="MJA138" s="6"/>
      <c r="MJB138" s="6"/>
      <c r="MJC138" s="6"/>
      <c r="MJD138" s="6"/>
      <c r="MJE138" s="6"/>
      <c r="MJF138" s="6"/>
      <c r="MJG138" s="6"/>
      <c r="MJH138" s="6"/>
      <c r="MJI138" s="6"/>
      <c r="MJJ138" s="6"/>
      <c r="MJK138" s="6"/>
      <c r="MJL138" s="6"/>
      <c r="MJM138" s="6"/>
      <c r="MJN138" s="6"/>
      <c r="MJO138" s="6"/>
      <c r="MJP138" s="6"/>
      <c r="MJQ138" s="6"/>
      <c r="MJR138" s="6"/>
      <c r="MJS138" s="6"/>
      <c r="MJT138" s="6"/>
      <c r="MJU138" s="6"/>
      <c r="MJV138" s="6"/>
      <c r="MJW138" s="6"/>
      <c r="MJX138" s="6"/>
      <c r="MJY138" s="6"/>
      <c r="MJZ138" s="6"/>
      <c r="MKA138" s="6"/>
      <c r="MKB138" s="6"/>
      <c r="MKC138" s="6"/>
      <c r="MKD138" s="6"/>
      <c r="MKE138" s="6"/>
      <c r="MKF138" s="6"/>
      <c r="MKG138" s="6"/>
      <c r="MKH138" s="6"/>
      <c r="MKI138" s="6"/>
      <c r="MKJ138" s="6"/>
      <c r="MKK138" s="6"/>
      <c r="MKL138" s="6"/>
      <c r="MKM138" s="6"/>
      <c r="MKN138" s="6"/>
      <c r="MKO138" s="6"/>
      <c r="MKP138" s="6"/>
      <c r="MKQ138" s="6"/>
      <c r="MKR138" s="6"/>
      <c r="MKS138" s="6"/>
      <c r="MKT138" s="6"/>
      <c r="MKU138" s="6"/>
      <c r="MKV138" s="6"/>
      <c r="MKW138" s="6"/>
      <c r="MKX138" s="6"/>
      <c r="MKY138" s="6"/>
      <c r="MKZ138" s="6"/>
      <c r="MLA138" s="6"/>
      <c r="MLB138" s="6"/>
      <c r="MLC138" s="6"/>
      <c r="MLD138" s="6"/>
      <c r="MLE138" s="6"/>
      <c r="MLF138" s="6"/>
      <c r="MLG138" s="6"/>
      <c r="MLH138" s="6"/>
      <c r="MLI138" s="6"/>
      <c r="MLJ138" s="6"/>
      <c r="MLK138" s="6"/>
      <c r="MLL138" s="6"/>
      <c r="MLM138" s="6"/>
      <c r="MLN138" s="6"/>
      <c r="MLO138" s="6"/>
      <c r="MLP138" s="6"/>
      <c r="MLQ138" s="6"/>
      <c r="MLR138" s="6"/>
      <c r="MLS138" s="6"/>
      <c r="MLT138" s="6"/>
      <c r="MLU138" s="6"/>
      <c r="MLV138" s="6"/>
      <c r="MLW138" s="6"/>
      <c r="MLX138" s="6"/>
      <c r="MLY138" s="6"/>
      <c r="MLZ138" s="6"/>
      <c r="MMA138" s="6"/>
      <c r="MMB138" s="6"/>
      <c r="MMC138" s="6"/>
      <c r="MMD138" s="6"/>
      <c r="MME138" s="6"/>
      <c r="MMF138" s="6"/>
      <c r="MMG138" s="6"/>
      <c r="MMH138" s="6"/>
      <c r="MMI138" s="6"/>
      <c r="MMJ138" s="6"/>
      <c r="MMK138" s="6"/>
      <c r="MML138" s="6"/>
      <c r="MMM138" s="6"/>
      <c r="MMN138" s="6"/>
      <c r="MMO138" s="6"/>
      <c r="MMP138" s="6"/>
      <c r="MMQ138" s="6"/>
      <c r="MMR138" s="6"/>
      <c r="MMS138" s="6"/>
      <c r="MMT138" s="6"/>
      <c r="MMU138" s="6"/>
      <c r="MMV138" s="6"/>
      <c r="MMW138" s="6"/>
      <c r="MMX138" s="6"/>
      <c r="MMY138" s="6"/>
      <c r="MMZ138" s="6"/>
      <c r="MNA138" s="6"/>
      <c r="MNB138" s="6"/>
      <c r="MNC138" s="6"/>
      <c r="MND138" s="6"/>
      <c r="MNE138" s="6"/>
      <c r="MNF138" s="6"/>
      <c r="MNG138" s="6"/>
      <c r="MNH138" s="6"/>
      <c r="MNI138" s="6"/>
      <c r="MNJ138" s="6"/>
      <c r="MNK138" s="6"/>
      <c r="MNL138" s="6"/>
      <c r="MNM138" s="6"/>
      <c r="MNN138" s="6"/>
      <c r="MNO138" s="6"/>
      <c r="MNP138" s="6"/>
      <c r="MNQ138" s="6"/>
      <c r="MNR138" s="6"/>
      <c r="MNS138" s="6"/>
      <c r="MNT138" s="6"/>
      <c r="MNU138" s="6"/>
      <c r="MNV138" s="6"/>
      <c r="MNW138" s="6"/>
      <c r="MNX138" s="6"/>
      <c r="MNY138" s="6"/>
      <c r="MNZ138" s="6"/>
      <c r="MOA138" s="6"/>
      <c r="MOB138" s="6"/>
      <c r="MOC138" s="6"/>
      <c r="MOD138" s="6"/>
      <c r="MOE138" s="6"/>
      <c r="MOF138" s="6"/>
      <c r="MOG138" s="6"/>
      <c r="MOH138" s="6"/>
      <c r="MOI138" s="6"/>
      <c r="MOJ138" s="6"/>
      <c r="MOK138" s="6"/>
      <c r="MOL138" s="6"/>
      <c r="MOM138" s="6"/>
      <c r="MON138" s="6"/>
      <c r="MOO138" s="6"/>
      <c r="MOP138" s="6"/>
      <c r="MOQ138" s="6"/>
      <c r="MOR138" s="6"/>
      <c r="MOS138" s="6"/>
      <c r="MOT138" s="6"/>
      <c r="MOU138" s="6"/>
      <c r="MOV138" s="6"/>
      <c r="MOW138" s="6"/>
      <c r="MOX138" s="6"/>
      <c r="MOY138" s="6"/>
      <c r="MOZ138" s="6"/>
      <c r="MPA138" s="6"/>
      <c r="MPB138" s="6"/>
      <c r="MPC138" s="6"/>
      <c r="MPD138" s="6"/>
      <c r="MPE138" s="6"/>
      <c r="MPF138" s="6"/>
      <c r="MPG138" s="6"/>
      <c r="MPH138" s="6"/>
      <c r="MPI138" s="6"/>
      <c r="MPJ138" s="6"/>
      <c r="MPK138" s="6"/>
      <c r="MPL138" s="6"/>
      <c r="MPM138" s="6"/>
      <c r="MPN138" s="6"/>
      <c r="MPO138" s="6"/>
      <c r="MPP138" s="6"/>
      <c r="MPQ138" s="6"/>
      <c r="MPR138" s="6"/>
      <c r="MPS138" s="6"/>
      <c r="MPT138" s="6"/>
      <c r="MPU138" s="6"/>
      <c r="MPV138" s="6"/>
      <c r="MPW138" s="6"/>
      <c r="MPX138" s="6"/>
      <c r="MPY138" s="6"/>
      <c r="MPZ138" s="6"/>
      <c r="MQA138" s="6"/>
      <c r="MQB138" s="6"/>
      <c r="MQC138" s="6"/>
      <c r="MQD138" s="6"/>
      <c r="MQE138" s="6"/>
      <c r="MQF138" s="6"/>
      <c r="MQG138" s="6"/>
      <c r="MQH138" s="6"/>
      <c r="MQI138" s="6"/>
      <c r="MQJ138" s="6"/>
      <c r="MQK138" s="6"/>
      <c r="MQL138" s="6"/>
      <c r="MQM138" s="6"/>
      <c r="MQN138" s="6"/>
      <c r="MQO138" s="6"/>
      <c r="MQP138" s="6"/>
      <c r="MQQ138" s="6"/>
      <c r="MQR138" s="6"/>
      <c r="MQS138" s="6"/>
      <c r="MQT138" s="6"/>
      <c r="MQU138" s="6"/>
      <c r="MQV138" s="6"/>
      <c r="MQW138" s="6"/>
      <c r="MQX138" s="6"/>
      <c r="MQY138" s="6"/>
      <c r="MQZ138" s="6"/>
      <c r="MRA138" s="6"/>
      <c r="MRB138" s="6"/>
      <c r="MRC138" s="6"/>
      <c r="MRD138" s="6"/>
      <c r="MRE138" s="6"/>
      <c r="MRF138" s="6"/>
      <c r="MRG138" s="6"/>
      <c r="MRH138" s="6"/>
      <c r="MRI138" s="6"/>
      <c r="MRJ138" s="6"/>
      <c r="MRK138" s="6"/>
      <c r="MRL138" s="6"/>
      <c r="MRM138" s="6"/>
      <c r="MRN138" s="6"/>
      <c r="MRO138" s="6"/>
      <c r="MRP138" s="6"/>
      <c r="MRQ138" s="6"/>
      <c r="MRR138" s="6"/>
      <c r="MRS138" s="6"/>
      <c r="MRT138" s="6"/>
      <c r="MRU138" s="6"/>
      <c r="MRV138" s="6"/>
      <c r="MRW138" s="6"/>
      <c r="MRX138" s="6"/>
      <c r="MRY138" s="6"/>
      <c r="MRZ138" s="6"/>
      <c r="MSA138" s="6"/>
      <c r="MSB138" s="6"/>
      <c r="MSC138" s="6"/>
      <c r="MSD138" s="6"/>
      <c r="MSE138" s="6"/>
      <c r="MSF138" s="6"/>
      <c r="MSG138" s="6"/>
      <c r="MSH138" s="6"/>
      <c r="MSI138" s="6"/>
      <c r="MSJ138" s="6"/>
      <c r="MSK138" s="6"/>
      <c r="MSL138" s="6"/>
      <c r="MSM138" s="6"/>
      <c r="MSN138" s="6"/>
      <c r="MSO138" s="6"/>
      <c r="MSP138" s="6"/>
      <c r="MSQ138" s="6"/>
      <c r="MSR138" s="6"/>
      <c r="MSS138" s="6"/>
      <c r="MST138" s="6"/>
      <c r="MSU138" s="6"/>
      <c r="MSV138" s="6"/>
      <c r="MSW138" s="6"/>
      <c r="MSX138" s="6"/>
      <c r="MSY138" s="6"/>
      <c r="MSZ138" s="6"/>
      <c r="MTA138" s="6"/>
      <c r="MTB138" s="6"/>
      <c r="MTC138" s="6"/>
      <c r="MTD138" s="6"/>
      <c r="MTE138" s="6"/>
      <c r="MTF138" s="6"/>
      <c r="MTG138" s="6"/>
      <c r="MTH138" s="6"/>
      <c r="MTI138" s="6"/>
      <c r="MTJ138" s="6"/>
      <c r="MTK138" s="6"/>
      <c r="MTL138" s="6"/>
      <c r="MTM138" s="6"/>
      <c r="MTN138" s="6"/>
      <c r="MTO138" s="6"/>
      <c r="MTP138" s="6"/>
      <c r="MTQ138" s="6"/>
      <c r="MTR138" s="6"/>
      <c r="MTS138" s="6"/>
      <c r="MTT138" s="6"/>
      <c r="MTU138" s="6"/>
      <c r="MTV138" s="6"/>
      <c r="MTW138" s="6"/>
      <c r="MTX138" s="6"/>
      <c r="MTY138" s="6"/>
      <c r="MTZ138" s="6"/>
      <c r="MUA138" s="6"/>
      <c r="MUB138" s="6"/>
      <c r="MUC138" s="6"/>
      <c r="MUD138" s="6"/>
      <c r="MUE138" s="6"/>
      <c r="MUF138" s="6"/>
      <c r="MUG138" s="6"/>
      <c r="MUH138" s="6"/>
      <c r="MUI138" s="6"/>
      <c r="MUJ138" s="6"/>
      <c r="MUK138" s="6"/>
      <c r="MUL138" s="6"/>
      <c r="MUM138" s="6"/>
      <c r="MUN138" s="6"/>
      <c r="MUO138" s="6"/>
      <c r="MUP138" s="6"/>
      <c r="MUQ138" s="6"/>
      <c r="MUR138" s="6"/>
      <c r="MUS138" s="6"/>
      <c r="MUT138" s="6"/>
      <c r="MUU138" s="6"/>
      <c r="MUV138" s="6"/>
      <c r="MUW138" s="6"/>
      <c r="MUX138" s="6"/>
      <c r="MUY138" s="6"/>
      <c r="MUZ138" s="6"/>
      <c r="MVA138" s="6"/>
      <c r="MVB138" s="6"/>
      <c r="MVC138" s="6"/>
      <c r="MVD138" s="6"/>
      <c r="MVE138" s="6"/>
      <c r="MVF138" s="6"/>
      <c r="MVG138" s="6"/>
      <c r="MVH138" s="6"/>
      <c r="MVI138" s="6"/>
      <c r="MVJ138" s="6"/>
      <c r="MVK138" s="6"/>
      <c r="MVL138" s="6"/>
      <c r="MVM138" s="6"/>
      <c r="MVN138" s="6"/>
      <c r="MVO138" s="6"/>
      <c r="MVP138" s="6"/>
      <c r="MVQ138" s="6"/>
      <c r="MVR138" s="6"/>
      <c r="MVS138" s="6"/>
      <c r="MVT138" s="6"/>
      <c r="MVU138" s="6"/>
      <c r="MVV138" s="6"/>
      <c r="MVW138" s="6"/>
      <c r="MVX138" s="6"/>
      <c r="MVY138" s="6"/>
      <c r="MVZ138" s="6"/>
      <c r="MWA138" s="6"/>
      <c r="MWB138" s="6"/>
      <c r="MWC138" s="6"/>
      <c r="MWD138" s="6"/>
      <c r="MWE138" s="6"/>
      <c r="MWF138" s="6"/>
      <c r="MWG138" s="6"/>
      <c r="MWH138" s="6"/>
      <c r="MWI138" s="6"/>
      <c r="MWJ138" s="6"/>
      <c r="MWK138" s="6"/>
      <c r="MWL138" s="6"/>
      <c r="MWM138" s="6"/>
      <c r="MWN138" s="6"/>
      <c r="MWO138" s="6"/>
      <c r="MWP138" s="6"/>
      <c r="MWQ138" s="6"/>
      <c r="MWR138" s="6"/>
      <c r="MWS138" s="6"/>
      <c r="MWT138" s="6"/>
      <c r="MWU138" s="6"/>
      <c r="MWV138" s="6"/>
      <c r="MWW138" s="6"/>
      <c r="MWX138" s="6"/>
      <c r="MWY138" s="6"/>
      <c r="MWZ138" s="6"/>
      <c r="MXA138" s="6"/>
      <c r="MXB138" s="6"/>
      <c r="MXC138" s="6"/>
      <c r="MXD138" s="6"/>
      <c r="MXE138" s="6"/>
      <c r="MXF138" s="6"/>
      <c r="MXG138" s="6"/>
      <c r="MXH138" s="6"/>
      <c r="MXI138" s="6"/>
      <c r="MXJ138" s="6"/>
      <c r="MXK138" s="6"/>
      <c r="MXL138" s="6"/>
      <c r="MXM138" s="6"/>
      <c r="MXN138" s="6"/>
      <c r="MXO138" s="6"/>
      <c r="MXP138" s="6"/>
      <c r="MXQ138" s="6"/>
      <c r="MXR138" s="6"/>
      <c r="MXS138" s="6"/>
      <c r="MXT138" s="6"/>
      <c r="MXU138" s="6"/>
      <c r="MXV138" s="6"/>
      <c r="MXW138" s="6"/>
      <c r="MXX138" s="6"/>
      <c r="MXY138" s="6"/>
      <c r="MXZ138" s="6"/>
      <c r="MYA138" s="6"/>
      <c r="MYB138" s="6"/>
      <c r="MYC138" s="6"/>
      <c r="MYD138" s="6"/>
      <c r="MYE138" s="6"/>
      <c r="MYF138" s="6"/>
      <c r="MYG138" s="6"/>
      <c r="MYH138" s="6"/>
      <c r="MYI138" s="6"/>
      <c r="MYJ138" s="6"/>
      <c r="MYK138" s="6"/>
      <c r="MYL138" s="6"/>
      <c r="MYM138" s="6"/>
      <c r="MYN138" s="6"/>
      <c r="MYO138" s="6"/>
      <c r="MYP138" s="6"/>
      <c r="MYQ138" s="6"/>
      <c r="MYR138" s="6"/>
      <c r="MYS138" s="6"/>
      <c r="MYT138" s="6"/>
      <c r="MYU138" s="6"/>
      <c r="MYV138" s="6"/>
      <c r="MYW138" s="6"/>
      <c r="MYX138" s="6"/>
      <c r="MYY138" s="6"/>
      <c r="MYZ138" s="6"/>
      <c r="MZA138" s="6"/>
      <c r="MZB138" s="6"/>
      <c r="MZC138" s="6"/>
      <c r="MZD138" s="6"/>
      <c r="MZE138" s="6"/>
      <c r="MZF138" s="6"/>
      <c r="MZG138" s="6"/>
      <c r="MZH138" s="6"/>
      <c r="MZI138" s="6"/>
      <c r="MZJ138" s="6"/>
      <c r="MZK138" s="6"/>
      <c r="MZL138" s="6"/>
      <c r="MZM138" s="6"/>
      <c r="MZN138" s="6"/>
      <c r="MZO138" s="6"/>
      <c r="MZP138" s="6"/>
      <c r="MZQ138" s="6"/>
      <c r="MZR138" s="6"/>
      <c r="MZS138" s="6"/>
      <c r="MZT138" s="6"/>
      <c r="MZU138" s="6"/>
      <c r="MZV138" s="6"/>
      <c r="MZW138" s="6"/>
      <c r="MZX138" s="6"/>
      <c r="MZY138" s="6"/>
      <c r="MZZ138" s="6"/>
      <c r="NAA138" s="6"/>
      <c r="NAB138" s="6"/>
      <c r="NAC138" s="6"/>
      <c r="NAD138" s="6"/>
      <c r="NAE138" s="6"/>
      <c r="NAF138" s="6"/>
      <c r="NAG138" s="6"/>
      <c r="NAH138" s="6"/>
      <c r="NAI138" s="6"/>
      <c r="NAJ138" s="6"/>
      <c r="NAK138" s="6"/>
      <c r="NAL138" s="6"/>
      <c r="NAM138" s="6"/>
      <c r="NAN138" s="6"/>
      <c r="NAO138" s="6"/>
      <c r="NAP138" s="6"/>
      <c r="NAQ138" s="6"/>
      <c r="NAR138" s="6"/>
      <c r="NAS138" s="6"/>
      <c r="NAT138" s="6"/>
      <c r="NAU138" s="6"/>
      <c r="NAV138" s="6"/>
      <c r="NAW138" s="6"/>
      <c r="NAX138" s="6"/>
      <c r="NAY138" s="6"/>
      <c r="NAZ138" s="6"/>
      <c r="NBA138" s="6"/>
      <c r="NBB138" s="6"/>
      <c r="NBC138" s="6"/>
      <c r="NBD138" s="6"/>
      <c r="NBE138" s="6"/>
      <c r="NBF138" s="6"/>
      <c r="NBG138" s="6"/>
      <c r="NBH138" s="6"/>
      <c r="NBI138" s="6"/>
      <c r="NBJ138" s="6"/>
      <c r="NBK138" s="6"/>
      <c r="NBL138" s="6"/>
      <c r="NBM138" s="6"/>
      <c r="NBN138" s="6"/>
      <c r="NBO138" s="6"/>
      <c r="NBP138" s="6"/>
      <c r="NBQ138" s="6"/>
      <c r="NBR138" s="6"/>
      <c r="NBS138" s="6"/>
      <c r="NBT138" s="6"/>
      <c r="NBU138" s="6"/>
      <c r="NBV138" s="6"/>
      <c r="NBW138" s="6"/>
      <c r="NBX138" s="6"/>
      <c r="NBY138" s="6"/>
      <c r="NBZ138" s="6"/>
      <c r="NCA138" s="6"/>
      <c r="NCB138" s="6"/>
      <c r="NCC138" s="6"/>
      <c r="NCD138" s="6"/>
      <c r="NCE138" s="6"/>
      <c r="NCF138" s="6"/>
      <c r="NCG138" s="6"/>
      <c r="NCH138" s="6"/>
      <c r="NCI138" s="6"/>
      <c r="NCJ138" s="6"/>
      <c r="NCK138" s="6"/>
      <c r="NCL138" s="6"/>
      <c r="NCM138" s="6"/>
      <c r="NCN138" s="6"/>
      <c r="NCO138" s="6"/>
      <c r="NCP138" s="6"/>
      <c r="NCQ138" s="6"/>
      <c r="NCR138" s="6"/>
      <c r="NCS138" s="6"/>
      <c r="NCT138" s="6"/>
      <c r="NCU138" s="6"/>
      <c r="NCV138" s="6"/>
      <c r="NCW138" s="6"/>
      <c r="NCX138" s="6"/>
      <c r="NCY138" s="6"/>
      <c r="NCZ138" s="6"/>
      <c r="NDA138" s="6"/>
      <c r="NDB138" s="6"/>
      <c r="NDC138" s="6"/>
      <c r="NDD138" s="6"/>
      <c r="NDE138" s="6"/>
      <c r="NDF138" s="6"/>
      <c r="NDG138" s="6"/>
      <c r="NDH138" s="6"/>
      <c r="NDI138" s="6"/>
      <c r="NDJ138" s="6"/>
      <c r="NDK138" s="6"/>
      <c r="NDL138" s="6"/>
      <c r="NDM138" s="6"/>
      <c r="NDN138" s="6"/>
      <c r="NDO138" s="6"/>
      <c r="NDP138" s="6"/>
      <c r="NDQ138" s="6"/>
      <c r="NDR138" s="6"/>
      <c r="NDS138" s="6"/>
      <c r="NDT138" s="6"/>
      <c r="NDU138" s="6"/>
      <c r="NDV138" s="6"/>
      <c r="NDW138" s="6"/>
      <c r="NDX138" s="6"/>
      <c r="NDY138" s="6"/>
      <c r="NDZ138" s="6"/>
      <c r="NEA138" s="6"/>
      <c r="NEB138" s="6"/>
      <c r="NEC138" s="6"/>
      <c r="NED138" s="6"/>
      <c r="NEE138" s="6"/>
      <c r="NEF138" s="6"/>
      <c r="NEG138" s="6"/>
      <c r="NEH138" s="6"/>
      <c r="NEI138" s="6"/>
      <c r="NEJ138" s="6"/>
      <c r="NEK138" s="6"/>
      <c r="NEL138" s="6"/>
      <c r="NEM138" s="6"/>
      <c r="NEN138" s="6"/>
      <c r="NEO138" s="6"/>
      <c r="NEP138" s="6"/>
      <c r="NEQ138" s="6"/>
      <c r="NER138" s="6"/>
      <c r="NES138" s="6"/>
      <c r="NET138" s="6"/>
      <c r="NEU138" s="6"/>
      <c r="NEV138" s="6"/>
      <c r="NEW138" s="6"/>
      <c r="NEX138" s="6"/>
      <c r="NEY138" s="6"/>
      <c r="NEZ138" s="6"/>
      <c r="NFA138" s="6"/>
      <c r="NFB138" s="6"/>
      <c r="NFC138" s="6"/>
      <c r="NFD138" s="6"/>
      <c r="NFE138" s="6"/>
      <c r="NFF138" s="6"/>
      <c r="NFG138" s="6"/>
      <c r="NFH138" s="6"/>
      <c r="NFI138" s="6"/>
      <c r="NFJ138" s="6"/>
      <c r="NFK138" s="6"/>
      <c r="NFL138" s="6"/>
      <c r="NFM138" s="6"/>
      <c r="NFN138" s="6"/>
      <c r="NFO138" s="6"/>
      <c r="NFP138" s="6"/>
      <c r="NFQ138" s="6"/>
      <c r="NFR138" s="6"/>
      <c r="NFS138" s="6"/>
      <c r="NFT138" s="6"/>
      <c r="NFU138" s="6"/>
      <c r="NFV138" s="6"/>
      <c r="NFW138" s="6"/>
      <c r="NFX138" s="6"/>
      <c r="NFY138" s="6"/>
      <c r="NFZ138" s="6"/>
      <c r="NGA138" s="6"/>
      <c r="NGB138" s="6"/>
      <c r="NGC138" s="6"/>
      <c r="NGD138" s="6"/>
      <c r="NGE138" s="6"/>
      <c r="NGF138" s="6"/>
      <c r="NGG138" s="6"/>
      <c r="NGH138" s="6"/>
      <c r="NGI138" s="6"/>
      <c r="NGJ138" s="6"/>
      <c r="NGK138" s="6"/>
      <c r="NGL138" s="6"/>
      <c r="NGM138" s="6"/>
      <c r="NGN138" s="6"/>
      <c r="NGO138" s="6"/>
      <c r="NGP138" s="6"/>
      <c r="NGQ138" s="6"/>
      <c r="NGR138" s="6"/>
      <c r="NGS138" s="6"/>
      <c r="NGT138" s="6"/>
      <c r="NGU138" s="6"/>
      <c r="NGV138" s="6"/>
      <c r="NGW138" s="6"/>
      <c r="NGX138" s="6"/>
      <c r="NGY138" s="6"/>
      <c r="NGZ138" s="6"/>
      <c r="NHA138" s="6"/>
      <c r="NHB138" s="6"/>
      <c r="NHC138" s="6"/>
      <c r="NHD138" s="6"/>
      <c r="NHE138" s="6"/>
      <c r="NHF138" s="6"/>
      <c r="NHG138" s="6"/>
      <c r="NHH138" s="6"/>
      <c r="NHI138" s="6"/>
      <c r="NHJ138" s="6"/>
      <c r="NHK138" s="6"/>
      <c r="NHL138" s="6"/>
      <c r="NHM138" s="6"/>
      <c r="NHN138" s="6"/>
      <c r="NHO138" s="6"/>
      <c r="NHP138" s="6"/>
      <c r="NHQ138" s="6"/>
      <c r="NHR138" s="6"/>
      <c r="NHS138" s="6"/>
      <c r="NHT138" s="6"/>
      <c r="NHU138" s="6"/>
      <c r="NHV138" s="6"/>
      <c r="NHW138" s="6"/>
      <c r="NHX138" s="6"/>
      <c r="NHY138" s="6"/>
      <c r="NHZ138" s="6"/>
      <c r="NIA138" s="6"/>
      <c r="NIB138" s="6"/>
      <c r="NIC138" s="6"/>
      <c r="NID138" s="6"/>
      <c r="NIE138" s="6"/>
      <c r="NIF138" s="6"/>
      <c r="NIG138" s="6"/>
      <c r="NIH138" s="6"/>
      <c r="NII138" s="6"/>
      <c r="NIJ138" s="6"/>
      <c r="NIK138" s="6"/>
      <c r="NIL138" s="6"/>
      <c r="NIM138" s="6"/>
      <c r="NIN138" s="6"/>
      <c r="NIO138" s="6"/>
      <c r="NIP138" s="6"/>
      <c r="NIQ138" s="6"/>
      <c r="NIR138" s="6"/>
      <c r="NIS138" s="6"/>
      <c r="NIT138" s="6"/>
      <c r="NIU138" s="6"/>
      <c r="NIV138" s="6"/>
      <c r="NIW138" s="6"/>
      <c r="NIX138" s="6"/>
      <c r="NIY138" s="6"/>
      <c r="NIZ138" s="6"/>
      <c r="NJA138" s="6"/>
      <c r="NJB138" s="6"/>
      <c r="NJC138" s="6"/>
      <c r="NJD138" s="6"/>
      <c r="NJE138" s="6"/>
      <c r="NJF138" s="6"/>
      <c r="NJG138" s="6"/>
      <c r="NJH138" s="6"/>
      <c r="NJI138" s="6"/>
      <c r="NJJ138" s="6"/>
      <c r="NJK138" s="6"/>
      <c r="NJL138" s="6"/>
      <c r="NJM138" s="6"/>
      <c r="NJN138" s="6"/>
      <c r="NJO138" s="6"/>
      <c r="NJP138" s="6"/>
      <c r="NJQ138" s="6"/>
      <c r="NJR138" s="6"/>
      <c r="NJS138" s="6"/>
      <c r="NJT138" s="6"/>
      <c r="NJU138" s="6"/>
      <c r="NJV138" s="6"/>
      <c r="NJW138" s="6"/>
      <c r="NJX138" s="6"/>
      <c r="NJY138" s="6"/>
      <c r="NJZ138" s="6"/>
      <c r="NKA138" s="6"/>
      <c r="NKB138" s="6"/>
      <c r="NKC138" s="6"/>
      <c r="NKD138" s="6"/>
      <c r="NKE138" s="6"/>
      <c r="NKF138" s="6"/>
      <c r="NKG138" s="6"/>
      <c r="NKH138" s="6"/>
      <c r="NKI138" s="6"/>
      <c r="NKJ138" s="6"/>
      <c r="NKK138" s="6"/>
      <c r="NKL138" s="6"/>
      <c r="NKM138" s="6"/>
      <c r="NKN138" s="6"/>
      <c r="NKO138" s="6"/>
      <c r="NKP138" s="6"/>
      <c r="NKQ138" s="6"/>
      <c r="NKR138" s="6"/>
      <c r="NKS138" s="6"/>
      <c r="NKT138" s="6"/>
      <c r="NKU138" s="6"/>
      <c r="NKV138" s="6"/>
      <c r="NKW138" s="6"/>
      <c r="NKX138" s="6"/>
      <c r="NKY138" s="6"/>
      <c r="NKZ138" s="6"/>
      <c r="NLA138" s="6"/>
      <c r="NLB138" s="6"/>
      <c r="NLC138" s="6"/>
      <c r="NLD138" s="6"/>
      <c r="NLE138" s="6"/>
      <c r="NLF138" s="6"/>
      <c r="NLG138" s="6"/>
      <c r="NLH138" s="6"/>
      <c r="NLI138" s="6"/>
      <c r="NLJ138" s="6"/>
      <c r="NLK138" s="6"/>
      <c r="NLL138" s="6"/>
      <c r="NLM138" s="6"/>
      <c r="NLN138" s="6"/>
      <c r="NLO138" s="6"/>
      <c r="NLP138" s="6"/>
      <c r="NLQ138" s="6"/>
      <c r="NLR138" s="6"/>
      <c r="NLS138" s="6"/>
      <c r="NLT138" s="6"/>
      <c r="NLU138" s="6"/>
      <c r="NLV138" s="6"/>
      <c r="NLW138" s="6"/>
      <c r="NLX138" s="6"/>
      <c r="NLY138" s="6"/>
      <c r="NLZ138" s="6"/>
      <c r="NMA138" s="6"/>
      <c r="NMB138" s="6"/>
      <c r="NMC138" s="6"/>
      <c r="NMD138" s="6"/>
      <c r="NME138" s="6"/>
      <c r="NMF138" s="6"/>
      <c r="NMG138" s="6"/>
      <c r="NMH138" s="6"/>
      <c r="NMI138" s="6"/>
      <c r="NMJ138" s="6"/>
      <c r="NMK138" s="6"/>
      <c r="NML138" s="6"/>
      <c r="NMM138" s="6"/>
      <c r="NMN138" s="6"/>
      <c r="NMO138" s="6"/>
      <c r="NMP138" s="6"/>
      <c r="NMQ138" s="6"/>
      <c r="NMR138" s="6"/>
      <c r="NMS138" s="6"/>
      <c r="NMT138" s="6"/>
      <c r="NMU138" s="6"/>
      <c r="NMV138" s="6"/>
      <c r="NMW138" s="6"/>
      <c r="NMX138" s="6"/>
      <c r="NMY138" s="6"/>
      <c r="NMZ138" s="6"/>
      <c r="NNA138" s="6"/>
      <c r="NNB138" s="6"/>
      <c r="NNC138" s="6"/>
      <c r="NND138" s="6"/>
      <c r="NNE138" s="6"/>
      <c r="NNF138" s="6"/>
      <c r="NNG138" s="6"/>
      <c r="NNH138" s="6"/>
      <c r="NNI138" s="6"/>
      <c r="NNJ138" s="6"/>
      <c r="NNK138" s="6"/>
      <c r="NNL138" s="6"/>
      <c r="NNM138" s="6"/>
      <c r="NNN138" s="6"/>
      <c r="NNO138" s="6"/>
      <c r="NNP138" s="6"/>
      <c r="NNQ138" s="6"/>
      <c r="NNR138" s="6"/>
      <c r="NNS138" s="6"/>
      <c r="NNT138" s="6"/>
      <c r="NNU138" s="6"/>
      <c r="NNV138" s="6"/>
      <c r="NNW138" s="6"/>
      <c r="NNX138" s="6"/>
      <c r="NNY138" s="6"/>
      <c r="NNZ138" s="6"/>
      <c r="NOA138" s="6"/>
      <c r="NOB138" s="6"/>
      <c r="NOC138" s="6"/>
      <c r="NOD138" s="6"/>
      <c r="NOE138" s="6"/>
      <c r="NOF138" s="6"/>
      <c r="NOG138" s="6"/>
      <c r="NOH138" s="6"/>
      <c r="NOI138" s="6"/>
      <c r="NOJ138" s="6"/>
      <c r="NOK138" s="6"/>
      <c r="NOL138" s="6"/>
      <c r="NOM138" s="6"/>
      <c r="NON138" s="6"/>
      <c r="NOO138" s="6"/>
      <c r="NOP138" s="6"/>
      <c r="NOQ138" s="6"/>
      <c r="NOR138" s="6"/>
      <c r="NOS138" s="6"/>
      <c r="NOT138" s="6"/>
      <c r="NOU138" s="6"/>
      <c r="NOV138" s="6"/>
      <c r="NOW138" s="6"/>
      <c r="NOX138" s="6"/>
      <c r="NOY138" s="6"/>
      <c r="NOZ138" s="6"/>
      <c r="NPA138" s="6"/>
      <c r="NPB138" s="6"/>
      <c r="NPC138" s="6"/>
      <c r="NPD138" s="6"/>
      <c r="NPE138" s="6"/>
      <c r="NPF138" s="6"/>
      <c r="NPG138" s="6"/>
      <c r="NPH138" s="6"/>
      <c r="NPI138" s="6"/>
      <c r="NPJ138" s="6"/>
      <c r="NPK138" s="6"/>
      <c r="NPL138" s="6"/>
      <c r="NPM138" s="6"/>
      <c r="NPN138" s="6"/>
      <c r="NPO138" s="6"/>
      <c r="NPP138" s="6"/>
      <c r="NPQ138" s="6"/>
      <c r="NPR138" s="6"/>
      <c r="NPS138" s="6"/>
      <c r="NPT138" s="6"/>
      <c r="NPU138" s="6"/>
      <c r="NPV138" s="6"/>
      <c r="NPW138" s="6"/>
      <c r="NPX138" s="6"/>
      <c r="NPY138" s="6"/>
      <c r="NPZ138" s="6"/>
      <c r="NQA138" s="6"/>
      <c r="NQB138" s="6"/>
      <c r="NQC138" s="6"/>
      <c r="NQD138" s="6"/>
      <c r="NQE138" s="6"/>
      <c r="NQF138" s="6"/>
      <c r="NQG138" s="6"/>
      <c r="NQH138" s="6"/>
      <c r="NQI138" s="6"/>
      <c r="NQJ138" s="6"/>
      <c r="NQK138" s="6"/>
      <c r="NQL138" s="6"/>
      <c r="NQM138" s="6"/>
      <c r="NQN138" s="6"/>
      <c r="NQO138" s="6"/>
      <c r="NQP138" s="6"/>
      <c r="NQQ138" s="6"/>
      <c r="NQR138" s="6"/>
      <c r="NQS138" s="6"/>
      <c r="NQT138" s="6"/>
      <c r="NQU138" s="6"/>
      <c r="NQV138" s="6"/>
      <c r="NQW138" s="6"/>
      <c r="NQX138" s="6"/>
      <c r="NQY138" s="6"/>
      <c r="NQZ138" s="6"/>
      <c r="NRA138" s="6"/>
      <c r="NRB138" s="6"/>
      <c r="NRC138" s="6"/>
      <c r="NRD138" s="6"/>
      <c r="NRE138" s="6"/>
      <c r="NRF138" s="6"/>
      <c r="NRG138" s="6"/>
      <c r="NRH138" s="6"/>
      <c r="NRI138" s="6"/>
      <c r="NRJ138" s="6"/>
      <c r="NRK138" s="6"/>
      <c r="NRL138" s="6"/>
      <c r="NRM138" s="6"/>
      <c r="NRN138" s="6"/>
      <c r="NRO138" s="6"/>
      <c r="NRP138" s="6"/>
      <c r="NRQ138" s="6"/>
      <c r="NRR138" s="6"/>
      <c r="NRS138" s="6"/>
      <c r="NRT138" s="6"/>
      <c r="NRU138" s="6"/>
      <c r="NRV138" s="6"/>
      <c r="NRW138" s="6"/>
      <c r="NRX138" s="6"/>
      <c r="NRY138" s="6"/>
      <c r="NRZ138" s="6"/>
      <c r="NSA138" s="6"/>
      <c r="NSB138" s="6"/>
      <c r="NSC138" s="6"/>
      <c r="NSD138" s="6"/>
      <c r="NSE138" s="6"/>
      <c r="NSF138" s="6"/>
      <c r="NSG138" s="6"/>
      <c r="NSH138" s="6"/>
      <c r="NSI138" s="6"/>
      <c r="NSJ138" s="6"/>
      <c r="NSK138" s="6"/>
      <c r="NSL138" s="6"/>
      <c r="NSM138" s="6"/>
      <c r="NSN138" s="6"/>
      <c r="NSO138" s="6"/>
      <c r="NSP138" s="6"/>
      <c r="NSQ138" s="6"/>
      <c r="NSR138" s="6"/>
      <c r="NSS138" s="6"/>
      <c r="NST138" s="6"/>
      <c r="NSU138" s="6"/>
      <c r="NSV138" s="6"/>
      <c r="NSW138" s="6"/>
      <c r="NSX138" s="6"/>
      <c r="NSY138" s="6"/>
      <c r="NSZ138" s="6"/>
      <c r="NTA138" s="6"/>
      <c r="NTB138" s="6"/>
      <c r="NTC138" s="6"/>
      <c r="NTD138" s="6"/>
      <c r="NTE138" s="6"/>
      <c r="NTF138" s="6"/>
      <c r="NTG138" s="6"/>
      <c r="NTH138" s="6"/>
      <c r="NTI138" s="6"/>
      <c r="NTJ138" s="6"/>
      <c r="NTK138" s="6"/>
      <c r="NTL138" s="6"/>
      <c r="NTM138" s="6"/>
      <c r="NTN138" s="6"/>
      <c r="NTO138" s="6"/>
      <c r="NTP138" s="6"/>
      <c r="NTQ138" s="6"/>
      <c r="NTR138" s="6"/>
      <c r="NTS138" s="6"/>
      <c r="NTT138" s="6"/>
      <c r="NTU138" s="6"/>
      <c r="NTV138" s="6"/>
      <c r="NTW138" s="6"/>
      <c r="NTX138" s="6"/>
      <c r="NTY138" s="6"/>
      <c r="NTZ138" s="6"/>
      <c r="NUA138" s="6"/>
      <c r="NUB138" s="6"/>
      <c r="NUC138" s="6"/>
      <c r="NUD138" s="6"/>
      <c r="NUE138" s="6"/>
      <c r="NUF138" s="6"/>
      <c r="NUG138" s="6"/>
      <c r="NUH138" s="6"/>
      <c r="NUI138" s="6"/>
      <c r="NUJ138" s="6"/>
      <c r="NUK138" s="6"/>
      <c r="NUL138" s="6"/>
      <c r="NUM138" s="6"/>
      <c r="NUN138" s="6"/>
      <c r="NUO138" s="6"/>
      <c r="NUP138" s="6"/>
      <c r="NUQ138" s="6"/>
      <c r="NUR138" s="6"/>
      <c r="NUS138" s="6"/>
      <c r="NUT138" s="6"/>
      <c r="NUU138" s="6"/>
      <c r="NUV138" s="6"/>
      <c r="NUW138" s="6"/>
      <c r="NUX138" s="6"/>
      <c r="NUY138" s="6"/>
      <c r="NUZ138" s="6"/>
      <c r="NVA138" s="6"/>
      <c r="NVB138" s="6"/>
      <c r="NVC138" s="6"/>
      <c r="NVD138" s="6"/>
      <c r="NVE138" s="6"/>
      <c r="NVF138" s="6"/>
      <c r="NVG138" s="6"/>
      <c r="NVH138" s="6"/>
      <c r="NVI138" s="6"/>
      <c r="NVJ138" s="6"/>
      <c r="NVK138" s="6"/>
      <c r="NVL138" s="6"/>
      <c r="NVM138" s="6"/>
      <c r="NVN138" s="6"/>
      <c r="NVO138" s="6"/>
      <c r="NVP138" s="6"/>
      <c r="NVQ138" s="6"/>
      <c r="NVR138" s="6"/>
      <c r="NVS138" s="6"/>
      <c r="NVT138" s="6"/>
      <c r="NVU138" s="6"/>
      <c r="NVV138" s="6"/>
      <c r="NVW138" s="6"/>
      <c r="NVX138" s="6"/>
      <c r="NVY138" s="6"/>
      <c r="NVZ138" s="6"/>
      <c r="NWA138" s="6"/>
      <c r="NWB138" s="6"/>
      <c r="NWC138" s="6"/>
      <c r="NWD138" s="6"/>
      <c r="NWE138" s="6"/>
      <c r="NWF138" s="6"/>
      <c r="NWG138" s="6"/>
      <c r="NWH138" s="6"/>
      <c r="NWI138" s="6"/>
      <c r="NWJ138" s="6"/>
      <c r="NWK138" s="6"/>
      <c r="NWL138" s="6"/>
      <c r="NWM138" s="6"/>
      <c r="NWN138" s="6"/>
      <c r="NWO138" s="6"/>
      <c r="NWP138" s="6"/>
      <c r="NWQ138" s="6"/>
      <c r="NWR138" s="6"/>
      <c r="NWS138" s="6"/>
      <c r="NWT138" s="6"/>
      <c r="NWU138" s="6"/>
      <c r="NWV138" s="6"/>
      <c r="NWW138" s="6"/>
      <c r="NWX138" s="6"/>
      <c r="NWY138" s="6"/>
      <c r="NWZ138" s="6"/>
      <c r="NXA138" s="6"/>
      <c r="NXB138" s="6"/>
      <c r="NXC138" s="6"/>
      <c r="NXD138" s="6"/>
      <c r="NXE138" s="6"/>
      <c r="NXF138" s="6"/>
      <c r="NXG138" s="6"/>
      <c r="NXH138" s="6"/>
      <c r="NXI138" s="6"/>
      <c r="NXJ138" s="6"/>
      <c r="NXK138" s="6"/>
      <c r="NXL138" s="6"/>
      <c r="NXM138" s="6"/>
      <c r="NXN138" s="6"/>
      <c r="NXO138" s="6"/>
      <c r="NXP138" s="6"/>
      <c r="NXQ138" s="6"/>
      <c r="NXR138" s="6"/>
      <c r="NXS138" s="6"/>
      <c r="NXT138" s="6"/>
      <c r="NXU138" s="6"/>
      <c r="NXV138" s="6"/>
      <c r="NXW138" s="6"/>
      <c r="NXX138" s="6"/>
      <c r="NXY138" s="6"/>
      <c r="NXZ138" s="6"/>
      <c r="NYA138" s="6"/>
      <c r="NYB138" s="6"/>
      <c r="NYC138" s="6"/>
      <c r="NYD138" s="6"/>
      <c r="NYE138" s="6"/>
      <c r="NYF138" s="6"/>
      <c r="NYG138" s="6"/>
      <c r="NYH138" s="6"/>
      <c r="NYI138" s="6"/>
      <c r="NYJ138" s="6"/>
      <c r="NYK138" s="6"/>
      <c r="NYL138" s="6"/>
      <c r="NYM138" s="6"/>
      <c r="NYN138" s="6"/>
      <c r="NYO138" s="6"/>
      <c r="NYP138" s="6"/>
      <c r="NYQ138" s="6"/>
      <c r="NYR138" s="6"/>
      <c r="NYS138" s="6"/>
      <c r="NYT138" s="6"/>
      <c r="NYU138" s="6"/>
      <c r="NYV138" s="6"/>
      <c r="NYW138" s="6"/>
      <c r="NYX138" s="6"/>
      <c r="NYY138" s="6"/>
      <c r="NYZ138" s="6"/>
      <c r="NZA138" s="6"/>
      <c r="NZB138" s="6"/>
      <c r="NZC138" s="6"/>
      <c r="NZD138" s="6"/>
      <c r="NZE138" s="6"/>
      <c r="NZF138" s="6"/>
      <c r="NZG138" s="6"/>
      <c r="NZH138" s="6"/>
      <c r="NZI138" s="6"/>
      <c r="NZJ138" s="6"/>
      <c r="NZK138" s="6"/>
      <c r="NZL138" s="6"/>
      <c r="NZM138" s="6"/>
      <c r="NZN138" s="6"/>
      <c r="NZO138" s="6"/>
      <c r="NZP138" s="6"/>
      <c r="NZQ138" s="6"/>
      <c r="NZR138" s="6"/>
      <c r="NZS138" s="6"/>
      <c r="NZT138" s="6"/>
      <c r="NZU138" s="6"/>
      <c r="NZV138" s="6"/>
      <c r="NZW138" s="6"/>
      <c r="NZX138" s="6"/>
      <c r="NZY138" s="6"/>
      <c r="NZZ138" s="6"/>
      <c r="OAA138" s="6"/>
      <c r="OAB138" s="6"/>
      <c r="OAC138" s="6"/>
      <c r="OAD138" s="6"/>
      <c r="OAE138" s="6"/>
      <c r="OAF138" s="6"/>
      <c r="OAG138" s="6"/>
      <c r="OAH138" s="6"/>
      <c r="OAI138" s="6"/>
      <c r="OAJ138" s="6"/>
      <c r="OAK138" s="6"/>
      <c r="OAL138" s="6"/>
      <c r="OAM138" s="6"/>
      <c r="OAN138" s="6"/>
      <c r="OAO138" s="6"/>
      <c r="OAP138" s="6"/>
      <c r="OAQ138" s="6"/>
      <c r="OAR138" s="6"/>
      <c r="OAS138" s="6"/>
      <c r="OAT138" s="6"/>
      <c r="OAU138" s="6"/>
      <c r="OAV138" s="6"/>
      <c r="OAW138" s="6"/>
      <c r="OAX138" s="6"/>
      <c r="OAY138" s="6"/>
      <c r="OAZ138" s="6"/>
      <c r="OBA138" s="6"/>
      <c r="OBB138" s="6"/>
      <c r="OBC138" s="6"/>
      <c r="OBD138" s="6"/>
      <c r="OBE138" s="6"/>
      <c r="OBF138" s="6"/>
      <c r="OBG138" s="6"/>
      <c r="OBH138" s="6"/>
      <c r="OBI138" s="6"/>
      <c r="OBJ138" s="6"/>
      <c r="OBK138" s="6"/>
      <c r="OBL138" s="6"/>
      <c r="OBM138" s="6"/>
      <c r="OBN138" s="6"/>
      <c r="OBO138" s="6"/>
      <c r="OBP138" s="6"/>
      <c r="OBQ138" s="6"/>
      <c r="OBR138" s="6"/>
      <c r="OBS138" s="6"/>
      <c r="OBT138" s="6"/>
      <c r="OBU138" s="6"/>
      <c r="OBV138" s="6"/>
      <c r="OBW138" s="6"/>
      <c r="OBX138" s="6"/>
      <c r="OBY138" s="6"/>
      <c r="OBZ138" s="6"/>
      <c r="OCA138" s="6"/>
      <c r="OCB138" s="6"/>
      <c r="OCC138" s="6"/>
      <c r="OCD138" s="6"/>
      <c r="OCE138" s="6"/>
      <c r="OCF138" s="6"/>
      <c r="OCG138" s="6"/>
      <c r="OCH138" s="6"/>
      <c r="OCI138" s="6"/>
      <c r="OCJ138" s="6"/>
      <c r="OCK138" s="6"/>
      <c r="OCL138" s="6"/>
      <c r="OCM138" s="6"/>
      <c r="OCN138" s="6"/>
      <c r="OCO138" s="6"/>
      <c r="OCP138" s="6"/>
      <c r="OCQ138" s="6"/>
      <c r="OCR138" s="6"/>
      <c r="OCS138" s="6"/>
      <c r="OCT138" s="6"/>
      <c r="OCU138" s="6"/>
      <c r="OCV138" s="6"/>
      <c r="OCW138" s="6"/>
      <c r="OCX138" s="6"/>
      <c r="OCY138" s="6"/>
      <c r="OCZ138" s="6"/>
      <c r="ODA138" s="6"/>
      <c r="ODB138" s="6"/>
      <c r="ODC138" s="6"/>
      <c r="ODD138" s="6"/>
      <c r="ODE138" s="6"/>
      <c r="ODF138" s="6"/>
      <c r="ODG138" s="6"/>
      <c r="ODH138" s="6"/>
      <c r="ODI138" s="6"/>
      <c r="ODJ138" s="6"/>
      <c r="ODK138" s="6"/>
      <c r="ODL138" s="6"/>
      <c r="ODM138" s="6"/>
      <c r="ODN138" s="6"/>
      <c r="ODO138" s="6"/>
      <c r="ODP138" s="6"/>
      <c r="ODQ138" s="6"/>
      <c r="ODR138" s="6"/>
      <c r="ODS138" s="6"/>
      <c r="ODT138" s="6"/>
      <c r="ODU138" s="6"/>
      <c r="ODV138" s="6"/>
      <c r="ODW138" s="6"/>
      <c r="ODX138" s="6"/>
      <c r="ODY138" s="6"/>
      <c r="ODZ138" s="6"/>
      <c r="OEA138" s="6"/>
      <c r="OEB138" s="6"/>
      <c r="OEC138" s="6"/>
      <c r="OED138" s="6"/>
      <c r="OEE138" s="6"/>
      <c r="OEF138" s="6"/>
      <c r="OEG138" s="6"/>
      <c r="OEH138" s="6"/>
      <c r="OEI138" s="6"/>
      <c r="OEJ138" s="6"/>
      <c r="OEK138" s="6"/>
      <c r="OEL138" s="6"/>
      <c r="OEM138" s="6"/>
      <c r="OEN138" s="6"/>
      <c r="OEO138" s="6"/>
      <c r="OEP138" s="6"/>
      <c r="OEQ138" s="6"/>
      <c r="OER138" s="6"/>
      <c r="OES138" s="6"/>
      <c r="OET138" s="6"/>
      <c r="OEU138" s="6"/>
      <c r="OEV138" s="6"/>
      <c r="OEW138" s="6"/>
      <c r="OEX138" s="6"/>
      <c r="OEY138" s="6"/>
      <c r="OEZ138" s="6"/>
      <c r="OFA138" s="6"/>
      <c r="OFB138" s="6"/>
      <c r="OFC138" s="6"/>
      <c r="OFD138" s="6"/>
      <c r="OFE138" s="6"/>
      <c r="OFF138" s="6"/>
      <c r="OFG138" s="6"/>
      <c r="OFH138" s="6"/>
      <c r="OFI138" s="6"/>
      <c r="OFJ138" s="6"/>
      <c r="OFK138" s="6"/>
      <c r="OFL138" s="6"/>
      <c r="OFM138" s="6"/>
      <c r="OFN138" s="6"/>
      <c r="OFO138" s="6"/>
      <c r="OFP138" s="6"/>
      <c r="OFQ138" s="6"/>
      <c r="OFR138" s="6"/>
      <c r="OFS138" s="6"/>
      <c r="OFT138" s="6"/>
      <c r="OFU138" s="6"/>
      <c r="OFV138" s="6"/>
      <c r="OFW138" s="6"/>
      <c r="OFX138" s="6"/>
      <c r="OFY138" s="6"/>
      <c r="OFZ138" s="6"/>
      <c r="OGA138" s="6"/>
      <c r="OGB138" s="6"/>
      <c r="OGC138" s="6"/>
      <c r="OGD138" s="6"/>
      <c r="OGE138" s="6"/>
      <c r="OGF138" s="6"/>
      <c r="OGG138" s="6"/>
      <c r="OGH138" s="6"/>
      <c r="OGI138" s="6"/>
      <c r="OGJ138" s="6"/>
      <c r="OGK138" s="6"/>
      <c r="OGL138" s="6"/>
      <c r="OGM138" s="6"/>
      <c r="OGN138" s="6"/>
      <c r="OGO138" s="6"/>
      <c r="OGP138" s="6"/>
      <c r="OGQ138" s="6"/>
      <c r="OGR138" s="6"/>
      <c r="OGS138" s="6"/>
      <c r="OGT138" s="6"/>
      <c r="OGU138" s="6"/>
      <c r="OGV138" s="6"/>
      <c r="OGW138" s="6"/>
      <c r="OGX138" s="6"/>
      <c r="OGY138" s="6"/>
      <c r="OGZ138" s="6"/>
      <c r="OHA138" s="6"/>
      <c r="OHB138" s="6"/>
      <c r="OHC138" s="6"/>
      <c r="OHD138" s="6"/>
      <c r="OHE138" s="6"/>
      <c r="OHF138" s="6"/>
      <c r="OHG138" s="6"/>
      <c r="OHH138" s="6"/>
      <c r="OHI138" s="6"/>
      <c r="OHJ138" s="6"/>
      <c r="OHK138" s="6"/>
      <c r="OHL138" s="6"/>
      <c r="OHM138" s="6"/>
      <c r="OHN138" s="6"/>
      <c r="OHO138" s="6"/>
      <c r="OHP138" s="6"/>
      <c r="OHQ138" s="6"/>
      <c r="OHR138" s="6"/>
      <c r="OHS138" s="6"/>
      <c r="OHT138" s="6"/>
      <c r="OHU138" s="6"/>
      <c r="OHV138" s="6"/>
      <c r="OHW138" s="6"/>
      <c r="OHX138" s="6"/>
      <c r="OHY138" s="6"/>
      <c r="OHZ138" s="6"/>
      <c r="OIA138" s="6"/>
      <c r="OIB138" s="6"/>
      <c r="OIC138" s="6"/>
      <c r="OID138" s="6"/>
      <c r="OIE138" s="6"/>
      <c r="OIF138" s="6"/>
      <c r="OIG138" s="6"/>
      <c r="OIH138" s="6"/>
      <c r="OII138" s="6"/>
      <c r="OIJ138" s="6"/>
      <c r="OIK138" s="6"/>
      <c r="OIL138" s="6"/>
      <c r="OIM138" s="6"/>
      <c r="OIN138" s="6"/>
      <c r="OIO138" s="6"/>
      <c r="OIP138" s="6"/>
      <c r="OIQ138" s="6"/>
      <c r="OIR138" s="6"/>
      <c r="OIS138" s="6"/>
      <c r="OIT138" s="6"/>
      <c r="OIU138" s="6"/>
      <c r="OIV138" s="6"/>
      <c r="OIW138" s="6"/>
      <c r="OIX138" s="6"/>
      <c r="OIY138" s="6"/>
      <c r="OIZ138" s="6"/>
      <c r="OJA138" s="6"/>
      <c r="OJB138" s="6"/>
      <c r="OJC138" s="6"/>
      <c r="OJD138" s="6"/>
      <c r="OJE138" s="6"/>
      <c r="OJF138" s="6"/>
      <c r="OJG138" s="6"/>
      <c r="OJH138" s="6"/>
      <c r="OJI138" s="6"/>
      <c r="OJJ138" s="6"/>
      <c r="OJK138" s="6"/>
      <c r="OJL138" s="6"/>
      <c r="OJM138" s="6"/>
      <c r="OJN138" s="6"/>
      <c r="OJO138" s="6"/>
      <c r="OJP138" s="6"/>
      <c r="OJQ138" s="6"/>
      <c r="OJR138" s="6"/>
      <c r="OJS138" s="6"/>
      <c r="OJT138" s="6"/>
      <c r="OJU138" s="6"/>
      <c r="OJV138" s="6"/>
      <c r="OJW138" s="6"/>
      <c r="OJX138" s="6"/>
      <c r="OJY138" s="6"/>
      <c r="OJZ138" s="6"/>
      <c r="OKA138" s="6"/>
      <c r="OKB138" s="6"/>
      <c r="OKC138" s="6"/>
      <c r="OKD138" s="6"/>
      <c r="OKE138" s="6"/>
      <c r="OKF138" s="6"/>
      <c r="OKG138" s="6"/>
      <c r="OKH138" s="6"/>
      <c r="OKI138" s="6"/>
      <c r="OKJ138" s="6"/>
      <c r="OKK138" s="6"/>
      <c r="OKL138" s="6"/>
      <c r="OKM138" s="6"/>
      <c r="OKN138" s="6"/>
      <c r="OKO138" s="6"/>
      <c r="OKP138" s="6"/>
      <c r="OKQ138" s="6"/>
      <c r="OKR138" s="6"/>
      <c r="OKS138" s="6"/>
      <c r="OKT138" s="6"/>
      <c r="OKU138" s="6"/>
      <c r="OKV138" s="6"/>
      <c r="OKW138" s="6"/>
      <c r="OKX138" s="6"/>
      <c r="OKY138" s="6"/>
      <c r="OKZ138" s="6"/>
      <c r="OLA138" s="6"/>
      <c r="OLB138" s="6"/>
      <c r="OLC138" s="6"/>
      <c r="OLD138" s="6"/>
      <c r="OLE138" s="6"/>
      <c r="OLF138" s="6"/>
      <c r="OLG138" s="6"/>
      <c r="OLH138" s="6"/>
      <c r="OLI138" s="6"/>
      <c r="OLJ138" s="6"/>
      <c r="OLK138" s="6"/>
      <c r="OLL138" s="6"/>
      <c r="OLM138" s="6"/>
      <c r="OLN138" s="6"/>
      <c r="OLO138" s="6"/>
      <c r="OLP138" s="6"/>
      <c r="OLQ138" s="6"/>
      <c r="OLR138" s="6"/>
      <c r="OLS138" s="6"/>
      <c r="OLT138" s="6"/>
      <c r="OLU138" s="6"/>
      <c r="OLV138" s="6"/>
      <c r="OLW138" s="6"/>
      <c r="OLX138" s="6"/>
      <c r="OLY138" s="6"/>
      <c r="OLZ138" s="6"/>
      <c r="OMA138" s="6"/>
      <c r="OMB138" s="6"/>
      <c r="OMC138" s="6"/>
      <c r="OMD138" s="6"/>
      <c r="OME138" s="6"/>
      <c r="OMF138" s="6"/>
      <c r="OMG138" s="6"/>
      <c r="OMH138" s="6"/>
      <c r="OMI138" s="6"/>
      <c r="OMJ138" s="6"/>
      <c r="OMK138" s="6"/>
      <c r="OML138" s="6"/>
      <c r="OMM138" s="6"/>
      <c r="OMN138" s="6"/>
      <c r="OMO138" s="6"/>
      <c r="OMP138" s="6"/>
      <c r="OMQ138" s="6"/>
      <c r="OMR138" s="6"/>
      <c r="OMS138" s="6"/>
      <c r="OMT138" s="6"/>
      <c r="OMU138" s="6"/>
      <c r="OMV138" s="6"/>
      <c r="OMW138" s="6"/>
      <c r="OMX138" s="6"/>
      <c r="OMY138" s="6"/>
      <c r="OMZ138" s="6"/>
      <c r="ONA138" s="6"/>
      <c r="ONB138" s="6"/>
      <c r="ONC138" s="6"/>
      <c r="OND138" s="6"/>
      <c r="ONE138" s="6"/>
      <c r="ONF138" s="6"/>
      <c r="ONG138" s="6"/>
      <c r="ONH138" s="6"/>
      <c r="ONI138" s="6"/>
      <c r="ONJ138" s="6"/>
      <c r="ONK138" s="6"/>
      <c r="ONL138" s="6"/>
      <c r="ONM138" s="6"/>
      <c r="ONN138" s="6"/>
      <c r="ONO138" s="6"/>
      <c r="ONP138" s="6"/>
      <c r="ONQ138" s="6"/>
      <c r="ONR138" s="6"/>
      <c r="ONS138" s="6"/>
      <c r="ONT138" s="6"/>
      <c r="ONU138" s="6"/>
      <c r="ONV138" s="6"/>
      <c r="ONW138" s="6"/>
      <c r="ONX138" s="6"/>
      <c r="ONY138" s="6"/>
      <c r="ONZ138" s="6"/>
      <c r="OOA138" s="6"/>
      <c r="OOB138" s="6"/>
      <c r="OOC138" s="6"/>
      <c r="OOD138" s="6"/>
      <c r="OOE138" s="6"/>
      <c r="OOF138" s="6"/>
      <c r="OOG138" s="6"/>
      <c r="OOH138" s="6"/>
      <c r="OOI138" s="6"/>
      <c r="OOJ138" s="6"/>
      <c r="OOK138" s="6"/>
      <c r="OOL138" s="6"/>
      <c r="OOM138" s="6"/>
      <c r="OON138" s="6"/>
      <c r="OOO138" s="6"/>
      <c r="OOP138" s="6"/>
      <c r="OOQ138" s="6"/>
      <c r="OOR138" s="6"/>
      <c r="OOS138" s="6"/>
      <c r="OOT138" s="6"/>
      <c r="OOU138" s="6"/>
      <c r="OOV138" s="6"/>
      <c r="OOW138" s="6"/>
      <c r="OOX138" s="6"/>
      <c r="OOY138" s="6"/>
      <c r="OOZ138" s="6"/>
      <c r="OPA138" s="6"/>
      <c r="OPB138" s="6"/>
      <c r="OPC138" s="6"/>
      <c r="OPD138" s="6"/>
      <c r="OPE138" s="6"/>
      <c r="OPF138" s="6"/>
      <c r="OPG138" s="6"/>
      <c r="OPH138" s="6"/>
      <c r="OPI138" s="6"/>
      <c r="OPJ138" s="6"/>
      <c r="OPK138" s="6"/>
      <c r="OPL138" s="6"/>
      <c r="OPM138" s="6"/>
      <c r="OPN138" s="6"/>
      <c r="OPO138" s="6"/>
      <c r="OPP138" s="6"/>
      <c r="OPQ138" s="6"/>
      <c r="OPR138" s="6"/>
      <c r="OPS138" s="6"/>
      <c r="OPT138" s="6"/>
      <c r="OPU138" s="6"/>
      <c r="OPV138" s="6"/>
      <c r="OPW138" s="6"/>
      <c r="OPX138" s="6"/>
      <c r="OPY138" s="6"/>
      <c r="OPZ138" s="6"/>
      <c r="OQA138" s="6"/>
      <c r="OQB138" s="6"/>
      <c r="OQC138" s="6"/>
      <c r="OQD138" s="6"/>
      <c r="OQE138" s="6"/>
      <c r="OQF138" s="6"/>
      <c r="OQG138" s="6"/>
      <c r="OQH138" s="6"/>
      <c r="OQI138" s="6"/>
      <c r="OQJ138" s="6"/>
      <c r="OQK138" s="6"/>
      <c r="OQL138" s="6"/>
      <c r="OQM138" s="6"/>
      <c r="OQN138" s="6"/>
      <c r="OQO138" s="6"/>
      <c r="OQP138" s="6"/>
      <c r="OQQ138" s="6"/>
      <c r="OQR138" s="6"/>
      <c r="OQS138" s="6"/>
      <c r="OQT138" s="6"/>
      <c r="OQU138" s="6"/>
      <c r="OQV138" s="6"/>
      <c r="OQW138" s="6"/>
      <c r="OQX138" s="6"/>
      <c r="OQY138" s="6"/>
      <c r="OQZ138" s="6"/>
      <c r="ORA138" s="6"/>
      <c r="ORB138" s="6"/>
      <c r="ORC138" s="6"/>
      <c r="ORD138" s="6"/>
      <c r="ORE138" s="6"/>
      <c r="ORF138" s="6"/>
      <c r="ORG138" s="6"/>
      <c r="ORH138" s="6"/>
      <c r="ORI138" s="6"/>
      <c r="ORJ138" s="6"/>
      <c r="ORK138" s="6"/>
      <c r="ORL138" s="6"/>
      <c r="ORM138" s="6"/>
      <c r="ORN138" s="6"/>
      <c r="ORO138" s="6"/>
      <c r="ORP138" s="6"/>
      <c r="ORQ138" s="6"/>
      <c r="ORR138" s="6"/>
      <c r="ORS138" s="6"/>
      <c r="ORT138" s="6"/>
      <c r="ORU138" s="6"/>
      <c r="ORV138" s="6"/>
      <c r="ORW138" s="6"/>
      <c r="ORX138" s="6"/>
      <c r="ORY138" s="6"/>
      <c r="ORZ138" s="6"/>
      <c r="OSA138" s="6"/>
      <c r="OSB138" s="6"/>
      <c r="OSC138" s="6"/>
      <c r="OSD138" s="6"/>
      <c r="OSE138" s="6"/>
      <c r="OSF138" s="6"/>
      <c r="OSG138" s="6"/>
      <c r="OSH138" s="6"/>
      <c r="OSI138" s="6"/>
      <c r="OSJ138" s="6"/>
      <c r="OSK138" s="6"/>
      <c r="OSL138" s="6"/>
      <c r="OSM138" s="6"/>
      <c r="OSN138" s="6"/>
      <c r="OSO138" s="6"/>
      <c r="OSP138" s="6"/>
      <c r="OSQ138" s="6"/>
      <c r="OSR138" s="6"/>
      <c r="OSS138" s="6"/>
      <c r="OST138" s="6"/>
      <c r="OSU138" s="6"/>
      <c r="OSV138" s="6"/>
      <c r="OSW138" s="6"/>
      <c r="OSX138" s="6"/>
      <c r="OSY138" s="6"/>
      <c r="OSZ138" s="6"/>
      <c r="OTA138" s="6"/>
      <c r="OTB138" s="6"/>
      <c r="OTC138" s="6"/>
      <c r="OTD138" s="6"/>
      <c r="OTE138" s="6"/>
      <c r="OTF138" s="6"/>
      <c r="OTG138" s="6"/>
      <c r="OTH138" s="6"/>
      <c r="OTI138" s="6"/>
      <c r="OTJ138" s="6"/>
      <c r="OTK138" s="6"/>
      <c r="OTL138" s="6"/>
      <c r="OTM138" s="6"/>
      <c r="OTN138" s="6"/>
      <c r="OTO138" s="6"/>
      <c r="OTP138" s="6"/>
      <c r="OTQ138" s="6"/>
      <c r="OTR138" s="6"/>
      <c r="OTS138" s="6"/>
      <c r="OTT138" s="6"/>
      <c r="OTU138" s="6"/>
      <c r="OTV138" s="6"/>
      <c r="OTW138" s="6"/>
      <c r="OTX138" s="6"/>
      <c r="OTY138" s="6"/>
      <c r="OTZ138" s="6"/>
      <c r="OUA138" s="6"/>
      <c r="OUB138" s="6"/>
      <c r="OUC138" s="6"/>
      <c r="OUD138" s="6"/>
      <c r="OUE138" s="6"/>
      <c r="OUF138" s="6"/>
      <c r="OUG138" s="6"/>
      <c r="OUH138" s="6"/>
      <c r="OUI138" s="6"/>
      <c r="OUJ138" s="6"/>
      <c r="OUK138" s="6"/>
      <c r="OUL138" s="6"/>
      <c r="OUM138" s="6"/>
      <c r="OUN138" s="6"/>
      <c r="OUO138" s="6"/>
      <c r="OUP138" s="6"/>
      <c r="OUQ138" s="6"/>
      <c r="OUR138" s="6"/>
      <c r="OUS138" s="6"/>
      <c r="OUT138" s="6"/>
      <c r="OUU138" s="6"/>
      <c r="OUV138" s="6"/>
      <c r="OUW138" s="6"/>
      <c r="OUX138" s="6"/>
      <c r="OUY138" s="6"/>
      <c r="OUZ138" s="6"/>
      <c r="OVA138" s="6"/>
      <c r="OVB138" s="6"/>
      <c r="OVC138" s="6"/>
      <c r="OVD138" s="6"/>
      <c r="OVE138" s="6"/>
      <c r="OVF138" s="6"/>
      <c r="OVG138" s="6"/>
      <c r="OVH138" s="6"/>
      <c r="OVI138" s="6"/>
      <c r="OVJ138" s="6"/>
      <c r="OVK138" s="6"/>
      <c r="OVL138" s="6"/>
      <c r="OVM138" s="6"/>
      <c r="OVN138" s="6"/>
      <c r="OVO138" s="6"/>
      <c r="OVP138" s="6"/>
      <c r="OVQ138" s="6"/>
      <c r="OVR138" s="6"/>
      <c r="OVS138" s="6"/>
      <c r="OVT138" s="6"/>
      <c r="OVU138" s="6"/>
      <c r="OVV138" s="6"/>
      <c r="OVW138" s="6"/>
      <c r="OVX138" s="6"/>
      <c r="OVY138" s="6"/>
      <c r="OVZ138" s="6"/>
      <c r="OWA138" s="6"/>
      <c r="OWB138" s="6"/>
      <c r="OWC138" s="6"/>
      <c r="OWD138" s="6"/>
      <c r="OWE138" s="6"/>
      <c r="OWF138" s="6"/>
      <c r="OWG138" s="6"/>
      <c r="OWH138" s="6"/>
      <c r="OWI138" s="6"/>
      <c r="OWJ138" s="6"/>
      <c r="OWK138" s="6"/>
      <c r="OWL138" s="6"/>
      <c r="OWM138" s="6"/>
      <c r="OWN138" s="6"/>
      <c r="OWO138" s="6"/>
      <c r="OWP138" s="6"/>
      <c r="OWQ138" s="6"/>
      <c r="OWR138" s="6"/>
      <c r="OWS138" s="6"/>
      <c r="OWT138" s="6"/>
      <c r="OWU138" s="6"/>
      <c r="OWV138" s="6"/>
      <c r="OWW138" s="6"/>
      <c r="OWX138" s="6"/>
      <c r="OWY138" s="6"/>
      <c r="OWZ138" s="6"/>
      <c r="OXA138" s="6"/>
      <c r="OXB138" s="6"/>
      <c r="OXC138" s="6"/>
      <c r="OXD138" s="6"/>
      <c r="OXE138" s="6"/>
      <c r="OXF138" s="6"/>
      <c r="OXG138" s="6"/>
      <c r="OXH138" s="6"/>
      <c r="OXI138" s="6"/>
      <c r="OXJ138" s="6"/>
      <c r="OXK138" s="6"/>
      <c r="OXL138" s="6"/>
      <c r="OXM138" s="6"/>
      <c r="OXN138" s="6"/>
      <c r="OXO138" s="6"/>
      <c r="OXP138" s="6"/>
      <c r="OXQ138" s="6"/>
      <c r="OXR138" s="6"/>
      <c r="OXS138" s="6"/>
      <c r="OXT138" s="6"/>
      <c r="OXU138" s="6"/>
      <c r="OXV138" s="6"/>
      <c r="OXW138" s="6"/>
      <c r="OXX138" s="6"/>
      <c r="OXY138" s="6"/>
      <c r="OXZ138" s="6"/>
      <c r="OYA138" s="6"/>
      <c r="OYB138" s="6"/>
      <c r="OYC138" s="6"/>
      <c r="OYD138" s="6"/>
      <c r="OYE138" s="6"/>
      <c r="OYF138" s="6"/>
      <c r="OYG138" s="6"/>
      <c r="OYH138" s="6"/>
      <c r="OYI138" s="6"/>
      <c r="OYJ138" s="6"/>
      <c r="OYK138" s="6"/>
      <c r="OYL138" s="6"/>
      <c r="OYM138" s="6"/>
      <c r="OYN138" s="6"/>
      <c r="OYO138" s="6"/>
      <c r="OYP138" s="6"/>
      <c r="OYQ138" s="6"/>
      <c r="OYR138" s="6"/>
      <c r="OYS138" s="6"/>
      <c r="OYT138" s="6"/>
      <c r="OYU138" s="6"/>
      <c r="OYV138" s="6"/>
      <c r="OYW138" s="6"/>
      <c r="OYX138" s="6"/>
      <c r="OYY138" s="6"/>
      <c r="OYZ138" s="6"/>
      <c r="OZA138" s="6"/>
      <c r="OZB138" s="6"/>
      <c r="OZC138" s="6"/>
      <c r="OZD138" s="6"/>
      <c r="OZE138" s="6"/>
      <c r="OZF138" s="6"/>
      <c r="OZG138" s="6"/>
      <c r="OZH138" s="6"/>
      <c r="OZI138" s="6"/>
      <c r="OZJ138" s="6"/>
      <c r="OZK138" s="6"/>
      <c r="OZL138" s="6"/>
      <c r="OZM138" s="6"/>
      <c r="OZN138" s="6"/>
      <c r="OZO138" s="6"/>
      <c r="OZP138" s="6"/>
      <c r="OZQ138" s="6"/>
      <c r="OZR138" s="6"/>
      <c r="OZS138" s="6"/>
      <c r="OZT138" s="6"/>
      <c r="OZU138" s="6"/>
      <c r="OZV138" s="6"/>
      <c r="OZW138" s="6"/>
      <c r="OZX138" s="6"/>
      <c r="OZY138" s="6"/>
      <c r="OZZ138" s="6"/>
      <c r="PAA138" s="6"/>
      <c r="PAB138" s="6"/>
      <c r="PAC138" s="6"/>
      <c r="PAD138" s="6"/>
      <c r="PAE138" s="6"/>
      <c r="PAF138" s="6"/>
      <c r="PAG138" s="6"/>
      <c r="PAH138" s="6"/>
      <c r="PAI138" s="6"/>
      <c r="PAJ138" s="6"/>
      <c r="PAK138" s="6"/>
      <c r="PAL138" s="6"/>
      <c r="PAM138" s="6"/>
      <c r="PAN138" s="6"/>
      <c r="PAO138" s="6"/>
      <c r="PAP138" s="6"/>
      <c r="PAQ138" s="6"/>
      <c r="PAR138" s="6"/>
      <c r="PAS138" s="6"/>
      <c r="PAT138" s="6"/>
      <c r="PAU138" s="6"/>
      <c r="PAV138" s="6"/>
      <c r="PAW138" s="6"/>
      <c r="PAX138" s="6"/>
      <c r="PAY138" s="6"/>
      <c r="PAZ138" s="6"/>
      <c r="PBA138" s="6"/>
      <c r="PBB138" s="6"/>
      <c r="PBC138" s="6"/>
      <c r="PBD138" s="6"/>
      <c r="PBE138" s="6"/>
      <c r="PBF138" s="6"/>
      <c r="PBG138" s="6"/>
      <c r="PBH138" s="6"/>
      <c r="PBI138" s="6"/>
      <c r="PBJ138" s="6"/>
      <c r="PBK138" s="6"/>
      <c r="PBL138" s="6"/>
      <c r="PBM138" s="6"/>
      <c r="PBN138" s="6"/>
      <c r="PBO138" s="6"/>
      <c r="PBP138" s="6"/>
      <c r="PBQ138" s="6"/>
      <c r="PBR138" s="6"/>
      <c r="PBS138" s="6"/>
      <c r="PBT138" s="6"/>
      <c r="PBU138" s="6"/>
      <c r="PBV138" s="6"/>
      <c r="PBW138" s="6"/>
      <c r="PBX138" s="6"/>
      <c r="PBY138" s="6"/>
      <c r="PBZ138" s="6"/>
      <c r="PCA138" s="6"/>
      <c r="PCB138" s="6"/>
      <c r="PCC138" s="6"/>
      <c r="PCD138" s="6"/>
      <c r="PCE138" s="6"/>
      <c r="PCF138" s="6"/>
      <c r="PCG138" s="6"/>
      <c r="PCH138" s="6"/>
      <c r="PCI138" s="6"/>
      <c r="PCJ138" s="6"/>
      <c r="PCK138" s="6"/>
      <c r="PCL138" s="6"/>
      <c r="PCM138" s="6"/>
      <c r="PCN138" s="6"/>
      <c r="PCO138" s="6"/>
      <c r="PCP138" s="6"/>
      <c r="PCQ138" s="6"/>
      <c r="PCR138" s="6"/>
      <c r="PCS138" s="6"/>
      <c r="PCT138" s="6"/>
      <c r="PCU138" s="6"/>
      <c r="PCV138" s="6"/>
      <c r="PCW138" s="6"/>
      <c r="PCX138" s="6"/>
      <c r="PCY138" s="6"/>
      <c r="PCZ138" s="6"/>
      <c r="PDA138" s="6"/>
      <c r="PDB138" s="6"/>
      <c r="PDC138" s="6"/>
      <c r="PDD138" s="6"/>
      <c r="PDE138" s="6"/>
      <c r="PDF138" s="6"/>
      <c r="PDG138" s="6"/>
      <c r="PDH138" s="6"/>
      <c r="PDI138" s="6"/>
      <c r="PDJ138" s="6"/>
      <c r="PDK138" s="6"/>
      <c r="PDL138" s="6"/>
      <c r="PDM138" s="6"/>
      <c r="PDN138" s="6"/>
      <c r="PDO138" s="6"/>
      <c r="PDP138" s="6"/>
      <c r="PDQ138" s="6"/>
      <c r="PDR138" s="6"/>
      <c r="PDS138" s="6"/>
      <c r="PDT138" s="6"/>
      <c r="PDU138" s="6"/>
      <c r="PDV138" s="6"/>
      <c r="PDW138" s="6"/>
      <c r="PDX138" s="6"/>
      <c r="PDY138" s="6"/>
      <c r="PDZ138" s="6"/>
      <c r="PEA138" s="6"/>
      <c r="PEB138" s="6"/>
      <c r="PEC138" s="6"/>
      <c r="PED138" s="6"/>
      <c r="PEE138" s="6"/>
      <c r="PEF138" s="6"/>
      <c r="PEG138" s="6"/>
      <c r="PEH138" s="6"/>
      <c r="PEI138" s="6"/>
      <c r="PEJ138" s="6"/>
      <c r="PEK138" s="6"/>
      <c r="PEL138" s="6"/>
      <c r="PEM138" s="6"/>
      <c r="PEN138" s="6"/>
      <c r="PEO138" s="6"/>
      <c r="PEP138" s="6"/>
      <c r="PEQ138" s="6"/>
      <c r="PER138" s="6"/>
      <c r="PES138" s="6"/>
      <c r="PET138" s="6"/>
      <c r="PEU138" s="6"/>
      <c r="PEV138" s="6"/>
      <c r="PEW138" s="6"/>
      <c r="PEX138" s="6"/>
      <c r="PEY138" s="6"/>
      <c r="PEZ138" s="6"/>
      <c r="PFA138" s="6"/>
      <c r="PFB138" s="6"/>
      <c r="PFC138" s="6"/>
      <c r="PFD138" s="6"/>
      <c r="PFE138" s="6"/>
      <c r="PFF138" s="6"/>
      <c r="PFG138" s="6"/>
      <c r="PFH138" s="6"/>
      <c r="PFI138" s="6"/>
      <c r="PFJ138" s="6"/>
      <c r="PFK138" s="6"/>
      <c r="PFL138" s="6"/>
      <c r="PFM138" s="6"/>
      <c r="PFN138" s="6"/>
      <c r="PFO138" s="6"/>
      <c r="PFP138" s="6"/>
      <c r="PFQ138" s="6"/>
      <c r="PFR138" s="6"/>
      <c r="PFS138" s="6"/>
      <c r="PFT138" s="6"/>
      <c r="PFU138" s="6"/>
      <c r="PFV138" s="6"/>
      <c r="PFW138" s="6"/>
      <c r="PFX138" s="6"/>
      <c r="PFY138" s="6"/>
      <c r="PFZ138" s="6"/>
      <c r="PGA138" s="6"/>
      <c r="PGB138" s="6"/>
      <c r="PGC138" s="6"/>
      <c r="PGD138" s="6"/>
      <c r="PGE138" s="6"/>
      <c r="PGF138" s="6"/>
      <c r="PGG138" s="6"/>
      <c r="PGH138" s="6"/>
      <c r="PGI138" s="6"/>
      <c r="PGJ138" s="6"/>
      <c r="PGK138" s="6"/>
      <c r="PGL138" s="6"/>
      <c r="PGM138" s="6"/>
      <c r="PGN138" s="6"/>
      <c r="PGO138" s="6"/>
      <c r="PGP138" s="6"/>
      <c r="PGQ138" s="6"/>
      <c r="PGR138" s="6"/>
      <c r="PGS138" s="6"/>
      <c r="PGT138" s="6"/>
      <c r="PGU138" s="6"/>
      <c r="PGV138" s="6"/>
      <c r="PGW138" s="6"/>
      <c r="PGX138" s="6"/>
      <c r="PGY138" s="6"/>
      <c r="PGZ138" s="6"/>
      <c r="PHA138" s="6"/>
      <c r="PHB138" s="6"/>
      <c r="PHC138" s="6"/>
      <c r="PHD138" s="6"/>
      <c r="PHE138" s="6"/>
      <c r="PHF138" s="6"/>
      <c r="PHG138" s="6"/>
      <c r="PHH138" s="6"/>
      <c r="PHI138" s="6"/>
      <c r="PHJ138" s="6"/>
      <c r="PHK138" s="6"/>
      <c r="PHL138" s="6"/>
      <c r="PHM138" s="6"/>
      <c r="PHN138" s="6"/>
      <c r="PHO138" s="6"/>
      <c r="PHP138" s="6"/>
      <c r="PHQ138" s="6"/>
      <c r="PHR138" s="6"/>
      <c r="PHS138" s="6"/>
      <c r="PHT138" s="6"/>
      <c r="PHU138" s="6"/>
      <c r="PHV138" s="6"/>
      <c r="PHW138" s="6"/>
      <c r="PHX138" s="6"/>
      <c r="PHY138" s="6"/>
      <c r="PHZ138" s="6"/>
      <c r="PIA138" s="6"/>
      <c r="PIB138" s="6"/>
      <c r="PIC138" s="6"/>
      <c r="PID138" s="6"/>
      <c r="PIE138" s="6"/>
      <c r="PIF138" s="6"/>
      <c r="PIG138" s="6"/>
      <c r="PIH138" s="6"/>
      <c r="PII138" s="6"/>
      <c r="PIJ138" s="6"/>
      <c r="PIK138" s="6"/>
      <c r="PIL138" s="6"/>
      <c r="PIM138" s="6"/>
      <c r="PIN138" s="6"/>
      <c r="PIO138" s="6"/>
      <c r="PIP138" s="6"/>
      <c r="PIQ138" s="6"/>
      <c r="PIR138" s="6"/>
      <c r="PIS138" s="6"/>
      <c r="PIT138" s="6"/>
      <c r="PIU138" s="6"/>
      <c r="PIV138" s="6"/>
      <c r="PIW138" s="6"/>
      <c r="PIX138" s="6"/>
      <c r="PIY138" s="6"/>
      <c r="PIZ138" s="6"/>
      <c r="PJA138" s="6"/>
      <c r="PJB138" s="6"/>
      <c r="PJC138" s="6"/>
      <c r="PJD138" s="6"/>
      <c r="PJE138" s="6"/>
      <c r="PJF138" s="6"/>
      <c r="PJG138" s="6"/>
      <c r="PJH138" s="6"/>
      <c r="PJI138" s="6"/>
      <c r="PJJ138" s="6"/>
      <c r="PJK138" s="6"/>
      <c r="PJL138" s="6"/>
      <c r="PJM138" s="6"/>
      <c r="PJN138" s="6"/>
      <c r="PJO138" s="6"/>
      <c r="PJP138" s="6"/>
      <c r="PJQ138" s="6"/>
      <c r="PJR138" s="6"/>
      <c r="PJS138" s="6"/>
      <c r="PJT138" s="6"/>
      <c r="PJU138" s="6"/>
      <c r="PJV138" s="6"/>
      <c r="PJW138" s="6"/>
      <c r="PJX138" s="6"/>
      <c r="PJY138" s="6"/>
      <c r="PJZ138" s="6"/>
      <c r="PKA138" s="6"/>
      <c r="PKB138" s="6"/>
      <c r="PKC138" s="6"/>
      <c r="PKD138" s="6"/>
      <c r="PKE138" s="6"/>
      <c r="PKF138" s="6"/>
      <c r="PKG138" s="6"/>
      <c r="PKH138" s="6"/>
      <c r="PKI138" s="6"/>
      <c r="PKJ138" s="6"/>
      <c r="PKK138" s="6"/>
      <c r="PKL138" s="6"/>
      <c r="PKM138" s="6"/>
      <c r="PKN138" s="6"/>
      <c r="PKO138" s="6"/>
      <c r="PKP138" s="6"/>
      <c r="PKQ138" s="6"/>
      <c r="PKR138" s="6"/>
      <c r="PKS138" s="6"/>
      <c r="PKT138" s="6"/>
      <c r="PKU138" s="6"/>
      <c r="PKV138" s="6"/>
      <c r="PKW138" s="6"/>
      <c r="PKX138" s="6"/>
      <c r="PKY138" s="6"/>
      <c r="PKZ138" s="6"/>
      <c r="PLA138" s="6"/>
      <c r="PLB138" s="6"/>
      <c r="PLC138" s="6"/>
      <c r="PLD138" s="6"/>
      <c r="PLE138" s="6"/>
      <c r="PLF138" s="6"/>
      <c r="PLG138" s="6"/>
      <c r="PLH138" s="6"/>
      <c r="PLI138" s="6"/>
      <c r="PLJ138" s="6"/>
      <c r="PLK138" s="6"/>
      <c r="PLL138" s="6"/>
      <c r="PLM138" s="6"/>
      <c r="PLN138" s="6"/>
      <c r="PLO138" s="6"/>
      <c r="PLP138" s="6"/>
      <c r="PLQ138" s="6"/>
      <c r="PLR138" s="6"/>
      <c r="PLS138" s="6"/>
      <c r="PLT138" s="6"/>
      <c r="PLU138" s="6"/>
      <c r="PLV138" s="6"/>
      <c r="PLW138" s="6"/>
      <c r="PLX138" s="6"/>
      <c r="PLY138" s="6"/>
      <c r="PLZ138" s="6"/>
      <c r="PMA138" s="6"/>
      <c r="PMB138" s="6"/>
      <c r="PMC138" s="6"/>
      <c r="PMD138" s="6"/>
      <c r="PME138" s="6"/>
      <c r="PMF138" s="6"/>
      <c r="PMG138" s="6"/>
      <c r="PMH138" s="6"/>
      <c r="PMI138" s="6"/>
      <c r="PMJ138" s="6"/>
      <c r="PMK138" s="6"/>
      <c r="PML138" s="6"/>
      <c r="PMM138" s="6"/>
      <c r="PMN138" s="6"/>
      <c r="PMO138" s="6"/>
      <c r="PMP138" s="6"/>
      <c r="PMQ138" s="6"/>
      <c r="PMR138" s="6"/>
      <c r="PMS138" s="6"/>
      <c r="PMT138" s="6"/>
      <c r="PMU138" s="6"/>
      <c r="PMV138" s="6"/>
      <c r="PMW138" s="6"/>
      <c r="PMX138" s="6"/>
      <c r="PMY138" s="6"/>
      <c r="PMZ138" s="6"/>
      <c r="PNA138" s="6"/>
      <c r="PNB138" s="6"/>
      <c r="PNC138" s="6"/>
      <c r="PND138" s="6"/>
      <c r="PNE138" s="6"/>
      <c r="PNF138" s="6"/>
      <c r="PNG138" s="6"/>
      <c r="PNH138" s="6"/>
      <c r="PNI138" s="6"/>
      <c r="PNJ138" s="6"/>
      <c r="PNK138" s="6"/>
      <c r="PNL138" s="6"/>
      <c r="PNM138" s="6"/>
      <c r="PNN138" s="6"/>
      <c r="PNO138" s="6"/>
      <c r="PNP138" s="6"/>
      <c r="PNQ138" s="6"/>
      <c r="PNR138" s="6"/>
      <c r="PNS138" s="6"/>
      <c r="PNT138" s="6"/>
      <c r="PNU138" s="6"/>
      <c r="PNV138" s="6"/>
      <c r="PNW138" s="6"/>
      <c r="PNX138" s="6"/>
      <c r="PNY138" s="6"/>
      <c r="PNZ138" s="6"/>
      <c r="POA138" s="6"/>
      <c r="POB138" s="6"/>
      <c r="POC138" s="6"/>
      <c r="POD138" s="6"/>
      <c r="POE138" s="6"/>
      <c r="POF138" s="6"/>
      <c r="POG138" s="6"/>
      <c r="POH138" s="6"/>
      <c r="POI138" s="6"/>
      <c r="POJ138" s="6"/>
      <c r="POK138" s="6"/>
      <c r="POL138" s="6"/>
      <c r="POM138" s="6"/>
      <c r="PON138" s="6"/>
      <c r="POO138" s="6"/>
      <c r="POP138" s="6"/>
      <c r="POQ138" s="6"/>
      <c r="POR138" s="6"/>
      <c r="POS138" s="6"/>
      <c r="POT138" s="6"/>
      <c r="POU138" s="6"/>
      <c r="POV138" s="6"/>
      <c r="POW138" s="6"/>
      <c r="POX138" s="6"/>
      <c r="POY138" s="6"/>
      <c r="POZ138" s="6"/>
      <c r="PPA138" s="6"/>
      <c r="PPB138" s="6"/>
      <c r="PPC138" s="6"/>
      <c r="PPD138" s="6"/>
      <c r="PPE138" s="6"/>
      <c r="PPF138" s="6"/>
      <c r="PPG138" s="6"/>
      <c r="PPH138" s="6"/>
      <c r="PPI138" s="6"/>
      <c r="PPJ138" s="6"/>
      <c r="PPK138" s="6"/>
      <c r="PPL138" s="6"/>
      <c r="PPM138" s="6"/>
      <c r="PPN138" s="6"/>
      <c r="PPO138" s="6"/>
      <c r="PPP138" s="6"/>
      <c r="PPQ138" s="6"/>
      <c r="PPR138" s="6"/>
      <c r="PPS138" s="6"/>
      <c r="PPT138" s="6"/>
      <c r="PPU138" s="6"/>
      <c r="PPV138" s="6"/>
      <c r="PPW138" s="6"/>
      <c r="PPX138" s="6"/>
      <c r="PPY138" s="6"/>
      <c r="PPZ138" s="6"/>
      <c r="PQA138" s="6"/>
      <c r="PQB138" s="6"/>
      <c r="PQC138" s="6"/>
      <c r="PQD138" s="6"/>
      <c r="PQE138" s="6"/>
      <c r="PQF138" s="6"/>
      <c r="PQG138" s="6"/>
      <c r="PQH138" s="6"/>
      <c r="PQI138" s="6"/>
      <c r="PQJ138" s="6"/>
      <c r="PQK138" s="6"/>
      <c r="PQL138" s="6"/>
      <c r="PQM138" s="6"/>
      <c r="PQN138" s="6"/>
      <c r="PQO138" s="6"/>
      <c r="PQP138" s="6"/>
      <c r="PQQ138" s="6"/>
      <c r="PQR138" s="6"/>
      <c r="PQS138" s="6"/>
      <c r="PQT138" s="6"/>
      <c r="PQU138" s="6"/>
      <c r="PQV138" s="6"/>
      <c r="PQW138" s="6"/>
      <c r="PQX138" s="6"/>
      <c r="PQY138" s="6"/>
      <c r="PQZ138" s="6"/>
      <c r="PRA138" s="6"/>
      <c r="PRB138" s="6"/>
      <c r="PRC138" s="6"/>
      <c r="PRD138" s="6"/>
      <c r="PRE138" s="6"/>
      <c r="PRF138" s="6"/>
      <c r="PRG138" s="6"/>
      <c r="PRH138" s="6"/>
      <c r="PRI138" s="6"/>
      <c r="PRJ138" s="6"/>
      <c r="PRK138" s="6"/>
      <c r="PRL138" s="6"/>
      <c r="PRM138" s="6"/>
      <c r="PRN138" s="6"/>
      <c r="PRO138" s="6"/>
      <c r="PRP138" s="6"/>
      <c r="PRQ138" s="6"/>
      <c r="PRR138" s="6"/>
      <c r="PRS138" s="6"/>
      <c r="PRT138" s="6"/>
      <c r="PRU138" s="6"/>
      <c r="PRV138" s="6"/>
      <c r="PRW138" s="6"/>
      <c r="PRX138" s="6"/>
      <c r="PRY138" s="6"/>
      <c r="PRZ138" s="6"/>
      <c r="PSA138" s="6"/>
      <c r="PSB138" s="6"/>
      <c r="PSC138" s="6"/>
      <c r="PSD138" s="6"/>
      <c r="PSE138" s="6"/>
      <c r="PSF138" s="6"/>
      <c r="PSG138" s="6"/>
      <c r="PSH138" s="6"/>
      <c r="PSI138" s="6"/>
      <c r="PSJ138" s="6"/>
      <c r="PSK138" s="6"/>
      <c r="PSL138" s="6"/>
      <c r="PSM138" s="6"/>
      <c r="PSN138" s="6"/>
      <c r="PSO138" s="6"/>
      <c r="PSP138" s="6"/>
      <c r="PSQ138" s="6"/>
      <c r="PSR138" s="6"/>
      <c r="PSS138" s="6"/>
      <c r="PST138" s="6"/>
      <c r="PSU138" s="6"/>
      <c r="PSV138" s="6"/>
      <c r="PSW138" s="6"/>
      <c r="PSX138" s="6"/>
      <c r="PSY138" s="6"/>
      <c r="PSZ138" s="6"/>
      <c r="PTA138" s="6"/>
      <c r="PTB138" s="6"/>
      <c r="PTC138" s="6"/>
      <c r="PTD138" s="6"/>
      <c r="PTE138" s="6"/>
      <c r="PTF138" s="6"/>
      <c r="PTG138" s="6"/>
      <c r="PTH138" s="6"/>
      <c r="PTI138" s="6"/>
      <c r="PTJ138" s="6"/>
      <c r="PTK138" s="6"/>
      <c r="PTL138" s="6"/>
      <c r="PTM138" s="6"/>
      <c r="PTN138" s="6"/>
      <c r="PTO138" s="6"/>
      <c r="PTP138" s="6"/>
      <c r="PTQ138" s="6"/>
      <c r="PTR138" s="6"/>
      <c r="PTS138" s="6"/>
      <c r="PTT138" s="6"/>
      <c r="PTU138" s="6"/>
      <c r="PTV138" s="6"/>
      <c r="PTW138" s="6"/>
      <c r="PTX138" s="6"/>
      <c r="PTY138" s="6"/>
      <c r="PTZ138" s="6"/>
      <c r="PUA138" s="6"/>
      <c r="PUB138" s="6"/>
      <c r="PUC138" s="6"/>
      <c r="PUD138" s="6"/>
      <c r="PUE138" s="6"/>
      <c r="PUF138" s="6"/>
      <c r="PUG138" s="6"/>
      <c r="PUH138" s="6"/>
      <c r="PUI138" s="6"/>
      <c r="PUJ138" s="6"/>
      <c r="PUK138" s="6"/>
      <c r="PUL138" s="6"/>
      <c r="PUM138" s="6"/>
      <c r="PUN138" s="6"/>
      <c r="PUO138" s="6"/>
      <c r="PUP138" s="6"/>
      <c r="PUQ138" s="6"/>
      <c r="PUR138" s="6"/>
      <c r="PUS138" s="6"/>
      <c r="PUT138" s="6"/>
      <c r="PUU138" s="6"/>
      <c r="PUV138" s="6"/>
      <c r="PUW138" s="6"/>
      <c r="PUX138" s="6"/>
      <c r="PUY138" s="6"/>
      <c r="PUZ138" s="6"/>
      <c r="PVA138" s="6"/>
      <c r="PVB138" s="6"/>
      <c r="PVC138" s="6"/>
      <c r="PVD138" s="6"/>
      <c r="PVE138" s="6"/>
      <c r="PVF138" s="6"/>
      <c r="PVG138" s="6"/>
      <c r="PVH138" s="6"/>
      <c r="PVI138" s="6"/>
      <c r="PVJ138" s="6"/>
      <c r="PVK138" s="6"/>
      <c r="PVL138" s="6"/>
      <c r="PVM138" s="6"/>
      <c r="PVN138" s="6"/>
      <c r="PVO138" s="6"/>
      <c r="PVP138" s="6"/>
      <c r="PVQ138" s="6"/>
      <c r="PVR138" s="6"/>
      <c r="PVS138" s="6"/>
      <c r="PVT138" s="6"/>
      <c r="PVU138" s="6"/>
      <c r="PVV138" s="6"/>
      <c r="PVW138" s="6"/>
      <c r="PVX138" s="6"/>
      <c r="PVY138" s="6"/>
      <c r="PVZ138" s="6"/>
      <c r="PWA138" s="6"/>
      <c r="PWB138" s="6"/>
      <c r="PWC138" s="6"/>
      <c r="PWD138" s="6"/>
      <c r="PWE138" s="6"/>
      <c r="PWF138" s="6"/>
      <c r="PWG138" s="6"/>
      <c r="PWH138" s="6"/>
      <c r="PWI138" s="6"/>
      <c r="PWJ138" s="6"/>
      <c r="PWK138" s="6"/>
      <c r="PWL138" s="6"/>
      <c r="PWM138" s="6"/>
      <c r="PWN138" s="6"/>
      <c r="PWO138" s="6"/>
      <c r="PWP138" s="6"/>
      <c r="PWQ138" s="6"/>
      <c r="PWR138" s="6"/>
      <c r="PWS138" s="6"/>
      <c r="PWT138" s="6"/>
      <c r="PWU138" s="6"/>
      <c r="PWV138" s="6"/>
      <c r="PWW138" s="6"/>
      <c r="PWX138" s="6"/>
      <c r="PWY138" s="6"/>
      <c r="PWZ138" s="6"/>
      <c r="PXA138" s="6"/>
      <c r="PXB138" s="6"/>
      <c r="PXC138" s="6"/>
      <c r="PXD138" s="6"/>
      <c r="PXE138" s="6"/>
      <c r="PXF138" s="6"/>
      <c r="PXG138" s="6"/>
      <c r="PXH138" s="6"/>
      <c r="PXI138" s="6"/>
      <c r="PXJ138" s="6"/>
      <c r="PXK138" s="6"/>
      <c r="PXL138" s="6"/>
      <c r="PXM138" s="6"/>
      <c r="PXN138" s="6"/>
      <c r="PXO138" s="6"/>
      <c r="PXP138" s="6"/>
      <c r="PXQ138" s="6"/>
      <c r="PXR138" s="6"/>
      <c r="PXS138" s="6"/>
      <c r="PXT138" s="6"/>
      <c r="PXU138" s="6"/>
      <c r="PXV138" s="6"/>
      <c r="PXW138" s="6"/>
      <c r="PXX138" s="6"/>
      <c r="PXY138" s="6"/>
      <c r="PXZ138" s="6"/>
      <c r="PYA138" s="6"/>
      <c r="PYB138" s="6"/>
      <c r="PYC138" s="6"/>
      <c r="PYD138" s="6"/>
      <c r="PYE138" s="6"/>
      <c r="PYF138" s="6"/>
      <c r="PYG138" s="6"/>
      <c r="PYH138" s="6"/>
      <c r="PYI138" s="6"/>
      <c r="PYJ138" s="6"/>
      <c r="PYK138" s="6"/>
      <c r="PYL138" s="6"/>
      <c r="PYM138" s="6"/>
      <c r="PYN138" s="6"/>
      <c r="PYO138" s="6"/>
      <c r="PYP138" s="6"/>
      <c r="PYQ138" s="6"/>
      <c r="PYR138" s="6"/>
      <c r="PYS138" s="6"/>
      <c r="PYT138" s="6"/>
      <c r="PYU138" s="6"/>
      <c r="PYV138" s="6"/>
      <c r="PYW138" s="6"/>
      <c r="PYX138" s="6"/>
      <c r="PYY138" s="6"/>
      <c r="PYZ138" s="6"/>
      <c r="PZA138" s="6"/>
      <c r="PZB138" s="6"/>
      <c r="PZC138" s="6"/>
      <c r="PZD138" s="6"/>
      <c r="PZE138" s="6"/>
      <c r="PZF138" s="6"/>
      <c r="PZG138" s="6"/>
      <c r="PZH138" s="6"/>
      <c r="PZI138" s="6"/>
      <c r="PZJ138" s="6"/>
      <c r="PZK138" s="6"/>
      <c r="PZL138" s="6"/>
      <c r="PZM138" s="6"/>
      <c r="PZN138" s="6"/>
      <c r="PZO138" s="6"/>
      <c r="PZP138" s="6"/>
      <c r="PZQ138" s="6"/>
      <c r="PZR138" s="6"/>
      <c r="PZS138" s="6"/>
      <c r="PZT138" s="6"/>
      <c r="PZU138" s="6"/>
      <c r="PZV138" s="6"/>
      <c r="PZW138" s="6"/>
      <c r="PZX138" s="6"/>
      <c r="PZY138" s="6"/>
      <c r="PZZ138" s="6"/>
      <c r="QAA138" s="6"/>
      <c r="QAB138" s="6"/>
      <c r="QAC138" s="6"/>
      <c r="QAD138" s="6"/>
      <c r="QAE138" s="6"/>
      <c r="QAF138" s="6"/>
      <c r="QAG138" s="6"/>
      <c r="QAH138" s="6"/>
      <c r="QAI138" s="6"/>
      <c r="QAJ138" s="6"/>
      <c r="QAK138" s="6"/>
      <c r="QAL138" s="6"/>
      <c r="QAM138" s="6"/>
      <c r="QAN138" s="6"/>
      <c r="QAO138" s="6"/>
      <c r="QAP138" s="6"/>
      <c r="QAQ138" s="6"/>
      <c r="QAR138" s="6"/>
      <c r="QAS138" s="6"/>
      <c r="QAT138" s="6"/>
      <c r="QAU138" s="6"/>
      <c r="QAV138" s="6"/>
      <c r="QAW138" s="6"/>
      <c r="QAX138" s="6"/>
      <c r="QAY138" s="6"/>
      <c r="QAZ138" s="6"/>
      <c r="QBA138" s="6"/>
      <c r="QBB138" s="6"/>
      <c r="QBC138" s="6"/>
      <c r="QBD138" s="6"/>
      <c r="QBE138" s="6"/>
      <c r="QBF138" s="6"/>
      <c r="QBG138" s="6"/>
      <c r="QBH138" s="6"/>
      <c r="QBI138" s="6"/>
      <c r="QBJ138" s="6"/>
      <c r="QBK138" s="6"/>
      <c r="QBL138" s="6"/>
      <c r="QBM138" s="6"/>
      <c r="QBN138" s="6"/>
      <c r="QBO138" s="6"/>
      <c r="QBP138" s="6"/>
      <c r="QBQ138" s="6"/>
      <c r="QBR138" s="6"/>
      <c r="QBS138" s="6"/>
      <c r="QBT138" s="6"/>
      <c r="QBU138" s="6"/>
      <c r="QBV138" s="6"/>
      <c r="QBW138" s="6"/>
      <c r="QBX138" s="6"/>
      <c r="QBY138" s="6"/>
      <c r="QBZ138" s="6"/>
      <c r="QCA138" s="6"/>
      <c r="QCB138" s="6"/>
      <c r="QCC138" s="6"/>
      <c r="QCD138" s="6"/>
      <c r="QCE138" s="6"/>
      <c r="QCF138" s="6"/>
      <c r="QCG138" s="6"/>
      <c r="QCH138" s="6"/>
      <c r="QCI138" s="6"/>
      <c r="QCJ138" s="6"/>
      <c r="QCK138" s="6"/>
      <c r="QCL138" s="6"/>
      <c r="QCM138" s="6"/>
      <c r="QCN138" s="6"/>
      <c r="QCO138" s="6"/>
      <c r="QCP138" s="6"/>
      <c r="QCQ138" s="6"/>
      <c r="QCR138" s="6"/>
      <c r="QCS138" s="6"/>
      <c r="QCT138" s="6"/>
      <c r="QCU138" s="6"/>
      <c r="QCV138" s="6"/>
      <c r="QCW138" s="6"/>
      <c r="QCX138" s="6"/>
      <c r="QCY138" s="6"/>
      <c r="QCZ138" s="6"/>
      <c r="QDA138" s="6"/>
      <c r="QDB138" s="6"/>
      <c r="QDC138" s="6"/>
      <c r="QDD138" s="6"/>
      <c r="QDE138" s="6"/>
      <c r="QDF138" s="6"/>
      <c r="QDG138" s="6"/>
      <c r="QDH138" s="6"/>
      <c r="QDI138" s="6"/>
      <c r="QDJ138" s="6"/>
      <c r="QDK138" s="6"/>
      <c r="QDL138" s="6"/>
      <c r="QDM138" s="6"/>
      <c r="QDN138" s="6"/>
      <c r="QDO138" s="6"/>
      <c r="QDP138" s="6"/>
      <c r="QDQ138" s="6"/>
      <c r="QDR138" s="6"/>
      <c r="QDS138" s="6"/>
      <c r="QDT138" s="6"/>
      <c r="QDU138" s="6"/>
      <c r="QDV138" s="6"/>
      <c r="QDW138" s="6"/>
      <c r="QDX138" s="6"/>
      <c r="QDY138" s="6"/>
      <c r="QDZ138" s="6"/>
      <c r="QEA138" s="6"/>
      <c r="QEB138" s="6"/>
      <c r="QEC138" s="6"/>
      <c r="QED138" s="6"/>
      <c r="QEE138" s="6"/>
      <c r="QEF138" s="6"/>
      <c r="QEG138" s="6"/>
      <c r="QEH138" s="6"/>
      <c r="QEI138" s="6"/>
      <c r="QEJ138" s="6"/>
      <c r="QEK138" s="6"/>
      <c r="QEL138" s="6"/>
      <c r="QEM138" s="6"/>
      <c r="QEN138" s="6"/>
      <c r="QEO138" s="6"/>
      <c r="QEP138" s="6"/>
      <c r="QEQ138" s="6"/>
      <c r="QER138" s="6"/>
      <c r="QES138" s="6"/>
      <c r="QET138" s="6"/>
      <c r="QEU138" s="6"/>
      <c r="QEV138" s="6"/>
      <c r="QEW138" s="6"/>
      <c r="QEX138" s="6"/>
      <c r="QEY138" s="6"/>
      <c r="QEZ138" s="6"/>
      <c r="QFA138" s="6"/>
      <c r="QFB138" s="6"/>
      <c r="QFC138" s="6"/>
      <c r="QFD138" s="6"/>
      <c r="QFE138" s="6"/>
      <c r="QFF138" s="6"/>
      <c r="QFG138" s="6"/>
      <c r="QFH138" s="6"/>
      <c r="QFI138" s="6"/>
      <c r="QFJ138" s="6"/>
      <c r="QFK138" s="6"/>
      <c r="QFL138" s="6"/>
      <c r="QFM138" s="6"/>
      <c r="QFN138" s="6"/>
      <c r="QFO138" s="6"/>
      <c r="QFP138" s="6"/>
      <c r="QFQ138" s="6"/>
      <c r="QFR138" s="6"/>
      <c r="QFS138" s="6"/>
      <c r="QFT138" s="6"/>
      <c r="QFU138" s="6"/>
      <c r="QFV138" s="6"/>
      <c r="QFW138" s="6"/>
      <c r="QFX138" s="6"/>
      <c r="QFY138" s="6"/>
      <c r="QFZ138" s="6"/>
      <c r="QGA138" s="6"/>
      <c r="QGB138" s="6"/>
      <c r="QGC138" s="6"/>
      <c r="QGD138" s="6"/>
      <c r="QGE138" s="6"/>
      <c r="QGF138" s="6"/>
      <c r="QGG138" s="6"/>
      <c r="QGH138" s="6"/>
      <c r="QGI138" s="6"/>
      <c r="QGJ138" s="6"/>
      <c r="QGK138" s="6"/>
      <c r="QGL138" s="6"/>
      <c r="QGM138" s="6"/>
      <c r="QGN138" s="6"/>
      <c r="QGO138" s="6"/>
      <c r="QGP138" s="6"/>
      <c r="QGQ138" s="6"/>
      <c r="QGR138" s="6"/>
      <c r="QGS138" s="6"/>
      <c r="QGT138" s="6"/>
      <c r="QGU138" s="6"/>
      <c r="QGV138" s="6"/>
      <c r="QGW138" s="6"/>
      <c r="QGX138" s="6"/>
      <c r="QGY138" s="6"/>
      <c r="QGZ138" s="6"/>
      <c r="QHA138" s="6"/>
      <c r="QHB138" s="6"/>
      <c r="QHC138" s="6"/>
      <c r="QHD138" s="6"/>
      <c r="QHE138" s="6"/>
      <c r="QHF138" s="6"/>
      <c r="QHG138" s="6"/>
      <c r="QHH138" s="6"/>
      <c r="QHI138" s="6"/>
      <c r="QHJ138" s="6"/>
      <c r="QHK138" s="6"/>
      <c r="QHL138" s="6"/>
      <c r="QHM138" s="6"/>
      <c r="QHN138" s="6"/>
      <c r="QHO138" s="6"/>
      <c r="QHP138" s="6"/>
      <c r="QHQ138" s="6"/>
      <c r="QHR138" s="6"/>
      <c r="QHS138" s="6"/>
      <c r="QHT138" s="6"/>
      <c r="QHU138" s="6"/>
      <c r="QHV138" s="6"/>
      <c r="QHW138" s="6"/>
      <c r="QHX138" s="6"/>
      <c r="QHY138" s="6"/>
      <c r="QHZ138" s="6"/>
      <c r="QIA138" s="6"/>
      <c r="QIB138" s="6"/>
      <c r="QIC138" s="6"/>
      <c r="QID138" s="6"/>
      <c r="QIE138" s="6"/>
      <c r="QIF138" s="6"/>
      <c r="QIG138" s="6"/>
      <c r="QIH138" s="6"/>
      <c r="QII138" s="6"/>
      <c r="QIJ138" s="6"/>
      <c r="QIK138" s="6"/>
      <c r="QIL138" s="6"/>
      <c r="QIM138" s="6"/>
      <c r="QIN138" s="6"/>
      <c r="QIO138" s="6"/>
      <c r="QIP138" s="6"/>
      <c r="QIQ138" s="6"/>
      <c r="QIR138" s="6"/>
      <c r="QIS138" s="6"/>
      <c r="QIT138" s="6"/>
      <c r="QIU138" s="6"/>
      <c r="QIV138" s="6"/>
      <c r="QIW138" s="6"/>
      <c r="QIX138" s="6"/>
      <c r="QIY138" s="6"/>
      <c r="QIZ138" s="6"/>
      <c r="QJA138" s="6"/>
      <c r="QJB138" s="6"/>
      <c r="QJC138" s="6"/>
      <c r="QJD138" s="6"/>
      <c r="QJE138" s="6"/>
      <c r="QJF138" s="6"/>
      <c r="QJG138" s="6"/>
      <c r="QJH138" s="6"/>
      <c r="QJI138" s="6"/>
      <c r="QJJ138" s="6"/>
      <c r="QJK138" s="6"/>
      <c r="QJL138" s="6"/>
      <c r="QJM138" s="6"/>
      <c r="QJN138" s="6"/>
      <c r="QJO138" s="6"/>
      <c r="QJP138" s="6"/>
      <c r="QJQ138" s="6"/>
      <c r="QJR138" s="6"/>
      <c r="QJS138" s="6"/>
      <c r="QJT138" s="6"/>
      <c r="QJU138" s="6"/>
      <c r="QJV138" s="6"/>
      <c r="QJW138" s="6"/>
      <c r="QJX138" s="6"/>
      <c r="QJY138" s="6"/>
      <c r="QJZ138" s="6"/>
      <c r="QKA138" s="6"/>
      <c r="QKB138" s="6"/>
      <c r="QKC138" s="6"/>
      <c r="QKD138" s="6"/>
      <c r="QKE138" s="6"/>
      <c r="QKF138" s="6"/>
      <c r="QKG138" s="6"/>
      <c r="QKH138" s="6"/>
      <c r="QKI138" s="6"/>
      <c r="QKJ138" s="6"/>
      <c r="QKK138" s="6"/>
      <c r="QKL138" s="6"/>
      <c r="QKM138" s="6"/>
      <c r="QKN138" s="6"/>
      <c r="QKO138" s="6"/>
      <c r="QKP138" s="6"/>
      <c r="QKQ138" s="6"/>
      <c r="QKR138" s="6"/>
      <c r="QKS138" s="6"/>
      <c r="QKT138" s="6"/>
      <c r="QKU138" s="6"/>
      <c r="QKV138" s="6"/>
      <c r="QKW138" s="6"/>
      <c r="QKX138" s="6"/>
      <c r="QKY138" s="6"/>
      <c r="QKZ138" s="6"/>
      <c r="QLA138" s="6"/>
      <c r="QLB138" s="6"/>
      <c r="QLC138" s="6"/>
      <c r="QLD138" s="6"/>
      <c r="QLE138" s="6"/>
      <c r="QLF138" s="6"/>
      <c r="QLG138" s="6"/>
      <c r="QLH138" s="6"/>
      <c r="QLI138" s="6"/>
      <c r="QLJ138" s="6"/>
      <c r="QLK138" s="6"/>
      <c r="QLL138" s="6"/>
      <c r="QLM138" s="6"/>
      <c r="QLN138" s="6"/>
      <c r="QLO138" s="6"/>
      <c r="QLP138" s="6"/>
      <c r="QLQ138" s="6"/>
      <c r="QLR138" s="6"/>
      <c r="QLS138" s="6"/>
      <c r="QLT138" s="6"/>
      <c r="QLU138" s="6"/>
      <c r="QLV138" s="6"/>
      <c r="QLW138" s="6"/>
      <c r="QLX138" s="6"/>
      <c r="QLY138" s="6"/>
      <c r="QLZ138" s="6"/>
      <c r="QMA138" s="6"/>
      <c r="QMB138" s="6"/>
      <c r="QMC138" s="6"/>
      <c r="QMD138" s="6"/>
      <c r="QME138" s="6"/>
      <c r="QMF138" s="6"/>
      <c r="QMG138" s="6"/>
      <c r="QMH138" s="6"/>
      <c r="QMI138" s="6"/>
      <c r="QMJ138" s="6"/>
      <c r="QMK138" s="6"/>
      <c r="QML138" s="6"/>
      <c r="QMM138" s="6"/>
      <c r="QMN138" s="6"/>
      <c r="QMO138" s="6"/>
      <c r="QMP138" s="6"/>
      <c r="QMQ138" s="6"/>
      <c r="QMR138" s="6"/>
      <c r="QMS138" s="6"/>
      <c r="QMT138" s="6"/>
      <c r="QMU138" s="6"/>
      <c r="QMV138" s="6"/>
      <c r="QMW138" s="6"/>
      <c r="QMX138" s="6"/>
      <c r="QMY138" s="6"/>
      <c r="QMZ138" s="6"/>
      <c r="QNA138" s="6"/>
      <c r="QNB138" s="6"/>
      <c r="QNC138" s="6"/>
      <c r="QND138" s="6"/>
      <c r="QNE138" s="6"/>
      <c r="QNF138" s="6"/>
      <c r="QNG138" s="6"/>
      <c r="QNH138" s="6"/>
      <c r="QNI138" s="6"/>
      <c r="QNJ138" s="6"/>
      <c r="QNK138" s="6"/>
      <c r="QNL138" s="6"/>
      <c r="QNM138" s="6"/>
      <c r="QNN138" s="6"/>
      <c r="QNO138" s="6"/>
      <c r="QNP138" s="6"/>
      <c r="QNQ138" s="6"/>
      <c r="QNR138" s="6"/>
      <c r="QNS138" s="6"/>
      <c r="QNT138" s="6"/>
      <c r="QNU138" s="6"/>
      <c r="QNV138" s="6"/>
      <c r="QNW138" s="6"/>
      <c r="QNX138" s="6"/>
      <c r="QNY138" s="6"/>
      <c r="QNZ138" s="6"/>
      <c r="QOA138" s="6"/>
      <c r="QOB138" s="6"/>
      <c r="QOC138" s="6"/>
      <c r="QOD138" s="6"/>
      <c r="QOE138" s="6"/>
      <c r="QOF138" s="6"/>
      <c r="QOG138" s="6"/>
      <c r="QOH138" s="6"/>
      <c r="QOI138" s="6"/>
      <c r="QOJ138" s="6"/>
      <c r="QOK138" s="6"/>
      <c r="QOL138" s="6"/>
      <c r="QOM138" s="6"/>
      <c r="QON138" s="6"/>
      <c r="QOO138" s="6"/>
      <c r="QOP138" s="6"/>
      <c r="QOQ138" s="6"/>
      <c r="QOR138" s="6"/>
      <c r="QOS138" s="6"/>
      <c r="QOT138" s="6"/>
      <c r="QOU138" s="6"/>
      <c r="QOV138" s="6"/>
      <c r="QOW138" s="6"/>
      <c r="QOX138" s="6"/>
      <c r="QOY138" s="6"/>
      <c r="QOZ138" s="6"/>
      <c r="QPA138" s="6"/>
      <c r="QPB138" s="6"/>
      <c r="QPC138" s="6"/>
      <c r="QPD138" s="6"/>
      <c r="QPE138" s="6"/>
      <c r="QPF138" s="6"/>
      <c r="QPG138" s="6"/>
      <c r="QPH138" s="6"/>
      <c r="QPI138" s="6"/>
      <c r="QPJ138" s="6"/>
      <c r="QPK138" s="6"/>
      <c r="QPL138" s="6"/>
      <c r="QPM138" s="6"/>
      <c r="QPN138" s="6"/>
      <c r="QPO138" s="6"/>
      <c r="QPP138" s="6"/>
      <c r="QPQ138" s="6"/>
      <c r="QPR138" s="6"/>
      <c r="QPS138" s="6"/>
      <c r="QPT138" s="6"/>
      <c r="QPU138" s="6"/>
      <c r="QPV138" s="6"/>
      <c r="QPW138" s="6"/>
      <c r="QPX138" s="6"/>
      <c r="QPY138" s="6"/>
      <c r="QPZ138" s="6"/>
      <c r="QQA138" s="6"/>
      <c r="QQB138" s="6"/>
      <c r="QQC138" s="6"/>
      <c r="QQD138" s="6"/>
      <c r="QQE138" s="6"/>
      <c r="QQF138" s="6"/>
      <c r="QQG138" s="6"/>
      <c r="QQH138" s="6"/>
      <c r="QQI138" s="6"/>
      <c r="QQJ138" s="6"/>
      <c r="QQK138" s="6"/>
      <c r="QQL138" s="6"/>
      <c r="QQM138" s="6"/>
      <c r="QQN138" s="6"/>
      <c r="QQO138" s="6"/>
      <c r="QQP138" s="6"/>
      <c r="QQQ138" s="6"/>
      <c r="QQR138" s="6"/>
      <c r="QQS138" s="6"/>
      <c r="QQT138" s="6"/>
      <c r="QQU138" s="6"/>
      <c r="QQV138" s="6"/>
      <c r="QQW138" s="6"/>
      <c r="QQX138" s="6"/>
      <c r="QQY138" s="6"/>
      <c r="QQZ138" s="6"/>
      <c r="QRA138" s="6"/>
      <c r="QRB138" s="6"/>
      <c r="QRC138" s="6"/>
      <c r="QRD138" s="6"/>
      <c r="QRE138" s="6"/>
      <c r="QRF138" s="6"/>
      <c r="QRG138" s="6"/>
      <c r="QRH138" s="6"/>
      <c r="QRI138" s="6"/>
      <c r="QRJ138" s="6"/>
      <c r="QRK138" s="6"/>
      <c r="QRL138" s="6"/>
      <c r="QRM138" s="6"/>
      <c r="QRN138" s="6"/>
      <c r="QRO138" s="6"/>
      <c r="QRP138" s="6"/>
      <c r="QRQ138" s="6"/>
      <c r="QRR138" s="6"/>
      <c r="QRS138" s="6"/>
      <c r="QRT138" s="6"/>
      <c r="QRU138" s="6"/>
      <c r="QRV138" s="6"/>
      <c r="QRW138" s="6"/>
      <c r="QRX138" s="6"/>
      <c r="QRY138" s="6"/>
      <c r="QRZ138" s="6"/>
      <c r="QSA138" s="6"/>
      <c r="QSB138" s="6"/>
      <c r="QSC138" s="6"/>
      <c r="QSD138" s="6"/>
      <c r="QSE138" s="6"/>
      <c r="QSF138" s="6"/>
      <c r="QSG138" s="6"/>
      <c r="QSH138" s="6"/>
      <c r="QSI138" s="6"/>
      <c r="QSJ138" s="6"/>
      <c r="QSK138" s="6"/>
      <c r="QSL138" s="6"/>
      <c r="QSM138" s="6"/>
      <c r="QSN138" s="6"/>
      <c r="QSO138" s="6"/>
      <c r="QSP138" s="6"/>
      <c r="QSQ138" s="6"/>
      <c r="QSR138" s="6"/>
      <c r="QSS138" s="6"/>
      <c r="QST138" s="6"/>
      <c r="QSU138" s="6"/>
      <c r="QSV138" s="6"/>
      <c r="QSW138" s="6"/>
      <c r="QSX138" s="6"/>
      <c r="QSY138" s="6"/>
      <c r="QSZ138" s="6"/>
      <c r="QTA138" s="6"/>
      <c r="QTB138" s="6"/>
      <c r="QTC138" s="6"/>
      <c r="QTD138" s="6"/>
      <c r="QTE138" s="6"/>
      <c r="QTF138" s="6"/>
      <c r="QTG138" s="6"/>
      <c r="QTH138" s="6"/>
      <c r="QTI138" s="6"/>
      <c r="QTJ138" s="6"/>
      <c r="QTK138" s="6"/>
      <c r="QTL138" s="6"/>
      <c r="QTM138" s="6"/>
      <c r="QTN138" s="6"/>
      <c r="QTO138" s="6"/>
      <c r="QTP138" s="6"/>
      <c r="QTQ138" s="6"/>
      <c r="QTR138" s="6"/>
      <c r="QTS138" s="6"/>
      <c r="QTT138" s="6"/>
      <c r="QTU138" s="6"/>
      <c r="QTV138" s="6"/>
      <c r="QTW138" s="6"/>
      <c r="QTX138" s="6"/>
      <c r="QTY138" s="6"/>
      <c r="QTZ138" s="6"/>
      <c r="QUA138" s="6"/>
      <c r="QUB138" s="6"/>
      <c r="QUC138" s="6"/>
      <c r="QUD138" s="6"/>
      <c r="QUE138" s="6"/>
      <c r="QUF138" s="6"/>
      <c r="QUG138" s="6"/>
      <c r="QUH138" s="6"/>
      <c r="QUI138" s="6"/>
      <c r="QUJ138" s="6"/>
      <c r="QUK138" s="6"/>
      <c r="QUL138" s="6"/>
      <c r="QUM138" s="6"/>
      <c r="QUN138" s="6"/>
      <c r="QUO138" s="6"/>
      <c r="QUP138" s="6"/>
      <c r="QUQ138" s="6"/>
      <c r="QUR138" s="6"/>
      <c r="QUS138" s="6"/>
      <c r="QUT138" s="6"/>
      <c r="QUU138" s="6"/>
      <c r="QUV138" s="6"/>
      <c r="QUW138" s="6"/>
      <c r="QUX138" s="6"/>
      <c r="QUY138" s="6"/>
      <c r="QUZ138" s="6"/>
      <c r="QVA138" s="6"/>
      <c r="QVB138" s="6"/>
      <c r="QVC138" s="6"/>
      <c r="QVD138" s="6"/>
      <c r="QVE138" s="6"/>
      <c r="QVF138" s="6"/>
      <c r="QVG138" s="6"/>
      <c r="QVH138" s="6"/>
      <c r="QVI138" s="6"/>
      <c r="QVJ138" s="6"/>
      <c r="QVK138" s="6"/>
      <c r="QVL138" s="6"/>
      <c r="QVM138" s="6"/>
      <c r="QVN138" s="6"/>
      <c r="QVO138" s="6"/>
      <c r="QVP138" s="6"/>
      <c r="QVQ138" s="6"/>
      <c r="QVR138" s="6"/>
      <c r="QVS138" s="6"/>
      <c r="QVT138" s="6"/>
      <c r="QVU138" s="6"/>
      <c r="QVV138" s="6"/>
      <c r="QVW138" s="6"/>
      <c r="QVX138" s="6"/>
      <c r="QVY138" s="6"/>
      <c r="QVZ138" s="6"/>
      <c r="QWA138" s="6"/>
      <c r="QWB138" s="6"/>
      <c r="QWC138" s="6"/>
      <c r="QWD138" s="6"/>
      <c r="QWE138" s="6"/>
      <c r="QWF138" s="6"/>
      <c r="QWG138" s="6"/>
      <c r="QWH138" s="6"/>
      <c r="QWI138" s="6"/>
      <c r="QWJ138" s="6"/>
      <c r="QWK138" s="6"/>
      <c r="QWL138" s="6"/>
      <c r="QWM138" s="6"/>
      <c r="QWN138" s="6"/>
      <c r="QWO138" s="6"/>
      <c r="QWP138" s="6"/>
      <c r="QWQ138" s="6"/>
      <c r="QWR138" s="6"/>
      <c r="QWS138" s="6"/>
      <c r="QWT138" s="6"/>
      <c r="QWU138" s="6"/>
      <c r="QWV138" s="6"/>
      <c r="QWW138" s="6"/>
      <c r="QWX138" s="6"/>
      <c r="QWY138" s="6"/>
      <c r="QWZ138" s="6"/>
      <c r="QXA138" s="6"/>
      <c r="QXB138" s="6"/>
      <c r="QXC138" s="6"/>
      <c r="QXD138" s="6"/>
      <c r="QXE138" s="6"/>
      <c r="QXF138" s="6"/>
      <c r="QXG138" s="6"/>
      <c r="QXH138" s="6"/>
      <c r="QXI138" s="6"/>
      <c r="QXJ138" s="6"/>
      <c r="QXK138" s="6"/>
      <c r="QXL138" s="6"/>
      <c r="QXM138" s="6"/>
      <c r="QXN138" s="6"/>
      <c r="QXO138" s="6"/>
      <c r="QXP138" s="6"/>
      <c r="QXQ138" s="6"/>
      <c r="QXR138" s="6"/>
      <c r="QXS138" s="6"/>
      <c r="QXT138" s="6"/>
      <c r="QXU138" s="6"/>
      <c r="QXV138" s="6"/>
      <c r="QXW138" s="6"/>
      <c r="QXX138" s="6"/>
      <c r="QXY138" s="6"/>
      <c r="QXZ138" s="6"/>
      <c r="QYA138" s="6"/>
      <c r="QYB138" s="6"/>
      <c r="QYC138" s="6"/>
      <c r="QYD138" s="6"/>
      <c r="QYE138" s="6"/>
      <c r="QYF138" s="6"/>
      <c r="QYG138" s="6"/>
      <c r="QYH138" s="6"/>
      <c r="QYI138" s="6"/>
      <c r="QYJ138" s="6"/>
      <c r="QYK138" s="6"/>
      <c r="QYL138" s="6"/>
      <c r="QYM138" s="6"/>
      <c r="QYN138" s="6"/>
      <c r="QYO138" s="6"/>
      <c r="QYP138" s="6"/>
      <c r="QYQ138" s="6"/>
      <c r="QYR138" s="6"/>
      <c r="QYS138" s="6"/>
      <c r="QYT138" s="6"/>
      <c r="QYU138" s="6"/>
      <c r="QYV138" s="6"/>
      <c r="QYW138" s="6"/>
      <c r="QYX138" s="6"/>
      <c r="QYY138" s="6"/>
      <c r="QYZ138" s="6"/>
      <c r="QZA138" s="6"/>
      <c r="QZB138" s="6"/>
      <c r="QZC138" s="6"/>
      <c r="QZD138" s="6"/>
      <c r="QZE138" s="6"/>
      <c r="QZF138" s="6"/>
      <c r="QZG138" s="6"/>
      <c r="QZH138" s="6"/>
      <c r="QZI138" s="6"/>
      <c r="QZJ138" s="6"/>
      <c r="QZK138" s="6"/>
      <c r="QZL138" s="6"/>
      <c r="QZM138" s="6"/>
      <c r="QZN138" s="6"/>
      <c r="QZO138" s="6"/>
      <c r="QZP138" s="6"/>
      <c r="QZQ138" s="6"/>
      <c r="QZR138" s="6"/>
      <c r="QZS138" s="6"/>
      <c r="QZT138" s="6"/>
      <c r="QZU138" s="6"/>
      <c r="QZV138" s="6"/>
      <c r="QZW138" s="6"/>
      <c r="QZX138" s="6"/>
      <c r="QZY138" s="6"/>
      <c r="QZZ138" s="6"/>
      <c r="RAA138" s="6"/>
      <c r="RAB138" s="6"/>
      <c r="RAC138" s="6"/>
      <c r="RAD138" s="6"/>
      <c r="RAE138" s="6"/>
      <c r="RAF138" s="6"/>
      <c r="RAG138" s="6"/>
      <c r="RAH138" s="6"/>
      <c r="RAI138" s="6"/>
      <c r="RAJ138" s="6"/>
      <c r="RAK138" s="6"/>
      <c r="RAL138" s="6"/>
      <c r="RAM138" s="6"/>
      <c r="RAN138" s="6"/>
      <c r="RAO138" s="6"/>
      <c r="RAP138" s="6"/>
      <c r="RAQ138" s="6"/>
      <c r="RAR138" s="6"/>
      <c r="RAS138" s="6"/>
      <c r="RAT138" s="6"/>
      <c r="RAU138" s="6"/>
      <c r="RAV138" s="6"/>
      <c r="RAW138" s="6"/>
      <c r="RAX138" s="6"/>
      <c r="RAY138" s="6"/>
      <c r="RAZ138" s="6"/>
      <c r="RBA138" s="6"/>
      <c r="RBB138" s="6"/>
      <c r="RBC138" s="6"/>
      <c r="RBD138" s="6"/>
      <c r="RBE138" s="6"/>
      <c r="RBF138" s="6"/>
      <c r="RBG138" s="6"/>
      <c r="RBH138" s="6"/>
      <c r="RBI138" s="6"/>
      <c r="RBJ138" s="6"/>
      <c r="RBK138" s="6"/>
      <c r="RBL138" s="6"/>
      <c r="RBM138" s="6"/>
      <c r="RBN138" s="6"/>
      <c r="RBO138" s="6"/>
      <c r="RBP138" s="6"/>
      <c r="RBQ138" s="6"/>
      <c r="RBR138" s="6"/>
      <c r="RBS138" s="6"/>
      <c r="RBT138" s="6"/>
      <c r="RBU138" s="6"/>
      <c r="RBV138" s="6"/>
      <c r="RBW138" s="6"/>
      <c r="RBX138" s="6"/>
      <c r="RBY138" s="6"/>
      <c r="RBZ138" s="6"/>
      <c r="RCA138" s="6"/>
      <c r="RCB138" s="6"/>
      <c r="RCC138" s="6"/>
      <c r="RCD138" s="6"/>
      <c r="RCE138" s="6"/>
      <c r="RCF138" s="6"/>
      <c r="RCG138" s="6"/>
      <c r="RCH138" s="6"/>
      <c r="RCI138" s="6"/>
      <c r="RCJ138" s="6"/>
      <c r="RCK138" s="6"/>
      <c r="RCL138" s="6"/>
      <c r="RCM138" s="6"/>
      <c r="RCN138" s="6"/>
      <c r="RCO138" s="6"/>
      <c r="RCP138" s="6"/>
      <c r="RCQ138" s="6"/>
      <c r="RCR138" s="6"/>
      <c r="RCS138" s="6"/>
      <c r="RCT138" s="6"/>
      <c r="RCU138" s="6"/>
      <c r="RCV138" s="6"/>
      <c r="RCW138" s="6"/>
      <c r="RCX138" s="6"/>
      <c r="RCY138" s="6"/>
      <c r="RCZ138" s="6"/>
      <c r="RDA138" s="6"/>
      <c r="RDB138" s="6"/>
      <c r="RDC138" s="6"/>
      <c r="RDD138" s="6"/>
      <c r="RDE138" s="6"/>
      <c r="RDF138" s="6"/>
      <c r="RDG138" s="6"/>
      <c r="RDH138" s="6"/>
      <c r="RDI138" s="6"/>
      <c r="RDJ138" s="6"/>
      <c r="RDK138" s="6"/>
      <c r="RDL138" s="6"/>
      <c r="RDM138" s="6"/>
      <c r="RDN138" s="6"/>
      <c r="RDO138" s="6"/>
      <c r="RDP138" s="6"/>
      <c r="RDQ138" s="6"/>
      <c r="RDR138" s="6"/>
      <c r="RDS138" s="6"/>
      <c r="RDT138" s="6"/>
      <c r="RDU138" s="6"/>
      <c r="RDV138" s="6"/>
      <c r="RDW138" s="6"/>
      <c r="RDX138" s="6"/>
      <c r="RDY138" s="6"/>
      <c r="RDZ138" s="6"/>
      <c r="REA138" s="6"/>
      <c r="REB138" s="6"/>
      <c r="REC138" s="6"/>
      <c r="RED138" s="6"/>
      <c r="REE138" s="6"/>
      <c r="REF138" s="6"/>
      <c r="REG138" s="6"/>
      <c r="REH138" s="6"/>
      <c r="REI138" s="6"/>
      <c r="REJ138" s="6"/>
      <c r="REK138" s="6"/>
      <c r="REL138" s="6"/>
      <c r="REM138" s="6"/>
      <c r="REN138" s="6"/>
      <c r="REO138" s="6"/>
      <c r="REP138" s="6"/>
      <c r="REQ138" s="6"/>
      <c r="RER138" s="6"/>
      <c r="RES138" s="6"/>
      <c r="RET138" s="6"/>
      <c r="REU138" s="6"/>
      <c r="REV138" s="6"/>
      <c r="REW138" s="6"/>
      <c r="REX138" s="6"/>
      <c r="REY138" s="6"/>
      <c r="REZ138" s="6"/>
      <c r="RFA138" s="6"/>
      <c r="RFB138" s="6"/>
      <c r="RFC138" s="6"/>
      <c r="RFD138" s="6"/>
      <c r="RFE138" s="6"/>
      <c r="RFF138" s="6"/>
      <c r="RFG138" s="6"/>
      <c r="RFH138" s="6"/>
      <c r="RFI138" s="6"/>
      <c r="RFJ138" s="6"/>
      <c r="RFK138" s="6"/>
      <c r="RFL138" s="6"/>
      <c r="RFM138" s="6"/>
      <c r="RFN138" s="6"/>
      <c r="RFO138" s="6"/>
      <c r="RFP138" s="6"/>
      <c r="RFQ138" s="6"/>
      <c r="RFR138" s="6"/>
      <c r="RFS138" s="6"/>
      <c r="RFT138" s="6"/>
      <c r="RFU138" s="6"/>
      <c r="RFV138" s="6"/>
      <c r="RFW138" s="6"/>
      <c r="RFX138" s="6"/>
      <c r="RFY138" s="6"/>
      <c r="RFZ138" s="6"/>
      <c r="RGA138" s="6"/>
      <c r="RGB138" s="6"/>
      <c r="RGC138" s="6"/>
      <c r="RGD138" s="6"/>
      <c r="RGE138" s="6"/>
      <c r="RGF138" s="6"/>
      <c r="RGG138" s="6"/>
      <c r="RGH138" s="6"/>
      <c r="RGI138" s="6"/>
      <c r="RGJ138" s="6"/>
      <c r="RGK138" s="6"/>
      <c r="RGL138" s="6"/>
      <c r="RGM138" s="6"/>
      <c r="RGN138" s="6"/>
      <c r="RGO138" s="6"/>
      <c r="RGP138" s="6"/>
      <c r="RGQ138" s="6"/>
      <c r="RGR138" s="6"/>
      <c r="RGS138" s="6"/>
      <c r="RGT138" s="6"/>
      <c r="RGU138" s="6"/>
      <c r="RGV138" s="6"/>
      <c r="RGW138" s="6"/>
      <c r="RGX138" s="6"/>
      <c r="RGY138" s="6"/>
      <c r="RGZ138" s="6"/>
      <c r="RHA138" s="6"/>
      <c r="RHB138" s="6"/>
      <c r="RHC138" s="6"/>
      <c r="RHD138" s="6"/>
      <c r="RHE138" s="6"/>
      <c r="RHF138" s="6"/>
      <c r="RHG138" s="6"/>
      <c r="RHH138" s="6"/>
      <c r="RHI138" s="6"/>
      <c r="RHJ138" s="6"/>
      <c r="RHK138" s="6"/>
      <c r="RHL138" s="6"/>
      <c r="RHM138" s="6"/>
      <c r="RHN138" s="6"/>
      <c r="RHO138" s="6"/>
      <c r="RHP138" s="6"/>
      <c r="RHQ138" s="6"/>
      <c r="RHR138" s="6"/>
      <c r="RHS138" s="6"/>
      <c r="RHT138" s="6"/>
      <c r="RHU138" s="6"/>
      <c r="RHV138" s="6"/>
      <c r="RHW138" s="6"/>
      <c r="RHX138" s="6"/>
      <c r="RHY138" s="6"/>
      <c r="RHZ138" s="6"/>
      <c r="RIA138" s="6"/>
      <c r="RIB138" s="6"/>
      <c r="RIC138" s="6"/>
      <c r="RID138" s="6"/>
      <c r="RIE138" s="6"/>
      <c r="RIF138" s="6"/>
      <c r="RIG138" s="6"/>
      <c r="RIH138" s="6"/>
      <c r="RII138" s="6"/>
      <c r="RIJ138" s="6"/>
      <c r="RIK138" s="6"/>
      <c r="RIL138" s="6"/>
      <c r="RIM138" s="6"/>
      <c r="RIN138" s="6"/>
      <c r="RIO138" s="6"/>
      <c r="RIP138" s="6"/>
      <c r="RIQ138" s="6"/>
      <c r="RIR138" s="6"/>
      <c r="RIS138" s="6"/>
      <c r="RIT138" s="6"/>
      <c r="RIU138" s="6"/>
      <c r="RIV138" s="6"/>
      <c r="RIW138" s="6"/>
      <c r="RIX138" s="6"/>
      <c r="RIY138" s="6"/>
      <c r="RIZ138" s="6"/>
      <c r="RJA138" s="6"/>
      <c r="RJB138" s="6"/>
      <c r="RJC138" s="6"/>
      <c r="RJD138" s="6"/>
      <c r="RJE138" s="6"/>
      <c r="RJF138" s="6"/>
      <c r="RJG138" s="6"/>
      <c r="RJH138" s="6"/>
      <c r="RJI138" s="6"/>
      <c r="RJJ138" s="6"/>
      <c r="RJK138" s="6"/>
      <c r="RJL138" s="6"/>
      <c r="RJM138" s="6"/>
      <c r="RJN138" s="6"/>
      <c r="RJO138" s="6"/>
      <c r="RJP138" s="6"/>
      <c r="RJQ138" s="6"/>
      <c r="RJR138" s="6"/>
      <c r="RJS138" s="6"/>
      <c r="RJT138" s="6"/>
      <c r="RJU138" s="6"/>
      <c r="RJV138" s="6"/>
      <c r="RJW138" s="6"/>
      <c r="RJX138" s="6"/>
      <c r="RJY138" s="6"/>
      <c r="RJZ138" s="6"/>
      <c r="RKA138" s="6"/>
      <c r="RKB138" s="6"/>
      <c r="RKC138" s="6"/>
      <c r="RKD138" s="6"/>
      <c r="RKE138" s="6"/>
      <c r="RKF138" s="6"/>
      <c r="RKG138" s="6"/>
      <c r="RKH138" s="6"/>
      <c r="RKI138" s="6"/>
      <c r="RKJ138" s="6"/>
      <c r="RKK138" s="6"/>
      <c r="RKL138" s="6"/>
      <c r="RKM138" s="6"/>
      <c r="RKN138" s="6"/>
      <c r="RKO138" s="6"/>
      <c r="RKP138" s="6"/>
      <c r="RKQ138" s="6"/>
      <c r="RKR138" s="6"/>
      <c r="RKS138" s="6"/>
      <c r="RKT138" s="6"/>
      <c r="RKU138" s="6"/>
      <c r="RKV138" s="6"/>
      <c r="RKW138" s="6"/>
      <c r="RKX138" s="6"/>
      <c r="RKY138" s="6"/>
      <c r="RKZ138" s="6"/>
      <c r="RLA138" s="6"/>
      <c r="RLB138" s="6"/>
      <c r="RLC138" s="6"/>
      <c r="RLD138" s="6"/>
      <c r="RLE138" s="6"/>
      <c r="RLF138" s="6"/>
      <c r="RLG138" s="6"/>
      <c r="RLH138" s="6"/>
      <c r="RLI138" s="6"/>
      <c r="RLJ138" s="6"/>
      <c r="RLK138" s="6"/>
      <c r="RLL138" s="6"/>
      <c r="RLM138" s="6"/>
      <c r="RLN138" s="6"/>
      <c r="RLO138" s="6"/>
      <c r="RLP138" s="6"/>
      <c r="RLQ138" s="6"/>
      <c r="RLR138" s="6"/>
      <c r="RLS138" s="6"/>
      <c r="RLT138" s="6"/>
      <c r="RLU138" s="6"/>
      <c r="RLV138" s="6"/>
      <c r="RLW138" s="6"/>
      <c r="RLX138" s="6"/>
      <c r="RLY138" s="6"/>
      <c r="RLZ138" s="6"/>
      <c r="RMA138" s="6"/>
      <c r="RMB138" s="6"/>
      <c r="RMC138" s="6"/>
      <c r="RMD138" s="6"/>
      <c r="RME138" s="6"/>
      <c r="RMF138" s="6"/>
      <c r="RMG138" s="6"/>
      <c r="RMH138" s="6"/>
      <c r="RMI138" s="6"/>
      <c r="RMJ138" s="6"/>
      <c r="RMK138" s="6"/>
      <c r="RML138" s="6"/>
      <c r="RMM138" s="6"/>
      <c r="RMN138" s="6"/>
      <c r="RMO138" s="6"/>
      <c r="RMP138" s="6"/>
      <c r="RMQ138" s="6"/>
      <c r="RMR138" s="6"/>
      <c r="RMS138" s="6"/>
      <c r="RMT138" s="6"/>
      <c r="RMU138" s="6"/>
      <c r="RMV138" s="6"/>
      <c r="RMW138" s="6"/>
      <c r="RMX138" s="6"/>
      <c r="RMY138" s="6"/>
      <c r="RMZ138" s="6"/>
      <c r="RNA138" s="6"/>
      <c r="RNB138" s="6"/>
      <c r="RNC138" s="6"/>
      <c r="RND138" s="6"/>
      <c r="RNE138" s="6"/>
      <c r="RNF138" s="6"/>
      <c r="RNG138" s="6"/>
      <c r="RNH138" s="6"/>
      <c r="RNI138" s="6"/>
      <c r="RNJ138" s="6"/>
      <c r="RNK138" s="6"/>
      <c r="RNL138" s="6"/>
      <c r="RNM138" s="6"/>
      <c r="RNN138" s="6"/>
      <c r="RNO138" s="6"/>
      <c r="RNP138" s="6"/>
      <c r="RNQ138" s="6"/>
      <c r="RNR138" s="6"/>
      <c r="RNS138" s="6"/>
      <c r="RNT138" s="6"/>
      <c r="RNU138" s="6"/>
      <c r="RNV138" s="6"/>
      <c r="RNW138" s="6"/>
      <c r="RNX138" s="6"/>
      <c r="RNY138" s="6"/>
      <c r="RNZ138" s="6"/>
      <c r="ROA138" s="6"/>
      <c r="ROB138" s="6"/>
      <c r="ROC138" s="6"/>
      <c r="ROD138" s="6"/>
      <c r="ROE138" s="6"/>
      <c r="ROF138" s="6"/>
      <c r="ROG138" s="6"/>
      <c r="ROH138" s="6"/>
      <c r="ROI138" s="6"/>
      <c r="ROJ138" s="6"/>
      <c r="ROK138" s="6"/>
      <c r="ROL138" s="6"/>
      <c r="ROM138" s="6"/>
      <c r="RON138" s="6"/>
      <c r="ROO138" s="6"/>
      <c r="ROP138" s="6"/>
      <c r="ROQ138" s="6"/>
      <c r="ROR138" s="6"/>
      <c r="ROS138" s="6"/>
      <c r="ROT138" s="6"/>
      <c r="ROU138" s="6"/>
      <c r="ROV138" s="6"/>
      <c r="ROW138" s="6"/>
      <c r="ROX138" s="6"/>
      <c r="ROY138" s="6"/>
      <c r="ROZ138" s="6"/>
      <c r="RPA138" s="6"/>
      <c r="RPB138" s="6"/>
      <c r="RPC138" s="6"/>
      <c r="RPD138" s="6"/>
      <c r="RPE138" s="6"/>
      <c r="RPF138" s="6"/>
      <c r="RPG138" s="6"/>
      <c r="RPH138" s="6"/>
      <c r="RPI138" s="6"/>
      <c r="RPJ138" s="6"/>
      <c r="RPK138" s="6"/>
      <c r="RPL138" s="6"/>
      <c r="RPM138" s="6"/>
      <c r="RPN138" s="6"/>
      <c r="RPO138" s="6"/>
      <c r="RPP138" s="6"/>
      <c r="RPQ138" s="6"/>
      <c r="RPR138" s="6"/>
      <c r="RPS138" s="6"/>
      <c r="RPT138" s="6"/>
      <c r="RPU138" s="6"/>
      <c r="RPV138" s="6"/>
      <c r="RPW138" s="6"/>
      <c r="RPX138" s="6"/>
      <c r="RPY138" s="6"/>
      <c r="RPZ138" s="6"/>
      <c r="RQA138" s="6"/>
      <c r="RQB138" s="6"/>
      <c r="RQC138" s="6"/>
      <c r="RQD138" s="6"/>
      <c r="RQE138" s="6"/>
      <c r="RQF138" s="6"/>
      <c r="RQG138" s="6"/>
      <c r="RQH138" s="6"/>
      <c r="RQI138" s="6"/>
      <c r="RQJ138" s="6"/>
      <c r="RQK138" s="6"/>
      <c r="RQL138" s="6"/>
      <c r="RQM138" s="6"/>
      <c r="RQN138" s="6"/>
      <c r="RQO138" s="6"/>
      <c r="RQP138" s="6"/>
      <c r="RQQ138" s="6"/>
      <c r="RQR138" s="6"/>
      <c r="RQS138" s="6"/>
      <c r="RQT138" s="6"/>
      <c r="RQU138" s="6"/>
      <c r="RQV138" s="6"/>
      <c r="RQW138" s="6"/>
      <c r="RQX138" s="6"/>
      <c r="RQY138" s="6"/>
      <c r="RQZ138" s="6"/>
      <c r="RRA138" s="6"/>
      <c r="RRB138" s="6"/>
      <c r="RRC138" s="6"/>
      <c r="RRD138" s="6"/>
      <c r="RRE138" s="6"/>
      <c r="RRF138" s="6"/>
      <c r="RRG138" s="6"/>
      <c r="RRH138" s="6"/>
      <c r="RRI138" s="6"/>
      <c r="RRJ138" s="6"/>
      <c r="RRK138" s="6"/>
      <c r="RRL138" s="6"/>
      <c r="RRM138" s="6"/>
      <c r="RRN138" s="6"/>
      <c r="RRO138" s="6"/>
      <c r="RRP138" s="6"/>
      <c r="RRQ138" s="6"/>
      <c r="RRR138" s="6"/>
      <c r="RRS138" s="6"/>
      <c r="RRT138" s="6"/>
      <c r="RRU138" s="6"/>
      <c r="RRV138" s="6"/>
      <c r="RRW138" s="6"/>
      <c r="RRX138" s="6"/>
      <c r="RRY138" s="6"/>
      <c r="RRZ138" s="6"/>
      <c r="RSA138" s="6"/>
      <c r="RSB138" s="6"/>
      <c r="RSC138" s="6"/>
      <c r="RSD138" s="6"/>
      <c r="RSE138" s="6"/>
      <c r="RSF138" s="6"/>
      <c r="RSG138" s="6"/>
      <c r="RSH138" s="6"/>
      <c r="RSI138" s="6"/>
      <c r="RSJ138" s="6"/>
      <c r="RSK138" s="6"/>
      <c r="RSL138" s="6"/>
      <c r="RSM138" s="6"/>
      <c r="RSN138" s="6"/>
      <c r="RSO138" s="6"/>
      <c r="RSP138" s="6"/>
      <c r="RSQ138" s="6"/>
      <c r="RSR138" s="6"/>
      <c r="RSS138" s="6"/>
      <c r="RST138" s="6"/>
      <c r="RSU138" s="6"/>
      <c r="RSV138" s="6"/>
      <c r="RSW138" s="6"/>
      <c r="RSX138" s="6"/>
      <c r="RSY138" s="6"/>
      <c r="RSZ138" s="6"/>
      <c r="RTA138" s="6"/>
      <c r="RTB138" s="6"/>
      <c r="RTC138" s="6"/>
      <c r="RTD138" s="6"/>
      <c r="RTE138" s="6"/>
      <c r="RTF138" s="6"/>
      <c r="RTG138" s="6"/>
      <c r="RTH138" s="6"/>
      <c r="RTI138" s="6"/>
      <c r="RTJ138" s="6"/>
      <c r="RTK138" s="6"/>
      <c r="RTL138" s="6"/>
      <c r="RTM138" s="6"/>
      <c r="RTN138" s="6"/>
      <c r="RTO138" s="6"/>
      <c r="RTP138" s="6"/>
      <c r="RTQ138" s="6"/>
      <c r="RTR138" s="6"/>
      <c r="RTS138" s="6"/>
      <c r="RTT138" s="6"/>
      <c r="RTU138" s="6"/>
      <c r="RTV138" s="6"/>
      <c r="RTW138" s="6"/>
      <c r="RTX138" s="6"/>
      <c r="RTY138" s="6"/>
      <c r="RTZ138" s="6"/>
      <c r="RUA138" s="6"/>
      <c r="RUB138" s="6"/>
      <c r="RUC138" s="6"/>
      <c r="RUD138" s="6"/>
      <c r="RUE138" s="6"/>
      <c r="RUF138" s="6"/>
      <c r="RUG138" s="6"/>
      <c r="RUH138" s="6"/>
      <c r="RUI138" s="6"/>
      <c r="RUJ138" s="6"/>
      <c r="RUK138" s="6"/>
      <c r="RUL138" s="6"/>
      <c r="RUM138" s="6"/>
      <c r="RUN138" s="6"/>
      <c r="RUO138" s="6"/>
      <c r="RUP138" s="6"/>
      <c r="RUQ138" s="6"/>
      <c r="RUR138" s="6"/>
      <c r="RUS138" s="6"/>
      <c r="RUT138" s="6"/>
      <c r="RUU138" s="6"/>
      <c r="RUV138" s="6"/>
      <c r="RUW138" s="6"/>
      <c r="RUX138" s="6"/>
      <c r="RUY138" s="6"/>
      <c r="RUZ138" s="6"/>
      <c r="RVA138" s="6"/>
      <c r="RVB138" s="6"/>
      <c r="RVC138" s="6"/>
      <c r="RVD138" s="6"/>
      <c r="RVE138" s="6"/>
      <c r="RVF138" s="6"/>
      <c r="RVG138" s="6"/>
      <c r="RVH138" s="6"/>
      <c r="RVI138" s="6"/>
      <c r="RVJ138" s="6"/>
      <c r="RVK138" s="6"/>
      <c r="RVL138" s="6"/>
      <c r="RVM138" s="6"/>
      <c r="RVN138" s="6"/>
      <c r="RVO138" s="6"/>
      <c r="RVP138" s="6"/>
      <c r="RVQ138" s="6"/>
      <c r="RVR138" s="6"/>
      <c r="RVS138" s="6"/>
      <c r="RVT138" s="6"/>
      <c r="RVU138" s="6"/>
      <c r="RVV138" s="6"/>
      <c r="RVW138" s="6"/>
      <c r="RVX138" s="6"/>
      <c r="RVY138" s="6"/>
      <c r="RVZ138" s="6"/>
      <c r="RWA138" s="6"/>
      <c r="RWB138" s="6"/>
      <c r="RWC138" s="6"/>
      <c r="RWD138" s="6"/>
      <c r="RWE138" s="6"/>
      <c r="RWF138" s="6"/>
      <c r="RWG138" s="6"/>
      <c r="RWH138" s="6"/>
      <c r="RWI138" s="6"/>
      <c r="RWJ138" s="6"/>
      <c r="RWK138" s="6"/>
      <c r="RWL138" s="6"/>
      <c r="RWM138" s="6"/>
      <c r="RWN138" s="6"/>
      <c r="RWO138" s="6"/>
      <c r="RWP138" s="6"/>
      <c r="RWQ138" s="6"/>
      <c r="RWR138" s="6"/>
      <c r="RWS138" s="6"/>
      <c r="RWT138" s="6"/>
      <c r="RWU138" s="6"/>
      <c r="RWV138" s="6"/>
      <c r="RWW138" s="6"/>
      <c r="RWX138" s="6"/>
      <c r="RWY138" s="6"/>
      <c r="RWZ138" s="6"/>
      <c r="RXA138" s="6"/>
      <c r="RXB138" s="6"/>
      <c r="RXC138" s="6"/>
      <c r="RXD138" s="6"/>
      <c r="RXE138" s="6"/>
      <c r="RXF138" s="6"/>
      <c r="RXG138" s="6"/>
      <c r="RXH138" s="6"/>
      <c r="RXI138" s="6"/>
      <c r="RXJ138" s="6"/>
      <c r="RXK138" s="6"/>
      <c r="RXL138" s="6"/>
      <c r="RXM138" s="6"/>
      <c r="RXN138" s="6"/>
      <c r="RXO138" s="6"/>
      <c r="RXP138" s="6"/>
      <c r="RXQ138" s="6"/>
      <c r="RXR138" s="6"/>
      <c r="RXS138" s="6"/>
      <c r="RXT138" s="6"/>
      <c r="RXU138" s="6"/>
      <c r="RXV138" s="6"/>
      <c r="RXW138" s="6"/>
      <c r="RXX138" s="6"/>
      <c r="RXY138" s="6"/>
      <c r="RXZ138" s="6"/>
      <c r="RYA138" s="6"/>
      <c r="RYB138" s="6"/>
      <c r="RYC138" s="6"/>
      <c r="RYD138" s="6"/>
      <c r="RYE138" s="6"/>
      <c r="RYF138" s="6"/>
      <c r="RYG138" s="6"/>
      <c r="RYH138" s="6"/>
      <c r="RYI138" s="6"/>
      <c r="RYJ138" s="6"/>
      <c r="RYK138" s="6"/>
      <c r="RYL138" s="6"/>
      <c r="RYM138" s="6"/>
      <c r="RYN138" s="6"/>
      <c r="RYO138" s="6"/>
      <c r="RYP138" s="6"/>
      <c r="RYQ138" s="6"/>
      <c r="RYR138" s="6"/>
      <c r="RYS138" s="6"/>
      <c r="RYT138" s="6"/>
      <c r="RYU138" s="6"/>
      <c r="RYV138" s="6"/>
      <c r="RYW138" s="6"/>
      <c r="RYX138" s="6"/>
      <c r="RYY138" s="6"/>
      <c r="RYZ138" s="6"/>
      <c r="RZA138" s="6"/>
      <c r="RZB138" s="6"/>
      <c r="RZC138" s="6"/>
      <c r="RZD138" s="6"/>
      <c r="RZE138" s="6"/>
      <c r="RZF138" s="6"/>
      <c r="RZG138" s="6"/>
      <c r="RZH138" s="6"/>
      <c r="RZI138" s="6"/>
      <c r="RZJ138" s="6"/>
      <c r="RZK138" s="6"/>
      <c r="RZL138" s="6"/>
      <c r="RZM138" s="6"/>
      <c r="RZN138" s="6"/>
      <c r="RZO138" s="6"/>
      <c r="RZP138" s="6"/>
      <c r="RZQ138" s="6"/>
      <c r="RZR138" s="6"/>
      <c r="RZS138" s="6"/>
      <c r="RZT138" s="6"/>
      <c r="RZU138" s="6"/>
      <c r="RZV138" s="6"/>
      <c r="RZW138" s="6"/>
      <c r="RZX138" s="6"/>
      <c r="RZY138" s="6"/>
      <c r="RZZ138" s="6"/>
      <c r="SAA138" s="6"/>
      <c r="SAB138" s="6"/>
      <c r="SAC138" s="6"/>
      <c r="SAD138" s="6"/>
      <c r="SAE138" s="6"/>
      <c r="SAF138" s="6"/>
      <c r="SAG138" s="6"/>
      <c r="SAH138" s="6"/>
      <c r="SAI138" s="6"/>
      <c r="SAJ138" s="6"/>
      <c r="SAK138" s="6"/>
      <c r="SAL138" s="6"/>
      <c r="SAM138" s="6"/>
      <c r="SAN138" s="6"/>
      <c r="SAO138" s="6"/>
      <c r="SAP138" s="6"/>
      <c r="SAQ138" s="6"/>
      <c r="SAR138" s="6"/>
      <c r="SAS138" s="6"/>
      <c r="SAT138" s="6"/>
      <c r="SAU138" s="6"/>
      <c r="SAV138" s="6"/>
      <c r="SAW138" s="6"/>
      <c r="SAX138" s="6"/>
      <c r="SAY138" s="6"/>
      <c r="SAZ138" s="6"/>
      <c r="SBA138" s="6"/>
      <c r="SBB138" s="6"/>
      <c r="SBC138" s="6"/>
      <c r="SBD138" s="6"/>
      <c r="SBE138" s="6"/>
      <c r="SBF138" s="6"/>
      <c r="SBG138" s="6"/>
      <c r="SBH138" s="6"/>
      <c r="SBI138" s="6"/>
      <c r="SBJ138" s="6"/>
      <c r="SBK138" s="6"/>
      <c r="SBL138" s="6"/>
      <c r="SBM138" s="6"/>
      <c r="SBN138" s="6"/>
      <c r="SBO138" s="6"/>
      <c r="SBP138" s="6"/>
      <c r="SBQ138" s="6"/>
      <c r="SBR138" s="6"/>
      <c r="SBS138" s="6"/>
      <c r="SBT138" s="6"/>
      <c r="SBU138" s="6"/>
      <c r="SBV138" s="6"/>
      <c r="SBW138" s="6"/>
      <c r="SBX138" s="6"/>
      <c r="SBY138" s="6"/>
      <c r="SBZ138" s="6"/>
      <c r="SCA138" s="6"/>
      <c r="SCB138" s="6"/>
      <c r="SCC138" s="6"/>
      <c r="SCD138" s="6"/>
      <c r="SCE138" s="6"/>
      <c r="SCF138" s="6"/>
      <c r="SCG138" s="6"/>
      <c r="SCH138" s="6"/>
      <c r="SCI138" s="6"/>
      <c r="SCJ138" s="6"/>
      <c r="SCK138" s="6"/>
      <c r="SCL138" s="6"/>
      <c r="SCM138" s="6"/>
      <c r="SCN138" s="6"/>
      <c r="SCO138" s="6"/>
      <c r="SCP138" s="6"/>
      <c r="SCQ138" s="6"/>
      <c r="SCR138" s="6"/>
      <c r="SCS138" s="6"/>
      <c r="SCT138" s="6"/>
      <c r="SCU138" s="6"/>
      <c r="SCV138" s="6"/>
      <c r="SCW138" s="6"/>
      <c r="SCX138" s="6"/>
      <c r="SCY138" s="6"/>
      <c r="SCZ138" s="6"/>
      <c r="SDA138" s="6"/>
      <c r="SDB138" s="6"/>
      <c r="SDC138" s="6"/>
      <c r="SDD138" s="6"/>
      <c r="SDE138" s="6"/>
      <c r="SDF138" s="6"/>
      <c r="SDG138" s="6"/>
      <c r="SDH138" s="6"/>
      <c r="SDI138" s="6"/>
      <c r="SDJ138" s="6"/>
      <c r="SDK138" s="6"/>
      <c r="SDL138" s="6"/>
      <c r="SDM138" s="6"/>
      <c r="SDN138" s="6"/>
      <c r="SDO138" s="6"/>
      <c r="SDP138" s="6"/>
      <c r="SDQ138" s="6"/>
      <c r="SDR138" s="6"/>
      <c r="SDS138" s="6"/>
      <c r="SDT138" s="6"/>
      <c r="SDU138" s="6"/>
      <c r="SDV138" s="6"/>
      <c r="SDW138" s="6"/>
      <c r="SDX138" s="6"/>
      <c r="SDY138" s="6"/>
      <c r="SDZ138" s="6"/>
      <c r="SEA138" s="6"/>
      <c r="SEB138" s="6"/>
      <c r="SEC138" s="6"/>
      <c r="SED138" s="6"/>
      <c r="SEE138" s="6"/>
      <c r="SEF138" s="6"/>
      <c r="SEG138" s="6"/>
      <c r="SEH138" s="6"/>
      <c r="SEI138" s="6"/>
      <c r="SEJ138" s="6"/>
      <c r="SEK138" s="6"/>
      <c r="SEL138" s="6"/>
      <c r="SEM138" s="6"/>
      <c r="SEN138" s="6"/>
      <c r="SEO138" s="6"/>
      <c r="SEP138" s="6"/>
      <c r="SEQ138" s="6"/>
      <c r="SER138" s="6"/>
      <c r="SES138" s="6"/>
      <c r="SET138" s="6"/>
      <c r="SEU138" s="6"/>
      <c r="SEV138" s="6"/>
      <c r="SEW138" s="6"/>
      <c r="SEX138" s="6"/>
      <c r="SEY138" s="6"/>
      <c r="SEZ138" s="6"/>
      <c r="SFA138" s="6"/>
      <c r="SFB138" s="6"/>
      <c r="SFC138" s="6"/>
      <c r="SFD138" s="6"/>
      <c r="SFE138" s="6"/>
      <c r="SFF138" s="6"/>
      <c r="SFG138" s="6"/>
      <c r="SFH138" s="6"/>
      <c r="SFI138" s="6"/>
      <c r="SFJ138" s="6"/>
      <c r="SFK138" s="6"/>
      <c r="SFL138" s="6"/>
      <c r="SFM138" s="6"/>
      <c r="SFN138" s="6"/>
      <c r="SFO138" s="6"/>
      <c r="SFP138" s="6"/>
      <c r="SFQ138" s="6"/>
      <c r="SFR138" s="6"/>
      <c r="SFS138" s="6"/>
      <c r="SFT138" s="6"/>
      <c r="SFU138" s="6"/>
      <c r="SFV138" s="6"/>
      <c r="SFW138" s="6"/>
      <c r="SFX138" s="6"/>
      <c r="SFY138" s="6"/>
      <c r="SFZ138" s="6"/>
      <c r="SGA138" s="6"/>
      <c r="SGB138" s="6"/>
      <c r="SGC138" s="6"/>
      <c r="SGD138" s="6"/>
      <c r="SGE138" s="6"/>
      <c r="SGF138" s="6"/>
      <c r="SGG138" s="6"/>
      <c r="SGH138" s="6"/>
      <c r="SGI138" s="6"/>
      <c r="SGJ138" s="6"/>
      <c r="SGK138" s="6"/>
      <c r="SGL138" s="6"/>
      <c r="SGM138" s="6"/>
      <c r="SGN138" s="6"/>
      <c r="SGO138" s="6"/>
      <c r="SGP138" s="6"/>
      <c r="SGQ138" s="6"/>
      <c r="SGR138" s="6"/>
      <c r="SGS138" s="6"/>
      <c r="SGT138" s="6"/>
      <c r="SGU138" s="6"/>
      <c r="SGV138" s="6"/>
      <c r="SGW138" s="6"/>
      <c r="SGX138" s="6"/>
      <c r="SGY138" s="6"/>
      <c r="SGZ138" s="6"/>
      <c r="SHA138" s="6"/>
      <c r="SHB138" s="6"/>
      <c r="SHC138" s="6"/>
      <c r="SHD138" s="6"/>
      <c r="SHE138" s="6"/>
      <c r="SHF138" s="6"/>
      <c r="SHG138" s="6"/>
      <c r="SHH138" s="6"/>
      <c r="SHI138" s="6"/>
      <c r="SHJ138" s="6"/>
      <c r="SHK138" s="6"/>
      <c r="SHL138" s="6"/>
      <c r="SHM138" s="6"/>
      <c r="SHN138" s="6"/>
      <c r="SHO138" s="6"/>
      <c r="SHP138" s="6"/>
      <c r="SHQ138" s="6"/>
      <c r="SHR138" s="6"/>
      <c r="SHS138" s="6"/>
      <c r="SHT138" s="6"/>
      <c r="SHU138" s="6"/>
      <c r="SHV138" s="6"/>
      <c r="SHW138" s="6"/>
      <c r="SHX138" s="6"/>
      <c r="SHY138" s="6"/>
      <c r="SHZ138" s="6"/>
      <c r="SIA138" s="6"/>
      <c r="SIB138" s="6"/>
      <c r="SIC138" s="6"/>
      <c r="SID138" s="6"/>
      <c r="SIE138" s="6"/>
      <c r="SIF138" s="6"/>
      <c r="SIG138" s="6"/>
      <c r="SIH138" s="6"/>
      <c r="SII138" s="6"/>
      <c r="SIJ138" s="6"/>
      <c r="SIK138" s="6"/>
      <c r="SIL138" s="6"/>
      <c r="SIM138" s="6"/>
      <c r="SIN138" s="6"/>
      <c r="SIO138" s="6"/>
      <c r="SIP138" s="6"/>
      <c r="SIQ138" s="6"/>
      <c r="SIR138" s="6"/>
      <c r="SIS138" s="6"/>
      <c r="SIT138" s="6"/>
      <c r="SIU138" s="6"/>
      <c r="SIV138" s="6"/>
      <c r="SIW138" s="6"/>
      <c r="SIX138" s="6"/>
      <c r="SIY138" s="6"/>
      <c r="SIZ138" s="6"/>
      <c r="SJA138" s="6"/>
      <c r="SJB138" s="6"/>
      <c r="SJC138" s="6"/>
      <c r="SJD138" s="6"/>
      <c r="SJE138" s="6"/>
      <c r="SJF138" s="6"/>
      <c r="SJG138" s="6"/>
      <c r="SJH138" s="6"/>
      <c r="SJI138" s="6"/>
      <c r="SJJ138" s="6"/>
      <c r="SJK138" s="6"/>
      <c r="SJL138" s="6"/>
      <c r="SJM138" s="6"/>
      <c r="SJN138" s="6"/>
      <c r="SJO138" s="6"/>
      <c r="SJP138" s="6"/>
      <c r="SJQ138" s="6"/>
      <c r="SJR138" s="6"/>
      <c r="SJS138" s="6"/>
      <c r="SJT138" s="6"/>
      <c r="SJU138" s="6"/>
      <c r="SJV138" s="6"/>
      <c r="SJW138" s="6"/>
      <c r="SJX138" s="6"/>
      <c r="SJY138" s="6"/>
      <c r="SJZ138" s="6"/>
      <c r="SKA138" s="6"/>
      <c r="SKB138" s="6"/>
      <c r="SKC138" s="6"/>
      <c r="SKD138" s="6"/>
      <c r="SKE138" s="6"/>
      <c r="SKF138" s="6"/>
      <c r="SKG138" s="6"/>
      <c r="SKH138" s="6"/>
      <c r="SKI138" s="6"/>
      <c r="SKJ138" s="6"/>
      <c r="SKK138" s="6"/>
      <c r="SKL138" s="6"/>
      <c r="SKM138" s="6"/>
      <c r="SKN138" s="6"/>
      <c r="SKO138" s="6"/>
      <c r="SKP138" s="6"/>
      <c r="SKQ138" s="6"/>
      <c r="SKR138" s="6"/>
      <c r="SKS138" s="6"/>
      <c r="SKT138" s="6"/>
      <c r="SKU138" s="6"/>
      <c r="SKV138" s="6"/>
      <c r="SKW138" s="6"/>
      <c r="SKX138" s="6"/>
      <c r="SKY138" s="6"/>
      <c r="SKZ138" s="6"/>
      <c r="SLA138" s="6"/>
      <c r="SLB138" s="6"/>
      <c r="SLC138" s="6"/>
      <c r="SLD138" s="6"/>
      <c r="SLE138" s="6"/>
      <c r="SLF138" s="6"/>
      <c r="SLG138" s="6"/>
      <c r="SLH138" s="6"/>
      <c r="SLI138" s="6"/>
      <c r="SLJ138" s="6"/>
      <c r="SLK138" s="6"/>
      <c r="SLL138" s="6"/>
      <c r="SLM138" s="6"/>
      <c r="SLN138" s="6"/>
      <c r="SLO138" s="6"/>
      <c r="SLP138" s="6"/>
      <c r="SLQ138" s="6"/>
      <c r="SLR138" s="6"/>
      <c r="SLS138" s="6"/>
      <c r="SLT138" s="6"/>
      <c r="SLU138" s="6"/>
      <c r="SLV138" s="6"/>
      <c r="SLW138" s="6"/>
      <c r="SLX138" s="6"/>
      <c r="SLY138" s="6"/>
      <c r="SLZ138" s="6"/>
      <c r="SMA138" s="6"/>
      <c r="SMB138" s="6"/>
      <c r="SMC138" s="6"/>
      <c r="SMD138" s="6"/>
      <c r="SME138" s="6"/>
      <c r="SMF138" s="6"/>
      <c r="SMG138" s="6"/>
      <c r="SMH138" s="6"/>
      <c r="SMI138" s="6"/>
      <c r="SMJ138" s="6"/>
      <c r="SMK138" s="6"/>
      <c r="SML138" s="6"/>
      <c r="SMM138" s="6"/>
      <c r="SMN138" s="6"/>
      <c r="SMO138" s="6"/>
      <c r="SMP138" s="6"/>
      <c r="SMQ138" s="6"/>
      <c r="SMR138" s="6"/>
      <c r="SMS138" s="6"/>
      <c r="SMT138" s="6"/>
      <c r="SMU138" s="6"/>
      <c r="SMV138" s="6"/>
      <c r="SMW138" s="6"/>
      <c r="SMX138" s="6"/>
      <c r="SMY138" s="6"/>
      <c r="SMZ138" s="6"/>
      <c r="SNA138" s="6"/>
      <c r="SNB138" s="6"/>
      <c r="SNC138" s="6"/>
      <c r="SND138" s="6"/>
      <c r="SNE138" s="6"/>
      <c r="SNF138" s="6"/>
      <c r="SNG138" s="6"/>
      <c r="SNH138" s="6"/>
      <c r="SNI138" s="6"/>
      <c r="SNJ138" s="6"/>
      <c r="SNK138" s="6"/>
      <c r="SNL138" s="6"/>
      <c r="SNM138" s="6"/>
      <c r="SNN138" s="6"/>
      <c r="SNO138" s="6"/>
      <c r="SNP138" s="6"/>
      <c r="SNQ138" s="6"/>
      <c r="SNR138" s="6"/>
      <c r="SNS138" s="6"/>
      <c r="SNT138" s="6"/>
      <c r="SNU138" s="6"/>
      <c r="SNV138" s="6"/>
      <c r="SNW138" s="6"/>
      <c r="SNX138" s="6"/>
      <c r="SNY138" s="6"/>
      <c r="SNZ138" s="6"/>
      <c r="SOA138" s="6"/>
      <c r="SOB138" s="6"/>
      <c r="SOC138" s="6"/>
      <c r="SOD138" s="6"/>
      <c r="SOE138" s="6"/>
      <c r="SOF138" s="6"/>
      <c r="SOG138" s="6"/>
      <c r="SOH138" s="6"/>
      <c r="SOI138" s="6"/>
      <c r="SOJ138" s="6"/>
      <c r="SOK138" s="6"/>
      <c r="SOL138" s="6"/>
      <c r="SOM138" s="6"/>
      <c r="SON138" s="6"/>
      <c r="SOO138" s="6"/>
      <c r="SOP138" s="6"/>
      <c r="SOQ138" s="6"/>
      <c r="SOR138" s="6"/>
      <c r="SOS138" s="6"/>
      <c r="SOT138" s="6"/>
      <c r="SOU138" s="6"/>
      <c r="SOV138" s="6"/>
      <c r="SOW138" s="6"/>
      <c r="SOX138" s="6"/>
      <c r="SOY138" s="6"/>
      <c r="SOZ138" s="6"/>
      <c r="SPA138" s="6"/>
      <c r="SPB138" s="6"/>
      <c r="SPC138" s="6"/>
      <c r="SPD138" s="6"/>
      <c r="SPE138" s="6"/>
      <c r="SPF138" s="6"/>
      <c r="SPG138" s="6"/>
      <c r="SPH138" s="6"/>
      <c r="SPI138" s="6"/>
      <c r="SPJ138" s="6"/>
      <c r="SPK138" s="6"/>
      <c r="SPL138" s="6"/>
      <c r="SPM138" s="6"/>
      <c r="SPN138" s="6"/>
      <c r="SPO138" s="6"/>
      <c r="SPP138" s="6"/>
      <c r="SPQ138" s="6"/>
      <c r="SPR138" s="6"/>
      <c r="SPS138" s="6"/>
      <c r="SPT138" s="6"/>
      <c r="SPU138" s="6"/>
      <c r="SPV138" s="6"/>
      <c r="SPW138" s="6"/>
      <c r="SPX138" s="6"/>
      <c r="SPY138" s="6"/>
      <c r="SPZ138" s="6"/>
      <c r="SQA138" s="6"/>
      <c r="SQB138" s="6"/>
      <c r="SQC138" s="6"/>
      <c r="SQD138" s="6"/>
      <c r="SQE138" s="6"/>
      <c r="SQF138" s="6"/>
      <c r="SQG138" s="6"/>
      <c r="SQH138" s="6"/>
      <c r="SQI138" s="6"/>
      <c r="SQJ138" s="6"/>
      <c r="SQK138" s="6"/>
      <c r="SQL138" s="6"/>
      <c r="SQM138" s="6"/>
      <c r="SQN138" s="6"/>
      <c r="SQO138" s="6"/>
      <c r="SQP138" s="6"/>
      <c r="SQQ138" s="6"/>
      <c r="SQR138" s="6"/>
      <c r="SQS138" s="6"/>
      <c r="SQT138" s="6"/>
      <c r="SQU138" s="6"/>
      <c r="SQV138" s="6"/>
      <c r="SQW138" s="6"/>
      <c r="SQX138" s="6"/>
      <c r="SQY138" s="6"/>
      <c r="SQZ138" s="6"/>
      <c r="SRA138" s="6"/>
      <c r="SRB138" s="6"/>
      <c r="SRC138" s="6"/>
      <c r="SRD138" s="6"/>
      <c r="SRE138" s="6"/>
      <c r="SRF138" s="6"/>
      <c r="SRG138" s="6"/>
      <c r="SRH138" s="6"/>
      <c r="SRI138" s="6"/>
      <c r="SRJ138" s="6"/>
      <c r="SRK138" s="6"/>
      <c r="SRL138" s="6"/>
      <c r="SRM138" s="6"/>
      <c r="SRN138" s="6"/>
      <c r="SRO138" s="6"/>
      <c r="SRP138" s="6"/>
      <c r="SRQ138" s="6"/>
      <c r="SRR138" s="6"/>
      <c r="SRS138" s="6"/>
      <c r="SRT138" s="6"/>
      <c r="SRU138" s="6"/>
      <c r="SRV138" s="6"/>
      <c r="SRW138" s="6"/>
      <c r="SRX138" s="6"/>
      <c r="SRY138" s="6"/>
      <c r="SRZ138" s="6"/>
      <c r="SSA138" s="6"/>
      <c r="SSB138" s="6"/>
      <c r="SSC138" s="6"/>
      <c r="SSD138" s="6"/>
      <c r="SSE138" s="6"/>
      <c r="SSF138" s="6"/>
      <c r="SSG138" s="6"/>
      <c r="SSH138" s="6"/>
      <c r="SSI138" s="6"/>
      <c r="SSJ138" s="6"/>
      <c r="SSK138" s="6"/>
      <c r="SSL138" s="6"/>
      <c r="SSM138" s="6"/>
      <c r="SSN138" s="6"/>
      <c r="SSO138" s="6"/>
      <c r="SSP138" s="6"/>
      <c r="SSQ138" s="6"/>
      <c r="SSR138" s="6"/>
      <c r="SSS138" s="6"/>
      <c r="SST138" s="6"/>
      <c r="SSU138" s="6"/>
      <c r="SSV138" s="6"/>
      <c r="SSW138" s="6"/>
      <c r="SSX138" s="6"/>
      <c r="SSY138" s="6"/>
      <c r="SSZ138" s="6"/>
      <c r="STA138" s="6"/>
      <c r="STB138" s="6"/>
      <c r="STC138" s="6"/>
      <c r="STD138" s="6"/>
      <c r="STE138" s="6"/>
      <c r="STF138" s="6"/>
      <c r="STG138" s="6"/>
      <c r="STH138" s="6"/>
      <c r="STI138" s="6"/>
      <c r="STJ138" s="6"/>
      <c r="STK138" s="6"/>
      <c r="STL138" s="6"/>
      <c r="STM138" s="6"/>
      <c r="STN138" s="6"/>
      <c r="STO138" s="6"/>
      <c r="STP138" s="6"/>
      <c r="STQ138" s="6"/>
      <c r="STR138" s="6"/>
      <c r="STS138" s="6"/>
      <c r="STT138" s="6"/>
      <c r="STU138" s="6"/>
      <c r="STV138" s="6"/>
      <c r="STW138" s="6"/>
      <c r="STX138" s="6"/>
      <c r="STY138" s="6"/>
      <c r="STZ138" s="6"/>
      <c r="SUA138" s="6"/>
      <c r="SUB138" s="6"/>
      <c r="SUC138" s="6"/>
      <c r="SUD138" s="6"/>
      <c r="SUE138" s="6"/>
      <c r="SUF138" s="6"/>
      <c r="SUG138" s="6"/>
      <c r="SUH138" s="6"/>
      <c r="SUI138" s="6"/>
      <c r="SUJ138" s="6"/>
      <c r="SUK138" s="6"/>
      <c r="SUL138" s="6"/>
      <c r="SUM138" s="6"/>
      <c r="SUN138" s="6"/>
      <c r="SUO138" s="6"/>
      <c r="SUP138" s="6"/>
      <c r="SUQ138" s="6"/>
      <c r="SUR138" s="6"/>
      <c r="SUS138" s="6"/>
      <c r="SUT138" s="6"/>
      <c r="SUU138" s="6"/>
      <c r="SUV138" s="6"/>
      <c r="SUW138" s="6"/>
      <c r="SUX138" s="6"/>
      <c r="SUY138" s="6"/>
      <c r="SUZ138" s="6"/>
      <c r="SVA138" s="6"/>
      <c r="SVB138" s="6"/>
      <c r="SVC138" s="6"/>
      <c r="SVD138" s="6"/>
      <c r="SVE138" s="6"/>
      <c r="SVF138" s="6"/>
      <c r="SVG138" s="6"/>
      <c r="SVH138" s="6"/>
      <c r="SVI138" s="6"/>
      <c r="SVJ138" s="6"/>
      <c r="SVK138" s="6"/>
      <c r="SVL138" s="6"/>
      <c r="SVM138" s="6"/>
      <c r="SVN138" s="6"/>
      <c r="SVO138" s="6"/>
      <c r="SVP138" s="6"/>
      <c r="SVQ138" s="6"/>
      <c r="SVR138" s="6"/>
      <c r="SVS138" s="6"/>
      <c r="SVT138" s="6"/>
      <c r="SVU138" s="6"/>
      <c r="SVV138" s="6"/>
      <c r="SVW138" s="6"/>
      <c r="SVX138" s="6"/>
      <c r="SVY138" s="6"/>
      <c r="SVZ138" s="6"/>
      <c r="SWA138" s="6"/>
      <c r="SWB138" s="6"/>
      <c r="SWC138" s="6"/>
      <c r="SWD138" s="6"/>
      <c r="SWE138" s="6"/>
      <c r="SWF138" s="6"/>
      <c r="SWG138" s="6"/>
      <c r="SWH138" s="6"/>
      <c r="SWI138" s="6"/>
      <c r="SWJ138" s="6"/>
      <c r="SWK138" s="6"/>
      <c r="SWL138" s="6"/>
      <c r="SWM138" s="6"/>
      <c r="SWN138" s="6"/>
      <c r="SWO138" s="6"/>
      <c r="SWP138" s="6"/>
      <c r="SWQ138" s="6"/>
      <c r="SWR138" s="6"/>
      <c r="SWS138" s="6"/>
      <c r="SWT138" s="6"/>
      <c r="SWU138" s="6"/>
      <c r="SWV138" s="6"/>
      <c r="SWW138" s="6"/>
      <c r="SWX138" s="6"/>
      <c r="SWY138" s="6"/>
      <c r="SWZ138" s="6"/>
      <c r="SXA138" s="6"/>
      <c r="SXB138" s="6"/>
      <c r="SXC138" s="6"/>
      <c r="SXD138" s="6"/>
      <c r="SXE138" s="6"/>
      <c r="SXF138" s="6"/>
      <c r="SXG138" s="6"/>
      <c r="SXH138" s="6"/>
      <c r="SXI138" s="6"/>
      <c r="SXJ138" s="6"/>
      <c r="SXK138" s="6"/>
      <c r="SXL138" s="6"/>
      <c r="SXM138" s="6"/>
      <c r="SXN138" s="6"/>
      <c r="SXO138" s="6"/>
      <c r="SXP138" s="6"/>
      <c r="SXQ138" s="6"/>
      <c r="SXR138" s="6"/>
      <c r="SXS138" s="6"/>
      <c r="SXT138" s="6"/>
      <c r="SXU138" s="6"/>
      <c r="SXV138" s="6"/>
      <c r="SXW138" s="6"/>
      <c r="SXX138" s="6"/>
      <c r="SXY138" s="6"/>
      <c r="SXZ138" s="6"/>
      <c r="SYA138" s="6"/>
      <c r="SYB138" s="6"/>
      <c r="SYC138" s="6"/>
      <c r="SYD138" s="6"/>
      <c r="SYE138" s="6"/>
      <c r="SYF138" s="6"/>
      <c r="SYG138" s="6"/>
      <c r="SYH138" s="6"/>
      <c r="SYI138" s="6"/>
      <c r="SYJ138" s="6"/>
      <c r="SYK138" s="6"/>
      <c r="SYL138" s="6"/>
      <c r="SYM138" s="6"/>
      <c r="SYN138" s="6"/>
      <c r="SYO138" s="6"/>
      <c r="SYP138" s="6"/>
      <c r="SYQ138" s="6"/>
      <c r="SYR138" s="6"/>
      <c r="SYS138" s="6"/>
      <c r="SYT138" s="6"/>
      <c r="SYU138" s="6"/>
      <c r="SYV138" s="6"/>
      <c r="SYW138" s="6"/>
      <c r="SYX138" s="6"/>
      <c r="SYY138" s="6"/>
      <c r="SYZ138" s="6"/>
      <c r="SZA138" s="6"/>
      <c r="SZB138" s="6"/>
      <c r="SZC138" s="6"/>
      <c r="SZD138" s="6"/>
      <c r="SZE138" s="6"/>
      <c r="SZF138" s="6"/>
      <c r="SZG138" s="6"/>
      <c r="SZH138" s="6"/>
      <c r="SZI138" s="6"/>
      <c r="SZJ138" s="6"/>
      <c r="SZK138" s="6"/>
      <c r="SZL138" s="6"/>
      <c r="SZM138" s="6"/>
      <c r="SZN138" s="6"/>
      <c r="SZO138" s="6"/>
      <c r="SZP138" s="6"/>
      <c r="SZQ138" s="6"/>
      <c r="SZR138" s="6"/>
      <c r="SZS138" s="6"/>
      <c r="SZT138" s="6"/>
      <c r="SZU138" s="6"/>
      <c r="SZV138" s="6"/>
      <c r="SZW138" s="6"/>
      <c r="SZX138" s="6"/>
      <c r="SZY138" s="6"/>
      <c r="SZZ138" s="6"/>
      <c r="TAA138" s="6"/>
      <c r="TAB138" s="6"/>
      <c r="TAC138" s="6"/>
      <c r="TAD138" s="6"/>
      <c r="TAE138" s="6"/>
      <c r="TAF138" s="6"/>
      <c r="TAG138" s="6"/>
      <c r="TAH138" s="6"/>
      <c r="TAI138" s="6"/>
      <c r="TAJ138" s="6"/>
      <c r="TAK138" s="6"/>
      <c r="TAL138" s="6"/>
      <c r="TAM138" s="6"/>
      <c r="TAN138" s="6"/>
      <c r="TAO138" s="6"/>
      <c r="TAP138" s="6"/>
      <c r="TAQ138" s="6"/>
      <c r="TAR138" s="6"/>
      <c r="TAS138" s="6"/>
      <c r="TAT138" s="6"/>
      <c r="TAU138" s="6"/>
      <c r="TAV138" s="6"/>
      <c r="TAW138" s="6"/>
      <c r="TAX138" s="6"/>
      <c r="TAY138" s="6"/>
      <c r="TAZ138" s="6"/>
      <c r="TBA138" s="6"/>
      <c r="TBB138" s="6"/>
      <c r="TBC138" s="6"/>
      <c r="TBD138" s="6"/>
      <c r="TBE138" s="6"/>
      <c r="TBF138" s="6"/>
      <c r="TBG138" s="6"/>
      <c r="TBH138" s="6"/>
      <c r="TBI138" s="6"/>
      <c r="TBJ138" s="6"/>
      <c r="TBK138" s="6"/>
      <c r="TBL138" s="6"/>
      <c r="TBM138" s="6"/>
      <c r="TBN138" s="6"/>
      <c r="TBO138" s="6"/>
      <c r="TBP138" s="6"/>
      <c r="TBQ138" s="6"/>
      <c r="TBR138" s="6"/>
      <c r="TBS138" s="6"/>
      <c r="TBT138" s="6"/>
      <c r="TBU138" s="6"/>
      <c r="TBV138" s="6"/>
      <c r="TBW138" s="6"/>
      <c r="TBX138" s="6"/>
      <c r="TBY138" s="6"/>
      <c r="TBZ138" s="6"/>
      <c r="TCA138" s="6"/>
      <c r="TCB138" s="6"/>
      <c r="TCC138" s="6"/>
      <c r="TCD138" s="6"/>
      <c r="TCE138" s="6"/>
      <c r="TCF138" s="6"/>
      <c r="TCG138" s="6"/>
      <c r="TCH138" s="6"/>
      <c r="TCI138" s="6"/>
      <c r="TCJ138" s="6"/>
      <c r="TCK138" s="6"/>
      <c r="TCL138" s="6"/>
      <c r="TCM138" s="6"/>
      <c r="TCN138" s="6"/>
      <c r="TCO138" s="6"/>
      <c r="TCP138" s="6"/>
      <c r="TCQ138" s="6"/>
      <c r="TCR138" s="6"/>
      <c r="TCS138" s="6"/>
      <c r="TCT138" s="6"/>
      <c r="TCU138" s="6"/>
      <c r="TCV138" s="6"/>
      <c r="TCW138" s="6"/>
      <c r="TCX138" s="6"/>
      <c r="TCY138" s="6"/>
      <c r="TCZ138" s="6"/>
      <c r="TDA138" s="6"/>
      <c r="TDB138" s="6"/>
      <c r="TDC138" s="6"/>
      <c r="TDD138" s="6"/>
      <c r="TDE138" s="6"/>
      <c r="TDF138" s="6"/>
      <c r="TDG138" s="6"/>
      <c r="TDH138" s="6"/>
      <c r="TDI138" s="6"/>
      <c r="TDJ138" s="6"/>
      <c r="TDK138" s="6"/>
      <c r="TDL138" s="6"/>
      <c r="TDM138" s="6"/>
      <c r="TDN138" s="6"/>
      <c r="TDO138" s="6"/>
      <c r="TDP138" s="6"/>
      <c r="TDQ138" s="6"/>
      <c r="TDR138" s="6"/>
      <c r="TDS138" s="6"/>
      <c r="TDT138" s="6"/>
      <c r="TDU138" s="6"/>
      <c r="TDV138" s="6"/>
      <c r="TDW138" s="6"/>
      <c r="TDX138" s="6"/>
      <c r="TDY138" s="6"/>
      <c r="TDZ138" s="6"/>
      <c r="TEA138" s="6"/>
      <c r="TEB138" s="6"/>
      <c r="TEC138" s="6"/>
      <c r="TED138" s="6"/>
      <c r="TEE138" s="6"/>
      <c r="TEF138" s="6"/>
      <c r="TEG138" s="6"/>
      <c r="TEH138" s="6"/>
      <c r="TEI138" s="6"/>
      <c r="TEJ138" s="6"/>
      <c r="TEK138" s="6"/>
      <c r="TEL138" s="6"/>
      <c r="TEM138" s="6"/>
      <c r="TEN138" s="6"/>
      <c r="TEO138" s="6"/>
      <c r="TEP138" s="6"/>
      <c r="TEQ138" s="6"/>
      <c r="TER138" s="6"/>
      <c r="TES138" s="6"/>
      <c r="TET138" s="6"/>
      <c r="TEU138" s="6"/>
      <c r="TEV138" s="6"/>
      <c r="TEW138" s="6"/>
      <c r="TEX138" s="6"/>
      <c r="TEY138" s="6"/>
      <c r="TEZ138" s="6"/>
      <c r="TFA138" s="6"/>
      <c r="TFB138" s="6"/>
      <c r="TFC138" s="6"/>
      <c r="TFD138" s="6"/>
      <c r="TFE138" s="6"/>
      <c r="TFF138" s="6"/>
      <c r="TFG138" s="6"/>
      <c r="TFH138" s="6"/>
      <c r="TFI138" s="6"/>
      <c r="TFJ138" s="6"/>
      <c r="TFK138" s="6"/>
      <c r="TFL138" s="6"/>
      <c r="TFM138" s="6"/>
      <c r="TFN138" s="6"/>
      <c r="TFO138" s="6"/>
      <c r="TFP138" s="6"/>
      <c r="TFQ138" s="6"/>
      <c r="TFR138" s="6"/>
      <c r="TFS138" s="6"/>
      <c r="TFT138" s="6"/>
      <c r="TFU138" s="6"/>
      <c r="TFV138" s="6"/>
      <c r="TFW138" s="6"/>
      <c r="TFX138" s="6"/>
      <c r="TFY138" s="6"/>
      <c r="TFZ138" s="6"/>
      <c r="TGA138" s="6"/>
      <c r="TGB138" s="6"/>
      <c r="TGC138" s="6"/>
      <c r="TGD138" s="6"/>
      <c r="TGE138" s="6"/>
      <c r="TGF138" s="6"/>
      <c r="TGG138" s="6"/>
      <c r="TGH138" s="6"/>
      <c r="TGI138" s="6"/>
      <c r="TGJ138" s="6"/>
      <c r="TGK138" s="6"/>
      <c r="TGL138" s="6"/>
      <c r="TGM138" s="6"/>
      <c r="TGN138" s="6"/>
      <c r="TGO138" s="6"/>
      <c r="TGP138" s="6"/>
      <c r="TGQ138" s="6"/>
      <c r="TGR138" s="6"/>
      <c r="TGS138" s="6"/>
      <c r="TGT138" s="6"/>
      <c r="TGU138" s="6"/>
      <c r="TGV138" s="6"/>
      <c r="TGW138" s="6"/>
      <c r="TGX138" s="6"/>
      <c r="TGY138" s="6"/>
      <c r="TGZ138" s="6"/>
      <c r="THA138" s="6"/>
      <c r="THB138" s="6"/>
      <c r="THC138" s="6"/>
      <c r="THD138" s="6"/>
      <c r="THE138" s="6"/>
      <c r="THF138" s="6"/>
      <c r="THG138" s="6"/>
      <c r="THH138" s="6"/>
      <c r="THI138" s="6"/>
      <c r="THJ138" s="6"/>
      <c r="THK138" s="6"/>
      <c r="THL138" s="6"/>
      <c r="THM138" s="6"/>
      <c r="THN138" s="6"/>
      <c r="THO138" s="6"/>
      <c r="THP138" s="6"/>
      <c r="THQ138" s="6"/>
      <c r="THR138" s="6"/>
      <c r="THS138" s="6"/>
      <c r="THT138" s="6"/>
      <c r="THU138" s="6"/>
      <c r="THV138" s="6"/>
      <c r="THW138" s="6"/>
      <c r="THX138" s="6"/>
      <c r="THY138" s="6"/>
      <c r="THZ138" s="6"/>
      <c r="TIA138" s="6"/>
      <c r="TIB138" s="6"/>
      <c r="TIC138" s="6"/>
      <c r="TID138" s="6"/>
      <c r="TIE138" s="6"/>
      <c r="TIF138" s="6"/>
      <c r="TIG138" s="6"/>
      <c r="TIH138" s="6"/>
      <c r="TII138" s="6"/>
      <c r="TIJ138" s="6"/>
      <c r="TIK138" s="6"/>
      <c r="TIL138" s="6"/>
      <c r="TIM138" s="6"/>
      <c r="TIN138" s="6"/>
      <c r="TIO138" s="6"/>
      <c r="TIP138" s="6"/>
      <c r="TIQ138" s="6"/>
      <c r="TIR138" s="6"/>
      <c r="TIS138" s="6"/>
      <c r="TIT138" s="6"/>
      <c r="TIU138" s="6"/>
      <c r="TIV138" s="6"/>
      <c r="TIW138" s="6"/>
      <c r="TIX138" s="6"/>
      <c r="TIY138" s="6"/>
      <c r="TIZ138" s="6"/>
      <c r="TJA138" s="6"/>
      <c r="TJB138" s="6"/>
      <c r="TJC138" s="6"/>
      <c r="TJD138" s="6"/>
      <c r="TJE138" s="6"/>
      <c r="TJF138" s="6"/>
      <c r="TJG138" s="6"/>
      <c r="TJH138" s="6"/>
      <c r="TJI138" s="6"/>
      <c r="TJJ138" s="6"/>
      <c r="TJK138" s="6"/>
      <c r="TJL138" s="6"/>
      <c r="TJM138" s="6"/>
      <c r="TJN138" s="6"/>
      <c r="TJO138" s="6"/>
      <c r="TJP138" s="6"/>
      <c r="TJQ138" s="6"/>
      <c r="TJR138" s="6"/>
      <c r="TJS138" s="6"/>
      <c r="TJT138" s="6"/>
      <c r="TJU138" s="6"/>
      <c r="TJV138" s="6"/>
      <c r="TJW138" s="6"/>
      <c r="TJX138" s="6"/>
      <c r="TJY138" s="6"/>
      <c r="TJZ138" s="6"/>
      <c r="TKA138" s="6"/>
      <c r="TKB138" s="6"/>
      <c r="TKC138" s="6"/>
      <c r="TKD138" s="6"/>
      <c r="TKE138" s="6"/>
      <c r="TKF138" s="6"/>
      <c r="TKG138" s="6"/>
      <c r="TKH138" s="6"/>
      <c r="TKI138" s="6"/>
      <c r="TKJ138" s="6"/>
      <c r="TKK138" s="6"/>
      <c r="TKL138" s="6"/>
      <c r="TKM138" s="6"/>
      <c r="TKN138" s="6"/>
      <c r="TKO138" s="6"/>
      <c r="TKP138" s="6"/>
      <c r="TKQ138" s="6"/>
      <c r="TKR138" s="6"/>
      <c r="TKS138" s="6"/>
      <c r="TKT138" s="6"/>
      <c r="TKU138" s="6"/>
      <c r="TKV138" s="6"/>
      <c r="TKW138" s="6"/>
      <c r="TKX138" s="6"/>
      <c r="TKY138" s="6"/>
      <c r="TKZ138" s="6"/>
      <c r="TLA138" s="6"/>
      <c r="TLB138" s="6"/>
      <c r="TLC138" s="6"/>
      <c r="TLD138" s="6"/>
      <c r="TLE138" s="6"/>
      <c r="TLF138" s="6"/>
      <c r="TLG138" s="6"/>
      <c r="TLH138" s="6"/>
      <c r="TLI138" s="6"/>
      <c r="TLJ138" s="6"/>
      <c r="TLK138" s="6"/>
      <c r="TLL138" s="6"/>
      <c r="TLM138" s="6"/>
      <c r="TLN138" s="6"/>
      <c r="TLO138" s="6"/>
      <c r="TLP138" s="6"/>
      <c r="TLQ138" s="6"/>
      <c r="TLR138" s="6"/>
      <c r="TLS138" s="6"/>
      <c r="TLT138" s="6"/>
      <c r="TLU138" s="6"/>
      <c r="TLV138" s="6"/>
      <c r="TLW138" s="6"/>
      <c r="TLX138" s="6"/>
      <c r="TLY138" s="6"/>
      <c r="TLZ138" s="6"/>
      <c r="TMA138" s="6"/>
      <c r="TMB138" s="6"/>
      <c r="TMC138" s="6"/>
      <c r="TMD138" s="6"/>
      <c r="TME138" s="6"/>
      <c r="TMF138" s="6"/>
      <c r="TMG138" s="6"/>
      <c r="TMH138" s="6"/>
      <c r="TMI138" s="6"/>
      <c r="TMJ138" s="6"/>
      <c r="TMK138" s="6"/>
      <c r="TML138" s="6"/>
      <c r="TMM138" s="6"/>
      <c r="TMN138" s="6"/>
      <c r="TMO138" s="6"/>
      <c r="TMP138" s="6"/>
      <c r="TMQ138" s="6"/>
      <c r="TMR138" s="6"/>
      <c r="TMS138" s="6"/>
      <c r="TMT138" s="6"/>
      <c r="TMU138" s="6"/>
      <c r="TMV138" s="6"/>
      <c r="TMW138" s="6"/>
      <c r="TMX138" s="6"/>
      <c r="TMY138" s="6"/>
      <c r="TMZ138" s="6"/>
      <c r="TNA138" s="6"/>
      <c r="TNB138" s="6"/>
      <c r="TNC138" s="6"/>
      <c r="TND138" s="6"/>
      <c r="TNE138" s="6"/>
      <c r="TNF138" s="6"/>
      <c r="TNG138" s="6"/>
      <c r="TNH138" s="6"/>
      <c r="TNI138" s="6"/>
      <c r="TNJ138" s="6"/>
      <c r="TNK138" s="6"/>
      <c r="TNL138" s="6"/>
      <c r="TNM138" s="6"/>
      <c r="TNN138" s="6"/>
      <c r="TNO138" s="6"/>
      <c r="TNP138" s="6"/>
      <c r="TNQ138" s="6"/>
      <c r="TNR138" s="6"/>
      <c r="TNS138" s="6"/>
      <c r="TNT138" s="6"/>
      <c r="TNU138" s="6"/>
      <c r="TNV138" s="6"/>
      <c r="TNW138" s="6"/>
      <c r="TNX138" s="6"/>
      <c r="TNY138" s="6"/>
      <c r="TNZ138" s="6"/>
      <c r="TOA138" s="6"/>
      <c r="TOB138" s="6"/>
      <c r="TOC138" s="6"/>
      <c r="TOD138" s="6"/>
      <c r="TOE138" s="6"/>
      <c r="TOF138" s="6"/>
      <c r="TOG138" s="6"/>
      <c r="TOH138" s="6"/>
      <c r="TOI138" s="6"/>
      <c r="TOJ138" s="6"/>
      <c r="TOK138" s="6"/>
      <c r="TOL138" s="6"/>
      <c r="TOM138" s="6"/>
      <c r="TON138" s="6"/>
      <c r="TOO138" s="6"/>
      <c r="TOP138" s="6"/>
      <c r="TOQ138" s="6"/>
      <c r="TOR138" s="6"/>
      <c r="TOS138" s="6"/>
      <c r="TOT138" s="6"/>
      <c r="TOU138" s="6"/>
      <c r="TOV138" s="6"/>
      <c r="TOW138" s="6"/>
      <c r="TOX138" s="6"/>
      <c r="TOY138" s="6"/>
      <c r="TOZ138" s="6"/>
      <c r="TPA138" s="6"/>
      <c r="TPB138" s="6"/>
      <c r="TPC138" s="6"/>
      <c r="TPD138" s="6"/>
      <c r="TPE138" s="6"/>
      <c r="TPF138" s="6"/>
      <c r="TPG138" s="6"/>
      <c r="TPH138" s="6"/>
      <c r="TPI138" s="6"/>
      <c r="TPJ138" s="6"/>
      <c r="TPK138" s="6"/>
      <c r="TPL138" s="6"/>
      <c r="TPM138" s="6"/>
      <c r="TPN138" s="6"/>
      <c r="TPO138" s="6"/>
      <c r="TPP138" s="6"/>
      <c r="TPQ138" s="6"/>
      <c r="TPR138" s="6"/>
      <c r="TPS138" s="6"/>
      <c r="TPT138" s="6"/>
      <c r="TPU138" s="6"/>
      <c r="TPV138" s="6"/>
      <c r="TPW138" s="6"/>
      <c r="TPX138" s="6"/>
      <c r="TPY138" s="6"/>
      <c r="TPZ138" s="6"/>
      <c r="TQA138" s="6"/>
      <c r="TQB138" s="6"/>
      <c r="TQC138" s="6"/>
      <c r="TQD138" s="6"/>
      <c r="TQE138" s="6"/>
      <c r="TQF138" s="6"/>
      <c r="TQG138" s="6"/>
      <c r="TQH138" s="6"/>
      <c r="TQI138" s="6"/>
      <c r="TQJ138" s="6"/>
      <c r="TQK138" s="6"/>
      <c r="TQL138" s="6"/>
      <c r="TQM138" s="6"/>
      <c r="TQN138" s="6"/>
      <c r="TQO138" s="6"/>
      <c r="TQP138" s="6"/>
      <c r="TQQ138" s="6"/>
      <c r="TQR138" s="6"/>
      <c r="TQS138" s="6"/>
      <c r="TQT138" s="6"/>
      <c r="TQU138" s="6"/>
      <c r="TQV138" s="6"/>
      <c r="TQW138" s="6"/>
      <c r="TQX138" s="6"/>
      <c r="TQY138" s="6"/>
      <c r="TQZ138" s="6"/>
      <c r="TRA138" s="6"/>
      <c r="TRB138" s="6"/>
      <c r="TRC138" s="6"/>
      <c r="TRD138" s="6"/>
      <c r="TRE138" s="6"/>
      <c r="TRF138" s="6"/>
      <c r="TRG138" s="6"/>
      <c r="TRH138" s="6"/>
      <c r="TRI138" s="6"/>
      <c r="TRJ138" s="6"/>
      <c r="TRK138" s="6"/>
      <c r="TRL138" s="6"/>
      <c r="TRM138" s="6"/>
      <c r="TRN138" s="6"/>
      <c r="TRO138" s="6"/>
      <c r="TRP138" s="6"/>
      <c r="TRQ138" s="6"/>
      <c r="TRR138" s="6"/>
      <c r="TRS138" s="6"/>
      <c r="TRT138" s="6"/>
      <c r="TRU138" s="6"/>
      <c r="TRV138" s="6"/>
      <c r="TRW138" s="6"/>
      <c r="TRX138" s="6"/>
      <c r="TRY138" s="6"/>
      <c r="TRZ138" s="6"/>
      <c r="TSA138" s="6"/>
      <c r="TSB138" s="6"/>
      <c r="TSC138" s="6"/>
      <c r="TSD138" s="6"/>
      <c r="TSE138" s="6"/>
      <c r="TSF138" s="6"/>
      <c r="TSG138" s="6"/>
      <c r="TSH138" s="6"/>
      <c r="TSI138" s="6"/>
      <c r="TSJ138" s="6"/>
      <c r="TSK138" s="6"/>
      <c r="TSL138" s="6"/>
      <c r="TSM138" s="6"/>
      <c r="TSN138" s="6"/>
      <c r="TSO138" s="6"/>
      <c r="TSP138" s="6"/>
      <c r="TSQ138" s="6"/>
      <c r="TSR138" s="6"/>
      <c r="TSS138" s="6"/>
      <c r="TST138" s="6"/>
      <c r="TSU138" s="6"/>
      <c r="TSV138" s="6"/>
      <c r="TSW138" s="6"/>
      <c r="TSX138" s="6"/>
      <c r="TSY138" s="6"/>
      <c r="TSZ138" s="6"/>
      <c r="TTA138" s="6"/>
      <c r="TTB138" s="6"/>
      <c r="TTC138" s="6"/>
      <c r="TTD138" s="6"/>
      <c r="TTE138" s="6"/>
      <c r="TTF138" s="6"/>
      <c r="TTG138" s="6"/>
      <c r="TTH138" s="6"/>
      <c r="TTI138" s="6"/>
      <c r="TTJ138" s="6"/>
      <c r="TTK138" s="6"/>
      <c r="TTL138" s="6"/>
      <c r="TTM138" s="6"/>
      <c r="TTN138" s="6"/>
      <c r="TTO138" s="6"/>
      <c r="TTP138" s="6"/>
      <c r="TTQ138" s="6"/>
      <c r="TTR138" s="6"/>
      <c r="TTS138" s="6"/>
      <c r="TTT138" s="6"/>
      <c r="TTU138" s="6"/>
      <c r="TTV138" s="6"/>
      <c r="TTW138" s="6"/>
      <c r="TTX138" s="6"/>
      <c r="TTY138" s="6"/>
      <c r="TTZ138" s="6"/>
      <c r="TUA138" s="6"/>
      <c r="TUB138" s="6"/>
      <c r="TUC138" s="6"/>
      <c r="TUD138" s="6"/>
      <c r="TUE138" s="6"/>
      <c r="TUF138" s="6"/>
      <c r="TUG138" s="6"/>
      <c r="TUH138" s="6"/>
      <c r="TUI138" s="6"/>
      <c r="TUJ138" s="6"/>
      <c r="TUK138" s="6"/>
      <c r="TUL138" s="6"/>
      <c r="TUM138" s="6"/>
      <c r="TUN138" s="6"/>
      <c r="TUO138" s="6"/>
      <c r="TUP138" s="6"/>
      <c r="TUQ138" s="6"/>
      <c r="TUR138" s="6"/>
      <c r="TUS138" s="6"/>
      <c r="TUT138" s="6"/>
      <c r="TUU138" s="6"/>
      <c r="TUV138" s="6"/>
      <c r="TUW138" s="6"/>
      <c r="TUX138" s="6"/>
      <c r="TUY138" s="6"/>
      <c r="TUZ138" s="6"/>
      <c r="TVA138" s="6"/>
      <c r="TVB138" s="6"/>
      <c r="TVC138" s="6"/>
      <c r="TVD138" s="6"/>
      <c r="TVE138" s="6"/>
      <c r="TVF138" s="6"/>
      <c r="TVG138" s="6"/>
      <c r="TVH138" s="6"/>
      <c r="TVI138" s="6"/>
      <c r="TVJ138" s="6"/>
      <c r="TVK138" s="6"/>
      <c r="TVL138" s="6"/>
      <c r="TVM138" s="6"/>
      <c r="TVN138" s="6"/>
      <c r="TVO138" s="6"/>
      <c r="TVP138" s="6"/>
      <c r="TVQ138" s="6"/>
      <c r="TVR138" s="6"/>
      <c r="TVS138" s="6"/>
      <c r="TVT138" s="6"/>
      <c r="TVU138" s="6"/>
      <c r="TVV138" s="6"/>
      <c r="TVW138" s="6"/>
      <c r="TVX138" s="6"/>
      <c r="TVY138" s="6"/>
      <c r="TVZ138" s="6"/>
      <c r="TWA138" s="6"/>
      <c r="TWB138" s="6"/>
      <c r="TWC138" s="6"/>
      <c r="TWD138" s="6"/>
      <c r="TWE138" s="6"/>
      <c r="TWF138" s="6"/>
      <c r="TWG138" s="6"/>
      <c r="TWH138" s="6"/>
      <c r="TWI138" s="6"/>
      <c r="TWJ138" s="6"/>
      <c r="TWK138" s="6"/>
      <c r="TWL138" s="6"/>
      <c r="TWM138" s="6"/>
      <c r="TWN138" s="6"/>
      <c r="TWO138" s="6"/>
      <c r="TWP138" s="6"/>
      <c r="TWQ138" s="6"/>
      <c r="TWR138" s="6"/>
      <c r="TWS138" s="6"/>
      <c r="TWT138" s="6"/>
      <c r="TWU138" s="6"/>
      <c r="TWV138" s="6"/>
      <c r="TWW138" s="6"/>
      <c r="TWX138" s="6"/>
      <c r="TWY138" s="6"/>
      <c r="TWZ138" s="6"/>
      <c r="TXA138" s="6"/>
      <c r="TXB138" s="6"/>
      <c r="TXC138" s="6"/>
      <c r="TXD138" s="6"/>
      <c r="TXE138" s="6"/>
      <c r="TXF138" s="6"/>
      <c r="TXG138" s="6"/>
      <c r="TXH138" s="6"/>
      <c r="TXI138" s="6"/>
      <c r="TXJ138" s="6"/>
      <c r="TXK138" s="6"/>
      <c r="TXL138" s="6"/>
      <c r="TXM138" s="6"/>
      <c r="TXN138" s="6"/>
      <c r="TXO138" s="6"/>
      <c r="TXP138" s="6"/>
      <c r="TXQ138" s="6"/>
      <c r="TXR138" s="6"/>
      <c r="TXS138" s="6"/>
      <c r="TXT138" s="6"/>
      <c r="TXU138" s="6"/>
      <c r="TXV138" s="6"/>
      <c r="TXW138" s="6"/>
      <c r="TXX138" s="6"/>
      <c r="TXY138" s="6"/>
      <c r="TXZ138" s="6"/>
      <c r="TYA138" s="6"/>
      <c r="TYB138" s="6"/>
      <c r="TYC138" s="6"/>
      <c r="TYD138" s="6"/>
      <c r="TYE138" s="6"/>
      <c r="TYF138" s="6"/>
      <c r="TYG138" s="6"/>
      <c r="TYH138" s="6"/>
      <c r="TYI138" s="6"/>
      <c r="TYJ138" s="6"/>
      <c r="TYK138" s="6"/>
      <c r="TYL138" s="6"/>
      <c r="TYM138" s="6"/>
      <c r="TYN138" s="6"/>
      <c r="TYO138" s="6"/>
      <c r="TYP138" s="6"/>
      <c r="TYQ138" s="6"/>
      <c r="TYR138" s="6"/>
      <c r="TYS138" s="6"/>
      <c r="TYT138" s="6"/>
      <c r="TYU138" s="6"/>
      <c r="TYV138" s="6"/>
      <c r="TYW138" s="6"/>
      <c r="TYX138" s="6"/>
      <c r="TYY138" s="6"/>
      <c r="TYZ138" s="6"/>
      <c r="TZA138" s="6"/>
      <c r="TZB138" s="6"/>
      <c r="TZC138" s="6"/>
      <c r="TZD138" s="6"/>
      <c r="TZE138" s="6"/>
      <c r="TZF138" s="6"/>
      <c r="TZG138" s="6"/>
      <c r="TZH138" s="6"/>
      <c r="TZI138" s="6"/>
      <c r="TZJ138" s="6"/>
      <c r="TZK138" s="6"/>
      <c r="TZL138" s="6"/>
      <c r="TZM138" s="6"/>
      <c r="TZN138" s="6"/>
      <c r="TZO138" s="6"/>
      <c r="TZP138" s="6"/>
      <c r="TZQ138" s="6"/>
      <c r="TZR138" s="6"/>
      <c r="TZS138" s="6"/>
      <c r="TZT138" s="6"/>
      <c r="TZU138" s="6"/>
      <c r="TZV138" s="6"/>
      <c r="TZW138" s="6"/>
      <c r="TZX138" s="6"/>
      <c r="TZY138" s="6"/>
      <c r="TZZ138" s="6"/>
      <c r="UAA138" s="6"/>
      <c r="UAB138" s="6"/>
      <c r="UAC138" s="6"/>
      <c r="UAD138" s="6"/>
      <c r="UAE138" s="6"/>
      <c r="UAF138" s="6"/>
      <c r="UAG138" s="6"/>
      <c r="UAH138" s="6"/>
      <c r="UAI138" s="6"/>
      <c r="UAJ138" s="6"/>
      <c r="UAK138" s="6"/>
      <c r="UAL138" s="6"/>
      <c r="UAM138" s="6"/>
      <c r="UAN138" s="6"/>
      <c r="UAO138" s="6"/>
      <c r="UAP138" s="6"/>
      <c r="UAQ138" s="6"/>
      <c r="UAR138" s="6"/>
      <c r="UAS138" s="6"/>
      <c r="UAT138" s="6"/>
      <c r="UAU138" s="6"/>
      <c r="UAV138" s="6"/>
      <c r="UAW138" s="6"/>
      <c r="UAX138" s="6"/>
      <c r="UAY138" s="6"/>
      <c r="UAZ138" s="6"/>
      <c r="UBA138" s="6"/>
      <c r="UBB138" s="6"/>
      <c r="UBC138" s="6"/>
      <c r="UBD138" s="6"/>
      <c r="UBE138" s="6"/>
      <c r="UBF138" s="6"/>
      <c r="UBG138" s="6"/>
      <c r="UBH138" s="6"/>
      <c r="UBI138" s="6"/>
      <c r="UBJ138" s="6"/>
      <c r="UBK138" s="6"/>
      <c r="UBL138" s="6"/>
      <c r="UBM138" s="6"/>
      <c r="UBN138" s="6"/>
      <c r="UBO138" s="6"/>
      <c r="UBP138" s="6"/>
      <c r="UBQ138" s="6"/>
      <c r="UBR138" s="6"/>
      <c r="UBS138" s="6"/>
      <c r="UBT138" s="6"/>
      <c r="UBU138" s="6"/>
      <c r="UBV138" s="6"/>
      <c r="UBW138" s="6"/>
      <c r="UBX138" s="6"/>
      <c r="UBY138" s="6"/>
      <c r="UBZ138" s="6"/>
      <c r="UCA138" s="6"/>
      <c r="UCB138" s="6"/>
      <c r="UCC138" s="6"/>
      <c r="UCD138" s="6"/>
      <c r="UCE138" s="6"/>
      <c r="UCF138" s="6"/>
      <c r="UCG138" s="6"/>
      <c r="UCH138" s="6"/>
      <c r="UCI138" s="6"/>
      <c r="UCJ138" s="6"/>
      <c r="UCK138" s="6"/>
      <c r="UCL138" s="6"/>
      <c r="UCM138" s="6"/>
      <c r="UCN138" s="6"/>
      <c r="UCO138" s="6"/>
      <c r="UCP138" s="6"/>
      <c r="UCQ138" s="6"/>
      <c r="UCR138" s="6"/>
      <c r="UCS138" s="6"/>
      <c r="UCT138" s="6"/>
      <c r="UCU138" s="6"/>
      <c r="UCV138" s="6"/>
      <c r="UCW138" s="6"/>
      <c r="UCX138" s="6"/>
      <c r="UCY138" s="6"/>
      <c r="UCZ138" s="6"/>
      <c r="UDA138" s="6"/>
      <c r="UDB138" s="6"/>
      <c r="UDC138" s="6"/>
      <c r="UDD138" s="6"/>
      <c r="UDE138" s="6"/>
      <c r="UDF138" s="6"/>
      <c r="UDG138" s="6"/>
      <c r="UDH138" s="6"/>
      <c r="UDI138" s="6"/>
      <c r="UDJ138" s="6"/>
      <c r="UDK138" s="6"/>
      <c r="UDL138" s="6"/>
      <c r="UDM138" s="6"/>
      <c r="UDN138" s="6"/>
      <c r="UDO138" s="6"/>
      <c r="UDP138" s="6"/>
      <c r="UDQ138" s="6"/>
      <c r="UDR138" s="6"/>
      <c r="UDS138" s="6"/>
      <c r="UDT138" s="6"/>
      <c r="UDU138" s="6"/>
      <c r="UDV138" s="6"/>
      <c r="UDW138" s="6"/>
      <c r="UDX138" s="6"/>
      <c r="UDY138" s="6"/>
      <c r="UDZ138" s="6"/>
      <c r="UEA138" s="6"/>
      <c r="UEB138" s="6"/>
      <c r="UEC138" s="6"/>
      <c r="UED138" s="6"/>
      <c r="UEE138" s="6"/>
      <c r="UEF138" s="6"/>
      <c r="UEG138" s="6"/>
      <c r="UEH138" s="6"/>
      <c r="UEI138" s="6"/>
      <c r="UEJ138" s="6"/>
      <c r="UEK138" s="6"/>
      <c r="UEL138" s="6"/>
      <c r="UEM138" s="6"/>
      <c r="UEN138" s="6"/>
      <c r="UEO138" s="6"/>
      <c r="UEP138" s="6"/>
      <c r="UEQ138" s="6"/>
      <c r="UER138" s="6"/>
      <c r="UES138" s="6"/>
      <c r="UET138" s="6"/>
      <c r="UEU138" s="6"/>
      <c r="UEV138" s="6"/>
      <c r="UEW138" s="6"/>
      <c r="UEX138" s="6"/>
      <c r="UEY138" s="6"/>
      <c r="UEZ138" s="6"/>
      <c r="UFA138" s="6"/>
      <c r="UFB138" s="6"/>
      <c r="UFC138" s="6"/>
      <c r="UFD138" s="6"/>
      <c r="UFE138" s="6"/>
      <c r="UFF138" s="6"/>
      <c r="UFG138" s="6"/>
      <c r="UFH138" s="6"/>
      <c r="UFI138" s="6"/>
      <c r="UFJ138" s="6"/>
      <c r="UFK138" s="6"/>
      <c r="UFL138" s="6"/>
      <c r="UFM138" s="6"/>
      <c r="UFN138" s="6"/>
      <c r="UFO138" s="6"/>
      <c r="UFP138" s="6"/>
      <c r="UFQ138" s="6"/>
      <c r="UFR138" s="6"/>
      <c r="UFS138" s="6"/>
      <c r="UFT138" s="6"/>
      <c r="UFU138" s="6"/>
      <c r="UFV138" s="6"/>
      <c r="UFW138" s="6"/>
      <c r="UFX138" s="6"/>
      <c r="UFY138" s="6"/>
      <c r="UFZ138" s="6"/>
      <c r="UGA138" s="6"/>
      <c r="UGB138" s="6"/>
      <c r="UGC138" s="6"/>
      <c r="UGD138" s="6"/>
      <c r="UGE138" s="6"/>
      <c r="UGF138" s="6"/>
      <c r="UGG138" s="6"/>
      <c r="UGH138" s="6"/>
      <c r="UGI138" s="6"/>
      <c r="UGJ138" s="6"/>
      <c r="UGK138" s="6"/>
      <c r="UGL138" s="6"/>
      <c r="UGM138" s="6"/>
      <c r="UGN138" s="6"/>
      <c r="UGO138" s="6"/>
      <c r="UGP138" s="6"/>
      <c r="UGQ138" s="6"/>
      <c r="UGR138" s="6"/>
      <c r="UGS138" s="6"/>
      <c r="UGT138" s="6"/>
      <c r="UGU138" s="6"/>
      <c r="UGV138" s="6"/>
      <c r="UGW138" s="6"/>
      <c r="UGX138" s="6"/>
      <c r="UGY138" s="6"/>
      <c r="UGZ138" s="6"/>
      <c r="UHA138" s="6"/>
      <c r="UHB138" s="6"/>
      <c r="UHC138" s="6"/>
      <c r="UHD138" s="6"/>
      <c r="UHE138" s="6"/>
      <c r="UHF138" s="6"/>
      <c r="UHG138" s="6"/>
      <c r="UHH138" s="6"/>
      <c r="UHI138" s="6"/>
      <c r="UHJ138" s="6"/>
      <c r="UHK138" s="6"/>
      <c r="UHL138" s="6"/>
      <c r="UHM138" s="6"/>
      <c r="UHN138" s="6"/>
      <c r="UHO138" s="6"/>
      <c r="UHP138" s="6"/>
      <c r="UHQ138" s="6"/>
      <c r="UHR138" s="6"/>
      <c r="UHS138" s="6"/>
      <c r="UHT138" s="6"/>
      <c r="UHU138" s="6"/>
      <c r="UHV138" s="6"/>
      <c r="UHW138" s="6"/>
      <c r="UHX138" s="6"/>
      <c r="UHY138" s="6"/>
      <c r="UHZ138" s="6"/>
      <c r="UIA138" s="6"/>
      <c r="UIB138" s="6"/>
      <c r="UIC138" s="6"/>
      <c r="UID138" s="6"/>
      <c r="UIE138" s="6"/>
      <c r="UIF138" s="6"/>
      <c r="UIG138" s="6"/>
      <c r="UIH138" s="6"/>
      <c r="UII138" s="6"/>
      <c r="UIJ138" s="6"/>
      <c r="UIK138" s="6"/>
      <c r="UIL138" s="6"/>
      <c r="UIM138" s="6"/>
      <c r="UIN138" s="6"/>
      <c r="UIO138" s="6"/>
      <c r="UIP138" s="6"/>
      <c r="UIQ138" s="6"/>
      <c r="UIR138" s="6"/>
      <c r="UIS138" s="6"/>
      <c r="UIT138" s="6"/>
      <c r="UIU138" s="6"/>
      <c r="UIV138" s="6"/>
      <c r="UIW138" s="6"/>
      <c r="UIX138" s="6"/>
      <c r="UIY138" s="6"/>
      <c r="UIZ138" s="6"/>
      <c r="UJA138" s="6"/>
      <c r="UJB138" s="6"/>
      <c r="UJC138" s="6"/>
      <c r="UJD138" s="6"/>
      <c r="UJE138" s="6"/>
      <c r="UJF138" s="6"/>
      <c r="UJG138" s="6"/>
      <c r="UJH138" s="6"/>
      <c r="UJI138" s="6"/>
      <c r="UJJ138" s="6"/>
      <c r="UJK138" s="6"/>
      <c r="UJL138" s="6"/>
      <c r="UJM138" s="6"/>
      <c r="UJN138" s="6"/>
      <c r="UJO138" s="6"/>
      <c r="UJP138" s="6"/>
      <c r="UJQ138" s="6"/>
      <c r="UJR138" s="6"/>
      <c r="UJS138" s="6"/>
      <c r="UJT138" s="6"/>
      <c r="UJU138" s="6"/>
      <c r="UJV138" s="6"/>
      <c r="UJW138" s="6"/>
      <c r="UJX138" s="6"/>
      <c r="UJY138" s="6"/>
      <c r="UJZ138" s="6"/>
      <c r="UKA138" s="6"/>
      <c r="UKB138" s="6"/>
      <c r="UKC138" s="6"/>
      <c r="UKD138" s="6"/>
      <c r="UKE138" s="6"/>
      <c r="UKF138" s="6"/>
      <c r="UKG138" s="6"/>
      <c r="UKH138" s="6"/>
      <c r="UKI138" s="6"/>
      <c r="UKJ138" s="6"/>
      <c r="UKK138" s="6"/>
      <c r="UKL138" s="6"/>
      <c r="UKM138" s="6"/>
      <c r="UKN138" s="6"/>
      <c r="UKO138" s="6"/>
      <c r="UKP138" s="6"/>
      <c r="UKQ138" s="6"/>
      <c r="UKR138" s="6"/>
      <c r="UKS138" s="6"/>
      <c r="UKT138" s="6"/>
      <c r="UKU138" s="6"/>
      <c r="UKV138" s="6"/>
      <c r="UKW138" s="6"/>
      <c r="UKX138" s="6"/>
      <c r="UKY138" s="6"/>
      <c r="UKZ138" s="6"/>
      <c r="ULA138" s="6"/>
      <c r="ULB138" s="6"/>
      <c r="ULC138" s="6"/>
      <c r="ULD138" s="6"/>
      <c r="ULE138" s="6"/>
      <c r="ULF138" s="6"/>
      <c r="ULG138" s="6"/>
      <c r="ULH138" s="6"/>
      <c r="ULI138" s="6"/>
      <c r="ULJ138" s="6"/>
      <c r="ULK138" s="6"/>
      <c r="ULL138" s="6"/>
      <c r="ULM138" s="6"/>
      <c r="ULN138" s="6"/>
      <c r="ULO138" s="6"/>
      <c r="ULP138" s="6"/>
      <c r="ULQ138" s="6"/>
      <c r="ULR138" s="6"/>
      <c r="ULS138" s="6"/>
      <c r="ULT138" s="6"/>
      <c r="ULU138" s="6"/>
      <c r="ULV138" s="6"/>
      <c r="ULW138" s="6"/>
      <c r="ULX138" s="6"/>
      <c r="ULY138" s="6"/>
      <c r="ULZ138" s="6"/>
      <c r="UMA138" s="6"/>
      <c r="UMB138" s="6"/>
      <c r="UMC138" s="6"/>
      <c r="UMD138" s="6"/>
      <c r="UME138" s="6"/>
      <c r="UMF138" s="6"/>
      <c r="UMG138" s="6"/>
      <c r="UMH138" s="6"/>
      <c r="UMI138" s="6"/>
      <c r="UMJ138" s="6"/>
      <c r="UMK138" s="6"/>
      <c r="UML138" s="6"/>
      <c r="UMM138" s="6"/>
      <c r="UMN138" s="6"/>
      <c r="UMO138" s="6"/>
      <c r="UMP138" s="6"/>
      <c r="UMQ138" s="6"/>
      <c r="UMR138" s="6"/>
      <c r="UMS138" s="6"/>
      <c r="UMT138" s="6"/>
      <c r="UMU138" s="6"/>
      <c r="UMV138" s="6"/>
      <c r="UMW138" s="6"/>
      <c r="UMX138" s="6"/>
      <c r="UMY138" s="6"/>
      <c r="UMZ138" s="6"/>
      <c r="UNA138" s="6"/>
      <c r="UNB138" s="6"/>
      <c r="UNC138" s="6"/>
      <c r="UND138" s="6"/>
      <c r="UNE138" s="6"/>
      <c r="UNF138" s="6"/>
      <c r="UNG138" s="6"/>
      <c r="UNH138" s="6"/>
      <c r="UNI138" s="6"/>
      <c r="UNJ138" s="6"/>
      <c r="UNK138" s="6"/>
      <c r="UNL138" s="6"/>
      <c r="UNM138" s="6"/>
      <c r="UNN138" s="6"/>
      <c r="UNO138" s="6"/>
      <c r="UNP138" s="6"/>
      <c r="UNQ138" s="6"/>
      <c r="UNR138" s="6"/>
      <c r="UNS138" s="6"/>
      <c r="UNT138" s="6"/>
      <c r="UNU138" s="6"/>
      <c r="UNV138" s="6"/>
      <c r="UNW138" s="6"/>
      <c r="UNX138" s="6"/>
      <c r="UNY138" s="6"/>
      <c r="UNZ138" s="6"/>
      <c r="UOA138" s="6"/>
      <c r="UOB138" s="6"/>
      <c r="UOC138" s="6"/>
      <c r="UOD138" s="6"/>
      <c r="UOE138" s="6"/>
      <c r="UOF138" s="6"/>
      <c r="UOG138" s="6"/>
      <c r="UOH138" s="6"/>
      <c r="UOI138" s="6"/>
      <c r="UOJ138" s="6"/>
      <c r="UOK138" s="6"/>
      <c r="UOL138" s="6"/>
      <c r="UOM138" s="6"/>
      <c r="UON138" s="6"/>
      <c r="UOO138" s="6"/>
      <c r="UOP138" s="6"/>
      <c r="UOQ138" s="6"/>
      <c r="UOR138" s="6"/>
      <c r="UOS138" s="6"/>
      <c r="UOT138" s="6"/>
      <c r="UOU138" s="6"/>
      <c r="UOV138" s="6"/>
      <c r="UOW138" s="6"/>
      <c r="UOX138" s="6"/>
      <c r="UOY138" s="6"/>
      <c r="UOZ138" s="6"/>
      <c r="UPA138" s="6"/>
      <c r="UPB138" s="6"/>
      <c r="UPC138" s="6"/>
      <c r="UPD138" s="6"/>
      <c r="UPE138" s="6"/>
      <c r="UPF138" s="6"/>
      <c r="UPG138" s="6"/>
      <c r="UPH138" s="6"/>
      <c r="UPI138" s="6"/>
      <c r="UPJ138" s="6"/>
      <c r="UPK138" s="6"/>
      <c r="UPL138" s="6"/>
      <c r="UPM138" s="6"/>
      <c r="UPN138" s="6"/>
      <c r="UPO138" s="6"/>
      <c r="UPP138" s="6"/>
      <c r="UPQ138" s="6"/>
      <c r="UPR138" s="6"/>
      <c r="UPS138" s="6"/>
      <c r="UPT138" s="6"/>
      <c r="UPU138" s="6"/>
      <c r="UPV138" s="6"/>
      <c r="UPW138" s="6"/>
      <c r="UPX138" s="6"/>
      <c r="UPY138" s="6"/>
      <c r="UPZ138" s="6"/>
      <c r="UQA138" s="6"/>
      <c r="UQB138" s="6"/>
      <c r="UQC138" s="6"/>
      <c r="UQD138" s="6"/>
      <c r="UQE138" s="6"/>
      <c r="UQF138" s="6"/>
      <c r="UQG138" s="6"/>
      <c r="UQH138" s="6"/>
      <c r="UQI138" s="6"/>
      <c r="UQJ138" s="6"/>
      <c r="UQK138" s="6"/>
      <c r="UQL138" s="6"/>
      <c r="UQM138" s="6"/>
      <c r="UQN138" s="6"/>
      <c r="UQO138" s="6"/>
      <c r="UQP138" s="6"/>
      <c r="UQQ138" s="6"/>
      <c r="UQR138" s="6"/>
      <c r="UQS138" s="6"/>
      <c r="UQT138" s="6"/>
      <c r="UQU138" s="6"/>
      <c r="UQV138" s="6"/>
      <c r="UQW138" s="6"/>
      <c r="UQX138" s="6"/>
      <c r="UQY138" s="6"/>
      <c r="UQZ138" s="6"/>
      <c r="URA138" s="6"/>
      <c r="URB138" s="6"/>
      <c r="URC138" s="6"/>
      <c r="URD138" s="6"/>
      <c r="URE138" s="6"/>
      <c r="URF138" s="6"/>
      <c r="URG138" s="6"/>
      <c r="URH138" s="6"/>
      <c r="URI138" s="6"/>
      <c r="URJ138" s="6"/>
      <c r="URK138" s="6"/>
      <c r="URL138" s="6"/>
      <c r="URM138" s="6"/>
      <c r="URN138" s="6"/>
      <c r="URO138" s="6"/>
      <c r="URP138" s="6"/>
      <c r="URQ138" s="6"/>
      <c r="URR138" s="6"/>
      <c r="URS138" s="6"/>
      <c r="URT138" s="6"/>
      <c r="URU138" s="6"/>
      <c r="URV138" s="6"/>
      <c r="URW138" s="6"/>
      <c r="URX138" s="6"/>
      <c r="URY138" s="6"/>
      <c r="URZ138" s="6"/>
      <c r="USA138" s="6"/>
      <c r="USB138" s="6"/>
      <c r="USC138" s="6"/>
      <c r="USD138" s="6"/>
      <c r="USE138" s="6"/>
      <c r="USF138" s="6"/>
      <c r="USG138" s="6"/>
      <c r="USH138" s="6"/>
      <c r="USI138" s="6"/>
      <c r="USJ138" s="6"/>
      <c r="USK138" s="6"/>
      <c r="USL138" s="6"/>
      <c r="USM138" s="6"/>
      <c r="USN138" s="6"/>
      <c r="USO138" s="6"/>
      <c r="USP138" s="6"/>
      <c r="USQ138" s="6"/>
      <c r="USR138" s="6"/>
      <c r="USS138" s="6"/>
      <c r="UST138" s="6"/>
      <c r="USU138" s="6"/>
      <c r="USV138" s="6"/>
      <c r="USW138" s="6"/>
      <c r="USX138" s="6"/>
      <c r="USY138" s="6"/>
      <c r="USZ138" s="6"/>
      <c r="UTA138" s="6"/>
      <c r="UTB138" s="6"/>
      <c r="UTC138" s="6"/>
      <c r="UTD138" s="6"/>
      <c r="UTE138" s="6"/>
      <c r="UTF138" s="6"/>
      <c r="UTG138" s="6"/>
      <c r="UTH138" s="6"/>
      <c r="UTI138" s="6"/>
      <c r="UTJ138" s="6"/>
      <c r="UTK138" s="6"/>
      <c r="UTL138" s="6"/>
      <c r="UTM138" s="6"/>
      <c r="UTN138" s="6"/>
      <c r="UTO138" s="6"/>
      <c r="UTP138" s="6"/>
      <c r="UTQ138" s="6"/>
      <c r="UTR138" s="6"/>
      <c r="UTS138" s="6"/>
      <c r="UTT138" s="6"/>
      <c r="UTU138" s="6"/>
      <c r="UTV138" s="6"/>
      <c r="UTW138" s="6"/>
      <c r="UTX138" s="6"/>
      <c r="UTY138" s="6"/>
      <c r="UTZ138" s="6"/>
      <c r="UUA138" s="6"/>
      <c r="UUB138" s="6"/>
      <c r="UUC138" s="6"/>
      <c r="UUD138" s="6"/>
      <c r="UUE138" s="6"/>
      <c r="UUF138" s="6"/>
      <c r="UUG138" s="6"/>
      <c r="UUH138" s="6"/>
      <c r="UUI138" s="6"/>
      <c r="UUJ138" s="6"/>
      <c r="UUK138" s="6"/>
      <c r="UUL138" s="6"/>
      <c r="UUM138" s="6"/>
      <c r="UUN138" s="6"/>
      <c r="UUO138" s="6"/>
      <c r="UUP138" s="6"/>
      <c r="UUQ138" s="6"/>
      <c r="UUR138" s="6"/>
      <c r="UUS138" s="6"/>
      <c r="UUT138" s="6"/>
      <c r="UUU138" s="6"/>
      <c r="UUV138" s="6"/>
      <c r="UUW138" s="6"/>
      <c r="UUX138" s="6"/>
      <c r="UUY138" s="6"/>
      <c r="UUZ138" s="6"/>
      <c r="UVA138" s="6"/>
      <c r="UVB138" s="6"/>
      <c r="UVC138" s="6"/>
      <c r="UVD138" s="6"/>
      <c r="UVE138" s="6"/>
      <c r="UVF138" s="6"/>
      <c r="UVG138" s="6"/>
      <c r="UVH138" s="6"/>
      <c r="UVI138" s="6"/>
      <c r="UVJ138" s="6"/>
      <c r="UVK138" s="6"/>
      <c r="UVL138" s="6"/>
      <c r="UVM138" s="6"/>
      <c r="UVN138" s="6"/>
      <c r="UVO138" s="6"/>
      <c r="UVP138" s="6"/>
      <c r="UVQ138" s="6"/>
      <c r="UVR138" s="6"/>
      <c r="UVS138" s="6"/>
      <c r="UVT138" s="6"/>
      <c r="UVU138" s="6"/>
      <c r="UVV138" s="6"/>
      <c r="UVW138" s="6"/>
      <c r="UVX138" s="6"/>
      <c r="UVY138" s="6"/>
      <c r="UVZ138" s="6"/>
      <c r="UWA138" s="6"/>
      <c r="UWB138" s="6"/>
      <c r="UWC138" s="6"/>
      <c r="UWD138" s="6"/>
      <c r="UWE138" s="6"/>
      <c r="UWF138" s="6"/>
      <c r="UWG138" s="6"/>
      <c r="UWH138" s="6"/>
      <c r="UWI138" s="6"/>
      <c r="UWJ138" s="6"/>
      <c r="UWK138" s="6"/>
      <c r="UWL138" s="6"/>
      <c r="UWM138" s="6"/>
      <c r="UWN138" s="6"/>
      <c r="UWO138" s="6"/>
      <c r="UWP138" s="6"/>
      <c r="UWQ138" s="6"/>
      <c r="UWR138" s="6"/>
      <c r="UWS138" s="6"/>
      <c r="UWT138" s="6"/>
      <c r="UWU138" s="6"/>
      <c r="UWV138" s="6"/>
      <c r="UWW138" s="6"/>
      <c r="UWX138" s="6"/>
      <c r="UWY138" s="6"/>
      <c r="UWZ138" s="6"/>
      <c r="UXA138" s="6"/>
      <c r="UXB138" s="6"/>
      <c r="UXC138" s="6"/>
      <c r="UXD138" s="6"/>
      <c r="UXE138" s="6"/>
      <c r="UXF138" s="6"/>
      <c r="UXG138" s="6"/>
      <c r="UXH138" s="6"/>
      <c r="UXI138" s="6"/>
      <c r="UXJ138" s="6"/>
      <c r="UXK138" s="6"/>
      <c r="UXL138" s="6"/>
      <c r="UXM138" s="6"/>
      <c r="UXN138" s="6"/>
      <c r="UXO138" s="6"/>
      <c r="UXP138" s="6"/>
      <c r="UXQ138" s="6"/>
      <c r="UXR138" s="6"/>
      <c r="UXS138" s="6"/>
      <c r="UXT138" s="6"/>
      <c r="UXU138" s="6"/>
      <c r="UXV138" s="6"/>
      <c r="UXW138" s="6"/>
      <c r="UXX138" s="6"/>
      <c r="UXY138" s="6"/>
      <c r="UXZ138" s="6"/>
      <c r="UYA138" s="6"/>
      <c r="UYB138" s="6"/>
      <c r="UYC138" s="6"/>
      <c r="UYD138" s="6"/>
      <c r="UYE138" s="6"/>
      <c r="UYF138" s="6"/>
      <c r="UYG138" s="6"/>
      <c r="UYH138" s="6"/>
      <c r="UYI138" s="6"/>
      <c r="UYJ138" s="6"/>
      <c r="UYK138" s="6"/>
      <c r="UYL138" s="6"/>
      <c r="UYM138" s="6"/>
      <c r="UYN138" s="6"/>
      <c r="UYO138" s="6"/>
      <c r="UYP138" s="6"/>
      <c r="UYQ138" s="6"/>
      <c r="UYR138" s="6"/>
      <c r="UYS138" s="6"/>
      <c r="UYT138" s="6"/>
      <c r="UYU138" s="6"/>
      <c r="UYV138" s="6"/>
      <c r="UYW138" s="6"/>
      <c r="UYX138" s="6"/>
      <c r="UYY138" s="6"/>
      <c r="UYZ138" s="6"/>
      <c r="UZA138" s="6"/>
      <c r="UZB138" s="6"/>
      <c r="UZC138" s="6"/>
      <c r="UZD138" s="6"/>
      <c r="UZE138" s="6"/>
      <c r="UZF138" s="6"/>
      <c r="UZG138" s="6"/>
      <c r="UZH138" s="6"/>
      <c r="UZI138" s="6"/>
      <c r="UZJ138" s="6"/>
      <c r="UZK138" s="6"/>
      <c r="UZL138" s="6"/>
      <c r="UZM138" s="6"/>
      <c r="UZN138" s="6"/>
      <c r="UZO138" s="6"/>
      <c r="UZP138" s="6"/>
      <c r="UZQ138" s="6"/>
      <c r="UZR138" s="6"/>
      <c r="UZS138" s="6"/>
      <c r="UZT138" s="6"/>
      <c r="UZU138" s="6"/>
      <c r="UZV138" s="6"/>
      <c r="UZW138" s="6"/>
      <c r="UZX138" s="6"/>
      <c r="UZY138" s="6"/>
      <c r="UZZ138" s="6"/>
      <c r="VAA138" s="6"/>
      <c r="VAB138" s="6"/>
      <c r="VAC138" s="6"/>
      <c r="VAD138" s="6"/>
      <c r="VAE138" s="6"/>
      <c r="VAF138" s="6"/>
      <c r="VAG138" s="6"/>
      <c r="VAH138" s="6"/>
      <c r="VAI138" s="6"/>
      <c r="VAJ138" s="6"/>
      <c r="VAK138" s="6"/>
      <c r="VAL138" s="6"/>
      <c r="VAM138" s="6"/>
      <c r="VAN138" s="6"/>
      <c r="VAO138" s="6"/>
      <c r="VAP138" s="6"/>
      <c r="VAQ138" s="6"/>
      <c r="VAR138" s="6"/>
      <c r="VAS138" s="6"/>
      <c r="VAT138" s="6"/>
      <c r="VAU138" s="6"/>
      <c r="VAV138" s="6"/>
      <c r="VAW138" s="6"/>
      <c r="VAX138" s="6"/>
      <c r="VAY138" s="6"/>
      <c r="VAZ138" s="6"/>
      <c r="VBA138" s="6"/>
      <c r="VBB138" s="6"/>
      <c r="VBC138" s="6"/>
      <c r="VBD138" s="6"/>
      <c r="VBE138" s="6"/>
      <c r="VBF138" s="6"/>
      <c r="VBG138" s="6"/>
      <c r="VBH138" s="6"/>
      <c r="VBI138" s="6"/>
      <c r="VBJ138" s="6"/>
      <c r="VBK138" s="6"/>
      <c r="VBL138" s="6"/>
      <c r="VBM138" s="6"/>
      <c r="VBN138" s="6"/>
      <c r="VBO138" s="6"/>
      <c r="VBP138" s="6"/>
      <c r="VBQ138" s="6"/>
      <c r="VBR138" s="6"/>
      <c r="VBS138" s="6"/>
      <c r="VBT138" s="6"/>
      <c r="VBU138" s="6"/>
      <c r="VBV138" s="6"/>
      <c r="VBW138" s="6"/>
      <c r="VBX138" s="6"/>
      <c r="VBY138" s="6"/>
      <c r="VBZ138" s="6"/>
      <c r="VCA138" s="6"/>
      <c r="VCB138" s="6"/>
      <c r="VCC138" s="6"/>
      <c r="VCD138" s="6"/>
      <c r="VCE138" s="6"/>
      <c r="VCF138" s="6"/>
      <c r="VCG138" s="6"/>
      <c r="VCH138" s="6"/>
      <c r="VCI138" s="6"/>
      <c r="VCJ138" s="6"/>
      <c r="VCK138" s="6"/>
      <c r="VCL138" s="6"/>
      <c r="VCM138" s="6"/>
      <c r="VCN138" s="6"/>
      <c r="VCO138" s="6"/>
      <c r="VCP138" s="6"/>
      <c r="VCQ138" s="6"/>
      <c r="VCR138" s="6"/>
      <c r="VCS138" s="6"/>
      <c r="VCT138" s="6"/>
      <c r="VCU138" s="6"/>
      <c r="VCV138" s="6"/>
      <c r="VCW138" s="6"/>
      <c r="VCX138" s="6"/>
      <c r="VCY138" s="6"/>
      <c r="VCZ138" s="6"/>
      <c r="VDA138" s="6"/>
      <c r="VDB138" s="6"/>
      <c r="VDC138" s="6"/>
      <c r="VDD138" s="6"/>
      <c r="VDE138" s="6"/>
      <c r="VDF138" s="6"/>
      <c r="VDG138" s="6"/>
      <c r="VDH138" s="6"/>
      <c r="VDI138" s="6"/>
      <c r="VDJ138" s="6"/>
      <c r="VDK138" s="6"/>
      <c r="VDL138" s="6"/>
      <c r="VDM138" s="6"/>
      <c r="VDN138" s="6"/>
      <c r="VDO138" s="6"/>
      <c r="VDP138" s="6"/>
      <c r="VDQ138" s="6"/>
      <c r="VDR138" s="6"/>
      <c r="VDS138" s="6"/>
      <c r="VDT138" s="6"/>
      <c r="VDU138" s="6"/>
      <c r="VDV138" s="6"/>
      <c r="VDW138" s="6"/>
      <c r="VDX138" s="6"/>
      <c r="VDY138" s="6"/>
      <c r="VDZ138" s="6"/>
      <c r="VEA138" s="6"/>
      <c r="VEB138" s="6"/>
      <c r="VEC138" s="6"/>
      <c r="VED138" s="6"/>
      <c r="VEE138" s="6"/>
      <c r="VEF138" s="6"/>
      <c r="VEG138" s="6"/>
      <c r="VEH138" s="6"/>
      <c r="VEI138" s="6"/>
      <c r="VEJ138" s="6"/>
      <c r="VEK138" s="6"/>
      <c r="VEL138" s="6"/>
      <c r="VEM138" s="6"/>
      <c r="VEN138" s="6"/>
      <c r="VEO138" s="6"/>
      <c r="VEP138" s="6"/>
      <c r="VEQ138" s="6"/>
      <c r="VER138" s="6"/>
      <c r="VES138" s="6"/>
      <c r="VET138" s="6"/>
      <c r="VEU138" s="6"/>
      <c r="VEV138" s="6"/>
      <c r="VEW138" s="6"/>
      <c r="VEX138" s="6"/>
      <c r="VEY138" s="6"/>
      <c r="VEZ138" s="6"/>
      <c r="VFA138" s="6"/>
      <c r="VFB138" s="6"/>
      <c r="VFC138" s="6"/>
      <c r="VFD138" s="6"/>
      <c r="VFE138" s="6"/>
      <c r="VFF138" s="6"/>
      <c r="VFG138" s="6"/>
      <c r="VFH138" s="6"/>
      <c r="VFI138" s="6"/>
      <c r="VFJ138" s="6"/>
      <c r="VFK138" s="6"/>
      <c r="VFL138" s="6"/>
      <c r="VFM138" s="6"/>
      <c r="VFN138" s="6"/>
      <c r="VFO138" s="6"/>
      <c r="VFP138" s="6"/>
      <c r="VFQ138" s="6"/>
      <c r="VFR138" s="6"/>
      <c r="VFS138" s="6"/>
      <c r="VFT138" s="6"/>
      <c r="VFU138" s="6"/>
      <c r="VFV138" s="6"/>
      <c r="VFW138" s="6"/>
      <c r="VFX138" s="6"/>
      <c r="VFY138" s="6"/>
      <c r="VFZ138" s="6"/>
      <c r="VGA138" s="6"/>
      <c r="VGB138" s="6"/>
      <c r="VGC138" s="6"/>
      <c r="VGD138" s="6"/>
      <c r="VGE138" s="6"/>
      <c r="VGF138" s="6"/>
      <c r="VGG138" s="6"/>
      <c r="VGH138" s="6"/>
      <c r="VGI138" s="6"/>
      <c r="VGJ138" s="6"/>
      <c r="VGK138" s="6"/>
      <c r="VGL138" s="6"/>
      <c r="VGM138" s="6"/>
      <c r="VGN138" s="6"/>
      <c r="VGO138" s="6"/>
      <c r="VGP138" s="6"/>
      <c r="VGQ138" s="6"/>
      <c r="VGR138" s="6"/>
      <c r="VGS138" s="6"/>
      <c r="VGT138" s="6"/>
      <c r="VGU138" s="6"/>
      <c r="VGV138" s="6"/>
      <c r="VGW138" s="6"/>
      <c r="VGX138" s="6"/>
      <c r="VGY138" s="6"/>
      <c r="VGZ138" s="6"/>
      <c r="VHA138" s="6"/>
      <c r="VHB138" s="6"/>
      <c r="VHC138" s="6"/>
      <c r="VHD138" s="6"/>
      <c r="VHE138" s="6"/>
      <c r="VHF138" s="6"/>
      <c r="VHG138" s="6"/>
      <c r="VHH138" s="6"/>
      <c r="VHI138" s="6"/>
      <c r="VHJ138" s="6"/>
      <c r="VHK138" s="6"/>
      <c r="VHL138" s="6"/>
      <c r="VHM138" s="6"/>
      <c r="VHN138" s="6"/>
      <c r="VHO138" s="6"/>
      <c r="VHP138" s="6"/>
      <c r="VHQ138" s="6"/>
      <c r="VHR138" s="6"/>
      <c r="VHS138" s="6"/>
      <c r="VHT138" s="6"/>
      <c r="VHU138" s="6"/>
      <c r="VHV138" s="6"/>
      <c r="VHW138" s="6"/>
      <c r="VHX138" s="6"/>
      <c r="VHY138" s="6"/>
      <c r="VHZ138" s="6"/>
      <c r="VIA138" s="6"/>
      <c r="VIB138" s="6"/>
      <c r="VIC138" s="6"/>
      <c r="VID138" s="6"/>
      <c r="VIE138" s="6"/>
      <c r="VIF138" s="6"/>
      <c r="VIG138" s="6"/>
      <c r="VIH138" s="6"/>
      <c r="VII138" s="6"/>
      <c r="VIJ138" s="6"/>
      <c r="VIK138" s="6"/>
      <c r="VIL138" s="6"/>
      <c r="VIM138" s="6"/>
      <c r="VIN138" s="6"/>
      <c r="VIO138" s="6"/>
      <c r="VIP138" s="6"/>
      <c r="VIQ138" s="6"/>
      <c r="VIR138" s="6"/>
      <c r="VIS138" s="6"/>
      <c r="VIT138" s="6"/>
      <c r="VIU138" s="6"/>
      <c r="VIV138" s="6"/>
      <c r="VIW138" s="6"/>
      <c r="VIX138" s="6"/>
      <c r="VIY138" s="6"/>
      <c r="VIZ138" s="6"/>
      <c r="VJA138" s="6"/>
      <c r="VJB138" s="6"/>
      <c r="VJC138" s="6"/>
      <c r="VJD138" s="6"/>
      <c r="VJE138" s="6"/>
      <c r="VJF138" s="6"/>
      <c r="VJG138" s="6"/>
      <c r="VJH138" s="6"/>
      <c r="VJI138" s="6"/>
      <c r="VJJ138" s="6"/>
      <c r="VJK138" s="6"/>
      <c r="VJL138" s="6"/>
      <c r="VJM138" s="6"/>
      <c r="VJN138" s="6"/>
      <c r="VJO138" s="6"/>
      <c r="VJP138" s="6"/>
      <c r="VJQ138" s="6"/>
      <c r="VJR138" s="6"/>
      <c r="VJS138" s="6"/>
      <c r="VJT138" s="6"/>
      <c r="VJU138" s="6"/>
      <c r="VJV138" s="6"/>
      <c r="VJW138" s="6"/>
      <c r="VJX138" s="6"/>
      <c r="VJY138" s="6"/>
      <c r="VJZ138" s="6"/>
      <c r="VKA138" s="6"/>
      <c r="VKB138" s="6"/>
      <c r="VKC138" s="6"/>
      <c r="VKD138" s="6"/>
      <c r="VKE138" s="6"/>
      <c r="VKF138" s="6"/>
      <c r="VKG138" s="6"/>
      <c r="VKH138" s="6"/>
      <c r="VKI138" s="6"/>
      <c r="VKJ138" s="6"/>
      <c r="VKK138" s="6"/>
      <c r="VKL138" s="6"/>
      <c r="VKM138" s="6"/>
      <c r="VKN138" s="6"/>
      <c r="VKO138" s="6"/>
      <c r="VKP138" s="6"/>
      <c r="VKQ138" s="6"/>
      <c r="VKR138" s="6"/>
      <c r="VKS138" s="6"/>
      <c r="VKT138" s="6"/>
      <c r="VKU138" s="6"/>
      <c r="VKV138" s="6"/>
      <c r="VKW138" s="6"/>
      <c r="VKX138" s="6"/>
      <c r="VKY138" s="6"/>
      <c r="VKZ138" s="6"/>
      <c r="VLA138" s="6"/>
      <c r="VLB138" s="6"/>
      <c r="VLC138" s="6"/>
      <c r="VLD138" s="6"/>
      <c r="VLE138" s="6"/>
      <c r="VLF138" s="6"/>
      <c r="VLG138" s="6"/>
      <c r="VLH138" s="6"/>
      <c r="VLI138" s="6"/>
      <c r="VLJ138" s="6"/>
      <c r="VLK138" s="6"/>
      <c r="VLL138" s="6"/>
      <c r="VLM138" s="6"/>
      <c r="VLN138" s="6"/>
      <c r="VLO138" s="6"/>
      <c r="VLP138" s="6"/>
      <c r="VLQ138" s="6"/>
      <c r="VLR138" s="6"/>
      <c r="VLS138" s="6"/>
      <c r="VLT138" s="6"/>
      <c r="VLU138" s="6"/>
      <c r="VLV138" s="6"/>
      <c r="VLW138" s="6"/>
      <c r="VLX138" s="6"/>
      <c r="VLY138" s="6"/>
      <c r="VLZ138" s="6"/>
      <c r="VMA138" s="6"/>
      <c r="VMB138" s="6"/>
      <c r="VMC138" s="6"/>
      <c r="VMD138" s="6"/>
      <c r="VME138" s="6"/>
      <c r="VMF138" s="6"/>
      <c r="VMG138" s="6"/>
      <c r="VMH138" s="6"/>
      <c r="VMI138" s="6"/>
      <c r="VMJ138" s="6"/>
      <c r="VMK138" s="6"/>
      <c r="VML138" s="6"/>
      <c r="VMM138" s="6"/>
      <c r="VMN138" s="6"/>
      <c r="VMO138" s="6"/>
      <c r="VMP138" s="6"/>
      <c r="VMQ138" s="6"/>
      <c r="VMR138" s="6"/>
      <c r="VMS138" s="6"/>
      <c r="VMT138" s="6"/>
      <c r="VMU138" s="6"/>
      <c r="VMV138" s="6"/>
      <c r="VMW138" s="6"/>
      <c r="VMX138" s="6"/>
      <c r="VMY138" s="6"/>
      <c r="VMZ138" s="6"/>
      <c r="VNA138" s="6"/>
      <c r="VNB138" s="6"/>
      <c r="VNC138" s="6"/>
      <c r="VND138" s="6"/>
      <c r="VNE138" s="6"/>
      <c r="VNF138" s="6"/>
      <c r="VNG138" s="6"/>
      <c r="VNH138" s="6"/>
      <c r="VNI138" s="6"/>
      <c r="VNJ138" s="6"/>
      <c r="VNK138" s="6"/>
      <c r="VNL138" s="6"/>
      <c r="VNM138" s="6"/>
      <c r="VNN138" s="6"/>
      <c r="VNO138" s="6"/>
      <c r="VNP138" s="6"/>
      <c r="VNQ138" s="6"/>
      <c r="VNR138" s="6"/>
      <c r="VNS138" s="6"/>
      <c r="VNT138" s="6"/>
      <c r="VNU138" s="6"/>
      <c r="VNV138" s="6"/>
      <c r="VNW138" s="6"/>
      <c r="VNX138" s="6"/>
      <c r="VNY138" s="6"/>
      <c r="VNZ138" s="6"/>
      <c r="VOA138" s="6"/>
      <c r="VOB138" s="6"/>
      <c r="VOC138" s="6"/>
      <c r="VOD138" s="6"/>
      <c r="VOE138" s="6"/>
      <c r="VOF138" s="6"/>
      <c r="VOG138" s="6"/>
      <c r="VOH138" s="6"/>
      <c r="VOI138" s="6"/>
      <c r="VOJ138" s="6"/>
      <c r="VOK138" s="6"/>
      <c r="VOL138" s="6"/>
      <c r="VOM138" s="6"/>
      <c r="VON138" s="6"/>
      <c r="VOO138" s="6"/>
      <c r="VOP138" s="6"/>
      <c r="VOQ138" s="6"/>
      <c r="VOR138" s="6"/>
      <c r="VOS138" s="6"/>
      <c r="VOT138" s="6"/>
      <c r="VOU138" s="6"/>
      <c r="VOV138" s="6"/>
      <c r="VOW138" s="6"/>
      <c r="VOX138" s="6"/>
      <c r="VOY138" s="6"/>
      <c r="VOZ138" s="6"/>
      <c r="VPA138" s="6"/>
      <c r="VPB138" s="6"/>
      <c r="VPC138" s="6"/>
      <c r="VPD138" s="6"/>
      <c r="VPE138" s="6"/>
      <c r="VPF138" s="6"/>
      <c r="VPG138" s="6"/>
      <c r="VPH138" s="6"/>
      <c r="VPI138" s="6"/>
      <c r="VPJ138" s="6"/>
      <c r="VPK138" s="6"/>
      <c r="VPL138" s="6"/>
      <c r="VPM138" s="6"/>
      <c r="VPN138" s="6"/>
      <c r="VPO138" s="6"/>
      <c r="VPP138" s="6"/>
      <c r="VPQ138" s="6"/>
      <c r="VPR138" s="6"/>
      <c r="VPS138" s="6"/>
      <c r="VPT138" s="6"/>
      <c r="VPU138" s="6"/>
      <c r="VPV138" s="6"/>
      <c r="VPW138" s="6"/>
      <c r="VPX138" s="6"/>
      <c r="VPY138" s="6"/>
      <c r="VPZ138" s="6"/>
      <c r="VQA138" s="6"/>
      <c r="VQB138" s="6"/>
      <c r="VQC138" s="6"/>
      <c r="VQD138" s="6"/>
      <c r="VQE138" s="6"/>
      <c r="VQF138" s="6"/>
      <c r="VQG138" s="6"/>
      <c r="VQH138" s="6"/>
      <c r="VQI138" s="6"/>
      <c r="VQJ138" s="6"/>
      <c r="VQK138" s="6"/>
      <c r="VQL138" s="6"/>
      <c r="VQM138" s="6"/>
      <c r="VQN138" s="6"/>
      <c r="VQO138" s="6"/>
      <c r="VQP138" s="6"/>
      <c r="VQQ138" s="6"/>
      <c r="VQR138" s="6"/>
      <c r="VQS138" s="6"/>
      <c r="VQT138" s="6"/>
      <c r="VQU138" s="6"/>
      <c r="VQV138" s="6"/>
      <c r="VQW138" s="6"/>
      <c r="VQX138" s="6"/>
      <c r="VQY138" s="6"/>
      <c r="VQZ138" s="6"/>
      <c r="VRA138" s="6"/>
      <c r="VRB138" s="6"/>
      <c r="VRC138" s="6"/>
      <c r="VRD138" s="6"/>
      <c r="VRE138" s="6"/>
      <c r="VRF138" s="6"/>
      <c r="VRG138" s="6"/>
      <c r="VRH138" s="6"/>
      <c r="VRI138" s="6"/>
      <c r="VRJ138" s="6"/>
      <c r="VRK138" s="6"/>
      <c r="VRL138" s="6"/>
      <c r="VRM138" s="6"/>
      <c r="VRN138" s="6"/>
      <c r="VRO138" s="6"/>
      <c r="VRP138" s="6"/>
      <c r="VRQ138" s="6"/>
      <c r="VRR138" s="6"/>
      <c r="VRS138" s="6"/>
      <c r="VRT138" s="6"/>
      <c r="VRU138" s="6"/>
      <c r="VRV138" s="6"/>
      <c r="VRW138" s="6"/>
      <c r="VRX138" s="6"/>
      <c r="VRY138" s="6"/>
      <c r="VRZ138" s="6"/>
      <c r="VSA138" s="6"/>
      <c r="VSB138" s="6"/>
      <c r="VSC138" s="6"/>
      <c r="VSD138" s="6"/>
      <c r="VSE138" s="6"/>
      <c r="VSF138" s="6"/>
      <c r="VSG138" s="6"/>
      <c r="VSH138" s="6"/>
      <c r="VSI138" s="6"/>
      <c r="VSJ138" s="6"/>
      <c r="VSK138" s="6"/>
      <c r="VSL138" s="6"/>
      <c r="VSM138" s="6"/>
      <c r="VSN138" s="6"/>
      <c r="VSO138" s="6"/>
      <c r="VSP138" s="6"/>
      <c r="VSQ138" s="6"/>
      <c r="VSR138" s="6"/>
      <c r="VSS138" s="6"/>
      <c r="VST138" s="6"/>
      <c r="VSU138" s="6"/>
      <c r="VSV138" s="6"/>
      <c r="VSW138" s="6"/>
      <c r="VSX138" s="6"/>
      <c r="VSY138" s="6"/>
      <c r="VSZ138" s="6"/>
      <c r="VTA138" s="6"/>
      <c r="VTB138" s="6"/>
      <c r="VTC138" s="6"/>
      <c r="VTD138" s="6"/>
      <c r="VTE138" s="6"/>
      <c r="VTF138" s="6"/>
      <c r="VTG138" s="6"/>
      <c r="VTH138" s="6"/>
      <c r="VTI138" s="6"/>
      <c r="VTJ138" s="6"/>
      <c r="VTK138" s="6"/>
      <c r="VTL138" s="6"/>
      <c r="VTM138" s="6"/>
      <c r="VTN138" s="6"/>
      <c r="VTO138" s="6"/>
      <c r="VTP138" s="6"/>
      <c r="VTQ138" s="6"/>
      <c r="VTR138" s="6"/>
      <c r="VTS138" s="6"/>
      <c r="VTT138" s="6"/>
      <c r="VTU138" s="6"/>
      <c r="VTV138" s="6"/>
      <c r="VTW138" s="6"/>
      <c r="VTX138" s="6"/>
      <c r="VTY138" s="6"/>
      <c r="VTZ138" s="6"/>
      <c r="VUA138" s="6"/>
      <c r="VUB138" s="6"/>
      <c r="VUC138" s="6"/>
      <c r="VUD138" s="6"/>
      <c r="VUE138" s="6"/>
      <c r="VUF138" s="6"/>
      <c r="VUG138" s="6"/>
      <c r="VUH138" s="6"/>
      <c r="VUI138" s="6"/>
      <c r="VUJ138" s="6"/>
      <c r="VUK138" s="6"/>
      <c r="VUL138" s="6"/>
      <c r="VUM138" s="6"/>
      <c r="VUN138" s="6"/>
      <c r="VUO138" s="6"/>
      <c r="VUP138" s="6"/>
      <c r="VUQ138" s="6"/>
      <c r="VUR138" s="6"/>
      <c r="VUS138" s="6"/>
      <c r="VUT138" s="6"/>
      <c r="VUU138" s="6"/>
      <c r="VUV138" s="6"/>
      <c r="VUW138" s="6"/>
      <c r="VUX138" s="6"/>
      <c r="VUY138" s="6"/>
      <c r="VUZ138" s="6"/>
      <c r="VVA138" s="6"/>
      <c r="VVB138" s="6"/>
      <c r="VVC138" s="6"/>
      <c r="VVD138" s="6"/>
      <c r="VVE138" s="6"/>
      <c r="VVF138" s="6"/>
      <c r="VVG138" s="6"/>
      <c r="VVH138" s="6"/>
      <c r="VVI138" s="6"/>
      <c r="VVJ138" s="6"/>
      <c r="VVK138" s="6"/>
      <c r="VVL138" s="6"/>
      <c r="VVM138" s="6"/>
      <c r="VVN138" s="6"/>
      <c r="VVO138" s="6"/>
      <c r="VVP138" s="6"/>
      <c r="VVQ138" s="6"/>
      <c r="VVR138" s="6"/>
      <c r="VVS138" s="6"/>
      <c r="VVT138" s="6"/>
      <c r="VVU138" s="6"/>
      <c r="VVV138" s="6"/>
      <c r="VVW138" s="6"/>
      <c r="VVX138" s="6"/>
      <c r="VVY138" s="6"/>
      <c r="VVZ138" s="6"/>
      <c r="VWA138" s="6"/>
      <c r="VWB138" s="6"/>
      <c r="VWC138" s="6"/>
      <c r="VWD138" s="6"/>
      <c r="VWE138" s="6"/>
      <c r="VWF138" s="6"/>
      <c r="VWG138" s="6"/>
      <c r="VWH138" s="6"/>
      <c r="VWI138" s="6"/>
      <c r="VWJ138" s="6"/>
      <c r="VWK138" s="6"/>
      <c r="VWL138" s="6"/>
      <c r="VWM138" s="6"/>
      <c r="VWN138" s="6"/>
      <c r="VWO138" s="6"/>
      <c r="VWP138" s="6"/>
      <c r="VWQ138" s="6"/>
      <c r="VWR138" s="6"/>
      <c r="VWS138" s="6"/>
      <c r="VWT138" s="6"/>
      <c r="VWU138" s="6"/>
      <c r="VWV138" s="6"/>
      <c r="VWW138" s="6"/>
      <c r="VWX138" s="6"/>
      <c r="VWY138" s="6"/>
      <c r="VWZ138" s="6"/>
      <c r="VXA138" s="6"/>
      <c r="VXB138" s="6"/>
      <c r="VXC138" s="6"/>
      <c r="VXD138" s="6"/>
      <c r="VXE138" s="6"/>
      <c r="VXF138" s="6"/>
      <c r="VXG138" s="6"/>
      <c r="VXH138" s="6"/>
      <c r="VXI138" s="6"/>
      <c r="VXJ138" s="6"/>
      <c r="VXK138" s="6"/>
      <c r="VXL138" s="6"/>
      <c r="VXM138" s="6"/>
      <c r="VXN138" s="6"/>
      <c r="VXO138" s="6"/>
      <c r="VXP138" s="6"/>
      <c r="VXQ138" s="6"/>
      <c r="VXR138" s="6"/>
      <c r="VXS138" s="6"/>
      <c r="VXT138" s="6"/>
      <c r="VXU138" s="6"/>
      <c r="VXV138" s="6"/>
      <c r="VXW138" s="6"/>
      <c r="VXX138" s="6"/>
      <c r="VXY138" s="6"/>
      <c r="VXZ138" s="6"/>
      <c r="VYA138" s="6"/>
      <c r="VYB138" s="6"/>
      <c r="VYC138" s="6"/>
      <c r="VYD138" s="6"/>
      <c r="VYE138" s="6"/>
      <c r="VYF138" s="6"/>
      <c r="VYG138" s="6"/>
      <c r="VYH138" s="6"/>
      <c r="VYI138" s="6"/>
      <c r="VYJ138" s="6"/>
      <c r="VYK138" s="6"/>
      <c r="VYL138" s="6"/>
      <c r="VYM138" s="6"/>
      <c r="VYN138" s="6"/>
      <c r="VYO138" s="6"/>
      <c r="VYP138" s="6"/>
      <c r="VYQ138" s="6"/>
      <c r="VYR138" s="6"/>
      <c r="VYS138" s="6"/>
      <c r="VYT138" s="6"/>
      <c r="VYU138" s="6"/>
      <c r="VYV138" s="6"/>
      <c r="VYW138" s="6"/>
      <c r="VYX138" s="6"/>
      <c r="VYY138" s="6"/>
      <c r="VYZ138" s="6"/>
      <c r="VZA138" s="6"/>
      <c r="VZB138" s="6"/>
      <c r="VZC138" s="6"/>
      <c r="VZD138" s="6"/>
      <c r="VZE138" s="6"/>
      <c r="VZF138" s="6"/>
      <c r="VZG138" s="6"/>
      <c r="VZH138" s="6"/>
      <c r="VZI138" s="6"/>
      <c r="VZJ138" s="6"/>
      <c r="VZK138" s="6"/>
      <c r="VZL138" s="6"/>
      <c r="VZM138" s="6"/>
      <c r="VZN138" s="6"/>
      <c r="VZO138" s="6"/>
      <c r="VZP138" s="6"/>
      <c r="VZQ138" s="6"/>
      <c r="VZR138" s="6"/>
      <c r="VZS138" s="6"/>
      <c r="VZT138" s="6"/>
      <c r="VZU138" s="6"/>
      <c r="VZV138" s="6"/>
      <c r="VZW138" s="6"/>
      <c r="VZX138" s="6"/>
      <c r="VZY138" s="6"/>
      <c r="VZZ138" s="6"/>
      <c r="WAA138" s="6"/>
      <c r="WAB138" s="6"/>
      <c r="WAC138" s="6"/>
      <c r="WAD138" s="6"/>
      <c r="WAE138" s="6"/>
      <c r="WAF138" s="6"/>
      <c r="WAG138" s="6"/>
      <c r="WAH138" s="6"/>
      <c r="WAI138" s="6"/>
      <c r="WAJ138" s="6"/>
      <c r="WAK138" s="6"/>
      <c r="WAL138" s="6"/>
      <c r="WAM138" s="6"/>
      <c r="WAN138" s="6"/>
      <c r="WAO138" s="6"/>
      <c r="WAP138" s="6"/>
      <c r="WAQ138" s="6"/>
      <c r="WAR138" s="6"/>
      <c r="WAS138" s="6"/>
      <c r="WAT138" s="6"/>
      <c r="WAU138" s="6"/>
      <c r="WAV138" s="6"/>
      <c r="WAW138" s="6"/>
      <c r="WAX138" s="6"/>
      <c r="WAY138" s="6"/>
      <c r="WAZ138" s="6"/>
      <c r="WBA138" s="6"/>
      <c r="WBB138" s="6"/>
      <c r="WBC138" s="6"/>
      <c r="WBD138" s="6"/>
      <c r="WBE138" s="6"/>
      <c r="WBF138" s="6"/>
      <c r="WBG138" s="6"/>
      <c r="WBH138" s="6"/>
      <c r="WBI138" s="6"/>
      <c r="WBJ138" s="6"/>
      <c r="WBK138" s="6"/>
      <c r="WBL138" s="6"/>
      <c r="WBM138" s="6"/>
      <c r="WBN138" s="6"/>
      <c r="WBO138" s="6"/>
      <c r="WBP138" s="6"/>
      <c r="WBQ138" s="6"/>
      <c r="WBR138" s="6"/>
      <c r="WBS138" s="6"/>
      <c r="WBT138" s="6"/>
      <c r="WBU138" s="6"/>
      <c r="WBV138" s="6"/>
      <c r="WBW138" s="6"/>
      <c r="WBX138" s="6"/>
      <c r="WBY138" s="6"/>
      <c r="WBZ138" s="6"/>
      <c r="WCA138" s="6"/>
      <c r="WCB138" s="6"/>
      <c r="WCC138" s="6"/>
      <c r="WCD138" s="6"/>
      <c r="WCE138" s="6"/>
      <c r="WCF138" s="6"/>
      <c r="WCG138" s="6"/>
      <c r="WCH138" s="6"/>
      <c r="WCI138" s="6"/>
      <c r="WCJ138" s="6"/>
      <c r="WCK138" s="6"/>
      <c r="WCL138" s="6"/>
      <c r="WCM138" s="6"/>
      <c r="WCN138" s="6"/>
      <c r="WCO138" s="6"/>
      <c r="WCP138" s="6"/>
      <c r="WCQ138" s="6"/>
      <c r="WCR138" s="6"/>
      <c r="WCS138" s="6"/>
      <c r="WCT138" s="6"/>
      <c r="WCU138" s="6"/>
      <c r="WCV138" s="6"/>
      <c r="WCW138" s="6"/>
      <c r="WCX138" s="6"/>
      <c r="WCY138" s="6"/>
      <c r="WCZ138" s="6"/>
      <c r="WDA138" s="6"/>
      <c r="WDB138" s="6"/>
      <c r="WDC138" s="6"/>
      <c r="WDD138" s="6"/>
      <c r="WDE138" s="6"/>
      <c r="WDF138" s="6"/>
      <c r="WDG138" s="6"/>
      <c r="WDH138" s="6"/>
      <c r="WDI138" s="6"/>
      <c r="WDJ138" s="6"/>
      <c r="WDK138" s="6"/>
      <c r="WDL138" s="6"/>
      <c r="WDM138" s="6"/>
      <c r="WDN138" s="6"/>
      <c r="WDO138" s="6"/>
      <c r="WDP138" s="6"/>
      <c r="WDQ138" s="6"/>
      <c r="WDR138" s="6"/>
      <c r="WDS138" s="6"/>
      <c r="WDT138" s="6"/>
      <c r="WDU138" s="6"/>
      <c r="WDV138" s="6"/>
      <c r="WDW138" s="6"/>
      <c r="WDX138" s="6"/>
      <c r="WDY138" s="6"/>
      <c r="WDZ138" s="6"/>
      <c r="WEA138" s="6"/>
      <c r="WEB138" s="6"/>
      <c r="WEC138" s="6"/>
      <c r="WED138" s="6"/>
      <c r="WEE138" s="6"/>
      <c r="WEF138" s="6"/>
      <c r="WEG138" s="6"/>
      <c r="WEH138" s="6"/>
      <c r="WEI138" s="6"/>
      <c r="WEJ138" s="6"/>
      <c r="WEK138" s="6"/>
      <c r="WEL138" s="6"/>
      <c r="WEM138" s="6"/>
      <c r="WEN138" s="6"/>
      <c r="WEO138" s="6"/>
      <c r="WEP138" s="6"/>
      <c r="WEQ138" s="6"/>
      <c r="WER138" s="6"/>
      <c r="WES138" s="6"/>
      <c r="WET138" s="6"/>
      <c r="WEU138" s="6"/>
      <c r="WEV138" s="6"/>
      <c r="WEW138" s="6"/>
      <c r="WEX138" s="6"/>
      <c r="WEY138" s="6"/>
      <c r="WEZ138" s="6"/>
      <c r="WFA138" s="6"/>
      <c r="WFB138" s="6"/>
      <c r="WFC138" s="6"/>
      <c r="WFD138" s="6"/>
      <c r="WFE138" s="6"/>
      <c r="WFF138" s="6"/>
      <c r="WFG138" s="6"/>
      <c r="WFH138" s="6"/>
      <c r="WFI138" s="6"/>
      <c r="WFJ138" s="6"/>
      <c r="WFK138" s="6"/>
      <c r="WFL138" s="6"/>
      <c r="WFM138" s="6"/>
      <c r="WFN138" s="6"/>
      <c r="WFO138" s="6"/>
      <c r="WFP138" s="6"/>
      <c r="WFQ138" s="6"/>
      <c r="WFR138" s="6"/>
      <c r="WFS138" s="6"/>
      <c r="WFT138" s="6"/>
      <c r="WFU138" s="6"/>
      <c r="WFV138" s="6"/>
      <c r="WFW138" s="6"/>
      <c r="WFX138" s="6"/>
      <c r="WFY138" s="6"/>
      <c r="WFZ138" s="6"/>
      <c r="WGA138" s="6"/>
      <c r="WGB138" s="6"/>
      <c r="WGC138" s="6"/>
      <c r="WGD138" s="6"/>
      <c r="WGE138" s="6"/>
      <c r="WGF138" s="6"/>
      <c r="WGG138" s="6"/>
      <c r="WGH138" s="6"/>
      <c r="WGI138" s="6"/>
      <c r="WGJ138" s="6"/>
      <c r="WGK138" s="6"/>
      <c r="WGL138" s="6"/>
      <c r="WGM138" s="6"/>
      <c r="WGN138" s="6"/>
      <c r="WGO138" s="6"/>
      <c r="WGP138" s="6"/>
      <c r="WGQ138" s="6"/>
      <c r="WGR138" s="6"/>
      <c r="WGS138" s="6"/>
      <c r="WGT138" s="6"/>
      <c r="WGU138" s="6"/>
      <c r="WGV138" s="6"/>
      <c r="WGW138" s="6"/>
      <c r="WGX138" s="6"/>
      <c r="WGY138" s="6"/>
      <c r="WGZ138" s="6"/>
      <c r="WHA138" s="6"/>
      <c r="WHB138" s="6"/>
      <c r="WHC138" s="6"/>
      <c r="WHD138" s="6"/>
      <c r="WHE138" s="6"/>
      <c r="WHF138" s="6"/>
      <c r="WHG138" s="6"/>
      <c r="WHH138" s="6"/>
      <c r="WHI138" s="6"/>
      <c r="WHJ138" s="6"/>
      <c r="WHK138" s="6"/>
      <c r="WHL138" s="6"/>
      <c r="WHM138" s="6"/>
      <c r="WHN138" s="6"/>
      <c r="WHO138" s="6"/>
      <c r="WHP138" s="6"/>
      <c r="WHQ138" s="6"/>
      <c r="WHR138" s="6"/>
      <c r="WHS138" s="6"/>
      <c r="WHT138" s="6"/>
      <c r="WHU138" s="6"/>
      <c r="WHV138" s="6"/>
      <c r="WHW138" s="6"/>
      <c r="WHX138" s="6"/>
      <c r="WHY138" s="6"/>
      <c r="WHZ138" s="6"/>
      <c r="WIA138" s="6"/>
      <c r="WIB138" s="6"/>
      <c r="WIC138" s="6"/>
      <c r="WID138" s="6"/>
      <c r="WIE138" s="6"/>
      <c r="WIF138" s="6"/>
      <c r="WIG138" s="6"/>
      <c r="WIH138" s="6"/>
      <c r="WII138" s="6"/>
      <c r="WIJ138" s="6"/>
      <c r="WIK138" s="6"/>
      <c r="WIL138" s="6"/>
      <c r="WIM138" s="6"/>
      <c r="WIN138" s="6"/>
      <c r="WIO138" s="6"/>
      <c r="WIP138" s="6"/>
      <c r="WIQ138" s="6"/>
      <c r="WIR138" s="6"/>
      <c r="WIS138" s="6"/>
      <c r="WIT138" s="6"/>
      <c r="WIU138" s="6"/>
      <c r="WIV138" s="6"/>
      <c r="WIW138" s="6"/>
      <c r="WIX138" s="6"/>
      <c r="WIY138" s="6"/>
      <c r="WIZ138" s="6"/>
      <c r="WJA138" s="6"/>
      <c r="WJB138" s="6"/>
      <c r="WJC138" s="6"/>
      <c r="WJD138" s="6"/>
      <c r="WJE138" s="6"/>
      <c r="WJF138" s="6"/>
      <c r="WJG138" s="6"/>
      <c r="WJH138" s="6"/>
      <c r="WJI138" s="6"/>
      <c r="WJJ138" s="6"/>
      <c r="WJK138" s="6"/>
      <c r="WJL138" s="6"/>
      <c r="WJM138" s="6"/>
      <c r="WJN138" s="6"/>
      <c r="WJO138" s="6"/>
      <c r="WJP138" s="6"/>
      <c r="WJQ138" s="6"/>
      <c r="WJR138" s="6"/>
      <c r="WJS138" s="6"/>
      <c r="WJT138" s="6"/>
      <c r="WJU138" s="6"/>
      <c r="WJV138" s="6"/>
      <c r="WJW138" s="6"/>
      <c r="WJX138" s="6"/>
      <c r="WJY138" s="6"/>
      <c r="WJZ138" s="6"/>
      <c r="WKA138" s="6"/>
      <c r="WKB138" s="6"/>
      <c r="WKC138" s="6"/>
      <c r="WKD138" s="6"/>
      <c r="WKE138" s="6"/>
      <c r="WKF138" s="6"/>
      <c r="WKG138" s="6"/>
      <c r="WKH138" s="6"/>
      <c r="WKI138" s="6"/>
      <c r="WKJ138" s="6"/>
      <c r="WKK138" s="6"/>
      <c r="WKL138" s="6"/>
      <c r="WKM138" s="6"/>
      <c r="WKN138" s="6"/>
      <c r="WKO138" s="6"/>
      <c r="WKP138" s="6"/>
      <c r="WKQ138" s="6"/>
      <c r="WKR138" s="6"/>
      <c r="WKS138" s="6"/>
      <c r="WKT138" s="6"/>
      <c r="WKU138" s="6"/>
      <c r="WKV138" s="6"/>
      <c r="WKW138" s="6"/>
      <c r="WKX138" s="6"/>
      <c r="WKY138" s="6"/>
      <c r="WKZ138" s="6"/>
      <c r="WLA138" s="6"/>
      <c r="WLB138" s="6"/>
      <c r="WLC138" s="6"/>
      <c r="WLD138" s="6"/>
      <c r="WLE138" s="6"/>
      <c r="WLF138" s="6"/>
      <c r="WLG138" s="6"/>
      <c r="WLH138" s="6"/>
      <c r="WLI138" s="6"/>
      <c r="WLJ138" s="6"/>
      <c r="WLK138" s="6"/>
      <c r="WLL138" s="6"/>
      <c r="WLM138" s="6"/>
      <c r="WLN138" s="6"/>
      <c r="WLO138" s="6"/>
      <c r="WLP138" s="6"/>
      <c r="WLQ138" s="6"/>
      <c r="WLR138" s="6"/>
      <c r="WLS138" s="6"/>
      <c r="WLT138" s="6"/>
      <c r="WLU138" s="6"/>
      <c r="WLV138" s="6"/>
      <c r="WLW138" s="6"/>
      <c r="WLX138" s="6"/>
      <c r="WLY138" s="6"/>
      <c r="WLZ138" s="6"/>
      <c r="WMA138" s="6"/>
      <c r="WMB138" s="6"/>
      <c r="WMC138" s="6"/>
      <c r="WMD138" s="6"/>
      <c r="WME138" s="6"/>
      <c r="WMF138" s="6"/>
      <c r="WMG138" s="6"/>
      <c r="WMH138" s="6"/>
      <c r="WMI138" s="6"/>
      <c r="WMJ138" s="6"/>
      <c r="WMK138" s="6"/>
      <c r="WML138" s="6"/>
      <c r="WMM138" s="6"/>
      <c r="WMN138" s="6"/>
      <c r="WMO138" s="6"/>
      <c r="WMP138" s="6"/>
      <c r="WMQ138" s="6"/>
      <c r="WMR138" s="6"/>
      <c r="WMS138" s="6"/>
      <c r="WMT138" s="6"/>
      <c r="WMU138" s="6"/>
      <c r="WMV138" s="6"/>
      <c r="WMW138" s="6"/>
      <c r="WMX138" s="6"/>
      <c r="WMY138" s="6"/>
      <c r="WMZ138" s="6"/>
      <c r="WNA138" s="6"/>
      <c r="WNB138" s="6"/>
      <c r="WNC138" s="6"/>
      <c r="WND138" s="6"/>
      <c r="WNE138" s="6"/>
      <c r="WNF138" s="6"/>
      <c r="WNG138" s="6"/>
      <c r="WNH138" s="6"/>
      <c r="WNI138" s="6"/>
      <c r="WNJ138" s="6"/>
      <c r="WNK138" s="6"/>
      <c r="WNL138" s="6"/>
      <c r="WNM138" s="6"/>
      <c r="WNN138" s="6"/>
      <c r="WNO138" s="6"/>
      <c r="WNP138" s="6"/>
      <c r="WNQ138" s="6"/>
      <c r="WNR138" s="6"/>
      <c r="WNS138" s="6"/>
      <c r="WNT138" s="6"/>
      <c r="WNU138" s="6"/>
      <c r="WNV138" s="6"/>
      <c r="WNW138" s="6"/>
      <c r="WNX138" s="6"/>
      <c r="WNY138" s="6"/>
      <c r="WNZ138" s="6"/>
      <c r="WOA138" s="6"/>
      <c r="WOB138" s="6"/>
      <c r="WOC138" s="6"/>
      <c r="WOD138" s="6"/>
      <c r="WOE138" s="6"/>
      <c r="WOF138" s="6"/>
      <c r="WOG138" s="6"/>
      <c r="WOH138" s="6"/>
      <c r="WOI138" s="6"/>
      <c r="WOJ138" s="6"/>
      <c r="WOK138" s="6"/>
      <c r="WOL138" s="6"/>
      <c r="WOM138" s="6"/>
      <c r="WON138" s="6"/>
      <c r="WOO138" s="6"/>
      <c r="WOP138" s="6"/>
      <c r="WOQ138" s="6"/>
      <c r="WOR138" s="6"/>
      <c r="WOS138" s="6"/>
      <c r="WOT138" s="6"/>
      <c r="WOU138" s="6"/>
      <c r="WOV138" s="6"/>
      <c r="WOW138" s="6"/>
      <c r="WOX138" s="6"/>
      <c r="WOY138" s="6"/>
      <c r="WOZ138" s="6"/>
      <c r="WPA138" s="6"/>
      <c r="WPB138" s="6"/>
      <c r="WPC138" s="6"/>
      <c r="WPD138" s="6"/>
      <c r="WPE138" s="6"/>
      <c r="WPF138" s="6"/>
      <c r="WPG138" s="6"/>
      <c r="WPH138" s="6"/>
      <c r="WPI138" s="6"/>
      <c r="WPJ138" s="6"/>
      <c r="WPK138" s="6"/>
      <c r="WPL138" s="6"/>
      <c r="WPM138" s="6"/>
      <c r="WPN138" s="6"/>
      <c r="WPO138" s="6"/>
      <c r="WPP138" s="6"/>
      <c r="WPQ138" s="6"/>
      <c r="WPR138" s="6"/>
      <c r="WPS138" s="6"/>
      <c r="WPT138" s="6"/>
      <c r="WPU138" s="6"/>
      <c r="WPV138" s="6"/>
      <c r="WPW138" s="6"/>
      <c r="WPX138" s="6"/>
      <c r="WPY138" s="6"/>
      <c r="WPZ138" s="6"/>
      <c r="WQA138" s="6"/>
      <c r="WQB138" s="6"/>
      <c r="WQC138" s="6"/>
      <c r="WQD138" s="6"/>
      <c r="WQE138" s="6"/>
      <c r="WQF138" s="6"/>
      <c r="WQG138" s="6"/>
      <c r="WQH138" s="6"/>
      <c r="WQI138" s="6"/>
      <c r="WQJ138" s="6"/>
      <c r="WQK138" s="6"/>
      <c r="WQL138" s="6"/>
      <c r="WQM138" s="6"/>
      <c r="WQN138" s="6"/>
      <c r="WQO138" s="6"/>
      <c r="WQP138" s="6"/>
      <c r="WQQ138" s="6"/>
      <c r="WQR138" s="6"/>
      <c r="WQS138" s="6"/>
      <c r="WQT138" s="6"/>
      <c r="WQU138" s="6"/>
      <c r="WQV138" s="6"/>
      <c r="WQW138" s="6"/>
      <c r="WQX138" s="6"/>
      <c r="WQY138" s="6"/>
      <c r="WQZ138" s="6"/>
      <c r="WRA138" s="6"/>
      <c r="WRB138" s="6"/>
      <c r="WRC138" s="6"/>
      <c r="WRD138" s="6"/>
      <c r="WRE138" s="6"/>
      <c r="WRF138" s="6"/>
      <c r="WRG138" s="6"/>
      <c r="WRH138" s="6"/>
      <c r="WRI138" s="6"/>
      <c r="WRJ138" s="6"/>
      <c r="WRK138" s="6"/>
      <c r="WRL138" s="6"/>
      <c r="WRM138" s="6"/>
      <c r="WRN138" s="6"/>
      <c r="WRO138" s="6"/>
      <c r="WRP138" s="6"/>
      <c r="WRQ138" s="6"/>
      <c r="WRR138" s="6"/>
      <c r="WRS138" s="6"/>
      <c r="WRT138" s="6"/>
      <c r="WRU138" s="6"/>
      <c r="WRV138" s="6"/>
      <c r="WRW138" s="6"/>
      <c r="WRX138" s="6"/>
      <c r="WRY138" s="6"/>
      <c r="WRZ138" s="6"/>
      <c r="WSA138" s="6"/>
      <c r="WSB138" s="6"/>
      <c r="WSC138" s="6"/>
      <c r="WSD138" s="6"/>
      <c r="WSE138" s="6"/>
      <c r="WSF138" s="6"/>
      <c r="WSG138" s="6"/>
      <c r="WSH138" s="6"/>
      <c r="WSI138" s="6"/>
      <c r="WSJ138" s="6"/>
      <c r="WSK138" s="6"/>
      <c r="WSL138" s="6"/>
      <c r="WSM138" s="6"/>
      <c r="WSN138" s="6"/>
      <c r="WSO138" s="6"/>
      <c r="WSP138" s="6"/>
      <c r="WSQ138" s="6"/>
      <c r="WSR138" s="6"/>
      <c r="WSS138" s="6"/>
      <c r="WST138" s="6"/>
      <c r="WSU138" s="6"/>
      <c r="WSV138" s="6"/>
      <c r="WSW138" s="6"/>
      <c r="WSX138" s="6"/>
      <c r="WSY138" s="6"/>
      <c r="WSZ138" s="6"/>
      <c r="WTA138" s="6"/>
      <c r="WTB138" s="6"/>
      <c r="WTC138" s="6"/>
      <c r="WTD138" s="6"/>
      <c r="WTE138" s="6"/>
      <c r="WTF138" s="6"/>
      <c r="WTG138" s="6"/>
      <c r="WTH138" s="6"/>
      <c r="WTI138" s="6"/>
      <c r="WTJ138" s="6"/>
      <c r="WTK138" s="6"/>
      <c r="WTL138" s="6"/>
      <c r="WTM138" s="6"/>
      <c r="WTN138" s="6"/>
      <c r="WTO138" s="6"/>
      <c r="WTP138" s="6"/>
      <c r="WTQ138" s="6"/>
      <c r="WTR138" s="6"/>
      <c r="WTS138" s="6"/>
      <c r="WTT138" s="6"/>
      <c r="WTU138" s="6"/>
      <c r="WTV138" s="6"/>
      <c r="WTW138" s="6"/>
      <c r="WTX138" s="6"/>
      <c r="WTY138" s="6"/>
      <c r="WTZ138" s="6"/>
      <c r="WUA138" s="6"/>
      <c r="WUB138" s="6"/>
      <c r="WUC138" s="6"/>
      <c r="WUD138" s="6"/>
      <c r="WUE138" s="6"/>
      <c r="WUF138" s="6"/>
      <c r="WUG138" s="6"/>
      <c r="WUH138" s="6"/>
      <c r="WUI138" s="6"/>
      <c r="WUJ138" s="6"/>
      <c r="WUK138" s="6"/>
      <c r="WUL138" s="6"/>
      <c r="WUM138" s="6"/>
      <c r="WUN138" s="6"/>
      <c r="WUO138" s="6"/>
      <c r="WUP138" s="6"/>
      <c r="WUQ138" s="6"/>
      <c r="WUR138" s="6"/>
      <c r="WUS138" s="6"/>
      <c r="WUT138" s="6"/>
      <c r="WUU138" s="6"/>
      <c r="WUV138" s="6"/>
      <c r="WUW138" s="6"/>
      <c r="WUX138" s="6"/>
      <c r="WUY138" s="6"/>
      <c r="WUZ138" s="6"/>
      <c r="WVA138" s="6"/>
      <c r="WVB138" s="6"/>
      <c r="WVC138" s="6"/>
      <c r="WVD138" s="6"/>
      <c r="WVE138" s="6"/>
      <c r="WVF138" s="6"/>
      <c r="WVG138" s="6"/>
      <c r="WVH138" s="6"/>
      <c r="WVI138" s="6"/>
      <c r="WVJ138" s="6"/>
      <c r="WVK138" s="6"/>
      <c r="WVL138" s="6"/>
      <c r="WVM138" s="6"/>
      <c r="WVN138" s="6"/>
      <c r="WVO138" s="6"/>
      <c r="WVP138" s="6"/>
      <c r="WVQ138" s="6"/>
      <c r="WVR138" s="6"/>
      <c r="WVS138" s="6"/>
      <c r="WVT138" s="6"/>
      <c r="WVU138" s="6"/>
      <c r="WVV138" s="6"/>
      <c r="WVW138" s="6"/>
      <c r="WVX138" s="6"/>
      <c r="WVY138" s="6"/>
      <c r="WVZ138" s="6"/>
      <c r="WWA138" s="6"/>
      <c r="WWB138" s="6"/>
      <c r="WWC138" s="6"/>
      <c r="WWD138" s="6"/>
      <c r="WWE138" s="6"/>
      <c r="WWF138" s="6"/>
      <c r="WWG138" s="6"/>
      <c r="WWH138" s="6"/>
      <c r="WWI138" s="6"/>
      <c r="WWJ138" s="6"/>
      <c r="WWK138" s="6"/>
      <c r="WWL138" s="6"/>
      <c r="WWM138" s="6"/>
      <c r="WWN138" s="6"/>
      <c r="WWO138" s="6"/>
      <c r="WWP138" s="6"/>
      <c r="WWQ138" s="6"/>
      <c r="WWR138" s="6"/>
      <c r="WWS138" s="6"/>
      <c r="WWT138" s="6"/>
      <c r="WWU138" s="6"/>
      <c r="WWV138" s="6"/>
      <c r="WWW138" s="6"/>
      <c r="WWX138" s="6"/>
      <c r="WWY138" s="6"/>
      <c r="WWZ138" s="6"/>
      <c r="WXA138" s="6"/>
      <c r="WXB138" s="6"/>
      <c r="WXC138" s="6"/>
      <c r="WXD138" s="6"/>
      <c r="WXE138" s="6"/>
      <c r="WXF138" s="6"/>
      <c r="WXG138" s="6"/>
      <c r="WXH138" s="6"/>
      <c r="WXI138" s="6"/>
      <c r="WXJ138" s="6"/>
      <c r="WXK138" s="6"/>
      <c r="WXL138" s="6"/>
      <c r="WXM138" s="6"/>
      <c r="WXN138" s="6"/>
      <c r="WXO138" s="6"/>
      <c r="WXP138" s="6"/>
      <c r="WXQ138" s="6"/>
      <c r="WXR138" s="6"/>
      <c r="WXS138" s="6"/>
      <c r="WXT138" s="6"/>
      <c r="WXU138" s="6"/>
      <c r="WXV138" s="6"/>
      <c r="WXW138" s="6"/>
      <c r="WXX138" s="6"/>
      <c r="WXY138" s="6"/>
      <c r="WXZ138" s="6"/>
      <c r="WYA138" s="6"/>
      <c r="WYB138" s="6"/>
      <c r="WYC138" s="6"/>
      <c r="WYD138" s="6"/>
      <c r="WYE138" s="6"/>
      <c r="WYF138" s="6"/>
      <c r="WYG138" s="6"/>
      <c r="WYH138" s="6"/>
      <c r="WYI138" s="6"/>
      <c r="WYJ138" s="6"/>
      <c r="WYK138" s="6"/>
      <c r="WYL138" s="6"/>
      <c r="WYM138" s="6"/>
      <c r="WYN138" s="6"/>
      <c r="WYO138" s="6"/>
      <c r="WYP138" s="6"/>
      <c r="WYQ138" s="6"/>
      <c r="WYR138" s="6"/>
      <c r="WYS138" s="6"/>
      <c r="WYT138" s="6"/>
      <c r="WYU138" s="6"/>
      <c r="WYV138" s="6"/>
      <c r="WYW138" s="6"/>
      <c r="WYX138" s="6"/>
      <c r="WYY138" s="6"/>
      <c r="WYZ138" s="6"/>
      <c r="WZA138" s="6"/>
      <c r="WZB138" s="6"/>
      <c r="WZC138" s="6"/>
      <c r="WZD138" s="6"/>
      <c r="WZE138" s="6"/>
      <c r="WZF138" s="6"/>
      <c r="WZG138" s="6"/>
      <c r="WZH138" s="6"/>
      <c r="WZI138" s="6"/>
      <c r="WZJ138" s="6"/>
      <c r="WZK138" s="6"/>
      <c r="WZL138" s="6"/>
      <c r="WZM138" s="6"/>
      <c r="WZN138" s="6"/>
      <c r="WZO138" s="6"/>
      <c r="WZP138" s="6"/>
      <c r="WZQ138" s="6"/>
      <c r="WZR138" s="6"/>
      <c r="WZS138" s="6"/>
      <c r="WZT138" s="6"/>
      <c r="WZU138" s="6"/>
      <c r="WZV138" s="6"/>
      <c r="WZW138" s="6"/>
      <c r="WZX138" s="6"/>
      <c r="WZY138" s="6"/>
      <c r="WZZ138" s="6"/>
      <c r="XAA138" s="6"/>
      <c r="XAB138" s="6"/>
      <c r="XAC138" s="6"/>
      <c r="XAD138" s="6"/>
      <c r="XAE138" s="6"/>
      <c r="XAF138" s="6"/>
      <c r="XAG138" s="6"/>
      <c r="XAH138" s="6"/>
      <c r="XAI138" s="6"/>
      <c r="XAJ138" s="6"/>
      <c r="XAK138" s="6"/>
      <c r="XAL138" s="6"/>
      <c r="XAM138" s="6"/>
      <c r="XAN138" s="6"/>
      <c r="XAO138" s="6"/>
      <c r="XAP138" s="6"/>
      <c r="XAQ138" s="6"/>
      <c r="XAR138" s="6"/>
      <c r="XAS138" s="6"/>
      <c r="XAT138" s="6"/>
      <c r="XAU138" s="6"/>
      <c r="XAV138" s="6"/>
      <c r="XAW138" s="6"/>
      <c r="XAX138" s="6"/>
      <c r="XAY138" s="6"/>
      <c r="XAZ138" s="6"/>
      <c r="XBA138" s="6"/>
      <c r="XBB138" s="6"/>
      <c r="XBC138" s="6"/>
      <c r="XBD138" s="6"/>
      <c r="XBE138" s="6"/>
      <c r="XBF138" s="6"/>
      <c r="XBG138" s="6"/>
      <c r="XBH138" s="6"/>
      <c r="XBI138" s="6"/>
      <c r="XBJ138" s="6"/>
      <c r="XBK138" s="6"/>
      <c r="XBL138" s="6"/>
      <c r="XBM138" s="6"/>
      <c r="XBN138" s="6"/>
      <c r="XBO138" s="6"/>
      <c r="XBP138" s="6"/>
      <c r="XBQ138" s="6"/>
      <c r="XBR138" s="6"/>
      <c r="XBS138" s="6"/>
      <c r="XBT138" s="6"/>
      <c r="XBU138" s="6"/>
      <c r="XBV138" s="6"/>
      <c r="XBW138" s="6"/>
      <c r="XBX138" s="6"/>
      <c r="XBY138" s="6"/>
      <c r="XBZ138" s="6"/>
      <c r="XCA138" s="6"/>
      <c r="XCB138" s="6"/>
      <c r="XCC138" s="6"/>
      <c r="XCD138" s="6"/>
      <c r="XCE138" s="6"/>
      <c r="XCF138" s="6"/>
      <c r="XCG138" s="6"/>
      <c r="XCH138" s="6"/>
      <c r="XCI138" s="6"/>
      <c r="XCJ138" s="6"/>
      <c r="XCK138" s="6"/>
      <c r="XCL138" s="6"/>
      <c r="XCM138" s="6"/>
      <c r="XCN138" s="6"/>
      <c r="XCO138" s="6"/>
      <c r="XCP138" s="6"/>
      <c r="XCQ138" s="6"/>
      <c r="XCR138" s="6"/>
      <c r="XCS138" s="6"/>
      <c r="XCT138" s="6"/>
      <c r="XCU138" s="6"/>
      <c r="XCV138" s="6"/>
      <c r="XCW138" s="6"/>
      <c r="XCX138" s="6"/>
      <c r="XCY138" s="6"/>
      <c r="XCZ138" s="6"/>
      <c r="XDA138" s="6"/>
      <c r="XDB138" s="6"/>
      <c r="XDC138" s="6"/>
      <c r="XDD138" s="6"/>
      <c r="XDE138" s="6"/>
      <c r="XDF138" s="6"/>
      <c r="XDG138" s="6"/>
      <c r="XDH138" s="6"/>
      <c r="XDI138" s="6"/>
      <c r="XDJ138" s="6"/>
      <c r="XDK138" s="6"/>
      <c r="XDL138" s="6"/>
      <c r="XDM138" s="6"/>
      <c r="XDN138" s="6"/>
      <c r="XDO138" s="6"/>
      <c r="XDP138" s="6"/>
      <c r="XDQ138" s="6"/>
      <c r="XDR138" s="6"/>
      <c r="XDS138" s="6"/>
      <c r="XDT138" s="6"/>
      <c r="XDU138" s="6"/>
      <c r="XDV138" s="6"/>
      <c r="XDW138" s="6"/>
      <c r="XDX138" s="6"/>
      <c r="XDY138" s="6"/>
      <c r="XDZ138" s="6"/>
      <c r="XEA138" s="6"/>
      <c r="XEB138" s="6"/>
      <c r="XEC138" s="6"/>
      <c r="XED138" s="6"/>
      <c r="XEE138" s="6"/>
      <c r="XEF138" s="6"/>
      <c r="XEG138" s="6"/>
      <c r="XEH138" s="6"/>
      <c r="XEI138" s="6"/>
      <c r="XEJ138" s="6"/>
      <c r="XEK138" s="6"/>
      <c r="XEL138" s="6"/>
      <c r="XEM138" s="6"/>
      <c r="XEN138" s="6"/>
      <c r="XEO138" s="6"/>
      <c r="XEP138" s="6"/>
      <c r="XEQ138" s="6"/>
      <c r="XER138" s="6"/>
      <c r="XES138" s="6"/>
      <c r="XET138" s="6"/>
      <c r="XEU138" s="6" t="str">
        <f t="shared" si="3"/>
        <v>New_Business_and_Underwriting__Life</v>
      </c>
    </row>
    <row r="139" spans="1:16375" s="119" customFormat="1" ht="51" hidden="1" x14ac:dyDescent="0.2">
      <c r="A139" s="126" t="s">
        <v>13</v>
      </c>
      <c r="B139" s="57" t="s">
        <v>742</v>
      </c>
      <c r="C139" s="57" t="s">
        <v>743</v>
      </c>
      <c r="D139" s="57" t="s">
        <v>2109</v>
      </c>
      <c r="E139" s="57" t="s">
        <v>2006</v>
      </c>
      <c r="F139" s="58" t="s">
        <v>2741</v>
      </c>
      <c r="G139" s="58" t="s">
        <v>2192</v>
      </c>
      <c r="H139" s="58" t="s">
        <v>253</v>
      </c>
      <c r="I139" s="58"/>
      <c r="J139" s="58" t="s">
        <v>253</v>
      </c>
      <c r="K139" s="58"/>
      <c r="L139" s="58"/>
      <c r="M139" s="58" t="s">
        <v>253</v>
      </c>
      <c r="N139" s="58"/>
      <c r="O139" s="58"/>
      <c r="P139" s="58"/>
      <c r="Q139" s="57" t="s">
        <v>2727</v>
      </c>
      <c r="R139" s="58" t="s">
        <v>463</v>
      </c>
      <c r="S139" s="58" t="s">
        <v>765</v>
      </c>
      <c r="T139" s="58" t="s">
        <v>766</v>
      </c>
      <c r="U139" s="58" t="s">
        <v>643</v>
      </c>
      <c r="V139" s="58" t="s">
        <v>767</v>
      </c>
      <c r="W139" s="58" t="s">
        <v>140</v>
      </c>
      <c r="X139" s="58" t="s">
        <v>270</v>
      </c>
      <c r="Y139" s="58" t="s">
        <v>143</v>
      </c>
      <c r="Z139" s="90">
        <v>1</v>
      </c>
      <c r="AA139" s="90">
        <v>0</v>
      </c>
      <c r="AB139" s="108">
        <v>35</v>
      </c>
      <c r="AC139" s="108"/>
      <c r="AD139" s="108">
        <v>44</v>
      </c>
      <c r="AE139" s="58" t="s">
        <v>142</v>
      </c>
      <c r="AF139" s="58" t="s">
        <v>143</v>
      </c>
      <c r="AG139" s="59" t="s">
        <v>144</v>
      </c>
      <c r="AH139" s="58" t="s">
        <v>143</v>
      </c>
      <c r="AI139" s="58" t="s">
        <v>140</v>
      </c>
      <c r="AJ139" s="58" t="s">
        <v>2421</v>
      </c>
      <c r="AK139" s="63">
        <v>45327</v>
      </c>
      <c r="AL139" s="58" t="s">
        <v>146</v>
      </c>
      <c r="AM139" s="58" t="s">
        <v>455</v>
      </c>
      <c r="AN139" s="58" t="s">
        <v>2743</v>
      </c>
      <c r="AO139" s="58" t="s">
        <v>140</v>
      </c>
      <c r="AP139" s="58" t="s">
        <v>140</v>
      </c>
      <c r="AQ139" s="58" t="s">
        <v>140</v>
      </c>
      <c r="AR139" s="58" t="s">
        <v>140</v>
      </c>
      <c r="AS139" s="58" t="s">
        <v>140</v>
      </c>
      <c r="AT139" s="58" t="s">
        <v>140</v>
      </c>
      <c r="AU139" s="58" t="s">
        <v>140</v>
      </c>
      <c r="AV139" s="58" t="s">
        <v>140</v>
      </c>
      <c r="AW139" s="58" t="s">
        <v>140</v>
      </c>
      <c r="AX139" s="58" t="s">
        <v>140</v>
      </c>
      <c r="AY139" s="58" t="s">
        <v>140</v>
      </c>
      <c r="AZ139" s="61" t="s">
        <v>150</v>
      </c>
      <c r="BA139" s="58" t="s">
        <v>758</v>
      </c>
      <c r="BB139" s="58" t="s">
        <v>140</v>
      </c>
      <c r="BC139" s="58" t="s">
        <v>2408</v>
      </c>
      <c r="BD139" s="62">
        <v>0.98</v>
      </c>
      <c r="BE139" s="58" t="s">
        <v>2720</v>
      </c>
      <c r="BF139" s="58">
        <v>5.73</v>
      </c>
      <c r="BG139" s="58" t="s">
        <v>140</v>
      </c>
      <c r="BH139" s="58" t="s">
        <v>140</v>
      </c>
      <c r="BI139" s="58" t="s">
        <v>140</v>
      </c>
      <c r="BJ139" s="58" t="s">
        <v>140</v>
      </c>
      <c r="BK139" s="58" t="s">
        <v>140</v>
      </c>
      <c r="BL139" s="58" t="s">
        <v>140</v>
      </c>
      <c r="BM139" s="58">
        <v>50017</v>
      </c>
      <c r="BN139" s="58" t="s">
        <v>140</v>
      </c>
      <c r="BO139" s="58" t="s">
        <v>140</v>
      </c>
      <c r="BP139" s="58" t="s">
        <v>140</v>
      </c>
      <c r="BQ139" s="58" t="s">
        <v>140</v>
      </c>
      <c r="BR139" s="58" t="s">
        <v>239</v>
      </c>
      <c r="BS139" s="58"/>
      <c r="BT139" s="58" t="s">
        <v>2744</v>
      </c>
      <c r="BU139" s="58" t="s">
        <v>2721</v>
      </c>
      <c r="BV139" s="129" t="s">
        <v>3505</v>
      </c>
      <c r="BW139" s="129"/>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c r="FB139" s="6"/>
      <c r="FC139" s="6"/>
      <c r="FD139" s="6"/>
      <c r="FE139" s="6"/>
      <c r="FF139" s="6"/>
      <c r="FG139" s="6"/>
      <c r="FH139" s="6"/>
      <c r="FI139" s="6"/>
      <c r="FJ139" s="6"/>
      <c r="FK139" s="6"/>
      <c r="FL139" s="6"/>
      <c r="FM139" s="6"/>
      <c r="FN139" s="6"/>
      <c r="FO139" s="6"/>
      <c r="FP139" s="6"/>
      <c r="FQ139" s="6"/>
      <c r="FR139" s="6"/>
      <c r="FS139" s="6"/>
      <c r="FT139" s="6"/>
      <c r="FU139" s="6"/>
      <c r="FV139" s="6"/>
      <c r="FW139" s="6"/>
      <c r="FX139" s="6"/>
      <c r="FY139" s="6"/>
      <c r="FZ139" s="6"/>
      <c r="GA139" s="6"/>
      <c r="GB139" s="6"/>
      <c r="GC139" s="6"/>
      <c r="GD139" s="6"/>
      <c r="GE139" s="6"/>
      <c r="GF139" s="6"/>
      <c r="GG139" s="6"/>
      <c r="GH139" s="6"/>
      <c r="GI139" s="6"/>
      <c r="GJ139" s="6"/>
      <c r="GK139" s="6"/>
      <c r="GL139" s="6"/>
      <c r="GM139" s="6"/>
      <c r="GN139" s="6"/>
      <c r="GO139" s="6"/>
      <c r="GP139" s="6"/>
      <c r="GQ139" s="6"/>
      <c r="GR139" s="6"/>
      <c r="GS139" s="6"/>
      <c r="GT139" s="6"/>
      <c r="GU139" s="6"/>
      <c r="GV139" s="6"/>
      <c r="GW139" s="6"/>
      <c r="GX139" s="6"/>
      <c r="GY139" s="6"/>
      <c r="GZ139" s="6"/>
      <c r="HA139" s="6"/>
      <c r="HB139" s="6"/>
      <c r="HC139" s="6"/>
      <c r="HD139" s="6"/>
      <c r="HE139" s="6"/>
      <c r="HF139" s="6"/>
      <c r="HG139" s="6"/>
      <c r="HH139" s="6"/>
      <c r="HI139" s="6"/>
      <c r="HJ139" s="6"/>
      <c r="HK139" s="6"/>
      <c r="HL139" s="6"/>
      <c r="HM139" s="6"/>
      <c r="HN139" s="6"/>
      <c r="HO139" s="6"/>
      <c r="HP139" s="6"/>
      <c r="HQ139" s="6"/>
      <c r="HR139" s="6"/>
      <c r="HS139" s="6"/>
      <c r="HT139" s="6"/>
      <c r="HU139" s="6"/>
      <c r="HV139" s="6"/>
      <c r="HW139" s="6"/>
      <c r="HX139" s="6"/>
      <c r="HY139" s="6"/>
      <c r="HZ139" s="6"/>
      <c r="IA139" s="6"/>
      <c r="IB139" s="6"/>
      <c r="IC139" s="6"/>
      <c r="ID139" s="6"/>
      <c r="IE139" s="6"/>
      <c r="IF139" s="6"/>
      <c r="IG139" s="6"/>
      <c r="IH139" s="6"/>
      <c r="II139" s="6"/>
      <c r="IJ139" s="6"/>
      <c r="IK139" s="6"/>
      <c r="IL139" s="6"/>
      <c r="IM139" s="6"/>
      <c r="IN139" s="6"/>
      <c r="IO139" s="6"/>
      <c r="IP139" s="6"/>
      <c r="IQ139" s="6"/>
      <c r="IR139" s="6"/>
      <c r="IS139" s="6"/>
      <c r="IT139" s="6"/>
      <c r="IU139" s="6"/>
      <c r="IV139" s="6"/>
      <c r="IW139" s="6"/>
      <c r="IX139" s="6"/>
      <c r="IY139" s="6"/>
      <c r="IZ139" s="6"/>
      <c r="JA139" s="6"/>
      <c r="JB139" s="6"/>
      <c r="JC139" s="6"/>
      <c r="JD139" s="6"/>
      <c r="JE139" s="6"/>
      <c r="JF139" s="6"/>
      <c r="JG139" s="6"/>
      <c r="JH139" s="6"/>
      <c r="JI139" s="6"/>
      <c r="JJ139" s="6"/>
      <c r="JK139" s="6"/>
      <c r="JL139" s="6"/>
      <c r="JM139" s="6"/>
      <c r="JN139" s="6"/>
      <c r="JO139" s="6"/>
      <c r="JP139" s="6"/>
      <c r="JQ139" s="6"/>
      <c r="JR139" s="6"/>
      <c r="JS139" s="6"/>
      <c r="JT139" s="6"/>
      <c r="JU139" s="6"/>
      <c r="JV139" s="6"/>
      <c r="JW139" s="6"/>
      <c r="JX139" s="6"/>
      <c r="JY139" s="6"/>
      <c r="JZ139" s="6"/>
      <c r="KA139" s="6"/>
      <c r="KB139" s="6"/>
      <c r="KC139" s="6"/>
      <c r="KD139" s="6"/>
      <c r="KE139" s="6"/>
      <c r="KF139" s="6"/>
      <c r="KG139" s="6"/>
      <c r="KH139" s="6"/>
      <c r="KI139" s="6"/>
      <c r="KJ139" s="6"/>
      <c r="KK139" s="6"/>
      <c r="KL139" s="6"/>
      <c r="KM139" s="6"/>
      <c r="KN139" s="6"/>
      <c r="KO139" s="6"/>
      <c r="KP139" s="6"/>
      <c r="KQ139" s="6"/>
      <c r="KR139" s="6"/>
      <c r="KS139" s="6"/>
      <c r="KT139" s="6"/>
      <c r="KU139" s="6"/>
      <c r="KV139" s="6"/>
      <c r="KW139" s="6"/>
      <c r="KX139" s="6"/>
      <c r="KY139" s="6"/>
      <c r="KZ139" s="6"/>
      <c r="LA139" s="6"/>
      <c r="LB139" s="6"/>
      <c r="LC139" s="6"/>
      <c r="LD139" s="6"/>
      <c r="LE139" s="6"/>
      <c r="LF139" s="6"/>
      <c r="LG139" s="6"/>
      <c r="LH139" s="6"/>
      <c r="LI139" s="6"/>
      <c r="LJ139" s="6"/>
      <c r="LK139" s="6"/>
      <c r="LL139" s="6"/>
      <c r="LM139" s="6"/>
      <c r="LN139" s="6"/>
      <c r="LO139" s="6"/>
      <c r="LP139" s="6"/>
      <c r="LQ139" s="6"/>
      <c r="LR139" s="6"/>
      <c r="LS139" s="6"/>
      <c r="LT139" s="6"/>
      <c r="LU139" s="6"/>
      <c r="LV139" s="6"/>
      <c r="LW139" s="6"/>
      <c r="LX139" s="6"/>
      <c r="LY139" s="6"/>
      <c r="LZ139" s="6"/>
      <c r="MA139" s="6"/>
      <c r="MB139" s="6"/>
      <c r="MC139" s="6"/>
      <c r="MD139" s="6"/>
      <c r="ME139" s="6"/>
      <c r="MF139" s="6"/>
      <c r="MG139" s="6"/>
      <c r="MH139" s="6"/>
      <c r="MI139" s="6"/>
      <c r="MJ139" s="6"/>
      <c r="MK139" s="6"/>
      <c r="ML139" s="6"/>
      <c r="MM139" s="6"/>
      <c r="MN139" s="6"/>
      <c r="MO139" s="6"/>
      <c r="MP139" s="6"/>
      <c r="MQ139" s="6"/>
      <c r="MR139" s="6"/>
      <c r="MS139" s="6"/>
      <c r="MT139" s="6"/>
      <c r="MU139" s="6"/>
      <c r="MV139" s="6"/>
      <c r="MW139" s="6"/>
      <c r="MX139" s="6"/>
      <c r="MY139" s="6"/>
      <c r="MZ139" s="6"/>
      <c r="NA139" s="6"/>
      <c r="NB139" s="6"/>
      <c r="NC139" s="6"/>
      <c r="ND139" s="6"/>
      <c r="NE139" s="6"/>
      <c r="NF139" s="6"/>
      <c r="NG139" s="6"/>
      <c r="NH139" s="6"/>
      <c r="NI139" s="6"/>
      <c r="NJ139" s="6"/>
      <c r="NK139" s="6"/>
      <c r="NL139" s="6"/>
      <c r="NM139" s="6"/>
      <c r="NN139" s="6"/>
      <c r="NO139" s="6"/>
      <c r="NP139" s="6"/>
      <c r="NQ139" s="6"/>
      <c r="NR139" s="6"/>
      <c r="NS139" s="6"/>
      <c r="NT139" s="6"/>
      <c r="NU139" s="6"/>
      <c r="NV139" s="6"/>
      <c r="NW139" s="6"/>
      <c r="NX139" s="6"/>
      <c r="NY139" s="6"/>
      <c r="NZ139" s="6"/>
      <c r="OA139" s="6"/>
      <c r="OB139" s="6"/>
      <c r="OC139" s="6"/>
      <c r="OD139" s="6"/>
      <c r="OE139" s="6"/>
      <c r="OF139" s="6"/>
      <c r="OG139" s="6"/>
      <c r="OH139" s="6"/>
      <c r="OI139" s="6"/>
      <c r="OJ139" s="6"/>
      <c r="OK139" s="6"/>
      <c r="OL139" s="6"/>
      <c r="OM139" s="6"/>
      <c r="ON139" s="6"/>
      <c r="OO139" s="6"/>
      <c r="OP139" s="6"/>
      <c r="OQ139" s="6"/>
      <c r="OR139" s="6"/>
      <c r="OS139" s="6"/>
      <c r="OT139" s="6"/>
      <c r="OU139" s="6"/>
      <c r="OV139" s="6"/>
      <c r="OW139" s="6"/>
      <c r="OX139" s="6"/>
      <c r="OY139" s="6"/>
      <c r="OZ139" s="6"/>
      <c r="PA139" s="6"/>
      <c r="PB139" s="6"/>
      <c r="PC139" s="6"/>
      <c r="PD139" s="6"/>
      <c r="PE139" s="6"/>
      <c r="PF139" s="6"/>
      <c r="PG139" s="6"/>
      <c r="PH139" s="6"/>
      <c r="PI139" s="6"/>
      <c r="PJ139" s="6"/>
      <c r="PK139" s="6"/>
      <c r="PL139" s="6"/>
      <c r="PM139" s="6"/>
      <c r="PN139" s="6"/>
      <c r="PO139" s="6"/>
      <c r="PP139" s="6"/>
      <c r="PQ139" s="6"/>
      <c r="PR139" s="6"/>
      <c r="PS139" s="6"/>
      <c r="PT139" s="6"/>
      <c r="PU139" s="6"/>
      <c r="PV139" s="6"/>
      <c r="PW139" s="6"/>
      <c r="PX139" s="6"/>
      <c r="PY139" s="6"/>
      <c r="PZ139" s="6"/>
      <c r="QA139" s="6"/>
      <c r="QB139" s="6"/>
      <c r="QC139" s="6"/>
      <c r="QD139" s="6"/>
      <c r="QE139" s="6"/>
      <c r="QF139" s="6"/>
      <c r="QG139" s="6"/>
      <c r="QH139" s="6"/>
      <c r="QI139" s="6"/>
      <c r="QJ139" s="6"/>
      <c r="QK139" s="6"/>
      <c r="QL139" s="6"/>
      <c r="QM139" s="6"/>
      <c r="QN139" s="6"/>
      <c r="QO139" s="6"/>
      <c r="QP139" s="6"/>
      <c r="QQ139" s="6"/>
      <c r="QR139" s="6"/>
      <c r="QS139" s="6"/>
      <c r="QT139" s="6"/>
      <c r="QU139" s="6"/>
      <c r="QV139" s="6"/>
      <c r="QW139" s="6"/>
      <c r="QX139" s="6"/>
      <c r="QY139" s="6"/>
      <c r="QZ139" s="6"/>
      <c r="RA139" s="6"/>
      <c r="RB139" s="6"/>
      <c r="RC139" s="6"/>
      <c r="RD139" s="6"/>
      <c r="RE139" s="6"/>
      <c r="RF139" s="6"/>
      <c r="RG139" s="6"/>
      <c r="RH139" s="6"/>
      <c r="RI139" s="6"/>
      <c r="RJ139" s="6"/>
      <c r="RK139" s="6"/>
      <c r="RL139" s="6"/>
      <c r="RM139" s="6"/>
      <c r="RN139" s="6"/>
      <c r="RO139" s="6"/>
      <c r="RP139" s="6"/>
      <c r="RQ139" s="6"/>
      <c r="RR139" s="6"/>
      <c r="RS139" s="6"/>
      <c r="RT139" s="6"/>
      <c r="RU139" s="6"/>
      <c r="RV139" s="6"/>
      <c r="RW139" s="6"/>
      <c r="RX139" s="6"/>
      <c r="RY139" s="6"/>
      <c r="RZ139" s="6"/>
      <c r="SA139" s="6"/>
      <c r="SB139" s="6"/>
      <c r="SC139" s="6"/>
      <c r="SD139" s="6"/>
      <c r="SE139" s="6"/>
      <c r="SF139" s="6"/>
      <c r="SG139" s="6"/>
      <c r="SH139" s="6"/>
      <c r="SI139" s="6"/>
      <c r="SJ139" s="6"/>
      <c r="SK139" s="6"/>
      <c r="SL139" s="6"/>
      <c r="SM139" s="6"/>
      <c r="SN139" s="6"/>
      <c r="SO139" s="6"/>
      <c r="SP139" s="6"/>
      <c r="SQ139" s="6"/>
      <c r="SR139" s="6"/>
      <c r="SS139" s="6"/>
      <c r="ST139" s="6"/>
      <c r="SU139" s="6"/>
      <c r="SV139" s="6"/>
      <c r="SW139" s="6"/>
      <c r="SX139" s="6"/>
      <c r="SY139" s="6"/>
      <c r="SZ139" s="6"/>
      <c r="TA139" s="6"/>
      <c r="TB139" s="6"/>
      <c r="TC139" s="6"/>
      <c r="TD139" s="6"/>
      <c r="TE139" s="6"/>
      <c r="TF139" s="6"/>
      <c r="TG139" s="6"/>
      <c r="TH139" s="6"/>
      <c r="TI139" s="6"/>
      <c r="TJ139" s="6"/>
      <c r="TK139" s="6"/>
      <c r="TL139" s="6"/>
      <c r="TM139" s="6"/>
      <c r="TN139" s="6"/>
      <c r="TO139" s="6"/>
      <c r="TP139" s="6"/>
      <c r="TQ139" s="6"/>
      <c r="TR139" s="6"/>
      <c r="TS139" s="6"/>
      <c r="TT139" s="6"/>
      <c r="TU139" s="6"/>
      <c r="TV139" s="6"/>
      <c r="TW139" s="6"/>
      <c r="TX139" s="6"/>
      <c r="TY139" s="6"/>
      <c r="TZ139" s="6"/>
      <c r="UA139" s="6"/>
      <c r="UB139" s="6"/>
      <c r="UC139" s="6"/>
      <c r="UD139" s="6"/>
      <c r="UE139" s="6"/>
      <c r="UF139" s="6"/>
      <c r="UG139" s="6"/>
      <c r="UH139" s="6"/>
      <c r="UI139" s="6"/>
      <c r="UJ139" s="6"/>
      <c r="UK139" s="6"/>
      <c r="UL139" s="6"/>
      <c r="UM139" s="6"/>
      <c r="UN139" s="6"/>
      <c r="UO139" s="6"/>
      <c r="UP139" s="6"/>
      <c r="UQ139" s="6"/>
      <c r="UR139" s="6"/>
      <c r="US139" s="6"/>
      <c r="UT139" s="6"/>
      <c r="UU139" s="6"/>
      <c r="UV139" s="6"/>
      <c r="UW139" s="6"/>
      <c r="UX139" s="6"/>
      <c r="UY139" s="6"/>
      <c r="UZ139" s="6"/>
      <c r="VA139" s="6"/>
      <c r="VB139" s="6"/>
      <c r="VC139" s="6"/>
      <c r="VD139" s="6"/>
      <c r="VE139" s="6"/>
      <c r="VF139" s="6"/>
      <c r="VG139" s="6"/>
      <c r="VH139" s="6"/>
      <c r="VI139" s="6"/>
      <c r="VJ139" s="6"/>
      <c r="VK139" s="6"/>
      <c r="VL139" s="6"/>
      <c r="VM139" s="6"/>
      <c r="VN139" s="6"/>
      <c r="VO139" s="6"/>
      <c r="VP139" s="6"/>
      <c r="VQ139" s="6"/>
      <c r="VR139" s="6"/>
      <c r="VS139" s="6"/>
      <c r="VT139" s="6"/>
      <c r="VU139" s="6"/>
      <c r="VV139" s="6"/>
      <c r="VW139" s="6"/>
      <c r="VX139" s="6"/>
      <c r="VY139" s="6"/>
      <c r="VZ139" s="6"/>
      <c r="WA139" s="6"/>
      <c r="WB139" s="6"/>
      <c r="WC139" s="6"/>
      <c r="WD139" s="6"/>
      <c r="WE139" s="6"/>
      <c r="WF139" s="6"/>
      <c r="WG139" s="6"/>
      <c r="WH139" s="6"/>
      <c r="WI139" s="6"/>
      <c r="WJ139" s="6"/>
      <c r="WK139" s="6"/>
      <c r="WL139" s="6"/>
      <c r="WM139" s="6"/>
      <c r="WN139" s="6"/>
      <c r="WO139" s="6"/>
      <c r="WP139" s="6"/>
      <c r="WQ139" s="6"/>
      <c r="WR139" s="6"/>
      <c r="WS139" s="6"/>
      <c r="WT139" s="6"/>
      <c r="WU139" s="6"/>
      <c r="WV139" s="6"/>
      <c r="WW139" s="6"/>
      <c r="WX139" s="6"/>
      <c r="WY139" s="6"/>
      <c r="WZ139" s="6"/>
      <c r="XA139" s="6"/>
      <c r="XB139" s="6"/>
      <c r="XC139" s="6"/>
      <c r="XD139" s="6"/>
      <c r="XE139" s="6"/>
      <c r="XF139" s="6"/>
      <c r="XG139" s="6"/>
      <c r="XH139" s="6"/>
      <c r="XI139" s="6"/>
      <c r="XJ139" s="6"/>
      <c r="XK139" s="6"/>
      <c r="XL139" s="6"/>
      <c r="XM139" s="6"/>
      <c r="XN139" s="6"/>
      <c r="XO139" s="6"/>
      <c r="XP139" s="6"/>
      <c r="XQ139" s="6"/>
      <c r="XR139" s="6"/>
      <c r="XS139" s="6"/>
      <c r="XT139" s="6"/>
      <c r="XU139" s="6"/>
      <c r="XV139" s="6"/>
      <c r="XW139" s="6"/>
      <c r="XX139" s="6"/>
      <c r="XY139" s="6"/>
      <c r="XZ139" s="6"/>
      <c r="YA139" s="6"/>
      <c r="YB139" s="6"/>
      <c r="YC139" s="6"/>
      <c r="YD139" s="6"/>
      <c r="YE139" s="6"/>
      <c r="YF139" s="6"/>
      <c r="YG139" s="6"/>
      <c r="YH139" s="6"/>
      <c r="YI139" s="6"/>
      <c r="YJ139" s="6"/>
      <c r="YK139" s="6"/>
      <c r="YL139" s="6"/>
      <c r="YM139" s="6"/>
      <c r="YN139" s="6"/>
      <c r="YO139" s="6"/>
      <c r="YP139" s="6"/>
      <c r="YQ139" s="6"/>
      <c r="YR139" s="6"/>
      <c r="YS139" s="6"/>
      <c r="YT139" s="6"/>
      <c r="YU139" s="6"/>
      <c r="YV139" s="6"/>
      <c r="YW139" s="6"/>
      <c r="YX139" s="6"/>
      <c r="YY139" s="6"/>
      <c r="YZ139" s="6"/>
      <c r="ZA139" s="6"/>
      <c r="ZB139" s="6"/>
      <c r="ZC139" s="6"/>
      <c r="ZD139" s="6"/>
      <c r="ZE139" s="6"/>
      <c r="ZF139" s="6"/>
      <c r="ZG139" s="6"/>
      <c r="ZH139" s="6"/>
      <c r="ZI139" s="6"/>
      <c r="ZJ139" s="6"/>
      <c r="ZK139" s="6"/>
      <c r="ZL139" s="6"/>
      <c r="ZM139" s="6"/>
      <c r="ZN139" s="6"/>
      <c r="ZO139" s="6"/>
      <c r="ZP139" s="6"/>
      <c r="ZQ139" s="6"/>
      <c r="ZR139" s="6"/>
      <c r="ZS139" s="6"/>
      <c r="ZT139" s="6"/>
      <c r="ZU139" s="6"/>
      <c r="ZV139" s="6"/>
      <c r="ZW139" s="6"/>
      <c r="ZX139" s="6"/>
      <c r="ZY139" s="6"/>
      <c r="ZZ139" s="6"/>
      <c r="AAA139" s="6"/>
      <c r="AAB139" s="6"/>
      <c r="AAC139" s="6"/>
      <c r="AAD139" s="6"/>
      <c r="AAE139" s="6"/>
      <c r="AAF139" s="6"/>
      <c r="AAG139" s="6"/>
      <c r="AAH139" s="6"/>
      <c r="AAI139" s="6"/>
      <c r="AAJ139" s="6"/>
      <c r="AAK139" s="6"/>
      <c r="AAL139" s="6"/>
      <c r="AAM139" s="6"/>
      <c r="AAN139" s="6"/>
      <c r="AAO139" s="6"/>
      <c r="AAP139" s="6"/>
      <c r="AAQ139" s="6"/>
      <c r="AAR139" s="6"/>
      <c r="AAS139" s="6"/>
      <c r="AAT139" s="6"/>
      <c r="AAU139" s="6"/>
      <c r="AAV139" s="6"/>
      <c r="AAW139" s="6"/>
      <c r="AAX139" s="6"/>
      <c r="AAY139" s="6"/>
      <c r="AAZ139" s="6"/>
      <c r="ABA139" s="6"/>
      <c r="ABB139" s="6"/>
      <c r="ABC139" s="6"/>
      <c r="ABD139" s="6"/>
      <c r="ABE139" s="6"/>
      <c r="ABF139" s="6"/>
      <c r="ABG139" s="6"/>
      <c r="ABH139" s="6"/>
      <c r="ABI139" s="6"/>
      <c r="ABJ139" s="6"/>
      <c r="ABK139" s="6"/>
      <c r="ABL139" s="6"/>
      <c r="ABM139" s="6"/>
      <c r="ABN139" s="6"/>
      <c r="ABO139" s="6"/>
      <c r="ABP139" s="6"/>
      <c r="ABQ139" s="6"/>
      <c r="ABR139" s="6"/>
      <c r="ABS139" s="6"/>
      <c r="ABT139" s="6"/>
      <c r="ABU139" s="6"/>
      <c r="ABV139" s="6"/>
      <c r="ABW139" s="6"/>
      <c r="ABX139" s="6"/>
      <c r="ABY139" s="6"/>
      <c r="ABZ139" s="6"/>
      <c r="ACA139" s="6"/>
      <c r="ACB139" s="6"/>
      <c r="ACC139" s="6"/>
      <c r="ACD139" s="6"/>
      <c r="ACE139" s="6"/>
      <c r="ACF139" s="6"/>
      <c r="ACG139" s="6"/>
      <c r="ACH139" s="6"/>
      <c r="ACI139" s="6"/>
      <c r="ACJ139" s="6"/>
      <c r="ACK139" s="6"/>
      <c r="ACL139" s="6"/>
      <c r="ACM139" s="6"/>
      <c r="ACN139" s="6"/>
      <c r="ACO139" s="6"/>
      <c r="ACP139" s="6"/>
      <c r="ACQ139" s="6"/>
      <c r="ACR139" s="6"/>
      <c r="ACS139" s="6"/>
      <c r="ACT139" s="6"/>
      <c r="ACU139" s="6"/>
      <c r="ACV139" s="6"/>
      <c r="ACW139" s="6"/>
      <c r="ACX139" s="6"/>
      <c r="ACY139" s="6"/>
      <c r="ACZ139" s="6"/>
      <c r="ADA139" s="6"/>
      <c r="ADB139" s="6"/>
      <c r="ADC139" s="6"/>
      <c r="ADD139" s="6"/>
      <c r="ADE139" s="6"/>
      <c r="ADF139" s="6"/>
      <c r="ADG139" s="6"/>
      <c r="ADH139" s="6"/>
      <c r="ADI139" s="6"/>
      <c r="ADJ139" s="6"/>
      <c r="ADK139" s="6"/>
      <c r="ADL139" s="6"/>
      <c r="ADM139" s="6"/>
      <c r="ADN139" s="6"/>
      <c r="ADO139" s="6"/>
      <c r="ADP139" s="6"/>
      <c r="ADQ139" s="6"/>
      <c r="ADR139" s="6"/>
      <c r="ADS139" s="6"/>
      <c r="ADT139" s="6"/>
      <c r="ADU139" s="6"/>
      <c r="ADV139" s="6"/>
      <c r="ADW139" s="6"/>
      <c r="ADX139" s="6"/>
      <c r="ADY139" s="6"/>
      <c r="ADZ139" s="6"/>
      <c r="AEA139" s="6"/>
      <c r="AEB139" s="6"/>
      <c r="AEC139" s="6"/>
      <c r="AED139" s="6"/>
      <c r="AEE139" s="6"/>
      <c r="AEF139" s="6"/>
      <c r="AEG139" s="6"/>
      <c r="AEH139" s="6"/>
      <c r="AEI139" s="6"/>
      <c r="AEJ139" s="6"/>
      <c r="AEK139" s="6"/>
      <c r="AEL139" s="6"/>
      <c r="AEM139" s="6"/>
      <c r="AEN139" s="6"/>
      <c r="AEO139" s="6"/>
      <c r="AEP139" s="6"/>
      <c r="AEQ139" s="6"/>
      <c r="AER139" s="6"/>
      <c r="AES139" s="6"/>
      <c r="AET139" s="6"/>
      <c r="AEU139" s="6"/>
      <c r="AEV139" s="6"/>
      <c r="AEW139" s="6"/>
      <c r="AEX139" s="6"/>
      <c r="AEY139" s="6"/>
      <c r="AEZ139" s="6"/>
      <c r="AFA139" s="6"/>
      <c r="AFB139" s="6"/>
      <c r="AFC139" s="6"/>
      <c r="AFD139" s="6"/>
      <c r="AFE139" s="6"/>
      <c r="AFF139" s="6"/>
      <c r="AFG139" s="6"/>
      <c r="AFH139" s="6"/>
      <c r="AFI139" s="6"/>
      <c r="AFJ139" s="6"/>
      <c r="AFK139" s="6"/>
      <c r="AFL139" s="6"/>
      <c r="AFM139" s="6"/>
      <c r="AFN139" s="6"/>
      <c r="AFO139" s="6"/>
      <c r="AFP139" s="6"/>
      <c r="AFQ139" s="6"/>
      <c r="AFR139" s="6"/>
      <c r="AFS139" s="6"/>
      <c r="AFT139" s="6"/>
      <c r="AFU139" s="6"/>
      <c r="AFV139" s="6"/>
      <c r="AFW139" s="6"/>
      <c r="AFX139" s="6"/>
      <c r="AFY139" s="6"/>
      <c r="AFZ139" s="6"/>
      <c r="AGA139" s="6"/>
      <c r="AGB139" s="6"/>
      <c r="AGC139" s="6"/>
      <c r="AGD139" s="6"/>
      <c r="AGE139" s="6"/>
      <c r="AGF139" s="6"/>
      <c r="AGG139" s="6"/>
      <c r="AGH139" s="6"/>
      <c r="AGI139" s="6"/>
      <c r="AGJ139" s="6"/>
      <c r="AGK139" s="6"/>
      <c r="AGL139" s="6"/>
      <c r="AGM139" s="6"/>
      <c r="AGN139" s="6"/>
      <c r="AGO139" s="6"/>
      <c r="AGP139" s="6"/>
      <c r="AGQ139" s="6"/>
      <c r="AGR139" s="6"/>
      <c r="AGS139" s="6"/>
      <c r="AGT139" s="6"/>
      <c r="AGU139" s="6"/>
      <c r="AGV139" s="6"/>
      <c r="AGW139" s="6"/>
      <c r="AGX139" s="6"/>
      <c r="AGY139" s="6"/>
      <c r="AGZ139" s="6"/>
      <c r="AHA139" s="6"/>
      <c r="AHB139" s="6"/>
      <c r="AHC139" s="6"/>
      <c r="AHD139" s="6"/>
      <c r="AHE139" s="6"/>
      <c r="AHF139" s="6"/>
      <c r="AHG139" s="6"/>
      <c r="AHH139" s="6"/>
      <c r="AHI139" s="6"/>
      <c r="AHJ139" s="6"/>
      <c r="AHK139" s="6"/>
      <c r="AHL139" s="6"/>
      <c r="AHM139" s="6"/>
      <c r="AHN139" s="6"/>
      <c r="AHO139" s="6"/>
      <c r="AHP139" s="6"/>
      <c r="AHQ139" s="6"/>
      <c r="AHR139" s="6"/>
      <c r="AHS139" s="6"/>
      <c r="AHT139" s="6"/>
      <c r="AHU139" s="6"/>
      <c r="AHV139" s="6"/>
      <c r="AHW139" s="6"/>
      <c r="AHX139" s="6"/>
      <c r="AHY139" s="6"/>
      <c r="AHZ139" s="6"/>
      <c r="AIA139" s="6"/>
      <c r="AIB139" s="6"/>
      <c r="AIC139" s="6"/>
      <c r="AID139" s="6"/>
      <c r="AIE139" s="6"/>
      <c r="AIF139" s="6"/>
      <c r="AIG139" s="6"/>
      <c r="AIH139" s="6"/>
      <c r="AII139" s="6"/>
      <c r="AIJ139" s="6"/>
      <c r="AIK139" s="6"/>
      <c r="AIL139" s="6"/>
      <c r="AIM139" s="6"/>
      <c r="AIN139" s="6"/>
      <c r="AIO139" s="6"/>
      <c r="AIP139" s="6"/>
      <c r="AIQ139" s="6"/>
      <c r="AIR139" s="6"/>
      <c r="AIS139" s="6"/>
      <c r="AIT139" s="6"/>
      <c r="AIU139" s="6"/>
      <c r="AIV139" s="6"/>
      <c r="AIW139" s="6"/>
      <c r="AIX139" s="6"/>
      <c r="AIY139" s="6"/>
      <c r="AIZ139" s="6"/>
      <c r="AJA139" s="6"/>
      <c r="AJB139" s="6"/>
      <c r="AJC139" s="6"/>
      <c r="AJD139" s="6"/>
      <c r="AJE139" s="6"/>
      <c r="AJF139" s="6"/>
      <c r="AJG139" s="6"/>
      <c r="AJH139" s="6"/>
      <c r="AJI139" s="6"/>
      <c r="AJJ139" s="6"/>
      <c r="AJK139" s="6"/>
      <c r="AJL139" s="6"/>
      <c r="AJM139" s="6"/>
      <c r="AJN139" s="6"/>
      <c r="AJO139" s="6"/>
      <c r="AJP139" s="6"/>
      <c r="AJQ139" s="6"/>
      <c r="AJR139" s="6"/>
      <c r="AJS139" s="6"/>
      <c r="AJT139" s="6"/>
      <c r="AJU139" s="6"/>
      <c r="AJV139" s="6"/>
      <c r="AJW139" s="6"/>
      <c r="AJX139" s="6"/>
      <c r="AJY139" s="6"/>
      <c r="AJZ139" s="6"/>
      <c r="AKA139" s="6"/>
      <c r="AKB139" s="6"/>
      <c r="AKC139" s="6"/>
      <c r="AKD139" s="6"/>
      <c r="AKE139" s="6"/>
      <c r="AKF139" s="6"/>
      <c r="AKG139" s="6"/>
      <c r="AKH139" s="6"/>
      <c r="AKI139" s="6"/>
      <c r="AKJ139" s="6"/>
      <c r="AKK139" s="6"/>
      <c r="AKL139" s="6"/>
      <c r="AKM139" s="6"/>
      <c r="AKN139" s="6"/>
      <c r="AKO139" s="6"/>
      <c r="AKP139" s="6"/>
      <c r="AKQ139" s="6"/>
      <c r="AKR139" s="6"/>
      <c r="AKS139" s="6"/>
      <c r="AKT139" s="6"/>
      <c r="AKU139" s="6"/>
      <c r="AKV139" s="6"/>
      <c r="AKW139" s="6"/>
      <c r="AKX139" s="6"/>
      <c r="AKY139" s="6"/>
      <c r="AKZ139" s="6"/>
      <c r="ALA139" s="6"/>
      <c r="ALB139" s="6"/>
      <c r="ALC139" s="6"/>
      <c r="ALD139" s="6"/>
      <c r="ALE139" s="6"/>
      <c r="ALF139" s="6"/>
      <c r="ALG139" s="6"/>
      <c r="ALH139" s="6"/>
      <c r="ALI139" s="6"/>
      <c r="ALJ139" s="6"/>
      <c r="ALK139" s="6"/>
      <c r="ALL139" s="6"/>
      <c r="ALM139" s="6"/>
      <c r="ALN139" s="6"/>
      <c r="ALO139" s="6"/>
      <c r="ALP139" s="6"/>
      <c r="ALQ139" s="6"/>
      <c r="ALR139" s="6"/>
      <c r="ALS139" s="6"/>
      <c r="ALT139" s="6"/>
      <c r="ALU139" s="6"/>
      <c r="ALV139" s="6"/>
      <c r="ALW139" s="6"/>
      <c r="ALX139" s="6"/>
      <c r="ALY139" s="6"/>
      <c r="ALZ139" s="6"/>
      <c r="AMA139" s="6"/>
      <c r="AMB139" s="6"/>
      <c r="AMC139" s="6"/>
      <c r="AMD139" s="6"/>
      <c r="AME139" s="6"/>
      <c r="AMF139" s="6"/>
      <c r="AMG139" s="6"/>
      <c r="AMH139" s="6"/>
      <c r="AMI139" s="6"/>
      <c r="AMJ139" s="6"/>
      <c r="AMK139" s="6"/>
      <c r="AML139" s="6"/>
      <c r="AMM139" s="6"/>
      <c r="AMN139" s="6"/>
      <c r="AMO139" s="6"/>
      <c r="AMP139" s="6"/>
      <c r="AMQ139" s="6"/>
      <c r="AMR139" s="6"/>
      <c r="AMS139" s="6"/>
      <c r="AMT139" s="6"/>
      <c r="AMU139" s="6"/>
      <c r="AMV139" s="6"/>
      <c r="AMW139" s="6"/>
      <c r="AMX139" s="6"/>
      <c r="AMY139" s="6"/>
      <c r="AMZ139" s="6"/>
      <c r="ANA139" s="6"/>
      <c r="ANB139" s="6"/>
      <c r="ANC139" s="6"/>
      <c r="AND139" s="6"/>
      <c r="ANE139" s="6"/>
      <c r="ANF139" s="6"/>
      <c r="ANG139" s="6"/>
      <c r="ANH139" s="6"/>
      <c r="ANI139" s="6"/>
      <c r="ANJ139" s="6"/>
      <c r="ANK139" s="6"/>
      <c r="ANL139" s="6"/>
      <c r="ANM139" s="6"/>
      <c r="ANN139" s="6"/>
      <c r="ANO139" s="6"/>
      <c r="ANP139" s="6"/>
      <c r="ANQ139" s="6"/>
      <c r="ANR139" s="6"/>
      <c r="ANS139" s="6"/>
      <c r="ANT139" s="6"/>
      <c r="ANU139" s="6"/>
      <c r="ANV139" s="6"/>
      <c r="ANW139" s="6"/>
      <c r="ANX139" s="6"/>
      <c r="ANY139" s="6"/>
      <c r="ANZ139" s="6"/>
      <c r="AOA139" s="6"/>
      <c r="AOB139" s="6"/>
      <c r="AOC139" s="6"/>
      <c r="AOD139" s="6"/>
      <c r="AOE139" s="6"/>
      <c r="AOF139" s="6"/>
      <c r="AOG139" s="6"/>
      <c r="AOH139" s="6"/>
      <c r="AOI139" s="6"/>
      <c r="AOJ139" s="6"/>
      <c r="AOK139" s="6"/>
      <c r="AOL139" s="6"/>
      <c r="AOM139" s="6"/>
      <c r="AON139" s="6"/>
      <c r="AOO139" s="6"/>
      <c r="AOP139" s="6"/>
      <c r="AOQ139" s="6"/>
      <c r="AOR139" s="6"/>
      <c r="AOS139" s="6"/>
      <c r="AOT139" s="6"/>
      <c r="AOU139" s="6"/>
      <c r="AOV139" s="6"/>
      <c r="AOW139" s="6"/>
      <c r="AOX139" s="6"/>
      <c r="AOY139" s="6"/>
      <c r="AOZ139" s="6"/>
      <c r="APA139" s="6"/>
      <c r="APB139" s="6"/>
      <c r="APC139" s="6"/>
      <c r="APD139" s="6"/>
      <c r="APE139" s="6"/>
      <c r="APF139" s="6"/>
      <c r="APG139" s="6"/>
      <c r="APH139" s="6"/>
      <c r="API139" s="6"/>
      <c r="APJ139" s="6"/>
      <c r="APK139" s="6"/>
      <c r="APL139" s="6"/>
      <c r="APM139" s="6"/>
      <c r="APN139" s="6"/>
      <c r="APO139" s="6"/>
      <c r="APP139" s="6"/>
      <c r="APQ139" s="6"/>
      <c r="APR139" s="6"/>
      <c r="APS139" s="6"/>
      <c r="APT139" s="6"/>
      <c r="APU139" s="6"/>
      <c r="APV139" s="6"/>
      <c r="APW139" s="6"/>
      <c r="APX139" s="6"/>
      <c r="APY139" s="6"/>
      <c r="APZ139" s="6"/>
      <c r="AQA139" s="6"/>
      <c r="AQB139" s="6"/>
      <c r="AQC139" s="6"/>
      <c r="AQD139" s="6"/>
      <c r="AQE139" s="6"/>
      <c r="AQF139" s="6"/>
      <c r="AQG139" s="6"/>
      <c r="AQH139" s="6"/>
      <c r="AQI139" s="6"/>
      <c r="AQJ139" s="6"/>
      <c r="AQK139" s="6"/>
      <c r="AQL139" s="6"/>
      <c r="AQM139" s="6"/>
      <c r="AQN139" s="6"/>
      <c r="AQO139" s="6"/>
      <c r="AQP139" s="6"/>
      <c r="AQQ139" s="6"/>
      <c r="AQR139" s="6"/>
      <c r="AQS139" s="6"/>
      <c r="AQT139" s="6"/>
      <c r="AQU139" s="6"/>
      <c r="AQV139" s="6"/>
      <c r="AQW139" s="6"/>
      <c r="AQX139" s="6"/>
      <c r="AQY139" s="6"/>
      <c r="AQZ139" s="6"/>
      <c r="ARA139" s="6"/>
      <c r="ARB139" s="6"/>
      <c r="ARC139" s="6"/>
      <c r="ARD139" s="6"/>
      <c r="ARE139" s="6"/>
      <c r="ARF139" s="6"/>
      <c r="ARG139" s="6"/>
      <c r="ARH139" s="6"/>
      <c r="ARI139" s="6"/>
      <c r="ARJ139" s="6"/>
      <c r="ARK139" s="6"/>
      <c r="ARL139" s="6"/>
      <c r="ARM139" s="6"/>
      <c r="ARN139" s="6"/>
      <c r="ARO139" s="6"/>
      <c r="ARP139" s="6"/>
      <c r="ARQ139" s="6"/>
      <c r="ARR139" s="6"/>
      <c r="ARS139" s="6"/>
      <c r="ART139" s="6"/>
      <c r="ARU139" s="6"/>
      <c r="ARV139" s="6"/>
      <c r="ARW139" s="6"/>
      <c r="ARX139" s="6"/>
      <c r="ARY139" s="6"/>
      <c r="ARZ139" s="6"/>
      <c r="ASA139" s="6"/>
      <c r="ASB139" s="6"/>
      <c r="ASC139" s="6"/>
      <c r="ASD139" s="6"/>
      <c r="ASE139" s="6"/>
      <c r="ASF139" s="6"/>
      <c r="ASG139" s="6"/>
      <c r="ASH139" s="6"/>
      <c r="ASI139" s="6"/>
      <c r="ASJ139" s="6"/>
      <c r="ASK139" s="6"/>
      <c r="ASL139" s="6"/>
      <c r="ASM139" s="6"/>
      <c r="ASN139" s="6"/>
      <c r="ASO139" s="6"/>
      <c r="ASP139" s="6"/>
      <c r="ASQ139" s="6"/>
      <c r="ASR139" s="6"/>
      <c r="ASS139" s="6"/>
      <c r="AST139" s="6"/>
      <c r="ASU139" s="6"/>
      <c r="ASV139" s="6"/>
      <c r="ASW139" s="6"/>
      <c r="ASX139" s="6"/>
      <c r="ASY139" s="6"/>
      <c r="ASZ139" s="6"/>
      <c r="ATA139" s="6"/>
      <c r="ATB139" s="6"/>
      <c r="ATC139" s="6"/>
      <c r="ATD139" s="6"/>
      <c r="ATE139" s="6"/>
      <c r="ATF139" s="6"/>
      <c r="ATG139" s="6"/>
      <c r="ATH139" s="6"/>
      <c r="ATI139" s="6"/>
      <c r="ATJ139" s="6"/>
      <c r="ATK139" s="6"/>
      <c r="ATL139" s="6"/>
      <c r="ATM139" s="6"/>
      <c r="ATN139" s="6"/>
      <c r="ATO139" s="6"/>
      <c r="ATP139" s="6"/>
      <c r="ATQ139" s="6"/>
      <c r="ATR139" s="6"/>
      <c r="ATS139" s="6"/>
      <c r="ATT139" s="6"/>
      <c r="ATU139" s="6"/>
      <c r="ATV139" s="6"/>
      <c r="ATW139" s="6"/>
      <c r="ATX139" s="6"/>
      <c r="ATY139" s="6"/>
      <c r="ATZ139" s="6"/>
      <c r="AUA139" s="6"/>
      <c r="AUB139" s="6"/>
      <c r="AUC139" s="6"/>
      <c r="AUD139" s="6"/>
      <c r="AUE139" s="6"/>
      <c r="AUF139" s="6"/>
      <c r="AUG139" s="6"/>
      <c r="AUH139" s="6"/>
      <c r="AUI139" s="6"/>
      <c r="AUJ139" s="6"/>
      <c r="AUK139" s="6"/>
      <c r="AUL139" s="6"/>
      <c r="AUM139" s="6"/>
      <c r="AUN139" s="6"/>
      <c r="AUO139" s="6"/>
      <c r="AUP139" s="6"/>
      <c r="AUQ139" s="6"/>
      <c r="AUR139" s="6"/>
      <c r="AUS139" s="6"/>
      <c r="AUT139" s="6"/>
      <c r="AUU139" s="6"/>
      <c r="AUV139" s="6"/>
      <c r="AUW139" s="6"/>
      <c r="AUX139" s="6"/>
      <c r="AUY139" s="6"/>
      <c r="AUZ139" s="6"/>
      <c r="AVA139" s="6"/>
      <c r="AVB139" s="6"/>
      <c r="AVC139" s="6"/>
      <c r="AVD139" s="6"/>
      <c r="AVE139" s="6"/>
      <c r="AVF139" s="6"/>
      <c r="AVG139" s="6"/>
      <c r="AVH139" s="6"/>
      <c r="AVI139" s="6"/>
      <c r="AVJ139" s="6"/>
      <c r="AVK139" s="6"/>
      <c r="AVL139" s="6"/>
      <c r="AVM139" s="6"/>
      <c r="AVN139" s="6"/>
      <c r="AVO139" s="6"/>
      <c r="AVP139" s="6"/>
      <c r="AVQ139" s="6"/>
      <c r="AVR139" s="6"/>
      <c r="AVS139" s="6"/>
      <c r="AVT139" s="6"/>
      <c r="AVU139" s="6"/>
      <c r="AVV139" s="6"/>
      <c r="AVW139" s="6"/>
      <c r="AVX139" s="6"/>
      <c r="AVY139" s="6"/>
      <c r="AVZ139" s="6"/>
      <c r="AWA139" s="6"/>
      <c r="AWB139" s="6"/>
      <c r="AWC139" s="6"/>
      <c r="AWD139" s="6"/>
      <c r="AWE139" s="6"/>
      <c r="AWF139" s="6"/>
      <c r="AWG139" s="6"/>
      <c r="AWH139" s="6"/>
      <c r="AWI139" s="6"/>
      <c r="AWJ139" s="6"/>
      <c r="AWK139" s="6"/>
      <c r="AWL139" s="6"/>
      <c r="AWM139" s="6"/>
      <c r="AWN139" s="6"/>
      <c r="AWO139" s="6"/>
      <c r="AWP139" s="6"/>
      <c r="AWQ139" s="6"/>
      <c r="AWR139" s="6"/>
      <c r="AWS139" s="6"/>
      <c r="AWT139" s="6"/>
      <c r="AWU139" s="6"/>
      <c r="AWV139" s="6"/>
      <c r="AWW139" s="6"/>
      <c r="AWX139" s="6"/>
      <c r="AWY139" s="6"/>
      <c r="AWZ139" s="6"/>
      <c r="AXA139" s="6"/>
      <c r="AXB139" s="6"/>
      <c r="AXC139" s="6"/>
      <c r="AXD139" s="6"/>
      <c r="AXE139" s="6"/>
      <c r="AXF139" s="6"/>
      <c r="AXG139" s="6"/>
      <c r="AXH139" s="6"/>
      <c r="AXI139" s="6"/>
      <c r="AXJ139" s="6"/>
      <c r="AXK139" s="6"/>
      <c r="AXL139" s="6"/>
      <c r="AXM139" s="6"/>
      <c r="AXN139" s="6"/>
      <c r="AXO139" s="6"/>
      <c r="AXP139" s="6"/>
      <c r="AXQ139" s="6"/>
      <c r="AXR139" s="6"/>
      <c r="AXS139" s="6"/>
      <c r="AXT139" s="6"/>
      <c r="AXU139" s="6"/>
      <c r="AXV139" s="6"/>
      <c r="AXW139" s="6"/>
      <c r="AXX139" s="6"/>
      <c r="AXY139" s="6"/>
      <c r="AXZ139" s="6"/>
      <c r="AYA139" s="6"/>
      <c r="AYB139" s="6"/>
      <c r="AYC139" s="6"/>
      <c r="AYD139" s="6"/>
      <c r="AYE139" s="6"/>
      <c r="AYF139" s="6"/>
      <c r="AYG139" s="6"/>
      <c r="AYH139" s="6"/>
      <c r="AYI139" s="6"/>
      <c r="AYJ139" s="6"/>
      <c r="AYK139" s="6"/>
      <c r="AYL139" s="6"/>
      <c r="AYM139" s="6"/>
      <c r="AYN139" s="6"/>
      <c r="AYO139" s="6"/>
      <c r="AYP139" s="6"/>
      <c r="AYQ139" s="6"/>
      <c r="AYR139" s="6"/>
      <c r="AYS139" s="6"/>
      <c r="AYT139" s="6"/>
      <c r="AYU139" s="6"/>
      <c r="AYV139" s="6"/>
      <c r="AYW139" s="6"/>
      <c r="AYX139" s="6"/>
      <c r="AYY139" s="6"/>
      <c r="AYZ139" s="6"/>
      <c r="AZA139" s="6"/>
      <c r="AZB139" s="6"/>
      <c r="AZC139" s="6"/>
      <c r="AZD139" s="6"/>
      <c r="AZE139" s="6"/>
      <c r="AZF139" s="6"/>
      <c r="AZG139" s="6"/>
      <c r="AZH139" s="6"/>
      <c r="AZI139" s="6"/>
      <c r="AZJ139" s="6"/>
      <c r="AZK139" s="6"/>
      <c r="AZL139" s="6"/>
      <c r="AZM139" s="6"/>
      <c r="AZN139" s="6"/>
      <c r="AZO139" s="6"/>
      <c r="AZP139" s="6"/>
      <c r="AZQ139" s="6"/>
      <c r="AZR139" s="6"/>
      <c r="AZS139" s="6"/>
      <c r="AZT139" s="6"/>
      <c r="AZU139" s="6"/>
      <c r="AZV139" s="6"/>
      <c r="AZW139" s="6"/>
      <c r="AZX139" s="6"/>
      <c r="AZY139" s="6"/>
      <c r="AZZ139" s="6"/>
      <c r="BAA139" s="6"/>
      <c r="BAB139" s="6"/>
      <c r="BAC139" s="6"/>
      <c r="BAD139" s="6"/>
      <c r="BAE139" s="6"/>
      <c r="BAF139" s="6"/>
      <c r="BAG139" s="6"/>
      <c r="BAH139" s="6"/>
      <c r="BAI139" s="6"/>
      <c r="BAJ139" s="6"/>
      <c r="BAK139" s="6"/>
      <c r="BAL139" s="6"/>
      <c r="BAM139" s="6"/>
      <c r="BAN139" s="6"/>
      <c r="BAO139" s="6"/>
      <c r="BAP139" s="6"/>
      <c r="BAQ139" s="6"/>
      <c r="BAR139" s="6"/>
      <c r="BAS139" s="6"/>
      <c r="BAT139" s="6"/>
      <c r="BAU139" s="6"/>
      <c r="BAV139" s="6"/>
      <c r="BAW139" s="6"/>
      <c r="BAX139" s="6"/>
      <c r="BAY139" s="6"/>
      <c r="BAZ139" s="6"/>
      <c r="BBA139" s="6"/>
      <c r="BBB139" s="6"/>
      <c r="BBC139" s="6"/>
      <c r="BBD139" s="6"/>
      <c r="BBE139" s="6"/>
      <c r="BBF139" s="6"/>
      <c r="BBG139" s="6"/>
      <c r="BBH139" s="6"/>
      <c r="BBI139" s="6"/>
      <c r="BBJ139" s="6"/>
      <c r="BBK139" s="6"/>
      <c r="BBL139" s="6"/>
      <c r="BBM139" s="6"/>
      <c r="BBN139" s="6"/>
      <c r="BBO139" s="6"/>
      <c r="BBP139" s="6"/>
      <c r="BBQ139" s="6"/>
      <c r="BBR139" s="6"/>
      <c r="BBS139" s="6"/>
      <c r="BBT139" s="6"/>
      <c r="BBU139" s="6"/>
      <c r="BBV139" s="6"/>
      <c r="BBW139" s="6"/>
      <c r="BBX139" s="6"/>
      <c r="BBY139" s="6"/>
      <c r="BBZ139" s="6"/>
      <c r="BCA139" s="6"/>
      <c r="BCB139" s="6"/>
      <c r="BCC139" s="6"/>
      <c r="BCD139" s="6"/>
      <c r="BCE139" s="6"/>
      <c r="BCF139" s="6"/>
      <c r="BCG139" s="6"/>
      <c r="BCH139" s="6"/>
      <c r="BCI139" s="6"/>
      <c r="BCJ139" s="6"/>
      <c r="BCK139" s="6"/>
      <c r="BCL139" s="6"/>
      <c r="BCM139" s="6"/>
      <c r="BCN139" s="6"/>
      <c r="BCO139" s="6"/>
      <c r="BCP139" s="6"/>
      <c r="BCQ139" s="6"/>
      <c r="BCR139" s="6"/>
      <c r="BCS139" s="6"/>
      <c r="BCT139" s="6"/>
      <c r="BCU139" s="6"/>
      <c r="BCV139" s="6"/>
      <c r="BCW139" s="6"/>
      <c r="BCX139" s="6"/>
      <c r="BCY139" s="6"/>
      <c r="BCZ139" s="6"/>
      <c r="BDA139" s="6"/>
      <c r="BDB139" s="6"/>
      <c r="BDC139" s="6"/>
      <c r="BDD139" s="6"/>
      <c r="BDE139" s="6"/>
      <c r="BDF139" s="6"/>
      <c r="BDG139" s="6"/>
      <c r="BDH139" s="6"/>
      <c r="BDI139" s="6"/>
      <c r="BDJ139" s="6"/>
      <c r="BDK139" s="6"/>
      <c r="BDL139" s="6"/>
      <c r="BDM139" s="6"/>
      <c r="BDN139" s="6"/>
      <c r="BDO139" s="6"/>
      <c r="BDP139" s="6"/>
      <c r="BDQ139" s="6"/>
      <c r="BDR139" s="6"/>
      <c r="BDS139" s="6"/>
      <c r="BDT139" s="6"/>
      <c r="BDU139" s="6"/>
      <c r="BDV139" s="6"/>
      <c r="BDW139" s="6"/>
      <c r="BDX139" s="6"/>
      <c r="BDY139" s="6"/>
      <c r="BDZ139" s="6"/>
      <c r="BEA139" s="6"/>
      <c r="BEB139" s="6"/>
      <c r="BEC139" s="6"/>
      <c r="BED139" s="6"/>
      <c r="BEE139" s="6"/>
      <c r="BEF139" s="6"/>
      <c r="BEG139" s="6"/>
      <c r="BEH139" s="6"/>
      <c r="BEI139" s="6"/>
      <c r="BEJ139" s="6"/>
      <c r="BEK139" s="6"/>
      <c r="BEL139" s="6"/>
      <c r="BEM139" s="6"/>
      <c r="BEN139" s="6"/>
      <c r="BEO139" s="6"/>
      <c r="BEP139" s="6"/>
      <c r="BEQ139" s="6"/>
      <c r="BER139" s="6"/>
      <c r="BES139" s="6"/>
      <c r="BET139" s="6"/>
      <c r="BEU139" s="6"/>
      <c r="BEV139" s="6"/>
      <c r="BEW139" s="6"/>
      <c r="BEX139" s="6"/>
      <c r="BEY139" s="6"/>
      <c r="BEZ139" s="6"/>
      <c r="BFA139" s="6"/>
      <c r="BFB139" s="6"/>
      <c r="BFC139" s="6"/>
      <c r="BFD139" s="6"/>
      <c r="BFE139" s="6"/>
      <c r="BFF139" s="6"/>
      <c r="BFG139" s="6"/>
      <c r="BFH139" s="6"/>
      <c r="BFI139" s="6"/>
      <c r="BFJ139" s="6"/>
      <c r="BFK139" s="6"/>
      <c r="BFL139" s="6"/>
      <c r="BFM139" s="6"/>
      <c r="BFN139" s="6"/>
      <c r="BFO139" s="6"/>
      <c r="BFP139" s="6"/>
      <c r="BFQ139" s="6"/>
      <c r="BFR139" s="6"/>
      <c r="BFS139" s="6"/>
      <c r="BFT139" s="6"/>
      <c r="BFU139" s="6"/>
      <c r="BFV139" s="6"/>
      <c r="BFW139" s="6"/>
      <c r="BFX139" s="6"/>
      <c r="BFY139" s="6"/>
      <c r="BFZ139" s="6"/>
      <c r="BGA139" s="6"/>
      <c r="BGB139" s="6"/>
      <c r="BGC139" s="6"/>
      <c r="BGD139" s="6"/>
      <c r="BGE139" s="6"/>
      <c r="BGF139" s="6"/>
      <c r="BGG139" s="6"/>
      <c r="BGH139" s="6"/>
      <c r="BGI139" s="6"/>
      <c r="BGJ139" s="6"/>
      <c r="BGK139" s="6"/>
      <c r="BGL139" s="6"/>
      <c r="BGM139" s="6"/>
      <c r="BGN139" s="6"/>
      <c r="BGO139" s="6"/>
      <c r="BGP139" s="6"/>
      <c r="BGQ139" s="6"/>
      <c r="BGR139" s="6"/>
      <c r="BGS139" s="6"/>
      <c r="BGT139" s="6"/>
      <c r="BGU139" s="6"/>
      <c r="BGV139" s="6"/>
      <c r="BGW139" s="6"/>
      <c r="BGX139" s="6"/>
      <c r="BGY139" s="6"/>
      <c r="BGZ139" s="6"/>
      <c r="BHA139" s="6"/>
      <c r="BHB139" s="6"/>
      <c r="BHC139" s="6"/>
      <c r="BHD139" s="6"/>
      <c r="BHE139" s="6"/>
      <c r="BHF139" s="6"/>
      <c r="BHG139" s="6"/>
      <c r="BHH139" s="6"/>
      <c r="BHI139" s="6"/>
      <c r="BHJ139" s="6"/>
      <c r="BHK139" s="6"/>
      <c r="BHL139" s="6"/>
      <c r="BHM139" s="6"/>
      <c r="BHN139" s="6"/>
      <c r="BHO139" s="6"/>
      <c r="BHP139" s="6"/>
      <c r="BHQ139" s="6"/>
      <c r="BHR139" s="6"/>
      <c r="BHS139" s="6"/>
      <c r="BHT139" s="6"/>
      <c r="BHU139" s="6"/>
      <c r="BHV139" s="6"/>
      <c r="BHW139" s="6"/>
      <c r="BHX139" s="6"/>
      <c r="BHY139" s="6"/>
      <c r="BHZ139" s="6"/>
      <c r="BIA139" s="6"/>
      <c r="BIB139" s="6"/>
      <c r="BIC139" s="6"/>
      <c r="BID139" s="6"/>
      <c r="BIE139" s="6"/>
      <c r="BIF139" s="6"/>
      <c r="BIG139" s="6"/>
      <c r="BIH139" s="6"/>
      <c r="BII139" s="6"/>
      <c r="BIJ139" s="6"/>
      <c r="BIK139" s="6"/>
      <c r="BIL139" s="6"/>
      <c r="BIM139" s="6"/>
      <c r="BIN139" s="6"/>
      <c r="BIO139" s="6"/>
      <c r="BIP139" s="6"/>
      <c r="BIQ139" s="6"/>
      <c r="BIR139" s="6"/>
      <c r="BIS139" s="6"/>
      <c r="BIT139" s="6"/>
      <c r="BIU139" s="6"/>
      <c r="BIV139" s="6"/>
      <c r="BIW139" s="6"/>
      <c r="BIX139" s="6"/>
      <c r="BIY139" s="6"/>
      <c r="BIZ139" s="6"/>
      <c r="BJA139" s="6"/>
      <c r="BJB139" s="6"/>
      <c r="BJC139" s="6"/>
      <c r="BJD139" s="6"/>
      <c r="BJE139" s="6"/>
      <c r="BJF139" s="6"/>
      <c r="BJG139" s="6"/>
      <c r="BJH139" s="6"/>
      <c r="BJI139" s="6"/>
      <c r="BJJ139" s="6"/>
      <c r="BJK139" s="6"/>
      <c r="BJL139" s="6"/>
      <c r="BJM139" s="6"/>
      <c r="BJN139" s="6"/>
      <c r="BJO139" s="6"/>
      <c r="BJP139" s="6"/>
      <c r="BJQ139" s="6"/>
      <c r="BJR139" s="6"/>
      <c r="BJS139" s="6"/>
      <c r="BJT139" s="6"/>
      <c r="BJU139" s="6"/>
      <c r="BJV139" s="6"/>
      <c r="BJW139" s="6"/>
      <c r="BJX139" s="6"/>
      <c r="BJY139" s="6"/>
      <c r="BJZ139" s="6"/>
      <c r="BKA139" s="6"/>
      <c r="BKB139" s="6"/>
      <c r="BKC139" s="6"/>
      <c r="BKD139" s="6"/>
      <c r="BKE139" s="6"/>
      <c r="BKF139" s="6"/>
      <c r="BKG139" s="6"/>
      <c r="BKH139" s="6"/>
      <c r="BKI139" s="6"/>
      <c r="BKJ139" s="6"/>
      <c r="BKK139" s="6"/>
      <c r="BKL139" s="6"/>
      <c r="BKM139" s="6"/>
      <c r="BKN139" s="6"/>
      <c r="BKO139" s="6"/>
      <c r="BKP139" s="6"/>
      <c r="BKQ139" s="6"/>
      <c r="BKR139" s="6"/>
      <c r="BKS139" s="6"/>
      <c r="BKT139" s="6"/>
      <c r="BKU139" s="6"/>
      <c r="BKV139" s="6"/>
      <c r="BKW139" s="6"/>
      <c r="BKX139" s="6"/>
      <c r="BKY139" s="6"/>
      <c r="BKZ139" s="6"/>
      <c r="BLA139" s="6"/>
      <c r="BLB139" s="6"/>
      <c r="BLC139" s="6"/>
      <c r="BLD139" s="6"/>
      <c r="BLE139" s="6"/>
      <c r="BLF139" s="6"/>
      <c r="BLG139" s="6"/>
      <c r="BLH139" s="6"/>
      <c r="BLI139" s="6"/>
      <c r="BLJ139" s="6"/>
      <c r="BLK139" s="6"/>
      <c r="BLL139" s="6"/>
      <c r="BLM139" s="6"/>
      <c r="BLN139" s="6"/>
      <c r="BLO139" s="6"/>
      <c r="BLP139" s="6"/>
      <c r="BLQ139" s="6"/>
      <c r="BLR139" s="6"/>
      <c r="BLS139" s="6"/>
      <c r="BLT139" s="6"/>
      <c r="BLU139" s="6"/>
      <c r="BLV139" s="6"/>
      <c r="BLW139" s="6"/>
      <c r="BLX139" s="6"/>
      <c r="BLY139" s="6"/>
      <c r="BLZ139" s="6"/>
      <c r="BMA139" s="6"/>
      <c r="BMB139" s="6"/>
      <c r="BMC139" s="6"/>
      <c r="BMD139" s="6"/>
      <c r="BME139" s="6"/>
      <c r="BMF139" s="6"/>
      <c r="BMG139" s="6"/>
      <c r="BMH139" s="6"/>
      <c r="BMI139" s="6"/>
      <c r="BMJ139" s="6"/>
      <c r="BMK139" s="6"/>
      <c r="BML139" s="6"/>
      <c r="BMM139" s="6"/>
      <c r="BMN139" s="6"/>
      <c r="BMO139" s="6"/>
      <c r="BMP139" s="6"/>
      <c r="BMQ139" s="6"/>
      <c r="BMR139" s="6"/>
      <c r="BMS139" s="6"/>
      <c r="BMT139" s="6"/>
      <c r="BMU139" s="6"/>
      <c r="BMV139" s="6"/>
      <c r="BMW139" s="6"/>
      <c r="BMX139" s="6"/>
      <c r="BMY139" s="6"/>
      <c r="BMZ139" s="6"/>
      <c r="BNA139" s="6"/>
      <c r="BNB139" s="6"/>
      <c r="BNC139" s="6"/>
      <c r="BND139" s="6"/>
      <c r="BNE139" s="6"/>
      <c r="BNF139" s="6"/>
      <c r="BNG139" s="6"/>
      <c r="BNH139" s="6"/>
      <c r="BNI139" s="6"/>
      <c r="BNJ139" s="6"/>
      <c r="BNK139" s="6"/>
      <c r="BNL139" s="6"/>
      <c r="BNM139" s="6"/>
      <c r="BNN139" s="6"/>
      <c r="BNO139" s="6"/>
      <c r="BNP139" s="6"/>
      <c r="BNQ139" s="6"/>
      <c r="BNR139" s="6"/>
      <c r="BNS139" s="6"/>
      <c r="BNT139" s="6"/>
      <c r="BNU139" s="6"/>
      <c r="BNV139" s="6"/>
      <c r="BNW139" s="6"/>
      <c r="BNX139" s="6"/>
      <c r="BNY139" s="6"/>
      <c r="BNZ139" s="6"/>
      <c r="BOA139" s="6"/>
      <c r="BOB139" s="6"/>
      <c r="BOC139" s="6"/>
      <c r="BOD139" s="6"/>
      <c r="BOE139" s="6"/>
      <c r="BOF139" s="6"/>
      <c r="BOG139" s="6"/>
      <c r="BOH139" s="6"/>
      <c r="BOI139" s="6"/>
      <c r="BOJ139" s="6"/>
      <c r="BOK139" s="6"/>
      <c r="BOL139" s="6"/>
      <c r="BOM139" s="6"/>
      <c r="BON139" s="6"/>
      <c r="BOO139" s="6"/>
      <c r="BOP139" s="6"/>
      <c r="BOQ139" s="6"/>
      <c r="BOR139" s="6"/>
      <c r="BOS139" s="6"/>
      <c r="BOT139" s="6"/>
      <c r="BOU139" s="6"/>
      <c r="BOV139" s="6"/>
      <c r="BOW139" s="6"/>
      <c r="BOX139" s="6"/>
      <c r="BOY139" s="6"/>
      <c r="BOZ139" s="6"/>
      <c r="BPA139" s="6"/>
      <c r="BPB139" s="6"/>
      <c r="BPC139" s="6"/>
      <c r="BPD139" s="6"/>
      <c r="BPE139" s="6"/>
      <c r="BPF139" s="6"/>
      <c r="BPG139" s="6"/>
      <c r="BPH139" s="6"/>
      <c r="BPI139" s="6"/>
      <c r="BPJ139" s="6"/>
      <c r="BPK139" s="6"/>
      <c r="BPL139" s="6"/>
      <c r="BPM139" s="6"/>
      <c r="BPN139" s="6"/>
      <c r="BPO139" s="6"/>
      <c r="BPP139" s="6"/>
      <c r="BPQ139" s="6"/>
      <c r="BPR139" s="6"/>
      <c r="BPS139" s="6"/>
      <c r="BPT139" s="6"/>
      <c r="BPU139" s="6"/>
      <c r="BPV139" s="6"/>
      <c r="BPW139" s="6"/>
      <c r="BPX139" s="6"/>
      <c r="BPY139" s="6"/>
      <c r="BPZ139" s="6"/>
      <c r="BQA139" s="6"/>
      <c r="BQB139" s="6"/>
      <c r="BQC139" s="6"/>
      <c r="BQD139" s="6"/>
      <c r="BQE139" s="6"/>
      <c r="BQF139" s="6"/>
      <c r="BQG139" s="6"/>
      <c r="BQH139" s="6"/>
      <c r="BQI139" s="6"/>
      <c r="BQJ139" s="6"/>
      <c r="BQK139" s="6"/>
      <c r="BQL139" s="6"/>
      <c r="BQM139" s="6"/>
      <c r="BQN139" s="6"/>
      <c r="BQO139" s="6"/>
      <c r="BQP139" s="6"/>
      <c r="BQQ139" s="6"/>
      <c r="BQR139" s="6"/>
      <c r="BQS139" s="6"/>
      <c r="BQT139" s="6"/>
      <c r="BQU139" s="6"/>
      <c r="BQV139" s="6"/>
      <c r="BQW139" s="6"/>
      <c r="BQX139" s="6"/>
      <c r="BQY139" s="6"/>
      <c r="BQZ139" s="6"/>
      <c r="BRA139" s="6"/>
      <c r="BRB139" s="6"/>
      <c r="BRC139" s="6"/>
      <c r="BRD139" s="6"/>
      <c r="BRE139" s="6"/>
      <c r="BRF139" s="6"/>
      <c r="BRG139" s="6"/>
      <c r="BRH139" s="6"/>
      <c r="BRI139" s="6"/>
      <c r="BRJ139" s="6"/>
      <c r="BRK139" s="6"/>
      <c r="BRL139" s="6"/>
      <c r="BRM139" s="6"/>
      <c r="BRN139" s="6"/>
      <c r="BRO139" s="6"/>
      <c r="BRP139" s="6"/>
      <c r="BRQ139" s="6"/>
      <c r="BRR139" s="6"/>
      <c r="BRS139" s="6"/>
      <c r="BRT139" s="6"/>
      <c r="BRU139" s="6"/>
      <c r="BRV139" s="6"/>
      <c r="BRW139" s="6"/>
      <c r="BRX139" s="6"/>
      <c r="BRY139" s="6"/>
      <c r="BRZ139" s="6"/>
      <c r="BSA139" s="6"/>
      <c r="BSB139" s="6"/>
      <c r="BSC139" s="6"/>
      <c r="BSD139" s="6"/>
      <c r="BSE139" s="6"/>
      <c r="BSF139" s="6"/>
      <c r="BSG139" s="6"/>
      <c r="BSH139" s="6"/>
      <c r="BSI139" s="6"/>
      <c r="BSJ139" s="6"/>
      <c r="BSK139" s="6"/>
      <c r="BSL139" s="6"/>
      <c r="BSM139" s="6"/>
      <c r="BSN139" s="6"/>
      <c r="BSO139" s="6"/>
      <c r="BSP139" s="6"/>
      <c r="BSQ139" s="6"/>
      <c r="BSR139" s="6"/>
      <c r="BSS139" s="6"/>
      <c r="BST139" s="6"/>
      <c r="BSU139" s="6"/>
      <c r="BSV139" s="6"/>
      <c r="BSW139" s="6"/>
      <c r="BSX139" s="6"/>
      <c r="BSY139" s="6"/>
      <c r="BSZ139" s="6"/>
      <c r="BTA139" s="6"/>
      <c r="BTB139" s="6"/>
      <c r="BTC139" s="6"/>
      <c r="BTD139" s="6"/>
      <c r="BTE139" s="6"/>
      <c r="BTF139" s="6"/>
      <c r="BTG139" s="6"/>
      <c r="BTH139" s="6"/>
      <c r="BTI139" s="6"/>
      <c r="BTJ139" s="6"/>
      <c r="BTK139" s="6"/>
      <c r="BTL139" s="6"/>
      <c r="BTM139" s="6"/>
      <c r="BTN139" s="6"/>
      <c r="BTO139" s="6"/>
      <c r="BTP139" s="6"/>
      <c r="BTQ139" s="6"/>
      <c r="BTR139" s="6"/>
      <c r="BTS139" s="6"/>
      <c r="BTT139" s="6"/>
      <c r="BTU139" s="6"/>
      <c r="BTV139" s="6"/>
      <c r="BTW139" s="6"/>
      <c r="BTX139" s="6"/>
      <c r="BTY139" s="6"/>
      <c r="BTZ139" s="6"/>
      <c r="BUA139" s="6"/>
      <c r="BUB139" s="6"/>
      <c r="BUC139" s="6"/>
      <c r="BUD139" s="6"/>
      <c r="BUE139" s="6"/>
      <c r="BUF139" s="6"/>
      <c r="BUG139" s="6"/>
      <c r="BUH139" s="6"/>
      <c r="BUI139" s="6"/>
      <c r="BUJ139" s="6"/>
      <c r="BUK139" s="6"/>
      <c r="BUL139" s="6"/>
      <c r="BUM139" s="6"/>
      <c r="BUN139" s="6"/>
      <c r="BUO139" s="6"/>
      <c r="BUP139" s="6"/>
      <c r="BUQ139" s="6"/>
      <c r="BUR139" s="6"/>
      <c r="BUS139" s="6"/>
      <c r="BUT139" s="6"/>
      <c r="BUU139" s="6"/>
      <c r="BUV139" s="6"/>
      <c r="BUW139" s="6"/>
      <c r="BUX139" s="6"/>
      <c r="BUY139" s="6"/>
      <c r="BUZ139" s="6"/>
      <c r="BVA139" s="6"/>
      <c r="BVB139" s="6"/>
      <c r="BVC139" s="6"/>
      <c r="BVD139" s="6"/>
      <c r="BVE139" s="6"/>
      <c r="BVF139" s="6"/>
      <c r="BVG139" s="6"/>
      <c r="BVH139" s="6"/>
      <c r="BVI139" s="6"/>
      <c r="BVJ139" s="6"/>
      <c r="BVK139" s="6"/>
      <c r="BVL139" s="6"/>
      <c r="BVM139" s="6"/>
      <c r="BVN139" s="6"/>
      <c r="BVO139" s="6"/>
      <c r="BVP139" s="6"/>
      <c r="BVQ139" s="6"/>
      <c r="BVR139" s="6"/>
      <c r="BVS139" s="6"/>
      <c r="BVT139" s="6"/>
      <c r="BVU139" s="6"/>
      <c r="BVV139" s="6"/>
      <c r="BVW139" s="6"/>
      <c r="BVX139" s="6"/>
      <c r="BVY139" s="6"/>
      <c r="BVZ139" s="6"/>
      <c r="BWA139" s="6"/>
      <c r="BWB139" s="6"/>
      <c r="BWC139" s="6"/>
      <c r="BWD139" s="6"/>
      <c r="BWE139" s="6"/>
      <c r="BWF139" s="6"/>
      <c r="BWG139" s="6"/>
      <c r="BWH139" s="6"/>
      <c r="BWI139" s="6"/>
      <c r="BWJ139" s="6"/>
      <c r="BWK139" s="6"/>
      <c r="BWL139" s="6"/>
      <c r="BWM139" s="6"/>
      <c r="BWN139" s="6"/>
      <c r="BWO139" s="6"/>
      <c r="BWP139" s="6"/>
      <c r="BWQ139" s="6"/>
      <c r="BWR139" s="6"/>
      <c r="BWS139" s="6"/>
      <c r="BWT139" s="6"/>
      <c r="BWU139" s="6"/>
      <c r="BWV139" s="6"/>
      <c r="BWW139" s="6"/>
      <c r="BWX139" s="6"/>
      <c r="BWY139" s="6"/>
      <c r="BWZ139" s="6"/>
      <c r="BXA139" s="6"/>
      <c r="BXB139" s="6"/>
      <c r="BXC139" s="6"/>
      <c r="BXD139" s="6"/>
      <c r="BXE139" s="6"/>
      <c r="BXF139" s="6"/>
      <c r="BXG139" s="6"/>
      <c r="BXH139" s="6"/>
      <c r="BXI139" s="6"/>
      <c r="BXJ139" s="6"/>
      <c r="BXK139" s="6"/>
      <c r="BXL139" s="6"/>
      <c r="BXM139" s="6"/>
      <c r="BXN139" s="6"/>
      <c r="BXO139" s="6"/>
      <c r="BXP139" s="6"/>
      <c r="BXQ139" s="6"/>
      <c r="BXR139" s="6"/>
      <c r="BXS139" s="6"/>
      <c r="BXT139" s="6"/>
      <c r="BXU139" s="6"/>
      <c r="BXV139" s="6"/>
      <c r="BXW139" s="6"/>
      <c r="BXX139" s="6"/>
      <c r="BXY139" s="6"/>
      <c r="BXZ139" s="6"/>
      <c r="BYA139" s="6"/>
      <c r="BYB139" s="6"/>
      <c r="BYC139" s="6"/>
      <c r="BYD139" s="6"/>
      <c r="BYE139" s="6"/>
      <c r="BYF139" s="6"/>
      <c r="BYG139" s="6"/>
      <c r="BYH139" s="6"/>
      <c r="BYI139" s="6"/>
      <c r="BYJ139" s="6"/>
      <c r="BYK139" s="6"/>
      <c r="BYL139" s="6"/>
      <c r="BYM139" s="6"/>
      <c r="BYN139" s="6"/>
      <c r="BYO139" s="6"/>
      <c r="BYP139" s="6"/>
      <c r="BYQ139" s="6"/>
      <c r="BYR139" s="6"/>
      <c r="BYS139" s="6"/>
      <c r="BYT139" s="6"/>
      <c r="BYU139" s="6"/>
      <c r="BYV139" s="6"/>
      <c r="BYW139" s="6"/>
      <c r="BYX139" s="6"/>
      <c r="BYY139" s="6"/>
      <c r="BYZ139" s="6"/>
      <c r="BZA139" s="6"/>
      <c r="BZB139" s="6"/>
      <c r="BZC139" s="6"/>
      <c r="BZD139" s="6"/>
      <c r="BZE139" s="6"/>
      <c r="BZF139" s="6"/>
      <c r="BZG139" s="6"/>
      <c r="BZH139" s="6"/>
      <c r="BZI139" s="6"/>
      <c r="BZJ139" s="6"/>
      <c r="BZK139" s="6"/>
      <c r="BZL139" s="6"/>
      <c r="BZM139" s="6"/>
      <c r="BZN139" s="6"/>
      <c r="BZO139" s="6"/>
      <c r="BZP139" s="6"/>
      <c r="BZQ139" s="6"/>
      <c r="BZR139" s="6"/>
      <c r="BZS139" s="6"/>
      <c r="BZT139" s="6"/>
      <c r="BZU139" s="6"/>
      <c r="BZV139" s="6"/>
      <c r="BZW139" s="6"/>
      <c r="BZX139" s="6"/>
      <c r="BZY139" s="6"/>
      <c r="BZZ139" s="6"/>
      <c r="CAA139" s="6"/>
      <c r="CAB139" s="6"/>
      <c r="CAC139" s="6"/>
      <c r="CAD139" s="6"/>
      <c r="CAE139" s="6"/>
      <c r="CAF139" s="6"/>
      <c r="CAG139" s="6"/>
      <c r="CAH139" s="6"/>
      <c r="CAI139" s="6"/>
      <c r="CAJ139" s="6"/>
      <c r="CAK139" s="6"/>
      <c r="CAL139" s="6"/>
      <c r="CAM139" s="6"/>
      <c r="CAN139" s="6"/>
      <c r="CAO139" s="6"/>
      <c r="CAP139" s="6"/>
      <c r="CAQ139" s="6"/>
      <c r="CAR139" s="6"/>
      <c r="CAS139" s="6"/>
      <c r="CAT139" s="6"/>
      <c r="CAU139" s="6"/>
      <c r="CAV139" s="6"/>
      <c r="CAW139" s="6"/>
      <c r="CAX139" s="6"/>
      <c r="CAY139" s="6"/>
      <c r="CAZ139" s="6"/>
      <c r="CBA139" s="6"/>
      <c r="CBB139" s="6"/>
      <c r="CBC139" s="6"/>
      <c r="CBD139" s="6"/>
      <c r="CBE139" s="6"/>
      <c r="CBF139" s="6"/>
      <c r="CBG139" s="6"/>
      <c r="CBH139" s="6"/>
      <c r="CBI139" s="6"/>
      <c r="CBJ139" s="6"/>
      <c r="CBK139" s="6"/>
      <c r="CBL139" s="6"/>
      <c r="CBM139" s="6"/>
      <c r="CBN139" s="6"/>
      <c r="CBO139" s="6"/>
      <c r="CBP139" s="6"/>
      <c r="CBQ139" s="6"/>
      <c r="CBR139" s="6"/>
      <c r="CBS139" s="6"/>
      <c r="CBT139" s="6"/>
      <c r="CBU139" s="6"/>
      <c r="CBV139" s="6"/>
      <c r="CBW139" s="6"/>
      <c r="CBX139" s="6"/>
      <c r="CBY139" s="6"/>
      <c r="CBZ139" s="6"/>
      <c r="CCA139" s="6"/>
      <c r="CCB139" s="6"/>
      <c r="CCC139" s="6"/>
      <c r="CCD139" s="6"/>
      <c r="CCE139" s="6"/>
      <c r="CCF139" s="6"/>
      <c r="CCG139" s="6"/>
      <c r="CCH139" s="6"/>
      <c r="CCI139" s="6"/>
      <c r="CCJ139" s="6"/>
      <c r="CCK139" s="6"/>
      <c r="CCL139" s="6"/>
      <c r="CCM139" s="6"/>
      <c r="CCN139" s="6"/>
      <c r="CCO139" s="6"/>
      <c r="CCP139" s="6"/>
      <c r="CCQ139" s="6"/>
      <c r="CCR139" s="6"/>
      <c r="CCS139" s="6"/>
      <c r="CCT139" s="6"/>
      <c r="CCU139" s="6"/>
      <c r="CCV139" s="6"/>
      <c r="CCW139" s="6"/>
      <c r="CCX139" s="6"/>
      <c r="CCY139" s="6"/>
      <c r="CCZ139" s="6"/>
      <c r="CDA139" s="6"/>
      <c r="CDB139" s="6"/>
      <c r="CDC139" s="6"/>
      <c r="CDD139" s="6"/>
      <c r="CDE139" s="6"/>
      <c r="CDF139" s="6"/>
      <c r="CDG139" s="6"/>
      <c r="CDH139" s="6"/>
      <c r="CDI139" s="6"/>
      <c r="CDJ139" s="6"/>
      <c r="CDK139" s="6"/>
      <c r="CDL139" s="6"/>
      <c r="CDM139" s="6"/>
      <c r="CDN139" s="6"/>
      <c r="CDO139" s="6"/>
      <c r="CDP139" s="6"/>
      <c r="CDQ139" s="6"/>
      <c r="CDR139" s="6"/>
      <c r="CDS139" s="6"/>
      <c r="CDT139" s="6"/>
      <c r="CDU139" s="6"/>
      <c r="CDV139" s="6"/>
      <c r="CDW139" s="6"/>
      <c r="CDX139" s="6"/>
      <c r="CDY139" s="6"/>
      <c r="CDZ139" s="6"/>
      <c r="CEA139" s="6"/>
      <c r="CEB139" s="6"/>
      <c r="CEC139" s="6"/>
      <c r="CED139" s="6"/>
      <c r="CEE139" s="6"/>
      <c r="CEF139" s="6"/>
      <c r="CEG139" s="6"/>
      <c r="CEH139" s="6"/>
      <c r="CEI139" s="6"/>
      <c r="CEJ139" s="6"/>
      <c r="CEK139" s="6"/>
      <c r="CEL139" s="6"/>
      <c r="CEM139" s="6"/>
      <c r="CEN139" s="6"/>
      <c r="CEO139" s="6"/>
      <c r="CEP139" s="6"/>
      <c r="CEQ139" s="6"/>
      <c r="CER139" s="6"/>
      <c r="CES139" s="6"/>
      <c r="CET139" s="6"/>
      <c r="CEU139" s="6"/>
      <c r="CEV139" s="6"/>
      <c r="CEW139" s="6"/>
      <c r="CEX139" s="6"/>
      <c r="CEY139" s="6"/>
      <c r="CEZ139" s="6"/>
      <c r="CFA139" s="6"/>
      <c r="CFB139" s="6"/>
      <c r="CFC139" s="6"/>
      <c r="CFD139" s="6"/>
      <c r="CFE139" s="6"/>
      <c r="CFF139" s="6"/>
      <c r="CFG139" s="6"/>
      <c r="CFH139" s="6"/>
      <c r="CFI139" s="6"/>
      <c r="CFJ139" s="6"/>
      <c r="CFK139" s="6"/>
      <c r="CFL139" s="6"/>
      <c r="CFM139" s="6"/>
      <c r="CFN139" s="6"/>
      <c r="CFO139" s="6"/>
      <c r="CFP139" s="6"/>
      <c r="CFQ139" s="6"/>
      <c r="CFR139" s="6"/>
      <c r="CFS139" s="6"/>
      <c r="CFT139" s="6"/>
      <c r="CFU139" s="6"/>
      <c r="CFV139" s="6"/>
      <c r="CFW139" s="6"/>
      <c r="CFX139" s="6"/>
      <c r="CFY139" s="6"/>
      <c r="CFZ139" s="6"/>
      <c r="CGA139" s="6"/>
      <c r="CGB139" s="6"/>
      <c r="CGC139" s="6"/>
      <c r="CGD139" s="6"/>
      <c r="CGE139" s="6"/>
      <c r="CGF139" s="6"/>
      <c r="CGG139" s="6"/>
      <c r="CGH139" s="6"/>
      <c r="CGI139" s="6"/>
      <c r="CGJ139" s="6"/>
      <c r="CGK139" s="6"/>
      <c r="CGL139" s="6"/>
      <c r="CGM139" s="6"/>
      <c r="CGN139" s="6"/>
      <c r="CGO139" s="6"/>
      <c r="CGP139" s="6"/>
      <c r="CGQ139" s="6"/>
      <c r="CGR139" s="6"/>
      <c r="CGS139" s="6"/>
      <c r="CGT139" s="6"/>
      <c r="CGU139" s="6"/>
      <c r="CGV139" s="6"/>
      <c r="CGW139" s="6"/>
      <c r="CGX139" s="6"/>
      <c r="CGY139" s="6"/>
      <c r="CGZ139" s="6"/>
      <c r="CHA139" s="6"/>
      <c r="CHB139" s="6"/>
      <c r="CHC139" s="6"/>
      <c r="CHD139" s="6"/>
      <c r="CHE139" s="6"/>
      <c r="CHF139" s="6"/>
      <c r="CHG139" s="6"/>
      <c r="CHH139" s="6"/>
      <c r="CHI139" s="6"/>
      <c r="CHJ139" s="6"/>
      <c r="CHK139" s="6"/>
      <c r="CHL139" s="6"/>
      <c r="CHM139" s="6"/>
      <c r="CHN139" s="6"/>
      <c r="CHO139" s="6"/>
      <c r="CHP139" s="6"/>
      <c r="CHQ139" s="6"/>
      <c r="CHR139" s="6"/>
      <c r="CHS139" s="6"/>
      <c r="CHT139" s="6"/>
      <c r="CHU139" s="6"/>
      <c r="CHV139" s="6"/>
      <c r="CHW139" s="6"/>
      <c r="CHX139" s="6"/>
      <c r="CHY139" s="6"/>
      <c r="CHZ139" s="6"/>
      <c r="CIA139" s="6"/>
      <c r="CIB139" s="6"/>
      <c r="CIC139" s="6"/>
      <c r="CID139" s="6"/>
      <c r="CIE139" s="6"/>
      <c r="CIF139" s="6"/>
      <c r="CIG139" s="6"/>
      <c r="CIH139" s="6"/>
      <c r="CII139" s="6"/>
      <c r="CIJ139" s="6"/>
      <c r="CIK139" s="6"/>
      <c r="CIL139" s="6"/>
      <c r="CIM139" s="6"/>
      <c r="CIN139" s="6"/>
      <c r="CIO139" s="6"/>
      <c r="CIP139" s="6"/>
      <c r="CIQ139" s="6"/>
      <c r="CIR139" s="6"/>
      <c r="CIS139" s="6"/>
      <c r="CIT139" s="6"/>
      <c r="CIU139" s="6"/>
      <c r="CIV139" s="6"/>
      <c r="CIW139" s="6"/>
      <c r="CIX139" s="6"/>
      <c r="CIY139" s="6"/>
      <c r="CIZ139" s="6"/>
      <c r="CJA139" s="6"/>
      <c r="CJB139" s="6"/>
      <c r="CJC139" s="6"/>
      <c r="CJD139" s="6"/>
      <c r="CJE139" s="6"/>
      <c r="CJF139" s="6"/>
      <c r="CJG139" s="6"/>
      <c r="CJH139" s="6"/>
      <c r="CJI139" s="6"/>
      <c r="CJJ139" s="6"/>
      <c r="CJK139" s="6"/>
      <c r="CJL139" s="6"/>
      <c r="CJM139" s="6"/>
      <c r="CJN139" s="6"/>
      <c r="CJO139" s="6"/>
      <c r="CJP139" s="6"/>
      <c r="CJQ139" s="6"/>
      <c r="CJR139" s="6"/>
      <c r="CJS139" s="6"/>
      <c r="CJT139" s="6"/>
      <c r="CJU139" s="6"/>
      <c r="CJV139" s="6"/>
      <c r="CJW139" s="6"/>
      <c r="CJX139" s="6"/>
      <c r="CJY139" s="6"/>
      <c r="CJZ139" s="6"/>
      <c r="CKA139" s="6"/>
      <c r="CKB139" s="6"/>
      <c r="CKC139" s="6"/>
      <c r="CKD139" s="6"/>
      <c r="CKE139" s="6"/>
      <c r="CKF139" s="6"/>
      <c r="CKG139" s="6"/>
      <c r="CKH139" s="6"/>
      <c r="CKI139" s="6"/>
      <c r="CKJ139" s="6"/>
      <c r="CKK139" s="6"/>
      <c r="CKL139" s="6"/>
      <c r="CKM139" s="6"/>
      <c r="CKN139" s="6"/>
      <c r="CKO139" s="6"/>
      <c r="CKP139" s="6"/>
      <c r="CKQ139" s="6"/>
      <c r="CKR139" s="6"/>
      <c r="CKS139" s="6"/>
      <c r="CKT139" s="6"/>
      <c r="CKU139" s="6"/>
      <c r="CKV139" s="6"/>
      <c r="CKW139" s="6"/>
      <c r="CKX139" s="6"/>
      <c r="CKY139" s="6"/>
      <c r="CKZ139" s="6"/>
      <c r="CLA139" s="6"/>
      <c r="CLB139" s="6"/>
      <c r="CLC139" s="6"/>
      <c r="CLD139" s="6"/>
      <c r="CLE139" s="6"/>
      <c r="CLF139" s="6"/>
      <c r="CLG139" s="6"/>
      <c r="CLH139" s="6"/>
      <c r="CLI139" s="6"/>
      <c r="CLJ139" s="6"/>
      <c r="CLK139" s="6"/>
      <c r="CLL139" s="6"/>
      <c r="CLM139" s="6"/>
      <c r="CLN139" s="6"/>
      <c r="CLO139" s="6"/>
      <c r="CLP139" s="6"/>
      <c r="CLQ139" s="6"/>
      <c r="CLR139" s="6"/>
      <c r="CLS139" s="6"/>
      <c r="CLT139" s="6"/>
      <c r="CLU139" s="6"/>
      <c r="CLV139" s="6"/>
      <c r="CLW139" s="6"/>
      <c r="CLX139" s="6"/>
      <c r="CLY139" s="6"/>
      <c r="CLZ139" s="6"/>
      <c r="CMA139" s="6"/>
      <c r="CMB139" s="6"/>
      <c r="CMC139" s="6"/>
      <c r="CMD139" s="6"/>
      <c r="CME139" s="6"/>
      <c r="CMF139" s="6"/>
      <c r="CMG139" s="6"/>
      <c r="CMH139" s="6"/>
      <c r="CMI139" s="6"/>
      <c r="CMJ139" s="6"/>
      <c r="CMK139" s="6"/>
      <c r="CML139" s="6"/>
      <c r="CMM139" s="6"/>
      <c r="CMN139" s="6"/>
      <c r="CMO139" s="6"/>
      <c r="CMP139" s="6"/>
      <c r="CMQ139" s="6"/>
      <c r="CMR139" s="6"/>
      <c r="CMS139" s="6"/>
      <c r="CMT139" s="6"/>
      <c r="CMU139" s="6"/>
      <c r="CMV139" s="6"/>
      <c r="CMW139" s="6"/>
      <c r="CMX139" s="6"/>
      <c r="CMY139" s="6"/>
      <c r="CMZ139" s="6"/>
      <c r="CNA139" s="6"/>
      <c r="CNB139" s="6"/>
      <c r="CNC139" s="6"/>
      <c r="CND139" s="6"/>
      <c r="CNE139" s="6"/>
      <c r="CNF139" s="6"/>
      <c r="CNG139" s="6"/>
      <c r="CNH139" s="6"/>
      <c r="CNI139" s="6"/>
      <c r="CNJ139" s="6"/>
      <c r="CNK139" s="6"/>
      <c r="CNL139" s="6"/>
      <c r="CNM139" s="6"/>
      <c r="CNN139" s="6"/>
      <c r="CNO139" s="6"/>
      <c r="CNP139" s="6"/>
      <c r="CNQ139" s="6"/>
      <c r="CNR139" s="6"/>
      <c r="CNS139" s="6"/>
      <c r="CNT139" s="6"/>
      <c r="CNU139" s="6"/>
      <c r="CNV139" s="6"/>
      <c r="CNW139" s="6"/>
      <c r="CNX139" s="6"/>
      <c r="CNY139" s="6"/>
      <c r="CNZ139" s="6"/>
      <c r="COA139" s="6"/>
      <c r="COB139" s="6"/>
      <c r="COC139" s="6"/>
      <c r="COD139" s="6"/>
      <c r="COE139" s="6"/>
      <c r="COF139" s="6"/>
      <c r="COG139" s="6"/>
      <c r="COH139" s="6"/>
      <c r="COI139" s="6"/>
      <c r="COJ139" s="6"/>
      <c r="COK139" s="6"/>
      <c r="COL139" s="6"/>
      <c r="COM139" s="6"/>
      <c r="CON139" s="6"/>
      <c r="COO139" s="6"/>
      <c r="COP139" s="6"/>
      <c r="COQ139" s="6"/>
      <c r="COR139" s="6"/>
      <c r="COS139" s="6"/>
      <c r="COT139" s="6"/>
      <c r="COU139" s="6"/>
      <c r="COV139" s="6"/>
      <c r="COW139" s="6"/>
      <c r="COX139" s="6"/>
      <c r="COY139" s="6"/>
      <c r="COZ139" s="6"/>
      <c r="CPA139" s="6"/>
      <c r="CPB139" s="6"/>
      <c r="CPC139" s="6"/>
      <c r="CPD139" s="6"/>
      <c r="CPE139" s="6"/>
      <c r="CPF139" s="6"/>
      <c r="CPG139" s="6"/>
      <c r="CPH139" s="6"/>
      <c r="CPI139" s="6"/>
      <c r="CPJ139" s="6"/>
      <c r="CPK139" s="6"/>
      <c r="CPL139" s="6"/>
      <c r="CPM139" s="6"/>
      <c r="CPN139" s="6"/>
      <c r="CPO139" s="6"/>
      <c r="CPP139" s="6"/>
      <c r="CPQ139" s="6"/>
      <c r="CPR139" s="6"/>
      <c r="CPS139" s="6"/>
      <c r="CPT139" s="6"/>
      <c r="CPU139" s="6"/>
      <c r="CPV139" s="6"/>
      <c r="CPW139" s="6"/>
      <c r="CPX139" s="6"/>
      <c r="CPY139" s="6"/>
      <c r="CPZ139" s="6"/>
      <c r="CQA139" s="6"/>
      <c r="CQB139" s="6"/>
      <c r="CQC139" s="6"/>
      <c r="CQD139" s="6"/>
      <c r="CQE139" s="6"/>
      <c r="CQF139" s="6"/>
      <c r="CQG139" s="6"/>
      <c r="CQH139" s="6"/>
      <c r="CQI139" s="6"/>
      <c r="CQJ139" s="6"/>
      <c r="CQK139" s="6"/>
      <c r="CQL139" s="6"/>
      <c r="CQM139" s="6"/>
      <c r="CQN139" s="6"/>
      <c r="CQO139" s="6"/>
      <c r="CQP139" s="6"/>
      <c r="CQQ139" s="6"/>
      <c r="CQR139" s="6"/>
      <c r="CQS139" s="6"/>
      <c r="CQT139" s="6"/>
      <c r="CQU139" s="6"/>
      <c r="CQV139" s="6"/>
      <c r="CQW139" s="6"/>
      <c r="CQX139" s="6"/>
      <c r="CQY139" s="6"/>
      <c r="CQZ139" s="6"/>
      <c r="CRA139" s="6"/>
      <c r="CRB139" s="6"/>
      <c r="CRC139" s="6"/>
      <c r="CRD139" s="6"/>
      <c r="CRE139" s="6"/>
      <c r="CRF139" s="6"/>
      <c r="CRG139" s="6"/>
      <c r="CRH139" s="6"/>
      <c r="CRI139" s="6"/>
      <c r="CRJ139" s="6"/>
      <c r="CRK139" s="6"/>
      <c r="CRL139" s="6"/>
      <c r="CRM139" s="6"/>
      <c r="CRN139" s="6"/>
      <c r="CRO139" s="6"/>
      <c r="CRP139" s="6"/>
      <c r="CRQ139" s="6"/>
      <c r="CRR139" s="6"/>
      <c r="CRS139" s="6"/>
      <c r="CRT139" s="6"/>
      <c r="CRU139" s="6"/>
      <c r="CRV139" s="6"/>
      <c r="CRW139" s="6"/>
      <c r="CRX139" s="6"/>
      <c r="CRY139" s="6"/>
      <c r="CRZ139" s="6"/>
      <c r="CSA139" s="6"/>
      <c r="CSB139" s="6"/>
      <c r="CSC139" s="6"/>
      <c r="CSD139" s="6"/>
      <c r="CSE139" s="6"/>
      <c r="CSF139" s="6"/>
      <c r="CSG139" s="6"/>
      <c r="CSH139" s="6"/>
      <c r="CSI139" s="6"/>
      <c r="CSJ139" s="6"/>
      <c r="CSK139" s="6"/>
      <c r="CSL139" s="6"/>
      <c r="CSM139" s="6"/>
      <c r="CSN139" s="6"/>
      <c r="CSO139" s="6"/>
      <c r="CSP139" s="6"/>
      <c r="CSQ139" s="6"/>
      <c r="CSR139" s="6"/>
      <c r="CSS139" s="6"/>
      <c r="CST139" s="6"/>
      <c r="CSU139" s="6"/>
      <c r="CSV139" s="6"/>
      <c r="CSW139" s="6"/>
      <c r="CSX139" s="6"/>
      <c r="CSY139" s="6"/>
      <c r="CSZ139" s="6"/>
      <c r="CTA139" s="6"/>
      <c r="CTB139" s="6"/>
      <c r="CTC139" s="6"/>
      <c r="CTD139" s="6"/>
      <c r="CTE139" s="6"/>
      <c r="CTF139" s="6"/>
      <c r="CTG139" s="6"/>
      <c r="CTH139" s="6"/>
      <c r="CTI139" s="6"/>
      <c r="CTJ139" s="6"/>
      <c r="CTK139" s="6"/>
      <c r="CTL139" s="6"/>
      <c r="CTM139" s="6"/>
      <c r="CTN139" s="6"/>
      <c r="CTO139" s="6"/>
      <c r="CTP139" s="6"/>
      <c r="CTQ139" s="6"/>
      <c r="CTR139" s="6"/>
      <c r="CTS139" s="6"/>
      <c r="CTT139" s="6"/>
      <c r="CTU139" s="6"/>
      <c r="CTV139" s="6"/>
      <c r="CTW139" s="6"/>
      <c r="CTX139" s="6"/>
      <c r="CTY139" s="6"/>
      <c r="CTZ139" s="6"/>
      <c r="CUA139" s="6"/>
      <c r="CUB139" s="6"/>
      <c r="CUC139" s="6"/>
      <c r="CUD139" s="6"/>
      <c r="CUE139" s="6"/>
      <c r="CUF139" s="6"/>
      <c r="CUG139" s="6"/>
      <c r="CUH139" s="6"/>
      <c r="CUI139" s="6"/>
      <c r="CUJ139" s="6"/>
      <c r="CUK139" s="6"/>
      <c r="CUL139" s="6"/>
      <c r="CUM139" s="6"/>
      <c r="CUN139" s="6"/>
      <c r="CUO139" s="6"/>
      <c r="CUP139" s="6"/>
      <c r="CUQ139" s="6"/>
      <c r="CUR139" s="6"/>
      <c r="CUS139" s="6"/>
      <c r="CUT139" s="6"/>
      <c r="CUU139" s="6"/>
      <c r="CUV139" s="6"/>
      <c r="CUW139" s="6"/>
      <c r="CUX139" s="6"/>
      <c r="CUY139" s="6"/>
      <c r="CUZ139" s="6"/>
      <c r="CVA139" s="6"/>
      <c r="CVB139" s="6"/>
      <c r="CVC139" s="6"/>
      <c r="CVD139" s="6"/>
      <c r="CVE139" s="6"/>
      <c r="CVF139" s="6"/>
      <c r="CVG139" s="6"/>
      <c r="CVH139" s="6"/>
      <c r="CVI139" s="6"/>
      <c r="CVJ139" s="6"/>
      <c r="CVK139" s="6"/>
      <c r="CVL139" s="6"/>
      <c r="CVM139" s="6"/>
      <c r="CVN139" s="6"/>
      <c r="CVO139" s="6"/>
      <c r="CVP139" s="6"/>
      <c r="CVQ139" s="6"/>
      <c r="CVR139" s="6"/>
      <c r="CVS139" s="6"/>
      <c r="CVT139" s="6"/>
      <c r="CVU139" s="6"/>
      <c r="CVV139" s="6"/>
      <c r="CVW139" s="6"/>
      <c r="CVX139" s="6"/>
      <c r="CVY139" s="6"/>
      <c r="CVZ139" s="6"/>
      <c r="CWA139" s="6"/>
      <c r="CWB139" s="6"/>
      <c r="CWC139" s="6"/>
      <c r="CWD139" s="6"/>
      <c r="CWE139" s="6"/>
      <c r="CWF139" s="6"/>
      <c r="CWG139" s="6"/>
      <c r="CWH139" s="6"/>
      <c r="CWI139" s="6"/>
      <c r="CWJ139" s="6"/>
      <c r="CWK139" s="6"/>
      <c r="CWL139" s="6"/>
      <c r="CWM139" s="6"/>
      <c r="CWN139" s="6"/>
      <c r="CWO139" s="6"/>
      <c r="CWP139" s="6"/>
      <c r="CWQ139" s="6"/>
      <c r="CWR139" s="6"/>
      <c r="CWS139" s="6"/>
      <c r="CWT139" s="6"/>
      <c r="CWU139" s="6"/>
      <c r="CWV139" s="6"/>
      <c r="CWW139" s="6"/>
      <c r="CWX139" s="6"/>
      <c r="CWY139" s="6"/>
      <c r="CWZ139" s="6"/>
      <c r="CXA139" s="6"/>
      <c r="CXB139" s="6"/>
      <c r="CXC139" s="6"/>
      <c r="CXD139" s="6"/>
      <c r="CXE139" s="6"/>
      <c r="CXF139" s="6"/>
      <c r="CXG139" s="6"/>
      <c r="CXH139" s="6"/>
      <c r="CXI139" s="6"/>
      <c r="CXJ139" s="6"/>
      <c r="CXK139" s="6"/>
      <c r="CXL139" s="6"/>
      <c r="CXM139" s="6"/>
      <c r="CXN139" s="6"/>
      <c r="CXO139" s="6"/>
      <c r="CXP139" s="6"/>
      <c r="CXQ139" s="6"/>
      <c r="CXR139" s="6"/>
      <c r="CXS139" s="6"/>
      <c r="CXT139" s="6"/>
      <c r="CXU139" s="6"/>
      <c r="CXV139" s="6"/>
      <c r="CXW139" s="6"/>
      <c r="CXX139" s="6"/>
      <c r="CXY139" s="6"/>
      <c r="CXZ139" s="6"/>
      <c r="CYA139" s="6"/>
      <c r="CYB139" s="6"/>
      <c r="CYC139" s="6"/>
      <c r="CYD139" s="6"/>
      <c r="CYE139" s="6"/>
      <c r="CYF139" s="6"/>
      <c r="CYG139" s="6"/>
      <c r="CYH139" s="6"/>
      <c r="CYI139" s="6"/>
      <c r="CYJ139" s="6"/>
      <c r="CYK139" s="6"/>
      <c r="CYL139" s="6"/>
      <c r="CYM139" s="6"/>
      <c r="CYN139" s="6"/>
      <c r="CYO139" s="6"/>
      <c r="CYP139" s="6"/>
      <c r="CYQ139" s="6"/>
      <c r="CYR139" s="6"/>
      <c r="CYS139" s="6"/>
      <c r="CYT139" s="6"/>
      <c r="CYU139" s="6"/>
      <c r="CYV139" s="6"/>
      <c r="CYW139" s="6"/>
      <c r="CYX139" s="6"/>
      <c r="CYY139" s="6"/>
      <c r="CYZ139" s="6"/>
      <c r="CZA139" s="6"/>
      <c r="CZB139" s="6"/>
      <c r="CZC139" s="6"/>
      <c r="CZD139" s="6"/>
      <c r="CZE139" s="6"/>
      <c r="CZF139" s="6"/>
      <c r="CZG139" s="6"/>
      <c r="CZH139" s="6"/>
      <c r="CZI139" s="6"/>
      <c r="CZJ139" s="6"/>
      <c r="CZK139" s="6"/>
      <c r="CZL139" s="6"/>
      <c r="CZM139" s="6"/>
      <c r="CZN139" s="6"/>
      <c r="CZO139" s="6"/>
      <c r="CZP139" s="6"/>
      <c r="CZQ139" s="6"/>
      <c r="CZR139" s="6"/>
      <c r="CZS139" s="6"/>
      <c r="CZT139" s="6"/>
      <c r="CZU139" s="6"/>
      <c r="CZV139" s="6"/>
      <c r="CZW139" s="6"/>
      <c r="CZX139" s="6"/>
      <c r="CZY139" s="6"/>
      <c r="CZZ139" s="6"/>
      <c r="DAA139" s="6"/>
      <c r="DAB139" s="6"/>
      <c r="DAC139" s="6"/>
      <c r="DAD139" s="6"/>
      <c r="DAE139" s="6"/>
      <c r="DAF139" s="6"/>
      <c r="DAG139" s="6"/>
      <c r="DAH139" s="6"/>
      <c r="DAI139" s="6"/>
      <c r="DAJ139" s="6"/>
      <c r="DAK139" s="6"/>
      <c r="DAL139" s="6"/>
      <c r="DAM139" s="6"/>
      <c r="DAN139" s="6"/>
      <c r="DAO139" s="6"/>
      <c r="DAP139" s="6"/>
      <c r="DAQ139" s="6"/>
      <c r="DAR139" s="6"/>
      <c r="DAS139" s="6"/>
      <c r="DAT139" s="6"/>
      <c r="DAU139" s="6"/>
      <c r="DAV139" s="6"/>
      <c r="DAW139" s="6"/>
      <c r="DAX139" s="6"/>
      <c r="DAY139" s="6"/>
      <c r="DAZ139" s="6"/>
      <c r="DBA139" s="6"/>
      <c r="DBB139" s="6"/>
      <c r="DBC139" s="6"/>
      <c r="DBD139" s="6"/>
      <c r="DBE139" s="6"/>
      <c r="DBF139" s="6"/>
      <c r="DBG139" s="6"/>
      <c r="DBH139" s="6"/>
      <c r="DBI139" s="6"/>
      <c r="DBJ139" s="6"/>
      <c r="DBK139" s="6"/>
      <c r="DBL139" s="6"/>
      <c r="DBM139" s="6"/>
      <c r="DBN139" s="6"/>
      <c r="DBO139" s="6"/>
      <c r="DBP139" s="6"/>
      <c r="DBQ139" s="6"/>
      <c r="DBR139" s="6"/>
      <c r="DBS139" s="6"/>
      <c r="DBT139" s="6"/>
      <c r="DBU139" s="6"/>
      <c r="DBV139" s="6"/>
      <c r="DBW139" s="6"/>
      <c r="DBX139" s="6"/>
      <c r="DBY139" s="6"/>
      <c r="DBZ139" s="6"/>
      <c r="DCA139" s="6"/>
      <c r="DCB139" s="6"/>
      <c r="DCC139" s="6"/>
      <c r="DCD139" s="6"/>
      <c r="DCE139" s="6"/>
      <c r="DCF139" s="6"/>
      <c r="DCG139" s="6"/>
      <c r="DCH139" s="6"/>
      <c r="DCI139" s="6"/>
      <c r="DCJ139" s="6"/>
      <c r="DCK139" s="6"/>
      <c r="DCL139" s="6"/>
      <c r="DCM139" s="6"/>
      <c r="DCN139" s="6"/>
      <c r="DCO139" s="6"/>
      <c r="DCP139" s="6"/>
      <c r="DCQ139" s="6"/>
      <c r="DCR139" s="6"/>
      <c r="DCS139" s="6"/>
      <c r="DCT139" s="6"/>
      <c r="DCU139" s="6"/>
      <c r="DCV139" s="6"/>
      <c r="DCW139" s="6"/>
      <c r="DCX139" s="6"/>
      <c r="DCY139" s="6"/>
      <c r="DCZ139" s="6"/>
      <c r="DDA139" s="6"/>
      <c r="DDB139" s="6"/>
      <c r="DDC139" s="6"/>
      <c r="DDD139" s="6"/>
      <c r="DDE139" s="6"/>
      <c r="DDF139" s="6"/>
      <c r="DDG139" s="6"/>
      <c r="DDH139" s="6"/>
      <c r="DDI139" s="6"/>
      <c r="DDJ139" s="6"/>
      <c r="DDK139" s="6"/>
      <c r="DDL139" s="6"/>
      <c r="DDM139" s="6"/>
      <c r="DDN139" s="6"/>
      <c r="DDO139" s="6"/>
      <c r="DDP139" s="6"/>
      <c r="DDQ139" s="6"/>
      <c r="DDR139" s="6"/>
      <c r="DDS139" s="6"/>
      <c r="DDT139" s="6"/>
      <c r="DDU139" s="6"/>
      <c r="DDV139" s="6"/>
      <c r="DDW139" s="6"/>
      <c r="DDX139" s="6"/>
      <c r="DDY139" s="6"/>
      <c r="DDZ139" s="6"/>
      <c r="DEA139" s="6"/>
      <c r="DEB139" s="6"/>
      <c r="DEC139" s="6"/>
      <c r="DED139" s="6"/>
      <c r="DEE139" s="6"/>
      <c r="DEF139" s="6"/>
      <c r="DEG139" s="6"/>
      <c r="DEH139" s="6"/>
      <c r="DEI139" s="6"/>
      <c r="DEJ139" s="6"/>
      <c r="DEK139" s="6"/>
      <c r="DEL139" s="6"/>
      <c r="DEM139" s="6"/>
      <c r="DEN139" s="6"/>
      <c r="DEO139" s="6"/>
      <c r="DEP139" s="6"/>
      <c r="DEQ139" s="6"/>
      <c r="DER139" s="6"/>
      <c r="DES139" s="6"/>
      <c r="DET139" s="6"/>
      <c r="DEU139" s="6"/>
      <c r="DEV139" s="6"/>
      <c r="DEW139" s="6"/>
      <c r="DEX139" s="6"/>
      <c r="DEY139" s="6"/>
      <c r="DEZ139" s="6"/>
      <c r="DFA139" s="6"/>
      <c r="DFB139" s="6"/>
      <c r="DFC139" s="6"/>
      <c r="DFD139" s="6"/>
      <c r="DFE139" s="6"/>
      <c r="DFF139" s="6"/>
      <c r="DFG139" s="6"/>
      <c r="DFH139" s="6"/>
      <c r="DFI139" s="6"/>
      <c r="DFJ139" s="6"/>
      <c r="DFK139" s="6"/>
      <c r="DFL139" s="6"/>
      <c r="DFM139" s="6"/>
      <c r="DFN139" s="6"/>
      <c r="DFO139" s="6"/>
      <c r="DFP139" s="6"/>
      <c r="DFQ139" s="6"/>
      <c r="DFR139" s="6"/>
      <c r="DFS139" s="6"/>
      <c r="DFT139" s="6"/>
      <c r="DFU139" s="6"/>
      <c r="DFV139" s="6"/>
      <c r="DFW139" s="6"/>
      <c r="DFX139" s="6"/>
      <c r="DFY139" s="6"/>
      <c r="DFZ139" s="6"/>
      <c r="DGA139" s="6"/>
      <c r="DGB139" s="6"/>
      <c r="DGC139" s="6"/>
      <c r="DGD139" s="6"/>
      <c r="DGE139" s="6"/>
      <c r="DGF139" s="6"/>
      <c r="DGG139" s="6"/>
      <c r="DGH139" s="6"/>
      <c r="DGI139" s="6"/>
      <c r="DGJ139" s="6"/>
      <c r="DGK139" s="6"/>
      <c r="DGL139" s="6"/>
      <c r="DGM139" s="6"/>
      <c r="DGN139" s="6"/>
      <c r="DGO139" s="6"/>
      <c r="DGP139" s="6"/>
      <c r="DGQ139" s="6"/>
      <c r="DGR139" s="6"/>
      <c r="DGS139" s="6"/>
      <c r="DGT139" s="6"/>
      <c r="DGU139" s="6"/>
      <c r="DGV139" s="6"/>
      <c r="DGW139" s="6"/>
      <c r="DGX139" s="6"/>
      <c r="DGY139" s="6"/>
      <c r="DGZ139" s="6"/>
      <c r="DHA139" s="6"/>
      <c r="DHB139" s="6"/>
      <c r="DHC139" s="6"/>
      <c r="DHD139" s="6"/>
      <c r="DHE139" s="6"/>
      <c r="DHF139" s="6"/>
      <c r="DHG139" s="6"/>
      <c r="DHH139" s="6"/>
      <c r="DHI139" s="6"/>
      <c r="DHJ139" s="6"/>
      <c r="DHK139" s="6"/>
      <c r="DHL139" s="6"/>
      <c r="DHM139" s="6"/>
      <c r="DHN139" s="6"/>
      <c r="DHO139" s="6"/>
      <c r="DHP139" s="6"/>
      <c r="DHQ139" s="6"/>
      <c r="DHR139" s="6"/>
      <c r="DHS139" s="6"/>
      <c r="DHT139" s="6"/>
      <c r="DHU139" s="6"/>
      <c r="DHV139" s="6"/>
      <c r="DHW139" s="6"/>
      <c r="DHX139" s="6"/>
      <c r="DHY139" s="6"/>
      <c r="DHZ139" s="6"/>
      <c r="DIA139" s="6"/>
      <c r="DIB139" s="6"/>
      <c r="DIC139" s="6"/>
      <c r="DID139" s="6"/>
      <c r="DIE139" s="6"/>
      <c r="DIF139" s="6"/>
      <c r="DIG139" s="6"/>
      <c r="DIH139" s="6"/>
      <c r="DII139" s="6"/>
      <c r="DIJ139" s="6"/>
      <c r="DIK139" s="6"/>
      <c r="DIL139" s="6"/>
      <c r="DIM139" s="6"/>
      <c r="DIN139" s="6"/>
      <c r="DIO139" s="6"/>
      <c r="DIP139" s="6"/>
      <c r="DIQ139" s="6"/>
      <c r="DIR139" s="6"/>
      <c r="DIS139" s="6"/>
      <c r="DIT139" s="6"/>
      <c r="DIU139" s="6"/>
      <c r="DIV139" s="6"/>
      <c r="DIW139" s="6"/>
      <c r="DIX139" s="6"/>
      <c r="DIY139" s="6"/>
      <c r="DIZ139" s="6"/>
      <c r="DJA139" s="6"/>
      <c r="DJB139" s="6"/>
      <c r="DJC139" s="6"/>
      <c r="DJD139" s="6"/>
      <c r="DJE139" s="6"/>
      <c r="DJF139" s="6"/>
      <c r="DJG139" s="6"/>
      <c r="DJH139" s="6"/>
      <c r="DJI139" s="6"/>
      <c r="DJJ139" s="6"/>
      <c r="DJK139" s="6"/>
      <c r="DJL139" s="6"/>
      <c r="DJM139" s="6"/>
      <c r="DJN139" s="6"/>
      <c r="DJO139" s="6"/>
      <c r="DJP139" s="6"/>
      <c r="DJQ139" s="6"/>
      <c r="DJR139" s="6"/>
      <c r="DJS139" s="6"/>
      <c r="DJT139" s="6"/>
      <c r="DJU139" s="6"/>
      <c r="DJV139" s="6"/>
      <c r="DJW139" s="6"/>
      <c r="DJX139" s="6"/>
      <c r="DJY139" s="6"/>
      <c r="DJZ139" s="6"/>
      <c r="DKA139" s="6"/>
      <c r="DKB139" s="6"/>
      <c r="DKC139" s="6"/>
      <c r="DKD139" s="6"/>
      <c r="DKE139" s="6"/>
      <c r="DKF139" s="6"/>
      <c r="DKG139" s="6"/>
      <c r="DKH139" s="6"/>
      <c r="DKI139" s="6"/>
      <c r="DKJ139" s="6"/>
      <c r="DKK139" s="6"/>
      <c r="DKL139" s="6"/>
      <c r="DKM139" s="6"/>
      <c r="DKN139" s="6"/>
      <c r="DKO139" s="6"/>
      <c r="DKP139" s="6"/>
      <c r="DKQ139" s="6"/>
      <c r="DKR139" s="6"/>
      <c r="DKS139" s="6"/>
      <c r="DKT139" s="6"/>
      <c r="DKU139" s="6"/>
      <c r="DKV139" s="6"/>
      <c r="DKW139" s="6"/>
      <c r="DKX139" s="6"/>
      <c r="DKY139" s="6"/>
      <c r="DKZ139" s="6"/>
      <c r="DLA139" s="6"/>
      <c r="DLB139" s="6"/>
      <c r="DLC139" s="6"/>
      <c r="DLD139" s="6"/>
      <c r="DLE139" s="6"/>
      <c r="DLF139" s="6"/>
      <c r="DLG139" s="6"/>
      <c r="DLH139" s="6"/>
      <c r="DLI139" s="6"/>
      <c r="DLJ139" s="6"/>
      <c r="DLK139" s="6"/>
      <c r="DLL139" s="6"/>
      <c r="DLM139" s="6"/>
      <c r="DLN139" s="6"/>
      <c r="DLO139" s="6"/>
      <c r="DLP139" s="6"/>
      <c r="DLQ139" s="6"/>
      <c r="DLR139" s="6"/>
      <c r="DLS139" s="6"/>
      <c r="DLT139" s="6"/>
      <c r="DLU139" s="6"/>
      <c r="DLV139" s="6"/>
      <c r="DLW139" s="6"/>
      <c r="DLX139" s="6"/>
      <c r="DLY139" s="6"/>
      <c r="DLZ139" s="6"/>
      <c r="DMA139" s="6"/>
      <c r="DMB139" s="6"/>
      <c r="DMC139" s="6"/>
      <c r="DMD139" s="6"/>
      <c r="DME139" s="6"/>
      <c r="DMF139" s="6"/>
      <c r="DMG139" s="6"/>
      <c r="DMH139" s="6"/>
      <c r="DMI139" s="6"/>
      <c r="DMJ139" s="6"/>
      <c r="DMK139" s="6"/>
      <c r="DML139" s="6"/>
      <c r="DMM139" s="6"/>
      <c r="DMN139" s="6"/>
      <c r="DMO139" s="6"/>
      <c r="DMP139" s="6"/>
      <c r="DMQ139" s="6"/>
      <c r="DMR139" s="6"/>
      <c r="DMS139" s="6"/>
      <c r="DMT139" s="6"/>
      <c r="DMU139" s="6"/>
      <c r="DMV139" s="6"/>
      <c r="DMW139" s="6"/>
      <c r="DMX139" s="6"/>
      <c r="DMY139" s="6"/>
      <c r="DMZ139" s="6"/>
      <c r="DNA139" s="6"/>
      <c r="DNB139" s="6"/>
      <c r="DNC139" s="6"/>
      <c r="DND139" s="6"/>
      <c r="DNE139" s="6"/>
      <c r="DNF139" s="6"/>
      <c r="DNG139" s="6"/>
      <c r="DNH139" s="6"/>
      <c r="DNI139" s="6"/>
      <c r="DNJ139" s="6"/>
      <c r="DNK139" s="6"/>
      <c r="DNL139" s="6"/>
      <c r="DNM139" s="6"/>
      <c r="DNN139" s="6"/>
      <c r="DNO139" s="6"/>
      <c r="DNP139" s="6"/>
      <c r="DNQ139" s="6"/>
      <c r="DNR139" s="6"/>
      <c r="DNS139" s="6"/>
      <c r="DNT139" s="6"/>
      <c r="DNU139" s="6"/>
      <c r="DNV139" s="6"/>
      <c r="DNW139" s="6"/>
      <c r="DNX139" s="6"/>
      <c r="DNY139" s="6"/>
      <c r="DNZ139" s="6"/>
      <c r="DOA139" s="6"/>
      <c r="DOB139" s="6"/>
      <c r="DOC139" s="6"/>
      <c r="DOD139" s="6"/>
      <c r="DOE139" s="6"/>
      <c r="DOF139" s="6"/>
      <c r="DOG139" s="6"/>
      <c r="DOH139" s="6"/>
      <c r="DOI139" s="6"/>
      <c r="DOJ139" s="6"/>
      <c r="DOK139" s="6"/>
      <c r="DOL139" s="6"/>
      <c r="DOM139" s="6"/>
      <c r="DON139" s="6"/>
      <c r="DOO139" s="6"/>
      <c r="DOP139" s="6"/>
      <c r="DOQ139" s="6"/>
      <c r="DOR139" s="6"/>
      <c r="DOS139" s="6"/>
      <c r="DOT139" s="6"/>
      <c r="DOU139" s="6"/>
      <c r="DOV139" s="6"/>
      <c r="DOW139" s="6"/>
      <c r="DOX139" s="6"/>
      <c r="DOY139" s="6"/>
      <c r="DOZ139" s="6"/>
      <c r="DPA139" s="6"/>
      <c r="DPB139" s="6"/>
      <c r="DPC139" s="6"/>
      <c r="DPD139" s="6"/>
      <c r="DPE139" s="6"/>
      <c r="DPF139" s="6"/>
      <c r="DPG139" s="6"/>
      <c r="DPH139" s="6"/>
      <c r="DPI139" s="6"/>
      <c r="DPJ139" s="6"/>
      <c r="DPK139" s="6"/>
      <c r="DPL139" s="6"/>
      <c r="DPM139" s="6"/>
      <c r="DPN139" s="6"/>
      <c r="DPO139" s="6"/>
      <c r="DPP139" s="6"/>
      <c r="DPQ139" s="6"/>
      <c r="DPR139" s="6"/>
      <c r="DPS139" s="6"/>
      <c r="DPT139" s="6"/>
      <c r="DPU139" s="6"/>
      <c r="DPV139" s="6"/>
      <c r="DPW139" s="6"/>
      <c r="DPX139" s="6"/>
      <c r="DPY139" s="6"/>
      <c r="DPZ139" s="6"/>
      <c r="DQA139" s="6"/>
      <c r="DQB139" s="6"/>
      <c r="DQC139" s="6"/>
      <c r="DQD139" s="6"/>
      <c r="DQE139" s="6"/>
      <c r="DQF139" s="6"/>
      <c r="DQG139" s="6"/>
      <c r="DQH139" s="6"/>
      <c r="DQI139" s="6"/>
      <c r="DQJ139" s="6"/>
      <c r="DQK139" s="6"/>
      <c r="DQL139" s="6"/>
      <c r="DQM139" s="6"/>
      <c r="DQN139" s="6"/>
      <c r="DQO139" s="6"/>
      <c r="DQP139" s="6"/>
      <c r="DQQ139" s="6"/>
      <c r="DQR139" s="6"/>
      <c r="DQS139" s="6"/>
      <c r="DQT139" s="6"/>
      <c r="DQU139" s="6"/>
      <c r="DQV139" s="6"/>
      <c r="DQW139" s="6"/>
      <c r="DQX139" s="6"/>
      <c r="DQY139" s="6"/>
      <c r="DQZ139" s="6"/>
      <c r="DRA139" s="6"/>
      <c r="DRB139" s="6"/>
      <c r="DRC139" s="6"/>
      <c r="DRD139" s="6"/>
      <c r="DRE139" s="6"/>
      <c r="DRF139" s="6"/>
      <c r="DRG139" s="6"/>
      <c r="DRH139" s="6"/>
      <c r="DRI139" s="6"/>
      <c r="DRJ139" s="6"/>
      <c r="DRK139" s="6"/>
      <c r="DRL139" s="6"/>
      <c r="DRM139" s="6"/>
      <c r="DRN139" s="6"/>
      <c r="DRO139" s="6"/>
      <c r="DRP139" s="6"/>
      <c r="DRQ139" s="6"/>
      <c r="DRR139" s="6"/>
      <c r="DRS139" s="6"/>
      <c r="DRT139" s="6"/>
      <c r="DRU139" s="6"/>
      <c r="DRV139" s="6"/>
      <c r="DRW139" s="6"/>
      <c r="DRX139" s="6"/>
      <c r="DRY139" s="6"/>
      <c r="DRZ139" s="6"/>
      <c r="DSA139" s="6"/>
      <c r="DSB139" s="6"/>
      <c r="DSC139" s="6"/>
      <c r="DSD139" s="6"/>
      <c r="DSE139" s="6"/>
      <c r="DSF139" s="6"/>
      <c r="DSG139" s="6"/>
      <c r="DSH139" s="6"/>
      <c r="DSI139" s="6"/>
      <c r="DSJ139" s="6"/>
      <c r="DSK139" s="6"/>
      <c r="DSL139" s="6"/>
      <c r="DSM139" s="6"/>
      <c r="DSN139" s="6"/>
      <c r="DSO139" s="6"/>
      <c r="DSP139" s="6"/>
      <c r="DSQ139" s="6"/>
      <c r="DSR139" s="6"/>
      <c r="DSS139" s="6"/>
      <c r="DST139" s="6"/>
      <c r="DSU139" s="6"/>
      <c r="DSV139" s="6"/>
      <c r="DSW139" s="6"/>
      <c r="DSX139" s="6"/>
      <c r="DSY139" s="6"/>
      <c r="DSZ139" s="6"/>
      <c r="DTA139" s="6"/>
      <c r="DTB139" s="6"/>
      <c r="DTC139" s="6"/>
      <c r="DTD139" s="6"/>
      <c r="DTE139" s="6"/>
      <c r="DTF139" s="6"/>
      <c r="DTG139" s="6"/>
      <c r="DTH139" s="6"/>
      <c r="DTI139" s="6"/>
      <c r="DTJ139" s="6"/>
      <c r="DTK139" s="6"/>
      <c r="DTL139" s="6"/>
      <c r="DTM139" s="6"/>
      <c r="DTN139" s="6"/>
      <c r="DTO139" s="6"/>
      <c r="DTP139" s="6"/>
      <c r="DTQ139" s="6"/>
      <c r="DTR139" s="6"/>
      <c r="DTS139" s="6"/>
      <c r="DTT139" s="6"/>
      <c r="DTU139" s="6"/>
      <c r="DTV139" s="6"/>
      <c r="DTW139" s="6"/>
      <c r="DTX139" s="6"/>
      <c r="DTY139" s="6"/>
      <c r="DTZ139" s="6"/>
      <c r="DUA139" s="6"/>
      <c r="DUB139" s="6"/>
      <c r="DUC139" s="6"/>
      <c r="DUD139" s="6"/>
      <c r="DUE139" s="6"/>
      <c r="DUF139" s="6"/>
      <c r="DUG139" s="6"/>
      <c r="DUH139" s="6"/>
      <c r="DUI139" s="6"/>
      <c r="DUJ139" s="6"/>
      <c r="DUK139" s="6"/>
      <c r="DUL139" s="6"/>
      <c r="DUM139" s="6"/>
      <c r="DUN139" s="6"/>
      <c r="DUO139" s="6"/>
      <c r="DUP139" s="6"/>
      <c r="DUQ139" s="6"/>
      <c r="DUR139" s="6"/>
      <c r="DUS139" s="6"/>
      <c r="DUT139" s="6"/>
      <c r="DUU139" s="6"/>
      <c r="DUV139" s="6"/>
      <c r="DUW139" s="6"/>
      <c r="DUX139" s="6"/>
      <c r="DUY139" s="6"/>
      <c r="DUZ139" s="6"/>
      <c r="DVA139" s="6"/>
      <c r="DVB139" s="6"/>
      <c r="DVC139" s="6"/>
      <c r="DVD139" s="6"/>
      <c r="DVE139" s="6"/>
      <c r="DVF139" s="6"/>
      <c r="DVG139" s="6"/>
      <c r="DVH139" s="6"/>
      <c r="DVI139" s="6"/>
      <c r="DVJ139" s="6"/>
      <c r="DVK139" s="6"/>
      <c r="DVL139" s="6"/>
      <c r="DVM139" s="6"/>
      <c r="DVN139" s="6"/>
      <c r="DVO139" s="6"/>
      <c r="DVP139" s="6"/>
      <c r="DVQ139" s="6"/>
      <c r="DVR139" s="6"/>
      <c r="DVS139" s="6"/>
      <c r="DVT139" s="6"/>
      <c r="DVU139" s="6"/>
      <c r="DVV139" s="6"/>
      <c r="DVW139" s="6"/>
      <c r="DVX139" s="6"/>
      <c r="DVY139" s="6"/>
      <c r="DVZ139" s="6"/>
      <c r="DWA139" s="6"/>
      <c r="DWB139" s="6"/>
      <c r="DWC139" s="6"/>
      <c r="DWD139" s="6"/>
      <c r="DWE139" s="6"/>
      <c r="DWF139" s="6"/>
      <c r="DWG139" s="6"/>
      <c r="DWH139" s="6"/>
      <c r="DWI139" s="6"/>
      <c r="DWJ139" s="6"/>
      <c r="DWK139" s="6"/>
      <c r="DWL139" s="6"/>
      <c r="DWM139" s="6"/>
      <c r="DWN139" s="6"/>
      <c r="DWO139" s="6"/>
      <c r="DWP139" s="6"/>
      <c r="DWQ139" s="6"/>
      <c r="DWR139" s="6"/>
      <c r="DWS139" s="6"/>
      <c r="DWT139" s="6"/>
      <c r="DWU139" s="6"/>
      <c r="DWV139" s="6"/>
      <c r="DWW139" s="6"/>
      <c r="DWX139" s="6"/>
      <c r="DWY139" s="6"/>
      <c r="DWZ139" s="6"/>
      <c r="DXA139" s="6"/>
      <c r="DXB139" s="6"/>
      <c r="DXC139" s="6"/>
      <c r="DXD139" s="6"/>
      <c r="DXE139" s="6"/>
      <c r="DXF139" s="6"/>
      <c r="DXG139" s="6"/>
      <c r="DXH139" s="6"/>
      <c r="DXI139" s="6"/>
      <c r="DXJ139" s="6"/>
      <c r="DXK139" s="6"/>
      <c r="DXL139" s="6"/>
      <c r="DXM139" s="6"/>
      <c r="DXN139" s="6"/>
      <c r="DXO139" s="6"/>
      <c r="DXP139" s="6"/>
      <c r="DXQ139" s="6"/>
      <c r="DXR139" s="6"/>
      <c r="DXS139" s="6"/>
      <c r="DXT139" s="6"/>
      <c r="DXU139" s="6"/>
      <c r="DXV139" s="6"/>
      <c r="DXW139" s="6"/>
      <c r="DXX139" s="6"/>
      <c r="DXY139" s="6"/>
      <c r="DXZ139" s="6"/>
      <c r="DYA139" s="6"/>
      <c r="DYB139" s="6"/>
      <c r="DYC139" s="6"/>
      <c r="DYD139" s="6"/>
      <c r="DYE139" s="6"/>
      <c r="DYF139" s="6"/>
      <c r="DYG139" s="6"/>
      <c r="DYH139" s="6"/>
      <c r="DYI139" s="6"/>
      <c r="DYJ139" s="6"/>
      <c r="DYK139" s="6"/>
      <c r="DYL139" s="6"/>
      <c r="DYM139" s="6"/>
      <c r="DYN139" s="6"/>
      <c r="DYO139" s="6"/>
      <c r="DYP139" s="6"/>
      <c r="DYQ139" s="6"/>
      <c r="DYR139" s="6"/>
      <c r="DYS139" s="6"/>
      <c r="DYT139" s="6"/>
      <c r="DYU139" s="6"/>
      <c r="DYV139" s="6"/>
      <c r="DYW139" s="6"/>
      <c r="DYX139" s="6"/>
      <c r="DYY139" s="6"/>
      <c r="DYZ139" s="6"/>
      <c r="DZA139" s="6"/>
      <c r="DZB139" s="6"/>
      <c r="DZC139" s="6"/>
      <c r="DZD139" s="6"/>
      <c r="DZE139" s="6"/>
      <c r="DZF139" s="6"/>
      <c r="DZG139" s="6"/>
      <c r="DZH139" s="6"/>
      <c r="DZI139" s="6"/>
      <c r="DZJ139" s="6"/>
      <c r="DZK139" s="6"/>
      <c r="DZL139" s="6"/>
      <c r="DZM139" s="6"/>
      <c r="DZN139" s="6"/>
      <c r="DZO139" s="6"/>
      <c r="DZP139" s="6"/>
      <c r="DZQ139" s="6"/>
      <c r="DZR139" s="6"/>
      <c r="DZS139" s="6"/>
      <c r="DZT139" s="6"/>
      <c r="DZU139" s="6"/>
      <c r="DZV139" s="6"/>
      <c r="DZW139" s="6"/>
      <c r="DZX139" s="6"/>
      <c r="DZY139" s="6"/>
      <c r="DZZ139" s="6"/>
      <c r="EAA139" s="6"/>
      <c r="EAB139" s="6"/>
      <c r="EAC139" s="6"/>
      <c r="EAD139" s="6"/>
      <c r="EAE139" s="6"/>
      <c r="EAF139" s="6"/>
      <c r="EAG139" s="6"/>
      <c r="EAH139" s="6"/>
      <c r="EAI139" s="6"/>
      <c r="EAJ139" s="6"/>
      <c r="EAK139" s="6"/>
      <c r="EAL139" s="6"/>
      <c r="EAM139" s="6"/>
      <c r="EAN139" s="6"/>
      <c r="EAO139" s="6"/>
      <c r="EAP139" s="6"/>
      <c r="EAQ139" s="6"/>
      <c r="EAR139" s="6"/>
      <c r="EAS139" s="6"/>
      <c r="EAT139" s="6"/>
      <c r="EAU139" s="6"/>
      <c r="EAV139" s="6"/>
      <c r="EAW139" s="6"/>
      <c r="EAX139" s="6"/>
      <c r="EAY139" s="6"/>
      <c r="EAZ139" s="6"/>
      <c r="EBA139" s="6"/>
      <c r="EBB139" s="6"/>
      <c r="EBC139" s="6"/>
      <c r="EBD139" s="6"/>
      <c r="EBE139" s="6"/>
      <c r="EBF139" s="6"/>
      <c r="EBG139" s="6"/>
      <c r="EBH139" s="6"/>
      <c r="EBI139" s="6"/>
      <c r="EBJ139" s="6"/>
      <c r="EBK139" s="6"/>
      <c r="EBL139" s="6"/>
      <c r="EBM139" s="6"/>
      <c r="EBN139" s="6"/>
      <c r="EBO139" s="6"/>
      <c r="EBP139" s="6"/>
      <c r="EBQ139" s="6"/>
      <c r="EBR139" s="6"/>
      <c r="EBS139" s="6"/>
      <c r="EBT139" s="6"/>
      <c r="EBU139" s="6"/>
      <c r="EBV139" s="6"/>
      <c r="EBW139" s="6"/>
      <c r="EBX139" s="6"/>
      <c r="EBY139" s="6"/>
      <c r="EBZ139" s="6"/>
      <c r="ECA139" s="6"/>
      <c r="ECB139" s="6"/>
      <c r="ECC139" s="6"/>
      <c r="ECD139" s="6"/>
      <c r="ECE139" s="6"/>
      <c r="ECF139" s="6"/>
      <c r="ECG139" s="6"/>
      <c r="ECH139" s="6"/>
      <c r="ECI139" s="6"/>
      <c r="ECJ139" s="6"/>
      <c r="ECK139" s="6"/>
      <c r="ECL139" s="6"/>
      <c r="ECM139" s="6"/>
      <c r="ECN139" s="6"/>
      <c r="ECO139" s="6"/>
      <c r="ECP139" s="6"/>
      <c r="ECQ139" s="6"/>
      <c r="ECR139" s="6"/>
      <c r="ECS139" s="6"/>
      <c r="ECT139" s="6"/>
      <c r="ECU139" s="6"/>
      <c r="ECV139" s="6"/>
      <c r="ECW139" s="6"/>
      <c r="ECX139" s="6"/>
      <c r="ECY139" s="6"/>
      <c r="ECZ139" s="6"/>
      <c r="EDA139" s="6"/>
      <c r="EDB139" s="6"/>
      <c r="EDC139" s="6"/>
      <c r="EDD139" s="6"/>
      <c r="EDE139" s="6"/>
      <c r="EDF139" s="6"/>
      <c r="EDG139" s="6"/>
      <c r="EDH139" s="6"/>
      <c r="EDI139" s="6"/>
      <c r="EDJ139" s="6"/>
      <c r="EDK139" s="6"/>
      <c r="EDL139" s="6"/>
      <c r="EDM139" s="6"/>
      <c r="EDN139" s="6"/>
      <c r="EDO139" s="6"/>
      <c r="EDP139" s="6"/>
      <c r="EDQ139" s="6"/>
      <c r="EDR139" s="6"/>
      <c r="EDS139" s="6"/>
      <c r="EDT139" s="6"/>
      <c r="EDU139" s="6"/>
      <c r="EDV139" s="6"/>
      <c r="EDW139" s="6"/>
      <c r="EDX139" s="6"/>
      <c r="EDY139" s="6"/>
      <c r="EDZ139" s="6"/>
      <c r="EEA139" s="6"/>
      <c r="EEB139" s="6"/>
      <c r="EEC139" s="6"/>
      <c r="EED139" s="6"/>
      <c r="EEE139" s="6"/>
      <c r="EEF139" s="6"/>
      <c r="EEG139" s="6"/>
      <c r="EEH139" s="6"/>
      <c r="EEI139" s="6"/>
      <c r="EEJ139" s="6"/>
      <c r="EEK139" s="6"/>
      <c r="EEL139" s="6"/>
      <c r="EEM139" s="6"/>
      <c r="EEN139" s="6"/>
      <c r="EEO139" s="6"/>
      <c r="EEP139" s="6"/>
      <c r="EEQ139" s="6"/>
      <c r="EER139" s="6"/>
      <c r="EES139" s="6"/>
      <c r="EET139" s="6"/>
      <c r="EEU139" s="6"/>
      <c r="EEV139" s="6"/>
      <c r="EEW139" s="6"/>
      <c r="EEX139" s="6"/>
      <c r="EEY139" s="6"/>
      <c r="EEZ139" s="6"/>
      <c r="EFA139" s="6"/>
      <c r="EFB139" s="6"/>
      <c r="EFC139" s="6"/>
      <c r="EFD139" s="6"/>
      <c r="EFE139" s="6"/>
      <c r="EFF139" s="6"/>
      <c r="EFG139" s="6"/>
      <c r="EFH139" s="6"/>
      <c r="EFI139" s="6"/>
      <c r="EFJ139" s="6"/>
      <c r="EFK139" s="6"/>
      <c r="EFL139" s="6"/>
      <c r="EFM139" s="6"/>
      <c r="EFN139" s="6"/>
      <c r="EFO139" s="6"/>
      <c r="EFP139" s="6"/>
      <c r="EFQ139" s="6"/>
      <c r="EFR139" s="6"/>
      <c r="EFS139" s="6"/>
      <c r="EFT139" s="6"/>
      <c r="EFU139" s="6"/>
      <c r="EFV139" s="6"/>
      <c r="EFW139" s="6"/>
      <c r="EFX139" s="6"/>
      <c r="EFY139" s="6"/>
      <c r="EFZ139" s="6"/>
      <c r="EGA139" s="6"/>
      <c r="EGB139" s="6"/>
      <c r="EGC139" s="6"/>
      <c r="EGD139" s="6"/>
      <c r="EGE139" s="6"/>
      <c r="EGF139" s="6"/>
      <c r="EGG139" s="6"/>
      <c r="EGH139" s="6"/>
      <c r="EGI139" s="6"/>
      <c r="EGJ139" s="6"/>
      <c r="EGK139" s="6"/>
      <c r="EGL139" s="6"/>
      <c r="EGM139" s="6"/>
      <c r="EGN139" s="6"/>
      <c r="EGO139" s="6"/>
      <c r="EGP139" s="6"/>
      <c r="EGQ139" s="6"/>
      <c r="EGR139" s="6"/>
      <c r="EGS139" s="6"/>
      <c r="EGT139" s="6"/>
      <c r="EGU139" s="6"/>
      <c r="EGV139" s="6"/>
      <c r="EGW139" s="6"/>
      <c r="EGX139" s="6"/>
      <c r="EGY139" s="6"/>
      <c r="EGZ139" s="6"/>
      <c r="EHA139" s="6"/>
      <c r="EHB139" s="6"/>
      <c r="EHC139" s="6"/>
      <c r="EHD139" s="6"/>
      <c r="EHE139" s="6"/>
      <c r="EHF139" s="6"/>
      <c r="EHG139" s="6"/>
      <c r="EHH139" s="6"/>
      <c r="EHI139" s="6"/>
      <c r="EHJ139" s="6"/>
      <c r="EHK139" s="6"/>
      <c r="EHL139" s="6"/>
      <c r="EHM139" s="6"/>
      <c r="EHN139" s="6"/>
      <c r="EHO139" s="6"/>
      <c r="EHP139" s="6"/>
      <c r="EHQ139" s="6"/>
      <c r="EHR139" s="6"/>
      <c r="EHS139" s="6"/>
      <c r="EHT139" s="6"/>
      <c r="EHU139" s="6"/>
      <c r="EHV139" s="6"/>
      <c r="EHW139" s="6"/>
      <c r="EHX139" s="6"/>
      <c r="EHY139" s="6"/>
      <c r="EHZ139" s="6"/>
      <c r="EIA139" s="6"/>
      <c r="EIB139" s="6"/>
      <c r="EIC139" s="6"/>
      <c r="EID139" s="6"/>
      <c r="EIE139" s="6"/>
      <c r="EIF139" s="6"/>
      <c r="EIG139" s="6"/>
      <c r="EIH139" s="6"/>
      <c r="EII139" s="6"/>
      <c r="EIJ139" s="6"/>
      <c r="EIK139" s="6"/>
      <c r="EIL139" s="6"/>
      <c r="EIM139" s="6"/>
      <c r="EIN139" s="6"/>
      <c r="EIO139" s="6"/>
      <c r="EIP139" s="6"/>
      <c r="EIQ139" s="6"/>
      <c r="EIR139" s="6"/>
      <c r="EIS139" s="6"/>
      <c r="EIT139" s="6"/>
      <c r="EIU139" s="6"/>
      <c r="EIV139" s="6"/>
      <c r="EIW139" s="6"/>
      <c r="EIX139" s="6"/>
      <c r="EIY139" s="6"/>
      <c r="EIZ139" s="6"/>
      <c r="EJA139" s="6"/>
      <c r="EJB139" s="6"/>
      <c r="EJC139" s="6"/>
      <c r="EJD139" s="6"/>
      <c r="EJE139" s="6"/>
      <c r="EJF139" s="6"/>
      <c r="EJG139" s="6"/>
      <c r="EJH139" s="6"/>
      <c r="EJI139" s="6"/>
      <c r="EJJ139" s="6"/>
      <c r="EJK139" s="6"/>
      <c r="EJL139" s="6"/>
      <c r="EJM139" s="6"/>
      <c r="EJN139" s="6"/>
      <c r="EJO139" s="6"/>
      <c r="EJP139" s="6"/>
      <c r="EJQ139" s="6"/>
      <c r="EJR139" s="6"/>
      <c r="EJS139" s="6"/>
      <c r="EJT139" s="6"/>
      <c r="EJU139" s="6"/>
      <c r="EJV139" s="6"/>
      <c r="EJW139" s="6"/>
      <c r="EJX139" s="6"/>
      <c r="EJY139" s="6"/>
      <c r="EJZ139" s="6"/>
      <c r="EKA139" s="6"/>
      <c r="EKB139" s="6"/>
      <c r="EKC139" s="6"/>
      <c r="EKD139" s="6"/>
      <c r="EKE139" s="6"/>
      <c r="EKF139" s="6"/>
      <c r="EKG139" s="6"/>
      <c r="EKH139" s="6"/>
      <c r="EKI139" s="6"/>
      <c r="EKJ139" s="6"/>
      <c r="EKK139" s="6"/>
      <c r="EKL139" s="6"/>
      <c r="EKM139" s="6"/>
      <c r="EKN139" s="6"/>
      <c r="EKO139" s="6"/>
      <c r="EKP139" s="6"/>
      <c r="EKQ139" s="6"/>
      <c r="EKR139" s="6"/>
      <c r="EKS139" s="6"/>
      <c r="EKT139" s="6"/>
      <c r="EKU139" s="6"/>
      <c r="EKV139" s="6"/>
      <c r="EKW139" s="6"/>
      <c r="EKX139" s="6"/>
      <c r="EKY139" s="6"/>
      <c r="EKZ139" s="6"/>
      <c r="ELA139" s="6"/>
      <c r="ELB139" s="6"/>
      <c r="ELC139" s="6"/>
      <c r="ELD139" s="6"/>
      <c r="ELE139" s="6"/>
      <c r="ELF139" s="6"/>
      <c r="ELG139" s="6"/>
      <c r="ELH139" s="6"/>
      <c r="ELI139" s="6"/>
      <c r="ELJ139" s="6"/>
      <c r="ELK139" s="6"/>
      <c r="ELL139" s="6"/>
      <c r="ELM139" s="6"/>
      <c r="ELN139" s="6"/>
      <c r="ELO139" s="6"/>
      <c r="ELP139" s="6"/>
      <c r="ELQ139" s="6"/>
      <c r="ELR139" s="6"/>
      <c r="ELS139" s="6"/>
      <c r="ELT139" s="6"/>
      <c r="ELU139" s="6"/>
      <c r="ELV139" s="6"/>
      <c r="ELW139" s="6"/>
      <c r="ELX139" s="6"/>
      <c r="ELY139" s="6"/>
      <c r="ELZ139" s="6"/>
      <c r="EMA139" s="6"/>
      <c r="EMB139" s="6"/>
      <c r="EMC139" s="6"/>
      <c r="EMD139" s="6"/>
      <c r="EME139" s="6"/>
      <c r="EMF139" s="6"/>
      <c r="EMG139" s="6"/>
      <c r="EMH139" s="6"/>
      <c r="EMI139" s="6"/>
      <c r="EMJ139" s="6"/>
      <c r="EMK139" s="6"/>
      <c r="EML139" s="6"/>
      <c r="EMM139" s="6"/>
      <c r="EMN139" s="6"/>
      <c r="EMO139" s="6"/>
      <c r="EMP139" s="6"/>
      <c r="EMQ139" s="6"/>
      <c r="EMR139" s="6"/>
      <c r="EMS139" s="6"/>
      <c r="EMT139" s="6"/>
      <c r="EMU139" s="6"/>
      <c r="EMV139" s="6"/>
      <c r="EMW139" s="6"/>
      <c r="EMX139" s="6"/>
      <c r="EMY139" s="6"/>
      <c r="EMZ139" s="6"/>
      <c r="ENA139" s="6"/>
      <c r="ENB139" s="6"/>
      <c r="ENC139" s="6"/>
      <c r="END139" s="6"/>
      <c r="ENE139" s="6"/>
      <c r="ENF139" s="6"/>
      <c r="ENG139" s="6"/>
      <c r="ENH139" s="6"/>
      <c r="ENI139" s="6"/>
      <c r="ENJ139" s="6"/>
      <c r="ENK139" s="6"/>
      <c r="ENL139" s="6"/>
      <c r="ENM139" s="6"/>
      <c r="ENN139" s="6"/>
      <c r="ENO139" s="6"/>
      <c r="ENP139" s="6"/>
      <c r="ENQ139" s="6"/>
      <c r="ENR139" s="6"/>
      <c r="ENS139" s="6"/>
      <c r="ENT139" s="6"/>
      <c r="ENU139" s="6"/>
      <c r="ENV139" s="6"/>
      <c r="ENW139" s="6"/>
      <c r="ENX139" s="6"/>
      <c r="ENY139" s="6"/>
      <c r="ENZ139" s="6"/>
      <c r="EOA139" s="6"/>
      <c r="EOB139" s="6"/>
      <c r="EOC139" s="6"/>
      <c r="EOD139" s="6"/>
      <c r="EOE139" s="6"/>
      <c r="EOF139" s="6"/>
      <c r="EOG139" s="6"/>
      <c r="EOH139" s="6"/>
      <c r="EOI139" s="6"/>
      <c r="EOJ139" s="6"/>
      <c r="EOK139" s="6"/>
      <c r="EOL139" s="6"/>
      <c r="EOM139" s="6"/>
      <c r="EON139" s="6"/>
      <c r="EOO139" s="6"/>
      <c r="EOP139" s="6"/>
      <c r="EOQ139" s="6"/>
      <c r="EOR139" s="6"/>
      <c r="EOS139" s="6"/>
      <c r="EOT139" s="6"/>
      <c r="EOU139" s="6"/>
      <c r="EOV139" s="6"/>
      <c r="EOW139" s="6"/>
      <c r="EOX139" s="6"/>
      <c r="EOY139" s="6"/>
      <c r="EOZ139" s="6"/>
      <c r="EPA139" s="6"/>
      <c r="EPB139" s="6"/>
      <c r="EPC139" s="6"/>
      <c r="EPD139" s="6"/>
      <c r="EPE139" s="6"/>
      <c r="EPF139" s="6"/>
      <c r="EPG139" s="6"/>
      <c r="EPH139" s="6"/>
      <c r="EPI139" s="6"/>
      <c r="EPJ139" s="6"/>
      <c r="EPK139" s="6"/>
      <c r="EPL139" s="6"/>
      <c r="EPM139" s="6"/>
      <c r="EPN139" s="6"/>
      <c r="EPO139" s="6"/>
      <c r="EPP139" s="6"/>
      <c r="EPQ139" s="6"/>
      <c r="EPR139" s="6"/>
      <c r="EPS139" s="6"/>
      <c r="EPT139" s="6"/>
      <c r="EPU139" s="6"/>
      <c r="EPV139" s="6"/>
      <c r="EPW139" s="6"/>
      <c r="EPX139" s="6"/>
      <c r="EPY139" s="6"/>
      <c r="EPZ139" s="6"/>
      <c r="EQA139" s="6"/>
      <c r="EQB139" s="6"/>
      <c r="EQC139" s="6"/>
      <c r="EQD139" s="6"/>
      <c r="EQE139" s="6"/>
      <c r="EQF139" s="6"/>
      <c r="EQG139" s="6"/>
      <c r="EQH139" s="6"/>
      <c r="EQI139" s="6"/>
      <c r="EQJ139" s="6"/>
      <c r="EQK139" s="6"/>
      <c r="EQL139" s="6"/>
      <c r="EQM139" s="6"/>
      <c r="EQN139" s="6"/>
      <c r="EQO139" s="6"/>
      <c r="EQP139" s="6"/>
      <c r="EQQ139" s="6"/>
      <c r="EQR139" s="6"/>
      <c r="EQS139" s="6"/>
      <c r="EQT139" s="6"/>
      <c r="EQU139" s="6"/>
      <c r="EQV139" s="6"/>
      <c r="EQW139" s="6"/>
      <c r="EQX139" s="6"/>
      <c r="EQY139" s="6"/>
      <c r="EQZ139" s="6"/>
      <c r="ERA139" s="6"/>
      <c r="ERB139" s="6"/>
      <c r="ERC139" s="6"/>
      <c r="ERD139" s="6"/>
      <c r="ERE139" s="6"/>
      <c r="ERF139" s="6"/>
      <c r="ERG139" s="6"/>
      <c r="ERH139" s="6"/>
      <c r="ERI139" s="6"/>
      <c r="ERJ139" s="6"/>
      <c r="ERK139" s="6"/>
      <c r="ERL139" s="6"/>
      <c r="ERM139" s="6"/>
      <c r="ERN139" s="6"/>
      <c r="ERO139" s="6"/>
      <c r="ERP139" s="6"/>
      <c r="ERQ139" s="6"/>
      <c r="ERR139" s="6"/>
      <c r="ERS139" s="6"/>
      <c r="ERT139" s="6"/>
      <c r="ERU139" s="6"/>
      <c r="ERV139" s="6"/>
      <c r="ERW139" s="6"/>
      <c r="ERX139" s="6"/>
      <c r="ERY139" s="6"/>
      <c r="ERZ139" s="6"/>
      <c r="ESA139" s="6"/>
      <c r="ESB139" s="6"/>
      <c r="ESC139" s="6"/>
      <c r="ESD139" s="6"/>
      <c r="ESE139" s="6"/>
      <c r="ESF139" s="6"/>
      <c r="ESG139" s="6"/>
      <c r="ESH139" s="6"/>
      <c r="ESI139" s="6"/>
      <c r="ESJ139" s="6"/>
      <c r="ESK139" s="6"/>
      <c r="ESL139" s="6"/>
      <c r="ESM139" s="6"/>
      <c r="ESN139" s="6"/>
      <c r="ESO139" s="6"/>
      <c r="ESP139" s="6"/>
      <c r="ESQ139" s="6"/>
      <c r="ESR139" s="6"/>
      <c r="ESS139" s="6"/>
      <c r="EST139" s="6"/>
      <c r="ESU139" s="6"/>
      <c r="ESV139" s="6"/>
      <c r="ESW139" s="6"/>
      <c r="ESX139" s="6"/>
      <c r="ESY139" s="6"/>
      <c r="ESZ139" s="6"/>
      <c r="ETA139" s="6"/>
      <c r="ETB139" s="6"/>
      <c r="ETC139" s="6"/>
      <c r="ETD139" s="6"/>
      <c r="ETE139" s="6"/>
      <c r="ETF139" s="6"/>
      <c r="ETG139" s="6"/>
      <c r="ETH139" s="6"/>
      <c r="ETI139" s="6"/>
      <c r="ETJ139" s="6"/>
      <c r="ETK139" s="6"/>
      <c r="ETL139" s="6"/>
      <c r="ETM139" s="6"/>
      <c r="ETN139" s="6"/>
      <c r="ETO139" s="6"/>
      <c r="ETP139" s="6"/>
      <c r="ETQ139" s="6"/>
      <c r="ETR139" s="6"/>
      <c r="ETS139" s="6"/>
      <c r="ETT139" s="6"/>
      <c r="ETU139" s="6"/>
      <c r="ETV139" s="6"/>
      <c r="ETW139" s="6"/>
      <c r="ETX139" s="6"/>
      <c r="ETY139" s="6"/>
      <c r="ETZ139" s="6"/>
      <c r="EUA139" s="6"/>
      <c r="EUB139" s="6"/>
      <c r="EUC139" s="6"/>
      <c r="EUD139" s="6"/>
      <c r="EUE139" s="6"/>
      <c r="EUF139" s="6"/>
      <c r="EUG139" s="6"/>
      <c r="EUH139" s="6"/>
      <c r="EUI139" s="6"/>
      <c r="EUJ139" s="6"/>
      <c r="EUK139" s="6"/>
      <c r="EUL139" s="6"/>
      <c r="EUM139" s="6"/>
      <c r="EUN139" s="6"/>
      <c r="EUO139" s="6"/>
      <c r="EUP139" s="6"/>
      <c r="EUQ139" s="6"/>
      <c r="EUR139" s="6"/>
      <c r="EUS139" s="6"/>
      <c r="EUT139" s="6"/>
      <c r="EUU139" s="6"/>
      <c r="EUV139" s="6"/>
      <c r="EUW139" s="6"/>
      <c r="EUX139" s="6"/>
      <c r="EUY139" s="6"/>
      <c r="EUZ139" s="6"/>
      <c r="EVA139" s="6"/>
      <c r="EVB139" s="6"/>
      <c r="EVC139" s="6"/>
      <c r="EVD139" s="6"/>
      <c r="EVE139" s="6"/>
      <c r="EVF139" s="6"/>
      <c r="EVG139" s="6"/>
      <c r="EVH139" s="6"/>
      <c r="EVI139" s="6"/>
      <c r="EVJ139" s="6"/>
      <c r="EVK139" s="6"/>
      <c r="EVL139" s="6"/>
      <c r="EVM139" s="6"/>
      <c r="EVN139" s="6"/>
      <c r="EVO139" s="6"/>
      <c r="EVP139" s="6"/>
      <c r="EVQ139" s="6"/>
      <c r="EVR139" s="6"/>
      <c r="EVS139" s="6"/>
      <c r="EVT139" s="6"/>
      <c r="EVU139" s="6"/>
      <c r="EVV139" s="6"/>
      <c r="EVW139" s="6"/>
      <c r="EVX139" s="6"/>
      <c r="EVY139" s="6"/>
      <c r="EVZ139" s="6"/>
      <c r="EWA139" s="6"/>
      <c r="EWB139" s="6"/>
      <c r="EWC139" s="6"/>
      <c r="EWD139" s="6"/>
      <c r="EWE139" s="6"/>
      <c r="EWF139" s="6"/>
      <c r="EWG139" s="6"/>
      <c r="EWH139" s="6"/>
      <c r="EWI139" s="6"/>
      <c r="EWJ139" s="6"/>
      <c r="EWK139" s="6"/>
      <c r="EWL139" s="6"/>
      <c r="EWM139" s="6"/>
      <c r="EWN139" s="6"/>
      <c r="EWO139" s="6"/>
      <c r="EWP139" s="6"/>
      <c r="EWQ139" s="6"/>
      <c r="EWR139" s="6"/>
      <c r="EWS139" s="6"/>
      <c r="EWT139" s="6"/>
      <c r="EWU139" s="6"/>
      <c r="EWV139" s="6"/>
      <c r="EWW139" s="6"/>
      <c r="EWX139" s="6"/>
      <c r="EWY139" s="6"/>
      <c r="EWZ139" s="6"/>
      <c r="EXA139" s="6"/>
      <c r="EXB139" s="6"/>
      <c r="EXC139" s="6"/>
      <c r="EXD139" s="6"/>
      <c r="EXE139" s="6"/>
      <c r="EXF139" s="6"/>
      <c r="EXG139" s="6"/>
      <c r="EXH139" s="6"/>
      <c r="EXI139" s="6"/>
      <c r="EXJ139" s="6"/>
      <c r="EXK139" s="6"/>
      <c r="EXL139" s="6"/>
      <c r="EXM139" s="6"/>
      <c r="EXN139" s="6"/>
      <c r="EXO139" s="6"/>
      <c r="EXP139" s="6"/>
      <c r="EXQ139" s="6"/>
      <c r="EXR139" s="6"/>
      <c r="EXS139" s="6"/>
      <c r="EXT139" s="6"/>
      <c r="EXU139" s="6"/>
      <c r="EXV139" s="6"/>
      <c r="EXW139" s="6"/>
      <c r="EXX139" s="6"/>
      <c r="EXY139" s="6"/>
      <c r="EXZ139" s="6"/>
      <c r="EYA139" s="6"/>
      <c r="EYB139" s="6"/>
      <c r="EYC139" s="6"/>
      <c r="EYD139" s="6"/>
      <c r="EYE139" s="6"/>
      <c r="EYF139" s="6"/>
      <c r="EYG139" s="6"/>
      <c r="EYH139" s="6"/>
      <c r="EYI139" s="6"/>
      <c r="EYJ139" s="6"/>
      <c r="EYK139" s="6"/>
      <c r="EYL139" s="6"/>
      <c r="EYM139" s="6"/>
      <c r="EYN139" s="6"/>
      <c r="EYO139" s="6"/>
      <c r="EYP139" s="6"/>
      <c r="EYQ139" s="6"/>
      <c r="EYR139" s="6"/>
      <c r="EYS139" s="6"/>
      <c r="EYT139" s="6"/>
      <c r="EYU139" s="6"/>
      <c r="EYV139" s="6"/>
      <c r="EYW139" s="6"/>
      <c r="EYX139" s="6"/>
      <c r="EYY139" s="6"/>
      <c r="EYZ139" s="6"/>
      <c r="EZA139" s="6"/>
      <c r="EZB139" s="6"/>
      <c r="EZC139" s="6"/>
      <c r="EZD139" s="6"/>
      <c r="EZE139" s="6"/>
      <c r="EZF139" s="6"/>
      <c r="EZG139" s="6"/>
      <c r="EZH139" s="6"/>
      <c r="EZI139" s="6"/>
      <c r="EZJ139" s="6"/>
      <c r="EZK139" s="6"/>
      <c r="EZL139" s="6"/>
      <c r="EZM139" s="6"/>
      <c r="EZN139" s="6"/>
      <c r="EZO139" s="6"/>
      <c r="EZP139" s="6"/>
      <c r="EZQ139" s="6"/>
      <c r="EZR139" s="6"/>
      <c r="EZS139" s="6"/>
      <c r="EZT139" s="6"/>
      <c r="EZU139" s="6"/>
      <c r="EZV139" s="6"/>
      <c r="EZW139" s="6"/>
      <c r="EZX139" s="6"/>
      <c r="EZY139" s="6"/>
      <c r="EZZ139" s="6"/>
      <c r="FAA139" s="6"/>
      <c r="FAB139" s="6"/>
      <c r="FAC139" s="6"/>
      <c r="FAD139" s="6"/>
      <c r="FAE139" s="6"/>
      <c r="FAF139" s="6"/>
      <c r="FAG139" s="6"/>
      <c r="FAH139" s="6"/>
      <c r="FAI139" s="6"/>
      <c r="FAJ139" s="6"/>
      <c r="FAK139" s="6"/>
      <c r="FAL139" s="6"/>
      <c r="FAM139" s="6"/>
      <c r="FAN139" s="6"/>
      <c r="FAO139" s="6"/>
      <c r="FAP139" s="6"/>
      <c r="FAQ139" s="6"/>
      <c r="FAR139" s="6"/>
      <c r="FAS139" s="6"/>
      <c r="FAT139" s="6"/>
      <c r="FAU139" s="6"/>
      <c r="FAV139" s="6"/>
      <c r="FAW139" s="6"/>
      <c r="FAX139" s="6"/>
      <c r="FAY139" s="6"/>
      <c r="FAZ139" s="6"/>
      <c r="FBA139" s="6"/>
      <c r="FBB139" s="6"/>
      <c r="FBC139" s="6"/>
      <c r="FBD139" s="6"/>
      <c r="FBE139" s="6"/>
      <c r="FBF139" s="6"/>
      <c r="FBG139" s="6"/>
      <c r="FBH139" s="6"/>
      <c r="FBI139" s="6"/>
      <c r="FBJ139" s="6"/>
      <c r="FBK139" s="6"/>
      <c r="FBL139" s="6"/>
      <c r="FBM139" s="6"/>
      <c r="FBN139" s="6"/>
      <c r="FBO139" s="6"/>
      <c r="FBP139" s="6"/>
      <c r="FBQ139" s="6"/>
      <c r="FBR139" s="6"/>
      <c r="FBS139" s="6"/>
      <c r="FBT139" s="6"/>
      <c r="FBU139" s="6"/>
      <c r="FBV139" s="6"/>
      <c r="FBW139" s="6"/>
      <c r="FBX139" s="6"/>
      <c r="FBY139" s="6"/>
      <c r="FBZ139" s="6"/>
      <c r="FCA139" s="6"/>
      <c r="FCB139" s="6"/>
      <c r="FCC139" s="6"/>
      <c r="FCD139" s="6"/>
      <c r="FCE139" s="6"/>
      <c r="FCF139" s="6"/>
      <c r="FCG139" s="6"/>
      <c r="FCH139" s="6"/>
      <c r="FCI139" s="6"/>
      <c r="FCJ139" s="6"/>
      <c r="FCK139" s="6"/>
      <c r="FCL139" s="6"/>
      <c r="FCM139" s="6"/>
      <c r="FCN139" s="6"/>
      <c r="FCO139" s="6"/>
      <c r="FCP139" s="6"/>
      <c r="FCQ139" s="6"/>
      <c r="FCR139" s="6"/>
      <c r="FCS139" s="6"/>
      <c r="FCT139" s="6"/>
      <c r="FCU139" s="6"/>
      <c r="FCV139" s="6"/>
      <c r="FCW139" s="6"/>
      <c r="FCX139" s="6"/>
      <c r="FCY139" s="6"/>
      <c r="FCZ139" s="6"/>
      <c r="FDA139" s="6"/>
      <c r="FDB139" s="6"/>
      <c r="FDC139" s="6"/>
      <c r="FDD139" s="6"/>
      <c r="FDE139" s="6"/>
      <c r="FDF139" s="6"/>
      <c r="FDG139" s="6"/>
      <c r="FDH139" s="6"/>
      <c r="FDI139" s="6"/>
      <c r="FDJ139" s="6"/>
      <c r="FDK139" s="6"/>
      <c r="FDL139" s="6"/>
      <c r="FDM139" s="6"/>
      <c r="FDN139" s="6"/>
      <c r="FDO139" s="6"/>
      <c r="FDP139" s="6"/>
      <c r="FDQ139" s="6"/>
      <c r="FDR139" s="6"/>
      <c r="FDS139" s="6"/>
      <c r="FDT139" s="6"/>
      <c r="FDU139" s="6"/>
      <c r="FDV139" s="6"/>
      <c r="FDW139" s="6"/>
      <c r="FDX139" s="6"/>
      <c r="FDY139" s="6"/>
      <c r="FDZ139" s="6"/>
      <c r="FEA139" s="6"/>
      <c r="FEB139" s="6"/>
      <c r="FEC139" s="6"/>
      <c r="FED139" s="6"/>
      <c r="FEE139" s="6"/>
      <c r="FEF139" s="6"/>
      <c r="FEG139" s="6"/>
      <c r="FEH139" s="6"/>
      <c r="FEI139" s="6"/>
      <c r="FEJ139" s="6"/>
      <c r="FEK139" s="6"/>
      <c r="FEL139" s="6"/>
      <c r="FEM139" s="6"/>
      <c r="FEN139" s="6"/>
      <c r="FEO139" s="6"/>
      <c r="FEP139" s="6"/>
      <c r="FEQ139" s="6"/>
      <c r="FER139" s="6"/>
      <c r="FES139" s="6"/>
      <c r="FET139" s="6"/>
      <c r="FEU139" s="6"/>
      <c r="FEV139" s="6"/>
      <c r="FEW139" s="6"/>
      <c r="FEX139" s="6"/>
      <c r="FEY139" s="6"/>
      <c r="FEZ139" s="6"/>
      <c r="FFA139" s="6"/>
      <c r="FFB139" s="6"/>
      <c r="FFC139" s="6"/>
      <c r="FFD139" s="6"/>
      <c r="FFE139" s="6"/>
      <c r="FFF139" s="6"/>
      <c r="FFG139" s="6"/>
      <c r="FFH139" s="6"/>
      <c r="FFI139" s="6"/>
      <c r="FFJ139" s="6"/>
      <c r="FFK139" s="6"/>
      <c r="FFL139" s="6"/>
      <c r="FFM139" s="6"/>
      <c r="FFN139" s="6"/>
      <c r="FFO139" s="6"/>
      <c r="FFP139" s="6"/>
      <c r="FFQ139" s="6"/>
      <c r="FFR139" s="6"/>
      <c r="FFS139" s="6"/>
      <c r="FFT139" s="6"/>
      <c r="FFU139" s="6"/>
      <c r="FFV139" s="6"/>
      <c r="FFW139" s="6"/>
      <c r="FFX139" s="6"/>
      <c r="FFY139" s="6"/>
      <c r="FFZ139" s="6"/>
      <c r="FGA139" s="6"/>
      <c r="FGB139" s="6"/>
      <c r="FGC139" s="6"/>
      <c r="FGD139" s="6"/>
      <c r="FGE139" s="6"/>
      <c r="FGF139" s="6"/>
      <c r="FGG139" s="6"/>
      <c r="FGH139" s="6"/>
      <c r="FGI139" s="6"/>
      <c r="FGJ139" s="6"/>
      <c r="FGK139" s="6"/>
      <c r="FGL139" s="6"/>
      <c r="FGM139" s="6"/>
      <c r="FGN139" s="6"/>
      <c r="FGO139" s="6"/>
      <c r="FGP139" s="6"/>
      <c r="FGQ139" s="6"/>
      <c r="FGR139" s="6"/>
      <c r="FGS139" s="6"/>
      <c r="FGT139" s="6"/>
      <c r="FGU139" s="6"/>
      <c r="FGV139" s="6"/>
      <c r="FGW139" s="6"/>
      <c r="FGX139" s="6"/>
      <c r="FGY139" s="6"/>
      <c r="FGZ139" s="6"/>
      <c r="FHA139" s="6"/>
      <c r="FHB139" s="6"/>
      <c r="FHC139" s="6"/>
      <c r="FHD139" s="6"/>
      <c r="FHE139" s="6"/>
      <c r="FHF139" s="6"/>
      <c r="FHG139" s="6"/>
      <c r="FHH139" s="6"/>
      <c r="FHI139" s="6"/>
      <c r="FHJ139" s="6"/>
      <c r="FHK139" s="6"/>
      <c r="FHL139" s="6"/>
      <c r="FHM139" s="6"/>
      <c r="FHN139" s="6"/>
      <c r="FHO139" s="6"/>
      <c r="FHP139" s="6"/>
      <c r="FHQ139" s="6"/>
      <c r="FHR139" s="6"/>
      <c r="FHS139" s="6"/>
      <c r="FHT139" s="6"/>
      <c r="FHU139" s="6"/>
      <c r="FHV139" s="6"/>
      <c r="FHW139" s="6"/>
      <c r="FHX139" s="6"/>
      <c r="FHY139" s="6"/>
      <c r="FHZ139" s="6"/>
      <c r="FIA139" s="6"/>
      <c r="FIB139" s="6"/>
      <c r="FIC139" s="6"/>
      <c r="FID139" s="6"/>
      <c r="FIE139" s="6"/>
      <c r="FIF139" s="6"/>
      <c r="FIG139" s="6"/>
      <c r="FIH139" s="6"/>
      <c r="FII139" s="6"/>
      <c r="FIJ139" s="6"/>
      <c r="FIK139" s="6"/>
      <c r="FIL139" s="6"/>
      <c r="FIM139" s="6"/>
      <c r="FIN139" s="6"/>
      <c r="FIO139" s="6"/>
      <c r="FIP139" s="6"/>
      <c r="FIQ139" s="6"/>
      <c r="FIR139" s="6"/>
      <c r="FIS139" s="6"/>
      <c r="FIT139" s="6"/>
      <c r="FIU139" s="6"/>
      <c r="FIV139" s="6"/>
      <c r="FIW139" s="6"/>
      <c r="FIX139" s="6"/>
      <c r="FIY139" s="6"/>
      <c r="FIZ139" s="6"/>
      <c r="FJA139" s="6"/>
      <c r="FJB139" s="6"/>
      <c r="FJC139" s="6"/>
      <c r="FJD139" s="6"/>
      <c r="FJE139" s="6"/>
      <c r="FJF139" s="6"/>
      <c r="FJG139" s="6"/>
      <c r="FJH139" s="6"/>
      <c r="FJI139" s="6"/>
      <c r="FJJ139" s="6"/>
      <c r="FJK139" s="6"/>
      <c r="FJL139" s="6"/>
      <c r="FJM139" s="6"/>
      <c r="FJN139" s="6"/>
      <c r="FJO139" s="6"/>
      <c r="FJP139" s="6"/>
      <c r="FJQ139" s="6"/>
      <c r="FJR139" s="6"/>
      <c r="FJS139" s="6"/>
      <c r="FJT139" s="6"/>
      <c r="FJU139" s="6"/>
      <c r="FJV139" s="6"/>
      <c r="FJW139" s="6"/>
      <c r="FJX139" s="6"/>
      <c r="FJY139" s="6"/>
      <c r="FJZ139" s="6"/>
      <c r="FKA139" s="6"/>
      <c r="FKB139" s="6"/>
      <c r="FKC139" s="6"/>
      <c r="FKD139" s="6"/>
      <c r="FKE139" s="6"/>
      <c r="FKF139" s="6"/>
      <c r="FKG139" s="6"/>
      <c r="FKH139" s="6"/>
      <c r="FKI139" s="6"/>
      <c r="FKJ139" s="6"/>
      <c r="FKK139" s="6"/>
      <c r="FKL139" s="6"/>
      <c r="FKM139" s="6"/>
      <c r="FKN139" s="6"/>
      <c r="FKO139" s="6"/>
      <c r="FKP139" s="6"/>
      <c r="FKQ139" s="6"/>
      <c r="FKR139" s="6"/>
      <c r="FKS139" s="6"/>
      <c r="FKT139" s="6"/>
      <c r="FKU139" s="6"/>
      <c r="FKV139" s="6"/>
      <c r="FKW139" s="6"/>
      <c r="FKX139" s="6"/>
      <c r="FKY139" s="6"/>
      <c r="FKZ139" s="6"/>
      <c r="FLA139" s="6"/>
      <c r="FLB139" s="6"/>
      <c r="FLC139" s="6"/>
      <c r="FLD139" s="6"/>
      <c r="FLE139" s="6"/>
      <c r="FLF139" s="6"/>
      <c r="FLG139" s="6"/>
      <c r="FLH139" s="6"/>
      <c r="FLI139" s="6"/>
      <c r="FLJ139" s="6"/>
      <c r="FLK139" s="6"/>
      <c r="FLL139" s="6"/>
      <c r="FLM139" s="6"/>
      <c r="FLN139" s="6"/>
      <c r="FLO139" s="6"/>
      <c r="FLP139" s="6"/>
      <c r="FLQ139" s="6"/>
      <c r="FLR139" s="6"/>
      <c r="FLS139" s="6"/>
      <c r="FLT139" s="6"/>
      <c r="FLU139" s="6"/>
      <c r="FLV139" s="6"/>
      <c r="FLW139" s="6"/>
      <c r="FLX139" s="6"/>
      <c r="FLY139" s="6"/>
      <c r="FLZ139" s="6"/>
      <c r="FMA139" s="6"/>
      <c r="FMB139" s="6"/>
      <c r="FMC139" s="6"/>
      <c r="FMD139" s="6"/>
      <c r="FME139" s="6"/>
      <c r="FMF139" s="6"/>
      <c r="FMG139" s="6"/>
      <c r="FMH139" s="6"/>
      <c r="FMI139" s="6"/>
      <c r="FMJ139" s="6"/>
      <c r="FMK139" s="6"/>
      <c r="FML139" s="6"/>
      <c r="FMM139" s="6"/>
      <c r="FMN139" s="6"/>
      <c r="FMO139" s="6"/>
      <c r="FMP139" s="6"/>
      <c r="FMQ139" s="6"/>
      <c r="FMR139" s="6"/>
      <c r="FMS139" s="6"/>
      <c r="FMT139" s="6"/>
      <c r="FMU139" s="6"/>
      <c r="FMV139" s="6"/>
      <c r="FMW139" s="6"/>
      <c r="FMX139" s="6"/>
      <c r="FMY139" s="6"/>
      <c r="FMZ139" s="6"/>
      <c r="FNA139" s="6"/>
      <c r="FNB139" s="6"/>
      <c r="FNC139" s="6"/>
      <c r="FND139" s="6"/>
      <c r="FNE139" s="6"/>
      <c r="FNF139" s="6"/>
      <c r="FNG139" s="6"/>
      <c r="FNH139" s="6"/>
      <c r="FNI139" s="6"/>
      <c r="FNJ139" s="6"/>
      <c r="FNK139" s="6"/>
      <c r="FNL139" s="6"/>
      <c r="FNM139" s="6"/>
      <c r="FNN139" s="6"/>
      <c r="FNO139" s="6"/>
      <c r="FNP139" s="6"/>
      <c r="FNQ139" s="6"/>
      <c r="FNR139" s="6"/>
      <c r="FNS139" s="6"/>
      <c r="FNT139" s="6"/>
      <c r="FNU139" s="6"/>
      <c r="FNV139" s="6"/>
      <c r="FNW139" s="6"/>
      <c r="FNX139" s="6"/>
      <c r="FNY139" s="6"/>
      <c r="FNZ139" s="6"/>
      <c r="FOA139" s="6"/>
      <c r="FOB139" s="6"/>
      <c r="FOC139" s="6"/>
      <c r="FOD139" s="6"/>
      <c r="FOE139" s="6"/>
      <c r="FOF139" s="6"/>
      <c r="FOG139" s="6"/>
      <c r="FOH139" s="6"/>
      <c r="FOI139" s="6"/>
      <c r="FOJ139" s="6"/>
      <c r="FOK139" s="6"/>
      <c r="FOL139" s="6"/>
      <c r="FOM139" s="6"/>
      <c r="FON139" s="6"/>
      <c r="FOO139" s="6"/>
      <c r="FOP139" s="6"/>
      <c r="FOQ139" s="6"/>
      <c r="FOR139" s="6"/>
      <c r="FOS139" s="6"/>
      <c r="FOT139" s="6"/>
      <c r="FOU139" s="6"/>
      <c r="FOV139" s="6"/>
      <c r="FOW139" s="6"/>
      <c r="FOX139" s="6"/>
      <c r="FOY139" s="6"/>
      <c r="FOZ139" s="6"/>
      <c r="FPA139" s="6"/>
      <c r="FPB139" s="6"/>
      <c r="FPC139" s="6"/>
      <c r="FPD139" s="6"/>
      <c r="FPE139" s="6"/>
      <c r="FPF139" s="6"/>
      <c r="FPG139" s="6"/>
      <c r="FPH139" s="6"/>
      <c r="FPI139" s="6"/>
      <c r="FPJ139" s="6"/>
      <c r="FPK139" s="6"/>
      <c r="FPL139" s="6"/>
      <c r="FPM139" s="6"/>
      <c r="FPN139" s="6"/>
      <c r="FPO139" s="6"/>
      <c r="FPP139" s="6"/>
      <c r="FPQ139" s="6"/>
      <c r="FPR139" s="6"/>
      <c r="FPS139" s="6"/>
      <c r="FPT139" s="6"/>
      <c r="FPU139" s="6"/>
      <c r="FPV139" s="6"/>
      <c r="FPW139" s="6"/>
      <c r="FPX139" s="6"/>
      <c r="FPY139" s="6"/>
      <c r="FPZ139" s="6"/>
      <c r="FQA139" s="6"/>
      <c r="FQB139" s="6"/>
      <c r="FQC139" s="6"/>
      <c r="FQD139" s="6"/>
      <c r="FQE139" s="6"/>
      <c r="FQF139" s="6"/>
      <c r="FQG139" s="6"/>
      <c r="FQH139" s="6"/>
      <c r="FQI139" s="6"/>
      <c r="FQJ139" s="6"/>
      <c r="FQK139" s="6"/>
      <c r="FQL139" s="6"/>
      <c r="FQM139" s="6"/>
      <c r="FQN139" s="6"/>
      <c r="FQO139" s="6"/>
      <c r="FQP139" s="6"/>
      <c r="FQQ139" s="6"/>
      <c r="FQR139" s="6"/>
      <c r="FQS139" s="6"/>
      <c r="FQT139" s="6"/>
      <c r="FQU139" s="6"/>
      <c r="FQV139" s="6"/>
      <c r="FQW139" s="6"/>
      <c r="FQX139" s="6"/>
      <c r="FQY139" s="6"/>
      <c r="FQZ139" s="6"/>
      <c r="FRA139" s="6"/>
      <c r="FRB139" s="6"/>
      <c r="FRC139" s="6"/>
      <c r="FRD139" s="6"/>
      <c r="FRE139" s="6"/>
      <c r="FRF139" s="6"/>
      <c r="FRG139" s="6"/>
      <c r="FRH139" s="6"/>
      <c r="FRI139" s="6"/>
      <c r="FRJ139" s="6"/>
      <c r="FRK139" s="6"/>
      <c r="FRL139" s="6"/>
      <c r="FRM139" s="6"/>
      <c r="FRN139" s="6"/>
      <c r="FRO139" s="6"/>
      <c r="FRP139" s="6"/>
      <c r="FRQ139" s="6"/>
      <c r="FRR139" s="6"/>
      <c r="FRS139" s="6"/>
      <c r="FRT139" s="6"/>
      <c r="FRU139" s="6"/>
      <c r="FRV139" s="6"/>
      <c r="FRW139" s="6"/>
      <c r="FRX139" s="6"/>
      <c r="FRY139" s="6"/>
      <c r="FRZ139" s="6"/>
      <c r="FSA139" s="6"/>
      <c r="FSB139" s="6"/>
      <c r="FSC139" s="6"/>
      <c r="FSD139" s="6"/>
      <c r="FSE139" s="6"/>
      <c r="FSF139" s="6"/>
      <c r="FSG139" s="6"/>
      <c r="FSH139" s="6"/>
      <c r="FSI139" s="6"/>
      <c r="FSJ139" s="6"/>
      <c r="FSK139" s="6"/>
      <c r="FSL139" s="6"/>
      <c r="FSM139" s="6"/>
      <c r="FSN139" s="6"/>
      <c r="FSO139" s="6"/>
      <c r="FSP139" s="6"/>
      <c r="FSQ139" s="6"/>
      <c r="FSR139" s="6"/>
      <c r="FSS139" s="6"/>
      <c r="FST139" s="6"/>
      <c r="FSU139" s="6"/>
      <c r="FSV139" s="6"/>
      <c r="FSW139" s="6"/>
      <c r="FSX139" s="6"/>
      <c r="FSY139" s="6"/>
      <c r="FSZ139" s="6"/>
      <c r="FTA139" s="6"/>
      <c r="FTB139" s="6"/>
      <c r="FTC139" s="6"/>
      <c r="FTD139" s="6"/>
      <c r="FTE139" s="6"/>
      <c r="FTF139" s="6"/>
      <c r="FTG139" s="6"/>
      <c r="FTH139" s="6"/>
      <c r="FTI139" s="6"/>
      <c r="FTJ139" s="6"/>
      <c r="FTK139" s="6"/>
      <c r="FTL139" s="6"/>
      <c r="FTM139" s="6"/>
      <c r="FTN139" s="6"/>
      <c r="FTO139" s="6"/>
      <c r="FTP139" s="6"/>
      <c r="FTQ139" s="6"/>
      <c r="FTR139" s="6"/>
      <c r="FTS139" s="6"/>
      <c r="FTT139" s="6"/>
      <c r="FTU139" s="6"/>
      <c r="FTV139" s="6"/>
      <c r="FTW139" s="6"/>
      <c r="FTX139" s="6"/>
      <c r="FTY139" s="6"/>
      <c r="FTZ139" s="6"/>
      <c r="FUA139" s="6"/>
      <c r="FUB139" s="6"/>
      <c r="FUC139" s="6"/>
      <c r="FUD139" s="6"/>
      <c r="FUE139" s="6"/>
      <c r="FUF139" s="6"/>
      <c r="FUG139" s="6"/>
      <c r="FUH139" s="6"/>
      <c r="FUI139" s="6"/>
      <c r="FUJ139" s="6"/>
      <c r="FUK139" s="6"/>
      <c r="FUL139" s="6"/>
      <c r="FUM139" s="6"/>
      <c r="FUN139" s="6"/>
      <c r="FUO139" s="6"/>
      <c r="FUP139" s="6"/>
      <c r="FUQ139" s="6"/>
      <c r="FUR139" s="6"/>
      <c r="FUS139" s="6"/>
      <c r="FUT139" s="6"/>
      <c r="FUU139" s="6"/>
      <c r="FUV139" s="6"/>
      <c r="FUW139" s="6"/>
      <c r="FUX139" s="6"/>
      <c r="FUY139" s="6"/>
      <c r="FUZ139" s="6"/>
      <c r="FVA139" s="6"/>
      <c r="FVB139" s="6"/>
      <c r="FVC139" s="6"/>
      <c r="FVD139" s="6"/>
      <c r="FVE139" s="6"/>
      <c r="FVF139" s="6"/>
      <c r="FVG139" s="6"/>
      <c r="FVH139" s="6"/>
      <c r="FVI139" s="6"/>
      <c r="FVJ139" s="6"/>
      <c r="FVK139" s="6"/>
      <c r="FVL139" s="6"/>
      <c r="FVM139" s="6"/>
      <c r="FVN139" s="6"/>
      <c r="FVO139" s="6"/>
      <c r="FVP139" s="6"/>
      <c r="FVQ139" s="6"/>
      <c r="FVR139" s="6"/>
      <c r="FVS139" s="6"/>
      <c r="FVT139" s="6"/>
      <c r="FVU139" s="6"/>
      <c r="FVV139" s="6"/>
      <c r="FVW139" s="6"/>
      <c r="FVX139" s="6"/>
      <c r="FVY139" s="6"/>
      <c r="FVZ139" s="6"/>
      <c r="FWA139" s="6"/>
      <c r="FWB139" s="6"/>
      <c r="FWC139" s="6"/>
      <c r="FWD139" s="6"/>
      <c r="FWE139" s="6"/>
      <c r="FWF139" s="6"/>
      <c r="FWG139" s="6"/>
      <c r="FWH139" s="6"/>
      <c r="FWI139" s="6"/>
      <c r="FWJ139" s="6"/>
      <c r="FWK139" s="6"/>
      <c r="FWL139" s="6"/>
      <c r="FWM139" s="6"/>
      <c r="FWN139" s="6"/>
      <c r="FWO139" s="6"/>
      <c r="FWP139" s="6"/>
      <c r="FWQ139" s="6"/>
      <c r="FWR139" s="6"/>
      <c r="FWS139" s="6"/>
      <c r="FWT139" s="6"/>
      <c r="FWU139" s="6"/>
      <c r="FWV139" s="6"/>
      <c r="FWW139" s="6"/>
      <c r="FWX139" s="6"/>
      <c r="FWY139" s="6"/>
      <c r="FWZ139" s="6"/>
      <c r="FXA139" s="6"/>
      <c r="FXB139" s="6"/>
      <c r="FXC139" s="6"/>
      <c r="FXD139" s="6"/>
      <c r="FXE139" s="6"/>
      <c r="FXF139" s="6"/>
      <c r="FXG139" s="6"/>
      <c r="FXH139" s="6"/>
      <c r="FXI139" s="6"/>
      <c r="FXJ139" s="6"/>
      <c r="FXK139" s="6"/>
      <c r="FXL139" s="6"/>
      <c r="FXM139" s="6"/>
      <c r="FXN139" s="6"/>
      <c r="FXO139" s="6"/>
      <c r="FXP139" s="6"/>
      <c r="FXQ139" s="6"/>
      <c r="FXR139" s="6"/>
      <c r="FXS139" s="6"/>
      <c r="FXT139" s="6"/>
      <c r="FXU139" s="6"/>
      <c r="FXV139" s="6"/>
      <c r="FXW139" s="6"/>
      <c r="FXX139" s="6"/>
      <c r="FXY139" s="6"/>
      <c r="FXZ139" s="6"/>
      <c r="FYA139" s="6"/>
      <c r="FYB139" s="6"/>
      <c r="FYC139" s="6"/>
      <c r="FYD139" s="6"/>
      <c r="FYE139" s="6"/>
      <c r="FYF139" s="6"/>
      <c r="FYG139" s="6"/>
      <c r="FYH139" s="6"/>
      <c r="FYI139" s="6"/>
      <c r="FYJ139" s="6"/>
      <c r="FYK139" s="6"/>
      <c r="FYL139" s="6"/>
      <c r="FYM139" s="6"/>
      <c r="FYN139" s="6"/>
      <c r="FYO139" s="6"/>
      <c r="FYP139" s="6"/>
      <c r="FYQ139" s="6"/>
      <c r="FYR139" s="6"/>
      <c r="FYS139" s="6"/>
      <c r="FYT139" s="6"/>
      <c r="FYU139" s="6"/>
      <c r="FYV139" s="6"/>
      <c r="FYW139" s="6"/>
      <c r="FYX139" s="6"/>
      <c r="FYY139" s="6"/>
      <c r="FYZ139" s="6"/>
      <c r="FZA139" s="6"/>
      <c r="FZB139" s="6"/>
      <c r="FZC139" s="6"/>
      <c r="FZD139" s="6"/>
      <c r="FZE139" s="6"/>
      <c r="FZF139" s="6"/>
      <c r="FZG139" s="6"/>
      <c r="FZH139" s="6"/>
      <c r="FZI139" s="6"/>
      <c r="FZJ139" s="6"/>
      <c r="FZK139" s="6"/>
      <c r="FZL139" s="6"/>
      <c r="FZM139" s="6"/>
      <c r="FZN139" s="6"/>
      <c r="FZO139" s="6"/>
      <c r="FZP139" s="6"/>
      <c r="FZQ139" s="6"/>
      <c r="FZR139" s="6"/>
      <c r="FZS139" s="6"/>
      <c r="FZT139" s="6"/>
      <c r="FZU139" s="6"/>
      <c r="FZV139" s="6"/>
      <c r="FZW139" s="6"/>
      <c r="FZX139" s="6"/>
      <c r="FZY139" s="6"/>
      <c r="FZZ139" s="6"/>
      <c r="GAA139" s="6"/>
      <c r="GAB139" s="6"/>
      <c r="GAC139" s="6"/>
      <c r="GAD139" s="6"/>
      <c r="GAE139" s="6"/>
      <c r="GAF139" s="6"/>
      <c r="GAG139" s="6"/>
      <c r="GAH139" s="6"/>
      <c r="GAI139" s="6"/>
      <c r="GAJ139" s="6"/>
      <c r="GAK139" s="6"/>
      <c r="GAL139" s="6"/>
      <c r="GAM139" s="6"/>
      <c r="GAN139" s="6"/>
      <c r="GAO139" s="6"/>
      <c r="GAP139" s="6"/>
      <c r="GAQ139" s="6"/>
      <c r="GAR139" s="6"/>
      <c r="GAS139" s="6"/>
      <c r="GAT139" s="6"/>
      <c r="GAU139" s="6"/>
      <c r="GAV139" s="6"/>
      <c r="GAW139" s="6"/>
      <c r="GAX139" s="6"/>
      <c r="GAY139" s="6"/>
      <c r="GAZ139" s="6"/>
      <c r="GBA139" s="6"/>
      <c r="GBB139" s="6"/>
      <c r="GBC139" s="6"/>
      <c r="GBD139" s="6"/>
      <c r="GBE139" s="6"/>
      <c r="GBF139" s="6"/>
      <c r="GBG139" s="6"/>
      <c r="GBH139" s="6"/>
      <c r="GBI139" s="6"/>
      <c r="GBJ139" s="6"/>
      <c r="GBK139" s="6"/>
      <c r="GBL139" s="6"/>
      <c r="GBM139" s="6"/>
      <c r="GBN139" s="6"/>
      <c r="GBO139" s="6"/>
      <c r="GBP139" s="6"/>
      <c r="GBQ139" s="6"/>
      <c r="GBR139" s="6"/>
      <c r="GBS139" s="6"/>
      <c r="GBT139" s="6"/>
      <c r="GBU139" s="6"/>
      <c r="GBV139" s="6"/>
      <c r="GBW139" s="6"/>
      <c r="GBX139" s="6"/>
      <c r="GBY139" s="6"/>
      <c r="GBZ139" s="6"/>
      <c r="GCA139" s="6"/>
      <c r="GCB139" s="6"/>
      <c r="GCC139" s="6"/>
      <c r="GCD139" s="6"/>
      <c r="GCE139" s="6"/>
      <c r="GCF139" s="6"/>
      <c r="GCG139" s="6"/>
      <c r="GCH139" s="6"/>
      <c r="GCI139" s="6"/>
      <c r="GCJ139" s="6"/>
      <c r="GCK139" s="6"/>
      <c r="GCL139" s="6"/>
      <c r="GCM139" s="6"/>
      <c r="GCN139" s="6"/>
      <c r="GCO139" s="6"/>
      <c r="GCP139" s="6"/>
      <c r="GCQ139" s="6"/>
      <c r="GCR139" s="6"/>
      <c r="GCS139" s="6"/>
      <c r="GCT139" s="6"/>
      <c r="GCU139" s="6"/>
      <c r="GCV139" s="6"/>
      <c r="GCW139" s="6"/>
      <c r="GCX139" s="6"/>
      <c r="GCY139" s="6"/>
      <c r="GCZ139" s="6"/>
      <c r="GDA139" s="6"/>
      <c r="GDB139" s="6"/>
      <c r="GDC139" s="6"/>
      <c r="GDD139" s="6"/>
      <c r="GDE139" s="6"/>
      <c r="GDF139" s="6"/>
      <c r="GDG139" s="6"/>
      <c r="GDH139" s="6"/>
      <c r="GDI139" s="6"/>
      <c r="GDJ139" s="6"/>
      <c r="GDK139" s="6"/>
      <c r="GDL139" s="6"/>
      <c r="GDM139" s="6"/>
      <c r="GDN139" s="6"/>
      <c r="GDO139" s="6"/>
      <c r="GDP139" s="6"/>
      <c r="GDQ139" s="6"/>
      <c r="GDR139" s="6"/>
      <c r="GDS139" s="6"/>
      <c r="GDT139" s="6"/>
      <c r="GDU139" s="6"/>
      <c r="GDV139" s="6"/>
      <c r="GDW139" s="6"/>
      <c r="GDX139" s="6"/>
      <c r="GDY139" s="6"/>
      <c r="GDZ139" s="6"/>
      <c r="GEA139" s="6"/>
      <c r="GEB139" s="6"/>
      <c r="GEC139" s="6"/>
      <c r="GED139" s="6"/>
      <c r="GEE139" s="6"/>
      <c r="GEF139" s="6"/>
      <c r="GEG139" s="6"/>
      <c r="GEH139" s="6"/>
      <c r="GEI139" s="6"/>
      <c r="GEJ139" s="6"/>
      <c r="GEK139" s="6"/>
      <c r="GEL139" s="6"/>
      <c r="GEM139" s="6"/>
      <c r="GEN139" s="6"/>
      <c r="GEO139" s="6"/>
      <c r="GEP139" s="6"/>
      <c r="GEQ139" s="6"/>
      <c r="GER139" s="6"/>
      <c r="GES139" s="6"/>
      <c r="GET139" s="6"/>
      <c r="GEU139" s="6"/>
      <c r="GEV139" s="6"/>
      <c r="GEW139" s="6"/>
      <c r="GEX139" s="6"/>
      <c r="GEY139" s="6"/>
      <c r="GEZ139" s="6"/>
      <c r="GFA139" s="6"/>
      <c r="GFB139" s="6"/>
      <c r="GFC139" s="6"/>
      <c r="GFD139" s="6"/>
      <c r="GFE139" s="6"/>
      <c r="GFF139" s="6"/>
      <c r="GFG139" s="6"/>
      <c r="GFH139" s="6"/>
      <c r="GFI139" s="6"/>
      <c r="GFJ139" s="6"/>
      <c r="GFK139" s="6"/>
      <c r="GFL139" s="6"/>
      <c r="GFM139" s="6"/>
      <c r="GFN139" s="6"/>
      <c r="GFO139" s="6"/>
      <c r="GFP139" s="6"/>
      <c r="GFQ139" s="6"/>
      <c r="GFR139" s="6"/>
      <c r="GFS139" s="6"/>
      <c r="GFT139" s="6"/>
      <c r="GFU139" s="6"/>
      <c r="GFV139" s="6"/>
      <c r="GFW139" s="6"/>
      <c r="GFX139" s="6"/>
      <c r="GFY139" s="6"/>
      <c r="GFZ139" s="6"/>
      <c r="GGA139" s="6"/>
      <c r="GGB139" s="6"/>
      <c r="GGC139" s="6"/>
      <c r="GGD139" s="6"/>
      <c r="GGE139" s="6"/>
      <c r="GGF139" s="6"/>
      <c r="GGG139" s="6"/>
      <c r="GGH139" s="6"/>
      <c r="GGI139" s="6"/>
      <c r="GGJ139" s="6"/>
      <c r="GGK139" s="6"/>
      <c r="GGL139" s="6"/>
      <c r="GGM139" s="6"/>
      <c r="GGN139" s="6"/>
      <c r="GGO139" s="6"/>
      <c r="GGP139" s="6"/>
      <c r="GGQ139" s="6"/>
      <c r="GGR139" s="6"/>
      <c r="GGS139" s="6"/>
      <c r="GGT139" s="6"/>
      <c r="GGU139" s="6"/>
      <c r="GGV139" s="6"/>
      <c r="GGW139" s="6"/>
      <c r="GGX139" s="6"/>
      <c r="GGY139" s="6"/>
      <c r="GGZ139" s="6"/>
      <c r="GHA139" s="6"/>
      <c r="GHB139" s="6"/>
      <c r="GHC139" s="6"/>
      <c r="GHD139" s="6"/>
      <c r="GHE139" s="6"/>
      <c r="GHF139" s="6"/>
      <c r="GHG139" s="6"/>
      <c r="GHH139" s="6"/>
      <c r="GHI139" s="6"/>
      <c r="GHJ139" s="6"/>
      <c r="GHK139" s="6"/>
      <c r="GHL139" s="6"/>
      <c r="GHM139" s="6"/>
      <c r="GHN139" s="6"/>
      <c r="GHO139" s="6"/>
      <c r="GHP139" s="6"/>
      <c r="GHQ139" s="6"/>
      <c r="GHR139" s="6"/>
      <c r="GHS139" s="6"/>
      <c r="GHT139" s="6"/>
      <c r="GHU139" s="6"/>
      <c r="GHV139" s="6"/>
      <c r="GHW139" s="6"/>
      <c r="GHX139" s="6"/>
      <c r="GHY139" s="6"/>
      <c r="GHZ139" s="6"/>
      <c r="GIA139" s="6"/>
      <c r="GIB139" s="6"/>
      <c r="GIC139" s="6"/>
      <c r="GID139" s="6"/>
      <c r="GIE139" s="6"/>
      <c r="GIF139" s="6"/>
      <c r="GIG139" s="6"/>
      <c r="GIH139" s="6"/>
      <c r="GII139" s="6"/>
      <c r="GIJ139" s="6"/>
      <c r="GIK139" s="6"/>
      <c r="GIL139" s="6"/>
      <c r="GIM139" s="6"/>
      <c r="GIN139" s="6"/>
      <c r="GIO139" s="6"/>
      <c r="GIP139" s="6"/>
      <c r="GIQ139" s="6"/>
      <c r="GIR139" s="6"/>
      <c r="GIS139" s="6"/>
      <c r="GIT139" s="6"/>
      <c r="GIU139" s="6"/>
      <c r="GIV139" s="6"/>
      <c r="GIW139" s="6"/>
      <c r="GIX139" s="6"/>
      <c r="GIY139" s="6"/>
      <c r="GIZ139" s="6"/>
      <c r="GJA139" s="6"/>
      <c r="GJB139" s="6"/>
      <c r="GJC139" s="6"/>
      <c r="GJD139" s="6"/>
      <c r="GJE139" s="6"/>
      <c r="GJF139" s="6"/>
      <c r="GJG139" s="6"/>
      <c r="GJH139" s="6"/>
      <c r="GJI139" s="6"/>
      <c r="GJJ139" s="6"/>
      <c r="GJK139" s="6"/>
      <c r="GJL139" s="6"/>
      <c r="GJM139" s="6"/>
      <c r="GJN139" s="6"/>
      <c r="GJO139" s="6"/>
      <c r="GJP139" s="6"/>
      <c r="GJQ139" s="6"/>
      <c r="GJR139" s="6"/>
      <c r="GJS139" s="6"/>
      <c r="GJT139" s="6"/>
      <c r="GJU139" s="6"/>
      <c r="GJV139" s="6"/>
      <c r="GJW139" s="6"/>
      <c r="GJX139" s="6"/>
      <c r="GJY139" s="6"/>
      <c r="GJZ139" s="6"/>
      <c r="GKA139" s="6"/>
      <c r="GKB139" s="6"/>
      <c r="GKC139" s="6"/>
      <c r="GKD139" s="6"/>
      <c r="GKE139" s="6"/>
      <c r="GKF139" s="6"/>
      <c r="GKG139" s="6"/>
      <c r="GKH139" s="6"/>
      <c r="GKI139" s="6"/>
      <c r="GKJ139" s="6"/>
      <c r="GKK139" s="6"/>
      <c r="GKL139" s="6"/>
      <c r="GKM139" s="6"/>
      <c r="GKN139" s="6"/>
      <c r="GKO139" s="6"/>
      <c r="GKP139" s="6"/>
      <c r="GKQ139" s="6"/>
      <c r="GKR139" s="6"/>
      <c r="GKS139" s="6"/>
      <c r="GKT139" s="6"/>
      <c r="GKU139" s="6"/>
      <c r="GKV139" s="6"/>
      <c r="GKW139" s="6"/>
      <c r="GKX139" s="6"/>
      <c r="GKY139" s="6"/>
      <c r="GKZ139" s="6"/>
      <c r="GLA139" s="6"/>
      <c r="GLB139" s="6"/>
      <c r="GLC139" s="6"/>
      <c r="GLD139" s="6"/>
      <c r="GLE139" s="6"/>
      <c r="GLF139" s="6"/>
      <c r="GLG139" s="6"/>
      <c r="GLH139" s="6"/>
      <c r="GLI139" s="6"/>
      <c r="GLJ139" s="6"/>
      <c r="GLK139" s="6"/>
      <c r="GLL139" s="6"/>
      <c r="GLM139" s="6"/>
      <c r="GLN139" s="6"/>
      <c r="GLO139" s="6"/>
      <c r="GLP139" s="6"/>
      <c r="GLQ139" s="6"/>
      <c r="GLR139" s="6"/>
      <c r="GLS139" s="6"/>
      <c r="GLT139" s="6"/>
      <c r="GLU139" s="6"/>
      <c r="GLV139" s="6"/>
      <c r="GLW139" s="6"/>
      <c r="GLX139" s="6"/>
      <c r="GLY139" s="6"/>
      <c r="GLZ139" s="6"/>
      <c r="GMA139" s="6"/>
      <c r="GMB139" s="6"/>
      <c r="GMC139" s="6"/>
      <c r="GMD139" s="6"/>
      <c r="GME139" s="6"/>
      <c r="GMF139" s="6"/>
      <c r="GMG139" s="6"/>
      <c r="GMH139" s="6"/>
      <c r="GMI139" s="6"/>
      <c r="GMJ139" s="6"/>
      <c r="GMK139" s="6"/>
      <c r="GML139" s="6"/>
      <c r="GMM139" s="6"/>
      <c r="GMN139" s="6"/>
      <c r="GMO139" s="6"/>
      <c r="GMP139" s="6"/>
      <c r="GMQ139" s="6"/>
      <c r="GMR139" s="6"/>
      <c r="GMS139" s="6"/>
      <c r="GMT139" s="6"/>
      <c r="GMU139" s="6"/>
      <c r="GMV139" s="6"/>
      <c r="GMW139" s="6"/>
      <c r="GMX139" s="6"/>
      <c r="GMY139" s="6"/>
      <c r="GMZ139" s="6"/>
      <c r="GNA139" s="6"/>
      <c r="GNB139" s="6"/>
      <c r="GNC139" s="6"/>
      <c r="GND139" s="6"/>
      <c r="GNE139" s="6"/>
      <c r="GNF139" s="6"/>
      <c r="GNG139" s="6"/>
      <c r="GNH139" s="6"/>
      <c r="GNI139" s="6"/>
      <c r="GNJ139" s="6"/>
      <c r="GNK139" s="6"/>
      <c r="GNL139" s="6"/>
      <c r="GNM139" s="6"/>
      <c r="GNN139" s="6"/>
      <c r="GNO139" s="6"/>
      <c r="GNP139" s="6"/>
      <c r="GNQ139" s="6"/>
      <c r="GNR139" s="6"/>
      <c r="GNS139" s="6"/>
      <c r="GNT139" s="6"/>
      <c r="GNU139" s="6"/>
      <c r="GNV139" s="6"/>
      <c r="GNW139" s="6"/>
      <c r="GNX139" s="6"/>
      <c r="GNY139" s="6"/>
      <c r="GNZ139" s="6"/>
      <c r="GOA139" s="6"/>
      <c r="GOB139" s="6"/>
      <c r="GOC139" s="6"/>
      <c r="GOD139" s="6"/>
      <c r="GOE139" s="6"/>
      <c r="GOF139" s="6"/>
      <c r="GOG139" s="6"/>
      <c r="GOH139" s="6"/>
      <c r="GOI139" s="6"/>
      <c r="GOJ139" s="6"/>
      <c r="GOK139" s="6"/>
      <c r="GOL139" s="6"/>
      <c r="GOM139" s="6"/>
      <c r="GON139" s="6"/>
      <c r="GOO139" s="6"/>
      <c r="GOP139" s="6"/>
      <c r="GOQ139" s="6"/>
      <c r="GOR139" s="6"/>
      <c r="GOS139" s="6"/>
      <c r="GOT139" s="6"/>
      <c r="GOU139" s="6"/>
      <c r="GOV139" s="6"/>
      <c r="GOW139" s="6"/>
      <c r="GOX139" s="6"/>
      <c r="GOY139" s="6"/>
      <c r="GOZ139" s="6"/>
      <c r="GPA139" s="6"/>
      <c r="GPB139" s="6"/>
      <c r="GPC139" s="6"/>
      <c r="GPD139" s="6"/>
      <c r="GPE139" s="6"/>
      <c r="GPF139" s="6"/>
      <c r="GPG139" s="6"/>
      <c r="GPH139" s="6"/>
      <c r="GPI139" s="6"/>
      <c r="GPJ139" s="6"/>
      <c r="GPK139" s="6"/>
      <c r="GPL139" s="6"/>
      <c r="GPM139" s="6"/>
      <c r="GPN139" s="6"/>
      <c r="GPO139" s="6"/>
      <c r="GPP139" s="6"/>
      <c r="GPQ139" s="6"/>
      <c r="GPR139" s="6"/>
      <c r="GPS139" s="6"/>
      <c r="GPT139" s="6"/>
      <c r="GPU139" s="6"/>
      <c r="GPV139" s="6"/>
      <c r="GPW139" s="6"/>
      <c r="GPX139" s="6"/>
      <c r="GPY139" s="6"/>
      <c r="GPZ139" s="6"/>
      <c r="GQA139" s="6"/>
      <c r="GQB139" s="6"/>
      <c r="GQC139" s="6"/>
      <c r="GQD139" s="6"/>
      <c r="GQE139" s="6"/>
      <c r="GQF139" s="6"/>
      <c r="GQG139" s="6"/>
      <c r="GQH139" s="6"/>
      <c r="GQI139" s="6"/>
      <c r="GQJ139" s="6"/>
      <c r="GQK139" s="6"/>
      <c r="GQL139" s="6"/>
      <c r="GQM139" s="6"/>
      <c r="GQN139" s="6"/>
      <c r="GQO139" s="6"/>
      <c r="GQP139" s="6"/>
      <c r="GQQ139" s="6"/>
      <c r="GQR139" s="6"/>
      <c r="GQS139" s="6"/>
      <c r="GQT139" s="6"/>
      <c r="GQU139" s="6"/>
      <c r="GQV139" s="6"/>
      <c r="GQW139" s="6"/>
      <c r="GQX139" s="6"/>
      <c r="GQY139" s="6"/>
      <c r="GQZ139" s="6"/>
      <c r="GRA139" s="6"/>
      <c r="GRB139" s="6"/>
      <c r="GRC139" s="6"/>
      <c r="GRD139" s="6"/>
      <c r="GRE139" s="6"/>
      <c r="GRF139" s="6"/>
      <c r="GRG139" s="6"/>
      <c r="GRH139" s="6"/>
      <c r="GRI139" s="6"/>
      <c r="GRJ139" s="6"/>
      <c r="GRK139" s="6"/>
      <c r="GRL139" s="6"/>
      <c r="GRM139" s="6"/>
      <c r="GRN139" s="6"/>
      <c r="GRO139" s="6"/>
      <c r="GRP139" s="6"/>
      <c r="GRQ139" s="6"/>
      <c r="GRR139" s="6"/>
      <c r="GRS139" s="6"/>
      <c r="GRT139" s="6"/>
      <c r="GRU139" s="6"/>
      <c r="GRV139" s="6"/>
      <c r="GRW139" s="6"/>
      <c r="GRX139" s="6"/>
      <c r="GRY139" s="6"/>
      <c r="GRZ139" s="6"/>
      <c r="GSA139" s="6"/>
      <c r="GSB139" s="6"/>
      <c r="GSC139" s="6"/>
      <c r="GSD139" s="6"/>
      <c r="GSE139" s="6"/>
      <c r="GSF139" s="6"/>
      <c r="GSG139" s="6"/>
      <c r="GSH139" s="6"/>
      <c r="GSI139" s="6"/>
      <c r="GSJ139" s="6"/>
      <c r="GSK139" s="6"/>
      <c r="GSL139" s="6"/>
      <c r="GSM139" s="6"/>
      <c r="GSN139" s="6"/>
      <c r="GSO139" s="6"/>
      <c r="GSP139" s="6"/>
      <c r="GSQ139" s="6"/>
      <c r="GSR139" s="6"/>
      <c r="GSS139" s="6"/>
      <c r="GST139" s="6"/>
      <c r="GSU139" s="6"/>
      <c r="GSV139" s="6"/>
      <c r="GSW139" s="6"/>
      <c r="GSX139" s="6"/>
      <c r="GSY139" s="6"/>
      <c r="GSZ139" s="6"/>
      <c r="GTA139" s="6"/>
      <c r="GTB139" s="6"/>
      <c r="GTC139" s="6"/>
      <c r="GTD139" s="6"/>
      <c r="GTE139" s="6"/>
      <c r="GTF139" s="6"/>
      <c r="GTG139" s="6"/>
      <c r="GTH139" s="6"/>
      <c r="GTI139" s="6"/>
      <c r="GTJ139" s="6"/>
      <c r="GTK139" s="6"/>
      <c r="GTL139" s="6"/>
      <c r="GTM139" s="6"/>
      <c r="GTN139" s="6"/>
      <c r="GTO139" s="6"/>
      <c r="GTP139" s="6"/>
      <c r="GTQ139" s="6"/>
      <c r="GTR139" s="6"/>
      <c r="GTS139" s="6"/>
      <c r="GTT139" s="6"/>
      <c r="GTU139" s="6"/>
      <c r="GTV139" s="6"/>
      <c r="GTW139" s="6"/>
      <c r="GTX139" s="6"/>
      <c r="GTY139" s="6"/>
      <c r="GTZ139" s="6"/>
      <c r="GUA139" s="6"/>
      <c r="GUB139" s="6"/>
      <c r="GUC139" s="6"/>
      <c r="GUD139" s="6"/>
      <c r="GUE139" s="6"/>
      <c r="GUF139" s="6"/>
      <c r="GUG139" s="6"/>
      <c r="GUH139" s="6"/>
      <c r="GUI139" s="6"/>
      <c r="GUJ139" s="6"/>
      <c r="GUK139" s="6"/>
      <c r="GUL139" s="6"/>
      <c r="GUM139" s="6"/>
      <c r="GUN139" s="6"/>
      <c r="GUO139" s="6"/>
      <c r="GUP139" s="6"/>
      <c r="GUQ139" s="6"/>
      <c r="GUR139" s="6"/>
      <c r="GUS139" s="6"/>
      <c r="GUT139" s="6"/>
      <c r="GUU139" s="6"/>
      <c r="GUV139" s="6"/>
      <c r="GUW139" s="6"/>
      <c r="GUX139" s="6"/>
      <c r="GUY139" s="6"/>
      <c r="GUZ139" s="6"/>
      <c r="GVA139" s="6"/>
      <c r="GVB139" s="6"/>
      <c r="GVC139" s="6"/>
      <c r="GVD139" s="6"/>
      <c r="GVE139" s="6"/>
      <c r="GVF139" s="6"/>
      <c r="GVG139" s="6"/>
      <c r="GVH139" s="6"/>
      <c r="GVI139" s="6"/>
      <c r="GVJ139" s="6"/>
      <c r="GVK139" s="6"/>
      <c r="GVL139" s="6"/>
      <c r="GVM139" s="6"/>
      <c r="GVN139" s="6"/>
      <c r="GVO139" s="6"/>
      <c r="GVP139" s="6"/>
      <c r="GVQ139" s="6"/>
      <c r="GVR139" s="6"/>
      <c r="GVS139" s="6"/>
      <c r="GVT139" s="6"/>
      <c r="GVU139" s="6"/>
      <c r="GVV139" s="6"/>
      <c r="GVW139" s="6"/>
      <c r="GVX139" s="6"/>
      <c r="GVY139" s="6"/>
      <c r="GVZ139" s="6"/>
      <c r="GWA139" s="6"/>
      <c r="GWB139" s="6"/>
      <c r="GWC139" s="6"/>
      <c r="GWD139" s="6"/>
      <c r="GWE139" s="6"/>
      <c r="GWF139" s="6"/>
      <c r="GWG139" s="6"/>
      <c r="GWH139" s="6"/>
      <c r="GWI139" s="6"/>
      <c r="GWJ139" s="6"/>
      <c r="GWK139" s="6"/>
      <c r="GWL139" s="6"/>
      <c r="GWM139" s="6"/>
      <c r="GWN139" s="6"/>
      <c r="GWO139" s="6"/>
      <c r="GWP139" s="6"/>
      <c r="GWQ139" s="6"/>
      <c r="GWR139" s="6"/>
      <c r="GWS139" s="6"/>
      <c r="GWT139" s="6"/>
      <c r="GWU139" s="6"/>
      <c r="GWV139" s="6"/>
      <c r="GWW139" s="6"/>
      <c r="GWX139" s="6"/>
      <c r="GWY139" s="6"/>
      <c r="GWZ139" s="6"/>
      <c r="GXA139" s="6"/>
      <c r="GXB139" s="6"/>
      <c r="GXC139" s="6"/>
      <c r="GXD139" s="6"/>
      <c r="GXE139" s="6"/>
      <c r="GXF139" s="6"/>
      <c r="GXG139" s="6"/>
      <c r="GXH139" s="6"/>
      <c r="GXI139" s="6"/>
      <c r="GXJ139" s="6"/>
      <c r="GXK139" s="6"/>
      <c r="GXL139" s="6"/>
      <c r="GXM139" s="6"/>
      <c r="GXN139" s="6"/>
      <c r="GXO139" s="6"/>
      <c r="GXP139" s="6"/>
      <c r="GXQ139" s="6"/>
      <c r="GXR139" s="6"/>
      <c r="GXS139" s="6"/>
      <c r="GXT139" s="6"/>
      <c r="GXU139" s="6"/>
      <c r="GXV139" s="6"/>
      <c r="GXW139" s="6"/>
      <c r="GXX139" s="6"/>
      <c r="GXY139" s="6"/>
      <c r="GXZ139" s="6"/>
      <c r="GYA139" s="6"/>
      <c r="GYB139" s="6"/>
      <c r="GYC139" s="6"/>
      <c r="GYD139" s="6"/>
      <c r="GYE139" s="6"/>
      <c r="GYF139" s="6"/>
      <c r="GYG139" s="6"/>
      <c r="GYH139" s="6"/>
      <c r="GYI139" s="6"/>
      <c r="GYJ139" s="6"/>
      <c r="GYK139" s="6"/>
      <c r="GYL139" s="6"/>
      <c r="GYM139" s="6"/>
      <c r="GYN139" s="6"/>
      <c r="GYO139" s="6"/>
      <c r="GYP139" s="6"/>
      <c r="GYQ139" s="6"/>
      <c r="GYR139" s="6"/>
      <c r="GYS139" s="6"/>
      <c r="GYT139" s="6"/>
      <c r="GYU139" s="6"/>
      <c r="GYV139" s="6"/>
      <c r="GYW139" s="6"/>
      <c r="GYX139" s="6"/>
      <c r="GYY139" s="6"/>
      <c r="GYZ139" s="6"/>
      <c r="GZA139" s="6"/>
      <c r="GZB139" s="6"/>
      <c r="GZC139" s="6"/>
      <c r="GZD139" s="6"/>
      <c r="GZE139" s="6"/>
      <c r="GZF139" s="6"/>
      <c r="GZG139" s="6"/>
      <c r="GZH139" s="6"/>
      <c r="GZI139" s="6"/>
      <c r="GZJ139" s="6"/>
      <c r="GZK139" s="6"/>
      <c r="GZL139" s="6"/>
      <c r="GZM139" s="6"/>
      <c r="GZN139" s="6"/>
      <c r="GZO139" s="6"/>
      <c r="GZP139" s="6"/>
      <c r="GZQ139" s="6"/>
      <c r="GZR139" s="6"/>
      <c r="GZS139" s="6"/>
      <c r="GZT139" s="6"/>
      <c r="GZU139" s="6"/>
      <c r="GZV139" s="6"/>
      <c r="GZW139" s="6"/>
      <c r="GZX139" s="6"/>
      <c r="GZY139" s="6"/>
      <c r="GZZ139" s="6"/>
      <c r="HAA139" s="6"/>
      <c r="HAB139" s="6"/>
      <c r="HAC139" s="6"/>
      <c r="HAD139" s="6"/>
      <c r="HAE139" s="6"/>
      <c r="HAF139" s="6"/>
      <c r="HAG139" s="6"/>
      <c r="HAH139" s="6"/>
      <c r="HAI139" s="6"/>
      <c r="HAJ139" s="6"/>
      <c r="HAK139" s="6"/>
      <c r="HAL139" s="6"/>
      <c r="HAM139" s="6"/>
      <c r="HAN139" s="6"/>
      <c r="HAO139" s="6"/>
      <c r="HAP139" s="6"/>
      <c r="HAQ139" s="6"/>
      <c r="HAR139" s="6"/>
      <c r="HAS139" s="6"/>
      <c r="HAT139" s="6"/>
      <c r="HAU139" s="6"/>
      <c r="HAV139" s="6"/>
      <c r="HAW139" s="6"/>
      <c r="HAX139" s="6"/>
      <c r="HAY139" s="6"/>
      <c r="HAZ139" s="6"/>
      <c r="HBA139" s="6"/>
      <c r="HBB139" s="6"/>
      <c r="HBC139" s="6"/>
      <c r="HBD139" s="6"/>
      <c r="HBE139" s="6"/>
      <c r="HBF139" s="6"/>
      <c r="HBG139" s="6"/>
      <c r="HBH139" s="6"/>
      <c r="HBI139" s="6"/>
      <c r="HBJ139" s="6"/>
      <c r="HBK139" s="6"/>
      <c r="HBL139" s="6"/>
      <c r="HBM139" s="6"/>
      <c r="HBN139" s="6"/>
      <c r="HBO139" s="6"/>
      <c r="HBP139" s="6"/>
      <c r="HBQ139" s="6"/>
      <c r="HBR139" s="6"/>
      <c r="HBS139" s="6"/>
      <c r="HBT139" s="6"/>
      <c r="HBU139" s="6"/>
      <c r="HBV139" s="6"/>
      <c r="HBW139" s="6"/>
      <c r="HBX139" s="6"/>
      <c r="HBY139" s="6"/>
      <c r="HBZ139" s="6"/>
      <c r="HCA139" s="6"/>
      <c r="HCB139" s="6"/>
      <c r="HCC139" s="6"/>
      <c r="HCD139" s="6"/>
      <c r="HCE139" s="6"/>
      <c r="HCF139" s="6"/>
      <c r="HCG139" s="6"/>
      <c r="HCH139" s="6"/>
      <c r="HCI139" s="6"/>
      <c r="HCJ139" s="6"/>
      <c r="HCK139" s="6"/>
      <c r="HCL139" s="6"/>
      <c r="HCM139" s="6"/>
      <c r="HCN139" s="6"/>
      <c r="HCO139" s="6"/>
      <c r="HCP139" s="6"/>
      <c r="HCQ139" s="6"/>
      <c r="HCR139" s="6"/>
      <c r="HCS139" s="6"/>
      <c r="HCT139" s="6"/>
      <c r="HCU139" s="6"/>
      <c r="HCV139" s="6"/>
      <c r="HCW139" s="6"/>
      <c r="HCX139" s="6"/>
      <c r="HCY139" s="6"/>
      <c r="HCZ139" s="6"/>
      <c r="HDA139" s="6"/>
      <c r="HDB139" s="6"/>
      <c r="HDC139" s="6"/>
      <c r="HDD139" s="6"/>
      <c r="HDE139" s="6"/>
      <c r="HDF139" s="6"/>
      <c r="HDG139" s="6"/>
      <c r="HDH139" s="6"/>
      <c r="HDI139" s="6"/>
      <c r="HDJ139" s="6"/>
      <c r="HDK139" s="6"/>
      <c r="HDL139" s="6"/>
      <c r="HDM139" s="6"/>
      <c r="HDN139" s="6"/>
      <c r="HDO139" s="6"/>
      <c r="HDP139" s="6"/>
      <c r="HDQ139" s="6"/>
      <c r="HDR139" s="6"/>
      <c r="HDS139" s="6"/>
      <c r="HDT139" s="6"/>
      <c r="HDU139" s="6"/>
      <c r="HDV139" s="6"/>
      <c r="HDW139" s="6"/>
      <c r="HDX139" s="6"/>
      <c r="HDY139" s="6"/>
      <c r="HDZ139" s="6"/>
      <c r="HEA139" s="6"/>
      <c r="HEB139" s="6"/>
      <c r="HEC139" s="6"/>
      <c r="HED139" s="6"/>
      <c r="HEE139" s="6"/>
      <c r="HEF139" s="6"/>
      <c r="HEG139" s="6"/>
      <c r="HEH139" s="6"/>
      <c r="HEI139" s="6"/>
      <c r="HEJ139" s="6"/>
      <c r="HEK139" s="6"/>
      <c r="HEL139" s="6"/>
      <c r="HEM139" s="6"/>
      <c r="HEN139" s="6"/>
      <c r="HEO139" s="6"/>
      <c r="HEP139" s="6"/>
      <c r="HEQ139" s="6"/>
      <c r="HER139" s="6"/>
      <c r="HES139" s="6"/>
      <c r="HET139" s="6"/>
      <c r="HEU139" s="6"/>
      <c r="HEV139" s="6"/>
      <c r="HEW139" s="6"/>
      <c r="HEX139" s="6"/>
      <c r="HEY139" s="6"/>
      <c r="HEZ139" s="6"/>
      <c r="HFA139" s="6"/>
      <c r="HFB139" s="6"/>
      <c r="HFC139" s="6"/>
      <c r="HFD139" s="6"/>
      <c r="HFE139" s="6"/>
      <c r="HFF139" s="6"/>
      <c r="HFG139" s="6"/>
      <c r="HFH139" s="6"/>
      <c r="HFI139" s="6"/>
      <c r="HFJ139" s="6"/>
      <c r="HFK139" s="6"/>
      <c r="HFL139" s="6"/>
      <c r="HFM139" s="6"/>
      <c r="HFN139" s="6"/>
      <c r="HFO139" s="6"/>
      <c r="HFP139" s="6"/>
      <c r="HFQ139" s="6"/>
      <c r="HFR139" s="6"/>
      <c r="HFS139" s="6"/>
      <c r="HFT139" s="6"/>
      <c r="HFU139" s="6"/>
      <c r="HFV139" s="6"/>
      <c r="HFW139" s="6"/>
      <c r="HFX139" s="6"/>
      <c r="HFY139" s="6"/>
      <c r="HFZ139" s="6"/>
      <c r="HGA139" s="6"/>
      <c r="HGB139" s="6"/>
      <c r="HGC139" s="6"/>
      <c r="HGD139" s="6"/>
      <c r="HGE139" s="6"/>
      <c r="HGF139" s="6"/>
      <c r="HGG139" s="6"/>
      <c r="HGH139" s="6"/>
      <c r="HGI139" s="6"/>
      <c r="HGJ139" s="6"/>
      <c r="HGK139" s="6"/>
      <c r="HGL139" s="6"/>
      <c r="HGM139" s="6"/>
      <c r="HGN139" s="6"/>
      <c r="HGO139" s="6"/>
      <c r="HGP139" s="6"/>
      <c r="HGQ139" s="6"/>
      <c r="HGR139" s="6"/>
      <c r="HGS139" s="6"/>
      <c r="HGT139" s="6"/>
      <c r="HGU139" s="6"/>
      <c r="HGV139" s="6"/>
      <c r="HGW139" s="6"/>
      <c r="HGX139" s="6"/>
      <c r="HGY139" s="6"/>
      <c r="HGZ139" s="6"/>
      <c r="HHA139" s="6"/>
      <c r="HHB139" s="6"/>
      <c r="HHC139" s="6"/>
      <c r="HHD139" s="6"/>
      <c r="HHE139" s="6"/>
      <c r="HHF139" s="6"/>
      <c r="HHG139" s="6"/>
      <c r="HHH139" s="6"/>
      <c r="HHI139" s="6"/>
      <c r="HHJ139" s="6"/>
      <c r="HHK139" s="6"/>
      <c r="HHL139" s="6"/>
      <c r="HHM139" s="6"/>
      <c r="HHN139" s="6"/>
      <c r="HHO139" s="6"/>
      <c r="HHP139" s="6"/>
      <c r="HHQ139" s="6"/>
      <c r="HHR139" s="6"/>
      <c r="HHS139" s="6"/>
      <c r="HHT139" s="6"/>
      <c r="HHU139" s="6"/>
      <c r="HHV139" s="6"/>
      <c r="HHW139" s="6"/>
      <c r="HHX139" s="6"/>
      <c r="HHY139" s="6"/>
      <c r="HHZ139" s="6"/>
      <c r="HIA139" s="6"/>
      <c r="HIB139" s="6"/>
      <c r="HIC139" s="6"/>
      <c r="HID139" s="6"/>
      <c r="HIE139" s="6"/>
      <c r="HIF139" s="6"/>
      <c r="HIG139" s="6"/>
      <c r="HIH139" s="6"/>
      <c r="HII139" s="6"/>
      <c r="HIJ139" s="6"/>
      <c r="HIK139" s="6"/>
      <c r="HIL139" s="6"/>
      <c r="HIM139" s="6"/>
      <c r="HIN139" s="6"/>
      <c r="HIO139" s="6"/>
      <c r="HIP139" s="6"/>
      <c r="HIQ139" s="6"/>
      <c r="HIR139" s="6"/>
      <c r="HIS139" s="6"/>
      <c r="HIT139" s="6"/>
      <c r="HIU139" s="6"/>
      <c r="HIV139" s="6"/>
      <c r="HIW139" s="6"/>
      <c r="HIX139" s="6"/>
      <c r="HIY139" s="6"/>
      <c r="HIZ139" s="6"/>
      <c r="HJA139" s="6"/>
      <c r="HJB139" s="6"/>
      <c r="HJC139" s="6"/>
      <c r="HJD139" s="6"/>
      <c r="HJE139" s="6"/>
      <c r="HJF139" s="6"/>
      <c r="HJG139" s="6"/>
      <c r="HJH139" s="6"/>
      <c r="HJI139" s="6"/>
      <c r="HJJ139" s="6"/>
      <c r="HJK139" s="6"/>
      <c r="HJL139" s="6"/>
      <c r="HJM139" s="6"/>
      <c r="HJN139" s="6"/>
      <c r="HJO139" s="6"/>
      <c r="HJP139" s="6"/>
      <c r="HJQ139" s="6"/>
      <c r="HJR139" s="6"/>
      <c r="HJS139" s="6"/>
      <c r="HJT139" s="6"/>
      <c r="HJU139" s="6"/>
      <c r="HJV139" s="6"/>
      <c r="HJW139" s="6"/>
      <c r="HJX139" s="6"/>
      <c r="HJY139" s="6"/>
      <c r="HJZ139" s="6"/>
      <c r="HKA139" s="6"/>
      <c r="HKB139" s="6"/>
      <c r="HKC139" s="6"/>
      <c r="HKD139" s="6"/>
      <c r="HKE139" s="6"/>
      <c r="HKF139" s="6"/>
      <c r="HKG139" s="6"/>
      <c r="HKH139" s="6"/>
      <c r="HKI139" s="6"/>
      <c r="HKJ139" s="6"/>
      <c r="HKK139" s="6"/>
      <c r="HKL139" s="6"/>
      <c r="HKM139" s="6"/>
      <c r="HKN139" s="6"/>
      <c r="HKO139" s="6"/>
      <c r="HKP139" s="6"/>
      <c r="HKQ139" s="6"/>
      <c r="HKR139" s="6"/>
      <c r="HKS139" s="6"/>
      <c r="HKT139" s="6"/>
      <c r="HKU139" s="6"/>
      <c r="HKV139" s="6"/>
      <c r="HKW139" s="6"/>
      <c r="HKX139" s="6"/>
      <c r="HKY139" s="6"/>
      <c r="HKZ139" s="6"/>
      <c r="HLA139" s="6"/>
      <c r="HLB139" s="6"/>
      <c r="HLC139" s="6"/>
      <c r="HLD139" s="6"/>
      <c r="HLE139" s="6"/>
      <c r="HLF139" s="6"/>
      <c r="HLG139" s="6"/>
      <c r="HLH139" s="6"/>
      <c r="HLI139" s="6"/>
      <c r="HLJ139" s="6"/>
      <c r="HLK139" s="6"/>
      <c r="HLL139" s="6"/>
      <c r="HLM139" s="6"/>
      <c r="HLN139" s="6"/>
      <c r="HLO139" s="6"/>
      <c r="HLP139" s="6"/>
      <c r="HLQ139" s="6"/>
      <c r="HLR139" s="6"/>
      <c r="HLS139" s="6"/>
      <c r="HLT139" s="6"/>
      <c r="HLU139" s="6"/>
      <c r="HLV139" s="6"/>
      <c r="HLW139" s="6"/>
      <c r="HLX139" s="6"/>
      <c r="HLY139" s="6"/>
      <c r="HLZ139" s="6"/>
      <c r="HMA139" s="6"/>
      <c r="HMB139" s="6"/>
      <c r="HMC139" s="6"/>
      <c r="HMD139" s="6"/>
      <c r="HME139" s="6"/>
      <c r="HMF139" s="6"/>
      <c r="HMG139" s="6"/>
      <c r="HMH139" s="6"/>
      <c r="HMI139" s="6"/>
      <c r="HMJ139" s="6"/>
      <c r="HMK139" s="6"/>
      <c r="HML139" s="6"/>
      <c r="HMM139" s="6"/>
      <c r="HMN139" s="6"/>
      <c r="HMO139" s="6"/>
      <c r="HMP139" s="6"/>
      <c r="HMQ139" s="6"/>
      <c r="HMR139" s="6"/>
      <c r="HMS139" s="6"/>
      <c r="HMT139" s="6"/>
      <c r="HMU139" s="6"/>
      <c r="HMV139" s="6"/>
      <c r="HMW139" s="6"/>
      <c r="HMX139" s="6"/>
      <c r="HMY139" s="6"/>
      <c r="HMZ139" s="6"/>
      <c r="HNA139" s="6"/>
      <c r="HNB139" s="6"/>
      <c r="HNC139" s="6"/>
      <c r="HND139" s="6"/>
      <c r="HNE139" s="6"/>
      <c r="HNF139" s="6"/>
      <c r="HNG139" s="6"/>
      <c r="HNH139" s="6"/>
      <c r="HNI139" s="6"/>
      <c r="HNJ139" s="6"/>
      <c r="HNK139" s="6"/>
      <c r="HNL139" s="6"/>
      <c r="HNM139" s="6"/>
      <c r="HNN139" s="6"/>
      <c r="HNO139" s="6"/>
      <c r="HNP139" s="6"/>
      <c r="HNQ139" s="6"/>
      <c r="HNR139" s="6"/>
      <c r="HNS139" s="6"/>
      <c r="HNT139" s="6"/>
      <c r="HNU139" s="6"/>
      <c r="HNV139" s="6"/>
      <c r="HNW139" s="6"/>
      <c r="HNX139" s="6"/>
      <c r="HNY139" s="6"/>
      <c r="HNZ139" s="6"/>
      <c r="HOA139" s="6"/>
      <c r="HOB139" s="6"/>
      <c r="HOC139" s="6"/>
      <c r="HOD139" s="6"/>
      <c r="HOE139" s="6"/>
      <c r="HOF139" s="6"/>
      <c r="HOG139" s="6"/>
      <c r="HOH139" s="6"/>
      <c r="HOI139" s="6"/>
      <c r="HOJ139" s="6"/>
      <c r="HOK139" s="6"/>
      <c r="HOL139" s="6"/>
      <c r="HOM139" s="6"/>
      <c r="HON139" s="6"/>
      <c r="HOO139" s="6"/>
      <c r="HOP139" s="6"/>
      <c r="HOQ139" s="6"/>
      <c r="HOR139" s="6"/>
      <c r="HOS139" s="6"/>
      <c r="HOT139" s="6"/>
      <c r="HOU139" s="6"/>
      <c r="HOV139" s="6"/>
      <c r="HOW139" s="6"/>
      <c r="HOX139" s="6"/>
      <c r="HOY139" s="6"/>
      <c r="HOZ139" s="6"/>
      <c r="HPA139" s="6"/>
      <c r="HPB139" s="6"/>
      <c r="HPC139" s="6"/>
      <c r="HPD139" s="6"/>
      <c r="HPE139" s="6"/>
      <c r="HPF139" s="6"/>
      <c r="HPG139" s="6"/>
      <c r="HPH139" s="6"/>
      <c r="HPI139" s="6"/>
      <c r="HPJ139" s="6"/>
      <c r="HPK139" s="6"/>
      <c r="HPL139" s="6"/>
      <c r="HPM139" s="6"/>
      <c r="HPN139" s="6"/>
      <c r="HPO139" s="6"/>
      <c r="HPP139" s="6"/>
      <c r="HPQ139" s="6"/>
      <c r="HPR139" s="6"/>
      <c r="HPS139" s="6"/>
      <c r="HPT139" s="6"/>
      <c r="HPU139" s="6"/>
      <c r="HPV139" s="6"/>
      <c r="HPW139" s="6"/>
      <c r="HPX139" s="6"/>
      <c r="HPY139" s="6"/>
      <c r="HPZ139" s="6"/>
      <c r="HQA139" s="6"/>
      <c r="HQB139" s="6"/>
      <c r="HQC139" s="6"/>
      <c r="HQD139" s="6"/>
      <c r="HQE139" s="6"/>
      <c r="HQF139" s="6"/>
      <c r="HQG139" s="6"/>
      <c r="HQH139" s="6"/>
      <c r="HQI139" s="6"/>
      <c r="HQJ139" s="6"/>
      <c r="HQK139" s="6"/>
      <c r="HQL139" s="6"/>
      <c r="HQM139" s="6"/>
      <c r="HQN139" s="6"/>
      <c r="HQO139" s="6"/>
      <c r="HQP139" s="6"/>
      <c r="HQQ139" s="6"/>
      <c r="HQR139" s="6"/>
      <c r="HQS139" s="6"/>
      <c r="HQT139" s="6"/>
      <c r="HQU139" s="6"/>
      <c r="HQV139" s="6"/>
      <c r="HQW139" s="6"/>
      <c r="HQX139" s="6"/>
      <c r="HQY139" s="6"/>
      <c r="HQZ139" s="6"/>
      <c r="HRA139" s="6"/>
      <c r="HRB139" s="6"/>
      <c r="HRC139" s="6"/>
      <c r="HRD139" s="6"/>
      <c r="HRE139" s="6"/>
      <c r="HRF139" s="6"/>
      <c r="HRG139" s="6"/>
      <c r="HRH139" s="6"/>
      <c r="HRI139" s="6"/>
      <c r="HRJ139" s="6"/>
      <c r="HRK139" s="6"/>
      <c r="HRL139" s="6"/>
      <c r="HRM139" s="6"/>
      <c r="HRN139" s="6"/>
      <c r="HRO139" s="6"/>
      <c r="HRP139" s="6"/>
      <c r="HRQ139" s="6"/>
      <c r="HRR139" s="6"/>
      <c r="HRS139" s="6"/>
      <c r="HRT139" s="6"/>
      <c r="HRU139" s="6"/>
      <c r="HRV139" s="6"/>
      <c r="HRW139" s="6"/>
      <c r="HRX139" s="6"/>
      <c r="HRY139" s="6"/>
      <c r="HRZ139" s="6"/>
      <c r="HSA139" s="6"/>
      <c r="HSB139" s="6"/>
      <c r="HSC139" s="6"/>
      <c r="HSD139" s="6"/>
      <c r="HSE139" s="6"/>
      <c r="HSF139" s="6"/>
      <c r="HSG139" s="6"/>
      <c r="HSH139" s="6"/>
      <c r="HSI139" s="6"/>
      <c r="HSJ139" s="6"/>
      <c r="HSK139" s="6"/>
      <c r="HSL139" s="6"/>
      <c r="HSM139" s="6"/>
      <c r="HSN139" s="6"/>
      <c r="HSO139" s="6"/>
      <c r="HSP139" s="6"/>
      <c r="HSQ139" s="6"/>
      <c r="HSR139" s="6"/>
      <c r="HSS139" s="6"/>
      <c r="HST139" s="6"/>
      <c r="HSU139" s="6"/>
      <c r="HSV139" s="6"/>
      <c r="HSW139" s="6"/>
      <c r="HSX139" s="6"/>
      <c r="HSY139" s="6"/>
      <c r="HSZ139" s="6"/>
      <c r="HTA139" s="6"/>
      <c r="HTB139" s="6"/>
      <c r="HTC139" s="6"/>
      <c r="HTD139" s="6"/>
      <c r="HTE139" s="6"/>
      <c r="HTF139" s="6"/>
      <c r="HTG139" s="6"/>
      <c r="HTH139" s="6"/>
      <c r="HTI139" s="6"/>
      <c r="HTJ139" s="6"/>
      <c r="HTK139" s="6"/>
      <c r="HTL139" s="6"/>
      <c r="HTM139" s="6"/>
      <c r="HTN139" s="6"/>
      <c r="HTO139" s="6"/>
      <c r="HTP139" s="6"/>
      <c r="HTQ139" s="6"/>
      <c r="HTR139" s="6"/>
      <c r="HTS139" s="6"/>
      <c r="HTT139" s="6"/>
      <c r="HTU139" s="6"/>
      <c r="HTV139" s="6"/>
      <c r="HTW139" s="6"/>
      <c r="HTX139" s="6"/>
      <c r="HTY139" s="6"/>
      <c r="HTZ139" s="6"/>
      <c r="HUA139" s="6"/>
      <c r="HUB139" s="6"/>
      <c r="HUC139" s="6"/>
      <c r="HUD139" s="6"/>
      <c r="HUE139" s="6"/>
      <c r="HUF139" s="6"/>
      <c r="HUG139" s="6"/>
      <c r="HUH139" s="6"/>
      <c r="HUI139" s="6"/>
      <c r="HUJ139" s="6"/>
      <c r="HUK139" s="6"/>
      <c r="HUL139" s="6"/>
      <c r="HUM139" s="6"/>
      <c r="HUN139" s="6"/>
      <c r="HUO139" s="6"/>
      <c r="HUP139" s="6"/>
      <c r="HUQ139" s="6"/>
      <c r="HUR139" s="6"/>
      <c r="HUS139" s="6"/>
      <c r="HUT139" s="6"/>
      <c r="HUU139" s="6"/>
      <c r="HUV139" s="6"/>
      <c r="HUW139" s="6"/>
      <c r="HUX139" s="6"/>
      <c r="HUY139" s="6"/>
      <c r="HUZ139" s="6"/>
      <c r="HVA139" s="6"/>
      <c r="HVB139" s="6"/>
      <c r="HVC139" s="6"/>
      <c r="HVD139" s="6"/>
      <c r="HVE139" s="6"/>
      <c r="HVF139" s="6"/>
      <c r="HVG139" s="6"/>
      <c r="HVH139" s="6"/>
      <c r="HVI139" s="6"/>
      <c r="HVJ139" s="6"/>
      <c r="HVK139" s="6"/>
      <c r="HVL139" s="6"/>
      <c r="HVM139" s="6"/>
      <c r="HVN139" s="6"/>
      <c r="HVO139" s="6"/>
      <c r="HVP139" s="6"/>
      <c r="HVQ139" s="6"/>
      <c r="HVR139" s="6"/>
      <c r="HVS139" s="6"/>
      <c r="HVT139" s="6"/>
      <c r="HVU139" s="6"/>
      <c r="HVV139" s="6"/>
      <c r="HVW139" s="6"/>
      <c r="HVX139" s="6"/>
      <c r="HVY139" s="6"/>
      <c r="HVZ139" s="6"/>
      <c r="HWA139" s="6"/>
      <c r="HWB139" s="6"/>
      <c r="HWC139" s="6"/>
      <c r="HWD139" s="6"/>
      <c r="HWE139" s="6"/>
      <c r="HWF139" s="6"/>
      <c r="HWG139" s="6"/>
      <c r="HWH139" s="6"/>
      <c r="HWI139" s="6"/>
      <c r="HWJ139" s="6"/>
      <c r="HWK139" s="6"/>
      <c r="HWL139" s="6"/>
      <c r="HWM139" s="6"/>
      <c r="HWN139" s="6"/>
      <c r="HWO139" s="6"/>
      <c r="HWP139" s="6"/>
      <c r="HWQ139" s="6"/>
      <c r="HWR139" s="6"/>
      <c r="HWS139" s="6"/>
      <c r="HWT139" s="6"/>
      <c r="HWU139" s="6"/>
      <c r="HWV139" s="6"/>
      <c r="HWW139" s="6"/>
      <c r="HWX139" s="6"/>
      <c r="HWY139" s="6"/>
      <c r="HWZ139" s="6"/>
      <c r="HXA139" s="6"/>
      <c r="HXB139" s="6"/>
      <c r="HXC139" s="6"/>
      <c r="HXD139" s="6"/>
      <c r="HXE139" s="6"/>
      <c r="HXF139" s="6"/>
      <c r="HXG139" s="6"/>
      <c r="HXH139" s="6"/>
      <c r="HXI139" s="6"/>
      <c r="HXJ139" s="6"/>
      <c r="HXK139" s="6"/>
      <c r="HXL139" s="6"/>
      <c r="HXM139" s="6"/>
      <c r="HXN139" s="6"/>
      <c r="HXO139" s="6"/>
      <c r="HXP139" s="6"/>
      <c r="HXQ139" s="6"/>
      <c r="HXR139" s="6"/>
      <c r="HXS139" s="6"/>
      <c r="HXT139" s="6"/>
      <c r="HXU139" s="6"/>
      <c r="HXV139" s="6"/>
      <c r="HXW139" s="6"/>
      <c r="HXX139" s="6"/>
      <c r="HXY139" s="6"/>
      <c r="HXZ139" s="6"/>
      <c r="HYA139" s="6"/>
      <c r="HYB139" s="6"/>
      <c r="HYC139" s="6"/>
      <c r="HYD139" s="6"/>
      <c r="HYE139" s="6"/>
      <c r="HYF139" s="6"/>
      <c r="HYG139" s="6"/>
      <c r="HYH139" s="6"/>
      <c r="HYI139" s="6"/>
      <c r="HYJ139" s="6"/>
      <c r="HYK139" s="6"/>
      <c r="HYL139" s="6"/>
      <c r="HYM139" s="6"/>
      <c r="HYN139" s="6"/>
      <c r="HYO139" s="6"/>
      <c r="HYP139" s="6"/>
      <c r="HYQ139" s="6"/>
      <c r="HYR139" s="6"/>
      <c r="HYS139" s="6"/>
      <c r="HYT139" s="6"/>
      <c r="HYU139" s="6"/>
      <c r="HYV139" s="6"/>
      <c r="HYW139" s="6"/>
      <c r="HYX139" s="6"/>
      <c r="HYY139" s="6"/>
      <c r="HYZ139" s="6"/>
      <c r="HZA139" s="6"/>
      <c r="HZB139" s="6"/>
      <c r="HZC139" s="6"/>
      <c r="HZD139" s="6"/>
      <c r="HZE139" s="6"/>
      <c r="HZF139" s="6"/>
      <c r="HZG139" s="6"/>
      <c r="HZH139" s="6"/>
      <c r="HZI139" s="6"/>
      <c r="HZJ139" s="6"/>
      <c r="HZK139" s="6"/>
      <c r="HZL139" s="6"/>
      <c r="HZM139" s="6"/>
      <c r="HZN139" s="6"/>
      <c r="HZO139" s="6"/>
      <c r="HZP139" s="6"/>
      <c r="HZQ139" s="6"/>
      <c r="HZR139" s="6"/>
      <c r="HZS139" s="6"/>
      <c r="HZT139" s="6"/>
      <c r="HZU139" s="6"/>
      <c r="HZV139" s="6"/>
      <c r="HZW139" s="6"/>
      <c r="HZX139" s="6"/>
      <c r="HZY139" s="6"/>
      <c r="HZZ139" s="6"/>
      <c r="IAA139" s="6"/>
      <c r="IAB139" s="6"/>
      <c r="IAC139" s="6"/>
      <c r="IAD139" s="6"/>
      <c r="IAE139" s="6"/>
      <c r="IAF139" s="6"/>
      <c r="IAG139" s="6"/>
      <c r="IAH139" s="6"/>
      <c r="IAI139" s="6"/>
      <c r="IAJ139" s="6"/>
      <c r="IAK139" s="6"/>
      <c r="IAL139" s="6"/>
      <c r="IAM139" s="6"/>
      <c r="IAN139" s="6"/>
      <c r="IAO139" s="6"/>
      <c r="IAP139" s="6"/>
      <c r="IAQ139" s="6"/>
      <c r="IAR139" s="6"/>
      <c r="IAS139" s="6"/>
      <c r="IAT139" s="6"/>
      <c r="IAU139" s="6"/>
      <c r="IAV139" s="6"/>
      <c r="IAW139" s="6"/>
      <c r="IAX139" s="6"/>
      <c r="IAY139" s="6"/>
      <c r="IAZ139" s="6"/>
      <c r="IBA139" s="6"/>
      <c r="IBB139" s="6"/>
      <c r="IBC139" s="6"/>
      <c r="IBD139" s="6"/>
      <c r="IBE139" s="6"/>
      <c r="IBF139" s="6"/>
      <c r="IBG139" s="6"/>
      <c r="IBH139" s="6"/>
      <c r="IBI139" s="6"/>
      <c r="IBJ139" s="6"/>
      <c r="IBK139" s="6"/>
      <c r="IBL139" s="6"/>
      <c r="IBM139" s="6"/>
      <c r="IBN139" s="6"/>
      <c r="IBO139" s="6"/>
      <c r="IBP139" s="6"/>
      <c r="IBQ139" s="6"/>
      <c r="IBR139" s="6"/>
      <c r="IBS139" s="6"/>
      <c r="IBT139" s="6"/>
      <c r="IBU139" s="6"/>
      <c r="IBV139" s="6"/>
      <c r="IBW139" s="6"/>
      <c r="IBX139" s="6"/>
      <c r="IBY139" s="6"/>
      <c r="IBZ139" s="6"/>
      <c r="ICA139" s="6"/>
      <c r="ICB139" s="6"/>
      <c r="ICC139" s="6"/>
      <c r="ICD139" s="6"/>
      <c r="ICE139" s="6"/>
      <c r="ICF139" s="6"/>
      <c r="ICG139" s="6"/>
      <c r="ICH139" s="6"/>
      <c r="ICI139" s="6"/>
      <c r="ICJ139" s="6"/>
      <c r="ICK139" s="6"/>
      <c r="ICL139" s="6"/>
      <c r="ICM139" s="6"/>
      <c r="ICN139" s="6"/>
      <c r="ICO139" s="6"/>
      <c r="ICP139" s="6"/>
      <c r="ICQ139" s="6"/>
      <c r="ICR139" s="6"/>
      <c r="ICS139" s="6"/>
      <c r="ICT139" s="6"/>
      <c r="ICU139" s="6"/>
      <c r="ICV139" s="6"/>
      <c r="ICW139" s="6"/>
      <c r="ICX139" s="6"/>
      <c r="ICY139" s="6"/>
      <c r="ICZ139" s="6"/>
      <c r="IDA139" s="6"/>
      <c r="IDB139" s="6"/>
      <c r="IDC139" s="6"/>
      <c r="IDD139" s="6"/>
      <c r="IDE139" s="6"/>
      <c r="IDF139" s="6"/>
      <c r="IDG139" s="6"/>
      <c r="IDH139" s="6"/>
      <c r="IDI139" s="6"/>
      <c r="IDJ139" s="6"/>
      <c r="IDK139" s="6"/>
      <c r="IDL139" s="6"/>
      <c r="IDM139" s="6"/>
      <c r="IDN139" s="6"/>
      <c r="IDO139" s="6"/>
      <c r="IDP139" s="6"/>
      <c r="IDQ139" s="6"/>
      <c r="IDR139" s="6"/>
      <c r="IDS139" s="6"/>
      <c r="IDT139" s="6"/>
      <c r="IDU139" s="6"/>
      <c r="IDV139" s="6"/>
      <c r="IDW139" s="6"/>
      <c r="IDX139" s="6"/>
      <c r="IDY139" s="6"/>
      <c r="IDZ139" s="6"/>
      <c r="IEA139" s="6"/>
      <c r="IEB139" s="6"/>
      <c r="IEC139" s="6"/>
      <c r="IED139" s="6"/>
      <c r="IEE139" s="6"/>
      <c r="IEF139" s="6"/>
      <c r="IEG139" s="6"/>
      <c r="IEH139" s="6"/>
      <c r="IEI139" s="6"/>
      <c r="IEJ139" s="6"/>
      <c r="IEK139" s="6"/>
      <c r="IEL139" s="6"/>
      <c r="IEM139" s="6"/>
      <c r="IEN139" s="6"/>
      <c r="IEO139" s="6"/>
      <c r="IEP139" s="6"/>
      <c r="IEQ139" s="6"/>
      <c r="IER139" s="6"/>
      <c r="IES139" s="6"/>
      <c r="IET139" s="6"/>
      <c r="IEU139" s="6"/>
      <c r="IEV139" s="6"/>
      <c r="IEW139" s="6"/>
      <c r="IEX139" s="6"/>
      <c r="IEY139" s="6"/>
      <c r="IEZ139" s="6"/>
      <c r="IFA139" s="6"/>
      <c r="IFB139" s="6"/>
      <c r="IFC139" s="6"/>
      <c r="IFD139" s="6"/>
      <c r="IFE139" s="6"/>
      <c r="IFF139" s="6"/>
      <c r="IFG139" s="6"/>
      <c r="IFH139" s="6"/>
      <c r="IFI139" s="6"/>
      <c r="IFJ139" s="6"/>
      <c r="IFK139" s="6"/>
      <c r="IFL139" s="6"/>
      <c r="IFM139" s="6"/>
      <c r="IFN139" s="6"/>
      <c r="IFO139" s="6"/>
      <c r="IFP139" s="6"/>
      <c r="IFQ139" s="6"/>
      <c r="IFR139" s="6"/>
      <c r="IFS139" s="6"/>
      <c r="IFT139" s="6"/>
      <c r="IFU139" s="6"/>
      <c r="IFV139" s="6"/>
      <c r="IFW139" s="6"/>
      <c r="IFX139" s="6"/>
      <c r="IFY139" s="6"/>
      <c r="IFZ139" s="6"/>
      <c r="IGA139" s="6"/>
      <c r="IGB139" s="6"/>
      <c r="IGC139" s="6"/>
      <c r="IGD139" s="6"/>
      <c r="IGE139" s="6"/>
      <c r="IGF139" s="6"/>
      <c r="IGG139" s="6"/>
      <c r="IGH139" s="6"/>
      <c r="IGI139" s="6"/>
      <c r="IGJ139" s="6"/>
      <c r="IGK139" s="6"/>
      <c r="IGL139" s="6"/>
      <c r="IGM139" s="6"/>
      <c r="IGN139" s="6"/>
      <c r="IGO139" s="6"/>
      <c r="IGP139" s="6"/>
      <c r="IGQ139" s="6"/>
      <c r="IGR139" s="6"/>
      <c r="IGS139" s="6"/>
      <c r="IGT139" s="6"/>
      <c r="IGU139" s="6"/>
      <c r="IGV139" s="6"/>
      <c r="IGW139" s="6"/>
      <c r="IGX139" s="6"/>
      <c r="IGY139" s="6"/>
      <c r="IGZ139" s="6"/>
      <c r="IHA139" s="6"/>
      <c r="IHB139" s="6"/>
      <c r="IHC139" s="6"/>
      <c r="IHD139" s="6"/>
      <c r="IHE139" s="6"/>
      <c r="IHF139" s="6"/>
      <c r="IHG139" s="6"/>
      <c r="IHH139" s="6"/>
      <c r="IHI139" s="6"/>
      <c r="IHJ139" s="6"/>
      <c r="IHK139" s="6"/>
      <c r="IHL139" s="6"/>
      <c r="IHM139" s="6"/>
      <c r="IHN139" s="6"/>
      <c r="IHO139" s="6"/>
      <c r="IHP139" s="6"/>
      <c r="IHQ139" s="6"/>
      <c r="IHR139" s="6"/>
      <c r="IHS139" s="6"/>
      <c r="IHT139" s="6"/>
      <c r="IHU139" s="6"/>
      <c r="IHV139" s="6"/>
      <c r="IHW139" s="6"/>
      <c r="IHX139" s="6"/>
      <c r="IHY139" s="6"/>
      <c r="IHZ139" s="6"/>
      <c r="IIA139" s="6"/>
      <c r="IIB139" s="6"/>
      <c r="IIC139" s="6"/>
      <c r="IID139" s="6"/>
      <c r="IIE139" s="6"/>
      <c r="IIF139" s="6"/>
      <c r="IIG139" s="6"/>
      <c r="IIH139" s="6"/>
      <c r="III139" s="6"/>
      <c r="IIJ139" s="6"/>
      <c r="IIK139" s="6"/>
      <c r="IIL139" s="6"/>
      <c r="IIM139" s="6"/>
      <c r="IIN139" s="6"/>
      <c r="IIO139" s="6"/>
      <c r="IIP139" s="6"/>
      <c r="IIQ139" s="6"/>
      <c r="IIR139" s="6"/>
      <c r="IIS139" s="6"/>
      <c r="IIT139" s="6"/>
      <c r="IIU139" s="6"/>
      <c r="IIV139" s="6"/>
      <c r="IIW139" s="6"/>
      <c r="IIX139" s="6"/>
      <c r="IIY139" s="6"/>
      <c r="IIZ139" s="6"/>
      <c r="IJA139" s="6"/>
      <c r="IJB139" s="6"/>
      <c r="IJC139" s="6"/>
      <c r="IJD139" s="6"/>
      <c r="IJE139" s="6"/>
      <c r="IJF139" s="6"/>
      <c r="IJG139" s="6"/>
      <c r="IJH139" s="6"/>
      <c r="IJI139" s="6"/>
      <c r="IJJ139" s="6"/>
      <c r="IJK139" s="6"/>
      <c r="IJL139" s="6"/>
      <c r="IJM139" s="6"/>
      <c r="IJN139" s="6"/>
      <c r="IJO139" s="6"/>
      <c r="IJP139" s="6"/>
      <c r="IJQ139" s="6"/>
      <c r="IJR139" s="6"/>
      <c r="IJS139" s="6"/>
      <c r="IJT139" s="6"/>
      <c r="IJU139" s="6"/>
      <c r="IJV139" s="6"/>
      <c r="IJW139" s="6"/>
      <c r="IJX139" s="6"/>
      <c r="IJY139" s="6"/>
      <c r="IJZ139" s="6"/>
      <c r="IKA139" s="6"/>
      <c r="IKB139" s="6"/>
      <c r="IKC139" s="6"/>
      <c r="IKD139" s="6"/>
      <c r="IKE139" s="6"/>
      <c r="IKF139" s="6"/>
      <c r="IKG139" s="6"/>
      <c r="IKH139" s="6"/>
      <c r="IKI139" s="6"/>
      <c r="IKJ139" s="6"/>
      <c r="IKK139" s="6"/>
      <c r="IKL139" s="6"/>
      <c r="IKM139" s="6"/>
      <c r="IKN139" s="6"/>
      <c r="IKO139" s="6"/>
      <c r="IKP139" s="6"/>
      <c r="IKQ139" s="6"/>
      <c r="IKR139" s="6"/>
      <c r="IKS139" s="6"/>
      <c r="IKT139" s="6"/>
      <c r="IKU139" s="6"/>
      <c r="IKV139" s="6"/>
      <c r="IKW139" s="6"/>
      <c r="IKX139" s="6"/>
      <c r="IKY139" s="6"/>
      <c r="IKZ139" s="6"/>
      <c r="ILA139" s="6"/>
      <c r="ILB139" s="6"/>
      <c r="ILC139" s="6"/>
      <c r="ILD139" s="6"/>
      <c r="ILE139" s="6"/>
      <c r="ILF139" s="6"/>
      <c r="ILG139" s="6"/>
      <c r="ILH139" s="6"/>
      <c r="ILI139" s="6"/>
      <c r="ILJ139" s="6"/>
      <c r="ILK139" s="6"/>
      <c r="ILL139" s="6"/>
      <c r="ILM139" s="6"/>
      <c r="ILN139" s="6"/>
      <c r="ILO139" s="6"/>
      <c r="ILP139" s="6"/>
      <c r="ILQ139" s="6"/>
      <c r="ILR139" s="6"/>
      <c r="ILS139" s="6"/>
      <c r="ILT139" s="6"/>
      <c r="ILU139" s="6"/>
      <c r="ILV139" s="6"/>
      <c r="ILW139" s="6"/>
      <c r="ILX139" s="6"/>
      <c r="ILY139" s="6"/>
      <c r="ILZ139" s="6"/>
      <c r="IMA139" s="6"/>
      <c r="IMB139" s="6"/>
      <c r="IMC139" s="6"/>
      <c r="IMD139" s="6"/>
      <c r="IME139" s="6"/>
      <c r="IMF139" s="6"/>
      <c r="IMG139" s="6"/>
      <c r="IMH139" s="6"/>
      <c r="IMI139" s="6"/>
      <c r="IMJ139" s="6"/>
      <c r="IMK139" s="6"/>
      <c r="IML139" s="6"/>
      <c r="IMM139" s="6"/>
      <c r="IMN139" s="6"/>
      <c r="IMO139" s="6"/>
      <c r="IMP139" s="6"/>
      <c r="IMQ139" s="6"/>
      <c r="IMR139" s="6"/>
      <c r="IMS139" s="6"/>
      <c r="IMT139" s="6"/>
      <c r="IMU139" s="6"/>
      <c r="IMV139" s="6"/>
      <c r="IMW139" s="6"/>
      <c r="IMX139" s="6"/>
      <c r="IMY139" s="6"/>
      <c r="IMZ139" s="6"/>
      <c r="INA139" s="6"/>
      <c r="INB139" s="6"/>
      <c r="INC139" s="6"/>
      <c r="IND139" s="6"/>
      <c r="INE139" s="6"/>
      <c r="INF139" s="6"/>
      <c r="ING139" s="6"/>
      <c r="INH139" s="6"/>
      <c r="INI139" s="6"/>
      <c r="INJ139" s="6"/>
      <c r="INK139" s="6"/>
      <c r="INL139" s="6"/>
      <c r="INM139" s="6"/>
      <c r="INN139" s="6"/>
      <c r="INO139" s="6"/>
      <c r="INP139" s="6"/>
      <c r="INQ139" s="6"/>
      <c r="INR139" s="6"/>
      <c r="INS139" s="6"/>
      <c r="INT139" s="6"/>
      <c r="INU139" s="6"/>
      <c r="INV139" s="6"/>
      <c r="INW139" s="6"/>
      <c r="INX139" s="6"/>
      <c r="INY139" s="6"/>
      <c r="INZ139" s="6"/>
      <c r="IOA139" s="6"/>
      <c r="IOB139" s="6"/>
      <c r="IOC139" s="6"/>
      <c r="IOD139" s="6"/>
      <c r="IOE139" s="6"/>
      <c r="IOF139" s="6"/>
      <c r="IOG139" s="6"/>
      <c r="IOH139" s="6"/>
      <c r="IOI139" s="6"/>
      <c r="IOJ139" s="6"/>
      <c r="IOK139" s="6"/>
      <c r="IOL139" s="6"/>
      <c r="IOM139" s="6"/>
      <c r="ION139" s="6"/>
      <c r="IOO139" s="6"/>
      <c r="IOP139" s="6"/>
      <c r="IOQ139" s="6"/>
      <c r="IOR139" s="6"/>
      <c r="IOS139" s="6"/>
      <c r="IOT139" s="6"/>
      <c r="IOU139" s="6"/>
      <c r="IOV139" s="6"/>
      <c r="IOW139" s="6"/>
      <c r="IOX139" s="6"/>
      <c r="IOY139" s="6"/>
      <c r="IOZ139" s="6"/>
      <c r="IPA139" s="6"/>
      <c r="IPB139" s="6"/>
      <c r="IPC139" s="6"/>
      <c r="IPD139" s="6"/>
      <c r="IPE139" s="6"/>
      <c r="IPF139" s="6"/>
      <c r="IPG139" s="6"/>
      <c r="IPH139" s="6"/>
      <c r="IPI139" s="6"/>
      <c r="IPJ139" s="6"/>
      <c r="IPK139" s="6"/>
      <c r="IPL139" s="6"/>
      <c r="IPM139" s="6"/>
      <c r="IPN139" s="6"/>
      <c r="IPO139" s="6"/>
      <c r="IPP139" s="6"/>
      <c r="IPQ139" s="6"/>
      <c r="IPR139" s="6"/>
      <c r="IPS139" s="6"/>
      <c r="IPT139" s="6"/>
      <c r="IPU139" s="6"/>
      <c r="IPV139" s="6"/>
      <c r="IPW139" s="6"/>
      <c r="IPX139" s="6"/>
      <c r="IPY139" s="6"/>
      <c r="IPZ139" s="6"/>
      <c r="IQA139" s="6"/>
      <c r="IQB139" s="6"/>
      <c r="IQC139" s="6"/>
      <c r="IQD139" s="6"/>
      <c r="IQE139" s="6"/>
      <c r="IQF139" s="6"/>
      <c r="IQG139" s="6"/>
      <c r="IQH139" s="6"/>
      <c r="IQI139" s="6"/>
      <c r="IQJ139" s="6"/>
      <c r="IQK139" s="6"/>
      <c r="IQL139" s="6"/>
      <c r="IQM139" s="6"/>
      <c r="IQN139" s="6"/>
      <c r="IQO139" s="6"/>
      <c r="IQP139" s="6"/>
      <c r="IQQ139" s="6"/>
      <c r="IQR139" s="6"/>
      <c r="IQS139" s="6"/>
      <c r="IQT139" s="6"/>
      <c r="IQU139" s="6"/>
      <c r="IQV139" s="6"/>
      <c r="IQW139" s="6"/>
      <c r="IQX139" s="6"/>
      <c r="IQY139" s="6"/>
      <c r="IQZ139" s="6"/>
      <c r="IRA139" s="6"/>
      <c r="IRB139" s="6"/>
      <c r="IRC139" s="6"/>
      <c r="IRD139" s="6"/>
      <c r="IRE139" s="6"/>
      <c r="IRF139" s="6"/>
      <c r="IRG139" s="6"/>
      <c r="IRH139" s="6"/>
      <c r="IRI139" s="6"/>
      <c r="IRJ139" s="6"/>
      <c r="IRK139" s="6"/>
      <c r="IRL139" s="6"/>
      <c r="IRM139" s="6"/>
      <c r="IRN139" s="6"/>
      <c r="IRO139" s="6"/>
      <c r="IRP139" s="6"/>
      <c r="IRQ139" s="6"/>
      <c r="IRR139" s="6"/>
      <c r="IRS139" s="6"/>
      <c r="IRT139" s="6"/>
      <c r="IRU139" s="6"/>
      <c r="IRV139" s="6"/>
      <c r="IRW139" s="6"/>
      <c r="IRX139" s="6"/>
      <c r="IRY139" s="6"/>
      <c r="IRZ139" s="6"/>
      <c r="ISA139" s="6"/>
      <c r="ISB139" s="6"/>
      <c r="ISC139" s="6"/>
      <c r="ISD139" s="6"/>
      <c r="ISE139" s="6"/>
      <c r="ISF139" s="6"/>
      <c r="ISG139" s="6"/>
      <c r="ISH139" s="6"/>
      <c r="ISI139" s="6"/>
      <c r="ISJ139" s="6"/>
      <c r="ISK139" s="6"/>
      <c r="ISL139" s="6"/>
      <c r="ISM139" s="6"/>
      <c r="ISN139" s="6"/>
      <c r="ISO139" s="6"/>
      <c r="ISP139" s="6"/>
      <c r="ISQ139" s="6"/>
      <c r="ISR139" s="6"/>
      <c r="ISS139" s="6"/>
      <c r="IST139" s="6"/>
      <c r="ISU139" s="6"/>
      <c r="ISV139" s="6"/>
      <c r="ISW139" s="6"/>
      <c r="ISX139" s="6"/>
      <c r="ISY139" s="6"/>
      <c r="ISZ139" s="6"/>
      <c r="ITA139" s="6"/>
      <c r="ITB139" s="6"/>
      <c r="ITC139" s="6"/>
      <c r="ITD139" s="6"/>
      <c r="ITE139" s="6"/>
      <c r="ITF139" s="6"/>
      <c r="ITG139" s="6"/>
      <c r="ITH139" s="6"/>
      <c r="ITI139" s="6"/>
      <c r="ITJ139" s="6"/>
      <c r="ITK139" s="6"/>
      <c r="ITL139" s="6"/>
      <c r="ITM139" s="6"/>
      <c r="ITN139" s="6"/>
      <c r="ITO139" s="6"/>
      <c r="ITP139" s="6"/>
      <c r="ITQ139" s="6"/>
      <c r="ITR139" s="6"/>
      <c r="ITS139" s="6"/>
      <c r="ITT139" s="6"/>
      <c r="ITU139" s="6"/>
      <c r="ITV139" s="6"/>
      <c r="ITW139" s="6"/>
      <c r="ITX139" s="6"/>
      <c r="ITY139" s="6"/>
      <c r="ITZ139" s="6"/>
      <c r="IUA139" s="6"/>
      <c r="IUB139" s="6"/>
      <c r="IUC139" s="6"/>
      <c r="IUD139" s="6"/>
      <c r="IUE139" s="6"/>
      <c r="IUF139" s="6"/>
      <c r="IUG139" s="6"/>
      <c r="IUH139" s="6"/>
      <c r="IUI139" s="6"/>
      <c r="IUJ139" s="6"/>
      <c r="IUK139" s="6"/>
      <c r="IUL139" s="6"/>
      <c r="IUM139" s="6"/>
      <c r="IUN139" s="6"/>
      <c r="IUO139" s="6"/>
      <c r="IUP139" s="6"/>
      <c r="IUQ139" s="6"/>
      <c r="IUR139" s="6"/>
      <c r="IUS139" s="6"/>
      <c r="IUT139" s="6"/>
      <c r="IUU139" s="6"/>
      <c r="IUV139" s="6"/>
      <c r="IUW139" s="6"/>
      <c r="IUX139" s="6"/>
      <c r="IUY139" s="6"/>
      <c r="IUZ139" s="6"/>
      <c r="IVA139" s="6"/>
      <c r="IVB139" s="6"/>
      <c r="IVC139" s="6"/>
      <c r="IVD139" s="6"/>
      <c r="IVE139" s="6"/>
      <c r="IVF139" s="6"/>
      <c r="IVG139" s="6"/>
      <c r="IVH139" s="6"/>
      <c r="IVI139" s="6"/>
      <c r="IVJ139" s="6"/>
      <c r="IVK139" s="6"/>
      <c r="IVL139" s="6"/>
      <c r="IVM139" s="6"/>
      <c r="IVN139" s="6"/>
      <c r="IVO139" s="6"/>
      <c r="IVP139" s="6"/>
      <c r="IVQ139" s="6"/>
      <c r="IVR139" s="6"/>
      <c r="IVS139" s="6"/>
      <c r="IVT139" s="6"/>
      <c r="IVU139" s="6"/>
      <c r="IVV139" s="6"/>
      <c r="IVW139" s="6"/>
      <c r="IVX139" s="6"/>
      <c r="IVY139" s="6"/>
      <c r="IVZ139" s="6"/>
      <c r="IWA139" s="6"/>
      <c r="IWB139" s="6"/>
      <c r="IWC139" s="6"/>
      <c r="IWD139" s="6"/>
      <c r="IWE139" s="6"/>
      <c r="IWF139" s="6"/>
      <c r="IWG139" s="6"/>
      <c r="IWH139" s="6"/>
      <c r="IWI139" s="6"/>
      <c r="IWJ139" s="6"/>
      <c r="IWK139" s="6"/>
      <c r="IWL139" s="6"/>
      <c r="IWM139" s="6"/>
      <c r="IWN139" s="6"/>
      <c r="IWO139" s="6"/>
      <c r="IWP139" s="6"/>
      <c r="IWQ139" s="6"/>
      <c r="IWR139" s="6"/>
      <c r="IWS139" s="6"/>
      <c r="IWT139" s="6"/>
      <c r="IWU139" s="6"/>
      <c r="IWV139" s="6"/>
      <c r="IWW139" s="6"/>
      <c r="IWX139" s="6"/>
      <c r="IWY139" s="6"/>
      <c r="IWZ139" s="6"/>
      <c r="IXA139" s="6"/>
      <c r="IXB139" s="6"/>
      <c r="IXC139" s="6"/>
      <c r="IXD139" s="6"/>
      <c r="IXE139" s="6"/>
      <c r="IXF139" s="6"/>
      <c r="IXG139" s="6"/>
      <c r="IXH139" s="6"/>
      <c r="IXI139" s="6"/>
      <c r="IXJ139" s="6"/>
      <c r="IXK139" s="6"/>
      <c r="IXL139" s="6"/>
      <c r="IXM139" s="6"/>
      <c r="IXN139" s="6"/>
      <c r="IXO139" s="6"/>
      <c r="IXP139" s="6"/>
      <c r="IXQ139" s="6"/>
      <c r="IXR139" s="6"/>
      <c r="IXS139" s="6"/>
      <c r="IXT139" s="6"/>
      <c r="IXU139" s="6"/>
      <c r="IXV139" s="6"/>
      <c r="IXW139" s="6"/>
      <c r="IXX139" s="6"/>
      <c r="IXY139" s="6"/>
      <c r="IXZ139" s="6"/>
      <c r="IYA139" s="6"/>
      <c r="IYB139" s="6"/>
      <c r="IYC139" s="6"/>
      <c r="IYD139" s="6"/>
      <c r="IYE139" s="6"/>
      <c r="IYF139" s="6"/>
      <c r="IYG139" s="6"/>
      <c r="IYH139" s="6"/>
      <c r="IYI139" s="6"/>
      <c r="IYJ139" s="6"/>
      <c r="IYK139" s="6"/>
      <c r="IYL139" s="6"/>
      <c r="IYM139" s="6"/>
      <c r="IYN139" s="6"/>
      <c r="IYO139" s="6"/>
      <c r="IYP139" s="6"/>
      <c r="IYQ139" s="6"/>
      <c r="IYR139" s="6"/>
      <c r="IYS139" s="6"/>
      <c r="IYT139" s="6"/>
      <c r="IYU139" s="6"/>
      <c r="IYV139" s="6"/>
      <c r="IYW139" s="6"/>
      <c r="IYX139" s="6"/>
      <c r="IYY139" s="6"/>
      <c r="IYZ139" s="6"/>
      <c r="IZA139" s="6"/>
      <c r="IZB139" s="6"/>
      <c r="IZC139" s="6"/>
      <c r="IZD139" s="6"/>
      <c r="IZE139" s="6"/>
      <c r="IZF139" s="6"/>
      <c r="IZG139" s="6"/>
      <c r="IZH139" s="6"/>
      <c r="IZI139" s="6"/>
      <c r="IZJ139" s="6"/>
      <c r="IZK139" s="6"/>
      <c r="IZL139" s="6"/>
      <c r="IZM139" s="6"/>
      <c r="IZN139" s="6"/>
      <c r="IZO139" s="6"/>
      <c r="IZP139" s="6"/>
      <c r="IZQ139" s="6"/>
      <c r="IZR139" s="6"/>
      <c r="IZS139" s="6"/>
      <c r="IZT139" s="6"/>
      <c r="IZU139" s="6"/>
      <c r="IZV139" s="6"/>
      <c r="IZW139" s="6"/>
      <c r="IZX139" s="6"/>
      <c r="IZY139" s="6"/>
      <c r="IZZ139" s="6"/>
      <c r="JAA139" s="6"/>
      <c r="JAB139" s="6"/>
      <c r="JAC139" s="6"/>
      <c r="JAD139" s="6"/>
      <c r="JAE139" s="6"/>
      <c r="JAF139" s="6"/>
      <c r="JAG139" s="6"/>
      <c r="JAH139" s="6"/>
      <c r="JAI139" s="6"/>
      <c r="JAJ139" s="6"/>
      <c r="JAK139" s="6"/>
      <c r="JAL139" s="6"/>
      <c r="JAM139" s="6"/>
      <c r="JAN139" s="6"/>
      <c r="JAO139" s="6"/>
      <c r="JAP139" s="6"/>
      <c r="JAQ139" s="6"/>
      <c r="JAR139" s="6"/>
      <c r="JAS139" s="6"/>
      <c r="JAT139" s="6"/>
      <c r="JAU139" s="6"/>
      <c r="JAV139" s="6"/>
      <c r="JAW139" s="6"/>
      <c r="JAX139" s="6"/>
      <c r="JAY139" s="6"/>
      <c r="JAZ139" s="6"/>
      <c r="JBA139" s="6"/>
      <c r="JBB139" s="6"/>
      <c r="JBC139" s="6"/>
      <c r="JBD139" s="6"/>
      <c r="JBE139" s="6"/>
      <c r="JBF139" s="6"/>
      <c r="JBG139" s="6"/>
      <c r="JBH139" s="6"/>
      <c r="JBI139" s="6"/>
      <c r="JBJ139" s="6"/>
      <c r="JBK139" s="6"/>
      <c r="JBL139" s="6"/>
      <c r="JBM139" s="6"/>
      <c r="JBN139" s="6"/>
      <c r="JBO139" s="6"/>
      <c r="JBP139" s="6"/>
      <c r="JBQ139" s="6"/>
      <c r="JBR139" s="6"/>
      <c r="JBS139" s="6"/>
      <c r="JBT139" s="6"/>
      <c r="JBU139" s="6"/>
      <c r="JBV139" s="6"/>
      <c r="JBW139" s="6"/>
      <c r="JBX139" s="6"/>
      <c r="JBY139" s="6"/>
      <c r="JBZ139" s="6"/>
      <c r="JCA139" s="6"/>
      <c r="JCB139" s="6"/>
      <c r="JCC139" s="6"/>
      <c r="JCD139" s="6"/>
      <c r="JCE139" s="6"/>
      <c r="JCF139" s="6"/>
      <c r="JCG139" s="6"/>
      <c r="JCH139" s="6"/>
      <c r="JCI139" s="6"/>
      <c r="JCJ139" s="6"/>
      <c r="JCK139" s="6"/>
      <c r="JCL139" s="6"/>
      <c r="JCM139" s="6"/>
      <c r="JCN139" s="6"/>
      <c r="JCO139" s="6"/>
      <c r="JCP139" s="6"/>
      <c r="JCQ139" s="6"/>
      <c r="JCR139" s="6"/>
      <c r="JCS139" s="6"/>
      <c r="JCT139" s="6"/>
      <c r="JCU139" s="6"/>
      <c r="JCV139" s="6"/>
      <c r="JCW139" s="6"/>
      <c r="JCX139" s="6"/>
      <c r="JCY139" s="6"/>
      <c r="JCZ139" s="6"/>
      <c r="JDA139" s="6"/>
      <c r="JDB139" s="6"/>
      <c r="JDC139" s="6"/>
      <c r="JDD139" s="6"/>
      <c r="JDE139" s="6"/>
      <c r="JDF139" s="6"/>
      <c r="JDG139" s="6"/>
      <c r="JDH139" s="6"/>
      <c r="JDI139" s="6"/>
      <c r="JDJ139" s="6"/>
      <c r="JDK139" s="6"/>
      <c r="JDL139" s="6"/>
      <c r="JDM139" s="6"/>
      <c r="JDN139" s="6"/>
      <c r="JDO139" s="6"/>
      <c r="JDP139" s="6"/>
      <c r="JDQ139" s="6"/>
      <c r="JDR139" s="6"/>
      <c r="JDS139" s="6"/>
      <c r="JDT139" s="6"/>
      <c r="JDU139" s="6"/>
      <c r="JDV139" s="6"/>
      <c r="JDW139" s="6"/>
      <c r="JDX139" s="6"/>
      <c r="JDY139" s="6"/>
      <c r="JDZ139" s="6"/>
      <c r="JEA139" s="6"/>
      <c r="JEB139" s="6"/>
      <c r="JEC139" s="6"/>
      <c r="JED139" s="6"/>
      <c r="JEE139" s="6"/>
      <c r="JEF139" s="6"/>
      <c r="JEG139" s="6"/>
      <c r="JEH139" s="6"/>
      <c r="JEI139" s="6"/>
      <c r="JEJ139" s="6"/>
      <c r="JEK139" s="6"/>
      <c r="JEL139" s="6"/>
      <c r="JEM139" s="6"/>
      <c r="JEN139" s="6"/>
      <c r="JEO139" s="6"/>
      <c r="JEP139" s="6"/>
      <c r="JEQ139" s="6"/>
      <c r="JER139" s="6"/>
      <c r="JES139" s="6"/>
      <c r="JET139" s="6"/>
      <c r="JEU139" s="6"/>
      <c r="JEV139" s="6"/>
      <c r="JEW139" s="6"/>
      <c r="JEX139" s="6"/>
      <c r="JEY139" s="6"/>
      <c r="JEZ139" s="6"/>
      <c r="JFA139" s="6"/>
      <c r="JFB139" s="6"/>
      <c r="JFC139" s="6"/>
      <c r="JFD139" s="6"/>
      <c r="JFE139" s="6"/>
      <c r="JFF139" s="6"/>
      <c r="JFG139" s="6"/>
      <c r="JFH139" s="6"/>
      <c r="JFI139" s="6"/>
      <c r="JFJ139" s="6"/>
      <c r="JFK139" s="6"/>
      <c r="JFL139" s="6"/>
      <c r="JFM139" s="6"/>
      <c r="JFN139" s="6"/>
      <c r="JFO139" s="6"/>
      <c r="JFP139" s="6"/>
      <c r="JFQ139" s="6"/>
      <c r="JFR139" s="6"/>
      <c r="JFS139" s="6"/>
      <c r="JFT139" s="6"/>
      <c r="JFU139" s="6"/>
      <c r="JFV139" s="6"/>
      <c r="JFW139" s="6"/>
      <c r="JFX139" s="6"/>
      <c r="JFY139" s="6"/>
      <c r="JFZ139" s="6"/>
      <c r="JGA139" s="6"/>
      <c r="JGB139" s="6"/>
      <c r="JGC139" s="6"/>
      <c r="JGD139" s="6"/>
      <c r="JGE139" s="6"/>
      <c r="JGF139" s="6"/>
      <c r="JGG139" s="6"/>
      <c r="JGH139" s="6"/>
      <c r="JGI139" s="6"/>
      <c r="JGJ139" s="6"/>
      <c r="JGK139" s="6"/>
      <c r="JGL139" s="6"/>
      <c r="JGM139" s="6"/>
      <c r="JGN139" s="6"/>
      <c r="JGO139" s="6"/>
      <c r="JGP139" s="6"/>
      <c r="JGQ139" s="6"/>
      <c r="JGR139" s="6"/>
      <c r="JGS139" s="6"/>
      <c r="JGT139" s="6"/>
      <c r="JGU139" s="6"/>
      <c r="JGV139" s="6"/>
      <c r="JGW139" s="6"/>
      <c r="JGX139" s="6"/>
      <c r="JGY139" s="6"/>
      <c r="JGZ139" s="6"/>
      <c r="JHA139" s="6"/>
      <c r="JHB139" s="6"/>
      <c r="JHC139" s="6"/>
      <c r="JHD139" s="6"/>
      <c r="JHE139" s="6"/>
      <c r="JHF139" s="6"/>
      <c r="JHG139" s="6"/>
      <c r="JHH139" s="6"/>
      <c r="JHI139" s="6"/>
      <c r="JHJ139" s="6"/>
      <c r="JHK139" s="6"/>
      <c r="JHL139" s="6"/>
      <c r="JHM139" s="6"/>
      <c r="JHN139" s="6"/>
      <c r="JHO139" s="6"/>
      <c r="JHP139" s="6"/>
      <c r="JHQ139" s="6"/>
      <c r="JHR139" s="6"/>
      <c r="JHS139" s="6"/>
      <c r="JHT139" s="6"/>
      <c r="JHU139" s="6"/>
      <c r="JHV139" s="6"/>
      <c r="JHW139" s="6"/>
      <c r="JHX139" s="6"/>
      <c r="JHY139" s="6"/>
      <c r="JHZ139" s="6"/>
      <c r="JIA139" s="6"/>
      <c r="JIB139" s="6"/>
      <c r="JIC139" s="6"/>
      <c r="JID139" s="6"/>
      <c r="JIE139" s="6"/>
      <c r="JIF139" s="6"/>
      <c r="JIG139" s="6"/>
      <c r="JIH139" s="6"/>
      <c r="JII139" s="6"/>
      <c r="JIJ139" s="6"/>
      <c r="JIK139" s="6"/>
      <c r="JIL139" s="6"/>
      <c r="JIM139" s="6"/>
      <c r="JIN139" s="6"/>
      <c r="JIO139" s="6"/>
      <c r="JIP139" s="6"/>
      <c r="JIQ139" s="6"/>
      <c r="JIR139" s="6"/>
      <c r="JIS139" s="6"/>
      <c r="JIT139" s="6"/>
      <c r="JIU139" s="6"/>
      <c r="JIV139" s="6"/>
      <c r="JIW139" s="6"/>
      <c r="JIX139" s="6"/>
      <c r="JIY139" s="6"/>
      <c r="JIZ139" s="6"/>
      <c r="JJA139" s="6"/>
      <c r="JJB139" s="6"/>
      <c r="JJC139" s="6"/>
      <c r="JJD139" s="6"/>
      <c r="JJE139" s="6"/>
      <c r="JJF139" s="6"/>
      <c r="JJG139" s="6"/>
      <c r="JJH139" s="6"/>
      <c r="JJI139" s="6"/>
      <c r="JJJ139" s="6"/>
      <c r="JJK139" s="6"/>
      <c r="JJL139" s="6"/>
      <c r="JJM139" s="6"/>
      <c r="JJN139" s="6"/>
      <c r="JJO139" s="6"/>
      <c r="JJP139" s="6"/>
      <c r="JJQ139" s="6"/>
      <c r="JJR139" s="6"/>
      <c r="JJS139" s="6"/>
      <c r="JJT139" s="6"/>
      <c r="JJU139" s="6"/>
      <c r="JJV139" s="6"/>
      <c r="JJW139" s="6"/>
      <c r="JJX139" s="6"/>
      <c r="JJY139" s="6"/>
      <c r="JJZ139" s="6"/>
      <c r="JKA139" s="6"/>
      <c r="JKB139" s="6"/>
      <c r="JKC139" s="6"/>
      <c r="JKD139" s="6"/>
      <c r="JKE139" s="6"/>
      <c r="JKF139" s="6"/>
      <c r="JKG139" s="6"/>
      <c r="JKH139" s="6"/>
      <c r="JKI139" s="6"/>
      <c r="JKJ139" s="6"/>
      <c r="JKK139" s="6"/>
      <c r="JKL139" s="6"/>
      <c r="JKM139" s="6"/>
      <c r="JKN139" s="6"/>
      <c r="JKO139" s="6"/>
      <c r="JKP139" s="6"/>
      <c r="JKQ139" s="6"/>
      <c r="JKR139" s="6"/>
      <c r="JKS139" s="6"/>
      <c r="JKT139" s="6"/>
      <c r="JKU139" s="6"/>
      <c r="JKV139" s="6"/>
      <c r="JKW139" s="6"/>
      <c r="JKX139" s="6"/>
      <c r="JKY139" s="6"/>
      <c r="JKZ139" s="6"/>
      <c r="JLA139" s="6"/>
      <c r="JLB139" s="6"/>
      <c r="JLC139" s="6"/>
      <c r="JLD139" s="6"/>
      <c r="JLE139" s="6"/>
      <c r="JLF139" s="6"/>
      <c r="JLG139" s="6"/>
      <c r="JLH139" s="6"/>
      <c r="JLI139" s="6"/>
      <c r="JLJ139" s="6"/>
      <c r="JLK139" s="6"/>
      <c r="JLL139" s="6"/>
      <c r="JLM139" s="6"/>
      <c r="JLN139" s="6"/>
      <c r="JLO139" s="6"/>
      <c r="JLP139" s="6"/>
      <c r="JLQ139" s="6"/>
      <c r="JLR139" s="6"/>
      <c r="JLS139" s="6"/>
      <c r="JLT139" s="6"/>
      <c r="JLU139" s="6"/>
      <c r="JLV139" s="6"/>
      <c r="JLW139" s="6"/>
      <c r="JLX139" s="6"/>
      <c r="JLY139" s="6"/>
      <c r="JLZ139" s="6"/>
      <c r="JMA139" s="6"/>
      <c r="JMB139" s="6"/>
      <c r="JMC139" s="6"/>
      <c r="JMD139" s="6"/>
      <c r="JME139" s="6"/>
      <c r="JMF139" s="6"/>
      <c r="JMG139" s="6"/>
      <c r="JMH139" s="6"/>
      <c r="JMI139" s="6"/>
      <c r="JMJ139" s="6"/>
      <c r="JMK139" s="6"/>
      <c r="JML139" s="6"/>
      <c r="JMM139" s="6"/>
      <c r="JMN139" s="6"/>
      <c r="JMO139" s="6"/>
      <c r="JMP139" s="6"/>
      <c r="JMQ139" s="6"/>
      <c r="JMR139" s="6"/>
      <c r="JMS139" s="6"/>
      <c r="JMT139" s="6"/>
      <c r="JMU139" s="6"/>
      <c r="JMV139" s="6"/>
      <c r="JMW139" s="6"/>
      <c r="JMX139" s="6"/>
      <c r="JMY139" s="6"/>
      <c r="JMZ139" s="6"/>
      <c r="JNA139" s="6"/>
      <c r="JNB139" s="6"/>
      <c r="JNC139" s="6"/>
      <c r="JND139" s="6"/>
      <c r="JNE139" s="6"/>
      <c r="JNF139" s="6"/>
      <c r="JNG139" s="6"/>
      <c r="JNH139" s="6"/>
      <c r="JNI139" s="6"/>
      <c r="JNJ139" s="6"/>
      <c r="JNK139" s="6"/>
      <c r="JNL139" s="6"/>
      <c r="JNM139" s="6"/>
      <c r="JNN139" s="6"/>
      <c r="JNO139" s="6"/>
      <c r="JNP139" s="6"/>
      <c r="JNQ139" s="6"/>
      <c r="JNR139" s="6"/>
      <c r="JNS139" s="6"/>
      <c r="JNT139" s="6"/>
      <c r="JNU139" s="6"/>
      <c r="JNV139" s="6"/>
      <c r="JNW139" s="6"/>
      <c r="JNX139" s="6"/>
      <c r="JNY139" s="6"/>
      <c r="JNZ139" s="6"/>
      <c r="JOA139" s="6"/>
      <c r="JOB139" s="6"/>
      <c r="JOC139" s="6"/>
      <c r="JOD139" s="6"/>
      <c r="JOE139" s="6"/>
      <c r="JOF139" s="6"/>
      <c r="JOG139" s="6"/>
      <c r="JOH139" s="6"/>
      <c r="JOI139" s="6"/>
      <c r="JOJ139" s="6"/>
      <c r="JOK139" s="6"/>
      <c r="JOL139" s="6"/>
      <c r="JOM139" s="6"/>
      <c r="JON139" s="6"/>
      <c r="JOO139" s="6"/>
      <c r="JOP139" s="6"/>
      <c r="JOQ139" s="6"/>
      <c r="JOR139" s="6"/>
      <c r="JOS139" s="6"/>
      <c r="JOT139" s="6"/>
      <c r="JOU139" s="6"/>
      <c r="JOV139" s="6"/>
      <c r="JOW139" s="6"/>
      <c r="JOX139" s="6"/>
      <c r="JOY139" s="6"/>
      <c r="JOZ139" s="6"/>
      <c r="JPA139" s="6"/>
      <c r="JPB139" s="6"/>
      <c r="JPC139" s="6"/>
      <c r="JPD139" s="6"/>
      <c r="JPE139" s="6"/>
      <c r="JPF139" s="6"/>
      <c r="JPG139" s="6"/>
      <c r="JPH139" s="6"/>
      <c r="JPI139" s="6"/>
      <c r="JPJ139" s="6"/>
      <c r="JPK139" s="6"/>
      <c r="JPL139" s="6"/>
      <c r="JPM139" s="6"/>
      <c r="JPN139" s="6"/>
      <c r="JPO139" s="6"/>
      <c r="JPP139" s="6"/>
      <c r="JPQ139" s="6"/>
      <c r="JPR139" s="6"/>
      <c r="JPS139" s="6"/>
      <c r="JPT139" s="6"/>
      <c r="JPU139" s="6"/>
      <c r="JPV139" s="6"/>
      <c r="JPW139" s="6"/>
      <c r="JPX139" s="6"/>
      <c r="JPY139" s="6"/>
      <c r="JPZ139" s="6"/>
      <c r="JQA139" s="6"/>
      <c r="JQB139" s="6"/>
      <c r="JQC139" s="6"/>
      <c r="JQD139" s="6"/>
      <c r="JQE139" s="6"/>
      <c r="JQF139" s="6"/>
      <c r="JQG139" s="6"/>
      <c r="JQH139" s="6"/>
      <c r="JQI139" s="6"/>
      <c r="JQJ139" s="6"/>
      <c r="JQK139" s="6"/>
      <c r="JQL139" s="6"/>
      <c r="JQM139" s="6"/>
      <c r="JQN139" s="6"/>
      <c r="JQO139" s="6"/>
      <c r="JQP139" s="6"/>
      <c r="JQQ139" s="6"/>
      <c r="JQR139" s="6"/>
      <c r="JQS139" s="6"/>
      <c r="JQT139" s="6"/>
      <c r="JQU139" s="6"/>
      <c r="JQV139" s="6"/>
      <c r="JQW139" s="6"/>
      <c r="JQX139" s="6"/>
      <c r="JQY139" s="6"/>
      <c r="JQZ139" s="6"/>
      <c r="JRA139" s="6"/>
      <c r="JRB139" s="6"/>
      <c r="JRC139" s="6"/>
      <c r="JRD139" s="6"/>
      <c r="JRE139" s="6"/>
      <c r="JRF139" s="6"/>
      <c r="JRG139" s="6"/>
      <c r="JRH139" s="6"/>
      <c r="JRI139" s="6"/>
      <c r="JRJ139" s="6"/>
      <c r="JRK139" s="6"/>
      <c r="JRL139" s="6"/>
      <c r="JRM139" s="6"/>
      <c r="JRN139" s="6"/>
      <c r="JRO139" s="6"/>
      <c r="JRP139" s="6"/>
      <c r="JRQ139" s="6"/>
      <c r="JRR139" s="6"/>
      <c r="JRS139" s="6"/>
      <c r="JRT139" s="6"/>
      <c r="JRU139" s="6"/>
      <c r="JRV139" s="6"/>
      <c r="JRW139" s="6"/>
      <c r="JRX139" s="6"/>
      <c r="JRY139" s="6"/>
      <c r="JRZ139" s="6"/>
      <c r="JSA139" s="6"/>
      <c r="JSB139" s="6"/>
      <c r="JSC139" s="6"/>
      <c r="JSD139" s="6"/>
      <c r="JSE139" s="6"/>
      <c r="JSF139" s="6"/>
      <c r="JSG139" s="6"/>
      <c r="JSH139" s="6"/>
      <c r="JSI139" s="6"/>
      <c r="JSJ139" s="6"/>
      <c r="JSK139" s="6"/>
      <c r="JSL139" s="6"/>
      <c r="JSM139" s="6"/>
      <c r="JSN139" s="6"/>
      <c r="JSO139" s="6"/>
      <c r="JSP139" s="6"/>
      <c r="JSQ139" s="6"/>
      <c r="JSR139" s="6"/>
      <c r="JSS139" s="6"/>
      <c r="JST139" s="6"/>
      <c r="JSU139" s="6"/>
      <c r="JSV139" s="6"/>
      <c r="JSW139" s="6"/>
      <c r="JSX139" s="6"/>
      <c r="JSY139" s="6"/>
      <c r="JSZ139" s="6"/>
      <c r="JTA139" s="6"/>
      <c r="JTB139" s="6"/>
      <c r="JTC139" s="6"/>
      <c r="JTD139" s="6"/>
      <c r="JTE139" s="6"/>
      <c r="JTF139" s="6"/>
      <c r="JTG139" s="6"/>
      <c r="JTH139" s="6"/>
      <c r="JTI139" s="6"/>
      <c r="JTJ139" s="6"/>
      <c r="JTK139" s="6"/>
      <c r="JTL139" s="6"/>
      <c r="JTM139" s="6"/>
      <c r="JTN139" s="6"/>
      <c r="JTO139" s="6"/>
      <c r="JTP139" s="6"/>
      <c r="JTQ139" s="6"/>
      <c r="JTR139" s="6"/>
      <c r="JTS139" s="6"/>
      <c r="JTT139" s="6"/>
      <c r="JTU139" s="6"/>
      <c r="JTV139" s="6"/>
      <c r="JTW139" s="6"/>
      <c r="JTX139" s="6"/>
      <c r="JTY139" s="6"/>
      <c r="JTZ139" s="6"/>
      <c r="JUA139" s="6"/>
      <c r="JUB139" s="6"/>
      <c r="JUC139" s="6"/>
      <c r="JUD139" s="6"/>
      <c r="JUE139" s="6"/>
      <c r="JUF139" s="6"/>
      <c r="JUG139" s="6"/>
      <c r="JUH139" s="6"/>
      <c r="JUI139" s="6"/>
      <c r="JUJ139" s="6"/>
      <c r="JUK139" s="6"/>
      <c r="JUL139" s="6"/>
      <c r="JUM139" s="6"/>
      <c r="JUN139" s="6"/>
      <c r="JUO139" s="6"/>
      <c r="JUP139" s="6"/>
      <c r="JUQ139" s="6"/>
      <c r="JUR139" s="6"/>
      <c r="JUS139" s="6"/>
      <c r="JUT139" s="6"/>
      <c r="JUU139" s="6"/>
      <c r="JUV139" s="6"/>
      <c r="JUW139" s="6"/>
      <c r="JUX139" s="6"/>
      <c r="JUY139" s="6"/>
      <c r="JUZ139" s="6"/>
      <c r="JVA139" s="6"/>
      <c r="JVB139" s="6"/>
      <c r="JVC139" s="6"/>
      <c r="JVD139" s="6"/>
      <c r="JVE139" s="6"/>
      <c r="JVF139" s="6"/>
      <c r="JVG139" s="6"/>
      <c r="JVH139" s="6"/>
      <c r="JVI139" s="6"/>
      <c r="JVJ139" s="6"/>
      <c r="JVK139" s="6"/>
      <c r="JVL139" s="6"/>
      <c r="JVM139" s="6"/>
      <c r="JVN139" s="6"/>
      <c r="JVO139" s="6"/>
      <c r="JVP139" s="6"/>
      <c r="JVQ139" s="6"/>
      <c r="JVR139" s="6"/>
      <c r="JVS139" s="6"/>
      <c r="JVT139" s="6"/>
      <c r="JVU139" s="6"/>
      <c r="JVV139" s="6"/>
      <c r="JVW139" s="6"/>
      <c r="JVX139" s="6"/>
      <c r="JVY139" s="6"/>
      <c r="JVZ139" s="6"/>
      <c r="JWA139" s="6"/>
      <c r="JWB139" s="6"/>
      <c r="JWC139" s="6"/>
      <c r="JWD139" s="6"/>
      <c r="JWE139" s="6"/>
      <c r="JWF139" s="6"/>
      <c r="JWG139" s="6"/>
      <c r="JWH139" s="6"/>
      <c r="JWI139" s="6"/>
      <c r="JWJ139" s="6"/>
      <c r="JWK139" s="6"/>
      <c r="JWL139" s="6"/>
      <c r="JWM139" s="6"/>
      <c r="JWN139" s="6"/>
      <c r="JWO139" s="6"/>
      <c r="JWP139" s="6"/>
      <c r="JWQ139" s="6"/>
      <c r="JWR139" s="6"/>
      <c r="JWS139" s="6"/>
      <c r="JWT139" s="6"/>
      <c r="JWU139" s="6"/>
      <c r="JWV139" s="6"/>
      <c r="JWW139" s="6"/>
      <c r="JWX139" s="6"/>
      <c r="JWY139" s="6"/>
      <c r="JWZ139" s="6"/>
      <c r="JXA139" s="6"/>
      <c r="JXB139" s="6"/>
      <c r="JXC139" s="6"/>
      <c r="JXD139" s="6"/>
      <c r="JXE139" s="6"/>
      <c r="JXF139" s="6"/>
      <c r="JXG139" s="6"/>
      <c r="JXH139" s="6"/>
      <c r="JXI139" s="6"/>
      <c r="JXJ139" s="6"/>
      <c r="JXK139" s="6"/>
      <c r="JXL139" s="6"/>
      <c r="JXM139" s="6"/>
      <c r="JXN139" s="6"/>
      <c r="JXO139" s="6"/>
      <c r="JXP139" s="6"/>
      <c r="JXQ139" s="6"/>
      <c r="JXR139" s="6"/>
      <c r="JXS139" s="6"/>
      <c r="JXT139" s="6"/>
      <c r="JXU139" s="6"/>
      <c r="JXV139" s="6"/>
      <c r="JXW139" s="6"/>
      <c r="JXX139" s="6"/>
      <c r="JXY139" s="6"/>
      <c r="JXZ139" s="6"/>
      <c r="JYA139" s="6"/>
      <c r="JYB139" s="6"/>
      <c r="JYC139" s="6"/>
      <c r="JYD139" s="6"/>
      <c r="JYE139" s="6"/>
      <c r="JYF139" s="6"/>
      <c r="JYG139" s="6"/>
      <c r="JYH139" s="6"/>
      <c r="JYI139" s="6"/>
      <c r="JYJ139" s="6"/>
      <c r="JYK139" s="6"/>
      <c r="JYL139" s="6"/>
      <c r="JYM139" s="6"/>
      <c r="JYN139" s="6"/>
      <c r="JYO139" s="6"/>
      <c r="JYP139" s="6"/>
      <c r="JYQ139" s="6"/>
      <c r="JYR139" s="6"/>
      <c r="JYS139" s="6"/>
      <c r="JYT139" s="6"/>
      <c r="JYU139" s="6"/>
      <c r="JYV139" s="6"/>
      <c r="JYW139" s="6"/>
      <c r="JYX139" s="6"/>
      <c r="JYY139" s="6"/>
      <c r="JYZ139" s="6"/>
      <c r="JZA139" s="6"/>
      <c r="JZB139" s="6"/>
      <c r="JZC139" s="6"/>
      <c r="JZD139" s="6"/>
      <c r="JZE139" s="6"/>
      <c r="JZF139" s="6"/>
      <c r="JZG139" s="6"/>
      <c r="JZH139" s="6"/>
      <c r="JZI139" s="6"/>
      <c r="JZJ139" s="6"/>
      <c r="JZK139" s="6"/>
      <c r="JZL139" s="6"/>
      <c r="JZM139" s="6"/>
      <c r="JZN139" s="6"/>
      <c r="JZO139" s="6"/>
      <c r="JZP139" s="6"/>
      <c r="JZQ139" s="6"/>
      <c r="JZR139" s="6"/>
      <c r="JZS139" s="6"/>
      <c r="JZT139" s="6"/>
      <c r="JZU139" s="6"/>
      <c r="JZV139" s="6"/>
      <c r="JZW139" s="6"/>
      <c r="JZX139" s="6"/>
      <c r="JZY139" s="6"/>
      <c r="JZZ139" s="6"/>
      <c r="KAA139" s="6"/>
      <c r="KAB139" s="6"/>
      <c r="KAC139" s="6"/>
      <c r="KAD139" s="6"/>
      <c r="KAE139" s="6"/>
      <c r="KAF139" s="6"/>
      <c r="KAG139" s="6"/>
      <c r="KAH139" s="6"/>
      <c r="KAI139" s="6"/>
      <c r="KAJ139" s="6"/>
      <c r="KAK139" s="6"/>
      <c r="KAL139" s="6"/>
      <c r="KAM139" s="6"/>
      <c r="KAN139" s="6"/>
      <c r="KAO139" s="6"/>
      <c r="KAP139" s="6"/>
      <c r="KAQ139" s="6"/>
      <c r="KAR139" s="6"/>
      <c r="KAS139" s="6"/>
      <c r="KAT139" s="6"/>
      <c r="KAU139" s="6"/>
      <c r="KAV139" s="6"/>
      <c r="KAW139" s="6"/>
      <c r="KAX139" s="6"/>
      <c r="KAY139" s="6"/>
      <c r="KAZ139" s="6"/>
      <c r="KBA139" s="6"/>
      <c r="KBB139" s="6"/>
      <c r="KBC139" s="6"/>
      <c r="KBD139" s="6"/>
      <c r="KBE139" s="6"/>
      <c r="KBF139" s="6"/>
      <c r="KBG139" s="6"/>
      <c r="KBH139" s="6"/>
      <c r="KBI139" s="6"/>
      <c r="KBJ139" s="6"/>
      <c r="KBK139" s="6"/>
      <c r="KBL139" s="6"/>
      <c r="KBM139" s="6"/>
      <c r="KBN139" s="6"/>
      <c r="KBO139" s="6"/>
      <c r="KBP139" s="6"/>
      <c r="KBQ139" s="6"/>
      <c r="KBR139" s="6"/>
      <c r="KBS139" s="6"/>
      <c r="KBT139" s="6"/>
      <c r="KBU139" s="6"/>
      <c r="KBV139" s="6"/>
      <c r="KBW139" s="6"/>
      <c r="KBX139" s="6"/>
      <c r="KBY139" s="6"/>
      <c r="KBZ139" s="6"/>
      <c r="KCA139" s="6"/>
      <c r="KCB139" s="6"/>
      <c r="KCC139" s="6"/>
      <c r="KCD139" s="6"/>
      <c r="KCE139" s="6"/>
      <c r="KCF139" s="6"/>
      <c r="KCG139" s="6"/>
      <c r="KCH139" s="6"/>
      <c r="KCI139" s="6"/>
      <c r="KCJ139" s="6"/>
      <c r="KCK139" s="6"/>
      <c r="KCL139" s="6"/>
      <c r="KCM139" s="6"/>
      <c r="KCN139" s="6"/>
      <c r="KCO139" s="6"/>
      <c r="KCP139" s="6"/>
      <c r="KCQ139" s="6"/>
      <c r="KCR139" s="6"/>
      <c r="KCS139" s="6"/>
      <c r="KCT139" s="6"/>
      <c r="KCU139" s="6"/>
      <c r="KCV139" s="6"/>
      <c r="KCW139" s="6"/>
      <c r="KCX139" s="6"/>
      <c r="KCY139" s="6"/>
      <c r="KCZ139" s="6"/>
      <c r="KDA139" s="6"/>
      <c r="KDB139" s="6"/>
      <c r="KDC139" s="6"/>
      <c r="KDD139" s="6"/>
      <c r="KDE139" s="6"/>
      <c r="KDF139" s="6"/>
      <c r="KDG139" s="6"/>
      <c r="KDH139" s="6"/>
      <c r="KDI139" s="6"/>
      <c r="KDJ139" s="6"/>
      <c r="KDK139" s="6"/>
      <c r="KDL139" s="6"/>
      <c r="KDM139" s="6"/>
      <c r="KDN139" s="6"/>
      <c r="KDO139" s="6"/>
      <c r="KDP139" s="6"/>
      <c r="KDQ139" s="6"/>
      <c r="KDR139" s="6"/>
      <c r="KDS139" s="6"/>
      <c r="KDT139" s="6"/>
      <c r="KDU139" s="6"/>
      <c r="KDV139" s="6"/>
      <c r="KDW139" s="6"/>
      <c r="KDX139" s="6"/>
      <c r="KDY139" s="6"/>
      <c r="KDZ139" s="6"/>
      <c r="KEA139" s="6"/>
      <c r="KEB139" s="6"/>
      <c r="KEC139" s="6"/>
      <c r="KED139" s="6"/>
      <c r="KEE139" s="6"/>
      <c r="KEF139" s="6"/>
      <c r="KEG139" s="6"/>
      <c r="KEH139" s="6"/>
      <c r="KEI139" s="6"/>
      <c r="KEJ139" s="6"/>
      <c r="KEK139" s="6"/>
      <c r="KEL139" s="6"/>
      <c r="KEM139" s="6"/>
      <c r="KEN139" s="6"/>
      <c r="KEO139" s="6"/>
      <c r="KEP139" s="6"/>
      <c r="KEQ139" s="6"/>
      <c r="KER139" s="6"/>
      <c r="KES139" s="6"/>
      <c r="KET139" s="6"/>
      <c r="KEU139" s="6"/>
      <c r="KEV139" s="6"/>
      <c r="KEW139" s="6"/>
      <c r="KEX139" s="6"/>
      <c r="KEY139" s="6"/>
      <c r="KEZ139" s="6"/>
      <c r="KFA139" s="6"/>
      <c r="KFB139" s="6"/>
      <c r="KFC139" s="6"/>
      <c r="KFD139" s="6"/>
      <c r="KFE139" s="6"/>
      <c r="KFF139" s="6"/>
      <c r="KFG139" s="6"/>
      <c r="KFH139" s="6"/>
      <c r="KFI139" s="6"/>
      <c r="KFJ139" s="6"/>
      <c r="KFK139" s="6"/>
      <c r="KFL139" s="6"/>
      <c r="KFM139" s="6"/>
      <c r="KFN139" s="6"/>
      <c r="KFO139" s="6"/>
      <c r="KFP139" s="6"/>
      <c r="KFQ139" s="6"/>
      <c r="KFR139" s="6"/>
      <c r="KFS139" s="6"/>
      <c r="KFT139" s="6"/>
      <c r="KFU139" s="6"/>
      <c r="KFV139" s="6"/>
      <c r="KFW139" s="6"/>
      <c r="KFX139" s="6"/>
      <c r="KFY139" s="6"/>
      <c r="KFZ139" s="6"/>
      <c r="KGA139" s="6"/>
      <c r="KGB139" s="6"/>
      <c r="KGC139" s="6"/>
      <c r="KGD139" s="6"/>
      <c r="KGE139" s="6"/>
      <c r="KGF139" s="6"/>
      <c r="KGG139" s="6"/>
      <c r="KGH139" s="6"/>
      <c r="KGI139" s="6"/>
      <c r="KGJ139" s="6"/>
      <c r="KGK139" s="6"/>
      <c r="KGL139" s="6"/>
      <c r="KGM139" s="6"/>
      <c r="KGN139" s="6"/>
      <c r="KGO139" s="6"/>
      <c r="KGP139" s="6"/>
      <c r="KGQ139" s="6"/>
      <c r="KGR139" s="6"/>
      <c r="KGS139" s="6"/>
      <c r="KGT139" s="6"/>
      <c r="KGU139" s="6"/>
      <c r="KGV139" s="6"/>
      <c r="KGW139" s="6"/>
      <c r="KGX139" s="6"/>
      <c r="KGY139" s="6"/>
      <c r="KGZ139" s="6"/>
      <c r="KHA139" s="6"/>
      <c r="KHB139" s="6"/>
      <c r="KHC139" s="6"/>
      <c r="KHD139" s="6"/>
      <c r="KHE139" s="6"/>
      <c r="KHF139" s="6"/>
      <c r="KHG139" s="6"/>
      <c r="KHH139" s="6"/>
      <c r="KHI139" s="6"/>
      <c r="KHJ139" s="6"/>
      <c r="KHK139" s="6"/>
      <c r="KHL139" s="6"/>
      <c r="KHM139" s="6"/>
      <c r="KHN139" s="6"/>
      <c r="KHO139" s="6"/>
      <c r="KHP139" s="6"/>
      <c r="KHQ139" s="6"/>
      <c r="KHR139" s="6"/>
      <c r="KHS139" s="6"/>
      <c r="KHT139" s="6"/>
      <c r="KHU139" s="6"/>
      <c r="KHV139" s="6"/>
      <c r="KHW139" s="6"/>
      <c r="KHX139" s="6"/>
      <c r="KHY139" s="6"/>
      <c r="KHZ139" s="6"/>
      <c r="KIA139" s="6"/>
      <c r="KIB139" s="6"/>
      <c r="KIC139" s="6"/>
      <c r="KID139" s="6"/>
      <c r="KIE139" s="6"/>
      <c r="KIF139" s="6"/>
      <c r="KIG139" s="6"/>
      <c r="KIH139" s="6"/>
      <c r="KII139" s="6"/>
      <c r="KIJ139" s="6"/>
      <c r="KIK139" s="6"/>
      <c r="KIL139" s="6"/>
      <c r="KIM139" s="6"/>
      <c r="KIN139" s="6"/>
      <c r="KIO139" s="6"/>
      <c r="KIP139" s="6"/>
      <c r="KIQ139" s="6"/>
      <c r="KIR139" s="6"/>
      <c r="KIS139" s="6"/>
      <c r="KIT139" s="6"/>
      <c r="KIU139" s="6"/>
      <c r="KIV139" s="6"/>
      <c r="KIW139" s="6"/>
      <c r="KIX139" s="6"/>
      <c r="KIY139" s="6"/>
      <c r="KIZ139" s="6"/>
      <c r="KJA139" s="6"/>
      <c r="KJB139" s="6"/>
      <c r="KJC139" s="6"/>
      <c r="KJD139" s="6"/>
      <c r="KJE139" s="6"/>
      <c r="KJF139" s="6"/>
      <c r="KJG139" s="6"/>
      <c r="KJH139" s="6"/>
      <c r="KJI139" s="6"/>
      <c r="KJJ139" s="6"/>
      <c r="KJK139" s="6"/>
      <c r="KJL139" s="6"/>
      <c r="KJM139" s="6"/>
      <c r="KJN139" s="6"/>
      <c r="KJO139" s="6"/>
      <c r="KJP139" s="6"/>
      <c r="KJQ139" s="6"/>
      <c r="KJR139" s="6"/>
      <c r="KJS139" s="6"/>
      <c r="KJT139" s="6"/>
      <c r="KJU139" s="6"/>
      <c r="KJV139" s="6"/>
      <c r="KJW139" s="6"/>
      <c r="KJX139" s="6"/>
      <c r="KJY139" s="6"/>
      <c r="KJZ139" s="6"/>
      <c r="KKA139" s="6"/>
      <c r="KKB139" s="6"/>
      <c r="KKC139" s="6"/>
      <c r="KKD139" s="6"/>
      <c r="KKE139" s="6"/>
      <c r="KKF139" s="6"/>
      <c r="KKG139" s="6"/>
      <c r="KKH139" s="6"/>
      <c r="KKI139" s="6"/>
      <c r="KKJ139" s="6"/>
      <c r="KKK139" s="6"/>
      <c r="KKL139" s="6"/>
      <c r="KKM139" s="6"/>
      <c r="KKN139" s="6"/>
      <c r="KKO139" s="6"/>
      <c r="KKP139" s="6"/>
      <c r="KKQ139" s="6"/>
      <c r="KKR139" s="6"/>
      <c r="KKS139" s="6"/>
      <c r="KKT139" s="6"/>
      <c r="KKU139" s="6"/>
      <c r="KKV139" s="6"/>
      <c r="KKW139" s="6"/>
      <c r="KKX139" s="6"/>
      <c r="KKY139" s="6"/>
      <c r="KKZ139" s="6"/>
      <c r="KLA139" s="6"/>
      <c r="KLB139" s="6"/>
      <c r="KLC139" s="6"/>
      <c r="KLD139" s="6"/>
      <c r="KLE139" s="6"/>
      <c r="KLF139" s="6"/>
      <c r="KLG139" s="6"/>
      <c r="KLH139" s="6"/>
      <c r="KLI139" s="6"/>
      <c r="KLJ139" s="6"/>
      <c r="KLK139" s="6"/>
      <c r="KLL139" s="6"/>
      <c r="KLM139" s="6"/>
      <c r="KLN139" s="6"/>
      <c r="KLO139" s="6"/>
      <c r="KLP139" s="6"/>
      <c r="KLQ139" s="6"/>
      <c r="KLR139" s="6"/>
      <c r="KLS139" s="6"/>
      <c r="KLT139" s="6"/>
      <c r="KLU139" s="6"/>
      <c r="KLV139" s="6"/>
      <c r="KLW139" s="6"/>
      <c r="KLX139" s="6"/>
      <c r="KLY139" s="6"/>
      <c r="KLZ139" s="6"/>
      <c r="KMA139" s="6"/>
      <c r="KMB139" s="6"/>
      <c r="KMC139" s="6"/>
      <c r="KMD139" s="6"/>
      <c r="KME139" s="6"/>
      <c r="KMF139" s="6"/>
      <c r="KMG139" s="6"/>
      <c r="KMH139" s="6"/>
      <c r="KMI139" s="6"/>
      <c r="KMJ139" s="6"/>
      <c r="KMK139" s="6"/>
      <c r="KML139" s="6"/>
      <c r="KMM139" s="6"/>
      <c r="KMN139" s="6"/>
      <c r="KMO139" s="6"/>
      <c r="KMP139" s="6"/>
      <c r="KMQ139" s="6"/>
      <c r="KMR139" s="6"/>
      <c r="KMS139" s="6"/>
      <c r="KMT139" s="6"/>
      <c r="KMU139" s="6"/>
      <c r="KMV139" s="6"/>
      <c r="KMW139" s="6"/>
      <c r="KMX139" s="6"/>
      <c r="KMY139" s="6"/>
      <c r="KMZ139" s="6"/>
      <c r="KNA139" s="6"/>
      <c r="KNB139" s="6"/>
      <c r="KNC139" s="6"/>
      <c r="KND139" s="6"/>
      <c r="KNE139" s="6"/>
      <c r="KNF139" s="6"/>
      <c r="KNG139" s="6"/>
      <c r="KNH139" s="6"/>
      <c r="KNI139" s="6"/>
      <c r="KNJ139" s="6"/>
      <c r="KNK139" s="6"/>
      <c r="KNL139" s="6"/>
      <c r="KNM139" s="6"/>
      <c r="KNN139" s="6"/>
      <c r="KNO139" s="6"/>
      <c r="KNP139" s="6"/>
      <c r="KNQ139" s="6"/>
      <c r="KNR139" s="6"/>
      <c r="KNS139" s="6"/>
      <c r="KNT139" s="6"/>
      <c r="KNU139" s="6"/>
      <c r="KNV139" s="6"/>
      <c r="KNW139" s="6"/>
      <c r="KNX139" s="6"/>
      <c r="KNY139" s="6"/>
      <c r="KNZ139" s="6"/>
      <c r="KOA139" s="6"/>
      <c r="KOB139" s="6"/>
      <c r="KOC139" s="6"/>
      <c r="KOD139" s="6"/>
      <c r="KOE139" s="6"/>
      <c r="KOF139" s="6"/>
      <c r="KOG139" s="6"/>
      <c r="KOH139" s="6"/>
      <c r="KOI139" s="6"/>
      <c r="KOJ139" s="6"/>
      <c r="KOK139" s="6"/>
      <c r="KOL139" s="6"/>
      <c r="KOM139" s="6"/>
      <c r="KON139" s="6"/>
      <c r="KOO139" s="6"/>
      <c r="KOP139" s="6"/>
      <c r="KOQ139" s="6"/>
      <c r="KOR139" s="6"/>
      <c r="KOS139" s="6"/>
      <c r="KOT139" s="6"/>
      <c r="KOU139" s="6"/>
      <c r="KOV139" s="6"/>
      <c r="KOW139" s="6"/>
      <c r="KOX139" s="6"/>
      <c r="KOY139" s="6"/>
      <c r="KOZ139" s="6"/>
      <c r="KPA139" s="6"/>
      <c r="KPB139" s="6"/>
      <c r="KPC139" s="6"/>
      <c r="KPD139" s="6"/>
      <c r="KPE139" s="6"/>
      <c r="KPF139" s="6"/>
      <c r="KPG139" s="6"/>
      <c r="KPH139" s="6"/>
      <c r="KPI139" s="6"/>
      <c r="KPJ139" s="6"/>
      <c r="KPK139" s="6"/>
      <c r="KPL139" s="6"/>
      <c r="KPM139" s="6"/>
      <c r="KPN139" s="6"/>
      <c r="KPO139" s="6"/>
      <c r="KPP139" s="6"/>
      <c r="KPQ139" s="6"/>
      <c r="KPR139" s="6"/>
      <c r="KPS139" s="6"/>
      <c r="KPT139" s="6"/>
      <c r="KPU139" s="6"/>
      <c r="KPV139" s="6"/>
      <c r="KPW139" s="6"/>
      <c r="KPX139" s="6"/>
      <c r="KPY139" s="6"/>
      <c r="KPZ139" s="6"/>
      <c r="KQA139" s="6"/>
      <c r="KQB139" s="6"/>
      <c r="KQC139" s="6"/>
      <c r="KQD139" s="6"/>
      <c r="KQE139" s="6"/>
      <c r="KQF139" s="6"/>
      <c r="KQG139" s="6"/>
      <c r="KQH139" s="6"/>
      <c r="KQI139" s="6"/>
      <c r="KQJ139" s="6"/>
      <c r="KQK139" s="6"/>
      <c r="KQL139" s="6"/>
      <c r="KQM139" s="6"/>
      <c r="KQN139" s="6"/>
      <c r="KQO139" s="6"/>
      <c r="KQP139" s="6"/>
      <c r="KQQ139" s="6"/>
      <c r="KQR139" s="6"/>
      <c r="KQS139" s="6"/>
      <c r="KQT139" s="6"/>
      <c r="KQU139" s="6"/>
      <c r="KQV139" s="6"/>
      <c r="KQW139" s="6"/>
      <c r="KQX139" s="6"/>
      <c r="KQY139" s="6"/>
      <c r="KQZ139" s="6"/>
      <c r="KRA139" s="6"/>
      <c r="KRB139" s="6"/>
      <c r="KRC139" s="6"/>
      <c r="KRD139" s="6"/>
      <c r="KRE139" s="6"/>
      <c r="KRF139" s="6"/>
      <c r="KRG139" s="6"/>
      <c r="KRH139" s="6"/>
      <c r="KRI139" s="6"/>
      <c r="KRJ139" s="6"/>
      <c r="KRK139" s="6"/>
      <c r="KRL139" s="6"/>
      <c r="KRM139" s="6"/>
      <c r="KRN139" s="6"/>
      <c r="KRO139" s="6"/>
      <c r="KRP139" s="6"/>
      <c r="KRQ139" s="6"/>
      <c r="KRR139" s="6"/>
      <c r="KRS139" s="6"/>
      <c r="KRT139" s="6"/>
      <c r="KRU139" s="6"/>
      <c r="KRV139" s="6"/>
      <c r="KRW139" s="6"/>
      <c r="KRX139" s="6"/>
      <c r="KRY139" s="6"/>
      <c r="KRZ139" s="6"/>
      <c r="KSA139" s="6"/>
      <c r="KSB139" s="6"/>
      <c r="KSC139" s="6"/>
      <c r="KSD139" s="6"/>
      <c r="KSE139" s="6"/>
      <c r="KSF139" s="6"/>
      <c r="KSG139" s="6"/>
      <c r="KSH139" s="6"/>
      <c r="KSI139" s="6"/>
      <c r="KSJ139" s="6"/>
      <c r="KSK139" s="6"/>
      <c r="KSL139" s="6"/>
      <c r="KSM139" s="6"/>
      <c r="KSN139" s="6"/>
      <c r="KSO139" s="6"/>
      <c r="KSP139" s="6"/>
      <c r="KSQ139" s="6"/>
      <c r="KSR139" s="6"/>
      <c r="KSS139" s="6"/>
      <c r="KST139" s="6"/>
      <c r="KSU139" s="6"/>
      <c r="KSV139" s="6"/>
      <c r="KSW139" s="6"/>
      <c r="KSX139" s="6"/>
      <c r="KSY139" s="6"/>
      <c r="KSZ139" s="6"/>
      <c r="KTA139" s="6"/>
      <c r="KTB139" s="6"/>
      <c r="KTC139" s="6"/>
      <c r="KTD139" s="6"/>
      <c r="KTE139" s="6"/>
      <c r="KTF139" s="6"/>
      <c r="KTG139" s="6"/>
      <c r="KTH139" s="6"/>
      <c r="KTI139" s="6"/>
      <c r="KTJ139" s="6"/>
      <c r="KTK139" s="6"/>
      <c r="KTL139" s="6"/>
      <c r="KTM139" s="6"/>
      <c r="KTN139" s="6"/>
      <c r="KTO139" s="6"/>
      <c r="KTP139" s="6"/>
      <c r="KTQ139" s="6"/>
      <c r="KTR139" s="6"/>
      <c r="KTS139" s="6"/>
      <c r="KTT139" s="6"/>
      <c r="KTU139" s="6"/>
      <c r="KTV139" s="6"/>
      <c r="KTW139" s="6"/>
      <c r="KTX139" s="6"/>
      <c r="KTY139" s="6"/>
      <c r="KTZ139" s="6"/>
      <c r="KUA139" s="6"/>
      <c r="KUB139" s="6"/>
      <c r="KUC139" s="6"/>
      <c r="KUD139" s="6"/>
      <c r="KUE139" s="6"/>
      <c r="KUF139" s="6"/>
      <c r="KUG139" s="6"/>
      <c r="KUH139" s="6"/>
      <c r="KUI139" s="6"/>
      <c r="KUJ139" s="6"/>
      <c r="KUK139" s="6"/>
      <c r="KUL139" s="6"/>
      <c r="KUM139" s="6"/>
      <c r="KUN139" s="6"/>
      <c r="KUO139" s="6"/>
      <c r="KUP139" s="6"/>
      <c r="KUQ139" s="6"/>
      <c r="KUR139" s="6"/>
      <c r="KUS139" s="6"/>
      <c r="KUT139" s="6"/>
      <c r="KUU139" s="6"/>
      <c r="KUV139" s="6"/>
      <c r="KUW139" s="6"/>
      <c r="KUX139" s="6"/>
      <c r="KUY139" s="6"/>
      <c r="KUZ139" s="6"/>
      <c r="KVA139" s="6"/>
      <c r="KVB139" s="6"/>
      <c r="KVC139" s="6"/>
      <c r="KVD139" s="6"/>
      <c r="KVE139" s="6"/>
      <c r="KVF139" s="6"/>
      <c r="KVG139" s="6"/>
      <c r="KVH139" s="6"/>
      <c r="KVI139" s="6"/>
      <c r="KVJ139" s="6"/>
      <c r="KVK139" s="6"/>
      <c r="KVL139" s="6"/>
      <c r="KVM139" s="6"/>
      <c r="KVN139" s="6"/>
      <c r="KVO139" s="6"/>
      <c r="KVP139" s="6"/>
      <c r="KVQ139" s="6"/>
      <c r="KVR139" s="6"/>
      <c r="KVS139" s="6"/>
      <c r="KVT139" s="6"/>
      <c r="KVU139" s="6"/>
      <c r="KVV139" s="6"/>
      <c r="KVW139" s="6"/>
      <c r="KVX139" s="6"/>
      <c r="KVY139" s="6"/>
      <c r="KVZ139" s="6"/>
      <c r="KWA139" s="6"/>
      <c r="KWB139" s="6"/>
      <c r="KWC139" s="6"/>
      <c r="KWD139" s="6"/>
      <c r="KWE139" s="6"/>
      <c r="KWF139" s="6"/>
      <c r="KWG139" s="6"/>
      <c r="KWH139" s="6"/>
      <c r="KWI139" s="6"/>
      <c r="KWJ139" s="6"/>
      <c r="KWK139" s="6"/>
      <c r="KWL139" s="6"/>
      <c r="KWM139" s="6"/>
      <c r="KWN139" s="6"/>
      <c r="KWO139" s="6"/>
      <c r="KWP139" s="6"/>
      <c r="KWQ139" s="6"/>
      <c r="KWR139" s="6"/>
      <c r="KWS139" s="6"/>
      <c r="KWT139" s="6"/>
      <c r="KWU139" s="6"/>
      <c r="KWV139" s="6"/>
      <c r="KWW139" s="6"/>
      <c r="KWX139" s="6"/>
      <c r="KWY139" s="6"/>
      <c r="KWZ139" s="6"/>
      <c r="KXA139" s="6"/>
      <c r="KXB139" s="6"/>
      <c r="KXC139" s="6"/>
      <c r="KXD139" s="6"/>
      <c r="KXE139" s="6"/>
      <c r="KXF139" s="6"/>
      <c r="KXG139" s="6"/>
      <c r="KXH139" s="6"/>
      <c r="KXI139" s="6"/>
      <c r="KXJ139" s="6"/>
      <c r="KXK139" s="6"/>
      <c r="KXL139" s="6"/>
      <c r="KXM139" s="6"/>
      <c r="KXN139" s="6"/>
      <c r="KXO139" s="6"/>
      <c r="KXP139" s="6"/>
      <c r="KXQ139" s="6"/>
      <c r="KXR139" s="6"/>
      <c r="KXS139" s="6"/>
      <c r="KXT139" s="6"/>
      <c r="KXU139" s="6"/>
      <c r="KXV139" s="6"/>
      <c r="KXW139" s="6"/>
      <c r="KXX139" s="6"/>
      <c r="KXY139" s="6"/>
      <c r="KXZ139" s="6"/>
      <c r="KYA139" s="6"/>
      <c r="KYB139" s="6"/>
      <c r="KYC139" s="6"/>
      <c r="KYD139" s="6"/>
      <c r="KYE139" s="6"/>
      <c r="KYF139" s="6"/>
      <c r="KYG139" s="6"/>
      <c r="KYH139" s="6"/>
      <c r="KYI139" s="6"/>
      <c r="KYJ139" s="6"/>
      <c r="KYK139" s="6"/>
      <c r="KYL139" s="6"/>
      <c r="KYM139" s="6"/>
      <c r="KYN139" s="6"/>
      <c r="KYO139" s="6"/>
      <c r="KYP139" s="6"/>
      <c r="KYQ139" s="6"/>
      <c r="KYR139" s="6"/>
      <c r="KYS139" s="6"/>
      <c r="KYT139" s="6"/>
      <c r="KYU139" s="6"/>
      <c r="KYV139" s="6"/>
      <c r="KYW139" s="6"/>
      <c r="KYX139" s="6"/>
      <c r="KYY139" s="6"/>
      <c r="KYZ139" s="6"/>
      <c r="KZA139" s="6"/>
      <c r="KZB139" s="6"/>
      <c r="KZC139" s="6"/>
      <c r="KZD139" s="6"/>
      <c r="KZE139" s="6"/>
      <c r="KZF139" s="6"/>
      <c r="KZG139" s="6"/>
      <c r="KZH139" s="6"/>
      <c r="KZI139" s="6"/>
      <c r="KZJ139" s="6"/>
      <c r="KZK139" s="6"/>
      <c r="KZL139" s="6"/>
      <c r="KZM139" s="6"/>
      <c r="KZN139" s="6"/>
      <c r="KZO139" s="6"/>
      <c r="KZP139" s="6"/>
      <c r="KZQ139" s="6"/>
      <c r="KZR139" s="6"/>
      <c r="KZS139" s="6"/>
      <c r="KZT139" s="6"/>
      <c r="KZU139" s="6"/>
      <c r="KZV139" s="6"/>
      <c r="KZW139" s="6"/>
      <c r="KZX139" s="6"/>
      <c r="KZY139" s="6"/>
      <c r="KZZ139" s="6"/>
      <c r="LAA139" s="6"/>
      <c r="LAB139" s="6"/>
      <c r="LAC139" s="6"/>
      <c r="LAD139" s="6"/>
      <c r="LAE139" s="6"/>
      <c r="LAF139" s="6"/>
      <c r="LAG139" s="6"/>
      <c r="LAH139" s="6"/>
      <c r="LAI139" s="6"/>
      <c r="LAJ139" s="6"/>
      <c r="LAK139" s="6"/>
      <c r="LAL139" s="6"/>
      <c r="LAM139" s="6"/>
      <c r="LAN139" s="6"/>
      <c r="LAO139" s="6"/>
      <c r="LAP139" s="6"/>
      <c r="LAQ139" s="6"/>
      <c r="LAR139" s="6"/>
      <c r="LAS139" s="6"/>
      <c r="LAT139" s="6"/>
      <c r="LAU139" s="6"/>
      <c r="LAV139" s="6"/>
      <c r="LAW139" s="6"/>
      <c r="LAX139" s="6"/>
      <c r="LAY139" s="6"/>
      <c r="LAZ139" s="6"/>
      <c r="LBA139" s="6"/>
      <c r="LBB139" s="6"/>
      <c r="LBC139" s="6"/>
      <c r="LBD139" s="6"/>
      <c r="LBE139" s="6"/>
      <c r="LBF139" s="6"/>
      <c r="LBG139" s="6"/>
      <c r="LBH139" s="6"/>
      <c r="LBI139" s="6"/>
      <c r="LBJ139" s="6"/>
      <c r="LBK139" s="6"/>
      <c r="LBL139" s="6"/>
      <c r="LBM139" s="6"/>
      <c r="LBN139" s="6"/>
      <c r="LBO139" s="6"/>
      <c r="LBP139" s="6"/>
      <c r="LBQ139" s="6"/>
      <c r="LBR139" s="6"/>
      <c r="LBS139" s="6"/>
      <c r="LBT139" s="6"/>
      <c r="LBU139" s="6"/>
      <c r="LBV139" s="6"/>
      <c r="LBW139" s="6"/>
      <c r="LBX139" s="6"/>
      <c r="LBY139" s="6"/>
      <c r="LBZ139" s="6"/>
      <c r="LCA139" s="6"/>
      <c r="LCB139" s="6"/>
      <c r="LCC139" s="6"/>
      <c r="LCD139" s="6"/>
      <c r="LCE139" s="6"/>
      <c r="LCF139" s="6"/>
      <c r="LCG139" s="6"/>
      <c r="LCH139" s="6"/>
      <c r="LCI139" s="6"/>
      <c r="LCJ139" s="6"/>
      <c r="LCK139" s="6"/>
      <c r="LCL139" s="6"/>
      <c r="LCM139" s="6"/>
      <c r="LCN139" s="6"/>
      <c r="LCO139" s="6"/>
      <c r="LCP139" s="6"/>
      <c r="LCQ139" s="6"/>
      <c r="LCR139" s="6"/>
      <c r="LCS139" s="6"/>
      <c r="LCT139" s="6"/>
      <c r="LCU139" s="6"/>
      <c r="LCV139" s="6"/>
      <c r="LCW139" s="6"/>
      <c r="LCX139" s="6"/>
      <c r="LCY139" s="6"/>
      <c r="LCZ139" s="6"/>
      <c r="LDA139" s="6"/>
      <c r="LDB139" s="6"/>
      <c r="LDC139" s="6"/>
      <c r="LDD139" s="6"/>
      <c r="LDE139" s="6"/>
      <c r="LDF139" s="6"/>
      <c r="LDG139" s="6"/>
      <c r="LDH139" s="6"/>
      <c r="LDI139" s="6"/>
      <c r="LDJ139" s="6"/>
      <c r="LDK139" s="6"/>
      <c r="LDL139" s="6"/>
      <c r="LDM139" s="6"/>
      <c r="LDN139" s="6"/>
      <c r="LDO139" s="6"/>
      <c r="LDP139" s="6"/>
      <c r="LDQ139" s="6"/>
      <c r="LDR139" s="6"/>
      <c r="LDS139" s="6"/>
      <c r="LDT139" s="6"/>
      <c r="LDU139" s="6"/>
      <c r="LDV139" s="6"/>
      <c r="LDW139" s="6"/>
      <c r="LDX139" s="6"/>
      <c r="LDY139" s="6"/>
      <c r="LDZ139" s="6"/>
      <c r="LEA139" s="6"/>
      <c r="LEB139" s="6"/>
      <c r="LEC139" s="6"/>
      <c r="LED139" s="6"/>
      <c r="LEE139" s="6"/>
      <c r="LEF139" s="6"/>
      <c r="LEG139" s="6"/>
      <c r="LEH139" s="6"/>
      <c r="LEI139" s="6"/>
      <c r="LEJ139" s="6"/>
      <c r="LEK139" s="6"/>
      <c r="LEL139" s="6"/>
      <c r="LEM139" s="6"/>
      <c r="LEN139" s="6"/>
      <c r="LEO139" s="6"/>
      <c r="LEP139" s="6"/>
      <c r="LEQ139" s="6"/>
      <c r="LER139" s="6"/>
      <c r="LES139" s="6"/>
      <c r="LET139" s="6"/>
      <c r="LEU139" s="6"/>
      <c r="LEV139" s="6"/>
      <c r="LEW139" s="6"/>
      <c r="LEX139" s="6"/>
      <c r="LEY139" s="6"/>
      <c r="LEZ139" s="6"/>
      <c r="LFA139" s="6"/>
      <c r="LFB139" s="6"/>
      <c r="LFC139" s="6"/>
      <c r="LFD139" s="6"/>
      <c r="LFE139" s="6"/>
      <c r="LFF139" s="6"/>
      <c r="LFG139" s="6"/>
      <c r="LFH139" s="6"/>
      <c r="LFI139" s="6"/>
      <c r="LFJ139" s="6"/>
      <c r="LFK139" s="6"/>
      <c r="LFL139" s="6"/>
      <c r="LFM139" s="6"/>
      <c r="LFN139" s="6"/>
      <c r="LFO139" s="6"/>
      <c r="LFP139" s="6"/>
      <c r="LFQ139" s="6"/>
      <c r="LFR139" s="6"/>
      <c r="LFS139" s="6"/>
      <c r="LFT139" s="6"/>
      <c r="LFU139" s="6"/>
      <c r="LFV139" s="6"/>
      <c r="LFW139" s="6"/>
      <c r="LFX139" s="6"/>
      <c r="LFY139" s="6"/>
      <c r="LFZ139" s="6"/>
      <c r="LGA139" s="6"/>
      <c r="LGB139" s="6"/>
      <c r="LGC139" s="6"/>
      <c r="LGD139" s="6"/>
      <c r="LGE139" s="6"/>
      <c r="LGF139" s="6"/>
      <c r="LGG139" s="6"/>
      <c r="LGH139" s="6"/>
      <c r="LGI139" s="6"/>
      <c r="LGJ139" s="6"/>
      <c r="LGK139" s="6"/>
      <c r="LGL139" s="6"/>
      <c r="LGM139" s="6"/>
      <c r="LGN139" s="6"/>
      <c r="LGO139" s="6"/>
      <c r="LGP139" s="6"/>
      <c r="LGQ139" s="6"/>
      <c r="LGR139" s="6"/>
      <c r="LGS139" s="6"/>
      <c r="LGT139" s="6"/>
      <c r="LGU139" s="6"/>
      <c r="LGV139" s="6"/>
      <c r="LGW139" s="6"/>
      <c r="LGX139" s="6"/>
      <c r="LGY139" s="6"/>
      <c r="LGZ139" s="6"/>
      <c r="LHA139" s="6"/>
      <c r="LHB139" s="6"/>
      <c r="LHC139" s="6"/>
      <c r="LHD139" s="6"/>
      <c r="LHE139" s="6"/>
      <c r="LHF139" s="6"/>
      <c r="LHG139" s="6"/>
      <c r="LHH139" s="6"/>
      <c r="LHI139" s="6"/>
      <c r="LHJ139" s="6"/>
      <c r="LHK139" s="6"/>
      <c r="LHL139" s="6"/>
      <c r="LHM139" s="6"/>
      <c r="LHN139" s="6"/>
      <c r="LHO139" s="6"/>
      <c r="LHP139" s="6"/>
      <c r="LHQ139" s="6"/>
      <c r="LHR139" s="6"/>
      <c r="LHS139" s="6"/>
      <c r="LHT139" s="6"/>
      <c r="LHU139" s="6"/>
      <c r="LHV139" s="6"/>
      <c r="LHW139" s="6"/>
      <c r="LHX139" s="6"/>
      <c r="LHY139" s="6"/>
      <c r="LHZ139" s="6"/>
      <c r="LIA139" s="6"/>
      <c r="LIB139" s="6"/>
      <c r="LIC139" s="6"/>
      <c r="LID139" s="6"/>
      <c r="LIE139" s="6"/>
      <c r="LIF139" s="6"/>
      <c r="LIG139" s="6"/>
      <c r="LIH139" s="6"/>
      <c r="LII139" s="6"/>
      <c r="LIJ139" s="6"/>
      <c r="LIK139" s="6"/>
      <c r="LIL139" s="6"/>
      <c r="LIM139" s="6"/>
      <c r="LIN139" s="6"/>
      <c r="LIO139" s="6"/>
      <c r="LIP139" s="6"/>
      <c r="LIQ139" s="6"/>
      <c r="LIR139" s="6"/>
      <c r="LIS139" s="6"/>
      <c r="LIT139" s="6"/>
      <c r="LIU139" s="6"/>
      <c r="LIV139" s="6"/>
      <c r="LIW139" s="6"/>
      <c r="LIX139" s="6"/>
      <c r="LIY139" s="6"/>
      <c r="LIZ139" s="6"/>
      <c r="LJA139" s="6"/>
      <c r="LJB139" s="6"/>
      <c r="LJC139" s="6"/>
      <c r="LJD139" s="6"/>
      <c r="LJE139" s="6"/>
      <c r="LJF139" s="6"/>
      <c r="LJG139" s="6"/>
      <c r="LJH139" s="6"/>
      <c r="LJI139" s="6"/>
      <c r="LJJ139" s="6"/>
      <c r="LJK139" s="6"/>
      <c r="LJL139" s="6"/>
      <c r="LJM139" s="6"/>
      <c r="LJN139" s="6"/>
      <c r="LJO139" s="6"/>
      <c r="LJP139" s="6"/>
      <c r="LJQ139" s="6"/>
      <c r="LJR139" s="6"/>
      <c r="LJS139" s="6"/>
      <c r="LJT139" s="6"/>
      <c r="LJU139" s="6"/>
      <c r="LJV139" s="6"/>
      <c r="LJW139" s="6"/>
      <c r="LJX139" s="6"/>
      <c r="LJY139" s="6"/>
      <c r="LJZ139" s="6"/>
      <c r="LKA139" s="6"/>
      <c r="LKB139" s="6"/>
      <c r="LKC139" s="6"/>
      <c r="LKD139" s="6"/>
      <c r="LKE139" s="6"/>
      <c r="LKF139" s="6"/>
      <c r="LKG139" s="6"/>
      <c r="LKH139" s="6"/>
      <c r="LKI139" s="6"/>
      <c r="LKJ139" s="6"/>
      <c r="LKK139" s="6"/>
      <c r="LKL139" s="6"/>
      <c r="LKM139" s="6"/>
      <c r="LKN139" s="6"/>
      <c r="LKO139" s="6"/>
      <c r="LKP139" s="6"/>
      <c r="LKQ139" s="6"/>
      <c r="LKR139" s="6"/>
      <c r="LKS139" s="6"/>
      <c r="LKT139" s="6"/>
      <c r="LKU139" s="6"/>
      <c r="LKV139" s="6"/>
      <c r="LKW139" s="6"/>
      <c r="LKX139" s="6"/>
      <c r="LKY139" s="6"/>
      <c r="LKZ139" s="6"/>
      <c r="LLA139" s="6"/>
      <c r="LLB139" s="6"/>
      <c r="LLC139" s="6"/>
      <c r="LLD139" s="6"/>
      <c r="LLE139" s="6"/>
      <c r="LLF139" s="6"/>
      <c r="LLG139" s="6"/>
      <c r="LLH139" s="6"/>
      <c r="LLI139" s="6"/>
      <c r="LLJ139" s="6"/>
      <c r="LLK139" s="6"/>
      <c r="LLL139" s="6"/>
      <c r="LLM139" s="6"/>
      <c r="LLN139" s="6"/>
      <c r="LLO139" s="6"/>
      <c r="LLP139" s="6"/>
      <c r="LLQ139" s="6"/>
      <c r="LLR139" s="6"/>
      <c r="LLS139" s="6"/>
      <c r="LLT139" s="6"/>
      <c r="LLU139" s="6"/>
      <c r="LLV139" s="6"/>
      <c r="LLW139" s="6"/>
      <c r="LLX139" s="6"/>
      <c r="LLY139" s="6"/>
      <c r="LLZ139" s="6"/>
      <c r="LMA139" s="6"/>
      <c r="LMB139" s="6"/>
      <c r="LMC139" s="6"/>
      <c r="LMD139" s="6"/>
      <c r="LME139" s="6"/>
      <c r="LMF139" s="6"/>
      <c r="LMG139" s="6"/>
      <c r="LMH139" s="6"/>
      <c r="LMI139" s="6"/>
      <c r="LMJ139" s="6"/>
      <c r="LMK139" s="6"/>
      <c r="LML139" s="6"/>
      <c r="LMM139" s="6"/>
      <c r="LMN139" s="6"/>
      <c r="LMO139" s="6"/>
      <c r="LMP139" s="6"/>
      <c r="LMQ139" s="6"/>
      <c r="LMR139" s="6"/>
      <c r="LMS139" s="6"/>
      <c r="LMT139" s="6"/>
      <c r="LMU139" s="6"/>
      <c r="LMV139" s="6"/>
      <c r="LMW139" s="6"/>
      <c r="LMX139" s="6"/>
      <c r="LMY139" s="6"/>
      <c r="LMZ139" s="6"/>
      <c r="LNA139" s="6"/>
      <c r="LNB139" s="6"/>
      <c r="LNC139" s="6"/>
      <c r="LND139" s="6"/>
      <c r="LNE139" s="6"/>
      <c r="LNF139" s="6"/>
      <c r="LNG139" s="6"/>
      <c r="LNH139" s="6"/>
      <c r="LNI139" s="6"/>
      <c r="LNJ139" s="6"/>
      <c r="LNK139" s="6"/>
      <c r="LNL139" s="6"/>
      <c r="LNM139" s="6"/>
      <c r="LNN139" s="6"/>
      <c r="LNO139" s="6"/>
      <c r="LNP139" s="6"/>
      <c r="LNQ139" s="6"/>
      <c r="LNR139" s="6"/>
      <c r="LNS139" s="6"/>
      <c r="LNT139" s="6"/>
      <c r="LNU139" s="6"/>
      <c r="LNV139" s="6"/>
      <c r="LNW139" s="6"/>
      <c r="LNX139" s="6"/>
      <c r="LNY139" s="6"/>
      <c r="LNZ139" s="6"/>
      <c r="LOA139" s="6"/>
      <c r="LOB139" s="6"/>
      <c r="LOC139" s="6"/>
      <c r="LOD139" s="6"/>
      <c r="LOE139" s="6"/>
      <c r="LOF139" s="6"/>
      <c r="LOG139" s="6"/>
      <c r="LOH139" s="6"/>
      <c r="LOI139" s="6"/>
      <c r="LOJ139" s="6"/>
      <c r="LOK139" s="6"/>
      <c r="LOL139" s="6"/>
      <c r="LOM139" s="6"/>
      <c r="LON139" s="6"/>
      <c r="LOO139" s="6"/>
      <c r="LOP139" s="6"/>
      <c r="LOQ139" s="6"/>
      <c r="LOR139" s="6"/>
      <c r="LOS139" s="6"/>
      <c r="LOT139" s="6"/>
      <c r="LOU139" s="6"/>
      <c r="LOV139" s="6"/>
      <c r="LOW139" s="6"/>
      <c r="LOX139" s="6"/>
      <c r="LOY139" s="6"/>
      <c r="LOZ139" s="6"/>
      <c r="LPA139" s="6"/>
      <c r="LPB139" s="6"/>
      <c r="LPC139" s="6"/>
      <c r="LPD139" s="6"/>
      <c r="LPE139" s="6"/>
      <c r="LPF139" s="6"/>
      <c r="LPG139" s="6"/>
      <c r="LPH139" s="6"/>
      <c r="LPI139" s="6"/>
      <c r="LPJ139" s="6"/>
      <c r="LPK139" s="6"/>
      <c r="LPL139" s="6"/>
      <c r="LPM139" s="6"/>
      <c r="LPN139" s="6"/>
      <c r="LPO139" s="6"/>
      <c r="LPP139" s="6"/>
      <c r="LPQ139" s="6"/>
      <c r="LPR139" s="6"/>
      <c r="LPS139" s="6"/>
      <c r="LPT139" s="6"/>
      <c r="LPU139" s="6"/>
      <c r="LPV139" s="6"/>
      <c r="LPW139" s="6"/>
      <c r="LPX139" s="6"/>
      <c r="LPY139" s="6"/>
      <c r="LPZ139" s="6"/>
      <c r="LQA139" s="6"/>
      <c r="LQB139" s="6"/>
      <c r="LQC139" s="6"/>
      <c r="LQD139" s="6"/>
      <c r="LQE139" s="6"/>
      <c r="LQF139" s="6"/>
      <c r="LQG139" s="6"/>
      <c r="LQH139" s="6"/>
      <c r="LQI139" s="6"/>
      <c r="LQJ139" s="6"/>
      <c r="LQK139" s="6"/>
      <c r="LQL139" s="6"/>
      <c r="LQM139" s="6"/>
      <c r="LQN139" s="6"/>
      <c r="LQO139" s="6"/>
      <c r="LQP139" s="6"/>
      <c r="LQQ139" s="6"/>
      <c r="LQR139" s="6"/>
      <c r="LQS139" s="6"/>
      <c r="LQT139" s="6"/>
      <c r="LQU139" s="6"/>
      <c r="LQV139" s="6"/>
      <c r="LQW139" s="6"/>
      <c r="LQX139" s="6"/>
      <c r="LQY139" s="6"/>
      <c r="LQZ139" s="6"/>
      <c r="LRA139" s="6"/>
      <c r="LRB139" s="6"/>
      <c r="LRC139" s="6"/>
      <c r="LRD139" s="6"/>
      <c r="LRE139" s="6"/>
      <c r="LRF139" s="6"/>
      <c r="LRG139" s="6"/>
      <c r="LRH139" s="6"/>
      <c r="LRI139" s="6"/>
      <c r="LRJ139" s="6"/>
      <c r="LRK139" s="6"/>
      <c r="LRL139" s="6"/>
      <c r="LRM139" s="6"/>
      <c r="LRN139" s="6"/>
      <c r="LRO139" s="6"/>
      <c r="LRP139" s="6"/>
      <c r="LRQ139" s="6"/>
      <c r="LRR139" s="6"/>
      <c r="LRS139" s="6"/>
      <c r="LRT139" s="6"/>
      <c r="LRU139" s="6"/>
      <c r="LRV139" s="6"/>
      <c r="LRW139" s="6"/>
      <c r="LRX139" s="6"/>
      <c r="LRY139" s="6"/>
      <c r="LRZ139" s="6"/>
      <c r="LSA139" s="6"/>
      <c r="LSB139" s="6"/>
      <c r="LSC139" s="6"/>
      <c r="LSD139" s="6"/>
      <c r="LSE139" s="6"/>
      <c r="LSF139" s="6"/>
      <c r="LSG139" s="6"/>
      <c r="LSH139" s="6"/>
      <c r="LSI139" s="6"/>
      <c r="LSJ139" s="6"/>
      <c r="LSK139" s="6"/>
      <c r="LSL139" s="6"/>
      <c r="LSM139" s="6"/>
      <c r="LSN139" s="6"/>
      <c r="LSO139" s="6"/>
      <c r="LSP139" s="6"/>
      <c r="LSQ139" s="6"/>
      <c r="LSR139" s="6"/>
      <c r="LSS139" s="6"/>
      <c r="LST139" s="6"/>
      <c r="LSU139" s="6"/>
      <c r="LSV139" s="6"/>
      <c r="LSW139" s="6"/>
      <c r="LSX139" s="6"/>
      <c r="LSY139" s="6"/>
      <c r="LSZ139" s="6"/>
      <c r="LTA139" s="6"/>
      <c r="LTB139" s="6"/>
      <c r="LTC139" s="6"/>
      <c r="LTD139" s="6"/>
      <c r="LTE139" s="6"/>
      <c r="LTF139" s="6"/>
      <c r="LTG139" s="6"/>
      <c r="LTH139" s="6"/>
      <c r="LTI139" s="6"/>
      <c r="LTJ139" s="6"/>
      <c r="LTK139" s="6"/>
      <c r="LTL139" s="6"/>
      <c r="LTM139" s="6"/>
      <c r="LTN139" s="6"/>
      <c r="LTO139" s="6"/>
      <c r="LTP139" s="6"/>
      <c r="LTQ139" s="6"/>
      <c r="LTR139" s="6"/>
      <c r="LTS139" s="6"/>
      <c r="LTT139" s="6"/>
      <c r="LTU139" s="6"/>
      <c r="LTV139" s="6"/>
      <c r="LTW139" s="6"/>
      <c r="LTX139" s="6"/>
      <c r="LTY139" s="6"/>
      <c r="LTZ139" s="6"/>
      <c r="LUA139" s="6"/>
      <c r="LUB139" s="6"/>
      <c r="LUC139" s="6"/>
      <c r="LUD139" s="6"/>
      <c r="LUE139" s="6"/>
      <c r="LUF139" s="6"/>
      <c r="LUG139" s="6"/>
      <c r="LUH139" s="6"/>
      <c r="LUI139" s="6"/>
      <c r="LUJ139" s="6"/>
      <c r="LUK139" s="6"/>
      <c r="LUL139" s="6"/>
      <c r="LUM139" s="6"/>
      <c r="LUN139" s="6"/>
      <c r="LUO139" s="6"/>
      <c r="LUP139" s="6"/>
      <c r="LUQ139" s="6"/>
      <c r="LUR139" s="6"/>
      <c r="LUS139" s="6"/>
      <c r="LUT139" s="6"/>
      <c r="LUU139" s="6"/>
      <c r="LUV139" s="6"/>
      <c r="LUW139" s="6"/>
      <c r="LUX139" s="6"/>
      <c r="LUY139" s="6"/>
      <c r="LUZ139" s="6"/>
      <c r="LVA139" s="6"/>
      <c r="LVB139" s="6"/>
      <c r="LVC139" s="6"/>
      <c r="LVD139" s="6"/>
      <c r="LVE139" s="6"/>
      <c r="LVF139" s="6"/>
      <c r="LVG139" s="6"/>
      <c r="LVH139" s="6"/>
      <c r="LVI139" s="6"/>
      <c r="LVJ139" s="6"/>
      <c r="LVK139" s="6"/>
      <c r="LVL139" s="6"/>
      <c r="LVM139" s="6"/>
      <c r="LVN139" s="6"/>
      <c r="LVO139" s="6"/>
      <c r="LVP139" s="6"/>
      <c r="LVQ139" s="6"/>
      <c r="LVR139" s="6"/>
      <c r="LVS139" s="6"/>
      <c r="LVT139" s="6"/>
      <c r="LVU139" s="6"/>
      <c r="LVV139" s="6"/>
      <c r="LVW139" s="6"/>
      <c r="LVX139" s="6"/>
      <c r="LVY139" s="6"/>
      <c r="LVZ139" s="6"/>
      <c r="LWA139" s="6"/>
      <c r="LWB139" s="6"/>
      <c r="LWC139" s="6"/>
      <c r="LWD139" s="6"/>
      <c r="LWE139" s="6"/>
      <c r="LWF139" s="6"/>
      <c r="LWG139" s="6"/>
      <c r="LWH139" s="6"/>
      <c r="LWI139" s="6"/>
      <c r="LWJ139" s="6"/>
      <c r="LWK139" s="6"/>
      <c r="LWL139" s="6"/>
      <c r="LWM139" s="6"/>
      <c r="LWN139" s="6"/>
      <c r="LWO139" s="6"/>
      <c r="LWP139" s="6"/>
      <c r="LWQ139" s="6"/>
      <c r="LWR139" s="6"/>
      <c r="LWS139" s="6"/>
      <c r="LWT139" s="6"/>
      <c r="LWU139" s="6"/>
      <c r="LWV139" s="6"/>
      <c r="LWW139" s="6"/>
      <c r="LWX139" s="6"/>
      <c r="LWY139" s="6"/>
      <c r="LWZ139" s="6"/>
      <c r="LXA139" s="6"/>
      <c r="LXB139" s="6"/>
      <c r="LXC139" s="6"/>
      <c r="LXD139" s="6"/>
      <c r="LXE139" s="6"/>
      <c r="LXF139" s="6"/>
      <c r="LXG139" s="6"/>
      <c r="LXH139" s="6"/>
      <c r="LXI139" s="6"/>
      <c r="LXJ139" s="6"/>
      <c r="LXK139" s="6"/>
      <c r="LXL139" s="6"/>
      <c r="LXM139" s="6"/>
      <c r="LXN139" s="6"/>
      <c r="LXO139" s="6"/>
      <c r="LXP139" s="6"/>
      <c r="LXQ139" s="6"/>
      <c r="LXR139" s="6"/>
      <c r="LXS139" s="6"/>
      <c r="LXT139" s="6"/>
      <c r="LXU139" s="6"/>
      <c r="LXV139" s="6"/>
      <c r="LXW139" s="6"/>
      <c r="LXX139" s="6"/>
      <c r="LXY139" s="6"/>
      <c r="LXZ139" s="6"/>
      <c r="LYA139" s="6"/>
      <c r="LYB139" s="6"/>
      <c r="LYC139" s="6"/>
      <c r="LYD139" s="6"/>
      <c r="LYE139" s="6"/>
      <c r="LYF139" s="6"/>
      <c r="LYG139" s="6"/>
      <c r="LYH139" s="6"/>
      <c r="LYI139" s="6"/>
      <c r="LYJ139" s="6"/>
      <c r="LYK139" s="6"/>
      <c r="LYL139" s="6"/>
      <c r="LYM139" s="6"/>
      <c r="LYN139" s="6"/>
      <c r="LYO139" s="6"/>
      <c r="LYP139" s="6"/>
      <c r="LYQ139" s="6"/>
      <c r="LYR139" s="6"/>
      <c r="LYS139" s="6"/>
      <c r="LYT139" s="6"/>
      <c r="LYU139" s="6"/>
      <c r="LYV139" s="6"/>
      <c r="LYW139" s="6"/>
      <c r="LYX139" s="6"/>
      <c r="LYY139" s="6"/>
      <c r="LYZ139" s="6"/>
      <c r="LZA139" s="6"/>
      <c r="LZB139" s="6"/>
      <c r="LZC139" s="6"/>
      <c r="LZD139" s="6"/>
      <c r="LZE139" s="6"/>
      <c r="LZF139" s="6"/>
      <c r="LZG139" s="6"/>
      <c r="LZH139" s="6"/>
      <c r="LZI139" s="6"/>
      <c r="LZJ139" s="6"/>
      <c r="LZK139" s="6"/>
      <c r="LZL139" s="6"/>
      <c r="LZM139" s="6"/>
      <c r="LZN139" s="6"/>
      <c r="LZO139" s="6"/>
      <c r="LZP139" s="6"/>
      <c r="LZQ139" s="6"/>
      <c r="LZR139" s="6"/>
      <c r="LZS139" s="6"/>
      <c r="LZT139" s="6"/>
      <c r="LZU139" s="6"/>
      <c r="LZV139" s="6"/>
      <c r="LZW139" s="6"/>
      <c r="LZX139" s="6"/>
      <c r="LZY139" s="6"/>
      <c r="LZZ139" s="6"/>
      <c r="MAA139" s="6"/>
      <c r="MAB139" s="6"/>
      <c r="MAC139" s="6"/>
      <c r="MAD139" s="6"/>
      <c r="MAE139" s="6"/>
      <c r="MAF139" s="6"/>
      <c r="MAG139" s="6"/>
      <c r="MAH139" s="6"/>
      <c r="MAI139" s="6"/>
      <c r="MAJ139" s="6"/>
      <c r="MAK139" s="6"/>
      <c r="MAL139" s="6"/>
      <c r="MAM139" s="6"/>
      <c r="MAN139" s="6"/>
      <c r="MAO139" s="6"/>
      <c r="MAP139" s="6"/>
      <c r="MAQ139" s="6"/>
      <c r="MAR139" s="6"/>
      <c r="MAS139" s="6"/>
      <c r="MAT139" s="6"/>
      <c r="MAU139" s="6"/>
      <c r="MAV139" s="6"/>
      <c r="MAW139" s="6"/>
      <c r="MAX139" s="6"/>
      <c r="MAY139" s="6"/>
      <c r="MAZ139" s="6"/>
      <c r="MBA139" s="6"/>
      <c r="MBB139" s="6"/>
      <c r="MBC139" s="6"/>
      <c r="MBD139" s="6"/>
      <c r="MBE139" s="6"/>
      <c r="MBF139" s="6"/>
      <c r="MBG139" s="6"/>
      <c r="MBH139" s="6"/>
      <c r="MBI139" s="6"/>
      <c r="MBJ139" s="6"/>
      <c r="MBK139" s="6"/>
      <c r="MBL139" s="6"/>
      <c r="MBM139" s="6"/>
      <c r="MBN139" s="6"/>
      <c r="MBO139" s="6"/>
      <c r="MBP139" s="6"/>
      <c r="MBQ139" s="6"/>
      <c r="MBR139" s="6"/>
      <c r="MBS139" s="6"/>
      <c r="MBT139" s="6"/>
      <c r="MBU139" s="6"/>
      <c r="MBV139" s="6"/>
      <c r="MBW139" s="6"/>
      <c r="MBX139" s="6"/>
      <c r="MBY139" s="6"/>
      <c r="MBZ139" s="6"/>
      <c r="MCA139" s="6"/>
      <c r="MCB139" s="6"/>
      <c r="MCC139" s="6"/>
      <c r="MCD139" s="6"/>
      <c r="MCE139" s="6"/>
      <c r="MCF139" s="6"/>
      <c r="MCG139" s="6"/>
      <c r="MCH139" s="6"/>
      <c r="MCI139" s="6"/>
      <c r="MCJ139" s="6"/>
      <c r="MCK139" s="6"/>
      <c r="MCL139" s="6"/>
      <c r="MCM139" s="6"/>
      <c r="MCN139" s="6"/>
      <c r="MCO139" s="6"/>
      <c r="MCP139" s="6"/>
      <c r="MCQ139" s="6"/>
      <c r="MCR139" s="6"/>
      <c r="MCS139" s="6"/>
      <c r="MCT139" s="6"/>
      <c r="MCU139" s="6"/>
      <c r="MCV139" s="6"/>
      <c r="MCW139" s="6"/>
      <c r="MCX139" s="6"/>
      <c r="MCY139" s="6"/>
      <c r="MCZ139" s="6"/>
      <c r="MDA139" s="6"/>
      <c r="MDB139" s="6"/>
      <c r="MDC139" s="6"/>
      <c r="MDD139" s="6"/>
      <c r="MDE139" s="6"/>
      <c r="MDF139" s="6"/>
      <c r="MDG139" s="6"/>
      <c r="MDH139" s="6"/>
      <c r="MDI139" s="6"/>
      <c r="MDJ139" s="6"/>
      <c r="MDK139" s="6"/>
      <c r="MDL139" s="6"/>
      <c r="MDM139" s="6"/>
      <c r="MDN139" s="6"/>
      <c r="MDO139" s="6"/>
      <c r="MDP139" s="6"/>
      <c r="MDQ139" s="6"/>
      <c r="MDR139" s="6"/>
      <c r="MDS139" s="6"/>
      <c r="MDT139" s="6"/>
      <c r="MDU139" s="6"/>
      <c r="MDV139" s="6"/>
      <c r="MDW139" s="6"/>
      <c r="MDX139" s="6"/>
      <c r="MDY139" s="6"/>
      <c r="MDZ139" s="6"/>
      <c r="MEA139" s="6"/>
      <c r="MEB139" s="6"/>
      <c r="MEC139" s="6"/>
      <c r="MED139" s="6"/>
      <c r="MEE139" s="6"/>
      <c r="MEF139" s="6"/>
      <c r="MEG139" s="6"/>
      <c r="MEH139" s="6"/>
      <c r="MEI139" s="6"/>
      <c r="MEJ139" s="6"/>
      <c r="MEK139" s="6"/>
      <c r="MEL139" s="6"/>
      <c r="MEM139" s="6"/>
      <c r="MEN139" s="6"/>
      <c r="MEO139" s="6"/>
      <c r="MEP139" s="6"/>
      <c r="MEQ139" s="6"/>
      <c r="MER139" s="6"/>
      <c r="MES139" s="6"/>
      <c r="MET139" s="6"/>
      <c r="MEU139" s="6"/>
      <c r="MEV139" s="6"/>
      <c r="MEW139" s="6"/>
      <c r="MEX139" s="6"/>
      <c r="MEY139" s="6"/>
      <c r="MEZ139" s="6"/>
      <c r="MFA139" s="6"/>
      <c r="MFB139" s="6"/>
      <c r="MFC139" s="6"/>
      <c r="MFD139" s="6"/>
      <c r="MFE139" s="6"/>
      <c r="MFF139" s="6"/>
      <c r="MFG139" s="6"/>
      <c r="MFH139" s="6"/>
      <c r="MFI139" s="6"/>
      <c r="MFJ139" s="6"/>
      <c r="MFK139" s="6"/>
      <c r="MFL139" s="6"/>
      <c r="MFM139" s="6"/>
      <c r="MFN139" s="6"/>
      <c r="MFO139" s="6"/>
      <c r="MFP139" s="6"/>
      <c r="MFQ139" s="6"/>
      <c r="MFR139" s="6"/>
      <c r="MFS139" s="6"/>
      <c r="MFT139" s="6"/>
      <c r="MFU139" s="6"/>
      <c r="MFV139" s="6"/>
      <c r="MFW139" s="6"/>
      <c r="MFX139" s="6"/>
      <c r="MFY139" s="6"/>
      <c r="MFZ139" s="6"/>
      <c r="MGA139" s="6"/>
      <c r="MGB139" s="6"/>
      <c r="MGC139" s="6"/>
      <c r="MGD139" s="6"/>
      <c r="MGE139" s="6"/>
      <c r="MGF139" s="6"/>
      <c r="MGG139" s="6"/>
      <c r="MGH139" s="6"/>
      <c r="MGI139" s="6"/>
      <c r="MGJ139" s="6"/>
      <c r="MGK139" s="6"/>
      <c r="MGL139" s="6"/>
      <c r="MGM139" s="6"/>
      <c r="MGN139" s="6"/>
      <c r="MGO139" s="6"/>
      <c r="MGP139" s="6"/>
      <c r="MGQ139" s="6"/>
      <c r="MGR139" s="6"/>
      <c r="MGS139" s="6"/>
      <c r="MGT139" s="6"/>
      <c r="MGU139" s="6"/>
      <c r="MGV139" s="6"/>
      <c r="MGW139" s="6"/>
      <c r="MGX139" s="6"/>
      <c r="MGY139" s="6"/>
      <c r="MGZ139" s="6"/>
      <c r="MHA139" s="6"/>
      <c r="MHB139" s="6"/>
      <c r="MHC139" s="6"/>
      <c r="MHD139" s="6"/>
      <c r="MHE139" s="6"/>
      <c r="MHF139" s="6"/>
      <c r="MHG139" s="6"/>
      <c r="MHH139" s="6"/>
      <c r="MHI139" s="6"/>
      <c r="MHJ139" s="6"/>
      <c r="MHK139" s="6"/>
      <c r="MHL139" s="6"/>
      <c r="MHM139" s="6"/>
      <c r="MHN139" s="6"/>
      <c r="MHO139" s="6"/>
      <c r="MHP139" s="6"/>
      <c r="MHQ139" s="6"/>
      <c r="MHR139" s="6"/>
      <c r="MHS139" s="6"/>
      <c r="MHT139" s="6"/>
      <c r="MHU139" s="6"/>
      <c r="MHV139" s="6"/>
      <c r="MHW139" s="6"/>
      <c r="MHX139" s="6"/>
      <c r="MHY139" s="6"/>
      <c r="MHZ139" s="6"/>
      <c r="MIA139" s="6"/>
      <c r="MIB139" s="6"/>
      <c r="MIC139" s="6"/>
      <c r="MID139" s="6"/>
      <c r="MIE139" s="6"/>
      <c r="MIF139" s="6"/>
      <c r="MIG139" s="6"/>
      <c r="MIH139" s="6"/>
      <c r="MII139" s="6"/>
      <c r="MIJ139" s="6"/>
      <c r="MIK139" s="6"/>
      <c r="MIL139" s="6"/>
      <c r="MIM139" s="6"/>
      <c r="MIN139" s="6"/>
      <c r="MIO139" s="6"/>
      <c r="MIP139" s="6"/>
      <c r="MIQ139" s="6"/>
      <c r="MIR139" s="6"/>
      <c r="MIS139" s="6"/>
      <c r="MIT139" s="6"/>
      <c r="MIU139" s="6"/>
      <c r="MIV139" s="6"/>
      <c r="MIW139" s="6"/>
      <c r="MIX139" s="6"/>
      <c r="MIY139" s="6"/>
      <c r="MIZ139" s="6"/>
      <c r="MJA139" s="6"/>
      <c r="MJB139" s="6"/>
      <c r="MJC139" s="6"/>
      <c r="MJD139" s="6"/>
      <c r="MJE139" s="6"/>
      <c r="MJF139" s="6"/>
      <c r="MJG139" s="6"/>
      <c r="MJH139" s="6"/>
      <c r="MJI139" s="6"/>
      <c r="MJJ139" s="6"/>
      <c r="MJK139" s="6"/>
      <c r="MJL139" s="6"/>
      <c r="MJM139" s="6"/>
      <c r="MJN139" s="6"/>
      <c r="MJO139" s="6"/>
      <c r="MJP139" s="6"/>
      <c r="MJQ139" s="6"/>
      <c r="MJR139" s="6"/>
      <c r="MJS139" s="6"/>
      <c r="MJT139" s="6"/>
      <c r="MJU139" s="6"/>
      <c r="MJV139" s="6"/>
      <c r="MJW139" s="6"/>
      <c r="MJX139" s="6"/>
      <c r="MJY139" s="6"/>
      <c r="MJZ139" s="6"/>
      <c r="MKA139" s="6"/>
      <c r="MKB139" s="6"/>
      <c r="MKC139" s="6"/>
      <c r="MKD139" s="6"/>
      <c r="MKE139" s="6"/>
      <c r="MKF139" s="6"/>
      <c r="MKG139" s="6"/>
      <c r="MKH139" s="6"/>
      <c r="MKI139" s="6"/>
      <c r="MKJ139" s="6"/>
      <c r="MKK139" s="6"/>
      <c r="MKL139" s="6"/>
      <c r="MKM139" s="6"/>
      <c r="MKN139" s="6"/>
      <c r="MKO139" s="6"/>
      <c r="MKP139" s="6"/>
      <c r="MKQ139" s="6"/>
      <c r="MKR139" s="6"/>
      <c r="MKS139" s="6"/>
      <c r="MKT139" s="6"/>
      <c r="MKU139" s="6"/>
      <c r="MKV139" s="6"/>
      <c r="MKW139" s="6"/>
      <c r="MKX139" s="6"/>
      <c r="MKY139" s="6"/>
      <c r="MKZ139" s="6"/>
      <c r="MLA139" s="6"/>
      <c r="MLB139" s="6"/>
      <c r="MLC139" s="6"/>
      <c r="MLD139" s="6"/>
      <c r="MLE139" s="6"/>
      <c r="MLF139" s="6"/>
      <c r="MLG139" s="6"/>
      <c r="MLH139" s="6"/>
      <c r="MLI139" s="6"/>
      <c r="MLJ139" s="6"/>
      <c r="MLK139" s="6"/>
      <c r="MLL139" s="6"/>
      <c r="MLM139" s="6"/>
      <c r="MLN139" s="6"/>
      <c r="MLO139" s="6"/>
      <c r="MLP139" s="6"/>
      <c r="MLQ139" s="6"/>
      <c r="MLR139" s="6"/>
      <c r="MLS139" s="6"/>
      <c r="MLT139" s="6"/>
      <c r="MLU139" s="6"/>
      <c r="MLV139" s="6"/>
      <c r="MLW139" s="6"/>
      <c r="MLX139" s="6"/>
      <c r="MLY139" s="6"/>
      <c r="MLZ139" s="6"/>
      <c r="MMA139" s="6"/>
      <c r="MMB139" s="6"/>
      <c r="MMC139" s="6"/>
      <c r="MMD139" s="6"/>
      <c r="MME139" s="6"/>
      <c r="MMF139" s="6"/>
      <c r="MMG139" s="6"/>
      <c r="MMH139" s="6"/>
      <c r="MMI139" s="6"/>
      <c r="MMJ139" s="6"/>
      <c r="MMK139" s="6"/>
      <c r="MML139" s="6"/>
      <c r="MMM139" s="6"/>
      <c r="MMN139" s="6"/>
      <c r="MMO139" s="6"/>
      <c r="MMP139" s="6"/>
      <c r="MMQ139" s="6"/>
      <c r="MMR139" s="6"/>
      <c r="MMS139" s="6"/>
      <c r="MMT139" s="6"/>
      <c r="MMU139" s="6"/>
      <c r="MMV139" s="6"/>
      <c r="MMW139" s="6"/>
      <c r="MMX139" s="6"/>
      <c r="MMY139" s="6"/>
      <c r="MMZ139" s="6"/>
      <c r="MNA139" s="6"/>
      <c r="MNB139" s="6"/>
      <c r="MNC139" s="6"/>
      <c r="MND139" s="6"/>
      <c r="MNE139" s="6"/>
      <c r="MNF139" s="6"/>
      <c r="MNG139" s="6"/>
      <c r="MNH139" s="6"/>
      <c r="MNI139" s="6"/>
      <c r="MNJ139" s="6"/>
      <c r="MNK139" s="6"/>
      <c r="MNL139" s="6"/>
      <c r="MNM139" s="6"/>
      <c r="MNN139" s="6"/>
      <c r="MNO139" s="6"/>
      <c r="MNP139" s="6"/>
      <c r="MNQ139" s="6"/>
      <c r="MNR139" s="6"/>
      <c r="MNS139" s="6"/>
      <c r="MNT139" s="6"/>
      <c r="MNU139" s="6"/>
      <c r="MNV139" s="6"/>
      <c r="MNW139" s="6"/>
      <c r="MNX139" s="6"/>
      <c r="MNY139" s="6"/>
      <c r="MNZ139" s="6"/>
      <c r="MOA139" s="6"/>
      <c r="MOB139" s="6"/>
      <c r="MOC139" s="6"/>
      <c r="MOD139" s="6"/>
      <c r="MOE139" s="6"/>
      <c r="MOF139" s="6"/>
      <c r="MOG139" s="6"/>
      <c r="MOH139" s="6"/>
      <c r="MOI139" s="6"/>
      <c r="MOJ139" s="6"/>
      <c r="MOK139" s="6"/>
      <c r="MOL139" s="6"/>
      <c r="MOM139" s="6"/>
      <c r="MON139" s="6"/>
      <c r="MOO139" s="6"/>
      <c r="MOP139" s="6"/>
      <c r="MOQ139" s="6"/>
      <c r="MOR139" s="6"/>
      <c r="MOS139" s="6"/>
      <c r="MOT139" s="6"/>
      <c r="MOU139" s="6"/>
      <c r="MOV139" s="6"/>
      <c r="MOW139" s="6"/>
      <c r="MOX139" s="6"/>
      <c r="MOY139" s="6"/>
      <c r="MOZ139" s="6"/>
      <c r="MPA139" s="6"/>
      <c r="MPB139" s="6"/>
      <c r="MPC139" s="6"/>
      <c r="MPD139" s="6"/>
      <c r="MPE139" s="6"/>
      <c r="MPF139" s="6"/>
      <c r="MPG139" s="6"/>
      <c r="MPH139" s="6"/>
      <c r="MPI139" s="6"/>
      <c r="MPJ139" s="6"/>
      <c r="MPK139" s="6"/>
      <c r="MPL139" s="6"/>
      <c r="MPM139" s="6"/>
      <c r="MPN139" s="6"/>
      <c r="MPO139" s="6"/>
      <c r="MPP139" s="6"/>
      <c r="MPQ139" s="6"/>
      <c r="MPR139" s="6"/>
      <c r="MPS139" s="6"/>
      <c r="MPT139" s="6"/>
      <c r="MPU139" s="6"/>
      <c r="MPV139" s="6"/>
      <c r="MPW139" s="6"/>
      <c r="MPX139" s="6"/>
      <c r="MPY139" s="6"/>
      <c r="MPZ139" s="6"/>
      <c r="MQA139" s="6"/>
      <c r="MQB139" s="6"/>
      <c r="MQC139" s="6"/>
      <c r="MQD139" s="6"/>
      <c r="MQE139" s="6"/>
      <c r="MQF139" s="6"/>
      <c r="MQG139" s="6"/>
      <c r="MQH139" s="6"/>
      <c r="MQI139" s="6"/>
      <c r="MQJ139" s="6"/>
      <c r="MQK139" s="6"/>
      <c r="MQL139" s="6"/>
      <c r="MQM139" s="6"/>
      <c r="MQN139" s="6"/>
      <c r="MQO139" s="6"/>
      <c r="MQP139" s="6"/>
      <c r="MQQ139" s="6"/>
      <c r="MQR139" s="6"/>
      <c r="MQS139" s="6"/>
      <c r="MQT139" s="6"/>
      <c r="MQU139" s="6"/>
      <c r="MQV139" s="6"/>
      <c r="MQW139" s="6"/>
      <c r="MQX139" s="6"/>
      <c r="MQY139" s="6"/>
      <c r="MQZ139" s="6"/>
      <c r="MRA139" s="6"/>
      <c r="MRB139" s="6"/>
      <c r="MRC139" s="6"/>
      <c r="MRD139" s="6"/>
      <c r="MRE139" s="6"/>
      <c r="MRF139" s="6"/>
      <c r="MRG139" s="6"/>
      <c r="MRH139" s="6"/>
      <c r="MRI139" s="6"/>
      <c r="MRJ139" s="6"/>
      <c r="MRK139" s="6"/>
      <c r="MRL139" s="6"/>
      <c r="MRM139" s="6"/>
      <c r="MRN139" s="6"/>
      <c r="MRO139" s="6"/>
      <c r="MRP139" s="6"/>
      <c r="MRQ139" s="6"/>
      <c r="MRR139" s="6"/>
      <c r="MRS139" s="6"/>
      <c r="MRT139" s="6"/>
      <c r="MRU139" s="6"/>
      <c r="MRV139" s="6"/>
      <c r="MRW139" s="6"/>
      <c r="MRX139" s="6"/>
      <c r="MRY139" s="6"/>
      <c r="MRZ139" s="6"/>
      <c r="MSA139" s="6"/>
      <c r="MSB139" s="6"/>
      <c r="MSC139" s="6"/>
      <c r="MSD139" s="6"/>
      <c r="MSE139" s="6"/>
      <c r="MSF139" s="6"/>
      <c r="MSG139" s="6"/>
      <c r="MSH139" s="6"/>
      <c r="MSI139" s="6"/>
      <c r="MSJ139" s="6"/>
      <c r="MSK139" s="6"/>
      <c r="MSL139" s="6"/>
      <c r="MSM139" s="6"/>
      <c r="MSN139" s="6"/>
      <c r="MSO139" s="6"/>
      <c r="MSP139" s="6"/>
      <c r="MSQ139" s="6"/>
      <c r="MSR139" s="6"/>
      <c r="MSS139" s="6"/>
      <c r="MST139" s="6"/>
      <c r="MSU139" s="6"/>
      <c r="MSV139" s="6"/>
      <c r="MSW139" s="6"/>
      <c r="MSX139" s="6"/>
      <c r="MSY139" s="6"/>
      <c r="MSZ139" s="6"/>
      <c r="MTA139" s="6"/>
      <c r="MTB139" s="6"/>
      <c r="MTC139" s="6"/>
      <c r="MTD139" s="6"/>
      <c r="MTE139" s="6"/>
      <c r="MTF139" s="6"/>
      <c r="MTG139" s="6"/>
      <c r="MTH139" s="6"/>
      <c r="MTI139" s="6"/>
      <c r="MTJ139" s="6"/>
      <c r="MTK139" s="6"/>
      <c r="MTL139" s="6"/>
      <c r="MTM139" s="6"/>
      <c r="MTN139" s="6"/>
      <c r="MTO139" s="6"/>
      <c r="MTP139" s="6"/>
      <c r="MTQ139" s="6"/>
      <c r="MTR139" s="6"/>
      <c r="MTS139" s="6"/>
      <c r="MTT139" s="6"/>
      <c r="MTU139" s="6"/>
      <c r="MTV139" s="6"/>
      <c r="MTW139" s="6"/>
      <c r="MTX139" s="6"/>
      <c r="MTY139" s="6"/>
      <c r="MTZ139" s="6"/>
      <c r="MUA139" s="6"/>
      <c r="MUB139" s="6"/>
      <c r="MUC139" s="6"/>
      <c r="MUD139" s="6"/>
      <c r="MUE139" s="6"/>
      <c r="MUF139" s="6"/>
      <c r="MUG139" s="6"/>
      <c r="MUH139" s="6"/>
      <c r="MUI139" s="6"/>
      <c r="MUJ139" s="6"/>
      <c r="MUK139" s="6"/>
      <c r="MUL139" s="6"/>
      <c r="MUM139" s="6"/>
      <c r="MUN139" s="6"/>
      <c r="MUO139" s="6"/>
      <c r="MUP139" s="6"/>
      <c r="MUQ139" s="6"/>
      <c r="MUR139" s="6"/>
      <c r="MUS139" s="6"/>
      <c r="MUT139" s="6"/>
      <c r="MUU139" s="6"/>
      <c r="MUV139" s="6"/>
      <c r="MUW139" s="6"/>
      <c r="MUX139" s="6"/>
      <c r="MUY139" s="6"/>
      <c r="MUZ139" s="6"/>
      <c r="MVA139" s="6"/>
      <c r="MVB139" s="6"/>
      <c r="MVC139" s="6"/>
      <c r="MVD139" s="6"/>
      <c r="MVE139" s="6"/>
      <c r="MVF139" s="6"/>
      <c r="MVG139" s="6"/>
      <c r="MVH139" s="6"/>
      <c r="MVI139" s="6"/>
      <c r="MVJ139" s="6"/>
      <c r="MVK139" s="6"/>
      <c r="MVL139" s="6"/>
      <c r="MVM139" s="6"/>
      <c r="MVN139" s="6"/>
      <c r="MVO139" s="6"/>
      <c r="MVP139" s="6"/>
      <c r="MVQ139" s="6"/>
      <c r="MVR139" s="6"/>
      <c r="MVS139" s="6"/>
      <c r="MVT139" s="6"/>
      <c r="MVU139" s="6"/>
      <c r="MVV139" s="6"/>
      <c r="MVW139" s="6"/>
      <c r="MVX139" s="6"/>
      <c r="MVY139" s="6"/>
      <c r="MVZ139" s="6"/>
      <c r="MWA139" s="6"/>
      <c r="MWB139" s="6"/>
      <c r="MWC139" s="6"/>
      <c r="MWD139" s="6"/>
      <c r="MWE139" s="6"/>
      <c r="MWF139" s="6"/>
      <c r="MWG139" s="6"/>
      <c r="MWH139" s="6"/>
      <c r="MWI139" s="6"/>
      <c r="MWJ139" s="6"/>
      <c r="MWK139" s="6"/>
      <c r="MWL139" s="6"/>
      <c r="MWM139" s="6"/>
      <c r="MWN139" s="6"/>
      <c r="MWO139" s="6"/>
      <c r="MWP139" s="6"/>
      <c r="MWQ139" s="6"/>
      <c r="MWR139" s="6"/>
      <c r="MWS139" s="6"/>
      <c r="MWT139" s="6"/>
      <c r="MWU139" s="6"/>
      <c r="MWV139" s="6"/>
      <c r="MWW139" s="6"/>
      <c r="MWX139" s="6"/>
      <c r="MWY139" s="6"/>
      <c r="MWZ139" s="6"/>
      <c r="MXA139" s="6"/>
      <c r="MXB139" s="6"/>
      <c r="MXC139" s="6"/>
      <c r="MXD139" s="6"/>
      <c r="MXE139" s="6"/>
      <c r="MXF139" s="6"/>
      <c r="MXG139" s="6"/>
      <c r="MXH139" s="6"/>
      <c r="MXI139" s="6"/>
      <c r="MXJ139" s="6"/>
      <c r="MXK139" s="6"/>
      <c r="MXL139" s="6"/>
      <c r="MXM139" s="6"/>
      <c r="MXN139" s="6"/>
      <c r="MXO139" s="6"/>
      <c r="MXP139" s="6"/>
      <c r="MXQ139" s="6"/>
      <c r="MXR139" s="6"/>
      <c r="MXS139" s="6"/>
      <c r="MXT139" s="6"/>
      <c r="MXU139" s="6"/>
      <c r="MXV139" s="6"/>
      <c r="MXW139" s="6"/>
      <c r="MXX139" s="6"/>
      <c r="MXY139" s="6"/>
      <c r="MXZ139" s="6"/>
      <c r="MYA139" s="6"/>
      <c r="MYB139" s="6"/>
      <c r="MYC139" s="6"/>
      <c r="MYD139" s="6"/>
      <c r="MYE139" s="6"/>
      <c r="MYF139" s="6"/>
      <c r="MYG139" s="6"/>
      <c r="MYH139" s="6"/>
      <c r="MYI139" s="6"/>
      <c r="MYJ139" s="6"/>
      <c r="MYK139" s="6"/>
      <c r="MYL139" s="6"/>
      <c r="MYM139" s="6"/>
      <c r="MYN139" s="6"/>
      <c r="MYO139" s="6"/>
      <c r="MYP139" s="6"/>
      <c r="MYQ139" s="6"/>
      <c r="MYR139" s="6"/>
      <c r="MYS139" s="6"/>
      <c r="MYT139" s="6"/>
      <c r="MYU139" s="6"/>
      <c r="MYV139" s="6"/>
      <c r="MYW139" s="6"/>
      <c r="MYX139" s="6"/>
      <c r="MYY139" s="6"/>
      <c r="MYZ139" s="6"/>
      <c r="MZA139" s="6"/>
      <c r="MZB139" s="6"/>
      <c r="MZC139" s="6"/>
      <c r="MZD139" s="6"/>
      <c r="MZE139" s="6"/>
      <c r="MZF139" s="6"/>
      <c r="MZG139" s="6"/>
      <c r="MZH139" s="6"/>
      <c r="MZI139" s="6"/>
      <c r="MZJ139" s="6"/>
      <c r="MZK139" s="6"/>
      <c r="MZL139" s="6"/>
      <c r="MZM139" s="6"/>
      <c r="MZN139" s="6"/>
      <c r="MZO139" s="6"/>
      <c r="MZP139" s="6"/>
      <c r="MZQ139" s="6"/>
      <c r="MZR139" s="6"/>
      <c r="MZS139" s="6"/>
      <c r="MZT139" s="6"/>
      <c r="MZU139" s="6"/>
      <c r="MZV139" s="6"/>
      <c r="MZW139" s="6"/>
      <c r="MZX139" s="6"/>
      <c r="MZY139" s="6"/>
      <c r="MZZ139" s="6"/>
      <c r="NAA139" s="6"/>
      <c r="NAB139" s="6"/>
      <c r="NAC139" s="6"/>
      <c r="NAD139" s="6"/>
      <c r="NAE139" s="6"/>
      <c r="NAF139" s="6"/>
      <c r="NAG139" s="6"/>
      <c r="NAH139" s="6"/>
      <c r="NAI139" s="6"/>
      <c r="NAJ139" s="6"/>
      <c r="NAK139" s="6"/>
      <c r="NAL139" s="6"/>
      <c r="NAM139" s="6"/>
      <c r="NAN139" s="6"/>
      <c r="NAO139" s="6"/>
      <c r="NAP139" s="6"/>
      <c r="NAQ139" s="6"/>
      <c r="NAR139" s="6"/>
      <c r="NAS139" s="6"/>
      <c r="NAT139" s="6"/>
      <c r="NAU139" s="6"/>
      <c r="NAV139" s="6"/>
      <c r="NAW139" s="6"/>
      <c r="NAX139" s="6"/>
      <c r="NAY139" s="6"/>
      <c r="NAZ139" s="6"/>
      <c r="NBA139" s="6"/>
      <c r="NBB139" s="6"/>
      <c r="NBC139" s="6"/>
      <c r="NBD139" s="6"/>
      <c r="NBE139" s="6"/>
      <c r="NBF139" s="6"/>
      <c r="NBG139" s="6"/>
      <c r="NBH139" s="6"/>
      <c r="NBI139" s="6"/>
      <c r="NBJ139" s="6"/>
      <c r="NBK139" s="6"/>
      <c r="NBL139" s="6"/>
      <c r="NBM139" s="6"/>
      <c r="NBN139" s="6"/>
      <c r="NBO139" s="6"/>
      <c r="NBP139" s="6"/>
      <c r="NBQ139" s="6"/>
      <c r="NBR139" s="6"/>
      <c r="NBS139" s="6"/>
      <c r="NBT139" s="6"/>
      <c r="NBU139" s="6"/>
      <c r="NBV139" s="6"/>
      <c r="NBW139" s="6"/>
      <c r="NBX139" s="6"/>
      <c r="NBY139" s="6"/>
      <c r="NBZ139" s="6"/>
      <c r="NCA139" s="6"/>
      <c r="NCB139" s="6"/>
      <c r="NCC139" s="6"/>
      <c r="NCD139" s="6"/>
      <c r="NCE139" s="6"/>
      <c r="NCF139" s="6"/>
      <c r="NCG139" s="6"/>
      <c r="NCH139" s="6"/>
      <c r="NCI139" s="6"/>
      <c r="NCJ139" s="6"/>
      <c r="NCK139" s="6"/>
      <c r="NCL139" s="6"/>
      <c r="NCM139" s="6"/>
      <c r="NCN139" s="6"/>
      <c r="NCO139" s="6"/>
      <c r="NCP139" s="6"/>
      <c r="NCQ139" s="6"/>
      <c r="NCR139" s="6"/>
      <c r="NCS139" s="6"/>
      <c r="NCT139" s="6"/>
      <c r="NCU139" s="6"/>
      <c r="NCV139" s="6"/>
      <c r="NCW139" s="6"/>
      <c r="NCX139" s="6"/>
      <c r="NCY139" s="6"/>
      <c r="NCZ139" s="6"/>
      <c r="NDA139" s="6"/>
      <c r="NDB139" s="6"/>
      <c r="NDC139" s="6"/>
      <c r="NDD139" s="6"/>
      <c r="NDE139" s="6"/>
      <c r="NDF139" s="6"/>
      <c r="NDG139" s="6"/>
      <c r="NDH139" s="6"/>
      <c r="NDI139" s="6"/>
      <c r="NDJ139" s="6"/>
      <c r="NDK139" s="6"/>
      <c r="NDL139" s="6"/>
      <c r="NDM139" s="6"/>
      <c r="NDN139" s="6"/>
      <c r="NDO139" s="6"/>
      <c r="NDP139" s="6"/>
      <c r="NDQ139" s="6"/>
      <c r="NDR139" s="6"/>
      <c r="NDS139" s="6"/>
      <c r="NDT139" s="6"/>
      <c r="NDU139" s="6"/>
      <c r="NDV139" s="6"/>
      <c r="NDW139" s="6"/>
      <c r="NDX139" s="6"/>
      <c r="NDY139" s="6"/>
      <c r="NDZ139" s="6"/>
      <c r="NEA139" s="6"/>
      <c r="NEB139" s="6"/>
      <c r="NEC139" s="6"/>
      <c r="NED139" s="6"/>
      <c r="NEE139" s="6"/>
      <c r="NEF139" s="6"/>
      <c r="NEG139" s="6"/>
      <c r="NEH139" s="6"/>
      <c r="NEI139" s="6"/>
      <c r="NEJ139" s="6"/>
      <c r="NEK139" s="6"/>
      <c r="NEL139" s="6"/>
      <c r="NEM139" s="6"/>
      <c r="NEN139" s="6"/>
      <c r="NEO139" s="6"/>
      <c r="NEP139" s="6"/>
      <c r="NEQ139" s="6"/>
      <c r="NER139" s="6"/>
      <c r="NES139" s="6"/>
      <c r="NET139" s="6"/>
      <c r="NEU139" s="6"/>
      <c r="NEV139" s="6"/>
      <c r="NEW139" s="6"/>
      <c r="NEX139" s="6"/>
      <c r="NEY139" s="6"/>
      <c r="NEZ139" s="6"/>
      <c r="NFA139" s="6"/>
      <c r="NFB139" s="6"/>
      <c r="NFC139" s="6"/>
      <c r="NFD139" s="6"/>
      <c r="NFE139" s="6"/>
      <c r="NFF139" s="6"/>
      <c r="NFG139" s="6"/>
      <c r="NFH139" s="6"/>
      <c r="NFI139" s="6"/>
      <c r="NFJ139" s="6"/>
      <c r="NFK139" s="6"/>
      <c r="NFL139" s="6"/>
      <c r="NFM139" s="6"/>
      <c r="NFN139" s="6"/>
      <c r="NFO139" s="6"/>
      <c r="NFP139" s="6"/>
      <c r="NFQ139" s="6"/>
      <c r="NFR139" s="6"/>
      <c r="NFS139" s="6"/>
      <c r="NFT139" s="6"/>
      <c r="NFU139" s="6"/>
      <c r="NFV139" s="6"/>
      <c r="NFW139" s="6"/>
      <c r="NFX139" s="6"/>
      <c r="NFY139" s="6"/>
      <c r="NFZ139" s="6"/>
      <c r="NGA139" s="6"/>
      <c r="NGB139" s="6"/>
      <c r="NGC139" s="6"/>
      <c r="NGD139" s="6"/>
      <c r="NGE139" s="6"/>
      <c r="NGF139" s="6"/>
      <c r="NGG139" s="6"/>
      <c r="NGH139" s="6"/>
      <c r="NGI139" s="6"/>
      <c r="NGJ139" s="6"/>
      <c r="NGK139" s="6"/>
      <c r="NGL139" s="6"/>
      <c r="NGM139" s="6"/>
      <c r="NGN139" s="6"/>
      <c r="NGO139" s="6"/>
      <c r="NGP139" s="6"/>
      <c r="NGQ139" s="6"/>
      <c r="NGR139" s="6"/>
      <c r="NGS139" s="6"/>
      <c r="NGT139" s="6"/>
      <c r="NGU139" s="6"/>
      <c r="NGV139" s="6"/>
      <c r="NGW139" s="6"/>
      <c r="NGX139" s="6"/>
      <c r="NGY139" s="6"/>
      <c r="NGZ139" s="6"/>
      <c r="NHA139" s="6"/>
      <c r="NHB139" s="6"/>
      <c r="NHC139" s="6"/>
      <c r="NHD139" s="6"/>
      <c r="NHE139" s="6"/>
      <c r="NHF139" s="6"/>
      <c r="NHG139" s="6"/>
      <c r="NHH139" s="6"/>
      <c r="NHI139" s="6"/>
      <c r="NHJ139" s="6"/>
      <c r="NHK139" s="6"/>
      <c r="NHL139" s="6"/>
      <c r="NHM139" s="6"/>
      <c r="NHN139" s="6"/>
      <c r="NHO139" s="6"/>
      <c r="NHP139" s="6"/>
      <c r="NHQ139" s="6"/>
      <c r="NHR139" s="6"/>
      <c r="NHS139" s="6"/>
      <c r="NHT139" s="6"/>
      <c r="NHU139" s="6"/>
      <c r="NHV139" s="6"/>
      <c r="NHW139" s="6"/>
      <c r="NHX139" s="6"/>
      <c r="NHY139" s="6"/>
      <c r="NHZ139" s="6"/>
      <c r="NIA139" s="6"/>
      <c r="NIB139" s="6"/>
      <c r="NIC139" s="6"/>
      <c r="NID139" s="6"/>
      <c r="NIE139" s="6"/>
      <c r="NIF139" s="6"/>
      <c r="NIG139" s="6"/>
      <c r="NIH139" s="6"/>
      <c r="NII139" s="6"/>
      <c r="NIJ139" s="6"/>
      <c r="NIK139" s="6"/>
      <c r="NIL139" s="6"/>
      <c r="NIM139" s="6"/>
      <c r="NIN139" s="6"/>
      <c r="NIO139" s="6"/>
      <c r="NIP139" s="6"/>
      <c r="NIQ139" s="6"/>
      <c r="NIR139" s="6"/>
      <c r="NIS139" s="6"/>
      <c r="NIT139" s="6"/>
      <c r="NIU139" s="6"/>
      <c r="NIV139" s="6"/>
      <c r="NIW139" s="6"/>
      <c r="NIX139" s="6"/>
      <c r="NIY139" s="6"/>
      <c r="NIZ139" s="6"/>
      <c r="NJA139" s="6"/>
      <c r="NJB139" s="6"/>
      <c r="NJC139" s="6"/>
      <c r="NJD139" s="6"/>
      <c r="NJE139" s="6"/>
      <c r="NJF139" s="6"/>
      <c r="NJG139" s="6"/>
      <c r="NJH139" s="6"/>
      <c r="NJI139" s="6"/>
      <c r="NJJ139" s="6"/>
      <c r="NJK139" s="6"/>
      <c r="NJL139" s="6"/>
      <c r="NJM139" s="6"/>
      <c r="NJN139" s="6"/>
      <c r="NJO139" s="6"/>
      <c r="NJP139" s="6"/>
      <c r="NJQ139" s="6"/>
      <c r="NJR139" s="6"/>
      <c r="NJS139" s="6"/>
      <c r="NJT139" s="6"/>
      <c r="NJU139" s="6"/>
      <c r="NJV139" s="6"/>
      <c r="NJW139" s="6"/>
      <c r="NJX139" s="6"/>
      <c r="NJY139" s="6"/>
      <c r="NJZ139" s="6"/>
      <c r="NKA139" s="6"/>
      <c r="NKB139" s="6"/>
      <c r="NKC139" s="6"/>
      <c r="NKD139" s="6"/>
      <c r="NKE139" s="6"/>
      <c r="NKF139" s="6"/>
      <c r="NKG139" s="6"/>
      <c r="NKH139" s="6"/>
      <c r="NKI139" s="6"/>
      <c r="NKJ139" s="6"/>
      <c r="NKK139" s="6"/>
      <c r="NKL139" s="6"/>
      <c r="NKM139" s="6"/>
      <c r="NKN139" s="6"/>
      <c r="NKO139" s="6"/>
      <c r="NKP139" s="6"/>
      <c r="NKQ139" s="6"/>
      <c r="NKR139" s="6"/>
      <c r="NKS139" s="6"/>
      <c r="NKT139" s="6"/>
      <c r="NKU139" s="6"/>
      <c r="NKV139" s="6"/>
      <c r="NKW139" s="6"/>
      <c r="NKX139" s="6"/>
      <c r="NKY139" s="6"/>
      <c r="NKZ139" s="6"/>
      <c r="NLA139" s="6"/>
      <c r="NLB139" s="6"/>
      <c r="NLC139" s="6"/>
      <c r="NLD139" s="6"/>
      <c r="NLE139" s="6"/>
      <c r="NLF139" s="6"/>
      <c r="NLG139" s="6"/>
      <c r="NLH139" s="6"/>
      <c r="NLI139" s="6"/>
      <c r="NLJ139" s="6"/>
      <c r="NLK139" s="6"/>
      <c r="NLL139" s="6"/>
      <c r="NLM139" s="6"/>
      <c r="NLN139" s="6"/>
      <c r="NLO139" s="6"/>
      <c r="NLP139" s="6"/>
      <c r="NLQ139" s="6"/>
      <c r="NLR139" s="6"/>
      <c r="NLS139" s="6"/>
      <c r="NLT139" s="6"/>
      <c r="NLU139" s="6"/>
      <c r="NLV139" s="6"/>
      <c r="NLW139" s="6"/>
      <c r="NLX139" s="6"/>
      <c r="NLY139" s="6"/>
      <c r="NLZ139" s="6"/>
      <c r="NMA139" s="6"/>
      <c r="NMB139" s="6"/>
      <c r="NMC139" s="6"/>
      <c r="NMD139" s="6"/>
      <c r="NME139" s="6"/>
      <c r="NMF139" s="6"/>
      <c r="NMG139" s="6"/>
      <c r="NMH139" s="6"/>
      <c r="NMI139" s="6"/>
      <c r="NMJ139" s="6"/>
      <c r="NMK139" s="6"/>
      <c r="NML139" s="6"/>
      <c r="NMM139" s="6"/>
      <c r="NMN139" s="6"/>
      <c r="NMO139" s="6"/>
      <c r="NMP139" s="6"/>
      <c r="NMQ139" s="6"/>
      <c r="NMR139" s="6"/>
      <c r="NMS139" s="6"/>
      <c r="NMT139" s="6"/>
      <c r="NMU139" s="6"/>
      <c r="NMV139" s="6"/>
      <c r="NMW139" s="6"/>
      <c r="NMX139" s="6"/>
      <c r="NMY139" s="6"/>
      <c r="NMZ139" s="6"/>
      <c r="NNA139" s="6"/>
      <c r="NNB139" s="6"/>
      <c r="NNC139" s="6"/>
      <c r="NND139" s="6"/>
      <c r="NNE139" s="6"/>
      <c r="NNF139" s="6"/>
      <c r="NNG139" s="6"/>
      <c r="NNH139" s="6"/>
      <c r="NNI139" s="6"/>
      <c r="NNJ139" s="6"/>
      <c r="NNK139" s="6"/>
      <c r="NNL139" s="6"/>
      <c r="NNM139" s="6"/>
      <c r="NNN139" s="6"/>
      <c r="NNO139" s="6"/>
      <c r="NNP139" s="6"/>
      <c r="NNQ139" s="6"/>
      <c r="NNR139" s="6"/>
      <c r="NNS139" s="6"/>
      <c r="NNT139" s="6"/>
      <c r="NNU139" s="6"/>
      <c r="NNV139" s="6"/>
      <c r="NNW139" s="6"/>
      <c r="NNX139" s="6"/>
      <c r="NNY139" s="6"/>
      <c r="NNZ139" s="6"/>
      <c r="NOA139" s="6"/>
      <c r="NOB139" s="6"/>
      <c r="NOC139" s="6"/>
      <c r="NOD139" s="6"/>
      <c r="NOE139" s="6"/>
      <c r="NOF139" s="6"/>
      <c r="NOG139" s="6"/>
      <c r="NOH139" s="6"/>
      <c r="NOI139" s="6"/>
      <c r="NOJ139" s="6"/>
      <c r="NOK139" s="6"/>
      <c r="NOL139" s="6"/>
      <c r="NOM139" s="6"/>
      <c r="NON139" s="6"/>
      <c r="NOO139" s="6"/>
      <c r="NOP139" s="6"/>
      <c r="NOQ139" s="6"/>
      <c r="NOR139" s="6"/>
      <c r="NOS139" s="6"/>
      <c r="NOT139" s="6"/>
      <c r="NOU139" s="6"/>
      <c r="NOV139" s="6"/>
      <c r="NOW139" s="6"/>
      <c r="NOX139" s="6"/>
      <c r="NOY139" s="6"/>
      <c r="NOZ139" s="6"/>
      <c r="NPA139" s="6"/>
      <c r="NPB139" s="6"/>
      <c r="NPC139" s="6"/>
      <c r="NPD139" s="6"/>
      <c r="NPE139" s="6"/>
      <c r="NPF139" s="6"/>
      <c r="NPG139" s="6"/>
      <c r="NPH139" s="6"/>
      <c r="NPI139" s="6"/>
      <c r="NPJ139" s="6"/>
      <c r="NPK139" s="6"/>
      <c r="NPL139" s="6"/>
      <c r="NPM139" s="6"/>
      <c r="NPN139" s="6"/>
      <c r="NPO139" s="6"/>
      <c r="NPP139" s="6"/>
      <c r="NPQ139" s="6"/>
      <c r="NPR139" s="6"/>
      <c r="NPS139" s="6"/>
      <c r="NPT139" s="6"/>
      <c r="NPU139" s="6"/>
      <c r="NPV139" s="6"/>
      <c r="NPW139" s="6"/>
      <c r="NPX139" s="6"/>
      <c r="NPY139" s="6"/>
      <c r="NPZ139" s="6"/>
      <c r="NQA139" s="6"/>
      <c r="NQB139" s="6"/>
      <c r="NQC139" s="6"/>
      <c r="NQD139" s="6"/>
      <c r="NQE139" s="6"/>
      <c r="NQF139" s="6"/>
      <c r="NQG139" s="6"/>
      <c r="NQH139" s="6"/>
      <c r="NQI139" s="6"/>
      <c r="NQJ139" s="6"/>
      <c r="NQK139" s="6"/>
      <c r="NQL139" s="6"/>
      <c r="NQM139" s="6"/>
      <c r="NQN139" s="6"/>
      <c r="NQO139" s="6"/>
      <c r="NQP139" s="6"/>
      <c r="NQQ139" s="6"/>
      <c r="NQR139" s="6"/>
      <c r="NQS139" s="6"/>
      <c r="NQT139" s="6"/>
      <c r="NQU139" s="6"/>
      <c r="NQV139" s="6"/>
      <c r="NQW139" s="6"/>
      <c r="NQX139" s="6"/>
      <c r="NQY139" s="6"/>
      <c r="NQZ139" s="6"/>
      <c r="NRA139" s="6"/>
      <c r="NRB139" s="6"/>
      <c r="NRC139" s="6"/>
      <c r="NRD139" s="6"/>
      <c r="NRE139" s="6"/>
      <c r="NRF139" s="6"/>
      <c r="NRG139" s="6"/>
      <c r="NRH139" s="6"/>
      <c r="NRI139" s="6"/>
      <c r="NRJ139" s="6"/>
      <c r="NRK139" s="6"/>
      <c r="NRL139" s="6"/>
      <c r="NRM139" s="6"/>
      <c r="NRN139" s="6"/>
      <c r="NRO139" s="6"/>
      <c r="NRP139" s="6"/>
      <c r="NRQ139" s="6"/>
      <c r="NRR139" s="6"/>
      <c r="NRS139" s="6"/>
      <c r="NRT139" s="6"/>
      <c r="NRU139" s="6"/>
      <c r="NRV139" s="6"/>
      <c r="NRW139" s="6"/>
      <c r="NRX139" s="6"/>
      <c r="NRY139" s="6"/>
      <c r="NRZ139" s="6"/>
      <c r="NSA139" s="6"/>
      <c r="NSB139" s="6"/>
      <c r="NSC139" s="6"/>
      <c r="NSD139" s="6"/>
      <c r="NSE139" s="6"/>
      <c r="NSF139" s="6"/>
      <c r="NSG139" s="6"/>
      <c r="NSH139" s="6"/>
      <c r="NSI139" s="6"/>
      <c r="NSJ139" s="6"/>
      <c r="NSK139" s="6"/>
      <c r="NSL139" s="6"/>
      <c r="NSM139" s="6"/>
      <c r="NSN139" s="6"/>
      <c r="NSO139" s="6"/>
      <c r="NSP139" s="6"/>
      <c r="NSQ139" s="6"/>
      <c r="NSR139" s="6"/>
      <c r="NSS139" s="6"/>
      <c r="NST139" s="6"/>
      <c r="NSU139" s="6"/>
      <c r="NSV139" s="6"/>
      <c r="NSW139" s="6"/>
      <c r="NSX139" s="6"/>
      <c r="NSY139" s="6"/>
      <c r="NSZ139" s="6"/>
      <c r="NTA139" s="6"/>
      <c r="NTB139" s="6"/>
      <c r="NTC139" s="6"/>
      <c r="NTD139" s="6"/>
      <c r="NTE139" s="6"/>
      <c r="NTF139" s="6"/>
      <c r="NTG139" s="6"/>
      <c r="NTH139" s="6"/>
      <c r="NTI139" s="6"/>
      <c r="NTJ139" s="6"/>
      <c r="NTK139" s="6"/>
      <c r="NTL139" s="6"/>
      <c r="NTM139" s="6"/>
      <c r="NTN139" s="6"/>
      <c r="NTO139" s="6"/>
      <c r="NTP139" s="6"/>
      <c r="NTQ139" s="6"/>
      <c r="NTR139" s="6"/>
      <c r="NTS139" s="6"/>
      <c r="NTT139" s="6"/>
      <c r="NTU139" s="6"/>
      <c r="NTV139" s="6"/>
      <c r="NTW139" s="6"/>
      <c r="NTX139" s="6"/>
      <c r="NTY139" s="6"/>
      <c r="NTZ139" s="6"/>
      <c r="NUA139" s="6"/>
      <c r="NUB139" s="6"/>
      <c r="NUC139" s="6"/>
      <c r="NUD139" s="6"/>
      <c r="NUE139" s="6"/>
      <c r="NUF139" s="6"/>
      <c r="NUG139" s="6"/>
      <c r="NUH139" s="6"/>
      <c r="NUI139" s="6"/>
      <c r="NUJ139" s="6"/>
      <c r="NUK139" s="6"/>
      <c r="NUL139" s="6"/>
      <c r="NUM139" s="6"/>
      <c r="NUN139" s="6"/>
      <c r="NUO139" s="6"/>
      <c r="NUP139" s="6"/>
      <c r="NUQ139" s="6"/>
      <c r="NUR139" s="6"/>
      <c r="NUS139" s="6"/>
      <c r="NUT139" s="6"/>
      <c r="NUU139" s="6"/>
      <c r="NUV139" s="6"/>
      <c r="NUW139" s="6"/>
      <c r="NUX139" s="6"/>
      <c r="NUY139" s="6"/>
      <c r="NUZ139" s="6"/>
      <c r="NVA139" s="6"/>
      <c r="NVB139" s="6"/>
      <c r="NVC139" s="6"/>
      <c r="NVD139" s="6"/>
      <c r="NVE139" s="6"/>
      <c r="NVF139" s="6"/>
      <c r="NVG139" s="6"/>
      <c r="NVH139" s="6"/>
      <c r="NVI139" s="6"/>
      <c r="NVJ139" s="6"/>
      <c r="NVK139" s="6"/>
      <c r="NVL139" s="6"/>
      <c r="NVM139" s="6"/>
      <c r="NVN139" s="6"/>
      <c r="NVO139" s="6"/>
      <c r="NVP139" s="6"/>
      <c r="NVQ139" s="6"/>
      <c r="NVR139" s="6"/>
      <c r="NVS139" s="6"/>
      <c r="NVT139" s="6"/>
      <c r="NVU139" s="6"/>
      <c r="NVV139" s="6"/>
      <c r="NVW139" s="6"/>
      <c r="NVX139" s="6"/>
      <c r="NVY139" s="6"/>
      <c r="NVZ139" s="6"/>
      <c r="NWA139" s="6"/>
      <c r="NWB139" s="6"/>
      <c r="NWC139" s="6"/>
      <c r="NWD139" s="6"/>
      <c r="NWE139" s="6"/>
      <c r="NWF139" s="6"/>
      <c r="NWG139" s="6"/>
      <c r="NWH139" s="6"/>
      <c r="NWI139" s="6"/>
      <c r="NWJ139" s="6"/>
      <c r="NWK139" s="6"/>
      <c r="NWL139" s="6"/>
      <c r="NWM139" s="6"/>
      <c r="NWN139" s="6"/>
      <c r="NWO139" s="6"/>
      <c r="NWP139" s="6"/>
      <c r="NWQ139" s="6"/>
      <c r="NWR139" s="6"/>
      <c r="NWS139" s="6"/>
      <c r="NWT139" s="6"/>
      <c r="NWU139" s="6"/>
      <c r="NWV139" s="6"/>
      <c r="NWW139" s="6"/>
      <c r="NWX139" s="6"/>
      <c r="NWY139" s="6"/>
      <c r="NWZ139" s="6"/>
      <c r="NXA139" s="6"/>
      <c r="NXB139" s="6"/>
      <c r="NXC139" s="6"/>
      <c r="NXD139" s="6"/>
      <c r="NXE139" s="6"/>
      <c r="NXF139" s="6"/>
      <c r="NXG139" s="6"/>
      <c r="NXH139" s="6"/>
      <c r="NXI139" s="6"/>
      <c r="NXJ139" s="6"/>
      <c r="NXK139" s="6"/>
      <c r="NXL139" s="6"/>
      <c r="NXM139" s="6"/>
      <c r="NXN139" s="6"/>
      <c r="NXO139" s="6"/>
      <c r="NXP139" s="6"/>
      <c r="NXQ139" s="6"/>
      <c r="NXR139" s="6"/>
      <c r="NXS139" s="6"/>
      <c r="NXT139" s="6"/>
      <c r="NXU139" s="6"/>
      <c r="NXV139" s="6"/>
      <c r="NXW139" s="6"/>
      <c r="NXX139" s="6"/>
      <c r="NXY139" s="6"/>
      <c r="NXZ139" s="6"/>
      <c r="NYA139" s="6"/>
      <c r="NYB139" s="6"/>
      <c r="NYC139" s="6"/>
      <c r="NYD139" s="6"/>
      <c r="NYE139" s="6"/>
      <c r="NYF139" s="6"/>
      <c r="NYG139" s="6"/>
      <c r="NYH139" s="6"/>
      <c r="NYI139" s="6"/>
      <c r="NYJ139" s="6"/>
      <c r="NYK139" s="6"/>
      <c r="NYL139" s="6"/>
      <c r="NYM139" s="6"/>
      <c r="NYN139" s="6"/>
      <c r="NYO139" s="6"/>
      <c r="NYP139" s="6"/>
      <c r="NYQ139" s="6"/>
      <c r="NYR139" s="6"/>
      <c r="NYS139" s="6"/>
      <c r="NYT139" s="6"/>
      <c r="NYU139" s="6"/>
      <c r="NYV139" s="6"/>
      <c r="NYW139" s="6"/>
      <c r="NYX139" s="6"/>
      <c r="NYY139" s="6"/>
      <c r="NYZ139" s="6"/>
      <c r="NZA139" s="6"/>
      <c r="NZB139" s="6"/>
      <c r="NZC139" s="6"/>
      <c r="NZD139" s="6"/>
      <c r="NZE139" s="6"/>
      <c r="NZF139" s="6"/>
      <c r="NZG139" s="6"/>
      <c r="NZH139" s="6"/>
      <c r="NZI139" s="6"/>
      <c r="NZJ139" s="6"/>
      <c r="NZK139" s="6"/>
      <c r="NZL139" s="6"/>
      <c r="NZM139" s="6"/>
      <c r="NZN139" s="6"/>
      <c r="NZO139" s="6"/>
      <c r="NZP139" s="6"/>
      <c r="NZQ139" s="6"/>
      <c r="NZR139" s="6"/>
      <c r="NZS139" s="6"/>
      <c r="NZT139" s="6"/>
      <c r="NZU139" s="6"/>
      <c r="NZV139" s="6"/>
      <c r="NZW139" s="6"/>
      <c r="NZX139" s="6"/>
      <c r="NZY139" s="6"/>
      <c r="NZZ139" s="6"/>
      <c r="OAA139" s="6"/>
      <c r="OAB139" s="6"/>
      <c r="OAC139" s="6"/>
      <c r="OAD139" s="6"/>
      <c r="OAE139" s="6"/>
      <c r="OAF139" s="6"/>
      <c r="OAG139" s="6"/>
      <c r="OAH139" s="6"/>
      <c r="OAI139" s="6"/>
      <c r="OAJ139" s="6"/>
      <c r="OAK139" s="6"/>
      <c r="OAL139" s="6"/>
      <c r="OAM139" s="6"/>
      <c r="OAN139" s="6"/>
      <c r="OAO139" s="6"/>
      <c r="OAP139" s="6"/>
      <c r="OAQ139" s="6"/>
      <c r="OAR139" s="6"/>
      <c r="OAS139" s="6"/>
      <c r="OAT139" s="6"/>
      <c r="OAU139" s="6"/>
      <c r="OAV139" s="6"/>
      <c r="OAW139" s="6"/>
      <c r="OAX139" s="6"/>
      <c r="OAY139" s="6"/>
      <c r="OAZ139" s="6"/>
      <c r="OBA139" s="6"/>
      <c r="OBB139" s="6"/>
      <c r="OBC139" s="6"/>
      <c r="OBD139" s="6"/>
      <c r="OBE139" s="6"/>
      <c r="OBF139" s="6"/>
      <c r="OBG139" s="6"/>
      <c r="OBH139" s="6"/>
      <c r="OBI139" s="6"/>
      <c r="OBJ139" s="6"/>
      <c r="OBK139" s="6"/>
      <c r="OBL139" s="6"/>
      <c r="OBM139" s="6"/>
      <c r="OBN139" s="6"/>
      <c r="OBO139" s="6"/>
      <c r="OBP139" s="6"/>
      <c r="OBQ139" s="6"/>
      <c r="OBR139" s="6"/>
      <c r="OBS139" s="6"/>
      <c r="OBT139" s="6"/>
      <c r="OBU139" s="6"/>
      <c r="OBV139" s="6"/>
      <c r="OBW139" s="6"/>
      <c r="OBX139" s="6"/>
      <c r="OBY139" s="6"/>
      <c r="OBZ139" s="6"/>
      <c r="OCA139" s="6"/>
      <c r="OCB139" s="6"/>
      <c r="OCC139" s="6"/>
      <c r="OCD139" s="6"/>
      <c r="OCE139" s="6"/>
      <c r="OCF139" s="6"/>
      <c r="OCG139" s="6"/>
      <c r="OCH139" s="6"/>
      <c r="OCI139" s="6"/>
      <c r="OCJ139" s="6"/>
      <c r="OCK139" s="6"/>
      <c r="OCL139" s="6"/>
      <c r="OCM139" s="6"/>
      <c r="OCN139" s="6"/>
      <c r="OCO139" s="6"/>
      <c r="OCP139" s="6"/>
      <c r="OCQ139" s="6"/>
      <c r="OCR139" s="6"/>
      <c r="OCS139" s="6"/>
      <c r="OCT139" s="6"/>
      <c r="OCU139" s="6"/>
      <c r="OCV139" s="6"/>
      <c r="OCW139" s="6"/>
      <c r="OCX139" s="6"/>
      <c r="OCY139" s="6"/>
      <c r="OCZ139" s="6"/>
      <c r="ODA139" s="6"/>
      <c r="ODB139" s="6"/>
      <c r="ODC139" s="6"/>
      <c r="ODD139" s="6"/>
      <c r="ODE139" s="6"/>
      <c r="ODF139" s="6"/>
      <c r="ODG139" s="6"/>
      <c r="ODH139" s="6"/>
      <c r="ODI139" s="6"/>
      <c r="ODJ139" s="6"/>
      <c r="ODK139" s="6"/>
      <c r="ODL139" s="6"/>
      <c r="ODM139" s="6"/>
      <c r="ODN139" s="6"/>
      <c r="ODO139" s="6"/>
      <c r="ODP139" s="6"/>
      <c r="ODQ139" s="6"/>
      <c r="ODR139" s="6"/>
      <c r="ODS139" s="6"/>
      <c r="ODT139" s="6"/>
      <c r="ODU139" s="6"/>
      <c r="ODV139" s="6"/>
      <c r="ODW139" s="6"/>
      <c r="ODX139" s="6"/>
      <c r="ODY139" s="6"/>
      <c r="ODZ139" s="6"/>
      <c r="OEA139" s="6"/>
      <c r="OEB139" s="6"/>
      <c r="OEC139" s="6"/>
      <c r="OED139" s="6"/>
      <c r="OEE139" s="6"/>
      <c r="OEF139" s="6"/>
      <c r="OEG139" s="6"/>
      <c r="OEH139" s="6"/>
      <c r="OEI139" s="6"/>
      <c r="OEJ139" s="6"/>
      <c r="OEK139" s="6"/>
      <c r="OEL139" s="6"/>
      <c r="OEM139" s="6"/>
      <c r="OEN139" s="6"/>
      <c r="OEO139" s="6"/>
      <c r="OEP139" s="6"/>
      <c r="OEQ139" s="6"/>
      <c r="OER139" s="6"/>
      <c r="OES139" s="6"/>
      <c r="OET139" s="6"/>
      <c r="OEU139" s="6"/>
      <c r="OEV139" s="6"/>
      <c r="OEW139" s="6"/>
      <c r="OEX139" s="6"/>
      <c r="OEY139" s="6"/>
      <c r="OEZ139" s="6"/>
      <c r="OFA139" s="6"/>
      <c r="OFB139" s="6"/>
      <c r="OFC139" s="6"/>
      <c r="OFD139" s="6"/>
      <c r="OFE139" s="6"/>
      <c r="OFF139" s="6"/>
      <c r="OFG139" s="6"/>
      <c r="OFH139" s="6"/>
      <c r="OFI139" s="6"/>
      <c r="OFJ139" s="6"/>
      <c r="OFK139" s="6"/>
      <c r="OFL139" s="6"/>
      <c r="OFM139" s="6"/>
      <c r="OFN139" s="6"/>
      <c r="OFO139" s="6"/>
      <c r="OFP139" s="6"/>
      <c r="OFQ139" s="6"/>
      <c r="OFR139" s="6"/>
      <c r="OFS139" s="6"/>
      <c r="OFT139" s="6"/>
      <c r="OFU139" s="6"/>
      <c r="OFV139" s="6"/>
      <c r="OFW139" s="6"/>
      <c r="OFX139" s="6"/>
      <c r="OFY139" s="6"/>
      <c r="OFZ139" s="6"/>
      <c r="OGA139" s="6"/>
      <c r="OGB139" s="6"/>
      <c r="OGC139" s="6"/>
      <c r="OGD139" s="6"/>
      <c r="OGE139" s="6"/>
      <c r="OGF139" s="6"/>
      <c r="OGG139" s="6"/>
      <c r="OGH139" s="6"/>
      <c r="OGI139" s="6"/>
      <c r="OGJ139" s="6"/>
      <c r="OGK139" s="6"/>
      <c r="OGL139" s="6"/>
      <c r="OGM139" s="6"/>
      <c r="OGN139" s="6"/>
      <c r="OGO139" s="6"/>
      <c r="OGP139" s="6"/>
      <c r="OGQ139" s="6"/>
      <c r="OGR139" s="6"/>
      <c r="OGS139" s="6"/>
      <c r="OGT139" s="6"/>
      <c r="OGU139" s="6"/>
      <c r="OGV139" s="6"/>
      <c r="OGW139" s="6"/>
      <c r="OGX139" s="6"/>
      <c r="OGY139" s="6"/>
      <c r="OGZ139" s="6"/>
      <c r="OHA139" s="6"/>
      <c r="OHB139" s="6"/>
      <c r="OHC139" s="6"/>
      <c r="OHD139" s="6"/>
      <c r="OHE139" s="6"/>
      <c r="OHF139" s="6"/>
      <c r="OHG139" s="6"/>
      <c r="OHH139" s="6"/>
      <c r="OHI139" s="6"/>
      <c r="OHJ139" s="6"/>
      <c r="OHK139" s="6"/>
      <c r="OHL139" s="6"/>
      <c r="OHM139" s="6"/>
      <c r="OHN139" s="6"/>
      <c r="OHO139" s="6"/>
      <c r="OHP139" s="6"/>
      <c r="OHQ139" s="6"/>
      <c r="OHR139" s="6"/>
      <c r="OHS139" s="6"/>
      <c r="OHT139" s="6"/>
      <c r="OHU139" s="6"/>
      <c r="OHV139" s="6"/>
      <c r="OHW139" s="6"/>
      <c r="OHX139" s="6"/>
      <c r="OHY139" s="6"/>
      <c r="OHZ139" s="6"/>
      <c r="OIA139" s="6"/>
      <c r="OIB139" s="6"/>
      <c r="OIC139" s="6"/>
      <c r="OID139" s="6"/>
      <c r="OIE139" s="6"/>
      <c r="OIF139" s="6"/>
      <c r="OIG139" s="6"/>
      <c r="OIH139" s="6"/>
      <c r="OII139" s="6"/>
      <c r="OIJ139" s="6"/>
      <c r="OIK139" s="6"/>
      <c r="OIL139" s="6"/>
      <c r="OIM139" s="6"/>
      <c r="OIN139" s="6"/>
      <c r="OIO139" s="6"/>
      <c r="OIP139" s="6"/>
      <c r="OIQ139" s="6"/>
      <c r="OIR139" s="6"/>
      <c r="OIS139" s="6"/>
      <c r="OIT139" s="6"/>
      <c r="OIU139" s="6"/>
      <c r="OIV139" s="6"/>
      <c r="OIW139" s="6"/>
      <c r="OIX139" s="6"/>
      <c r="OIY139" s="6"/>
      <c r="OIZ139" s="6"/>
      <c r="OJA139" s="6"/>
      <c r="OJB139" s="6"/>
      <c r="OJC139" s="6"/>
      <c r="OJD139" s="6"/>
      <c r="OJE139" s="6"/>
      <c r="OJF139" s="6"/>
      <c r="OJG139" s="6"/>
      <c r="OJH139" s="6"/>
      <c r="OJI139" s="6"/>
      <c r="OJJ139" s="6"/>
      <c r="OJK139" s="6"/>
      <c r="OJL139" s="6"/>
      <c r="OJM139" s="6"/>
      <c r="OJN139" s="6"/>
      <c r="OJO139" s="6"/>
      <c r="OJP139" s="6"/>
      <c r="OJQ139" s="6"/>
      <c r="OJR139" s="6"/>
      <c r="OJS139" s="6"/>
      <c r="OJT139" s="6"/>
      <c r="OJU139" s="6"/>
      <c r="OJV139" s="6"/>
      <c r="OJW139" s="6"/>
      <c r="OJX139" s="6"/>
      <c r="OJY139" s="6"/>
      <c r="OJZ139" s="6"/>
      <c r="OKA139" s="6"/>
      <c r="OKB139" s="6"/>
      <c r="OKC139" s="6"/>
      <c r="OKD139" s="6"/>
      <c r="OKE139" s="6"/>
      <c r="OKF139" s="6"/>
      <c r="OKG139" s="6"/>
      <c r="OKH139" s="6"/>
      <c r="OKI139" s="6"/>
      <c r="OKJ139" s="6"/>
      <c r="OKK139" s="6"/>
      <c r="OKL139" s="6"/>
      <c r="OKM139" s="6"/>
      <c r="OKN139" s="6"/>
      <c r="OKO139" s="6"/>
      <c r="OKP139" s="6"/>
      <c r="OKQ139" s="6"/>
      <c r="OKR139" s="6"/>
      <c r="OKS139" s="6"/>
      <c r="OKT139" s="6"/>
      <c r="OKU139" s="6"/>
      <c r="OKV139" s="6"/>
      <c r="OKW139" s="6"/>
      <c r="OKX139" s="6"/>
      <c r="OKY139" s="6"/>
      <c r="OKZ139" s="6"/>
      <c r="OLA139" s="6"/>
      <c r="OLB139" s="6"/>
      <c r="OLC139" s="6"/>
      <c r="OLD139" s="6"/>
      <c r="OLE139" s="6"/>
      <c r="OLF139" s="6"/>
      <c r="OLG139" s="6"/>
      <c r="OLH139" s="6"/>
      <c r="OLI139" s="6"/>
      <c r="OLJ139" s="6"/>
      <c r="OLK139" s="6"/>
      <c r="OLL139" s="6"/>
      <c r="OLM139" s="6"/>
      <c r="OLN139" s="6"/>
      <c r="OLO139" s="6"/>
      <c r="OLP139" s="6"/>
      <c r="OLQ139" s="6"/>
      <c r="OLR139" s="6"/>
      <c r="OLS139" s="6"/>
      <c r="OLT139" s="6"/>
      <c r="OLU139" s="6"/>
      <c r="OLV139" s="6"/>
      <c r="OLW139" s="6"/>
      <c r="OLX139" s="6"/>
      <c r="OLY139" s="6"/>
      <c r="OLZ139" s="6"/>
      <c r="OMA139" s="6"/>
      <c r="OMB139" s="6"/>
      <c r="OMC139" s="6"/>
      <c r="OMD139" s="6"/>
      <c r="OME139" s="6"/>
      <c r="OMF139" s="6"/>
      <c r="OMG139" s="6"/>
      <c r="OMH139" s="6"/>
      <c r="OMI139" s="6"/>
      <c r="OMJ139" s="6"/>
      <c r="OMK139" s="6"/>
      <c r="OML139" s="6"/>
      <c r="OMM139" s="6"/>
      <c r="OMN139" s="6"/>
      <c r="OMO139" s="6"/>
      <c r="OMP139" s="6"/>
      <c r="OMQ139" s="6"/>
      <c r="OMR139" s="6"/>
      <c r="OMS139" s="6"/>
      <c r="OMT139" s="6"/>
      <c r="OMU139" s="6"/>
      <c r="OMV139" s="6"/>
      <c r="OMW139" s="6"/>
      <c r="OMX139" s="6"/>
      <c r="OMY139" s="6"/>
      <c r="OMZ139" s="6"/>
      <c r="ONA139" s="6"/>
      <c r="ONB139" s="6"/>
      <c r="ONC139" s="6"/>
      <c r="OND139" s="6"/>
      <c r="ONE139" s="6"/>
      <c r="ONF139" s="6"/>
      <c r="ONG139" s="6"/>
      <c r="ONH139" s="6"/>
      <c r="ONI139" s="6"/>
      <c r="ONJ139" s="6"/>
      <c r="ONK139" s="6"/>
      <c r="ONL139" s="6"/>
      <c r="ONM139" s="6"/>
      <c r="ONN139" s="6"/>
      <c r="ONO139" s="6"/>
      <c r="ONP139" s="6"/>
      <c r="ONQ139" s="6"/>
      <c r="ONR139" s="6"/>
      <c r="ONS139" s="6"/>
      <c r="ONT139" s="6"/>
      <c r="ONU139" s="6"/>
      <c r="ONV139" s="6"/>
      <c r="ONW139" s="6"/>
      <c r="ONX139" s="6"/>
      <c r="ONY139" s="6"/>
      <c r="ONZ139" s="6"/>
      <c r="OOA139" s="6"/>
      <c r="OOB139" s="6"/>
      <c r="OOC139" s="6"/>
      <c r="OOD139" s="6"/>
      <c r="OOE139" s="6"/>
      <c r="OOF139" s="6"/>
      <c r="OOG139" s="6"/>
      <c r="OOH139" s="6"/>
      <c r="OOI139" s="6"/>
      <c r="OOJ139" s="6"/>
      <c r="OOK139" s="6"/>
      <c r="OOL139" s="6"/>
      <c r="OOM139" s="6"/>
      <c r="OON139" s="6"/>
      <c r="OOO139" s="6"/>
      <c r="OOP139" s="6"/>
      <c r="OOQ139" s="6"/>
      <c r="OOR139" s="6"/>
      <c r="OOS139" s="6"/>
      <c r="OOT139" s="6"/>
      <c r="OOU139" s="6"/>
      <c r="OOV139" s="6"/>
      <c r="OOW139" s="6"/>
      <c r="OOX139" s="6"/>
      <c r="OOY139" s="6"/>
      <c r="OOZ139" s="6"/>
      <c r="OPA139" s="6"/>
      <c r="OPB139" s="6"/>
      <c r="OPC139" s="6"/>
      <c r="OPD139" s="6"/>
      <c r="OPE139" s="6"/>
      <c r="OPF139" s="6"/>
      <c r="OPG139" s="6"/>
      <c r="OPH139" s="6"/>
      <c r="OPI139" s="6"/>
      <c r="OPJ139" s="6"/>
      <c r="OPK139" s="6"/>
      <c r="OPL139" s="6"/>
      <c r="OPM139" s="6"/>
      <c r="OPN139" s="6"/>
      <c r="OPO139" s="6"/>
      <c r="OPP139" s="6"/>
      <c r="OPQ139" s="6"/>
      <c r="OPR139" s="6"/>
      <c r="OPS139" s="6"/>
      <c r="OPT139" s="6"/>
      <c r="OPU139" s="6"/>
      <c r="OPV139" s="6"/>
      <c r="OPW139" s="6"/>
      <c r="OPX139" s="6"/>
      <c r="OPY139" s="6"/>
      <c r="OPZ139" s="6"/>
      <c r="OQA139" s="6"/>
      <c r="OQB139" s="6"/>
      <c r="OQC139" s="6"/>
      <c r="OQD139" s="6"/>
      <c r="OQE139" s="6"/>
      <c r="OQF139" s="6"/>
      <c r="OQG139" s="6"/>
      <c r="OQH139" s="6"/>
      <c r="OQI139" s="6"/>
      <c r="OQJ139" s="6"/>
      <c r="OQK139" s="6"/>
      <c r="OQL139" s="6"/>
      <c r="OQM139" s="6"/>
      <c r="OQN139" s="6"/>
      <c r="OQO139" s="6"/>
      <c r="OQP139" s="6"/>
      <c r="OQQ139" s="6"/>
      <c r="OQR139" s="6"/>
      <c r="OQS139" s="6"/>
      <c r="OQT139" s="6"/>
      <c r="OQU139" s="6"/>
      <c r="OQV139" s="6"/>
      <c r="OQW139" s="6"/>
      <c r="OQX139" s="6"/>
      <c r="OQY139" s="6"/>
      <c r="OQZ139" s="6"/>
      <c r="ORA139" s="6"/>
      <c r="ORB139" s="6"/>
      <c r="ORC139" s="6"/>
      <c r="ORD139" s="6"/>
      <c r="ORE139" s="6"/>
      <c r="ORF139" s="6"/>
      <c r="ORG139" s="6"/>
      <c r="ORH139" s="6"/>
      <c r="ORI139" s="6"/>
      <c r="ORJ139" s="6"/>
      <c r="ORK139" s="6"/>
      <c r="ORL139" s="6"/>
      <c r="ORM139" s="6"/>
      <c r="ORN139" s="6"/>
      <c r="ORO139" s="6"/>
      <c r="ORP139" s="6"/>
      <c r="ORQ139" s="6"/>
      <c r="ORR139" s="6"/>
      <c r="ORS139" s="6"/>
      <c r="ORT139" s="6"/>
      <c r="ORU139" s="6"/>
      <c r="ORV139" s="6"/>
      <c r="ORW139" s="6"/>
      <c r="ORX139" s="6"/>
      <c r="ORY139" s="6"/>
      <c r="ORZ139" s="6"/>
      <c r="OSA139" s="6"/>
      <c r="OSB139" s="6"/>
      <c r="OSC139" s="6"/>
      <c r="OSD139" s="6"/>
      <c r="OSE139" s="6"/>
      <c r="OSF139" s="6"/>
      <c r="OSG139" s="6"/>
      <c r="OSH139" s="6"/>
      <c r="OSI139" s="6"/>
      <c r="OSJ139" s="6"/>
      <c r="OSK139" s="6"/>
      <c r="OSL139" s="6"/>
      <c r="OSM139" s="6"/>
      <c r="OSN139" s="6"/>
      <c r="OSO139" s="6"/>
      <c r="OSP139" s="6"/>
      <c r="OSQ139" s="6"/>
      <c r="OSR139" s="6"/>
      <c r="OSS139" s="6"/>
      <c r="OST139" s="6"/>
      <c r="OSU139" s="6"/>
      <c r="OSV139" s="6"/>
      <c r="OSW139" s="6"/>
      <c r="OSX139" s="6"/>
      <c r="OSY139" s="6"/>
      <c r="OSZ139" s="6"/>
      <c r="OTA139" s="6"/>
      <c r="OTB139" s="6"/>
      <c r="OTC139" s="6"/>
      <c r="OTD139" s="6"/>
      <c r="OTE139" s="6"/>
      <c r="OTF139" s="6"/>
      <c r="OTG139" s="6"/>
      <c r="OTH139" s="6"/>
      <c r="OTI139" s="6"/>
      <c r="OTJ139" s="6"/>
      <c r="OTK139" s="6"/>
      <c r="OTL139" s="6"/>
      <c r="OTM139" s="6"/>
      <c r="OTN139" s="6"/>
      <c r="OTO139" s="6"/>
      <c r="OTP139" s="6"/>
      <c r="OTQ139" s="6"/>
      <c r="OTR139" s="6"/>
      <c r="OTS139" s="6"/>
      <c r="OTT139" s="6"/>
      <c r="OTU139" s="6"/>
      <c r="OTV139" s="6"/>
      <c r="OTW139" s="6"/>
      <c r="OTX139" s="6"/>
      <c r="OTY139" s="6"/>
      <c r="OTZ139" s="6"/>
      <c r="OUA139" s="6"/>
      <c r="OUB139" s="6"/>
      <c r="OUC139" s="6"/>
      <c r="OUD139" s="6"/>
      <c r="OUE139" s="6"/>
      <c r="OUF139" s="6"/>
      <c r="OUG139" s="6"/>
      <c r="OUH139" s="6"/>
      <c r="OUI139" s="6"/>
      <c r="OUJ139" s="6"/>
      <c r="OUK139" s="6"/>
      <c r="OUL139" s="6"/>
      <c r="OUM139" s="6"/>
      <c r="OUN139" s="6"/>
      <c r="OUO139" s="6"/>
      <c r="OUP139" s="6"/>
      <c r="OUQ139" s="6"/>
      <c r="OUR139" s="6"/>
      <c r="OUS139" s="6"/>
      <c r="OUT139" s="6"/>
      <c r="OUU139" s="6"/>
      <c r="OUV139" s="6"/>
      <c r="OUW139" s="6"/>
      <c r="OUX139" s="6"/>
      <c r="OUY139" s="6"/>
      <c r="OUZ139" s="6"/>
      <c r="OVA139" s="6"/>
      <c r="OVB139" s="6"/>
      <c r="OVC139" s="6"/>
      <c r="OVD139" s="6"/>
      <c r="OVE139" s="6"/>
      <c r="OVF139" s="6"/>
      <c r="OVG139" s="6"/>
      <c r="OVH139" s="6"/>
      <c r="OVI139" s="6"/>
      <c r="OVJ139" s="6"/>
      <c r="OVK139" s="6"/>
      <c r="OVL139" s="6"/>
      <c r="OVM139" s="6"/>
      <c r="OVN139" s="6"/>
      <c r="OVO139" s="6"/>
      <c r="OVP139" s="6"/>
      <c r="OVQ139" s="6"/>
      <c r="OVR139" s="6"/>
      <c r="OVS139" s="6"/>
      <c r="OVT139" s="6"/>
      <c r="OVU139" s="6"/>
      <c r="OVV139" s="6"/>
      <c r="OVW139" s="6"/>
      <c r="OVX139" s="6"/>
      <c r="OVY139" s="6"/>
      <c r="OVZ139" s="6"/>
      <c r="OWA139" s="6"/>
      <c r="OWB139" s="6"/>
      <c r="OWC139" s="6"/>
      <c r="OWD139" s="6"/>
      <c r="OWE139" s="6"/>
      <c r="OWF139" s="6"/>
      <c r="OWG139" s="6"/>
      <c r="OWH139" s="6"/>
      <c r="OWI139" s="6"/>
      <c r="OWJ139" s="6"/>
      <c r="OWK139" s="6"/>
      <c r="OWL139" s="6"/>
      <c r="OWM139" s="6"/>
      <c r="OWN139" s="6"/>
      <c r="OWO139" s="6"/>
      <c r="OWP139" s="6"/>
      <c r="OWQ139" s="6"/>
      <c r="OWR139" s="6"/>
      <c r="OWS139" s="6"/>
      <c r="OWT139" s="6"/>
      <c r="OWU139" s="6"/>
      <c r="OWV139" s="6"/>
      <c r="OWW139" s="6"/>
      <c r="OWX139" s="6"/>
      <c r="OWY139" s="6"/>
      <c r="OWZ139" s="6"/>
      <c r="OXA139" s="6"/>
      <c r="OXB139" s="6"/>
      <c r="OXC139" s="6"/>
      <c r="OXD139" s="6"/>
      <c r="OXE139" s="6"/>
      <c r="OXF139" s="6"/>
      <c r="OXG139" s="6"/>
      <c r="OXH139" s="6"/>
      <c r="OXI139" s="6"/>
      <c r="OXJ139" s="6"/>
      <c r="OXK139" s="6"/>
      <c r="OXL139" s="6"/>
      <c r="OXM139" s="6"/>
      <c r="OXN139" s="6"/>
      <c r="OXO139" s="6"/>
      <c r="OXP139" s="6"/>
      <c r="OXQ139" s="6"/>
      <c r="OXR139" s="6"/>
      <c r="OXS139" s="6"/>
      <c r="OXT139" s="6"/>
      <c r="OXU139" s="6"/>
      <c r="OXV139" s="6"/>
      <c r="OXW139" s="6"/>
      <c r="OXX139" s="6"/>
      <c r="OXY139" s="6"/>
      <c r="OXZ139" s="6"/>
      <c r="OYA139" s="6"/>
      <c r="OYB139" s="6"/>
      <c r="OYC139" s="6"/>
      <c r="OYD139" s="6"/>
      <c r="OYE139" s="6"/>
      <c r="OYF139" s="6"/>
      <c r="OYG139" s="6"/>
      <c r="OYH139" s="6"/>
      <c r="OYI139" s="6"/>
      <c r="OYJ139" s="6"/>
      <c r="OYK139" s="6"/>
      <c r="OYL139" s="6"/>
      <c r="OYM139" s="6"/>
      <c r="OYN139" s="6"/>
      <c r="OYO139" s="6"/>
      <c r="OYP139" s="6"/>
      <c r="OYQ139" s="6"/>
      <c r="OYR139" s="6"/>
      <c r="OYS139" s="6"/>
      <c r="OYT139" s="6"/>
      <c r="OYU139" s="6"/>
      <c r="OYV139" s="6"/>
      <c r="OYW139" s="6"/>
      <c r="OYX139" s="6"/>
      <c r="OYY139" s="6"/>
      <c r="OYZ139" s="6"/>
      <c r="OZA139" s="6"/>
      <c r="OZB139" s="6"/>
      <c r="OZC139" s="6"/>
      <c r="OZD139" s="6"/>
      <c r="OZE139" s="6"/>
      <c r="OZF139" s="6"/>
      <c r="OZG139" s="6"/>
      <c r="OZH139" s="6"/>
      <c r="OZI139" s="6"/>
      <c r="OZJ139" s="6"/>
      <c r="OZK139" s="6"/>
      <c r="OZL139" s="6"/>
      <c r="OZM139" s="6"/>
      <c r="OZN139" s="6"/>
      <c r="OZO139" s="6"/>
      <c r="OZP139" s="6"/>
      <c r="OZQ139" s="6"/>
      <c r="OZR139" s="6"/>
      <c r="OZS139" s="6"/>
      <c r="OZT139" s="6"/>
      <c r="OZU139" s="6"/>
      <c r="OZV139" s="6"/>
      <c r="OZW139" s="6"/>
      <c r="OZX139" s="6"/>
      <c r="OZY139" s="6"/>
      <c r="OZZ139" s="6"/>
      <c r="PAA139" s="6"/>
      <c r="PAB139" s="6"/>
      <c r="PAC139" s="6"/>
      <c r="PAD139" s="6"/>
      <c r="PAE139" s="6"/>
      <c r="PAF139" s="6"/>
      <c r="PAG139" s="6"/>
      <c r="PAH139" s="6"/>
      <c r="PAI139" s="6"/>
      <c r="PAJ139" s="6"/>
      <c r="PAK139" s="6"/>
      <c r="PAL139" s="6"/>
      <c r="PAM139" s="6"/>
      <c r="PAN139" s="6"/>
      <c r="PAO139" s="6"/>
      <c r="PAP139" s="6"/>
      <c r="PAQ139" s="6"/>
      <c r="PAR139" s="6"/>
      <c r="PAS139" s="6"/>
      <c r="PAT139" s="6"/>
      <c r="PAU139" s="6"/>
      <c r="PAV139" s="6"/>
      <c r="PAW139" s="6"/>
      <c r="PAX139" s="6"/>
      <c r="PAY139" s="6"/>
      <c r="PAZ139" s="6"/>
      <c r="PBA139" s="6"/>
      <c r="PBB139" s="6"/>
      <c r="PBC139" s="6"/>
      <c r="PBD139" s="6"/>
      <c r="PBE139" s="6"/>
      <c r="PBF139" s="6"/>
      <c r="PBG139" s="6"/>
      <c r="PBH139" s="6"/>
      <c r="PBI139" s="6"/>
      <c r="PBJ139" s="6"/>
      <c r="PBK139" s="6"/>
      <c r="PBL139" s="6"/>
      <c r="PBM139" s="6"/>
      <c r="PBN139" s="6"/>
      <c r="PBO139" s="6"/>
      <c r="PBP139" s="6"/>
      <c r="PBQ139" s="6"/>
      <c r="PBR139" s="6"/>
      <c r="PBS139" s="6"/>
      <c r="PBT139" s="6"/>
      <c r="PBU139" s="6"/>
      <c r="PBV139" s="6"/>
      <c r="PBW139" s="6"/>
      <c r="PBX139" s="6"/>
      <c r="PBY139" s="6"/>
      <c r="PBZ139" s="6"/>
      <c r="PCA139" s="6"/>
      <c r="PCB139" s="6"/>
      <c r="PCC139" s="6"/>
      <c r="PCD139" s="6"/>
      <c r="PCE139" s="6"/>
      <c r="PCF139" s="6"/>
      <c r="PCG139" s="6"/>
      <c r="PCH139" s="6"/>
      <c r="PCI139" s="6"/>
      <c r="PCJ139" s="6"/>
      <c r="PCK139" s="6"/>
      <c r="PCL139" s="6"/>
      <c r="PCM139" s="6"/>
      <c r="PCN139" s="6"/>
      <c r="PCO139" s="6"/>
      <c r="PCP139" s="6"/>
      <c r="PCQ139" s="6"/>
      <c r="PCR139" s="6"/>
      <c r="PCS139" s="6"/>
      <c r="PCT139" s="6"/>
      <c r="PCU139" s="6"/>
      <c r="PCV139" s="6"/>
      <c r="PCW139" s="6"/>
      <c r="PCX139" s="6"/>
      <c r="PCY139" s="6"/>
      <c r="PCZ139" s="6"/>
      <c r="PDA139" s="6"/>
      <c r="PDB139" s="6"/>
      <c r="PDC139" s="6"/>
      <c r="PDD139" s="6"/>
      <c r="PDE139" s="6"/>
      <c r="PDF139" s="6"/>
      <c r="PDG139" s="6"/>
      <c r="PDH139" s="6"/>
      <c r="PDI139" s="6"/>
      <c r="PDJ139" s="6"/>
      <c r="PDK139" s="6"/>
      <c r="PDL139" s="6"/>
      <c r="PDM139" s="6"/>
      <c r="PDN139" s="6"/>
      <c r="PDO139" s="6"/>
      <c r="PDP139" s="6"/>
      <c r="PDQ139" s="6"/>
      <c r="PDR139" s="6"/>
      <c r="PDS139" s="6"/>
      <c r="PDT139" s="6"/>
      <c r="PDU139" s="6"/>
      <c r="PDV139" s="6"/>
      <c r="PDW139" s="6"/>
      <c r="PDX139" s="6"/>
      <c r="PDY139" s="6"/>
      <c r="PDZ139" s="6"/>
      <c r="PEA139" s="6"/>
      <c r="PEB139" s="6"/>
      <c r="PEC139" s="6"/>
      <c r="PED139" s="6"/>
      <c r="PEE139" s="6"/>
      <c r="PEF139" s="6"/>
      <c r="PEG139" s="6"/>
      <c r="PEH139" s="6"/>
      <c r="PEI139" s="6"/>
      <c r="PEJ139" s="6"/>
      <c r="PEK139" s="6"/>
      <c r="PEL139" s="6"/>
      <c r="PEM139" s="6"/>
      <c r="PEN139" s="6"/>
      <c r="PEO139" s="6"/>
      <c r="PEP139" s="6"/>
      <c r="PEQ139" s="6"/>
      <c r="PER139" s="6"/>
      <c r="PES139" s="6"/>
      <c r="PET139" s="6"/>
      <c r="PEU139" s="6"/>
      <c r="PEV139" s="6"/>
      <c r="PEW139" s="6"/>
      <c r="PEX139" s="6"/>
      <c r="PEY139" s="6"/>
      <c r="PEZ139" s="6"/>
      <c r="PFA139" s="6"/>
      <c r="PFB139" s="6"/>
      <c r="PFC139" s="6"/>
      <c r="PFD139" s="6"/>
      <c r="PFE139" s="6"/>
      <c r="PFF139" s="6"/>
      <c r="PFG139" s="6"/>
      <c r="PFH139" s="6"/>
      <c r="PFI139" s="6"/>
      <c r="PFJ139" s="6"/>
      <c r="PFK139" s="6"/>
      <c r="PFL139" s="6"/>
      <c r="PFM139" s="6"/>
      <c r="PFN139" s="6"/>
      <c r="PFO139" s="6"/>
      <c r="PFP139" s="6"/>
      <c r="PFQ139" s="6"/>
      <c r="PFR139" s="6"/>
      <c r="PFS139" s="6"/>
      <c r="PFT139" s="6"/>
      <c r="PFU139" s="6"/>
      <c r="PFV139" s="6"/>
      <c r="PFW139" s="6"/>
      <c r="PFX139" s="6"/>
      <c r="PFY139" s="6"/>
      <c r="PFZ139" s="6"/>
      <c r="PGA139" s="6"/>
      <c r="PGB139" s="6"/>
      <c r="PGC139" s="6"/>
      <c r="PGD139" s="6"/>
      <c r="PGE139" s="6"/>
      <c r="PGF139" s="6"/>
      <c r="PGG139" s="6"/>
      <c r="PGH139" s="6"/>
      <c r="PGI139" s="6"/>
      <c r="PGJ139" s="6"/>
      <c r="PGK139" s="6"/>
      <c r="PGL139" s="6"/>
      <c r="PGM139" s="6"/>
      <c r="PGN139" s="6"/>
      <c r="PGO139" s="6"/>
      <c r="PGP139" s="6"/>
      <c r="PGQ139" s="6"/>
      <c r="PGR139" s="6"/>
      <c r="PGS139" s="6"/>
      <c r="PGT139" s="6"/>
      <c r="PGU139" s="6"/>
      <c r="PGV139" s="6"/>
      <c r="PGW139" s="6"/>
      <c r="PGX139" s="6"/>
      <c r="PGY139" s="6"/>
      <c r="PGZ139" s="6"/>
      <c r="PHA139" s="6"/>
      <c r="PHB139" s="6"/>
      <c r="PHC139" s="6"/>
      <c r="PHD139" s="6"/>
      <c r="PHE139" s="6"/>
      <c r="PHF139" s="6"/>
      <c r="PHG139" s="6"/>
      <c r="PHH139" s="6"/>
      <c r="PHI139" s="6"/>
      <c r="PHJ139" s="6"/>
      <c r="PHK139" s="6"/>
      <c r="PHL139" s="6"/>
      <c r="PHM139" s="6"/>
      <c r="PHN139" s="6"/>
      <c r="PHO139" s="6"/>
      <c r="PHP139" s="6"/>
      <c r="PHQ139" s="6"/>
      <c r="PHR139" s="6"/>
      <c r="PHS139" s="6"/>
      <c r="PHT139" s="6"/>
      <c r="PHU139" s="6"/>
      <c r="PHV139" s="6"/>
      <c r="PHW139" s="6"/>
      <c r="PHX139" s="6"/>
      <c r="PHY139" s="6"/>
      <c r="PHZ139" s="6"/>
      <c r="PIA139" s="6"/>
      <c r="PIB139" s="6"/>
      <c r="PIC139" s="6"/>
      <c r="PID139" s="6"/>
      <c r="PIE139" s="6"/>
      <c r="PIF139" s="6"/>
      <c r="PIG139" s="6"/>
      <c r="PIH139" s="6"/>
      <c r="PII139" s="6"/>
      <c r="PIJ139" s="6"/>
      <c r="PIK139" s="6"/>
      <c r="PIL139" s="6"/>
      <c r="PIM139" s="6"/>
      <c r="PIN139" s="6"/>
      <c r="PIO139" s="6"/>
      <c r="PIP139" s="6"/>
      <c r="PIQ139" s="6"/>
      <c r="PIR139" s="6"/>
      <c r="PIS139" s="6"/>
      <c r="PIT139" s="6"/>
      <c r="PIU139" s="6"/>
      <c r="PIV139" s="6"/>
      <c r="PIW139" s="6"/>
      <c r="PIX139" s="6"/>
      <c r="PIY139" s="6"/>
      <c r="PIZ139" s="6"/>
      <c r="PJA139" s="6"/>
      <c r="PJB139" s="6"/>
      <c r="PJC139" s="6"/>
      <c r="PJD139" s="6"/>
      <c r="PJE139" s="6"/>
      <c r="PJF139" s="6"/>
      <c r="PJG139" s="6"/>
      <c r="PJH139" s="6"/>
      <c r="PJI139" s="6"/>
      <c r="PJJ139" s="6"/>
      <c r="PJK139" s="6"/>
      <c r="PJL139" s="6"/>
      <c r="PJM139" s="6"/>
      <c r="PJN139" s="6"/>
      <c r="PJO139" s="6"/>
      <c r="PJP139" s="6"/>
      <c r="PJQ139" s="6"/>
      <c r="PJR139" s="6"/>
      <c r="PJS139" s="6"/>
      <c r="PJT139" s="6"/>
      <c r="PJU139" s="6"/>
      <c r="PJV139" s="6"/>
      <c r="PJW139" s="6"/>
      <c r="PJX139" s="6"/>
      <c r="PJY139" s="6"/>
      <c r="PJZ139" s="6"/>
      <c r="PKA139" s="6"/>
      <c r="PKB139" s="6"/>
      <c r="PKC139" s="6"/>
      <c r="PKD139" s="6"/>
      <c r="PKE139" s="6"/>
      <c r="PKF139" s="6"/>
      <c r="PKG139" s="6"/>
      <c r="PKH139" s="6"/>
      <c r="PKI139" s="6"/>
      <c r="PKJ139" s="6"/>
      <c r="PKK139" s="6"/>
      <c r="PKL139" s="6"/>
      <c r="PKM139" s="6"/>
      <c r="PKN139" s="6"/>
      <c r="PKO139" s="6"/>
      <c r="PKP139" s="6"/>
      <c r="PKQ139" s="6"/>
      <c r="PKR139" s="6"/>
      <c r="PKS139" s="6"/>
      <c r="PKT139" s="6"/>
      <c r="PKU139" s="6"/>
      <c r="PKV139" s="6"/>
      <c r="PKW139" s="6"/>
      <c r="PKX139" s="6"/>
      <c r="PKY139" s="6"/>
      <c r="PKZ139" s="6"/>
      <c r="PLA139" s="6"/>
      <c r="PLB139" s="6"/>
      <c r="PLC139" s="6"/>
      <c r="PLD139" s="6"/>
      <c r="PLE139" s="6"/>
      <c r="PLF139" s="6"/>
      <c r="PLG139" s="6"/>
      <c r="PLH139" s="6"/>
      <c r="PLI139" s="6"/>
      <c r="PLJ139" s="6"/>
      <c r="PLK139" s="6"/>
      <c r="PLL139" s="6"/>
      <c r="PLM139" s="6"/>
      <c r="PLN139" s="6"/>
      <c r="PLO139" s="6"/>
      <c r="PLP139" s="6"/>
      <c r="PLQ139" s="6"/>
      <c r="PLR139" s="6"/>
      <c r="PLS139" s="6"/>
      <c r="PLT139" s="6"/>
      <c r="PLU139" s="6"/>
      <c r="PLV139" s="6"/>
      <c r="PLW139" s="6"/>
      <c r="PLX139" s="6"/>
      <c r="PLY139" s="6"/>
      <c r="PLZ139" s="6"/>
      <c r="PMA139" s="6"/>
      <c r="PMB139" s="6"/>
      <c r="PMC139" s="6"/>
      <c r="PMD139" s="6"/>
      <c r="PME139" s="6"/>
      <c r="PMF139" s="6"/>
      <c r="PMG139" s="6"/>
      <c r="PMH139" s="6"/>
      <c r="PMI139" s="6"/>
      <c r="PMJ139" s="6"/>
      <c r="PMK139" s="6"/>
      <c r="PML139" s="6"/>
      <c r="PMM139" s="6"/>
      <c r="PMN139" s="6"/>
      <c r="PMO139" s="6"/>
      <c r="PMP139" s="6"/>
      <c r="PMQ139" s="6"/>
      <c r="PMR139" s="6"/>
      <c r="PMS139" s="6"/>
      <c r="PMT139" s="6"/>
      <c r="PMU139" s="6"/>
      <c r="PMV139" s="6"/>
      <c r="PMW139" s="6"/>
      <c r="PMX139" s="6"/>
      <c r="PMY139" s="6"/>
      <c r="PMZ139" s="6"/>
      <c r="PNA139" s="6"/>
      <c r="PNB139" s="6"/>
      <c r="PNC139" s="6"/>
      <c r="PND139" s="6"/>
      <c r="PNE139" s="6"/>
      <c r="PNF139" s="6"/>
      <c r="PNG139" s="6"/>
      <c r="PNH139" s="6"/>
      <c r="PNI139" s="6"/>
      <c r="PNJ139" s="6"/>
      <c r="PNK139" s="6"/>
      <c r="PNL139" s="6"/>
      <c r="PNM139" s="6"/>
      <c r="PNN139" s="6"/>
      <c r="PNO139" s="6"/>
      <c r="PNP139" s="6"/>
      <c r="PNQ139" s="6"/>
      <c r="PNR139" s="6"/>
      <c r="PNS139" s="6"/>
      <c r="PNT139" s="6"/>
      <c r="PNU139" s="6"/>
      <c r="PNV139" s="6"/>
      <c r="PNW139" s="6"/>
      <c r="PNX139" s="6"/>
      <c r="PNY139" s="6"/>
      <c r="PNZ139" s="6"/>
      <c r="POA139" s="6"/>
      <c r="POB139" s="6"/>
      <c r="POC139" s="6"/>
      <c r="POD139" s="6"/>
      <c r="POE139" s="6"/>
      <c r="POF139" s="6"/>
      <c r="POG139" s="6"/>
      <c r="POH139" s="6"/>
      <c r="POI139" s="6"/>
      <c r="POJ139" s="6"/>
      <c r="POK139" s="6"/>
      <c r="POL139" s="6"/>
      <c r="POM139" s="6"/>
      <c r="PON139" s="6"/>
      <c r="POO139" s="6"/>
      <c r="POP139" s="6"/>
      <c r="POQ139" s="6"/>
      <c r="POR139" s="6"/>
      <c r="POS139" s="6"/>
      <c r="POT139" s="6"/>
      <c r="POU139" s="6"/>
      <c r="POV139" s="6"/>
      <c r="POW139" s="6"/>
      <c r="POX139" s="6"/>
      <c r="POY139" s="6"/>
      <c r="POZ139" s="6"/>
      <c r="PPA139" s="6"/>
      <c r="PPB139" s="6"/>
      <c r="PPC139" s="6"/>
      <c r="PPD139" s="6"/>
      <c r="PPE139" s="6"/>
      <c r="PPF139" s="6"/>
      <c r="PPG139" s="6"/>
      <c r="PPH139" s="6"/>
      <c r="PPI139" s="6"/>
      <c r="PPJ139" s="6"/>
      <c r="PPK139" s="6"/>
      <c r="PPL139" s="6"/>
      <c r="PPM139" s="6"/>
      <c r="PPN139" s="6"/>
      <c r="PPO139" s="6"/>
      <c r="PPP139" s="6"/>
      <c r="PPQ139" s="6"/>
      <c r="PPR139" s="6"/>
      <c r="PPS139" s="6"/>
      <c r="PPT139" s="6"/>
      <c r="PPU139" s="6"/>
      <c r="PPV139" s="6"/>
      <c r="PPW139" s="6"/>
      <c r="PPX139" s="6"/>
      <c r="PPY139" s="6"/>
      <c r="PPZ139" s="6"/>
      <c r="PQA139" s="6"/>
      <c r="PQB139" s="6"/>
      <c r="PQC139" s="6"/>
      <c r="PQD139" s="6"/>
      <c r="PQE139" s="6"/>
      <c r="PQF139" s="6"/>
      <c r="PQG139" s="6"/>
      <c r="PQH139" s="6"/>
      <c r="PQI139" s="6"/>
      <c r="PQJ139" s="6"/>
      <c r="PQK139" s="6"/>
      <c r="PQL139" s="6"/>
      <c r="PQM139" s="6"/>
      <c r="PQN139" s="6"/>
      <c r="PQO139" s="6"/>
      <c r="PQP139" s="6"/>
      <c r="PQQ139" s="6"/>
      <c r="PQR139" s="6"/>
      <c r="PQS139" s="6"/>
      <c r="PQT139" s="6"/>
      <c r="PQU139" s="6"/>
      <c r="PQV139" s="6"/>
      <c r="PQW139" s="6"/>
      <c r="PQX139" s="6"/>
      <c r="PQY139" s="6"/>
      <c r="PQZ139" s="6"/>
      <c r="PRA139" s="6"/>
      <c r="PRB139" s="6"/>
      <c r="PRC139" s="6"/>
      <c r="PRD139" s="6"/>
      <c r="PRE139" s="6"/>
      <c r="PRF139" s="6"/>
      <c r="PRG139" s="6"/>
      <c r="PRH139" s="6"/>
      <c r="PRI139" s="6"/>
      <c r="PRJ139" s="6"/>
      <c r="PRK139" s="6"/>
      <c r="PRL139" s="6"/>
      <c r="PRM139" s="6"/>
      <c r="PRN139" s="6"/>
      <c r="PRO139" s="6"/>
      <c r="PRP139" s="6"/>
      <c r="PRQ139" s="6"/>
      <c r="PRR139" s="6"/>
      <c r="PRS139" s="6"/>
      <c r="PRT139" s="6"/>
      <c r="PRU139" s="6"/>
      <c r="PRV139" s="6"/>
      <c r="PRW139" s="6"/>
      <c r="PRX139" s="6"/>
      <c r="PRY139" s="6"/>
      <c r="PRZ139" s="6"/>
      <c r="PSA139" s="6"/>
      <c r="PSB139" s="6"/>
      <c r="PSC139" s="6"/>
      <c r="PSD139" s="6"/>
      <c r="PSE139" s="6"/>
      <c r="PSF139" s="6"/>
      <c r="PSG139" s="6"/>
      <c r="PSH139" s="6"/>
      <c r="PSI139" s="6"/>
      <c r="PSJ139" s="6"/>
      <c r="PSK139" s="6"/>
      <c r="PSL139" s="6"/>
      <c r="PSM139" s="6"/>
      <c r="PSN139" s="6"/>
      <c r="PSO139" s="6"/>
      <c r="PSP139" s="6"/>
      <c r="PSQ139" s="6"/>
      <c r="PSR139" s="6"/>
      <c r="PSS139" s="6"/>
      <c r="PST139" s="6"/>
      <c r="PSU139" s="6"/>
      <c r="PSV139" s="6"/>
      <c r="PSW139" s="6"/>
      <c r="PSX139" s="6"/>
      <c r="PSY139" s="6"/>
      <c r="PSZ139" s="6"/>
      <c r="PTA139" s="6"/>
      <c r="PTB139" s="6"/>
      <c r="PTC139" s="6"/>
      <c r="PTD139" s="6"/>
      <c r="PTE139" s="6"/>
      <c r="PTF139" s="6"/>
      <c r="PTG139" s="6"/>
      <c r="PTH139" s="6"/>
      <c r="PTI139" s="6"/>
      <c r="PTJ139" s="6"/>
      <c r="PTK139" s="6"/>
      <c r="PTL139" s="6"/>
      <c r="PTM139" s="6"/>
      <c r="PTN139" s="6"/>
      <c r="PTO139" s="6"/>
      <c r="PTP139" s="6"/>
      <c r="PTQ139" s="6"/>
      <c r="PTR139" s="6"/>
      <c r="PTS139" s="6"/>
      <c r="PTT139" s="6"/>
      <c r="PTU139" s="6"/>
      <c r="PTV139" s="6"/>
      <c r="PTW139" s="6"/>
      <c r="PTX139" s="6"/>
      <c r="PTY139" s="6"/>
      <c r="PTZ139" s="6"/>
      <c r="PUA139" s="6"/>
      <c r="PUB139" s="6"/>
      <c r="PUC139" s="6"/>
      <c r="PUD139" s="6"/>
      <c r="PUE139" s="6"/>
      <c r="PUF139" s="6"/>
      <c r="PUG139" s="6"/>
      <c r="PUH139" s="6"/>
      <c r="PUI139" s="6"/>
      <c r="PUJ139" s="6"/>
      <c r="PUK139" s="6"/>
      <c r="PUL139" s="6"/>
      <c r="PUM139" s="6"/>
      <c r="PUN139" s="6"/>
      <c r="PUO139" s="6"/>
      <c r="PUP139" s="6"/>
      <c r="PUQ139" s="6"/>
      <c r="PUR139" s="6"/>
      <c r="PUS139" s="6"/>
      <c r="PUT139" s="6"/>
      <c r="PUU139" s="6"/>
      <c r="PUV139" s="6"/>
      <c r="PUW139" s="6"/>
      <c r="PUX139" s="6"/>
      <c r="PUY139" s="6"/>
      <c r="PUZ139" s="6"/>
      <c r="PVA139" s="6"/>
      <c r="PVB139" s="6"/>
      <c r="PVC139" s="6"/>
      <c r="PVD139" s="6"/>
      <c r="PVE139" s="6"/>
      <c r="PVF139" s="6"/>
      <c r="PVG139" s="6"/>
      <c r="PVH139" s="6"/>
      <c r="PVI139" s="6"/>
      <c r="PVJ139" s="6"/>
      <c r="PVK139" s="6"/>
      <c r="PVL139" s="6"/>
      <c r="PVM139" s="6"/>
      <c r="PVN139" s="6"/>
      <c r="PVO139" s="6"/>
      <c r="PVP139" s="6"/>
      <c r="PVQ139" s="6"/>
      <c r="PVR139" s="6"/>
      <c r="PVS139" s="6"/>
      <c r="PVT139" s="6"/>
      <c r="PVU139" s="6"/>
      <c r="PVV139" s="6"/>
      <c r="PVW139" s="6"/>
      <c r="PVX139" s="6"/>
      <c r="PVY139" s="6"/>
      <c r="PVZ139" s="6"/>
      <c r="PWA139" s="6"/>
      <c r="PWB139" s="6"/>
      <c r="PWC139" s="6"/>
      <c r="PWD139" s="6"/>
      <c r="PWE139" s="6"/>
      <c r="PWF139" s="6"/>
      <c r="PWG139" s="6"/>
      <c r="PWH139" s="6"/>
      <c r="PWI139" s="6"/>
      <c r="PWJ139" s="6"/>
      <c r="PWK139" s="6"/>
      <c r="PWL139" s="6"/>
      <c r="PWM139" s="6"/>
      <c r="PWN139" s="6"/>
      <c r="PWO139" s="6"/>
      <c r="PWP139" s="6"/>
      <c r="PWQ139" s="6"/>
      <c r="PWR139" s="6"/>
      <c r="PWS139" s="6"/>
      <c r="PWT139" s="6"/>
      <c r="PWU139" s="6"/>
      <c r="PWV139" s="6"/>
      <c r="PWW139" s="6"/>
      <c r="PWX139" s="6"/>
      <c r="PWY139" s="6"/>
      <c r="PWZ139" s="6"/>
      <c r="PXA139" s="6"/>
      <c r="PXB139" s="6"/>
      <c r="PXC139" s="6"/>
      <c r="PXD139" s="6"/>
      <c r="PXE139" s="6"/>
      <c r="PXF139" s="6"/>
      <c r="PXG139" s="6"/>
      <c r="PXH139" s="6"/>
      <c r="PXI139" s="6"/>
      <c r="PXJ139" s="6"/>
      <c r="PXK139" s="6"/>
      <c r="PXL139" s="6"/>
      <c r="PXM139" s="6"/>
      <c r="PXN139" s="6"/>
      <c r="PXO139" s="6"/>
      <c r="PXP139" s="6"/>
      <c r="PXQ139" s="6"/>
      <c r="PXR139" s="6"/>
      <c r="PXS139" s="6"/>
      <c r="PXT139" s="6"/>
      <c r="PXU139" s="6"/>
      <c r="PXV139" s="6"/>
      <c r="PXW139" s="6"/>
      <c r="PXX139" s="6"/>
      <c r="PXY139" s="6"/>
      <c r="PXZ139" s="6"/>
      <c r="PYA139" s="6"/>
      <c r="PYB139" s="6"/>
      <c r="PYC139" s="6"/>
      <c r="PYD139" s="6"/>
      <c r="PYE139" s="6"/>
      <c r="PYF139" s="6"/>
      <c r="PYG139" s="6"/>
      <c r="PYH139" s="6"/>
      <c r="PYI139" s="6"/>
      <c r="PYJ139" s="6"/>
      <c r="PYK139" s="6"/>
      <c r="PYL139" s="6"/>
      <c r="PYM139" s="6"/>
      <c r="PYN139" s="6"/>
      <c r="PYO139" s="6"/>
      <c r="PYP139" s="6"/>
      <c r="PYQ139" s="6"/>
      <c r="PYR139" s="6"/>
      <c r="PYS139" s="6"/>
      <c r="PYT139" s="6"/>
      <c r="PYU139" s="6"/>
      <c r="PYV139" s="6"/>
      <c r="PYW139" s="6"/>
      <c r="PYX139" s="6"/>
      <c r="PYY139" s="6"/>
      <c r="PYZ139" s="6"/>
      <c r="PZA139" s="6"/>
      <c r="PZB139" s="6"/>
      <c r="PZC139" s="6"/>
      <c r="PZD139" s="6"/>
      <c r="PZE139" s="6"/>
      <c r="PZF139" s="6"/>
      <c r="PZG139" s="6"/>
      <c r="PZH139" s="6"/>
      <c r="PZI139" s="6"/>
      <c r="PZJ139" s="6"/>
      <c r="PZK139" s="6"/>
      <c r="PZL139" s="6"/>
      <c r="PZM139" s="6"/>
      <c r="PZN139" s="6"/>
      <c r="PZO139" s="6"/>
      <c r="PZP139" s="6"/>
      <c r="PZQ139" s="6"/>
      <c r="PZR139" s="6"/>
      <c r="PZS139" s="6"/>
      <c r="PZT139" s="6"/>
      <c r="PZU139" s="6"/>
      <c r="PZV139" s="6"/>
      <c r="PZW139" s="6"/>
      <c r="PZX139" s="6"/>
      <c r="PZY139" s="6"/>
      <c r="PZZ139" s="6"/>
      <c r="QAA139" s="6"/>
      <c r="QAB139" s="6"/>
      <c r="QAC139" s="6"/>
      <c r="QAD139" s="6"/>
      <c r="QAE139" s="6"/>
      <c r="QAF139" s="6"/>
      <c r="QAG139" s="6"/>
      <c r="QAH139" s="6"/>
      <c r="QAI139" s="6"/>
      <c r="QAJ139" s="6"/>
      <c r="QAK139" s="6"/>
      <c r="QAL139" s="6"/>
      <c r="QAM139" s="6"/>
      <c r="QAN139" s="6"/>
      <c r="QAO139" s="6"/>
      <c r="QAP139" s="6"/>
      <c r="QAQ139" s="6"/>
      <c r="QAR139" s="6"/>
      <c r="QAS139" s="6"/>
      <c r="QAT139" s="6"/>
      <c r="QAU139" s="6"/>
      <c r="QAV139" s="6"/>
      <c r="QAW139" s="6"/>
      <c r="QAX139" s="6"/>
      <c r="QAY139" s="6"/>
      <c r="QAZ139" s="6"/>
      <c r="QBA139" s="6"/>
      <c r="QBB139" s="6"/>
      <c r="QBC139" s="6"/>
      <c r="QBD139" s="6"/>
      <c r="QBE139" s="6"/>
      <c r="QBF139" s="6"/>
      <c r="QBG139" s="6"/>
      <c r="QBH139" s="6"/>
      <c r="QBI139" s="6"/>
      <c r="QBJ139" s="6"/>
      <c r="QBK139" s="6"/>
      <c r="QBL139" s="6"/>
      <c r="QBM139" s="6"/>
      <c r="QBN139" s="6"/>
      <c r="QBO139" s="6"/>
      <c r="QBP139" s="6"/>
      <c r="QBQ139" s="6"/>
      <c r="QBR139" s="6"/>
      <c r="QBS139" s="6"/>
      <c r="QBT139" s="6"/>
      <c r="QBU139" s="6"/>
      <c r="QBV139" s="6"/>
      <c r="QBW139" s="6"/>
      <c r="QBX139" s="6"/>
      <c r="QBY139" s="6"/>
      <c r="QBZ139" s="6"/>
      <c r="QCA139" s="6"/>
      <c r="QCB139" s="6"/>
      <c r="QCC139" s="6"/>
      <c r="QCD139" s="6"/>
      <c r="QCE139" s="6"/>
      <c r="QCF139" s="6"/>
      <c r="QCG139" s="6"/>
      <c r="QCH139" s="6"/>
      <c r="QCI139" s="6"/>
      <c r="QCJ139" s="6"/>
      <c r="QCK139" s="6"/>
      <c r="QCL139" s="6"/>
      <c r="QCM139" s="6"/>
      <c r="QCN139" s="6"/>
      <c r="QCO139" s="6"/>
      <c r="QCP139" s="6"/>
      <c r="QCQ139" s="6"/>
      <c r="QCR139" s="6"/>
      <c r="QCS139" s="6"/>
      <c r="QCT139" s="6"/>
      <c r="QCU139" s="6"/>
      <c r="QCV139" s="6"/>
      <c r="QCW139" s="6"/>
      <c r="QCX139" s="6"/>
      <c r="QCY139" s="6"/>
      <c r="QCZ139" s="6"/>
      <c r="QDA139" s="6"/>
      <c r="QDB139" s="6"/>
      <c r="QDC139" s="6"/>
      <c r="QDD139" s="6"/>
      <c r="QDE139" s="6"/>
      <c r="QDF139" s="6"/>
      <c r="QDG139" s="6"/>
      <c r="QDH139" s="6"/>
      <c r="QDI139" s="6"/>
      <c r="QDJ139" s="6"/>
      <c r="QDK139" s="6"/>
      <c r="QDL139" s="6"/>
      <c r="QDM139" s="6"/>
      <c r="QDN139" s="6"/>
      <c r="QDO139" s="6"/>
      <c r="QDP139" s="6"/>
      <c r="QDQ139" s="6"/>
      <c r="QDR139" s="6"/>
      <c r="QDS139" s="6"/>
      <c r="QDT139" s="6"/>
      <c r="QDU139" s="6"/>
      <c r="QDV139" s="6"/>
      <c r="QDW139" s="6"/>
      <c r="QDX139" s="6"/>
      <c r="QDY139" s="6"/>
      <c r="QDZ139" s="6"/>
      <c r="QEA139" s="6"/>
      <c r="QEB139" s="6"/>
      <c r="QEC139" s="6"/>
      <c r="QED139" s="6"/>
      <c r="QEE139" s="6"/>
      <c r="QEF139" s="6"/>
      <c r="QEG139" s="6"/>
      <c r="QEH139" s="6"/>
      <c r="QEI139" s="6"/>
      <c r="QEJ139" s="6"/>
      <c r="QEK139" s="6"/>
      <c r="QEL139" s="6"/>
      <c r="QEM139" s="6"/>
      <c r="QEN139" s="6"/>
      <c r="QEO139" s="6"/>
      <c r="QEP139" s="6"/>
      <c r="QEQ139" s="6"/>
      <c r="QER139" s="6"/>
      <c r="QES139" s="6"/>
      <c r="QET139" s="6"/>
      <c r="QEU139" s="6"/>
      <c r="QEV139" s="6"/>
      <c r="QEW139" s="6"/>
      <c r="QEX139" s="6"/>
      <c r="QEY139" s="6"/>
      <c r="QEZ139" s="6"/>
      <c r="QFA139" s="6"/>
      <c r="QFB139" s="6"/>
      <c r="QFC139" s="6"/>
      <c r="QFD139" s="6"/>
      <c r="QFE139" s="6"/>
      <c r="QFF139" s="6"/>
      <c r="QFG139" s="6"/>
      <c r="QFH139" s="6"/>
      <c r="QFI139" s="6"/>
      <c r="QFJ139" s="6"/>
      <c r="QFK139" s="6"/>
      <c r="QFL139" s="6"/>
      <c r="QFM139" s="6"/>
      <c r="QFN139" s="6"/>
      <c r="QFO139" s="6"/>
      <c r="QFP139" s="6"/>
      <c r="QFQ139" s="6"/>
      <c r="QFR139" s="6"/>
      <c r="QFS139" s="6"/>
      <c r="QFT139" s="6"/>
      <c r="QFU139" s="6"/>
      <c r="QFV139" s="6"/>
      <c r="QFW139" s="6"/>
      <c r="QFX139" s="6"/>
      <c r="QFY139" s="6"/>
      <c r="QFZ139" s="6"/>
      <c r="QGA139" s="6"/>
      <c r="QGB139" s="6"/>
      <c r="QGC139" s="6"/>
      <c r="QGD139" s="6"/>
      <c r="QGE139" s="6"/>
      <c r="QGF139" s="6"/>
      <c r="QGG139" s="6"/>
      <c r="QGH139" s="6"/>
      <c r="QGI139" s="6"/>
      <c r="QGJ139" s="6"/>
      <c r="QGK139" s="6"/>
      <c r="QGL139" s="6"/>
      <c r="QGM139" s="6"/>
      <c r="QGN139" s="6"/>
      <c r="QGO139" s="6"/>
      <c r="QGP139" s="6"/>
      <c r="QGQ139" s="6"/>
      <c r="QGR139" s="6"/>
      <c r="QGS139" s="6"/>
      <c r="QGT139" s="6"/>
      <c r="QGU139" s="6"/>
      <c r="QGV139" s="6"/>
      <c r="QGW139" s="6"/>
      <c r="QGX139" s="6"/>
      <c r="QGY139" s="6"/>
      <c r="QGZ139" s="6"/>
      <c r="QHA139" s="6"/>
      <c r="QHB139" s="6"/>
      <c r="QHC139" s="6"/>
      <c r="QHD139" s="6"/>
      <c r="QHE139" s="6"/>
      <c r="QHF139" s="6"/>
      <c r="QHG139" s="6"/>
      <c r="QHH139" s="6"/>
      <c r="QHI139" s="6"/>
      <c r="QHJ139" s="6"/>
      <c r="QHK139" s="6"/>
      <c r="QHL139" s="6"/>
      <c r="QHM139" s="6"/>
      <c r="QHN139" s="6"/>
      <c r="QHO139" s="6"/>
      <c r="QHP139" s="6"/>
      <c r="QHQ139" s="6"/>
      <c r="QHR139" s="6"/>
      <c r="QHS139" s="6"/>
      <c r="QHT139" s="6"/>
      <c r="QHU139" s="6"/>
      <c r="QHV139" s="6"/>
      <c r="QHW139" s="6"/>
      <c r="QHX139" s="6"/>
      <c r="QHY139" s="6"/>
      <c r="QHZ139" s="6"/>
      <c r="QIA139" s="6"/>
      <c r="QIB139" s="6"/>
      <c r="QIC139" s="6"/>
      <c r="QID139" s="6"/>
      <c r="QIE139" s="6"/>
      <c r="QIF139" s="6"/>
      <c r="QIG139" s="6"/>
      <c r="QIH139" s="6"/>
      <c r="QII139" s="6"/>
      <c r="QIJ139" s="6"/>
      <c r="QIK139" s="6"/>
      <c r="QIL139" s="6"/>
      <c r="QIM139" s="6"/>
      <c r="QIN139" s="6"/>
      <c r="QIO139" s="6"/>
      <c r="QIP139" s="6"/>
      <c r="QIQ139" s="6"/>
      <c r="QIR139" s="6"/>
      <c r="QIS139" s="6"/>
      <c r="QIT139" s="6"/>
      <c r="QIU139" s="6"/>
      <c r="QIV139" s="6"/>
      <c r="QIW139" s="6"/>
      <c r="QIX139" s="6"/>
      <c r="QIY139" s="6"/>
      <c r="QIZ139" s="6"/>
      <c r="QJA139" s="6"/>
      <c r="QJB139" s="6"/>
      <c r="QJC139" s="6"/>
      <c r="QJD139" s="6"/>
      <c r="QJE139" s="6"/>
      <c r="QJF139" s="6"/>
      <c r="QJG139" s="6"/>
      <c r="QJH139" s="6"/>
      <c r="QJI139" s="6"/>
      <c r="QJJ139" s="6"/>
      <c r="QJK139" s="6"/>
      <c r="QJL139" s="6"/>
      <c r="QJM139" s="6"/>
      <c r="QJN139" s="6"/>
      <c r="QJO139" s="6"/>
      <c r="QJP139" s="6"/>
      <c r="QJQ139" s="6"/>
      <c r="QJR139" s="6"/>
      <c r="QJS139" s="6"/>
      <c r="QJT139" s="6"/>
      <c r="QJU139" s="6"/>
      <c r="QJV139" s="6"/>
      <c r="QJW139" s="6"/>
      <c r="QJX139" s="6"/>
      <c r="QJY139" s="6"/>
      <c r="QJZ139" s="6"/>
      <c r="QKA139" s="6"/>
      <c r="QKB139" s="6"/>
      <c r="QKC139" s="6"/>
      <c r="QKD139" s="6"/>
      <c r="QKE139" s="6"/>
      <c r="QKF139" s="6"/>
      <c r="QKG139" s="6"/>
      <c r="QKH139" s="6"/>
      <c r="QKI139" s="6"/>
      <c r="QKJ139" s="6"/>
      <c r="QKK139" s="6"/>
      <c r="QKL139" s="6"/>
      <c r="QKM139" s="6"/>
      <c r="QKN139" s="6"/>
      <c r="QKO139" s="6"/>
      <c r="QKP139" s="6"/>
      <c r="QKQ139" s="6"/>
      <c r="QKR139" s="6"/>
      <c r="QKS139" s="6"/>
      <c r="QKT139" s="6"/>
      <c r="QKU139" s="6"/>
      <c r="QKV139" s="6"/>
      <c r="QKW139" s="6"/>
      <c r="QKX139" s="6"/>
      <c r="QKY139" s="6"/>
      <c r="QKZ139" s="6"/>
      <c r="QLA139" s="6"/>
      <c r="QLB139" s="6"/>
      <c r="QLC139" s="6"/>
      <c r="QLD139" s="6"/>
      <c r="QLE139" s="6"/>
      <c r="QLF139" s="6"/>
      <c r="QLG139" s="6"/>
      <c r="QLH139" s="6"/>
      <c r="QLI139" s="6"/>
      <c r="QLJ139" s="6"/>
      <c r="QLK139" s="6"/>
      <c r="QLL139" s="6"/>
      <c r="QLM139" s="6"/>
      <c r="QLN139" s="6"/>
      <c r="QLO139" s="6"/>
      <c r="QLP139" s="6"/>
      <c r="QLQ139" s="6"/>
      <c r="QLR139" s="6"/>
      <c r="QLS139" s="6"/>
      <c r="QLT139" s="6"/>
      <c r="QLU139" s="6"/>
      <c r="QLV139" s="6"/>
      <c r="QLW139" s="6"/>
      <c r="QLX139" s="6"/>
      <c r="QLY139" s="6"/>
      <c r="QLZ139" s="6"/>
      <c r="QMA139" s="6"/>
      <c r="QMB139" s="6"/>
      <c r="QMC139" s="6"/>
      <c r="QMD139" s="6"/>
      <c r="QME139" s="6"/>
      <c r="QMF139" s="6"/>
      <c r="QMG139" s="6"/>
      <c r="QMH139" s="6"/>
      <c r="QMI139" s="6"/>
      <c r="QMJ139" s="6"/>
      <c r="QMK139" s="6"/>
      <c r="QML139" s="6"/>
      <c r="QMM139" s="6"/>
      <c r="QMN139" s="6"/>
      <c r="QMO139" s="6"/>
      <c r="QMP139" s="6"/>
      <c r="QMQ139" s="6"/>
      <c r="QMR139" s="6"/>
      <c r="QMS139" s="6"/>
      <c r="QMT139" s="6"/>
      <c r="QMU139" s="6"/>
      <c r="QMV139" s="6"/>
      <c r="QMW139" s="6"/>
      <c r="QMX139" s="6"/>
      <c r="QMY139" s="6"/>
      <c r="QMZ139" s="6"/>
      <c r="QNA139" s="6"/>
      <c r="QNB139" s="6"/>
      <c r="QNC139" s="6"/>
      <c r="QND139" s="6"/>
      <c r="QNE139" s="6"/>
      <c r="QNF139" s="6"/>
      <c r="QNG139" s="6"/>
      <c r="QNH139" s="6"/>
      <c r="QNI139" s="6"/>
      <c r="QNJ139" s="6"/>
      <c r="QNK139" s="6"/>
      <c r="QNL139" s="6"/>
      <c r="QNM139" s="6"/>
      <c r="QNN139" s="6"/>
      <c r="QNO139" s="6"/>
      <c r="QNP139" s="6"/>
      <c r="QNQ139" s="6"/>
      <c r="QNR139" s="6"/>
      <c r="QNS139" s="6"/>
      <c r="QNT139" s="6"/>
      <c r="QNU139" s="6"/>
      <c r="QNV139" s="6"/>
      <c r="QNW139" s="6"/>
      <c r="QNX139" s="6"/>
      <c r="QNY139" s="6"/>
      <c r="QNZ139" s="6"/>
      <c r="QOA139" s="6"/>
      <c r="QOB139" s="6"/>
      <c r="QOC139" s="6"/>
      <c r="QOD139" s="6"/>
      <c r="QOE139" s="6"/>
      <c r="QOF139" s="6"/>
      <c r="QOG139" s="6"/>
      <c r="QOH139" s="6"/>
      <c r="QOI139" s="6"/>
      <c r="QOJ139" s="6"/>
      <c r="QOK139" s="6"/>
      <c r="QOL139" s="6"/>
      <c r="QOM139" s="6"/>
      <c r="QON139" s="6"/>
      <c r="QOO139" s="6"/>
      <c r="QOP139" s="6"/>
      <c r="QOQ139" s="6"/>
      <c r="QOR139" s="6"/>
      <c r="QOS139" s="6"/>
      <c r="QOT139" s="6"/>
      <c r="QOU139" s="6"/>
      <c r="QOV139" s="6"/>
      <c r="QOW139" s="6"/>
      <c r="QOX139" s="6"/>
      <c r="QOY139" s="6"/>
      <c r="QOZ139" s="6"/>
      <c r="QPA139" s="6"/>
      <c r="QPB139" s="6"/>
      <c r="QPC139" s="6"/>
      <c r="QPD139" s="6"/>
      <c r="QPE139" s="6"/>
      <c r="QPF139" s="6"/>
      <c r="QPG139" s="6"/>
      <c r="QPH139" s="6"/>
      <c r="QPI139" s="6"/>
      <c r="QPJ139" s="6"/>
      <c r="QPK139" s="6"/>
      <c r="QPL139" s="6"/>
      <c r="QPM139" s="6"/>
      <c r="QPN139" s="6"/>
      <c r="QPO139" s="6"/>
      <c r="QPP139" s="6"/>
      <c r="QPQ139" s="6"/>
      <c r="QPR139" s="6"/>
      <c r="QPS139" s="6"/>
      <c r="QPT139" s="6"/>
      <c r="QPU139" s="6"/>
      <c r="QPV139" s="6"/>
      <c r="QPW139" s="6"/>
      <c r="QPX139" s="6"/>
      <c r="QPY139" s="6"/>
      <c r="QPZ139" s="6"/>
      <c r="QQA139" s="6"/>
      <c r="QQB139" s="6"/>
      <c r="QQC139" s="6"/>
      <c r="QQD139" s="6"/>
      <c r="QQE139" s="6"/>
      <c r="QQF139" s="6"/>
      <c r="QQG139" s="6"/>
      <c r="QQH139" s="6"/>
      <c r="QQI139" s="6"/>
      <c r="QQJ139" s="6"/>
      <c r="QQK139" s="6"/>
      <c r="QQL139" s="6"/>
      <c r="QQM139" s="6"/>
      <c r="QQN139" s="6"/>
      <c r="QQO139" s="6"/>
      <c r="QQP139" s="6"/>
      <c r="QQQ139" s="6"/>
      <c r="QQR139" s="6"/>
      <c r="QQS139" s="6"/>
      <c r="QQT139" s="6"/>
      <c r="QQU139" s="6"/>
      <c r="QQV139" s="6"/>
      <c r="QQW139" s="6"/>
      <c r="QQX139" s="6"/>
      <c r="QQY139" s="6"/>
      <c r="QQZ139" s="6"/>
      <c r="QRA139" s="6"/>
      <c r="QRB139" s="6"/>
      <c r="QRC139" s="6"/>
      <c r="QRD139" s="6"/>
      <c r="QRE139" s="6"/>
      <c r="QRF139" s="6"/>
      <c r="QRG139" s="6"/>
      <c r="QRH139" s="6"/>
      <c r="QRI139" s="6"/>
      <c r="QRJ139" s="6"/>
      <c r="QRK139" s="6"/>
      <c r="QRL139" s="6"/>
      <c r="QRM139" s="6"/>
      <c r="QRN139" s="6"/>
      <c r="QRO139" s="6"/>
      <c r="QRP139" s="6"/>
      <c r="QRQ139" s="6"/>
      <c r="QRR139" s="6"/>
      <c r="QRS139" s="6"/>
      <c r="QRT139" s="6"/>
      <c r="QRU139" s="6"/>
      <c r="QRV139" s="6"/>
      <c r="QRW139" s="6"/>
      <c r="QRX139" s="6"/>
      <c r="QRY139" s="6"/>
      <c r="QRZ139" s="6"/>
      <c r="QSA139" s="6"/>
      <c r="QSB139" s="6"/>
      <c r="QSC139" s="6"/>
      <c r="QSD139" s="6"/>
      <c r="QSE139" s="6"/>
      <c r="QSF139" s="6"/>
      <c r="QSG139" s="6"/>
      <c r="QSH139" s="6"/>
      <c r="QSI139" s="6"/>
      <c r="QSJ139" s="6"/>
      <c r="QSK139" s="6"/>
      <c r="QSL139" s="6"/>
      <c r="QSM139" s="6"/>
      <c r="QSN139" s="6"/>
      <c r="QSO139" s="6"/>
      <c r="QSP139" s="6"/>
      <c r="QSQ139" s="6"/>
      <c r="QSR139" s="6"/>
      <c r="QSS139" s="6"/>
      <c r="QST139" s="6"/>
      <c r="QSU139" s="6"/>
      <c r="QSV139" s="6"/>
      <c r="QSW139" s="6"/>
      <c r="QSX139" s="6"/>
      <c r="QSY139" s="6"/>
      <c r="QSZ139" s="6"/>
      <c r="QTA139" s="6"/>
      <c r="QTB139" s="6"/>
      <c r="QTC139" s="6"/>
      <c r="QTD139" s="6"/>
      <c r="QTE139" s="6"/>
      <c r="QTF139" s="6"/>
      <c r="QTG139" s="6"/>
      <c r="QTH139" s="6"/>
      <c r="QTI139" s="6"/>
      <c r="QTJ139" s="6"/>
      <c r="QTK139" s="6"/>
      <c r="QTL139" s="6"/>
      <c r="QTM139" s="6"/>
      <c r="QTN139" s="6"/>
      <c r="QTO139" s="6"/>
      <c r="QTP139" s="6"/>
      <c r="QTQ139" s="6"/>
      <c r="QTR139" s="6"/>
      <c r="QTS139" s="6"/>
      <c r="QTT139" s="6"/>
      <c r="QTU139" s="6"/>
      <c r="QTV139" s="6"/>
      <c r="QTW139" s="6"/>
      <c r="QTX139" s="6"/>
      <c r="QTY139" s="6"/>
      <c r="QTZ139" s="6"/>
      <c r="QUA139" s="6"/>
      <c r="QUB139" s="6"/>
      <c r="QUC139" s="6"/>
      <c r="QUD139" s="6"/>
      <c r="QUE139" s="6"/>
      <c r="QUF139" s="6"/>
      <c r="QUG139" s="6"/>
      <c r="QUH139" s="6"/>
      <c r="QUI139" s="6"/>
      <c r="QUJ139" s="6"/>
      <c r="QUK139" s="6"/>
      <c r="QUL139" s="6"/>
      <c r="QUM139" s="6"/>
      <c r="QUN139" s="6"/>
      <c r="QUO139" s="6"/>
      <c r="QUP139" s="6"/>
      <c r="QUQ139" s="6"/>
      <c r="QUR139" s="6"/>
      <c r="QUS139" s="6"/>
      <c r="QUT139" s="6"/>
      <c r="QUU139" s="6"/>
      <c r="QUV139" s="6"/>
      <c r="QUW139" s="6"/>
      <c r="QUX139" s="6"/>
      <c r="QUY139" s="6"/>
      <c r="QUZ139" s="6"/>
      <c r="QVA139" s="6"/>
      <c r="QVB139" s="6"/>
      <c r="QVC139" s="6"/>
      <c r="QVD139" s="6"/>
      <c r="QVE139" s="6"/>
      <c r="QVF139" s="6"/>
      <c r="QVG139" s="6"/>
      <c r="QVH139" s="6"/>
      <c r="QVI139" s="6"/>
      <c r="QVJ139" s="6"/>
      <c r="QVK139" s="6"/>
      <c r="QVL139" s="6"/>
      <c r="QVM139" s="6"/>
      <c r="QVN139" s="6"/>
      <c r="QVO139" s="6"/>
      <c r="QVP139" s="6"/>
      <c r="QVQ139" s="6"/>
      <c r="QVR139" s="6"/>
      <c r="QVS139" s="6"/>
      <c r="QVT139" s="6"/>
      <c r="QVU139" s="6"/>
      <c r="QVV139" s="6"/>
      <c r="QVW139" s="6"/>
      <c r="QVX139" s="6"/>
      <c r="QVY139" s="6"/>
      <c r="QVZ139" s="6"/>
      <c r="QWA139" s="6"/>
      <c r="QWB139" s="6"/>
      <c r="QWC139" s="6"/>
      <c r="QWD139" s="6"/>
      <c r="QWE139" s="6"/>
      <c r="QWF139" s="6"/>
      <c r="QWG139" s="6"/>
      <c r="QWH139" s="6"/>
      <c r="QWI139" s="6"/>
      <c r="QWJ139" s="6"/>
      <c r="QWK139" s="6"/>
      <c r="QWL139" s="6"/>
      <c r="QWM139" s="6"/>
      <c r="QWN139" s="6"/>
      <c r="QWO139" s="6"/>
      <c r="QWP139" s="6"/>
      <c r="QWQ139" s="6"/>
      <c r="QWR139" s="6"/>
      <c r="QWS139" s="6"/>
      <c r="QWT139" s="6"/>
      <c r="QWU139" s="6"/>
      <c r="QWV139" s="6"/>
      <c r="QWW139" s="6"/>
      <c r="QWX139" s="6"/>
      <c r="QWY139" s="6"/>
      <c r="QWZ139" s="6"/>
      <c r="QXA139" s="6"/>
      <c r="QXB139" s="6"/>
      <c r="QXC139" s="6"/>
      <c r="QXD139" s="6"/>
      <c r="QXE139" s="6"/>
      <c r="QXF139" s="6"/>
      <c r="QXG139" s="6"/>
      <c r="QXH139" s="6"/>
      <c r="QXI139" s="6"/>
      <c r="QXJ139" s="6"/>
      <c r="QXK139" s="6"/>
      <c r="QXL139" s="6"/>
      <c r="QXM139" s="6"/>
      <c r="QXN139" s="6"/>
      <c r="QXO139" s="6"/>
      <c r="QXP139" s="6"/>
      <c r="QXQ139" s="6"/>
      <c r="QXR139" s="6"/>
      <c r="QXS139" s="6"/>
      <c r="QXT139" s="6"/>
      <c r="QXU139" s="6"/>
      <c r="QXV139" s="6"/>
      <c r="QXW139" s="6"/>
      <c r="QXX139" s="6"/>
      <c r="QXY139" s="6"/>
      <c r="QXZ139" s="6"/>
      <c r="QYA139" s="6"/>
      <c r="QYB139" s="6"/>
      <c r="QYC139" s="6"/>
      <c r="QYD139" s="6"/>
      <c r="QYE139" s="6"/>
      <c r="QYF139" s="6"/>
      <c r="QYG139" s="6"/>
      <c r="QYH139" s="6"/>
      <c r="QYI139" s="6"/>
      <c r="QYJ139" s="6"/>
      <c r="QYK139" s="6"/>
      <c r="QYL139" s="6"/>
      <c r="QYM139" s="6"/>
      <c r="QYN139" s="6"/>
      <c r="QYO139" s="6"/>
      <c r="QYP139" s="6"/>
      <c r="QYQ139" s="6"/>
      <c r="QYR139" s="6"/>
      <c r="QYS139" s="6"/>
      <c r="QYT139" s="6"/>
      <c r="QYU139" s="6"/>
      <c r="QYV139" s="6"/>
      <c r="QYW139" s="6"/>
      <c r="QYX139" s="6"/>
      <c r="QYY139" s="6"/>
      <c r="QYZ139" s="6"/>
      <c r="QZA139" s="6"/>
      <c r="QZB139" s="6"/>
      <c r="QZC139" s="6"/>
      <c r="QZD139" s="6"/>
      <c r="QZE139" s="6"/>
      <c r="QZF139" s="6"/>
      <c r="QZG139" s="6"/>
      <c r="QZH139" s="6"/>
      <c r="QZI139" s="6"/>
      <c r="QZJ139" s="6"/>
      <c r="QZK139" s="6"/>
      <c r="QZL139" s="6"/>
      <c r="QZM139" s="6"/>
      <c r="QZN139" s="6"/>
      <c r="QZO139" s="6"/>
      <c r="QZP139" s="6"/>
      <c r="QZQ139" s="6"/>
      <c r="QZR139" s="6"/>
      <c r="QZS139" s="6"/>
      <c r="QZT139" s="6"/>
      <c r="QZU139" s="6"/>
      <c r="QZV139" s="6"/>
      <c r="QZW139" s="6"/>
      <c r="QZX139" s="6"/>
      <c r="QZY139" s="6"/>
      <c r="QZZ139" s="6"/>
      <c r="RAA139" s="6"/>
      <c r="RAB139" s="6"/>
      <c r="RAC139" s="6"/>
      <c r="RAD139" s="6"/>
      <c r="RAE139" s="6"/>
      <c r="RAF139" s="6"/>
      <c r="RAG139" s="6"/>
      <c r="RAH139" s="6"/>
      <c r="RAI139" s="6"/>
      <c r="RAJ139" s="6"/>
      <c r="RAK139" s="6"/>
      <c r="RAL139" s="6"/>
      <c r="RAM139" s="6"/>
      <c r="RAN139" s="6"/>
      <c r="RAO139" s="6"/>
      <c r="RAP139" s="6"/>
      <c r="RAQ139" s="6"/>
      <c r="RAR139" s="6"/>
      <c r="RAS139" s="6"/>
      <c r="RAT139" s="6"/>
      <c r="RAU139" s="6"/>
      <c r="RAV139" s="6"/>
      <c r="RAW139" s="6"/>
      <c r="RAX139" s="6"/>
      <c r="RAY139" s="6"/>
      <c r="RAZ139" s="6"/>
      <c r="RBA139" s="6"/>
      <c r="RBB139" s="6"/>
      <c r="RBC139" s="6"/>
      <c r="RBD139" s="6"/>
      <c r="RBE139" s="6"/>
      <c r="RBF139" s="6"/>
      <c r="RBG139" s="6"/>
      <c r="RBH139" s="6"/>
      <c r="RBI139" s="6"/>
      <c r="RBJ139" s="6"/>
      <c r="RBK139" s="6"/>
      <c r="RBL139" s="6"/>
      <c r="RBM139" s="6"/>
      <c r="RBN139" s="6"/>
      <c r="RBO139" s="6"/>
      <c r="RBP139" s="6"/>
      <c r="RBQ139" s="6"/>
      <c r="RBR139" s="6"/>
      <c r="RBS139" s="6"/>
      <c r="RBT139" s="6"/>
      <c r="RBU139" s="6"/>
      <c r="RBV139" s="6"/>
      <c r="RBW139" s="6"/>
      <c r="RBX139" s="6"/>
      <c r="RBY139" s="6"/>
      <c r="RBZ139" s="6"/>
      <c r="RCA139" s="6"/>
      <c r="RCB139" s="6"/>
      <c r="RCC139" s="6"/>
      <c r="RCD139" s="6"/>
      <c r="RCE139" s="6"/>
      <c r="RCF139" s="6"/>
      <c r="RCG139" s="6"/>
      <c r="RCH139" s="6"/>
      <c r="RCI139" s="6"/>
      <c r="RCJ139" s="6"/>
      <c r="RCK139" s="6"/>
      <c r="RCL139" s="6"/>
      <c r="RCM139" s="6"/>
      <c r="RCN139" s="6"/>
      <c r="RCO139" s="6"/>
      <c r="RCP139" s="6"/>
      <c r="RCQ139" s="6"/>
      <c r="RCR139" s="6"/>
      <c r="RCS139" s="6"/>
      <c r="RCT139" s="6"/>
      <c r="RCU139" s="6"/>
      <c r="RCV139" s="6"/>
      <c r="RCW139" s="6"/>
      <c r="RCX139" s="6"/>
      <c r="RCY139" s="6"/>
      <c r="RCZ139" s="6"/>
      <c r="RDA139" s="6"/>
      <c r="RDB139" s="6"/>
      <c r="RDC139" s="6"/>
      <c r="RDD139" s="6"/>
      <c r="RDE139" s="6"/>
      <c r="RDF139" s="6"/>
      <c r="RDG139" s="6"/>
      <c r="RDH139" s="6"/>
      <c r="RDI139" s="6"/>
      <c r="RDJ139" s="6"/>
      <c r="RDK139" s="6"/>
      <c r="RDL139" s="6"/>
      <c r="RDM139" s="6"/>
      <c r="RDN139" s="6"/>
      <c r="RDO139" s="6"/>
      <c r="RDP139" s="6"/>
      <c r="RDQ139" s="6"/>
      <c r="RDR139" s="6"/>
      <c r="RDS139" s="6"/>
      <c r="RDT139" s="6"/>
      <c r="RDU139" s="6"/>
      <c r="RDV139" s="6"/>
      <c r="RDW139" s="6"/>
      <c r="RDX139" s="6"/>
      <c r="RDY139" s="6"/>
      <c r="RDZ139" s="6"/>
      <c r="REA139" s="6"/>
      <c r="REB139" s="6"/>
      <c r="REC139" s="6"/>
      <c r="RED139" s="6"/>
      <c r="REE139" s="6"/>
      <c r="REF139" s="6"/>
      <c r="REG139" s="6"/>
      <c r="REH139" s="6"/>
      <c r="REI139" s="6"/>
      <c r="REJ139" s="6"/>
      <c r="REK139" s="6"/>
      <c r="REL139" s="6"/>
      <c r="REM139" s="6"/>
      <c r="REN139" s="6"/>
      <c r="REO139" s="6"/>
      <c r="REP139" s="6"/>
      <c r="REQ139" s="6"/>
      <c r="RER139" s="6"/>
      <c r="RES139" s="6"/>
      <c r="RET139" s="6"/>
      <c r="REU139" s="6"/>
      <c r="REV139" s="6"/>
      <c r="REW139" s="6"/>
      <c r="REX139" s="6"/>
      <c r="REY139" s="6"/>
      <c r="REZ139" s="6"/>
      <c r="RFA139" s="6"/>
      <c r="RFB139" s="6"/>
      <c r="RFC139" s="6"/>
      <c r="RFD139" s="6"/>
      <c r="RFE139" s="6"/>
      <c r="RFF139" s="6"/>
      <c r="RFG139" s="6"/>
      <c r="RFH139" s="6"/>
      <c r="RFI139" s="6"/>
      <c r="RFJ139" s="6"/>
      <c r="RFK139" s="6"/>
      <c r="RFL139" s="6"/>
      <c r="RFM139" s="6"/>
      <c r="RFN139" s="6"/>
      <c r="RFO139" s="6"/>
      <c r="RFP139" s="6"/>
      <c r="RFQ139" s="6"/>
      <c r="RFR139" s="6"/>
      <c r="RFS139" s="6"/>
      <c r="RFT139" s="6"/>
      <c r="RFU139" s="6"/>
      <c r="RFV139" s="6"/>
      <c r="RFW139" s="6"/>
      <c r="RFX139" s="6"/>
      <c r="RFY139" s="6"/>
      <c r="RFZ139" s="6"/>
      <c r="RGA139" s="6"/>
      <c r="RGB139" s="6"/>
      <c r="RGC139" s="6"/>
      <c r="RGD139" s="6"/>
      <c r="RGE139" s="6"/>
      <c r="RGF139" s="6"/>
      <c r="RGG139" s="6"/>
      <c r="RGH139" s="6"/>
      <c r="RGI139" s="6"/>
      <c r="RGJ139" s="6"/>
      <c r="RGK139" s="6"/>
      <c r="RGL139" s="6"/>
      <c r="RGM139" s="6"/>
      <c r="RGN139" s="6"/>
      <c r="RGO139" s="6"/>
      <c r="RGP139" s="6"/>
      <c r="RGQ139" s="6"/>
      <c r="RGR139" s="6"/>
      <c r="RGS139" s="6"/>
      <c r="RGT139" s="6"/>
      <c r="RGU139" s="6"/>
      <c r="RGV139" s="6"/>
      <c r="RGW139" s="6"/>
      <c r="RGX139" s="6"/>
      <c r="RGY139" s="6"/>
      <c r="RGZ139" s="6"/>
      <c r="RHA139" s="6"/>
      <c r="RHB139" s="6"/>
      <c r="RHC139" s="6"/>
      <c r="RHD139" s="6"/>
      <c r="RHE139" s="6"/>
      <c r="RHF139" s="6"/>
      <c r="RHG139" s="6"/>
      <c r="RHH139" s="6"/>
      <c r="RHI139" s="6"/>
      <c r="RHJ139" s="6"/>
      <c r="RHK139" s="6"/>
      <c r="RHL139" s="6"/>
      <c r="RHM139" s="6"/>
      <c r="RHN139" s="6"/>
      <c r="RHO139" s="6"/>
      <c r="RHP139" s="6"/>
      <c r="RHQ139" s="6"/>
      <c r="RHR139" s="6"/>
      <c r="RHS139" s="6"/>
      <c r="RHT139" s="6"/>
      <c r="RHU139" s="6"/>
      <c r="RHV139" s="6"/>
      <c r="RHW139" s="6"/>
      <c r="RHX139" s="6"/>
      <c r="RHY139" s="6"/>
      <c r="RHZ139" s="6"/>
      <c r="RIA139" s="6"/>
      <c r="RIB139" s="6"/>
      <c r="RIC139" s="6"/>
      <c r="RID139" s="6"/>
      <c r="RIE139" s="6"/>
      <c r="RIF139" s="6"/>
      <c r="RIG139" s="6"/>
      <c r="RIH139" s="6"/>
      <c r="RII139" s="6"/>
      <c r="RIJ139" s="6"/>
      <c r="RIK139" s="6"/>
      <c r="RIL139" s="6"/>
      <c r="RIM139" s="6"/>
      <c r="RIN139" s="6"/>
      <c r="RIO139" s="6"/>
      <c r="RIP139" s="6"/>
      <c r="RIQ139" s="6"/>
      <c r="RIR139" s="6"/>
      <c r="RIS139" s="6"/>
      <c r="RIT139" s="6"/>
      <c r="RIU139" s="6"/>
      <c r="RIV139" s="6"/>
      <c r="RIW139" s="6"/>
      <c r="RIX139" s="6"/>
      <c r="RIY139" s="6"/>
      <c r="RIZ139" s="6"/>
      <c r="RJA139" s="6"/>
      <c r="RJB139" s="6"/>
      <c r="RJC139" s="6"/>
      <c r="RJD139" s="6"/>
      <c r="RJE139" s="6"/>
      <c r="RJF139" s="6"/>
      <c r="RJG139" s="6"/>
      <c r="RJH139" s="6"/>
      <c r="RJI139" s="6"/>
      <c r="RJJ139" s="6"/>
      <c r="RJK139" s="6"/>
      <c r="RJL139" s="6"/>
      <c r="RJM139" s="6"/>
      <c r="RJN139" s="6"/>
      <c r="RJO139" s="6"/>
      <c r="RJP139" s="6"/>
      <c r="RJQ139" s="6"/>
      <c r="RJR139" s="6"/>
      <c r="RJS139" s="6"/>
      <c r="RJT139" s="6"/>
      <c r="RJU139" s="6"/>
      <c r="RJV139" s="6"/>
      <c r="RJW139" s="6"/>
      <c r="RJX139" s="6"/>
      <c r="RJY139" s="6"/>
      <c r="RJZ139" s="6"/>
      <c r="RKA139" s="6"/>
      <c r="RKB139" s="6"/>
      <c r="RKC139" s="6"/>
      <c r="RKD139" s="6"/>
      <c r="RKE139" s="6"/>
      <c r="RKF139" s="6"/>
      <c r="RKG139" s="6"/>
      <c r="RKH139" s="6"/>
      <c r="RKI139" s="6"/>
      <c r="RKJ139" s="6"/>
      <c r="RKK139" s="6"/>
      <c r="RKL139" s="6"/>
      <c r="RKM139" s="6"/>
      <c r="RKN139" s="6"/>
      <c r="RKO139" s="6"/>
      <c r="RKP139" s="6"/>
      <c r="RKQ139" s="6"/>
      <c r="RKR139" s="6"/>
      <c r="RKS139" s="6"/>
      <c r="RKT139" s="6"/>
      <c r="RKU139" s="6"/>
      <c r="RKV139" s="6"/>
      <c r="RKW139" s="6"/>
      <c r="RKX139" s="6"/>
      <c r="RKY139" s="6"/>
      <c r="RKZ139" s="6"/>
      <c r="RLA139" s="6"/>
      <c r="RLB139" s="6"/>
      <c r="RLC139" s="6"/>
      <c r="RLD139" s="6"/>
      <c r="RLE139" s="6"/>
      <c r="RLF139" s="6"/>
      <c r="RLG139" s="6"/>
      <c r="RLH139" s="6"/>
      <c r="RLI139" s="6"/>
      <c r="RLJ139" s="6"/>
      <c r="RLK139" s="6"/>
      <c r="RLL139" s="6"/>
      <c r="RLM139" s="6"/>
      <c r="RLN139" s="6"/>
      <c r="RLO139" s="6"/>
      <c r="RLP139" s="6"/>
      <c r="RLQ139" s="6"/>
      <c r="RLR139" s="6"/>
      <c r="RLS139" s="6"/>
      <c r="RLT139" s="6"/>
      <c r="RLU139" s="6"/>
      <c r="RLV139" s="6"/>
      <c r="RLW139" s="6"/>
      <c r="RLX139" s="6"/>
      <c r="RLY139" s="6"/>
      <c r="RLZ139" s="6"/>
      <c r="RMA139" s="6"/>
      <c r="RMB139" s="6"/>
      <c r="RMC139" s="6"/>
      <c r="RMD139" s="6"/>
      <c r="RME139" s="6"/>
      <c r="RMF139" s="6"/>
      <c r="RMG139" s="6"/>
      <c r="RMH139" s="6"/>
      <c r="RMI139" s="6"/>
      <c r="RMJ139" s="6"/>
      <c r="RMK139" s="6"/>
      <c r="RML139" s="6"/>
      <c r="RMM139" s="6"/>
      <c r="RMN139" s="6"/>
      <c r="RMO139" s="6"/>
      <c r="RMP139" s="6"/>
      <c r="RMQ139" s="6"/>
      <c r="RMR139" s="6"/>
      <c r="RMS139" s="6"/>
      <c r="RMT139" s="6"/>
      <c r="RMU139" s="6"/>
      <c r="RMV139" s="6"/>
      <c r="RMW139" s="6"/>
      <c r="RMX139" s="6"/>
      <c r="RMY139" s="6"/>
      <c r="RMZ139" s="6"/>
      <c r="RNA139" s="6"/>
      <c r="RNB139" s="6"/>
      <c r="RNC139" s="6"/>
      <c r="RND139" s="6"/>
      <c r="RNE139" s="6"/>
      <c r="RNF139" s="6"/>
      <c r="RNG139" s="6"/>
      <c r="RNH139" s="6"/>
      <c r="RNI139" s="6"/>
      <c r="RNJ139" s="6"/>
      <c r="RNK139" s="6"/>
      <c r="RNL139" s="6"/>
      <c r="RNM139" s="6"/>
      <c r="RNN139" s="6"/>
      <c r="RNO139" s="6"/>
      <c r="RNP139" s="6"/>
      <c r="RNQ139" s="6"/>
      <c r="RNR139" s="6"/>
      <c r="RNS139" s="6"/>
      <c r="RNT139" s="6"/>
      <c r="RNU139" s="6"/>
      <c r="RNV139" s="6"/>
      <c r="RNW139" s="6"/>
      <c r="RNX139" s="6"/>
      <c r="RNY139" s="6"/>
      <c r="RNZ139" s="6"/>
      <c r="ROA139" s="6"/>
      <c r="ROB139" s="6"/>
      <c r="ROC139" s="6"/>
      <c r="ROD139" s="6"/>
      <c r="ROE139" s="6"/>
      <c r="ROF139" s="6"/>
      <c r="ROG139" s="6"/>
      <c r="ROH139" s="6"/>
      <c r="ROI139" s="6"/>
      <c r="ROJ139" s="6"/>
      <c r="ROK139" s="6"/>
      <c r="ROL139" s="6"/>
      <c r="ROM139" s="6"/>
      <c r="RON139" s="6"/>
      <c r="ROO139" s="6"/>
      <c r="ROP139" s="6"/>
      <c r="ROQ139" s="6"/>
      <c r="ROR139" s="6"/>
      <c r="ROS139" s="6"/>
      <c r="ROT139" s="6"/>
      <c r="ROU139" s="6"/>
      <c r="ROV139" s="6"/>
      <c r="ROW139" s="6"/>
      <c r="ROX139" s="6"/>
      <c r="ROY139" s="6"/>
      <c r="ROZ139" s="6"/>
      <c r="RPA139" s="6"/>
      <c r="RPB139" s="6"/>
      <c r="RPC139" s="6"/>
      <c r="RPD139" s="6"/>
      <c r="RPE139" s="6"/>
      <c r="RPF139" s="6"/>
      <c r="RPG139" s="6"/>
      <c r="RPH139" s="6"/>
      <c r="RPI139" s="6"/>
      <c r="RPJ139" s="6"/>
      <c r="RPK139" s="6"/>
      <c r="RPL139" s="6"/>
      <c r="RPM139" s="6"/>
      <c r="RPN139" s="6"/>
      <c r="RPO139" s="6"/>
      <c r="RPP139" s="6"/>
      <c r="RPQ139" s="6"/>
      <c r="RPR139" s="6"/>
      <c r="RPS139" s="6"/>
      <c r="RPT139" s="6"/>
      <c r="RPU139" s="6"/>
      <c r="RPV139" s="6"/>
      <c r="RPW139" s="6"/>
      <c r="RPX139" s="6"/>
      <c r="RPY139" s="6"/>
      <c r="RPZ139" s="6"/>
      <c r="RQA139" s="6"/>
      <c r="RQB139" s="6"/>
      <c r="RQC139" s="6"/>
      <c r="RQD139" s="6"/>
      <c r="RQE139" s="6"/>
      <c r="RQF139" s="6"/>
      <c r="RQG139" s="6"/>
      <c r="RQH139" s="6"/>
      <c r="RQI139" s="6"/>
      <c r="RQJ139" s="6"/>
      <c r="RQK139" s="6"/>
      <c r="RQL139" s="6"/>
      <c r="RQM139" s="6"/>
      <c r="RQN139" s="6"/>
      <c r="RQO139" s="6"/>
      <c r="RQP139" s="6"/>
      <c r="RQQ139" s="6"/>
      <c r="RQR139" s="6"/>
      <c r="RQS139" s="6"/>
      <c r="RQT139" s="6"/>
      <c r="RQU139" s="6"/>
      <c r="RQV139" s="6"/>
      <c r="RQW139" s="6"/>
      <c r="RQX139" s="6"/>
      <c r="RQY139" s="6"/>
      <c r="RQZ139" s="6"/>
      <c r="RRA139" s="6"/>
      <c r="RRB139" s="6"/>
      <c r="RRC139" s="6"/>
      <c r="RRD139" s="6"/>
      <c r="RRE139" s="6"/>
      <c r="RRF139" s="6"/>
      <c r="RRG139" s="6"/>
      <c r="RRH139" s="6"/>
      <c r="RRI139" s="6"/>
      <c r="RRJ139" s="6"/>
      <c r="RRK139" s="6"/>
      <c r="RRL139" s="6"/>
      <c r="RRM139" s="6"/>
      <c r="RRN139" s="6"/>
      <c r="RRO139" s="6"/>
      <c r="RRP139" s="6"/>
      <c r="RRQ139" s="6"/>
      <c r="RRR139" s="6"/>
      <c r="RRS139" s="6"/>
      <c r="RRT139" s="6"/>
      <c r="RRU139" s="6"/>
      <c r="RRV139" s="6"/>
      <c r="RRW139" s="6"/>
      <c r="RRX139" s="6"/>
      <c r="RRY139" s="6"/>
      <c r="RRZ139" s="6"/>
      <c r="RSA139" s="6"/>
      <c r="RSB139" s="6"/>
      <c r="RSC139" s="6"/>
      <c r="RSD139" s="6"/>
      <c r="RSE139" s="6"/>
      <c r="RSF139" s="6"/>
      <c r="RSG139" s="6"/>
      <c r="RSH139" s="6"/>
      <c r="RSI139" s="6"/>
      <c r="RSJ139" s="6"/>
      <c r="RSK139" s="6"/>
      <c r="RSL139" s="6"/>
      <c r="RSM139" s="6"/>
      <c r="RSN139" s="6"/>
      <c r="RSO139" s="6"/>
      <c r="RSP139" s="6"/>
      <c r="RSQ139" s="6"/>
      <c r="RSR139" s="6"/>
      <c r="RSS139" s="6"/>
      <c r="RST139" s="6"/>
      <c r="RSU139" s="6"/>
      <c r="RSV139" s="6"/>
      <c r="RSW139" s="6"/>
      <c r="RSX139" s="6"/>
      <c r="RSY139" s="6"/>
      <c r="RSZ139" s="6"/>
      <c r="RTA139" s="6"/>
      <c r="RTB139" s="6"/>
      <c r="RTC139" s="6"/>
      <c r="RTD139" s="6"/>
      <c r="RTE139" s="6"/>
      <c r="RTF139" s="6"/>
      <c r="RTG139" s="6"/>
      <c r="RTH139" s="6"/>
      <c r="RTI139" s="6"/>
      <c r="RTJ139" s="6"/>
      <c r="RTK139" s="6"/>
      <c r="RTL139" s="6"/>
      <c r="RTM139" s="6"/>
      <c r="RTN139" s="6"/>
      <c r="RTO139" s="6"/>
      <c r="RTP139" s="6"/>
      <c r="RTQ139" s="6"/>
      <c r="RTR139" s="6"/>
      <c r="RTS139" s="6"/>
      <c r="RTT139" s="6"/>
      <c r="RTU139" s="6"/>
      <c r="RTV139" s="6"/>
      <c r="RTW139" s="6"/>
      <c r="RTX139" s="6"/>
      <c r="RTY139" s="6"/>
      <c r="RTZ139" s="6"/>
      <c r="RUA139" s="6"/>
      <c r="RUB139" s="6"/>
      <c r="RUC139" s="6"/>
      <c r="RUD139" s="6"/>
      <c r="RUE139" s="6"/>
      <c r="RUF139" s="6"/>
      <c r="RUG139" s="6"/>
      <c r="RUH139" s="6"/>
      <c r="RUI139" s="6"/>
      <c r="RUJ139" s="6"/>
      <c r="RUK139" s="6"/>
      <c r="RUL139" s="6"/>
      <c r="RUM139" s="6"/>
      <c r="RUN139" s="6"/>
      <c r="RUO139" s="6"/>
      <c r="RUP139" s="6"/>
      <c r="RUQ139" s="6"/>
      <c r="RUR139" s="6"/>
      <c r="RUS139" s="6"/>
      <c r="RUT139" s="6"/>
      <c r="RUU139" s="6"/>
      <c r="RUV139" s="6"/>
      <c r="RUW139" s="6"/>
      <c r="RUX139" s="6"/>
      <c r="RUY139" s="6"/>
      <c r="RUZ139" s="6"/>
      <c r="RVA139" s="6"/>
      <c r="RVB139" s="6"/>
      <c r="RVC139" s="6"/>
      <c r="RVD139" s="6"/>
      <c r="RVE139" s="6"/>
      <c r="RVF139" s="6"/>
      <c r="RVG139" s="6"/>
      <c r="RVH139" s="6"/>
      <c r="RVI139" s="6"/>
      <c r="RVJ139" s="6"/>
      <c r="RVK139" s="6"/>
      <c r="RVL139" s="6"/>
      <c r="RVM139" s="6"/>
      <c r="RVN139" s="6"/>
      <c r="RVO139" s="6"/>
      <c r="RVP139" s="6"/>
      <c r="RVQ139" s="6"/>
      <c r="RVR139" s="6"/>
      <c r="RVS139" s="6"/>
      <c r="RVT139" s="6"/>
      <c r="RVU139" s="6"/>
      <c r="RVV139" s="6"/>
      <c r="RVW139" s="6"/>
      <c r="RVX139" s="6"/>
      <c r="RVY139" s="6"/>
      <c r="RVZ139" s="6"/>
      <c r="RWA139" s="6"/>
      <c r="RWB139" s="6"/>
      <c r="RWC139" s="6"/>
      <c r="RWD139" s="6"/>
      <c r="RWE139" s="6"/>
      <c r="RWF139" s="6"/>
      <c r="RWG139" s="6"/>
      <c r="RWH139" s="6"/>
      <c r="RWI139" s="6"/>
      <c r="RWJ139" s="6"/>
      <c r="RWK139" s="6"/>
      <c r="RWL139" s="6"/>
      <c r="RWM139" s="6"/>
      <c r="RWN139" s="6"/>
      <c r="RWO139" s="6"/>
      <c r="RWP139" s="6"/>
      <c r="RWQ139" s="6"/>
      <c r="RWR139" s="6"/>
      <c r="RWS139" s="6"/>
      <c r="RWT139" s="6"/>
      <c r="RWU139" s="6"/>
      <c r="RWV139" s="6"/>
      <c r="RWW139" s="6"/>
      <c r="RWX139" s="6"/>
      <c r="RWY139" s="6"/>
      <c r="RWZ139" s="6"/>
      <c r="RXA139" s="6"/>
      <c r="RXB139" s="6"/>
      <c r="RXC139" s="6"/>
      <c r="RXD139" s="6"/>
      <c r="RXE139" s="6"/>
      <c r="RXF139" s="6"/>
      <c r="RXG139" s="6"/>
      <c r="RXH139" s="6"/>
      <c r="RXI139" s="6"/>
      <c r="RXJ139" s="6"/>
      <c r="RXK139" s="6"/>
      <c r="RXL139" s="6"/>
      <c r="RXM139" s="6"/>
      <c r="RXN139" s="6"/>
      <c r="RXO139" s="6"/>
      <c r="RXP139" s="6"/>
      <c r="RXQ139" s="6"/>
      <c r="RXR139" s="6"/>
      <c r="RXS139" s="6"/>
      <c r="RXT139" s="6"/>
      <c r="RXU139" s="6"/>
      <c r="RXV139" s="6"/>
      <c r="RXW139" s="6"/>
      <c r="RXX139" s="6"/>
      <c r="RXY139" s="6"/>
      <c r="RXZ139" s="6"/>
      <c r="RYA139" s="6"/>
      <c r="RYB139" s="6"/>
      <c r="RYC139" s="6"/>
      <c r="RYD139" s="6"/>
      <c r="RYE139" s="6"/>
      <c r="RYF139" s="6"/>
      <c r="RYG139" s="6"/>
      <c r="RYH139" s="6"/>
      <c r="RYI139" s="6"/>
      <c r="RYJ139" s="6"/>
      <c r="RYK139" s="6"/>
      <c r="RYL139" s="6"/>
      <c r="RYM139" s="6"/>
      <c r="RYN139" s="6"/>
      <c r="RYO139" s="6"/>
      <c r="RYP139" s="6"/>
      <c r="RYQ139" s="6"/>
      <c r="RYR139" s="6"/>
      <c r="RYS139" s="6"/>
      <c r="RYT139" s="6"/>
      <c r="RYU139" s="6"/>
      <c r="RYV139" s="6"/>
      <c r="RYW139" s="6"/>
      <c r="RYX139" s="6"/>
      <c r="RYY139" s="6"/>
      <c r="RYZ139" s="6"/>
      <c r="RZA139" s="6"/>
      <c r="RZB139" s="6"/>
      <c r="RZC139" s="6"/>
      <c r="RZD139" s="6"/>
      <c r="RZE139" s="6"/>
      <c r="RZF139" s="6"/>
      <c r="RZG139" s="6"/>
      <c r="RZH139" s="6"/>
      <c r="RZI139" s="6"/>
      <c r="RZJ139" s="6"/>
      <c r="RZK139" s="6"/>
      <c r="RZL139" s="6"/>
      <c r="RZM139" s="6"/>
      <c r="RZN139" s="6"/>
      <c r="RZO139" s="6"/>
      <c r="RZP139" s="6"/>
      <c r="RZQ139" s="6"/>
      <c r="RZR139" s="6"/>
      <c r="RZS139" s="6"/>
      <c r="RZT139" s="6"/>
      <c r="RZU139" s="6"/>
      <c r="RZV139" s="6"/>
      <c r="RZW139" s="6"/>
      <c r="RZX139" s="6"/>
      <c r="RZY139" s="6"/>
      <c r="RZZ139" s="6"/>
      <c r="SAA139" s="6"/>
      <c r="SAB139" s="6"/>
      <c r="SAC139" s="6"/>
      <c r="SAD139" s="6"/>
      <c r="SAE139" s="6"/>
      <c r="SAF139" s="6"/>
      <c r="SAG139" s="6"/>
      <c r="SAH139" s="6"/>
      <c r="SAI139" s="6"/>
      <c r="SAJ139" s="6"/>
      <c r="SAK139" s="6"/>
      <c r="SAL139" s="6"/>
      <c r="SAM139" s="6"/>
      <c r="SAN139" s="6"/>
      <c r="SAO139" s="6"/>
      <c r="SAP139" s="6"/>
      <c r="SAQ139" s="6"/>
      <c r="SAR139" s="6"/>
      <c r="SAS139" s="6"/>
      <c r="SAT139" s="6"/>
      <c r="SAU139" s="6"/>
      <c r="SAV139" s="6"/>
      <c r="SAW139" s="6"/>
      <c r="SAX139" s="6"/>
      <c r="SAY139" s="6"/>
      <c r="SAZ139" s="6"/>
      <c r="SBA139" s="6"/>
      <c r="SBB139" s="6"/>
      <c r="SBC139" s="6"/>
      <c r="SBD139" s="6"/>
      <c r="SBE139" s="6"/>
      <c r="SBF139" s="6"/>
      <c r="SBG139" s="6"/>
      <c r="SBH139" s="6"/>
      <c r="SBI139" s="6"/>
      <c r="SBJ139" s="6"/>
      <c r="SBK139" s="6"/>
      <c r="SBL139" s="6"/>
      <c r="SBM139" s="6"/>
      <c r="SBN139" s="6"/>
      <c r="SBO139" s="6"/>
      <c r="SBP139" s="6"/>
      <c r="SBQ139" s="6"/>
      <c r="SBR139" s="6"/>
      <c r="SBS139" s="6"/>
      <c r="SBT139" s="6"/>
      <c r="SBU139" s="6"/>
      <c r="SBV139" s="6"/>
      <c r="SBW139" s="6"/>
      <c r="SBX139" s="6"/>
      <c r="SBY139" s="6"/>
      <c r="SBZ139" s="6"/>
      <c r="SCA139" s="6"/>
      <c r="SCB139" s="6"/>
      <c r="SCC139" s="6"/>
      <c r="SCD139" s="6"/>
      <c r="SCE139" s="6"/>
      <c r="SCF139" s="6"/>
      <c r="SCG139" s="6"/>
      <c r="SCH139" s="6"/>
      <c r="SCI139" s="6"/>
      <c r="SCJ139" s="6"/>
      <c r="SCK139" s="6"/>
      <c r="SCL139" s="6"/>
      <c r="SCM139" s="6"/>
      <c r="SCN139" s="6"/>
      <c r="SCO139" s="6"/>
      <c r="SCP139" s="6"/>
      <c r="SCQ139" s="6"/>
      <c r="SCR139" s="6"/>
      <c r="SCS139" s="6"/>
      <c r="SCT139" s="6"/>
      <c r="SCU139" s="6"/>
      <c r="SCV139" s="6"/>
      <c r="SCW139" s="6"/>
      <c r="SCX139" s="6"/>
      <c r="SCY139" s="6"/>
      <c r="SCZ139" s="6"/>
      <c r="SDA139" s="6"/>
      <c r="SDB139" s="6"/>
      <c r="SDC139" s="6"/>
      <c r="SDD139" s="6"/>
      <c r="SDE139" s="6"/>
      <c r="SDF139" s="6"/>
      <c r="SDG139" s="6"/>
      <c r="SDH139" s="6"/>
      <c r="SDI139" s="6"/>
      <c r="SDJ139" s="6"/>
      <c r="SDK139" s="6"/>
      <c r="SDL139" s="6"/>
      <c r="SDM139" s="6"/>
      <c r="SDN139" s="6"/>
      <c r="SDO139" s="6"/>
      <c r="SDP139" s="6"/>
      <c r="SDQ139" s="6"/>
      <c r="SDR139" s="6"/>
      <c r="SDS139" s="6"/>
      <c r="SDT139" s="6"/>
      <c r="SDU139" s="6"/>
      <c r="SDV139" s="6"/>
      <c r="SDW139" s="6"/>
      <c r="SDX139" s="6"/>
      <c r="SDY139" s="6"/>
      <c r="SDZ139" s="6"/>
      <c r="SEA139" s="6"/>
      <c r="SEB139" s="6"/>
      <c r="SEC139" s="6"/>
      <c r="SED139" s="6"/>
      <c r="SEE139" s="6"/>
      <c r="SEF139" s="6"/>
      <c r="SEG139" s="6"/>
      <c r="SEH139" s="6"/>
      <c r="SEI139" s="6"/>
      <c r="SEJ139" s="6"/>
      <c r="SEK139" s="6"/>
      <c r="SEL139" s="6"/>
      <c r="SEM139" s="6"/>
      <c r="SEN139" s="6"/>
      <c r="SEO139" s="6"/>
      <c r="SEP139" s="6"/>
      <c r="SEQ139" s="6"/>
      <c r="SER139" s="6"/>
      <c r="SES139" s="6"/>
      <c r="SET139" s="6"/>
      <c r="SEU139" s="6"/>
      <c r="SEV139" s="6"/>
      <c r="SEW139" s="6"/>
      <c r="SEX139" s="6"/>
      <c r="SEY139" s="6"/>
      <c r="SEZ139" s="6"/>
      <c r="SFA139" s="6"/>
      <c r="SFB139" s="6"/>
      <c r="SFC139" s="6"/>
      <c r="SFD139" s="6"/>
      <c r="SFE139" s="6"/>
      <c r="SFF139" s="6"/>
      <c r="SFG139" s="6"/>
      <c r="SFH139" s="6"/>
      <c r="SFI139" s="6"/>
      <c r="SFJ139" s="6"/>
      <c r="SFK139" s="6"/>
      <c r="SFL139" s="6"/>
      <c r="SFM139" s="6"/>
      <c r="SFN139" s="6"/>
      <c r="SFO139" s="6"/>
      <c r="SFP139" s="6"/>
      <c r="SFQ139" s="6"/>
      <c r="SFR139" s="6"/>
      <c r="SFS139" s="6"/>
      <c r="SFT139" s="6"/>
      <c r="SFU139" s="6"/>
      <c r="SFV139" s="6"/>
      <c r="SFW139" s="6"/>
      <c r="SFX139" s="6"/>
      <c r="SFY139" s="6"/>
      <c r="SFZ139" s="6"/>
      <c r="SGA139" s="6"/>
      <c r="SGB139" s="6"/>
      <c r="SGC139" s="6"/>
      <c r="SGD139" s="6"/>
      <c r="SGE139" s="6"/>
      <c r="SGF139" s="6"/>
      <c r="SGG139" s="6"/>
      <c r="SGH139" s="6"/>
      <c r="SGI139" s="6"/>
      <c r="SGJ139" s="6"/>
      <c r="SGK139" s="6"/>
      <c r="SGL139" s="6"/>
      <c r="SGM139" s="6"/>
      <c r="SGN139" s="6"/>
      <c r="SGO139" s="6"/>
      <c r="SGP139" s="6"/>
      <c r="SGQ139" s="6"/>
      <c r="SGR139" s="6"/>
      <c r="SGS139" s="6"/>
      <c r="SGT139" s="6"/>
      <c r="SGU139" s="6"/>
      <c r="SGV139" s="6"/>
      <c r="SGW139" s="6"/>
      <c r="SGX139" s="6"/>
      <c r="SGY139" s="6"/>
      <c r="SGZ139" s="6"/>
      <c r="SHA139" s="6"/>
      <c r="SHB139" s="6"/>
      <c r="SHC139" s="6"/>
      <c r="SHD139" s="6"/>
      <c r="SHE139" s="6"/>
      <c r="SHF139" s="6"/>
      <c r="SHG139" s="6"/>
      <c r="SHH139" s="6"/>
      <c r="SHI139" s="6"/>
      <c r="SHJ139" s="6"/>
      <c r="SHK139" s="6"/>
      <c r="SHL139" s="6"/>
      <c r="SHM139" s="6"/>
      <c r="SHN139" s="6"/>
      <c r="SHO139" s="6"/>
      <c r="SHP139" s="6"/>
      <c r="SHQ139" s="6"/>
      <c r="SHR139" s="6"/>
      <c r="SHS139" s="6"/>
      <c r="SHT139" s="6"/>
      <c r="SHU139" s="6"/>
      <c r="SHV139" s="6"/>
      <c r="SHW139" s="6"/>
      <c r="SHX139" s="6"/>
      <c r="SHY139" s="6"/>
      <c r="SHZ139" s="6"/>
      <c r="SIA139" s="6"/>
      <c r="SIB139" s="6"/>
      <c r="SIC139" s="6"/>
      <c r="SID139" s="6"/>
      <c r="SIE139" s="6"/>
      <c r="SIF139" s="6"/>
      <c r="SIG139" s="6"/>
      <c r="SIH139" s="6"/>
      <c r="SII139" s="6"/>
      <c r="SIJ139" s="6"/>
      <c r="SIK139" s="6"/>
      <c r="SIL139" s="6"/>
      <c r="SIM139" s="6"/>
      <c r="SIN139" s="6"/>
      <c r="SIO139" s="6"/>
      <c r="SIP139" s="6"/>
      <c r="SIQ139" s="6"/>
      <c r="SIR139" s="6"/>
      <c r="SIS139" s="6"/>
      <c r="SIT139" s="6"/>
      <c r="SIU139" s="6"/>
      <c r="SIV139" s="6"/>
      <c r="SIW139" s="6"/>
      <c r="SIX139" s="6"/>
      <c r="SIY139" s="6"/>
      <c r="SIZ139" s="6"/>
      <c r="SJA139" s="6"/>
      <c r="SJB139" s="6"/>
      <c r="SJC139" s="6"/>
      <c r="SJD139" s="6"/>
      <c r="SJE139" s="6"/>
      <c r="SJF139" s="6"/>
      <c r="SJG139" s="6"/>
      <c r="SJH139" s="6"/>
      <c r="SJI139" s="6"/>
      <c r="SJJ139" s="6"/>
      <c r="SJK139" s="6"/>
      <c r="SJL139" s="6"/>
      <c r="SJM139" s="6"/>
      <c r="SJN139" s="6"/>
      <c r="SJO139" s="6"/>
      <c r="SJP139" s="6"/>
      <c r="SJQ139" s="6"/>
      <c r="SJR139" s="6"/>
      <c r="SJS139" s="6"/>
      <c r="SJT139" s="6"/>
      <c r="SJU139" s="6"/>
      <c r="SJV139" s="6"/>
      <c r="SJW139" s="6"/>
      <c r="SJX139" s="6"/>
      <c r="SJY139" s="6"/>
      <c r="SJZ139" s="6"/>
      <c r="SKA139" s="6"/>
      <c r="SKB139" s="6"/>
      <c r="SKC139" s="6"/>
      <c r="SKD139" s="6"/>
      <c r="SKE139" s="6"/>
      <c r="SKF139" s="6"/>
      <c r="SKG139" s="6"/>
      <c r="SKH139" s="6"/>
      <c r="SKI139" s="6"/>
      <c r="SKJ139" s="6"/>
      <c r="SKK139" s="6"/>
      <c r="SKL139" s="6"/>
      <c r="SKM139" s="6"/>
      <c r="SKN139" s="6"/>
      <c r="SKO139" s="6"/>
      <c r="SKP139" s="6"/>
      <c r="SKQ139" s="6"/>
      <c r="SKR139" s="6"/>
      <c r="SKS139" s="6"/>
      <c r="SKT139" s="6"/>
      <c r="SKU139" s="6"/>
      <c r="SKV139" s="6"/>
      <c r="SKW139" s="6"/>
      <c r="SKX139" s="6"/>
      <c r="SKY139" s="6"/>
      <c r="SKZ139" s="6"/>
      <c r="SLA139" s="6"/>
      <c r="SLB139" s="6"/>
      <c r="SLC139" s="6"/>
      <c r="SLD139" s="6"/>
      <c r="SLE139" s="6"/>
      <c r="SLF139" s="6"/>
      <c r="SLG139" s="6"/>
      <c r="SLH139" s="6"/>
      <c r="SLI139" s="6"/>
      <c r="SLJ139" s="6"/>
      <c r="SLK139" s="6"/>
      <c r="SLL139" s="6"/>
      <c r="SLM139" s="6"/>
      <c r="SLN139" s="6"/>
      <c r="SLO139" s="6"/>
      <c r="SLP139" s="6"/>
      <c r="SLQ139" s="6"/>
      <c r="SLR139" s="6"/>
      <c r="SLS139" s="6"/>
      <c r="SLT139" s="6"/>
      <c r="SLU139" s="6"/>
      <c r="SLV139" s="6"/>
      <c r="SLW139" s="6"/>
      <c r="SLX139" s="6"/>
      <c r="SLY139" s="6"/>
      <c r="SLZ139" s="6"/>
      <c r="SMA139" s="6"/>
      <c r="SMB139" s="6"/>
      <c r="SMC139" s="6"/>
      <c r="SMD139" s="6"/>
      <c r="SME139" s="6"/>
      <c r="SMF139" s="6"/>
      <c r="SMG139" s="6"/>
      <c r="SMH139" s="6"/>
      <c r="SMI139" s="6"/>
      <c r="SMJ139" s="6"/>
      <c r="SMK139" s="6"/>
      <c r="SML139" s="6"/>
      <c r="SMM139" s="6"/>
      <c r="SMN139" s="6"/>
      <c r="SMO139" s="6"/>
      <c r="SMP139" s="6"/>
      <c r="SMQ139" s="6"/>
      <c r="SMR139" s="6"/>
      <c r="SMS139" s="6"/>
      <c r="SMT139" s="6"/>
      <c r="SMU139" s="6"/>
      <c r="SMV139" s="6"/>
      <c r="SMW139" s="6"/>
      <c r="SMX139" s="6"/>
      <c r="SMY139" s="6"/>
      <c r="SMZ139" s="6"/>
      <c r="SNA139" s="6"/>
      <c r="SNB139" s="6"/>
      <c r="SNC139" s="6"/>
      <c r="SND139" s="6"/>
      <c r="SNE139" s="6"/>
      <c r="SNF139" s="6"/>
      <c r="SNG139" s="6"/>
      <c r="SNH139" s="6"/>
      <c r="SNI139" s="6"/>
      <c r="SNJ139" s="6"/>
      <c r="SNK139" s="6"/>
      <c r="SNL139" s="6"/>
      <c r="SNM139" s="6"/>
      <c r="SNN139" s="6"/>
      <c r="SNO139" s="6"/>
      <c r="SNP139" s="6"/>
      <c r="SNQ139" s="6"/>
      <c r="SNR139" s="6"/>
      <c r="SNS139" s="6"/>
      <c r="SNT139" s="6"/>
      <c r="SNU139" s="6"/>
      <c r="SNV139" s="6"/>
      <c r="SNW139" s="6"/>
      <c r="SNX139" s="6"/>
      <c r="SNY139" s="6"/>
      <c r="SNZ139" s="6"/>
      <c r="SOA139" s="6"/>
      <c r="SOB139" s="6"/>
      <c r="SOC139" s="6"/>
      <c r="SOD139" s="6"/>
      <c r="SOE139" s="6"/>
      <c r="SOF139" s="6"/>
      <c r="SOG139" s="6"/>
      <c r="SOH139" s="6"/>
      <c r="SOI139" s="6"/>
      <c r="SOJ139" s="6"/>
      <c r="SOK139" s="6"/>
      <c r="SOL139" s="6"/>
      <c r="SOM139" s="6"/>
      <c r="SON139" s="6"/>
      <c r="SOO139" s="6"/>
      <c r="SOP139" s="6"/>
      <c r="SOQ139" s="6"/>
      <c r="SOR139" s="6"/>
      <c r="SOS139" s="6"/>
      <c r="SOT139" s="6"/>
      <c r="SOU139" s="6"/>
      <c r="SOV139" s="6"/>
      <c r="SOW139" s="6"/>
      <c r="SOX139" s="6"/>
      <c r="SOY139" s="6"/>
      <c r="SOZ139" s="6"/>
      <c r="SPA139" s="6"/>
      <c r="SPB139" s="6"/>
      <c r="SPC139" s="6"/>
      <c r="SPD139" s="6"/>
      <c r="SPE139" s="6"/>
      <c r="SPF139" s="6"/>
      <c r="SPG139" s="6"/>
      <c r="SPH139" s="6"/>
      <c r="SPI139" s="6"/>
      <c r="SPJ139" s="6"/>
      <c r="SPK139" s="6"/>
      <c r="SPL139" s="6"/>
      <c r="SPM139" s="6"/>
      <c r="SPN139" s="6"/>
      <c r="SPO139" s="6"/>
      <c r="SPP139" s="6"/>
      <c r="SPQ139" s="6"/>
      <c r="SPR139" s="6"/>
      <c r="SPS139" s="6"/>
      <c r="SPT139" s="6"/>
      <c r="SPU139" s="6"/>
      <c r="SPV139" s="6"/>
      <c r="SPW139" s="6"/>
      <c r="SPX139" s="6"/>
      <c r="SPY139" s="6"/>
      <c r="SPZ139" s="6"/>
      <c r="SQA139" s="6"/>
      <c r="SQB139" s="6"/>
      <c r="SQC139" s="6"/>
      <c r="SQD139" s="6"/>
      <c r="SQE139" s="6"/>
      <c r="SQF139" s="6"/>
      <c r="SQG139" s="6"/>
      <c r="SQH139" s="6"/>
      <c r="SQI139" s="6"/>
      <c r="SQJ139" s="6"/>
      <c r="SQK139" s="6"/>
      <c r="SQL139" s="6"/>
      <c r="SQM139" s="6"/>
      <c r="SQN139" s="6"/>
      <c r="SQO139" s="6"/>
      <c r="SQP139" s="6"/>
      <c r="SQQ139" s="6"/>
      <c r="SQR139" s="6"/>
      <c r="SQS139" s="6"/>
      <c r="SQT139" s="6"/>
      <c r="SQU139" s="6"/>
      <c r="SQV139" s="6"/>
      <c r="SQW139" s="6"/>
      <c r="SQX139" s="6"/>
      <c r="SQY139" s="6"/>
      <c r="SQZ139" s="6"/>
      <c r="SRA139" s="6"/>
      <c r="SRB139" s="6"/>
      <c r="SRC139" s="6"/>
      <c r="SRD139" s="6"/>
      <c r="SRE139" s="6"/>
      <c r="SRF139" s="6"/>
      <c r="SRG139" s="6"/>
      <c r="SRH139" s="6"/>
      <c r="SRI139" s="6"/>
      <c r="SRJ139" s="6"/>
      <c r="SRK139" s="6"/>
      <c r="SRL139" s="6"/>
      <c r="SRM139" s="6"/>
      <c r="SRN139" s="6"/>
      <c r="SRO139" s="6"/>
      <c r="SRP139" s="6"/>
      <c r="SRQ139" s="6"/>
      <c r="SRR139" s="6"/>
      <c r="SRS139" s="6"/>
      <c r="SRT139" s="6"/>
      <c r="SRU139" s="6"/>
      <c r="SRV139" s="6"/>
      <c r="SRW139" s="6"/>
      <c r="SRX139" s="6"/>
      <c r="SRY139" s="6"/>
      <c r="SRZ139" s="6"/>
      <c r="SSA139" s="6"/>
      <c r="SSB139" s="6"/>
      <c r="SSC139" s="6"/>
      <c r="SSD139" s="6"/>
      <c r="SSE139" s="6"/>
      <c r="SSF139" s="6"/>
      <c r="SSG139" s="6"/>
      <c r="SSH139" s="6"/>
      <c r="SSI139" s="6"/>
      <c r="SSJ139" s="6"/>
      <c r="SSK139" s="6"/>
      <c r="SSL139" s="6"/>
      <c r="SSM139" s="6"/>
      <c r="SSN139" s="6"/>
      <c r="SSO139" s="6"/>
      <c r="SSP139" s="6"/>
      <c r="SSQ139" s="6"/>
      <c r="SSR139" s="6"/>
      <c r="SSS139" s="6"/>
      <c r="SST139" s="6"/>
      <c r="SSU139" s="6"/>
      <c r="SSV139" s="6"/>
      <c r="SSW139" s="6"/>
      <c r="SSX139" s="6"/>
      <c r="SSY139" s="6"/>
      <c r="SSZ139" s="6"/>
      <c r="STA139" s="6"/>
      <c r="STB139" s="6"/>
      <c r="STC139" s="6"/>
      <c r="STD139" s="6"/>
      <c r="STE139" s="6"/>
      <c r="STF139" s="6"/>
      <c r="STG139" s="6"/>
      <c r="STH139" s="6"/>
      <c r="STI139" s="6"/>
      <c r="STJ139" s="6"/>
      <c r="STK139" s="6"/>
      <c r="STL139" s="6"/>
      <c r="STM139" s="6"/>
      <c r="STN139" s="6"/>
      <c r="STO139" s="6"/>
      <c r="STP139" s="6"/>
      <c r="STQ139" s="6"/>
      <c r="STR139" s="6"/>
      <c r="STS139" s="6"/>
      <c r="STT139" s="6"/>
      <c r="STU139" s="6"/>
      <c r="STV139" s="6"/>
      <c r="STW139" s="6"/>
      <c r="STX139" s="6"/>
      <c r="STY139" s="6"/>
      <c r="STZ139" s="6"/>
      <c r="SUA139" s="6"/>
      <c r="SUB139" s="6"/>
      <c r="SUC139" s="6"/>
      <c r="SUD139" s="6"/>
      <c r="SUE139" s="6"/>
      <c r="SUF139" s="6"/>
      <c r="SUG139" s="6"/>
      <c r="SUH139" s="6"/>
      <c r="SUI139" s="6"/>
      <c r="SUJ139" s="6"/>
      <c r="SUK139" s="6"/>
      <c r="SUL139" s="6"/>
      <c r="SUM139" s="6"/>
      <c r="SUN139" s="6"/>
      <c r="SUO139" s="6"/>
      <c r="SUP139" s="6"/>
      <c r="SUQ139" s="6"/>
      <c r="SUR139" s="6"/>
      <c r="SUS139" s="6"/>
      <c r="SUT139" s="6"/>
      <c r="SUU139" s="6"/>
      <c r="SUV139" s="6"/>
      <c r="SUW139" s="6"/>
      <c r="SUX139" s="6"/>
      <c r="SUY139" s="6"/>
      <c r="SUZ139" s="6"/>
      <c r="SVA139" s="6"/>
      <c r="SVB139" s="6"/>
      <c r="SVC139" s="6"/>
      <c r="SVD139" s="6"/>
      <c r="SVE139" s="6"/>
      <c r="SVF139" s="6"/>
      <c r="SVG139" s="6"/>
      <c r="SVH139" s="6"/>
      <c r="SVI139" s="6"/>
      <c r="SVJ139" s="6"/>
      <c r="SVK139" s="6"/>
      <c r="SVL139" s="6"/>
      <c r="SVM139" s="6"/>
      <c r="SVN139" s="6"/>
      <c r="SVO139" s="6"/>
      <c r="SVP139" s="6"/>
      <c r="SVQ139" s="6"/>
      <c r="SVR139" s="6"/>
      <c r="SVS139" s="6"/>
      <c r="SVT139" s="6"/>
      <c r="SVU139" s="6"/>
      <c r="SVV139" s="6"/>
      <c r="SVW139" s="6"/>
      <c r="SVX139" s="6"/>
      <c r="SVY139" s="6"/>
      <c r="SVZ139" s="6"/>
      <c r="SWA139" s="6"/>
      <c r="SWB139" s="6"/>
      <c r="SWC139" s="6"/>
      <c r="SWD139" s="6"/>
      <c r="SWE139" s="6"/>
      <c r="SWF139" s="6"/>
      <c r="SWG139" s="6"/>
      <c r="SWH139" s="6"/>
      <c r="SWI139" s="6"/>
      <c r="SWJ139" s="6"/>
      <c r="SWK139" s="6"/>
      <c r="SWL139" s="6"/>
      <c r="SWM139" s="6"/>
      <c r="SWN139" s="6"/>
      <c r="SWO139" s="6"/>
      <c r="SWP139" s="6"/>
      <c r="SWQ139" s="6"/>
      <c r="SWR139" s="6"/>
      <c r="SWS139" s="6"/>
      <c r="SWT139" s="6"/>
      <c r="SWU139" s="6"/>
      <c r="SWV139" s="6"/>
      <c r="SWW139" s="6"/>
      <c r="SWX139" s="6"/>
      <c r="SWY139" s="6"/>
      <c r="SWZ139" s="6"/>
      <c r="SXA139" s="6"/>
      <c r="SXB139" s="6"/>
      <c r="SXC139" s="6"/>
      <c r="SXD139" s="6"/>
      <c r="SXE139" s="6"/>
      <c r="SXF139" s="6"/>
      <c r="SXG139" s="6"/>
      <c r="SXH139" s="6"/>
      <c r="SXI139" s="6"/>
      <c r="SXJ139" s="6"/>
      <c r="SXK139" s="6"/>
      <c r="SXL139" s="6"/>
      <c r="SXM139" s="6"/>
      <c r="SXN139" s="6"/>
      <c r="SXO139" s="6"/>
      <c r="SXP139" s="6"/>
      <c r="SXQ139" s="6"/>
      <c r="SXR139" s="6"/>
      <c r="SXS139" s="6"/>
      <c r="SXT139" s="6"/>
      <c r="SXU139" s="6"/>
      <c r="SXV139" s="6"/>
      <c r="SXW139" s="6"/>
      <c r="SXX139" s="6"/>
      <c r="SXY139" s="6"/>
      <c r="SXZ139" s="6"/>
      <c r="SYA139" s="6"/>
      <c r="SYB139" s="6"/>
      <c r="SYC139" s="6"/>
      <c r="SYD139" s="6"/>
      <c r="SYE139" s="6"/>
      <c r="SYF139" s="6"/>
      <c r="SYG139" s="6"/>
      <c r="SYH139" s="6"/>
      <c r="SYI139" s="6"/>
      <c r="SYJ139" s="6"/>
      <c r="SYK139" s="6"/>
      <c r="SYL139" s="6"/>
      <c r="SYM139" s="6"/>
      <c r="SYN139" s="6"/>
      <c r="SYO139" s="6"/>
      <c r="SYP139" s="6"/>
      <c r="SYQ139" s="6"/>
      <c r="SYR139" s="6"/>
      <c r="SYS139" s="6"/>
      <c r="SYT139" s="6"/>
      <c r="SYU139" s="6"/>
      <c r="SYV139" s="6"/>
      <c r="SYW139" s="6"/>
      <c r="SYX139" s="6"/>
      <c r="SYY139" s="6"/>
      <c r="SYZ139" s="6"/>
      <c r="SZA139" s="6"/>
      <c r="SZB139" s="6"/>
      <c r="SZC139" s="6"/>
      <c r="SZD139" s="6"/>
      <c r="SZE139" s="6"/>
      <c r="SZF139" s="6"/>
      <c r="SZG139" s="6"/>
      <c r="SZH139" s="6"/>
      <c r="SZI139" s="6"/>
      <c r="SZJ139" s="6"/>
      <c r="SZK139" s="6"/>
      <c r="SZL139" s="6"/>
      <c r="SZM139" s="6"/>
      <c r="SZN139" s="6"/>
      <c r="SZO139" s="6"/>
      <c r="SZP139" s="6"/>
      <c r="SZQ139" s="6"/>
      <c r="SZR139" s="6"/>
      <c r="SZS139" s="6"/>
      <c r="SZT139" s="6"/>
      <c r="SZU139" s="6"/>
      <c r="SZV139" s="6"/>
      <c r="SZW139" s="6"/>
      <c r="SZX139" s="6"/>
      <c r="SZY139" s="6"/>
      <c r="SZZ139" s="6"/>
      <c r="TAA139" s="6"/>
      <c r="TAB139" s="6"/>
      <c r="TAC139" s="6"/>
      <c r="TAD139" s="6"/>
      <c r="TAE139" s="6"/>
      <c r="TAF139" s="6"/>
      <c r="TAG139" s="6"/>
      <c r="TAH139" s="6"/>
      <c r="TAI139" s="6"/>
      <c r="TAJ139" s="6"/>
      <c r="TAK139" s="6"/>
      <c r="TAL139" s="6"/>
      <c r="TAM139" s="6"/>
      <c r="TAN139" s="6"/>
      <c r="TAO139" s="6"/>
      <c r="TAP139" s="6"/>
      <c r="TAQ139" s="6"/>
      <c r="TAR139" s="6"/>
      <c r="TAS139" s="6"/>
      <c r="TAT139" s="6"/>
      <c r="TAU139" s="6"/>
      <c r="TAV139" s="6"/>
      <c r="TAW139" s="6"/>
      <c r="TAX139" s="6"/>
      <c r="TAY139" s="6"/>
      <c r="TAZ139" s="6"/>
      <c r="TBA139" s="6"/>
      <c r="TBB139" s="6"/>
      <c r="TBC139" s="6"/>
      <c r="TBD139" s="6"/>
      <c r="TBE139" s="6"/>
      <c r="TBF139" s="6"/>
      <c r="TBG139" s="6"/>
      <c r="TBH139" s="6"/>
      <c r="TBI139" s="6"/>
      <c r="TBJ139" s="6"/>
      <c r="TBK139" s="6"/>
      <c r="TBL139" s="6"/>
      <c r="TBM139" s="6"/>
      <c r="TBN139" s="6"/>
      <c r="TBO139" s="6"/>
      <c r="TBP139" s="6"/>
      <c r="TBQ139" s="6"/>
      <c r="TBR139" s="6"/>
      <c r="TBS139" s="6"/>
      <c r="TBT139" s="6"/>
      <c r="TBU139" s="6"/>
      <c r="TBV139" s="6"/>
      <c r="TBW139" s="6"/>
      <c r="TBX139" s="6"/>
      <c r="TBY139" s="6"/>
      <c r="TBZ139" s="6"/>
      <c r="TCA139" s="6"/>
      <c r="TCB139" s="6"/>
      <c r="TCC139" s="6"/>
      <c r="TCD139" s="6"/>
      <c r="TCE139" s="6"/>
      <c r="TCF139" s="6"/>
      <c r="TCG139" s="6"/>
      <c r="TCH139" s="6"/>
      <c r="TCI139" s="6"/>
      <c r="TCJ139" s="6"/>
      <c r="TCK139" s="6"/>
      <c r="TCL139" s="6"/>
      <c r="TCM139" s="6"/>
      <c r="TCN139" s="6"/>
      <c r="TCO139" s="6"/>
      <c r="TCP139" s="6"/>
      <c r="TCQ139" s="6"/>
      <c r="TCR139" s="6"/>
      <c r="TCS139" s="6"/>
      <c r="TCT139" s="6"/>
      <c r="TCU139" s="6"/>
      <c r="TCV139" s="6"/>
      <c r="TCW139" s="6"/>
      <c r="TCX139" s="6"/>
      <c r="TCY139" s="6"/>
      <c r="TCZ139" s="6"/>
      <c r="TDA139" s="6"/>
      <c r="TDB139" s="6"/>
      <c r="TDC139" s="6"/>
      <c r="TDD139" s="6"/>
      <c r="TDE139" s="6"/>
      <c r="TDF139" s="6"/>
      <c r="TDG139" s="6"/>
      <c r="TDH139" s="6"/>
      <c r="TDI139" s="6"/>
      <c r="TDJ139" s="6"/>
      <c r="TDK139" s="6"/>
      <c r="TDL139" s="6"/>
      <c r="TDM139" s="6"/>
      <c r="TDN139" s="6"/>
      <c r="TDO139" s="6"/>
      <c r="TDP139" s="6"/>
      <c r="TDQ139" s="6"/>
      <c r="TDR139" s="6"/>
      <c r="TDS139" s="6"/>
      <c r="TDT139" s="6"/>
      <c r="TDU139" s="6"/>
      <c r="TDV139" s="6"/>
      <c r="TDW139" s="6"/>
      <c r="TDX139" s="6"/>
      <c r="TDY139" s="6"/>
      <c r="TDZ139" s="6"/>
      <c r="TEA139" s="6"/>
      <c r="TEB139" s="6"/>
      <c r="TEC139" s="6"/>
      <c r="TED139" s="6"/>
      <c r="TEE139" s="6"/>
      <c r="TEF139" s="6"/>
      <c r="TEG139" s="6"/>
      <c r="TEH139" s="6"/>
      <c r="TEI139" s="6"/>
      <c r="TEJ139" s="6"/>
      <c r="TEK139" s="6"/>
      <c r="TEL139" s="6"/>
      <c r="TEM139" s="6"/>
      <c r="TEN139" s="6"/>
      <c r="TEO139" s="6"/>
      <c r="TEP139" s="6"/>
      <c r="TEQ139" s="6"/>
      <c r="TER139" s="6"/>
      <c r="TES139" s="6"/>
      <c r="TET139" s="6"/>
      <c r="TEU139" s="6"/>
      <c r="TEV139" s="6"/>
      <c r="TEW139" s="6"/>
      <c r="TEX139" s="6"/>
      <c r="TEY139" s="6"/>
      <c r="TEZ139" s="6"/>
      <c r="TFA139" s="6"/>
      <c r="TFB139" s="6"/>
      <c r="TFC139" s="6"/>
      <c r="TFD139" s="6"/>
      <c r="TFE139" s="6"/>
      <c r="TFF139" s="6"/>
      <c r="TFG139" s="6"/>
      <c r="TFH139" s="6"/>
      <c r="TFI139" s="6"/>
      <c r="TFJ139" s="6"/>
      <c r="TFK139" s="6"/>
      <c r="TFL139" s="6"/>
      <c r="TFM139" s="6"/>
      <c r="TFN139" s="6"/>
      <c r="TFO139" s="6"/>
      <c r="TFP139" s="6"/>
      <c r="TFQ139" s="6"/>
      <c r="TFR139" s="6"/>
      <c r="TFS139" s="6"/>
      <c r="TFT139" s="6"/>
      <c r="TFU139" s="6"/>
      <c r="TFV139" s="6"/>
      <c r="TFW139" s="6"/>
      <c r="TFX139" s="6"/>
      <c r="TFY139" s="6"/>
      <c r="TFZ139" s="6"/>
      <c r="TGA139" s="6"/>
      <c r="TGB139" s="6"/>
      <c r="TGC139" s="6"/>
      <c r="TGD139" s="6"/>
      <c r="TGE139" s="6"/>
      <c r="TGF139" s="6"/>
      <c r="TGG139" s="6"/>
      <c r="TGH139" s="6"/>
      <c r="TGI139" s="6"/>
      <c r="TGJ139" s="6"/>
      <c r="TGK139" s="6"/>
      <c r="TGL139" s="6"/>
      <c r="TGM139" s="6"/>
      <c r="TGN139" s="6"/>
      <c r="TGO139" s="6"/>
      <c r="TGP139" s="6"/>
      <c r="TGQ139" s="6"/>
      <c r="TGR139" s="6"/>
      <c r="TGS139" s="6"/>
      <c r="TGT139" s="6"/>
      <c r="TGU139" s="6"/>
      <c r="TGV139" s="6"/>
      <c r="TGW139" s="6"/>
      <c r="TGX139" s="6"/>
      <c r="TGY139" s="6"/>
      <c r="TGZ139" s="6"/>
      <c r="THA139" s="6"/>
      <c r="THB139" s="6"/>
      <c r="THC139" s="6"/>
      <c r="THD139" s="6"/>
      <c r="THE139" s="6"/>
      <c r="THF139" s="6"/>
      <c r="THG139" s="6"/>
      <c r="THH139" s="6"/>
      <c r="THI139" s="6"/>
      <c r="THJ139" s="6"/>
      <c r="THK139" s="6"/>
      <c r="THL139" s="6"/>
      <c r="THM139" s="6"/>
      <c r="THN139" s="6"/>
      <c r="THO139" s="6"/>
      <c r="THP139" s="6"/>
      <c r="THQ139" s="6"/>
      <c r="THR139" s="6"/>
      <c r="THS139" s="6"/>
      <c r="THT139" s="6"/>
      <c r="THU139" s="6"/>
      <c r="THV139" s="6"/>
      <c r="THW139" s="6"/>
      <c r="THX139" s="6"/>
      <c r="THY139" s="6"/>
      <c r="THZ139" s="6"/>
      <c r="TIA139" s="6"/>
      <c r="TIB139" s="6"/>
      <c r="TIC139" s="6"/>
      <c r="TID139" s="6"/>
      <c r="TIE139" s="6"/>
      <c r="TIF139" s="6"/>
      <c r="TIG139" s="6"/>
      <c r="TIH139" s="6"/>
      <c r="TII139" s="6"/>
      <c r="TIJ139" s="6"/>
      <c r="TIK139" s="6"/>
      <c r="TIL139" s="6"/>
      <c r="TIM139" s="6"/>
      <c r="TIN139" s="6"/>
      <c r="TIO139" s="6"/>
      <c r="TIP139" s="6"/>
      <c r="TIQ139" s="6"/>
      <c r="TIR139" s="6"/>
      <c r="TIS139" s="6"/>
      <c r="TIT139" s="6"/>
      <c r="TIU139" s="6"/>
      <c r="TIV139" s="6"/>
      <c r="TIW139" s="6"/>
      <c r="TIX139" s="6"/>
      <c r="TIY139" s="6"/>
      <c r="TIZ139" s="6"/>
      <c r="TJA139" s="6"/>
      <c r="TJB139" s="6"/>
      <c r="TJC139" s="6"/>
      <c r="TJD139" s="6"/>
      <c r="TJE139" s="6"/>
      <c r="TJF139" s="6"/>
      <c r="TJG139" s="6"/>
      <c r="TJH139" s="6"/>
      <c r="TJI139" s="6"/>
      <c r="TJJ139" s="6"/>
      <c r="TJK139" s="6"/>
      <c r="TJL139" s="6"/>
      <c r="TJM139" s="6"/>
      <c r="TJN139" s="6"/>
      <c r="TJO139" s="6"/>
      <c r="TJP139" s="6"/>
      <c r="TJQ139" s="6"/>
      <c r="TJR139" s="6"/>
      <c r="TJS139" s="6"/>
      <c r="TJT139" s="6"/>
      <c r="TJU139" s="6"/>
      <c r="TJV139" s="6"/>
      <c r="TJW139" s="6"/>
      <c r="TJX139" s="6"/>
      <c r="TJY139" s="6"/>
      <c r="TJZ139" s="6"/>
      <c r="TKA139" s="6"/>
      <c r="TKB139" s="6"/>
      <c r="TKC139" s="6"/>
      <c r="TKD139" s="6"/>
      <c r="TKE139" s="6"/>
      <c r="TKF139" s="6"/>
      <c r="TKG139" s="6"/>
      <c r="TKH139" s="6"/>
      <c r="TKI139" s="6"/>
      <c r="TKJ139" s="6"/>
      <c r="TKK139" s="6"/>
      <c r="TKL139" s="6"/>
      <c r="TKM139" s="6"/>
      <c r="TKN139" s="6"/>
      <c r="TKO139" s="6"/>
      <c r="TKP139" s="6"/>
      <c r="TKQ139" s="6"/>
      <c r="TKR139" s="6"/>
      <c r="TKS139" s="6"/>
      <c r="TKT139" s="6"/>
      <c r="TKU139" s="6"/>
      <c r="TKV139" s="6"/>
      <c r="TKW139" s="6"/>
      <c r="TKX139" s="6"/>
      <c r="TKY139" s="6"/>
      <c r="TKZ139" s="6"/>
      <c r="TLA139" s="6"/>
      <c r="TLB139" s="6"/>
      <c r="TLC139" s="6"/>
      <c r="TLD139" s="6"/>
      <c r="TLE139" s="6"/>
      <c r="TLF139" s="6"/>
      <c r="TLG139" s="6"/>
      <c r="TLH139" s="6"/>
      <c r="TLI139" s="6"/>
      <c r="TLJ139" s="6"/>
      <c r="TLK139" s="6"/>
      <c r="TLL139" s="6"/>
      <c r="TLM139" s="6"/>
      <c r="TLN139" s="6"/>
      <c r="TLO139" s="6"/>
      <c r="TLP139" s="6"/>
      <c r="TLQ139" s="6"/>
      <c r="TLR139" s="6"/>
      <c r="TLS139" s="6"/>
      <c r="TLT139" s="6"/>
      <c r="TLU139" s="6"/>
      <c r="TLV139" s="6"/>
      <c r="TLW139" s="6"/>
      <c r="TLX139" s="6"/>
      <c r="TLY139" s="6"/>
      <c r="TLZ139" s="6"/>
      <c r="TMA139" s="6"/>
      <c r="TMB139" s="6"/>
      <c r="TMC139" s="6"/>
      <c r="TMD139" s="6"/>
      <c r="TME139" s="6"/>
      <c r="TMF139" s="6"/>
      <c r="TMG139" s="6"/>
      <c r="TMH139" s="6"/>
      <c r="TMI139" s="6"/>
      <c r="TMJ139" s="6"/>
      <c r="TMK139" s="6"/>
      <c r="TML139" s="6"/>
      <c r="TMM139" s="6"/>
      <c r="TMN139" s="6"/>
      <c r="TMO139" s="6"/>
      <c r="TMP139" s="6"/>
      <c r="TMQ139" s="6"/>
      <c r="TMR139" s="6"/>
      <c r="TMS139" s="6"/>
      <c r="TMT139" s="6"/>
      <c r="TMU139" s="6"/>
      <c r="TMV139" s="6"/>
      <c r="TMW139" s="6"/>
      <c r="TMX139" s="6"/>
      <c r="TMY139" s="6"/>
      <c r="TMZ139" s="6"/>
      <c r="TNA139" s="6"/>
      <c r="TNB139" s="6"/>
      <c r="TNC139" s="6"/>
      <c r="TND139" s="6"/>
      <c r="TNE139" s="6"/>
      <c r="TNF139" s="6"/>
      <c r="TNG139" s="6"/>
      <c r="TNH139" s="6"/>
      <c r="TNI139" s="6"/>
      <c r="TNJ139" s="6"/>
      <c r="TNK139" s="6"/>
      <c r="TNL139" s="6"/>
      <c r="TNM139" s="6"/>
      <c r="TNN139" s="6"/>
      <c r="TNO139" s="6"/>
      <c r="TNP139" s="6"/>
      <c r="TNQ139" s="6"/>
      <c r="TNR139" s="6"/>
      <c r="TNS139" s="6"/>
      <c r="TNT139" s="6"/>
      <c r="TNU139" s="6"/>
      <c r="TNV139" s="6"/>
      <c r="TNW139" s="6"/>
      <c r="TNX139" s="6"/>
      <c r="TNY139" s="6"/>
      <c r="TNZ139" s="6"/>
      <c r="TOA139" s="6"/>
      <c r="TOB139" s="6"/>
      <c r="TOC139" s="6"/>
      <c r="TOD139" s="6"/>
      <c r="TOE139" s="6"/>
      <c r="TOF139" s="6"/>
      <c r="TOG139" s="6"/>
      <c r="TOH139" s="6"/>
      <c r="TOI139" s="6"/>
      <c r="TOJ139" s="6"/>
      <c r="TOK139" s="6"/>
      <c r="TOL139" s="6"/>
      <c r="TOM139" s="6"/>
      <c r="TON139" s="6"/>
      <c r="TOO139" s="6"/>
      <c r="TOP139" s="6"/>
      <c r="TOQ139" s="6"/>
      <c r="TOR139" s="6"/>
      <c r="TOS139" s="6"/>
      <c r="TOT139" s="6"/>
      <c r="TOU139" s="6"/>
      <c r="TOV139" s="6"/>
      <c r="TOW139" s="6"/>
      <c r="TOX139" s="6"/>
      <c r="TOY139" s="6"/>
      <c r="TOZ139" s="6"/>
      <c r="TPA139" s="6"/>
      <c r="TPB139" s="6"/>
      <c r="TPC139" s="6"/>
      <c r="TPD139" s="6"/>
      <c r="TPE139" s="6"/>
      <c r="TPF139" s="6"/>
      <c r="TPG139" s="6"/>
      <c r="TPH139" s="6"/>
      <c r="TPI139" s="6"/>
      <c r="TPJ139" s="6"/>
      <c r="TPK139" s="6"/>
      <c r="TPL139" s="6"/>
      <c r="TPM139" s="6"/>
      <c r="TPN139" s="6"/>
      <c r="TPO139" s="6"/>
      <c r="TPP139" s="6"/>
      <c r="TPQ139" s="6"/>
      <c r="TPR139" s="6"/>
      <c r="TPS139" s="6"/>
      <c r="TPT139" s="6"/>
      <c r="TPU139" s="6"/>
      <c r="TPV139" s="6"/>
      <c r="TPW139" s="6"/>
      <c r="TPX139" s="6"/>
      <c r="TPY139" s="6"/>
      <c r="TPZ139" s="6"/>
      <c r="TQA139" s="6"/>
      <c r="TQB139" s="6"/>
      <c r="TQC139" s="6"/>
      <c r="TQD139" s="6"/>
      <c r="TQE139" s="6"/>
      <c r="TQF139" s="6"/>
      <c r="TQG139" s="6"/>
      <c r="TQH139" s="6"/>
      <c r="TQI139" s="6"/>
      <c r="TQJ139" s="6"/>
      <c r="TQK139" s="6"/>
      <c r="TQL139" s="6"/>
      <c r="TQM139" s="6"/>
      <c r="TQN139" s="6"/>
      <c r="TQO139" s="6"/>
      <c r="TQP139" s="6"/>
      <c r="TQQ139" s="6"/>
      <c r="TQR139" s="6"/>
      <c r="TQS139" s="6"/>
      <c r="TQT139" s="6"/>
      <c r="TQU139" s="6"/>
      <c r="TQV139" s="6"/>
      <c r="TQW139" s="6"/>
      <c r="TQX139" s="6"/>
      <c r="TQY139" s="6"/>
      <c r="TQZ139" s="6"/>
      <c r="TRA139" s="6"/>
      <c r="TRB139" s="6"/>
      <c r="TRC139" s="6"/>
      <c r="TRD139" s="6"/>
      <c r="TRE139" s="6"/>
      <c r="TRF139" s="6"/>
      <c r="TRG139" s="6"/>
      <c r="TRH139" s="6"/>
      <c r="TRI139" s="6"/>
      <c r="TRJ139" s="6"/>
      <c r="TRK139" s="6"/>
      <c r="TRL139" s="6"/>
      <c r="TRM139" s="6"/>
      <c r="TRN139" s="6"/>
      <c r="TRO139" s="6"/>
      <c r="TRP139" s="6"/>
      <c r="TRQ139" s="6"/>
      <c r="TRR139" s="6"/>
      <c r="TRS139" s="6"/>
      <c r="TRT139" s="6"/>
      <c r="TRU139" s="6"/>
      <c r="TRV139" s="6"/>
      <c r="TRW139" s="6"/>
      <c r="TRX139" s="6"/>
      <c r="TRY139" s="6"/>
      <c r="TRZ139" s="6"/>
      <c r="TSA139" s="6"/>
      <c r="TSB139" s="6"/>
      <c r="TSC139" s="6"/>
      <c r="TSD139" s="6"/>
      <c r="TSE139" s="6"/>
      <c r="TSF139" s="6"/>
      <c r="TSG139" s="6"/>
      <c r="TSH139" s="6"/>
      <c r="TSI139" s="6"/>
      <c r="TSJ139" s="6"/>
      <c r="TSK139" s="6"/>
      <c r="TSL139" s="6"/>
      <c r="TSM139" s="6"/>
      <c r="TSN139" s="6"/>
      <c r="TSO139" s="6"/>
      <c r="TSP139" s="6"/>
      <c r="TSQ139" s="6"/>
      <c r="TSR139" s="6"/>
      <c r="TSS139" s="6"/>
      <c r="TST139" s="6"/>
      <c r="TSU139" s="6"/>
      <c r="TSV139" s="6"/>
      <c r="TSW139" s="6"/>
      <c r="TSX139" s="6"/>
      <c r="TSY139" s="6"/>
      <c r="TSZ139" s="6"/>
      <c r="TTA139" s="6"/>
      <c r="TTB139" s="6"/>
      <c r="TTC139" s="6"/>
      <c r="TTD139" s="6"/>
      <c r="TTE139" s="6"/>
      <c r="TTF139" s="6"/>
      <c r="TTG139" s="6"/>
      <c r="TTH139" s="6"/>
      <c r="TTI139" s="6"/>
      <c r="TTJ139" s="6"/>
      <c r="TTK139" s="6"/>
      <c r="TTL139" s="6"/>
      <c r="TTM139" s="6"/>
      <c r="TTN139" s="6"/>
      <c r="TTO139" s="6"/>
      <c r="TTP139" s="6"/>
      <c r="TTQ139" s="6"/>
      <c r="TTR139" s="6"/>
      <c r="TTS139" s="6"/>
      <c r="TTT139" s="6"/>
      <c r="TTU139" s="6"/>
      <c r="TTV139" s="6"/>
      <c r="TTW139" s="6"/>
      <c r="TTX139" s="6"/>
      <c r="TTY139" s="6"/>
      <c r="TTZ139" s="6"/>
      <c r="TUA139" s="6"/>
      <c r="TUB139" s="6"/>
      <c r="TUC139" s="6"/>
      <c r="TUD139" s="6"/>
      <c r="TUE139" s="6"/>
      <c r="TUF139" s="6"/>
      <c r="TUG139" s="6"/>
      <c r="TUH139" s="6"/>
      <c r="TUI139" s="6"/>
      <c r="TUJ139" s="6"/>
      <c r="TUK139" s="6"/>
      <c r="TUL139" s="6"/>
      <c r="TUM139" s="6"/>
      <c r="TUN139" s="6"/>
      <c r="TUO139" s="6"/>
      <c r="TUP139" s="6"/>
      <c r="TUQ139" s="6"/>
      <c r="TUR139" s="6"/>
      <c r="TUS139" s="6"/>
      <c r="TUT139" s="6"/>
      <c r="TUU139" s="6"/>
      <c r="TUV139" s="6"/>
      <c r="TUW139" s="6"/>
      <c r="TUX139" s="6"/>
      <c r="TUY139" s="6"/>
      <c r="TUZ139" s="6"/>
      <c r="TVA139" s="6"/>
      <c r="TVB139" s="6"/>
      <c r="TVC139" s="6"/>
      <c r="TVD139" s="6"/>
      <c r="TVE139" s="6"/>
      <c r="TVF139" s="6"/>
      <c r="TVG139" s="6"/>
      <c r="TVH139" s="6"/>
      <c r="TVI139" s="6"/>
      <c r="TVJ139" s="6"/>
      <c r="TVK139" s="6"/>
      <c r="TVL139" s="6"/>
      <c r="TVM139" s="6"/>
      <c r="TVN139" s="6"/>
      <c r="TVO139" s="6"/>
      <c r="TVP139" s="6"/>
      <c r="TVQ139" s="6"/>
      <c r="TVR139" s="6"/>
      <c r="TVS139" s="6"/>
      <c r="TVT139" s="6"/>
      <c r="TVU139" s="6"/>
      <c r="TVV139" s="6"/>
      <c r="TVW139" s="6"/>
      <c r="TVX139" s="6"/>
      <c r="TVY139" s="6"/>
      <c r="TVZ139" s="6"/>
      <c r="TWA139" s="6"/>
      <c r="TWB139" s="6"/>
      <c r="TWC139" s="6"/>
      <c r="TWD139" s="6"/>
      <c r="TWE139" s="6"/>
      <c r="TWF139" s="6"/>
      <c r="TWG139" s="6"/>
      <c r="TWH139" s="6"/>
      <c r="TWI139" s="6"/>
      <c r="TWJ139" s="6"/>
      <c r="TWK139" s="6"/>
      <c r="TWL139" s="6"/>
      <c r="TWM139" s="6"/>
      <c r="TWN139" s="6"/>
      <c r="TWO139" s="6"/>
      <c r="TWP139" s="6"/>
      <c r="TWQ139" s="6"/>
      <c r="TWR139" s="6"/>
      <c r="TWS139" s="6"/>
      <c r="TWT139" s="6"/>
      <c r="TWU139" s="6"/>
      <c r="TWV139" s="6"/>
      <c r="TWW139" s="6"/>
      <c r="TWX139" s="6"/>
      <c r="TWY139" s="6"/>
      <c r="TWZ139" s="6"/>
      <c r="TXA139" s="6"/>
      <c r="TXB139" s="6"/>
      <c r="TXC139" s="6"/>
      <c r="TXD139" s="6"/>
      <c r="TXE139" s="6"/>
      <c r="TXF139" s="6"/>
      <c r="TXG139" s="6"/>
      <c r="TXH139" s="6"/>
      <c r="TXI139" s="6"/>
      <c r="TXJ139" s="6"/>
      <c r="TXK139" s="6"/>
      <c r="TXL139" s="6"/>
      <c r="TXM139" s="6"/>
      <c r="TXN139" s="6"/>
      <c r="TXO139" s="6"/>
      <c r="TXP139" s="6"/>
      <c r="TXQ139" s="6"/>
      <c r="TXR139" s="6"/>
      <c r="TXS139" s="6"/>
      <c r="TXT139" s="6"/>
      <c r="TXU139" s="6"/>
      <c r="TXV139" s="6"/>
      <c r="TXW139" s="6"/>
      <c r="TXX139" s="6"/>
      <c r="TXY139" s="6"/>
      <c r="TXZ139" s="6"/>
      <c r="TYA139" s="6"/>
      <c r="TYB139" s="6"/>
      <c r="TYC139" s="6"/>
      <c r="TYD139" s="6"/>
      <c r="TYE139" s="6"/>
      <c r="TYF139" s="6"/>
      <c r="TYG139" s="6"/>
      <c r="TYH139" s="6"/>
      <c r="TYI139" s="6"/>
      <c r="TYJ139" s="6"/>
      <c r="TYK139" s="6"/>
      <c r="TYL139" s="6"/>
      <c r="TYM139" s="6"/>
      <c r="TYN139" s="6"/>
      <c r="TYO139" s="6"/>
      <c r="TYP139" s="6"/>
      <c r="TYQ139" s="6"/>
      <c r="TYR139" s="6"/>
      <c r="TYS139" s="6"/>
      <c r="TYT139" s="6"/>
      <c r="TYU139" s="6"/>
      <c r="TYV139" s="6"/>
      <c r="TYW139" s="6"/>
      <c r="TYX139" s="6"/>
      <c r="TYY139" s="6"/>
      <c r="TYZ139" s="6"/>
      <c r="TZA139" s="6"/>
      <c r="TZB139" s="6"/>
      <c r="TZC139" s="6"/>
      <c r="TZD139" s="6"/>
      <c r="TZE139" s="6"/>
      <c r="TZF139" s="6"/>
      <c r="TZG139" s="6"/>
      <c r="TZH139" s="6"/>
      <c r="TZI139" s="6"/>
      <c r="TZJ139" s="6"/>
      <c r="TZK139" s="6"/>
      <c r="TZL139" s="6"/>
      <c r="TZM139" s="6"/>
      <c r="TZN139" s="6"/>
      <c r="TZO139" s="6"/>
      <c r="TZP139" s="6"/>
      <c r="TZQ139" s="6"/>
      <c r="TZR139" s="6"/>
      <c r="TZS139" s="6"/>
      <c r="TZT139" s="6"/>
      <c r="TZU139" s="6"/>
      <c r="TZV139" s="6"/>
      <c r="TZW139" s="6"/>
      <c r="TZX139" s="6"/>
      <c r="TZY139" s="6"/>
      <c r="TZZ139" s="6"/>
      <c r="UAA139" s="6"/>
      <c r="UAB139" s="6"/>
      <c r="UAC139" s="6"/>
      <c r="UAD139" s="6"/>
      <c r="UAE139" s="6"/>
      <c r="UAF139" s="6"/>
      <c r="UAG139" s="6"/>
      <c r="UAH139" s="6"/>
      <c r="UAI139" s="6"/>
      <c r="UAJ139" s="6"/>
      <c r="UAK139" s="6"/>
      <c r="UAL139" s="6"/>
      <c r="UAM139" s="6"/>
      <c r="UAN139" s="6"/>
      <c r="UAO139" s="6"/>
      <c r="UAP139" s="6"/>
      <c r="UAQ139" s="6"/>
      <c r="UAR139" s="6"/>
      <c r="UAS139" s="6"/>
      <c r="UAT139" s="6"/>
      <c r="UAU139" s="6"/>
      <c r="UAV139" s="6"/>
      <c r="UAW139" s="6"/>
      <c r="UAX139" s="6"/>
      <c r="UAY139" s="6"/>
      <c r="UAZ139" s="6"/>
      <c r="UBA139" s="6"/>
      <c r="UBB139" s="6"/>
      <c r="UBC139" s="6"/>
      <c r="UBD139" s="6"/>
      <c r="UBE139" s="6"/>
      <c r="UBF139" s="6"/>
      <c r="UBG139" s="6"/>
      <c r="UBH139" s="6"/>
      <c r="UBI139" s="6"/>
      <c r="UBJ139" s="6"/>
      <c r="UBK139" s="6"/>
      <c r="UBL139" s="6"/>
      <c r="UBM139" s="6"/>
      <c r="UBN139" s="6"/>
      <c r="UBO139" s="6"/>
      <c r="UBP139" s="6"/>
      <c r="UBQ139" s="6"/>
      <c r="UBR139" s="6"/>
      <c r="UBS139" s="6"/>
      <c r="UBT139" s="6"/>
      <c r="UBU139" s="6"/>
      <c r="UBV139" s="6"/>
      <c r="UBW139" s="6"/>
      <c r="UBX139" s="6"/>
      <c r="UBY139" s="6"/>
      <c r="UBZ139" s="6"/>
      <c r="UCA139" s="6"/>
      <c r="UCB139" s="6"/>
      <c r="UCC139" s="6"/>
      <c r="UCD139" s="6"/>
      <c r="UCE139" s="6"/>
      <c r="UCF139" s="6"/>
      <c r="UCG139" s="6"/>
      <c r="UCH139" s="6"/>
      <c r="UCI139" s="6"/>
      <c r="UCJ139" s="6"/>
      <c r="UCK139" s="6"/>
      <c r="UCL139" s="6"/>
      <c r="UCM139" s="6"/>
      <c r="UCN139" s="6"/>
      <c r="UCO139" s="6"/>
      <c r="UCP139" s="6"/>
      <c r="UCQ139" s="6"/>
      <c r="UCR139" s="6"/>
      <c r="UCS139" s="6"/>
      <c r="UCT139" s="6"/>
      <c r="UCU139" s="6"/>
      <c r="UCV139" s="6"/>
      <c r="UCW139" s="6"/>
      <c r="UCX139" s="6"/>
      <c r="UCY139" s="6"/>
      <c r="UCZ139" s="6"/>
      <c r="UDA139" s="6"/>
      <c r="UDB139" s="6"/>
      <c r="UDC139" s="6"/>
      <c r="UDD139" s="6"/>
      <c r="UDE139" s="6"/>
      <c r="UDF139" s="6"/>
      <c r="UDG139" s="6"/>
      <c r="UDH139" s="6"/>
      <c r="UDI139" s="6"/>
      <c r="UDJ139" s="6"/>
      <c r="UDK139" s="6"/>
      <c r="UDL139" s="6"/>
      <c r="UDM139" s="6"/>
      <c r="UDN139" s="6"/>
      <c r="UDO139" s="6"/>
      <c r="UDP139" s="6"/>
      <c r="UDQ139" s="6"/>
      <c r="UDR139" s="6"/>
      <c r="UDS139" s="6"/>
      <c r="UDT139" s="6"/>
      <c r="UDU139" s="6"/>
      <c r="UDV139" s="6"/>
      <c r="UDW139" s="6"/>
      <c r="UDX139" s="6"/>
      <c r="UDY139" s="6"/>
      <c r="UDZ139" s="6"/>
      <c r="UEA139" s="6"/>
      <c r="UEB139" s="6"/>
      <c r="UEC139" s="6"/>
      <c r="UED139" s="6"/>
      <c r="UEE139" s="6"/>
      <c r="UEF139" s="6"/>
      <c r="UEG139" s="6"/>
      <c r="UEH139" s="6"/>
      <c r="UEI139" s="6"/>
      <c r="UEJ139" s="6"/>
      <c r="UEK139" s="6"/>
      <c r="UEL139" s="6"/>
      <c r="UEM139" s="6"/>
      <c r="UEN139" s="6"/>
      <c r="UEO139" s="6"/>
      <c r="UEP139" s="6"/>
      <c r="UEQ139" s="6"/>
      <c r="UER139" s="6"/>
      <c r="UES139" s="6"/>
      <c r="UET139" s="6"/>
      <c r="UEU139" s="6"/>
      <c r="UEV139" s="6"/>
      <c r="UEW139" s="6"/>
      <c r="UEX139" s="6"/>
      <c r="UEY139" s="6"/>
      <c r="UEZ139" s="6"/>
      <c r="UFA139" s="6"/>
      <c r="UFB139" s="6"/>
      <c r="UFC139" s="6"/>
      <c r="UFD139" s="6"/>
      <c r="UFE139" s="6"/>
      <c r="UFF139" s="6"/>
      <c r="UFG139" s="6"/>
      <c r="UFH139" s="6"/>
      <c r="UFI139" s="6"/>
      <c r="UFJ139" s="6"/>
      <c r="UFK139" s="6"/>
      <c r="UFL139" s="6"/>
      <c r="UFM139" s="6"/>
      <c r="UFN139" s="6"/>
      <c r="UFO139" s="6"/>
      <c r="UFP139" s="6"/>
      <c r="UFQ139" s="6"/>
      <c r="UFR139" s="6"/>
      <c r="UFS139" s="6"/>
      <c r="UFT139" s="6"/>
      <c r="UFU139" s="6"/>
      <c r="UFV139" s="6"/>
      <c r="UFW139" s="6"/>
      <c r="UFX139" s="6"/>
      <c r="UFY139" s="6"/>
      <c r="UFZ139" s="6"/>
      <c r="UGA139" s="6"/>
      <c r="UGB139" s="6"/>
      <c r="UGC139" s="6"/>
      <c r="UGD139" s="6"/>
      <c r="UGE139" s="6"/>
      <c r="UGF139" s="6"/>
      <c r="UGG139" s="6"/>
      <c r="UGH139" s="6"/>
      <c r="UGI139" s="6"/>
      <c r="UGJ139" s="6"/>
      <c r="UGK139" s="6"/>
      <c r="UGL139" s="6"/>
      <c r="UGM139" s="6"/>
      <c r="UGN139" s="6"/>
      <c r="UGO139" s="6"/>
      <c r="UGP139" s="6"/>
      <c r="UGQ139" s="6"/>
      <c r="UGR139" s="6"/>
      <c r="UGS139" s="6"/>
      <c r="UGT139" s="6"/>
      <c r="UGU139" s="6"/>
      <c r="UGV139" s="6"/>
      <c r="UGW139" s="6"/>
      <c r="UGX139" s="6"/>
      <c r="UGY139" s="6"/>
      <c r="UGZ139" s="6"/>
      <c r="UHA139" s="6"/>
      <c r="UHB139" s="6"/>
      <c r="UHC139" s="6"/>
      <c r="UHD139" s="6"/>
      <c r="UHE139" s="6"/>
      <c r="UHF139" s="6"/>
      <c r="UHG139" s="6"/>
      <c r="UHH139" s="6"/>
      <c r="UHI139" s="6"/>
      <c r="UHJ139" s="6"/>
      <c r="UHK139" s="6"/>
      <c r="UHL139" s="6"/>
      <c r="UHM139" s="6"/>
      <c r="UHN139" s="6"/>
      <c r="UHO139" s="6"/>
      <c r="UHP139" s="6"/>
      <c r="UHQ139" s="6"/>
      <c r="UHR139" s="6"/>
      <c r="UHS139" s="6"/>
      <c r="UHT139" s="6"/>
      <c r="UHU139" s="6"/>
      <c r="UHV139" s="6"/>
      <c r="UHW139" s="6"/>
      <c r="UHX139" s="6"/>
      <c r="UHY139" s="6"/>
      <c r="UHZ139" s="6"/>
      <c r="UIA139" s="6"/>
      <c r="UIB139" s="6"/>
      <c r="UIC139" s="6"/>
      <c r="UID139" s="6"/>
      <c r="UIE139" s="6"/>
      <c r="UIF139" s="6"/>
      <c r="UIG139" s="6"/>
      <c r="UIH139" s="6"/>
      <c r="UII139" s="6"/>
      <c r="UIJ139" s="6"/>
      <c r="UIK139" s="6"/>
      <c r="UIL139" s="6"/>
      <c r="UIM139" s="6"/>
      <c r="UIN139" s="6"/>
      <c r="UIO139" s="6"/>
      <c r="UIP139" s="6"/>
      <c r="UIQ139" s="6"/>
      <c r="UIR139" s="6"/>
      <c r="UIS139" s="6"/>
      <c r="UIT139" s="6"/>
      <c r="UIU139" s="6"/>
      <c r="UIV139" s="6"/>
      <c r="UIW139" s="6"/>
      <c r="UIX139" s="6"/>
      <c r="UIY139" s="6"/>
      <c r="UIZ139" s="6"/>
      <c r="UJA139" s="6"/>
      <c r="UJB139" s="6"/>
      <c r="UJC139" s="6"/>
      <c r="UJD139" s="6"/>
      <c r="UJE139" s="6"/>
      <c r="UJF139" s="6"/>
      <c r="UJG139" s="6"/>
      <c r="UJH139" s="6"/>
      <c r="UJI139" s="6"/>
      <c r="UJJ139" s="6"/>
      <c r="UJK139" s="6"/>
      <c r="UJL139" s="6"/>
      <c r="UJM139" s="6"/>
      <c r="UJN139" s="6"/>
      <c r="UJO139" s="6"/>
      <c r="UJP139" s="6"/>
      <c r="UJQ139" s="6"/>
      <c r="UJR139" s="6"/>
      <c r="UJS139" s="6"/>
      <c r="UJT139" s="6"/>
      <c r="UJU139" s="6"/>
      <c r="UJV139" s="6"/>
      <c r="UJW139" s="6"/>
      <c r="UJX139" s="6"/>
      <c r="UJY139" s="6"/>
      <c r="UJZ139" s="6"/>
      <c r="UKA139" s="6"/>
      <c r="UKB139" s="6"/>
      <c r="UKC139" s="6"/>
      <c r="UKD139" s="6"/>
      <c r="UKE139" s="6"/>
      <c r="UKF139" s="6"/>
      <c r="UKG139" s="6"/>
      <c r="UKH139" s="6"/>
      <c r="UKI139" s="6"/>
      <c r="UKJ139" s="6"/>
      <c r="UKK139" s="6"/>
      <c r="UKL139" s="6"/>
      <c r="UKM139" s="6"/>
      <c r="UKN139" s="6"/>
      <c r="UKO139" s="6"/>
      <c r="UKP139" s="6"/>
      <c r="UKQ139" s="6"/>
      <c r="UKR139" s="6"/>
      <c r="UKS139" s="6"/>
      <c r="UKT139" s="6"/>
      <c r="UKU139" s="6"/>
      <c r="UKV139" s="6"/>
      <c r="UKW139" s="6"/>
      <c r="UKX139" s="6"/>
      <c r="UKY139" s="6"/>
      <c r="UKZ139" s="6"/>
      <c r="ULA139" s="6"/>
      <c r="ULB139" s="6"/>
      <c r="ULC139" s="6"/>
      <c r="ULD139" s="6"/>
      <c r="ULE139" s="6"/>
      <c r="ULF139" s="6"/>
      <c r="ULG139" s="6"/>
      <c r="ULH139" s="6"/>
      <c r="ULI139" s="6"/>
      <c r="ULJ139" s="6"/>
      <c r="ULK139" s="6"/>
      <c r="ULL139" s="6"/>
      <c r="ULM139" s="6"/>
      <c r="ULN139" s="6"/>
      <c r="ULO139" s="6"/>
      <c r="ULP139" s="6"/>
      <c r="ULQ139" s="6"/>
      <c r="ULR139" s="6"/>
      <c r="ULS139" s="6"/>
      <c r="ULT139" s="6"/>
      <c r="ULU139" s="6"/>
      <c r="ULV139" s="6"/>
      <c r="ULW139" s="6"/>
      <c r="ULX139" s="6"/>
      <c r="ULY139" s="6"/>
      <c r="ULZ139" s="6"/>
      <c r="UMA139" s="6"/>
      <c r="UMB139" s="6"/>
      <c r="UMC139" s="6"/>
      <c r="UMD139" s="6"/>
      <c r="UME139" s="6"/>
      <c r="UMF139" s="6"/>
      <c r="UMG139" s="6"/>
      <c r="UMH139" s="6"/>
      <c r="UMI139" s="6"/>
      <c r="UMJ139" s="6"/>
      <c r="UMK139" s="6"/>
      <c r="UML139" s="6"/>
      <c r="UMM139" s="6"/>
      <c r="UMN139" s="6"/>
      <c r="UMO139" s="6"/>
      <c r="UMP139" s="6"/>
      <c r="UMQ139" s="6"/>
      <c r="UMR139" s="6"/>
      <c r="UMS139" s="6"/>
      <c r="UMT139" s="6"/>
      <c r="UMU139" s="6"/>
      <c r="UMV139" s="6"/>
      <c r="UMW139" s="6"/>
      <c r="UMX139" s="6"/>
      <c r="UMY139" s="6"/>
      <c r="UMZ139" s="6"/>
      <c r="UNA139" s="6"/>
      <c r="UNB139" s="6"/>
      <c r="UNC139" s="6"/>
      <c r="UND139" s="6"/>
      <c r="UNE139" s="6"/>
      <c r="UNF139" s="6"/>
      <c r="UNG139" s="6"/>
      <c r="UNH139" s="6"/>
      <c r="UNI139" s="6"/>
      <c r="UNJ139" s="6"/>
      <c r="UNK139" s="6"/>
      <c r="UNL139" s="6"/>
      <c r="UNM139" s="6"/>
      <c r="UNN139" s="6"/>
      <c r="UNO139" s="6"/>
      <c r="UNP139" s="6"/>
      <c r="UNQ139" s="6"/>
      <c r="UNR139" s="6"/>
      <c r="UNS139" s="6"/>
      <c r="UNT139" s="6"/>
      <c r="UNU139" s="6"/>
      <c r="UNV139" s="6"/>
      <c r="UNW139" s="6"/>
      <c r="UNX139" s="6"/>
      <c r="UNY139" s="6"/>
      <c r="UNZ139" s="6"/>
      <c r="UOA139" s="6"/>
      <c r="UOB139" s="6"/>
      <c r="UOC139" s="6"/>
      <c r="UOD139" s="6"/>
      <c r="UOE139" s="6"/>
      <c r="UOF139" s="6"/>
      <c r="UOG139" s="6"/>
      <c r="UOH139" s="6"/>
      <c r="UOI139" s="6"/>
      <c r="UOJ139" s="6"/>
      <c r="UOK139" s="6"/>
      <c r="UOL139" s="6"/>
      <c r="UOM139" s="6"/>
      <c r="UON139" s="6"/>
      <c r="UOO139" s="6"/>
      <c r="UOP139" s="6"/>
      <c r="UOQ139" s="6"/>
      <c r="UOR139" s="6"/>
      <c r="UOS139" s="6"/>
      <c r="UOT139" s="6"/>
      <c r="UOU139" s="6"/>
      <c r="UOV139" s="6"/>
      <c r="UOW139" s="6"/>
      <c r="UOX139" s="6"/>
      <c r="UOY139" s="6"/>
      <c r="UOZ139" s="6"/>
      <c r="UPA139" s="6"/>
      <c r="UPB139" s="6"/>
      <c r="UPC139" s="6"/>
      <c r="UPD139" s="6"/>
      <c r="UPE139" s="6"/>
      <c r="UPF139" s="6"/>
      <c r="UPG139" s="6"/>
      <c r="UPH139" s="6"/>
      <c r="UPI139" s="6"/>
      <c r="UPJ139" s="6"/>
      <c r="UPK139" s="6"/>
      <c r="UPL139" s="6"/>
      <c r="UPM139" s="6"/>
      <c r="UPN139" s="6"/>
      <c r="UPO139" s="6"/>
      <c r="UPP139" s="6"/>
      <c r="UPQ139" s="6"/>
      <c r="UPR139" s="6"/>
      <c r="UPS139" s="6"/>
      <c r="UPT139" s="6"/>
      <c r="UPU139" s="6"/>
      <c r="UPV139" s="6"/>
      <c r="UPW139" s="6"/>
      <c r="UPX139" s="6"/>
      <c r="UPY139" s="6"/>
      <c r="UPZ139" s="6"/>
      <c r="UQA139" s="6"/>
      <c r="UQB139" s="6"/>
      <c r="UQC139" s="6"/>
      <c r="UQD139" s="6"/>
      <c r="UQE139" s="6"/>
      <c r="UQF139" s="6"/>
      <c r="UQG139" s="6"/>
      <c r="UQH139" s="6"/>
      <c r="UQI139" s="6"/>
      <c r="UQJ139" s="6"/>
      <c r="UQK139" s="6"/>
      <c r="UQL139" s="6"/>
      <c r="UQM139" s="6"/>
      <c r="UQN139" s="6"/>
      <c r="UQO139" s="6"/>
      <c r="UQP139" s="6"/>
      <c r="UQQ139" s="6"/>
      <c r="UQR139" s="6"/>
      <c r="UQS139" s="6"/>
      <c r="UQT139" s="6"/>
      <c r="UQU139" s="6"/>
      <c r="UQV139" s="6"/>
      <c r="UQW139" s="6"/>
      <c r="UQX139" s="6"/>
      <c r="UQY139" s="6"/>
      <c r="UQZ139" s="6"/>
      <c r="URA139" s="6"/>
      <c r="URB139" s="6"/>
      <c r="URC139" s="6"/>
      <c r="URD139" s="6"/>
      <c r="URE139" s="6"/>
      <c r="URF139" s="6"/>
      <c r="URG139" s="6"/>
      <c r="URH139" s="6"/>
      <c r="URI139" s="6"/>
      <c r="URJ139" s="6"/>
      <c r="URK139" s="6"/>
      <c r="URL139" s="6"/>
      <c r="URM139" s="6"/>
      <c r="URN139" s="6"/>
      <c r="URO139" s="6"/>
      <c r="URP139" s="6"/>
      <c r="URQ139" s="6"/>
      <c r="URR139" s="6"/>
      <c r="URS139" s="6"/>
      <c r="URT139" s="6"/>
      <c r="URU139" s="6"/>
      <c r="URV139" s="6"/>
      <c r="URW139" s="6"/>
      <c r="URX139" s="6"/>
      <c r="URY139" s="6"/>
      <c r="URZ139" s="6"/>
      <c r="USA139" s="6"/>
      <c r="USB139" s="6"/>
      <c r="USC139" s="6"/>
      <c r="USD139" s="6"/>
      <c r="USE139" s="6"/>
      <c r="USF139" s="6"/>
      <c r="USG139" s="6"/>
      <c r="USH139" s="6"/>
      <c r="USI139" s="6"/>
      <c r="USJ139" s="6"/>
      <c r="USK139" s="6"/>
      <c r="USL139" s="6"/>
      <c r="USM139" s="6"/>
      <c r="USN139" s="6"/>
      <c r="USO139" s="6"/>
      <c r="USP139" s="6"/>
      <c r="USQ139" s="6"/>
      <c r="USR139" s="6"/>
      <c r="USS139" s="6"/>
      <c r="UST139" s="6"/>
      <c r="USU139" s="6"/>
      <c r="USV139" s="6"/>
      <c r="USW139" s="6"/>
      <c r="USX139" s="6"/>
      <c r="USY139" s="6"/>
      <c r="USZ139" s="6"/>
      <c r="UTA139" s="6"/>
      <c r="UTB139" s="6"/>
      <c r="UTC139" s="6"/>
      <c r="UTD139" s="6"/>
      <c r="UTE139" s="6"/>
      <c r="UTF139" s="6"/>
      <c r="UTG139" s="6"/>
      <c r="UTH139" s="6"/>
      <c r="UTI139" s="6"/>
      <c r="UTJ139" s="6"/>
      <c r="UTK139" s="6"/>
      <c r="UTL139" s="6"/>
      <c r="UTM139" s="6"/>
      <c r="UTN139" s="6"/>
      <c r="UTO139" s="6"/>
      <c r="UTP139" s="6"/>
      <c r="UTQ139" s="6"/>
      <c r="UTR139" s="6"/>
      <c r="UTS139" s="6"/>
      <c r="UTT139" s="6"/>
      <c r="UTU139" s="6"/>
      <c r="UTV139" s="6"/>
      <c r="UTW139" s="6"/>
      <c r="UTX139" s="6"/>
      <c r="UTY139" s="6"/>
      <c r="UTZ139" s="6"/>
      <c r="UUA139" s="6"/>
      <c r="UUB139" s="6"/>
      <c r="UUC139" s="6"/>
      <c r="UUD139" s="6"/>
      <c r="UUE139" s="6"/>
      <c r="UUF139" s="6"/>
      <c r="UUG139" s="6"/>
      <c r="UUH139" s="6"/>
      <c r="UUI139" s="6"/>
      <c r="UUJ139" s="6"/>
      <c r="UUK139" s="6"/>
      <c r="UUL139" s="6"/>
      <c r="UUM139" s="6"/>
      <c r="UUN139" s="6"/>
      <c r="UUO139" s="6"/>
      <c r="UUP139" s="6"/>
      <c r="UUQ139" s="6"/>
      <c r="UUR139" s="6"/>
      <c r="UUS139" s="6"/>
      <c r="UUT139" s="6"/>
      <c r="UUU139" s="6"/>
      <c r="UUV139" s="6"/>
      <c r="UUW139" s="6"/>
      <c r="UUX139" s="6"/>
      <c r="UUY139" s="6"/>
      <c r="UUZ139" s="6"/>
      <c r="UVA139" s="6"/>
      <c r="UVB139" s="6"/>
      <c r="UVC139" s="6"/>
      <c r="UVD139" s="6"/>
      <c r="UVE139" s="6"/>
      <c r="UVF139" s="6"/>
      <c r="UVG139" s="6"/>
      <c r="UVH139" s="6"/>
      <c r="UVI139" s="6"/>
      <c r="UVJ139" s="6"/>
      <c r="UVK139" s="6"/>
      <c r="UVL139" s="6"/>
      <c r="UVM139" s="6"/>
      <c r="UVN139" s="6"/>
      <c r="UVO139" s="6"/>
      <c r="UVP139" s="6"/>
      <c r="UVQ139" s="6"/>
      <c r="UVR139" s="6"/>
      <c r="UVS139" s="6"/>
      <c r="UVT139" s="6"/>
      <c r="UVU139" s="6"/>
      <c r="UVV139" s="6"/>
      <c r="UVW139" s="6"/>
      <c r="UVX139" s="6"/>
      <c r="UVY139" s="6"/>
      <c r="UVZ139" s="6"/>
      <c r="UWA139" s="6"/>
      <c r="UWB139" s="6"/>
      <c r="UWC139" s="6"/>
      <c r="UWD139" s="6"/>
      <c r="UWE139" s="6"/>
      <c r="UWF139" s="6"/>
      <c r="UWG139" s="6"/>
      <c r="UWH139" s="6"/>
      <c r="UWI139" s="6"/>
      <c r="UWJ139" s="6"/>
      <c r="UWK139" s="6"/>
      <c r="UWL139" s="6"/>
      <c r="UWM139" s="6"/>
      <c r="UWN139" s="6"/>
      <c r="UWO139" s="6"/>
      <c r="UWP139" s="6"/>
      <c r="UWQ139" s="6"/>
      <c r="UWR139" s="6"/>
      <c r="UWS139" s="6"/>
      <c r="UWT139" s="6"/>
      <c r="UWU139" s="6"/>
      <c r="UWV139" s="6"/>
      <c r="UWW139" s="6"/>
      <c r="UWX139" s="6"/>
      <c r="UWY139" s="6"/>
      <c r="UWZ139" s="6"/>
      <c r="UXA139" s="6"/>
      <c r="UXB139" s="6"/>
      <c r="UXC139" s="6"/>
      <c r="UXD139" s="6"/>
      <c r="UXE139" s="6"/>
      <c r="UXF139" s="6"/>
      <c r="UXG139" s="6"/>
      <c r="UXH139" s="6"/>
      <c r="UXI139" s="6"/>
      <c r="UXJ139" s="6"/>
      <c r="UXK139" s="6"/>
      <c r="UXL139" s="6"/>
      <c r="UXM139" s="6"/>
      <c r="UXN139" s="6"/>
      <c r="UXO139" s="6"/>
      <c r="UXP139" s="6"/>
      <c r="UXQ139" s="6"/>
      <c r="UXR139" s="6"/>
      <c r="UXS139" s="6"/>
      <c r="UXT139" s="6"/>
      <c r="UXU139" s="6"/>
      <c r="UXV139" s="6"/>
      <c r="UXW139" s="6"/>
      <c r="UXX139" s="6"/>
      <c r="UXY139" s="6"/>
      <c r="UXZ139" s="6"/>
      <c r="UYA139" s="6"/>
      <c r="UYB139" s="6"/>
      <c r="UYC139" s="6"/>
      <c r="UYD139" s="6"/>
      <c r="UYE139" s="6"/>
      <c r="UYF139" s="6"/>
      <c r="UYG139" s="6"/>
      <c r="UYH139" s="6"/>
      <c r="UYI139" s="6"/>
      <c r="UYJ139" s="6"/>
      <c r="UYK139" s="6"/>
      <c r="UYL139" s="6"/>
      <c r="UYM139" s="6"/>
      <c r="UYN139" s="6"/>
      <c r="UYO139" s="6"/>
      <c r="UYP139" s="6"/>
      <c r="UYQ139" s="6"/>
      <c r="UYR139" s="6"/>
      <c r="UYS139" s="6"/>
      <c r="UYT139" s="6"/>
      <c r="UYU139" s="6"/>
      <c r="UYV139" s="6"/>
      <c r="UYW139" s="6"/>
      <c r="UYX139" s="6"/>
      <c r="UYY139" s="6"/>
      <c r="UYZ139" s="6"/>
      <c r="UZA139" s="6"/>
      <c r="UZB139" s="6"/>
      <c r="UZC139" s="6"/>
      <c r="UZD139" s="6"/>
      <c r="UZE139" s="6"/>
      <c r="UZF139" s="6"/>
      <c r="UZG139" s="6"/>
      <c r="UZH139" s="6"/>
      <c r="UZI139" s="6"/>
      <c r="UZJ139" s="6"/>
      <c r="UZK139" s="6"/>
      <c r="UZL139" s="6"/>
      <c r="UZM139" s="6"/>
      <c r="UZN139" s="6"/>
      <c r="UZO139" s="6"/>
      <c r="UZP139" s="6"/>
      <c r="UZQ139" s="6"/>
      <c r="UZR139" s="6"/>
      <c r="UZS139" s="6"/>
      <c r="UZT139" s="6"/>
      <c r="UZU139" s="6"/>
      <c r="UZV139" s="6"/>
      <c r="UZW139" s="6"/>
      <c r="UZX139" s="6"/>
      <c r="UZY139" s="6"/>
      <c r="UZZ139" s="6"/>
      <c r="VAA139" s="6"/>
      <c r="VAB139" s="6"/>
      <c r="VAC139" s="6"/>
      <c r="VAD139" s="6"/>
      <c r="VAE139" s="6"/>
      <c r="VAF139" s="6"/>
      <c r="VAG139" s="6"/>
      <c r="VAH139" s="6"/>
      <c r="VAI139" s="6"/>
      <c r="VAJ139" s="6"/>
      <c r="VAK139" s="6"/>
      <c r="VAL139" s="6"/>
      <c r="VAM139" s="6"/>
      <c r="VAN139" s="6"/>
      <c r="VAO139" s="6"/>
      <c r="VAP139" s="6"/>
      <c r="VAQ139" s="6"/>
      <c r="VAR139" s="6"/>
      <c r="VAS139" s="6"/>
      <c r="VAT139" s="6"/>
      <c r="VAU139" s="6"/>
      <c r="VAV139" s="6"/>
      <c r="VAW139" s="6"/>
      <c r="VAX139" s="6"/>
      <c r="VAY139" s="6"/>
      <c r="VAZ139" s="6"/>
      <c r="VBA139" s="6"/>
      <c r="VBB139" s="6"/>
      <c r="VBC139" s="6"/>
      <c r="VBD139" s="6"/>
      <c r="VBE139" s="6"/>
      <c r="VBF139" s="6"/>
      <c r="VBG139" s="6"/>
      <c r="VBH139" s="6"/>
      <c r="VBI139" s="6"/>
      <c r="VBJ139" s="6"/>
      <c r="VBK139" s="6"/>
      <c r="VBL139" s="6"/>
      <c r="VBM139" s="6"/>
      <c r="VBN139" s="6"/>
      <c r="VBO139" s="6"/>
      <c r="VBP139" s="6"/>
      <c r="VBQ139" s="6"/>
      <c r="VBR139" s="6"/>
      <c r="VBS139" s="6"/>
      <c r="VBT139" s="6"/>
      <c r="VBU139" s="6"/>
      <c r="VBV139" s="6"/>
      <c r="VBW139" s="6"/>
      <c r="VBX139" s="6"/>
      <c r="VBY139" s="6"/>
      <c r="VBZ139" s="6"/>
      <c r="VCA139" s="6"/>
      <c r="VCB139" s="6"/>
      <c r="VCC139" s="6"/>
      <c r="VCD139" s="6"/>
      <c r="VCE139" s="6"/>
      <c r="VCF139" s="6"/>
      <c r="VCG139" s="6"/>
      <c r="VCH139" s="6"/>
      <c r="VCI139" s="6"/>
      <c r="VCJ139" s="6"/>
      <c r="VCK139" s="6"/>
      <c r="VCL139" s="6"/>
      <c r="VCM139" s="6"/>
      <c r="VCN139" s="6"/>
      <c r="VCO139" s="6"/>
      <c r="VCP139" s="6"/>
      <c r="VCQ139" s="6"/>
      <c r="VCR139" s="6"/>
      <c r="VCS139" s="6"/>
      <c r="VCT139" s="6"/>
      <c r="VCU139" s="6"/>
      <c r="VCV139" s="6"/>
      <c r="VCW139" s="6"/>
      <c r="VCX139" s="6"/>
      <c r="VCY139" s="6"/>
      <c r="VCZ139" s="6"/>
      <c r="VDA139" s="6"/>
      <c r="VDB139" s="6"/>
      <c r="VDC139" s="6"/>
      <c r="VDD139" s="6"/>
      <c r="VDE139" s="6"/>
      <c r="VDF139" s="6"/>
      <c r="VDG139" s="6"/>
      <c r="VDH139" s="6"/>
      <c r="VDI139" s="6"/>
      <c r="VDJ139" s="6"/>
      <c r="VDK139" s="6"/>
      <c r="VDL139" s="6"/>
      <c r="VDM139" s="6"/>
      <c r="VDN139" s="6"/>
      <c r="VDO139" s="6"/>
      <c r="VDP139" s="6"/>
      <c r="VDQ139" s="6"/>
      <c r="VDR139" s="6"/>
      <c r="VDS139" s="6"/>
      <c r="VDT139" s="6"/>
      <c r="VDU139" s="6"/>
      <c r="VDV139" s="6"/>
      <c r="VDW139" s="6"/>
      <c r="VDX139" s="6"/>
      <c r="VDY139" s="6"/>
      <c r="VDZ139" s="6"/>
      <c r="VEA139" s="6"/>
      <c r="VEB139" s="6"/>
      <c r="VEC139" s="6"/>
      <c r="VED139" s="6"/>
      <c r="VEE139" s="6"/>
      <c r="VEF139" s="6"/>
      <c r="VEG139" s="6"/>
      <c r="VEH139" s="6"/>
      <c r="VEI139" s="6"/>
      <c r="VEJ139" s="6"/>
      <c r="VEK139" s="6"/>
      <c r="VEL139" s="6"/>
      <c r="VEM139" s="6"/>
      <c r="VEN139" s="6"/>
      <c r="VEO139" s="6"/>
      <c r="VEP139" s="6"/>
      <c r="VEQ139" s="6"/>
      <c r="VER139" s="6"/>
      <c r="VES139" s="6"/>
      <c r="VET139" s="6"/>
      <c r="VEU139" s="6"/>
      <c r="VEV139" s="6"/>
      <c r="VEW139" s="6"/>
      <c r="VEX139" s="6"/>
      <c r="VEY139" s="6"/>
      <c r="VEZ139" s="6"/>
      <c r="VFA139" s="6"/>
      <c r="VFB139" s="6"/>
      <c r="VFC139" s="6"/>
      <c r="VFD139" s="6"/>
      <c r="VFE139" s="6"/>
      <c r="VFF139" s="6"/>
      <c r="VFG139" s="6"/>
      <c r="VFH139" s="6"/>
      <c r="VFI139" s="6"/>
      <c r="VFJ139" s="6"/>
      <c r="VFK139" s="6"/>
      <c r="VFL139" s="6"/>
      <c r="VFM139" s="6"/>
      <c r="VFN139" s="6"/>
      <c r="VFO139" s="6"/>
      <c r="VFP139" s="6"/>
      <c r="VFQ139" s="6"/>
      <c r="VFR139" s="6"/>
      <c r="VFS139" s="6"/>
      <c r="VFT139" s="6"/>
      <c r="VFU139" s="6"/>
      <c r="VFV139" s="6"/>
      <c r="VFW139" s="6"/>
      <c r="VFX139" s="6"/>
      <c r="VFY139" s="6"/>
      <c r="VFZ139" s="6"/>
      <c r="VGA139" s="6"/>
      <c r="VGB139" s="6"/>
      <c r="VGC139" s="6"/>
      <c r="VGD139" s="6"/>
      <c r="VGE139" s="6"/>
      <c r="VGF139" s="6"/>
      <c r="VGG139" s="6"/>
      <c r="VGH139" s="6"/>
      <c r="VGI139" s="6"/>
      <c r="VGJ139" s="6"/>
      <c r="VGK139" s="6"/>
      <c r="VGL139" s="6"/>
      <c r="VGM139" s="6"/>
      <c r="VGN139" s="6"/>
      <c r="VGO139" s="6"/>
      <c r="VGP139" s="6"/>
      <c r="VGQ139" s="6"/>
      <c r="VGR139" s="6"/>
      <c r="VGS139" s="6"/>
      <c r="VGT139" s="6"/>
      <c r="VGU139" s="6"/>
      <c r="VGV139" s="6"/>
      <c r="VGW139" s="6"/>
      <c r="VGX139" s="6"/>
      <c r="VGY139" s="6"/>
      <c r="VGZ139" s="6"/>
      <c r="VHA139" s="6"/>
      <c r="VHB139" s="6"/>
      <c r="VHC139" s="6"/>
      <c r="VHD139" s="6"/>
      <c r="VHE139" s="6"/>
      <c r="VHF139" s="6"/>
      <c r="VHG139" s="6"/>
      <c r="VHH139" s="6"/>
      <c r="VHI139" s="6"/>
      <c r="VHJ139" s="6"/>
      <c r="VHK139" s="6"/>
      <c r="VHL139" s="6"/>
      <c r="VHM139" s="6"/>
      <c r="VHN139" s="6"/>
      <c r="VHO139" s="6"/>
      <c r="VHP139" s="6"/>
      <c r="VHQ139" s="6"/>
      <c r="VHR139" s="6"/>
      <c r="VHS139" s="6"/>
      <c r="VHT139" s="6"/>
      <c r="VHU139" s="6"/>
      <c r="VHV139" s="6"/>
      <c r="VHW139" s="6"/>
      <c r="VHX139" s="6"/>
      <c r="VHY139" s="6"/>
      <c r="VHZ139" s="6"/>
      <c r="VIA139" s="6"/>
      <c r="VIB139" s="6"/>
      <c r="VIC139" s="6"/>
      <c r="VID139" s="6"/>
      <c r="VIE139" s="6"/>
      <c r="VIF139" s="6"/>
      <c r="VIG139" s="6"/>
      <c r="VIH139" s="6"/>
      <c r="VII139" s="6"/>
      <c r="VIJ139" s="6"/>
      <c r="VIK139" s="6"/>
      <c r="VIL139" s="6"/>
      <c r="VIM139" s="6"/>
      <c r="VIN139" s="6"/>
      <c r="VIO139" s="6"/>
      <c r="VIP139" s="6"/>
      <c r="VIQ139" s="6"/>
      <c r="VIR139" s="6"/>
      <c r="VIS139" s="6"/>
      <c r="VIT139" s="6"/>
      <c r="VIU139" s="6"/>
      <c r="VIV139" s="6"/>
      <c r="VIW139" s="6"/>
      <c r="VIX139" s="6"/>
      <c r="VIY139" s="6"/>
      <c r="VIZ139" s="6"/>
      <c r="VJA139" s="6"/>
      <c r="VJB139" s="6"/>
      <c r="VJC139" s="6"/>
      <c r="VJD139" s="6"/>
      <c r="VJE139" s="6"/>
      <c r="VJF139" s="6"/>
      <c r="VJG139" s="6"/>
      <c r="VJH139" s="6"/>
      <c r="VJI139" s="6"/>
      <c r="VJJ139" s="6"/>
      <c r="VJK139" s="6"/>
      <c r="VJL139" s="6"/>
      <c r="VJM139" s="6"/>
      <c r="VJN139" s="6"/>
      <c r="VJO139" s="6"/>
      <c r="VJP139" s="6"/>
      <c r="VJQ139" s="6"/>
      <c r="VJR139" s="6"/>
      <c r="VJS139" s="6"/>
      <c r="VJT139" s="6"/>
      <c r="VJU139" s="6"/>
      <c r="VJV139" s="6"/>
      <c r="VJW139" s="6"/>
      <c r="VJX139" s="6"/>
      <c r="VJY139" s="6"/>
      <c r="VJZ139" s="6"/>
      <c r="VKA139" s="6"/>
      <c r="VKB139" s="6"/>
      <c r="VKC139" s="6"/>
      <c r="VKD139" s="6"/>
      <c r="VKE139" s="6"/>
      <c r="VKF139" s="6"/>
      <c r="VKG139" s="6"/>
      <c r="VKH139" s="6"/>
      <c r="VKI139" s="6"/>
      <c r="VKJ139" s="6"/>
      <c r="VKK139" s="6"/>
      <c r="VKL139" s="6"/>
      <c r="VKM139" s="6"/>
      <c r="VKN139" s="6"/>
      <c r="VKO139" s="6"/>
      <c r="VKP139" s="6"/>
      <c r="VKQ139" s="6"/>
      <c r="VKR139" s="6"/>
      <c r="VKS139" s="6"/>
      <c r="VKT139" s="6"/>
      <c r="VKU139" s="6"/>
      <c r="VKV139" s="6"/>
      <c r="VKW139" s="6"/>
      <c r="VKX139" s="6"/>
      <c r="VKY139" s="6"/>
      <c r="VKZ139" s="6"/>
      <c r="VLA139" s="6"/>
      <c r="VLB139" s="6"/>
      <c r="VLC139" s="6"/>
      <c r="VLD139" s="6"/>
      <c r="VLE139" s="6"/>
      <c r="VLF139" s="6"/>
      <c r="VLG139" s="6"/>
      <c r="VLH139" s="6"/>
      <c r="VLI139" s="6"/>
      <c r="VLJ139" s="6"/>
      <c r="VLK139" s="6"/>
      <c r="VLL139" s="6"/>
      <c r="VLM139" s="6"/>
      <c r="VLN139" s="6"/>
      <c r="VLO139" s="6"/>
      <c r="VLP139" s="6"/>
      <c r="VLQ139" s="6"/>
      <c r="VLR139" s="6"/>
      <c r="VLS139" s="6"/>
      <c r="VLT139" s="6"/>
      <c r="VLU139" s="6"/>
      <c r="VLV139" s="6"/>
      <c r="VLW139" s="6"/>
      <c r="VLX139" s="6"/>
      <c r="VLY139" s="6"/>
      <c r="VLZ139" s="6"/>
      <c r="VMA139" s="6"/>
      <c r="VMB139" s="6"/>
      <c r="VMC139" s="6"/>
      <c r="VMD139" s="6"/>
      <c r="VME139" s="6"/>
      <c r="VMF139" s="6"/>
      <c r="VMG139" s="6"/>
      <c r="VMH139" s="6"/>
      <c r="VMI139" s="6"/>
      <c r="VMJ139" s="6"/>
      <c r="VMK139" s="6"/>
      <c r="VML139" s="6"/>
      <c r="VMM139" s="6"/>
      <c r="VMN139" s="6"/>
      <c r="VMO139" s="6"/>
      <c r="VMP139" s="6"/>
      <c r="VMQ139" s="6"/>
      <c r="VMR139" s="6"/>
      <c r="VMS139" s="6"/>
      <c r="VMT139" s="6"/>
      <c r="VMU139" s="6"/>
      <c r="VMV139" s="6"/>
      <c r="VMW139" s="6"/>
      <c r="VMX139" s="6"/>
      <c r="VMY139" s="6"/>
      <c r="VMZ139" s="6"/>
      <c r="VNA139" s="6"/>
      <c r="VNB139" s="6"/>
      <c r="VNC139" s="6"/>
      <c r="VND139" s="6"/>
      <c r="VNE139" s="6"/>
      <c r="VNF139" s="6"/>
      <c r="VNG139" s="6"/>
      <c r="VNH139" s="6"/>
      <c r="VNI139" s="6"/>
      <c r="VNJ139" s="6"/>
      <c r="VNK139" s="6"/>
      <c r="VNL139" s="6"/>
      <c r="VNM139" s="6"/>
      <c r="VNN139" s="6"/>
      <c r="VNO139" s="6"/>
      <c r="VNP139" s="6"/>
      <c r="VNQ139" s="6"/>
      <c r="VNR139" s="6"/>
      <c r="VNS139" s="6"/>
      <c r="VNT139" s="6"/>
      <c r="VNU139" s="6"/>
      <c r="VNV139" s="6"/>
      <c r="VNW139" s="6"/>
      <c r="VNX139" s="6"/>
      <c r="VNY139" s="6"/>
      <c r="VNZ139" s="6"/>
      <c r="VOA139" s="6"/>
      <c r="VOB139" s="6"/>
      <c r="VOC139" s="6"/>
      <c r="VOD139" s="6"/>
      <c r="VOE139" s="6"/>
      <c r="VOF139" s="6"/>
      <c r="VOG139" s="6"/>
      <c r="VOH139" s="6"/>
      <c r="VOI139" s="6"/>
      <c r="VOJ139" s="6"/>
      <c r="VOK139" s="6"/>
      <c r="VOL139" s="6"/>
      <c r="VOM139" s="6"/>
      <c r="VON139" s="6"/>
      <c r="VOO139" s="6"/>
      <c r="VOP139" s="6"/>
      <c r="VOQ139" s="6"/>
      <c r="VOR139" s="6"/>
      <c r="VOS139" s="6"/>
      <c r="VOT139" s="6"/>
      <c r="VOU139" s="6"/>
      <c r="VOV139" s="6"/>
      <c r="VOW139" s="6"/>
      <c r="VOX139" s="6"/>
      <c r="VOY139" s="6"/>
      <c r="VOZ139" s="6"/>
      <c r="VPA139" s="6"/>
      <c r="VPB139" s="6"/>
      <c r="VPC139" s="6"/>
      <c r="VPD139" s="6"/>
      <c r="VPE139" s="6"/>
      <c r="VPF139" s="6"/>
      <c r="VPG139" s="6"/>
      <c r="VPH139" s="6"/>
      <c r="VPI139" s="6"/>
      <c r="VPJ139" s="6"/>
      <c r="VPK139" s="6"/>
      <c r="VPL139" s="6"/>
      <c r="VPM139" s="6"/>
      <c r="VPN139" s="6"/>
      <c r="VPO139" s="6"/>
      <c r="VPP139" s="6"/>
      <c r="VPQ139" s="6"/>
      <c r="VPR139" s="6"/>
      <c r="VPS139" s="6"/>
      <c r="VPT139" s="6"/>
      <c r="VPU139" s="6"/>
      <c r="VPV139" s="6"/>
      <c r="VPW139" s="6"/>
      <c r="VPX139" s="6"/>
      <c r="VPY139" s="6"/>
      <c r="VPZ139" s="6"/>
      <c r="VQA139" s="6"/>
      <c r="VQB139" s="6"/>
      <c r="VQC139" s="6"/>
      <c r="VQD139" s="6"/>
      <c r="VQE139" s="6"/>
      <c r="VQF139" s="6"/>
      <c r="VQG139" s="6"/>
      <c r="VQH139" s="6"/>
      <c r="VQI139" s="6"/>
      <c r="VQJ139" s="6"/>
      <c r="VQK139" s="6"/>
      <c r="VQL139" s="6"/>
      <c r="VQM139" s="6"/>
      <c r="VQN139" s="6"/>
      <c r="VQO139" s="6"/>
      <c r="VQP139" s="6"/>
      <c r="VQQ139" s="6"/>
      <c r="VQR139" s="6"/>
      <c r="VQS139" s="6"/>
      <c r="VQT139" s="6"/>
      <c r="VQU139" s="6"/>
      <c r="VQV139" s="6"/>
      <c r="VQW139" s="6"/>
      <c r="VQX139" s="6"/>
      <c r="VQY139" s="6"/>
      <c r="VQZ139" s="6"/>
      <c r="VRA139" s="6"/>
      <c r="VRB139" s="6"/>
      <c r="VRC139" s="6"/>
      <c r="VRD139" s="6"/>
      <c r="VRE139" s="6"/>
      <c r="VRF139" s="6"/>
      <c r="VRG139" s="6"/>
      <c r="VRH139" s="6"/>
      <c r="VRI139" s="6"/>
      <c r="VRJ139" s="6"/>
      <c r="VRK139" s="6"/>
      <c r="VRL139" s="6"/>
      <c r="VRM139" s="6"/>
      <c r="VRN139" s="6"/>
      <c r="VRO139" s="6"/>
      <c r="VRP139" s="6"/>
      <c r="VRQ139" s="6"/>
      <c r="VRR139" s="6"/>
      <c r="VRS139" s="6"/>
      <c r="VRT139" s="6"/>
      <c r="VRU139" s="6"/>
      <c r="VRV139" s="6"/>
      <c r="VRW139" s="6"/>
      <c r="VRX139" s="6"/>
      <c r="VRY139" s="6"/>
      <c r="VRZ139" s="6"/>
      <c r="VSA139" s="6"/>
      <c r="VSB139" s="6"/>
      <c r="VSC139" s="6"/>
      <c r="VSD139" s="6"/>
      <c r="VSE139" s="6"/>
      <c r="VSF139" s="6"/>
      <c r="VSG139" s="6"/>
      <c r="VSH139" s="6"/>
      <c r="VSI139" s="6"/>
      <c r="VSJ139" s="6"/>
      <c r="VSK139" s="6"/>
      <c r="VSL139" s="6"/>
      <c r="VSM139" s="6"/>
      <c r="VSN139" s="6"/>
      <c r="VSO139" s="6"/>
      <c r="VSP139" s="6"/>
      <c r="VSQ139" s="6"/>
      <c r="VSR139" s="6"/>
      <c r="VSS139" s="6"/>
      <c r="VST139" s="6"/>
      <c r="VSU139" s="6"/>
      <c r="VSV139" s="6"/>
      <c r="VSW139" s="6"/>
      <c r="VSX139" s="6"/>
      <c r="VSY139" s="6"/>
      <c r="VSZ139" s="6"/>
      <c r="VTA139" s="6"/>
      <c r="VTB139" s="6"/>
      <c r="VTC139" s="6"/>
      <c r="VTD139" s="6"/>
      <c r="VTE139" s="6"/>
      <c r="VTF139" s="6"/>
      <c r="VTG139" s="6"/>
      <c r="VTH139" s="6"/>
      <c r="VTI139" s="6"/>
      <c r="VTJ139" s="6"/>
      <c r="VTK139" s="6"/>
      <c r="VTL139" s="6"/>
      <c r="VTM139" s="6"/>
      <c r="VTN139" s="6"/>
      <c r="VTO139" s="6"/>
      <c r="VTP139" s="6"/>
      <c r="VTQ139" s="6"/>
      <c r="VTR139" s="6"/>
      <c r="VTS139" s="6"/>
      <c r="VTT139" s="6"/>
      <c r="VTU139" s="6"/>
      <c r="VTV139" s="6"/>
      <c r="VTW139" s="6"/>
      <c r="VTX139" s="6"/>
      <c r="VTY139" s="6"/>
      <c r="VTZ139" s="6"/>
      <c r="VUA139" s="6"/>
      <c r="VUB139" s="6"/>
      <c r="VUC139" s="6"/>
      <c r="VUD139" s="6"/>
      <c r="VUE139" s="6"/>
      <c r="VUF139" s="6"/>
      <c r="VUG139" s="6"/>
      <c r="VUH139" s="6"/>
      <c r="VUI139" s="6"/>
      <c r="VUJ139" s="6"/>
      <c r="VUK139" s="6"/>
      <c r="VUL139" s="6"/>
      <c r="VUM139" s="6"/>
      <c r="VUN139" s="6"/>
      <c r="VUO139" s="6"/>
      <c r="VUP139" s="6"/>
      <c r="VUQ139" s="6"/>
      <c r="VUR139" s="6"/>
      <c r="VUS139" s="6"/>
      <c r="VUT139" s="6"/>
      <c r="VUU139" s="6"/>
      <c r="VUV139" s="6"/>
      <c r="VUW139" s="6"/>
      <c r="VUX139" s="6"/>
      <c r="VUY139" s="6"/>
      <c r="VUZ139" s="6"/>
      <c r="VVA139" s="6"/>
      <c r="VVB139" s="6"/>
      <c r="VVC139" s="6"/>
      <c r="VVD139" s="6"/>
      <c r="VVE139" s="6"/>
      <c r="VVF139" s="6"/>
      <c r="VVG139" s="6"/>
      <c r="VVH139" s="6"/>
      <c r="VVI139" s="6"/>
      <c r="VVJ139" s="6"/>
      <c r="VVK139" s="6"/>
      <c r="VVL139" s="6"/>
      <c r="VVM139" s="6"/>
      <c r="VVN139" s="6"/>
      <c r="VVO139" s="6"/>
      <c r="VVP139" s="6"/>
      <c r="VVQ139" s="6"/>
      <c r="VVR139" s="6"/>
      <c r="VVS139" s="6"/>
      <c r="VVT139" s="6"/>
      <c r="VVU139" s="6"/>
      <c r="VVV139" s="6"/>
      <c r="VVW139" s="6"/>
      <c r="VVX139" s="6"/>
      <c r="VVY139" s="6"/>
      <c r="VVZ139" s="6"/>
      <c r="VWA139" s="6"/>
      <c r="VWB139" s="6"/>
      <c r="VWC139" s="6"/>
      <c r="VWD139" s="6"/>
      <c r="VWE139" s="6"/>
      <c r="VWF139" s="6"/>
      <c r="VWG139" s="6"/>
      <c r="VWH139" s="6"/>
      <c r="VWI139" s="6"/>
      <c r="VWJ139" s="6"/>
      <c r="VWK139" s="6"/>
      <c r="VWL139" s="6"/>
      <c r="VWM139" s="6"/>
      <c r="VWN139" s="6"/>
      <c r="VWO139" s="6"/>
      <c r="VWP139" s="6"/>
      <c r="VWQ139" s="6"/>
      <c r="VWR139" s="6"/>
      <c r="VWS139" s="6"/>
      <c r="VWT139" s="6"/>
      <c r="VWU139" s="6"/>
      <c r="VWV139" s="6"/>
      <c r="VWW139" s="6"/>
      <c r="VWX139" s="6"/>
      <c r="VWY139" s="6"/>
      <c r="VWZ139" s="6"/>
      <c r="VXA139" s="6"/>
      <c r="VXB139" s="6"/>
      <c r="VXC139" s="6"/>
      <c r="VXD139" s="6"/>
      <c r="VXE139" s="6"/>
      <c r="VXF139" s="6"/>
      <c r="VXG139" s="6"/>
      <c r="VXH139" s="6"/>
      <c r="VXI139" s="6"/>
      <c r="VXJ139" s="6"/>
      <c r="VXK139" s="6"/>
      <c r="VXL139" s="6"/>
      <c r="VXM139" s="6"/>
      <c r="VXN139" s="6"/>
      <c r="VXO139" s="6"/>
      <c r="VXP139" s="6"/>
      <c r="VXQ139" s="6"/>
      <c r="VXR139" s="6"/>
      <c r="VXS139" s="6"/>
      <c r="VXT139" s="6"/>
      <c r="VXU139" s="6"/>
      <c r="VXV139" s="6"/>
      <c r="VXW139" s="6"/>
      <c r="VXX139" s="6"/>
      <c r="VXY139" s="6"/>
      <c r="VXZ139" s="6"/>
      <c r="VYA139" s="6"/>
      <c r="VYB139" s="6"/>
      <c r="VYC139" s="6"/>
      <c r="VYD139" s="6"/>
      <c r="VYE139" s="6"/>
      <c r="VYF139" s="6"/>
      <c r="VYG139" s="6"/>
      <c r="VYH139" s="6"/>
      <c r="VYI139" s="6"/>
      <c r="VYJ139" s="6"/>
      <c r="VYK139" s="6"/>
      <c r="VYL139" s="6"/>
      <c r="VYM139" s="6"/>
      <c r="VYN139" s="6"/>
      <c r="VYO139" s="6"/>
      <c r="VYP139" s="6"/>
      <c r="VYQ139" s="6"/>
      <c r="VYR139" s="6"/>
      <c r="VYS139" s="6"/>
      <c r="VYT139" s="6"/>
      <c r="VYU139" s="6"/>
      <c r="VYV139" s="6"/>
      <c r="VYW139" s="6"/>
      <c r="VYX139" s="6"/>
      <c r="VYY139" s="6"/>
      <c r="VYZ139" s="6"/>
      <c r="VZA139" s="6"/>
      <c r="VZB139" s="6"/>
      <c r="VZC139" s="6"/>
      <c r="VZD139" s="6"/>
      <c r="VZE139" s="6"/>
      <c r="VZF139" s="6"/>
      <c r="VZG139" s="6"/>
      <c r="VZH139" s="6"/>
      <c r="VZI139" s="6"/>
      <c r="VZJ139" s="6"/>
      <c r="VZK139" s="6"/>
      <c r="VZL139" s="6"/>
      <c r="VZM139" s="6"/>
      <c r="VZN139" s="6"/>
      <c r="VZO139" s="6"/>
      <c r="VZP139" s="6"/>
      <c r="VZQ139" s="6"/>
      <c r="VZR139" s="6"/>
      <c r="VZS139" s="6"/>
      <c r="VZT139" s="6"/>
      <c r="VZU139" s="6"/>
      <c r="VZV139" s="6"/>
      <c r="VZW139" s="6"/>
      <c r="VZX139" s="6"/>
      <c r="VZY139" s="6"/>
      <c r="VZZ139" s="6"/>
      <c r="WAA139" s="6"/>
      <c r="WAB139" s="6"/>
      <c r="WAC139" s="6"/>
      <c r="WAD139" s="6"/>
      <c r="WAE139" s="6"/>
      <c r="WAF139" s="6"/>
      <c r="WAG139" s="6"/>
      <c r="WAH139" s="6"/>
      <c r="WAI139" s="6"/>
      <c r="WAJ139" s="6"/>
      <c r="WAK139" s="6"/>
      <c r="WAL139" s="6"/>
      <c r="WAM139" s="6"/>
      <c r="WAN139" s="6"/>
      <c r="WAO139" s="6"/>
      <c r="WAP139" s="6"/>
      <c r="WAQ139" s="6"/>
      <c r="WAR139" s="6"/>
      <c r="WAS139" s="6"/>
      <c r="WAT139" s="6"/>
      <c r="WAU139" s="6"/>
      <c r="WAV139" s="6"/>
      <c r="WAW139" s="6"/>
      <c r="WAX139" s="6"/>
      <c r="WAY139" s="6"/>
      <c r="WAZ139" s="6"/>
      <c r="WBA139" s="6"/>
      <c r="WBB139" s="6"/>
      <c r="WBC139" s="6"/>
      <c r="WBD139" s="6"/>
      <c r="WBE139" s="6"/>
      <c r="WBF139" s="6"/>
      <c r="WBG139" s="6"/>
      <c r="WBH139" s="6"/>
      <c r="WBI139" s="6"/>
      <c r="WBJ139" s="6"/>
      <c r="WBK139" s="6"/>
      <c r="WBL139" s="6"/>
      <c r="WBM139" s="6"/>
      <c r="WBN139" s="6"/>
      <c r="WBO139" s="6"/>
      <c r="WBP139" s="6"/>
      <c r="WBQ139" s="6"/>
      <c r="WBR139" s="6"/>
      <c r="WBS139" s="6"/>
      <c r="WBT139" s="6"/>
      <c r="WBU139" s="6"/>
      <c r="WBV139" s="6"/>
      <c r="WBW139" s="6"/>
      <c r="WBX139" s="6"/>
      <c r="WBY139" s="6"/>
      <c r="WBZ139" s="6"/>
      <c r="WCA139" s="6"/>
      <c r="WCB139" s="6"/>
      <c r="WCC139" s="6"/>
      <c r="WCD139" s="6"/>
      <c r="WCE139" s="6"/>
      <c r="WCF139" s="6"/>
      <c r="WCG139" s="6"/>
      <c r="WCH139" s="6"/>
      <c r="WCI139" s="6"/>
      <c r="WCJ139" s="6"/>
      <c r="WCK139" s="6"/>
      <c r="WCL139" s="6"/>
      <c r="WCM139" s="6"/>
      <c r="WCN139" s="6"/>
      <c r="WCO139" s="6"/>
      <c r="WCP139" s="6"/>
      <c r="WCQ139" s="6"/>
      <c r="WCR139" s="6"/>
      <c r="WCS139" s="6"/>
      <c r="WCT139" s="6"/>
      <c r="WCU139" s="6"/>
      <c r="WCV139" s="6"/>
      <c r="WCW139" s="6"/>
      <c r="WCX139" s="6"/>
      <c r="WCY139" s="6"/>
      <c r="WCZ139" s="6"/>
      <c r="WDA139" s="6"/>
      <c r="WDB139" s="6"/>
      <c r="WDC139" s="6"/>
      <c r="WDD139" s="6"/>
      <c r="WDE139" s="6"/>
      <c r="WDF139" s="6"/>
      <c r="WDG139" s="6"/>
      <c r="WDH139" s="6"/>
      <c r="WDI139" s="6"/>
      <c r="WDJ139" s="6"/>
      <c r="WDK139" s="6"/>
      <c r="WDL139" s="6"/>
      <c r="WDM139" s="6"/>
      <c r="WDN139" s="6"/>
      <c r="WDO139" s="6"/>
      <c r="WDP139" s="6"/>
      <c r="WDQ139" s="6"/>
      <c r="WDR139" s="6"/>
      <c r="WDS139" s="6"/>
      <c r="WDT139" s="6"/>
      <c r="WDU139" s="6"/>
      <c r="WDV139" s="6"/>
      <c r="WDW139" s="6"/>
      <c r="WDX139" s="6"/>
      <c r="WDY139" s="6"/>
      <c r="WDZ139" s="6"/>
      <c r="WEA139" s="6"/>
      <c r="WEB139" s="6"/>
      <c r="WEC139" s="6"/>
      <c r="WED139" s="6"/>
      <c r="WEE139" s="6"/>
      <c r="WEF139" s="6"/>
      <c r="WEG139" s="6"/>
      <c r="WEH139" s="6"/>
      <c r="WEI139" s="6"/>
      <c r="WEJ139" s="6"/>
      <c r="WEK139" s="6"/>
      <c r="WEL139" s="6"/>
      <c r="WEM139" s="6"/>
      <c r="WEN139" s="6"/>
      <c r="WEO139" s="6"/>
      <c r="WEP139" s="6"/>
      <c r="WEQ139" s="6"/>
      <c r="WER139" s="6"/>
      <c r="WES139" s="6"/>
      <c r="WET139" s="6"/>
      <c r="WEU139" s="6"/>
      <c r="WEV139" s="6"/>
      <c r="WEW139" s="6"/>
      <c r="WEX139" s="6"/>
      <c r="WEY139" s="6"/>
      <c r="WEZ139" s="6"/>
      <c r="WFA139" s="6"/>
      <c r="WFB139" s="6"/>
      <c r="WFC139" s="6"/>
      <c r="WFD139" s="6"/>
      <c r="WFE139" s="6"/>
      <c r="WFF139" s="6"/>
      <c r="WFG139" s="6"/>
      <c r="WFH139" s="6"/>
      <c r="WFI139" s="6"/>
      <c r="WFJ139" s="6"/>
      <c r="WFK139" s="6"/>
      <c r="WFL139" s="6"/>
      <c r="WFM139" s="6"/>
      <c r="WFN139" s="6"/>
      <c r="WFO139" s="6"/>
      <c r="WFP139" s="6"/>
      <c r="WFQ139" s="6"/>
      <c r="WFR139" s="6"/>
      <c r="WFS139" s="6"/>
      <c r="WFT139" s="6"/>
      <c r="WFU139" s="6"/>
      <c r="WFV139" s="6"/>
      <c r="WFW139" s="6"/>
      <c r="WFX139" s="6"/>
      <c r="WFY139" s="6"/>
      <c r="WFZ139" s="6"/>
      <c r="WGA139" s="6"/>
      <c r="WGB139" s="6"/>
      <c r="WGC139" s="6"/>
      <c r="WGD139" s="6"/>
      <c r="WGE139" s="6"/>
      <c r="WGF139" s="6"/>
      <c r="WGG139" s="6"/>
      <c r="WGH139" s="6"/>
      <c r="WGI139" s="6"/>
      <c r="WGJ139" s="6"/>
      <c r="WGK139" s="6"/>
      <c r="WGL139" s="6"/>
      <c r="WGM139" s="6"/>
      <c r="WGN139" s="6"/>
      <c r="WGO139" s="6"/>
      <c r="WGP139" s="6"/>
      <c r="WGQ139" s="6"/>
      <c r="WGR139" s="6"/>
      <c r="WGS139" s="6"/>
      <c r="WGT139" s="6"/>
      <c r="WGU139" s="6"/>
      <c r="WGV139" s="6"/>
      <c r="WGW139" s="6"/>
      <c r="WGX139" s="6"/>
      <c r="WGY139" s="6"/>
      <c r="WGZ139" s="6"/>
      <c r="WHA139" s="6"/>
      <c r="WHB139" s="6"/>
      <c r="WHC139" s="6"/>
      <c r="WHD139" s="6"/>
      <c r="WHE139" s="6"/>
      <c r="WHF139" s="6"/>
      <c r="WHG139" s="6"/>
      <c r="WHH139" s="6"/>
      <c r="WHI139" s="6"/>
      <c r="WHJ139" s="6"/>
      <c r="WHK139" s="6"/>
      <c r="WHL139" s="6"/>
      <c r="WHM139" s="6"/>
      <c r="WHN139" s="6"/>
      <c r="WHO139" s="6"/>
      <c r="WHP139" s="6"/>
      <c r="WHQ139" s="6"/>
      <c r="WHR139" s="6"/>
      <c r="WHS139" s="6"/>
      <c r="WHT139" s="6"/>
      <c r="WHU139" s="6"/>
      <c r="WHV139" s="6"/>
      <c r="WHW139" s="6"/>
      <c r="WHX139" s="6"/>
      <c r="WHY139" s="6"/>
      <c r="WHZ139" s="6"/>
      <c r="WIA139" s="6"/>
      <c r="WIB139" s="6"/>
      <c r="WIC139" s="6"/>
      <c r="WID139" s="6"/>
      <c r="WIE139" s="6"/>
      <c r="WIF139" s="6"/>
      <c r="WIG139" s="6"/>
      <c r="WIH139" s="6"/>
      <c r="WII139" s="6"/>
      <c r="WIJ139" s="6"/>
      <c r="WIK139" s="6"/>
      <c r="WIL139" s="6"/>
      <c r="WIM139" s="6"/>
      <c r="WIN139" s="6"/>
      <c r="WIO139" s="6"/>
      <c r="WIP139" s="6"/>
      <c r="WIQ139" s="6"/>
      <c r="WIR139" s="6"/>
      <c r="WIS139" s="6"/>
      <c r="WIT139" s="6"/>
      <c r="WIU139" s="6"/>
      <c r="WIV139" s="6"/>
      <c r="WIW139" s="6"/>
      <c r="WIX139" s="6"/>
      <c r="WIY139" s="6"/>
      <c r="WIZ139" s="6"/>
      <c r="WJA139" s="6"/>
      <c r="WJB139" s="6"/>
      <c r="WJC139" s="6"/>
      <c r="WJD139" s="6"/>
      <c r="WJE139" s="6"/>
      <c r="WJF139" s="6"/>
      <c r="WJG139" s="6"/>
      <c r="WJH139" s="6"/>
      <c r="WJI139" s="6"/>
      <c r="WJJ139" s="6"/>
      <c r="WJK139" s="6"/>
      <c r="WJL139" s="6"/>
      <c r="WJM139" s="6"/>
      <c r="WJN139" s="6"/>
      <c r="WJO139" s="6"/>
      <c r="WJP139" s="6"/>
      <c r="WJQ139" s="6"/>
      <c r="WJR139" s="6"/>
      <c r="WJS139" s="6"/>
      <c r="WJT139" s="6"/>
      <c r="WJU139" s="6"/>
      <c r="WJV139" s="6"/>
      <c r="WJW139" s="6"/>
      <c r="WJX139" s="6"/>
      <c r="WJY139" s="6"/>
      <c r="WJZ139" s="6"/>
      <c r="WKA139" s="6"/>
      <c r="WKB139" s="6"/>
      <c r="WKC139" s="6"/>
      <c r="WKD139" s="6"/>
      <c r="WKE139" s="6"/>
      <c r="WKF139" s="6"/>
      <c r="WKG139" s="6"/>
      <c r="WKH139" s="6"/>
      <c r="WKI139" s="6"/>
      <c r="WKJ139" s="6"/>
      <c r="WKK139" s="6"/>
      <c r="WKL139" s="6"/>
      <c r="WKM139" s="6"/>
      <c r="WKN139" s="6"/>
      <c r="WKO139" s="6"/>
      <c r="WKP139" s="6"/>
      <c r="WKQ139" s="6"/>
      <c r="WKR139" s="6"/>
      <c r="WKS139" s="6"/>
      <c r="WKT139" s="6"/>
      <c r="WKU139" s="6"/>
      <c r="WKV139" s="6"/>
      <c r="WKW139" s="6"/>
      <c r="WKX139" s="6"/>
      <c r="WKY139" s="6"/>
      <c r="WKZ139" s="6"/>
      <c r="WLA139" s="6"/>
      <c r="WLB139" s="6"/>
      <c r="WLC139" s="6"/>
      <c r="WLD139" s="6"/>
      <c r="WLE139" s="6"/>
      <c r="WLF139" s="6"/>
      <c r="WLG139" s="6"/>
      <c r="WLH139" s="6"/>
      <c r="WLI139" s="6"/>
      <c r="WLJ139" s="6"/>
      <c r="WLK139" s="6"/>
      <c r="WLL139" s="6"/>
      <c r="WLM139" s="6"/>
      <c r="WLN139" s="6"/>
      <c r="WLO139" s="6"/>
      <c r="WLP139" s="6"/>
      <c r="WLQ139" s="6"/>
      <c r="WLR139" s="6"/>
      <c r="WLS139" s="6"/>
      <c r="WLT139" s="6"/>
      <c r="WLU139" s="6"/>
      <c r="WLV139" s="6"/>
      <c r="WLW139" s="6"/>
      <c r="WLX139" s="6"/>
      <c r="WLY139" s="6"/>
      <c r="WLZ139" s="6"/>
      <c r="WMA139" s="6"/>
      <c r="WMB139" s="6"/>
      <c r="WMC139" s="6"/>
      <c r="WMD139" s="6"/>
      <c r="WME139" s="6"/>
      <c r="WMF139" s="6"/>
      <c r="WMG139" s="6"/>
      <c r="WMH139" s="6"/>
      <c r="WMI139" s="6"/>
      <c r="WMJ139" s="6"/>
      <c r="WMK139" s="6"/>
      <c r="WML139" s="6"/>
      <c r="WMM139" s="6"/>
      <c r="WMN139" s="6"/>
      <c r="WMO139" s="6"/>
      <c r="WMP139" s="6"/>
      <c r="WMQ139" s="6"/>
      <c r="WMR139" s="6"/>
      <c r="WMS139" s="6"/>
      <c r="WMT139" s="6"/>
      <c r="WMU139" s="6"/>
      <c r="WMV139" s="6"/>
      <c r="WMW139" s="6"/>
      <c r="WMX139" s="6"/>
      <c r="WMY139" s="6"/>
      <c r="WMZ139" s="6"/>
      <c r="WNA139" s="6"/>
      <c r="WNB139" s="6"/>
      <c r="WNC139" s="6"/>
      <c r="WND139" s="6"/>
      <c r="WNE139" s="6"/>
      <c r="WNF139" s="6"/>
      <c r="WNG139" s="6"/>
      <c r="WNH139" s="6"/>
      <c r="WNI139" s="6"/>
      <c r="WNJ139" s="6"/>
      <c r="WNK139" s="6"/>
      <c r="WNL139" s="6"/>
      <c r="WNM139" s="6"/>
      <c r="WNN139" s="6"/>
      <c r="WNO139" s="6"/>
      <c r="WNP139" s="6"/>
      <c r="WNQ139" s="6"/>
      <c r="WNR139" s="6"/>
      <c r="WNS139" s="6"/>
      <c r="WNT139" s="6"/>
      <c r="WNU139" s="6"/>
      <c r="WNV139" s="6"/>
      <c r="WNW139" s="6"/>
      <c r="WNX139" s="6"/>
      <c r="WNY139" s="6"/>
      <c r="WNZ139" s="6"/>
      <c r="WOA139" s="6"/>
      <c r="WOB139" s="6"/>
      <c r="WOC139" s="6"/>
      <c r="WOD139" s="6"/>
      <c r="WOE139" s="6"/>
      <c r="WOF139" s="6"/>
      <c r="WOG139" s="6"/>
      <c r="WOH139" s="6"/>
      <c r="WOI139" s="6"/>
      <c r="WOJ139" s="6"/>
      <c r="WOK139" s="6"/>
      <c r="WOL139" s="6"/>
      <c r="WOM139" s="6"/>
      <c r="WON139" s="6"/>
      <c r="WOO139" s="6"/>
      <c r="WOP139" s="6"/>
      <c r="WOQ139" s="6"/>
      <c r="WOR139" s="6"/>
      <c r="WOS139" s="6"/>
      <c r="WOT139" s="6"/>
      <c r="WOU139" s="6"/>
      <c r="WOV139" s="6"/>
      <c r="WOW139" s="6"/>
      <c r="WOX139" s="6"/>
      <c r="WOY139" s="6"/>
      <c r="WOZ139" s="6"/>
      <c r="WPA139" s="6"/>
      <c r="WPB139" s="6"/>
      <c r="WPC139" s="6"/>
      <c r="WPD139" s="6"/>
      <c r="WPE139" s="6"/>
      <c r="WPF139" s="6"/>
      <c r="WPG139" s="6"/>
      <c r="WPH139" s="6"/>
      <c r="WPI139" s="6"/>
      <c r="WPJ139" s="6"/>
      <c r="WPK139" s="6"/>
      <c r="WPL139" s="6"/>
      <c r="WPM139" s="6"/>
      <c r="WPN139" s="6"/>
      <c r="WPO139" s="6"/>
      <c r="WPP139" s="6"/>
      <c r="WPQ139" s="6"/>
      <c r="WPR139" s="6"/>
      <c r="WPS139" s="6"/>
      <c r="WPT139" s="6"/>
      <c r="WPU139" s="6"/>
      <c r="WPV139" s="6"/>
      <c r="WPW139" s="6"/>
      <c r="WPX139" s="6"/>
      <c r="WPY139" s="6"/>
      <c r="WPZ139" s="6"/>
      <c r="WQA139" s="6"/>
      <c r="WQB139" s="6"/>
      <c r="WQC139" s="6"/>
      <c r="WQD139" s="6"/>
      <c r="WQE139" s="6"/>
      <c r="WQF139" s="6"/>
      <c r="WQG139" s="6"/>
      <c r="WQH139" s="6"/>
      <c r="WQI139" s="6"/>
      <c r="WQJ139" s="6"/>
      <c r="WQK139" s="6"/>
      <c r="WQL139" s="6"/>
      <c r="WQM139" s="6"/>
      <c r="WQN139" s="6"/>
      <c r="WQO139" s="6"/>
      <c r="WQP139" s="6"/>
      <c r="WQQ139" s="6"/>
      <c r="WQR139" s="6"/>
      <c r="WQS139" s="6"/>
      <c r="WQT139" s="6"/>
      <c r="WQU139" s="6"/>
      <c r="WQV139" s="6"/>
      <c r="WQW139" s="6"/>
      <c r="WQX139" s="6"/>
      <c r="WQY139" s="6"/>
      <c r="WQZ139" s="6"/>
      <c r="WRA139" s="6"/>
      <c r="WRB139" s="6"/>
      <c r="WRC139" s="6"/>
      <c r="WRD139" s="6"/>
      <c r="WRE139" s="6"/>
      <c r="WRF139" s="6"/>
      <c r="WRG139" s="6"/>
      <c r="WRH139" s="6"/>
      <c r="WRI139" s="6"/>
      <c r="WRJ139" s="6"/>
      <c r="WRK139" s="6"/>
      <c r="WRL139" s="6"/>
      <c r="WRM139" s="6"/>
      <c r="WRN139" s="6"/>
      <c r="WRO139" s="6"/>
      <c r="WRP139" s="6"/>
      <c r="WRQ139" s="6"/>
      <c r="WRR139" s="6"/>
      <c r="WRS139" s="6"/>
      <c r="WRT139" s="6"/>
      <c r="WRU139" s="6"/>
      <c r="WRV139" s="6"/>
      <c r="WRW139" s="6"/>
      <c r="WRX139" s="6"/>
      <c r="WRY139" s="6"/>
      <c r="WRZ139" s="6"/>
      <c r="WSA139" s="6"/>
      <c r="WSB139" s="6"/>
      <c r="WSC139" s="6"/>
      <c r="WSD139" s="6"/>
      <c r="WSE139" s="6"/>
      <c r="WSF139" s="6"/>
      <c r="WSG139" s="6"/>
      <c r="WSH139" s="6"/>
      <c r="WSI139" s="6"/>
      <c r="WSJ139" s="6"/>
      <c r="WSK139" s="6"/>
      <c r="WSL139" s="6"/>
      <c r="WSM139" s="6"/>
      <c r="WSN139" s="6"/>
      <c r="WSO139" s="6"/>
      <c r="WSP139" s="6"/>
      <c r="WSQ139" s="6"/>
      <c r="WSR139" s="6"/>
      <c r="WSS139" s="6"/>
      <c r="WST139" s="6"/>
      <c r="WSU139" s="6"/>
      <c r="WSV139" s="6"/>
      <c r="WSW139" s="6"/>
      <c r="WSX139" s="6"/>
      <c r="WSY139" s="6"/>
      <c r="WSZ139" s="6"/>
      <c r="WTA139" s="6"/>
      <c r="WTB139" s="6"/>
      <c r="WTC139" s="6"/>
      <c r="WTD139" s="6"/>
      <c r="WTE139" s="6"/>
      <c r="WTF139" s="6"/>
      <c r="WTG139" s="6"/>
      <c r="WTH139" s="6"/>
      <c r="WTI139" s="6"/>
      <c r="WTJ139" s="6"/>
      <c r="WTK139" s="6"/>
      <c r="WTL139" s="6"/>
      <c r="WTM139" s="6"/>
      <c r="WTN139" s="6"/>
      <c r="WTO139" s="6"/>
      <c r="WTP139" s="6"/>
      <c r="WTQ139" s="6"/>
      <c r="WTR139" s="6"/>
      <c r="WTS139" s="6"/>
      <c r="WTT139" s="6"/>
      <c r="WTU139" s="6"/>
      <c r="WTV139" s="6"/>
      <c r="WTW139" s="6"/>
      <c r="WTX139" s="6"/>
      <c r="WTY139" s="6"/>
      <c r="WTZ139" s="6"/>
      <c r="WUA139" s="6"/>
      <c r="WUB139" s="6"/>
      <c r="WUC139" s="6"/>
      <c r="WUD139" s="6"/>
      <c r="WUE139" s="6"/>
      <c r="WUF139" s="6"/>
      <c r="WUG139" s="6"/>
      <c r="WUH139" s="6"/>
      <c r="WUI139" s="6"/>
      <c r="WUJ139" s="6"/>
      <c r="WUK139" s="6"/>
      <c r="WUL139" s="6"/>
      <c r="WUM139" s="6"/>
      <c r="WUN139" s="6"/>
      <c r="WUO139" s="6"/>
      <c r="WUP139" s="6"/>
      <c r="WUQ139" s="6"/>
      <c r="WUR139" s="6"/>
      <c r="WUS139" s="6"/>
      <c r="WUT139" s="6"/>
      <c r="WUU139" s="6"/>
      <c r="WUV139" s="6"/>
      <c r="WUW139" s="6"/>
      <c r="WUX139" s="6"/>
      <c r="WUY139" s="6"/>
      <c r="WUZ139" s="6"/>
      <c r="WVA139" s="6"/>
      <c r="WVB139" s="6"/>
      <c r="WVC139" s="6"/>
      <c r="WVD139" s="6"/>
      <c r="WVE139" s="6"/>
      <c r="WVF139" s="6"/>
      <c r="WVG139" s="6"/>
      <c r="WVH139" s="6"/>
      <c r="WVI139" s="6"/>
      <c r="WVJ139" s="6"/>
      <c r="WVK139" s="6"/>
      <c r="WVL139" s="6"/>
      <c r="WVM139" s="6"/>
      <c r="WVN139" s="6"/>
      <c r="WVO139" s="6"/>
      <c r="WVP139" s="6"/>
      <c r="WVQ139" s="6"/>
      <c r="WVR139" s="6"/>
      <c r="WVS139" s="6"/>
      <c r="WVT139" s="6"/>
      <c r="WVU139" s="6"/>
      <c r="WVV139" s="6"/>
      <c r="WVW139" s="6"/>
      <c r="WVX139" s="6"/>
      <c r="WVY139" s="6"/>
      <c r="WVZ139" s="6"/>
      <c r="WWA139" s="6"/>
      <c r="WWB139" s="6"/>
      <c r="WWC139" s="6"/>
      <c r="WWD139" s="6"/>
      <c r="WWE139" s="6"/>
      <c r="WWF139" s="6"/>
      <c r="WWG139" s="6"/>
      <c r="WWH139" s="6"/>
      <c r="WWI139" s="6"/>
      <c r="WWJ139" s="6"/>
      <c r="WWK139" s="6"/>
      <c r="WWL139" s="6"/>
      <c r="WWM139" s="6"/>
      <c r="WWN139" s="6"/>
      <c r="WWO139" s="6"/>
      <c r="WWP139" s="6"/>
      <c r="WWQ139" s="6"/>
      <c r="WWR139" s="6"/>
      <c r="WWS139" s="6"/>
      <c r="WWT139" s="6"/>
      <c r="WWU139" s="6"/>
      <c r="WWV139" s="6"/>
      <c r="WWW139" s="6"/>
      <c r="WWX139" s="6"/>
      <c r="WWY139" s="6"/>
      <c r="WWZ139" s="6"/>
      <c r="WXA139" s="6"/>
      <c r="WXB139" s="6"/>
      <c r="WXC139" s="6"/>
      <c r="WXD139" s="6"/>
      <c r="WXE139" s="6"/>
      <c r="WXF139" s="6"/>
      <c r="WXG139" s="6"/>
      <c r="WXH139" s="6"/>
      <c r="WXI139" s="6"/>
      <c r="WXJ139" s="6"/>
      <c r="WXK139" s="6"/>
      <c r="WXL139" s="6"/>
      <c r="WXM139" s="6"/>
      <c r="WXN139" s="6"/>
      <c r="WXO139" s="6"/>
      <c r="WXP139" s="6"/>
      <c r="WXQ139" s="6"/>
      <c r="WXR139" s="6"/>
      <c r="WXS139" s="6"/>
      <c r="WXT139" s="6"/>
      <c r="WXU139" s="6"/>
      <c r="WXV139" s="6"/>
      <c r="WXW139" s="6"/>
      <c r="WXX139" s="6"/>
      <c r="WXY139" s="6"/>
      <c r="WXZ139" s="6"/>
      <c r="WYA139" s="6"/>
      <c r="WYB139" s="6"/>
      <c r="WYC139" s="6"/>
      <c r="WYD139" s="6"/>
      <c r="WYE139" s="6"/>
      <c r="WYF139" s="6"/>
      <c r="WYG139" s="6"/>
      <c r="WYH139" s="6"/>
      <c r="WYI139" s="6"/>
      <c r="WYJ139" s="6"/>
      <c r="WYK139" s="6"/>
      <c r="WYL139" s="6"/>
      <c r="WYM139" s="6"/>
      <c r="WYN139" s="6"/>
      <c r="WYO139" s="6"/>
      <c r="WYP139" s="6"/>
      <c r="WYQ139" s="6"/>
      <c r="WYR139" s="6"/>
      <c r="WYS139" s="6"/>
      <c r="WYT139" s="6"/>
      <c r="WYU139" s="6"/>
      <c r="WYV139" s="6"/>
      <c r="WYW139" s="6"/>
      <c r="WYX139" s="6"/>
      <c r="WYY139" s="6"/>
      <c r="WYZ139" s="6"/>
      <c r="WZA139" s="6"/>
      <c r="WZB139" s="6"/>
      <c r="WZC139" s="6"/>
      <c r="WZD139" s="6"/>
      <c r="WZE139" s="6"/>
      <c r="WZF139" s="6"/>
      <c r="WZG139" s="6"/>
      <c r="WZH139" s="6"/>
      <c r="WZI139" s="6"/>
      <c r="WZJ139" s="6"/>
      <c r="WZK139" s="6"/>
      <c r="WZL139" s="6"/>
      <c r="WZM139" s="6"/>
      <c r="WZN139" s="6"/>
      <c r="WZO139" s="6"/>
      <c r="WZP139" s="6"/>
      <c r="WZQ139" s="6"/>
      <c r="WZR139" s="6"/>
      <c r="WZS139" s="6"/>
      <c r="WZT139" s="6"/>
      <c r="WZU139" s="6"/>
      <c r="WZV139" s="6"/>
      <c r="WZW139" s="6"/>
      <c r="WZX139" s="6"/>
      <c r="WZY139" s="6"/>
      <c r="WZZ139" s="6"/>
      <c r="XAA139" s="6"/>
      <c r="XAB139" s="6"/>
      <c r="XAC139" s="6"/>
      <c r="XAD139" s="6"/>
      <c r="XAE139" s="6"/>
      <c r="XAF139" s="6"/>
      <c r="XAG139" s="6"/>
      <c r="XAH139" s="6"/>
      <c r="XAI139" s="6"/>
      <c r="XAJ139" s="6"/>
      <c r="XAK139" s="6"/>
      <c r="XAL139" s="6"/>
      <c r="XAM139" s="6"/>
      <c r="XAN139" s="6"/>
      <c r="XAO139" s="6"/>
      <c r="XAP139" s="6"/>
      <c r="XAQ139" s="6"/>
      <c r="XAR139" s="6"/>
      <c r="XAS139" s="6"/>
      <c r="XAT139" s="6"/>
      <c r="XAU139" s="6"/>
      <c r="XAV139" s="6"/>
      <c r="XAW139" s="6"/>
      <c r="XAX139" s="6"/>
      <c r="XAY139" s="6"/>
      <c r="XAZ139" s="6"/>
      <c r="XBA139" s="6"/>
      <c r="XBB139" s="6"/>
      <c r="XBC139" s="6"/>
      <c r="XBD139" s="6"/>
      <c r="XBE139" s="6"/>
      <c r="XBF139" s="6"/>
      <c r="XBG139" s="6"/>
      <c r="XBH139" s="6"/>
      <c r="XBI139" s="6"/>
      <c r="XBJ139" s="6"/>
      <c r="XBK139" s="6"/>
      <c r="XBL139" s="6"/>
      <c r="XBM139" s="6"/>
      <c r="XBN139" s="6"/>
      <c r="XBO139" s="6"/>
      <c r="XBP139" s="6"/>
      <c r="XBQ139" s="6"/>
      <c r="XBR139" s="6"/>
      <c r="XBS139" s="6"/>
      <c r="XBT139" s="6"/>
      <c r="XBU139" s="6"/>
      <c r="XBV139" s="6"/>
      <c r="XBW139" s="6"/>
      <c r="XBX139" s="6"/>
      <c r="XBY139" s="6"/>
      <c r="XBZ139" s="6"/>
      <c r="XCA139" s="6"/>
      <c r="XCB139" s="6"/>
      <c r="XCC139" s="6"/>
      <c r="XCD139" s="6"/>
      <c r="XCE139" s="6"/>
      <c r="XCF139" s="6"/>
      <c r="XCG139" s="6"/>
      <c r="XCH139" s="6"/>
      <c r="XCI139" s="6"/>
      <c r="XCJ139" s="6"/>
      <c r="XCK139" s="6"/>
      <c r="XCL139" s="6"/>
      <c r="XCM139" s="6"/>
      <c r="XCN139" s="6"/>
      <c r="XCO139" s="6"/>
      <c r="XCP139" s="6"/>
      <c r="XCQ139" s="6"/>
      <c r="XCR139" s="6"/>
      <c r="XCS139" s="6"/>
      <c r="XCT139" s="6"/>
      <c r="XCU139" s="6"/>
      <c r="XCV139" s="6"/>
      <c r="XCW139" s="6"/>
      <c r="XCX139" s="6"/>
      <c r="XCY139" s="6"/>
      <c r="XCZ139" s="6"/>
      <c r="XDA139" s="6"/>
      <c r="XDB139" s="6"/>
      <c r="XDC139" s="6"/>
      <c r="XDD139" s="6"/>
      <c r="XDE139" s="6"/>
      <c r="XDF139" s="6"/>
      <c r="XDG139" s="6"/>
      <c r="XDH139" s="6"/>
      <c r="XDI139" s="6"/>
      <c r="XDJ139" s="6"/>
      <c r="XDK139" s="6"/>
      <c r="XDL139" s="6"/>
      <c r="XDM139" s="6"/>
      <c r="XDN139" s="6"/>
      <c r="XDO139" s="6"/>
      <c r="XDP139" s="6"/>
      <c r="XDQ139" s="6"/>
      <c r="XDR139" s="6"/>
      <c r="XDS139" s="6"/>
      <c r="XDT139" s="6"/>
      <c r="XDU139" s="6"/>
      <c r="XDV139" s="6"/>
      <c r="XDW139" s="6"/>
      <c r="XDX139" s="6"/>
      <c r="XDY139" s="6"/>
      <c r="XDZ139" s="6"/>
      <c r="XEA139" s="6"/>
      <c r="XEB139" s="6"/>
      <c r="XEC139" s="6"/>
      <c r="XED139" s="6"/>
      <c r="XEE139" s="6"/>
      <c r="XEF139" s="6"/>
      <c r="XEG139" s="6"/>
      <c r="XEH139" s="6"/>
      <c r="XEI139" s="6"/>
      <c r="XEJ139" s="6"/>
      <c r="XEK139" s="6"/>
      <c r="XEL139" s="6"/>
      <c r="XEM139" s="6"/>
      <c r="XEN139" s="6"/>
      <c r="XEO139" s="6"/>
      <c r="XEP139" s="6"/>
      <c r="XEQ139" s="6"/>
      <c r="XER139" s="6"/>
      <c r="XES139" s="6"/>
      <c r="XET139" s="6"/>
      <c r="XEU139" s="6" t="str">
        <f t="shared" si="3"/>
        <v>New_Business_and_Underwriting__Life</v>
      </c>
    </row>
    <row r="140" spans="1:16375" s="119" customFormat="1" ht="38.25" hidden="1" x14ac:dyDescent="0.2">
      <c r="A140" s="126" t="s">
        <v>13</v>
      </c>
      <c r="B140" s="57" t="s">
        <v>742</v>
      </c>
      <c r="C140" s="57" t="s">
        <v>743</v>
      </c>
      <c r="D140" s="57" t="s">
        <v>2109</v>
      </c>
      <c r="E140" s="57" t="s">
        <v>2006</v>
      </c>
      <c r="F140" s="58" t="s">
        <v>2722</v>
      </c>
      <c r="G140" s="58" t="s">
        <v>2192</v>
      </c>
      <c r="H140" s="58"/>
      <c r="I140" s="58"/>
      <c r="J140" s="58" t="s">
        <v>253</v>
      </c>
      <c r="K140" s="58"/>
      <c r="L140" s="58"/>
      <c r="M140" s="58"/>
      <c r="N140" s="58"/>
      <c r="O140" s="58" t="s">
        <v>253</v>
      </c>
      <c r="P140" s="58"/>
      <c r="Q140" s="57" t="s">
        <v>2724</v>
      </c>
      <c r="R140" s="58" t="s">
        <v>255</v>
      </c>
      <c r="S140" s="58" t="s">
        <v>765</v>
      </c>
      <c r="T140" s="58" t="s">
        <v>766</v>
      </c>
      <c r="U140" s="58" t="s">
        <v>643</v>
      </c>
      <c r="V140" s="58" t="s">
        <v>2725</v>
      </c>
      <c r="W140" s="58" t="s">
        <v>140</v>
      </c>
      <c r="X140" s="58" t="s">
        <v>270</v>
      </c>
      <c r="Y140" s="58" t="s">
        <v>143</v>
      </c>
      <c r="Z140" s="90">
        <v>1</v>
      </c>
      <c r="AA140" s="90">
        <v>0</v>
      </c>
      <c r="AB140" s="108">
        <v>4</v>
      </c>
      <c r="AC140" s="108"/>
      <c r="AD140" s="108">
        <v>6</v>
      </c>
      <c r="AE140" s="58" t="s">
        <v>142</v>
      </c>
      <c r="AF140" s="58" t="s">
        <v>143</v>
      </c>
      <c r="AG140" s="59" t="s">
        <v>144</v>
      </c>
      <c r="AH140" s="58" t="s">
        <v>143</v>
      </c>
      <c r="AI140" s="58" t="s">
        <v>140</v>
      </c>
      <c r="AJ140" s="58" t="s">
        <v>2421</v>
      </c>
      <c r="AK140" s="63">
        <v>45439</v>
      </c>
      <c r="AL140" s="58" t="s">
        <v>146</v>
      </c>
      <c r="AM140" s="58" t="s">
        <v>650</v>
      </c>
      <c r="AN140" s="58" t="s">
        <v>1738</v>
      </c>
      <c r="AO140" s="58" t="s">
        <v>140</v>
      </c>
      <c r="AP140" s="58" t="s">
        <v>140</v>
      </c>
      <c r="AQ140" s="58" t="s">
        <v>140</v>
      </c>
      <c r="AR140" s="58" t="s">
        <v>140</v>
      </c>
      <c r="AS140" s="58" t="s">
        <v>140</v>
      </c>
      <c r="AT140" s="58" t="s">
        <v>140</v>
      </c>
      <c r="AU140" s="58" t="s">
        <v>140</v>
      </c>
      <c r="AV140" s="58" t="s">
        <v>140</v>
      </c>
      <c r="AW140" s="58" t="s">
        <v>140</v>
      </c>
      <c r="AX140" s="58" t="s">
        <v>140</v>
      </c>
      <c r="AY140" s="58" t="s">
        <v>140</v>
      </c>
      <c r="AZ140" s="61" t="s">
        <v>150</v>
      </c>
      <c r="BA140" s="58" t="s">
        <v>758</v>
      </c>
      <c r="BB140" s="58" t="s">
        <v>140</v>
      </c>
      <c r="BC140" s="58" t="s">
        <v>2408</v>
      </c>
      <c r="BD140" s="62">
        <v>0.98</v>
      </c>
      <c r="BE140" s="58" t="s">
        <v>2720</v>
      </c>
      <c r="BF140" s="58" t="s">
        <v>140</v>
      </c>
      <c r="BG140" s="58" t="s">
        <v>140</v>
      </c>
      <c r="BH140" s="58" t="s">
        <v>140</v>
      </c>
      <c r="BI140" s="58" t="s">
        <v>140</v>
      </c>
      <c r="BJ140" s="58" t="s">
        <v>140</v>
      </c>
      <c r="BK140" s="58" t="s">
        <v>140</v>
      </c>
      <c r="BL140" s="58" t="s">
        <v>140</v>
      </c>
      <c r="BM140" s="58" t="s">
        <v>140</v>
      </c>
      <c r="BN140" s="58" t="s">
        <v>140</v>
      </c>
      <c r="BO140" s="58" t="s">
        <v>140</v>
      </c>
      <c r="BP140" s="58" t="s">
        <v>140</v>
      </c>
      <c r="BQ140" s="58" t="s">
        <v>140</v>
      </c>
      <c r="BR140" s="58" t="s">
        <v>239</v>
      </c>
      <c r="BS140" s="58"/>
      <c r="BT140" s="58" t="s">
        <v>140</v>
      </c>
      <c r="BU140" s="58" t="s">
        <v>2721</v>
      </c>
      <c r="BV140" s="129" t="s">
        <v>3505</v>
      </c>
      <c r="BW140" s="129"/>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c r="FB140" s="6"/>
      <c r="FC140" s="6"/>
      <c r="FD140" s="6"/>
      <c r="FE140" s="6"/>
      <c r="FF140" s="6"/>
      <c r="FG140" s="6"/>
      <c r="FH140" s="6"/>
      <c r="FI140" s="6"/>
      <c r="FJ140" s="6"/>
      <c r="FK140" s="6"/>
      <c r="FL140" s="6"/>
      <c r="FM140" s="6"/>
      <c r="FN140" s="6"/>
      <c r="FO140" s="6"/>
      <c r="FP140" s="6"/>
      <c r="FQ140" s="6"/>
      <c r="FR140" s="6"/>
      <c r="FS140" s="6"/>
      <c r="FT140" s="6"/>
      <c r="FU140" s="6"/>
      <c r="FV140" s="6"/>
      <c r="FW140" s="6"/>
      <c r="FX140" s="6"/>
      <c r="FY140" s="6"/>
      <c r="FZ140" s="6"/>
      <c r="GA140" s="6"/>
      <c r="GB140" s="6"/>
      <c r="GC140" s="6"/>
      <c r="GD140" s="6"/>
      <c r="GE140" s="6"/>
      <c r="GF140" s="6"/>
      <c r="GG140" s="6"/>
      <c r="GH140" s="6"/>
      <c r="GI140" s="6"/>
      <c r="GJ140" s="6"/>
      <c r="GK140" s="6"/>
      <c r="GL140" s="6"/>
      <c r="GM140" s="6"/>
      <c r="GN140" s="6"/>
      <c r="GO140" s="6"/>
      <c r="GP140" s="6"/>
      <c r="GQ140" s="6"/>
      <c r="GR140" s="6"/>
      <c r="GS140" s="6"/>
      <c r="GT140" s="6"/>
      <c r="GU140" s="6"/>
      <c r="GV140" s="6"/>
      <c r="GW140" s="6"/>
      <c r="GX140" s="6"/>
      <c r="GY140" s="6"/>
      <c r="GZ140" s="6"/>
      <c r="HA140" s="6"/>
      <c r="HB140" s="6"/>
      <c r="HC140" s="6"/>
      <c r="HD140" s="6"/>
      <c r="HE140" s="6"/>
      <c r="HF140" s="6"/>
      <c r="HG140" s="6"/>
      <c r="HH140" s="6"/>
      <c r="HI140" s="6"/>
      <c r="HJ140" s="6"/>
      <c r="HK140" s="6"/>
      <c r="HL140" s="6"/>
      <c r="HM140" s="6"/>
      <c r="HN140" s="6"/>
      <c r="HO140" s="6"/>
      <c r="HP140" s="6"/>
      <c r="HQ140" s="6"/>
      <c r="HR140" s="6"/>
      <c r="HS140" s="6"/>
      <c r="HT140" s="6"/>
      <c r="HU140" s="6"/>
      <c r="HV140" s="6"/>
      <c r="HW140" s="6"/>
      <c r="HX140" s="6"/>
      <c r="HY140" s="6"/>
      <c r="HZ140" s="6"/>
      <c r="IA140" s="6"/>
      <c r="IB140" s="6"/>
      <c r="IC140" s="6"/>
      <c r="ID140" s="6"/>
      <c r="IE140" s="6"/>
      <c r="IF140" s="6"/>
      <c r="IG140" s="6"/>
      <c r="IH140" s="6"/>
      <c r="II140" s="6"/>
      <c r="IJ140" s="6"/>
      <c r="IK140" s="6"/>
      <c r="IL140" s="6"/>
      <c r="IM140" s="6"/>
      <c r="IN140" s="6"/>
      <c r="IO140" s="6"/>
      <c r="IP140" s="6"/>
      <c r="IQ140" s="6"/>
      <c r="IR140" s="6"/>
      <c r="IS140" s="6"/>
      <c r="IT140" s="6"/>
      <c r="IU140" s="6"/>
      <c r="IV140" s="6"/>
      <c r="IW140" s="6"/>
      <c r="IX140" s="6"/>
      <c r="IY140" s="6"/>
      <c r="IZ140" s="6"/>
      <c r="JA140" s="6"/>
      <c r="JB140" s="6"/>
      <c r="JC140" s="6"/>
      <c r="JD140" s="6"/>
      <c r="JE140" s="6"/>
      <c r="JF140" s="6"/>
      <c r="JG140" s="6"/>
      <c r="JH140" s="6"/>
      <c r="JI140" s="6"/>
      <c r="JJ140" s="6"/>
      <c r="JK140" s="6"/>
      <c r="JL140" s="6"/>
      <c r="JM140" s="6"/>
      <c r="JN140" s="6"/>
      <c r="JO140" s="6"/>
      <c r="JP140" s="6"/>
      <c r="JQ140" s="6"/>
      <c r="JR140" s="6"/>
      <c r="JS140" s="6"/>
      <c r="JT140" s="6"/>
      <c r="JU140" s="6"/>
      <c r="JV140" s="6"/>
      <c r="JW140" s="6"/>
      <c r="JX140" s="6"/>
      <c r="JY140" s="6"/>
      <c r="JZ140" s="6"/>
      <c r="KA140" s="6"/>
      <c r="KB140" s="6"/>
      <c r="KC140" s="6"/>
      <c r="KD140" s="6"/>
      <c r="KE140" s="6"/>
      <c r="KF140" s="6"/>
      <c r="KG140" s="6"/>
      <c r="KH140" s="6"/>
      <c r="KI140" s="6"/>
      <c r="KJ140" s="6"/>
      <c r="KK140" s="6"/>
      <c r="KL140" s="6"/>
      <c r="KM140" s="6"/>
      <c r="KN140" s="6"/>
      <c r="KO140" s="6"/>
      <c r="KP140" s="6"/>
      <c r="KQ140" s="6"/>
      <c r="KR140" s="6"/>
      <c r="KS140" s="6"/>
      <c r="KT140" s="6"/>
      <c r="KU140" s="6"/>
      <c r="KV140" s="6"/>
      <c r="KW140" s="6"/>
      <c r="KX140" s="6"/>
      <c r="KY140" s="6"/>
      <c r="KZ140" s="6"/>
      <c r="LA140" s="6"/>
      <c r="LB140" s="6"/>
      <c r="LC140" s="6"/>
      <c r="LD140" s="6"/>
      <c r="LE140" s="6"/>
      <c r="LF140" s="6"/>
      <c r="LG140" s="6"/>
      <c r="LH140" s="6"/>
      <c r="LI140" s="6"/>
      <c r="LJ140" s="6"/>
      <c r="LK140" s="6"/>
      <c r="LL140" s="6"/>
      <c r="LM140" s="6"/>
      <c r="LN140" s="6"/>
      <c r="LO140" s="6"/>
      <c r="LP140" s="6"/>
      <c r="LQ140" s="6"/>
      <c r="LR140" s="6"/>
      <c r="LS140" s="6"/>
      <c r="LT140" s="6"/>
      <c r="LU140" s="6"/>
      <c r="LV140" s="6"/>
      <c r="LW140" s="6"/>
      <c r="LX140" s="6"/>
      <c r="LY140" s="6"/>
      <c r="LZ140" s="6"/>
      <c r="MA140" s="6"/>
      <c r="MB140" s="6"/>
      <c r="MC140" s="6"/>
      <c r="MD140" s="6"/>
      <c r="ME140" s="6"/>
      <c r="MF140" s="6"/>
      <c r="MG140" s="6"/>
      <c r="MH140" s="6"/>
      <c r="MI140" s="6"/>
      <c r="MJ140" s="6"/>
      <c r="MK140" s="6"/>
      <c r="ML140" s="6"/>
      <c r="MM140" s="6"/>
      <c r="MN140" s="6"/>
      <c r="MO140" s="6"/>
      <c r="MP140" s="6"/>
      <c r="MQ140" s="6"/>
      <c r="MR140" s="6"/>
      <c r="MS140" s="6"/>
      <c r="MT140" s="6"/>
      <c r="MU140" s="6"/>
      <c r="MV140" s="6"/>
      <c r="MW140" s="6"/>
      <c r="MX140" s="6"/>
      <c r="MY140" s="6"/>
      <c r="MZ140" s="6"/>
      <c r="NA140" s="6"/>
      <c r="NB140" s="6"/>
      <c r="NC140" s="6"/>
      <c r="ND140" s="6"/>
      <c r="NE140" s="6"/>
      <c r="NF140" s="6"/>
      <c r="NG140" s="6"/>
      <c r="NH140" s="6"/>
      <c r="NI140" s="6"/>
      <c r="NJ140" s="6"/>
      <c r="NK140" s="6"/>
      <c r="NL140" s="6"/>
      <c r="NM140" s="6"/>
      <c r="NN140" s="6"/>
      <c r="NO140" s="6"/>
      <c r="NP140" s="6"/>
      <c r="NQ140" s="6"/>
      <c r="NR140" s="6"/>
      <c r="NS140" s="6"/>
      <c r="NT140" s="6"/>
      <c r="NU140" s="6"/>
      <c r="NV140" s="6"/>
      <c r="NW140" s="6"/>
      <c r="NX140" s="6"/>
      <c r="NY140" s="6"/>
      <c r="NZ140" s="6"/>
      <c r="OA140" s="6"/>
      <c r="OB140" s="6"/>
      <c r="OC140" s="6"/>
      <c r="OD140" s="6"/>
      <c r="OE140" s="6"/>
      <c r="OF140" s="6"/>
      <c r="OG140" s="6"/>
      <c r="OH140" s="6"/>
      <c r="OI140" s="6"/>
      <c r="OJ140" s="6"/>
      <c r="OK140" s="6"/>
      <c r="OL140" s="6"/>
      <c r="OM140" s="6"/>
      <c r="ON140" s="6"/>
      <c r="OO140" s="6"/>
      <c r="OP140" s="6"/>
      <c r="OQ140" s="6"/>
      <c r="OR140" s="6"/>
      <c r="OS140" s="6"/>
      <c r="OT140" s="6"/>
      <c r="OU140" s="6"/>
      <c r="OV140" s="6"/>
      <c r="OW140" s="6"/>
      <c r="OX140" s="6"/>
      <c r="OY140" s="6"/>
      <c r="OZ140" s="6"/>
      <c r="PA140" s="6"/>
      <c r="PB140" s="6"/>
      <c r="PC140" s="6"/>
      <c r="PD140" s="6"/>
      <c r="PE140" s="6"/>
      <c r="PF140" s="6"/>
      <c r="PG140" s="6"/>
      <c r="PH140" s="6"/>
      <c r="PI140" s="6"/>
      <c r="PJ140" s="6"/>
      <c r="PK140" s="6"/>
      <c r="PL140" s="6"/>
      <c r="PM140" s="6"/>
      <c r="PN140" s="6"/>
      <c r="PO140" s="6"/>
      <c r="PP140" s="6"/>
      <c r="PQ140" s="6"/>
      <c r="PR140" s="6"/>
      <c r="PS140" s="6"/>
      <c r="PT140" s="6"/>
      <c r="PU140" s="6"/>
      <c r="PV140" s="6"/>
      <c r="PW140" s="6"/>
      <c r="PX140" s="6"/>
      <c r="PY140" s="6"/>
      <c r="PZ140" s="6"/>
      <c r="QA140" s="6"/>
      <c r="QB140" s="6"/>
      <c r="QC140" s="6"/>
      <c r="QD140" s="6"/>
      <c r="QE140" s="6"/>
      <c r="QF140" s="6"/>
      <c r="QG140" s="6"/>
      <c r="QH140" s="6"/>
      <c r="QI140" s="6"/>
      <c r="QJ140" s="6"/>
      <c r="QK140" s="6"/>
      <c r="QL140" s="6"/>
      <c r="QM140" s="6"/>
      <c r="QN140" s="6"/>
      <c r="QO140" s="6"/>
      <c r="QP140" s="6"/>
      <c r="QQ140" s="6"/>
      <c r="QR140" s="6"/>
      <c r="QS140" s="6"/>
      <c r="QT140" s="6"/>
      <c r="QU140" s="6"/>
      <c r="QV140" s="6"/>
      <c r="QW140" s="6"/>
      <c r="QX140" s="6"/>
      <c r="QY140" s="6"/>
      <c r="QZ140" s="6"/>
      <c r="RA140" s="6"/>
      <c r="RB140" s="6"/>
      <c r="RC140" s="6"/>
      <c r="RD140" s="6"/>
      <c r="RE140" s="6"/>
      <c r="RF140" s="6"/>
      <c r="RG140" s="6"/>
      <c r="RH140" s="6"/>
      <c r="RI140" s="6"/>
      <c r="RJ140" s="6"/>
      <c r="RK140" s="6"/>
      <c r="RL140" s="6"/>
      <c r="RM140" s="6"/>
      <c r="RN140" s="6"/>
      <c r="RO140" s="6"/>
      <c r="RP140" s="6"/>
      <c r="RQ140" s="6"/>
      <c r="RR140" s="6"/>
      <c r="RS140" s="6"/>
      <c r="RT140" s="6"/>
      <c r="RU140" s="6"/>
      <c r="RV140" s="6"/>
      <c r="RW140" s="6"/>
      <c r="RX140" s="6"/>
      <c r="RY140" s="6"/>
      <c r="RZ140" s="6"/>
      <c r="SA140" s="6"/>
      <c r="SB140" s="6"/>
      <c r="SC140" s="6"/>
      <c r="SD140" s="6"/>
      <c r="SE140" s="6"/>
      <c r="SF140" s="6"/>
      <c r="SG140" s="6"/>
      <c r="SH140" s="6"/>
      <c r="SI140" s="6"/>
      <c r="SJ140" s="6"/>
      <c r="SK140" s="6"/>
      <c r="SL140" s="6"/>
      <c r="SM140" s="6"/>
      <c r="SN140" s="6"/>
      <c r="SO140" s="6"/>
      <c r="SP140" s="6"/>
      <c r="SQ140" s="6"/>
      <c r="SR140" s="6"/>
      <c r="SS140" s="6"/>
      <c r="ST140" s="6"/>
      <c r="SU140" s="6"/>
      <c r="SV140" s="6"/>
      <c r="SW140" s="6"/>
      <c r="SX140" s="6"/>
      <c r="SY140" s="6"/>
      <c r="SZ140" s="6"/>
      <c r="TA140" s="6"/>
      <c r="TB140" s="6"/>
      <c r="TC140" s="6"/>
      <c r="TD140" s="6"/>
      <c r="TE140" s="6"/>
      <c r="TF140" s="6"/>
      <c r="TG140" s="6"/>
      <c r="TH140" s="6"/>
      <c r="TI140" s="6"/>
      <c r="TJ140" s="6"/>
      <c r="TK140" s="6"/>
      <c r="TL140" s="6"/>
      <c r="TM140" s="6"/>
      <c r="TN140" s="6"/>
      <c r="TO140" s="6"/>
      <c r="TP140" s="6"/>
      <c r="TQ140" s="6"/>
      <c r="TR140" s="6"/>
      <c r="TS140" s="6"/>
      <c r="TT140" s="6"/>
      <c r="TU140" s="6"/>
      <c r="TV140" s="6"/>
      <c r="TW140" s="6"/>
      <c r="TX140" s="6"/>
      <c r="TY140" s="6"/>
      <c r="TZ140" s="6"/>
      <c r="UA140" s="6"/>
      <c r="UB140" s="6"/>
      <c r="UC140" s="6"/>
      <c r="UD140" s="6"/>
      <c r="UE140" s="6"/>
      <c r="UF140" s="6"/>
      <c r="UG140" s="6"/>
      <c r="UH140" s="6"/>
      <c r="UI140" s="6"/>
      <c r="UJ140" s="6"/>
      <c r="UK140" s="6"/>
      <c r="UL140" s="6"/>
      <c r="UM140" s="6"/>
      <c r="UN140" s="6"/>
      <c r="UO140" s="6"/>
      <c r="UP140" s="6"/>
      <c r="UQ140" s="6"/>
      <c r="UR140" s="6"/>
      <c r="US140" s="6"/>
      <c r="UT140" s="6"/>
      <c r="UU140" s="6"/>
      <c r="UV140" s="6"/>
      <c r="UW140" s="6"/>
      <c r="UX140" s="6"/>
      <c r="UY140" s="6"/>
      <c r="UZ140" s="6"/>
      <c r="VA140" s="6"/>
      <c r="VB140" s="6"/>
      <c r="VC140" s="6"/>
      <c r="VD140" s="6"/>
      <c r="VE140" s="6"/>
      <c r="VF140" s="6"/>
      <c r="VG140" s="6"/>
      <c r="VH140" s="6"/>
      <c r="VI140" s="6"/>
      <c r="VJ140" s="6"/>
      <c r="VK140" s="6"/>
      <c r="VL140" s="6"/>
      <c r="VM140" s="6"/>
      <c r="VN140" s="6"/>
      <c r="VO140" s="6"/>
      <c r="VP140" s="6"/>
      <c r="VQ140" s="6"/>
      <c r="VR140" s="6"/>
      <c r="VS140" s="6"/>
      <c r="VT140" s="6"/>
      <c r="VU140" s="6"/>
      <c r="VV140" s="6"/>
      <c r="VW140" s="6"/>
      <c r="VX140" s="6"/>
      <c r="VY140" s="6"/>
      <c r="VZ140" s="6"/>
      <c r="WA140" s="6"/>
      <c r="WB140" s="6"/>
      <c r="WC140" s="6"/>
      <c r="WD140" s="6"/>
      <c r="WE140" s="6"/>
      <c r="WF140" s="6"/>
      <c r="WG140" s="6"/>
      <c r="WH140" s="6"/>
      <c r="WI140" s="6"/>
      <c r="WJ140" s="6"/>
      <c r="WK140" s="6"/>
      <c r="WL140" s="6"/>
      <c r="WM140" s="6"/>
      <c r="WN140" s="6"/>
      <c r="WO140" s="6"/>
      <c r="WP140" s="6"/>
      <c r="WQ140" s="6"/>
      <c r="WR140" s="6"/>
      <c r="WS140" s="6"/>
      <c r="WT140" s="6"/>
      <c r="WU140" s="6"/>
      <c r="WV140" s="6"/>
      <c r="WW140" s="6"/>
      <c r="WX140" s="6"/>
      <c r="WY140" s="6"/>
      <c r="WZ140" s="6"/>
      <c r="XA140" s="6"/>
      <c r="XB140" s="6"/>
      <c r="XC140" s="6"/>
      <c r="XD140" s="6"/>
      <c r="XE140" s="6"/>
      <c r="XF140" s="6"/>
      <c r="XG140" s="6"/>
      <c r="XH140" s="6"/>
      <c r="XI140" s="6"/>
      <c r="XJ140" s="6"/>
      <c r="XK140" s="6"/>
      <c r="XL140" s="6"/>
      <c r="XM140" s="6"/>
      <c r="XN140" s="6"/>
      <c r="XO140" s="6"/>
      <c r="XP140" s="6"/>
      <c r="XQ140" s="6"/>
      <c r="XR140" s="6"/>
      <c r="XS140" s="6"/>
      <c r="XT140" s="6"/>
      <c r="XU140" s="6"/>
      <c r="XV140" s="6"/>
      <c r="XW140" s="6"/>
      <c r="XX140" s="6"/>
      <c r="XY140" s="6"/>
      <c r="XZ140" s="6"/>
      <c r="YA140" s="6"/>
      <c r="YB140" s="6"/>
      <c r="YC140" s="6"/>
      <c r="YD140" s="6"/>
      <c r="YE140" s="6"/>
      <c r="YF140" s="6"/>
      <c r="YG140" s="6"/>
      <c r="YH140" s="6"/>
      <c r="YI140" s="6"/>
      <c r="YJ140" s="6"/>
      <c r="YK140" s="6"/>
      <c r="YL140" s="6"/>
      <c r="YM140" s="6"/>
      <c r="YN140" s="6"/>
      <c r="YO140" s="6"/>
      <c r="YP140" s="6"/>
      <c r="YQ140" s="6"/>
      <c r="YR140" s="6"/>
      <c r="YS140" s="6"/>
      <c r="YT140" s="6"/>
      <c r="YU140" s="6"/>
      <c r="YV140" s="6"/>
      <c r="YW140" s="6"/>
      <c r="YX140" s="6"/>
      <c r="YY140" s="6"/>
      <c r="YZ140" s="6"/>
      <c r="ZA140" s="6"/>
      <c r="ZB140" s="6"/>
      <c r="ZC140" s="6"/>
      <c r="ZD140" s="6"/>
      <c r="ZE140" s="6"/>
      <c r="ZF140" s="6"/>
      <c r="ZG140" s="6"/>
      <c r="ZH140" s="6"/>
      <c r="ZI140" s="6"/>
      <c r="ZJ140" s="6"/>
      <c r="ZK140" s="6"/>
      <c r="ZL140" s="6"/>
      <c r="ZM140" s="6"/>
      <c r="ZN140" s="6"/>
      <c r="ZO140" s="6"/>
      <c r="ZP140" s="6"/>
      <c r="ZQ140" s="6"/>
      <c r="ZR140" s="6"/>
      <c r="ZS140" s="6"/>
      <c r="ZT140" s="6"/>
      <c r="ZU140" s="6"/>
      <c r="ZV140" s="6"/>
      <c r="ZW140" s="6"/>
      <c r="ZX140" s="6"/>
      <c r="ZY140" s="6"/>
      <c r="ZZ140" s="6"/>
      <c r="AAA140" s="6"/>
      <c r="AAB140" s="6"/>
      <c r="AAC140" s="6"/>
      <c r="AAD140" s="6"/>
      <c r="AAE140" s="6"/>
      <c r="AAF140" s="6"/>
      <c r="AAG140" s="6"/>
      <c r="AAH140" s="6"/>
      <c r="AAI140" s="6"/>
      <c r="AAJ140" s="6"/>
      <c r="AAK140" s="6"/>
      <c r="AAL140" s="6"/>
      <c r="AAM140" s="6"/>
      <c r="AAN140" s="6"/>
      <c r="AAO140" s="6"/>
      <c r="AAP140" s="6"/>
      <c r="AAQ140" s="6"/>
      <c r="AAR140" s="6"/>
      <c r="AAS140" s="6"/>
      <c r="AAT140" s="6"/>
      <c r="AAU140" s="6"/>
      <c r="AAV140" s="6"/>
      <c r="AAW140" s="6"/>
      <c r="AAX140" s="6"/>
      <c r="AAY140" s="6"/>
      <c r="AAZ140" s="6"/>
      <c r="ABA140" s="6"/>
      <c r="ABB140" s="6"/>
      <c r="ABC140" s="6"/>
      <c r="ABD140" s="6"/>
      <c r="ABE140" s="6"/>
      <c r="ABF140" s="6"/>
      <c r="ABG140" s="6"/>
      <c r="ABH140" s="6"/>
      <c r="ABI140" s="6"/>
      <c r="ABJ140" s="6"/>
      <c r="ABK140" s="6"/>
      <c r="ABL140" s="6"/>
      <c r="ABM140" s="6"/>
      <c r="ABN140" s="6"/>
      <c r="ABO140" s="6"/>
      <c r="ABP140" s="6"/>
      <c r="ABQ140" s="6"/>
      <c r="ABR140" s="6"/>
      <c r="ABS140" s="6"/>
      <c r="ABT140" s="6"/>
      <c r="ABU140" s="6"/>
      <c r="ABV140" s="6"/>
      <c r="ABW140" s="6"/>
      <c r="ABX140" s="6"/>
      <c r="ABY140" s="6"/>
      <c r="ABZ140" s="6"/>
      <c r="ACA140" s="6"/>
      <c r="ACB140" s="6"/>
      <c r="ACC140" s="6"/>
      <c r="ACD140" s="6"/>
      <c r="ACE140" s="6"/>
      <c r="ACF140" s="6"/>
      <c r="ACG140" s="6"/>
      <c r="ACH140" s="6"/>
      <c r="ACI140" s="6"/>
      <c r="ACJ140" s="6"/>
      <c r="ACK140" s="6"/>
      <c r="ACL140" s="6"/>
      <c r="ACM140" s="6"/>
      <c r="ACN140" s="6"/>
      <c r="ACO140" s="6"/>
      <c r="ACP140" s="6"/>
      <c r="ACQ140" s="6"/>
      <c r="ACR140" s="6"/>
      <c r="ACS140" s="6"/>
      <c r="ACT140" s="6"/>
      <c r="ACU140" s="6"/>
      <c r="ACV140" s="6"/>
      <c r="ACW140" s="6"/>
      <c r="ACX140" s="6"/>
      <c r="ACY140" s="6"/>
      <c r="ACZ140" s="6"/>
      <c r="ADA140" s="6"/>
      <c r="ADB140" s="6"/>
      <c r="ADC140" s="6"/>
      <c r="ADD140" s="6"/>
      <c r="ADE140" s="6"/>
      <c r="ADF140" s="6"/>
      <c r="ADG140" s="6"/>
      <c r="ADH140" s="6"/>
      <c r="ADI140" s="6"/>
      <c r="ADJ140" s="6"/>
      <c r="ADK140" s="6"/>
      <c r="ADL140" s="6"/>
      <c r="ADM140" s="6"/>
      <c r="ADN140" s="6"/>
      <c r="ADO140" s="6"/>
      <c r="ADP140" s="6"/>
      <c r="ADQ140" s="6"/>
      <c r="ADR140" s="6"/>
      <c r="ADS140" s="6"/>
      <c r="ADT140" s="6"/>
      <c r="ADU140" s="6"/>
      <c r="ADV140" s="6"/>
      <c r="ADW140" s="6"/>
      <c r="ADX140" s="6"/>
      <c r="ADY140" s="6"/>
      <c r="ADZ140" s="6"/>
      <c r="AEA140" s="6"/>
      <c r="AEB140" s="6"/>
      <c r="AEC140" s="6"/>
      <c r="AED140" s="6"/>
      <c r="AEE140" s="6"/>
      <c r="AEF140" s="6"/>
      <c r="AEG140" s="6"/>
      <c r="AEH140" s="6"/>
      <c r="AEI140" s="6"/>
      <c r="AEJ140" s="6"/>
      <c r="AEK140" s="6"/>
      <c r="AEL140" s="6"/>
      <c r="AEM140" s="6"/>
      <c r="AEN140" s="6"/>
      <c r="AEO140" s="6"/>
      <c r="AEP140" s="6"/>
      <c r="AEQ140" s="6"/>
      <c r="AER140" s="6"/>
      <c r="AES140" s="6"/>
      <c r="AET140" s="6"/>
      <c r="AEU140" s="6"/>
      <c r="AEV140" s="6"/>
      <c r="AEW140" s="6"/>
      <c r="AEX140" s="6"/>
      <c r="AEY140" s="6"/>
      <c r="AEZ140" s="6"/>
      <c r="AFA140" s="6"/>
      <c r="AFB140" s="6"/>
      <c r="AFC140" s="6"/>
      <c r="AFD140" s="6"/>
      <c r="AFE140" s="6"/>
      <c r="AFF140" s="6"/>
      <c r="AFG140" s="6"/>
      <c r="AFH140" s="6"/>
      <c r="AFI140" s="6"/>
      <c r="AFJ140" s="6"/>
      <c r="AFK140" s="6"/>
      <c r="AFL140" s="6"/>
      <c r="AFM140" s="6"/>
      <c r="AFN140" s="6"/>
      <c r="AFO140" s="6"/>
      <c r="AFP140" s="6"/>
      <c r="AFQ140" s="6"/>
      <c r="AFR140" s="6"/>
      <c r="AFS140" s="6"/>
      <c r="AFT140" s="6"/>
      <c r="AFU140" s="6"/>
      <c r="AFV140" s="6"/>
      <c r="AFW140" s="6"/>
      <c r="AFX140" s="6"/>
      <c r="AFY140" s="6"/>
      <c r="AFZ140" s="6"/>
      <c r="AGA140" s="6"/>
      <c r="AGB140" s="6"/>
      <c r="AGC140" s="6"/>
      <c r="AGD140" s="6"/>
      <c r="AGE140" s="6"/>
      <c r="AGF140" s="6"/>
      <c r="AGG140" s="6"/>
      <c r="AGH140" s="6"/>
      <c r="AGI140" s="6"/>
      <c r="AGJ140" s="6"/>
      <c r="AGK140" s="6"/>
      <c r="AGL140" s="6"/>
      <c r="AGM140" s="6"/>
      <c r="AGN140" s="6"/>
      <c r="AGO140" s="6"/>
      <c r="AGP140" s="6"/>
      <c r="AGQ140" s="6"/>
      <c r="AGR140" s="6"/>
      <c r="AGS140" s="6"/>
      <c r="AGT140" s="6"/>
      <c r="AGU140" s="6"/>
      <c r="AGV140" s="6"/>
      <c r="AGW140" s="6"/>
      <c r="AGX140" s="6"/>
      <c r="AGY140" s="6"/>
      <c r="AGZ140" s="6"/>
      <c r="AHA140" s="6"/>
      <c r="AHB140" s="6"/>
      <c r="AHC140" s="6"/>
      <c r="AHD140" s="6"/>
      <c r="AHE140" s="6"/>
      <c r="AHF140" s="6"/>
      <c r="AHG140" s="6"/>
      <c r="AHH140" s="6"/>
      <c r="AHI140" s="6"/>
      <c r="AHJ140" s="6"/>
      <c r="AHK140" s="6"/>
      <c r="AHL140" s="6"/>
      <c r="AHM140" s="6"/>
      <c r="AHN140" s="6"/>
      <c r="AHO140" s="6"/>
      <c r="AHP140" s="6"/>
      <c r="AHQ140" s="6"/>
      <c r="AHR140" s="6"/>
      <c r="AHS140" s="6"/>
      <c r="AHT140" s="6"/>
      <c r="AHU140" s="6"/>
      <c r="AHV140" s="6"/>
      <c r="AHW140" s="6"/>
      <c r="AHX140" s="6"/>
      <c r="AHY140" s="6"/>
      <c r="AHZ140" s="6"/>
      <c r="AIA140" s="6"/>
      <c r="AIB140" s="6"/>
      <c r="AIC140" s="6"/>
      <c r="AID140" s="6"/>
      <c r="AIE140" s="6"/>
      <c r="AIF140" s="6"/>
      <c r="AIG140" s="6"/>
      <c r="AIH140" s="6"/>
      <c r="AII140" s="6"/>
      <c r="AIJ140" s="6"/>
      <c r="AIK140" s="6"/>
      <c r="AIL140" s="6"/>
      <c r="AIM140" s="6"/>
      <c r="AIN140" s="6"/>
      <c r="AIO140" s="6"/>
      <c r="AIP140" s="6"/>
      <c r="AIQ140" s="6"/>
      <c r="AIR140" s="6"/>
      <c r="AIS140" s="6"/>
      <c r="AIT140" s="6"/>
      <c r="AIU140" s="6"/>
      <c r="AIV140" s="6"/>
      <c r="AIW140" s="6"/>
      <c r="AIX140" s="6"/>
      <c r="AIY140" s="6"/>
      <c r="AIZ140" s="6"/>
      <c r="AJA140" s="6"/>
      <c r="AJB140" s="6"/>
      <c r="AJC140" s="6"/>
      <c r="AJD140" s="6"/>
      <c r="AJE140" s="6"/>
      <c r="AJF140" s="6"/>
      <c r="AJG140" s="6"/>
      <c r="AJH140" s="6"/>
      <c r="AJI140" s="6"/>
      <c r="AJJ140" s="6"/>
      <c r="AJK140" s="6"/>
      <c r="AJL140" s="6"/>
      <c r="AJM140" s="6"/>
      <c r="AJN140" s="6"/>
      <c r="AJO140" s="6"/>
      <c r="AJP140" s="6"/>
      <c r="AJQ140" s="6"/>
      <c r="AJR140" s="6"/>
      <c r="AJS140" s="6"/>
      <c r="AJT140" s="6"/>
      <c r="AJU140" s="6"/>
      <c r="AJV140" s="6"/>
      <c r="AJW140" s="6"/>
      <c r="AJX140" s="6"/>
      <c r="AJY140" s="6"/>
      <c r="AJZ140" s="6"/>
      <c r="AKA140" s="6"/>
      <c r="AKB140" s="6"/>
      <c r="AKC140" s="6"/>
      <c r="AKD140" s="6"/>
      <c r="AKE140" s="6"/>
      <c r="AKF140" s="6"/>
      <c r="AKG140" s="6"/>
      <c r="AKH140" s="6"/>
      <c r="AKI140" s="6"/>
      <c r="AKJ140" s="6"/>
      <c r="AKK140" s="6"/>
      <c r="AKL140" s="6"/>
      <c r="AKM140" s="6"/>
      <c r="AKN140" s="6"/>
      <c r="AKO140" s="6"/>
      <c r="AKP140" s="6"/>
      <c r="AKQ140" s="6"/>
      <c r="AKR140" s="6"/>
      <c r="AKS140" s="6"/>
      <c r="AKT140" s="6"/>
      <c r="AKU140" s="6"/>
      <c r="AKV140" s="6"/>
      <c r="AKW140" s="6"/>
      <c r="AKX140" s="6"/>
      <c r="AKY140" s="6"/>
      <c r="AKZ140" s="6"/>
      <c r="ALA140" s="6"/>
      <c r="ALB140" s="6"/>
      <c r="ALC140" s="6"/>
      <c r="ALD140" s="6"/>
      <c r="ALE140" s="6"/>
      <c r="ALF140" s="6"/>
      <c r="ALG140" s="6"/>
      <c r="ALH140" s="6"/>
      <c r="ALI140" s="6"/>
      <c r="ALJ140" s="6"/>
      <c r="ALK140" s="6"/>
      <c r="ALL140" s="6"/>
      <c r="ALM140" s="6"/>
      <c r="ALN140" s="6"/>
      <c r="ALO140" s="6"/>
      <c r="ALP140" s="6"/>
      <c r="ALQ140" s="6"/>
      <c r="ALR140" s="6"/>
      <c r="ALS140" s="6"/>
      <c r="ALT140" s="6"/>
      <c r="ALU140" s="6"/>
      <c r="ALV140" s="6"/>
      <c r="ALW140" s="6"/>
      <c r="ALX140" s="6"/>
      <c r="ALY140" s="6"/>
      <c r="ALZ140" s="6"/>
      <c r="AMA140" s="6"/>
      <c r="AMB140" s="6"/>
      <c r="AMC140" s="6"/>
      <c r="AMD140" s="6"/>
      <c r="AME140" s="6"/>
      <c r="AMF140" s="6"/>
      <c r="AMG140" s="6"/>
      <c r="AMH140" s="6"/>
      <c r="AMI140" s="6"/>
      <c r="AMJ140" s="6"/>
      <c r="AMK140" s="6"/>
      <c r="AML140" s="6"/>
      <c r="AMM140" s="6"/>
      <c r="AMN140" s="6"/>
      <c r="AMO140" s="6"/>
      <c r="AMP140" s="6"/>
      <c r="AMQ140" s="6"/>
      <c r="AMR140" s="6"/>
      <c r="AMS140" s="6"/>
      <c r="AMT140" s="6"/>
      <c r="AMU140" s="6"/>
      <c r="AMV140" s="6"/>
      <c r="AMW140" s="6"/>
      <c r="AMX140" s="6"/>
      <c r="AMY140" s="6"/>
      <c r="AMZ140" s="6"/>
      <c r="ANA140" s="6"/>
      <c r="ANB140" s="6"/>
      <c r="ANC140" s="6"/>
      <c r="AND140" s="6"/>
      <c r="ANE140" s="6"/>
      <c r="ANF140" s="6"/>
      <c r="ANG140" s="6"/>
      <c r="ANH140" s="6"/>
      <c r="ANI140" s="6"/>
      <c r="ANJ140" s="6"/>
      <c r="ANK140" s="6"/>
      <c r="ANL140" s="6"/>
      <c r="ANM140" s="6"/>
      <c r="ANN140" s="6"/>
      <c r="ANO140" s="6"/>
      <c r="ANP140" s="6"/>
      <c r="ANQ140" s="6"/>
      <c r="ANR140" s="6"/>
      <c r="ANS140" s="6"/>
      <c r="ANT140" s="6"/>
      <c r="ANU140" s="6"/>
      <c r="ANV140" s="6"/>
      <c r="ANW140" s="6"/>
      <c r="ANX140" s="6"/>
      <c r="ANY140" s="6"/>
      <c r="ANZ140" s="6"/>
      <c r="AOA140" s="6"/>
      <c r="AOB140" s="6"/>
      <c r="AOC140" s="6"/>
      <c r="AOD140" s="6"/>
      <c r="AOE140" s="6"/>
      <c r="AOF140" s="6"/>
      <c r="AOG140" s="6"/>
      <c r="AOH140" s="6"/>
      <c r="AOI140" s="6"/>
      <c r="AOJ140" s="6"/>
      <c r="AOK140" s="6"/>
      <c r="AOL140" s="6"/>
      <c r="AOM140" s="6"/>
      <c r="AON140" s="6"/>
      <c r="AOO140" s="6"/>
      <c r="AOP140" s="6"/>
      <c r="AOQ140" s="6"/>
      <c r="AOR140" s="6"/>
      <c r="AOS140" s="6"/>
      <c r="AOT140" s="6"/>
      <c r="AOU140" s="6"/>
      <c r="AOV140" s="6"/>
      <c r="AOW140" s="6"/>
      <c r="AOX140" s="6"/>
      <c r="AOY140" s="6"/>
      <c r="AOZ140" s="6"/>
      <c r="APA140" s="6"/>
      <c r="APB140" s="6"/>
      <c r="APC140" s="6"/>
      <c r="APD140" s="6"/>
      <c r="APE140" s="6"/>
      <c r="APF140" s="6"/>
      <c r="APG140" s="6"/>
      <c r="APH140" s="6"/>
      <c r="API140" s="6"/>
      <c r="APJ140" s="6"/>
      <c r="APK140" s="6"/>
      <c r="APL140" s="6"/>
      <c r="APM140" s="6"/>
      <c r="APN140" s="6"/>
      <c r="APO140" s="6"/>
      <c r="APP140" s="6"/>
      <c r="APQ140" s="6"/>
      <c r="APR140" s="6"/>
      <c r="APS140" s="6"/>
      <c r="APT140" s="6"/>
      <c r="APU140" s="6"/>
      <c r="APV140" s="6"/>
      <c r="APW140" s="6"/>
      <c r="APX140" s="6"/>
      <c r="APY140" s="6"/>
      <c r="APZ140" s="6"/>
      <c r="AQA140" s="6"/>
      <c r="AQB140" s="6"/>
      <c r="AQC140" s="6"/>
      <c r="AQD140" s="6"/>
      <c r="AQE140" s="6"/>
      <c r="AQF140" s="6"/>
      <c r="AQG140" s="6"/>
      <c r="AQH140" s="6"/>
      <c r="AQI140" s="6"/>
      <c r="AQJ140" s="6"/>
      <c r="AQK140" s="6"/>
      <c r="AQL140" s="6"/>
      <c r="AQM140" s="6"/>
      <c r="AQN140" s="6"/>
      <c r="AQO140" s="6"/>
      <c r="AQP140" s="6"/>
      <c r="AQQ140" s="6"/>
      <c r="AQR140" s="6"/>
      <c r="AQS140" s="6"/>
      <c r="AQT140" s="6"/>
      <c r="AQU140" s="6"/>
      <c r="AQV140" s="6"/>
      <c r="AQW140" s="6"/>
      <c r="AQX140" s="6"/>
      <c r="AQY140" s="6"/>
      <c r="AQZ140" s="6"/>
      <c r="ARA140" s="6"/>
      <c r="ARB140" s="6"/>
      <c r="ARC140" s="6"/>
      <c r="ARD140" s="6"/>
      <c r="ARE140" s="6"/>
      <c r="ARF140" s="6"/>
      <c r="ARG140" s="6"/>
      <c r="ARH140" s="6"/>
      <c r="ARI140" s="6"/>
      <c r="ARJ140" s="6"/>
      <c r="ARK140" s="6"/>
      <c r="ARL140" s="6"/>
      <c r="ARM140" s="6"/>
      <c r="ARN140" s="6"/>
      <c r="ARO140" s="6"/>
      <c r="ARP140" s="6"/>
      <c r="ARQ140" s="6"/>
      <c r="ARR140" s="6"/>
      <c r="ARS140" s="6"/>
      <c r="ART140" s="6"/>
      <c r="ARU140" s="6"/>
      <c r="ARV140" s="6"/>
      <c r="ARW140" s="6"/>
      <c r="ARX140" s="6"/>
      <c r="ARY140" s="6"/>
      <c r="ARZ140" s="6"/>
      <c r="ASA140" s="6"/>
      <c r="ASB140" s="6"/>
      <c r="ASC140" s="6"/>
      <c r="ASD140" s="6"/>
      <c r="ASE140" s="6"/>
      <c r="ASF140" s="6"/>
      <c r="ASG140" s="6"/>
      <c r="ASH140" s="6"/>
      <c r="ASI140" s="6"/>
      <c r="ASJ140" s="6"/>
      <c r="ASK140" s="6"/>
      <c r="ASL140" s="6"/>
      <c r="ASM140" s="6"/>
      <c r="ASN140" s="6"/>
      <c r="ASO140" s="6"/>
      <c r="ASP140" s="6"/>
      <c r="ASQ140" s="6"/>
      <c r="ASR140" s="6"/>
      <c r="ASS140" s="6"/>
      <c r="AST140" s="6"/>
      <c r="ASU140" s="6"/>
      <c r="ASV140" s="6"/>
      <c r="ASW140" s="6"/>
      <c r="ASX140" s="6"/>
      <c r="ASY140" s="6"/>
      <c r="ASZ140" s="6"/>
      <c r="ATA140" s="6"/>
      <c r="ATB140" s="6"/>
      <c r="ATC140" s="6"/>
      <c r="ATD140" s="6"/>
      <c r="ATE140" s="6"/>
      <c r="ATF140" s="6"/>
      <c r="ATG140" s="6"/>
      <c r="ATH140" s="6"/>
      <c r="ATI140" s="6"/>
      <c r="ATJ140" s="6"/>
      <c r="ATK140" s="6"/>
      <c r="ATL140" s="6"/>
      <c r="ATM140" s="6"/>
      <c r="ATN140" s="6"/>
      <c r="ATO140" s="6"/>
      <c r="ATP140" s="6"/>
      <c r="ATQ140" s="6"/>
      <c r="ATR140" s="6"/>
      <c r="ATS140" s="6"/>
      <c r="ATT140" s="6"/>
      <c r="ATU140" s="6"/>
      <c r="ATV140" s="6"/>
      <c r="ATW140" s="6"/>
      <c r="ATX140" s="6"/>
      <c r="ATY140" s="6"/>
      <c r="ATZ140" s="6"/>
      <c r="AUA140" s="6"/>
      <c r="AUB140" s="6"/>
      <c r="AUC140" s="6"/>
      <c r="AUD140" s="6"/>
      <c r="AUE140" s="6"/>
      <c r="AUF140" s="6"/>
      <c r="AUG140" s="6"/>
      <c r="AUH140" s="6"/>
      <c r="AUI140" s="6"/>
      <c r="AUJ140" s="6"/>
      <c r="AUK140" s="6"/>
      <c r="AUL140" s="6"/>
      <c r="AUM140" s="6"/>
      <c r="AUN140" s="6"/>
      <c r="AUO140" s="6"/>
      <c r="AUP140" s="6"/>
      <c r="AUQ140" s="6"/>
      <c r="AUR140" s="6"/>
      <c r="AUS140" s="6"/>
      <c r="AUT140" s="6"/>
      <c r="AUU140" s="6"/>
      <c r="AUV140" s="6"/>
      <c r="AUW140" s="6"/>
      <c r="AUX140" s="6"/>
      <c r="AUY140" s="6"/>
      <c r="AUZ140" s="6"/>
      <c r="AVA140" s="6"/>
      <c r="AVB140" s="6"/>
      <c r="AVC140" s="6"/>
      <c r="AVD140" s="6"/>
      <c r="AVE140" s="6"/>
      <c r="AVF140" s="6"/>
      <c r="AVG140" s="6"/>
      <c r="AVH140" s="6"/>
      <c r="AVI140" s="6"/>
      <c r="AVJ140" s="6"/>
      <c r="AVK140" s="6"/>
      <c r="AVL140" s="6"/>
      <c r="AVM140" s="6"/>
      <c r="AVN140" s="6"/>
      <c r="AVO140" s="6"/>
      <c r="AVP140" s="6"/>
      <c r="AVQ140" s="6"/>
      <c r="AVR140" s="6"/>
      <c r="AVS140" s="6"/>
      <c r="AVT140" s="6"/>
      <c r="AVU140" s="6"/>
      <c r="AVV140" s="6"/>
      <c r="AVW140" s="6"/>
      <c r="AVX140" s="6"/>
      <c r="AVY140" s="6"/>
      <c r="AVZ140" s="6"/>
      <c r="AWA140" s="6"/>
      <c r="AWB140" s="6"/>
      <c r="AWC140" s="6"/>
      <c r="AWD140" s="6"/>
      <c r="AWE140" s="6"/>
      <c r="AWF140" s="6"/>
      <c r="AWG140" s="6"/>
      <c r="AWH140" s="6"/>
      <c r="AWI140" s="6"/>
      <c r="AWJ140" s="6"/>
      <c r="AWK140" s="6"/>
      <c r="AWL140" s="6"/>
      <c r="AWM140" s="6"/>
      <c r="AWN140" s="6"/>
      <c r="AWO140" s="6"/>
      <c r="AWP140" s="6"/>
      <c r="AWQ140" s="6"/>
      <c r="AWR140" s="6"/>
      <c r="AWS140" s="6"/>
      <c r="AWT140" s="6"/>
      <c r="AWU140" s="6"/>
      <c r="AWV140" s="6"/>
      <c r="AWW140" s="6"/>
      <c r="AWX140" s="6"/>
      <c r="AWY140" s="6"/>
      <c r="AWZ140" s="6"/>
      <c r="AXA140" s="6"/>
      <c r="AXB140" s="6"/>
      <c r="AXC140" s="6"/>
      <c r="AXD140" s="6"/>
      <c r="AXE140" s="6"/>
      <c r="AXF140" s="6"/>
      <c r="AXG140" s="6"/>
      <c r="AXH140" s="6"/>
      <c r="AXI140" s="6"/>
      <c r="AXJ140" s="6"/>
      <c r="AXK140" s="6"/>
      <c r="AXL140" s="6"/>
      <c r="AXM140" s="6"/>
      <c r="AXN140" s="6"/>
      <c r="AXO140" s="6"/>
      <c r="AXP140" s="6"/>
      <c r="AXQ140" s="6"/>
      <c r="AXR140" s="6"/>
      <c r="AXS140" s="6"/>
      <c r="AXT140" s="6"/>
      <c r="AXU140" s="6"/>
      <c r="AXV140" s="6"/>
      <c r="AXW140" s="6"/>
      <c r="AXX140" s="6"/>
      <c r="AXY140" s="6"/>
      <c r="AXZ140" s="6"/>
      <c r="AYA140" s="6"/>
      <c r="AYB140" s="6"/>
      <c r="AYC140" s="6"/>
      <c r="AYD140" s="6"/>
      <c r="AYE140" s="6"/>
      <c r="AYF140" s="6"/>
      <c r="AYG140" s="6"/>
      <c r="AYH140" s="6"/>
      <c r="AYI140" s="6"/>
      <c r="AYJ140" s="6"/>
      <c r="AYK140" s="6"/>
      <c r="AYL140" s="6"/>
      <c r="AYM140" s="6"/>
      <c r="AYN140" s="6"/>
      <c r="AYO140" s="6"/>
      <c r="AYP140" s="6"/>
      <c r="AYQ140" s="6"/>
      <c r="AYR140" s="6"/>
      <c r="AYS140" s="6"/>
      <c r="AYT140" s="6"/>
      <c r="AYU140" s="6"/>
      <c r="AYV140" s="6"/>
      <c r="AYW140" s="6"/>
      <c r="AYX140" s="6"/>
      <c r="AYY140" s="6"/>
      <c r="AYZ140" s="6"/>
      <c r="AZA140" s="6"/>
      <c r="AZB140" s="6"/>
      <c r="AZC140" s="6"/>
      <c r="AZD140" s="6"/>
      <c r="AZE140" s="6"/>
      <c r="AZF140" s="6"/>
      <c r="AZG140" s="6"/>
      <c r="AZH140" s="6"/>
      <c r="AZI140" s="6"/>
      <c r="AZJ140" s="6"/>
      <c r="AZK140" s="6"/>
      <c r="AZL140" s="6"/>
      <c r="AZM140" s="6"/>
      <c r="AZN140" s="6"/>
      <c r="AZO140" s="6"/>
      <c r="AZP140" s="6"/>
      <c r="AZQ140" s="6"/>
      <c r="AZR140" s="6"/>
      <c r="AZS140" s="6"/>
      <c r="AZT140" s="6"/>
      <c r="AZU140" s="6"/>
      <c r="AZV140" s="6"/>
      <c r="AZW140" s="6"/>
      <c r="AZX140" s="6"/>
      <c r="AZY140" s="6"/>
      <c r="AZZ140" s="6"/>
      <c r="BAA140" s="6"/>
      <c r="BAB140" s="6"/>
      <c r="BAC140" s="6"/>
      <c r="BAD140" s="6"/>
      <c r="BAE140" s="6"/>
      <c r="BAF140" s="6"/>
      <c r="BAG140" s="6"/>
      <c r="BAH140" s="6"/>
      <c r="BAI140" s="6"/>
      <c r="BAJ140" s="6"/>
      <c r="BAK140" s="6"/>
      <c r="BAL140" s="6"/>
      <c r="BAM140" s="6"/>
      <c r="BAN140" s="6"/>
      <c r="BAO140" s="6"/>
      <c r="BAP140" s="6"/>
      <c r="BAQ140" s="6"/>
      <c r="BAR140" s="6"/>
      <c r="BAS140" s="6"/>
      <c r="BAT140" s="6"/>
      <c r="BAU140" s="6"/>
      <c r="BAV140" s="6"/>
      <c r="BAW140" s="6"/>
      <c r="BAX140" s="6"/>
      <c r="BAY140" s="6"/>
      <c r="BAZ140" s="6"/>
      <c r="BBA140" s="6"/>
      <c r="BBB140" s="6"/>
      <c r="BBC140" s="6"/>
      <c r="BBD140" s="6"/>
      <c r="BBE140" s="6"/>
      <c r="BBF140" s="6"/>
      <c r="BBG140" s="6"/>
      <c r="BBH140" s="6"/>
      <c r="BBI140" s="6"/>
      <c r="BBJ140" s="6"/>
      <c r="BBK140" s="6"/>
      <c r="BBL140" s="6"/>
      <c r="BBM140" s="6"/>
      <c r="BBN140" s="6"/>
      <c r="BBO140" s="6"/>
      <c r="BBP140" s="6"/>
      <c r="BBQ140" s="6"/>
      <c r="BBR140" s="6"/>
      <c r="BBS140" s="6"/>
      <c r="BBT140" s="6"/>
      <c r="BBU140" s="6"/>
      <c r="BBV140" s="6"/>
      <c r="BBW140" s="6"/>
      <c r="BBX140" s="6"/>
      <c r="BBY140" s="6"/>
      <c r="BBZ140" s="6"/>
      <c r="BCA140" s="6"/>
      <c r="BCB140" s="6"/>
      <c r="BCC140" s="6"/>
      <c r="BCD140" s="6"/>
      <c r="BCE140" s="6"/>
      <c r="BCF140" s="6"/>
      <c r="BCG140" s="6"/>
      <c r="BCH140" s="6"/>
      <c r="BCI140" s="6"/>
      <c r="BCJ140" s="6"/>
      <c r="BCK140" s="6"/>
      <c r="BCL140" s="6"/>
      <c r="BCM140" s="6"/>
      <c r="BCN140" s="6"/>
      <c r="BCO140" s="6"/>
      <c r="BCP140" s="6"/>
      <c r="BCQ140" s="6"/>
      <c r="BCR140" s="6"/>
      <c r="BCS140" s="6"/>
      <c r="BCT140" s="6"/>
      <c r="BCU140" s="6"/>
      <c r="BCV140" s="6"/>
      <c r="BCW140" s="6"/>
      <c r="BCX140" s="6"/>
      <c r="BCY140" s="6"/>
      <c r="BCZ140" s="6"/>
      <c r="BDA140" s="6"/>
      <c r="BDB140" s="6"/>
      <c r="BDC140" s="6"/>
      <c r="BDD140" s="6"/>
      <c r="BDE140" s="6"/>
      <c r="BDF140" s="6"/>
      <c r="BDG140" s="6"/>
      <c r="BDH140" s="6"/>
      <c r="BDI140" s="6"/>
      <c r="BDJ140" s="6"/>
      <c r="BDK140" s="6"/>
      <c r="BDL140" s="6"/>
      <c r="BDM140" s="6"/>
      <c r="BDN140" s="6"/>
      <c r="BDO140" s="6"/>
      <c r="BDP140" s="6"/>
      <c r="BDQ140" s="6"/>
      <c r="BDR140" s="6"/>
      <c r="BDS140" s="6"/>
      <c r="BDT140" s="6"/>
      <c r="BDU140" s="6"/>
      <c r="BDV140" s="6"/>
      <c r="BDW140" s="6"/>
      <c r="BDX140" s="6"/>
      <c r="BDY140" s="6"/>
      <c r="BDZ140" s="6"/>
      <c r="BEA140" s="6"/>
      <c r="BEB140" s="6"/>
      <c r="BEC140" s="6"/>
      <c r="BED140" s="6"/>
      <c r="BEE140" s="6"/>
      <c r="BEF140" s="6"/>
      <c r="BEG140" s="6"/>
      <c r="BEH140" s="6"/>
      <c r="BEI140" s="6"/>
      <c r="BEJ140" s="6"/>
      <c r="BEK140" s="6"/>
      <c r="BEL140" s="6"/>
      <c r="BEM140" s="6"/>
      <c r="BEN140" s="6"/>
      <c r="BEO140" s="6"/>
      <c r="BEP140" s="6"/>
      <c r="BEQ140" s="6"/>
      <c r="BER140" s="6"/>
      <c r="BES140" s="6"/>
      <c r="BET140" s="6"/>
      <c r="BEU140" s="6"/>
      <c r="BEV140" s="6"/>
      <c r="BEW140" s="6"/>
      <c r="BEX140" s="6"/>
      <c r="BEY140" s="6"/>
      <c r="BEZ140" s="6"/>
      <c r="BFA140" s="6"/>
      <c r="BFB140" s="6"/>
      <c r="BFC140" s="6"/>
      <c r="BFD140" s="6"/>
      <c r="BFE140" s="6"/>
      <c r="BFF140" s="6"/>
      <c r="BFG140" s="6"/>
      <c r="BFH140" s="6"/>
      <c r="BFI140" s="6"/>
      <c r="BFJ140" s="6"/>
      <c r="BFK140" s="6"/>
      <c r="BFL140" s="6"/>
      <c r="BFM140" s="6"/>
      <c r="BFN140" s="6"/>
      <c r="BFO140" s="6"/>
      <c r="BFP140" s="6"/>
      <c r="BFQ140" s="6"/>
      <c r="BFR140" s="6"/>
      <c r="BFS140" s="6"/>
      <c r="BFT140" s="6"/>
      <c r="BFU140" s="6"/>
      <c r="BFV140" s="6"/>
      <c r="BFW140" s="6"/>
      <c r="BFX140" s="6"/>
      <c r="BFY140" s="6"/>
      <c r="BFZ140" s="6"/>
      <c r="BGA140" s="6"/>
      <c r="BGB140" s="6"/>
      <c r="BGC140" s="6"/>
      <c r="BGD140" s="6"/>
      <c r="BGE140" s="6"/>
      <c r="BGF140" s="6"/>
      <c r="BGG140" s="6"/>
      <c r="BGH140" s="6"/>
      <c r="BGI140" s="6"/>
      <c r="BGJ140" s="6"/>
      <c r="BGK140" s="6"/>
      <c r="BGL140" s="6"/>
      <c r="BGM140" s="6"/>
      <c r="BGN140" s="6"/>
      <c r="BGO140" s="6"/>
      <c r="BGP140" s="6"/>
      <c r="BGQ140" s="6"/>
      <c r="BGR140" s="6"/>
      <c r="BGS140" s="6"/>
      <c r="BGT140" s="6"/>
      <c r="BGU140" s="6"/>
      <c r="BGV140" s="6"/>
      <c r="BGW140" s="6"/>
      <c r="BGX140" s="6"/>
      <c r="BGY140" s="6"/>
      <c r="BGZ140" s="6"/>
      <c r="BHA140" s="6"/>
      <c r="BHB140" s="6"/>
      <c r="BHC140" s="6"/>
      <c r="BHD140" s="6"/>
      <c r="BHE140" s="6"/>
      <c r="BHF140" s="6"/>
      <c r="BHG140" s="6"/>
      <c r="BHH140" s="6"/>
      <c r="BHI140" s="6"/>
      <c r="BHJ140" s="6"/>
      <c r="BHK140" s="6"/>
      <c r="BHL140" s="6"/>
      <c r="BHM140" s="6"/>
      <c r="BHN140" s="6"/>
      <c r="BHO140" s="6"/>
      <c r="BHP140" s="6"/>
      <c r="BHQ140" s="6"/>
      <c r="BHR140" s="6"/>
      <c r="BHS140" s="6"/>
      <c r="BHT140" s="6"/>
      <c r="BHU140" s="6"/>
      <c r="BHV140" s="6"/>
      <c r="BHW140" s="6"/>
      <c r="BHX140" s="6"/>
      <c r="BHY140" s="6"/>
      <c r="BHZ140" s="6"/>
      <c r="BIA140" s="6"/>
      <c r="BIB140" s="6"/>
      <c r="BIC140" s="6"/>
      <c r="BID140" s="6"/>
      <c r="BIE140" s="6"/>
      <c r="BIF140" s="6"/>
      <c r="BIG140" s="6"/>
      <c r="BIH140" s="6"/>
      <c r="BII140" s="6"/>
      <c r="BIJ140" s="6"/>
      <c r="BIK140" s="6"/>
      <c r="BIL140" s="6"/>
      <c r="BIM140" s="6"/>
      <c r="BIN140" s="6"/>
      <c r="BIO140" s="6"/>
      <c r="BIP140" s="6"/>
      <c r="BIQ140" s="6"/>
      <c r="BIR140" s="6"/>
      <c r="BIS140" s="6"/>
      <c r="BIT140" s="6"/>
      <c r="BIU140" s="6"/>
      <c r="BIV140" s="6"/>
      <c r="BIW140" s="6"/>
      <c r="BIX140" s="6"/>
      <c r="BIY140" s="6"/>
      <c r="BIZ140" s="6"/>
      <c r="BJA140" s="6"/>
      <c r="BJB140" s="6"/>
      <c r="BJC140" s="6"/>
      <c r="BJD140" s="6"/>
      <c r="BJE140" s="6"/>
      <c r="BJF140" s="6"/>
      <c r="BJG140" s="6"/>
      <c r="BJH140" s="6"/>
      <c r="BJI140" s="6"/>
      <c r="BJJ140" s="6"/>
      <c r="BJK140" s="6"/>
      <c r="BJL140" s="6"/>
      <c r="BJM140" s="6"/>
      <c r="BJN140" s="6"/>
      <c r="BJO140" s="6"/>
      <c r="BJP140" s="6"/>
      <c r="BJQ140" s="6"/>
      <c r="BJR140" s="6"/>
      <c r="BJS140" s="6"/>
      <c r="BJT140" s="6"/>
      <c r="BJU140" s="6"/>
      <c r="BJV140" s="6"/>
      <c r="BJW140" s="6"/>
      <c r="BJX140" s="6"/>
      <c r="BJY140" s="6"/>
      <c r="BJZ140" s="6"/>
      <c r="BKA140" s="6"/>
      <c r="BKB140" s="6"/>
      <c r="BKC140" s="6"/>
      <c r="BKD140" s="6"/>
      <c r="BKE140" s="6"/>
      <c r="BKF140" s="6"/>
      <c r="BKG140" s="6"/>
      <c r="BKH140" s="6"/>
      <c r="BKI140" s="6"/>
      <c r="BKJ140" s="6"/>
      <c r="BKK140" s="6"/>
      <c r="BKL140" s="6"/>
      <c r="BKM140" s="6"/>
      <c r="BKN140" s="6"/>
      <c r="BKO140" s="6"/>
      <c r="BKP140" s="6"/>
      <c r="BKQ140" s="6"/>
      <c r="BKR140" s="6"/>
      <c r="BKS140" s="6"/>
      <c r="BKT140" s="6"/>
      <c r="BKU140" s="6"/>
      <c r="BKV140" s="6"/>
      <c r="BKW140" s="6"/>
      <c r="BKX140" s="6"/>
      <c r="BKY140" s="6"/>
      <c r="BKZ140" s="6"/>
      <c r="BLA140" s="6"/>
      <c r="BLB140" s="6"/>
      <c r="BLC140" s="6"/>
      <c r="BLD140" s="6"/>
      <c r="BLE140" s="6"/>
      <c r="BLF140" s="6"/>
      <c r="BLG140" s="6"/>
      <c r="BLH140" s="6"/>
      <c r="BLI140" s="6"/>
      <c r="BLJ140" s="6"/>
      <c r="BLK140" s="6"/>
      <c r="BLL140" s="6"/>
      <c r="BLM140" s="6"/>
      <c r="BLN140" s="6"/>
      <c r="BLO140" s="6"/>
      <c r="BLP140" s="6"/>
      <c r="BLQ140" s="6"/>
      <c r="BLR140" s="6"/>
      <c r="BLS140" s="6"/>
      <c r="BLT140" s="6"/>
      <c r="BLU140" s="6"/>
      <c r="BLV140" s="6"/>
      <c r="BLW140" s="6"/>
      <c r="BLX140" s="6"/>
      <c r="BLY140" s="6"/>
      <c r="BLZ140" s="6"/>
      <c r="BMA140" s="6"/>
      <c r="BMB140" s="6"/>
      <c r="BMC140" s="6"/>
      <c r="BMD140" s="6"/>
      <c r="BME140" s="6"/>
      <c r="BMF140" s="6"/>
      <c r="BMG140" s="6"/>
      <c r="BMH140" s="6"/>
      <c r="BMI140" s="6"/>
      <c r="BMJ140" s="6"/>
      <c r="BMK140" s="6"/>
      <c r="BML140" s="6"/>
      <c r="BMM140" s="6"/>
      <c r="BMN140" s="6"/>
      <c r="BMO140" s="6"/>
      <c r="BMP140" s="6"/>
      <c r="BMQ140" s="6"/>
      <c r="BMR140" s="6"/>
      <c r="BMS140" s="6"/>
      <c r="BMT140" s="6"/>
      <c r="BMU140" s="6"/>
      <c r="BMV140" s="6"/>
      <c r="BMW140" s="6"/>
      <c r="BMX140" s="6"/>
      <c r="BMY140" s="6"/>
      <c r="BMZ140" s="6"/>
      <c r="BNA140" s="6"/>
      <c r="BNB140" s="6"/>
      <c r="BNC140" s="6"/>
      <c r="BND140" s="6"/>
      <c r="BNE140" s="6"/>
      <c r="BNF140" s="6"/>
      <c r="BNG140" s="6"/>
      <c r="BNH140" s="6"/>
      <c r="BNI140" s="6"/>
      <c r="BNJ140" s="6"/>
      <c r="BNK140" s="6"/>
      <c r="BNL140" s="6"/>
      <c r="BNM140" s="6"/>
      <c r="BNN140" s="6"/>
      <c r="BNO140" s="6"/>
      <c r="BNP140" s="6"/>
      <c r="BNQ140" s="6"/>
      <c r="BNR140" s="6"/>
      <c r="BNS140" s="6"/>
      <c r="BNT140" s="6"/>
      <c r="BNU140" s="6"/>
      <c r="BNV140" s="6"/>
      <c r="BNW140" s="6"/>
      <c r="BNX140" s="6"/>
      <c r="BNY140" s="6"/>
      <c r="BNZ140" s="6"/>
      <c r="BOA140" s="6"/>
      <c r="BOB140" s="6"/>
      <c r="BOC140" s="6"/>
      <c r="BOD140" s="6"/>
      <c r="BOE140" s="6"/>
      <c r="BOF140" s="6"/>
      <c r="BOG140" s="6"/>
      <c r="BOH140" s="6"/>
      <c r="BOI140" s="6"/>
      <c r="BOJ140" s="6"/>
      <c r="BOK140" s="6"/>
      <c r="BOL140" s="6"/>
      <c r="BOM140" s="6"/>
      <c r="BON140" s="6"/>
      <c r="BOO140" s="6"/>
      <c r="BOP140" s="6"/>
      <c r="BOQ140" s="6"/>
      <c r="BOR140" s="6"/>
      <c r="BOS140" s="6"/>
      <c r="BOT140" s="6"/>
      <c r="BOU140" s="6"/>
      <c r="BOV140" s="6"/>
      <c r="BOW140" s="6"/>
      <c r="BOX140" s="6"/>
      <c r="BOY140" s="6"/>
      <c r="BOZ140" s="6"/>
      <c r="BPA140" s="6"/>
      <c r="BPB140" s="6"/>
      <c r="BPC140" s="6"/>
      <c r="BPD140" s="6"/>
      <c r="BPE140" s="6"/>
      <c r="BPF140" s="6"/>
      <c r="BPG140" s="6"/>
      <c r="BPH140" s="6"/>
      <c r="BPI140" s="6"/>
      <c r="BPJ140" s="6"/>
      <c r="BPK140" s="6"/>
      <c r="BPL140" s="6"/>
      <c r="BPM140" s="6"/>
      <c r="BPN140" s="6"/>
      <c r="BPO140" s="6"/>
      <c r="BPP140" s="6"/>
      <c r="BPQ140" s="6"/>
      <c r="BPR140" s="6"/>
      <c r="BPS140" s="6"/>
      <c r="BPT140" s="6"/>
      <c r="BPU140" s="6"/>
      <c r="BPV140" s="6"/>
      <c r="BPW140" s="6"/>
      <c r="BPX140" s="6"/>
      <c r="BPY140" s="6"/>
      <c r="BPZ140" s="6"/>
      <c r="BQA140" s="6"/>
      <c r="BQB140" s="6"/>
      <c r="BQC140" s="6"/>
      <c r="BQD140" s="6"/>
      <c r="BQE140" s="6"/>
      <c r="BQF140" s="6"/>
      <c r="BQG140" s="6"/>
      <c r="BQH140" s="6"/>
      <c r="BQI140" s="6"/>
      <c r="BQJ140" s="6"/>
      <c r="BQK140" s="6"/>
      <c r="BQL140" s="6"/>
      <c r="BQM140" s="6"/>
      <c r="BQN140" s="6"/>
      <c r="BQO140" s="6"/>
      <c r="BQP140" s="6"/>
      <c r="BQQ140" s="6"/>
      <c r="BQR140" s="6"/>
      <c r="BQS140" s="6"/>
      <c r="BQT140" s="6"/>
      <c r="BQU140" s="6"/>
      <c r="BQV140" s="6"/>
      <c r="BQW140" s="6"/>
      <c r="BQX140" s="6"/>
      <c r="BQY140" s="6"/>
      <c r="BQZ140" s="6"/>
      <c r="BRA140" s="6"/>
      <c r="BRB140" s="6"/>
      <c r="BRC140" s="6"/>
      <c r="BRD140" s="6"/>
      <c r="BRE140" s="6"/>
      <c r="BRF140" s="6"/>
      <c r="BRG140" s="6"/>
      <c r="BRH140" s="6"/>
      <c r="BRI140" s="6"/>
      <c r="BRJ140" s="6"/>
      <c r="BRK140" s="6"/>
      <c r="BRL140" s="6"/>
      <c r="BRM140" s="6"/>
      <c r="BRN140" s="6"/>
      <c r="BRO140" s="6"/>
      <c r="BRP140" s="6"/>
      <c r="BRQ140" s="6"/>
      <c r="BRR140" s="6"/>
      <c r="BRS140" s="6"/>
      <c r="BRT140" s="6"/>
      <c r="BRU140" s="6"/>
      <c r="BRV140" s="6"/>
      <c r="BRW140" s="6"/>
      <c r="BRX140" s="6"/>
      <c r="BRY140" s="6"/>
      <c r="BRZ140" s="6"/>
      <c r="BSA140" s="6"/>
      <c r="BSB140" s="6"/>
      <c r="BSC140" s="6"/>
      <c r="BSD140" s="6"/>
      <c r="BSE140" s="6"/>
      <c r="BSF140" s="6"/>
      <c r="BSG140" s="6"/>
      <c r="BSH140" s="6"/>
      <c r="BSI140" s="6"/>
      <c r="BSJ140" s="6"/>
      <c r="BSK140" s="6"/>
      <c r="BSL140" s="6"/>
      <c r="BSM140" s="6"/>
      <c r="BSN140" s="6"/>
      <c r="BSO140" s="6"/>
      <c r="BSP140" s="6"/>
      <c r="BSQ140" s="6"/>
      <c r="BSR140" s="6"/>
      <c r="BSS140" s="6"/>
      <c r="BST140" s="6"/>
      <c r="BSU140" s="6"/>
      <c r="BSV140" s="6"/>
      <c r="BSW140" s="6"/>
      <c r="BSX140" s="6"/>
      <c r="BSY140" s="6"/>
      <c r="BSZ140" s="6"/>
      <c r="BTA140" s="6"/>
      <c r="BTB140" s="6"/>
      <c r="BTC140" s="6"/>
      <c r="BTD140" s="6"/>
      <c r="BTE140" s="6"/>
      <c r="BTF140" s="6"/>
      <c r="BTG140" s="6"/>
      <c r="BTH140" s="6"/>
      <c r="BTI140" s="6"/>
      <c r="BTJ140" s="6"/>
      <c r="BTK140" s="6"/>
      <c r="BTL140" s="6"/>
      <c r="BTM140" s="6"/>
      <c r="BTN140" s="6"/>
      <c r="BTO140" s="6"/>
      <c r="BTP140" s="6"/>
      <c r="BTQ140" s="6"/>
      <c r="BTR140" s="6"/>
      <c r="BTS140" s="6"/>
      <c r="BTT140" s="6"/>
      <c r="BTU140" s="6"/>
      <c r="BTV140" s="6"/>
      <c r="BTW140" s="6"/>
      <c r="BTX140" s="6"/>
      <c r="BTY140" s="6"/>
      <c r="BTZ140" s="6"/>
      <c r="BUA140" s="6"/>
      <c r="BUB140" s="6"/>
      <c r="BUC140" s="6"/>
      <c r="BUD140" s="6"/>
      <c r="BUE140" s="6"/>
      <c r="BUF140" s="6"/>
      <c r="BUG140" s="6"/>
      <c r="BUH140" s="6"/>
      <c r="BUI140" s="6"/>
      <c r="BUJ140" s="6"/>
      <c r="BUK140" s="6"/>
      <c r="BUL140" s="6"/>
      <c r="BUM140" s="6"/>
      <c r="BUN140" s="6"/>
      <c r="BUO140" s="6"/>
      <c r="BUP140" s="6"/>
      <c r="BUQ140" s="6"/>
      <c r="BUR140" s="6"/>
      <c r="BUS140" s="6"/>
      <c r="BUT140" s="6"/>
      <c r="BUU140" s="6"/>
      <c r="BUV140" s="6"/>
      <c r="BUW140" s="6"/>
      <c r="BUX140" s="6"/>
      <c r="BUY140" s="6"/>
      <c r="BUZ140" s="6"/>
      <c r="BVA140" s="6"/>
      <c r="BVB140" s="6"/>
      <c r="BVC140" s="6"/>
      <c r="BVD140" s="6"/>
      <c r="BVE140" s="6"/>
      <c r="BVF140" s="6"/>
      <c r="BVG140" s="6"/>
      <c r="BVH140" s="6"/>
      <c r="BVI140" s="6"/>
      <c r="BVJ140" s="6"/>
      <c r="BVK140" s="6"/>
      <c r="BVL140" s="6"/>
      <c r="BVM140" s="6"/>
      <c r="BVN140" s="6"/>
      <c r="BVO140" s="6"/>
      <c r="BVP140" s="6"/>
      <c r="BVQ140" s="6"/>
      <c r="BVR140" s="6"/>
      <c r="BVS140" s="6"/>
      <c r="BVT140" s="6"/>
      <c r="BVU140" s="6"/>
      <c r="BVV140" s="6"/>
      <c r="BVW140" s="6"/>
      <c r="BVX140" s="6"/>
      <c r="BVY140" s="6"/>
      <c r="BVZ140" s="6"/>
      <c r="BWA140" s="6"/>
      <c r="BWB140" s="6"/>
      <c r="BWC140" s="6"/>
      <c r="BWD140" s="6"/>
      <c r="BWE140" s="6"/>
      <c r="BWF140" s="6"/>
      <c r="BWG140" s="6"/>
      <c r="BWH140" s="6"/>
      <c r="BWI140" s="6"/>
      <c r="BWJ140" s="6"/>
      <c r="BWK140" s="6"/>
      <c r="BWL140" s="6"/>
      <c r="BWM140" s="6"/>
      <c r="BWN140" s="6"/>
      <c r="BWO140" s="6"/>
      <c r="BWP140" s="6"/>
      <c r="BWQ140" s="6"/>
      <c r="BWR140" s="6"/>
      <c r="BWS140" s="6"/>
      <c r="BWT140" s="6"/>
      <c r="BWU140" s="6"/>
      <c r="BWV140" s="6"/>
      <c r="BWW140" s="6"/>
      <c r="BWX140" s="6"/>
      <c r="BWY140" s="6"/>
      <c r="BWZ140" s="6"/>
      <c r="BXA140" s="6"/>
      <c r="BXB140" s="6"/>
      <c r="BXC140" s="6"/>
      <c r="BXD140" s="6"/>
      <c r="BXE140" s="6"/>
      <c r="BXF140" s="6"/>
      <c r="BXG140" s="6"/>
      <c r="BXH140" s="6"/>
      <c r="BXI140" s="6"/>
      <c r="BXJ140" s="6"/>
      <c r="BXK140" s="6"/>
      <c r="BXL140" s="6"/>
      <c r="BXM140" s="6"/>
      <c r="BXN140" s="6"/>
      <c r="BXO140" s="6"/>
      <c r="BXP140" s="6"/>
      <c r="BXQ140" s="6"/>
      <c r="BXR140" s="6"/>
      <c r="BXS140" s="6"/>
      <c r="BXT140" s="6"/>
      <c r="BXU140" s="6"/>
      <c r="BXV140" s="6"/>
      <c r="BXW140" s="6"/>
      <c r="BXX140" s="6"/>
      <c r="BXY140" s="6"/>
      <c r="BXZ140" s="6"/>
      <c r="BYA140" s="6"/>
      <c r="BYB140" s="6"/>
      <c r="BYC140" s="6"/>
      <c r="BYD140" s="6"/>
      <c r="BYE140" s="6"/>
      <c r="BYF140" s="6"/>
      <c r="BYG140" s="6"/>
      <c r="BYH140" s="6"/>
      <c r="BYI140" s="6"/>
      <c r="BYJ140" s="6"/>
      <c r="BYK140" s="6"/>
      <c r="BYL140" s="6"/>
      <c r="BYM140" s="6"/>
      <c r="BYN140" s="6"/>
      <c r="BYO140" s="6"/>
      <c r="BYP140" s="6"/>
      <c r="BYQ140" s="6"/>
      <c r="BYR140" s="6"/>
      <c r="BYS140" s="6"/>
      <c r="BYT140" s="6"/>
      <c r="BYU140" s="6"/>
      <c r="BYV140" s="6"/>
      <c r="BYW140" s="6"/>
      <c r="BYX140" s="6"/>
      <c r="BYY140" s="6"/>
      <c r="BYZ140" s="6"/>
      <c r="BZA140" s="6"/>
      <c r="BZB140" s="6"/>
      <c r="BZC140" s="6"/>
      <c r="BZD140" s="6"/>
      <c r="BZE140" s="6"/>
      <c r="BZF140" s="6"/>
      <c r="BZG140" s="6"/>
      <c r="BZH140" s="6"/>
      <c r="BZI140" s="6"/>
      <c r="BZJ140" s="6"/>
      <c r="BZK140" s="6"/>
      <c r="BZL140" s="6"/>
      <c r="BZM140" s="6"/>
      <c r="BZN140" s="6"/>
      <c r="BZO140" s="6"/>
      <c r="BZP140" s="6"/>
      <c r="BZQ140" s="6"/>
      <c r="BZR140" s="6"/>
      <c r="BZS140" s="6"/>
      <c r="BZT140" s="6"/>
      <c r="BZU140" s="6"/>
      <c r="BZV140" s="6"/>
      <c r="BZW140" s="6"/>
      <c r="BZX140" s="6"/>
      <c r="BZY140" s="6"/>
      <c r="BZZ140" s="6"/>
      <c r="CAA140" s="6"/>
      <c r="CAB140" s="6"/>
      <c r="CAC140" s="6"/>
      <c r="CAD140" s="6"/>
      <c r="CAE140" s="6"/>
      <c r="CAF140" s="6"/>
      <c r="CAG140" s="6"/>
      <c r="CAH140" s="6"/>
      <c r="CAI140" s="6"/>
      <c r="CAJ140" s="6"/>
      <c r="CAK140" s="6"/>
      <c r="CAL140" s="6"/>
      <c r="CAM140" s="6"/>
      <c r="CAN140" s="6"/>
      <c r="CAO140" s="6"/>
      <c r="CAP140" s="6"/>
      <c r="CAQ140" s="6"/>
      <c r="CAR140" s="6"/>
      <c r="CAS140" s="6"/>
      <c r="CAT140" s="6"/>
      <c r="CAU140" s="6"/>
      <c r="CAV140" s="6"/>
      <c r="CAW140" s="6"/>
      <c r="CAX140" s="6"/>
      <c r="CAY140" s="6"/>
      <c r="CAZ140" s="6"/>
      <c r="CBA140" s="6"/>
      <c r="CBB140" s="6"/>
      <c r="CBC140" s="6"/>
      <c r="CBD140" s="6"/>
      <c r="CBE140" s="6"/>
      <c r="CBF140" s="6"/>
      <c r="CBG140" s="6"/>
      <c r="CBH140" s="6"/>
      <c r="CBI140" s="6"/>
      <c r="CBJ140" s="6"/>
      <c r="CBK140" s="6"/>
      <c r="CBL140" s="6"/>
      <c r="CBM140" s="6"/>
      <c r="CBN140" s="6"/>
      <c r="CBO140" s="6"/>
      <c r="CBP140" s="6"/>
      <c r="CBQ140" s="6"/>
      <c r="CBR140" s="6"/>
      <c r="CBS140" s="6"/>
      <c r="CBT140" s="6"/>
      <c r="CBU140" s="6"/>
      <c r="CBV140" s="6"/>
      <c r="CBW140" s="6"/>
      <c r="CBX140" s="6"/>
      <c r="CBY140" s="6"/>
      <c r="CBZ140" s="6"/>
      <c r="CCA140" s="6"/>
      <c r="CCB140" s="6"/>
      <c r="CCC140" s="6"/>
      <c r="CCD140" s="6"/>
      <c r="CCE140" s="6"/>
      <c r="CCF140" s="6"/>
      <c r="CCG140" s="6"/>
      <c r="CCH140" s="6"/>
      <c r="CCI140" s="6"/>
      <c r="CCJ140" s="6"/>
      <c r="CCK140" s="6"/>
      <c r="CCL140" s="6"/>
      <c r="CCM140" s="6"/>
      <c r="CCN140" s="6"/>
      <c r="CCO140" s="6"/>
      <c r="CCP140" s="6"/>
      <c r="CCQ140" s="6"/>
      <c r="CCR140" s="6"/>
      <c r="CCS140" s="6"/>
      <c r="CCT140" s="6"/>
      <c r="CCU140" s="6"/>
      <c r="CCV140" s="6"/>
      <c r="CCW140" s="6"/>
      <c r="CCX140" s="6"/>
      <c r="CCY140" s="6"/>
      <c r="CCZ140" s="6"/>
      <c r="CDA140" s="6"/>
      <c r="CDB140" s="6"/>
      <c r="CDC140" s="6"/>
      <c r="CDD140" s="6"/>
      <c r="CDE140" s="6"/>
      <c r="CDF140" s="6"/>
      <c r="CDG140" s="6"/>
      <c r="CDH140" s="6"/>
      <c r="CDI140" s="6"/>
      <c r="CDJ140" s="6"/>
      <c r="CDK140" s="6"/>
      <c r="CDL140" s="6"/>
      <c r="CDM140" s="6"/>
      <c r="CDN140" s="6"/>
      <c r="CDO140" s="6"/>
      <c r="CDP140" s="6"/>
      <c r="CDQ140" s="6"/>
      <c r="CDR140" s="6"/>
      <c r="CDS140" s="6"/>
      <c r="CDT140" s="6"/>
      <c r="CDU140" s="6"/>
      <c r="CDV140" s="6"/>
      <c r="CDW140" s="6"/>
      <c r="CDX140" s="6"/>
      <c r="CDY140" s="6"/>
      <c r="CDZ140" s="6"/>
      <c r="CEA140" s="6"/>
      <c r="CEB140" s="6"/>
      <c r="CEC140" s="6"/>
      <c r="CED140" s="6"/>
      <c r="CEE140" s="6"/>
      <c r="CEF140" s="6"/>
      <c r="CEG140" s="6"/>
      <c r="CEH140" s="6"/>
      <c r="CEI140" s="6"/>
      <c r="CEJ140" s="6"/>
      <c r="CEK140" s="6"/>
      <c r="CEL140" s="6"/>
      <c r="CEM140" s="6"/>
      <c r="CEN140" s="6"/>
      <c r="CEO140" s="6"/>
      <c r="CEP140" s="6"/>
      <c r="CEQ140" s="6"/>
      <c r="CER140" s="6"/>
      <c r="CES140" s="6"/>
      <c r="CET140" s="6"/>
      <c r="CEU140" s="6"/>
      <c r="CEV140" s="6"/>
      <c r="CEW140" s="6"/>
      <c r="CEX140" s="6"/>
      <c r="CEY140" s="6"/>
      <c r="CEZ140" s="6"/>
      <c r="CFA140" s="6"/>
      <c r="CFB140" s="6"/>
      <c r="CFC140" s="6"/>
      <c r="CFD140" s="6"/>
      <c r="CFE140" s="6"/>
      <c r="CFF140" s="6"/>
      <c r="CFG140" s="6"/>
      <c r="CFH140" s="6"/>
      <c r="CFI140" s="6"/>
      <c r="CFJ140" s="6"/>
      <c r="CFK140" s="6"/>
      <c r="CFL140" s="6"/>
      <c r="CFM140" s="6"/>
      <c r="CFN140" s="6"/>
      <c r="CFO140" s="6"/>
      <c r="CFP140" s="6"/>
      <c r="CFQ140" s="6"/>
      <c r="CFR140" s="6"/>
      <c r="CFS140" s="6"/>
      <c r="CFT140" s="6"/>
      <c r="CFU140" s="6"/>
      <c r="CFV140" s="6"/>
      <c r="CFW140" s="6"/>
      <c r="CFX140" s="6"/>
      <c r="CFY140" s="6"/>
      <c r="CFZ140" s="6"/>
      <c r="CGA140" s="6"/>
      <c r="CGB140" s="6"/>
      <c r="CGC140" s="6"/>
      <c r="CGD140" s="6"/>
      <c r="CGE140" s="6"/>
      <c r="CGF140" s="6"/>
      <c r="CGG140" s="6"/>
      <c r="CGH140" s="6"/>
      <c r="CGI140" s="6"/>
      <c r="CGJ140" s="6"/>
      <c r="CGK140" s="6"/>
      <c r="CGL140" s="6"/>
      <c r="CGM140" s="6"/>
      <c r="CGN140" s="6"/>
      <c r="CGO140" s="6"/>
      <c r="CGP140" s="6"/>
      <c r="CGQ140" s="6"/>
      <c r="CGR140" s="6"/>
      <c r="CGS140" s="6"/>
      <c r="CGT140" s="6"/>
      <c r="CGU140" s="6"/>
      <c r="CGV140" s="6"/>
      <c r="CGW140" s="6"/>
      <c r="CGX140" s="6"/>
      <c r="CGY140" s="6"/>
      <c r="CGZ140" s="6"/>
      <c r="CHA140" s="6"/>
      <c r="CHB140" s="6"/>
      <c r="CHC140" s="6"/>
      <c r="CHD140" s="6"/>
      <c r="CHE140" s="6"/>
      <c r="CHF140" s="6"/>
      <c r="CHG140" s="6"/>
      <c r="CHH140" s="6"/>
      <c r="CHI140" s="6"/>
      <c r="CHJ140" s="6"/>
      <c r="CHK140" s="6"/>
      <c r="CHL140" s="6"/>
      <c r="CHM140" s="6"/>
      <c r="CHN140" s="6"/>
      <c r="CHO140" s="6"/>
      <c r="CHP140" s="6"/>
      <c r="CHQ140" s="6"/>
      <c r="CHR140" s="6"/>
      <c r="CHS140" s="6"/>
      <c r="CHT140" s="6"/>
      <c r="CHU140" s="6"/>
      <c r="CHV140" s="6"/>
      <c r="CHW140" s="6"/>
      <c r="CHX140" s="6"/>
      <c r="CHY140" s="6"/>
      <c r="CHZ140" s="6"/>
      <c r="CIA140" s="6"/>
      <c r="CIB140" s="6"/>
      <c r="CIC140" s="6"/>
      <c r="CID140" s="6"/>
      <c r="CIE140" s="6"/>
      <c r="CIF140" s="6"/>
      <c r="CIG140" s="6"/>
      <c r="CIH140" s="6"/>
      <c r="CII140" s="6"/>
      <c r="CIJ140" s="6"/>
      <c r="CIK140" s="6"/>
      <c r="CIL140" s="6"/>
      <c r="CIM140" s="6"/>
      <c r="CIN140" s="6"/>
      <c r="CIO140" s="6"/>
      <c r="CIP140" s="6"/>
      <c r="CIQ140" s="6"/>
      <c r="CIR140" s="6"/>
      <c r="CIS140" s="6"/>
      <c r="CIT140" s="6"/>
      <c r="CIU140" s="6"/>
      <c r="CIV140" s="6"/>
      <c r="CIW140" s="6"/>
      <c r="CIX140" s="6"/>
      <c r="CIY140" s="6"/>
      <c r="CIZ140" s="6"/>
      <c r="CJA140" s="6"/>
      <c r="CJB140" s="6"/>
      <c r="CJC140" s="6"/>
      <c r="CJD140" s="6"/>
      <c r="CJE140" s="6"/>
      <c r="CJF140" s="6"/>
      <c r="CJG140" s="6"/>
      <c r="CJH140" s="6"/>
      <c r="CJI140" s="6"/>
      <c r="CJJ140" s="6"/>
      <c r="CJK140" s="6"/>
      <c r="CJL140" s="6"/>
      <c r="CJM140" s="6"/>
      <c r="CJN140" s="6"/>
      <c r="CJO140" s="6"/>
      <c r="CJP140" s="6"/>
      <c r="CJQ140" s="6"/>
      <c r="CJR140" s="6"/>
      <c r="CJS140" s="6"/>
      <c r="CJT140" s="6"/>
      <c r="CJU140" s="6"/>
      <c r="CJV140" s="6"/>
      <c r="CJW140" s="6"/>
      <c r="CJX140" s="6"/>
      <c r="CJY140" s="6"/>
      <c r="CJZ140" s="6"/>
      <c r="CKA140" s="6"/>
      <c r="CKB140" s="6"/>
      <c r="CKC140" s="6"/>
      <c r="CKD140" s="6"/>
      <c r="CKE140" s="6"/>
      <c r="CKF140" s="6"/>
      <c r="CKG140" s="6"/>
      <c r="CKH140" s="6"/>
      <c r="CKI140" s="6"/>
      <c r="CKJ140" s="6"/>
      <c r="CKK140" s="6"/>
      <c r="CKL140" s="6"/>
      <c r="CKM140" s="6"/>
      <c r="CKN140" s="6"/>
      <c r="CKO140" s="6"/>
      <c r="CKP140" s="6"/>
      <c r="CKQ140" s="6"/>
      <c r="CKR140" s="6"/>
      <c r="CKS140" s="6"/>
      <c r="CKT140" s="6"/>
      <c r="CKU140" s="6"/>
      <c r="CKV140" s="6"/>
      <c r="CKW140" s="6"/>
      <c r="CKX140" s="6"/>
      <c r="CKY140" s="6"/>
      <c r="CKZ140" s="6"/>
      <c r="CLA140" s="6"/>
      <c r="CLB140" s="6"/>
      <c r="CLC140" s="6"/>
      <c r="CLD140" s="6"/>
      <c r="CLE140" s="6"/>
      <c r="CLF140" s="6"/>
      <c r="CLG140" s="6"/>
      <c r="CLH140" s="6"/>
      <c r="CLI140" s="6"/>
      <c r="CLJ140" s="6"/>
      <c r="CLK140" s="6"/>
      <c r="CLL140" s="6"/>
      <c r="CLM140" s="6"/>
      <c r="CLN140" s="6"/>
      <c r="CLO140" s="6"/>
      <c r="CLP140" s="6"/>
      <c r="CLQ140" s="6"/>
      <c r="CLR140" s="6"/>
      <c r="CLS140" s="6"/>
      <c r="CLT140" s="6"/>
      <c r="CLU140" s="6"/>
      <c r="CLV140" s="6"/>
      <c r="CLW140" s="6"/>
      <c r="CLX140" s="6"/>
      <c r="CLY140" s="6"/>
      <c r="CLZ140" s="6"/>
      <c r="CMA140" s="6"/>
      <c r="CMB140" s="6"/>
      <c r="CMC140" s="6"/>
      <c r="CMD140" s="6"/>
      <c r="CME140" s="6"/>
      <c r="CMF140" s="6"/>
      <c r="CMG140" s="6"/>
      <c r="CMH140" s="6"/>
      <c r="CMI140" s="6"/>
      <c r="CMJ140" s="6"/>
      <c r="CMK140" s="6"/>
      <c r="CML140" s="6"/>
      <c r="CMM140" s="6"/>
      <c r="CMN140" s="6"/>
      <c r="CMO140" s="6"/>
      <c r="CMP140" s="6"/>
      <c r="CMQ140" s="6"/>
      <c r="CMR140" s="6"/>
      <c r="CMS140" s="6"/>
      <c r="CMT140" s="6"/>
      <c r="CMU140" s="6"/>
      <c r="CMV140" s="6"/>
      <c r="CMW140" s="6"/>
      <c r="CMX140" s="6"/>
      <c r="CMY140" s="6"/>
      <c r="CMZ140" s="6"/>
      <c r="CNA140" s="6"/>
      <c r="CNB140" s="6"/>
      <c r="CNC140" s="6"/>
      <c r="CND140" s="6"/>
      <c r="CNE140" s="6"/>
      <c r="CNF140" s="6"/>
      <c r="CNG140" s="6"/>
      <c r="CNH140" s="6"/>
      <c r="CNI140" s="6"/>
      <c r="CNJ140" s="6"/>
      <c r="CNK140" s="6"/>
      <c r="CNL140" s="6"/>
      <c r="CNM140" s="6"/>
      <c r="CNN140" s="6"/>
      <c r="CNO140" s="6"/>
      <c r="CNP140" s="6"/>
      <c r="CNQ140" s="6"/>
      <c r="CNR140" s="6"/>
      <c r="CNS140" s="6"/>
      <c r="CNT140" s="6"/>
      <c r="CNU140" s="6"/>
      <c r="CNV140" s="6"/>
      <c r="CNW140" s="6"/>
      <c r="CNX140" s="6"/>
      <c r="CNY140" s="6"/>
      <c r="CNZ140" s="6"/>
      <c r="COA140" s="6"/>
      <c r="COB140" s="6"/>
      <c r="COC140" s="6"/>
      <c r="COD140" s="6"/>
      <c r="COE140" s="6"/>
      <c r="COF140" s="6"/>
      <c r="COG140" s="6"/>
      <c r="COH140" s="6"/>
      <c r="COI140" s="6"/>
      <c r="COJ140" s="6"/>
      <c r="COK140" s="6"/>
      <c r="COL140" s="6"/>
      <c r="COM140" s="6"/>
      <c r="CON140" s="6"/>
      <c r="COO140" s="6"/>
      <c r="COP140" s="6"/>
      <c r="COQ140" s="6"/>
      <c r="COR140" s="6"/>
      <c r="COS140" s="6"/>
      <c r="COT140" s="6"/>
      <c r="COU140" s="6"/>
      <c r="COV140" s="6"/>
      <c r="COW140" s="6"/>
      <c r="COX140" s="6"/>
      <c r="COY140" s="6"/>
      <c r="COZ140" s="6"/>
      <c r="CPA140" s="6"/>
      <c r="CPB140" s="6"/>
      <c r="CPC140" s="6"/>
      <c r="CPD140" s="6"/>
      <c r="CPE140" s="6"/>
      <c r="CPF140" s="6"/>
      <c r="CPG140" s="6"/>
      <c r="CPH140" s="6"/>
      <c r="CPI140" s="6"/>
      <c r="CPJ140" s="6"/>
      <c r="CPK140" s="6"/>
      <c r="CPL140" s="6"/>
      <c r="CPM140" s="6"/>
      <c r="CPN140" s="6"/>
      <c r="CPO140" s="6"/>
      <c r="CPP140" s="6"/>
      <c r="CPQ140" s="6"/>
      <c r="CPR140" s="6"/>
      <c r="CPS140" s="6"/>
      <c r="CPT140" s="6"/>
      <c r="CPU140" s="6"/>
      <c r="CPV140" s="6"/>
      <c r="CPW140" s="6"/>
      <c r="CPX140" s="6"/>
      <c r="CPY140" s="6"/>
      <c r="CPZ140" s="6"/>
      <c r="CQA140" s="6"/>
      <c r="CQB140" s="6"/>
      <c r="CQC140" s="6"/>
      <c r="CQD140" s="6"/>
      <c r="CQE140" s="6"/>
      <c r="CQF140" s="6"/>
      <c r="CQG140" s="6"/>
      <c r="CQH140" s="6"/>
      <c r="CQI140" s="6"/>
      <c r="CQJ140" s="6"/>
      <c r="CQK140" s="6"/>
      <c r="CQL140" s="6"/>
      <c r="CQM140" s="6"/>
      <c r="CQN140" s="6"/>
      <c r="CQO140" s="6"/>
      <c r="CQP140" s="6"/>
      <c r="CQQ140" s="6"/>
      <c r="CQR140" s="6"/>
      <c r="CQS140" s="6"/>
      <c r="CQT140" s="6"/>
      <c r="CQU140" s="6"/>
      <c r="CQV140" s="6"/>
      <c r="CQW140" s="6"/>
      <c r="CQX140" s="6"/>
      <c r="CQY140" s="6"/>
      <c r="CQZ140" s="6"/>
      <c r="CRA140" s="6"/>
      <c r="CRB140" s="6"/>
      <c r="CRC140" s="6"/>
      <c r="CRD140" s="6"/>
      <c r="CRE140" s="6"/>
      <c r="CRF140" s="6"/>
      <c r="CRG140" s="6"/>
      <c r="CRH140" s="6"/>
      <c r="CRI140" s="6"/>
      <c r="CRJ140" s="6"/>
      <c r="CRK140" s="6"/>
      <c r="CRL140" s="6"/>
      <c r="CRM140" s="6"/>
      <c r="CRN140" s="6"/>
      <c r="CRO140" s="6"/>
      <c r="CRP140" s="6"/>
      <c r="CRQ140" s="6"/>
      <c r="CRR140" s="6"/>
      <c r="CRS140" s="6"/>
      <c r="CRT140" s="6"/>
      <c r="CRU140" s="6"/>
      <c r="CRV140" s="6"/>
      <c r="CRW140" s="6"/>
      <c r="CRX140" s="6"/>
      <c r="CRY140" s="6"/>
      <c r="CRZ140" s="6"/>
      <c r="CSA140" s="6"/>
      <c r="CSB140" s="6"/>
      <c r="CSC140" s="6"/>
      <c r="CSD140" s="6"/>
      <c r="CSE140" s="6"/>
      <c r="CSF140" s="6"/>
      <c r="CSG140" s="6"/>
      <c r="CSH140" s="6"/>
      <c r="CSI140" s="6"/>
      <c r="CSJ140" s="6"/>
      <c r="CSK140" s="6"/>
      <c r="CSL140" s="6"/>
      <c r="CSM140" s="6"/>
      <c r="CSN140" s="6"/>
      <c r="CSO140" s="6"/>
      <c r="CSP140" s="6"/>
      <c r="CSQ140" s="6"/>
      <c r="CSR140" s="6"/>
      <c r="CSS140" s="6"/>
      <c r="CST140" s="6"/>
      <c r="CSU140" s="6"/>
      <c r="CSV140" s="6"/>
      <c r="CSW140" s="6"/>
      <c r="CSX140" s="6"/>
      <c r="CSY140" s="6"/>
      <c r="CSZ140" s="6"/>
      <c r="CTA140" s="6"/>
      <c r="CTB140" s="6"/>
      <c r="CTC140" s="6"/>
      <c r="CTD140" s="6"/>
      <c r="CTE140" s="6"/>
      <c r="CTF140" s="6"/>
      <c r="CTG140" s="6"/>
      <c r="CTH140" s="6"/>
      <c r="CTI140" s="6"/>
      <c r="CTJ140" s="6"/>
      <c r="CTK140" s="6"/>
      <c r="CTL140" s="6"/>
      <c r="CTM140" s="6"/>
      <c r="CTN140" s="6"/>
      <c r="CTO140" s="6"/>
      <c r="CTP140" s="6"/>
      <c r="CTQ140" s="6"/>
      <c r="CTR140" s="6"/>
      <c r="CTS140" s="6"/>
      <c r="CTT140" s="6"/>
      <c r="CTU140" s="6"/>
      <c r="CTV140" s="6"/>
      <c r="CTW140" s="6"/>
      <c r="CTX140" s="6"/>
      <c r="CTY140" s="6"/>
      <c r="CTZ140" s="6"/>
      <c r="CUA140" s="6"/>
      <c r="CUB140" s="6"/>
      <c r="CUC140" s="6"/>
      <c r="CUD140" s="6"/>
      <c r="CUE140" s="6"/>
      <c r="CUF140" s="6"/>
      <c r="CUG140" s="6"/>
      <c r="CUH140" s="6"/>
      <c r="CUI140" s="6"/>
      <c r="CUJ140" s="6"/>
      <c r="CUK140" s="6"/>
      <c r="CUL140" s="6"/>
      <c r="CUM140" s="6"/>
      <c r="CUN140" s="6"/>
      <c r="CUO140" s="6"/>
      <c r="CUP140" s="6"/>
      <c r="CUQ140" s="6"/>
      <c r="CUR140" s="6"/>
      <c r="CUS140" s="6"/>
      <c r="CUT140" s="6"/>
      <c r="CUU140" s="6"/>
      <c r="CUV140" s="6"/>
      <c r="CUW140" s="6"/>
      <c r="CUX140" s="6"/>
      <c r="CUY140" s="6"/>
      <c r="CUZ140" s="6"/>
      <c r="CVA140" s="6"/>
      <c r="CVB140" s="6"/>
      <c r="CVC140" s="6"/>
      <c r="CVD140" s="6"/>
      <c r="CVE140" s="6"/>
      <c r="CVF140" s="6"/>
      <c r="CVG140" s="6"/>
      <c r="CVH140" s="6"/>
      <c r="CVI140" s="6"/>
      <c r="CVJ140" s="6"/>
      <c r="CVK140" s="6"/>
      <c r="CVL140" s="6"/>
      <c r="CVM140" s="6"/>
      <c r="CVN140" s="6"/>
      <c r="CVO140" s="6"/>
      <c r="CVP140" s="6"/>
      <c r="CVQ140" s="6"/>
      <c r="CVR140" s="6"/>
      <c r="CVS140" s="6"/>
      <c r="CVT140" s="6"/>
      <c r="CVU140" s="6"/>
      <c r="CVV140" s="6"/>
      <c r="CVW140" s="6"/>
      <c r="CVX140" s="6"/>
      <c r="CVY140" s="6"/>
      <c r="CVZ140" s="6"/>
      <c r="CWA140" s="6"/>
      <c r="CWB140" s="6"/>
      <c r="CWC140" s="6"/>
      <c r="CWD140" s="6"/>
      <c r="CWE140" s="6"/>
      <c r="CWF140" s="6"/>
      <c r="CWG140" s="6"/>
      <c r="CWH140" s="6"/>
      <c r="CWI140" s="6"/>
      <c r="CWJ140" s="6"/>
      <c r="CWK140" s="6"/>
      <c r="CWL140" s="6"/>
      <c r="CWM140" s="6"/>
      <c r="CWN140" s="6"/>
      <c r="CWO140" s="6"/>
      <c r="CWP140" s="6"/>
      <c r="CWQ140" s="6"/>
      <c r="CWR140" s="6"/>
      <c r="CWS140" s="6"/>
      <c r="CWT140" s="6"/>
      <c r="CWU140" s="6"/>
      <c r="CWV140" s="6"/>
      <c r="CWW140" s="6"/>
      <c r="CWX140" s="6"/>
      <c r="CWY140" s="6"/>
      <c r="CWZ140" s="6"/>
      <c r="CXA140" s="6"/>
      <c r="CXB140" s="6"/>
      <c r="CXC140" s="6"/>
      <c r="CXD140" s="6"/>
      <c r="CXE140" s="6"/>
      <c r="CXF140" s="6"/>
      <c r="CXG140" s="6"/>
      <c r="CXH140" s="6"/>
      <c r="CXI140" s="6"/>
      <c r="CXJ140" s="6"/>
      <c r="CXK140" s="6"/>
      <c r="CXL140" s="6"/>
      <c r="CXM140" s="6"/>
      <c r="CXN140" s="6"/>
      <c r="CXO140" s="6"/>
      <c r="CXP140" s="6"/>
      <c r="CXQ140" s="6"/>
      <c r="CXR140" s="6"/>
      <c r="CXS140" s="6"/>
      <c r="CXT140" s="6"/>
      <c r="CXU140" s="6"/>
      <c r="CXV140" s="6"/>
      <c r="CXW140" s="6"/>
      <c r="CXX140" s="6"/>
      <c r="CXY140" s="6"/>
      <c r="CXZ140" s="6"/>
      <c r="CYA140" s="6"/>
      <c r="CYB140" s="6"/>
      <c r="CYC140" s="6"/>
      <c r="CYD140" s="6"/>
      <c r="CYE140" s="6"/>
      <c r="CYF140" s="6"/>
      <c r="CYG140" s="6"/>
      <c r="CYH140" s="6"/>
      <c r="CYI140" s="6"/>
      <c r="CYJ140" s="6"/>
      <c r="CYK140" s="6"/>
      <c r="CYL140" s="6"/>
      <c r="CYM140" s="6"/>
      <c r="CYN140" s="6"/>
      <c r="CYO140" s="6"/>
      <c r="CYP140" s="6"/>
      <c r="CYQ140" s="6"/>
      <c r="CYR140" s="6"/>
      <c r="CYS140" s="6"/>
      <c r="CYT140" s="6"/>
      <c r="CYU140" s="6"/>
      <c r="CYV140" s="6"/>
      <c r="CYW140" s="6"/>
      <c r="CYX140" s="6"/>
      <c r="CYY140" s="6"/>
      <c r="CYZ140" s="6"/>
      <c r="CZA140" s="6"/>
      <c r="CZB140" s="6"/>
      <c r="CZC140" s="6"/>
      <c r="CZD140" s="6"/>
      <c r="CZE140" s="6"/>
      <c r="CZF140" s="6"/>
      <c r="CZG140" s="6"/>
      <c r="CZH140" s="6"/>
      <c r="CZI140" s="6"/>
      <c r="CZJ140" s="6"/>
      <c r="CZK140" s="6"/>
      <c r="CZL140" s="6"/>
      <c r="CZM140" s="6"/>
      <c r="CZN140" s="6"/>
      <c r="CZO140" s="6"/>
      <c r="CZP140" s="6"/>
      <c r="CZQ140" s="6"/>
      <c r="CZR140" s="6"/>
      <c r="CZS140" s="6"/>
      <c r="CZT140" s="6"/>
      <c r="CZU140" s="6"/>
      <c r="CZV140" s="6"/>
      <c r="CZW140" s="6"/>
      <c r="CZX140" s="6"/>
      <c r="CZY140" s="6"/>
      <c r="CZZ140" s="6"/>
      <c r="DAA140" s="6"/>
      <c r="DAB140" s="6"/>
      <c r="DAC140" s="6"/>
      <c r="DAD140" s="6"/>
      <c r="DAE140" s="6"/>
      <c r="DAF140" s="6"/>
      <c r="DAG140" s="6"/>
      <c r="DAH140" s="6"/>
      <c r="DAI140" s="6"/>
      <c r="DAJ140" s="6"/>
      <c r="DAK140" s="6"/>
      <c r="DAL140" s="6"/>
      <c r="DAM140" s="6"/>
      <c r="DAN140" s="6"/>
      <c r="DAO140" s="6"/>
      <c r="DAP140" s="6"/>
      <c r="DAQ140" s="6"/>
      <c r="DAR140" s="6"/>
      <c r="DAS140" s="6"/>
      <c r="DAT140" s="6"/>
      <c r="DAU140" s="6"/>
      <c r="DAV140" s="6"/>
      <c r="DAW140" s="6"/>
      <c r="DAX140" s="6"/>
      <c r="DAY140" s="6"/>
      <c r="DAZ140" s="6"/>
      <c r="DBA140" s="6"/>
      <c r="DBB140" s="6"/>
      <c r="DBC140" s="6"/>
      <c r="DBD140" s="6"/>
      <c r="DBE140" s="6"/>
      <c r="DBF140" s="6"/>
      <c r="DBG140" s="6"/>
      <c r="DBH140" s="6"/>
      <c r="DBI140" s="6"/>
      <c r="DBJ140" s="6"/>
      <c r="DBK140" s="6"/>
      <c r="DBL140" s="6"/>
      <c r="DBM140" s="6"/>
      <c r="DBN140" s="6"/>
      <c r="DBO140" s="6"/>
      <c r="DBP140" s="6"/>
      <c r="DBQ140" s="6"/>
      <c r="DBR140" s="6"/>
      <c r="DBS140" s="6"/>
      <c r="DBT140" s="6"/>
      <c r="DBU140" s="6"/>
      <c r="DBV140" s="6"/>
      <c r="DBW140" s="6"/>
      <c r="DBX140" s="6"/>
      <c r="DBY140" s="6"/>
      <c r="DBZ140" s="6"/>
      <c r="DCA140" s="6"/>
      <c r="DCB140" s="6"/>
      <c r="DCC140" s="6"/>
      <c r="DCD140" s="6"/>
      <c r="DCE140" s="6"/>
      <c r="DCF140" s="6"/>
      <c r="DCG140" s="6"/>
      <c r="DCH140" s="6"/>
      <c r="DCI140" s="6"/>
      <c r="DCJ140" s="6"/>
      <c r="DCK140" s="6"/>
      <c r="DCL140" s="6"/>
      <c r="DCM140" s="6"/>
      <c r="DCN140" s="6"/>
      <c r="DCO140" s="6"/>
      <c r="DCP140" s="6"/>
      <c r="DCQ140" s="6"/>
      <c r="DCR140" s="6"/>
      <c r="DCS140" s="6"/>
      <c r="DCT140" s="6"/>
      <c r="DCU140" s="6"/>
      <c r="DCV140" s="6"/>
      <c r="DCW140" s="6"/>
      <c r="DCX140" s="6"/>
      <c r="DCY140" s="6"/>
      <c r="DCZ140" s="6"/>
      <c r="DDA140" s="6"/>
      <c r="DDB140" s="6"/>
      <c r="DDC140" s="6"/>
      <c r="DDD140" s="6"/>
      <c r="DDE140" s="6"/>
      <c r="DDF140" s="6"/>
      <c r="DDG140" s="6"/>
      <c r="DDH140" s="6"/>
      <c r="DDI140" s="6"/>
      <c r="DDJ140" s="6"/>
      <c r="DDK140" s="6"/>
      <c r="DDL140" s="6"/>
      <c r="DDM140" s="6"/>
      <c r="DDN140" s="6"/>
      <c r="DDO140" s="6"/>
      <c r="DDP140" s="6"/>
      <c r="DDQ140" s="6"/>
      <c r="DDR140" s="6"/>
      <c r="DDS140" s="6"/>
      <c r="DDT140" s="6"/>
      <c r="DDU140" s="6"/>
      <c r="DDV140" s="6"/>
      <c r="DDW140" s="6"/>
      <c r="DDX140" s="6"/>
      <c r="DDY140" s="6"/>
      <c r="DDZ140" s="6"/>
      <c r="DEA140" s="6"/>
      <c r="DEB140" s="6"/>
      <c r="DEC140" s="6"/>
      <c r="DED140" s="6"/>
      <c r="DEE140" s="6"/>
      <c r="DEF140" s="6"/>
      <c r="DEG140" s="6"/>
      <c r="DEH140" s="6"/>
      <c r="DEI140" s="6"/>
      <c r="DEJ140" s="6"/>
      <c r="DEK140" s="6"/>
      <c r="DEL140" s="6"/>
      <c r="DEM140" s="6"/>
      <c r="DEN140" s="6"/>
      <c r="DEO140" s="6"/>
      <c r="DEP140" s="6"/>
      <c r="DEQ140" s="6"/>
      <c r="DER140" s="6"/>
      <c r="DES140" s="6"/>
      <c r="DET140" s="6"/>
      <c r="DEU140" s="6"/>
      <c r="DEV140" s="6"/>
      <c r="DEW140" s="6"/>
      <c r="DEX140" s="6"/>
      <c r="DEY140" s="6"/>
      <c r="DEZ140" s="6"/>
      <c r="DFA140" s="6"/>
      <c r="DFB140" s="6"/>
      <c r="DFC140" s="6"/>
      <c r="DFD140" s="6"/>
      <c r="DFE140" s="6"/>
      <c r="DFF140" s="6"/>
      <c r="DFG140" s="6"/>
      <c r="DFH140" s="6"/>
      <c r="DFI140" s="6"/>
      <c r="DFJ140" s="6"/>
      <c r="DFK140" s="6"/>
      <c r="DFL140" s="6"/>
      <c r="DFM140" s="6"/>
      <c r="DFN140" s="6"/>
      <c r="DFO140" s="6"/>
      <c r="DFP140" s="6"/>
      <c r="DFQ140" s="6"/>
      <c r="DFR140" s="6"/>
      <c r="DFS140" s="6"/>
      <c r="DFT140" s="6"/>
      <c r="DFU140" s="6"/>
      <c r="DFV140" s="6"/>
      <c r="DFW140" s="6"/>
      <c r="DFX140" s="6"/>
      <c r="DFY140" s="6"/>
      <c r="DFZ140" s="6"/>
      <c r="DGA140" s="6"/>
      <c r="DGB140" s="6"/>
      <c r="DGC140" s="6"/>
      <c r="DGD140" s="6"/>
      <c r="DGE140" s="6"/>
      <c r="DGF140" s="6"/>
      <c r="DGG140" s="6"/>
      <c r="DGH140" s="6"/>
      <c r="DGI140" s="6"/>
      <c r="DGJ140" s="6"/>
      <c r="DGK140" s="6"/>
      <c r="DGL140" s="6"/>
      <c r="DGM140" s="6"/>
      <c r="DGN140" s="6"/>
      <c r="DGO140" s="6"/>
      <c r="DGP140" s="6"/>
      <c r="DGQ140" s="6"/>
      <c r="DGR140" s="6"/>
      <c r="DGS140" s="6"/>
      <c r="DGT140" s="6"/>
      <c r="DGU140" s="6"/>
      <c r="DGV140" s="6"/>
      <c r="DGW140" s="6"/>
      <c r="DGX140" s="6"/>
      <c r="DGY140" s="6"/>
      <c r="DGZ140" s="6"/>
      <c r="DHA140" s="6"/>
      <c r="DHB140" s="6"/>
      <c r="DHC140" s="6"/>
      <c r="DHD140" s="6"/>
      <c r="DHE140" s="6"/>
      <c r="DHF140" s="6"/>
      <c r="DHG140" s="6"/>
      <c r="DHH140" s="6"/>
      <c r="DHI140" s="6"/>
      <c r="DHJ140" s="6"/>
      <c r="DHK140" s="6"/>
      <c r="DHL140" s="6"/>
      <c r="DHM140" s="6"/>
      <c r="DHN140" s="6"/>
      <c r="DHO140" s="6"/>
      <c r="DHP140" s="6"/>
      <c r="DHQ140" s="6"/>
      <c r="DHR140" s="6"/>
      <c r="DHS140" s="6"/>
      <c r="DHT140" s="6"/>
      <c r="DHU140" s="6"/>
      <c r="DHV140" s="6"/>
      <c r="DHW140" s="6"/>
      <c r="DHX140" s="6"/>
      <c r="DHY140" s="6"/>
      <c r="DHZ140" s="6"/>
      <c r="DIA140" s="6"/>
      <c r="DIB140" s="6"/>
      <c r="DIC140" s="6"/>
      <c r="DID140" s="6"/>
      <c r="DIE140" s="6"/>
      <c r="DIF140" s="6"/>
      <c r="DIG140" s="6"/>
      <c r="DIH140" s="6"/>
      <c r="DII140" s="6"/>
      <c r="DIJ140" s="6"/>
      <c r="DIK140" s="6"/>
      <c r="DIL140" s="6"/>
      <c r="DIM140" s="6"/>
      <c r="DIN140" s="6"/>
      <c r="DIO140" s="6"/>
      <c r="DIP140" s="6"/>
      <c r="DIQ140" s="6"/>
      <c r="DIR140" s="6"/>
      <c r="DIS140" s="6"/>
      <c r="DIT140" s="6"/>
      <c r="DIU140" s="6"/>
      <c r="DIV140" s="6"/>
      <c r="DIW140" s="6"/>
      <c r="DIX140" s="6"/>
      <c r="DIY140" s="6"/>
      <c r="DIZ140" s="6"/>
      <c r="DJA140" s="6"/>
      <c r="DJB140" s="6"/>
      <c r="DJC140" s="6"/>
      <c r="DJD140" s="6"/>
      <c r="DJE140" s="6"/>
      <c r="DJF140" s="6"/>
      <c r="DJG140" s="6"/>
      <c r="DJH140" s="6"/>
      <c r="DJI140" s="6"/>
      <c r="DJJ140" s="6"/>
      <c r="DJK140" s="6"/>
      <c r="DJL140" s="6"/>
      <c r="DJM140" s="6"/>
      <c r="DJN140" s="6"/>
      <c r="DJO140" s="6"/>
      <c r="DJP140" s="6"/>
      <c r="DJQ140" s="6"/>
      <c r="DJR140" s="6"/>
      <c r="DJS140" s="6"/>
      <c r="DJT140" s="6"/>
      <c r="DJU140" s="6"/>
      <c r="DJV140" s="6"/>
      <c r="DJW140" s="6"/>
      <c r="DJX140" s="6"/>
      <c r="DJY140" s="6"/>
      <c r="DJZ140" s="6"/>
      <c r="DKA140" s="6"/>
      <c r="DKB140" s="6"/>
      <c r="DKC140" s="6"/>
      <c r="DKD140" s="6"/>
      <c r="DKE140" s="6"/>
      <c r="DKF140" s="6"/>
      <c r="DKG140" s="6"/>
      <c r="DKH140" s="6"/>
      <c r="DKI140" s="6"/>
      <c r="DKJ140" s="6"/>
      <c r="DKK140" s="6"/>
      <c r="DKL140" s="6"/>
      <c r="DKM140" s="6"/>
      <c r="DKN140" s="6"/>
      <c r="DKO140" s="6"/>
      <c r="DKP140" s="6"/>
      <c r="DKQ140" s="6"/>
      <c r="DKR140" s="6"/>
      <c r="DKS140" s="6"/>
      <c r="DKT140" s="6"/>
      <c r="DKU140" s="6"/>
      <c r="DKV140" s="6"/>
      <c r="DKW140" s="6"/>
      <c r="DKX140" s="6"/>
      <c r="DKY140" s="6"/>
      <c r="DKZ140" s="6"/>
      <c r="DLA140" s="6"/>
      <c r="DLB140" s="6"/>
      <c r="DLC140" s="6"/>
      <c r="DLD140" s="6"/>
      <c r="DLE140" s="6"/>
      <c r="DLF140" s="6"/>
      <c r="DLG140" s="6"/>
      <c r="DLH140" s="6"/>
      <c r="DLI140" s="6"/>
      <c r="DLJ140" s="6"/>
      <c r="DLK140" s="6"/>
      <c r="DLL140" s="6"/>
      <c r="DLM140" s="6"/>
      <c r="DLN140" s="6"/>
      <c r="DLO140" s="6"/>
      <c r="DLP140" s="6"/>
      <c r="DLQ140" s="6"/>
      <c r="DLR140" s="6"/>
      <c r="DLS140" s="6"/>
      <c r="DLT140" s="6"/>
      <c r="DLU140" s="6"/>
      <c r="DLV140" s="6"/>
      <c r="DLW140" s="6"/>
      <c r="DLX140" s="6"/>
      <c r="DLY140" s="6"/>
      <c r="DLZ140" s="6"/>
      <c r="DMA140" s="6"/>
      <c r="DMB140" s="6"/>
      <c r="DMC140" s="6"/>
      <c r="DMD140" s="6"/>
      <c r="DME140" s="6"/>
      <c r="DMF140" s="6"/>
      <c r="DMG140" s="6"/>
      <c r="DMH140" s="6"/>
      <c r="DMI140" s="6"/>
      <c r="DMJ140" s="6"/>
      <c r="DMK140" s="6"/>
      <c r="DML140" s="6"/>
      <c r="DMM140" s="6"/>
      <c r="DMN140" s="6"/>
      <c r="DMO140" s="6"/>
      <c r="DMP140" s="6"/>
      <c r="DMQ140" s="6"/>
      <c r="DMR140" s="6"/>
      <c r="DMS140" s="6"/>
      <c r="DMT140" s="6"/>
      <c r="DMU140" s="6"/>
      <c r="DMV140" s="6"/>
      <c r="DMW140" s="6"/>
      <c r="DMX140" s="6"/>
      <c r="DMY140" s="6"/>
      <c r="DMZ140" s="6"/>
      <c r="DNA140" s="6"/>
      <c r="DNB140" s="6"/>
      <c r="DNC140" s="6"/>
      <c r="DND140" s="6"/>
      <c r="DNE140" s="6"/>
      <c r="DNF140" s="6"/>
      <c r="DNG140" s="6"/>
      <c r="DNH140" s="6"/>
      <c r="DNI140" s="6"/>
      <c r="DNJ140" s="6"/>
      <c r="DNK140" s="6"/>
      <c r="DNL140" s="6"/>
      <c r="DNM140" s="6"/>
      <c r="DNN140" s="6"/>
      <c r="DNO140" s="6"/>
      <c r="DNP140" s="6"/>
      <c r="DNQ140" s="6"/>
      <c r="DNR140" s="6"/>
      <c r="DNS140" s="6"/>
      <c r="DNT140" s="6"/>
      <c r="DNU140" s="6"/>
      <c r="DNV140" s="6"/>
      <c r="DNW140" s="6"/>
      <c r="DNX140" s="6"/>
      <c r="DNY140" s="6"/>
      <c r="DNZ140" s="6"/>
      <c r="DOA140" s="6"/>
      <c r="DOB140" s="6"/>
      <c r="DOC140" s="6"/>
      <c r="DOD140" s="6"/>
      <c r="DOE140" s="6"/>
      <c r="DOF140" s="6"/>
      <c r="DOG140" s="6"/>
      <c r="DOH140" s="6"/>
      <c r="DOI140" s="6"/>
      <c r="DOJ140" s="6"/>
      <c r="DOK140" s="6"/>
      <c r="DOL140" s="6"/>
      <c r="DOM140" s="6"/>
      <c r="DON140" s="6"/>
      <c r="DOO140" s="6"/>
      <c r="DOP140" s="6"/>
      <c r="DOQ140" s="6"/>
      <c r="DOR140" s="6"/>
      <c r="DOS140" s="6"/>
      <c r="DOT140" s="6"/>
      <c r="DOU140" s="6"/>
      <c r="DOV140" s="6"/>
      <c r="DOW140" s="6"/>
      <c r="DOX140" s="6"/>
      <c r="DOY140" s="6"/>
      <c r="DOZ140" s="6"/>
      <c r="DPA140" s="6"/>
      <c r="DPB140" s="6"/>
      <c r="DPC140" s="6"/>
      <c r="DPD140" s="6"/>
      <c r="DPE140" s="6"/>
      <c r="DPF140" s="6"/>
      <c r="DPG140" s="6"/>
      <c r="DPH140" s="6"/>
      <c r="DPI140" s="6"/>
      <c r="DPJ140" s="6"/>
      <c r="DPK140" s="6"/>
      <c r="DPL140" s="6"/>
      <c r="DPM140" s="6"/>
      <c r="DPN140" s="6"/>
      <c r="DPO140" s="6"/>
      <c r="DPP140" s="6"/>
      <c r="DPQ140" s="6"/>
      <c r="DPR140" s="6"/>
      <c r="DPS140" s="6"/>
      <c r="DPT140" s="6"/>
      <c r="DPU140" s="6"/>
      <c r="DPV140" s="6"/>
      <c r="DPW140" s="6"/>
      <c r="DPX140" s="6"/>
      <c r="DPY140" s="6"/>
      <c r="DPZ140" s="6"/>
      <c r="DQA140" s="6"/>
      <c r="DQB140" s="6"/>
      <c r="DQC140" s="6"/>
      <c r="DQD140" s="6"/>
      <c r="DQE140" s="6"/>
      <c r="DQF140" s="6"/>
      <c r="DQG140" s="6"/>
      <c r="DQH140" s="6"/>
      <c r="DQI140" s="6"/>
      <c r="DQJ140" s="6"/>
      <c r="DQK140" s="6"/>
      <c r="DQL140" s="6"/>
      <c r="DQM140" s="6"/>
      <c r="DQN140" s="6"/>
      <c r="DQO140" s="6"/>
      <c r="DQP140" s="6"/>
      <c r="DQQ140" s="6"/>
      <c r="DQR140" s="6"/>
      <c r="DQS140" s="6"/>
      <c r="DQT140" s="6"/>
      <c r="DQU140" s="6"/>
      <c r="DQV140" s="6"/>
      <c r="DQW140" s="6"/>
      <c r="DQX140" s="6"/>
      <c r="DQY140" s="6"/>
      <c r="DQZ140" s="6"/>
      <c r="DRA140" s="6"/>
      <c r="DRB140" s="6"/>
      <c r="DRC140" s="6"/>
      <c r="DRD140" s="6"/>
      <c r="DRE140" s="6"/>
      <c r="DRF140" s="6"/>
      <c r="DRG140" s="6"/>
      <c r="DRH140" s="6"/>
      <c r="DRI140" s="6"/>
      <c r="DRJ140" s="6"/>
      <c r="DRK140" s="6"/>
      <c r="DRL140" s="6"/>
      <c r="DRM140" s="6"/>
      <c r="DRN140" s="6"/>
      <c r="DRO140" s="6"/>
      <c r="DRP140" s="6"/>
      <c r="DRQ140" s="6"/>
      <c r="DRR140" s="6"/>
      <c r="DRS140" s="6"/>
      <c r="DRT140" s="6"/>
      <c r="DRU140" s="6"/>
      <c r="DRV140" s="6"/>
      <c r="DRW140" s="6"/>
      <c r="DRX140" s="6"/>
      <c r="DRY140" s="6"/>
      <c r="DRZ140" s="6"/>
      <c r="DSA140" s="6"/>
      <c r="DSB140" s="6"/>
      <c r="DSC140" s="6"/>
      <c r="DSD140" s="6"/>
      <c r="DSE140" s="6"/>
      <c r="DSF140" s="6"/>
      <c r="DSG140" s="6"/>
      <c r="DSH140" s="6"/>
      <c r="DSI140" s="6"/>
      <c r="DSJ140" s="6"/>
      <c r="DSK140" s="6"/>
      <c r="DSL140" s="6"/>
      <c r="DSM140" s="6"/>
      <c r="DSN140" s="6"/>
      <c r="DSO140" s="6"/>
      <c r="DSP140" s="6"/>
      <c r="DSQ140" s="6"/>
      <c r="DSR140" s="6"/>
      <c r="DSS140" s="6"/>
      <c r="DST140" s="6"/>
      <c r="DSU140" s="6"/>
      <c r="DSV140" s="6"/>
      <c r="DSW140" s="6"/>
      <c r="DSX140" s="6"/>
      <c r="DSY140" s="6"/>
      <c r="DSZ140" s="6"/>
      <c r="DTA140" s="6"/>
      <c r="DTB140" s="6"/>
      <c r="DTC140" s="6"/>
      <c r="DTD140" s="6"/>
      <c r="DTE140" s="6"/>
      <c r="DTF140" s="6"/>
      <c r="DTG140" s="6"/>
      <c r="DTH140" s="6"/>
      <c r="DTI140" s="6"/>
      <c r="DTJ140" s="6"/>
      <c r="DTK140" s="6"/>
      <c r="DTL140" s="6"/>
      <c r="DTM140" s="6"/>
      <c r="DTN140" s="6"/>
      <c r="DTO140" s="6"/>
      <c r="DTP140" s="6"/>
      <c r="DTQ140" s="6"/>
      <c r="DTR140" s="6"/>
      <c r="DTS140" s="6"/>
      <c r="DTT140" s="6"/>
      <c r="DTU140" s="6"/>
      <c r="DTV140" s="6"/>
      <c r="DTW140" s="6"/>
      <c r="DTX140" s="6"/>
      <c r="DTY140" s="6"/>
      <c r="DTZ140" s="6"/>
      <c r="DUA140" s="6"/>
      <c r="DUB140" s="6"/>
      <c r="DUC140" s="6"/>
      <c r="DUD140" s="6"/>
      <c r="DUE140" s="6"/>
      <c r="DUF140" s="6"/>
      <c r="DUG140" s="6"/>
      <c r="DUH140" s="6"/>
      <c r="DUI140" s="6"/>
      <c r="DUJ140" s="6"/>
      <c r="DUK140" s="6"/>
      <c r="DUL140" s="6"/>
      <c r="DUM140" s="6"/>
      <c r="DUN140" s="6"/>
      <c r="DUO140" s="6"/>
      <c r="DUP140" s="6"/>
      <c r="DUQ140" s="6"/>
      <c r="DUR140" s="6"/>
      <c r="DUS140" s="6"/>
      <c r="DUT140" s="6"/>
      <c r="DUU140" s="6"/>
      <c r="DUV140" s="6"/>
      <c r="DUW140" s="6"/>
      <c r="DUX140" s="6"/>
      <c r="DUY140" s="6"/>
      <c r="DUZ140" s="6"/>
      <c r="DVA140" s="6"/>
      <c r="DVB140" s="6"/>
      <c r="DVC140" s="6"/>
      <c r="DVD140" s="6"/>
      <c r="DVE140" s="6"/>
      <c r="DVF140" s="6"/>
      <c r="DVG140" s="6"/>
      <c r="DVH140" s="6"/>
      <c r="DVI140" s="6"/>
      <c r="DVJ140" s="6"/>
      <c r="DVK140" s="6"/>
      <c r="DVL140" s="6"/>
      <c r="DVM140" s="6"/>
      <c r="DVN140" s="6"/>
      <c r="DVO140" s="6"/>
      <c r="DVP140" s="6"/>
      <c r="DVQ140" s="6"/>
      <c r="DVR140" s="6"/>
      <c r="DVS140" s="6"/>
      <c r="DVT140" s="6"/>
      <c r="DVU140" s="6"/>
      <c r="DVV140" s="6"/>
      <c r="DVW140" s="6"/>
      <c r="DVX140" s="6"/>
      <c r="DVY140" s="6"/>
      <c r="DVZ140" s="6"/>
      <c r="DWA140" s="6"/>
      <c r="DWB140" s="6"/>
      <c r="DWC140" s="6"/>
      <c r="DWD140" s="6"/>
      <c r="DWE140" s="6"/>
      <c r="DWF140" s="6"/>
      <c r="DWG140" s="6"/>
      <c r="DWH140" s="6"/>
      <c r="DWI140" s="6"/>
      <c r="DWJ140" s="6"/>
      <c r="DWK140" s="6"/>
      <c r="DWL140" s="6"/>
      <c r="DWM140" s="6"/>
      <c r="DWN140" s="6"/>
      <c r="DWO140" s="6"/>
      <c r="DWP140" s="6"/>
      <c r="DWQ140" s="6"/>
      <c r="DWR140" s="6"/>
      <c r="DWS140" s="6"/>
      <c r="DWT140" s="6"/>
      <c r="DWU140" s="6"/>
      <c r="DWV140" s="6"/>
      <c r="DWW140" s="6"/>
      <c r="DWX140" s="6"/>
      <c r="DWY140" s="6"/>
      <c r="DWZ140" s="6"/>
      <c r="DXA140" s="6"/>
      <c r="DXB140" s="6"/>
      <c r="DXC140" s="6"/>
      <c r="DXD140" s="6"/>
      <c r="DXE140" s="6"/>
      <c r="DXF140" s="6"/>
      <c r="DXG140" s="6"/>
      <c r="DXH140" s="6"/>
      <c r="DXI140" s="6"/>
      <c r="DXJ140" s="6"/>
      <c r="DXK140" s="6"/>
      <c r="DXL140" s="6"/>
      <c r="DXM140" s="6"/>
      <c r="DXN140" s="6"/>
      <c r="DXO140" s="6"/>
      <c r="DXP140" s="6"/>
      <c r="DXQ140" s="6"/>
      <c r="DXR140" s="6"/>
      <c r="DXS140" s="6"/>
      <c r="DXT140" s="6"/>
      <c r="DXU140" s="6"/>
      <c r="DXV140" s="6"/>
      <c r="DXW140" s="6"/>
      <c r="DXX140" s="6"/>
      <c r="DXY140" s="6"/>
      <c r="DXZ140" s="6"/>
      <c r="DYA140" s="6"/>
      <c r="DYB140" s="6"/>
      <c r="DYC140" s="6"/>
      <c r="DYD140" s="6"/>
      <c r="DYE140" s="6"/>
      <c r="DYF140" s="6"/>
      <c r="DYG140" s="6"/>
      <c r="DYH140" s="6"/>
      <c r="DYI140" s="6"/>
      <c r="DYJ140" s="6"/>
      <c r="DYK140" s="6"/>
      <c r="DYL140" s="6"/>
      <c r="DYM140" s="6"/>
      <c r="DYN140" s="6"/>
      <c r="DYO140" s="6"/>
      <c r="DYP140" s="6"/>
      <c r="DYQ140" s="6"/>
      <c r="DYR140" s="6"/>
      <c r="DYS140" s="6"/>
      <c r="DYT140" s="6"/>
      <c r="DYU140" s="6"/>
      <c r="DYV140" s="6"/>
      <c r="DYW140" s="6"/>
      <c r="DYX140" s="6"/>
      <c r="DYY140" s="6"/>
      <c r="DYZ140" s="6"/>
      <c r="DZA140" s="6"/>
      <c r="DZB140" s="6"/>
      <c r="DZC140" s="6"/>
      <c r="DZD140" s="6"/>
      <c r="DZE140" s="6"/>
      <c r="DZF140" s="6"/>
      <c r="DZG140" s="6"/>
      <c r="DZH140" s="6"/>
      <c r="DZI140" s="6"/>
      <c r="DZJ140" s="6"/>
      <c r="DZK140" s="6"/>
      <c r="DZL140" s="6"/>
      <c r="DZM140" s="6"/>
      <c r="DZN140" s="6"/>
      <c r="DZO140" s="6"/>
      <c r="DZP140" s="6"/>
      <c r="DZQ140" s="6"/>
      <c r="DZR140" s="6"/>
      <c r="DZS140" s="6"/>
      <c r="DZT140" s="6"/>
      <c r="DZU140" s="6"/>
      <c r="DZV140" s="6"/>
      <c r="DZW140" s="6"/>
      <c r="DZX140" s="6"/>
      <c r="DZY140" s="6"/>
      <c r="DZZ140" s="6"/>
      <c r="EAA140" s="6"/>
      <c r="EAB140" s="6"/>
      <c r="EAC140" s="6"/>
      <c r="EAD140" s="6"/>
      <c r="EAE140" s="6"/>
      <c r="EAF140" s="6"/>
      <c r="EAG140" s="6"/>
      <c r="EAH140" s="6"/>
      <c r="EAI140" s="6"/>
      <c r="EAJ140" s="6"/>
      <c r="EAK140" s="6"/>
      <c r="EAL140" s="6"/>
      <c r="EAM140" s="6"/>
      <c r="EAN140" s="6"/>
      <c r="EAO140" s="6"/>
      <c r="EAP140" s="6"/>
      <c r="EAQ140" s="6"/>
      <c r="EAR140" s="6"/>
      <c r="EAS140" s="6"/>
      <c r="EAT140" s="6"/>
      <c r="EAU140" s="6"/>
      <c r="EAV140" s="6"/>
      <c r="EAW140" s="6"/>
      <c r="EAX140" s="6"/>
      <c r="EAY140" s="6"/>
      <c r="EAZ140" s="6"/>
      <c r="EBA140" s="6"/>
      <c r="EBB140" s="6"/>
      <c r="EBC140" s="6"/>
      <c r="EBD140" s="6"/>
      <c r="EBE140" s="6"/>
      <c r="EBF140" s="6"/>
      <c r="EBG140" s="6"/>
      <c r="EBH140" s="6"/>
      <c r="EBI140" s="6"/>
      <c r="EBJ140" s="6"/>
      <c r="EBK140" s="6"/>
      <c r="EBL140" s="6"/>
      <c r="EBM140" s="6"/>
      <c r="EBN140" s="6"/>
      <c r="EBO140" s="6"/>
      <c r="EBP140" s="6"/>
      <c r="EBQ140" s="6"/>
      <c r="EBR140" s="6"/>
      <c r="EBS140" s="6"/>
      <c r="EBT140" s="6"/>
      <c r="EBU140" s="6"/>
      <c r="EBV140" s="6"/>
      <c r="EBW140" s="6"/>
      <c r="EBX140" s="6"/>
      <c r="EBY140" s="6"/>
      <c r="EBZ140" s="6"/>
      <c r="ECA140" s="6"/>
      <c r="ECB140" s="6"/>
      <c r="ECC140" s="6"/>
      <c r="ECD140" s="6"/>
      <c r="ECE140" s="6"/>
      <c r="ECF140" s="6"/>
      <c r="ECG140" s="6"/>
      <c r="ECH140" s="6"/>
      <c r="ECI140" s="6"/>
      <c r="ECJ140" s="6"/>
      <c r="ECK140" s="6"/>
      <c r="ECL140" s="6"/>
      <c r="ECM140" s="6"/>
      <c r="ECN140" s="6"/>
      <c r="ECO140" s="6"/>
      <c r="ECP140" s="6"/>
      <c r="ECQ140" s="6"/>
      <c r="ECR140" s="6"/>
      <c r="ECS140" s="6"/>
      <c r="ECT140" s="6"/>
      <c r="ECU140" s="6"/>
      <c r="ECV140" s="6"/>
      <c r="ECW140" s="6"/>
      <c r="ECX140" s="6"/>
      <c r="ECY140" s="6"/>
      <c r="ECZ140" s="6"/>
      <c r="EDA140" s="6"/>
      <c r="EDB140" s="6"/>
      <c r="EDC140" s="6"/>
      <c r="EDD140" s="6"/>
      <c r="EDE140" s="6"/>
      <c r="EDF140" s="6"/>
      <c r="EDG140" s="6"/>
      <c r="EDH140" s="6"/>
      <c r="EDI140" s="6"/>
      <c r="EDJ140" s="6"/>
      <c r="EDK140" s="6"/>
      <c r="EDL140" s="6"/>
      <c r="EDM140" s="6"/>
      <c r="EDN140" s="6"/>
      <c r="EDO140" s="6"/>
      <c r="EDP140" s="6"/>
      <c r="EDQ140" s="6"/>
      <c r="EDR140" s="6"/>
      <c r="EDS140" s="6"/>
      <c r="EDT140" s="6"/>
      <c r="EDU140" s="6"/>
      <c r="EDV140" s="6"/>
      <c r="EDW140" s="6"/>
      <c r="EDX140" s="6"/>
      <c r="EDY140" s="6"/>
      <c r="EDZ140" s="6"/>
      <c r="EEA140" s="6"/>
      <c r="EEB140" s="6"/>
      <c r="EEC140" s="6"/>
      <c r="EED140" s="6"/>
      <c r="EEE140" s="6"/>
      <c r="EEF140" s="6"/>
      <c r="EEG140" s="6"/>
      <c r="EEH140" s="6"/>
      <c r="EEI140" s="6"/>
      <c r="EEJ140" s="6"/>
      <c r="EEK140" s="6"/>
      <c r="EEL140" s="6"/>
      <c r="EEM140" s="6"/>
      <c r="EEN140" s="6"/>
      <c r="EEO140" s="6"/>
      <c r="EEP140" s="6"/>
      <c r="EEQ140" s="6"/>
      <c r="EER140" s="6"/>
      <c r="EES140" s="6"/>
      <c r="EET140" s="6"/>
      <c r="EEU140" s="6"/>
      <c r="EEV140" s="6"/>
      <c r="EEW140" s="6"/>
      <c r="EEX140" s="6"/>
      <c r="EEY140" s="6"/>
      <c r="EEZ140" s="6"/>
      <c r="EFA140" s="6"/>
      <c r="EFB140" s="6"/>
      <c r="EFC140" s="6"/>
      <c r="EFD140" s="6"/>
      <c r="EFE140" s="6"/>
      <c r="EFF140" s="6"/>
      <c r="EFG140" s="6"/>
      <c r="EFH140" s="6"/>
      <c r="EFI140" s="6"/>
      <c r="EFJ140" s="6"/>
      <c r="EFK140" s="6"/>
      <c r="EFL140" s="6"/>
      <c r="EFM140" s="6"/>
      <c r="EFN140" s="6"/>
      <c r="EFO140" s="6"/>
      <c r="EFP140" s="6"/>
      <c r="EFQ140" s="6"/>
      <c r="EFR140" s="6"/>
      <c r="EFS140" s="6"/>
      <c r="EFT140" s="6"/>
      <c r="EFU140" s="6"/>
      <c r="EFV140" s="6"/>
      <c r="EFW140" s="6"/>
      <c r="EFX140" s="6"/>
      <c r="EFY140" s="6"/>
      <c r="EFZ140" s="6"/>
      <c r="EGA140" s="6"/>
      <c r="EGB140" s="6"/>
      <c r="EGC140" s="6"/>
      <c r="EGD140" s="6"/>
      <c r="EGE140" s="6"/>
      <c r="EGF140" s="6"/>
      <c r="EGG140" s="6"/>
      <c r="EGH140" s="6"/>
      <c r="EGI140" s="6"/>
      <c r="EGJ140" s="6"/>
      <c r="EGK140" s="6"/>
      <c r="EGL140" s="6"/>
      <c r="EGM140" s="6"/>
      <c r="EGN140" s="6"/>
      <c r="EGO140" s="6"/>
      <c r="EGP140" s="6"/>
      <c r="EGQ140" s="6"/>
      <c r="EGR140" s="6"/>
      <c r="EGS140" s="6"/>
      <c r="EGT140" s="6"/>
      <c r="EGU140" s="6"/>
      <c r="EGV140" s="6"/>
      <c r="EGW140" s="6"/>
      <c r="EGX140" s="6"/>
      <c r="EGY140" s="6"/>
      <c r="EGZ140" s="6"/>
      <c r="EHA140" s="6"/>
      <c r="EHB140" s="6"/>
      <c r="EHC140" s="6"/>
      <c r="EHD140" s="6"/>
      <c r="EHE140" s="6"/>
      <c r="EHF140" s="6"/>
      <c r="EHG140" s="6"/>
      <c r="EHH140" s="6"/>
      <c r="EHI140" s="6"/>
      <c r="EHJ140" s="6"/>
      <c r="EHK140" s="6"/>
      <c r="EHL140" s="6"/>
      <c r="EHM140" s="6"/>
      <c r="EHN140" s="6"/>
      <c r="EHO140" s="6"/>
      <c r="EHP140" s="6"/>
      <c r="EHQ140" s="6"/>
      <c r="EHR140" s="6"/>
      <c r="EHS140" s="6"/>
      <c r="EHT140" s="6"/>
      <c r="EHU140" s="6"/>
      <c r="EHV140" s="6"/>
      <c r="EHW140" s="6"/>
      <c r="EHX140" s="6"/>
      <c r="EHY140" s="6"/>
      <c r="EHZ140" s="6"/>
      <c r="EIA140" s="6"/>
      <c r="EIB140" s="6"/>
      <c r="EIC140" s="6"/>
      <c r="EID140" s="6"/>
      <c r="EIE140" s="6"/>
      <c r="EIF140" s="6"/>
      <c r="EIG140" s="6"/>
      <c r="EIH140" s="6"/>
      <c r="EII140" s="6"/>
      <c r="EIJ140" s="6"/>
      <c r="EIK140" s="6"/>
      <c r="EIL140" s="6"/>
      <c r="EIM140" s="6"/>
      <c r="EIN140" s="6"/>
      <c r="EIO140" s="6"/>
      <c r="EIP140" s="6"/>
      <c r="EIQ140" s="6"/>
      <c r="EIR140" s="6"/>
      <c r="EIS140" s="6"/>
      <c r="EIT140" s="6"/>
      <c r="EIU140" s="6"/>
      <c r="EIV140" s="6"/>
      <c r="EIW140" s="6"/>
      <c r="EIX140" s="6"/>
      <c r="EIY140" s="6"/>
      <c r="EIZ140" s="6"/>
      <c r="EJA140" s="6"/>
      <c r="EJB140" s="6"/>
      <c r="EJC140" s="6"/>
      <c r="EJD140" s="6"/>
      <c r="EJE140" s="6"/>
      <c r="EJF140" s="6"/>
      <c r="EJG140" s="6"/>
      <c r="EJH140" s="6"/>
      <c r="EJI140" s="6"/>
      <c r="EJJ140" s="6"/>
      <c r="EJK140" s="6"/>
      <c r="EJL140" s="6"/>
      <c r="EJM140" s="6"/>
      <c r="EJN140" s="6"/>
      <c r="EJO140" s="6"/>
      <c r="EJP140" s="6"/>
      <c r="EJQ140" s="6"/>
      <c r="EJR140" s="6"/>
      <c r="EJS140" s="6"/>
      <c r="EJT140" s="6"/>
      <c r="EJU140" s="6"/>
      <c r="EJV140" s="6"/>
      <c r="EJW140" s="6"/>
      <c r="EJX140" s="6"/>
      <c r="EJY140" s="6"/>
      <c r="EJZ140" s="6"/>
      <c r="EKA140" s="6"/>
      <c r="EKB140" s="6"/>
      <c r="EKC140" s="6"/>
      <c r="EKD140" s="6"/>
      <c r="EKE140" s="6"/>
      <c r="EKF140" s="6"/>
      <c r="EKG140" s="6"/>
      <c r="EKH140" s="6"/>
      <c r="EKI140" s="6"/>
      <c r="EKJ140" s="6"/>
      <c r="EKK140" s="6"/>
      <c r="EKL140" s="6"/>
      <c r="EKM140" s="6"/>
      <c r="EKN140" s="6"/>
      <c r="EKO140" s="6"/>
      <c r="EKP140" s="6"/>
      <c r="EKQ140" s="6"/>
      <c r="EKR140" s="6"/>
      <c r="EKS140" s="6"/>
      <c r="EKT140" s="6"/>
      <c r="EKU140" s="6"/>
      <c r="EKV140" s="6"/>
      <c r="EKW140" s="6"/>
      <c r="EKX140" s="6"/>
      <c r="EKY140" s="6"/>
      <c r="EKZ140" s="6"/>
      <c r="ELA140" s="6"/>
      <c r="ELB140" s="6"/>
      <c r="ELC140" s="6"/>
      <c r="ELD140" s="6"/>
      <c r="ELE140" s="6"/>
      <c r="ELF140" s="6"/>
      <c r="ELG140" s="6"/>
      <c r="ELH140" s="6"/>
      <c r="ELI140" s="6"/>
      <c r="ELJ140" s="6"/>
      <c r="ELK140" s="6"/>
      <c r="ELL140" s="6"/>
      <c r="ELM140" s="6"/>
      <c r="ELN140" s="6"/>
      <c r="ELO140" s="6"/>
      <c r="ELP140" s="6"/>
      <c r="ELQ140" s="6"/>
      <c r="ELR140" s="6"/>
      <c r="ELS140" s="6"/>
      <c r="ELT140" s="6"/>
      <c r="ELU140" s="6"/>
      <c r="ELV140" s="6"/>
      <c r="ELW140" s="6"/>
      <c r="ELX140" s="6"/>
      <c r="ELY140" s="6"/>
      <c r="ELZ140" s="6"/>
      <c r="EMA140" s="6"/>
      <c r="EMB140" s="6"/>
      <c r="EMC140" s="6"/>
      <c r="EMD140" s="6"/>
      <c r="EME140" s="6"/>
      <c r="EMF140" s="6"/>
      <c r="EMG140" s="6"/>
      <c r="EMH140" s="6"/>
      <c r="EMI140" s="6"/>
      <c r="EMJ140" s="6"/>
      <c r="EMK140" s="6"/>
      <c r="EML140" s="6"/>
      <c r="EMM140" s="6"/>
      <c r="EMN140" s="6"/>
      <c r="EMO140" s="6"/>
      <c r="EMP140" s="6"/>
      <c r="EMQ140" s="6"/>
      <c r="EMR140" s="6"/>
      <c r="EMS140" s="6"/>
      <c r="EMT140" s="6"/>
      <c r="EMU140" s="6"/>
      <c r="EMV140" s="6"/>
      <c r="EMW140" s="6"/>
      <c r="EMX140" s="6"/>
      <c r="EMY140" s="6"/>
      <c r="EMZ140" s="6"/>
      <c r="ENA140" s="6"/>
      <c r="ENB140" s="6"/>
      <c r="ENC140" s="6"/>
      <c r="END140" s="6"/>
      <c r="ENE140" s="6"/>
      <c r="ENF140" s="6"/>
      <c r="ENG140" s="6"/>
      <c r="ENH140" s="6"/>
      <c r="ENI140" s="6"/>
      <c r="ENJ140" s="6"/>
      <c r="ENK140" s="6"/>
      <c r="ENL140" s="6"/>
      <c r="ENM140" s="6"/>
      <c r="ENN140" s="6"/>
      <c r="ENO140" s="6"/>
      <c r="ENP140" s="6"/>
      <c r="ENQ140" s="6"/>
      <c r="ENR140" s="6"/>
      <c r="ENS140" s="6"/>
      <c r="ENT140" s="6"/>
      <c r="ENU140" s="6"/>
      <c r="ENV140" s="6"/>
      <c r="ENW140" s="6"/>
      <c r="ENX140" s="6"/>
      <c r="ENY140" s="6"/>
      <c r="ENZ140" s="6"/>
      <c r="EOA140" s="6"/>
      <c r="EOB140" s="6"/>
      <c r="EOC140" s="6"/>
      <c r="EOD140" s="6"/>
      <c r="EOE140" s="6"/>
      <c r="EOF140" s="6"/>
      <c r="EOG140" s="6"/>
      <c r="EOH140" s="6"/>
      <c r="EOI140" s="6"/>
      <c r="EOJ140" s="6"/>
      <c r="EOK140" s="6"/>
      <c r="EOL140" s="6"/>
      <c r="EOM140" s="6"/>
      <c r="EON140" s="6"/>
      <c r="EOO140" s="6"/>
      <c r="EOP140" s="6"/>
      <c r="EOQ140" s="6"/>
      <c r="EOR140" s="6"/>
      <c r="EOS140" s="6"/>
      <c r="EOT140" s="6"/>
      <c r="EOU140" s="6"/>
      <c r="EOV140" s="6"/>
      <c r="EOW140" s="6"/>
      <c r="EOX140" s="6"/>
      <c r="EOY140" s="6"/>
      <c r="EOZ140" s="6"/>
      <c r="EPA140" s="6"/>
      <c r="EPB140" s="6"/>
      <c r="EPC140" s="6"/>
      <c r="EPD140" s="6"/>
      <c r="EPE140" s="6"/>
      <c r="EPF140" s="6"/>
      <c r="EPG140" s="6"/>
      <c r="EPH140" s="6"/>
      <c r="EPI140" s="6"/>
      <c r="EPJ140" s="6"/>
      <c r="EPK140" s="6"/>
      <c r="EPL140" s="6"/>
      <c r="EPM140" s="6"/>
      <c r="EPN140" s="6"/>
      <c r="EPO140" s="6"/>
      <c r="EPP140" s="6"/>
      <c r="EPQ140" s="6"/>
      <c r="EPR140" s="6"/>
      <c r="EPS140" s="6"/>
      <c r="EPT140" s="6"/>
      <c r="EPU140" s="6"/>
      <c r="EPV140" s="6"/>
      <c r="EPW140" s="6"/>
      <c r="EPX140" s="6"/>
      <c r="EPY140" s="6"/>
      <c r="EPZ140" s="6"/>
      <c r="EQA140" s="6"/>
      <c r="EQB140" s="6"/>
      <c r="EQC140" s="6"/>
      <c r="EQD140" s="6"/>
      <c r="EQE140" s="6"/>
      <c r="EQF140" s="6"/>
      <c r="EQG140" s="6"/>
      <c r="EQH140" s="6"/>
      <c r="EQI140" s="6"/>
      <c r="EQJ140" s="6"/>
      <c r="EQK140" s="6"/>
      <c r="EQL140" s="6"/>
      <c r="EQM140" s="6"/>
      <c r="EQN140" s="6"/>
      <c r="EQO140" s="6"/>
      <c r="EQP140" s="6"/>
      <c r="EQQ140" s="6"/>
      <c r="EQR140" s="6"/>
      <c r="EQS140" s="6"/>
      <c r="EQT140" s="6"/>
      <c r="EQU140" s="6"/>
      <c r="EQV140" s="6"/>
      <c r="EQW140" s="6"/>
      <c r="EQX140" s="6"/>
      <c r="EQY140" s="6"/>
      <c r="EQZ140" s="6"/>
      <c r="ERA140" s="6"/>
      <c r="ERB140" s="6"/>
      <c r="ERC140" s="6"/>
      <c r="ERD140" s="6"/>
      <c r="ERE140" s="6"/>
      <c r="ERF140" s="6"/>
      <c r="ERG140" s="6"/>
      <c r="ERH140" s="6"/>
      <c r="ERI140" s="6"/>
      <c r="ERJ140" s="6"/>
      <c r="ERK140" s="6"/>
      <c r="ERL140" s="6"/>
      <c r="ERM140" s="6"/>
      <c r="ERN140" s="6"/>
      <c r="ERO140" s="6"/>
      <c r="ERP140" s="6"/>
      <c r="ERQ140" s="6"/>
      <c r="ERR140" s="6"/>
      <c r="ERS140" s="6"/>
      <c r="ERT140" s="6"/>
      <c r="ERU140" s="6"/>
      <c r="ERV140" s="6"/>
      <c r="ERW140" s="6"/>
      <c r="ERX140" s="6"/>
      <c r="ERY140" s="6"/>
      <c r="ERZ140" s="6"/>
      <c r="ESA140" s="6"/>
      <c r="ESB140" s="6"/>
      <c r="ESC140" s="6"/>
      <c r="ESD140" s="6"/>
      <c r="ESE140" s="6"/>
      <c r="ESF140" s="6"/>
      <c r="ESG140" s="6"/>
      <c r="ESH140" s="6"/>
      <c r="ESI140" s="6"/>
      <c r="ESJ140" s="6"/>
      <c r="ESK140" s="6"/>
      <c r="ESL140" s="6"/>
      <c r="ESM140" s="6"/>
      <c r="ESN140" s="6"/>
      <c r="ESO140" s="6"/>
      <c r="ESP140" s="6"/>
      <c r="ESQ140" s="6"/>
      <c r="ESR140" s="6"/>
      <c r="ESS140" s="6"/>
      <c r="EST140" s="6"/>
      <c r="ESU140" s="6"/>
      <c r="ESV140" s="6"/>
      <c r="ESW140" s="6"/>
      <c r="ESX140" s="6"/>
      <c r="ESY140" s="6"/>
      <c r="ESZ140" s="6"/>
      <c r="ETA140" s="6"/>
      <c r="ETB140" s="6"/>
      <c r="ETC140" s="6"/>
      <c r="ETD140" s="6"/>
      <c r="ETE140" s="6"/>
      <c r="ETF140" s="6"/>
      <c r="ETG140" s="6"/>
      <c r="ETH140" s="6"/>
      <c r="ETI140" s="6"/>
      <c r="ETJ140" s="6"/>
      <c r="ETK140" s="6"/>
      <c r="ETL140" s="6"/>
      <c r="ETM140" s="6"/>
      <c r="ETN140" s="6"/>
      <c r="ETO140" s="6"/>
      <c r="ETP140" s="6"/>
      <c r="ETQ140" s="6"/>
      <c r="ETR140" s="6"/>
      <c r="ETS140" s="6"/>
      <c r="ETT140" s="6"/>
      <c r="ETU140" s="6"/>
      <c r="ETV140" s="6"/>
      <c r="ETW140" s="6"/>
      <c r="ETX140" s="6"/>
      <c r="ETY140" s="6"/>
      <c r="ETZ140" s="6"/>
      <c r="EUA140" s="6"/>
      <c r="EUB140" s="6"/>
      <c r="EUC140" s="6"/>
      <c r="EUD140" s="6"/>
      <c r="EUE140" s="6"/>
      <c r="EUF140" s="6"/>
      <c r="EUG140" s="6"/>
      <c r="EUH140" s="6"/>
      <c r="EUI140" s="6"/>
      <c r="EUJ140" s="6"/>
      <c r="EUK140" s="6"/>
      <c r="EUL140" s="6"/>
      <c r="EUM140" s="6"/>
      <c r="EUN140" s="6"/>
      <c r="EUO140" s="6"/>
      <c r="EUP140" s="6"/>
      <c r="EUQ140" s="6"/>
      <c r="EUR140" s="6"/>
      <c r="EUS140" s="6"/>
      <c r="EUT140" s="6"/>
      <c r="EUU140" s="6"/>
      <c r="EUV140" s="6"/>
      <c r="EUW140" s="6"/>
      <c r="EUX140" s="6"/>
      <c r="EUY140" s="6"/>
      <c r="EUZ140" s="6"/>
      <c r="EVA140" s="6"/>
      <c r="EVB140" s="6"/>
      <c r="EVC140" s="6"/>
      <c r="EVD140" s="6"/>
      <c r="EVE140" s="6"/>
      <c r="EVF140" s="6"/>
      <c r="EVG140" s="6"/>
      <c r="EVH140" s="6"/>
      <c r="EVI140" s="6"/>
      <c r="EVJ140" s="6"/>
      <c r="EVK140" s="6"/>
      <c r="EVL140" s="6"/>
      <c r="EVM140" s="6"/>
      <c r="EVN140" s="6"/>
      <c r="EVO140" s="6"/>
      <c r="EVP140" s="6"/>
      <c r="EVQ140" s="6"/>
      <c r="EVR140" s="6"/>
      <c r="EVS140" s="6"/>
      <c r="EVT140" s="6"/>
      <c r="EVU140" s="6"/>
      <c r="EVV140" s="6"/>
      <c r="EVW140" s="6"/>
      <c r="EVX140" s="6"/>
      <c r="EVY140" s="6"/>
      <c r="EVZ140" s="6"/>
      <c r="EWA140" s="6"/>
      <c r="EWB140" s="6"/>
      <c r="EWC140" s="6"/>
      <c r="EWD140" s="6"/>
      <c r="EWE140" s="6"/>
      <c r="EWF140" s="6"/>
      <c r="EWG140" s="6"/>
      <c r="EWH140" s="6"/>
      <c r="EWI140" s="6"/>
      <c r="EWJ140" s="6"/>
      <c r="EWK140" s="6"/>
      <c r="EWL140" s="6"/>
      <c r="EWM140" s="6"/>
      <c r="EWN140" s="6"/>
      <c r="EWO140" s="6"/>
      <c r="EWP140" s="6"/>
      <c r="EWQ140" s="6"/>
      <c r="EWR140" s="6"/>
      <c r="EWS140" s="6"/>
      <c r="EWT140" s="6"/>
      <c r="EWU140" s="6"/>
      <c r="EWV140" s="6"/>
      <c r="EWW140" s="6"/>
      <c r="EWX140" s="6"/>
      <c r="EWY140" s="6"/>
      <c r="EWZ140" s="6"/>
      <c r="EXA140" s="6"/>
      <c r="EXB140" s="6"/>
      <c r="EXC140" s="6"/>
      <c r="EXD140" s="6"/>
      <c r="EXE140" s="6"/>
      <c r="EXF140" s="6"/>
      <c r="EXG140" s="6"/>
      <c r="EXH140" s="6"/>
      <c r="EXI140" s="6"/>
      <c r="EXJ140" s="6"/>
      <c r="EXK140" s="6"/>
      <c r="EXL140" s="6"/>
      <c r="EXM140" s="6"/>
      <c r="EXN140" s="6"/>
      <c r="EXO140" s="6"/>
      <c r="EXP140" s="6"/>
      <c r="EXQ140" s="6"/>
      <c r="EXR140" s="6"/>
      <c r="EXS140" s="6"/>
      <c r="EXT140" s="6"/>
      <c r="EXU140" s="6"/>
      <c r="EXV140" s="6"/>
      <c r="EXW140" s="6"/>
      <c r="EXX140" s="6"/>
      <c r="EXY140" s="6"/>
      <c r="EXZ140" s="6"/>
      <c r="EYA140" s="6"/>
      <c r="EYB140" s="6"/>
      <c r="EYC140" s="6"/>
      <c r="EYD140" s="6"/>
      <c r="EYE140" s="6"/>
      <c r="EYF140" s="6"/>
      <c r="EYG140" s="6"/>
      <c r="EYH140" s="6"/>
      <c r="EYI140" s="6"/>
      <c r="EYJ140" s="6"/>
      <c r="EYK140" s="6"/>
      <c r="EYL140" s="6"/>
      <c r="EYM140" s="6"/>
      <c r="EYN140" s="6"/>
      <c r="EYO140" s="6"/>
      <c r="EYP140" s="6"/>
      <c r="EYQ140" s="6"/>
      <c r="EYR140" s="6"/>
      <c r="EYS140" s="6"/>
      <c r="EYT140" s="6"/>
      <c r="EYU140" s="6"/>
      <c r="EYV140" s="6"/>
      <c r="EYW140" s="6"/>
      <c r="EYX140" s="6"/>
      <c r="EYY140" s="6"/>
      <c r="EYZ140" s="6"/>
      <c r="EZA140" s="6"/>
      <c r="EZB140" s="6"/>
      <c r="EZC140" s="6"/>
      <c r="EZD140" s="6"/>
      <c r="EZE140" s="6"/>
      <c r="EZF140" s="6"/>
      <c r="EZG140" s="6"/>
      <c r="EZH140" s="6"/>
      <c r="EZI140" s="6"/>
      <c r="EZJ140" s="6"/>
      <c r="EZK140" s="6"/>
      <c r="EZL140" s="6"/>
      <c r="EZM140" s="6"/>
      <c r="EZN140" s="6"/>
      <c r="EZO140" s="6"/>
      <c r="EZP140" s="6"/>
      <c r="EZQ140" s="6"/>
      <c r="EZR140" s="6"/>
      <c r="EZS140" s="6"/>
      <c r="EZT140" s="6"/>
      <c r="EZU140" s="6"/>
      <c r="EZV140" s="6"/>
      <c r="EZW140" s="6"/>
      <c r="EZX140" s="6"/>
      <c r="EZY140" s="6"/>
      <c r="EZZ140" s="6"/>
      <c r="FAA140" s="6"/>
      <c r="FAB140" s="6"/>
      <c r="FAC140" s="6"/>
      <c r="FAD140" s="6"/>
      <c r="FAE140" s="6"/>
      <c r="FAF140" s="6"/>
      <c r="FAG140" s="6"/>
      <c r="FAH140" s="6"/>
      <c r="FAI140" s="6"/>
      <c r="FAJ140" s="6"/>
      <c r="FAK140" s="6"/>
      <c r="FAL140" s="6"/>
      <c r="FAM140" s="6"/>
      <c r="FAN140" s="6"/>
      <c r="FAO140" s="6"/>
      <c r="FAP140" s="6"/>
      <c r="FAQ140" s="6"/>
      <c r="FAR140" s="6"/>
      <c r="FAS140" s="6"/>
      <c r="FAT140" s="6"/>
      <c r="FAU140" s="6"/>
      <c r="FAV140" s="6"/>
      <c r="FAW140" s="6"/>
      <c r="FAX140" s="6"/>
      <c r="FAY140" s="6"/>
      <c r="FAZ140" s="6"/>
      <c r="FBA140" s="6"/>
      <c r="FBB140" s="6"/>
      <c r="FBC140" s="6"/>
      <c r="FBD140" s="6"/>
      <c r="FBE140" s="6"/>
      <c r="FBF140" s="6"/>
      <c r="FBG140" s="6"/>
      <c r="FBH140" s="6"/>
      <c r="FBI140" s="6"/>
      <c r="FBJ140" s="6"/>
      <c r="FBK140" s="6"/>
      <c r="FBL140" s="6"/>
      <c r="FBM140" s="6"/>
      <c r="FBN140" s="6"/>
      <c r="FBO140" s="6"/>
      <c r="FBP140" s="6"/>
      <c r="FBQ140" s="6"/>
      <c r="FBR140" s="6"/>
      <c r="FBS140" s="6"/>
      <c r="FBT140" s="6"/>
      <c r="FBU140" s="6"/>
      <c r="FBV140" s="6"/>
      <c r="FBW140" s="6"/>
      <c r="FBX140" s="6"/>
      <c r="FBY140" s="6"/>
      <c r="FBZ140" s="6"/>
      <c r="FCA140" s="6"/>
      <c r="FCB140" s="6"/>
      <c r="FCC140" s="6"/>
      <c r="FCD140" s="6"/>
      <c r="FCE140" s="6"/>
      <c r="FCF140" s="6"/>
      <c r="FCG140" s="6"/>
      <c r="FCH140" s="6"/>
      <c r="FCI140" s="6"/>
      <c r="FCJ140" s="6"/>
      <c r="FCK140" s="6"/>
      <c r="FCL140" s="6"/>
      <c r="FCM140" s="6"/>
      <c r="FCN140" s="6"/>
      <c r="FCO140" s="6"/>
      <c r="FCP140" s="6"/>
      <c r="FCQ140" s="6"/>
      <c r="FCR140" s="6"/>
      <c r="FCS140" s="6"/>
      <c r="FCT140" s="6"/>
      <c r="FCU140" s="6"/>
      <c r="FCV140" s="6"/>
      <c r="FCW140" s="6"/>
      <c r="FCX140" s="6"/>
      <c r="FCY140" s="6"/>
      <c r="FCZ140" s="6"/>
      <c r="FDA140" s="6"/>
      <c r="FDB140" s="6"/>
      <c r="FDC140" s="6"/>
      <c r="FDD140" s="6"/>
      <c r="FDE140" s="6"/>
      <c r="FDF140" s="6"/>
      <c r="FDG140" s="6"/>
      <c r="FDH140" s="6"/>
      <c r="FDI140" s="6"/>
      <c r="FDJ140" s="6"/>
      <c r="FDK140" s="6"/>
      <c r="FDL140" s="6"/>
      <c r="FDM140" s="6"/>
      <c r="FDN140" s="6"/>
      <c r="FDO140" s="6"/>
      <c r="FDP140" s="6"/>
      <c r="FDQ140" s="6"/>
      <c r="FDR140" s="6"/>
      <c r="FDS140" s="6"/>
      <c r="FDT140" s="6"/>
      <c r="FDU140" s="6"/>
      <c r="FDV140" s="6"/>
      <c r="FDW140" s="6"/>
      <c r="FDX140" s="6"/>
      <c r="FDY140" s="6"/>
      <c r="FDZ140" s="6"/>
      <c r="FEA140" s="6"/>
      <c r="FEB140" s="6"/>
      <c r="FEC140" s="6"/>
      <c r="FED140" s="6"/>
      <c r="FEE140" s="6"/>
      <c r="FEF140" s="6"/>
      <c r="FEG140" s="6"/>
      <c r="FEH140" s="6"/>
      <c r="FEI140" s="6"/>
      <c r="FEJ140" s="6"/>
      <c r="FEK140" s="6"/>
      <c r="FEL140" s="6"/>
      <c r="FEM140" s="6"/>
      <c r="FEN140" s="6"/>
      <c r="FEO140" s="6"/>
      <c r="FEP140" s="6"/>
      <c r="FEQ140" s="6"/>
      <c r="FER140" s="6"/>
      <c r="FES140" s="6"/>
      <c r="FET140" s="6"/>
      <c r="FEU140" s="6"/>
      <c r="FEV140" s="6"/>
      <c r="FEW140" s="6"/>
      <c r="FEX140" s="6"/>
      <c r="FEY140" s="6"/>
      <c r="FEZ140" s="6"/>
      <c r="FFA140" s="6"/>
      <c r="FFB140" s="6"/>
      <c r="FFC140" s="6"/>
      <c r="FFD140" s="6"/>
      <c r="FFE140" s="6"/>
      <c r="FFF140" s="6"/>
      <c r="FFG140" s="6"/>
      <c r="FFH140" s="6"/>
      <c r="FFI140" s="6"/>
      <c r="FFJ140" s="6"/>
      <c r="FFK140" s="6"/>
      <c r="FFL140" s="6"/>
      <c r="FFM140" s="6"/>
      <c r="FFN140" s="6"/>
      <c r="FFO140" s="6"/>
      <c r="FFP140" s="6"/>
      <c r="FFQ140" s="6"/>
      <c r="FFR140" s="6"/>
      <c r="FFS140" s="6"/>
      <c r="FFT140" s="6"/>
      <c r="FFU140" s="6"/>
      <c r="FFV140" s="6"/>
      <c r="FFW140" s="6"/>
      <c r="FFX140" s="6"/>
      <c r="FFY140" s="6"/>
      <c r="FFZ140" s="6"/>
      <c r="FGA140" s="6"/>
      <c r="FGB140" s="6"/>
      <c r="FGC140" s="6"/>
      <c r="FGD140" s="6"/>
      <c r="FGE140" s="6"/>
      <c r="FGF140" s="6"/>
      <c r="FGG140" s="6"/>
      <c r="FGH140" s="6"/>
      <c r="FGI140" s="6"/>
      <c r="FGJ140" s="6"/>
      <c r="FGK140" s="6"/>
      <c r="FGL140" s="6"/>
      <c r="FGM140" s="6"/>
      <c r="FGN140" s="6"/>
      <c r="FGO140" s="6"/>
      <c r="FGP140" s="6"/>
      <c r="FGQ140" s="6"/>
      <c r="FGR140" s="6"/>
      <c r="FGS140" s="6"/>
      <c r="FGT140" s="6"/>
      <c r="FGU140" s="6"/>
      <c r="FGV140" s="6"/>
      <c r="FGW140" s="6"/>
      <c r="FGX140" s="6"/>
      <c r="FGY140" s="6"/>
      <c r="FGZ140" s="6"/>
      <c r="FHA140" s="6"/>
      <c r="FHB140" s="6"/>
      <c r="FHC140" s="6"/>
      <c r="FHD140" s="6"/>
      <c r="FHE140" s="6"/>
      <c r="FHF140" s="6"/>
      <c r="FHG140" s="6"/>
      <c r="FHH140" s="6"/>
      <c r="FHI140" s="6"/>
      <c r="FHJ140" s="6"/>
      <c r="FHK140" s="6"/>
      <c r="FHL140" s="6"/>
      <c r="FHM140" s="6"/>
      <c r="FHN140" s="6"/>
      <c r="FHO140" s="6"/>
      <c r="FHP140" s="6"/>
      <c r="FHQ140" s="6"/>
      <c r="FHR140" s="6"/>
      <c r="FHS140" s="6"/>
      <c r="FHT140" s="6"/>
      <c r="FHU140" s="6"/>
      <c r="FHV140" s="6"/>
      <c r="FHW140" s="6"/>
      <c r="FHX140" s="6"/>
      <c r="FHY140" s="6"/>
      <c r="FHZ140" s="6"/>
      <c r="FIA140" s="6"/>
      <c r="FIB140" s="6"/>
      <c r="FIC140" s="6"/>
      <c r="FID140" s="6"/>
      <c r="FIE140" s="6"/>
      <c r="FIF140" s="6"/>
      <c r="FIG140" s="6"/>
      <c r="FIH140" s="6"/>
      <c r="FII140" s="6"/>
      <c r="FIJ140" s="6"/>
      <c r="FIK140" s="6"/>
      <c r="FIL140" s="6"/>
      <c r="FIM140" s="6"/>
      <c r="FIN140" s="6"/>
      <c r="FIO140" s="6"/>
      <c r="FIP140" s="6"/>
      <c r="FIQ140" s="6"/>
      <c r="FIR140" s="6"/>
      <c r="FIS140" s="6"/>
      <c r="FIT140" s="6"/>
      <c r="FIU140" s="6"/>
      <c r="FIV140" s="6"/>
      <c r="FIW140" s="6"/>
      <c r="FIX140" s="6"/>
      <c r="FIY140" s="6"/>
      <c r="FIZ140" s="6"/>
      <c r="FJA140" s="6"/>
      <c r="FJB140" s="6"/>
      <c r="FJC140" s="6"/>
      <c r="FJD140" s="6"/>
      <c r="FJE140" s="6"/>
      <c r="FJF140" s="6"/>
      <c r="FJG140" s="6"/>
      <c r="FJH140" s="6"/>
      <c r="FJI140" s="6"/>
      <c r="FJJ140" s="6"/>
      <c r="FJK140" s="6"/>
      <c r="FJL140" s="6"/>
      <c r="FJM140" s="6"/>
      <c r="FJN140" s="6"/>
      <c r="FJO140" s="6"/>
      <c r="FJP140" s="6"/>
      <c r="FJQ140" s="6"/>
      <c r="FJR140" s="6"/>
      <c r="FJS140" s="6"/>
      <c r="FJT140" s="6"/>
      <c r="FJU140" s="6"/>
      <c r="FJV140" s="6"/>
      <c r="FJW140" s="6"/>
      <c r="FJX140" s="6"/>
      <c r="FJY140" s="6"/>
      <c r="FJZ140" s="6"/>
      <c r="FKA140" s="6"/>
      <c r="FKB140" s="6"/>
      <c r="FKC140" s="6"/>
      <c r="FKD140" s="6"/>
      <c r="FKE140" s="6"/>
      <c r="FKF140" s="6"/>
      <c r="FKG140" s="6"/>
      <c r="FKH140" s="6"/>
      <c r="FKI140" s="6"/>
      <c r="FKJ140" s="6"/>
      <c r="FKK140" s="6"/>
      <c r="FKL140" s="6"/>
      <c r="FKM140" s="6"/>
      <c r="FKN140" s="6"/>
      <c r="FKO140" s="6"/>
      <c r="FKP140" s="6"/>
      <c r="FKQ140" s="6"/>
      <c r="FKR140" s="6"/>
      <c r="FKS140" s="6"/>
      <c r="FKT140" s="6"/>
      <c r="FKU140" s="6"/>
      <c r="FKV140" s="6"/>
      <c r="FKW140" s="6"/>
      <c r="FKX140" s="6"/>
      <c r="FKY140" s="6"/>
      <c r="FKZ140" s="6"/>
      <c r="FLA140" s="6"/>
      <c r="FLB140" s="6"/>
      <c r="FLC140" s="6"/>
      <c r="FLD140" s="6"/>
      <c r="FLE140" s="6"/>
      <c r="FLF140" s="6"/>
      <c r="FLG140" s="6"/>
      <c r="FLH140" s="6"/>
      <c r="FLI140" s="6"/>
      <c r="FLJ140" s="6"/>
      <c r="FLK140" s="6"/>
      <c r="FLL140" s="6"/>
      <c r="FLM140" s="6"/>
      <c r="FLN140" s="6"/>
      <c r="FLO140" s="6"/>
      <c r="FLP140" s="6"/>
      <c r="FLQ140" s="6"/>
      <c r="FLR140" s="6"/>
      <c r="FLS140" s="6"/>
      <c r="FLT140" s="6"/>
      <c r="FLU140" s="6"/>
      <c r="FLV140" s="6"/>
      <c r="FLW140" s="6"/>
      <c r="FLX140" s="6"/>
      <c r="FLY140" s="6"/>
      <c r="FLZ140" s="6"/>
      <c r="FMA140" s="6"/>
      <c r="FMB140" s="6"/>
      <c r="FMC140" s="6"/>
      <c r="FMD140" s="6"/>
      <c r="FME140" s="6"/>
      <c r="FMF140" s="6"/>
      <c r="FMG140" s="6"/>
      <c r="FMH140" s="6"/>
      <c r="FMI140" s="6"/>
      <c r="FMJ140" s="6"/>
      <c r="FMK140" s="6"/>
      <c r="FML140" s="6"/>
      <c r="FMM140" s="6"/>
      <c r="FMN140" s="6"/>
      <c r="FMO140" s="6"/>
      <c r="FMP140" s="6"/>
      <c r="FMQ140" s="6"/>
      <c r="FMR140" s="6"/>
      <c r="FMS140" s="6"/>
      <c r="FMT140" s="6"/>
      <c r="FMU140" s="6"/>
      <c r="FMV140" s="6"/>
      <c r="FMW140" s="6"/>
      <c r="FMX140" s="6"/>
      <c r="FMY140" s="6"/>
      <c r="FMZ140" s="6"/>
      <c r="FNA140" s="6"/>
      <c r="FNB140" s="6"/>
      <c r="FNC140" s="6"/>
      <c r="FND140" s="6"/>
      <c r="FNE140" s="6"/>
      <c r="FNF140" s="6"/>
      <c r="FNG140" s="6"/>
      <c r="FNH140" s="6"/>
      <c r="FNI140" s="6"/>
      <c r="FNJ140" s="6"/>
      <c r="FNK140" s="6"/>
      <c r="FNL140" s="6"/>
      <c r="FNM140" s="6"/>
      <c r="FNN140" s="6"/>
      <c r="FNO140" s="6"/>
      <c r="FNP140" s="6"/>
      <c r="FNQ140" s="6"/>
      <c r="FNR140" s="6"/>
      <c r="FNS140" s="6"/>
      <c r="FNT140" s="6"/>
      <c r="FNU140" s="6"/>
      <c r="FNV140" s="6"/>
      <c r="FNW140" s="6"/>
      <c r="FNX140" s="6"/>
      <c r="FNY140" s="6"/>
      <c r="FNZ140" s="6"/>
      <c r="FOA140" s="6"/>
      <c r="FOB140" s="6"/>
      <c r="FOC140" s="6"/>
      <c r="FOD140" s="6"/>
      <c r="FOE140" s="6"/>
      <c r="FOF140" s="6"/>
      <c r="FOG140" s="6"/>
      <c r="FOH140" s="6"/>
      <c r="FOI140" s="6"/>
      <c r="FOJ140" s="6"/>
      <c r="FOK140" s="6"/>
      <c r="FOL140" s="6"/>
      <c r="FOM140" s="6"/>
      <c r="FON140" s="6"/>
      <c r="FOO140" s="6"/>
      <c r="FOP140" s="6"/>
      <c r="FOQ140" s="6"/>
      <c r="FOR140" s="6"/>
      <c r="FOS140" s="6"/>
      <c r="FOT140" s="6"/>
      <c r="FOU140" s="6"/>
      <c r="FOV140" s="6"/>
      <c r="FOW140" s="6"/>
      <c r="FOX140" s="6"/>
      <c r="FOY140" s="6"/>
      <c r="FOZ140" s="6"/>
      <c r="FPA140" s="6"/>
      <c r="FPB140" s="6"/>
      <c r="FPC140" s="6"/>
      <c r="FPD140" s="6"/>
      <c r="FPE140" s="6"/>
      <c r="FPF140" s="6"/>
      <c r="FPG140" s="6"/>
      <c r="FPH140" s="6"/>
      <c r="FPI140" s="6"/>
      <c r="FPJ140" s="6"/>
      <c r="FPK140" s="6"/>
      <c r="FPL140" s="6"/>
      <c r="FPM140" s="6"/>
      <c r="FPN140" s="6"/>
      <c r="FPO140" s="6"/>
      <c r="FPP140" s="6"/>
      <c r="FPQ140" s="6"/>
      <c r="FPR140" s="6"/>
      <c r="FPS140" s="6"/>
      <c r="FPT140" s="6"/>
      <c r="FPU140" s="6"/>
      <c r="FPV140" s="6"/>
      <c r="FPW140" s="6"/>
      <c r="FPX140" s="6"/>
      <c r="FPY140" s="6"/>
      <c r="FPZ140" s="6"/>
      <c r="FQA140" s="6"/>
      <c r="FQB140" s="6"/>
      <c r="FQC140" s="6"/>
      <c r="FQD140" s="6"/>
      <c r="FQE140" s="6"/>
      <c r="FQF140" s="6"/>
      <c r="FQG140" s="6"/>
      <c r="FQH140" s="6"/>
      <c r="FQI140" s="6"/>
      <c r="FQJ140" s="6"/>
      <c r="FQK140" s="6"/>
      <c r="FQL140" s="6"/>
      <c r="FQM140" s="6"/>
      <c r="FQN140" s="6"/>
      <c r="FQO140" s="6"/>
      <c r="FQP140" s="6"/>
      <c r="FQQ140" s="6"/>
      <c r="FQR140" s="6"/>
      <c r="FQS140" s="6"/>
      <c r="FQT140" s="6"/>
      <c r="FQU140" s="6"/>
      <c r="FQV140" s="6"/>
      <c r="FQW140" s="6"/>
      <c r="FQX140" s="6"/>
      <c r="FQY140" s="6"/>
      <c r="FQZ140" s="6"/>
      <c r="FRA140" s="6"/>
      <c r="FRB140" s="6"/>
      <c r="FRC140" s="6"/>
      <c r="FRD140" s="6"/>
      <c r="FRE140" s="6"/>
      <c r="FRF140" s="6"/>
      <c r="FRG140" s="6"/>
      <c r="FRH140" s="6"/>
      <c r="FRI140" s="6"/>
      <c r="FRJ140" s="6"/>
      <c r="FRK140" s="6"/>
      <c r="FRL140" s="6"/>
      <c r="FRM140" s="6"/>
      <c r="FRN140" s="6"/>
      <c r="FRO140" s="6"/>
      <c r="FRP140" s="6"/>
      <c r="FRQ140" s="6"/>
      <c r="FRR140" s="6"/>
      <c r="FRS140" s="6"/>
      <c r="FRT140" s="6"/>
      <c r="FRU140" s="6"/>
      <c r="FRV140" s="6"/>
      <c r="FRW140" s="6"/>
      <c r="FRX140" s="6"/>
      <c r="FRY140" s="6"/>
      <c r="FRZ140" s="6"/>
      <c r="FSA140" s="6"/>
      <c r="FSB140" s="6"/>
      <c r="FSC140" s="6"/>
      <c r="FSD140" s="6"/>
      <c r="FSE140" s="6"/>
      <c r="FSF140" s="6"/>
      <c r="FSG140" s="6"/>
      <c r="FSH140" s="6"/>
      <c r="FSI140" s="6"/>
      <c r="FSJ140" s="6"/>
      <c r="FSK140" s="6"/>
      <c r="FSL140" s="6"/>
      <c r="FSM140" s="6"/>
      <c r="FSN140" s="6"/>
      <c r="FSO140" s="6"/>
      <c r="FSP140" s="6"/>
      <c r="FSQ140" s="6"/>
      <c r="FSR140" s="6"/>
      <c r="FSS140" s="6"/>
      <c r="FST140" s="6"/>
      <c r="FSU140" s="6"/>
      <c r="FSV140" s="6"/>
      <c r="FSW140" s="6"/>
      <c r="FSX140" s="6"/>
      <c r="FSY140" s="6"/>
      <c r="FSZ140" s="6"/>
      <c r="FTA140" s="6"/>
      <c r="FTB140" s="6"/>
      <c r="FTC140" s="6"/>
      <c r="FTD140" s="6"/>
      <c r="FTE140" s="6"/>
      <c r="FTF140" s="6"/>
      <c r="FTG140" s="6"/>
      <c r="FTH140" s="6"/>
      <c r="FTI140" s="6"/>
      <c r="FTJ140" s="6"/>
      <c r="FTK140" s="6"/>
      <c r="FTL140" s="6"/>
      <c r="FTM140" s="6"/>
      <c r="FTN140" s="6"/>
      <c r="FTO140" s="6"/>
      <c r="FTP140" s="6"/>
      <c r="FTQ140" s="6"/>
      <c r="FTR140" s="6"/>
      <c r="FTS140" s="6"/>
      <c r="FTT140" s="6"/>
      <c r="FTU140" s="6"/>
      <c r="FTV140" s="6"/>
      <c r="FTW140" s="6"/>
      <c r="FTX140" s="6"/>
      <c r="FTY140" s="6"/>
      <c r="FTZ140" s="6"/>
      <c r="FUA140" s="6"/>
      <c r="FUB140" s="6"/>
      <c r="FUC140" s="6"/>
      <c r="FUD140" s="6"/>
      <c r="FUE140" s="6"/>
      <c r="FUF140" s="6"/>
      <c r="FUG140" s="6"/>
      <c r="FUH140" s="6"/>
      <c r="FUI140" s="6"/>
      <c r="FUJ140" s="6"/>
      <c r="FUK140" s="6"/>
      <c r="FUL140" s="6"/>
      <c r="FUM140" s="6"/>
      <c r="FUN140" s="6"/>
      <c r="FUO140" s="6"/>
      <c r="FUP140" s="6"/>
      <c r="FUQ140" s="6"/>
      <c r="FUR140" s="6"/>
      <c r="FUS140" s="6"/>
      <c r="FUT140" s="6"/>
      <c r="FUU140" s="6"/>
      <c r="FUV140" s="6"/>
      <c r="FUW140" s="6"/>
      <c r="FUX140" s="6"/>
      <c r="FUY140" s="6"/>
      <c r="FUZ140" s="6"/>
      <c r="FVA140" s="6"/>
      <c r="FVB140" s="6"/>
      <c r="FVC140" s="6"/>
      <c r="FVD140" s="6"/>
      <c r="FVE140" s="6"/>
      <c r="FVF140" s="6"/>
      <c r="FVG140" s="6"/>
      <c r="FVH140" s="6"/>
      <c r="FVI140" s="6"/>
      <c r="FVJ140" s="6"/>
      <c r="FVK140" s="6"/>
      <c r="FVL140" s="6"/>
      <c r="FVM140" s="6"/>
      <c r="FVN140" s="6"/>
      <c r="FVO140" s="6"/>
      <c r="FVP140" s="6"/>
      <c r="FVQ140" s="6"/>
      <c r="FVR140" s="6"/>
      <c r="FVS140" s="6"/>
      <c r="FVT140" s="6"/>
      <c r="FVU140" s="6"/>
      <c r="FVV140" s="6"/>
      <c r="FVW140" s="6"/>
      <c r="FVX140" s="6"/>
      <c r="FVY140" s="6"/>
      <c r="FVZ140" s="6"/>
      <c r="FWA140" s="6"/>
      <c r="FWB140" s="6"/>
      <c r="FWC140" s="6"/>
      <c r="FWD140" s="6"/>
      <c r="FWE140" s="6"/>
      <c r="FWF140" s="6"/>
      <c r="FWG140" s="6"/>
      <c r="FWH140" s="6"/>
      <c r="FWI140" s="6"/>
      <c r="FWJ140" s="6"/>
      <c r="FWK140" s="6"/>
      <c r="FWL140" s="6"/>
      <c r="FWM140" s="6"/>
      <c r="FWN140" s="6"/>
      <c r="FWO140" s="6"/>
      <c r="FWP140" s="6"/>
      <c r="FWQ140" s="6"/>
      <c r="FWR140" s="6"/>
      <c r="FWS140" s="6"/>
      <c r="FWT140" s="6"/>
      <c r="FWU140" s="6"/>
      <c r="FWV140" s="6"/>
      <c r="FWW140" s="6"/>
      <c r="FWX140" s="6"/>
      <c r="FWY140" s="6"/>
      <c r="FWZ140" s="6"/>
      <c r="FXA140" s="6"/>
      <c r="FXB140" s="6"/>
      <c r="FXC140" s="6"/>
      <c r="FXD140" s="6"/>
      <c r="FXE140" s="6"/>
      <c r="FXF140" s="6"/>
      <c r="FXG140" s="6"/>
      <c r="FXH140" s="6"/>
      <c r="FXI140" s="6"/>
      <c r="FXJ140" s="6"/>
      <c r="FXK140" s="6"/>
      <c r="FXL140" s="6"/>
      <c r="FXM140" s="6"/>
      <c r="FXN140" s="6"/>
      <c r="FXO140" s="6"/>
      <c r="FXP140" s="6"/>
      <c r="FXQ140" s="6"/>
      <c r="FXR140" s="6"/>
      <c r="FXS140" s="6"/>
      <c r="FXT140" s="6"/>
      <c r="FXU140" s="6"/>
      <c r="FXV140" s="6"/>
      <c r="FXW140" s="6"/>
      <c r="FXX140" s="6"/>
      <c r="FXY140" s="6"/>
      <c r="FXZ140" s="6"/>
      <c r="FYA140" s="6"/>
      <c r="FYB140" s="6"/>
      <c r="FYC140" s="6"/>
      <c r="FYD140" s="6"/>
      <c r="FYE140" s="6"/>
      <c r="FYF140" s="6"/>
      <c r="FYG140" s="6"/>
      <c r="FYH140" s="6"/>
      <c r="FYI140" s="6"/>
      <c r="FYJ140" s="6"/>
      <c r="FYK140" s="6"/>
      <c r="FYL140" s="6"/>
      <c r="FYM140" s="6"/>
      <c r="FYN140" s="6"/>
      <c r="FYO140" s="6"/>
      <c r="FYP140" s="6"/>
      <c r="FYQ140" s="6"/>
      <c r="FYR140" s="6"/>
      <c r="FYS140" s="6"/>
      <c r="FYT140" s="6"/>
      <c r="FYU140" s="6"/>
      <c r="FYV140" s="6"/>
      <c r="FYW140" s="6"/>
      <c r="FYX140" s="6"/>
      <c r="FYY140" s="6"/>
      <c r="FYZ140" s="6"/>
      <c r="FZA140" s="6"/>
      <c r="FZB140" s="6"/>
      <c r="FZC140" s="6"/>
      <c r="FZD140" s="6"/>
      <c r="FZE140" s="6"/>
      <c r="FZF140" s="6"/>
      <c r="FZG140" s="6"/>
      <c r="FZH140" s="6"/>
      <c r="FZI140" s="6"/>
      <c r="FZJ140" s="6"/>
      <c r="FZK140" s="6"/>
      <c r="FZL140" s="6"/>
      <c r="FZM140" s="6"/>
      <c r="FZN140" s="6"/>
      <c r="FZO140" s="6"/>
      <c r="FZP140" s="6"/>
      <c r="FZQ140" s="6"/>
      <c r="FZR140" s="6"/>
      <c r="FZS140" s="6"/>
      <c r="FZT140" s="6"/>
      <c r="FZU140" s="6"/>
      <c r="FZV140" s="6"/>
      <c r="FZW140" s="6"/>
      <c r="FZX140" s="6"/>
      <c r="FZY140" s="6"/>
      <c r="FZZ140" s="6"/>
      <c r="GAA140" s="6"/>
      <c r="GAB140" s="6"/>
      <c r="GAC140" s="6"/>
      <c r="GAD140" s="6"/>
      <c r="GAE140" s="6"/>
      <c r="GAF140" s="6"/>
      <c r="GAG140" s="6"/>
      <c r="GAH140" s="6"/>
      <c r="GAI140" s="6"/>
      <c r="GAJ140" s="6"/>
      <c r="GAK140" s="6"/>
      <c r="GAL140" s="6"/>
      <c r="GAM140" s="6"/>
      <c r="GAN140" s="6"/>
      <c r="GAO140" s="6"/>
      <c r="GAP140" s="6"/>
      <c r="GAQ140" s="6"/>
      <c r="GAR140" s="6"/>
      <c r="GAS140" s="6"/>
      <c r="GAT140" s="6"/>
      <c r="GAU140" s="6"/>
      <c r="GAV140" s="6"/>
      <c r="GAW140" s="6"/>
      <c r="GAX140" s="6"/>
      <c r="GAY140" s="6"/>
      <c r="GAZ140" s="6"/>
      <c r="GBA140" s="6"/>
      <c r="GBB140" s="6"/>
      <c r="GBC140" s="6"/>
      <c r="GBD140" s="6"/>
      <c r="GBE140" s="6"/>
      <c r="GBF140" s="6"/>
      <c r="GBG140" s="6"/>
      <c r="GBH140" s="6"/>
      <c r="GBI140" s="6"/>
      <c r="GBJ140" s="6"/>
      <c r="GBK140" s="6"/>
      <c r="GBL140" s="6"/>
      <c r="GBM140" s="6"/>
      <c r="GBN140" s="6"/>
      <c r="GBO140" s="6"/>
      <c r="GBP140" s="6"/>
      <c r="GBQ140" s="6"/>
      <c r="GBR140" s="6"/>
      <c r="GBS140" s="6"/>
      <c r="GBT140" s="6"/>
      <c r="GBU140" s="6"/>
      <c r="GBV140" s="6"/>
      <c r="GBW140" s="6"/>
      <c r="GBX140" s="6"/>
      <c r="GBY140" s="6"/>
      <c r="GBZ140" s="6"/>
      <c r="GCA140" s="6"/>
      <c r="GCB140" s="6"/>
      <c r="GCC140" s="6"/>
      <c r="GCD140" s="6"/>
      <c r="GCE140" s="6"/>
      <c r="GCF140" s="6"/>
      <c r="GCG140" s="6"/>
      <c r="GCH140" s="6"/>
      <c r="GCI140" s="6"/>
      <c r="GCJ140" s="6"/>
      <c r="GCK140" s="6"/>
      <c r="GCL140" s="6"/>
      <c r="GCM140" s="6"/>
      <c r="GCN140" s="6"/>
      <c r="GCO140" s="6"/>
      <c r="GCP140" s="6"/>
      <c r="GCQ140" s="6"/>
      <c r="GCR140" s="6"/>
      <c r="GCS140" s="6"/>
      <c r="GCT140" s="6"/>
      <c r="GCU140" s="6"/>
      <c r="GCV140" s="6"/>
      <c r="GCW140" s="6"/>
      <c r="GCX140" s="6"/>
      <c r="GCY140" s="6"/>
      <c r="GCZ140" s="6"/>
      <c r="GDA140" s="6"/>
      <c r="GDB140" s="6"/>
      <c r="GDC140" s="6"/>
      <c r="GDD140" s="6"/>
      <c r="GDE140" s="6"/>
      <c r="GDF140" s="6"/>
      <c r="GDG140" s="6"/>
      <c r="GDH140" s="6"/>
      <c r="GDI140" s="6"/>
      <c r="GDJ140" s="6"/>
      <c r="GDK140" s="6"/>
      <c r="GDL140" s="6"/>
      <c r="GDM140" s="6"/>
      <c r="GDN140" s="6"/>
      <c r="GDO140" s="6"/>
      <c r="GDP140" s="6"/>
      <c r="GDQ140" s="6"/>
      <c r="GDR140" s="6"/>
      <c r="GDS140" s="6"/>
      <c r="GDT140" s="6"/>
      <c r="GDU140" s="6"/>
      <c r="GDV140" s="6"/>
      <c r="GDW140" s="6"/>
      <c r="GDX140" s="6"/>
      <c r="GDY140" s="6"/>
      <c r="GDZ140" s="6"/>
      <c r="GEA140" s="6"/>
      <c r="GEB140" s="6"/>
      <c r="GEC140" s="6"/>
      <c r="GED140" s="6"/>
      <c r="GEE140" s="6"/>
      <c r="GEF140" s="6"/>
      <c r="GEG140" s="6"/>
      <c r="GEH140" s="6"/>
      <c r="GEI140" s="6"/>
      <c r="GEJ140" s="6"/>
      <c r="GEK140" s="6"/>
      <c r="GEL140" s="6"/>
      <c r="GEM140" s="6"/>
      <c r="GEN140" s="6"/>
      <c r="GEO140" s="6"/>
      <c r="GEP140" s="6"/>
      <c r="GEQ140" s="6"/>
      <c r="GER140" s="6"/>
      <c r="GES140" s="6"/>
      <c r="GET140" s="6"/>
      <c r="GEU140" s="6"/>
      <c r="GEV140" s="6"/>
      <c r="GEW140" s="6"/>
      <c r="GEX140" s="6"/>
      <c r="GEY140" s="6"/>
      <c r="GEZ140" s="6"/>
      <c r="GFA140" s="6"/>
      <c r="GFB140" s="6"/>
      <c r="GFC140" s="6"/>
      <c r="GFD140" s="6"/>
      <c r="GFE140" s="6"/>
      <c r="GFF140" s="6"/>
      <c r="GFG140" s="6"/>
      <c r="GFH140" s="6"/>
      <c r="GFI140" s="6"/>
      <c r="GFJ140" s="6"/>
      <c r="GFK140" s="6"/>
      <c r="GFL140" s="6"/>
      <c r="GFM140" s="6"/>
      <c r="GFN140" s="6"/>
      <c r="GFO140" s="6"/>
      <c r="GFP140" s="6"/>
      <c r="GFQ140" s="6"/>
      <c r="GFR140" s="6"/>
      <c r="GFS140" s="6"/>
      <c r="GFT140" s="6"/>
      <c r="GFU140" s="6"/>
      <c r="GFV140" s="6"/>
      <c r="GFW140" s="6"/>
      <c r="GFX140" s="6"/>
      <c r="GFY140" s="6"/>
      <c r="GFZ140" s="6"/>
      <c r="GGA140" s="6"/>
      <c r="GGB140" s="6"/>
      <c r="GGC140" s="6"/>
      <c r="GGD140" s="6"/>
      <c r="GGE140" s="6"/>
      <c r="GGF140" s="6"/>
      <c r="GGG140" s="6"/>
      <c r="GGH140" s="6"/>
      <c r="GGI140" s="6"/>
      <c r="GGJ140" s="6"/>
      <c r="GGK140" s="6"/>
      <c r="GGL140" s="6"/>
      <c r="GGM140" s="6"/>
      <c r="GGN140" s="6"/>
      <c r="GGO140" s="6"/>
      <c r="GGP140" s="6"/>
      <c r="GGQ140" s="6"/>
      <c r="GGR140" s="6"/>
      <c r="GGS140" s="6"/>
      <c r="GGT140" s="6"/>
      <c r="GGU140" s="6"/>
      <c r="GGV140" s="6"/>
      <c r="GGW140" s="6"/>
      <c r="GGX140" s="6"/>
      <c r="GGY140" s="6"/>
      <c r="GGZ140" s="6"/>
      <c r="GHA140" s="6"/>
      <c r="GHB140" s="6"/>
      <c r="GHC140" s="6"/>
      <c r="GHD140" s="6"/>
      <c r="GHE140" s="6"/>
      <c r="GHF140" s="6"/>
      <c r="GHG140" s="6"/>
      <c r="GHH140" s="6"/>
      <c r="GHI140" s="6"/>
      <c r="GHJ140" s="6"/>
      <c r="GHK140" s="6"/>
      <c r="GHL140" s="6"/>
      <c r="GHM140" s="6"/>
      <c r="GHN140" s="6"/>
      <c r="GHO140" s="6"/>
      <c r="GHP140" s="6"/>
      <c r="GHQ140" s="6"/>
      <c r="GHR140" s="6"/>
      <c r="GHS140" s="6"/>
      <c r="GHT140" s="6"/>
      <c r="GHU140" s="6"/>
      <c r="GHV140" s="6"/>
      <c r="GHW140" s="6"/>
      <c r="GHX140" s="6"/>
      <c r="GHY140" s="6"/>
      <c r="GHZ140" s="6"/>
      <c r="GIA140" s="6"/>
      <c r="GIB140" s="6"/>
      <c r="GIC140" s="6"/>
      <c r="GID140" s="6"/>
      <c r="GIE140" s="6"/>
      <c r="GIF140" s="6"/>
      <c r="GIG140" s="6"/>
      <c r="GIH140" s="6"/>
      <c r="GII140" s="6"/>
      <c r="GIJ140" s="6"/>
      <c r="GIK140" s="6"/>
      <c r="GIL140" s="6"/>
      <c r="GIM140" s="6"/>
      <c r="GIN140" s="6"/>
      <c r="GIO140" s="6"/>
      <c r="GIP140" s="6"/>
      <c r="GIQ140" s="6"/>
      <c r="GIR140" s="6"/>
      <c r="GIS140" s="6"/>
      <c r="GIT140" s="6"/>
      <c r="GIU140" s="6"/>
      <c r="GIV140" s="6"/>
      <c r="GIW140" s="6"/>
      <c r="GIX140" s="6"/>
      <c r="GIY140" s="6"/>
      <c r="GIZ140" s="6"/>
      <c r="GJA140" s="6"/>
      <c r="GJB140" s="6"/>
      <c r="GJC140" s="6"/>
      <c r="GJD140" s="6"/>
      <c r="GJE140" s="6"/>
      <c r="GJF140" s="6"/>
      <c r="GJG140" s="6"/>
      <c r="GJH140" s="6"/>
      <c r="GJI140" s="6"/>
      <c r="GJJ140" s="6"/>
      <c r="GJK140" s="6"/>
      <c r="GJL140" s="6"/>
      <c r="GJM140" s="6"/>
      <c r="GJN140" s="6"/>
      <c r="GJO140" s="6"/>
      <c r="GJP140" s="6"/>
      <c r="GJQ140" s="6"/>
      <c r="GJR140" s="6"/>
      <c r="GJS140" s="6"/>
      <c r="GJT140" s="6"/>
      <c r="GJU140" s="6"/>
      <c r="GJV140" s="6"/>
      <c r="GJW140" s="6"/>
      <c r="GJX140" s="6"/>
      <c r="GJY140" s="6"/>
      <c r="GJZ140" s="6"/>
      <c r="GKA140" s="6"/>
      <c r="GKB140" s="6"/>
      <c r="GKC140" s="6"/>
      <c r="GKD140" s="6"/>
      <c r="GKE140" s="6"/>
      <c r="GKF140" s="6"/>
      <c r="GKG140" s="6"/>
      <c r="GKH140" s="6"/>
      <c r="GKI140" s="6"/>
      <c r="GKJ140" s="6"/>
      <c r="GKK140" s="6"/>
      <c r="GKL140" s="6"/>
      <c r="GKM140" s="6"/>
      <c r="GKN140" s="6"/>
      <c r="GKO140" s="6"/>
      <c r="GKP140" s="6"/>
      <c r="GKQ140" s="6"/>
      <c r="GKR140" s="6"/>
      <c r="GKS140" s="6"/>
      <c r="GKT140" s="6"/>
      <c r="GKU140" s="6"/>
      <c r="GKV140" s="6"/>
      <c r="GKW140" s="6"/>
      <c r="GKX140" s="6"/>
      <c r="GKY140" s="6"/>
      <c r="GKZ140" s="6"/>
      <c r="GLA140" s="6"/>
      <c r="GLB140" s="6"/>
      <c r="GLC140" s="6"/>
      <c r="GLD140" s="6"/>
      <c r="GLE140" s="6"/>
      <c r="GLF140" s="6"/>
      <c r="GLG140" s="6"/>
      <c r="GLH140" s="6"/>
      <c r="GLI140" s="6"/>
      <c r="GLJ140" s="6"/>
      <c r="GLK140" s="6"/>
      <c r="GLL140" s="6"/>
      <c r="GLM140" s="6"/>
      <c r="GLN140" s="6"/>
      <c r="GLO140" s="6"/>
      <c r="GLP140" s="6"/>
      <c r="GLQ140" s="6"/>
      <c r="GLR140" s="6"/>
      <c r="GLS140" s="6"/>
      <c r="GLT140" s="6"/>
      <c r="GLU140" s="6"/>
      <c r="GLV140" s="6"/>
      <c r="GLW140" s="6"/>
      <c r="GLX140" s="6"/>
      <c r="GLY140" s="6"/>
      <c r="GLZ140" s="6"/>
      <c r="GMA140" s="6"/>
      <c r="GMB140" s="6"/>
      <c r="GMC140" s="6"/>
      <c r="GMD140" s="6"/>
      <c r="GME140" s="6"/>
      <c r="GMF140" s="6"/>
      <c r="GMG140" s="6"/>
      <c r="GMH140" s="6"/>
      <c r="GMI140" s="6"/>
      <c r="GMJ140" s="6"/>
      <c r="GMK140" s="6"/>
      <c r="GML140" s="6"/>
      <c r="GMM140" s="6"/>
      <c r="GMN140" s="6"/>
      <c r="GMO140" s="6"/>
      <c r="GMP140" s="6"/>
      <c r="GMQ140" s="6"/>
      <c r="GMR140" s="6"/>
      <c r="GMS140" s="6"/>
      <c r="GMT140" s="6"/>
      <c r="GMU140" s="6"/>
      <c r="GMV140" s="6"/>
      <c r="GMW140" s="6"/>
      <c r="GMX140" s="6"/>
      <c r="GMY140" s="6"/>
      <c r="GMZ140" s="6"/>
      <c r="GNA140" s="6"/>
      <c r="GNB140" s="6"/>
      <c r="GNC140" s="6"/>
      <c r="GND140" s="6"/>
      <c r="GNE140" s="6"/>
      <c r="GNF140" s="6"/>
      <c r="GNG140" s="6"/>
      <c r="GNH140" s="6"/>
      <c r="GNI140" s="6"/>
      <c r="GNJ140" s="6"/>
      <c r="GNK140" s="6"/>
      <c r="GNL140" s="6"/>
      <c r="GNM140" s="6"/>
      <c r="GNN140" s="6"/>
      <c r="GNO140" s="6"/>
      <c r="GNP140" s="6"/>
      <c r="GNQ140" s="6"/>
      <c r="GNR140" s="6"/>
      <c r="GNS140" s="6"/>
      <c r="GNT140" s="6"/>
      <c r="GNU140" s="6"/>
      <c r="GNV140" s="6"/>
      <c r="GNW140" s="6"/>
      <c r="GNX140" s="6"/>
      <c r="GNY140" s="6"/>
      <c r="GNZ140" s="6"/>
      <c r="GOA140" s="6"/>
      <c r="GOB140" s="6"/>
      <c r="GOC140" s="6"/>
      <c r="GOD140" s="6"/>
      <c r="GOE140" s="6"/>
      <c r="GOF140" s="6"/>
      <c r="GOG140" s="6"/>
      <c r="GOH140" s="6"/>
      <c r="GOI140" s="6"/>
      <c r="GOJ140" s="6"/>
      <c r="GOK140" s="6"/>
      <c r="GOL140" s="6"/>
      <c r="GOM140" s="6"/>
      <c r="GON140" s="6"/>
      <c r="GOO140" s="6"/>
      <c r="GOP140" s="6"/>
      <c r="GOQ140" s="6"/>
      <c r="GOR140" s="6"/>
      <c r="GOS140" s="6"/>
      <c r="GOT140" s="6"/>
      <c r="GOU140" s="6"/>
      <c r="GOV140" s="6"/>
      <c r="GOW140" s="6"/>
      <c r="GOX140" s="6"/>
      <c r="GOY140" s="6"/>
      <c r="GOZ140" s="6"/>
      <c r="GPA140" s="6"/>
      <c r="GPB140" s="6"/>
      <c r="GPC140" s="6"/>
      <c r="GPD140" s="6"/>
      <c r="GPE140" s="6"/>
      <c r="GPF140" s="6"/>
      <c r="GPG140" s="6"/>
      <c r="GPH140" s="6"/>
      <c r="GPI140" s="6"/>
      <c r="GPJ140" s="6"/>
      <c r="GPK140" s="6"/>
      <c r="GPL140" s="6"/>
      <c r="GPM140" s="6"/>
      <c r="GPN140" s="6"/>
      <c r="GPO140" s="6"/>
      <c r="GPP140" s="6"/>
      <c r="GPQ140" s="6"/>
      <c r="GPR140" s="6"/>
      <c r="GPS140" s="6"/>
      <c r="GPT140" s="6"/>
      <c r="GPU140" s="6"/>
      <c r="GPV140" s="6"/>
      <c r="GPW140" s="6"/>
      <c r="GPX140" s="6"/>
      <c r="GPY140" s="6"/>
      <c r="GPZ140" s="6"/>
      <c r="GQA140" s="6"/>
      <c r="GQB140" s="6"/>
      <c r="GQC140" s="6"/>
      <c r="GQD140" s="6"/>
      <c r="GQE140" s="6"/>
      <c r="GQF140" s="6"/>
      <c r="GQG140" s="6"/>
      <c r="GQH140" s="6"/>
      <c r="GQI140" s="6"/>
      <c r="GQJ140" s="6"/>
      <c r="GQK140" s="6"/>
      <c r="GQL140" s="6"/>
      <c r="GQM140" s="6"/>
      <c r="GQN140" s="6"/>
      <c r="GQO140" s="6"/>
      <c r="GQP140" s="6"/>
      <c r="GQQ140" s="6"/>
      <c r="GQR140" s="6"/>
      <c r="GQS140" s="6"/>
      <c r="GQT140" s="6"/>
      <c r="GQU140" s="6"/>
      <c r="GQV140" s="6"/>
      <c r="GQW140" s="6"/>
      <c r="GQX140" s="6"/>
      <c r="GQY140" s="6"/>
      <c r="GQZ140" s="6"/>
      <c r="GRA140" s="6"/>
      <c r="GRB140" s="6"/>
      <c r="GRC140" s="6"/>
      <c r="GRD140" s="6"/>
      <c r="GRE140" s="6"/>
      <c r="GRF140" s="6"/>
      <c r="GRG140" s="6"/>
      <c r="GRH140" s="6"/>
      <c r="GRI140" s="6"/>
      <c r="GRJ140" s="6"/>
      <c r="GRK140" s="6"/>
      <c r="GRL140" s="6"/>
      <c r="GRM140" s="6"/>
      <c r="GRN140" s="6"/>
      <c r="GRO140" s="6"/>
      <c r="GRP140" s="6"/>
      <c r="GRQ140" s="6"/>
      <c r="GRR140" s="6"/>
      <c r="GRS140" s="6"/>
      <c r="GRT140" s="6"/>
      <c r="GRU140" s="6"/>
      <c r="GRV140" s="6"/>
      <c r="GRW140" s="6"/>
      <c r="GRX140" s="6"/>
      <c r="GRY140" s="6"/>
      <c r="GRZ140" s="6"/>
      <c r="GSA140" s="6"/>
      <c r="GSB140" s="6"/>
      <c r="GSC140" s="6"/>
      <c r="GSD140" s="6"/>
      <c r="GSE140" s="6"/>
      <c r="GSF140" s="6"/>
      <c r="GSG140" s="6"/>
      <c r="GSH140" s="6"/>
      <c r="GSI140" s="6"/>
      <c r="GSJ140" s="6"/>
      <c r="GSK140" s="6"/>
      <c r="GSL140" s="6"/>
      <c r="GSM140" s="6"/>
      <c r="GSN140" s="6"/>
      <c r="GSO140" s="6"/>
      <c r="GSP140" s="6"/>
      <c r="GSQ140" s="6"/>
      <c r="GSR140" s="6"/>
      <c r="GSS140" s="6"/>
      <c r="GST140" s="6"/>
      <c r="GSU140" s="6"/>
      <c r="GSV140" s="6"/>
      <c r="GSW140" s="6"/>
      <c r="GSX140" s="6"/>
      <c r="GSY140" s="6"/>
      <c r="GSZ140" s="6"/>
      <c r="GTA140" s="6"/>
      <c r="GTB140" s="6"/>
      <c r="GTC140" s="6"/>
      <c r="GTD140" s="6"/>
      <c r="GTE140" s="6"/>
      <c r="GTF140" s="6"/>
      <c r="GTG140" s="6"/>
      <c r="GTH140" s="6"/>
      <c r="GTI140" s="6"/>
      <c r="GTJ140" s="6"/>
      <c r="GTK140" s="6"/>
      <c r="GTL140" s="6"/>
      <c r="GTM140" s="6"/>
      <c r="GTN140" s="6"/>
      <c r="GTO140" s="6"/>
      <c r="GTP140" s="6"/>
      <c r="GTQ140" s="6"/>
      <c r="GTR140" s="6"/>
      <c r="GTS140" s="6"/>
      <c r="GTT140" s="6"/>
      <c r="GTU140" s="6"/>
      <c r="GTV140" s="6"/>
      <c r="GTW140" s="6"/>
      <c r="GTX140" s="6"/>
      <c r="GTY140" s="6"/>
      <c r="GTZ140" s="6"/>
      <c r="GUA140" s="6"/>
      <c r="GUB140" s="6"/>
      <c r="GUC140" s="6"/>
      <c r="GUD140" s="6"/>
      <c r="GUE140" s="6"/>
      <c r="GUF140" s="6"/>
      <c r="GUG140" s="6"/>
      <c r="GUH140" s="6"/>
      <c r="GUI140" s="6"/>
      <c r="GUJ140" s="6"/>
      <c r="GUK140" s="6"/>
      <c r="GUL140" s="6"/>
      <c r="GUM140" s="6"/>
      <c r="GUN140" s="6"/>
      <c r="GUO140" s="6"/>
      <c r="GUP140" s="6"/>
      <c r="GUQ140" s="6"/>
      <c r="GUR140" s="6"/>
      <c r="GUS140" s="6"/>
      <c r="GUT140" s="6"/>
      <c r="GUU140" s="6"/>
      <c r="GUV140" s="6"/>
      <c r="GUW140" s="6"/>
      <c r="GUX140" s="6"/>
      <c r="GUY140" s="6"/>
      <c r="GUZ140" s="6"/>
      <c r="GVA140" s="6"/>
      <c r="GVB140" s="6"/>
      <c r="GVC140" s="6"/>
      <c r="GVD140" s="6"/>
      <c r="GVE140" s="6"/>
      <c r="GVF140" s="6"/>
      <c r="GVG140" s="6"/>
      <c r="GVH140" s="6"/>
      <c r="GVI140" s="6"/>
      <c r="GVJ140" s="6"/>
      <c r="GVK140" s="6"/>
      <c r="GVL140" s="6"/>
      <c r="GVM140" s="6"/>
      <c r="GVN140" s="6"/>
      <c r="GVO140" s="6"/>
      <c r="GVP140" s="6"/>
      <c r="GVQ140" s="6"/>
      <c r="GVR140" s="6"/>
      <c r="GVS140" s="6"/>
      <c r="GVT140" s="6"/>
      <c r="GVU140" s="6"/>
      <c r="GVV140" s="6"/>
      <c r="GVW140" s="6"/>
      <c r="GVX140" s="6"/>
      <c r="GVY140" s="6"/>
      <c r="GVZ140" s="6"/>
      <c r="GWA140" s="6"/>
      <c r="GWB140" s="6"/>
      <c r="GWC140" s="6"/>
      <c r="GWD140" s="6"/>
      <c r="GWE140" s="6"/>
      <c r="GWF140" s="6"/>
      <c r="GWG140" s="6"/>
      <c r="GWH140" s="6"/>
      <c r="GWI140" s="6"/>
      <c r="GWJ140" s="6"/>
      <c r="GWK140" s="6"/>
      <c r="GWL140" s="6"/>
      <c r="GWM140" s="6"/>
      <c r="GWN140" s="6"/>
      <c r="GWO140" s="6"/>
      <c r="GWP140" s="6"/>
      <c r="GWQ140" s="6"/>
      <c r="GWR140" s="6"/>
      <c r="GWS140" s="6"/>
      <c r="GWT140" s="6"/>
      <c r="GWU140" s="6"/>
      <c r="GWV140" s="6"/>
      <c r="GWW140" s="6"/>
      <c r="GWX140" s="6"/>
      <c r="GWY140" s="6"/>
      <c r="GWZ140" s="6"/>
      <c r="GXA140" s="6"/>
      <c r="GXB140" s="6"/>
      <c r="GXC140" s="6"/>
      <c r="GXD140" s="6"/>
      <c r="GXE140" s="6"/>
      <c r="GXF140" s="6"/>
      <c r="GXG140" s="6"/>
      <c r="GXH140" s="6"/>
      <c r="GXI140" s="6"/>
      <c r="GXJ140" s="6"/>
      <c r="GXK140" s="6"/>
      <c r="GXL140" s="6"/>
      <c r="GXM140" s="6"/>
      <c r="GXN140" s="6"/>
      <c r="GXO140" s="6"/>
      <c r="GXP140" s="6"/>
      <c r="GXQ140" s="6"/>
      <c r="GXR140" s="6"/>
      <c r="GXS140" s="6"/>
      <c r="GXT140" s="6"/>
      <c r="GXU140" s="6"/>
      <c r="GXV140" s="6"/>
      <c r="GXW140" s="6"/>
      <c r="GXX140" s="6"/>
      <c r="GXY140" s="6"/>
      <c r="GXZ140" s="6"/>
      <c r="GYA140" s="6"/>
      <c r="GYB140" s="6"/>
      <c r="GYC140" s="6"/>
      <c r="GYD140" s="6"/>
      <c r="GYE140" s="6"/>
      <c r="GYF140" s="6"/>
      <c r="GYG140" s="6"/>
      <c r="GYH140" s="6"/>
      <c r="GYI140" s="6"/>
      <c r="GYJ140" s="6"/>
      <c r="GYK140" s="6"/>
      <c r="GYL140" s="6"/>
      <c r="GYM140" s="6"/>
      <c r="GYN140" s="6"/>
      <c r="GYO140" s="6"/>
      <c r="GYP140" s="6"/>
      <c r="GYQ140" s="6"/>
      <c r="GYR140" s="6"/>
      <c r="GYS140" s="6"/>
      <c r="GYT140" s="6"/>
      <c r="GYU140" s="6"/>
      <c r="GYV140" s="6"/>
      <c r="GYW140" s="6"/>
      <c r="GYX140" s="6"/>
      <c r="GYY140" s="6"/>
      <c r="GYZ140" s="6"/>
      <c r="GZA140" s="6"/>
      <c r="GZB140" s="6"/>
      <c r="GZC140" s="6"/>
      <c r="GZD140" s="6"/>
      <c r="GZE140" s="6"/>
      <c r="GZF140" s="6"/>
      <c r="GZG140" s="6"/>
      <c r="GZH140" s="6"/>
      <c r="GZI140" s="6"/>
      <c r="GZJ140" s="6"/>
      <c r="GZK140" s="6"/>
      <c r="GZL140" s="6"/>
      <c r="GZM140" s="6"/>
      <c r="GZN140" s="6"/>
      <c r="GZO140" s="6"/>
      <c r="GZP140" s="6"/>
      <c r="GZQ140" s="6"/>
      <c r="GZR140" s="6"/>
      <c r="GZS140" s="6"/>
      <c r="GZT140" s="6"/>
      <c r="GZU140" s="6"/>
      <c r="GZV140" s="6"/>
      <c r="GZW140" s="6"/>
      <c r="GZX140" s="6"/>
      <c r="GZY140" s="6"/>
      <c r="GZZ140" s="6"/>
      <c r="HAA140" s="6"/>
      <c r="HAB140" s="6"/>
      <c r="HAC140" s="6"/>
      <c r="HAD140" s="6"/>
      <c r="HAE140" s="6"/>
      <c r="HAF140" s="6"/>
      <c r="HAG140" s="6"/>
      <c r="HAH140" s="6"/>
      <c r="HAI140" s="6"/>
      <c r="HAJ140" s="6"/>
      <c r="HAK140" s="6"/>
      <c r="HAL140" s="6"/>
      <c r="HAM140" s="6"/>
      <c r="HAN140" s="6"/>
      <c r="HAO140" s="6"/>
      <c r="HAP140" s="6"/>
      <c r="HAQ140" s="6"/>
      <c r="HAR140" s="6"/>
      <c r="HAS140" s="6"/>
      <c r="HAT140" s="6"/>
      <c r="HAU140" s="6"/>
      <c r="HAV140" s="6"/>
      <c r="HAW140" s="6"/>
      <c r="HAX140" s="6"/>
      <c r="HAY140" s="6"/>
      <c r="HAZ140" s="6"/>
      <c r="HBA140" s="6"/>
      <c r="HBB140" s="6"/>
      <c r="HBC140" s="6"/>
      <c r="HBD140" s="6"/>
      <c r="HBE140" s="6"/>
      <c r="HBF140" s="6"/>
      <c r="HBG140" s="6"/>
      <c r="HBH140" s="6"/>
      <c r="HBI140" s="6"/>
      <c r="HBJ140" s="6"/>
      <c r="HBK140" s="6"/>
      <c r="HBL140" s="6"/>
      <c r="HBM140" s="6"/>
      <c r="HBN140" s="6"/>
      <c r="HBO140" s="6"/>
      <c r="HBP140" s="6"/>
      <c r="HBQ140" s="6"/>
      <c r="HBR140" s="6"/>
      <c r="HBS140" s="6"/>
      <c r="HBT140" s="6"/>
      <c r="HBU140" s="6"/>
      <c r="HBV140" s="6"/>
      <c r="HBW140" s="6"/>
      <c r="HBX140" s="6"/>
      <c r="HBY140" s="6"/>
      <c r="HBZ140" s="6"/>
      <c r="HCA140" s="6"/>
      <c r="HCB140" s="6"/>
      <c r="HCC140" s="6"/>
      <c r="HCD140" s="6"/>
      <c r="HCE140" s="6"/>
      <c r="HCF140" s="6"/>
      <c r="HCG140" s="6"/>
      <c r="HCH140" s="6"/>
      <c r="HCI140" s="6"/>
      <c r="HCJ140" s="6"/>
      <c r="HCK140" s="6"/>
      <c r="HCL140" s="6"/>
      <c r="HCM140" s="6"/>
      <c r="HCN140" s="6"/>
      <c r="HCO140" s="6"/>
      <c r="HCP140" s="6"/>
      <c r="HCQ140" s="6"/>
      <c r="HCR140" s="6"/>
      <c r="HCS140" s="6"/>
      <c r="HCT140" s="6"/>
      <c r="HCU140" s="6"/>
      <c r="HCV140" s="6"/>
      <c r="HCW140" s="6"/>
      <c r="HCX140" s="6"/>
      <c r="HCY140" s="6"/>
      <c r="HCZ140" s="6"/>
      <c r="HDA140" s="6"/>
      <c r="HDB140" s="6"/>
      <c r="HDC140" s="6"/>
      <c r="HDD140" s="6"/>
      <c r="HDE140" s="6"/>
      <c r="HDF140" s="6"/>
      <c r="HDG140" s="6"/>
      <c r="HDH140" s="6"/>
      <c r="HDI140" s="6"/>
      <c r="HDJ140" s="6"/>
      <c r="HDK140" s="6"/>
      <c r="HDL140" s="6"/>
      <c r="HDM140" s="6"/>
      <c r="HDN140" s="6"/>
      <c r="HDO140" s="6"/>
      <c r="HDP140" s="6"/>
      <c r="HDQ140" s="6"/>
      <c r="HDR140" s="6"/>
      <c r="HDS140" s="6"/>
      <c r="HDT140" s="6"/>
      <c r="HDU140" s="6"/>
      <c r="HDV140" s="6"/>
      <c r="HDW140" s="6"/>
      <c r="HDX140" s="6"/>
      <c r="HDY140" s="6"/>
      <c r="HDZ140" s="6"/>
      <c r="HEA140" s="6"/>
      <c r="HEB140" s="6"/>
      <c r="HEC140" s="6"/>
      <c r="HED140" s="6"/>
      <c r="HEE140" s="6"/>
      <c r="HEF140" s="6"/>
      <c r="HEG140" s="6"/>
      <c r="HEH140" s="6"/>
      <c r="HEI140" s="6"/>
      <c r="HEJ140" s="6"/>
      <c r="HEK140" s="6"/>
      <c r="HEL140" s="6"/>
      <c r="HEM140" s="6"/>
      <c r="HEN140" s="6"/>
      <c r="HEO140" s="6"/>
      <c r="HEP140" s="6"/>
      <c r="HEQ140" s="6"/>
      <c r="HER140" s="6"/>
      <c r="HES140" s="6"/>
      <c r="HET140" s="6"/>
      <c r="HEU140" s="6"/>
      <c r="HEV140" s="6"/>
      <c r="HEW140" s="6"/>
      <c r="HEX140" s="6"/>
      <c r="HEY140" s="6"/>
      <c r="HEZ140" s="6"/>
      <c r="HFA140" s="6"/>
      <c r="HFB140" s="6"/>
      <c r="HFC140" s="6"/>
      <c r="HFD140" s="6"/>
      <c r="HFE140" s="6"/>
      <c r="HFF140" s="6"/>
      <c r="HFG140" s="6"/>
      <c r="HFH140" s="6"/>
      <c r="HFI140" s="6"/>
      <c r="HFJ140" s="6"/>
      <c r="HFK140" s="6"/>
      <c r="HFL140" s="6"/>
      <c r="HFM140" s="6"/>
      <c r="HFN140" s="6"/>
      <c r="HFO140" s="6"/>
      <c r="HFP140" s="6"/>
      <c r="HFQ140" s="6"/>
      <c r="HFR140" s="6"/>
      <c r="HFS140" s="6"/>
      <c r="HFT140" s="6"/>
      <c r="HFU140" s="6"/>
      <c r="HFV140" s="6"/>
      <c r="HFW140" s="6"/>
      <c r="HFX140" s="6"/>
      <c r="HFY140" s="6"/>
      <c r="HFZ140" s="6"/>
      <c r="HGA140" s="6"/>
      <c r="HGB140" s="6"/>
      <c r="HGC140" s="6"/>
      <c r="HGD140" s="6"/>
      <c r="HGE140" s="6"/>
      <c r="HGF140" s="6"/>
      <c r="HGG140" s="6"/>
      <c r="HGH140" s="6"/>
      <c r="HGI140" s="6"/>
      <c r="HGJ140" s="6"/>
      <c r="HGK140" s="6"/>
      <c r="HGL140" s="6"/>
      <c r="HGM140" s="6"/>
      <c r="HGN140" s="6"/>
      <c r="HGO140" s="6"/>
      <c r="HGP140" s="6"/>
      <c r="HGQ140" s="6"/>
      <c r="HGR140" s="6"/>
      <c r="HGS140" s="6"/>
      <c r="HGT140" s="6"/>
      <c r="HGU140" s="6"/>
      <c r="HGV140" s="6"/>
      <c r="HGW140" s="6"/>
      <c r="HGX140" s="6"/>
      <c r="HGY140" s="6"/>
      <c r="HGZ140" s="6"/>
      <c r="HHA140" s="6"/>
      <c r="HHB140" s="6"/>
      <c r="HHC140" s="6"/>
      <c r="HHD140" s="6"/>
      <c r="HHE140" s="6"/>
      <c r="HHF140" s="6"/>
      <c r="HHG140" s="6"/>
      <c r="HHH140" s="6"/>
      <c r="HHI140" s="6"/>
      <c r="HHJ140" s="6"/>
      <c r="HHK140" s="6"/>
      <c r="HHL140" s="6"/>
      <c r="HHM140" s="6"/>
      <c r="HHN140" s="6"/>
      <c r="HHO140" s="6"/>
      <c r="HHP140" s="6"/>
      <c r="HHQ140" s="6"/>
      <c r="HHR140" s="6"/>
      <c r="HHS140" s="6"/>
      <c r="HHT140" s="6"/>
      <c r="HHU140" s="6"/>
      <c r="HHV140" s="6"/>
      <c r="HHW140" s="6"/>
      <c r="HHX140" s="6"/>
      <c r="HHY140" s="6"/>
      <c r="HHZ140" s="6"/>
      <c r="HIA140" s="6"/>
      <c r="HIB140" s="6"/>
      <c r="HIC140" s="6"/>
      <c r="HID140" s="6"/>
      <c r="HIE140" s="6"/>
      <c r="HIF140" s="6"/>
      <c r="HIG140" s="6"/>
      <c r="HIH140" s="6"/>
      <c r="HII140" s="6"/>
      <c r="HIJ140" s="6"/>
      <c r="HIK140" s="6"/>
      <c r="HIL140" s="6"/>
      <c r="HIM140" s="6"/>
      <c r="HIN140" s="6"/>
      <c r="HIO140" s="6"/>
      <c r="HIP140" s="6"/>
      <c r="HIQ140" s="6"/>
      <c r="HIR140" s="6"/>
      <c r="HIS140" s="6"/>
      <c r="HIT140" s="6"/>
      <c r="HIU140" s="6"/>
      <c r="HIV140" s="6"/>
      <c r="HIW140" s="6"/>
      <c r="HIX140" s="6"/>
      <c r="HIY140" s="6"/>
      <c r="HIZ140" s="6"/>
      <c r="HJA140" s="6"/>
      <c r="HJB140" s="6"/>
      <c r="HJC140" s="6"/>
      <c r="HJD140" s="6"/>
      <c r="HJE140" s="6"/>
      <c r="HJF140" s="6"/>
      <c r="HJG140" s="6"/>
      <c r="HJH140" s="6"/>
      <c r="HJI140" s="6"/>
      <c r="HJJ140" s="6"/>
      <c r="HJK140" s="6"/>
      <c r="HJL140" s="6"/>
      <c r="HJM140" s="6"/>
      <c r="HJN140" s="6"/>
      <c r="HJO140" s="6"/>
      <c r="HJP140" s="6"/>
      <c r="HJQ140" s="6"/>
      <c r="HJR140" s="6"/>
      <c r="HJS140" s="6"/>
      <c r="HJT140" s="6"/>
      <c r="HJU140" s="6"/>
      <c r="HJV140" s="6"/>
      <c r="HJW140" s="6"/>
      <c r="HJX140" s="6"/>
      <c r="HJY140" s="6"/>
      <c r="HJZ140" s="6"/>
      <c r="HKA140" s="6"/>
      <c r="HKB140" s="6"/>
      <c r="HKC140" s="6"/>
      <c r="HKD140" s="6"/>
      <c r="HKE140" s="6"/>
      <c r="HKF140" s="6"/>
      <c r="HKG140" s="6"/>
      <c r="HKH140" s="6"/>
      <c r="HKI140" s="6"/>
      <c r="HKJ140" s="6"/>
      <c r="HKK140" s="6"/>
      <c r="HKL140" s="6"/>
      <c r="HKM140" s="6"/>
      <c r="HKN140" s="6"/>
      <c r="HKO140" s="6"/>
      <c r="HKP140" s="6"/>
      <c r="HKQ140" s="6"/>
      <c r="HKR140" s="6"/>
      <c r="HKS140" s="6"/>
      <c r="HKT140" s="6"/>
      <c r="HKU140" s="6"/>
      <c r="HKV140" s="6"/>
      <c r="HKW140" s="6"/>
      <c r="HKX140" s="6"/>
      <c r="HKY140" s="6"/>
      <c r="HKZ140" s="6"/>
      <c r="HLA140" s="6"/>
      <c r="HLB140" s="6"/>
      <c r="HLC140" s="6"/>
      <c r="HLD140" s="6"/>
      <c r="HLE140" s="6"/>
      <c r="HLF140" s="6"/>
      <c r="HLG140" s="6"/>
      <c r="HLH140" s="6"/>
      <c r="HLI140" s="6"/>
      <c r="HLJ140" s="6"/>
      <c r="HLK140" s="6"/>
      <c r="HLL140" s="6"/>
      <c r="HLM140" s="6"/>
      <c r="HLN140" s="6"/>
      <c r="HLO140" s="6"/>
      <c r="HLP140" s="6"/>
      <c r="HLQ140" s="6"/>
      <c r="HLR140" s="6"/>
      <c r="HLS140" s="6"/>
      <c r="HLT140" s="6"/>
      <c r="HLU140" s="6"/>
      <c r="HLV140" s="6"/>
      <c r="HLW140" s="6"/>
      <c r="HLX140" s="6"/>
      <c r="HLY140" s="6"/>
      <c r="HLZ140" s="6"/>
      <c r="HMA140" s="6"/>
      <c r="HMB140" s="6"/>
      <c r="HMC140" s="6"/>
      <c r="HMD140" s="6"/>
      <c r="HME140" s="6"/>
      <c r="HMF140" s="6"/>
      <c r="HMG140" s="6"/>
      <c r="HMH140" s="6"/>
      <c r="HMI140" s="6"/>
      <c r="HMJ140" s="6"/>
      <c r="HMK140" s="6"/>
      <c r="HML140" s="6"/>
      <c r="HMM140" s="6"/>
      <c r="HMN140" s="6"/>
      <c r="HMO140" s="6"/>
      <c r="HMP140" s="6"/>
      <c r="HMQ140" s="6"/>
      <c r="HMR140" s="6"/>
      <c r="HMS140" s="6"/>
      <c r="HMT140" s="6"/>
      <c r="HMU140" s="6"/>
      <c r="HMV140" s="6"/>
      <c r="HMW140" s="6"/>
      <c r="HMX140" s="6"/>
      <c r="HMY140" s="6"/>
      <c r="HMZ140" s="6"/>
      <c r="HNA140" s="6"/>
      <c r="HNB140" s="6"/>
      <c r="HNC140" s="6"/>
      <c r="HND140" s="6"/>
      <c r="HNE140" s="6"/>
      <c r="HNF140" s="6"/>
      <c r="HNG140" s="6"/>
      <c r="HNH140" s="6"/>
      <c r="HNI140" s="6"/>
      <c r="HNJ140" s="6"/>
      <c r="HNK140" s="6"/>
      <c r="HNL140" s="6"/>
      <c r="HNM140" s="6"/>
      <c r="HNN140" s="6"/>
      <c r="HNO140" s="6"/>
      <c r="HNP140" s="6"/>
      <c r="HNQ140" s="6"/>
      <c r="HNR140" s="6"/>
      <c r="HNS140" s="6"/>
      <c r="HNT140" s="6"/>
      <c r="HNU140" s="6"/>
      <c r="HNV140" s="6"/>
      <c r="HNW140" s="6"/>
      <c r="HNX140" s="6"/>
      <c r="HNY140" s="6"/>
      <c r="HNZ140" s="6"/>
      <c r="HOA140" s="6"/>
      <c r="HOB140" s="6"/>
      <c r="HOC140" s="6"/>
      <c r="HOD140" s="6"/>
      <c r="HOE140" s="6"/>
      <c r="HOF140" s="6"/>
      <c r="HOG140" s="6"/>
      <c r="HOH140" s="6"/>
      <c r="HOI140" s="6"/>
      <c r="HOJ140" s="6"/>
      <c r="HOK140" s="6"/>
      <c r="HOL140" s="6"/>
      <c r="HOM140" s="6"/>
      <c r="HON140" s="6"/>
      <c r="HOO140" s="6"/>
      <c r="HOP140" s="6"/>
      <c r="HOQ140" s="6"/>
      <c r="HOR140" s="6"/>
      <c r="HOS140" s="6"/>
      <c r="HOT140" s="6"/>
      <c r="HOU140" s="6"/>
      <c r="HOV140" s="6"/>
      <c r="HOW140" s="6"/>
      <c r="HOX140" s="6"/>
      <c r="HOY140" s="6"/>
      <c r="HOZ140" s="6"/>
      <c r="HPA140" s="6"/>
      <c r="HPB140" s="6"/>
      <c r="HPC140" s="6"/>
      <c r="HPD140" s="6"/>
      <c r="HPE140" s="6"/>
      <c r="HPF140" s="6"/>
      <c r="HPG140" s="6"/>
      <c r="HPH140" s="6"/>
      <c r="HPI140" s="6"/>
      <c r="HPJ140" s="6"/>
      <c r="HPK140" s="6"/>
      <c r="HPL140" s="6"/>
      <c r="HPM140" s="6"/>
      <c r="HPN140" s="6"/>
      <c r="HPO140" s="6"/>
      <c r="HPP140" s="6"/>
      <c r="HPQ140" s="6"/>
      <c r="HPR140" s="6"/>
      <c r="HPS140" s="6"/>
      <c r="HPT140" s="6"/>
      <c r="HPU140" s="6"/>
      <c r="HPV140" s="6"/>
      <c r="HPW140" s="6"/>
      <c r="HPX140" s="6"/>
      <c r="HPY140" s="6"/>
      <c r="HPZ140" s="6"/>
      <c r="HQA140" s="6"/>
      <c r="HQB140" s="6"/>
      <c r="HQC140" s="6"/>
      <c r="HQD140" s="6"/>
      <c r="HQE140" s="6"/>
      <c r="HQF140" s="6"/>
      <c r="HQG140" s="6"/>
      <c r="HQH140" s="6"/>
      <c r="HQI140" s="6"/>
      <c r="HQJ140" s="6"/>
      <c r="HQK140" s="6"/>
      <c r="HQL140" s="6"/>
      <c r="HQM140" s="6"/>
      <c r="HQN140" s="6"/>
      <c r="HQO140" s="6"/>
      <c r="HQP140" s="6"/>
      <c r="HQQ140" s="6"/>
      <c r="HQR140" s="6"/>
      <c r="HQS140" s="6"/>
      <c r="HQT140" s="6"/>
      <c r="HQU140" s="6"/>
      <c r="HQV140" s="6"/>
      <c r="HQW140" s="6"/>
      <c r="HQX140" s="6"/>
      <c r="HQY140" s="6"/>
      <c r="HQZ140" s="6"/>
      <c r="HRA140" s="6"/>
      <c r="HRB140" s="6"/>
      <c r="HRC140" s="6"/>
      <c r="HRD140" s="6"/>
      <c r="HRE140" s="6"/>
      <c r="HRF140" s="6"/>
      <c r="HRG140" s="6"/>
      <c r="HRH140" s="6"/>
      <c r="HRI140" s="6"/>
      <c r="HRJ140" s="6"/>
      <c r="HRK140" s="6"/>
      <c r="HRL140" s="6"/>
      <c r="HRM140" s="6"/>
      <c r="HRN140" s="6"/>
      <c r="HRO140" s="6"/>
      <c r="HRP140" s="6"/>
      <c r="HRQ140" s="6"/>
      <c r="HRR140" s="6"/>
      <c r="HRS140" s="6"/>
      <c r="HRT140" s="6"/>
      <c r="HRU140" s="6"/>
      <c r="HRV140" s="6"/>
      <c r="HRW140" s="6"/>
      <c r="HRX140" s="6"/>
      <c r="HRY140" s="6"/>
      <c r="HRZ140" s="6"/>
      <c r="HSA140" s="6"/>
      <c r="HSB140" s="6"/>
      <c r="HSC140" s="6"/>
      <c r="HSD140" s="6"/>
      <c r="HSE140" s="6"/>
      <c r="HSF140" s="6"/>
      <c r="HSG140" s="6"/>
      <c r="HSH140" s="6"/>
      <c r="HSI140" s="6"/>
      <c r="HSJ140" s="6"/>
      <c r="HSK140" s="6"/>
      <c r="HSL140" s="6"/>
      <c r="HSM140" s="6"/>
      <c r="HSN140" s="6"/>
      <c r="HSO140" s="6"/>
      <c r="HSP140" s="6"/>
      <c r="HSQ140" s="6"/>
      <c r="HSR140" s="6"/>
      <c r="HSS140" s="6"/>
      <c r="HST140" s="6"/>
      <c r="HSU140" s="6"/>
      <c r="HSV140" s="6"/>
      <c r="HSW140" s="6"/>
      <c r="HSX140" s="6"/>
      <c r="HSY140" s="6"/>
      <c r="HSZ140" s="6"/>
      <c r="HTA140" s="6"/>
      <c r="HTB140" s="6"/>
      <c r="HTC140" s="6"/>
      <c r="HTD140" s="6"/>
      <c r="HTE140" s="6"/>
      <c r="HTF140" s="6"/>
      <c r="HTG140" s="6"/>
      <c r="HTH140" s="6"/>
      <c r="HTI140" s="6"/>
      <c r="HTJ140" s="6"/>
      <c r="HTK140" s="6"/>
      <c r="HTL140" s="6"/>
      <c r="HTM140" s="6"/>
      <c r="HTN140" s="6"/>
      <c r="HTO140" s="6"/>
      <c r="HTP140" s="6"/>
      <c r="HTQ140" s="6"/>
      <c r="HTR140" s="6"/>
      <c r="HTS140" s="6"/>
      <c r="HTT140" s="6"/>
      <c r="HTU140" s="6"/>
      <c r="HTV140" s="6"/>
      <c r="HTW140" s="6"/>
      <c r="HTX140" s="6"/>
      <c r="HTY140" s="6"/>
      <c r="HTZ140" s="6"/>
      <c r="HUA140" s="6"/>
      <c r="HUB140" s="6"/>
      <c r="HUC140" s="6"/>
      <c r="HUD140" s="6"/>
      <c r="HUE140" s="6"/>
      <c r="HUF140" s="6"/>
      <c r="HUG140" s="6"/>
      <c r="HUH140" s="6"/>
      <c r="HUI140" s="6"/>
      <c r="HUJ140" s="6"/>
      <c r="HUK140" s="6"/>
      <c r="HUL140" s="6"/>
      <c r="HUM140" s="6"/>
      <c r="HUN140" s="6"/>
      <c r="HUO140" s="6"/>
      <c r="HUP140" s="6"/>
      <c r="HUQ140" s="6"/>
      <c r="HUR140" s="6"/>
      <c r="HUS140" s="6"/>
      <c r="HUT140" s="6"/>
      <c r="HUU140" s="6"/>
      <c r="HUV140" s="6"/>
      <c r="HUW140" s="6"/>
      <c r="HUX140" s="6"/>
      <c r="HUY140" s="6"/>
      <c r="HUZ140" s="6"/>
      <c r="HVA140" s="6"/>
      <c r="HVB140" s="6"/>
      <c r="HVC140" s="6"/>
      <c r="HVD140" s="6"/>
      <c r="HVE140" s="6"/>
      <c r="HVF140" s="6"/>
      <c r="HVG140" s="6"/>
      <c r="HVH140" s="6"/>
      <c r="HVI140" s="6"/>
      <c r="HVJ140" s="6"/>
      <c r="HVK140" s="6"/>
      <c r="HVL140" s="6"/>
      <c r="HVM140" s="6"/>
      <c r="HVN140" s="6"/>
      <c r="HVO140" s="6"/>
      <c r="HVP140" s="6"/>
      <c r="HVQ140" s="6"/>
      <c r="HVR140" s="6"/>
      <c r="HVS140" s="6"/>
      <c r="HVT140" s="6"/>
      <c r="HVU140" s="6"/>
      <c r="HVV140" s="6"/>
      <c r="HVW140" s="6"/>
      <c r="HVX140" s="6"/>
      <c r="HVY140" s="6"/>
      <c r="HVZ140" s="6"/>
      <c r="HWA140" s="6"/>
      <c r="HWB140" s="6"/>
      <c r="HWC140" s="6"/>
      <c r="HWD140" s="6"/>
      <c r="HWE140" s="6"/>
      <c r="HWF140" s="6"/>
      <c r="HWG140" s="6"/>
      <c r="HWH140" s="6"/>
      <c r="HWI140" s="6"/>
      <c r="HWJ140" s="6"/>
      <c r="HWK140" s="6"/>
      <c r="HWL140" s="6"/>
      <c r="HWM140" s="6"/>
      <c r="HWN140" s="6"/>
      <c r="HWO140" s="6"/>
      <c r="HWP140" s="6"/>
      <c r="HWQ140" s="6"/>
      <c r="HWR140" s="6"/>
      <c r="HWS140" s="6"/>
      <c r="HWT140" s="6"/>
      <c r="HWU140" s="6"/>
      <c r="HWV140" s="6"/>
      <c r="HWW140" s="6"/>
      <c r="HWX140" s="6"/>
      <c r="HWY140" s="6"/>
      <c r="HWZ140" s="6"/>
      <c r="HXA140" s="6"/>
      <c r="HXB140" s="6"/>
      <c r="HXC140" s="6"/>
      <c r="HXD140" s="6"/>
      <c r="HXE140" s="6"/>
      <c r="HXF140" s="6"/>
      <c r="HXG140" s="6"/>
      <c r="HXH140" s="6"/>
      <c r="HXI140" s="6"/>
      <c r="HXJ140" s="6"/>
      <c r="HXK140" s="6"/>
      <c r="HXL140" s="6"/>
      <c r="HXM140" s="6"/>
      <c r="HXN140" s="6"/>
      <c r="HXO140" s="6"/>
      <c r="HXP140" s="6"/>
      <c r="HXQ140" s="6"/>
      <c r="HXR140" s="6"/>
      <c r="HXS140" s="6"/>
      <c r="HXT140" s="6"/>
      <c r="HXU140" s="6"/>
      <c r="HXV140" s="6"/>
      <c r="HXW140" s="6"/>
      <c r="HXX140" s="6"/>
      <c r="HXY140" s="6"/>
      <c r="HXZ140" s="6"/>
      <c r="HYA140" s="6"/>
      <c r="HYB140" s="6"/>
      <c r="HYC140" s="6"/>
      <c r="HYD140" s="6"/>
      <c r="HYE140" s="6"/>
      <c r="HYF140" s="6"/>
      <c r="HYG140" s="6"/>
      <c r="HYH140" s="6"/>
      <c r="HYI140" s="6"/>
      <c r="HYJ140" s="6"/>
      <c r="HYK140" s="6"/>
      <c r="HYL140" s="6"/>
      <c r="HYM140" s="6"/>
      <c r="HYN140" s="6"/>
      <c r="HYO140" s="6"/>
      <c r="HYP140" s="6"/>
      <c r="HYQ140" s="6"/>
      <c r="HYR140" s="6"/>
      <c r="HYS140" s="6"/>
      <c r="HYT140" s="6"/>
      <c r="HYU140" s="6"/>
      <c r="HYV140" s="6"/>
      <c r="HYW140" s="6"/>
      <c r="HYX140" s="6"/>
      <c r="HYY140" s="6"/>
      <c r="HYZ140" s="6"/>
      <c r="HZA140" s="6"/>
      <c r="HZB140" s="6"/>
      <c r="HZC140" s="6"/>
      <c r="HZD140" s="6"/>
      <c r="HZE140" s="6"/>
      <c r="HZF140" s="6"/>
      <c r="HZG140" s="6"/>
      <c r="HZH140" s="6"/>
      <c r="HZI140" s="6"/>
      <c r="HZJ140" s="6"/>
      <c r="HZK140" s="6"/>
      <c r="HZL140" s="6"/>
      <c r="HZM140" s="6"/>
      <c r="HZN140" s="6"/>
      <c r="HZO140" s="6"/>
      <c r="HZP140" s="6"/>
      <c r="HZQ140" s="6"/>
      <c r="HZR140" s="6"/>
      <c r="HZS140" s="6"/>
      <c r="HZT140" s="6"/>
      <c r="HZU140" s="6"/>
      <c r="HZV140" s="6"/>
      <c r="HZW140" s="6"/>
      <c r="HZX140" s="6"/>
      <c r="HZY140" s="6"/>
      <c r="HZZ140" s="6"/>
      <c r="IAA140" s="6"/>
      <c r="IAB140" s="6"/>
      <c r="IAC140" s="6"/>
      <c r="IAD140" s="6"/>
      <c r="IAE140" s="6"/>
      <c r="IAF140" s="6"/>
      <c r="IAG140" s="6"/>
      <c r="IAH140" s="6"/>
      <c r="IAI140" s="6"/>
      <c r="IAJ140" s="6"/>
      <c r="IAK140" s="6"/>
      <c r="IAL140" s="6"/>
      <c r="IAM140" s="6"/>
      <c r="IAN140" s="6"/>
      <c r="IAO140" s="6"/>
      <c r="IAP140" s="6"/>
      <c r="IAQ140" s="6"/>
      <c r="IAR140" s="6"/>
      <c r="IAS140" s="6"/>
      <c r="IAT140" s="6"/>
      <c r="IAU140" s="6"/>
      <c r="IAV140" s="6"/>
      <c r="IAW140" s="6"/>
      <c r="IAX140" s="6"/>
      <c r="IAY140" s="6"/>
      <c r="IAZ140" s="6"/>
      <c r="IBA140" s="6"/>
      <c r="IBB140" s="6"/>
      <c r="IBC140" s="6"/>
      <c r="IBD140" s="6"/>
      <c r="IBE140" s="6"/>
      <c r="IBF140" s="6"/>
      <c r="IBG140" s="6"/>
      <c r="IBH140" s="6"/>
      <c r="IBI140" s="6"/>
      <c r="IBJ140" s="6"/>
      <c r="IBK140" s="6"/>
      <c r="IBL140" s="6"/>
      <c r="IBM140" s="6"/>
      <c r="IBN140" s="6"/>
      <c r="IBO140" s="6"/>
      <c r="IBP140" s="6"/>
      <c r="IBQ140" s="6"/>
      <c r="IBR140" s="6"/>
      <c r="IBS140" s="6"/>
      <c r="IBT140" s="6"/>
      <c r="IBU140" s="6"/>
      <c r="IBV140" s="6"/>
      <c r="IBW140" s="6"/>
      <c r="IBX140" s="6"/>
      <c r="IBY140" s="6"/>
      <c r="IBZ140" s="6"/>
      <c r="ICA140" s="6"/>
      <c r="ICB140" s="6"/>
      <c r="ICC140" s="6"/>
      <c r="ICD140" s="6"/>
      <c r="ICE140" s="6"/>
      <c r="ICF140" s="6"/>
      <c r="ICG140" s="6"/>
      <c r="ICH140" s="6"/>
      <c r="ICI140" s="6"/>
      <c r="ICJ140" s="6"/>
      <c r="ICK140" s="6"/>
      <c r="ICL140" s="6"/>
      <c r="ICM140" s="6"/>
      <c r="ICN140" s="6"/>
      <c r="ICO140" s="6"/>
      <c r="ICP140" s="6"/>
      <c r="ICQ140" s="6"/>
      <c r="ICR140" s="6"/>
      <c r="ICS140" s="6"/>
      <c r="ICT140" s="6"/>
      <c r="ICU140" s="6"/>
      <c r="ICV140" s="6"/>
      <c r="ICW140" s="6"/>
      <c r="ICX140" s="6"/>
      <c r="ICY140" s="6"/>
      <c r="ICZ140" s="6"/>
      <c r="IDA140" s="6"/>
      <c r="IDB140" s="6"/>
      <c r="IDC140" s="6"/>
      <c r="IDD140" s="6"/>
      <c r="IDE140" s="6"/>
      <c r="IDF140" s="6"/>
      <c r="IDG140" s="6"/>
      <c r="IDH140" s="6"/>
      <c r="IDI140" s="6"/>
      <c r="IDJ140" s="6"/>
      <c r="IDK140" s="6"/>
      <c r="IDL140" s="6"/>
      <c r="IDM140" s="6"/>
      <c r="IDN140" s="6"/>
      <c r="IDO140" s="6"/>
      <c r="IDP140" s="6"/>
      <c r="IDQ140" s="6"/>
      <c r="IDR140" s="6"/>
      <c r="IDS140" s="6"/>
      <c r="IDT140" s="6"/>
      <c r="IDU140" s="6"/>
      <c r="IDV140" s="6"/>
      <c r="IDW140" s="6"/>
      <c r="IDX140" s="6"/>
      <c r="IDY140" s="6"/>
      <c r="IDZ140" s="6"/>
      <c r="IEA140" s="6"/>
      <c r="IEB140" s="6"/>
      <c r="IEC140" s="6"/>
      <c r="IED140" s="6"/>
      <c r="IEE140" s="6"/>
      <c r="IEF140" s="6"/>
      <c r="IEG140" s="6"/>
      <c r="IEH140" s="6"/>
      <c r="IEI140" s="6"/>
      <c r="IEJ140" s="6"/>
      <c r="IEK140" s="6"/>
      <c r="IEL140" s="6"/>
      <c r="IEM140" s="6"/>
      <c r="IEN140" s="6"/>
      <c r="IEO140" s="6"/>
      <c r="IEP140" s="6"/>
      <c r="IEQ140" s="6"/>
      <c r="IER140" s="6"/>
      <c r="IES140" s="6"/>
      <c r="IET140" s="6"/>
      <c r="IEU140" s="6"/>
      <c r="IEV140" s="6"/>
      <c r="IEW140" s="6"/>
      <c r="IEX140" s="6"/>
      <c r="IEY140" s="6"/>
      <c r="IEZ140" s="6"/>
      <c r="IFA140" s="6"/>
      <c r="IFB140" s="6"/>
      <c r="IFC140" s="6"/>
      <c r="IFD140" s="6"/>
      <c r="IFE140" s="6"/>
      <c r="IFF140" s="6"/>
      <c r="IFG140" s="6"/>
      <c r="IFH140" s="6"/>
      <c r="IFI140" s="6"/>
      <c r="IFJ140" s="6"/>
      <c r="IFK140" s="6"/>
      <c r="IFL140" s="6"/>
      <c r="IFM140" s="6"/>
      <c r="IFN140" s="6"/>
      <c r="IFO140" s="6"/>
      <c r="IFP140" s="6"/>
      <c r="IFQ140" s="6"/>
      <c r="IFR140" s="6"/>
      <c r="IFS140" s="6"/>
      <c r="IFT140" s="6"/>
      <c r="IFU140" s="6"/>
      <c r="IFV140" s="6"/>
      <c r="IFW140" s="6"/>
      <c r="IFX140" s="6"/>
      <c r="IFY140" s="6"/>
      <c r="IFZ140" s="6"/>
      <c r="IGA140" s="6"/>
      <c r="IGB140" s="6"/>
      <c r="IGC140" s="6"/>
      <c r="IGD140" s="6"/>
      <c r="IGE140" s="6"/>
      <c r="IGF140" s="6"/>
      <c r="IGG140" s="6"/>
      <c r="IGH140" s="6"/>
      <c r="IGI140" s="6"/>
      <c r="IGJ140" s="6"/>
      <c r="IGK140" s="6"/>
      <c r="IGL140" s="6"/>
      <c r="IGM140" s="6"/>
      <c r="IGN140" s="6"/>
      <c r="IGO140" s="6"/>
      <c r="IGP140" s="6"/>
      <c r="IGQ140" s="6"/>
      <c r="IGR140" s="6"/>
      <c r="IGS140" s="6"/>
      <c r="IGT140" s="6"/>
      <c r="IGU140" s="6"/>
      <c r="IGV140" s="6"/>
      <c r="IGW140" s="6"/>
      <c r="IGX140" s="6"/>
      <c r="IGY140" s="6"/>
      <c r="IGZ140" s="6"/>
      <c r="IHA140" s="6"/>
      <c r="IHB140" s="6"/>
      <c r="IHC140" s="6"/>
      <c r="IHD140" s="6"/>
      <c r="IHE140" s="6"/>
      <c r="IHF140" s="6"/>
      <c r="IHG140" s="6"/>
      <c r="IHH140" s="6"/>
      <c r="IHI140" s="6"/>
      <c r="IHJ140" s="6"/>
      <c r="IHK140" s="6"/>
      <c r="IHL140" s="6"/>
      <c r="IHM140" s="6"/>
      <c r="IHN140" s="6"/>
      <c r="IHO140" s="6"/>
      <c r="IHP140" s="6"/>
      <c r="IHQ140" s="6"/>
      <c r="IHR140" s="6"/>
      <c r="IHS140" s="6"/>
      <c r="IHT140" s="6"/>
      <c r="IHU140" s="6"/>
      <c r="IHV140" s="6"/>
      <c r="IHW140" s="6"/>
      <c r="IHX140" s="6"/>
      <c r="IHY140" s="6"/>
      <c r="IHZ140" s="6"/>
      <c r="IIA140" s="6"/>
      <c r="IIB140" s="6"/>
      <c r="IIC140" s="6"/>
      <c r="IID140" s="6"/>
      <c r="IIE140" s="6"/>
      <c r="IIF140" s="6"/>
      <c r="IIG140" s="6"/>
      <c r="IIH140" s="6"/>
      <c r="III140" s="6"/>
      <c r="IIJ140" s="6"/>
      <c r="IIK140" s="6"/>
      <c r="IIL140" s="6"/>
      <c r="IIM140" s="6"/>
      <c r="IIN140" s="6"/>
      <c r="IIO140" s="6"/>
      <c r="IIP140" s="6"/>
      <c r="IIQ140" s="6"/>
      <c r="IIR140" s="6"/>
      <c r="IIS140" s="6"/>
      <c r="IIT140" s="6"/>
      <c r="IIU140" s="6"/>
      <c r="IIV140" s="6"/>
      <c r="IIW140" s="6"/>
      <c r="IIX140" s="6"/>
      <c r="IIY140" s="6"/>
      <c r="IIZ140" s="6"/>
      <c r="IJA140" s="6"/>
      <c r="IJB140" s="6"/>
      <c r="IJC140" s="6"/>
      <c r="IJD140" s="6"/>
      <c r="IJE140" s="6"/>
      <c r="IJF140" s="6"/>
      <c r="IJG140" s="6"/>
      <c r="IJH140" s="6"/>
      <c r="IJI140" s="6"/>
      <c r="IJJ140" s="6"/>
      <c r="IJK140" s="6"/>
      <c r="IJL140" s="6"/>
      <c r="IJM140" s="6"/>
      <c r="IJN140" s="6"/>
      <c r="IJO140" s="6"/>
      <c r="IJP140" s="6"/>
      <c r="IJQ140" s="6"/>
      <c r="IJR140" s="6"/>
      <c r="IJS140" s="6"/>
      <c r="IJT140" s="6"/>
      <c r="IJU140" s="6"/>
      <c r="IJV140" s="6"/>
      <c r="IJW140" s="6"/>
      <c r="IJX140" s="6"/>
      <c r="IJY140" s="6"/>
      <c r="IJZ140" s="6"/>
      <c r="IKA140" s="6"/>
      <c r="IKB140" s="6"/>
      <c r="IKC140" s="6"/>
      <c r="IKD140" s="6"/>
      <c r="IKE140" s="6"/>
      <c r="IKF140" s="6"/>
      <c r="IKG140" s="6"/>
      <c r="IKH140" s="6"/>
      <c r="IKI140" s="6"/>
      <c r="IKJ140" s="6"/>
      <c r="IKK140" s="6"/>
      <c r="IKL140" s="6"/>
      <c r="IKM140" s="6"/>
      <c r="IKN140" s="6"/>
      <c r="IKO140" s="6"/>
      <c r="IKP140" s="6"/>
      <c r="IKQ140" s="6"/>
      <c r="IKR140" s="6"/>
      <c r="IKS140" s="6"/>
      <c r="IKT140" s="6"/>
      <c r="IKU140" s="6"/>
      <c r="IKV140" s="6"/>
      <c r="IKW140" s="6"/>
      <c r="IKX140" s="6"/>
      <c r="IKY140" s="6"/>
      <c r="IKZ140" s="6"/>
      <c r="ILA140" s="6"/>
      <c r="ILB140" s="6"/>
      <c r="ILC140" s="6"/>
      <c r="ILD140" s="6"/>
      <c r="ILE140" s="6"/>
      <c r="ILF140" s="6"/>
      <c r="ILG140" s="6"/>
      <c r="ILH140" s="6"/>
      <c r="ILI140" s="6"/>
      <c r="ILJ140" s="6"/>
      <c r="ILK140" s="6"/>
      <c r="ILL140" s="6"/>
      <c r="ILM140" s="6"/>
      <c r="ILN140" s="6"/>
      <c r="ILO140" s="6"/>
      <c r="ILP140" s="6"/>
      <c r="ILQ140" s="6"/>
      <c r="ILR140" s="6"/>
      <c r="ILS140" s="6"/>
      <c r="ILT140" s="6"/>
      <c r="ILU140" s="6"/>
      <c r="ILV140" s="6"/>
      <c r="ILW140" s="6"/>
      <c r="ILX140" s="6"/>
      <c r="ILY140" s="6"/>
      <c r="ILZ140" s="6"/>
      <c r="IMA140" s="6"/>
      <c r="IMB140" s="6"/>
      <c r="IMC140" s="6"/>
      <c r="IMD140" s="6"/>
      <c r="IME140" s="6"/>
      <c r="IMF140" s="6"/>
      <c r="IMG140" s="6"/>
      <c r="IMH140" s="6"/>
      <c r="IMI140" s="6"/>
      <c r="IMJ140" s="6"/>
      <c r="IMK140" s="6"/>
      <c r="IML140" s="6"/>
      <c r="IMM140" s="6"/>
      <c r="IMN140" s="6"/>
      <c r="IMO140" s="6"/>
      <c r="IMP140" s="6"/>
      <c r="IMQ140" s="6"/>
      <c r="IMR140" s="6"/>
      <c r="IMS140" s="6"/>
      <c r="IMT140" s="6"/>
      <c r="IMU140" s="6"/>
      <c r="IMV140" s="6"/>
      <c r="IMW140" s="6"/>
      <c r="IMX140" s="6"/>
      <c r="IMY140" s="6"/>
      <c r="IMZ140" s="6"/>
      <c r="INA140" s="6"/>
      <c r="INB140" s="6"/>
      <c r="INC140" s="6"/>
      <c r="IND140" s="6"/>
      <c r="INE140" s="6"/>
      <c r="INF140" s="6"/>
      <c r="ING140" s="6"/>
      <c r="INH140" s="6"/>
      <c r="INI140" s="6"/>
      <c r="INJ140" s="6"/>
      <c r="INK140" s="6"/>
      <c r="INL140" s="6"/>
      <c r="INM140" s="6"/>
      <c r="INN140" s="6"/>
      <c r="INO140" s="6"/>
      <c r="INP140" s="6"/>
      <c r="INQ140" s="6"/>
      <c r="INR140" s="6"/>
      <c r="INS140" s="6"/>
      <c r="INT140" s="6"/>
      <c r="INU140" s="6"/>
      <c r="INV140" s="6"/>
      <c r="INW140" s="6"/>
      <c r="INX140" s="6"/>
      <c r="INY140" s="6"/>
      <c r="INZ140" s="6"/>
      <c r="IOA140" s="6"/>
      <c r="IOB140" s="6"/>
      <c r="IOC140" s="6"/>
      <c r="IOD140" s="6"/>
      <c r="IOE140" s="6"/>
      <c r="IOF140" s="6"/>
      <c r="IOG140" s="6"/>
      <c r="IOH140" s="6"/>
      <c r="IOI140" s="6"/>
      <c r="IOJ140" s="6"/>
      <c r="IOK140" s="6"/>
      <c r="IOL140" s="6"/>
      <c r="IOM140" s="6"/>
      <c r="ION140" s="6"/>
      <c r="IOO140" s="6"/>
      <c r="IOP140" s="6"/>
      <c r="IOQ140" s="6"/>
      <c r="IOR140" s="6"/>
      <c r="IOS140" s="6"/>
      <c r="IOT140" s="6"/>
      <c r="IOU140" s="6"/>
      <c r="IOV140" s="6"/>
      <c r="IOW140" s="6"/>
      <c r="IOX140" s="6"/>
      <c r="IOY140" s="6"/>
      <c r="IOZ140" s="6"/>
      <c r="IPA140" s="6"/>
      <c r="IPB140" s="6"/>
      <c r="IPC140" s="6"/>
      <c r="IPD140" s="6"/>
      <c r="IPE140" s="6"/>
      <c r="IPF140" s="6"/>
      <c r="IPG140" s="6"/>
      <c r="IPH140" s="6"/>
      <c r="IPI140" s="6"/>
      <c r="IPJ140" s="6"/>
      <c r="IPK140" s="6"/>
      <c r="IPL140" s="6"/>
      <c r="IPM140" s="6"/>
      <c r="IPN140" s="6"/>
      <c r="IPO140" s="6"/>
      <c r="IPP140" s="6"/>
      <c r="IPQ140" s="6"/>
      <c r="IPR140" s="6"/>
      <c r="IPS140" s="6"/>
      <c r="IPT140" s="6"/>
      <c r="IPU140" s="6"/>
      <c r="IPV140" s="6"/>
      <c r="IPW140" s="6"/>
      <c r="IPX140" s="6"/>
      <c r="IPY140" s="6"/>
      <c r="IPZ140" s="6"/>
      <c r="IQA140" s="6"/>
      <c r="IQB140" s="6"/>
      <c r="IQC140" s="6"/>
      <c r="IQD140" s="6"/>
      <c r="IQE140" s="6"/>
      <c r="IQF140" s="6"/>
      <c r="IQG140" s="6"/>
      <c r="IQH140" s="6"/>
      <c r="IQI140" s="6"/>
      <c r="IQJ140" s="6"/>
      <c r="IQK140" s="6"/>
      <c r="IQL140" s="6"/>
      <c r="IQM140" s="6"/>
      <c r="IQN140" s="6"/>
      <c r="IQO140" s="6"/>
      <c r="IQP140" s="6"/>
      <c r="IQQ140" s="6"/>
      <c r="IQR140" s="6"/>
      <c r="IQS140" s="6"/>
      <c r="IQT140" s="6"/>
      <c r="IQU140" s="6"/>
      <c r="IQV140" s="6"/>
      <c r="IQW140" s="6"/>
      <c r="IQX140" s="6"/>
      <c r="IQY140" s="6"/>
      <c r="IQZ140" s="6"/>
      <c r="IRA140" s="6"/>
      <c r="IRB140" s="6"/>
      <c r="IRC140" s="6"/>
      <c r="IRD140" s="6"/>
      <c r="IRE140" s="6"/>
      <c r="IRF140" s="6"/>
      <c r="IRG140" s="6"/>
      <c r="IRH140" s="6"/>
      <c r="IRI140" s="6"/>
      <c r="IRJ140" s="6"/>
      <c r="IRK140" s="6"/>
      <c r="IRL140" s="6"/>
      <c r="IRM140" s="6"/>
      <c r="IRN140" s="6"/>
      <c r="IRO140" s="6"/>
      <c r="IRP140" s="6"/>
      <c r="IRQ140" s="6"/>
      <c r="IRR140" s="6"/>
      <c r="IRS140" s="6"/>
      <c r="IRT140" s="6"/>
      <c r="IRU140" s="6"/>
      <c r="IRV140" s="6"/>
      <c r="IRW140" s="6"/>
      <c r="IRX140" s="6"/>
      <c r="IRY140" s="6"/>
      <c r="IRZ140" s="6"/>
      <c r="ISA140" s="6"/>
      <c r="ISB140" s="6"/>
      <c r="ISC140" s="6"/>
      <c r="ISD140" s="6"/>
      <c r="ISE140" s="6"/>
      <c r="ISF140" s="6"/>
      <c r="ISG140" s="6"/>
      <c r="ISH140" s="6"/>
      <c r="ISI140" s="6"/>
      <c r="ISJ140" s="6"/>
      <c r="ISK140" s="6"/>
      <c r="ISL140" s="6"/>
      <c r="ISM140" s="6"/>
      <c r="ISN140" s="6"/>
      <c r="ISO140" s="6"/>
      <c r="ISP140" s="6"/>
      <c r="ISQ140" s="6"/>
      <c r="ISR140" s="6"/>
      <c r="ISS140" s="6"/>
      <c r="IST140" s="6"/>
      <c r="ISU140" s="6"/>
      <c r="ISV140" s="6"/>
      <c r="ISW140" s="6"/>
      <c r="ISX140" s="6"/>
      <c r="ISY140" s="6"/>
      <c r="ISZ140" s="6"/>
      <c r="ITA140" s="6"/>
      <c r="ITB140" s="6"/>
      <c r="ITC140" s="6"/>
      <c r="ITD140" s="6"/>
      <c r="ITE140" s="6"/>
      <c r="ITF140" s="6"/>
      <c r="ITG140" s="6"/>
      <c r="ITH140" s="6"/>
      <c r="ITI140" s="6"/>
      <c r="ITJ140" s="6"/>
      <c r="ITK140" s="6"/>
      <c r="ITL140" s="6"/>
      <c r="ITM140" s="6"/>
      <c r="ITN140" s="6"/>
      <c r="ITO140" s="6"/>
      <c r="ITP140" s="6"/>
      <c r="ITQ140" s="6"/>
      <c r="ITR140" s="6"/>
      <c r="ITS140" s="6"/>
      <c r="ITT140" s="6"/>
      <c r="ITU140" s="6"/>
      <c r="ITV140" s="6"/>
      <c r="ITW140" s="6"/>
      <c r="ITX140" s="6"/>
      <c r="ITY140" s="6"/>
      <c r="ITZ140" s="6"/>
      <c r="IUA140" s="6"/>
      <c r="IUB140" s="6"/>
      <c r="IUC140" s="6"/>
      <c r="IUD140" s="6"/>
      <c r="IUE140" s="6"/>
      <c r="IUF140" s="6"/>
      <c r="IUG140" s="6"/>
      <c r="IUH140" s="6"/>
      <c r="IUI140" s="6"/>
      <c r="IUJ140" s="6"/>
      <c r="IUK140" s="6"/>
      <c r="IUL140" s="6"/>
      <c r="IUM140" s="6"/>
      <c r="IUN140" s="6"/>
      <c r="IUO140" s="6"/>
      <c r="IUP140" s="6"/>
      <c r="IUQ140" s="6"/>
      <c r="IUR140" s="6"/>
      <c r="IUS140" s="6"/>
      <c r="IUT140" s="6"/>
      <c r="IUU140" s="6"/>
      <c r="IUV140" s="6"/>
      <c r="IUW140" s="6"/>
      <c r="IUX140" s="6"/>
      <c r="IUY140" s="6"/>
      <c r="IUZ140" s="6"/>
      <c r="IVA140" s="6"/>
      <c r="IVB140" s="6"/>
      <c r="IVC140" s="6"/>
      <c r="IVD140" s="6"/>
      <c r="IVE140" s="6"/>
      <c r="IVF140" s="6"/>
      <c r="IVG140" s="6"/>
      <c r="IVH140" s="6"/>
      <c r="IVI140" s="6"/>
      <c r="IVJ140" s="6"/>
      <c r="IVK140" s="6"/>
      <c r="IVL140" s="6"/>
      <c r="IVM140" s="6"/>
      <c r="IVN140" s="6"/>
      <c r="IVO140" s="6"/>
      <c r="IVP140" s="6"/>
      <c r="IVQ140" s="6"/>
      <c r="IVR140" s="6"/>
      <c r="IVS140" s="6"/>
      <c r="IVT140" s="6"/>
      <c r="IVU140" s="6"/>
      <c r="IVV140" s="6"/>
      <c r="IVW140" s="6"/>
      <c r="IVX140" s="6"/>
      <c r="IVY140" s="6"/>
      <c r="IVZ140" s="6"/>
      <c r="IWA140" s="6"/>
      <c r="IWB140" s="6"/>
      <c r="IWC140" s="6"/>
      <c r="IWD140" s="6"/>
      <c r="IWE140" s="6"/>
      <c r="IWF140" s="6"/>
      <c r="IWG140" s="6"/>
      <c r="IWH140" s="6"/>
      <c r="IWI140" s="6"/>
      <c r="IWJ140" s="6"/>
      <c r="IWK140" s="6"/>
      <c r="IWL140" s="6"/>
      <c r="IWM140" s="6"/>
      <c r="IWN140" s="6"/>
      <c r="IWO140" s="6"/>
      <c r="IWP140" s="6"/>
      <c r="IWQ140" s="6"/>
      <c r="IWR140" s="6"/>
      <c r="IWS140" s="6"/>
      <c r="IWT140" s="6"/>
      <c r="IWU140" s="6"/>
      <c r="IWV140" s="6"/>
      <c r="IWW140" s="6"/>
      <c r="IWX140" s="6"/>
      <c r="IWY140" s="6"/>
      <c r="IWZ140" s="6"/>
      <c r="IXA140" s="6"/>
      <c r="IXB140" s="6"/>
      <c r="IXC140" s="6"/>
      <c r="IXD140" s="6"/>
      <c r="IXE140" s="6"/>
      <c r="IXF140" s="6"/>
      <c r="IXG140" s="6"/>
      <c r="IXH140" s="6"/>
      <c r="IXI140" s="6"/>
      <c r="IXJ140" s="6"/>
      <c r="IXK140" s="6"/>
      <c r="IXL140" s="6"/>
      <c r="IXM140" s="6"/>
      <c r="IXN140" s="6"/>
      <c r="IXO140" s="6"/>
      <c r="IXP140" s="6"/>
      <c r="IXQ140" s="6"/>
      <c r="IXR140" s="6"/>
      <c r="IXS140" s="6"/>
      <c r="IXT140" s="6"/>
      <c r="IXU140" s="6"/>
      <c r="IXV140" s="6"/>
      <c r="IXW140" s="6"/>
      <c r="IXX140" s="6"/>
      <c r="IXY140" s="6"/>
      <c r="IXZ140" s="6"/>
      <c r="IYA140" s="6"/>
      <c r="IYB140" s="6"/>
      <c r="IYC140" s="6"/>
      <c r="IYD140" s="6"/>
      <c r="IYE140" s="6"/>
      <c r="IYF140" s="6"/>
      <c r="IYG140" s="6"/>
      <c r="IYH140" s="6"/>
      <c r="IYI140" s="6"/>
      <c r="IYJ140" s="6"/>
      <c r="IYK140" s="6"/>
      <c r="IYL140" s="6"/>
      <c r="IYM140" s="6"/>
      <c r="IYN140" s="6"/>
      <c r="IYO140" s="6"/>
      <c r="IYP140" s="6"/>
      <c r="IYQ140" s="6"/>
      <c r="IYR140" s="6"/>
      <c r="IYS140" s="6"/>
      <c r="IYT140" s="6"/>
      <c r="IYU140" s="6"/>
      <c r="IYV140" s="6"/>
      <c r="IYW140" s="6"/>
      <c r="IYX140" s="6"/>
      <c r="IYY140" s="6"/>
      <c r="IYZ140" s="6"/>
      <c r="IZA140" s="6"/>
      <c r="IZB140" s="6"/>
      <c r="IZC140" s="6"/>
      <c r="IZD140" s="6"/>
      <c r="IZE140" s="6"/>
      <c r="IZF140" s="6"/>
      <c r="IZG140" s="6"/>
      <c r="IZH140" s="6"/>
      <c r="IZI140" s="6"/>
      <c r="IZJ140" s="6"/>
      <c r="IZK140" s="6"/>
      <c r="IZL140" s="6"/>
      <c r="IZM140" s="6"/>
      <c r="IZN140" s="6"/>
      <c r="IZO140" s="6"/>
      <c r="IZP140" s="6"/>
      <c r="IZQ140" s="6"/>
      <c r="IZR140" s="6"/>
      <c r="IZS140" s="6"/>
      <c r="IZT140" s="6"/>
      <c r="IZU140" s="6"/>
      <c r="IZV140" s="6"/>
      <c r="IZW140" s="6"/>
      <c r="IZX140" s="6"/>
      <c r="IZY140" s="6"/>
      <c r="IZZ140" s="6"/>
      <c r="JAA140" s="6"/>
      <c r="JAB140" s="6"/>
      <c r="JAC140" s="6"/>
      <c r="JAD140" s="6"/>
      <c r="JAE140" s="6"/>
      <c r="JAF140" s="6"/>
      <c r="JAG140" s="6"/>
      <c r="JAH140" s="6"/>
      <c r="JAI140" s="6"/>
      <c r="JAJ140" s="6"/>
      <c r="JAK140" s="6"/>
      <c r="JAL140" s="6"/>
      <c r="JAM140" s="6"/>
      <c r="JAN140" s="6"/>
      <c r="JAO140" s="6"/>
      <c r="JAP140" s="6"/>
      <c r="JAQ140" s="6"/>
      <c r="JAR140" s="6"/>
      <c r="JAS140" s="6"/>
      <c r="JAT140" s="6"/>
      <c r="JAU140" s="6"/>
      <c r="JAV140" s="6"/>
      <c r="JAW140" s="6"/>
      <c r="JAX140" s="6"/>
      <c r="JAY140" s="6"/>
      <c r="JAZ140" s="6"/>
      <c r="JBA140" s="6"/>
      <c r="JBB140" s="6"/>
      <c r="JBC140" s="6"/>
      <c r="JBD140" s="6"/>
      <c r="JBE140" s="6"/>
      <c r="JBF140" s="6"/>
      <c r="JBG140" s="6"/>
      <c r="JBH140" s="6"/>
      <c r="JBI140" s="6"/>
      <c r="JBJ140" s="6"/>
      <c r="JBK140" s="6"/>
      <c r="JBL140" s="6"/>
      <c r="JBM140" s="6"/>
      <c r="JBN140" s="6"/>
      <c r="JBO140" s="6"/>
      <c r="JBP140" s="6"/>
      <c r="JBQ140" s="6"/>
      <c r="JBR140" s="6"/>
      <c r="JBS140" s="6"/>
      <c r="JBT140" s="6"/>
      <c r="JBU140" s="6"/>
      <c r="JBV140" s="6"/>
      <c r="JBW140" s="6"/>
      <c r="JBX140" s="6"/>
      <c r="JBY140" s="6"/>
      <c r="JBZ140" s="6"/>
      <c r="JCA140" s="6"/>
      <c r="JCB140" s="6"/>
      <c r="JCC140" s="6"/>
      <c r="JCD140" s="6"/>
      <c r="JCE140" s="6"/>
      <c r="JCF140" s="6"/>
      <c r="JCG140" s="6"/>
      <c r="JCH140" s="6"/>
      <c r="JCI140" s="6"/>
      <c r="JCJ140" s="6"/>
      <c r="JCK140" s="6"/>
      <c r="JCL140" s="6"/>
      <c r="JCM140" s="6"/>
      <c r="JCN140" s="6"/>
      <c r="JCO140" s="6"/>
      <c r="JCP140" s="6"/>
      <c r="JCQ140" s="6"/>
      <c r="JCR140" s="6"/>
      <c r="JCS140" s="6"/>
      <c r="JCT140" s="6"/>
      <c r="JCU140" s="6"/>
      <c r="JCV140" s="6"/>
      <c r="JCW140" s="6"/>
      <c r="JCX140" s="6"/>
      <c r="JCY140" s="6"/>
      <c r="JCZ140" s="6"/>
      <c r="JDA140" s="6"/>
      <c r="JDB140" s="6"/>
      <c r="JDC140" s="6"/>
      <c r="JDD140" s="6"/>
      <c r="JDE140" s="6"/>
      <c r="JDF140" s="6"/>
      <c r="JDG140" s="6"/>
      <c r="JDH140" s="6"/>
      <c r="JDI140" s="6"/>
      <c r="JDJ140" s="6"/>
      <c r="JDK140" s="6"/>
      <c r="JDL140" s="6"/>
      <c r="JDM140" s="6"/>
      <c r="JDN140" s="6"/>
      <c r="JDO140" s="6"/>
      <c r="JDP140" s="6"/>
      <c r="JDQ140" s="6"/>
      <c r="JDR140" s="6"/>
      <c r="JDS140" s="6"/>
      <c r="JDT140" s="6"/>
      <c r="JDU140" s="6"/>
      <c r="JDV140" s="6"/>
      <c r="JDW140" s="6"/>
      <c r="JDX140" s="6"/>
      <c r="JDY140" s="6"/>
      <c r="JDZ140" s="6"/>
      <c r="JEA140" s="6"/>
      <c r="JEB140" s="6"/>
      <c r="JEC140" s="6"/>
      <c r="JED140" s="6"/>
      <c r="JEE140" s="6"/>
      <c r="JEF140" s="6"/>
      <c r="JEG140" s="6"/>
      <c r="JEH140" s="6"/>
      <c r="JEI140" s="6"/>
      <c r="JEJ140" s="6"/>
      <c r="JEK140" s="6"/>
      <c r="JEL140" s="6"/>
      <c r="JEM140" s="6"/>
      <c r="JEN140" s="6"/>
      <c r="JEO140" s="6"/>
      <c r="JEP140" s="6"/>
      <c r="JEQ140" s="6"/>
      <c r="JER140" s="6"/>
      <c r="JES140" s="6"/>
      <c r="JET140" s="6"/>
      <c r="JEU140" s="6"/>
      <c r="JEV140" s="6"/>
      <c r="JEW140" s="6"/>
      <c r="JEX140" s="6"/>
      <c r="JEY140" s="6"/>
      <c r="JEZ140" s="6"/>
      <c r="JFA140" s="6"/>
      <c r="JFB140" s="6"/>
      <c r="JFC140" s="6"/>
      <c r="JFD140" s="6"/>
      <c r="JFE140" s="6"/>
      <c r="JFF140" s="6"/>
      <c r="JFG140" s="6"/>
      <c r="JFH140" s="6"/>
      <c r="JFI140" s="6"/>
      <c r="JFJ140" s="6"/>
      <c r="JFK140" s="6"/>
      <c r="JFL140" s="6"/>
      <c r="JFM140" s="6"/>
      <c r="JFN140" s="6"/>
      <c r="JFO140" s="6"/>
      <c r="JFP140" s="6"/>
      <c r="JFQ140" s="6"/>
      <c r="JFR140" s="6"/>
      <c r="JFS140" s="6"/>
      <c r="JFT140" s="6"/>
      <c r="JFU140" s="6"/>
      <c r="JFV140" s="6"/>
      <c r="JFW140" s="6"/>
      <c r="JFX140" s="6"/>
      <c r="JFY140" s="6"/>
      <c r="JFZ140" s="6"/>
      <c r="JGA140" s="6"/>
      <c r="JGB140" s="6"/>
      <c r="JGC140" s="6"/>
      <c r="JGD140" s="6"/>
      <c r="JGE140" s="6"/>
      <c r="JGF140" s="6"/>
      <c r="JGG140" s="6"/>
      <c r="JGH140" s="6"/>
      <c r="JGI140" s="6"/>
      <c r="JGJ140" s="6"/>
      <c r="JGK140" s="6"/>
      <c r="JGL140" s="6"/>
      <c r="JGM140" s="6"/>
      <c r="JGN140" s="6"/>
      <c r="JGO140" s="6"/>
      <c r="JGP140" s="6"/>
      <c r="JGQ140" s="6"/>
      <c r="JGR140" s="6"/>
      <c r="JGS140" s="6"/>
      <c r="JGT140" s="6"/>
      <c r="JGU140" s="6"/>
      <c r="JGV140" s="6"/>
      <c r="JGW140" s="6"/>
      <c r="JGX140" s="6"/>
      <c r="JGY140" s="6"/>
      <c r="JGZ140" s="6"/>
      <c r="JHA140" s="6"/>
      <c r="JHB140" s="6"/>
      <c r="JHC140" s="6"/>
      <c r="JHD140" s="6"/>
      <c r="JHE140" s="6"/>
      <c r="JHF140" s="6"/>
      <c r="JHG140" s="6"/>
      <c r="JHH140" s="6"/>
      <c r="JHI140" s="6"/>
      <c r="JHJ140" s="6"/>
      <c r="JHK140" s="6"/>
      <c r="JHL140" s="6"/>
      <c r="JHM140" s="6"/>
      <c r="JHN140" s="6"/>
      <c r="JHO140" s="6"/>
      <c r="JHP140" s="6"/>
      <c r="JHQ140" s="6"/>
      <c r="JHR140" s="6"/>
      <c r="JHS140" s="6"/>
      <c r="JHT140" s="6"/>
      <c r="JHU140" s="6"/>
      <c r="JHV140" s="6"/>
      <c r="JHW140" s="6"/>
      <c r="JHX140" s="6"/>
      <c r="JHY140" s="6"/>
      <c r="JHZ140" s="6"/>
      <c r="JIA140" s="6"/>
      <c r="JIB140" s="6"/>
      <c r="JIC140" s="6"/>
      <c r="JID140" s="6"/>
      <c r="JIE140" s="6"/>
      <c r="JIF140" s="6"/>
      <c r="JIG140" s="6"/>
      <c r="JIH140" s="6"/>
      <c r="JII140" s="6"/>
      <c r="JIJ140" s="6"/>
      <c r="JIK140" s="6"/>
      <c r="JIL140" s="6"/>
      <c r="JIM140" s="6"/>
      <c r="JIN140" s="6"/>
      <c r="JIO140" s="6"/>
      <c r="JIP140" s="6"/>
      <c r="JIQ140" s="6"/>
      <c r="JIR140" s="6"/>
      <c r="JIS140" s="6"/>
      <c r="JIT140" s="6"/>
      <c r="JIU140" s="6"/>
      <c r="JIV140" s="6"/>
      <c r="JIW140" s="6"/>
      <c r="JIX140" s="6"/>
      <c r="JIY140" s="6"/>
      <c r="JIZ140" s="6"/>
      <c r="JJA140" s="6"/>
      <c r="JJB140" s="6"/>
      <c r="JJC140" s="6"/>
      <c r="JJD140" s="6"/>
      <c r="JJE140" s="6"/>
      <c r="JJF140" s="6"/>
      <c r="JJG140" s="6"/>
      <c r="JJH140" s="6"/>
      <c r="JJI140" s="6"/>
      <c r="JJJ140" s="6"/>
      <c r="JJK140" s="6"/>
      <c r="JJL140" s="6"/>
      <c r="JJM140" s="6"/>
      <c r="JJN140" s="6"/>
      <c r="JJO140" s="6"/>
      <c r="JJP140" s="6"/>
      <c r="JJQ140" s="6"/>
      <c r="JJR140" s="6"/>
      <c r="JJS140" s="6"/>
      <c r="JJT140" s="6"/>
      <c r="JJU140" s="6"/>
      <c r="JJV140" s="6"/>
      <c r="JJW140" s="6"/>
      <c r="JJX140" s="6"/>
      <c r="JJY140" s="6"/>
      <c r="JJZ140" s="6"/>
      <c r="JKA140" s="6"/>
      <c r="JKB140" s="6"/>
      <c r="JKC140" s="6"/>
      <c r="JKD140" s="6"/>
      <c r="JKE140" s="6"/>
      <c r="JKF140" s="6"/>
      <c r="JKG140" s="6"/>
      <c r="JKH140" s="6"/>
      <c r="JKI140" s="6"/>
      <c r="JKJ140" s="6"/>
      <c r="JKK140" s="6"/>
      <c r="JKL140" s="6"/>
      <c r="JKM140" s="6"/>
      <c r="JKN140" s="6"/>
      <c r="JKO140" s="6"/>
      <c r="JKP140" s="6"/>
      <c r="JKQ140" s="6"/>
      <c r="JKR140" s="6"/>
      <c r="JKS140" s="6"/>
      <c r="JKT140" s="6"/>
      <c r="JKU140" s="6"/>
      <c r="JKV140" s="6"/>
      <c r="JKW140" s="6"/>
      <c r="JKX140" s="6"/>
      <c r="JKY140" s="6"/>
      <c r="JKZ140" s="6"/>
      <c r="JLA140" s="6"/>
      <c r="JLB140" s="6"/>
      <c r="JLC140" s="6"/>
      <c r="JLD140" s="6"/>
      <c r="JLE140" s="6"/>
      <c r="JLF140" s="6"/>
      <c r="JLG140" s="6"/>
      <c r="JLH140" s="6"/>
      <c r="JLI140" s="6"/>
      <c r="JLJ140" s="6"/>
      <c r="JLK140" s="6"/>
      <c r="JLL140" s="6"/>
      <c r="JLM140" s="6"/>
      <c r="JLN140" s="6"/>
      <c r="JLO140" s="6"/>
      <c r="JLP140" s="6"/>
      <c r="JLQ140" s="6"/>
      <c r="JLR140" s="6"/>
      <c r="JLS140" s="6"/>
      <c r="JLT140" s="6"/>
      <c r="JLU140" s="6"/>
      <c r="JLV140" s="6"/>
      <c r="JLW140" s="6"/>
      <c r="JLX140" s="6"/>
      <c r="JLY140" s="6"/>
      <c r="JLZ140" s="6"/>
      <c r="JMA140" s="6"/>
      <c r="JMB140" s="6"/>
      <c r="JMC140" s="6"/>
      <c r="JMD140" s="6"/>
      <c r="JME140" s="6"/>
      <c r="JMF140" s="6"/>
      <c r="JMG140" s="6"/>
      <c r="JMH140" s="6"/>
      <c r="JMI140" s="6"/>
      <c r="JMJ140" s="6"/>
      <c r="JMK140" s="6"/>
      <c r="JML140" s="6"/>
      <c r="JMM140" s="6"/>
      <c r="JMN140" s="6"/>
      <c r="JMO140" s="6"/>
      <c r="JMP140" s="6"/>
      <c r="JMQ140" s="6"/>
      <c r="JMR140" s="6"/>
      <c r="JMS140" s="6"/>
      <c r="JMT140" s="6"/>
      <c r="JMU140" s="6"/>
      <c r="JMV140" s="6"/>
      <c r="JMW140" s="6"/>
      <c r="JMX140" s="6"/>
      <c r="JMY140" s="6"/>
      <c r="JMZ140" s="6"/>
      <c r="JNA140" s="6"/>
      <c r="JNB140" s="6"/>
      <c r="JNC140" s="6"/>
      <c r="JND140" s="6"/>
      <c r="JNE140" s="6"/>
      <c r="JNF140" s="6"/>
      <c r="JNG140" s="6"/>
      <c r="JNH140" s="6"/>
      <c r="JNI140" s="6"/>
      <c r="JNJ140" s="6"/>
      <c r="JNK140" s="6"/>
      <c r="JNL140" s="6"/>
      <c r="JNM140" s="6"/>
      <c r="JNN140" s="6"/>
      <c r="JNO140" s="6"/>
      <c r="JNP140" s="6"/>
      <c r="JNQ140" s="6"/>
      <c r="JNR140" s="6"/>
      <c r="JNS140" s="6"/>
      <c r="JNT140" s="6"/>
      <c r="JNU140" s="6"/>
      <c r="JNV140" s="6"/>
      <c r="JNW140" s="6"/>
      <c r="JNX140" s="6"/>
      <c r="JNY140" s="6"/>
      <c r="JNZ140" s="6"/>
      <c r="JOA140" s="6"/>
      <c r="JOB140" s="6"/>
      <c r="JOC140" s="6"/>
      <c r="JOD140" s="6"/>
      <c r="JOE140" s="6"/>
      <c r="JOF140" s="6"/>
      <c r="JOG140" s="6"/>
      <c r="JOH140" s="6"/>
      <c r="JOI140" s="6"/>
      <c r="JOJ140" s="6"/>
      <c r="JOK140" s="6"/>
      <c r="JOL140" s="6"/>
      <c r="JOM140" s="6"/>
      <c r="JON140" s="6"/>
      <c r="JOO140" s="6"/>
      <c r="JOP140" s="6"/>
      <c r="JOQ140" s="6"/>
      <c r="JOR140" s="6"/>
      <c r="JOS140" s="6"/>
      <c r="JOT140" s="6"/>
      <c r="JOU140" s="6"/>
      <c r="JOV140" s="6"/>
      <c r="JOW140" s="6"/>
      <c r="JOX140" s="6"/>
      <c r="JOY140" s="6"/>
      <c r="JOZ140" s="6"/>
      <c r="JPA140" s="6"/>
      <c r="JPB140" s="6"/>
      <c r="JPC140" s="6"/>
      <c r="JPD140" s="6"/>
      <c r="JPE140" s="6"/>
      <c r="JPF140" s="6"/>
      <c r="JPG140" s="6"/>
      <c r="JPH140" s="6"/>
      <c r="JPI140" s="6"/>
      <c r="JPJ140" s="6"/>
      <c r="JPK140" s="6"/>
      <c r="JPL140" s="6"/>
      <c r="JPM140" s="6"/>
      <c r="JPN140" s="6"/>
      <c r="JPO140" s="6"/>
      <c r="JPP140" s="6"/>
      <c r="JPQ140" s="6"/>
      <c r="JPR140" s="6"/>
      <c r="JPS140" s="6"/>
      <c r="JPT140" s="6"/>
      <c r="JPU140" s="6"/>
      <c r="JPV140" s="6"/>
      <c r="JPW140" s="6"/>
      <c r="JPX140" s="6"/>
      <c r="JPY140" s="6"/>
      <c r="JPZ140" s="6"/>
      <c r="JQA140" s="6"/>
      <c r="JQB140" s="6"/>
      <c r="JQC140" s="6"/>
      <c r="JQD140" s="6"/>
      <c r="JQE140" s="6"/>
      <c r="JQF140" s="6"/>
      <c r="JQG140" s="6"/>
      <c r="JQH140" s="6"/>
      <c r="JQI140" s="6"/>
      <c r="JQJ140" s="6"/>
      <c r="JQK140" s="6"/>
      <c r="JQL140" s="6"/>
      <c r="JQM140" s="6"/>
      <c r="JQN140" s="6"/>
      <c r="JQO140" s="6"/>
      <c r="JQP140" s="6"/>
      <c r="JQQ140" s="6"/>
      <c r="JQR140" s="6"/>
      <c r="JQS140" s="6"/>
      <c r="JQT140" s="6"/>
      <c r="JQU140" s="6"/>
      <c r="JQV140" s="6"/>
      <c r="JQW140" s="6"/>
      <c r="JQX140" s="6"/>
      <c r="JQY140" s="6"/>
      <c r="JQZ140" s="6"/>
      <c r="JRA140" s="6"/>
      <c r="JRB140" s="6"/>
      <c r="JRC140" s="6"/>
      <c r="JRD140" s="6"/>
      <c r="JRE140" s="6"/>
      <c r="JRF140" s="6"/>
      <c r="JRG140" s="6"/>
      <c r="JRH140" s="6"/>
      <c r="JRI140" s="6"/>
      <c r="JRJ140" s="6"/>
      <c r="JRK140" s="6"/>
      <c r="JRL140" s="6"/>
      <c r="JRM140" s="6"/>
      <c r="JRN140" s="6"/>
      <c r="JRO140" s="6"/>
      <c r="JRP140" s="6"/>
      <c r="JRQ140" s="6"/>
      <c r="JRR140" s="6"/>
      <c r="JRS140" s="6"/>
      <c r="JRT140" s="6"/>
      <c r="JRU140" s="6"/>
      <c r="JRV140" s="6"/>
      <c r="JRW140" s="6"/>
      <c r="JRX140" s="6"/>
      <c r="JRY140" s="6"/>
      <c r="JRZ140" s="6"/>
      <c r="JSA140" s="6"/>
      <c r="JSB140" s="6"/>
      <c r="JSC140" s="6"/>
      <c r="JSD140" s="6"/>
      <c r="JSE140" s="6"/>
      <c r="JSF140" s="6"/>
      <c r="JSG140" s="6"/>
      <c r="JSH140" s="6"/>
      <c r="JSI140" s="6"/>
      <c r="JSJ140" s="6"/>
      <c r="JSK140" s="6"/>
      <c r="JSL140" s="6"/>
      <c r="JSM140" s="6"/>
      <c r="JSN140" s="6"/>
      <c r="JSO140" s="6"/>
      <c r="JSP140" s="6"/>
      <c r="JSQ140" s="6"/>
      <c r="JSR140" s="6"/>
      <c r="JSS140" s="6"/>
      <c r="JST140" s="6"/>
      <c r="JSU140" s="6"/>
      <c r="JSV140" s="6"/>
      <c r="JSW140" s="6"/>
      <c r="JSX140" s="6"/>
      <c r="JSY140" s="6"/>
      <c r="JSZ140" s="6"/>
      <c r="JTA140" s="6"/>
      <c r="JTB140" s="6"/>
      <c r="JTC140" s="6"/>
      <c r="JTD140" s="6"/>
      <c r="JTE140" s="6"/>
      <c r="JTF140" s="6"/>
      <c r="JTG140" s="6"/>
      <c r="JTH140" s="6"/>
      <c r="JTI140" s="6"/>
      <c r="JTJ140" s="6"/>
      <c r="JTK140" s="6"/>
      <c r="JTL140" s="6"/>
      <c r="JTM140" s="6"/>
      <c r="JTN140" s="6"/>
      <c r="JTO140" s="6"/>
      <c r="JTP140" s="6"/>
      <c r="JTQ140" s="6"/>
      <c r="JTR140" s="6"/>
      <c r="JTS140" s="6"/>
      <c r="JTT140" s="6"/>
      <c r="JTU140" s="6"/>
      <c r="JTV140" s="6"/>
      <c r="JTW140" s="6"/>
      <c r="JTX140" s="6"/>
      <c r="JTY140" s="6"/>
      <c r="JTZ140" s="6"/>
      <c r="JUA140" s="6"/>
      <c r="JUB140" s="6"/>
      <c r="JUC140" s="6"/>
      <c r="JUD140" s="6"/>
      <c r="JUE140" s="6"/>
      <c r="JUF140" s="6"/>
      <c r="JUG140" s="6"/>
      <c r="JUH140" s="6"/>
      <c r="JUI140" s="6"/>
      <c r="JUJ140" s="6"/>
      <c r="JUK140" s="6"/>
      <c r="JUL140" s="6"/>
      <c r="JUM140" s="6"/>
      <c r="JUN140" s="6"/>
      <c r="JUO140" s="6"/>
      <c r="JUP140" s="6"/>
      <c r="JUQ140" s="6"/>
      <c r="JUR140" s="6"/>
      <c r="JUS140" s="6"/>
      <c r="JUT140" s="6"/>
      <c r="JUU140" s="6"/>
      <c r="JUV140" s="6"/>
      <c r="JUW140" s="6"/>
      <c r="JUX140" s="6"/>
      <c r="JUY140" s="6"/>
      <c r="JUZ140" s="6"/>
      <c r="JVA140" s="6"/>
      <c r="JVB140" s="6"/>
      <c r="JVC140" s="6"/>
      <c r="JVD140" s="6"/>
      <c r="JVE140" s="6"/>
      <c r="JVF140" s="6"/>
      <c r="JVG140" s="6"/>
      <c r="JVH140" s="6"/>
      <c r="JVI140" s="6"/>
      <c r="JVJ140" s="6"/>
      <c r="JVK140" s="6"/>
      <c r="JVL140" s="6"/>
      <c r="JVM140" s="6"/>
      <c r="JVN140" s="6"/>
      <c r="JVO140" s="6"/>
      <c r="JVP140" s="6"/>
      <c r="JVQ140" s="6"/>
      <c r="JVR140" s="6"/>
      <c r="JVS140" s="6"/>
      <c r="JVT140" s="6"/>
      <c r="JVU140" s="6"/>
      <c r="JVV140" s="6"/>
      <c r="JVW140" s="6"/>
      <c r="JVX140" s="6"/>
      <c r="JVY140" s="6"/>
      <c r="JVZ140" s="6"/>
      <c r="JWA140" s="6"/>
      <c r="JWB140" s="6"/>
      <c r="JWC140" s="6"/>
      <c r="JWD140" s="6"/>
      <c r="JWE140" s="6"/>
      <c r="JWF140" s="6"/>
      <c r="JWG140" s="6"/>
      <c r="JWH140" s="6"/>
      <c r="JWI140" s="6"/>
      <c r="JWJ140" s="6"/>
      <c r="JWK140" s="6"/>
      <c r="JWL140" s="6"/>
      <c r="JWM140" s="6"/>
      <c r="JWN140" s="6"/>
      <c r="JWO140" s="6"/>
      <c r="JWP140" s="6"/>
      <c r="JWQ140" s="6"/>
      <c r="JWR140" s="6"/>
      <c r="JWS140" s="6"/>
      <c r="JWT140" s="6"/>
      <c r="JWU140" s="6"/>
      <c r="JWV140" s="6"/>
      <c r="JWW140" s="6"/>
      <c r="JWX140" s="6"/>
      <c r="JWY140" s="6"/>
      <c r="JWZ140" s="6"/>
      <c r="JXA140" s="6"/>
      <c r="JXB140" s="6"/>
      <c r="JXC140" s="6"/>
      <c r="JXD140" s="6"/>
      <c r="JXE140" s="6"/>
      <c r="JXF140" s="6"/>
      <c r="JXG140" s="6"/>
      <c r="JXH140" s="6"/>
      <c r="JXI140" s="6"/>
      <c r="JXJ140" s="6"/>
      <c r="JXK140" s="6"/>
      <c r="JXL140" s="6"/>
      <c r="JXM140" s="6"/>
      <c r="JXN140" s="6"/>
      <c r="JXO140" s="6"/>
      <c r="JXP140" s="6"/>
      <c r="JXQ140" s="6"/>
      <c r="JXR140" s="6"/>
      <c r="JXS140" s="6"/>
      <c r="JXT140" s="6"/>
      <c r="JXU140" s="6"/>
      <c r="JXV140" s="6"/>
      <c r="JXW140" s="6"/>
      <c r="JXX140" s="6"/>
      <c r="JXY140" s="6"/>
      <c r="JXZ140" s="6"/>
      <c r="JYA140" s="6"/>
      <c r="JYB140" s="6"/>
      <c r="JYC140" s="6"/>
      <c r="JYD140" s="6"/>
      <c r="JYE140" s="6"/>
      <c r="JYF140" s="6"/>
      <c r="JYG140" s="6"/>
      <c r="JYH140" s="6"/>
      <c r="JYI140" s="6"/>
      <c r="JYJ140" s="6"/>
      <c r="JYK140" s="6"/>
      <c r="JYL140" s="6"/>
      <c r="JYM140" s="6"/>
      <c r="JYN140" s="6"/>
      <c r="JYO140" s="6"/>
      <c r="JYP140" s="6"/>
      <c r="JYQ140" s="6"/>
      <c r="JYR140" s="6"/>
      <c r="JYS140" s="6"/>
      <c r="JYT140" s="6"/>
      <c r="JYU140" s="6"/>
      <c r="JYV140" s="6"/>
      <c r="JYW140" s="6"/>
      <c r="JYX140" s="6"/>
      <c r="JYY140" s="6"/>
      <c r="JYZ140" s="6"/>
      <c r="JZA140" s="6"/>
      <c r="JZB140" s="6"/>
      <c r="JZC140" s="6"/>
      <c r="JZD140" s="6"/>
      <c r="JZE140" s="6"/>
      <c r="JZF140" s="6"/>
      <c r="JZG140" s="6"/>
      <c r="JZH140" s="6"/>
      <c r="JZI140" s="6"/>
      <c r="JZJ140" s="6"/>
      <c r="JZK140" s="6"/>
      <c r="JZL140" s="6"/>
      <c r="JZM140" s="6"/>
      <c r="JZN140" s="6"/>
      <c r="JZO140" s="6"/>
      <c r="JZP140" s="6"/>
      <c r="JZQ140" s="6"/>
      <c r="JZR140" s="6"/>
      <c r="JZS140" s="6"/>
      <c r="JZT140" s="6"/>
      <c r="JZU140" s="6"/>
      <c r="JZV140" s="6"/>
      <c r="JZW140" s="6"/>
      <c r="JZX140" s="6"/>
      <c r="JZY140" s="6"/>
      <c r="JZZ140" s="6"/>
      <c r="KAA140" s="6"/>
      <c r="KAB140" s="6"/>
      <c r="KAC140" s="6"/>
      <c r="KAD140" s="6"/>
      <c r="KAE140" s="6"/>
      <c r="KAF140" s="6"/>
      <c r="KAG140" s="6"/>
      <c r="KAH140" s="6"/>
      <c r="KAI140" s="6"/>
      <c r="KAJ140" s="6"/>
      <c r="KAK140" s="6"/>
      <c r="KAL140" s="6"/>
      <c r="KAM140" s="6"/>
      <c r="KAN140" s="6"/>
      <c r="KAO140" s="6"/>
      <c r="KAP140" s="6"/>
      <c r="KAQ140" s="6"/>
      <c r="KAR140" s="6"/>
      <c r="KAS140" s="6"/>
      <c r="KAT140" s="6"/>
      <c r="KAU140" s="6"/>
      <c r="KAV140" s="6"/>
      <c r="KAW140" s="6"/>
      <c r="KAX140" s="6"/>
      <c r="KAY140" s="6"/>
      <c r="KAZ140" s="6"/>
      <c r="KBA140" s="6"/>
      <c r="KBB140" s="6"/>
      <c r="KBC140" s="6"/>
      <c r="KBD140" s="6"/>
      <c r="KBE140" s="6"/>
      <c r="KBF140" s="6"/>
      <c r="KBG140" s="6"/>
      <c r="KBH140" s="6"/>
      <c r="KBI140" s="6"/>
      <c r="KBJ140" s="6"/>
      <c r="KBK140" s="6"/>
      <c r="KBL140" s="6"/>
      <c r="KBM140" s="6"/>
      <c r="KBN140" s="6"/>
      <c r="KBO140" s="6"/>
      <c r="KBP140" s="6"/>
      <c r="KBQ140" s="6"/>
      <c r="KBR140" s="6"/>
      <c r="KBS140" s="6"/>
      <c r="KBT140" s="6"/>
      <c r="KBU140" s="6"/>
      <c r="KBV140" s="6"/>
      <c r="KBW140" s="6"/>
      <c r="KBX140" s="6"/>
      <c r="KBY140" s="6"/>
      <c r="KBZ140" s="6"/>
      <c r="KCA140" s="6"/>
      <c r="KCB140" s="6"/>
      <c r="KCC140" s="6"/>
      <c r="KCD140" s="6"/>
      <c r="KCE140" s="6"/>
      <c r="KCF140" s="6"/>
      <c r="KCG140" s="6"/>
      <c r="KCH140" s="6"/>
      <c r="KCI140" s="6"/>
      <c r="KCJ140" s="6"/>
      <c r="KCK140" s="6"/>
      <c r="KCL140" s="6"/>
      <c r="KCM140" s="6"/>
      <c r="KCN140" s="6"/>
      <c r="KCO140" s="6"/>
      <c r="KCP140" s="6"/>
      <c r="KCQ140" s="6"/>
      <c r="KCR140" s="6"/>
      <c r="KCS140" s="6"/>
      <c r="KCT140" s="6"/>
      <c r="KCU140" s="6"/>
      <c r="KCV140" s="6"/>
      <c r="KCW140" s="6"/>
      <c r="KCX140" s="6"/>
      <c r="KCY140" s="6"/>
      <c r="KCZ140" s="6"/>
      <c r="KDA140" s="6"/>
      <c r="KDB140" s="6"/>
      <c r="KDC140" s="6"/>
      <c r="KDD140" s="6"/>
      <c r="KDE140" s="6"/>
      <c r="KDF140" s="6"/>
      <c r="KDG140" s="6"/>
      <c r="KDH140" s="6"/>
      <c r="KDI140" s="6"/>
      <c r="KDJ140" s="6"/>
      <c r="KDK140" s="6"/>
      <c r="KDL140" s="6"/>
      <c r="KDM140" s="6"/>
      <c r="KDN140" s="6"/>
      <c r="KDO140" s="6"/>
      <c r="KDP140" s="6"/>
      <c r="KDQ140" s="6"/>
      <c r="KDR140" s="6"/>
      <c r="KDS140" s="6"/>
      <c r="KDT140" s="6"/>
      <c r="KDU140" s="6"/>
      <c r="KDV140" s="6"/>
      <c r="KDW140" s="6"/>
      <c r="KDX140" s="6"/>
      <c r="KDY140" s="6"/>
      <c r="KDZ140" s="6"/>
      <c r="KEA140" s="6"/>
      <c r="KEB140" s="6"/>
      <c r="KEC140" s="6"/>
      <c r="KED140" s="6"/>
      <c r="KEE140" s="6"/>
      <c r="KEF140" s="6"/>
      <c r="KEG140" s="6"/>
      <c r="KEH140" s="6"/>
      <c r="KEI140" s="6"/>
      <c r="KEJ140" s="6"/>
      <c r="KEK140" s="6"/>
      <c r="KEL140" s="6"/>
      <c r="KEM140" s="6"/>
      <c r="KEN140" s="6"/>
      <c r="KEO140" s="6"/>
      <c r="KEP140" s="6"/>
      <c r="KEQ140" s="6"/>
      <c r="KER140" s="6"/>
      <c r="KES140" s="6"/>
      <c r="KET140" s="6"/>
      <c r="KEU140" s="6"/>
      <c r="KEV140" s="6"/>
      <c r="KEW140" s="6"/>
      <c r="KEX140" s="6"/>
      <c r="KEY140" s="6"/>
      <c r="KEZ140" s="6"/>
      <c r="KFA140" s="6"/>
      <c r="KFB140" s="6"/>
      <c r="KFC140" s="6"/>
      <c r="KFD140" s="6"/>
      <c r="KFE140" s="6"/>
      <c r="KFF140" s="6"/>
      <c r="KFG140" s="6"/>
      <c r="KFH140" s="6"/>
      <c r="KFI140" s="6"/>
      <c r="KFJ140" s="6"/>
      <c r="KFK140" s="6"/>
      <c r="KFL140" s="6"/>
      <c r="KFM140" s="6"/>
      <c r="KFN140" s="6"/>
      <c r="KFO140" s="6"/>
      <c r="KFP140" s="6"/>
      <c r="KFQ140" s="6"/>
      <c r="KFR140" s="6"/>
      <c r="KFS140" s="6"/>
      <c r="KFT140" s="6"/>
      <c r="KFU140" s="6"/>
      <c r="KFV140" s="6"/>
      <c r="KFW140" s="6"/>
      <c r="KFX140" s="6"/>
      <c r="KFY140" s="6"/>
      <c r="KFZ140" s="6"/>
      <c r="KGA140" s="6"/>
      <c r="KGB140" s="6"/>
      <c r="KGC140" s="6"/>
      <c r="KGD140" s="6"/>
      <c r="KGE140" s="6"/>
      <c r="KGF140" s="6"/>
      <c r="KGG140" s="6"/>
      <c r="KGH140" s="6"/>
      <c r="KGI140" s="6"/>
      <c r="KGJ140" s="6"/>
      <c r="KGK140" s="6"/>
      <c r="KGL140" s="6"/>
      <c r="KGM140" s="6"/>
      <c r="KGN140" s="6"/>
      <c r="KGO140" s="6"/>
      <c r="KGP140" s="6"/>
      <c r="KGQ140" s="6"/>
      <c r="KGR140" s="6"/>
      <c r="KGS140" s="6"/>
      <c r="KGT140" s="6"/>
      <c r="KGU140" s="6"/>
      <c r="KGV140" s="6"/>
      <c r="KGW140" s="6"/>
      <c r="KGX140" s="6"/>
      <c r="KGY140" s="6"/>
      <c r="KGZ140" s="6"/>
      <c r="KHA140" s="6"/>
      <c r="KHB140" s="6"/>
      <c r="KHC140" s="6"/>
      <c r="KHD140" s="6"/>
      <c r="KHE140" s="6"/>
      <c r="KHF140" s="6"/>
      <c r="KHG140" s="6"/>
      <c r="KHH140" s="6"/>
      <c r="KHI140" s="6"/>
      <c r="KHJ140" s="6"/>
      <c r="KHK140" s="6"/>
      <c r="KHL140" s="6"/>
      <c r="KHM140" s="6"/>
      <c r="KHN140" s="6"/>
      <c r="KHO140" s="6"/>
      <c r="KHP140" s="6"/>
      <c r="KHQ140" s="6"/>
      <c r="KHR140" s="6"/>
      <c r="KHS140" s="6"/>
      <c r="KHT140" s="6"/>
      <c r="KHU140" s="6"/>
      <c r="KHV140" s="6"/>
      <c r="KHW140" s="6"/>
      <c r="KHX140" s="6"/>
      <c r="KHY140" s="6"/>
      <c r="KHZ140" s="6"/>
      <c r="KIA140" s="6"/>
      <c r="KIB140" s="6"/>
      <c r="KIC140" s="6"/>
      <c r="KID140" s="6"/>
      <c r="KIE140" s="6"/>
      <c r="KIF140" s="6"/>
      <c r="KIG140" s="6"/>
      <c r="KIH140" s="6"/>
      <c r="KII140" s="6"/>
      <c r="KIJ140" s="6"/>
      <c r="KIK140" s="6"/>
      <c r="KIL140" s="6"/>
      <c r="KIM140" s="6"/>
      <c r="KIN140" s="6"/>
      <c r="KIO140" s="6"/>
      <c r="KIP140" s="6"/>
      <c r="KIQ140" s="6"/>
      <c r="KIR140" s="6"/>
      <c r="KIS140" s="6"/>
      <c r="KIT140" s="6"/>
      <c r="KIU140" s="6"/>
      <c r="KIV140" s="6"/>
      <c r="KIW140" s="6"/>
      <c r="KIX140" s="6"/>
      <c r="KIY140" s="6"/>
      <c r="KIZ140" s="6"/>
      <c r="KJA140" s="6"/>
      <c r="KJB140" s="6"/>
      <c r="KJC140" s="6"/>
      <c r="KJD140" s="6"/>
      <c r="KJE140" s="6"/>
      <c r="KJF140" s="6"/>
      <c r="KJG140" s="6"/>
      <c r="KJH140" s="6"/>
      <c r="KJI140" s="6"/>
      <c r="KJJ140" s="6"/>
      <c r="KJK140" s="6"/>
      <c r="KJL140" s="6"/>
      <c r="KJM140" s="6"/>
      <c r="KJN140" s="6"/>
      <c r="KJO140" s="6"/>
      <c r="KJP140" s="6"/>
      <c r="KJQ140" s="6"/>
      <c r="KJR140" s="6"/>
      <c r="KJS140" s="6"/>
      <c r="KJT140" s="6"/>
      <c r="KJU140" s="6"/>
      <c r="KJV140" s="6"/>
      <c r="KJW140" s="6"/>
      <c r="KJX140" s="6"/>
      <c r="KJY140" s="6"/>
      <c r="KJZ140" s="6"/>
      <c r="KKA140" s="6"/>
      <c r="KKB140" s="6"/>
      <c r="KKC140" s="6"/>
      <c r="KKD140" s="6"/>
      <c r="KKE140" s="6"/>
      <c r="KKF140" s="6"/>
      <c r="KKG140" s="6"/>
      <c r="KKH140" s="6"/>
      <c r="KKI140" s="6"/>
      <c r="KKJ140" s="6"/>
      <c r="KKK140" s="6"/>
      <c r="KKL140" s="6"/>
      <c r="KKM140" s="6"/>
      <c r="KKN140" s="6"/>
      <c r="KKO140" s="6"/>
      <c r="KKP140" s="6"/>
      <c r="KKQ140" s="6"/>
      <c r="KKR140" s="6"/>
      <c r="KKS140" s="6"/>
      <c r="KKT140" s="6"/>
      <c r="KKU140" s="6"/>
      <c r="KKV140" s="6"/>
      <c r="KKW140" s="6"/>
      <c r="KKX140" s="6"/>
      <c r="KKY140" s="6"/>
      <c r="KKZ140" s="6"/>
      <c r="KLA140" s="6"/>
      <c r="KLB140" s="6"/>
      <c r="KLC140" s="6"/>
      <c r="KLD140" s="6"/>
      <c r="KLE140" s="6"/>
      <c r="KLF140" s="6"/>
      <c r="KLG140" s="6"/>
      <c r="KLH140" s="6"/>
      <c r="KLI140" s="6"/>
      <c r="KLJ140" s="6"/>
      <c r="KLK140" s="6"/>
      <c r="KLL140" s="6"/>
      <c r="KLM140" s="6"/>
      <c r="KLN140" s="6"/>
      <c r="KLO140" s="6"/>
      <c r="KLP140" s="6"/>
      <c r="KLQ140" s="6"/>
      <c r="KLR140" s="6"/>
      <c r="KLS140" s="6"/>
      <c r="KLT140" s="6"/>
      <c r="KLU140" s="6"/>
      <c r="KLV140" s="6"/>
      <c r="KLW140" s="6"/>
      <c r="KLX140" s="6"/>
      <c r="KLY140" s="6"/>
      <c r="KLZ140" s="6"/>
      <c r="KMA140" s="6"/>
      <c r="KMB140" s="6"/>
      <c r="KMC140" s="6"/>
      <c r="KMD140" s="6"/>
      <c r="KME140" s="6"/>
      <c r="KMF140" s="6"/>
      <c r="KMG140" s="6"/>
      <c r="KMH140" s="6"/>
      <c r="KMI140" s="6"/>
      <c r="KMJ140" s="6"/>
      <c r="KMK140" s="6"/>
      <c r="KML140" s="6"/>
      <c r="KMM140" s="6"/>
      <c r="KMN140" s="6"/>
      <c r="KMO140" s="6"/>
      <c r="KMP140" s="6"/>
      <c r="KMQ140" s="6"/>
      <c r="KMR140" s="6"/>
      <c r="KMS140" s="6"/>
      <c r="KMT140" s="6"/>
      <c r="KMU140" s="6"/>
      <c r="KMV140" s="6"/>
      <c r="KMW140" s="6"/>
      <c r="KMX140" s="6"/>
      <c r="KMY140" s="6"/>
      <c r="KMZ140" s="6"/>
      <c r="KNA140" s="6"/>
      <c r="KNB140" s="6"/>
      <c r="KNC140" s="6"/>
      <c r="KND140" s="6"/>
      <c r="KNE140" s="6"/>
      <c r="KNF140" s="6"/>
      <c r="KNG140" s="6"/>
      <c r="KNH140" s="6"/>
      <c r="KNI140" s="6"/>
      <c r="KNJ140" s="6"/>
      <c r="KNK140" s="6"/>
      <c r="KNL140" s="6"/>
      <c r="KNM140" s="6"/>
      <c r="KNN140" s="6"/>
      <c r="KNO140" s="6"/>
      <c r="KNP140" s="6"/>
      <c r="KNQ140" s="6"/>
      <c r="KNR140" s="6"/>
      <c r="KNS140" s="6"/>
      <c r="KNT140" s="6"/>
      <c r="KNU140" s="6"/>
      <c r="KNV140" s="6"/>
      <c r="KNW140" s="6"/>
      <c r="KNX140" s="6"/>
      <c r="KNY140" s="6"/>
      <c r="KNZ140" s="6"/>
      <c r="KOA140" s="6"/>
      <c r="KOB140" s="6"/>
      <c r="KOC140" s="6"/>
      <c r="KOD140" s="6"/>
      <c r="KOE140" s="6"/>
      <c r="KOF140" s="6"/>
      <c r="KOG140" s="6"/>
      <c r="KOH140" s="6"/>
      <c r="KOI140" s="6"/>
      <c r="KOJ140" s="6"/>
      <c r="KOK140" s="6"/>
      <c r="KOL140" s="6"/>
      <c r="KOM140" s="6"/>
      <c r="KON140" s="6"/>
      <c r="KOO140" s="6"/>
      <c r="KOP140" s="6"/>
      <c r="KOQ140" s="6"/>
      <c r="KOR140" s="6"/>
      <c r="KOS140" s="6"/>
      <c r="KOT140" s="6"/>
      <c r="KOU140" s="6"/>
      <c r="KOV140" s="6"/>
      <c r="KOW140" s="6"/>
      <c r="KOX140" s="6"/>
      <c r="KOY140" s="6"/>
      <c r="KOZ140" s="6"/>
      <c r="KPA140" s="6"/>
      <c r="KPB140" s="6"/>
      <c r="KPC140" s="6"/>
      <c r="KPD140" s="6"/>
      <c r="KPE140" s="6"/>
      <c r="KPF140" s="6"/>
      <c r="KPG140" s="6"/>
      <c r="KPH140" s="6"/>
      <c r="KPI140" s="6"/>
      <c r="KPJ140" s="6"/>
      <c r="KPK140" s="6"/>
      <c r="KPL140" s="6"/>
      <c r="KPM140" s="6"/>
      <c r="KPN140" s="6"/>
      <c r="KPO140" s="6"/>
      <c r="KPP140" s="6"/>
      <c r="KPQ140" s="6"/>
      <c r="KPR140" s="6"/>
      <c r="KPS140" s="6"/>
      <c r="KPT140" s="6"/>
      <c r="KPU140" s="6"/>
      <c r="KPV140" s="6"/>
      <c r="KPW140" s="6"/>
      <c r="KPX140" s="6"/>
      <c r="KPY140" s="6"/>
      <c r="KPZ140" s="6"/>
      <c r="KQA140" s="6"/>
      <c r="KQB140" s="6"/>
      <c r="KQC140" s="6"/>
      <c r="KQD140" s="6"/>
      <c r="KQE140" s="6"/>
      <c r="KQF140" s="6"/>
      <c r="KQG140" s="6"/>
      <c r="KQH140" s="6"/>
      <c r="KQI140" s="6"/>
      <c r="KQJ140" s="6"/>
      <c r="KQK140" s="6"/>
      <c r="KQL140" s="6"/>
      <c r="KQM140" s="6"/>
      <c r="KQN140" s="6"/>
      <c r="KQO140" s="6"/>
      <c r="KQP140" s="6"/>
      <c r="KQQ140" s="6"/>
      <c r="KQR140" s="6"/>
      <c r="KQS140" s="6"/>
      <c r="KQT140" s="6"/>
      <c r="KQU140" s="6"/>
      <c r="KQV140" s="6"/>
      <c r="KQW140" s="6"/>
      <c r="KQX140" s="6"/>
      <c r="KQY140" s="6"/>
      <c r="KQZ140" s="6"/>
      <c r="KRA140" s="6"/>
      <c r="KRB140" s="6"/>
      <c r="KRC140" s="6"/>
      <c r="KRD140" s="6"/>
      <c r="KRE140" s="6"/>
      <c r="KRF140" s="6"/>
      <c r="KRG140" s="6"/>
      <c r="KRH140" s="6"/>
      <c r="KRI140" s="6"/>
      <c r="KRJ140" s="6"/>
      <c r="KRK140" s="6"/>
      <c r="KRL140" s="6"/>
      <c r="KRM140" s="6"/>
      <c r="KRN140" s="6"/>
      <c r="KRO140" s="6"/>
      <c r="KRP140" s="6"/>
      <c r="KRQ140" s="6"/>
      <c r="KRR140" s="6"/>
      <c r="KRS140" s="6"/>
      <c r="KRT140" s="6"/>
      <c r="KRU140" s="6"/>
      <c r="KRV140" s="6"/>
      <c r="KRW140" s="6"/>
      <c r="KRX140" s="6"/>
      <c r="KRY140" s="6"/>
      <c r="KRZ140" s="6"/>
      <c r="KSA140" s="6"/>
      <c r="KSB140" s="6"/>
      <c r="KSC140" s="6"/>
      <c r="KSD140" s="6"/>
      <c r="KSE140" s="6"/>
      <c r="KSF140" s="6"/>
      <c r="KSG140" s="6"/>
      <c r="KSH140" s="6"/>
      <c r="KSI140" s="6"/>
      <c r="KSJ140" s="6"/>
      <c r="KSK140" s="6"/>
      <c r="KSL140" s="6"/>
      <c r="KSM140" s="6"/>
      <c r="KSN140" s="6"/>
      <c r="KSO140" s="6"/>
      <c r="KSP140" s="6"/>
      <c r="KSQ140" s="6"/>
      <c r="KSR140" s="6"/>
      <c r="KSS140" s="6"/>
      <c r="KST140" s="6"/>
      <c r="KSU140" s="6"/>
      <c r="KSV140" s="6"/>
      <c r="KSW140" s="6"/>
      <c r="KSX140" s="6"/>
      <c r="KSY140" s="6"/>
      <c r="KSZ140" s="6"/>
      <c r="KTA140" s="6"/>
      <c r="KTB140" s="6"/>
      <c r="KTC140" s="6"/>
      <c r="KTD140" s="6"/>
      <c r="KTE140" s="6"/>
      <c r="KTF140" s="6"/>
      <c r="KTG140" s="6"/>
      <c r="KTH140" s="6"/>
      <c r="KTI140" s="6"/>
      <c r="KTJ140" s="6"/>
      <c r="KTK140" s="6"/>
      <c r="KTL140" s="6"/>
      <c r="KTM140" s="6"/>
      <c r="KTN140" s="6"/>
      <c r="KTO140" s="6"/>
      <c r="KTP140" s="6"/>
      <c r="KTQ140" s="6"/>
      <c r="KTR140" s="6"/>
      <c r="KTS140" s="6"/>
      <c r="KTT140" s="6"/>
      <c r="KTU140" s="6"/>
      <c r="KTV140" s="6"/>
      <c r="KTW140" s="6"/>
      <c r="KTX140" s="6"/>
      <c r="KTY140" s="6"/>
      <c r="KTZ140" s="6"/>
      <c r="KUA140" s="6"/>
      <c r="KUB140" s="6"/>
      <c r="KUC140" s="6"/>
      <c r="KUD140" s="6"/>
      <c r="KUE140" s="6"/>
      <c r="KUF140" s="6"/>
      <c r="KUG140" s="6"/>
      <c r="KUH140" s="6"/>
      <c r="KUI140" s="6"/>
      <c r="KUJ140" s="6"/>
      <c r="KUK140" s="6"/>
      <c r="KUL140" s="6"/>
      <c r="KUM140" s="6"/>
      <c r="KUN140" s="6"/>
      <c r="KUO140" s="6"/>
      <c r="KUP140" s="6"/>
      <c r="KUQ140" s="6"/>
      <c r="KUR140" s="6"/>
      <c r="KUS140" s="6"/>
      <c r="KUT140" s="6"/>
      <c r="KUU140" s="6"/>
      <c r="KUV140" s="6"/>
      <c r="KUW140" s="6"/>
      <c r="KUX140" s="6"/>
      <c r="KUY140" s="6"/>
      <c r="KUZ140" s="6"/>
      <c r="KVA140" s="6"/>
      <c r="KVB140" s="6"/>
      <c r="KVC140" s="6"/>
      <c r="KVD140" s="6"/>
      <c r="KVE140" s="6"/>
      <c r="KVF140" s="6"/>
      <c r="KVG140" s="6"/>
      <c r="KVH140" s="6"/>
      <c r="KVI140" s="6"/>
      <c r="KVJ140" s="6"/>
      <c r="KVK140" s="6"/>
      <c r="KVL140" s="6"/>
      <c r="KVM140" s="6"/>
      <c r="KVN140" s="6"/>
      <c r="KVO140" s="6"/>
      <c r="KVP140" s="6"/>
      <c r="KVQ140" s="6"/>
      <c r="KVR140" s="6"/>
      <c r="KVS140" s="6"/>
      <c r="KVT140" s="6"/>
      <c r="KVU140" s="6"/>
      <c r="KVV140" s="6"/>
      <c r="KVW140" s="6"/>
      <c r="KVX140" s="6"/>
      <c r="KVY140" s="6"/>
      <c r="KVZ140" s="6"/>
      <c r="KWA140" s="6"/>
      <c r="KWB140" s="6"/>
      <c r="KWC140" s="6"/>
      <c r="KWD140" s="6"/>
      <c r="KWE140" s="6"/>
      <c r="KWF140" s="6"/>
      <c r="KWG140" s="6"/>
      <c r="KWH140" s="6"/>
      <c r="KWI140" s="6"/>
      <c r="KWJ140" s="6"/>
      <c r="KWK140" s="6"/>
      <c r="KWL140" s="6"/>
      <c r="KWM140" s="6"/>
      <c r="KWN140" s="6"/>
      <c r="KWO140" s="6"/>
      <c r="KWP140" s="6"/>
      <c r="KWQ140" s="6"/>
      <c r="KWR140" s="6"/>
      <c r="KWS140" s="6"/>
      <c r="KWT140" s="6"/>
      <c r="KWU140" s="6"/>
      <c r="KWV140" s="6"/>
      <c r="KWW140" s="6"/>
      <c r="KWX140" s="6"/>
      <c r="KWY140" s="6"/>
      <c r="KWZ140" s="6"/>
      <c r="KXA140" s="6"/>
      <c r="KXB140" s="6"/>
      <c r="KXC140" s="6"/>
      <c r="KXD140" s="6"/>
      <c r="KXE140" s="6"/>
      <c r="KXF140" s="6"/>
      <c r="KXG140" s="6"/>
      <c r="KXH140" s="6"/>
      <c r="KXI140" s="6"/>
      <c r="KXJ140" s="6"/>
      <c r="KXK140" s="6"/>
      <c r="KXL140" s="6"/>
      <c r="KXM140" s="6"/>
      <c r="KXN140" s="6"/>
      <c r="KXO140" s="6"/>
      <c r="KXP140" s="6"/>
      <c r="KXQ140" s="6"/>
      <c r="KXR140" s="6"/>
      <c r="KXS140" s="6"/>
      <c r="KXT140" s="6"/>
      <c r="KXU140" s="6"/>
      <c r="KXV140" s="6"/>
      <c r="KXW140" s="6"/>
      <c r="KXX140" s="6"/>
      <c r="KXY140" s="6"/>
      <c r="KXZ140" s="6"/>
      <c r="KYA140" s="6"/>
      <c r="KYB140" s="6"/>
      <c r="KYC140" s="6"/>
      <c r="KYD140" s="6"/>
      <c r="KYE140" s="6"/>
      <c r="KYF140" s="6"/>
      <c r="KYG140" s="6"/>
      <c r="KYH140" s="6"/>
      <c r="KYI140" s="6"/>
      <c r="KYJ140" s="6"/>
      <c r="KYK140" s="6"/>
      <c r="KYL140" s="6"/>
      <c r="KYM140" s="6"/>
      <c r="KYN140" s="6"/>
      <c r="KYO140" s="6"/>
      <c r="KYP140" s="6"/>
      <c r="KYQ140" s="6"/>
      <c r="KYR140" s="6"/>
      <c r="KYS140" s="6"/>
      <c r="KYT140" s="6"/>
      <c r="KYU140" s="6"/>
      <c r="KYV140" s="6"/>
      <c r="KYW140" s="6"/>
      <c r="KYX140" s="6"/>
      <c r="KYY140" s="6"/>
      <c r="KYZ140" s="6"/>
      <c r="KZA140" s="6"/>
      <c r="KZB140" s="6"/>
      <c r="KZC140" s="6"/>
      <c r="KZD140" s="6"/>
      <c r="KZE140" s="6"/>
      <c r="KZF140" s="6"/>
      <c r="KZG140" s="6"/>
      <c r="KZH140" s="6"/>
      <c r="KZI140" s="6"/>
      <c r="KZJ140" s="6"/>
      <c r="KZK140" s="6"/>
      <c r="KZL140" s="6"/>
      <c r="KZM140" s="6"/>
      <c r="KZN140" s="6"/>
      <c r="KZO140" s="6"/>
      <c r="KZP140" s="6"/>
      <c r="KZQ140" s="6"/>
      <c r="KZR140" s="6"/>
      <c r="KZS140" s="6"/>
      <c r="KZT140" s="6"/>
      <c r="KZU140" s="6"/>
      <c r="KZV140" s="6"/>
      <c r="KZW140" s="6"/>
      <c r="KZX140" s="6"/>
      <c r="KZY140" s="6"/>
      <c r="KZZ140" s="6"/>
      <c r="LAA140" s="6"/>
      <c r="LAB140" s="6"/>
      <c r="LAC140" s="6"/>
      <c r="LAD140" s="6"/>
      <c r="LAE140" s="6"/>
      <c r="LAF140" s="6"/>
      <c r="LAG140" s="6"/>
      <c r="LAH140" s="6"/>
      <c r="LAI140" s="6"/>
      <c r="LAJ140" s="6"/>
      <c r="LAK140" s="6"/>
      <c r="LAL140" s="6"/>
      <c r="LAM140" s="6"/>
      <c r="LAN140" s="6"/>
      <c r="LAO140" s="6"/>
      <c r="LAP140" s="6"/>
      <c r="LAQ140" s="6"/>
      <c r="LAR140" s="6"/>
      <c r="LAS140" s="6"/>
      <c r="LAT140" s="6"/>
      <c r="LAU140" s="6"/>
      <c r="LAV140" s="6"/>
      <c r="LAW140" s="6"/>
      <c r="LAX140" s="6"/>
      <c r="LAY140" s="6"/>
      <c r="LAZ140" s="6"/>
      <c r="LBA140" s="6"/>
      <c r="LBB140" s="6"/>
      <c r="LBC140" s="6"/>
      <c r="LBD140" s="6"/>
      <c r="LBE140" s="6"/>
      <c r="LBF140" s="6"/>
      <c r="LBG140" s="6"/>
      <c r="LBH140" s="6"/>
      <c r="LBI140" s="6"/>
      <c r="LBJ140" s="6"/>
      <c r="LBK140" s="6"/>
      <c r="LBL140" s="6"/>
      <c r="LBM140" s="6"/>
      <c r="LBN140" s="6"/>
      <c r="LBO140" s="6"/>
      <c r="LBP140" s="6"/>
      <c r="LBQ140" s="6"/>
      <c r="LBR140" s="6"/>
      <c r="LBS140" s="6"/>
      <c r="LBT140" s="6"/>
      <c r="LBU140" s="6"/>
      <c r="LBV140" s="6"/>
      <c r="LBW140" s="6"/>
      <c r="LBX140" s="6"/>
      <c r="LBY140" s="6"/>
      <c r="LBZ140" s="6"/>
      <c r="LCA140" s="6"/>
      <c r="LCB140" s="6"/>
      <c r="LCC140" s="6"/>
      <c r="LCD140" s="6"/>
      <c r="LCE140" s="6"/>
      <c r="LCF140" s="6"/>
      <c r="LCG140" s="6"/>
      <c r="LCH140" s="6"/>
      <c r="LCI140" s="6"/>
      <c r="LCJ140" s="6"/>
      <c r="LCK140" s="6"/>
      <c r="LCL140" s="6"/>
      <c r="LCM140" s="6"/>
      <c r="LCN140" s="6"/>
      <c r="LCO140" s="6"/>
      <c r="LCP140" s="6"/>
      <c r="LCQ140" s="6"/>
      <c r="LCR140" s="6"/>
      <c r="LCS140" s="6"/>
      <c r="LCT140" s="6"/>
      <c r="LCU140" s="6"/>
      <c r="LCV140" s="6"/>
      <c r="LCW140" s="6"/>
      <c r="LCX140" s="6"/>
      <c r="LCY140" s="6"/>
      <c r="LCZ140" s="6"/>
      <c r="LDA140" s="6"/>
      <c r="LDB140" s="6"/>
      <c r="LDC140" s="6"/>
      <c r="LDD140" s="6"/>
      <c r="LDE140" s="6"/>
      <c r="LDF140" s="6"/>
      <c r="LDG140" s="6"/>
      <c r="LDH140" s="6"/>
      <c r="LDI140" s="6"/>
      <c r="LDJ140" s="6"/>
      <c r="LDK140" s="6"/>
      <c r="LDL140" s="6"/>
      <c r="LDM140" s="6"/>
      <c r="LDN140" s="6"/>
      <c r="LDO140" s="6"/>
      <c r="LDP140" s="6"/>
      <c r="LDQ140" s="6"/>
      <c r="LDR140" s="6"/>
      <c r="LDS140" s="6"/>
      <c r="LDT140" s="6"/>
      <c r="LDU140" s="6"/>
      <c r="LDV140" s="6"/>
      <c r="LDW140" s="6"/>
      <c r="LDX140" s="6"/>
      <c r="LDY140" s="6"/>
      <c r="LDZ140" s="6"/>
      <c r="LEA140" s="6"/>
      <c r="LEB140" s="6"/>
      <c r="LEC140" s="6"/>
      <c r="LED140" s="6"/>
      <c r="LEE140" s="6"/>
      <c r="LEF140" s="6"/>
      <c r="LEG140" s="6"/>
      <c r="LEH140" s="6"/>
      <c r="LEI140" s="6"/>
      <c r="LEJ140" s="6"/>
      <c r="LEK140" s="6"/>
      <c r="LEL140" s="6"/>
      <c r="LEM140" s="6"/>
      <c r="LEN140" s="6"/>
      <c r="LEO140" s="6"/>
      <c r="LEP140" s="6"/>
      <c r="LEQ140" s="6"/>
      <c r="LER140" s="6"/>
      <c r="LES140" s="6"/>
      <c r="LET140" s="6"/>
      <c r="LEU140" s="6"/>
      <c r="LEV140" s="6"/>
      <c r="LEW140" s="6"/>
      <c r="LEX140" s="6"/>
      <c r="LEY140" s="6"/>
      <c r="LEZ140" s="6"/>
      <c r="LFA140" s="6"/>
      <c r="LFB140" s="6"/>
      <c r="LFC140" s="6"/>
      <c r="LFD140" s="6"/>
      <c r="LFE140" s="6"/>
      <c r="LFF140" s="6"/>
      <c r="LFG140" s="6"/>
      <c r="LFH140" s="6"/>
      <c r="LFI140" s="6"/>
      <c r="LFJ140" s="6"/>
      <c r="LFK140" s="6"/>
      <c r="LFL140" s="6"/>
      <c r="LFM140" s="6"/>
      <c r="LFN140" s="6"/>
      <c r="LFO140" s="6"/>
      <c r="LFP140" s="6"/>
      <c r="LFQ140" s="6"/>
      <c r="LFR140" s="6"/>
      <c r="LFS140" s="6"/>
      <c r="LFT140" s="6"/>
      <c r="LFU140" s="6"/>
      <c r="LFV140" s="6"/>
      <c r="LFW140" s="6"/>
      <c r="LFX140" s="6"/>
      <c r="LFY140" s="6"/>
      <c r="LFZ140" s="6"/>
      <c r="LGA140" s="6"/>
      <c r="LGB140" s="6"/>
      <c r="LGC140" s="6"/>
      <c r="LGD140" s="6"/>
      <c r="LGE140" s="6"/>
      <c r="LGF140" s="6"/>
      <c r="LGG140" s="6"/>
      <c r="LGH140" s="6"/>
      <c r="LGI140" s="6"/>
      <c r="LGJ140" s="6"/>
      <c r="LGK140" s="6"/>
      <c r="LGL140" s="6"/>
      <c r="LGM140" s="6"/>
      <c r="LGN140" s="6"/>
      <c r="LGO140" s="6"/>
      <c r="LGP140" s="6"/>
      <c r="LGQ140" s="6"/>
      <c r="LGR140" s="6"/>
      <c r="LGS140" s="6"/>
      <c r="LGT140" s="6"/>
      <c r="LGU140" s="6"/>
      <c r="LGV140" s="6"/>
      <c r="LGW140" s="6"/>
      <c r="LGX140" s="6"/>
      <c r="LGY140" s="6"/>
      <c r="LGZ140" s="6"/>
      <c r="LHA140" s="6"/>
      <c r="LHB140" s="6"/>
      <c r="LHC140" s="6"/>
      <c r="LHD140" s="6"/>
      <c r="LHE140" s="6"/>
      <c r="LHF140" s="6"/>
      <c r="LHG140" s="6"/>
      <c r="LHH140" s="6"/>
      <c r="LHI140" s="6"/>
      <c r="LHJ140" s="6"/>
      <c r="LHK140" s="6"/>
      <c r="LHL140" s="6"/>
      <c r="LHM140" s="6"/>
      <c r="LHN140" s="6"/>
      <c r="LHO140" s="6"/>
      <c r="LHP140" s="6"/>
      <c r="LHQ140" s="6"/>
      <c r="LHR140" s="6"/>
      <c r="LHS140" s="6"/>
      <c r="LHT140" s="6"/>
      <c r="LHU140" s="6"/>
      <c r="LHV140" s="6"/>
      <c r="LHW140" s="6"/>
      <c r="LHX140" s="6"/>
      <c r="LHY140" s="6"/>
      <c r="LHZ140" s="6"/>
      <c r="LIA140" s="6"/>
      <c r="LIB140" s="6"/>
      <c r="LIC140" s="6"/>
      <c r="LID140" s="6"/>
      <c r="LIE140" s="6"/>
      <c r="LIF140" s="6"/>
      <c r="LIG140" s="6"/>
      <c r="LIH140" s="6"/>
      <c r="LII140" s="6"/>
      <c r="LIJ140" s="6"/>
      <c r="LIK140" s="6"/>
      <c r="LIL140" s="6"/>
      <c r="LIM140" s="6"/>
      <c r="LIN140" s="6"/>
      <c r="LIO140" s="6"/>
      <c r="LIP140" s="6"/>
      <c r="LIQ140" s="6"/>
      <c r="LIR140" s="6"/>
      <c r="LIS140" s="6"/>
      <c r="LIT140" s="6"/>
      <c r="LIU140" s="6"/>
      <c r="LIV140" s="6"/>
      <c r="LIW140" s="6"/>
      <c r="LIX140" s="6"/>
      <c r="LIY140" s="6"/>
      <c r="LIZ140" s="6"/>
      <c r="LJA140" s="6"/>
      <c r="LJB140" s="6"/>
      <c r="LJC140" s="6"/>
      <c r="LJD140" s="6"/>
      <c r="LJE140" s="6"/>
      <c r="LJF140" s="6"/>
      <c r="LJG140" s="6"/>
      <c r="LJH140" s="6"/>
      <c r="LJI140" s="6"/>
      <c r="LJJ140" s="6"/>
      <c r="LJK140" s="6"/>
      <c r="LJL140" s="6"/>
      <c r="LJM140" s="6"/>
      <c r="LJN140" s="6"/>
      <c r="LJO140" s="6"/>
      <c r="LJP140" s="6"/>
      <c r="LJQ140" s="6"/>
      <c r="LJR140" s="6"/>
      <c r="LJS140" s="6"/>
      <c r="LJT140" s="6"/>
      <c r="LJU140" s="6"/>
      <c r="LJV140" s="6"/>
      <c r="LJW140" s="6"/>
      <c r="LJX140" s="6"/>
      <c r="LJY140" s="6"/>
      <c r="LJZ140" s="6"/>
      <c r="LKA140" s="6"/>
      <c r="LKB140" s="6"/>
      <c r="LKC140" s="6"/>
      <c r="LKD140" s="6"/>
      <c r="LKE140" s="6"/>
      <c r="LKF140" s="6"/>
      <c r="LKG140" s="6"/>
      <c r="LKH140" s="6"/>
      <c r="LKI140" s="6"/>
      <c r="LKJ140" s="6"/>
      <c r="LKK140" s="6"/>
      <c r="LKL140" s="6"/>
      <c r="LKM140" s="6"/>
      <c r="LKN140" s="6"/>
      <c r="LKO140" s="6"/>
      <c r="LKP140" s="6"/>
      <c r="LKQ140" s="6"/>
      <c r="LKR140" s="6"/>
      <c r="LKS140" s="6"/>
      <c r="LKT140" s="6"/>
      <c r="LKU140" s="6"/>
      <c r="LKV140" s="6"/>
      <c r="LKW140" s="6"/>
      <c r="LKX140" s="6"/>
      <c r="LKY140" s="6"/>
      <c r="LKZ140" s="6"/>
      <c r="LLA140" s="6"/>
      <c r="LLB140" s="6"/>
      <c r="LLC140" s="6"/>
      <c r="LLD140" s="6"/>
      <c r="LLE140" s="6"/>
      <c r="LLF140" s="6"/>
      <c r="LLG140" s="6"/>
      <c r="LLH140" s="6"/>
      <c r="LLI140" s="6"/>
      <c r="LLJ140" s="6"/>
      <c r="LLK140" s="6"/>
      <c r="LLL140" s="6"/>
      <c r="LLM140" s="6"/>
      <c r="LLN140" s="6"/>
      <c r="LLO140" s="6"/>
      <c r="LLP140" s="6"/>
      <c r="LLQ140" s="6"/>
      <c r="LLR140" s="6"/>
      <c r="LLS140" s="6"/>
      <c r="LLT140" s="6"/>
      <c r="LLU140" s="6"/>
      <c r="LLV140" s="6"/>
      <c r="LLW140" s="6"/>
      <c r="LLX140" s="6"/>
      <c r="LLY140" s="6"/>
      <c r="LLZ140" s="6"/>
      <c r="LMA140" s="6"/>
      <c r="LMB140" s="6"/>
      <c r="LMC140" s="6"/>
      <c r="LMD140" s="6"/>
      <c r="LME140" s="6"/>
      <c r="LMF140" s="6"/>
      <c r="LMG140" s="6"/>
      <c r="LMH140" s="6"/>
      <c r="LMI140" s="6"/>
      <c r="LMJ140" s="6"/>
      <c r="LMK140" s="6"/>
      <c r="LML140" s="6"/>
      <c r="LMM140" s="6"/>
      <c r="LMN140" s="6"/>
      <c r="LMO140" s="6"/>
      <c r="LMP140" s="6"/>
      <c r="LMQ140" s="6"/>
      <c r="LMR140" s="6"/>
      <c r="LMS140" s="6"/>
      <c r="LMT140" s="6"/>
      <c r="LMU140" s="6"/>
      <c r="LMV140" s="6"/>
      <c r="LMW140" s="6"/>
      <c r="LMX140" s="6"/>
      <c r="LMY140" s="6"/>
      <c r="LMZ140" s="6"/>
      <c r="LNA140" s="6"/>
      <c r="LNB140" s="6"/>
      <c r="LNC140" s="6"/>
      <c r="LND140" s="6"/>
      <c r="LNE140" s="6"/>
      <c r="LNF140" s="6"/>
      <c r="LNG140" s="6"/>
      <c r="LNH140" s="6"/>
      <c r="LNI140" s="6"/>
      <c r="LNJ140" s="6"/>
      <c r="LNK140" s="6"/>
      <c r="LNL140" s="6"/>
      <c r="LNM140" s="6"/>
      <c r="LNN140" s="6"/>
      <c r="LNO140" s="6"/>
      <c r="LNP140" s="6"/>
      <c r="LNQ140" s="6"/>
      <c r="LNR140" s="6"/>
      <c r="LNS140" s="6"/>
      <c r="LNT140" s="6"/>
      <c r="LNU140" s="6"/>
      <c r="LNV140" s="6"/>
      <c r="LNW140" s="6"/>
      <c r="LNX140" s="6"/>
      <c r="LNY140" s="6"/>
      <c r="LNZ140" s="6"/>
      <c r="LOA140" s="6"/>
      <c r="LOB140" s="6"/>
      <c r="LOC140" s="6"/>
      <c r="LOD140" s="6"/>
      <c r="LOE140" s="6"/>
      <c r="LOF140" s="6"/>
      <c r="LOG140" s="6"/>
      <c r="LOH140" s="6"/>
      <c r="LOI140" s="6"/>
      <c r="LOJ140" s="6"/>
      <c r="LOK140" s="6"/>
      <c r="LOL140" s="6"/>
      <c r="LOM140" s="6"/>
      <c r="LON140" s="6"/>
      <c r="LOO140" s="6"/>
      <c r="LOP140" s="6"/>
      <c r="LOQ140" s="6"/>
      <c r="LOR140" s="6"/>
      <c r="LOS140" s="6"/>
      <c r="LOT140" s="6"/>
      <c r="LOU140" s="6"/>
      <c r="LOV140" s="6"/>
      <c r="LOW140" s="6"/>
      <c r="LOX140" s="6"/>
      <c r="LOY140" s="6"/>
      <c r="LOZ140" s="6"/>
      <c r="LPA140" s="6"/>
      <c r="LPB140" s="6"/>
      <c r="LPC140" s="6"/>
      <c r="LPD140" s="6"/>
      <c r="LPE140" s="6"/>
      <c r="LPF140" s="6"/>
      <c r="LPG140" s="6"/>
      <c r="LPH140" s="6"/>
      <c r="LPI140" s="6"/>
      <c r="LPJ140" s="6"/>
      <c r="LPK140" s="6"/>
      <c r="LPL140" s="6"/>
      <c r="LPM140" s="6"/>
      <c r="LPN140" s="6"/>
      <c r="LPO140" s="6"/>
      <c r="LPP140" s="6"/>
      <c r="LPQ140" s="6"/>
      <c r="LPR140" s="6"/>
      <c r="LPS140" s="6"/>
      <c r="LPT140" s="6"/>
      <c r="LPU140" s="6"/>
      <c r="LPV140" s="6"/>
      <c r="LPW140" s="6"/>
      <c r="LPX140" s="6"/>
      <c r="LPY140" s="6"/>
      <c r="LPZ140" s="6"/>
      <c r="LQA140" s="6"/>
      <c r="LQB140" s="6"/>
      <c r="LQC140" s="6"/>
      <c r="LQD140" s="6"/>
      <c r="LQE140" s="6"/>
      <c r="LQF140" s="6"/>
      <c r="LQG140" s="6"/>
      <c r="LQH140" s="6"/>
      <c r="LQI140" s="6"/>
      <c r="LQJ140" s="6"/>
      <c r="LQK140" s="6"/>
      <c r="LQL140" s="6"/>
      <c r="LQM140" s="6"/>
      <c r="LQN140" s="6"/>
      <c r="LQO140" s="6"/>
      <c r="LQP140" s="6"/>
      <c r="LQQ140" s="6"/>
      <c r="LQR140" s="6"/>
      <c r="LQS140" s="6"/>
      <c r="LQT140" s="6"/>
      <c r="LQU140" s="6"/>
      <c r="LQV140" s="6"/>
      <c r="LQW140" s="6"/>
      <c r="LQX140" s="6"/>
      <c r="LQY140" s="6"/>
      <c r="LQZ140" s="6"/>
      <c r="LRA140" s="6"/>
      <c r="LRB140" s="6"/>
      <c r="LRC140" s="6"/>
      <c r="LRD140" s="6"/>
      <c r="LRE140" s="6"/>
      <c r="LRF140" s="6"/>
      <c r="LRG140" s="6"/>
      <c r="LRH140" s="6"/>
      <c r="LRI140" s="6"/>
      <c r="LRJ140" s="6"/>
      <c r="LRK140" s="6"/>
      <c r="LRL140" s="6"/>
      <c r="LRM140" s="6"/>
      <c r="LRN140" s="6"/>
      <c r="LRO140" s="6"/>
      <c r="LRP140" s="6"/>
      <c r="LRQ140" s="6"/>
      <c r="LRR140" s="6"/>
      <c r="LRS140" s="6"/>
      <c r="LRT140" s="6"/>
      <c r="LRU140" s="6"/>
      <c r="LRV140" s="6"/>
      <c r="LRW140" s="6"/>
      <c r="LRX140" s="6"/>
      <c r="LRY140" s="6"/>
      <c r="LRZ140" s="6"/>
      <c r="LSA140" s="6"/>
      <c r="LSB140" s="6"/>
      <c r="LSC140" s="6"/>
      <c r="LSD140" s="6"/>
      <c r="LSE140" s="6"/>
      <c r="LSF140" s="6"/>
      <c r="LSG140" s="6"/>
      <c r="LSH140" s="6"/>
      <c r="LSI140" s="6"/>
      <c r="LSJ140" s="6"/>
      <c r="LSK140" s="6"/>
      <c r="LSL140" s="6"/>
      <c r="LSM140" s="6"/>
      <c r="LSN140" s="6"/>
      <c r="LSO140" s="6"/>
      <c r="LSP140" s="6"/>
      <c r="LSQ140" s="6"/>
      <c r="LSR140" s="6"/>
      <c r="LSS140" s="6"/>
      <c r="LST140" s="6"/>
      <c r="LSU140" s="6"/>
      <c r="LSV140" s="6"/>
      <c r="LSW140" s="6"/>
      <c r="LSX140" s="6"/>
      <c r="LSY140" s="6"/>
      <c r="LSZ140" s="6"/>
      <c r="LTA140" s="6"/>
      <c r="LTB140" s="6"/>
      <c r="LTC140" s="6"/>
      <c r="LTD140" s="6"/>
      <c r="LTE140" s="6"/>
      <c r="LTF140" s="6"/>
      <c r="LTG140" s="6"/>
      <c r="LTH140" s="6"/>
      <c r="LTI140" s="6"/>
      <c r="LTJ140" s="6"/>
      <c r="LTK140" s="6"/>
      <c r="LTL140" s="6"/>
      <c r="LTM140" s="6"/>
      <c r="LTN140" s="6"/>
      <c r="LTO140" s="6"/>
      <c r="LTP140" s="6"/>
      <c r="LTQ140" s="6"/>
      <c r="LTR140" s="6"/>
      <c r="LTS140" s="6"/>
      <c r="LTT140" s="6"/>
      <c r="LTU140" s="6"/>
      <c r="LTV140" s="6"/>
      <c r="LTW140" s="6"/>
      <c r="LTX140" s="6"/>
      <c r="LTY140" s="6"/>
      <c r="LTZ140" s="6"/>
      <c r="LUA140" s="6"/>
      <c r="LUB140" s="6"/>
      <c r="LUC140" s="6"/>
      <c r="LUD140" s="6"/>
      <c r="LUE140" s="6"/>
      <c r="LUF140" s="6"/>
      <c r="LUG140" s="6"/>
      <c r="LUH140" s="6"/>
      <c r="LUI140" s="6"/>
      <c r="LUJ140" s="6"/>
      <c r="LUK140" s="6"/>
      <c r="LUL140" s="6"/>
      <c r="LUM140" s="6"/>
      <c r="LUN140" s="6"/>
      <c r="LUO140" s="6"/>
      <c r="LUP140" s="6"/>
      <c r="LUQ140" s="6"/>
      <c r="LUR140" s="6"/>
      <c r="LUS140" s="6"/>
      <c r="LUT140" s="6"/>
      <c r="LUU140" s="6"/>
      <c r="LUV140" s="6"/>
      <c r="LUW140" s="6"/>
      <c r="LUX140" s="6"/>
      <c r="LUY140" s="6"/>
      <c r="LUZ140" s="6"/>
      <c r="LVA140" s="6"/>
      <c r="LVB140" s="6"/>
      <c r="LVC140" s="6"/>
      <c r="LVD140" s="6"/>
      <c r="LVE140" s="6"/>
      <c r="LVF140" s="6"/>
      <c r="LVG140" s="6"/>
      <c r="LVH140" s="6"/>
      <c r="LVI140" s="6"/>
      <c r="LVJ140" s="6"/>
      <c r="LVK140" s="6"/>
      <c r="LVL140" s="6"/>
      <c r="LVM140" s="6"/>
      <c r="LVN140" s="6"/>
      <c r="LVO140" s="6"/>
      <c r="LVP140" s="6"/>
      <c r="LVQ140" s="6"/>
      <c r="LVR140" s="6"/>
      <c r="LVS140" s="6"/>
      <c r="LVT140" s="6"/>
      <c r="LVU140" s="6"/>
      <c r="LVV140" s="6"/>
      <c r="LVW140" s="6"/>
      <c r="LVX140" s="6"/>
      <c r="LVY140" s="6"/>
      <c r="LVZ140" s="6"/>
      <c r="LWA140" s="6"/>
      <c r="LWB140" s="6"/>
      <c r="LWC140" s="6"/>
      <c r="LWD140" s="6"/>
      <c r="LWE140" s="6"/>
      <c r="LWF140" s="6"/>
      <c r="LWG140" s="6"/>
      <c r="LWH140" s="6"/>
      <c r="LWI140" s="6"/>
      <c r="LWJ140" s="6"/>
      <c r="LWK140" s="6"/>
      <c r="LWL140" s="6"/>
      <c r="LWM140" s="6"/>
      <c r="LWN140" s="6"/>
      <c r="LWO140" s="6"/>
      <c r="LWP140" s="6"/>
      <c r="LWQ140" s="6"/>
      <c r="LWR140" s="6"/>
      <c r="LWS140" s="6"/>
      <c r="LWT140" s="6"/>
      <c r="LWU140" s="6"/>
      <c r="LWV140" s="6"/>
      <c r="LWW140" s="6"/>
      <c r="LWX140" s="6"/>
      <c r="LWY140" s="6"/>
      <c r="LWZ140" s="6"/>
      <c r="LXA140" s="6"/>
      <c r="LXB140" s="6"/>
      <c r="LXC140" s="6"/>
      <c r="LXD140" s="6"/>
      <c r="LXE140" s="6"/>
      <c r="LXF140" s="6"/>
      <c r="LXG140" s="6"/>
      <c r="LXH140" s="6"/>
      <c r="LXI140" s="6"/>
      <c r="LXJ140" s="6"/>
      <c r="LXK140" s="6"/>
      <c r="LXL140" s="6"/>
      <c r="LXM140" s="6"/>
      <c r="LXN140" s="6"/>
      <c r="LXO140" s="6"/>
      <c r="LXP140" s="6"/>
      <c r="LXQ140" s="6"/>
      <c r="LXR140" s="6"/>
      <c r="LXS140" s="6"/>
      <c r="LXT140" s="6"/>
      <c r="LXU140" s="6"/>
      <c r="LXV140" s="6"/>
      <c r="LXW140" s="6"/>
      <c r="LXX140" s="6"/>
      <c r="LXY140" s="6"/>
      <c r="LXZ140" s="6"/>
      <c r="LYA140" s="6"/>
      <c r="LYB140" s="6"/>
      <c r="LYC140" s="6"/>
      <c r="LYD140" s="6"/>
      <c r="LYE140" s="6"/>
      <c r="LYF140" s="6"/>
      <c r="LYG140" s="6"/>
      <c r="LYH140" s="6"/>
      <c r="LYI140" s="6"/>
      <c r="LYJ140" s="6"/>
      <c r="LYK140" s="6"/>
      <c r="LYL140" s="6"/>
      <c r="LYM140" s="6"/>
      <c r="LYN140" s="6"/>
      <c r="LYO140" s="6"/>
      <c r="LYP140" s="6"/>
      <c r="LYQ140" s="6"/>
      <c r="LYR140" s="6"/>
      <c r="LYS140" s="6"/>
      <c r="LYT140" s="6"/>
      <c r="LYU140" s="6"/>
      <c r="LYV140" s="6"/>
      <c r="LYW140" s="6"/>
      <c r="LYX140" s="6"/>
      <c r="LYY140" s="6"/>
      <c r="LYZ140" s="6"/>
      <c r="LZA140" s="6"/>
      <c r="LZB140" s="6"/>
      <c r="LZC140" s="6"/>
      <c r="LZD140" s="6"/>
      <c r="LZE140" s="6"/>
      <c r="LZF140" s="6"/>
      <c r="LZG140" s="6"/>
      <c r="LZH140" s="6"/>
      <c r="LZI140" s="6"/>
      <c r="LZJ140" s="6"/>
      <c r="LZK140" s="6"/>
      <c r="LZL140" s="6"/>
      <c r="LZM140" s="6"/>
      <c r="LZN140" s="6"/>
      <c r="LZO140" s="6"/>
      <c r="LZP140" s="6"/>
      <c r="LZQ140" s="6"/>
      <c r="LZR140" s="6"/>
      <c r="LZS140" s="6"/>
      <c r="LZT140" s="6"/>
      <c r="LZU140" s="6"/>
      <c r="LZV140" s="6"/>
      <c r="LZW140" s="6"/>
      <c r="LZX140" s="6"/>
      <c r="LZY140" s="6"/>
      <c r="LZZ140" s="6"/>
      <c r="MAA140" s="6"/>
      <c r="MAB140" s="6"/>
      <c r="MAC140" s="6"/>
      <c r="MAD140" s="6"/>
      <c r="MAE140" s="6"/>
      <c r="MAF140" s="6"/>
      <c r="MAG140" s="6"/>
      <c r="MAH140" s="6"/>
      <c r="MAI140" s="6"/>
      <c r="MAJ140" s="6"/>
      <c r="MAK140" s="6"/>
      <c r="MAL140" s="6"/>
      <c r="MAM140" s="6"/>
      <c r="MAN140" s="6"/>
      <c r="MAO140" s="6"/>
      <c r="MAP140" s="6"/>
      <c r="MAQ140" s="6"/>
      <c r="MAR140" s="6"/>
      <c r="MAS140" s="6"/>
      <c r="MAT140" s="6"/>
      <c r="MAU140" s="6"/>
      <c r="MAV140" s="6"/>
      <c r="MAW140" s="6"/>
      <c r="MAX140" s="6"/>
      <c r="MAY140" s="6"/>
      <c r="MAZ140" s="6"/>
      <c r="MBA140" s="6"/>
      <c r="MBB140" s="6"/>
      <c r="MBC140" s="6"/>
      <c r="MBD140" s="6"/>
      <c r="MBE140" s="6"/>
      <c r="MBF140" s="6"/>
      <c r="MBG140" s="6"/>
      <c r="MBH140" s="6"/>
      <c r="MBI140" s="6"/>
      <c r="MBJ140" s="6"/>
      <c r="MBK140" s="6"/>
      <c r="MBL140" s="6"/>
      <c r="MBM140" s="6"/>
      <c r="MBN140" s="6"/>
      <c r="MBO140" s="6"/>
      <c r="MBP140" s="6"/>
      <c r="MBQ140" s="6"/>
      <c r="MBR140" s="6"/>
      <c r="MBS140" s="6"/>
      <c r="MBT140" s="6"/>
      <c r="MBU140" s="6"/>
      <c r="MBV140" s="6"/>
      <c r="MBW140" s="6"/>
      <c r="MBX140" s="6"/>
      <c r="MBY140" s="6"/>
      <c r="MBZ140" s="6"/>
      <c r="MCA140" s="6"/>
      <c r="MCB140" s="6"/>
      <c r="MCC140" s="6"/>
      <c r="MCD140" s="6"/>
      <c r="MCE140" s="6"/>
      <c r="MCF140" s="6"/>
      <c r="MCG140" s="6"/>
      <c r="MCH140" s="6"/>
      <c r="MCI140" s="6"/>
      <c r="MCJ140" s="6"/>
      <c r="MCK140" s="6"/>
      <c r="MCL140" s="6"/>
      <c r="MCM140" s="6"/>
      <c r="MCN140" s="6"/>
      <c r="MCO140" s="6"/>
      <c r="MCP140" s="6"/>
      <c r="MCQ140" s="6"/>
      <c r="MCR140" s="6"/>
      <c r="MCS140" s="6"/>
      <c r="MCT140" s="6"/>
      <c r="MCU140" s="6"/>
      <c r="MCV140" s="6"/>
      <c r="MCW140" s="6"/>
      <c r="MCX140" s="6"/>
      <c r="MCY140" s="6"/>
      <c r="MCZ140" s="6"/>
      <c r="MDA140" s="6"/>
      <c r="MDB140" s="6"/>
      <c r="MDC140" s="6"/>
      <c r="MDD140" s="6"/>
      <c r="MDE140" s="6"/>
      <c r="MDF140" s="6"/>
      <c r="MDG140" s="6"/>
      <c r="MDH140" s="6"/>
      <c r="MDI140" s="6"/>
      <c r="MDJ140" s="6"/>
      <c r="MDK140" s="6"/>
      <c r="MDL140" s="6"/>
      <c r="MDM140" s="6"/>
      <c r="MDN140" s="6"/>
      <c r="MDO140" s="6"/>
      <c r="MDP140" s="6"/>
      <c r="MDQ140" s="6"/>
      <c r="MDR140" s="6"/>
      <c r="MDS140" s="6"/>
      <c r="MDT140" s="6"/>
      <c r="MDU140" s="6"/>
      <c r="MDV140" s="6"/>
      <c r="MDW140" s="6"/>
      <c r="MDX140" s="6"/>
      <c r="MDY140" s="6"/>
      <c r="MDZ140" s="6"/>
      <c r="MEA140" s="6"/>
      <c r="MEB140" s="6"/>
      <c r="MEC140" s="6"/>
      <c r="MED140" s="6"/>
      <c r="MEE140" s="6"/>
      <c r="MEF140" s="6"/>
      <c r="MEG140" s="6"/>
      <c r="MEH140" s="6"/>
      <c r="MEI140" s="6"/>
      <c r="MEJ140" s="6"/>
      <c r="MEK140" s="6"/>
      <c r="MEL140" s="6"/>
      <c r="MEM140" s="6"/>
      <c r="MEN140" s="6"/>
      <c r="MEO140" s="6"/>
      <c r="MEP140" s="6"/>
      <c r="MEQ140" s="6"/>
      <c r="MER140" s="6"/>
      <c r="MES140" s="6"/>
      <c r="MET140" s="6"/>
      <c r="MEU140" s="6"/>
      <c r="MEV140" s="6"/>
      <c r="MEW140" s="6"/>
      <c r="MEX140" s="6"/>
      <c r="MEY140" s="6"/>
      <c r="MEZ140" s="6"/>
      <c r="MFA140" s="6"/>
      <c r="MFB140" s="6"/>
      <c r="MFC140" s="6"/>
      <c r="MFD140" s="6"/>
      <c r="MFE140" s="6"/>
      <c r="MFF140" s="6"/>
      <c r="MFG140" s="6"/>
      <c r="MFH140" s="6"/>
      <c r="MFI140" s="6"/>
      <c r="MFJ140" s="6"/>
      <c r="MFK140" s="6"/>
      <c r="MFL140" s="6"/>
      <c r="MFM140" s="6"/>
      <c r="MFN140" s="6"/>
      <c r="MFO140" s="6"/>
      <c r="MFP140" s="6"/>
      <c r="MFQ140" s="6"/>
      <c r="MFR140" s="6"/>
      <c r="MFS140" s="6"/>
      <c r="MFT140" s="6"/>
      <c r="MFU140" s="6"/>
      <c r="MFV140" s="6"/>
      <c r="MFW140" s="6"/>
      <c r="MFX140" s="6"/>
      <c r="MFY140" s="6"/>
      <c r="MFZ140" s="6"/>
      <c r="MGA140" s="6"/>
      <c r="MGB140" s="6"/>
      <c r="MGC140" s="6"/>
      <c r="MGD140" s="6"/>
      <c r="MGE140" s="6"/>
      <c r="MGF140" s="6"/>
      <c r="MGG140" s="6"/>
      <c r="MGH140" s="6"/>
      <c r="MGI140" s="6"/>
      <c r="MGJ140" s="6"/>
      <c r="MGK140" s="6"/>
      <c r="MGL140" s="6"/>
      <c r="MGM140" s="6"/>
      <c r="MGN140" s="6"/>
      <c r="MGO140" s="6"/>
      <c r="MGP140" s="6"/>
      <c r="MGQ140" s="6"/>
      <c r="MGR140" s="6"/>
      <c r="MGS140" s="6"/>
      <c r="MGT140" s="6"/>
      <c r="MGU140" s="6"/>
      <c r="MGV140" s="6"/>
      <c r="MGW140" s="6"/>
      <c r="MGX140" s="6"/>
      <c r="MGY140" s="6"/>
      <c r="MGZ140" s="6"/>
      <c r="MHA140" s="6"/>
      <c r="MHB140" s="6"/>
      <c r="MHC140" s="6"/>
      <c r="MHD140" s="6"/>
      <c r="MHE140" s="6"/>
      <c r="MHF140" s="6"/>
      <c r="MHG140" s="6"/>
      <c r="MHH140" s="6"/>
      <c r="MHI140" s="6"/>
      <c r="MHJ140" s="6"/>
      <c r="MHK140" s="6"/>
      <c r="MHL140" s="6"/>
      <c r="MHM140" s="6"/>
      <c r="MHN140" s="6"/>
      <c r="MHO140" s="6"/>
      <c r="MHP140" s="6"/>
      <c r="MHQ140" s="6"/>
      <c r="MHR140" s="6"/>
      <c r="MHS140" s="6"/>
      <c r="MHT140" s="6"/>
      <c r="MHU140" s="6"/>
      <c r="MHV140" s="6"/>
      <c r="MHW140" s="6"/>
      <c r="MHX140" s="6"/>
      <c r="MHY140" s="6"/>
      <c r="MHZ140" s="6"/>
      <c r="MIA140" s="6"/>
      <c r="MIB140" s="6"/>
      <c r="MIC140" s="6"/>
      <c r="MID140" s="6"/>
      <c r="MIE140" s="6"/>
      <c r="MIF140" s="6"/>
      <c r="MIG140" s="6"/>
      <c r="MIH140" s="6"/>
      <c r="MII140" s="6"/>
      <c r="MIJ140" s="6"/>
      <c r="MIK140" s="6"/>
      <c r="MIL140" s="6"/>
      <c r="MIM140" s="6"/>
      <c r="MIN140" s="6"/>
      <c r="MIO140" s="6"/>
      <c r="MIP140" s="6"/>
      <c r="MIQ140" s="6"/>
      <c r="MIR140" s="6"/>
      <c r="MIS140" s="6"/>
      <c r="MIT140" s="6"/>
      <c r="MIU140" s="6"/>
      <c r="MIV140" s="6"/>
      <c r="MIW140" s="6"/>
      <c r="MIX140" s="6"/>
      <c r="MIY140" s="6"/>
      <c r="MIZ140" s="6"/>
      <c r="MJA140" s="6"/>
      <c r="MJB140" s="6"/>
      <c r="MJC140" s="6"/>
      <c r="MJD140" s="6"/>
      <c r="MJE140" s="6"/>
      <c r="MJF140" s="6"/>
      <c r="MJG140" s="6"/>
      <c r="MJH140" s="6"/>
      <c r="MJI140" s="6"/>
      <c r="MJJ140" s="6"/>
      <c r="MJK140" s="6"/>
      <c r="MJL140" s="6"/>
      <c r="MJM140" s="6"/>
      <c r="MJN140" s="6"/>
      <c r="MJO140" s="6"/>
      <c r="MJP140" s="6"/>
      <c r="MJQ140" s="6"/>
      <c r="MJR140" s="6"/>
      <c r="MJS140" s="6"/>
      <c r="MJT140" s="6"/>
      <c r="MJU140" s="6"/>
      <c r="MJV140" s="6"/>
      <c r="MJW140" s="6"/>
      <c r="MJX140" s="6"/>
      <c r="MJY140" s="6"/>
      <c r="MJZ140" s="6"/>
      <c r="MKA140" s="6"/>
      <c r="MKB140" s="6"/>
      <c r="MKC140" s="6"/>
      <c r="MKD140" s="6"/>
      <c r="MKE140" s="6"/>
      <c r="MKF140" s="6"/>
      <c r="MKG140" s="6"/>
      <c r="MKH140" s="6"/>
      <c r="MKI140" s="6"/>
      <c r="MKJ140" s="6"/>
      <c r="MKK140" s="6"/>
      <c r="MKL140" s="6"/>
      <c r="MKM140" s="6"/>
      <c r="MKN140" s="6"/>
      <c r="MKO140" s="6"/>
      <c r="MKP140" s="6"/>
      <c r="MKQ140" s="6"/>
      <c r="MKR140" s="6"/>
      <c r="MKS140" s="6"/>
      <c r="MKT140" s="6"/>
      <c r="MKU140" s="6"/>
      <c r="MKV140" s="6"/>
      <c r="MKW140" s="6"/>
      <c r="MKX140" s="6"/>
      <c r="MKY140" s="6"/>
      <c r="MKZ140" s="6"/>
      <c r="MLA140" s="6"/>
      <c r="MLB140" s="6"/>
      <c r="MLC140" s="6"/>
      <c r="MLD140" s="6"/>
      <c r="MLE140" s="6"/>
      <c r="MLF140" s="6"/>
      <c r="MLG140" s="6"/>
      <c r="MLH140" s="6"/>
      <c r="MLI140" s="6"/>
      <c r="MLJ140" s="6"/>
      <c r="MLK140" s="6"/>
      <c r="MLL140" s="6"/>
      <c r="MLM140" s="6"/>
      <c r="MLN140" s="6"/>
      <c r="MLO140" s="6"/>
      <c r="MLP140" s="6"/>
      <c r="MLQ140" s="6"/>
      <c r="MLR140" s="6"/>
      <c r="MLS140" s="6"/>
      <c r="MLT140" s="6"/>
      <c r="MLU140" s="6"/>
      <c r="MLV140" s="6"/>
      <c r="MLW140" s="6"/>
      <c r="MLX140" s="6"/>
      <c r="MLY140" s="6"/>
      <c r="MLZ140" s="6"/>
      <c r="MMA140" s="6"/>
      <c r="MMB140" s="6"/>
      <c r="MMC140" s="6"/>
      <c r="MMD140" s="6"/>
      <c r="MME140" s="6"/>
      <c r="MMF140" s="6"/>
      <c r="MMG140" s="6"/>
      <c r="MMH140" s="6"/>
      <c r="MMI140" s="6"/>
      <c r="MMJ140" s="6"/>
      <c r="MMK140" s="6"/>
      <c r="MML140" s="6"/>
      <c r="MMM140" s="6"/>
      <c r="MMN140" s="6"/>
      <c r="MMO140" s="6"/>
      <c r="MMP140" s="6"/>
      <c r="MMQ140" s="6"/>
      <c r="MMR140" s="6"/>
      <c r="MMS140" s="6"/>
      <c r="MMT140" s="6"/>
      <c r="MMU140" s="6"/>
      <c r="MMV140" s="6"/>
      <c r="MMW140" s="6"/>
      <c r="MMX140" s="6"/>
      <c r="MMY140" s="6"/>
      <c r="MMZ140" s="6"/>
      <c r="MNA140" s="6"/>
      <c r="MNB140" s="6"/>
      <c r="MNC140" s="6"/>
      <c r="MND140" s="6"/>
      <c r="MNE140" s="6"/>
      <c r="MNF140" s="6"/>
      <c r="MNG140" s="6"/>
      <c r="MNH140" s="6"/>
      <c r="MNI140" s="6"/>
      <c r="MNJ140" s="6"/>
      <c r="MNK140" s="6"/>
      <c r="MNL140" s="6"/>
      <c r="MNM140" s="6"/>
      <c r="MNN140" s="6"/>
      <c r="MNO140" s="6"/>
      <c r="MNP140" s="6"/>
      <c r="MNQ140" s="6"/>
      <c r="MNR140" s="6"/>
      <c r="MNS140" s="6"/>
      <c r="MNT140" s="6"/>
      <c r="MNU140" s="6"/>
      <c r="MNV140" s="6"/>
      <c r="MNW140" s="6"/>
      <c r="MNX140" s="6"/>
      <c r="MNY140" s="6"/>
      <c r="MNZ140" s="6"/>
      <c r="MOA140" s="6"/>
      <c r="MOB140" s="6"/>
      <c r="MOC140" s="6"/>
      <c r="MOD140" s="6"/>
      <c r="MOE140" s="6"/>
      <c r="MOF140" s="6"/>
      <c r="MOG140" s="6"/>
      <c r="MOH140" s="6"/>
      <c r="MOI140" s="6"/>
      <c r="MOJ140" s="6"/>
      <c r="MOK140" s="6"/>
      <c r="MOL140" s="6"/>
      <c r="MOM140" s="6"/>
      <c r="MON140" s="6"/>
      <c r="MOO140" s="6"/>
      <c r="MOP140" s="6"/>
      <c r="MOQ140" s="6"/>
      <c r="MOR140" s="6"/>
      <c r="MOS140" s="6"/>
      <c r="MOT140" s="6"/>
      <c r="MOU140" s="6"/>
      <c r="MOV140" s="6"/>
      <c r="MOW140" s="6"/>
      <c r="MOX140" s="6"/>
      <c r="MOY140" s="6"/>
      <c r="MOZ140" s="6"/>
      <c r="MPA140" s="6"/>
      <c r="MPB140" s="6"/>
      <c r="MPC140" s="6"/>
      <c r="MPD140" s="6"/>
      <c r="MPE140" s="6"/>
      <c r="MPF140" s="6"/>
      <c r="MPG140" s="6"/>
      <c r="MPH140" s="6"/>
      <c r="MPI140" s="6"/>
      <c r="MPJ140" s="6"/>
      <c r="MPK140" s="6"/>
      <c r="MPL140" s="6"/>
      <c r="MPM140" s="6"/>
      <c r="MPN140" s="6"/>
      <c r="MPO140" s="6"/>
      <c r="MPP140" s="6"/>
      <c r="MPQ140" s="6"/>
      <c r="MPR140" s="6"/>
      <c r="MPS140" s="6"/>
      <c r="MPT140" s="6"/>
      <c r="MPU140" s="6"/>
      <c r="MPV140" s="6"/>
      <c r="MPW140" s="6"/>
      <c r="MPX140" s="6"/>
      <c r="MPY140" s="6"/>
      <c r="MPZ140" s="6"/>
      <c r="MQA140" s="6"/>
      <c r="MQB140" s="6"/>
      <c r="MQC140" s="6"/>
      <c r="MQD140" s="6"/>
      <c r="MQE140" s="6"/>
      <c r="MQF140" s="6"/>
      <c r="MQG140" s="6"/>
      <c r="MQH140" s="6"/>
      <c r="MQI140" s="6"/>
      <c r="MQJ140" s="6"/>
      <c r="MQK140" s="6"/>
      <c r="MQL140" s="6"/>
      <c r="MQM140" s="6"/>
      <c r="MQN140" s="6"/>
      <c r="MQO140" s="6"/>
      <c r="MQP140" s="6"/>
      <c r="MQQ140" s="6"/>
      <c r="MQR140" s="6"/>
      <c r="MQS140" s="6"/>
      <c r="MQT140" s="6"/>
      <c r="MQU140" s="6"/>
      <c r="MQV140" s="6"/>
      <c r="MQW140" s="6"/>
      <c r="MQX140" s="6"/>
      <c r="MQY140" s="6"/>
      <c r="MQZ140" s="6"/>
      <c r="MRA140" s="6"/>
      <c r="MRB140" s="6"/>
      <c r="MRC140" s="6"/>
      <c r="MRD140" s="6"/>
      <c r="MRE140" s="6"/>
      <c r="MRF140" s="6"/>
      <c r="MRG140" s="6"/>
      <c r="MRH140" s="6"/>
      <c r="MRI140" s="6"/>
      <c r="MRJ140" s="6"/>
      <c r="MRK140" s="6"/>
      <c r="MRL140" s="6"/>
      <c r="MRM140" s="6"/>
      <c r="MRN140" s="6"/>
      <c r="MRO140" s="6"/>
      <c r="MRP140" s="6"/>
      <c r="MRQ140" s="6"/>
      <c r="MRR140" s="6"/>
      <c r="MRS140" s="6"/>
      <c r="MRT140" s="6"/>
      <c r="MRU140" s="6"/>
      <c r="MRV140" s="6"/>
      <c r="MRW140" s="6"/>
      <c r="MRX140" s="6"/>
      <c r="MRY140" s="6"/>
      <c r="MRZ140" s="6"/>
      <c r="MSA140" s="6"/>
      <c r="MSB140" s="6"/>
      <c r="MSC140" s="6"/>
      <c r="MSD140" s="6"/>
      <c r="MSE140" s="6"/>
      <c r="MSF140" s="6"/>
      <c r="MSG140" s="6"/>
      <c r="MSH140" s="6"/>
      <c r="MSI140" s="6"/>
      <c r="MSJ140" s="6"/>
      <c r="MSK140" s="6"/>
      <c r="MSL140" s="6"/>
      <c r="MSM140" s="6"/>
      <c r="MSN140" s="6"/>
      <c r="MSO140" s="6"/>
      <c r="MSP140" s="6"/>
      <c r="MSQ140" s="6"/>
      <c r="MSR140" s="6"/>
      <c r="MSS140" s="6"/>
      <c r="MST140" s="6"/>
      <c r="MSU140" s="6"/>
      <c r="MSV140" s="6"/>
      <c r="MSW140" s="6"/>
      <c r="MSX140" s="6"/>
      <c r="MSY140" s="6"/>
      <c r="MSZ140" s="6"/>
      <c r="MTA140" s="6"/>
      <c r="MTB140" s="6"/>
      <c r="MTC140" s="6"/>
      <c r="MTD140" s="6"/>
      <c r="MTE140" s="6"/>
      <c r="MTF140" s="6"/>
      <c r="MTG140" s="6"/>
      <c r="MTH140" s="6"/>
      <c r="MTI140" s="6"/>
      <c r="MTJ140" s="6"/>
      <c r="MTK140" s="6"/>
      <c r="MTL140" s="6"/>
      <c r="MTM140" s="6"/>
      <c r="MTN140" s="6"/>
      <c r="MTO140" s="6"/>
      <c r="MTP140" s="6"/>
      <c r="MTQ140" s="6"/>
      <c r="MTR140" s="6"/>
      <c r="MTS140" s="6"/>
      <c r="MTT140" s="6"/>
      <c r="MTU140" s="6"/>
      <c r="MTV140" s="6"/>
      <c r="MTW140" s="6"/>
      <c r="MTX140" s="6"/>
      <c r="MTY140" s="6"/>
      <c r="MTZ140" s="6"/>
      <c r="MUA140" s="6"/>
      <c r="MUB140" s="6"/>
      <c r="MUC140" s="6"/>
      <c r="MUD140" s="6"/>
      <c r="MUE140" s="6"/>
      <c r="MUF140" s="6"/>
      <c r="MUG140" s="6"/>
      <c r="MUH140" s="6"/>
      <c r="MUI140" s="6"/>
      <c r="MUJ140" s="6"/>
      <c r="MUK140" s="6"/>
      <c r="MUL140" s="6"/>
      <c r="MUM140" s="6"/>
      <c r="MUN140" s="6"/>
      <c r="MUO140" s="6"/>
      <c r="MUP140" s="6"/>
      <c r="MUQ140" s="6"/>
      <c r="MUR140" s="6"/>
      <c r="MUS140" s="6"/>
      <c r="MUT140" s="6"/>
      <c r="MUU140" s="6"/>
      <c r="MUV140" s="6"/>
      <c r="MUW140" s="6"/>
      <c r="MUX140" s="6"/>
      <c r="MUY140" s="6"/>
      <c r="MUZ140" s="6"/>
      <c r="MVA140" s="6"/>
      <c r="MVB140" s="6"/>
      <c r="MVC140" s="6"/>
      <c r="MVD140" s="6"/>
      <c r="MVE140" s="6"/>
      <c r="MVF140" s="6"/>
      <c r="MVG140" s="6"/>
      <c r="MVH140" s="6"/>
      <c r="MVI140" s="6"/>
      <c r="MVJ140" s="6"/>
      <c r="MVK140" s="6"/>
      <c r="MVL140" s="6"/>
      <c r="MVM140" s="6"/>
      <c r="MVN140" s="6"/>
      <c r="MVO140" s="6"/>
      <c r="MVP140" s="6"/>
      <c r="MVQ140" s="6"/>
      <c r="MVR140" s="6"/>
      <c r="MVS140" s="6"/>
      <c r="MVT140" s="6"/>
      <c r="MVU140" s="6"/>
      <c r="MVV140" s="6"/>
      <c r="MVW140" s="6"/>
      <c r="MVX140" s="6"/>
      <c r="MVY140" s="6"/>
      <c r="MVZ140" s="6"/>
      <c r="MWA140" s="6"/>
      <c r="MWB140" s="6"/>
      <c r="MWC140" s="6"/>
      <c r="MWD140" s="6"/>
      <c r="MWE140" s="6"/>
      <c r="MWF140" s="6"/>
      <c r="MWG140" s="6"/>
      <c r="MWH140" s="6"/>
      <c r="MWI140" s="6"/>
      <c r="MWJ140" s="6"/>
      <c r="MWK140" s="6"/>
      <c r="MWL140" s="6"/>
      <c r="MWM140" s="6"/>
      <c r="MWN140" s="6"/>
      <c r="MWO140" s="6"/>
      <c r="MWP140" s="6"/>
      <c r="MWQ140" s="6"/>
      <c r="MWR140" s="6"/>
      <c r="MWS140" s="6"/>
      <c r="MWT140" s="6"/>
      <c r="MWU140" s="6"/>
      <c r="MWV140" s="6"/>
      <c r="MWW140" s="6"/>
      <c r="MWX140" s="6"/>
      <c r="MWY140" s="6"/>
      <c r="MWZ140" s="6"/>
      <c r="MXA140" s="6"/>
      <c r="MXB140" s="6"/>
      <c r="MXC140" s="6"/>
      <c r="MXD140" s="6"/>
      <c r="MXE140" s="6"/>
      <c r="MXF140" s="6"/>
      <c r="MXG140" s="6"/>
      <c r="MXH140" s="6"/>
      <c r="MXI140" s="6"/>
      <c r="MXJ140" s="6"/>
      <c r="MXK140" s="6"/>
      <c r="MXL140" s="6"/>
      <c r="MXM140" s="6"/>
      <c r="MXN140" s="6"/>
      <c r="MXO140" s="6"/>
      <c r="MXP140" s="6"/>
      <c r="MXQ140" s="6"/>
      <c r="MXR140" s="6"/>
      <c r="MXS140" s="6"/>
      <c r="MXT140" s="6"/>
      <c r="MXU140" s="6"/>
      <c r="MXV140" s="6"/>
      <c r="MXW140" s="6"/>
      <c r="MXX140" s="6"/>
      <c r="MXY140" s="6"/>
      <c r="MXZ140" s="6"/>
      <c r="MYA140" s="6"/>
      <c r="MYB140" s="6"/>
      <c r="MYC140" s="6"/>
      <c r="MYD140" s="6"/>
      <c r="MYE140" s="6"/>
      <c r="MYF140" s="6"/>
      <c r="MYG140" s="6"/>
      <c r="MYH140" s="6"/>
      <c r="MYI140" s="6"/>
      <c r="MYJ140" s="6"/>
      <c r="MYK140" s="6"/>
      <c r="MYL140" s="6"/>
      <c r="MYM140" s="6"/>
      <c r="MYN140" s="6"/>
      <c r="MYO140" s="6"/>
      <c r="MYP140" s="6"/>
      <c r="MYQ140" s="6"/>
      <c r="MYR140" s="6"/>
      <c r="MYS140" s="6"/>
      <c r="MYT140" s="6"/>
      <c r="MYU140" s="6"/>
      <c r="MYV140" s="6"/>
      <c r="MYW140" s="6"/>
      <c r="MYX140" s="6"/>
      <c r="MYY140" s="6"/>
      <c r="MYZ140" s="6"/>
      <c r="MZA140" s="6"/>
      <c r="MZB140" s="6"/>
      <c r="MZC140" s="6"/>
      <c r="MZD140" s="6"/>
      <c r="MZE140" s="6"/>
      <c r="MZF140" s="6"/>
      <c r="MZG140" s="6"/>
      <c r="MZH140" s="6"/>
      <c r="MZI140" s="6"/>
      <c r="MZJ140" s="6"/>
      <c r="MZK140" s="6"/>
      <c r="MZL140" s="6"/>
      <c r="MZM140" s="6"/>
      <c r="MZN140" s="6"/>
      <c r="MZO140" s="6"/>
      <c r="MZP140" s="6"/>
      <c r="MZQ140" s="6"/>
      <c r="MZR140" s="6"/>
      <c r="MZS140" s="6"/>
      <c r="MZT140" s="6"/>
      <c r="MZU140" s="6"/>
      <c r="MZV140" s="6"/>
      <c r="MZW140" s="6"/>
      <c r="MZX140" s="6"/>
      <c r="MZY140" s="6"/>
      <c r="MZZ140" s="6"/>
      <c r="NAA140" s="6"/>
      <c r="NAB140" s="6"/>
      <c r="NAC140" s="6"/>
      <c r="NAD140" s="6"/>
      <c r="NAE140" s="6"/>
      <c r="NAF140" s="6"/>
      <c r="NAG140" s="6"/>
      <c r="NAH140" s="6"/>
      <c r="NAI140" s="6"/>
      <c r="NAJ140" s="6"/>
      <c r="NAK140" s="6"/>
      <c r="NAL140" s="6"/>
      <c r="NAM140" s="6"/>
      <c r="NAN140" s="6"/>
      <c r="NAO140" s="6"/>
      <c r="NAP140" s="6"/>
      <c r="NAQ140" s="6"/>
      <c r="NAR140" s="6"/>
      <c r="NAS140" s="6"/>
      <c r="NAT140" s="6"/>
      <c r="NAU140" s="6"/>
      <c r="NAV140" s="6"/>
      <c r="NAW140" s="6"/>
      <c r="NAX140" s="6"/>
      <c r="NAY140" s="6"/>
      <c r="NAZ140" s="6"/>
      <c r="NBA140" s="6"/>
      <c r="NBB140" s="6"/>
      <c r="NBC140" s="6"/>
      <c r="NBD140" s="6"/>
      <c r="NBE140" s="6"/>
      <c r="NBF140" s="6"/>
      <c r="NBG140" s="6"/>
      <c r="NBH140" s="6"/>
      <c r="NBI140" s="6"/>
      <c r="NBJ140" s="6"/>
      <c r="NBK140" s="6"/>
      <c r="NBL140" s="6"/>
      <c r="NBM140" s="6"/>
      <c r="NBN140" s="6"/>
      <c r="NBO140" s="6"/>
      <c r="NBP140" s="6"/>
      <c r="NBQ140" s="6"/>
      <c r="NBR140" s="6"/>
      <c r="NBS140" s="6"/>
      <c r="NBT140" s="6"/>
      <c r="NBU140" s="6"/>
      <c r="NBV140" s="6"/>
      <c r="NBW140" s="6"/>
      <c r="NBX140" s="6"/>
      <c r="NBY140" s="6"/>
      <c r="NBZ140" s="6"/>
      <c r="NCA140" s="6"/>
      <c r="NCB140" s="6"/>
      <c r="NCC140" s="6"/>
      <c r="NCD140" s="6"/>
      <c r="NCE140" s="6"/>
      <c r="NCF140" s="6"/>
      <c r="NCG140" s="6"/>
      <c r="NCH140" s="6"/>
      <c r="NCI140" s="6"/>
      <c r="NCJ140" s="6"/>
      <c r="NCK140" s="6"/>
      <c r="NCL140" s="6"/>
      <c r="NCM140" s="6"/>
      <c r="NCN140" s="6"/>
      <c r="NCO140" s="6"/>
      <c r="NCP140" s="6"/>
      <c r="NCQ140" s="6"/>
      <c r="NCR140" s="6"/>
      <c r="NCS140" s="6"/>
      <c r="NCT140" s="6"/>
      <c r="NCU140" s="6"/>
      <c r="NCV140" s="6"/>
      <c r="NCW140" s="6"/>
      <c r="NCX140" s="6"/>
      <c r="NCY140" s="6"/>
      <c r="NCZ140" s="6"/>
      <c r="NDA140" s="6"/>
      <c r="NDB140" s="6"/>
      <c r="NDC140" s="6"/>
      <c r="NDD140" s="6"/>
      <c r="NDE140" s="6"/>
      <c r="NDF140" s="6"/>
      <c r="NDG140" s="6"/>
      <c r="NDH140" s="6"/>
      <c r="NDI140" s="6"/>
      <c r="NDJ140" s="6"/>
      <c r="NDK140" s="6"/>
      <c r="NDL140" s="6"/>
      <c r="NDM140" s="6"/>
      <c r="NDN140" s="6"/>
      <c r="NDO140" s="6"/>
      <c r="NDP140" s="6"/>
      <c r="NDQ140" s="6"/>
      <c r="NDR140" s="6"/>
      <c r="NDS140" s="6"/>
      <c r="NDT140" s="6"/>
      <c r="NDU140" s="6"/>
      <c r="NDV140" s="6"/>
      <c r="NDW140" s="6"/>
      <c r="NDX140" s="6"/>
      <c r="NDY140" s="6"/>
      <c r="NDZ140" s="6"/>
      <c r="NEA140" s="6"/>
      <c r="NEB140" s="6"/>
      <c r="NEC140" s="6"/>
      <c r="NED140" s="6"/>
      <c r="NEE140" s="6"/>
      <c r="NEF140" s="6"/>
      <c r="NEG140" s="6"/>
      <c r="NEH140" s="6"/>
      <c r="NEI140" s="6"/>
      <c r="NEJ140" s="6"/>
      <c r="NEK140" s="6"/>
      <c r="NEL140" s="6"/>
      <c r="NEM140" s="6"/>
      <c r="NEN140" s="6"/>
      <c r="NEO140" s="6"/>
      <c r="NEP140" s="6"/>
      <c r="NEQ140" s="6"/>
      <c r="NER140" s="6"/>
      <c r="NES140" s="6"/>
      <c r="NET140" s="6"/>
      <c r="NEU140" s="6"/>
      <c r="NEV140" s="6"/>
      <c r="NEW140" s="6"/>
      <c r="NEX140" s="6"/>
      <c r="NEY140" s="6"/>
      <c r="NEZ140" s="6"/>
      <c r="NFA140" s="6"/>
      <c r="NFB140" s="6"/>
      <c r="NFC140" s="6"/>
      <c r="NFD140" s="6"/>
      <c r="NFE140" s="6"/>
      <c r="NFF140" s="6"/>
      <c r="NFG140" s="6"/>
      <c r="NFH140" s="6"/>
      <c r="NFI140" s="6"/>
      <c r="NFJ140" s="6"/>
      <c r="NFK140" s="6"/>
      <c r="NFL140" s="6"/>
      <c r="NFM140" s="6"/>
      <c r="NFN140" s="6"/>
      <c r="NFO140" s="6"/>
      <c r="NFP140" s="6"/>
      <c r="NFQ140" s="6"/>
      <c r="NFR140" s="6"/>
      <c r="NFS140" s="6"/>
      <c r="NFT140" s="6"/>
      <c r="NFU140" s="6"/>
      <c r="NFV140" s="6"/>
      <c r="NFW140" s="6"/>
      <c r="NFX140" s="6"/>
      <c r="NFY140" s="6"/>
      <c r="NFZ140" s="6"/>
      <c r="NGA140" s="6"/>
      <c r="NGB140" s="6"/>
      <c r="NGC140" s="6"/>
      <c r="NGD140" s="6"/>
      <c r="NGE140" s="6"/>
      <c r="NGF140" s="6"/>
      <c r="NGG140" s="6"/>
      <c r="NGH140" s="6"/>
      <c r="NGI140" s="6"/>
      <c r="NGJ140" s="6"/>
      <c r="NGK140" s="6"/>
      <c r="NGL140" s="6"/>
      <c r="NGM140" s="6"/>
      <c r="NGN140" s="6"/>
      <c r="NGO140" s="6"/>
      <c r="NGP140" s="6"/>
      <c r="NGQ140" s="6"/>
      <c r="NGR140" s="6"/>
      <c r="NGS140" s="6"/>
      <c r="NGT140" s="6"/>
      <c r="NGU140" s="6"/>
      <c r="NGV140" s="6"/>
      <c r="NGW140" s="6"/>
      <c r="NGX140" s="6"/>
      <c r="NGY140" s="6"/>
      <c r="NGZ140" s="6"/>
      <c r="NHA140" s="6"/>
      <c r="NHB140" s="6"/>
      <c r="NHC140" s="6"/>
      <c r="NHD140" s="6"/>
      <c r="NHE140" s="6"/>
      <c r="NHF140" s="6"/>
      <c r="NHG140" s="6"/>
      <c r="NHH140" s="6"/>
      <c r="NHI140" s="6"/>
      <c r="NHJ140" s="6"/>
      <c r="NHK140" s="6"/>
      <c r="NHL140" s="6"/>
      <c r="NHM140" s="6"/>
      <c r="NHN140" s="6"/>
      <c r="NHO140" s="6"/>
      <c r="NHP140" s="6"/>
      <c r="NHQ140" s="6"/>
      <c r="NHR140" s="6"/>
      <c r="NHS140" s="6"/>
      <c r="NHT140" s="6"/>
      <c r="NHU140" s="6"/>
      <c r="NHV140" s="6"/>
      <c r="NHW140" s="6"/>
      <c r="NHX140" s="6"/>
      <c r="NHY140" s="6"/>
      <c r="NHZ140" s="6"/>
      <c r="NIA140" s="6"/>
      <c r="NIB140" s="6"/>
      <c r="NIC140" s="6"/>
      <c r="NID140" s="6"/>
      <c r="NIE140" s="6"/>
      <c r="NIF140" s="6"/>
      <c r="NIG140" s="6"/>
      <c r="NIH140" s="6"/>
      <c r="NII140" s="6"/>
      <c r="NIJ140" s="6"/>
      <c r="NIK140" s="6"/>
      <c r="NIL140" s="6"/>
      <c r="NIM140" s="6"/>
      <c r="NIN140" s="6"/>
      <c r="NIO140" s="6"/>
      <c r="NIP140" s="6"/>
      <c r="NIQ140" s="6"/>
      <c r="NIR140" s="6"/>
      <c r="NIS140" s="6"/>
      <c r="NIT140" s="6"/>
      <c r="NIU140" s="6"/>
      <c r="NIV140" s="6"/>
      <c r="NIW140" s="6"/>
      <c r="NIX140" s="6"/>
      <c r="NIY140" s="6"/>
      <c r="NIZ140" s="6"/>
      <c r="NJA140" s="6"/>
      <c r="NJB140" s="6"/>
      <c r="NJC140" s="6"/>
      <c r="NJD140" s="6"/>
      <c r="NJE140" s="6"/>
      <c r="NJF140" s="6"/>
      <c r="NJG140" s="6"/>
      <c r="NJH140" s="6"/>
      <c r="NJI140" s="6"/>
      <c r="NJJ140" s="6"/>
      <c r="NJK140" s="6"/>
      <c r="NJL140" s="6"/>
      <c r="NJM140" s="6"/>
      <c r="NJN140" s="6"/>
      <c r="NJO140" s="6"/>
      <c r="NJP140" s="6"/>
      <c r="NJQ140" s="6"/>
      <c r="NJR140" s="6"/>
      <c r="NJS140" s="6"/>
      <c r="NJT140" s="6"/>
      <c r="NJU140" s="6"/>
      <c r="NJV140" s="6"/>
      <c r="NJW140" s="6"/>
      <c r="NJX140" s="6"/>
      <c r="NJY140" s="6"/>
      <c r="NJZ140" s="6"/>
      <c r="NKA140" s="6"/>
      <c r="NKB140" s="6"/>
      <c r="NKC140" s="6"/>
      <c r="NKD140" s="6"/>
      <c r="NKE140" s="6"/>
      <c r="NKF140" s="6"/>
      <c r="NKG140" s="6"/>
      <c r="NKH140" s="6"/>
      <c r="NKI140" s="6"/>
      <c r="NKJ140" s="6"/>
      <c r="NKK140" s="6"/>
      <c r="NKL140" s="6"/>
      <c r="NKM140" s="6"/>
      <c r="NKN140" s="6"/>
      <c r="NKO140" s="6"/>
      <c r="NKP140" s="6"/>
      <c r="NKQ140" s="6"/>
      <c r="NKR140" s="6"/>
      <c r="NKS140" s="6"/>
      <c r="NKT140" s="6"/>
      <c r="NKU140" s="6"/>
      <c r="NKV140" s="6"/>
      <c r="NKW140" s="6"/>
      <c r="NKX140" s="6"/>
      <c r="NKY140" s="6"/>
      <c r="NKZ140" s="6"/>
      <c r="NLA140" s="6"/>
      <c r="NLB140" s="6"/>
      <c r="NLC140" s="6"/>
      <c r="NLD140" s="6"/>
      <c r="NLE140" s="6"/>
      <c r="NLF140" s="6"/>
      <c r="NLG140" s="6"/>
      <c r="NLH140" s="6"/>
      <c r="NLI140" s="6"/>
      <c r="NLJ140" s="6"/>
      <c r="NLK140" s="6"/>
      <c r="NLL140" s="6"/>
      <c r="NLM140" s="6"/>
      <c r="NLN140" s="6"/>
      <c r="NLO140" s="6"/>
      <c r="NLP140" s="6"/>
      <c r="NLQ140" s="6"/>
      <c r="NLR140" s="6"/>
      <c r="NLS140" s="6"/>
      <c r="NLT140" s="6"/>
      <c r="NLU140" s="6"/>
      <c r="NLV140" s="6"/>
      <c r="NLW140" s="6"/>
      <c r="NLX140" s="6"/>
      <c r="NLY140" s="6"/>
      <c r="NLZ140" s="6"/>
      <c r="NMA140" s="6"/>
      <c r="NMB140" s="6"/>
      <c r="NMC140" s="6"/>
      <c r="NMD140" s="6"/>
      <c r="NME140" s="6"/>
      <c r="NMF140" s="6"/>
      <c r="NMG140" s="6"/>
      <c r="NMH140" s="6"/>
      <c r="NMI140" s="6"/>
      <c r="NMJ140" s="6"/>
      <c r="NMK140" s="6"/>
      <c r="NML140" s="6"/>
      <c r="NMM140" s="6"/>
      <c r="NMN140" s="6"/>
      <c r="NMO140" s="6"/>
      <c r="NMP140" s="6"/>
      <c r="NMQ140" s="6"/>
      <c r="NMR140" s="6"/>
      <c r="NMS140" s="6"/>
      <c r="NMT140" s="6"/>
      <c r="NMU140" s="6"/>
      <c r="NMV140" s="6"/>
      <c r="NMW140" s="6"/>
      <c r="NMX140" s="6"/>
      <c r="NMY140" s="6"/>
      <c r="NMZ140" s="6"/>
      <c r="NNA140" s="6"/>
      <c r="NNB140" s="6"/>
      <c r="NNC140" s="6"/>
      <c r="NND140" s="6"/>
      <c r="NNE140" s="6"/>
      <c r="NNF140" s="6"/>
      <c r="NNG140" s="6"/>
      <c r="NNH140" s="6"/>
      <c r="NNI140" s="6"/>
      <c r="NNJ140" s="6"/>
      <c r="NNK140" s="6"/>
      <c r="NNL140" s="6"/>
      <c r="NNM140" s="6"/>
      <c r="NNN140" s="6"/>
      <c r="NNO140" s="6"/>
      <c r="NNP140" s="6"/>
      <c r="NNQ140" s="6"/>
      <c r="NNR140" s="6"/>
      <c r="NNS140" s="6"/>
      <c r="NNT140" s="6"/>
      <c r="NNU140" s="6"/>
      <c r="NNV140" s="6"/>
      <c r="NNW140" s="6"/>
      <c r="NNX140" s="6"/>
      <c r="NNY140" s="6"/>
      <c r="NNZ140" s="6"/>
      <c r="NOA140" s="6"/>
      <c r="NOB140" s="6"/>
      <c r="NOC140" s="6"/>
      <c r="NOD140" s="6"/>
      <c r="NOE140" s="6"/>
      <c r="NOF140" s="6"/>
      <c r="NOG140" s="6"/>
      <c r="NOH140" s="6"/>
      <c r="NOI140" s="6"/>
      <c r="NOJ140" s="6"/>
      <c r="NOK140" s="6"/>
      <c r="NOL140" s="6"/>
      <c r="NOM140" s="6"/>
      <c r="NON140" s="6"/>
      <c r="NOO140" s="6"/>
      <c r="NOP140" s="6"/>
      <c r="NOQ140" s="6"/>
      <c r="NOR140" s="6"/>
      <c r="NOS140" s="6"/>
      <c r="NOT140" s="6"/>
      <c r="NOU140" s="6"/>
      <c r="NOV140" s="6"/>
      <c r="NOW140" s="6"/>
      <c r="NOX140" s="6"/>
      <c r="NOY140" s="6"/>
      <c r="NOZ140" s="6"/>
      <c r="NPA140" s="6"/>
      <c r="NPB140" s="6"/>
      <c r="NPC140" s="6"/>
      <c r="NPD140" s="6"/>
      <c r="NPE140" s="6"/>
      <c r="NPF140" s="6"/>
      <c r="NPG140" s="6"/>
      <c r="NPH140" s="6"/>
      <c r="NPI140" s="6"/>
      <c r="NPJ140" s="6"/>
      <c r="NPK140" s="6"/>
      <c r="NPL140" s="6"/>
      <c r="NPM140" s="6"/>
      <c r="NPN140" s="6"/>
      <c r="NPO140" s="6"/>
      <c r="NPP140" s="6"/>
      <c r="NPQ140" s="6"/>
      <c r="NPR140" s="6"/>
      <c r="NPS140" s="6"/>
      <c r="NPT140" s="6"/>
      <c r="NPU140" s="6"/>
      <c r="NPV140" s="6"/>
      <c r="NPW140" s="6"/>
      <c r="NPX140" s="6"/>
      <c r="NPY140" s="6"/>
      <c r="NPZ140" s="6"/>
      <c r="NQA140" s="6"/>
      <c r="NQB140" s="6"/>
      <c r="NQC140" s="6"/>
      <c r="NQD140" s="6"/>
      <c r="NQE140" s="6"/>
      <c r="NQF140" s="6"/>
      <c r="NQG140" s="6"/>
      <c r="NQH140" s="6"/>
      <c r="NQI140" s="6"/>
      <c r="NQJ140" s="6"/>
      <c r="NQK140" s="6"/>
      <c r="NQL140" s="6"/>
      <c r="NQM140" s="6"/>
      <c r="NQN140" s="6"/>
      <c r="NQO140" s="6"/>
      <c r="NQP140" s="6"/>
      <c r="NQQ140" s="6"/>
      <c r="NQR140" s="6"/>
      <c r="NQS140" s="6"/>
      <c r="NQT140" s="6"/>
      <c r="NQU140" s="6"/>
      <c r="NQV140" s="6"/>
      <c r="NQW140" s="6"/>
      <c r="NQX140" s="6"/>
      <c r="NQY140" s="6"/>
      <c r="NQZ140" s="6"/>
      <c r="NRA140" s="6"/>
      <c r="NRB140" s="6"/>
      <c r="NRC140" s="6"/>
      <c r="NRD140" s="6"/>
      <c r="NRE140" s="6"/>
      <c r="NRF140" s="6"/>
      <c r="NRG140" s="6"/>
      <c r="NRH140" s="6"/>
      <c r="NRI140" s="6"/>
      <c r="NRJ140" s="6"/>
      <c r="NRK140" s="6"/>
      <c r="NRL140" s="6"/>
      <c r="NRM140" s="6"/>
      <c r="NRN140" s="6"/>
      <c r="NRO140" s="6"/>
      <c r="NRP140" s="6"/>
      <c r="NRQ140" s="6"/>
      <c r="NRR140" s="6"/>
      <c r="NRS140" s="6"/>
      <c r="NRT140" s="6"/>
      <c r="NRU140" s="6"/>
      <c r="NRV140" s="6"/>
      <c r="NRW140" s="6"/>
      <c r="NRX140" s="6"/>
      <c r="NRY140" s="6"/>
      <c r="NRZ140" s="6"/>
      <c r="NSA140" s="6"/>
      <c r="NSB140" s="6"/>
      <c r="NSC140" s="6"/>
      <c r="NSD140" s="6"/>
      <c r="NSE140" s="6"/>
      <c r="NSF140" s="6"/>
      <c r="NSG140" s="6"/>
      <c r="NSH140" s="6"/>
      <c r="NSI140" s="6"/>
      <c r="NSJ140" s="6"/>
      <c r="NSK140" s="6"/>
      <c r="NSL140" s="6"/>
      <c r="NSM140" s="6"/>
      <c r="NSN140" s="6"/>
      <c r="NSO140" s="6"/>
      <c r="NSP140" s="6"/>
      <c r="NSQ140" s="6"/>
      <c r="NSR140" s="6"/>
      <c r="NSS140" s="6"/>
      <c r="NST140" s="6"/>
      <c r="NSU140" s="6"/>
      <c r="NSV140" s="6"/>
      <c r="NSW140" s="6"/>
      <c r="NSX140" s="6"/>
      <c r="NSY140" s="6"/>
      <c r="NSZ140" s="6"/>
      <c r="NTA140" s="6"/>
      <c r="NTB140" s="6"/>
      <c r="NTC140" s="6"/>
      <c r="NTD140" s="6"/>
      <c r="NTE140" s="6"/>
      <c r="NTF140" s="6"/>
      <c r="NTG140" s="6"/>
      <c r="NTH140" s="6"/>
      <c r="NTI140" s="6"/>
      <c r="NTJ140" s="6"/>
      <c r="NTK140" s="6"/>
      <c r="NTL140" s="6"/>
      <c r="NTM140" s="6"/>
      <c r="NTN140" s="6"/>
      <c r="NTO140" s="6"/>
      <c r="NTP140" s="6"/>
      <c r="NTQ140" s="6"/>
      <c r="NTR140" s="6"/>
      <c r="NTS140" s="6"/>
      <c r="NTT140" s="6"/>
      <c r="NTU140" s="6"/>
      <c r="NTV140" s="6"/>
      <c r="NTW140" s="6"/>
      <c r="NTX140" s="6"/>
      <c r="NTY140" s="6"/>
      <c r="NTZ140" s="6"/>
      <c r="NUA140" s="6"/>
      <c r="NUB140" s="6"/>
      <c r="NUC140" s="6"/>
      <c r="NUD140" s="6"/>
      <c r="NUE140" s="6"/>
      <c r="NUF140" s="6"/>
      <c r="NUG140" s="6"/>
      <c r="NUH140" s="6"/>
      <c r="NUI140" s="6"/>
      <c r="NUJ140" s="6"/>
      <c r="NUK140" s="6"/>
      <c r="NUL140" s="6"/>
      <c r="NUM140" s="6"/>
      <c r="NUN140" s="6"/>
      <c r="NUO140" s="6"/>
      <c r="NUP140" s="6"/>
      <c r="NUQ140" s="6"/>
      <c r="NUR140" s="6"/>
      <c r="NUS140" s="6"/>
      <c r="NUT140" s="6"/>
      <c r="NUU140" s="6"/>
      <c r="NUV140" s="6"/>
      <c r="NUW140" s="6"/>
      <c r="NUX140" s="6"/>
      <c r="NUY140" s="6"/>
      <c r="NUZ140" s="6"/>
      <c r="NVA140" s="6"/>
      <c r="NVB140" s="6"/>
      <c r="NVC140" s="6"/>
      <c r="NVD140" s="6"/>
      <c r="NVE140" s="6"/>
      <c r="NVF140" s="6"/>
      <c r="NVG140" s="6"/>
      <c r="NVH140" s="6"/>
      <c r="NVI140" s="6"/>
      <c r="NVJ140" s="6"/>
      <c r="NVK140" s="6"/>
      <c r="NVL140" s="6"/>
      <c r="NVM140" s="6"/>
      <c r="NVN140" s="6"/>
      <c r="NVO140" s="6"/>
      <c r="NVP140" s="6"/>
      <c r="NVQ140" s="6"/>
      <c r="NVR140" s="6"/>
      <c r="NVS140" s="6"/>
      <c r="NVT140" s="6"/>
      <c r="NVU140" s="6"/>
      <c r="NVV140" s="6"/>
      <c r="NVW140" s="6"/>
      <c r="NVX140" s="6"/>
      <c r="NVY140" s="6"/>
      <c r="NVZ140" s="6"/>
      <c r="NWA140" s="6"/>
      <c r="NWB140" s="6"/>
      <c r="NWC140" s="6"/>
      <c r="NWD140" s="6"/>
      <c r="NWE140" s="6"/>
      <c r="NWF140" s="6"/>
      <c r="NWG140" s="6"/>
      <c r="NWH140" s="6"/>
      <c r="NWI140" s="6"/>
      <c r="NWJ140" s="6"/>
      <c r="NWK140" s="6"/>
      <c r="NWL140" s="6"/>
      <c r="NWM140" s="6"/>
      <c r="NWN140" s="6"/>
      <c r="NWO140" s="6"/>
      <c r="NWP140" s="6"/>
      <c r="NWQ140" s="6"/>
      <c r="NWR140" s="6"/>
      <c r="NWS140" s="6"/>
      <c r="NWT140" s="6"/>
      <c r="NWU140" s="6"/>
      <c r="NWV140" s="6"/>
      <c r="NWW140" s="6"/>
      <c r="NWX140" s="6"/>
      <c r="NWY140" s="6"/>
      <c r="NWZ140" s="6"/>
      <c r="NXA140" s="6"/>
      <c r="NXB140" s="6"/>
      <c r="NXC140" s="6"/>
      <c r="NXD140" s="6"/>
      <c r="NXE140" s="6"/>
      <c r="NXF140" s="6"/>
      <c r="NXG140" s="6"/>
      <c r="NXH140" s="6"/>
      <c r="NXI140" s="6"/>
      <c r="NXJ140" s="6"/>
      <c r="NXK140" s="6"/>
      <c r="NXL140" s="6"/>
      <c r="NXM140" s="6"/>
      <c r="NXN140" s="6"/>
      <c r="NXO140" s="6"/>
      <c r="NXP140" s="6"/>
      <c r="NXQ140" s="6"/>
      <c r="NXR140" s="6"/>
      <c r="NXS140" s="6"/>
      <c r="NXT140" s="6"/>
      <c r="NXU140" s="6"/>
      <c r="NXV140" s="6"/>
      <c r="NXW140" s="6"/>
      <c r="NXX140" s="6"/>
      <c r="NXY140" s="6"/>
      <c r="NXZ140" s="6"/>
      <c r="NYA140" s="6"/>
      <c r="NYB140" s="6"/>
      <c r="NYC140" s="6"/>
      <c r="NYD140" s="6"/>
      <c r="NYE140" s="6"/>
      <c r="NYF140" s="6"/>
      <c r="NYG140" s="6"/>
      <c r="NYH140" s="6"/>
      <c r="NYI140" s="6"/>
      <c r="NYJ140" s="6"/>
      <c r="NYK140" s="6"/>
      <c r="NYL140" s="6"/>
      <c r="NYM140" s="6"/>
      <c r="NYN140" s="6"/>
      <c r="NYO140" s="6"/>
      <c r="NYP140" s="6"/>
      <c r="NYQ140" s="6"/>
      <c r="NYR140" s="6"/>
      <c r="NYS140" s="6"/>
      <c r="NYT140" s="6"/>
      <c r="NYU140" s="6"/>
      <c r="NYV140" s="6"/>
      <c r="NYW140" s="6"/>
      <c r="NYX140" s="6"/>
      <c r="NYY140" s="6"/>
      <c r="NYZ140" s="6"/>
      <c r="NZA140" s="6"/>
      <c r="NZB140" s="6"/>
      <c r="NZC140" s="6"/>
      <c r="NZD140" s="6"/>
      <c r="NZE140" s="6"/>
      <c r="NZF140" s="6"/>
      <c r="NZG140" s="6"/>
      <c r="NZH140" s="6"/>
      <c r="NZI140" s="6"/>
      <c r="NZJ140" s="6"/>
      <c r="NZK140" s="6"/>
      <c r="NZL140" s="6"/>
      <c r="NZM140" s="6"/>
      <c r="NZN140" s="6"/>
      <c r="NZO140" s="6"/>
      <c r="NZP140" s="6"/>
      <c r="NZQ140" s="6"/>
      <c r="NZR140" s="6"/>
      <c r="NZS140" s="6"/>
      <c r="NZT140" s="6"/>
      <c r="NZU140" s="6"/>
      <c r="NZV140" s="6"/>
      <c r="NZW140" s="6"/>
      <c r="NZX140" s="6"/>
      <c r="NZY140" s="6"/>
      <c r="NZZ140" s="6"/>
      <c r="OAA140" s="6"/>
      <c r="OAB140" s="6"/>
      <c r="OAC140" s="6"/>
      <c r="OAD140" s="6"/>
      <c r="OAE140" s="6"/>
      <c r="OAF140" s="6"/>
      <c r="OAG140" s="6"/>
      <c r="OAH140" s="6"/>
      <c r="OAI140" s="6"/>
      <c r="OAJ140" s="6"/>
      <c r="OAK140" s="6"/>
      <c r="OAL140" s="6"/>
      <c r="OAM140" s="6"/>
      <c r="OAN140" s="6"/>
      <c r="OAO140" s="6"/>
      <c r="OAP140" s="6"/>
      <c r="OAQ140" s="6"/>
      <c r="OAR140" s="6"/>
      <c r="OAS140" s="6"/>
      <c r="OAT140" s="6"/>
      <c r="OAU140" s="6"/>
      <c r="OAV140" s="6"/>
      <c r="OAW140" s="6"/>
      <c r="OAX140" s="6"/>
      <c r="OAY140" s="6"/>
      <c r="OAZ140" s="6"/>
      <c r="OBA140" s="6"/>
      <c r="OBB140" s="6"/>
      <c r="OBC140" s="6"/>
      <c r="OBD140" s="6"/>
      <c r="OBE140" s="6"/>
      <c r="OBF140" s="6"/>
      <c r="OBG140" s="6"/>
      <c r="OBH140" s="6"/>
      <c r="OBI140" s="6"/>
      <c r="OBJ140" s="6"/>
      <c r="OBK140" s="6"/>
      <c r="OBL140" s="6"/>
      <c r="OBM140" s="6"/>
      <c r="OBN140" s="6"/>
      <c r="OBO140" s="6"/>
      <c r="OBP140" s="6"/>
      <c r="OBQ140" s="6"/>
      <c r="OBR140" s="6"/>
      <c r="OBS140" s="6"/>
      <c r="OBT140" s="6"/>
      <c r="OBU140" s="6"/>
      <c r="OBV140" s="6"/>
      <c r="OBW140" s="6"/>
      <c r="OBX140" s="6"/>
      <c r="OBY140" s="6"/>
      <c r="OBZ140" s="6"/>
      <c r="OCA140" s="6"/>
      <c r="OCB140" s="6"/>
      <c r="OCC140" s="6"/>
      <c r="OCD140" s="6"/>
      <c r="OCE140" s="6"/>
      <c r="OCF140" s="6"/>
      <c r="OCG140" s="6"/>
      <c r="OCH140" s="6"/>
      <c r="OCI140" s="6"/>
      <c r="OCJ140" s="6"/>
      <c r="OCK140" s="6"/>
      <c r="OCL140" s="6"/>
      <c r="OCM140" s="6"/>
      <c r="OCN140" s="6"/>
      <c r="OCO140" s="6"/>
      <c r="OCP140" s="6"/>
      <c r="OCQ140" s="6"/>
      <c r="OCR140" s="6"/>
      <c r="OCS140" s="6"/>
      <c r="OCT140" s="6"/>
      <c r="OCU140" s="6"/>
      <c r="OCV140" s="6"/>
      <c r="OCW140" s="6"/>
      <c r="OCX140" s="6"/>
      <c r="OCY140" s="6"/>
      <c r="OCZ140" s="6"/>
      <c r="ODA140" s="6"/>
      <c r="ODB140" s="6"/>
      <c r="ODC140" s="6"/>
      <c r="ODD140" s="6"/>
      <c r="ODE140" s="6"/>
      <c r="ODF140" s="6"/>
      <c r="ODG140" s="6"/>
      <c r="ODH140" s="6"/>
      <c r="ODI140" s="6"/>
      <c r="ODJ140" s="6"/>
      <c r="ODK140" s="6"/>
      <c r="ODL140" s="6"/>
      <c r="ODM140" s="6"/>
      <c r="ODN140" s="6"/>
      <c r="ODO140" s="6"/>
      <c r="ODP140" s="6"/>
      <c r="ODQ140" s="6"/>
      <c r="ODR140" s="6"/>
      <c r="ODS140" s="6"/>
      <c r="ODT140" s="6"/>
      <c r="ODU140" s="6"/>
      <c r="ODV140" s="6"/>
      <c r="ODW140" s="6"/>
      <c r="ODX140" s="6"/>
      <c r="ODY140" s="6"/>
      <c r="ODZ140" s="6"/>
      <c r="OEA140" s="6"/>
      <c r="OEB140" s="6"/>
      <c r="OEC140" s="6"/>
      <c r="OED140" s="6"/>
      <c r="OEE140" s="6"/>
      <c r="OEF140" s="6"/>
      <c r="OEG140" s="6"/>
      <c r="OEH140" s="6"/>
      <c r="OEI140" s="6"/>
      <c r="OEJ140" s="6"/>
      <c r="OEK140" s="6"/>
      <c r="OEL140" s="6"/>
      <c r="OEM140" s="6"/>
      <c r="OEN140" s="6"/>
      <c r="OEO140" s="6"/>
      <c r="OEP140" s="6"/>
      <c r="OEQ140" s="6"/>
      <c r="OER140" s="6"/>
      <c r="OES140" s="6"/>
      <c r="OET140" s="6"/>
      <c r="OEU140" s="6"/>
      <c r="OEV140" s="6"/>
      <c r="OEW140" s="6"/>
      <c r="OEX140" s="6"/>
      <c r="OEY140" s="6"/>
      <c r="OEZ140" s="6"/>
      <c r="OFA140" s="6"/>
      <c r="OFB140" s="6"/>
      <c r="OFC140" s="6"/>
      <c r="OFD140" s="6"/>
      <c r="OFE140" s="6"/>
      <c r="OFF140" s="6"/>
      <c r="OFG140" s="6"/>
      <c r="OFH140" s="6"/>
      <c r="OFI140" s="6"/>
      <c r="OFJ140" s="6"/>
      <c r="OFK140" s="6"/>
      <c r="OFL140" s="6"/>
      <c r="OFM140" s="6"/>
      <c r="OFN140" s="6"/>
      <c r="OFO140" s="6"/>
      <c r="OFP140" s="6"/>
      <c r="OFQ140" s="6"/>
      <c r="OFR140" s="6"/>
      <c r="OFS140" s="6"/>
      <c r="OFT140" s="6"/>
      <c r="OFU140" s="6"/>
      <c r="OFV140" s="6"/>
      <c r="OFW140" s="6"/>
      <c r="OFX140" s="6"/>
      <c r="OFY140" s="6"/>
      <c r="OFZ140" s="6"/>
      <c r="OGA140" s="6"/>
      <c r="OGB140" s="6"/>
      <c r="OGC140" s="6"/>
      <c r="OGD140" s="6"/>
      <c r="OGE140" s="6"/>
      <c r="OGF140" s="6"/>
      <c r="OGG140" s="6"/>
      <c r="OGH140" s="6"/>
      <c r="OGI140" s="6"/>
      <c r="OGJ140" s="6"/>
      <c r="OGK140" s="6"/>
      <c r="OGL140" s="6"/>
      <c r="OGM140" s="6"/>
      <c r="OGN140" s="6"/>
      <c r="OGO140" s="6"/>
      <c r="OGP140" s="6"/>
      <c r="OGQ140" s="6"/>
      <c r="OGR140" s="6"/>
      <c r="OGS140" s="6"/>
      <c r="OGT140" s="6"/>
      <c r="OGU140" s="6"/>
      <c r="OGV140" s="6"/>
      <c r="OGW140" s="6"/>
      <c r="OGX140" s="6"/>
      <c r="OGY140" s="6"/>
      <c r="OGZ140" s="6"/>
      <c r="OHA140" s="6"/>
      <c r="OHB140" s="6"/>
      <c r="OHC140" s="6"/>
      <c r="OHD140" s="6"/>
      <c r="OHE140" s="6"/>
      <c r="OHF140" s="6"/>
      <c r="OHG140" s="6"/>
      <c r="OHH140" s="6"/>
      <c r="OHI140" s="6"/>
      <c r="OHJ140" s="6"/>
      <c r="OHK140" s="6"/>
      <c r="OHL140" s="6"/>
      <c r="OHM140" s="6"/>
      <c r="OHN140" s="6"/>
      <c r="OHO140" s="6"/>
      <c r="OHP140" s="6"/>
      <c r="OHQ140" s="6"/>
      <c r="OHR140" s="6"/>
      <c r="OHS140" s="6"/>
      <c r="OHT140" s="6"/>
      <c r="OHU140" s="6"/>
      <c r="OHV140" s="6"/>
      <c r="OHW140" s="6"/>
      <c r="OHX140" s="6"/>
      <c r="OHY140" s="6"/>
      <c r="OHZ140" s="6"/>
      <c r="OIA140" s="6"/>
      <c r="OIB140" s="6"/>
      <c r="OIC140" s="6"/>
      <c r="OID140" s="6"/>
      <c r="OIE140" s="6"/>
      <c r="OIF140" s="6"/>
      <c r="OIG140" s="6"/>
      <c r="OIH140" s="6"/>
      <c r="OII140" s="6"/>
      <c r="OIJ140" s="6"/>
      <c r="OIK140" s="6"/>
      <c r="OIL140" s="6"/>
      <c r="OIM140" s="6"/>
      <c r="OIN140" s="6"/>
      <c r="OIO140" s="6"/>
      <c r="OIP140" s="6"/>
      <c r="OIQ140" s="6"/>
      <c r="OIR140" s="6"/>
      <c r="OIS140" s="6"/>
      <c r="OIT140" s="6"/>
      <c r="OIU140" s="6"/>
      <c r="OIV140" s="6"/>
      <c r="OIW140" s="6"/>
      <c r="OIX140" s="6"/>
      <c r="OIY140" s="6"/>
      <c r="OIZ140" s="6"/>
      <c r="OJA140" s="6"/>
      <c r="OJB140" s="6"/>
      <c r="OJC140" s="6"/>
      <c r="OJD140" s="6"/>
      <c r="OJE140" s="6"/>
      <c r="OJF140" s="6"/>
      <c r="OJG140" s="6"/>
      <c r="OJH140" s="6"/>
      <c r="OJI140" s="6"/>
      <c r="OJJ140" s="6"/>
      <c r="OJK140" s="6"/>
      <c r="OJL140" s="6"/>
      <c r="OJM140" s="6"/>
      <c r="OJN140" s="6"/>
      <c r="OJO140" s="6"/>
      <c r="OJP140" s="6"/>
      <c r="OJQ140" s="6"/>
      <c r="OJR140" s="6"/>
      <c r="OJS140" s="6"/>
      <c r="OJT140" s="6"/>
      <c r="OJU140" s="6"/>
      <c r="OJV140" s="6"/>
      <c r="OJW140" s="6"/>
      <c r="OJX140" s="6"/>
      <c r="OJY140" s="6"/>
      <c r="OJZ140" s="6"/>
      <c r="OKA140" s="6"/>
      <c r="OKB140" s="6"/>
      <c r="OKC140" s="6"/>
      <c r="OKD140" s="6"/>
      <c r="OKE140" s="6"/>
      <c r="OKF140" s="6"/>
      <c r="OKG140" s="6"/>
      <c r="OKH140" s="6"/>
      <c r="OKI140" s="6"/>
      <c r="OKJ140" s="6"/>
      <c r="OKK140" s="6"/>
      <c r="OKL140" s="6"/>
      <c r="OKM140" s="6"/>
      <c r="OKN140" s="6"/>
      <c r="OKO140" s="6"/>
      <c r="OKP140" s="6"/>
      <c r="OKQ140" s="6"/>
      <c r="OKR140" s="6"/>
      <c r="OKS140" s="6"/>
      <c r="OKT140" s="6"/>
      <c r="OKU140" s="6"/>
      <c r="OKV140" s="6"/>
      <c r="OKW140" s="6"/>
      <c r="OKX140" s="6"/>
      <c r="OKY140" s="6"/>
      <c r="OKZ140" s="6"/>
      <c r="OLA140" s="6"/>
      <c r="OLB140" s="6"/>
      <c r="OLC140" s="6"/>
      <c r="OLD140" s="6"/>
      <c r="OLE140" s="6"/>
      <c r="OLF140" s="6"/>
      <c r="OLG140" s="6"/>
      <c r="OLH140" s="6"/>
      <c r="OLI140" s="6"/>
      <c r="OLJ140" s="6"/>
      <c r="OLK140" s="6"/>
      <c r="OLL140" s="6"/>
      <c r="OLM140" s="6"/>
      <c r="OLN140" s="6"/>
      <c r="OLO140" s="6"/>
      <c r="OLP140" s="6"/>
      <c r="OLQ140" s="6"/>
      <c r="OLR140" s="6"/>
      <c r="OLS140" s="6"/>
      <c r="OLT140" s="6"/>
      <c r="OLU140" s="6"/>
      <c r="OLV140" s="6"/>
      <c r="OLW140" s="6"/>
      <c r="OLX140" s="6"/>
      <c r="OLY140" s="6"/>
      <c r="OLZ140" s="6"/>
      <c r="OMA140" s="6"/>
      <c r="OMB140" s="6"/>
      <c r="OMC140" s="6"/>
      <c r="OMD140" s="6"/>
      <c r="OME140" s="6"/>
      <c r="OMF140" s="6"/>
      <c r="OMG140" s="6"/>
      <c r="OMH140" s="6"/>
      <c r="OMI140" s="6"/>
      <c r="OMJ140" s="6"/>
      <c r="OMK140" s="6"/>
      <c r="OML140" s="6"/>
      <c r="OMM140" s="6"/>
      <c r="OMN140" s="6"/>
      <c r="OMO140" s="6"/>
      <c r="OMP140" s="6"/>
      <c r="OMQ140" s="6"/>
      <c r="OMR140" s="6"/>
      <c r="OMS140" s="6"/>
      <c r="OMT140" s="6"/>
      <c r="OMU140" s="6"/>
      <c r="OMV140" s="6"/>
      <c r="OMW140" s="6"/>
      <c r="OMX140" s="6"/>
      <c r="OMY140" s="6"/>
      <c r="OMZ140" s="6"/>
      <c r="ONA140" s="6"/>
      <c r="ONB140" s="6"/>
      <c r="ONC140" s="6"/>
      <c r="OND140" s="6"/>
      <c r="ONE140" s="6"/>
      <c r="ONF140" s="6"/>
      <c r="ONG140" s="6"/>
      <c r="ONH140" s="6"/>
      <c r="ONI140" s="6"/>
      <c r="ONJ140" s="6"/>
      <c r="ONK140" s="6"/>
      <c r="ONL140" s="6"/>
      <c r="ONM140" s="6"/>
      <c r="ONN140" s="6"/>
      <c r="ONO140" s="6"/>
      <c r="ONP140" s="6"/>
      <c r="ONQ140" s="6"/>
      <c r="ONR140" s="6"/>
      <c r="ONS140" s="6"/>
      <c r="ONT140" s="6"/>
      <c r="ONU140" s="6"/>
      <c r="ONV140" s="6"/>
      <c r="ONW140" s="6"/>
      <c r="ONX140" s="6"/>
      <c r="ONY140" s="6"/>
      <c r="ONZ140" s="6"/>
      <c r="OOA140" s="6"/>
      <c r="OOB140" s="6"/>
      <c r="OOC140" s="6"/>
      <c r="OOD140" s="6"/>
      <c r="OOE140" s="6"/>
      <c r="OOF140" s="6"/>
      <c r="OOG140" s="6"/>
      <c r="OOH140" s="6"/>
      <c r="OOI140" s="6"/>
      <c r="OOJ140" s="6"/>
      <c r="OOK140" s="6"/>
      <c r="OOL140" s="6"/>
      <c r="OOM140" s="6"/>
      <c r="OON140" s="6"/>
      <c r="OOO140" s="6"/>
      <c r="OOP140" s="6"/>
      <c r="OOQ140" s="6"/>
      <c r="OOR140" s="6"/>
      <c r="OOS140" s="6"/>
      <c r="OOT140" s="6"/>
      <c r="OOU140" s="6"/>
      <c r="OOV140" s="6"/>
      <c r="OOW140" s="6"/>
      <c r="OOX140" s="6"/>
      <c r="OOY140" s="6"/>
      <c r="OOZ140" s="6"/>
      <c r="OPA140" s="6"/>
      <c r="OPB140" s="6"/>
      <c r="OPC140" s="6"/>
      <c r="OPD140" s="6"/>
      <c r="OPE140" s="6"/>
      <c r="OPF140" s="6"/>
      <c r="OPG140" s="6"/>
      <c r="OPH140" s="6"/>
      <c r="OPI140" s="6"/>
      <c r="OPJ140" s="6"/>
      <c r="OPK140" s="6"/>
      <c r="OPL140" s="6"/>
      <c r="OPM140" s="6"/>
      <c r="OPN140" s="6"/>
      <c r="OPO140" s="6"/>
      <c r="OPP140" s="6"/>
      <c r="OPQ140" s="6"/>
      <c r="OPR140" s="6"/>
      <c r="OPS140" s="6"/>
      <c r="OPT140" s="6"/>
      <c r="OPU140" s="6"/>
      <c r="OPV140" s="6"/>
      <c r="OPW140" s="6"/>
      <c r="OPX140" s="6"/>
      <c r="OPY140" s="6"/>
      <c r="OPZ140" s="6"/>
      <c r="OQA140" s="6"/>
      <c r="OQB140" s="6"/>
      <c r="OQC140" s="6"/>
      <c r="OQD140" s="6"/>
      <c r="OQE140" s="6"/>
      <c r="OQF140" s="6"/>
      <c r="OQG140" s="6"/>
      <c r="OQH140" s="6"/>
      <c r="OQI140" s="6"/>
      <c r="OQJ140" s="6"/>
      <c r="OQK140" s="6"/>
      <c r="OQL140" s="6"/>
      <c r="OQM140" s="6"/>
      <c r="OQN140" s="6"/>
      <c r="OQO140" s="6"/>
      <c r="OQP140" s="6"/>
      <c r="OQQ140" s="6"/>
      <c r="OQR140" s="6"/>
      <c r="OQS140" s="6"/>
      <c r="OQT140" s="6"/>
      <c r="OQU140" s="6"/>
      <c r="OQV140" s="6"/>
      <c r="OQW140" s="6"/>
      <c r="OQX140" s="6"/>
      <c r="OQY140" s="6"/>
      <c r="OQZ140" s="6"/>
      <c r="ORA140" s="6"/>
      <c r="ORB140" s="6"/>
      <c r="ORC140" s="6"/>
      <c r="ORD140" s="6"/>
      <c r="ORE140" s="6"/>
      <c r="ORF140" s="6"/>
      <c r="ORG140" s="6"/>
      <c r="ORH140" s="6"/>
      <c r="ORI140" s="6"/>
      <c r="ORJ140" s="6"/>
      <c r="ORK140" s="6"/>
      <c r="ORL140" s="6"/>
      <c r="ORM140" s="6"/>
      <c r="ORN140" s="6"/>
      <c r="ORO140" s="6"/>
      <c r="ORP140" s="6"/>
      <c r="ORQ140" s="6"/>
      <c r="ORR140" s="6"/>
      <c r="ORS140" s="6"/>
      <c r="ORT140" s="6"/>
      <c r="ORU140" s="6"/>
      <c r="ORV140" s="6"/>
      <c r="ORW140" s="6"/>
      <c r="ORX140" s="6"/>
      <c r="ORY140" s="6"/>
      <c r="ORZ140" s="6"/>
      <c r="OSA140" s="6"/>
      <c r="OSB140" s="6"/>
      <c r="OSC140" s="6"/>
      <c r="OSD140" s="6"/>
      <c r="OSE140" s="6"/>
      <c r="OSF140" s="6"/>
      <c r="OSG140" s="6"/>
      <c r="OSH140" s="6"/>
      <c r="OSI140" s="6"/>
      <c r="OSJ140" s="6"/>
      <c r="OSK140" s="6"/>
      <c r="OSL140" s="6"/>
      <c r="OSM140" s="6"/>
      <c r="OSN140" s="6"/>
      <c r="OSO140" s="6"/>
      <c r="OSP140" s="6"/>
      <c r="OSQ140" s="6"/>
      <c r="OSR140" s="6"/>
      <c r="OSS140" s="6"/>
      <c r="OST140" s="6"/>
      <c r="OSU140" s="6"/>
      <c r="OSV140" s="6"/>
      <c r="OSW140" s="6"/>
      <c r="OSX140" s="6"/>
      <c r="OSY140" s="6"/>
      <c r="OSZ140" s="6"/>
      <c r="OTA140" s="6"/>
      <c r="OTB140" s="6"/>
      <c r="OTC140" s="6"/>
      <c r="OTD140" s="6"/>
      <c r="OTE140" s="6"/>
      <c r="OTF140" s="6"/>
      <c r="OTG140" s="6"/>
      <c r="OTH140" s="6"/>
      <c r="OTI140" s="6"/>
      <c r="OTJ140" s="6"/>
      <c r="OTK140" s="6"/>
      <c r="OTL140" s="6"/>
      <c r="OTM140" s="6"/>
      <c r="OTN140" s="6"/>
      <c r="OTO140" s="6"/>
      <c r="OTP140" s="6"/>
      <c r="OTQ140" s="6"/>
      <c r="OTR140" s="6"/>
      <c r="OTS140" s="6"/>
      <c r="OTT140" s="6"/>
      <c r="OTU140" s="6"/>
      <c r="OTV140" s="6"/>
      <c r="OTW140" s="6"/>
      <c r="OTX140" s="6"/>
      <c r="OTY140" s="6"/>
      <c r="OTZ140" s="6"/>
      <c r="OUA140" s="6"/>
      <c r="OUB140" s="6"/>
      <c r="OUC140" s="6"/>
      <c r="OUD140" s="6"/>
      <c r="OUE140" s="6"/>
      <c r="OUF140" s="6"/>
      <c r="OUG140" s="6"/>
      <c r="OUH140" s="6"/>
      <c r="OUI140" s="6"/>
      <c r="OUJ140" s="6"/>
      <c r="OUK140" s="6"/>
      <c r="OUL140" s="6"/>
      <c r="OUM140" s="6"/>
      <c r="OUN140" s="6"/>
      <c r="OUO140" s="6"/>
      <c r="OUP140" s="6"/>
      <c r="OUQ140" s="6"/>
      <c r="OUR140" s="6"/>
      <c r="OUS140" s="6"/>
      <c r="OUT140" s="6"/>
      <c r="OUU140" s="6"/>
      <c r="OUV140" s="6"/>
      <c r="OUW140" s="6"/>
      <c r="OUX140" s="6"/>
      <c r="OUY140" s="6"/>
      <c r="OUZ140" s="6"/>
      <c r="OVA140" s="6"/>
      <c r="OVB140" s="6"/>
      <c r="OVC140" s="6"/>
      <c r="OVD140" s="6"/>
      <c r="OVE140" s="6"/>
      <c r="OVF140" s="6"/>
      <c r="OVG140" s="6"/>
      <c r="OVH140" s="6"/>
      <c r="OVI140" s="6"/>
      <c r="OVJ140" s="6"/>
      <c r="OVK140" s="6"/>
      <c r="OVL140" s="6"/>
      <c r="OVM140" s="6"/>
      <c r="OVN140" s="6"/>
      <c r="OVO140" s="6"/>
      <c r="OVP140" s="6"/>
      <c r="OVQ140" s="6"/>
      <c r="OVR140" s="6"/>
      <c r="OVS140" s="6"/>
      <c r="OVT140" s="6"/>
      <c r="OVU140" s="6"/>
      <c r="OVV140" s="6"/>
      <c r="OVW140" s="6"/>
      <c r="OVX140" s="6"/>
      <c r="OVY140" s="6"/>
      <c r="OVZ140" s="6"/>
      <c r="OWA140" s="6"/>
      <c r="OWB140" s="6"/>
      <c r="OWC140" s="6"/>
      <c r="OWD140" s="6"/>
      <c r="OWE140" s="6"/>
      <c r="OWF140" s="6"/>
      <c r="OWG140" s="6"/>
      <c r="OWH140" s="6"/>
      <c r="OWI140" s="6"/>
      <c r="OWJ140" s="6"/>
      <c r="OWK140" s="6"/>
      <c r="OWL140" s="6"/>
      <c r="OWM140" s="6"/>
      <c r="OWN140" s="6"/>
      <c r="OWO140" s="6"/>
      <c r="OWP140" s="6"/>
      <c r="OWQ140" s="6"/>
      <c r="OWR140" s="6"/>
      <c r="OWS140" s="6"/>
      <c r="OWT140" s="6"/>
      <c r="OWU140" s="6"/>
      <c r="OWV140" s="6"/>
      <c r="OWW140" s="6"/>
      <c r="OWX140" s="6"/>
      <c r="OWY140" s="6"/>
      <c r="OWZ140" s="6"/>
      <c r="OXA140" s="6"/>
      <c r="OXB140" s="6"/>
      <c r="OXC140" s="6"/>
      <c r="OXD140" s="6"/>
      <c r="OXE140" s="6"/>
      <c r="OXF140" s="6"/>
      <c r="OXG140" s="6"/>
      <c r="OXH140" s="6"/>
      <c r="OXI140" s="6"/>
      <c r="OXJ140" s="6"/>
      <c r="OXK140" s="6"/>
      <c r="OXL140" s="6"/>
      <c r="OXM140" s="6"/>
      <c r="OXN140" s="6"/>
      <c r="OXO140" s="6"/>
      <c r="OXP140" s="6"/>
      <c r="OXQ140" s="6"/>
      <c r="OXR140" s="6"/>
      <c r="OXS140" s="6"/>
      <c r="OXT140" s="6"/>
      <c r="OXU140" s="6"/>
      <c r="OXV140" s="6"/>
      <c r="OXW140" s="6"/>
      <c r="OXX140" s="6"/>
      <c r="OXY140" s="6"/>
      <c r="OXZ140" s="6"/>
      <c r="OYA140" s="6"/>
      <c r="OYB140" s="6"/>
      <c r="OYC140" s="6"/>
      <c r="OYD140" s="6"/>
      <c r="OYE140" s="6"/>
      <c r="OYF140" s="6"/>
      <c r="OYG140" s="6"/>
      <c r="OYH140" s="6"/>
      <c r="OYI140" s="6"/>
      <c r="OYJ140" s="6"/>
      <c r="OYK140" s="6"/>
      <c r="OYL140" s="6"/>
      <c r="OYM140" s="6"/>
      <c r="OYN140" s="6"/>
      <c r="OYO140" s="6"/>
      <c r="OYP140" s="6"/>
      <c r="OYQ140" s="6"/>
      <c r="OYR140" s="6"/>
      <c r="OYS140" s="6"/>
      <c r="OYT140" s="6"/>
      <c r="OYU140" s="6"/>
      <c r="OYV140" s="6"/>
      <c r="OYW140" s="6"/>
      <c r="OYX140" s="6"/>
      <c r="OYY140" s="6"/>
      <c r="OYZ140" s="6"/>
      <c r="OZA140" s="6"/>
      <c r="OZB140" s="6"/>
      <c r="OZC140" s="6"/>
      <c r="OZD140" s="6"/>
      <c r="OZE140" s="6"/>
      <c r="OZF140" s="6"/>
      <c r="OZG140" s="6"/>
      <c r="OZH140" s="6"/>
      <c r="OZI140" s="6"/>
      <c r="OZJ140" s="6"/>
      <c r="OZK140" s="6"/>
      <c r="OZL140" s="6"/>
      <c r="OZM140" s="6"/>
      <c r="OZN140" s="6"/>
      <c r="OZO140" s="6"/>
      <c r="OZP140" s="6"/>
      <c r="OZQ140" s="6"/>
      <c r="OZR140" s="6"/>
      <c r="OZS140" s="6"/>
      <c r="OZT140" s="6"/>
      <c r="OZU140" s="6"/>
      <c r="OZV140" s="6"/>
      <c r="OZW140" s="6"/>
      <c r="OZX140" s="6"/>
      <c r="OZY140" s="6"/>
      <c r="OZZ140" s="6"/>
      <c r="PAA140" s="6"/>
      <c r="PAB140" s="6"/>
      <c r="PAC140" s="6"/>
      <c r="PAD140" s="6"/>
      <c r="PAE140" s="6"/>
      <c r="PAF140" s="6"/>
      <c r="PAG140" s="6"/>
      <c r="PAH140" s="6"/>
      <c r="PAI140" s="6"/>
      <c r="PAJ140" s="6"/>
      <c r="PAK140" s="6"/>
      <c r="PAL140" s="6"/>
      <c r="PAM140" s="6"/>
      <c r="PAN140" s="6"/>
      <c r="PAO140" s="6"/>
      <c r="PAP140" s="6"/>
      <c r="PAQ140" s="6"/>
      <c r="PAR140" s="6"/>
      <c r="PAS140" s="6"/>
      <c r="PAT140" s="6"/>
      <c r="PAU140" s="6"/>
      <c r="PAV140" s="6"/>
      <c r="PAW140" s="6"/>
      <c r="PAX140" s="6"/>
      <c r="PAY140" s="6"/>
      <c r="PAZ140" s="6"/>
      <c r="PBA140" s="6"/>
      <c r="PBB140" s="6"/>
      <c r="PBC140" s="6"/>
      <c r="PBD140" s="6"/>
      <c r="PBE140" s="6"/>
      <c r="PBF140" s="6"/>
      <c r="PBG140" s="6"/>
      <c r="PBH140" s="6"/>
      <c r="PBI140" s="6"/>
      <c r="PBJ140" s="6"/>
      <c r="PBK140" s="6"/>
      <c r="PBL140" s="6"/>
      <c r="PBM140" s="6"/>
      <c r="PBN140" s="6"/>
      <c r="PBO140" s="6"/>
      <c r="PBP140" s="6"/>
      <c r="PBQ140" s="6"/>
      <c r="PBR140" s="6"/>
      <c r="PBS140" s="6"/>
      <c r="PBT140" s="6"/>
      <c r="PBU140" s="6"/>
      <c r="PBV140" s="6"/>
      <c r="PBW140" s="6"/>
      <c r="PBX140" s="6"/>
      <c r="PBY140" s="6"/>
      <c r="PBZ140" s="6"/>
      <c r="PCA140" s="6"/>
      <c r="PCB140" s="6"/>
      <c r="PCC140" s="6"/>
      <c r="PCD140" s="6"/>
      <c r="PCE140" s="6"/>
      <c r="PCF140" s="6"/>
      <c r="PCG140" s="6"/>
      <c r="PCH140" s="6"/>
      <c r="PCI140" s="6"/>
      <c r="PCJ140" s="6"/>
      <c r="PCK140" s="6"/>
      <c r="PCL140" s="6"/>
      <c r="PCM140" s="6"/>
      <c r="PCN140" s="6"/>
      <c r="PCO140" s="6"/>
      <c r="PCP140" s="6"/>
      <c r="PCQ140" s="6"/>
      <c r="PCR140" s="6"/>
      <c r="PCS140" s="6"/>
      <c r="PCT140" s="6"/>
      <c r="PCU140" s="6"/>
      <c r="PCV140" s="6"/>
      <c r="PCW140" s="6"/>
      <c r="PCX140" s="6"/>
      <c r="PCY140" s="6"/>
      <c r="PCZ140" s="6"/>
      <c r="PDA140" s="6"/>
      <c r="PDB140" s="6"/>
      <c r="PDC140" s="6"/>
      <c r="PDD140" s="6"/>
      <c r="PDE140" s="6"/>
      <c r="PDF140" s="6"/>
      <c r="PDG140" s="6"/>
      <c r="PDH140" s="6"/>
      <c r="PDI140" s="6"/>
      <c r="PDJ140" s="6"/>
      <c r="PDK140" s="6"/>
      <c r="PDL140" s="6"/>
      <c r="PDM140" s="6"/>
      <c r="PDN140" s="6"/>
      <c r="PDO140" s="6"/>
      <c r="PDP140" s="6"/>
      <c r="PDQ140" s="6"/>
      <c r="PDR140" s="6"/>
      <c r="PDS140" s="6"/>
      <c r="PDT140" s="6"/>
      <c r="PDU140" s="6"/>
      <c r="PDV140" s="6"/>
      <c r="PDW140" s="6"/>
      <c r="PDX140" s="6"/>
      <c r="PDY140" s="6"/>
      <c r="PDZ140" s="6"/>
      <c r="PEA140" s="6"/>
      <c r="PEB140" s="6"/>
      <c r="PEC140" s="6"/>
      <c r="PED140" s="6"/>
      <c r="PEE140" s="6"/>
      <c r="PEF140" s="6"/>
      <c r="PEG140" s="6"/>
      <c r="PEH140" s="6"/>
      <c r="PEI140" s="6"/>
      <c r="PEJ140" s="6"/>
      <c r="PEK140" s="6"/>
      <c r="PEL140" s="6"/>
      <c r="PEM140" s="6"/>
      <c r="PEN140" s="6"/>
      <c r="PEO140" s="6"/>
      <c r="PEP140" s="6"/>
      <c r="PEQ140" s="6"/>
      <c r="PER140" s="6"/>
      <c r="PES140" s="6"/>
      <c r="PET140" s="6"/>
      <c r="PEU140" s="6"/>
      <c r="PEV140" s="6"/>
      <c r="PEW140" s="6"/>
      <c r="PEX140" s="6"/>
      <c r="PEY140" s="6"/>
      <c r="PEZ140" s="6"/>
      <c r="PFA140" s="6"/>
      <c r="PFB140" s="6"/>
      <c r="PFC140" s="6"/>
      <c r="PFD140" s="6"/>
      <c r="PFE140" s="6"/>
      <c r="PFF140" s="6"/>
      <c r="PFG140" s="6"/>
      <c r="PFH140" s="6"/>
      <c r="PFI140" s="6"/>
      <c r="PFJ140" s="6"/>
      <c r="PFK140" s="6"/>
      <c r="PFL140" s="6"/>
      <c r="PFM140" s="6"/>
      <c r="PFN140" s="6"/>
      <c r="PFO140" s="6"/>
      <c r="PFP140" s="6"/>
      <c r="PFQ140" s="6"/>
      <c r="PFR140" s="6"/>
      <c r="PFS140" s="6"/>
      <c r="PFT140" s="6"/>
      <c r="PFU140" s="6"/>
      <c r="PFV140" s="6"/>
      <c r="PFW140" s="6"/>
      <c r="PFX140" s="6"/>
      <c r="PFY140" s="6"/>
      <c r="PFZ140" s="6"/>
      <c r="PGA140" s="6"/>
      <c r="PGB140" s="6"/>
      <c r="PGC140" s="6"/>
      <c r="PGD140" s="6"/>
      <c r="PGE140" s="6"/>
      <c r="PGF140" s="6"/>
      <c r="PGG140" s="6"/>
      <c r="PGH140" s="6"/>
      <c r="PGI140" s="6"/>
      <c r="PGJ140" s="6"/>
      <c r="PGK140" s="6"/>
      <c r="PGL140" s="6"/>
      <c r="PGM140" s="6"/>
      <c r="PGN140" s="6"/>
      <c r="PGO140" s="6"/>
      <c r="PGP140" s="6"/>
      <c r="PGQ140" s="6"/>
      <c r="PGR140" s="6"/>
      <c r="PGS140" s="6"/>
      <c r="PGT140" s="6"/>
      <c r="PGU140" s="6"/>
      <c r="PGV140" s="6"/>
      <c r="PGW140" s="6"/>
      <c r="PGX140" s="6"/>
      <c r="PGY140" s="6"/>
      <c r="PGZ140" s="6"/>
      <c r="PHA140" s="6"/>
      <c r="PHB140" s="6"/>
      <c r="PHC140" s="6"/>
      <c r="PHD140" s="6"/>
      <c r="PHE140" s="6"/>
      <c r="PHF140" s="6"/>
      <c r="PHG140" s="6"/>
      <c r="PHH140" s="6"/>
      <c r="PHI140" s="6"/>
      <c r="PHJ140" s="6"/>
      <c r="PHK140" s="6"/>
      <c r="PHL140" s="6"/>
      <c r="PHM140" s="6"/>
      <c r="PHN140" s="6"/>
      <c r="PHO140" s="6"/>
      <c r="PHP140" s="6"/>
      <c r="PHQ140" s="6"/>
      <c r="PHR140" s="6"/>
      <c r="PHS140" s="6"/>
      <c r="PHT140" s="6"/>
      <c r="PHU140" s="6"/>
      <c r="PHV140" s="6"/>
      <c r="PHW140" s="6"/>
      <c r="PHX140" s="6"/>
      <c r="PHY140" s="6"/>
      <c r="PHZ140" s="6"/>
      <c r="PIA140" s="6"/>
      <c r="PIB140" s="6"/>
      <c r="PIC140" s="6"/>
      <c r="PID140" s="6"/>
      <c r="PIE140" s="6"/>
      <c r="PIF140" s="6"/>
      <c r="PIG140" s="6"/>
      <c r="PIH140" s="6"/>
      <c r="PII140" s="6"/>
      <c r="PIJ140" s="6"/>
      <c r="PIK140" s="6"/>
      <c r="PIL140" s="6"/>
      <c r="PIM140" s="6"/>
      <c r="PIN140" s="6"/>
      <c r="PIO140" s="6"/>
      <c r="PIP140" s="6"/>
      <c r="PIQ140" s="6"/>
      <c r="PIR140" s="6"/>
      <c r="PIS140" s="6"/>
      <c r="PIT140" s="6"/>
      <c r="PIU140" s="6"/>
      <c r="PIV140" s="6"/>
      <c r="PIW140" s="6"/>
      <c r="PIX140" s="6"/>
      <c r="PIY140" s="6"/>
      <c r="PIZ140" s="6"/>
      <c r="PJA140" s="6"/>
      <c r="PJB140" s="6"/>
      <c r="PJC140" s="6"/>
      <c r="PJD140" s="6"/>
      <c r="PJE140" s="6"/>
      <c r="PJF140" s="6"/>
      <c r="PJG140" s="6"/>
      <c r="PJH140" s="6"/>
      <c r="PJI140" s="6"/>
      <c r="PJJ140" s="6"/>
      <c r="PJK140" s="6"/>
      <c r="PJL140" s="6"/>
      <c r="PJM140" s="6"/>
      <c r="PJN140" s="6"/>
      <c r="PJO140" s="6"/>
      <c r="PJP140" s="6"/>
      <c r="PJQ140" s="6"/>
      <c r="PJR140" s="6"/>
      <c r="PJS140" s="6"/>
      <c r="PJT140" s="6"/>
      <c r="PJU140" s="6"/>
      <c r="PJV140" s="6"/>
      <c r="PJW140" s="6"/>
      <c r="PJX140" s="6"/>
      <c r="PJY140" s="6"/>
      <c r="PJZ140" s="6"/>
      <c r="PKA140" s="6"/>
      <c r="PKB140" s="6"/>
      <c r="PKC140" s="6"/>
      <c r="PKD140" s="6"/>
      <c r="PKE140" s="6"/>
      <c r="PKF140" s="6"/>
      <c r="PKG140" s="6"/>
      <c r="PKH140" s="6"/>
      <c r="PKI140" s="6"/>
      <c r="PKJ140" s="6"/>
      <c r="PKK140" s="6"/>
      <c r="PKL140" s="6"/>
      <c r="PKM140" s="6"/>
      <c r="PKN140" s="6"/>
      <c r="PKO140" s="6"/>
      <c r="PKP140" s="6"/>
      <c r="PKQ140" s="6"/>
      <c r="PKR140" s="6"/>
      <c r="PKS140" s="6"/>
      <c r="PKT140" s="6"/>
      <c r="PKU140" s="6"/>
      <c r="PKV140" s="6"/>
      <c r="PKW140" s="6"/>
      <c r="PKX140" s="6"/>
      <c r="PKY140" s="6"/>
      <c r="PKZ140" s="6"/>
      <c r="PLA140" s="6"/>
      <c r="PLB140" s="6"/>
      <c r="PLC140" s="6"/>
      <c r="PLD140" s="6"/>
      <c r="PLE140" s="6"/>
      <c r="PLF140" s="6"/>
      <c r="PLG140" s="6"/>
      <c r="PLH140" s="6"/>
      <c r="PLI140" s="6"/>
      <c r="PLJ140" s="6"/>
      <c r="PLK140" s="6"/>
      <c r="PLL140" s="6"/>
      <c r="PLM140" s="6"/>
      <c r="PLN140" s="6"/>
      <c r="PLO140" s="6"/>
      <c r="PLP140" s="6"/>
      <c r="PLQ140" s="6"/>
      <c r="PLR140" s="6"/>
      <c r="PLS140" s="6"/>
      <c r="PLT140" s="6"/>
      <c r="PLU140" s="6"/>
      <c r="PLV140" s="6"/>
      <c r="PLW140" s="6"/>
      <c r="PLX140" s="6"/>
      <c r="PLY140" s="6"/>
      <c r="PLZ140" s="6"/>
      <c r="PMA140" s="6"/>
      <c r="PMB140" s="6"/>
      <c r="PMC140" s="6"/>
      <c r="PMD140" s="6"/>
      <c r="PME140" s="6"/>
      <c r="PMF140" s="6"/>
      <c r="PMG140" s="6"/>
      <c r="PMH140" s="6"/>
      <c r="PMI140" s="6"/>
      <c r="PMJ140" s="6"/>
      <c r="PMK140" s="6"/>
      <c r="PML140" s="6"/>
      <c r="PMM140" s="6"/>
      <c r="PMN140" s="6"/>
      <c r="PMO140" s="6"/>
      <c r="PMP140" s="6"/>
      <c r="PMQ140" s="6"/>
      <c r="PMR140" s="6"/>
      <c r="PMS140" s="6"/>
      <c r="PMT140" s="6"/>
      <c r="PMU140" s="6"/>
      <c r="PMV140" s="6"/>
      <c r="PMW140" s="6"/>
      <c r="PMX140" s="6"/>
      <c r="PMY140" s="6"/>
      <c r="PMZ140" s="6"/>
      <c r="PNA140" s="6"/>
      <c r="PNB140" s="6"/>
      <c r="PNC140" s="6"/>
      <c r="PND140" s="6"/>
      <c r="PNE140" s="6"/>
      <c r="PNF140" s="6"/>
      <c r="PNG140" s="6"/>
      <c r="PNH140" s="6"/>
      <c r="PNI140" s="6"/>
      <c r="PNJ140" s="6"/>
      <c r="PNK140" s="6"/>
      <c r="PNL140" s="6"/>
      <c r="PNM140" s="6"/>
      <c r="PNN140" s="6"/>
      <c r="PNO140" s="6"/>
      <c r="PNP140" s="6"/>
      <c r="PNQ140" s="6"/>
      <c r="PNR140" s="6"/>
      <c r="PNS140" s="6"/>
      <c r="PNT140" s="6"/>
      <c r="PNU140" s="6"/>
      <c r="PNV140" s="6"/>
      <c r="PNW140" s="6"/>
      <c r="PNX140" s="6"/>
      <c r="PNY140" s="6"/>
      <c r="PNZ140" s="6"/>
      <c r="POA140" s="6"/>
      <c r="POB140" s="6"/>
      <c r="POC140" s="6"/>
      <c r="POD140" s="6"/>
      <c r="POE140" s="6"/>
      <c r="POF140" s="6"/>
      <c r="POG140" s="6"/>
      <c r="POH140" s="6"/>
      <c r="POI140" s="6"/>
      <c r="POJ140" s="6"/>
      <c r="POK140" s="6"/>
      <c r="POL140" s="6"/>
      <c r="POM140" s="6"/>
      <c r="PON140" s="6"/>
      <c r="POO140" s="6"/>
      <c r="POP140" s="6"/>
      <c r="POQ140" s="6"/>
      <c r="POR140" s="6"/>
      <c r="POS140" s="6"/>
      <c r="POT140" s="6"/>
      <c r="POU140" s="6"/>
      <c r="POV140" s="6"/>
      <c r="POW140" s="6"/>
      <c r="POX140" s="6"/>
      <c r="POY140" s="6"/>
      <c r="POZ140" s="6"/>
      <c r="PPA140" s="6"/>
      <c r="PPB140" s="6"/>
      <c r="PPC140" s="6"/>
      <c r="PPD140" s="6"/>
      <c r="PPE140" s="6"/>
      <c r="PPF140" s="6"/>
      <c r="PPG140" s="6"/>
      <c r="PPH140" s="6"/>
      <c r="PPI140" s="6"/>
      <c r="PPJ140" s="6"/>
      <c r="PPK140" s="6"/>
      <c r="PPL140" s="6"/>
      <c r="PPM140" s="6"/>
      <c r="PPN140" s="6"/>
      <c r="PPO140" s="6"/>
      <c r="PPP140" s="6"/>
      <c r="PPQ140" s="6"/>
      <c r="PPR140" s="6"/>
      <c r="PPS140" s="6"/>
      <c r="PPT140" s="6"/>
      <c r="PPU140" s="6"/>
      <c r="PPV140" s="6"/>
      <c r="PPW140" s="6"/>
      <c r="PPX140" s="6"/>
      <c r="PPY140" s="6"/>
      <c r="PPZ140" s="6"/>
      <c r="PQA140" s="6"/>
      <c r="PQB140" s="6"/>
      <c r="PQC140" s="6"/>
      <c r="PQD140" s="6"/>
      <c r="PQE140" s="6"/>
      <c r="PQF140" s="6"/>
      <c r="PQG140" s="6"/>
      <c r="PQH140" s="6"/>
      <c r="PQI140" s="6"/>
      <c r="PQJ140" s="6"/>
      <c r="PQK140" s="6"/>
      <c r="PQL140" s="6"/>
      <c r="PQM140" s="6"/>
      <c r="PQN140" s="6"/>
      <c r="PQO140" s="6"/>
      <c r="PQP140" s="6"/>
      <c r="PQQ140" s="6"/>
      <c r="PQR140" s="6"/>
      <c r="PQS140" s="6"/>
      <c r="PQT140" s="6"/>
      <c r="PQU140" s="6"/>
      <c r="PQV140" s="6"/>
      <c r="PQW140" s="6"/>
      <c r="PQX140" s="6"/>
      <c r="PQY140" s="6"/>
      <c r="PQZ140" s="6"/>
      <c r="PRA140" s="6"/>
      <c r="PRB140" s="6"/>
      <c r="PRC140" s="6"/>
      <c r="PRD140" s="6"/>
      <c r="PRE140" s="6"/>
      <c r="PRF140" s="6"/>
      <c r="PRG140" s="6"/>
      <c r="PRH140" s="6"/>
      <c r="PRI140" s="6"/>
      <c r="PRJ140" s="6"/>
      <c r="PRK140" s="6"/>
      <c r="PRL140" s="6"/>
      <c r="PRM140" s="6"/>
      <c r="PRN140" s="6"/>
      <c r="PRO140" s="6"/>
      <c r="PRP140" s="6"/>
      <c r="PRQ140" s="6"/>
      <c r="PRR140" s="6"/>
      <c r="PRS140" s="6"/>
      <c r="PRT140" s="6"/>
      <c r="PRU140" s="6"/>
      <c r="PRV140" s="6"/>
      <c r="PRW140" s="6"/>
      <c r="PRX140" s="6"/>
      <c r="PRY140" s="6"/>
      <c r="PRZ140" s="6"/>
      <c r="PSA140" s="6"/>
      <c r="PSB140" s="6"/>
      <c r="PSC140" s="6"/>
      <c r="PSD140" s="6"/>
      <c r="PSE140" s="6"/>
      <c r="PSF140" s="6"/>
      <c r="PSG140" s="6"/>
      <c r="PSH140" s="6"/>
      <c r="PSI140" s="6"/>
      <c r="PSJ140" s="6"/>
      <c r="PSK140" s="6"/>
      <c r="PSL140" s="6"/>
      <c r="PSM140" s="6"/>
      <c r="PSN140" s="6"/>
      <c r="PSO140" s="6"/>
      <c r="PSP140" s="6"/>
      <c r="PSQ140" s="6"/>
      <c r="PSR140" s="6"/>
      <c r="PSS140" s="6"/>
      <c r="PST140" s="6"/>
      <c r="PSU140" s="6"/>
      <c r="PSV140" s="6"/>
      <c r="PSW140" s="6"/>
      <c r="PSX140" s="6"/>
      <c r="PSY140" s="6"/>
      <c r="PSZ140" s="6"/>
      <c r="PTA140" s="6"/>
      <c r="PTB140" s="6"/>
      <c r="PTC140" s="6"/>
      <c r="PTD140" s="6"/>
      <c r="PTE140" s="6"/>
      <c r="PTF140" s="6"/>
      <c r="PTG140" s="6"/>
      <c r="PTH140" s="6"/>
      <c r="PTI140" s="6"/>
      <c r="PTJ140" s="6"/>
      <c r="PTK140" s="6"/>
      <c r="PTL140" s="6"/>
      <c r="PTM140" s="6"/>
      <c r="PTN140" s="6"/>
      <c r="PTO140" s="6"/>
      <c r="PTP140" s="6"/>
      <c r="PTQ140" s="6"/>
      <c r="PTR140" s="6"/>
      <c r="PTS140" s="6"/>
      <c r="PTT140" s="6"/>
      <c r="PTU140" s="6"/>
      <c r="PTV140" s="6"/>
      <c r="PTW140" s="6"/>
      <c r="PTX140" s="6"/>
      <c r="PTY140" s="6"/>
      <c r="PTZ140" s="6"/>
      <c r="PUA140" s="6"/>
      <c r="PUB140" s="6"/>
      <c r="PUC140" s="6"/>
      <c r="PUD140" s="6"/>
      <c r="PUE140" s="6"/>
      <c r="PUF140" s="6"/>
      <c r="PUG140" s="6"/>
      <c r="PUH140" s="6"/>
      <c r="PUI140" s="6"/>
      <c r="PUJ140" s="6"/>
      <c r="PUK140" s="6"/>
      <c r="PUL140" s="6"/>
      <c r="PUM140" s="6"/>
      <c r="PUN140" s="6"/>
      <c r="PUO140" s="6"/>
      <c r="PUP140" s="6"/>
      <c r="PUQ140" s="6"/>
      <c r="PUR140" s="6"/>
      <c r="PUS140" s="6"/>
      <c r="PUT140" s="6"/>
      <c r="PUU140" s="6"/>
      <c r="PUV140" s="6"/>
      <c r="PUW140" s="6"/>
      <c r="PUX140" s="6"/>
      <c r="PUY140" s="6"/>
      <c r="PUZ140" s="6"/>
      <c r="PVA140" s="6"/>
      <c r="PVB140" s="6"/>
      <c r="PVC140" s="6"/>
      <c r="PVD140" s="6"/>
      <c r="PVE140" s="6"/>
      <c r="PVF140" s="6"/>
      <c r="PVG140" s="6"/>
      <c r="PVH140" s="6"/>
      <c r="PVI140" s="6"/>
      <c r="PVJ140" s="6"/>
      <c r="PVK140" s="6"/>
      <c r="PVL140" s="6"/>
      <c r="PVM140" s="6"/>
      <c r="PVN140" s="6"/>
      <c r="PVO140" s="6"/>
      <c r="PVP140" s="6"/>
      <c r="PVQ140" s="6"/>
      <c r="PVR140" s="6"/>
      <c r="PVS140" s="6"/>
      <c r="PVT140" s="6"/>
      <c r="PVU140" s="6"/>
      <c r="PVV140" s="6"/>
      <c r="PVW140" s="6"/>
      <c r="PVX140" s="6"/>
      <c r="PVY140" s="6"/>
      <c r="PVZ140" s="6"/>
      <c r="PWA140" s="6"/>
      <c r="PWB140" s="6"/>
      <c r="PWC140" s="6"/>
      <c r="PWD140" s="6"/>
      <c r="PWE140" s="6"/>
      <c r="PWF140" s="6"/>
      <c r="PWG140" s="6"/>
      <c r="PWH140" s="6"/>
      <c r="PWI140" s="6"/>
      <c r="PWJ140" s="6"/>
      <c r="PWK140" s="6"/>
      <c r="PWL140" s="6"/>
      <c r="PWM140" s="6"/>
      <c r="PWN140" s="6"/>
      <c r="PWO140" s="6"/>
      <c r="PWP140" s="6"/>
      <c r="PWQ140" s="6"/>
      <c r="PWR140" s="6"/>
      <c r="PWS140" s="6"/>
      <c r="PWT140" s="6"/>
      <c r="PWU140" s="6"/>
      <c r="PWV140" s="6"/>
      <c r="PWW140" s="6"/>
      <c r="PWX140" s="6"/>
      <c r="PWY140" s="6"/>
      <c r="PWZ140" s="6"/>
      <c r="PXA140" s="6"/>
      <c r="PXB140" s="6"/>
      <c r="PXC140" s="6"/>
      <c r="PXD140" s="6"/>
      <c r="PXE140" s="6"/>
      <c r="PXF140" s="6"/>
      <c r="PXG140" s="6"/>
      <c r="PXH140" s="6"/>
      <c r="PXI140" s="6"/>
      <c r="PXJ140" s="6"/>
      <c r="PXK140" s="6"/>
      <c r="PXL140" s="6"/>
      <c r="PXM140" s="6"/>
      <c r="PXN140" s="6"/>
      <c r="PXO140" s="6"/>
      <c r="PXP140" s="6"/>
      <c r="PXQ140" s="6"/>
      <c r="PXR140" s="6"/>
      <c r="PXS140" s="6"/>
      <c r="PXT140" s="6"/>
      <c r="PXU140" s="6"/>
      <c r="PXV140" s="6"/>
      <c r="PXW140" s="6"/>
      <c r="PXX140" s="6"/>
      <c r="PXY140" s="6"/>
      <c r="PXZ140" s="6"/>
      <c r="PYA140" s="6"/>
      <c r="PYB140" s="6"/>
      <c r="PYC140" s="6"/>
      <c r="PYD140" s="6"/>
      <c r="PYE140" s="6"/>
      <c r="PYF140" s="6"/>
      <c r="PYG140" s="6"/>
      <c r="PYH140" s="6"/>
      <c r="PYI140" s="6"/>
      <c r="PYJ140" s="6"/>
      <c r="PYK140" s="6"/>
      <c r="PYL140" s="6"/>
      <c r="PYM140" s="6"/>
      <c r="PYN140" s="6"/>
      <c r="PYO140" s="6"/>
      <c r="PYP140" s="6"/>
      <c r="PYQ140" s="6"/>
      <c r="PYR140" s="6"/>
      <c r="PYS140" s="6"/>
      <c r="PYT140" s="6"/>
      <c r="PYU140" s="6"/>
      <c r="PYV140" s="6"/>
      <c r="PYW140" s="6"/>
      <c r="PYX140" s="6"/>
      <c r="PYY140" s="6"/>
      <c r="PYZ140" s="6"/>
      <c r="PZA140" s="6"/>
      <c r="PZB140" s="6"/>
      <c r="PZC140" s="6"/>
      <c r="PZD140" s="6"/>
      <c r="PZE140" s="6"/>
      <c r="PZF140" s="6"/>
      <c r="PZG140" s="6"/>
      <c r="PZH140" s="6"/>
      <c r="PZI140" s="6"/>
      <c r="PZJ140" s="6"/>
      <c r="PZK140" s="6"/>
      <c r="PZL140" s="6"/>
      <c r="PZM140" s="6"/>
      <c r="PZN140" s="6"/>
      <c r="PZO140" s="6"/>
      <c r="PZP140" s="6"/>
      <c r="PZQ140" s="6"/>
      <c r="PZR140" s="6"/>
      <c r="PZS140" s="6"/>
      <c r="PZT140" s="6"/>
      <c r="PZU140" s="6"/>
      <c r="PZV140" s="6"/>
      <c r="PZW140" s="6"/>
      <c r="PZX140" s="6"/>
      <c r="PZY140" s="6"/>
      <c r="PZZ140" s="6"/>
      <c r="QAA140" s="6"/>
      <c r="QAB140" s="6"/>
      <c r="QAC140" s="6"/>
      <c r="QAD140" s="6"/>
      <c r="QAE140" s="6"/>
      <c r="QAF140" s="6"/>
      <c r="QAG140" s="6"/>
      <c r="QAH140" s="6"/>
      <c r="QAI140" s="6"/>
      <c r="QAJ140" s="6"/>
      <c r="QAK140" s="6"/>
      <c r="QAL140" s="6"/>
      <c r="QAM140" s="6"/>
      <c r="QAN140" s="6"/>
      <c r="QAO140" s="6"/>
      <c r="QAP140" s="6"/>
      <c r="QAQ140" s="6"/>
      <c r="QAR140" s="6"/>
      <c r="QAS140" s="6"/>
      <c r="QAT140" s="6"/>
      <c r="QAU140" s="6"/>
      <c r="QAV140" s="6"/>
      <c r="QAW140" s="6"/>
      <c r="QAX140" s="6"/>
      <c r="QAY140" s="6"/>
      <c r="QAZ140" s="6"/>
      <c r="QBA140" s="6"/>
      <c r="QBB140" s="6"/>
      <c r="QBC140" s="6"/>
      <c r="QBD140" s="6"/>
      <c r="QBE140" s="6"/>
      <c r="QBF140" s="6"/>
      <c r="QBG140" s="6"/>
      <c r="QBH140" s="6"/>
      <c r="QBI140" s="6"/>
      <c r="QBJ140" s="6"/>
      <c r="QBK140" s="6"/>
      <c r="QBL140" s="6"/>
      <c r="QBM140" s="6"/>
      <c r="QBN140" s="6"/>
      <c r="QBO140" s="6"/>
      <c r="QBP140" s="6"/>
      <c r="QBQ140" s="6"/>
      <c r="QBR140" s="6"/>
      <c r="QBS140" s="6"/>
      <c r="QBT140" s="6"/>
      <c r="QBU140" s="6"/>
      <c r="QBV140" s="6"/>
      <c r="QBW140" s="6"/>
      <c r="QBX140" s="6"/>
      <c r="QBY140" s="6"/>
      <c r="QBZ140" s="6"/>
      <c r="QCA140" s="6"/>
      <c r="QCB140" s="6"/>
      <c r="QCC140" s="6"/>
      <c r="QCD140" s="6"/>
      <c r="QCE140" s="6"/>
      <c r="QCF140" s="6"/>
      <c r="QCG140" s="6"/>
      <c r="QCH140" s="6"/>
      <c r="QCI140" s="6"/>
      <c r="QCJ140" s="6"/>
      <c r="QCK140" s="6"/>
      <c r="QCL140" s="6"/>
      <c r="QCM140" s="6"/>
      <c r="QCN140" s="6"/>
      <c r="QCO140" s="6"/>
      <c r="QCP140" s="6"/>
      <c r="QCQ140" s="6"/>
      <c r="QCR140" s="6"/>
      <c r="QCS140" s="6"/>
      <c r="QCT140" s="6"/>
      <c r="QCU140" s="6"/>
      <c r="QCV140" s="6"/>
      <c r="QCW140" s="6"/>
      <c r="QCX140" s="6"/>
      <c r="QCY140" s="6"/>
      <c r="QCZ140" s="6"/>
      <c r="QDA140" s="6"/>
      <c r="QDB140" s="6"/>
      <c r="QDC140" s="6"/>
      <c r="QDD140" s="6"/>
      <c r="QDE140" s="6"/>
      <c r="QDF140" s="6"/>
      <c r="QDG140" s="6"/>
      <c r="QDH140" s="6"/>
      <c r="QDI140" s="6"/>
      <c r="QDJ140" s="6"/>
      <c r="QDK140" s="6"/>
      <c r="QDL140" s="6"/>
      <c r="QDM140" s="6"/>
      <c r="QDN140" s="6"/>
      <c r="QDO140" s="6"/>
      <c r="QDP140" s="6"/>
      <c r="QDQ140" s="6"/>
      <c r="QDR140" s="6"/>
      <c r="QDS140" s="6"/>
      <c r="QDT140" s="6"/>
      <c r="QDU140" s="6"/>
      <c r="QDV140" s="6"/>
      <c r="QDW140" s="6"/>
      <c r="QDX140" s="6"/>
      <c r="QDY140" s="6"/>
      <c r="QDZ140" s="6"/>
      <c r="QEA140" s="6"/>
      <c r="QEB140" s="6"/>
      <c r="QEC140" s="6"/>
      <c r="QED140" s="6"/>
      <c r="QEE140" s="6"/>
      <c r="QEF140" s="6"/>
      <c r="QEG140" s="6"/>
      <c r="QEH140" s="6"/>
      <c r="QEI140" s="6"/>
      <c r="QEJ140" s="6"/>
      <c r="QEK140" s="6"/>
      <c r="QEL140" s="6"/>
      <c r="QEM140" s="6"/>
      <c r="QEN140" s="6"/>
      <c r="QEO140" s="6"/>
      <c r="QEP140" s="6"/>
      <c r="QEQ140" s="6"/>
      <c r="QER140" s="6"/>
      <c r="QES140" s="6"/>
      <c r="QET140" s="6"/>
      <c r="QEU140" s="6"/>
      <c r="QEV140" s="6"/>
      <c r="QEW140" s="6"/>
      <c r="QEX140" s="6"/>
      <c r="QEY140" s="6"/>
      <c r="QEZ140" s="6"/>
      <c r="QFA140" s="6"/>
      <c r="QFB140" s="6"/>
      <c r="QFC140" s="6"/>
      <c r="QFD140" s="6"/>
      <c r="QFE140" s="6"/>
      <c r="QFF140" s="6"/>
      <c r="QFG140" s="6"/>
      <c r="QFH140" s="6"/>
      <c r="QFI140" s="6"/>
      <c r="QFJ140" s="6"/>
      <c r="QFK140" s="6"/>
      <c r="QFL140" s="6"/>
      <c r="QFM140" s="6"/>
      <c r="QFN140" s="6"/>
      <c r="QFO140" s="6"/>
      <c r="QFP140" s="6"/>
      <c r="QFQ140" s="6"/>
      <c r="QFR140" s="6"/>
      <c r="QFS140" s="6"/>
      <c r="QFT140" s="6"/>
      <c r="QFU140" s="6"/>
      <c r="QFV140" s="6"/>
      <c r="QFW140" s="6"/>
      <c r="QFX140" s="6"/>
      <c r="QFY140" s="6"/>
      <c r="QFZ140" s="6"/>
      <c r="QGA140" s="6"/>
      <c r="QGB140" s="6"/>
      <c r="QGC140" s="6"/>
      <c r="QGD140" s="6"/>
      <c r="QGE140" s="6"/>
      <c r="QGF140" s="6"/>
      <c r="QGG140" s="6"/>
      <c r="QGH140" s="6"/>
      <c r="QGI140" s="6"/>
      <c r="QGJ140" s="6"/>
      <c r="QGK140" s="6"/>
      <c r="QGL140" s="6"/>
      <c r="QGM140" s="6"/>
      <c r="QGN140" s="6"/>
      <c r="QGO140" s="6"/>
      <c r="QGP140" s="6"/>
      <c r="QGQ140" s="6"/>
      <c r="QGR140" s="6"/>
      <c r="QGS140" s="6"/>
      <c r="QGT140" s="6"/>
      <c r="QGU140" s="6"/>
      <c r="QGV140" s="6"/>
      <c r="QGW140" s="6"/>
      <c r="QGX140" s="6"/>
      <c r="QGY140" s="6"/>
      <c r="QGZ140" s="6"/>
      <c r="QHA140" s="6"/>
      <c r="QHB140" s="6"/>
      <c r="QHC140" s="6"/>
      <c r="QHD140" s="6"/>
      <c r="QHE140" s="6"/>
      <c r="QHF140" s="6"/>
      <c r="QHG140" s="6"/>
      <c r="QHH140" s="6"/>
      <c r="QHI140" s="6"/>
      <c r="QHJ140" s="6"/>
      <c r="QHK140" s="6"/>
      <c r="QHL140" s="6"/>
      <c r="QHM140" s="6"/>
      <c r="QHN140" s="6"/>
      <c r="QHO140" s="6"/>
      <c r="QHP140" s="6"/>
      <c r="QHQ140" s="6"/>
      <c r="QHR140" s="6"/>
      <c r="QHS140" s="6"/>
      <c r="QHT140" s="6"/>
      <c r="QHU140" s="6"/>
      <c r="QHV140" s="6"/>
      <c r="QHW140" s="6"/>
      <c r="QHX140" s="6"/>
      <c r="QHY140" s="6"/>
      <c r="QHZ140" s="6"/>
      <c r="QIA140" s="6"/>
      <c r="QIB140" s="6"/>
      <c r="QIC140" s="6"/>
      <c r="QID140" s="6"/>
      <c r="QIE140" s="6"/>
      <c r="QIF140" s="6"/>
      <c r="QIG140" s="6"/>
      <c r="QIH140" s="6"/>
      <c r="QII140" s="6"/>
      <c r="QIJ140" s="6"/>
      <c r="QIK140" s="6"/>
      <c r="QIL140" s="6"/>
      <c r="QIM140" s="6"/>
      <c r="QIN140" s="6"/>
      <c r="QIO140" s="6"/>
      <c r="QIP140" s="6"/>
      <c r="QIQ140" s="6"/>
      <c r="QIR140" s="6"/>
      <c r="QIS140" s="6"/>
      <c r="QIT140" s="6"/>
      <c r="QIU140" s="6"/>
      <c r="QIV140" s="6"/>
      <c r="QIW140" s="6"/>
      <c r="QIX140" s="6"/>
      <c r="QIY140" s="6"/>
      <c r="QIZ140" s="6"/>
      <c r="QJA140" s="6"/>
      <c r="QJB140" s="6"/>
      <c r="QJC140" s="6"/>
      <c r="QJD140" s="6"/>
      <c r="QJE140" s="6"/>
      <c r="QJF140" s="6"/>
      <c r="QJG140" s="6"/>
      <c r="QJH140" s="6"/>
      <c r="QJI140" s="6"/>
      <c r="QJJ140" s="6"/>
      <c r="QJK140" s="6"/>
      <c r="QJL140" s="6"/>
      <c r="QJM140" s="6"/>
      <c r="QJN140" s="6"/>
      <c r="QJO140" s="6"/>
      <c r="QJP140" s="6"/>
      <c r="QJQ140" s="6"/>
      <c r="QJR140" s="6"/>
      <c r="QJS140" s="6"/>
      <c r="QJT140" s="6"/>
      <c r="QJU140" s="6"/>
      <c r="QJV140" s="6"/>
      <c r="QJW140" s="6"/>
      <c r="QJX140" s="6"/>
      <c r="QJY140" s="6"/>
      <c r="QJZ140" s="6"/>
      <c r="QKA140" s="6"/>
      <c r="QKB140" s="6"/>
      <c r="QKC140" s="6"/>
      <c r="QKD140" s="6"/>
      <c r="QKE140" s="6"/>
      <c r="QKF140" s="6"/>
      <c r="QKG140" s="6"/>
      <c r="QKH140" s="6"/>
      <c r="QKI140" s="6"/>
      <c r="QKJ140" s="6"/>
      <c r="QKK140" s="6"/>
      <c r="QKL140" s="6"/>
      <c r="QKM140" s="6"/>
      <c r="QKN140" s="6"/>
      <c r="QKO140" s="6"/>
      <c r="QKP140" s="6"/>
      <c r="QKQ140" s="6"/>
      <c r="QKR140" s="6"/>
      <c r="QKS140" s="6"/>
      <c r="QKT140" s="6"/>
      <c r="QKU140" s="6"/>
      <c r="QKV140" s="6"/>
      <c r="QKW140" s="6"/>
      <c r="QKX140" s="6"/>
      <c r="QKY140" s="6"/>
      <c r="QKZ140" s="6"/>
      <c r="QLA140" s="6"/>
      <c r="QLB140" s="6"/>
      <c r="QLC140" s="6"/>
      <c r="QLD140" s="6"/>
      <c r="QLE140" s="6"/>
      <c r="QLF140" s="6"/>
      <c r="QLG140" s="6"/>
      <c r="QLH140" s="6"/>
      <c r="QLI140" s="6"/>
      <c r="QLJ140" s="6"/>
      <c r="QLK140" s="6"/>
      <c r="QLL140" s="6"/>
      <c r="QLM140" s="6"/>
      <c r="QLN140" s="6"/>
      <c r="QLO140" s="6"/>
      <c r="QLP140" s="6"/>
      <c r="QLQ140" s="6"/>
      <c r="QLR140" s="6"/>
      <c r="QLS140" s="6"/>
      <c r="QLT140" s="6"/>
      <c r="QLU140" s="6"/>
      <c r="QLV140" s="6"/>
      <c r="QLW140" s="6"/>
      <c r="QLX140" s="6"/>
      <c r="QLY140" s="6"/>
      <c r="QLZ140" s="6"/>
      <c r="QMA140" s="6"/>
      <c r="QMB140" s="6"/>
      <c r="QMC140" s="6"/>
      <c r="QMD140" s="6"/>
      <c r="QME140" s="6"/>
      <c r="QMF140" s="6"/>
      <c r="QMG140" s="6"/>
      <c r="QMH140" s="6"/>
      <c r="QMI140" s="6"/>
      <c r="QMJ140" s="6"/>
      <c r="QMK140" s="6"/>
      <c r="QML140" s="6"/>
      <c r="QMM140" s="6"/>
      <c r="QMN140" s="6"/>
      <c r="QMO140" s="6"/>
      <c r="QMP140" s="6"/>
      <c r="QMQ140" s="6"/>
      <c r="QMR140" s="6"/>
      <c r="QMS140" s="6"/>
      <c r="QMT140" s="6"/>
      <c r="QMU140" s="6"/>
      <c r="QMV140" s="6"/>
      <c r="QMW140" s="6"/>
      <c r="QMX140" s="6"/>
      <c r="QMY140" s="6"/>
      <c r="QMZ140" s="6"/>
      <c r="QNA140" s="6"/>
      <c r="QNB140" s="6"/>
      <c r="QNC140" s="6"/>
      <c r="QND140" s="6"/>
      <c r="QNE140" s="6"/>
      <c r="QNF140" s="6"/>
      <c r="QNG140" s="6"/>
      <c r="QNH140" s="6"/>
      <c r="QNI140" s="6"/>
      <c r="QNJ140" s="6"/>
      <c r="QNK140" s="6"/>
      <c r="QNL140" s="6"/>
      <c r="QNM140" s="6"/>
      <c r="QNN140" s="6"/>
      <c r="QNO140" s="6"/>
      <c r="QNP140" s="6"/>
      <c r="QNQ140" s="6"/>
      <c r="QNR140" s="6"/>
      <c r="QNS140" s="6"/>
      <c r="QNT140" s="6"/>
      <c r="QNU140" s="6"/>
      <c r="QNV140" s="6"/>
      <c r="QNW140" s="6"/>
      <c r="QNX140" s="6"/>
      <c r="QNY140" s="6"/>
      <c r="QNZ140" s="6"/>
      <c r="QOA140" s="6"/>
      <c r="QOB140" s="6"/>
      <c r="QOC140" s="6"/>
      <c r="QOD140" s="6"/>
      <c r="QOE140" s="6"/>
      <c r="QOF140" s="6"/>
      <c r="QOG140" s="6"/>
      <c r="QOH140" s="6"/>
      <c r="QOI140" s="6"/>
      <c r="QOJ140" s="6"/>
      <c r="QOK140" s="6"/>
      <c r="QOL140" s="6"/>
      <c r="QOM140" s="6"/>
      <c r="QON140" s="6"/>
      <c r="QOO140" s="6"/>
      <c r="QOP140" s="6"/>
      <c r="QOQ140" s="6"/>
      <c r="QOR140" s="6"/>
      <c r="QOS140" s="6"/>
      <c r="QOT140" s="6"/>
      <c r="QOU140" s="6"/>
      <c r="QOV140" s="6"/>
      <c r="QOW140" s="6"/>
      <c r="QOX140" s="6"/>
      <c r="QOY140" s="6"/>
      <c r="QOZ140" s="6"/>
      <c r="QPA140" s="6"/>
      <c r="QPB140" s="6"/>
      <c r="QPC140" s="6"/>
      <c r="QPD140" s="6"/>
      <c r="QPE140" s="6"/>
      <c r="QPF140" s="6"/>
      <c r="QPG140" s="6"/>
      <c r="QPH140" s="6"/>
      <c r="QPI140" s="6"/>
      <c r="QPJ140" s="6"/>
      <c r="QPK140" s="6"/>
      <c r="QPL140" s="6"/>
      <c r="QPM140" s="6"/>
      <c r="QPN140" s="6"/>
      <c r="QPO140" s="6"/>
      <c r="QPP140" s="6"/>
      <c r="QPQ140" s="6"/>
      <c r="QPR140" s="6"/>
      <c r="QPS140" s="6"/>
      <c r="QPT140" s="6"/>
      <c r="QPU140" s="6"/>
      <c r="QPV140" s="6"/>
      <c r="QPW140" s="6"/>
      <c r="QPX140" s="6"/>
      <c r="QPY140" s="6"/>
      <c r="QPZ140" s="6"/>
      <c r="QQA140" s="6"/>
      <c r="QQB140" s="6"/>
      <c r="QQC140" s="6"/>
      <c r="QQD140" s="6"/>
      <c r="QQE140" s="6"/>
      <c r="QQF140" s="6"/>
      <c r="QQG140" s="6"/>
      <c r="QQH140" s="6"/>
      <c r="QQI140" s="6"/>
      <c r="QQJ140" s="6"/>
      <c r="QQK140" s="6"/>
      <c r="QQL140" s="6"/>
      <c r="QQM140" s="6"/>
      <c r="QQN140" s="6"/>
      <c r="QQO140" s="6"/>
      <c r="QQP140" s="6"/>
      <c r="QQQ140" s="6"/>
      <c r="QQR140" s="6"/>
      <c r="QQS140" s="6"/>
      <c r="QQT140" s="6"/>
      <c r="QQU140" s="6"/>
      <c r="QQV140" s="6"/>
      <c r="QQW140" s="6"/>
      <c r="QQX140" s="6"/>
      <c r="QQY140" s="6"/>
      <c r="QQZ140" s="6"/>
      <c r="QRA140" s="6"/>
      <c r="QRB140" s="6"/>
      <c r="QRC140" s="6"/>
      <c r="QRD140" s="6"/>
      <c r="QRE140" s="6"/>
      <c r="QRF140" s="6"/>
      <c r="QRG140" s="6"/>
      <c r="QRH140" s="6"/>
      <c r="QRI140" s="6"/>
      <c r="QRJ140" s="6"/>
      <c r="QRK140" s="6"/>
      <c r="QRL140" s="6"/>
      <c r="QRM140" s="6"/>
      <c r="QRN140" s="6"/>
      <c r="QRO140" s="6"/>
      <c r="QRP140" s="6"/>
      <c r="QRQ140" s="6"/>
      <c r="QRR140" s="6"/>
      <c r="QRS140" s="6"/>
      <c r="QRT140" s="6"/>
      <c r="QRU140" s="6"/>
      <c r="QRV140" s="6"/>
      <c r="QRW140" s="6"/>
      <c r="QRX140" s="6"/>
      <c r="QRY140" s="6"/>
      <c r="QRZ140" s="6"/>
      <c r="QSA140" s="6"/>
      <c r="QSB140" s="6"/>
      <c r="QSC140" s="6"/>
      <c r="QSD140" s="6"/>
      <c r="QSE140" s="6"/>
      <c r="QSF140" s="6"/>
      <c r="QSG140" s="6"/>
      <c r="QSH140" s="6"/>
      <c r="QSI140" s="6"/>
      <c r="QSJ140" s="6"/>
      <c r="QSK140" s="6"/>
      <c r="QSL140" s="6"/>
      <c r="QSM140" s="6"/>
      <c r="QSN140" s="6"/>
      <c r="QSO140" s="6"/>
      <c r="QSP140" s="6"/>
      <c r="QSQ140" s="6"/>
      <c r="QSR140" s="6"/>
      <c r="QSS140" s="6"/>
      <c r="QST140" s="6"/>
      <c r="QSU140" s="6"/>
      <c r="QSV140" s="6"/>
      <c r="QSW140" s="6"/>
      <c r="QSX140" s="6"/>
      <c r="QSY140" s="6"/>
      <c r="QSZ140" s="6"/>
      <c r="QTA140" s="6"/>
      <c r="QTB140" s="6"/>
      <c r="QTC140" s="6"/>
      <c r="QTD140" s="6"/>
      <c r="QTE140" s="6"/>
      <c r="QTF140" s="6"/>
      <c r="QTG140" s="6"/>
      <c r="QTH140" s="6"/>
      <c r="QTI140" s="6"/>
      <c r="QTJ140" s="6"/>
      <c r="QTK140" s="6"/>
      <c r="QTL140" s="6"/>
      <c r="QTM140" s="6"/>
      <c r="QTN140" s="6"/>
      <c r="QTO140" s="6"/>
      <c r="QTP140" s="6"/>
      <c r="QTQ140" s="6"/>
      <c r="QTR140" s="6"/>
      <c r="QTS140" s="6"/>
      <c r="QTT140" s="6"/>
      <c r="QTU140" s="6"/>
      <c r="QTV140" s="6"/>
      <c r="QTW140" s="6"/>
      <c r="QTX140" s="6"/>
      <c r="QTY140" s="6"/>
      <c r="QTZ140" s="6"/>
      <c r="QUA140" s="6"/>
      <c r="QUB140" s="6"/>
      <c r="QUC140" s="6"/>
      <c r="QUD140" s="6"/>
      <c r="QUE140" s="6"/>
      <c r="QUF140" s="6"/>
      <c r="QUG140" s="6"/>
      <c r="QUH140" s="6"/>
      <c r="QUI140" s="6"/>
      <c r="QUJ140" s="6"/>
      <c r="QUK140" s="6"/>
      <c r="QUL140" s="6"/>
      <c r="QUM140" s="6"/>
      <c r="QUN140" s="6"/>
      <c r="QUO140" s="6"/>
      <c r="QUP140" s="6"/>
      <c r="QUQ140" s="6"/>
      <c r="QUR140" s="6"/>
      <c r="QUS140" s="6"/>
      <c r="QUT140" s="6"/>
      <c r="QUU140" s="6"/>
      <c r="QUV140" s="6"/>
      <c r="QUW140" s="6"/>
      <c r="QUX140" s="6"/>
      <c r="QUY140" s="6"/>
      <c r="QUZ140" s="6"/>
      <c r="QVA140" s="6"/>
      <c r="QVB140" s="6"/>
      <c r="QVC140" s="6"/>
      <c r="QVD140" s="6"/>
      <c r="QVE140" s="6"/>
      <c r="QVF140" s="6"/>
      <c r="QVG140" s="6"/>
      <c r="QVH140" s="6"/>
      <c r="QVI140" s="6"/>
      <c r="QVJ140" s="6"/>
      <c r="QVK140" s="6"/>
      <c r="QVL140" s="6"/>
      <c r="QVM140" s="6"/>
      <c r="QVN140" s="6"/>
      <c r="QVO140" s="6"/>
      <c r="QVP140" s="6"/>
      <c r="QVQ140" s="6"/>
      <c r="QVR140" s="6"/>
      <c r="QVS140" s="6"/>
      <c r="QVT140" s="6"/>
      <c r="QVU140" s="6"/>
      <c r="QVV140" s="6"/>
      <c r="QVW140" s="6"/>
      <c r="QVX140" s="6"/>
      <c r="QVY140" s="6"/>
      <c r="QVZ140" s="6"/>
      <c r="QWA140" s="6"/>
      <c r="QWB140" s="6"/>
      <c r="QWC140" s="6"/>
      <c r="QWD140" s="6"/>
      <c r="QWE140" s="6"/>
      <c r="QWF140" s="6"/>
      <c r="QWG140" s="6"/>
      <c r="QWH140" s="6"/>
      <c r="QWI140" s="6"/>
      <c r="QWJ140" s="6"/>
      <c r="QWK140" s="6"/>
      <c r="QWL140" s="6"/>
      <c r="QWM140" s="6"/>
      <c r="QWN140" s="6"/>
      <c r="QWO140" s="6"/>
      <c r="QWP140" s="6"/>
      <c r="QWQ140" s="6"/>
      <c r="QWR140" s="6"/>
      <c r="QWS140" s="6"/>
      <c r="QWT140" s="6"/>
      <c r="QWU140" s="6"/>
      <c r="QWV140" s="6"/>
      <c r="QWW140" s="6"/>
      <c r="QWX140" s="6"/>
      <c r="QWY140" s="6"/>
      <c r="QWZ140" s="6"/>
      <c r="QXA140" s="6"/>
      <c r="QXB140" s="6"/>
      <c r="QXC140" s="6"/>
      <c r="QXD140" s="6"/>
      <c r="QXE140" s="6"/>
      <c r="QXF140" s="6"/>
      <c r="QXG140" s="6"/>
      <c r="QXH140" s="6"/>
      <c r="QXI140" s="6"/>
      <c r="QXJ140" s="6"/>
      <c r="QXK140" s="6"/>
      <c r="QXL140" s="6"/>
      <c r="QXM140" s="6"/>
      <c r="QXN140" s="6"/>
      <c r="QXO140" s="6"/>
      <c r="QXP140" s="6"/>
      <c r="QXQ140" s="6"/>
      <c r="QXR140" s="6"/>
      <c r="QXS140" s="6"/>
      <c r="QXT140" s="6"/>
      <c r="QXU140" s="6"/>
      <c r="QXV140" s="6"/>
      <c r="QXW140" s="6"/>
      <c r="QXX140" s="6"/>
      <c r="QXY140" s="6"/>
      <c r="QXZ140" s="6"/>
      <c r="QYA140" s="6"/>
      <c r="QYB140" s="6"/>
      <c r="QYC140" s="6"/>
      <c r="QYD140" s="6"/>
      <c r="QYE140" s="6"/>
      <c r="QYF140" s="6"/>
      <c r="QYG140" s="6"/>
      <c r="QYH140" s="6"/>
      <c r="QYI140" s="6"/>
      <c r="QYJ140" s="6"/>
      <c r="QYK140" s="6"/>
      <c r="QYL140" s="6"/>
      <c r="QYM140" s="6"/>
      <c r="QYN140" s="6"/>
      <c r="QYO140" s="6"/>
      <c r="QYP140" s="6"/>
      <c r="QYQ140" s="6"/>
      <c r="QYR140" s="6"/>
      <c r="QYS140" s="6"/>
      <c r="QYT140" s="6"/>
      <c r="QYU140" s="6"/>
      <c r="QYV140" s="6"/>
      <c r="QYW140" s="6"/>
      <c r="QYX140" s="6"/>
      <c r="QYY140" s="6"/>
      <c r="QYZ140" s="6"/>
      <c r="QZA140" s="6"/>
      <c r="QZB140" s="6"/>
      <c r="QZC140" s="6"/>
      <c r="QZD140" s="6"/>
      <c r="QZE140" s="6"/>
      <c r="QZF140" s="6"/>
      <c r="QZG140" s="6"/>
      <c r="QZH140" s="6"/>
      <c r="QZI140" s="6"/>
      <c r="QZJ140" s="6"/>
      <c r="QZK140" s="6"/>
      <c r="QZL140" s="6"/>
      <c r="QZM140" s="6"/>
      <c r="QZN140" s="6"/>
      <c r="QZO140" s="6"/>
      <c r="QZP140" s="6"/>
      <c r="QZQ140" s="6"/>
      <c r="QZR140" s="6"/>
      <c r="QZS140" s="6"/>
      <c r="QZT140" s="6"/>
      <c r="QZU140" s="6"/>
      <c r="QZV140" s="6"/>
      <c r="QZW140" s="6"/>
      <c r="QZX140" s="6"/>
      <c r="QZY140" s="6"/>
      <c r="QZZ140" s="6"/>
      <c r="RAA140" s="6"/>
      <c r="RAB140" s="6"/>
      <c r="RAC140" s="6"/>
      <c r="RAD140" s="6"/>
      <c r="RAE140" s="6"/>
      <c r="RAF140" s="6"/>
      <c r="RAG140" s="6"/>
      <c r="RAH140" s="6"/>
      <c r="RAI140" s="6"/>
      <c r="RAJ140" s="6"/>
      <c r="RAK140" s="6"/>
      <c r="RAL140" s="6"/>
      <c r="RAM140" s="6"/>
      <c r="RAN140" s="6"/>
      <c r="RAO140" s="6"/>
      <c r="RAP140" s="6"/>
      <c r="RAQ140" s="6"/>
      <c r="RAR140" s="6"/>
      <c r="RAS140" s="6"/>
      <c r="RAT140" s="6"/>
      <c r="RAU140" s="6"/>
      <c r="RAV140" s="6"/>
      <c r="RAW140" s="6"/>
      <c r="RAX140" s="6"/>
      <c r="RAY140" s="6"/>
      <c r="RAZ140" s="6"/>
      <c r="RBA140" s="6"/>
      <c r="RBB140" s="6"/>
      <c r="RBC140" s="6"/>
      <c r="RBD140" s="6"/>
      <c r="RBE140" s="6"/>
      <c r="RBF140" s="6"/>
      <c r="RBG140" s="6"/>
      <c r="RBH140" s="6"/>
      <c r="RBI140" s="6"/>
      <c r="RBJ140" s="6"/>
      <c r="RBK140" s="6"/>
      <c r="RBL140" s="6"/>
      <c r="RBM140" s="6"/>
      <c r="RBN140" s="6"/>
      <c r="RBO140" s="6"/>
      <c r="RBP140" s="6"/>
      <c r="RBQ140" s="6"/>
      <c r="RBR140" s="6"/>
      <c r="RBS140" s="6"/>
      <c r="RBT140" s="6"/>
      <c r="RBU140" s="6"/>
      <c r="RBV140" s="6"/>
      <c r="RBW140" s="6"/>
      <c r="RBX140" s="6"/>
      <c r="RBY140" s="6"/>
      <c r="RBZ140" s="6"/>
      <c r="RCA140" s="6"/>
      <c r="RCB140" s="6"/>
      <c r="RCC140" s="6"/>
      <c r="RCD140" s="6"/>
      <c r="RCE140" s="6"/>
      <c r="RCF140" s="6"/>
      <c r="RCG140" s="6"/>
      <c r="RCH140" s="6"/>
      <c r="RCI140" s="6"/>
      <c r="RCJ140" s="6"/>
      <c r="RCK140" s="6"/>
      <c r="RCL140" s="6"/>
      <c r="RCM140" s="6"/>
      <c r="RCN140" s="6"/>
      <c r="RCO140" s="6"/>
      <c r="RCP140" s="6"/>
      <c r="RCQ140" s="6"/>
      <c r="RCR140" s="6"/>
      <c r="RCS140" s="6"/>
      <c r="RCT140" s="6"/>
      <c r="RCU140" s="6"/>
      <c r="RCV140" s="6"/>
      <c r="RCW140" s="6"/>
      <c r="RCX140" s="6"/>
      <c r="RCY140" s="6"/>
      <c r="RCZ140" s="6"/>
      <c r="RDA140" s="6"/>
      <c r="RDB140" s="6"/>
      <c r="RDC140" s="6"/>
      <c r="RDD140" s="6"/>
      <c r="RDE140" s="6"/>
      <c r="RDF140" s="6"/>
      <c r="RDG140" s="6"/>
      <c r="RDH140" s="6"/>
      <c r="RDI140" s="6"/>
      <c r="RDJ140" s="6"/>
      <c r="RDK140" s="6"/>
      <c r="RDL140" s="6"/>
      <c r="RDM140" s="6"/>
      <c r="RDN140" s="6"/>
      <c r="RDO140" s="6"/>
      <c r="RDP140" s="6"/>
      <c r="RDQ140" s="6"/>
      <c r="RDR140" s="6"/>
      <c r="RDS140" s="6"/>
      <c r="RDT140" s="6"/>
      <c r="RDU140" s="6"/>
      <c r="RDV140" s="6"/>
      <c r="RDW140" s="6"/>
      <c r="RDX140" s="6"/>
      <c r="RDY140" s="6"/>
      <c r="RDZ140" s="6"/>
      <c r="REA140" s="6"/>
      <c r="REB140" s="6"/>
      <c r="REC140" s="6"/>
      <c r="RED140" s="6"/>
      <c r="REE140" s="6"/>
      <c r="REF140" s="6"/>
      <c r="REG140" s="6"/>
      <c r="REH140" s="6"/>
      <c r="REI140" s="6"/>
      <c r="REJ140" s="6"/>
      <c r="REK140" s="6"/>
      <c r="REL140" s="6"/>
      <c r="REM140" s="6"/>
      <c r="REN140" s="6"/>
      <c r="REO140" s="6"/>
      <c r="REP140" s="6"/>
      <c r="REQ140" s="6"/>
      <c r="RER140" s="6"/>
      <c r="RES140" s="6"/>
      <c r="RET140" s="6"/>
      <c r="REU140" s="6"/>
      <c r="REV140" s="6"/>
      <c r="REW140" s="6"/>
      <c r="REX140" s="6"/>
      <c r="REY140" s="6"/>
      <c r="REZ140" s="6"/>
      <c r="RFA140" s="6"/>
      <c r="RFB140" s="6"/>
      <c r="RFC140" s="6"/>
      <c r="RFD140" s="6"/>
      <c r="RFE140" s="6"/>
      <c r="RFF140" s="6"/>
      <c r="RFG140" s="6"/>
      <c r="RFH140" s="6"/>
      <c r="RFI140" s="6"/>
      <c r="RFJ140" s="6"/>
      <c r="RFK140" s="6"/>
      <c r="RFL140" s="6"/>
      <c r="RFM140" s="6"/>
      <c r="RFN140" s="6"/>
      <c r="RFO140" s="6"/>
      <c r="RFP140" s="6"/>
      <c r="RFQ140" s="6"/>
      <c r="RFR140" s="6"/>
      <c r="RFS140" s="6"/>
      <c r="RFT140" s="6"/>
      <c r="RFU140" s="6"/>
      <c r="RFV140" s="6"/>
      <c r="RFW140" s="6"/>
      <c r="RFX140" s="6"/>
      <c r="RFY140" s="6"/>
      <c r="RFZ140" s="6"/>
      <c r="RGA140" s="6"/>
      <c r="RGB140" s="6"/>
      <c r="RGC140" s="6"/>
      <c r="RGD140" s="6"/>
      <c r="RGE140" s="6"/>
      <c r="RGF140" s="6"/>
      <c r="RGG140" s="6"/>
      <c r="RGH140" s="6"/>
      <c r="RGI140" s="6"/>
      <c r="RGJ140" s="6"/>
      <c r="RGK140" s="6"/>
      <c r="RGL140" s="6"/>
      <c r="RGM140" s="6"/>
      <c r="RGN140" s="6"/>
      <c r="RGO140" s="6"/>
      <c r="RGP140" s="6"/>
      <c r="RGQ140" s="6"/>
      <c r="RGR140" s="6"/>
      <c r="RGS140" s="6"/>
      <c r="RGT140" s="6"/>
      <c r="RGU140" s="6"/>
      <c r="RGV140" s="6"/>
      <c r="RGW140" s="6"/>
      <c r="RGX140" s="6"/>
      <c r="RGY140" s="6"/>
      <c r="RGZ140" s="6"/>
      <c r="RHA140" s="6"/>
      <c r="RHB140" s="6"/>
      <c r="RHC140" s="6"/>
      <c r="RHD140" s="6"/>
      <c r="RHE140" s="6"/>
      <c r="RHF140" s="6"/>
      <c r="RHG140" s="6"/>
      <c r="RHH140" s="6"/>
      <c r="RHI140" s="6"/>
      <c r="RHJ140" s="6"/>
      <c r="RHK140" s="6"/>
      <c r="RHL140" s="6"/>
      <c r="RHM140" s="6"/>
      <c r="RHN140" s="6"/>
      <c r="RHO140" s="6"/>
      <c r="RHP140" s="6"/>
      <c r="RHQ140" s="6"/>
      <c r="RHR140" s="6"/>
      <c r="RHS140" s="6"/>
      <c r="RHT140" s="6"/>
      <c r="RHU140" s="6"/>
      <c r="RHV140" s="6"/>
      <c r="RHW140" s="6"/>
      <c r="RHX140" s="6"/>
      <c r="RHY140" s="6"/>
      <c r="RHZ140" s="6"/>
      <c r="RIA140" s="6"/>
      <c r="RIB140" s="6"/>
      <c r="RIC140" s="6"/>
      <c r="RID140" s="6"/>
      <c r="RIE140" s="6"/>
      <c r="RIF140" s="6"/>
      <c r="RIG140" s="6"/>
      <c r="RIH140" s="6"/>
      <c r="RII140" s="6"/>
      <c r="RIJ140" s="6"/>
      <c r="RIK140" s="6"/>
      <c r="RIL140" s="6"/>
      <c r="RIM140" s="6"/>
      <c r="RIN140" s="6"/>
      <c r="RIO140" s="6"/>
      <c r="RIP140" s="6"/>
      <c r="RIQ140" s="6"/>
      <c r="RIR140" s="6"/>
      <c r="RIS140" s="6"/>
      <c r="RIT140" s="6"/>
      <c r="RIU140" s="6"/>
      <c r="RIV140" s="6"/>
      <c r="RIW140" s="6"/>
      <c r="RIX140" s="6"/>
      <c r="RIY140" s="6"/>
      <c r="RIZ140" s="6"/>
      <c r="RJA140" s="6"/>
      <c r="RJB140" s="6"/>
      <c r="RJC140" s="6"/>
      <c r="RJD140" s="6"/>
      <c r="RJE140" s="6"/>
      <c r="RJF140" s="6"/>
      <c r="RJG140" s="6"/>
      <c r="RJH140" s="6"/>
      <c r="RJI140" s="6"/>
      <c r="RJJ140" s="6"/>
      <c r="RJK140" s="6"/>
      <c r="RJL140" s="6"/>
      <c r="RJM140" s="6"/>
      <c r="RJN140" s="6"/>
      <c r="RJO140" s="6"/>
      <c r="RJP140" s="6"/>
      <c r="RJQ140" s="6"/>
      <c r="RJR140" s="6"/>
      <c r="RJS140" s="6"/>
      <c r="RJT140" s="6"/>
      <c r="RJU140" s="6"/>
      <c r="RJV140" s="6"/>
      <c r="RJW140" s="6"/>
      <c r="RJX140" s="6"/>
      <c r="RJY140" s="6"/>
      <c r="RJZ140" s="6"/>
      <c r="RKA140" s="6"/>
      <c r="RKB140" s="6"/>
      <c r="RKC140" s="6"/>
      <c r="RKD140" s="6"/>
      <c r="RKE140" s="6"/>
      <c r="RKF140" s="6"/>
      <c r="RKG140" s="6"/>
      <c r="RKH140" s="6"/>
      <c r="RKI140" s="6"/>
      <c r="RKJ140" s="6"/>
      <c r="RKK140" s="6"/>
      <c r="RKL140" s="6"/>
      <c r="RKM140" s="6"/>
      <c r="RKN140" s="6"/>
      <c r="RKO140" s="6"/>
      <c r="RKP140" s="6"/>
      <c r="RKQ140" s="6"/>
      <c r="RKR140" s="6"/>
      <c r="RKS140" s="6"/>
      <c r="RKT140" s="6"/>
      <c r="RKU140" s="6"/>
      <c r="RKV140" s="6"/>
      <c r="RKW140" s="6"/>
      <c r="RKX140" s="6"/>
      <c r="RKY140" s="6"/>
      <c r="RKZ140" s="6"/>
      <c r="RLA140" s="6"/>
      <c r="RLB140" s="6"/>
      <c r="RLC140" s="6"/>
      <c r="RLD140" s="6"/>
      <c r="RLE140" s="6"/>
      <c r="RLF140" s="6"/>
      <c r="RLG140" s="6"/>
      <c r="RLH140" s="6"/>
      <c r="RLI140" s="6"/>
      <c r="RLJ140" s="6"/>
      <c r="RLK140" s="6"/>
      <c r="RLL140" s="6"/>
      <c r="RLM140" s="6"/>
      <c r="RLN140" s="6"/>
      <c r="RLO140" s="6"/>
      <c r="RLP140" s="6"/>
      <c r="RLQ140" s="6"/>
      <c r="RLR140" s="6"/>
      <c r="RLS140" s="6"/>
      <c r="RLT140" s="6"/>
      <c r="RLU140" s="6"/>
      <c r="RLV140" s="6"/>
      <c r="RLW140" s="6"/>
      <c r="RLX140" s="6"/>
      <c r="RLY140" s="6"/>
      <c r="RLZ140" s="6"/>
      <c r="RMA140" s="6"/>
      <c r="RMB140" s="6"/>
      <c r="RMC140" s="6"/>
      <c r="RMD140" s="6"/>
      <c r="RME140" s="6"/>
      <c r="RMF140" s="6"/>
      <c r="RMG140" s="6"/>
      <c r="RMH140" s="6"/>
      <c r="RMI140" s="6"/>
      <c r="RMJ140" s="6"/>
      <c r="RMK140" s="6"/>
      <c r="RML140" s="6"/>
      <c r="RMM140" s="6"/>
      <c r="RMN140" s="6"/>
      <c r="RMO140" s="6"/>
      <c r="RMP140" s="6"/>
      <c r="RMQ140" s="6"/>
      <c r="RMR140" s="6"/>
      <c r="RMS140" s="6"/>
      <c r="RMT140" s="6"/>
      <c r="RMU140" s="6"/>
      <c r="RMV140" s="6"/>
      <c r="RMW140" s="6"/>
      <c r="RMX140" s="6"/>
      <c r="RMY140" s="6"/>
      <c r="RMZ140" s="6"/>
      <c r="RNA140" s="6"/>
      <c r="RNB140" s="6"/>
      <c r="RNC140" s="6"/>
      <c r="RND140" s="6"/>
      <c r="RNE140" s="6"/>
      <c r="RNF140" s="6"/>
      <c r="RNG140" s="6"/>
      <c r="RNH140" s="6"/>
      <c r="RNI140" s="6"/>
      <c r="RNJ140" s="6"/>
      <c r="RNK140" s="6"/>
      <c r="RNL140" s="6"/>
      <c r="RNM140" s="6"/>
      <c r="RNN140" s="6"/>
      <c r="RNO140" s="6"/>
      <c r="RNP140" s="6"/>
      <c r="RNQ140" s="6"/>
      <c r="RNR140" s="6"/>
      <c r="RNS140" s="6"/>
      <c r="RNT140" s="6"/>
      <c r="RNU140" s="6"/>
      <c r="RNV140" s="6"/>
      <c r="RNW140" s="6"/>
      <c r="RNX140" s="6"/>
      <c r="RNY140" s="6"/>
      <c r="RNZ140" s="6"/>
      <c r="ROA140" s="6"/>
      <c r="ROB140" s="6"/>
      <c r="ROC140" s="6"/>
      <c r="ROD140" s="6"/>
      <c r="ROE140" s="6"/>
      <c r="ROF140" s="6"/>
      <c r="ROG140" s="6"/>
      <c r="ROH140" s="6"/>
      <c r="ROI140" s="6"/>
      <c r="ROJ140" s="6"/>
      <c r="ROK140" s="6"/>
      <c r="ROL140" s="6"/>
      <c r="ROM140" s="6"/>
      <c r="RON140" s="6"/>
      <c r="ROO140" s="6"/>
      <c r="ROP140" s="6"/>
      <c r="ROQ140" s="6"/>
      <c r="ROR140" s="6"/>
      <c r="ROS140" s="6"/>
      <c r="ROT140" s="6"/>
      <c r="ROU140" s="6"/>
      <c r="ROV140" s="6"/>
      <c r="ROW140" s="6"/>
      <c r="ROX140" s="6"/>
      <c r="ROY140" s="6"/>
      <c r="ROZ140" s="6"/>
      <c r="RPA140" s="6"/>
      <c r="RPB140" s="6"/>
      <c r="RPC140" s="6"/>
      <c r="RPD140" s="6"/>
      <c r="RPE140" s="6"/>
      <c r="RPF140" s="6"/>
      <c r="RPG140" s="6"/>
      <c r="RPH140" s="6"/>
      <c r="RPI140" s="6"/>
      <c r="RPJ140" s="6"/>
      <c r="RPK140" s="6"/>
      <c r="RPL140" s="6"/>
      <c r="RPM140" s="6"/>
      <c r="RPN140" s="6"/>
      <c r="RPO140" s="6"/>
      <c r="RPP140" s="6"/>
      <c r="RPQ140" s="6"/>
      <c r="RPR140" s="6"/>
      <c r="RPS140" s="6"/>
      <c r="RPT140" s="6"/>
      <c r="RPU140" s="6"/>
      <c r="RPV140" s="6"/>
      <c r="RPW140" s="6"/>
      <c r="RPX140" s="6"/>
      <c r="RPY140" s="6"/>
      <c r="RPZ140" s="6"/>
      <c r="RQA140" s="6"/>
      <c r="RQB140" s="6"/>
      <c r="RQC140" s="6"/>
      <c r="RQD140" s="6"/>
      <c r="RQE140" s="6"/>
      <c r="RQF140" s="6"/>
      <c r="RQG140" s="6"/>
      <c r="RQH140" s="6"/>
      <c r="RQI140" s="6"/>
      <c r="RQJ140" s="6"/>
      <c r="RQK140" s="6"/>
      <c r="RQL140" s="6"/>
      <c r="RQM140" s="6"/>
      <c r="RQN140" s="6"/>
      <c r="RQO140" s="6"/>
      <c r="RQP140" s="6"/>
      <c r="RQQ140" s="6"/>
      <c r="RQR140" s="6"/>
      <c r="RQS140" s="6"/>
      <c r="RQT140" s="6"/>
      <c r="RQU140" s="6"/>
      <c r="RQV140" s="6"/>
      <c r="RQW140" s="6"/>
      <c r="RQX140" s="6"/>
      <c r="RQY140" s="6"/>
      <c r="RQZ140" s="6"/>
      <c r="RRA140" s="6"/>
      <c r="RRB140" s="6"/>
      <c r="RRC140" s="6"/>
      <c r="RRD140" s="6"/>
      <c r="RRE140" s="6"/>
      <c r="RRF140" s="6"/>
      <c r="RRG140" s="6"/>
      <c r="RRH140" s="6"/>
      <c r="RRI140" s="6"/>
      <c r="RRJ140" s="6"/>
      <c r="RRK140" s="6"/>
      <c r="RRL140" s="6"/>
      <c r="RRM140" s="6"/>
      <c r="RRN140" s="6"/>
      <c r="RRO140" s="6"/>
      <c r="RRP140" s="6"/>
      <c r="RRQ140" s="6"/>
      <c r="RRR140" s="6"/>
      <c r="RRS140" s="6"/>
      <c r="RRT140" s="6"/>
      <c r="RRU140" s="6"/>
      <c r="RRV140" s="6"/>
      <c r="RRW140" s="6"/>
      <c r="RRX140" s="6"/>
      <c r="RRY140" s="6"/>
      <c r="RRZ140" s="6"/>
      <c r="RSA140" s="6"/>
      <c r="RSB140" s="6"/>
      <c r="RSC140" s="6"/>
      <c r="RSD140" s="6"/>
      <c r="RSE140" s="6"/>
      <c r="RSF140" s="6"/>
      <c r="RSG140" s="6"/>
      <c r="RSH140" s="6"/>
      <c r="RSI140" s="6"/>
      <c r="RSJ140" s="6"/>
      <c r="RSK140" s="6"/>
      <c r="RSL140" s="6"/>
      <c r="RSM140" s="6"/>
      <c r="RSN140" s="6"/>
      <c r="RSO140" s="6"/>
      <c r="RSP140" s="6"/>
      <c r="RSQ140" s="6"/>
      <c r="RSR140" s="6"/>
      <c r="RSS140" s="6"/>
      <c r="RST140" s="6"/>
      <c r="RSU140" s="6"/>
      <c r="RSV140" s="6"/>
      <c r="RSW140" s="6"/>
      <c r="RSX140" s="6"/>
      <c r="RSY140" s="6"/>
      <c r="RSZ140" s="6"/>
      <c r="RTA140" s="6"/>
      <c r="RTB140" s="6"/>
      <c r="RTC140" s="6"/>
      <c r="RTD140" s="6"/>
      <c r="RTE140" s="6"/>
      <c r="RTF140" s="6"/>
      <c r="RTG140" s="6"/>
      <c r="RTH140" s="6"/>
      <c r="RTI140" s="6"/>
      <c r="RTJ140" s="6"/>
      <c r="RTK140" s="6"/>
      <c r="RTL140" s="6"/>
      <c r="RTM140" s="6"/>
      <c r="RTN140" s="6"/>
      <c r="RTO140" s="6"/>
      <c r="RTP140" s="6"/>
      <c r="RTQ140" s="6"/>
      <c r="RTR140" s="6"/>
      <c r="RTS140" s="6"/>
      <c r="RTT140" s="6"/>
      <c r="RTU140" s="6"/>
      <c r="RTV140" s="6"/>
      <c r="RTW140" s="6"/>
      <c r="RTX140" s="6"/>
      <c r="RTY140" s="6"/>
      <c r="RTZ140" s="6"/>
      <c r="RUA140" s="6"/>
      <c r="RUB140" s="6"/>
      <c r="RUC140" s="6"/>
      <c r="RUD140" s="6"/>
      <c r="RUE140" s="6"/>
      <c r="RUF140" s="6"/>
      <c r="RUG140" s="6"/>
      <c r="RUH140" s="6"/>
      <c r="RUI140" s="6"/>
      <c r="RUJ140" s="6"/>
      <c r="RUK140" s="6"/>
      <c r="RUL140" s="6"/>
      <c r="RUM140" s="6"/>
      <c r="RUN140" s="6"/>
      <c r="RUO140" s="6"/>
      <c r="RUP140" s="6"/>
      <c r="RUQ140" s="6"/>
      <c r="RUR140" s="6"/>
      <c r="RUS140" s="6"/>
      <c r="RUT140" s="6"/>
      <c r="RUU140" s="6"/>
      <c r="RUV140" s="6"/>
      <c r="RUW140" s="6"/>
      <c r="RUX140" s="6"/>
      <c r="RUY140" s="6"/>
      <c r="RUZ140" s="6"/>
      <c r="RVA140" s="6"/>
      <c r="RVB140" s="6"/>
      <c r="RVC140" s="6"/>
      <c r="RVD140" s="6"/>
      <c r="RVE140" s="6"/>
      <c r="RVF140" s="6"/>
      <c r="RVG140" s="6"/>
      <c r="RVH140" s="6"/>
      <c r="RVI140" s="6"/>
      <c r="RVJ140" s="6"/>
      <c r="RVK140" s="6"/>
      <c r="RVL140" s="6"/>
      <c r="RVM140" s="6"/>
      <c r="RVN140" s="6"/>
      <c r="RVO140" s="6"/>
      <c r="RVP140" s="6"/>
      <c r="RVQ140" s="6"/>
      <c r="RVR140" s="6"/>
      <c r="RVS140" s="6"/>
      <c r="RVT140" s="6"/>
      <c r="RVU140" s="6"/>
      <c r="RVV140" s="6"/>
      <c r="RVW140" s="6"/>
      <c r="RVX140" s="6"/>
      <c r="RVY140" s="6"/>
      <c r="RVZ140" s="6"/>
      <c r="RWA140" s="6"/>
      <c r="RWB140" s="6"/>
      <c r="RWC140" s="6"/>
      <c r="RWD140" s="6"/>
      <c r="RWE140" s="6"/>
      <c r="RWF140" s="6"/>
      <c r="RWG140" s="6"/>
      <c r="RWH140" s="6"/>
      <c r="RWI140" s="6"/>
      <c r="RWJ140" s="6"/>
      <c r="RWK140" s="6"/>
      <c r="RWL140" s="6"/>
      <c r="RWM140" s="6"/>
      <c r="RWN140" s="6"/>
      <c r="RWO140" s="6"/>
      <c r="RWP140" s="6"/>
      <c r="RWQ140" s="6"/>
      <c r="RWR140" s="6"/>
      <c r="RWS140" s="6"/>
      <c r="RWT140" s="6"/>
      <c r="RWU140" s="6"/>
      <c r="RWV140" s="6"/>
      <c r="RWW140" s="6"/>
      <c r="RWX140" s="6"/>
      <c r="RWY140" s="6"/>
      <c r="RWZ140" s="6"/>
      <c r="RXA140" s="6"/>
      <c r="RXB140" s="6"/>
      <c r="RXC140" s="6"/>
      <c r="RXD140" s="6"/>
      <c r="RXE140" s="6"/>
      <c r="RXF140" s="6"/>
      <c r="RXG140" s="6"/>
      <c r="RXH140" s="6"/>
      <c r="RXI140" s="6"/>
      <c r="RXJ140" s="6"/>
      <c r="RXK140" s="6"/>
      <c r="RXL140" s="6"/>
      <c r="RXM140" s="6"/>
      <c r="RXN140" s="6"/>
      <c r="RXO140" s="6"/>
      <c r="RXP140" s="6"/>
      <c r="RXQ140" s="6"/>
      <c r="RXR140" s="6"/>
      <c r="RXS140" s="6"/>
      <c r="RXT140" s="6"/>
      <c r="RXU140" s="6"/>
      <c r="RXV140" s="6"/>
      <c r="RXW140" s="6"/>
      <c r="RXX140" s="6"/>
      <c r="RXY140" s="6"/>
      <c r="RXZ140" s="6"/>
      <c r="RYA140" s="6"/>
      <c r="RYB140" s="6"/>
      <c r="RYC140" s="6"/>
      <c r="RYD140" s="6"/>
      <c r="RYE140" s="6"/>
      <c r="RYF140" s="6"/>
      <c r="RYG140" s="6"/>
      <c r="RYH140" s="6"/>
      <c r="RYI140" s="6"/>
      <c r="RYJ140" s="6"/>
      <c r="RYK140" s="6"/>
      <c r="RYL140" s="6"/>
      <c r="RYM140" s="6"/>
      <c r="RYN140" s="6"/>
      <c r="RYO140" s="6"/>
      <c r="RYP140" s="6"/>
      <c r="RYQ140" s="6"/>
      <c r="RYR140" s="6"/>
      <c r="RYS140" s="6"/>
      <c r="RYT140" s="6"/>
      <c r="RYU140" s="6"/>
      <c r="RYV140" s="6"/>
      <c r="RYW140" s="6"/>
      <c r="RYX140" s="6"/>
      <c r="RYY140" s="6"/>
      <c r="RYZ140" s="6"/>
      <c r="RZA140" s="6"/>
      <c r="RZB140" s="6"/>
      <c r="RZC140" s="6"/>
      <c r="RZD140" s="6"/>
      <c r="RZE140" s="6"/>
      <c r="RZF140" s="6"/>
      <c r="RZG140" s="6"/>
      <c r="RZH140" s="6"/>
      <c r="RZI140" s="6"/>
      <c r="RZJ140" s="6"/>
      <c r="RZK140" s="6"/>
      <c r="RZL140" s="6"/>
      <c r="RZM140" s="6"/>
      <c r="RZN140" s="6"/>
      <c r="RZO140" s="6"/>
      <c r="RZP140" s="6"/>
      <c r="RZQ140" s="6"/>
      <c r="RZR140" s="6"/>
      <c r="RZS140" s="6"/>
      <c r="RZT140" s="6"/>
      <c r="RZU140" s="6"/>
      <c r="RZV140" s="6"/>
      <c r="RZW140" s="6"/>
      <c r="RZX140" s="6"/>
      <c r="RZY140" s="6"/>
      <c r="RZZ140" s="6"/>
      <c r="SAA140" s="6"/>
      <c r="SAB140" s="6"/>
      <c r="SAC140" s="6"/>
      <c r="SAD140" s="6"/>
      <c r="SAE140" s="6"/>
      <c r="SAF140" s="6"/>
      <c r="SAG140" s="6"/>
      <c r="SAH140" s="6"/>
      <c r="SAI140" s="6"/>
      <c r="SAJ140" s="6"/>
      <c r="SAK140" s="6"/>
      <c r="SAL140" s="6"/>
      <c r="SAM140" s="6"/>
      <c r="SAN140" s="6"/>
      <c r="SAO140" s="6"/>
      <c r="SAP140" s="6"/>
      <c r="SAQ140" s="6"/>
      <c r="SAR140" s="6"/>
      <c r="SAS140" s="6"/>
      <c r="SAT140" s="6"/>
      <c r="SAU140" s="6"/>
      <c r="SAV140" s="6"/>
      <c r="SAW140" s="6"/>
      <c r="SAX140" s="6"/>
      <c r="SAY140" s="6"/>
      <c r="SAZ140" s="6"/>
      <c r="SBA140" s="6"/>
      <c r="SBB140" s="6"/>
      <c r="SBC140" s="6"/>
      <c r="SBD140" s="6"/>
      <c r="SBE140" s="6"/>
      <c r="SBF140" s="6"/>
      <c r="SBG140" s="6"/>
      <c r="SBH140" s="6"/>
      <c r="SBI140" s="6"/>
      <c r="SBJ140" s="6"/>
      <c r="SBK140" s="6"/>
      <c r="SBL140" s="6"/>
      <c r="SBM140" s="6"/>
      <c r="SBN140" s="6"/>
      <c r="SBO140" s="6"/>
      <c r="SBP140" s="6"/>
      <c r="SBQ140" s="6"/>
      <c r="SBR140" s="6"/>
      <c r="SBS140" s="6"/>
      <c r="SBT140" s="6"/>
      <c r="SBU140" s="6"/>
      <c r="SBV140" s="6"/>
      <c r="SBW140" s="6"/>
      <c r="SBX140" s="6"/>
      <c r="SBY140" s="6"/>
      <c r="SBZ140" s="6"/>
      <c r="SCA140" s="6"/>
      <c r="SCB140" s="6"/>
      <c r="SCC140" s="6"/>
      <c r="SCD140" s="6"/>
      <c r="SCE140" s="6"/>
      <c r="SCF140" s="6"/>
      <c r="SCG140" s="6"/>
      <c r="SCH140" s="6"/>
      <c r="SCI140" s="6"/>
      <c r="SCJ140" s="6"/>
      <c r="SCK140" s="6"/>
      <c r="SCL140" s="6"/>
      <c r="SCM140" s="6"/>
      <c r="SCN140" s="6"/>
      <c r="SCO140" s="6"/>
      <c r="SCP140" s="6"/>
      <c r="SCQ140" s="6"/>
      <c r="SCR140" s="6"/>
      <c r="SCS140" s="6"/>
      <c r="SCT140" s="6"/>
      <c r="SCU140" s="6"/>
      <c r="SCV140" s="6"/>
      <c r="SCW140" s="6"/>
      <c r="SCX140" s="6"/>
      <c r="SCY140" s="6"/>
      <c r="SCZ140" s="6"/>
      <c r="SDA140" s="6"/>
      <c r="SDB140" s="6"/>
      <c r="SDC140" s="6"/>
      <c r="SDD140" s="6"/>
      <c r="SDE140" s="6"/>
      <c r="SDF140" s="6"/>
      <c r="SDG140" s="6"/>
      <c r="SDH140" s="6"/>
      <c r="SDI140" s="6"/>
      <c r="SDJ140" s="6"/>
      <c r="SDK140" s="6"/>
      <c r="SDL140" s="6"/>
      <c r="SDM140" s="6"/>
      <c r="SDN140" s="6"/>
      <c r="SDO140" s="6"/>
      <c r="SDP140" s="6"/>
      <c r="SDQ140" s="6"/>
      <c r="SDR140" s="6"/>
      <c r="SDS140" s="6"/>
      <c r="SDT140" s="6"/>
      <c r="SDU140" s="6"/>
      <c r="SDV140" s="6"/>
      <c r="SDW140" s="6"/>
      <c r="SDX140" s="6"/>
      <c r="SDY140" s="6"/>
      <c r="SDZ140" s="6"/>
      <c r="SEA140" s="6"/>
      <c r="SEB140" s="6"/>
      <c r="SEC140" s="6"/>
      <c r="SED140" s="6"/>
      <c r="SEE140" s="6"/>
      <c r="SEF140" s="6"/>
      <c r="SEG140" s="6"/>
      <c r="SEH140" s="6"/>
      <c r="SEI140" s="6"/>
      <c r="SEJ140" s="6"/>
      <c r="SEK140" s="6"/>
      <c r="SEL140" s="6"/>
      <c r="SEM140" s="6"/>
      <c r="SEN140" s="6"/>
      <c r="SEO140" s="6"/>
      <c r="SEP140" s="6"/>
      <c r="SEQ140" s="6"/>
      <c r="SER140" s="6"/>
      <c r="SES140" s="6"/>
      <c r="SET140" s="6"/>
      <c r="SEU140" s="6"/>
      <c r="SEV140" s="6"/>
      <c r="SEW140" s="6"/>
      <c r="SEX140" s="6"/>
      <c r="SEY140" s="6"/>
      <c r="SEZ140" s="6"/>
      <c r="SFA140" s="6"/>
      <c r="SFB140" s="6"/>
      <c r="SFC140" s="6"/>
      <c r="SFD140" s="6"/>
      <c r="SFE140" s="6"/>
      <c r="SFF140" s="6"/>
      <c r="SFG140" s="6"/>
      <c r="SFH140" s="6"/>
      <c r="SFI140" s="6"/>
      <c r="SFJ140" s="6"/>
      <c r="SFK140" s="6"/>
      <c r="SFL140" s="6"/>
      <c r="SFM140" s="6"/>
      <c r="SFN140" s="6"/>
      <c r="SFO140" s="6"/>
      <c r="SFP140" s="6"/>
      <c r="SFQ140" s="6"/>
      <c r="SFR140" s="6"/>
      <c r="SFS140" s="6"/>
      <c r="SFT140" s="6"/>
      <c r="SFU140" s="6"/>
      <c r="SFV140" s="6"/>
      <c r="SFW140" s="6"/>
      <c r="SFX140" s="6"/>
      <c r="SFY140" s="6"/>
      <c r="SFZ140" s="6"/>
      <c r="SGA140" s="6"/>
      <c r="SGB140" s="6"/>
      <c r="SGC140" s="6"/>
      <c r="SGD140" s="6"/>
      <c r="SGE140" s="6"/>
      <c r="SGF140" s="6"/>
      <c r="SGG140" s="6"/>
      <c r="SGH140" s="6"/>
      <c r="SGI140" s="6"/>
      <c r="SGJ140" s="6"/>
      <c r="SGK140" s="6"/>
      <c r="SGL140" s="6"/>
      <c r="SGM140" s="6"/>
      <c r="SGN140" s="6"/>
      <c r="SGO140" s="6"/>
      <c r="SGP140" s="6"/>
      <c r="SGQ140" s="6"/>
      <c r="SGR140" s="6"/>
      <c r="SGS140" s="6"/>
      <c r="SGT140" s="6"/>
      <c r="SGU140" s="6"/>
      <c r="SGV140" s="6"/>
      <c r="SGW140" s="6"/>
      <c r="SGX140" s="6"/>
      <c r="SGY140" s="6"/>
      <c r="SGZ140" s="6"/>
      <c r="SHA140" s="6"/>
      <c r="SHB140" s="6"/>
      <c r="SHC140" s="6"/>
      <c r="SHD140" s="6"/>
      <c r="SHE140" s="6"/>
      <c r="SHF140" s="6"/>
      <c r="SHG140" s="6"/>
      <c r="SHH140" s="6"/>
      <c r="SHI140" s="6"/>
      <c r="SHJ140" s="6"/>
      <c r="SHK140" s="6"/>
      <c r="SHL140" s="6"/>
      <c r="SHM140" s="6"/>
      <c r="SHN140" s="6"/>
      <c r="SHO140" s="6"/>
      <c r="SHP140" s="6"/>
      <c r="SHQ140" s="6"/>
      <c r="SHR140" s="6"/>
      <c r="SHS140" s="6"/>
      <c r="SHT140" s="6"/>
      <c r="SHU140" s="6"/>
      <c r="SHV140" s="6"/>
      <c r="SHW140" s="6"/>
      <c r="SHX140" s="6"/>
      <c r="SHY140" s="6"/>
      <c r="SHZ140" s="6"/>
      <c r="SIA140" s="6"/>
      <c r="SIB140" s="6"/>
      <c r="SIC140" s="6"/>
      <c r="SID140" s="6"/>
      <c r="SIE140" s="6"/>
      <c r="SIF140" s="6"/>
      <c r="SIG140" s="6"/>
      <c r="SIH140" s="6"/>
      <c r="SII140" s="6"/>
      <c r="SIJ140" s="6"/>
      <c r="SIK140" s="6"/>
      <c r="SIL140" s="6"/>
      <c r="SIM140" s="6"/>
      <c r="SIN140" s="6"/>
      <c r="SIO140" s="6"/>
      <c r="SIP140" s="6"/>
      <c r="SIQ140" s="6"/>
      <c r="SIR140" s="6"/>
      <c r="SIS140" s="6"/>
      <c r="SIT140" s="6"/>
      <c r="SIU140" s="6"/>
      <c r="SIV140" s="6"/>
      <c r="SIW140" s="6"/>
      <c r="SIX140" s="6"/>
      <c r="SIY140" s="6"/>
      <c r="SIZ140" s="6"/>
      <c r="SJA140" s="6"/>
      <c r="SJB140" s="6"/>
      <c r="SJC140" s="6"/>
      <c r="SJD140" s="6"/>
      <c r="SJE140" s="6"/>
      <c r="SJF140" s="6"/>
      <c r="SJG140" s="6"/>
      <c r="SJH140" s="6"/>
      <c r="SJI140" s="6"/>
      <c r="SJJ140" s="6"/>
      <c r="SJK140" s="6"/>
      <c r="SJL140" s="6"/>
      <c r="SJM140" s="6"/>
      <c r="SJN140" s="6"/>
      <c r="SJO140" s="6"/>
      <c r="SJP140" s="6"/>
      <c r="SJQ140" s="6"/>
      <c r="SJR140" s="6"/>
      <c r="SJS140" s="6"/>
      <c r="SJT140" s="6"/>
      <c r="SJU140" s="6"/>
      <c r="SJV140" s="6"/>
      <c r="SJW140" s="6"/>
      <c r="SJX140" s="6"/>
      <c r="SJY140" s="6"/>
      <c r="SJZ140" s="6"/>
      <c r="SKA140" s="6"/>
      <c r="SKB140" s="6"/>
      <c r="SKC140" s="6"/>
      <c r="SKD140" s="6"/>
      <c r="SKE140" s="6"/>
      <c r="SKF140" s="6"/>
      <c r="SKG140" s="6"/>
      <c r="SKH140" s="6"/>
      <c r="SKI140" s="6"/>
      <c r="SKJ140" s="6"/>
      <c r="SKK140" s="6"/>
      <c r="SKL140" s="6"/>
      <c r="SKM140" s="6"/>
      <c r="SKN140" s="6"/>
      <c r="SKO140" s="6"/>
      <c r="SKP140" s="6"/>
      <c r="SKQ140" s="6"/>
      <c r="SKR140" s="6"/>
      <c r="SKS140" s="6"/>
      <c r="SKT140" s="6"/>
      <c r="SKU140" s="6"/>
      <c r="SKV140" s="6"/>
      <c r="SKW140" s="6"/>
      <c r="SKX140" s="6"/>
      <c r="SKY140" s="6"/>
      <c r="SKZ140" s="6"/>
      <c r="SLA140" s="6"/>
      <c r="SLB140" s="6"/>
      <c r="SLC140" s="6"/>
      <c r="SLD140" s="6"/>
      <c r="SLE140" s="6"/>
      <c r="SLF140" s="6"/>
      <c r="SLG140" s="6"/>
      <c r="SLH140" s="6"/>
      <c r="SLI140" s="6"/>
      <c r="SLJ140" s="6"/>
      <c r="SLK140" s="6"/>
      <c r="SLL140" s="6"/>
      <c r="SLM140" s="6"/>
      <c r="SLN140" s="6"/>
      <c r="SLO140" s="6"/>
      <c r="SLP140" s="6"/>
      <c r="SLQ140" s="6"/>
      <c r="SLR140" s="6"/>
      <c r="SLS140" s="6"/>
      <c r="SLT140" s="6"/>
      <c r="SLU140" s="6"/>
      <c r="SLV140" s="6"/>
      <c r="SLW140" s="6"/>
      <c r="SLX140" s="6"/>
      <c r="SLY140" s="6"/>
      <c r="SLZ140" s="6"/>
      <c r="SMA140" s="6"/>
      <c r="SMB140" s="6"/>
      <c r="SMC140" s="6"/>
      <c r="SMD140" s="6"/>
      <c r="SME140" s="6"/>
      <c r="SMF140" s="6"/>
      <c r="SMG140" s="6"/>
      <c r="SMH140" s="6"/>
      <c r="SMI140" s="6"/>
      <c r="SMJ140" s="6"/>
      <c r="SMK140" s="6"/>
      <c r="SML140" s="6"/>
      <c r="SMM140" s="6"/>
      <c r="SMN140" s="6"/>
      <c r="SMO140" s="6"/>
      <c r="SMP140" s="6"/>
      <c r="SMQ140" s="6"/>
      <c r="SMR140" s="6"/>
      <c r="SMS140" s="6"/>
      <c r="SMT140" s="6"/>
      <c r="SMU140" s="6"/>
      <c r="SMV140" s="6"/>
      <c r="SMW140" s="6"/>
      <c r="SMX140" s="6"/>
      <c r="SMY140" s="6"/>
      <c r="SMZ140" s="6"/>
      <c r="SNA140" s="6"/>
      <c r="SNB140" s="6"/>
      <c r="SNC140" s="6"/>
      <c r="SND140" s="6"/>
      <c r="SNE140" s="6"/>
      <c r="SNF140" s="6"/>
      <c r="SNG140" s="6"/>
      <c r="SNH140" s="6"/>
      <c r="SNI140" s="6"/>
      <c r="SNJ140" s="6"/>
      <c r="SNK140" s="6"/>
      <c r="SNL140" s="6"/>
      <c r="SNM140" s="6"/>
      <c r="SNN140" s="6"/>
      <c r="SNO140" s="6"/>
      <c r="SNP140" s="6"/>
      <c r="SNQ140" s="6"/>
      <c r="SNR140" s="6"/>
      <c r="SNS140" s="6"/>
      <c r="SNT140" s="6"/>
      <c r="SNU140" s="6"/>
      <c r="SNV140" s="6"/>
      <c r="SNW140" s="6"/>
      <c r="SNX140" s="6"/>
      <c r="SNY140" s="6"/>
      <c r="SNZ140" s="6"/>
      <c r="SOA140" s="6"/>
      <c r="SOB140" s="6"/>
      <c r="SOC140" s="6"/>
      <c r="SOD140" s="6"/>
      <c r="SOE140" s="6"/>
      <c r="SOF140" s="6"/>
      <c r="SOG140" s="6"/>
      <c r="SOH140" s="6"/>
      <c r="SOI140" s="6"/>
      <c r="SOJ140" s="6"/>
      <c r="SOK140" s="6"/>
      <c r="SOL140" s="6"/>
      <c r="SOM140" s="6"/>
      <c r="SON140" s="6"/>
      <c r="SOO140" s="6"/>
      <c r="SOP140" s="6"/>
      <c r="SOQ140" s="6"/>
      <c r="SOR140" s="6"/>
      <c r="SOS140" s="6"/>
      <c r="SOT140" s="6"/>
      <c r="SOU140" s="6"/>
      <c r="SOV140" s="6"/>
      <c r="SOW140" s="6"/>
      <c r="SOX140" s="6"/>
      <c r="SOY140" s="6"/>
      <c r="SOZ140" s="6"/>
      <c r="SPA140" s="6"/>
      <c r="SPB140" s="6"/>
      <c r="SPC140" s="6"/>
      <c r="SPD140" s="6"/>
      <c r="SPE140" s="6"/>
      <c r="SPF140" s="6"/>
      <c r="SPG140" s="6"/>
      <c r="SPH140" s="6"/>
      <c r="SPI140" s="6"/>
      <c r="SPJ140" s="6"/>
      <c r="SPK140" s="6"/>
      <c r="SPL140" s="6"/>
      <c r="SPM140" s="6"/>
      <c r="SPN140" s="6"/>
      <c r="SPO140" s="6"/>
      <c r="SPP140" s="6"/>
      <c r="SPQ140" s="6"/>
      <c r="SPR140" s="6"/>
      <c r="SPS140" s="6"/>
      <c r="SPT140" s="6"/>
      <c r="SPU140" s="6"/>
      <c r="SPV140" s="6"/>
      <c r="SPW140" s="6"/>
      <c r="SPX140" s="6"/>
      <c r="SPY140" s="6"/>
      <c r="SPZ140" s="6"/>
      <c r="SQA140" s="6"/>
      <c r="SQB140" s="6"/>
      <c r="SQC140" s="6"/>
      <c r="SQD140" s="6"/>
      <c r="SQE140" s="6"/>
      <c r="SQF140" s="6"/>
      <c r="SQG140" s="6"/>
      <c r="SQH140" s="6"/>
      <c r="SQI140" s="6"/>
      <c r="SQJ140" s="6"/>
      <c r="SQK140" s="6"/>
      <c r="SQL140" s="6"/>
      <c r="SQM140" s="6"/>
      <c r="SQN140" s="6"/>
      <c r="SQO140" s="6"/>
      <c r="SQP140" s="6"/>
      <c r="SQQ140" s="6"/>
      <c r="SQR140" s="6"/>
      <c r="SQS140" s="6"/>
      <c r="SQT140" s="6"/>
      <c r="SQU140" s="6"/>
      <c r="SQV140" s="6"/>
      <c r="SQW140" s="6"/>
      <c r="SQX140" s="6"/>
      <c r="SQY140" s="6"/>
      <c r="SQZ140" s="6"/>
      <c r="SRA140" s="6"/>
      <c r="SRB140" s="6"/>
      <c r="SRC140" s="6"/>
      <c r="SRD140" s="6"/>
      <c r="SRE140" s="6"/>
      <c r="SRF140" s="6"/>
      <c r="SRG140" s="6"/>
      <c r="SRH140" s="6"/>
      <c r="SRI140" s="6"/>
      <c r="SRJ140" s="6"/>
      <c r="SRK140" s="6"/>
      <c r="SRL140" s="6"/>
      <c r="SRM140" s="6"/>
      <c r="SRN140" s="6"/>
      <c r="SRO140" s="6"/>
      <c r="SRP140" s="6"/>
      <c r="SRQ140" s="6"/>
      <c r="SRR140" s="6"/>
      <c r="SRS140" s="6"/>
      <c r="SRT140" s="6"/>
      <c r="SRU140" s="6"/>
      <c r="SRV140" s="6"/>
      <c r="SRW140" s="6"/>
      <c r="SRX140" s="6"/>
      <c r="SRY140" s="6"/>
      <c r="SRZ140" s="6"/>
      <c r="SSA140" s="6"/>
      <c r="SSB140" s="6"/>
      <c r="SSC140" s="6"/>
      <c r="SSD140" s="6"/>
      <c r="SSE140" s="6"/>
      <c r="SSF140" s="6"/>
      <c r="SSG140" s="6"/>
      <c r="SSH140" s="6"/>
      <c r="SSI140" s="6"/>
      <c r="SSJ140" s="6"/>
      <c r="SSK140" s="6"/>
      <c r="SSL140" s="6"/>
      <c r="SSM140" s="6"/>
      <c r="SSN140" s="6"/>
      <c r="SSO140" s="6"/>
      <c r="SSP140" s="6"/>
      <c r="SSQ140" s="6"/>
      <c r="SSR140" s="6"/>
      <c r="SSS140" s="6"/>
      <c r="SST140" s="6"/>
      <c r="SSU140" s="6"/>
      <c r="SSV140" s="6"/>
      <c r="SSW140" s="6"/>
      <c r="SSX140" s="6"/>
      <c r="SSY140" s="6"/>
      <c r="SSZ140" s="6"/>
      <c r="STA140" s="6"/>
      <c r="STB140" s="6"/>
      <c r="STC140" s="6"/>
      <c r="STD140" s="6"/>
      <c r="STE140" s="6"/>
      <c r="STF140" s="6"/>
      <c r="STG140" s="6"/>
      <c r="STH140" s="6"/>
      <c r="STI140" s="6"/>
      <c r="STJ140" s="6"/>
      <c r="STK140" s="6"/>
      <c r="STL140" s="6"/>
      <c r="STM140" s="6"/>
      <c r="STN140" s="6"/>
      <c r="STO140" s="6"/>
      <c r="STP140" s="6"/>
      <c r="STQ140" s="6"/>
      <c r="STR140" s="6"/>
      <c r="STS140" s="6"/>
      <c r="STT140" s="6"/>
      <c r="STU140" s="6"/>
      <c r="STV140" s="6"/>
      <c r="STW140" s="6"/>
      <c r="STX140" s="6"/>
      <c r="STY140" s="6"/>
      <c r="STZ140" s="6"/>
      <c r="SUA140" s="6"/>
      <c r="SUB140" s="6"/>
      <c r="SUC140" s="6"/>
      <c r="SUD140" s="6"/>
      <c r="SUE140" s="6"/>
      <c r="SUF140" s="6"/>
      <c r="SUG140" s="6"/>
      <c r="SUH140" s="6"/>
      <c r="SUI140" s="6"/>
      <c r="SUJ140" s="6"/>
      <c r="SUK140" s="6"/>
      <c r="SUL140" s="6"/>
      <c r="SUM140" s="6"/>
      <c r="SUN140" s="6"/>
      <c r="SUO140" s="6"/>
      <c r="SUP140" s="6"/>
      <c r="SUQ140" s="6"/>
      <c r="SUR140" s="6"/>
      <c r="SUS140" s="6"/>
      <c r="SUT140" s="6"/>
      <c r="SUU140" s="6"/>
      <c r="SUV140" s="6"/>
      <c r="SUW140" s="6"/>
      <c r="SUX140" s="6"/>
      <c r="SUY140" s="6"/>
      <c r="SUZ140" s="6"/>
      <c r="SVA140" s="6"/>
      <c r="SVB140" s="6"/>
      <c r="SVC140" s="6"/>
      <c r="SVD140" s="6"/>
      <c r="SVE140" s="6"/>
      <c r="SVF140" s="6"/>
      <c r="SVG140" s="6"/>
      <c r="SVH140" s="6"/>
      <c r="SVI140" s="6"/>
      <c r="SVJ140" s="6"/>
      <c r="SVK140" s="6"/>
      <c r="SVL140" s="6"/>
      <c r="SVM140" s="6"/>
      <c r="SVN140" s="6"/>
      <c r="SVO140" s="6"/>
      <c r="SVP140" s="6"/>
      <c r="SVQ140" s="6"/>
      <c r="SVR140" s="6"/>
      <c r="SVS140" s="6"/>
      <c r="SVT140" s="6"/>
      <c r="SVU140" s="6"/>
      <c r="SVV140" s="6"/>
      <c r="SVW140" s="6"/>
      <c r="SVX140" s="6"/>
      <c r="SVY140" s="6"/>
      <c r="SVZ140" s="6"/>
      <c r="SWA140" s="6"/>
      <c r="SWB140" s="6"/>
      <c r="SWC140" s="6"/>
      <c r="SWD140" s="6"/>
      <c r="SWE140" s="6"/>
      <c r="SWF140" s="6"/>
      <c r="SWG140" s="6"/>
      <c r="SWH140" s="6"/>
      <c r="SWI140" s="6"/>
      <c r="SWJ140" s="6"/>
      <c r="SWK140" s="6"/>
      <c r="SWL140" s="6"/>
      <c r="SWM140" s="6"/>
      <c r="SWN140" s="6"/>
      <c r="SWO140" s="6"/>
      <c r="SWP140" s="6"/>
      <c r="SWQ140" s="6"/>
      <c r="SWR140" s="6"/>
      <c r="SWS140" s="6"/>
      <c r="SWT140" s="6"/>
      <c r="SWU140" s="6"/>
      <c r="SWV140" s="6"/>
      <c r="SWW140" s="6"/>
      <c r="SWX140" s="6"/>
      <c r="SWY140" s="6"/>
      <c r="SWZ140" s="6"/>
      <c r="SXA140" s="6"/>
      <c r="SXB140" s="6"/>
      <c r="SXC140" s="6"/>
      <c r="SXD140" s="6"/>
      <c r="SXE140" s="6"/>
      <c r="SXF140" s="6"/>
      <c r="SXG140" s="6"/>
      <c r="SXH140" s="6"/>
      <c r="SXI140" s="6"/>
      <c r="SXJ140" s="6"/>
      <c r="SXK140" s="6"/>
      <c r="SXL140" s="6"/>
      <c r="SXM140" s="6"/>
      <c r="SXN140" s="6"/>
      <c r="SXO140" s="6"/>
      <c r="SXP140" s="6"/>
      <c r="SXQ140" s="6"/>
      <c r="SXR140" s="6"/>
      <c r="SXS140" s="6"/>
      <c r="SXT140" s="6"/>
      <c r="SXU140" s="6"/>
      <c r="SXV140" s="6"/>
      <c r="SXW140" s="6"/>
      <c r="SXX140" s="6"/>
      <c r="SXY140" s="6"/>
      <c r="SXZ140" s="6"/>
      <c r="SYA140" s="6"/>
      <c r="SYB140" s="6"/>
      <c r="SYC140" s="6"/>
      <c r="SYD140" s="6"/>
      <c r="SYE140" s="6"/>
      <c r="SYF140" s="6"/>
      <c r="SYG140" s="6"/>
      <c r="SYH140" s="6"/>
      <c r="SYI140" s="6"/>
      <c r="SYJ140" s="6"/>
      <c r="SYK140" s="6"/>
      <c r="SYL140" s="6"/>
      <c r="SYM140" s="6"/>
      <c r="SYN140" s="6"/>
      <c r="SYO140" s="6"/>
      <c r="SYP140" s="6"/>
      <c r="SYQ140" s="6"/>
      <c r="SYR140" s="6"/>
      <c r="SYS140" s="6"/>
      <c r="SYT140" s="6"/>
      <c r="SYU140" s="6"/>
      <c r="SYV140" s="6"/>
      <c r="SYW140" s="6"/>
      <c r="SYX140" s="6"/>
      <c r="SYY140" s="6"/>
      <c r="SYZ140" s="6"/>
      <c r="SZA140" s="6"/>
      <c r="SZB140" s="6"/>
      <c r="SZC140" s="6"/>
      <c r="SZD140" s="6"/>
      <c r="SZE140" s="6"/>
      <c r="SZF140" s="6"/>
      <c r="SZG140" s="6"/>
      <c r="SZH140" s="6"/>
      <c r="SZI140" s="6"/>
      <c r="SZJ140" s="6"/>
      <c r="SZK140" s="6"/>
      <c r="SZL140" s="6"/>
      <c r="SZM140" s="6"/>
      <c r="SZN140" s="6"/>
      <c r="SZO140" s="6"/>
      <c r="SZP140" s="6"/>
      <c r="SZQ140" s="6"/>
      <c r="SZR140" s="6"/>
      <c r="SZS140" s="6"/>
      <c r="SZT140" s="6"/>
      <c r="SZU140" s="6"/>
      <c r="SZV140" s="6"/>
      <c r="SZW140" s="6"/>
      <c r="SZX140" s="6"/>
      <c r="SZY140" s="6"/>
      <c r="SZZ140" s="6"/>
      <c r="TAA140" s="6"/>
      <c r="TAB140" s="6"/>
      <c r="TAC140" s="6"/>
      <c r="TAD140" s="6"/>
      <c r="TAE140" s="6"/>
      <c r="TAF140" s="6"/>
      <c r="TAG140" s="6"/>
      <c r="TAH140" s="6"/>
      <c r="TAI140" s="6"/>
      <c r="TAJ140" s="6"/>
      <c r="TAK140" s="6"/>
      <c r="TAL140" s="6"/>
      <c r="TAM140" s="6"/>
      <c r="TAN140" s="6"/>
      <c r="TAO140" s="6"/>
      <c r="TAP140" s="6"/>
      <c r="TAQ140" s="6"/>
      <c r="TAR140" s="6"/>
      <c r="TAS140" s="6"/>
      <c r="TAT140" s="6"/>
      <c r="TAU140" s="6"/>
      <c r="TAV140" s="6"/>
      <c r="TAW140" s="6"/>
      <c r="TAX140" s="6"/>
      <c r="TAY140" s="6"/>
      <c r="TAZ140" s="6"/>
      <c r="TBA140" s="6"/>
      <c r="TBB140" s="6"/>
      <c r="TBC140" s="6"/>
      <c r="TBD140" s="6"/>
      <c r="TBE140" s="6"/>
      <c r="TBF140" s="6"/>
      <c r="TBG140" s="6"/>
      <c r="TBH140" s="6"/>
      <c r="TBI140" s="6"/>
      <c r="TBJ140" s="6"/>
      <c r="TBK140" s="6"/>
      <c r="TBL140" s="6"/>
      <c r="TBM140" s="6"/>
      <c r="TBN140" s="6"/>
      <c r="TBO140" s="6"/>
      <c r="TBP140" s="6"/>
      <c r="TBQ140" s="6"/>
      <c r="TBR140" s="6"/>
      <c r="TBS140" s="6"/>
      <c r="TBT140" s="6"/>
      <c r="TBU140" s="6"/>
      <c r="TBV140" s="6"/>
      <c r="TBW140" s="6"/>
      <c r="TBX140" s="6"/>
      <c r="TBY140" s="6"/>
      <c r="TBZ140" s="6"/>
      <c r="TCA140" s="6"/>
      <c r="TCB140" s="6"/>
      <c r="TCC140" s="6"/>
      <c r="TCD140" s="6"/>
      <c r="TCE140" s="6"/>
      <c r="TCF140" s="6"/>
      <c r="TCG140" s="6"/>
      <c r="TCH140" s="6"/>
      <c r="TCI140" s="6"/>
      <c r="TCJ140" s="6"/>
      <c r="TCK140" s="6"/>
      <c r="TCL140" s="6"/>
      <c r="TCM140" s="6"/>
      <c r="TCN140" s="6"/>
      <c r="TCO140" s="6"/>
      <c r="TCP140" s="6"/>
      <c r="TCQ140" s="6"/>
      <c r="TCR140" s="6"/>
      <c r="TCS140" s="6"/>
      <c r="TCT140" s="6"/>
      <c r="TCU140" s="6"/>
      <c r="TCV140" s="6"/>
      <c r="TCW140" s="6"/>
      <c r="TCX140" s="6"/>
      <c r="TCY140" s="6"/>
      <c r="TCZ140" s="6"/>
      <c r="TDA140" s="6"/>
      <c r="TDB140" s="6"/>
      <c r="TDC140" s="6"/>
      <c r="TDD140" s="6"/>
      <c r="TDE140" s="6"/>
      <c r="TDF140" s="6"/>
      <c r="TDG140" s="6"/>
      <c r="TDH140" s="6"/>
      <c r="TDI140" s="6"/>
      <c r="TDJ140" s="6"/>
      <c r="TDK140" s="6"/>
      <c r="TDL140" s="6"/>
      <c r="TDM140" s="6"/>
      <c r="TDN140" s="6"/>
      <c r="TDO140" s="6"/>
      <c r="TDP140" s="6"/>
      <c r="TDQ140" s="6"/>
      <c r="TDR140" s="6"/>
      <c r="TDS140" s="6"/>
      <c r="TDT140" s="6"/>
      <c r="TDU140" s="6"/>
      <c r="TDV140" s="6"/>
      <c r="TDW140" s="6"/>
      <c r="TDX140" s="6"/>
      <c r="TDY140" s="6"/>
      <c r="TDZ140" s="6"/>
      <c r="TEA140" s="6"/>
      <c r="TEB140" s="6"/>
      <c r="TEC140" s="6"/>
      <c r="TED140" s="6"/>
      <c r="TEE140" s="6"/>
      <c r="TEF140" s="6"/>
      <c r="TEG140" s="6"/>
      <c r="TEH140" s="6"/>
      <c r="TEI140" s="6"/>
      <c r="TEJ140" s="6"/>
      <c r="TEK140" s="6"/>
      <c r="TEL140" s="6"/>
      <c r="TEM140" s="6"/>
      <c r="TEN140" s="6"/>
      <c r="TEO140" s="6"/>
      <c r="TEP140" s="6"/>
      <c r="TEQ140" s="6"/>
      <c r="TER140" s="6"/>
      <c r="TES140" s="6"/>
      <c r="TET140" s="6"/>
      <c r="TEU140" s="6"/>
      <c r="TEV140" s="6"/>
      <c r="TEW140" s="6"/>
      <c r="TEX140" s="6"/>
      <c r="TEY140" s="6"/>
      <c r="TEZ140" s="6"/>
      <c r="TFA140" s="6"/>
      <c r="TFB140" s="6"/>
      <c r="TFC140" s="6"/>
      <c r="TFD140" s="6"/>
      <c r="TFE140" s="6"/>
      <c r="TFF140" s="6"/>
      <c r="TFG140" s="6"/>
      <c r="TFH140" s="6"/>
      <c r="TFI140" s="6"/>
      <c r="TFJ140" s="6"/>
      <c r="TFK140" s="6"/>
      <c r="TFL140" s="6"/>
      <c r="TFM140" s="6"/>
      <c r="TFN140" s="6"/>
      <c r="TFO140" s="6"/>
      <c r="TFP140" s="6"/>
      <c r="TFQ140" s="6"/>
      <c r="TFR140" s="6"/>
      <c r="TFS140" s="6"/>
      <c r="TFT140" s="6"/>
      <c r="TFU140" s="6"/>
      <c r="TFV140" s="6"/>
      <c r="TFW140" s="6"/>
      <c r="TFX140" s="6"/>
      <c r="TFY140" s="6"/>
      <c r="TFZ140" s="6"/>
      <c r="TGA140" s="6"/>
      <c r="TGB140" s="6"/>
      <c r="TGC140" s="6"/>
      <c r="TGD140" s="6"/>
      <c r="TGE140" s="6"/>
      <c r="TGF140" s="6"/>
      <c r="TGG140" s="6"/>
      <c r="TGH140" s="6"/>
      <c r="TGI140" s="6"/>
      <c r="TGJ140" s="6"/>
      <c r="TGK140" s="6"/>
      <c r="TGL140" s="6"/>
      <c r="TGM140" s="6"/>
      <c r="TGN140" s="6"/>
      <c r="TGO140" s="6"/>
      <c r="TGP140" s="6"/>
      <c r="TGQ140" s="6"/>
      <c r="TGR140" s="6"/>
      <c r="TGS140" s="6"/>
      <c r="TGT140" s="6"/>
      <c r="TGU140" s="6"/>
      <c r="TGV140" s="6"/>
      <c r="TGW140" s="6"/>
      <c r="TGX140" s="6"/>
      <c r="TGY140" s="6"/>
      <c r="TGZ140" s="6"/>
      <c r="THA140" s="6"/>
      <c r="THB140" s="6"/>
      <c r="THC140" s="6"/>
      <c r="THD140" s="6"/>
      <c r="THE140" s="6"/>
      <c r="THF140" s="6"/>
      <c r="THG140" s="6"/>
      <c r="THH140" s="6"/>
      <c r="THI140" s="6"/>
      <c r="THJ140" s="6"/>
      <c r="THK140" s="6"/>
      <c r="THL140" s="6"/>
      <c r="THM140" s="6"/>
      <c r="THN140" s="6"/>
      <c r="THO140" s="6"/>
      <c r="THP140" s="6"/>
      <c r="THQ140" s="6"/>
      <c r="THR140" s="6"/>
      <c r="THS140" s="6"/>
      <c r="THT140" s="6"/>
      <c r="THU140" s="6"/>
      <c r="THV140" s="6"/>
      <c r="THW140" s="6"/>
      <c r="THX140" s="6"/>
      <c r="THY140" s="6"/>
      <c r="THZ140" s="6"/>
      <c r="TIA140" s="6"/>
      <c r="TIB140" s="6"/>
      <c r="TIC140" s="6"/>
      <c r="TID140" s="6"/>
      <c r="TIE140" s="6"/>
      <c r="TIF140" s="6"/>
      <c r="TIG140" s="6"/>
      <c r="TIH140" s="6"/>
      <c r="TII140" s="6"/>
      <c r="TIJ140" s="6"/>
      <c r="TIK140" s="6"/>
      <c r="TIL140" s="6"/>
      <c r="TIM140" s="6"/>
      <c r="TIN140" s="6"/>
      <c r="TIO140" s="6"/>
      <c r="TIP140" s="6"/>
      <c r="TIQ140" s="6"/>
      <c r="TIR140" s="6"/>
      <c r="TIS140" s="6"/>
      <c r="TIT140" s="6"/>
      <c r="TIU140" s="6"/>
      <c r="TIV140" s="6"/>
      <c r="TIW140" s="6"/>
      <c r="TIX140" s="6"/>
      <c r="TIY140" s="6"/>
      <c r="TIZ140" s="6"/>
      <c r="TJA140" s="6"/>
      <c r="TJB140" s="6"/>
      <c r="TJC140" s="6"/>
      <c r="TJD140" s="6"/>
      <c r="TJE140" s="6"/>
      <c r="TJF140" s="6"/>
      <c r="TJG140" s="6"/>
      <c r="TJH140" s="6"/>
      <c r="TJI140" s="6"/>
      <c r="TJJ140" s="6"/>
      <c r="TJK140" s="6"/>
      <c r="TJL140" s="6"/>
      <c r="TJM140" s="6"/>
      <c r="TJN140" s="6"/>
      <c r="TJO140" s="6"/>
      <c r="TJP140" s="6"/>
      <c r="TJQ140" s="6"/>
      <c r="TJR140" s="6"/>
      <c r="TJS140" s="6"/>
      <c r="TJT140" s="6"/>
      <c r="TJU140" s="6"/>
      <c r="TJV140" s="6"/>
      <c r="TJW140" s="6"/>
      <c r="TJX140" s="6"/>
      <c r="TJY140" s="6"/>
      <c r="TJZ140" s="6"/>
      <c r="TKA140" s="6"/>
      <c r="TKB140" s="6"/>
      <c r="TKC140" s="6"/>
      <c r="TKD140" s="6"/>
      <c r="TKE140" s="6"/>
      <c r="TKF140" s="6"/>
      <c r="TKG140" s="6"/>
      <c r="TKH140" s="6"/>
      <c r="TKI140" s="6"/>
      <c r="TKJ140" s="6"/>
      <c r="TKK140" s="6"/>
      <c r="TKL140" s="6"/>
      <c r="TKM140" s="6"/>
      <c r="TKN140" s="6"/>
      <c r="TKO140" s="6"/>
      <c r="TKP140" s="6"/>
      <c r="TKQ140" s="6"/>
      <c r="TKR140" s="6"/>
      <c r="TKS140" s="6"/>
      <c r="TKT140" s="6"/>
      <c r="TKU140" s="6"/>
      <c r="TKV140" s="6"/>
      <c r="TKW140" s="6"/>
      <c r="TKX140" s="6"/>
      <c r="TKY140" s="6"/>
      <c r="TKZ140" s="6"/>
      <c r="TLA140" s="6"/>
      <c r="TLB140" s="6"/>
      <c r="TLC140" s="6"/>
      <c r="TLD140" s="6"/>
      <c r="TLE140" s="6"/>
      <c r="TLF140" s="6"/>
      <c r="TLG140" s="6"/>
      <c r="TLH140" s="6"/>
      <c r="TLI140" s="6"/>
      <c r="TLJ140" s="6"/>
      <c r="TLK140" s="6"/>
      <c r="TLL140" s="6"/>
      <c r="TLM140" s="6"/>
      <c r="TLN140" s="6"/>
      <c r="TLO140" s="6"/>
      <c r="TLP140" s="6"/>
      <c r="TLQ140" s="6"/>
      <c r="TLR140" s="6"/>
      <c r="TLS140" s="6"/>
      <c r="TLT140" s="6"/>
      <c r="TLU140" s="6"/>
      <c r="TLV140" s="6"/>
      <c r="TLW140" s="6"/>
      <c r="TLX140" s="6"/>
      <c r="TLY140" s="6"/>
      <c r="TLZ140" s="6"/>
      <c r="TMA140" s="6"/>
      <c r="TMB140" s="6"/>
      <c r="TMC140" s="6"/>
      <c r="TMD140" s="6"/>
      <c r="TME140" s="6"/>
      <c r="TMF140" s="6"/>
      <c r="TMG140" s="6"/>
      <c r="TMH140" s="6"/>
      <c r="TMI140" s="6"/>
      <c r="TMJ140" s="6"/>
      <c r="TMK140" s="6"/>
      <c r="TML140" s="6"/>
      <c r="TMM140" s="6"/>
      <c r="TMN140" s="6"/>
      <c r="TMO140" s="6"/>
      <c r="TMP140" s="6"/>
      <c r="TMQ140" s="6"/>
      <c r="TMR140" s="6"/>
      <c r="TMS140" s="6"/>
      <c r="TMT140" s="6"/>
      <c r="TMU140" s="6"/>
      <c r="TMV140" s="6"/>
      <c r="TMW140" s="6"/>
      <c r="TMX140" s="6"/>
      <c r="TMY140" s="6"/>
      <c r="TMZ140" s="6"/>
      <c r="TNA140" s="6"/>
      <c r="TNB140" s="6"/>
      <c r="TNC140" s="6"/>
      <c r="TND140" s="6"/>
      <c r="TNE140" s="6"/>
      <c r="TNF140" s="6"/>
      <c r="TNG140" s="6"/>
      <c r="TNH140" s="6"/>
      <c r="TNI140" s="6"/>
      <c r="TNJ140" s="6"/>
      <c r="TNK140" s="6"/>
      <c r="TNL140" s="6"/>
      <c r="TNM140" s="6"/>
      <c r="TNN140" s="6"/>
      <c r="TNO140" s="6"/>
      <c r="TNP140" s="6"/>
      <c r="TNQ140" s="6"/>
      <c r="TNR140" s="6"/>
      <c r="TNS140" s="6"/>
      <c r="TNT140" s="6"/>
      <c r="TNU140" s="6"/>
      <c r="TNV140" s="6"/>
      <c r="TNW140" s="6"/>
      <c r="TNX140" s="6"/>
      <c r="TNY140" s="6"/>
      <c r="TNZ140" s="6"/>
      <c r="TOA140" s="6"/>
      <c r="TOB140" s="6"/>
      <c r="TOC140" s="6"/>
      <c r="TOD140" s="6"/>
      <c r="TOE140" s="6"/>
      <c r="TOF140" s="6"/>
      <c r="TOG140" s="6"/>
      <c r="TOH140" s="6"/>
      <c r="TOI140" s="6"/>
      <c r="TOJ140" s="6"/>
      <c r="TOK140" s="6"/>
      <c r="TOL140" s="6"/>
      <c r="TOM140" s="6"/>
      <c r="TON140" s="6"/>
      <c r="TOO140" s="6"/>
      <c r="TOP140" s="6"/>
      <c r="TOQ140" s="6"/>
      <c r="TOR140" s="6"/>
      <c r="TOS140" s="6"/>
      <c r="TOT140" s="6"/>
      <c r="TOU140" s="6"/>
      <c r="TOV140" s="6"/>
      <c r="TOW140" s="6"/>
      <c r="TOX140" s="6"/>
      <c r="TOY140" s="6"/>
      <c r="TOZ140" s="6"/>
      <c r="TPA140" s="6"/>
      <c r="TPB140" s="6"/>
      <c r="TPC140" s="6"/>
      <c r="TPD140" s="6"/>
      <c r="TPE140" s="6"/>
      <c r="TPF140" s="6"/>
      <c r="TPG140" s="6"/>
      <c r="TPH140" s="6"/>
      <c r="TPI140" s="6"/>
      <c r="TPJ140" s="6"/>
      <c r="TPK140" s="6"/>
      <c r="TPL140" s="6"/>
      <c r="TPM140" s="6"/>
      <c r="TPN140" s="6"/>
      <c r="TPO140" s="6"/>
      <c r="TPP140" s="6"/>
      <c r="TPQ140" s="6"/>
      <c r="TPR140" s="6"/>
      <c r="TPS140" s="6"/>
      <c r="TPT140" s="6"/>
      <c r="TPU140" s="6"/>
      <c r="TPV140" s="6"/>
      <c r="TPW140" s="6"/>
      <c r="TPX140" s="6"/>
      <c r="TPY140" s="6"/>
      <c r="TPZ140" s="6"/>
      <c r="TQA140" s="6"/>
      <c r="TQB140" s="6"/>
      <c r="TQC140" s="6"/>
      <c r="TQD140" s="6"/>
      <c r="TQE140" s="6"/>
      <c r="TQF140" s="6"/>
      <c r="TQG140" s="6"/>
      <c r="TQH140" s="6"/>
      <c r="TQI140" s="6"/>
      <c r="TQJ140" s="6"/>
      <c r="TQK140" s="6"/>
      <c r="TQL140" s="6"/>
      <c r="TQM140" s="6"/>
      <c r="TQN140" s="6"/>
      <c r="TQO140" s="6"/>
      <c r="TQP140" s="6"/>
      <c r="TQQ140" s="6"/>
      <c r="TQR140" s="6"/>
      <c r="TQS140" s="6"/>
      <c r="TQT140" s="6"/>
      <c r="TQU140" s="6"/>
      <c r="TQV140" s="6"/>
      <c r="TQW140" s="6"/>
      <c r="TQX140" s="6"/>
      <c r="TQY140" s="6"/>
      <c r="TQZ140" s="6"/>
      <c r="TRA140" s="6"/>
      <c r="TRB140" s="6"/>
      <c r="TRC140" s="6"/>
      <c r="TRD140" s="6"/>
      <c r="TRE140" s="6"/>
      <c r="TRF140" s="6"/>
      <c r="TRG140" s="6"/>
      <c r="TRH140" s="6"/>
      <c r="TRI140" s="6"/>
      <c r="TRJ140" s="6"/>
      <c r="TRK140" s="6"/>
      <c r="TRL140" s="6"/>
      <c r="TRM140" s="6"/>
      <c r="TRN140" s="6"/>
      <c r="TRO140" s="6"/>
      <c r="TRP140" s="6"/>
      <c r="TRQ140" s="6"/>
      <c r="TRR140" s="6"/>
      <c r="TRS140" s="6"/>
      <c r="TRT140" s="6"/>
      <c r="TRU140" s="6"/>
      <c r="TRV140" s="6"/>
      <c r="TRW140" s="6"/>
      <c r="TRX140" s="6"/>
      <c r="TRY140" s="6"/>
      <c r="TRZ140" s="6"/>
      <c r="TSA140" s="6"/>
      <c r="TSB140" s="6"/>
      <c r="TSC140" s="6"/>
      <c r="TSD140" s="6"/>
      <c r="TSE140" s="6"/>
      <c r="TSF140" s="6"/>
      <c r="TSG140" s="6"/>
      <c r="TSH140" s="6"/>
      <c r="TSI140" s="6"/>
      <c r="TSJ140" s="6"/>
      <c r="TSK140" s="6"/>
      <c r="TSL140" s="6"/>
      <c r="TSM140" s="6"/>
      <c r="TSN140" s="6"/>
      <c r="TSO140" s="6"/>
      <c r="TSP140" s="6"/>
      <c r="TSQ140" s="6"/>
      <c r="TSR140" s="6"/>
      <c r="TSS140" s="6"/>
      <c r="TST140" s="6"/>
      <c r="TSU140" s="6"/>
      <c r="TSV140" s="6"/>
      <c r="TSW140" s="6"/>
      <c r="TSX140" s="6"/>
      <c r="TSY140" s="6"/>
      <c r="TSZ140" s="6"/>
      <c r="TTA140" s="6"/>
      <c r="TTB140" s="6"/>
      <c r="TTC140" s="6"/>
      <c r="TTD140" s="6"/>
      <c r="TTE140" s="6"/>
      <c r="TTF140" s="6"/>
      <c r="TTG140" s="6"/>
      <c r="TTH140" s="6"/>
      <c r="TTI140" s="6"/>
      <c r="TTJ140" s="6"/>
      <c r="TTK140" s="6"/>
      <c r="TTL140" s="6"/>
      <c r="TTM140" s="6"/>
      <c r="TTN140" s="6"/>
      <c r="TTO140" s="6"/>
      <c r="TTP140" s="6"/>
      <c r="TTQ140" s="6"/>
      <c r="TTR140" s="6"/>
      <c r="TTS140" s="6"/>
      <c r="TTT140" s="6"/>
      <c r="TTU140" s="6"/>
      <c r="TTV140" s="6"/>
      <c r="TTW140" s="6"/>
      <c r="TTX140" s="6"/>
      <c r="TTY140" s="6"/>
      <c r="TTZ140" s="6"/>
      <c r="TUA140" s="6"/>
      <c r="TUB140" s="6"/>
      <c r="TUC140" s="6"/>
      <c r="TUD140" s="6"/>
      <c r="TUE140" s="6"/>
      <c r="TUF140" s="6"/>
      <c r="TUG140" s="6"/>
      <c r="TUH140" s="6"/>
      <c r="TUI140" s="6"/>
      <c r="TUJ140" s="6"/>
      <c r="TUK140" s="6"/>
      <c r="TUL140" s="6"/>
      <c r="TUM140" s="6"/>
      <c r="TUN140" s="6"/>
      <c r="TUO140" s="6"/>
      <c r="TUP140" s="6"/>
      <c r="TUQ140" s="6"/>
      <c r="TUR140" s="6"/>
      <c r="TUS140" s="6"/>
      <c r="TUT140" s="6"/>
      <c r="TUU140" s="6"/>
      <c r="TUV140" s="6"/>
      <c r="TUW140" s="6"/>
      <c r="TUX140" s="6"/>
      <c r="TUY140" s="6"/>
      <c r="TUZ140" s="6"/>
      <c r="TVA140" s="6"/>
      <c r="TVB140" s="6"/>
      <c r="TVC140" s="6"/>
      <c r="TVD140" s="6"/>
      <c r="TVE140" s="6"/>
      <c r="TVF140" s="6"/>
      <c r="TVG140" s="6"/>
      <c r="TVH140" s="6"/>
      <c r="TVI140" s="6"/>
      <c r="TVJ140" s="6"/>
      <c r="TVK140" s="6"/>
      <c r="TVL140" s="6"/>
      <c r="TVM140" s="6"/>
      <c r="TVN140" s="6"/>
      <c r="TVO140" s="6"/>
      <c r="TVP140" s="6"/>
      <c r="TVQ140" s="6"/>
      <c r="TVR140" s="6"/>
      <c r="TVS140" s="6"/>
      <c r="TVT140" s="6"/>
      <c r="TVU140" s="6"/>
      <c r="TVV140" s="6"/>
      <c r="TVW140" s="6"/>
      <c r="TVX140" s="6"/>
      <c r="TVY140" s="6"/>
      <c r="TVZ140" s="6"/>
      <c r="TWA140" s="6"/>
      <c r="TWB140" s="6"/>
      <c r="TWC140" s="6"/>
      <c r="TWD140" s="6"/>
      <c r="TWE140" s="6"/>
      <c r="TWF140" s="6"/>
      <c r="TWG140" s="6"/>
      <c r="TWH140" s="6"/>
      <c r="TWI140" s="6"/>
      <c r="TWJ140" s="6"/>
      <c r="TWK140" s="6"/>
      <c r="TWL140" s="6"/>
      <c r="TWM140" s="6"/>
      <c r="TWN140" s="6"/>
      <c r="TWO140" s="6"/>
      <c r="TWP140" s="6"/>
      <c r="TWQ140" s="6"/>
      <c r="TWR140" s="6"/>
      <c r="TWS140" s="6"/>
      <c r="TWT140" s="6"/>
      <c r="TWU140" s="6"/>
      <c r="TWV140" s="6"/>
      <c r="TWW140" s="6"/>
      <c r="TWX140" s="6"/>
      <c r="TWY140" s="6"/>
      <c r="TWZ140" s="6"/>
      <c r="TXA140" s="6"/>
      <c r="TXB140" s="6"/>
      <c r="TXC140" s="6"/>
      <c r="TXD140" s="6"/>
      <c r="TXE140" s="6"/>
      <c r="TXF140" s="6"/>
      <c r="TXG140" s="6"/>
      <c r="TXH140" s="6"/>
      <c r="TXI140" s="6"/>
      <c r="TXJ140" s="6"/>
      <c r="TXK140" s="6"/>
      <c r="TXL140" s="6"/>
      <c r="TXM140" s="6"/>
      <c r="TXN140" s="6"/>
      <c r="TXO140" s="6"/>
      <c r="TXP140" s="6"/>
      <c r="TXQ140" s="6"/>
      <c r="TXR140" s="6"/>
      <c r="TXS140" s="6"/>
      <c r="TXT140" s="6"/>
      <c r="TXU140" s="6"/>
      <c r="TXV140" s="6"/>
      <c r="TXW140" s="6"/>
      <c r="TXX140" s="6"/>
      <c r="TXY140" s="6"/>
      <c r="TXZ140" s="6"/>
      <c r="TYA140" s="6"/>
      <c r="TYB140" s="6"/>
      <c r="TYC140" s="6"/>
      <c r="TYD140" s="6"/>
      <c r="TYE140" s="6"/>
      <c r="TYF140" s="6"/>
      <c r="TYG140" s="6"/>
      <c r="TYH140" s="6"/>
      <c r="TYI140" s="6"/>
      <c r="TYJ140" s="6"/>
      <c r="TYK140" s="6"/>
      <c r="TYL140" s="6"/>
      <c r="TYM140" s="6"/>
      <c r="TYN140" s="6"/>
      <c r="TYO140" s="6"/>
      <c r="TYP140" s="6"/>
      <c r="TYQ140" s="6"/>
      <c r="TYR140" s="6"/>
      <c r="TYS140" s="6"/>
      <c r="TYT140" s="6"/>
      <c r="TYU140" s="6"/>
      <c r="TYV140" s="6"/>
      <c r="TYW140" s="6"/>
      <c r="TYX140" s="6"/>
      <c r="TYY140" s="6"/>
      <c r="TYZ140" s="6"/>
      <c r="TZA140" s="6"/>
      <c r="TZB140" s="6"/>
      <c r="TZC140" s="6"/>
      <c r="TZD140" s="6"/>
      <c r="TZE140" s="6"/>
      <c r="TZF140" s="6"/>
      <c r="TZG140" s="6"/>
      <c r="TZH140" s="6"/>
      <c r="TZI140" s="6"/>
      <c r="TZJ140" s="6"/>
      <c r="TZK140" s="6"/>
      <c r="TZL140" s="6"/>
      <c r="TZM140" s="6"/>
      <c r="TZN140" s="6"/>
      <c r="TZO140" s="6"/>
      <c r="TZP140" s="6"/>
      <c r="TZQ140" s="6"/>
      <c r="TZR140" s="6"/>
      <c r="TZS140" s="6"/>
      <c r="TZT140" s="6"/>
      <c r="TZU140" s="6"/>
      <c r="TZV140" s="6"/>
      <c r="TZW140" s="6"/>
      <c r="TZX140" s="6"/>
      <c r="TZY140" s="6"/>
      <c r="TZZ140" s="6"/>
      <c r="UAA140" s="6"/>
      <c r="UAB140" s="6"/>
      <c r="UAC140" s="6"/>
      <c r="UAD140" s="6"/>
      <c r="UAE140" s="6"/>
      <c r="UAF140" s="6"/>
      <c r="UAG140" s="6"/>
      <c r="UAH140" s="6"/>
      <c r="UAI140" s="6"/>
      <c r="UAJ140" s="6"/>
      <c r="UAK140" s="6"/>
      <c r="UAL140" s="6"/>
      <c r="UAM140" s="6"/>
      <c r="UAN140" s="6"/>
      <c r="UAO140" s="6"/>
      <c r="UAP140" s="6"/>
      <c r="UAQ140" s="6"/>
      <c r="UAR140" s="6"/>
      <c r="UAS140" s="6"/>
      <c r="UAT140" s="6"/>
      <c r="UAU140" s="6"/>
      <c r="UAV140" s="6"/>
      <c r="UAW140" s="6"/>
      <c r="UAX140" s="6"/>
      <c r="UAY140" s="6"/>
      <c r="UAZ140" s="6"/>
      <c r="UBA140" s="6"/>
      <c r="UBB140" s="6"/>
      <c r="UBC140" s="6"/>
      <c r="UBD140" s="6"/>
      <c r="UBE140" s="6"/>
      <c r="UBF140" s="6"/>
      <c r="UBG140" s="6"/>
      <c r="UBH140" s="6"/>
      <c r="UBI140" s="6"/>
      <c r="UBJ140" s="6"/>
      <c r="UBK140" s="6"/>
      <c r="UBL140" s="6"/>
      <c r="UBM140" s="6"/>
      <c r="UBN140" s="6"/>
      <c r="UBO140" s="6"/>
      <c r="UBP140" s="6"/>
      <c r="UBQ140" s="6"/>
      <c r="UBR140" s="6"/>
      <c r="UBS140" s="6"/>
      <c r="UBT140" s="6"/>
      <c r="UBU140" s="6"/>
      <c r="UBV140" s="6"/>
      <c r="UBW140" s="6"/>
      <c r="UBX140" s="6"/>
      <c r="UBY140" s="6"/>
      <c r="UBZ140" s="6"/>
      <c r="UCA140" s="6"/>
      <c r="UCB140" s="6"/>
      <c r="UCC140" s="6"/>
      <c r="UCD140" s="6"/>
      <c r="UCE140" s="6"/>
      <c r="UCF140" s="6"/>
      <c r="UCG140" s="6"/>
      <c r="UCH140" s="6"/>
      <c r="UCI140" s="6"/>
      <c r="UCJ140" s="6"/>
      <c r="UCK140" s="6"/>
      <c r="UCL140" s="6"/>
      <c r="UCM140" s="6"/>
      <c r="UCN140" s="6"/>
      <c r="UCO140" s="6"/>
      <c r="UCP140" s="6"/>
      <c r="UCQ140" s="6"/>
      <c r="UCR140" s="6"/>
      <c r="UCS140" s="6"/>
      <c r="UCT140" s="6"/>
      <c r="UCU140" s="6"/>
      <c r="UCV140" s="6"/>
      <c r="UCW140" s="6"/>
      <c r="UCX140" s="6"/>
      <c r="UCY140" s="6"/>
      <c r="UCZ140" s="6"/>
      <c r="UDA140" s="6"/>
      <c r="UDB140" s="6"/>
      <c r="UDC140" s="6"/>
      <c r="UDD140" s="6"/>
      <c r="UDE140" s="6"/>
      <c r="UDF140" s="6"/>
      <c r="UDG140" s="6"/>
      <c r="UDH140" s="6"/>
      <c r="UDI140" s="6"/>
      <c r="UDJ140" s="6"/>
      <c r="UDK140" s="6"/>
      <c r="UDL140" s="6"/>
      <c r="UDM140" s="6"/>
      <c r="UDN140" s="6"/>
      <c r="UDO140" s="6"/>
      <c r="UDP140" s="6"/>
      <c r="UDQ140" s="6"/>
      <c r="UDR140" s="6"/>
      <c r="UDS140" s="6"/>
      <c r="UDT140" s="6"/>
      <c r="UDU140" s="6"/>
      <c r="UDV140" s="6"/>
      <c r="UDW140" s="6"/>
      <c r="UDX140" s="6"/>
      <c r="UDY140" s="6"/>
      <c r="UDZ140" s="6"/>
      <c r="UEA140" s="6"/>
      <c r="UEB140" s="6"/>
      <c r="UEC140" s="6"/>
      <c r="UED140" s="6"/>
      <c r="UEE140" s="6"/>
      <c r="UEF140" s="6"/>
      <c r="UEG140" s="6"/>
      <c r="UEH140" s="6"/>
      <c r="UEI140" s="6"/>
      <c r="UEJ140" s="6"/>
      <c r="UEK140" s="6"/>
      <c r="UEL140" s="6"/>
      <c r="UEM140" s="6"/>
      <c r="UEN140" s="6"/>
      <c r="UEO140" s="6"/>
      <c r="UEP140" s="6"/>
      <c r="UEQ140" s="6"/>
      <c r="UER140" s="6"/>
      <c r="UES140" s="6"/>
      <c r="UET140" s="6"/>
      <c r="UEU140" s="6"/>
      <c r="UEV140" s="6"/>
      <c r="UEW140" s="6"/>
      <c r="UEX140" s="6"/>
      <c r="UEY140" s="6"/>
      <c r="UEZ140" s="6"/>
      <c r="UFA140" s="6"/>
      <c r="UFB140" s="6"/>
      <c r="UFC140" s="6"/>
      <c r="UFD140" s="6"/>
      <c r="UFE140" s="6"/>
      <c r="UFF140" s="6"/>
      <c r="UFG140" s="6"/>
      <c r="UFH140" s="6"/>
      <c r="UFI140" s="6"/>
      <c r="UFJ140" s="6"/>
      <c r="UFK140" s="6"/>
      <c r="UFL140" s="6"/>
      <c r="UFM140" s="6"/>
      <c r="UFN140" s="6"/>
      <c r="UFO140" s="6"/>
      <c r="UFP140" s="6"/>
      <c r="UFQ140" s="6"/>
      <c r="UFR140" s="6"/>
      <c r="UFS140" s="6"/>
      <c r="UFT140" s="6"/>
      <c r="UFU140" s="6"/>
      <c r="UFV140" s="6"/>
      <c r="UFW140" s="6"/>
      <c r="UFX140" s="6"/>
      <c r="UFY140" s="6"/>
      <c r="UFZ140" s="6"/>
      <c r="UGA140" s="6"/>
      <c r="UGB140" s="6"/>
      <c r="UGC140" s="6"/>
      <c r="UGD140" s="6"/>
      <c r="UGE140" s="6"/>
      <c r="UGF140" s="6"/>
      <c r="UGG140" s="6"/>
      <c r="UGH140" s="6"/>
      <c r="UGI140" s="6"/>
      <c r="UGJ140" s="6"/>
      <c r="UGK140" s="6"/>
      <c r="UGL140" s="6"/>
      <c r="UGM140" s="6"/>
      <c r="UGN140" s="6"/>
      <c r="UGO140" s="6"/>
      <c r="UGP140" s="6"/>
      <c r="UGQ140" s="6"/>
      <c r="UGR140" s="6"/>
      <c r="UGS140" s="6"/>
      <c r="UGT140" s="6"/>
      <c r="UGU140" s="6"/>
      <c r="UGV140" s="6"/>
      <c r="UGW140" s="6"/>
      <c r="UGX140" s="6"/>
      <c r="UGY140" s="6"/>
      <c r="UGZ140" s="6"/>
      <c r="UHA140" s="6"/>
      <c r="UHB140" s="6"/>
      <c r="UHC140" s="6"/>
      <c r="UHD140" s="6"/>
      <c r="UHE140" s="6"/>
      <c r="UHF140" s="6"/>
      <c r="UHG140" s="6"/>
      <c r="UHH140" s="6"/>
      <c r="UHI140" s="6"/>
      <c r="UHJ140" s="6"/>
      <c r="UHK140" s="6"/>
      <c r="UHL140" s="6"/>
      <c r="UHM140" s="6"/>
      <c r="UHN140" s="6"/>
      <c r="UHO140" s="6"/>
      <c r="UHP140" s="6"/>
      <c r="UHQ140" s="6"/>
      <c r="UHR140" s="6"/>
      <c r="UHS140" s="6"/>
      <c r="UHT140" s="6"/>
      <c r="UHU140" s="6"/>
      <c r="UHV140" s="6"/>
      <c r="UHW140" s="6"/>
      <c r="UHX140" s="6"/>
      <c r="UHY140" s="6"/>
      <c r="UHZ140" s="6"/>
      <c r="UIA140" s="6"/>
      <c r="UIB140" s="6"/>
      <c r="UIC140" s="6"/>
      <c r="UID140" s="6"/>
      <c r="UIE140" s="6"/>
      <c r="UIF140" s="6"/>
      <c r="UIG140" s="6"/>
      <c r="UIH140" s="6"/>
      <c r="UII140" s="6"/>
      <c r="UIJ140" s="6"/>
      <c r="UIK140" s="6"/>
      <c r="UIL140" s="6"/>
      <c r="UIM140" s="6"/>
      <c r="UIN140" s="6"/>
      <c r="UIO140" s="6"/>
      <c r="UIP140" s="6"/>
      <c r="UIQ140" s="6"/>
      <c r="UIR140" s="6"/>
      <c r="UIS140" s="6"/>
      <c r="UIT140" s="6"/>
      <c r="UIU140" s="6"/>
      <c r="UIV140" s="6"/>
      <c r="UIW140" s="6"/>
      <c r="UIX140" s="6"/>
      <c r="UIY140" s="6"/>
      <c r="UIZ140" s="6"/>
      <c r="UJA140" s="6"/>
      <c r="UJB140" s="6"/>
      <c r="UJC140" s="6"/>
      <c r="UJD140" s="6"/>
      <c r="UJE140" s="6"/>
      <c r="UJF140" s="6"/>
      <c r="UJG140" s="6"/>
      <c r="UJH140" s="6"/>
      <c r="UJI140" s="6"/>
      <c r="UJJ140" s="6"/>
      <c r="UJK140" s="6"/>
      <c r="UJL140" s="6"/>
      <c r="UJM140" s="6"/>
      <c r="UJN140" s="6"/>
      <c r="UJO140" s="6"/>
      <c r="UJP140" s="6"/>
      <c r="UJQ140" s="6"/>
      <c r="UJR140" s="6"/>
      <c r="UJS140" s="6"/>
      <c r="UJT140" s="6"/>
      <c r="UJU140" s="6"/>
      <c r="UJV140" s="6"/>
      <c r="UJW140" s="6"/>
      <c r="UJX140" s="6"/>
      <c r="UJY140" s="6"/>
      <c r="UJZ140" s="6"/>
      <c r="UKA140" s="6"/>
      <c r="UKB140" s="6"/>
      <c r="UKC140" s="6"/>
      <c r="UKD140" s="6"/>
      <c r="UKE140" s="6"/>
      <c r="UKF140" s="6"/>
      <c r="UKG140" s="6"/>
      <c r="UKH140" s="6"/>
      <c r="UKI140" s="6"/>
      <c r="UKJ140" s="6"/>
      <c r="UKK140" s="6"/>
      <c r="UKL140" s="6"/>
      <c r="UKM140" s="6"/>
      <c r="UKN140" s="6"/>
      <c r="UKO140" s="6"/>
      <c r="UKP140" s="6"/>
      <c r="UKQ140" s="6"/>
      <c r="UKR140" s="6"/>
      <c r="UKS140" s="6"/>
      <c r="UKT140" s="6"/>
      <c r="UKU140" s="6"/>
      <c r="UKV140" s="6"/>
      <c r="UKW140" s="6"/>
      <c r="UKX140" s="6"/>
      <c r="UKY140" s="6"/>
      <c r="UKZ140" s="6"/>
      <c r="ULA140" s="6"/>
      <c r="ULB140" s="6"/>
      <c r="ULC140" s="6"/>
      <c r="ULD140" s="6"/>
      <c r="ULE140" s="6"/>
      <c r="ULF140" s="6"/>
      <c r="ULG140" s="6"/>
      <c r="ULH140" s="6"/>
      <c r="ULI140" s="6"/>
      <c r="ULJ140" s="6"/>
      <c r="ULK140" s="6"/>
      <c r="ULL140" s="6"/>
      <c r="ULM140" s="6"/>
      <c r="ULN140" s="6"/>
      <c r="ULO140" s="6"/>
      <c r="ULP140" s="6"/>
      <c r="ULQ140" s="6"/>
      <c r="ULR140" s="6"/>
      <c r="ULS140" s="6"/>
      <c r="ULT140" s="6"/>
      <c r="ULU140" s="6"/>
      <c r="ULV140" s="6"/>
      <c r="ULW140" s="6"/>
      <c r="ULX140" s="6"/>
      <c r="ULY140" s="6"/>
      <c r="ULZ140" s="6"/>
      <c r="UMA140" s="6"/>
      <c r="UMB140" s="6"/>
      <c r="UMC140" s="6"/>
      <c r="UMD140" s="6"/>
      <c r="UME140" s="6"/>
      <c r="UMF140" s="6"/>
      <c r="UMG140" s="6"/>
      <c r="UMH140" s="6"/>
      <c r="UMI140" s="6"/>
      <c r="UMJ140" s="6"/>
      <c r="UMK140" s="6"/>
      <c r="UML140" s="6"/>
      <c r="UMM140" s="6"/>
      <c r="UMN140" s="6"/>
      <c r="UMO140" s="6"/>
      <c r="UMP140" s="6"/>
      <c r="UMQ140" s="6"/>
      <c r="UMR140" s="6"/>
      <c r="UMS140" s="6"/>
      <c r="UMT140" s="6"/>
      <c r="UMU140" s="6"/>
      <c r="UMV140" s="6"/>
      <c r="UMW140" s="6"/>
      <c r="UMX140" s="6"/>
      <c r="UMY140" s="6"/>
      <c r="UMZ140" s="6"/>
      <c r="UNA140" s="6"/>
      <c r="UNB140" s="6"/>
      <c r="UNC140" s="6"/>
      <c r="UND140" s="6"/>
      <c r="UNE140" s="6"/>
      <c r="UNF140" s="6"/>
      <c r="UNG140" s="6"/>
      <c r="UNH140" s="6"/>
      <c r="UNI140" s="6"/>
      <c r="UNJ140" s="6"/>
      <c r="UNK140" s="6"/>
      <c r="UNL140" s="6"/>
      <c r="UNM140" s="6"/>
      <c r="UNN140" s="6"/>
      <c r="UNO140" s="6"/>
      <c r="UNP140" s="6"/>
      <c r="UNQ140" s="6"/>
      <c r="UNR140" s="6"/>
      <c r="UNS140" s="6"/>
      <c r="UNT140" s="6"/>
      <c r="UNU140" s="6"/>
      <c r="UNV140" s="6"/>
      <c r="UNW140" s="6"/>
      <c r="UNX140" s="6"/>
      <c r="UNY140" s="6"/>
      <c r="UNZ140" s="6"/>
      <c r="UOA140" s="6"/>
      <c r="UOB140" s="6"/>
      <c r="UOC140" s="6"/>
      <c r="UOD140" s="6"/>
      <c r="UOE140" s="6"/>
      <c r="UOF140" s="6"/>
      <c r="UOG140" s="6"/>
      <c r="UOH140" s="6"/>
      <c r="UOI140" s="6"/>
      <c r="UOJ140" s="6"/>
      <c r="UOK140" s="6"/>
      <c r="UOL140" s="6"/>
      <c r="UOM140" s="6"/>
      <c r="UON140" s="6"/>
      <c r="UOO140" s="6"/>
      <c r="UOP140" s="6"/>
      <c r="UOQ140" s="6"/>
      <c r="UOR140" s="6"/>
      <c r="UOS140" s="6"/>
      <c r="UOT140" s="6"/>
      <c r="UOU140" s="6"/>
      <c r="UOV140" s="6"/>
      <c r="UOW140" s="6"/>
      <c r="UOX140" s="6"/>
      <c r="UOY140" s="6"/>
      <c r="UOZ140" s="6"/>
      <c r="UPA140" s="6"/>
      <c r="UPB140" s="6"/>
      <c r="UPC140" s="6"/>
      <c r="UPD140" s="6"/>
      <c r="UPE140" s="6"/>
      <c r="UPF140" s="6"/>
      <c r="UPG140" s="6"/>
      <c r="UPH140" s="6"/>
      <c r="UPI140" s="6"/>
      <c r="UPJ140" s="6"/>
      <c r="UPK140" s="6"/>
      <c r="UPL140" s="6"/>
      <c r="UPM140" s="6"/>
      <c r="UPN140" s="6"/>
      <c r="UPO140" s="6"/>
      <c r="UPP140" s="6"/>
      <c r="UPQ140" s="6"/>
      <c r="UPR140" s="6"/>
      <c r="UPS140" s="6"/>
      <c r="UPT140" s="6"/>
      <c r="UPU140" s="6"/>
      <c r="UPV140" s="6"/>
      <c r="UPW140" s="6"/>
      <c r="UPX140" s="6"/>
      <c r="UPY140" s="6"/>
      <c r="UPZ140" s="6"/>
      <c r="UQA140" s="6"/>
      <c r="UQB140" s="6"/>
      <c r="UQC140" s="6"/>
      <c r="UQD140" s="6"/>
      <c r="UQE140" s="6"/>
      <c r="UQF140" s="6"/>
      <c r="UQG140" s="6"/>
      <c r="UQH140" s="6"/>
      <c r="UQI140" s="6"/>
      <c r="UQJ140" s="6"/>
      <c r="UQK140" s="6"/>
      <c r="UQL140" s="6"/>
      <c r="UQM140" s="6"/>
      <c r="UQN140" s="6"/>
      <c r="UQO140" s="6"/>
      <c r="UQP140" s="6"/>
      <c r="UQQ140" s="6"/>
      <c r="UQR140" s="6"/>
      <c r="UQS140" s="6"/>
      <c r="UQT140" s="6"/>
      <c r="UQU140" s="6"/>
      <c r="UQV140" s="6"/>
      <c r="UQW140" s="6"/>
      <c r="UQX140" s="6"/>
      <c r="UQY140" s="6"/>
      <c r="UQZ140" s="6"/>
      <c r="URA140" s="6"/>
      <c r="URB140" s="6"/>
      <c r="URC140" s="6"/>
      <c r="URD140" s="6"/>
      <c r="URE140" s="6"/>
      <c r="URF140" s="6"/>
      <c r="URG140" s="6"/>
      <c r="URH140" s="6"/>
      <c r="URI140" s="6"/>
      <c r="URJ140" s="6"/>
      <c r="URK140" s="6"/>
      <c r="URL140" s="6"/>
      <c r="URM140" s="6"/>
      <c r="URN140" s="6"/>
      <c r="URO140" s="6"/>
      <c r="URP140" s="6"/>
      <c r="URQ140" s="6"/>
      <c r="URR140" s="6"/>
      <c r="URS140" s="6"/>
      <c r="URT140" s="6"/>
      <c r="URU140" s="6"/>
      <c r="URV140" s="6"/>
      <c r="URW140" s="6"/>
      <c r="URX140" s="6"/>
      <c r="URY140" s="6"/>
      <c r="URZ140" s="6"/>
      <c r="USA140" s="6"/>
      <c r="USB140" s="6"/>
      <c r="USC140" s="6"/>
      <c r="USD140" s="6"/>
      <c r="USE140" s="6"/>
      <c r="USF140" s="6"/>
      <c r="USG140" s="6"/>
      <c r="USH140" s="6"/>
      <c r="USI140" s="6"/>
      <c r="USJ140" s="6"/>
      <c r="USK140" s="6"/>
      <c r="USL140" s="6"/>
      <c r="USM140" s="6"/>
      <c r="USN140" s="6"/>
      <c r="USO140" s="6"/>
      <c r="USP140" s="6"/>
      <c r="USQ140" s="6"/>
      <c r="USR140" s="6"/>
      <c r="USS140" s="6"/>
      <c r="UST140" s="6"/>
      <c r="USU140" s="6"/>
      <c r="USV140" s="6"/>
      <c r="USW140" s="6"/>
      <c r="USX140" s="6"/>
      <c r="USY140" s="6"/>
      <c r="USZ140" s="6"/>
      <c r="UTA140" s="6"/>
      <c r="UTB140" s="6"/>
      <c r="UTC140" s="6"/>
      <c r="UTD140" s="6"/>
      <c r="UTE140" s="6"/>
      <c r="UTF140" s="6"/>
      <c r="UTG140" s="6"/>
      <c r="UTH140" s="6"/>
      <c r="UTI140" s="6"/>
      <c r="UTJ140" s="6"/>
      <c r="UTK140" s="6"/>
      <c r="UTL140" s="6"/>
      <c r="UTM140" s="6"/>
      <c r="UTN140" s="6"/>
      <c r="UTO140" s="6"/>
      <c r="UTP140" s="6"/>
      <c r="UTQ140" s="6"/>
      <c r="UTR140" s="6"/>
      <c r="UTS140" s="6"/>
      <c r="UTT140" s="6"/>
      <c r="UTU140" s="6"/>
      <c r="UTV140" s="6"/>
      <c r="UTW140" s="6"/>
      <c r="UTX140" s="6"/>
      <c r="UTY140" s="6"/>
      <c r="UTZ140" s="6"/>
      <c r="UUA140" s="6"/>
      <c r="UUB140" s="6"/>
      <c r="UUC140" s="6"/>
      <c r="UUD140" s="6"/>
      <c r="UUE140" s="6"/>
      <c r="UUF140" s="6"/>
      <c r="UUG140" s="6"/>
      <c r="UUH140" s="6"/>
      <c r="UUI140" s="6"/>
      <c r="UUJ140" s="6"/>
      <c r="UUK140" s="6"/>
      <c r="UUL140" s="6"/>
      <c r="UUM140" s="6"/>
      <c r="UUN140" s="6"/>
      <c r="UUO140" s="6"/>
      <c r="UUP140" s="6"/>
      <c r="UUQ140" s="6"/>
      <c r="UUR140" s="6"/>
      <c r="UUS140" s="6"/>
      <c r="UUT140" s="6"/>
      <c r="UUU140" s="6"/>
      <c r="UUV140" s="6"/>
      <c r="UUW140" s="6"/>
      <c r="UUX140" s="6"/>
      <c r="UUY140" s="6"/>
      <c r="UUZ140" s="6"/>
      <c r="UVA140" s="6"/>
      <c r="UVB140" s="6"/>
      <c r="UVC140" s="6"/>
      <c r="UVD140" s="6"/>
      <c r="UVE140" s="6"/>
      <c r="UVF140" s="6"/>
      <c r="UVG140" s="6"/>
      <c r="UVH140" s="6"/>
      <c r="UVI140" s="6"/>
      <c r="UVJ140" s="6"/>
      <c r="UVK140" s="6"/>
      <c r="UVL140" s="6"/>
      <c r="UVM140" s="6"/>
      <c r="UVN140" s="6"/>
      <c r="UVO140" s="6"/>
      <c r="UVP140" s="6"/>
      <c r="UVQ140" s="6"/>
      <c r="UVR140" s="6"/>
      <c r="UVS140" s="6"/>
      <c r="UVT140" s="6"/>
      <c r="UVU140" s="6"/>
      <c r="UVV140" s="6"/>
      <c r="UVW140" s="6"/>
      <c r="UVX140" s="6"/>
      <c r="UVY140" s="6"/>
      <c r="UVZ140" s="6"/>
      <c r="UWA140" s="6"/>
      <c r="UWB140" s="6"/>
      <c r="UWC140" s="6"/>
      <c r="UWD140" s="6"/>
      <c r="UWE140" s="6"/>
      <c r="UWF140" s="6"/>
      <c r="UWG140" s="6"/>
      <c r="UWH140" s="6"/>
      <c r="UWI140" s="6"/>
      <c r="UWJ140" s="6"/>
      <c r="UWK140" s="6"/>
      <c r="UWL140" s="6"/>
      <c r="UWM140" s="6"/>
      <c r="UWN140" s="6"/>
      <c r="UWO140" s="6"/>
      <c r="UWP140" s="6"/>
      <c r="UWQ140" s="6"/>
      <c r="UWR140" s="6"/>
      <c r="UWS140" s="6"/>
      <c r="UWT140" s="6"/>
      <c r="UWU140" s="6"/>
      <c r="UWV140" s="6"/>
      <c r="UWW140" s="6"/>
      <c r="UWX140" s="6"/>
      <c r="UWY140" s="6"/>
      <c r="UWZ140" s="6"/>
      <c r="UXA140" s="6"/>
      <c r="UXB140" s="6"/>
      <c r="UXC140" s="6"/>
      <c r="UXD140" s="6"/>
      <c r="UXE140" s="6"/>
      <c r="UXF140" s="6"/>
      <c r="UXG140" s="6"/>
      <c r="UXH140" s="6"/>
      <c r="UXI140" s="6"/>
      <c r="UXJ140" s="6"/>
      <c r="UXK140" s="6"/>
      <c r="UXL140" s="6"/>
      <c r="UXM140" s="6"/>
      <c r="UXN140" s="6"/>
      <c r="UXO140" s="6"/>
      <c r="UXP140" s="6"/>
      <c r="UXQ140" s="6"/>
      <c r="UXR140" s="6"/>
      <c r="UXS140" s="6"/>
      <c r="UXT140" s="6"/>
      <c r="UXU140" s="6"/>
      <c r="UXV140" s="6"/>
      <c r="UXW140" s="6"/>
      <c r="UXX140" s="6"/>
      <c r="UXY140" s="6"/>
      <c r="UXZ140" s="6"/>
      <c r="UYA140" s="6"/>
      <c r="UYB140" s="6"/>
      <c r="UYC140" s="6"/>
      <c r="UYD140" s="6"/>
      <c r="UYE140" s="6"/>
      <c r="UYF140" s="6"/>
      <c r="UYG140" s="6"/>
      <c r="UYH140" s="6"/>
      <c r="UYI140" s="6"/>
      <c r="UYJ140" s="6"/>
      <c r="UYK140" s="6"/>
      <c r="UYL140" s="6"/>
      <c r="UYM140" s="6"/>
      <c r="UYN140" s="6"/>
      <c r="UYO140" s="6"/>
      <c r="UYP140" s="6"/>
      <c r="UYQ140" s="6"/>
      <c r="UYR140" s="6"/>
      <c r="UYS140" s="6"/>
      <c r="UYT140" s="6"/>
      <c r="UYU140" s="6"/>
      <c r="UYV140" s="6"/>
      <c r="UYW140" s="6"/>
      <c r="UYX140" s="6"/>
      <c r="UYY140" s="6"/>
      <c r="UYZ140" s="6"/>
      <c r="UZA140" s="6"/>
      <c r="UZB140" s="6"/>
      <c r="UZC140" s="6"/>
      <c r="UZD140" s="6"/>
      <c r="UZE140" s="6"/>
      <c r="UZF140" s="6"/>
      <c r="UZG140" s="6"/>
      <c r="UZH140" s="6"/>
      <c r="UZI140" s="6"/>
      <c r="UZJ140" s="6"/>
      <c r="UZK140" s="6"/>
      <c r="UZL140" s="6"/>
      <c r="UZM140" s="6"/>
      <c r="UZN140" s="6"/>
      <c r="UZO140" s="6"/>
      <c r="UZP140" s="6"/>
      <c r="UZQ140" s="6"/>
      <c r="UZR140" s="6"/>
      <c r="UZS140" s="6"/>
      <c r="UZT140" s="6"/>
      <c r="UZU140" s="6"/>
      <c r="UZV140" s="6"/>
      <c r="UZW140" s="6"/>
      <c r="UZX140" s="6"/>
      <c r="UZY140" s="6"/>
      <c r="UZZ140" s="6"/>
      <c r="VAA140" s="6"/>
      <c r="VAB140" s="6"/>
      <c r="VAC140" s="6"/>
      <c r="VAD140" s="6"/>
      <c r="VAE140" s="6"/>
      <c r="VAF140" s="6"/>
      <c r="VAG140" s="6"/>
      <c r="VAH140" s="6"/>
      <c r="VAI140" s="6"/>
      <c r="VAJ140" s="6"/>
      <c r="VAK140" s="6"/>
      <c r="VAL140" s="6"/>
      <c r="VAM140" s="6"/>
      <c r="VAN140" s="6"/>
      <c r="VAO140" s="6"/>
      <c r="VAP140" s="6"/>
      <c r="VAQ140" s="6"/>
      <c r="VAR140" s="6"/>
      <c r="VAS140" s="6"/>
      <c r="VAT140" s="6"/>
      <c r="VAU140" s="6"/>
      <c r="VAV140" s="6"/>
      <c r="VAW140" s="6"/>
      <c r="VAX140" s="6"/>
      <c r="VAY140" s="6"/>
      <c r="VAZ140" s="6"/>
      <c r="VBA140" s="6"/>
      <c r="VBB140" s="6"/>
      <c r="VBC140" s="6"/>
      <c r="VBD140" s="6"/>
      <c r="VBE140" s="6"/>
      <c r="VBF140" s="6"/>
      <c r="VBG140" s="6"/>
      <c r="VBH140" s="6"/>
      <c r="VBI140" s="6"/>
      <c r="VBJ140" s="6"/>
      <c r="VBK140" s="6"/>
      <c r="VBL140" s="6"/>
      <c r="VBM140" s="6"/>
      <c r="VBN140" s="6"/>
      <c r="VBO140" s="6"/>
      <c r="VBP140" s="6"/>
      <c r="VBQ140" s="6"/>
      <c r="VBR140" s="6"/>
      <c r="VBS140" s="6"/>
      <c r="VBT140" s="6"/>
      <c r="VBU140" s="6"/>
      <c r="VBV140" s="6"/>
      <c r="VBW140" s="6"/>
      <c r="VBX140" s="6"/>
      <c r="VBY140" s="6"/>
      <c r="VBZ140" s="6"/>
      <c r="VCA140" s="6"/>
      <c r="VCB140" s="6"/>
      <c r="VCC140" s="6"/>
      <c r="VCD140" s="6"/>
      <c r="VCE140" s="6"/>
      <c r="VCF140" s="6"/>
      <c r="VCG140" s="6"/>
      <c r="VCH140" s="6"/>
      <c r="VCI140" s="6"/>
      <c r="VCJ140" s="6"/>
      <c r="VCK140" s="6"/>
      <c r="VCL140" s="6"/>
      <c r="VCM140" s="6"/>
      <c r="VCN140" s="6"/>
      <c r="VCO140" s="6"/>
      <c r="VCP140" s="6"/>
      <c r="VCQ140" s="6"/>
      <c r="VCR140" s="6"/>
      <c r="VCS140" s="6"/>
      <c r="VCT140" s="6"/>
      <c r="VCU140" s="6"/>
      <c r="VCV140" s="6"/>
      <c r="VCW140" s="6"/>
      <c r="VCX140" s="6"/>
      <c r="VCY140" s="6"/>
      <c r="VCZ140" s="6"/>
      <c r="VDA140" s="6"/>
      <c r="VDB140" s="6"/>
      <c r="VDC140" s="6"/>
      <c r="VDD140" s="6"/>
      <c r="VDE140" s="6"/>
      <c r="VDF140" s="6"/>
      <c r="VDG140" s="6"/>
      <c r="VDH140" s="6"/>
      <c r="VDI140" s="6"/>
      <c r="VDJ140" s="6"/>
      <c r="VDK140" s="6"/>
      <c r="VDL140" s="6"/>
      <c r="VDM140" s="6"/>
      <c r="VDN140" s="6"/>
      <c r="VDO140" s="6"/>
      <c r="VDP140" s="6"/>
      <c r="VDQ140" s="6"/>
      <c r="VDR140" s="6"/>
      <c r="VDS140" s="6"/>
      <c r="VDT140" s="6"/>
      <c r="VDU140" s="6"/>
      <c r="VDV140" s="6"/>
      <c r="VDW140" s="6"/>
      <c r="VDX140" s="6"/>
      <c r="VDY140" s="6"/>
      <c r="VDZ140" s="6"/>
      <c r="VEA140" s="6"/>
      <c r="VEB140" s="6"/>
      <c r="VEC140" s="6"/>
      <c r="VED140" s="6"/>
      <c r="VEE140" s="6"/>
      <c r="VEF140" s="6"/>
      <c r="VEG140" s="6"/>
      <c r="VEH140" s="6"/>
      <c r="VEI140" s="6"/>
      <c r="VEJ140" s="6"/>
      <c r="VEK140" s="6"/>
      <c r="VEL140" s="6"/>
      <c r="VEM140" s="6"/>
      <c r="VEN140" s="6"/>
      <c r="VEO140" s="6"/>
      <c r="VEP140" s="6"/>
      <c r="VEQ140" s="6"/>
      <c r="VER140" s="6"/>
      <c r="VES140" s="6"/>
      <c r="VET140" s="6"/>
      <c r="VEU140" s="6"/>
      <c r="VEV140" s="6"/>
      <c r="VEW140" s="6"/>
      <c r="VEX140" s="6"/>
      <c r="VEY140" s="6"/>
      <c r="VEZ140" s="6"/>
      <c r="VFA140" s="6"/>
      <c r="VFB140" s="6"/>
      <c r="VFC140" s="6"/>
      <c r="VFD140" s="6"/>
      <c r="VFE140" s="6"/>
      <c r="VFF140" s="6"/>
      <c r="VFG140" s="6"/>
      <c r="VFH140" s="6"/>
      <c r="VFI140" s="6"/>
      <c r="VFJ140" s="6"/>
      <c r="VFK140" s="6"/>
      <c r="VFL140" s="6"/>
      <c r="VFM140" s="6"/>
      <c r="VFN140" s="6"/>
      <c r="VFO140" s="6"/>
      <c r="VFP140" s="6"/>
      <c r="VFQ140" s="6"/>
      <c r="VFR140" s="6"/>
      <c r="VFS140" s="6"/>
      <c r="VFT140" s="6"/>
      <c r="VFU140" s="6"/>
      <c r="VFV140" s="6"/>
      <c r="VFW140" s="6"/>
      <c r="VFX140" s="6"/>
      <c r="VFY140" s="6"/>
      <c r="VFZ140" s="6"/>
      <c r="VGA140" s="6"/>
      <c r="VGB140" s="6"/>
      <c r="VGC140" s="6"/>
      <c r="VGD140" s="6"/>
      <c r="VGE140" s="6"/>
      <c r="VGF140" s="6"/>
      <c r="VGG140" s="6"/>
      <c r="VGH140" s="6"/>
      <c r="VGI140" s="6"/>
      <c r="VGJ140" s="6"/>
      <c r="VGK140" s="6"/>
      <c r="VGL140" s="6"/>
      <c r="VGM140" s="6"/>
      <c r="VGN140" s="6"/>
      <c r="VGO140" s="6"/>
      <c r="VGP140" s="6"/>
      <c r="VGQ140" s="6"/>
      <c r="VGR140" s="6"/>
      <c r="VGS140" s="6"/>
      <c r="VGT140" s="6"/>
      <c r="VGU140" s="6"/>
      <c r="VGV140" s="6"/>
      <c r="VGW140" s="6"/>
      <c r="VGX140" s="6"/>
      <c r="VGY140" s="6"/>
      <c r="VGZ140" s="6"/>
      <c r="VHA140" s="6"/>
      <c r="VHB140" s="6"/>
      <c r="VHC140" s="6"/>
      <c r="VHD140" s="6"/>
      <c r="VHE140" s="6"/>
      <c r="VHF140" s="6"/>
      <c r="VHG140" s="6"/>
      <c r="VHH140" s="6"/>
      <c r="VHI140" s="6"/>
      <c r="VHJ140" s="6"/>
      <c r="VHK140" s="6"/>
      <c r="VHL140" s="6"/>
      <c r="VHM140" s="6"/>
      <c r="VHN140" s="6"/>
      <c r="VHO140" s="6"/>
      <c r="VHP140" s="6"/>
      <c r="VHQ140" s="6"/>
      <c r="VHR140" s="6"/>
      <c r="VHS140" s="6"/>
      <c r="VHT140" s="6"/>
      <c r="VHU140" s="6"/>
      <c r="VHV140" s="6"/>
      <c r="VHW140" s="6"/>
      <c r="VHX140" s="6"/>
      <c r="VHY140" s="6"/>
      <c r="VHZ140" s="6"/>
      <c r="VIA140" s="6"/>
      <c r="VIB140" s="6"/>
      <c r="VIC140" s="6"/>
      <c r="VID140" s="6"/>
      <c r="VIE140" s="6"/>
      <c r="VIF140" s="6"/>
      <c r="VIG140" s="6"/>
      <c r="VIH140" s="6"/>
      <c r="VII140" s="6"/>
      <c r="VIJ140" s="6"/>
      <c r="VIK140" s="6"/>
      <c r="VIL140" s="6"/>
      <c r="VIM140" s="6"/>
      <c r="VIN140" s="6"/>
      <c r="VIO140" s="6"/>
      <c r="VIP140" s="6"/>
      <c r="VIQ140" s="6"/>
      <c r="VIR140" s="6"/>
      <c r="VIS140" s="6"/>
      <c r="VIT140" s="6"/>
      <c r="VIU140" s="6"/>
      <c r="VIV140" s="6"/>
      <c r="VIW140" s="6"/>
      <c r="VIX140" s="6"/>
      <c r="VIY140" s="6"/>
      <c r="VIZ140" s="6"/>
      <c r="VJA140" s="6"/>
      <c r="VJB140" s="6"/>
      <c r="VJC140" s="6"/>
      <c r="VJD140" s="6"/>
      <c r="VJE140" s="6"/>
      <c r="VJF140" s="6"/>
      <c r="VJG140" s="6"/>
      <c r="VJH140" s="6"/>
      <c r="VJI140" s="6"/>
      <c r="VJJ140" s="6"/>
      <c r="VJK140" s="6"/>
      <c r="VJL140" s="6"/>
      <c r="VJM140" s="6"/>
      <c r="VJN140" s="6"/>
      <c r="VJO140" s="6"/>
      <c r="VJP140" s="6"/>
      <c r="VJQ140" s="6"/>
      <c r="VJR140" s="6"/>
      <c r="VJS140" s="6"/>
      <c r="VJT140" s="6"/>
      <c r="VJU140" s="6"/>
      <c r="VJV140" s="6"/>
      <c r="VJW140" s="6"/>
      <c r="VJX140" s="6"/>
      <c r="VJY140" s="6"/>
      <c r="VJZ140" s="6"/>
      <c r="VKA140" s="6"/>
      <c r="VKB140" s="6"/>
      <c r="VKC140" s="6"/>
      <c r="VKD140" s="6"/>
      <c r="VKE140" s="6"/>
      <c r="VKF140" s="6"/>
      <c r="VKG140" s="6"/>
      <c r="VKH140" s="6"/>
      <c r="VKI140" s="6"/>
      <c r="VKJ140" s="6"/>
      <c r="VKK140" s="6"/>
      <c r="VKL140" s="6"/>
      <c r="VKM140" s="6"/>
      <c r="VKN140" s="6"/>
      <c r="VKO140" s="6"/>
      <c r="VKP140" s="6"/>
      <c r="VKQ140" s="6"/>
      <c r="VKR140" s="6"/>
      <c r="VKS140" s="6"/>
      <c r="VKT140" s="6"/>
      <c r="VKU140" s="6"/>
      <c r="VKV140" s="6"/>
      <c r="VKW140" s="6"/>
      <c r="VKX140" s="6"/>
      <c r="VKY140" s="6"/>
      <c r="VKZ140" s="6"/>
      <c r="VLA140" s="6"/>
      <c r="VLB140" s="6"/>
      <c r="VLC140" s="6"/>
      <c r="VLD140" s="6"/>
      <c r="VLE140" s="6"/>
      <c r="VLF140" s="6"/>
      <c r="VLG140" s="6"/>
      <c r="VLH140" s="6"/>
      <c r="VLI140" s="6"/>
      <c r="VLJ140" s="6"/>
      <c r="VLK140" s="6"/>
      <c r="VLL140" s="6"/>
      <c r="VLM140" s="6"/>
      <c r="VLN140" s="6"/>
      <c r="VLO140" s="6"/>
      <c r="VLP140" s="6"/>
      <c r="VLQ140" s="6"/>
      <c r="VLR140" s="6"/>
      <c r="VLS140" s="6"/>
      <c r="VLT140" s="6"/>
      <c r="VLU140" s="6"/>
      <c r="VLV140" s="6"/>
      <c r="VLW140" s="6"/>
      <c r="VLX140" s="6"/>
      <c r="VLY140" s="6"/>
      <c r="VLZ140" s="6"/>
      <c r="VMA140" s="6"/>
      <c r="VMB140" s="6"/>
      <c r="VMC140" s="6"/>
      <c r="VMD140" s="6"/>
      <c r="VME140" s="6"/>
      <c r="VMF140" s="6"/>
      <c r="VMG140" s="6"/>
      <c r="VMH140" s="6"/>
      <c r="VMI140" s="6"/>
      <c r="VMJ140" s="6"/>
      <c r="VMK140" s="6"/>
      <c r="VML140" s="6"/>
      <c r="VMM140" s="6"/>
      <c r="VMN140" s="6"/>
      <c r="VMO140" s="6"/>
      <c r="VMP140" s="6"/>
      <c r="VMQ140" s="6"/>
      <c r="VMR140" s="6"/>
      <c r="VMS140" s="6"/>
      <c r="VMT140" s="6"/>
      <c r="VMU140" s="6"/>
      <c r="VMV140" s="6"/>
      <c r="VMW140" s="6"/>
      <c r="VMX140" s="6"/>
      <c r="VMY140" s="6"/>
      <c r="VMZ140" s="6"/>
      <c r="VNA140" s="6"/>
      <c r="VNB140" s="6"/>
      <c r="VNC140" s="6"/>
      <c r="VND140" s="6"/>
      <c r="VNE140" s="6"/>
      <c r="VNF140" s="6"/>
      <c r="VNG140" s="6"/>
      <c r="VNH140" s="6"/>
      <c r="VNI140" s="6"/>
      <c r="VNJ140" s="6"/>
      <c r="VNK140" s="6"/>
      <c r="VNL140" s="6"/>
      <c r="VNM140" s="6"/>
      <c r="VNN140" s="6"/>
      <c r="VNO140" s="6"/>
      <c r="VNP140" s="6"/>
      <c r="VNQ140" s="6"/>
      <c r="VNR140" s="6"/>
      <c r="VNS140" s="6"/>
      <c r="VNT140" s="6"/>
      <c r="VNU140" s="6"/>
      <c r="VNV140" s="6"/>
      <c r="VNW140" s="6"/>
      <c r="VNX140" s="6"/>
      <c r="VNY140" s="6"/>
      <c r="VNZ140" s="6"/>
      <c r="VOA140" s="6"/>
      <c r="VOB140" s="6"/>
      <c r="VOC140" s="6"/>
      <c r="VOD140" s="6"/>
      <c r="VOE140" s="6"/>
      <c r="VOF140" s="6"/>
      <c r="VOG140" s="6"/>
      <c r="VOH140" s="6"/>
      <c r="VOI140" s="6"/>
      <c r="VOJ140" s="6"/>
      <c r="VOK140" s="6"/>
      <c r="VOL140" s="6"/>
      <c r="VOM140" s="6"/>
      <c r="VON140" s="6"/>
      <c r="VOO140" s="6"/>
      <c r="VOP140" s="6"/>
      <c r="VOQ140" s="6"/>
      <c r="VOR140" s="6"/>
      <c r="VOS140" s="6"/>
      <c r="VOT140" s="6"/>
      <c r="VOU140" s="6"/>
      <c r="VOV140" s="6"/>
      <c r="VOW140" s="6"/>
      <c r="VOX140" s="6"/>
      <c r="VOY140" s="6"/>
      <c r="VOZ140" s="6"/>
      <c r="VPA140" s="6"/>
      <c r="VPB140" s="6"/>
      <c r="VPC140" s="6"/>
      <c r="VPD140" s="6"/>
      <c r="VPE140" s="6"/>
      <c r="VPF140" s="6"/>
      <c r="VPG140" s="6"/>
      <c r="VPH140" s="6"/>
      <c r="VPI140" s="6"/>
      <c r="VPJ140" s="6"/>
      <c r="VPK140" s="6"/>
      <c r="VPL140" s="6"/>
      <c r="VPM140" s="6"/>
      <c r="VPN140" s="6"/>
      <c r="VPO140" s="6"/>
      <c r="VPP140" s="6"/>
      <c r="VPQ140" s="6"/>
      <c r="VPR140" s="6"/>
      <c r="VPS140" s="6"/>
      <c r="VPT140" s="6"/>
      <c r="VPU140" s="6"/>
      <c r="VPV140" s="6"/>
      <c r="VPW140" s="6"/>
      <c r="VPX140" s="6"/>
      <c r="VPY140" s="6"/>
      <c r="VPZ140" s="6"/>
      <c r="VQA140" s="6"/>
      <c r="VQB140" s="6"/>
      <c r="VQC140" s="6"/>
      <c r="VQD140" s="6"/>
      <c r="VQE140" s="6"/>
      <c r="VQF140" s="6"/>
      <c r="VQG140" s="6"/>
      <c r="VQH140" s="6"/>
      <c r="VQI140" s="6"/>
      <c r="VQJ140" s="6"/>
      <c r="VQK140" s="6"/>
      <c r="VQL140" s="6"/>
      <c r="VQM140" s="6"/>
      <c r="VQN140" s="6"/>
      <c r="VQO140" s="6"/>
      <c r="VQP140" s="6"/>
      <c r="VQQ140" s="6"/>
      <c r="VQR140" s="6"/>
      <c r="VQS140" s="6"/>
      <c r="VQT140" s="6"/>
      <c r="VQU140" s="6"/>
      <c r="VQV140" s="6"/>
      <c r="VQW140" s="6"/>
      <c r="VQX140" s="6"/>
      <c r="VQY140" s="6"/>
      <c r="VQZ140" s="6"/>
      <c r="VRA140" s="6"/>
      <c r="VRB140" s="6"/>
      <c r="VRC140" s="6"/>
      <c r="VRD140" s="6"/>
      <c r="VRE140" s="6"/>
      <c r="VRF140" s="6"/>
      <c r="VRG140" s="6"/>
      <c r="VRH140" s="6"/>
      <c r="VRI140" s="6"/>
      <c r="VRJ140" s="6"/>
      <c r="VRK140" s="6"/>
      <c r="VRL140" s="6"/>
      <c r="VRM140" s="6"/>
      <c r="VRN140" s="6"/>
      <c r="VRO140" s="6"/>
      <c r="VRP140" s="6"/>
      <c r="VRQ140" s="6"/>
      <c r="VRR140" s="6"/>
      <c r="VRS140" s="6"/>
      <c r="VRT140" s="6"/>
      <c r="VRU140" s="6"/>
      <c r="VRV140" s="6"/>
      <c r="VRW140" s="6"/>
      <c r="VRX140" s="6"/>
      <c r="VRY140" s="6"/>
      <c r="VRZ140" s="6"/>
      <c r="VSA140" s="6"/>
      <c r="VSB140" s="6"/>
      <c r="VSC140" s="6"/>
      <c r="VSD140" s="6"/>
      <c r="VSE140" s="6"/>
      <c r="VSF140" s="6"/>
      <c r="VSG140" s="6"/>
      <c r="VSH140" s="6"/>
      <c r="VSI140" s="6"/>
      <c r="VSJ140" s="6"/>
      <c r="VSK140" s="6"/>
      <c r="VSL140" s="6"/>
      <c r="VSM140" s="6"/>
      <c r="VSN140" s="6"/>
      <c r="VSO140" s="6"/>
      <c r="VSP140" s="6"/>
      <c r="VSQ140" s="6"/>
      <c r="VSR140" s="6"/>
      <c r="VSS140" s="6"/>
      <c r="VST140" s="6"/>
      <c r="VSU140" s="6"/>
      <c r="VSV140" s="6"/>
      <c r="VSW140" s="6"/>
      <c r="VSX140" s="6"/>
      <c r="VSY140" s="6"/>
      <c r="VSZ140" s="6"/>
      <c r="VTA140" s="6"/>
      <c r="VTB140" s="6"/>
      <c r="VTC140" s="6"/>
      <c r="VTD140" s="6"/>
      <c r="VTE140" s="6"/>
      <c r="VTF140" s="6"/>
      <c r="VTG140" s="6"/>
      <c r="VTH140" s="6"/>
      <c r="VTI140" s="6"/>
      <c r="VTJ140" s="6"/>
      <c r="VTK140" s="6"/>
      <c r="VTL140" s="6"/>
      <c r="VTM140" s="6"/>
      <c r="VTN140" s="6"/>
      <c r="VTO140" s="6"/>
      <c r="VTP140" s="6"/>
      <c r="VTQ140" s="6"/>
      <c r="VTR140" s="6"/>
      <c r="VTS140" s="6"/>
      <c r="VTT140" s="6"/>
      <c r="VTU140" s="6"/>
      <c r="VTV140" s="6"/>
      <c r="VTW140" s="6"/>
      <c r="VTX140" s="6"/>
      <c r="VTY140" s="6"/>
      <c r="VTZ140" s="6"/>
      <c r="VUA140" s="6"/>
      <c r="VUB140" s="6"/>
      <c r="VUC140" s="6"/>
      <c r="VUD140" s="6"/>
      <c r="VUE140" s="6"/>
      <c r="VUF140" s="6"/>
      <c r="VUG140" s="6"/>
      <c r="VUH140" s="6"/>
      <c r="VUI140" s="6"/>
      <c r="VUJ140" s="6"/>
      <c r="VUK140" s="6"/>
      <c r="VUL140" s="6"/>
      <c r="VUM140" s="6"/>
      <c r="VUN140" s="6"/>
      <c r="VUO140" s="6"/>
      <c r="VUP140" s="6"/>
      <c r="VUQ140" s="6"/>
      <c r="VUR140" s="6"/>
      <c r="VUS140" s="6"/>
      <c r="VUT140" s="6"/>
      <c r="VUU140" s="6"/>
      <c r="VUV140" s="6"/>
      <c r="VUW140" s="6"/>
      <c r="VUX140" s="6"/>
      <c r="VUY140" s="6"/>
      <c r="VUZ140" s="6"/>
      <c r="VVA140" s="6"/>
      <c r="VVB140" s="6"/>
      <c r="VVC140" s="6"/>
      <c r="VVD140" s="6"/>
      <c r="VVE140" s="6"/>
      <c r="VVF140" s="6"/>
      <c r="VVG140" s="6"/>
      <c r="VVH140" s="6"/>
      <c r="VVI140" s="6"/>
      <c r="VVJ140" s="6"/>
      <c r="VVK140" s="6"/>
      <c r="VVL140" s="6"/>
      <c r="VVM140" s="6"/>
      <c r="VVN140" s="6"/>
      <c r="VVO140" s="6"/>
      <c r="VVP140" s="6"/>
      <c r="VVQ140" s="6"/>
      <c r="VVR140" s="6"/>
      <c r="VVS140" s="6"/>
      <c r="VVT140" s="6"/>
      <c r="VVU140" s="6"/>
      <c r="VVV140" s="6"/>
      <c r="VVW140" s="6"/>
      <c r="VVX140" s="6"/>
      <c r="VVY140" s="6"/>
      <c r="VVZ140" s="6"/>
      <c r="VWA140" s="6"/>
      <c r="VWB140" s="6"/>
      <c r="VWC140" s="6"/>
      <c r="VWD140" s="6"/>
      <c r="VWE140" s="6"/>
      <c r="VWF140" s="6"/>
      <c r="VWG140" s="6"/>
      <c r="VWH140" s="6"/>
      <c r="VWI140" s="6"/>
      <c r="VWJ140" s="6"/>
      <c r="VWK140" s="6"/>
      <c r="VWL140" s="6"/>
      <c r="VWM140" s="6"/>
      <c r="VWN140" s="6"/>
      <c r="VWO140" s="6"/>
      <c r="VWP140" s="6"/>
      <c r="VWQ140" s="6"/>
      <c r="VWR140" s="6"/>
      <c r="VWS140" s="6"/>
      <c r="VWT140" s="6"/>
      <c r="VWU140" s="6"/>
      <c r="VWV140" s="6"/>
      <c r="VWW140" s="6"/>
      <c r="VWX140" s="6"/>
      <c r="VWY140" s="6"/>
      <c r="VWZ140" s="6"/>
      <c r="VXA140" s="6"/>
      <c r="VXB140" s="6"/>
      <c r="VXC140" s="6"/>
      <c r="VXD140" s="6"/>
      <c r="VXE140" s="6"/>
      <c r="VXF140" s="6"/>
      <c r="VXG140" s="6"/>
      <c r="VXH140" s="6"/>
      <c r="VXI140" s="6"/>
      <c r="VXJ140" s="6"/>
      <c r="VXK140" s="6"/>
      <c r="VXL140" s="6"/>
      <c r="VXM140" s="6"/>
      <c r="VXN140" s="6"/>
      <c r="VXO140" s="6"/>
      <c r="VXP140" s="6"/>
      <c r="VXQ140" s="6"/>
      <c r="VXR140" s="6"/>
      <c r="VXS140" s="6"/>
      <c r="VXT140" s="6"/>
      <c r="VXU140" s="6"/>
      <c r="VXV140" s="6"/>
      <c r="VXW140" s="6"/>
      <c r="VXX140" s="6"/>
      <c r="VXY140" s="6"/>
      <c r="VXZ140" s="6"/>
      <c r="VYA140" s="6"/>
      <c r="VYB140" s="6"/>
      <c r="VYC140" s="6"/>
      <c r="VYD140" s="6"/>
      <c r="VYE140" s="6"/>
      <c r="VYF140" s="6"/>
      <c r="VYG140" s="6"/>
      <c r="VYH140" s="6"/>
      <c r="VYI140" s="6"/>
      <c r="VYJ140" s="6"/>
      <c r="VYK140" s="6"/>
      <c r="VYL140" s="6"/>
      <c r="VYM140" s="6"/>
      <c r="VYN140" s="6"/>
      <c r="VYO140" s="6"/>
      <c r="VYP140" s="6"/>
      <c r="VYQ140" s="6"/>
      <c r="VYR140" s="6"/>
      <c r="VYS140" s="6"/>
      <c r="VYT140" s="6"/>
      <c r="VYU140" s="6"/>
      <c r="VYV140" s="6"/>
      <c r="VYW140" s="6"/>
      <c r="VYX140" s="6"/>
      <c r="VYY140" s="6"/>
      <c r="VYZ140" s="6"/>
      <c r="VZA140" s="6"/>
      <c r="VZB140" s="6"/>
      <c r="VZC140" s="6"/>
      <c r="VZD140" s="6"/>
      <c r="VZE140" s="6"/>
      <c r="VZF140" s="6"/>
      <c r="VZG140" s="6"/>
      <c r="VZH140" s="6"/>
      <c r="VZI140" s="6"/>
      <c r="VZJ140" s="6"/>
      <c r="VZK140" s="6"/>
      <c r="VZL140" s="6"/>
      <c r="VZM140" s="6"/>
      <c r="VZN140" s="6"/>
      <c r="VZO140" s="6"/>
      <c r="VZP140" s="6"/>
      <c r="VZQ140" s="6"/>
      <c r="VZR140" s="6"/>
      <c r="VZS140" s="6"/>
      <c r="VZT140" s="6"/>
      <c r="VZU140" s="6"/>
      <c r="VZV140" s="6"/>
      <c r="VZW140" s="6"/>
      <c r="VZX140" s="6"/>
      <c r="VZY140" s="6"/>
      <c r="VZZ140" s="6"/>
      <c r="WAA140" s="6"/>
      <c r="WAB140" s="6"/>
      <c r="WAC140" s="6"/>
      <c r="WAD140" s="6"/>
      <c r="WAE140" s="6"/>
      <c r="WAF140" s="6"/>
      <c r="WAG140" s="6"/>
      <c r="WAH140" s="6"/>
      <c r="WAI140" s="6"/>
      <c r="WAJ140" s="6"/>
      <c r="WAK140" s="6"/>
      <c r="WAL140" s="6"/>
      <c r="WAM140" s="6"/>
      <c r="WAN140" s="6"/>
      <c r="WAO140" s="6"/>
      <c r="WAP140" s="6"/>
      <c r="WAQ140" s="6"/>
      <c r="WAR140" s="6"/>
      <c r="WAS140" s="6"/>
      <c r="WAT140" s="6"/>
      <c r="WAU140" s="6"/>
      <c r="WAV140" s="6"/>
      <c r="WAW140" s="6"/>
      <c r="WAX140" s="6"/>
      <c r="WAY140" s="6"/>
      <c r="WAZ140" s="6"/>
      <c r="WBA140" s="6"/>
      <c r="WBB140" s="6"/>
      <c r="WBC140" s="6"/>
      <c r="WBD140" s="6"/>
      <c r="WBE140" s="6"/>
      <c r="WBF140" s="6"/>
      <c r="WBG140" s="6"/>
      <c r="WBH140" s="6"/>
      <c r="WBI140" s="6"/>
      <c r="WBJ140" s="6"/>
      <c r="WBK140" s="6"/>
      <c r="WBL140" s="6"/>
      <c r="WBM140" s="6"/>
      <c r="WBN140" s="6"/>
      <c r="WBO140" s="6"/>
      <c r="WBP140" s="6"/>
      <c r="WBQ140" s="6"/>
      <c r="WBR140" s="6"/>
      <c r="WBS140" s="6"/>
      <c r="WBT140" s="6"/>
      <c r="WBU140" s="6"/>
      <c r="WBV140" s="6"/>
      <c r="WBW140" s="6"/>
      <c r="WBX140" s="6"/>
      <c r="WBY140" s="6"/>
      <c r="WBZ140" s="6"/>
      <c r="WCA140" s="6"/>
      <c r="WCB140" s="6"/>
      <c r="WCC140" s="6"/>
      <c r="WCD140" s="6"/>
      <c r="WCE140" s="6"/>
      <c r="WCF140" s="6"/>
      <c r="WCG140" s="6"/>
      <c r="WCH140" s="6"/>
      <c r="WCI140" s="6"/>
      <c r="WCJ140" s="6"/>
      <c r="WCK140" s="6"/>
      <c r="WCL140" s="6"/>
      <c r="WCM140" s="6"/>
      <c r="WCN140" s="6"/>
      <c r="WCO140" s="6"/>
      <c r="WCP140" s="6"/>
      <c r="WCQ140" s="6"/>
      <c r="WCR140" s="6"/>
      <c r="WCS140" s="6"/>
      <c r="WCT140" s="6"/>
      <c r="WCU140" s="6"/>
      <c r="WCV140" s="6"/>
      <c r="WCW140" s="6"/>
      <c r="WCX140" s="6"/>
      <c r="WCY140" s="6"/>
      <c r="WCZ140" s="6"/>
      <c r="WDA140" s="6"/>
      <c r="WDB140" s="6"/>
      <c r="WDC140" s="6"/>
      <c r="WDD140" s="6"/>
      <c r="WDE140" s="6"/>
      <c r="WDF140" s="6"/>
      <c r="WDG140" s="6"/>
      <c r="WDH140" s="6"/>
      <c r="WDI140" s="6"/>
      <c r="WDJ140" s="6"/>
      <c r="WDK140" s="6"/>
      <c r="WDL140" s="6"/>
      <c r="WDM140" s="6"/>
      <c r="WDN140" s="6"/>
      <c r="WDO140" s="6"/>
      <c r="WDP140" s="6"/>
      <c r="WDQ140" s="6"/>
      <c r="WDR140" s="6"/>
      <c r="WDS140" s="6"/>
      <c r="WDT140" s="6"/>
      <c r="WDU140" s="6"/>
      <c r="WDV140" s="6"/>
      <c r="WDW140" s="6"/>
      <c r="WDX140" s="6"/>
      <c r="WDY140" s="6"/>
      <c r="WDZ140" s="6"/>
      <c r="WEA140" s="6"/>
      <c r="WEB140" s="6"/>
      <c r="WEC140" s="6"/>
      <c r="WED140" s="6"/>
      <c r="WEE140" s="6"/>
      <c r="WEF140" s="6"/>
      <c r="WEG140" s="6"/>
      <c r="WEH140" s="6"/>
      <c r="WEI140" s="6"/>
      <c r="WEJ140" s="6"/>
      <c r="WEK140" s="6"/>
      <c r="WEL140" s="6"/>
      <c r="WEM140" s="6"/>
      <c r="WEN140" s="6"/>
      <c r="WEO140" s="6"/>
      <c r="WEP140" s="6"/>
      <c r="WEQ140" s="6"/>
      <c r="WER140" s="6"/>
      <c r="WES140" s="6"/>
      <c r="WET140" s="6"/>
      <c r="WEU140" s="6"/>
      <c r="WEV140" s="6"/>
      <c r="WEW140" s="6"/>
      <c r="WEX140" s="6"/>
      <c r="WEY140" s="6"/>
      <c r="WEZ140" s="6"/>
      <c r="WFA140" s="6"/>
      <c r="WFB140" s="6"/>
      <c r="WFC140" s="6"/>
      <c r="WFD140" s="6"/>
      <c r="WFE140" s="6"/>
      <c r="WFF140" s="6"/>
      <c r="WFG140" s="6"/>
      <c r="WFH140" s="6"/>
      <c r="WFI140" s="6"/>
      <c r="WFJ140" s="6"/>
      <c r="WFK140" s="6"/>
      <c r="WFL140" s="6"/>
      <c r="WFM140" s="6"/>
      <c r="WFN140" s="6"/>
      <c r="WFO140" s="6"/>
      <c r="WFP140" s="6"/>
      <c r="WFQ140" s="6"/>
      <c r="WFR140" s="6"/>
      <c r="WFS140" s="6"/>
      <c r="WFT140" s="6"/>
      <c r="WFU140" s="6"/>
      <c r="WFV140" s="6"/>
      <c r="WFW140" s="6"/>
      <c r="WFX140" s="6"/>
      <c r="WFY140" s="6"/>
      <c r="WFZ140" s="6"/>
      <c r="WGA140" s="6"/>
      <c r="WGB140" s="6"/>
      <c r="WGC140" s="6"/>
      <c r="WGD140" s="6"/>
      <c r="WGE140" s="6"/>
      <c r="WGF140" s="6"/>
      <c r="WGG140" s="6"/>
      <c r="WGH140" s="6"/>
      <c r="WGI140" s="6"/>
      <c r="WGJ140" s="6"/>
      <c r="WGK140" s="6"/>
      <c r="WGL140" s="6"/>
      <c r="WGM140" s="6"/>
      <c r="WGN140" s="6"/>
      <c r="WGO140" s="6"/>
      <c r="WGP140" s="6"/>
      <c r="WGQ140" s="6"/>
      <c r="WGR140" s="6"/>
      <c r="WGS140" s="6"/>
      <c r="WGT140" s="6"/>
      <c r="WGU140" s="6"/>
      <c r="WGV140" s="6"/>
      <c r="WGW140" s="6"/>
      <c r="WGX140" s="6"/>
      <c r="WGY140" s="6"/>
      <c r="WGZ140" s="6"/>
      <c r="WHA140" s="6"/>
      <c r="WHB140" s="6"/>
      <c r="WHC140" s="6"/>
      <c r="WHD140" s="6"/>
      <c r="WHE140" s="6"/>
      <c r="WHF140" s="6"/>
      <c r="WHG140" s="6"/>
      <c r="WHH140" s="6"/>
      <c r="WHI140" s="6"/>
      <c r="WHJ140" s="6"/>
      <c r="WHK140" s="6"/>
      <c r="WHL140" s="6"/>
      <c r="WHM140" s="6"/>
      <c r="WHN140" s="6"/>
      <c r="WHO140" s="6"/>
      <c r="WHP140" s="6"/>
      <c r="WHQ140" s="6"/>
      <c r="WHR140" s="6"/>
      <c r="WHS140" s="6"/>
      <c r="WHT140" s="6"/>
      <c r="WHU140" s="6"/>
      <c r="WHV140" s="6"/>
      <c r="WHW140" s="6"/>
      <c r="WHX140" s="6"/>
      <c r="WHY140" s="6"/>
      <c r="WHZ140" s="6"/>
      <c r="WIA140" s="6"/>
      <c r="WIB140" s="6"/>
      <c r="WIC140" s="6"/>
      <c r="WID140" s="6"/>
      <c r="WIE140" s="6"/>
      <c r="WIF140" s="6"/>
      <c r="WIG140" s="6"/>
      <c r="WIH140" s="6"/>
      <c r="WII140" s="6"/>
      <c r="WIJ140" s="6"/>
      <c r="WIK140" s="6"/>
      <c r="WIL140" s="6"/>
      <c r="WIM140" s="6"/>
      <c r="WIN140" s="6"/>
      <c r="WIO140" s="6"/>
      <c r="WIP140" s="6"/>
      <c r="WIQ140" s="6"/>
      <c r="WIR140" s="6"/>
      <c r="WIS140" s="6"/>
      <c r="WIT140" s="6"/>
      <c r="WIU140" s="6"/>
      <c r="WIV140" s="6"/>
      <c r="WIW140" s="6"/>
      <c r="WIX140" s="6"/>
      <c r="WIY140" s="6"/>
      <c r="WIZ140" s="6"/>
      <c r="WJA140" s="6"/>
      <c r="WJB140" s="6"/>
      <c r="WJC140" s="6"/>
      <c r="WJD140" s="6"/>
      <c r="WJE140" s="6"/>
      <c r="WJF140" s="6"/>
      <c r="WJG140" s="6"/>
      <c r="WJH140" s="6"/>
      <c r="WJI140" s="6"/>
      <c r="WJJ140" s="6"/>
      <c r="WJK140" s="6"/>
      <c r="WJL140" s="6"/>
      <c r="WJM140" s="6"/>
      <c r="WJN140" s="6"/>
      <c r="WJO140" s="6"/>
      <c r="WJP140" s="6"/>
      <c r="WJQ140" s="6"/>
      <c r="WJR140" s="6"/>
      <c r="WJS140" s="6"/>
      <c r="WJT140" s="6"/>
      <c r="WJU140" s="6"/>
      <c r="WJV140" s="6"/>
      <c r="WJW140" s="6"/>
      <c r="WJX140" s="6"/>
      <c r="WJY140" s="6"/>
      <c r="WJZ140" s="6"/>
      <c r="WKA140" s="6"/>
      <c r="WKB140" s="6"/>
      <c r="WKC140" s="6"/>
      <c r="WKD140" s="6"/>
      <c r="WKE140" s="6"/>
      <c r="WKF140" s="6"/>
      <c r="WKG140" s="6"/>
      <c r="WKH140" s="6"/>
      <c r="WKI140" s="6"/>
      <c r="WKJ140" s="6"/>
      <c r="WKK140" s="6"/>
      <c r="WKL140" s="6"/>
      <c r="WKM140" s="6"/>
      <c r="WKN140" s="6"/>
      <c r="WKO140" s="6"/>
      <c r="WKP140" s="6"/>
      <c r="WKQ140" s="6"/>
      <c r="WKR140" s="6"/>
      <c r="WKS140" s="6"/>
      <c r="WKT140" s="6"/>
      <c r="WKU140" s="6"/>
      <c r="WKV140" s="6"/>
      <c r="WKW140" s="6"/>
      <c r="WKX140" s="6"/>
      <c r="WKY140" s="6"/>
      <c r="WKZ140" s="6"/>
      <c r="WLA140" s="6"/>
      <c r="WLB140" s="6"/>
      <c r="WLC140" s="6"/>
      <c r="WLD140" s="6"/>
      <c r="WLE140" s="6"/>
      <c r="WLF140" s="6"/>
      <c r="WLG140" s="6"/>
      <c r="WLH140" s="6"/>
      <c r="WLI140" s="6"/>
      <c r="WLJ140" s="6"/>
      <c r="WLK140" s="6"/>
      <c r="WLL140" s="6"/>
      <c r="WLM140" s="6"/>
      <c r="WLN140" s="6"/>
      <c r="WLO140" s="6"/>
      <c r="WLP140" s="6"/>
      <c r="WLQ140" s="6"/>
      <c r="WLR140" s="6"/>
      <c r="WLS140" s="6"/>
      <c r="WLT140" s="6"/>
      <c r="WLU140" s="6"/>
      <c r="WLV140" s="6"/>
      <c r="WLW140" s="6"/>
      <c r="WLX140" s="6"/>
      <c r="WLY140" s="6"/>
      <c r="WLZ140" s="6"/>
      <c r="WMA140" s="6"/>
      <c r="WMB140" s="6"/>
      <c r="WMC140" s="6"/>
      <c r="WMD140" s="6"/>
      <c r="WME140" s="6"/>
      <c r="WMF140" s="6"/>
      <c r="WMG140" s="6"/>
      <c r="WMH140" s="6"/>
      <c r="WMI140" s="6"/>
      <c r="WMJ140" s="6"/>
      <c r="WMK140" s="6"/>
      <c r="WML140" s="6"/>
      <c r="WMM140" s="6"/>
      <c r="WMN140" s="6"/>
      <c r="WMO140" s="6"/>
      <c r="WMP140" s="6"/>
      <c r="WMQ140" s="6"/>
      <c r="WMR140" s="6"/>
      <c r="WMS140" s="6"/>
      <c r="WMT140" s="6"/>
      <c r="WMU140" s="6"/>
      <c r="WMV140" s="6"/>
      <c r="WMW140" s="6"/>
      <c r="WMX140" s="6"/>
      <c r="WMY140" s="6"/>
      <c r="WMZ140" s="6"/>
      <c r="WNA140" s="6"/>
      <c r="WNB140" s="6"/>
      <c r="WNC140" s="6"/>
      <c r="WND140" s="6"/>
      <c r="WNE140" s="6"/>
      <c r="WNF140" s="6"/>
      <c r="WNG140" s="6"/>
      <c r="WNH140" s="6"/>
      <c r="WNI140" s="6"/>
      <c r="WNJ140" s="6"/>
      <c r="WNK140" s="6"/>
      <c r="WNL140" s="6"/>
      <c r="WNM140" s="6"/>
      <c r="WNN140" s="6"/>
      <c r="WNO140" s="6"/>
      <c r="WNP140" s="6"/>
      <c r="WNQ140" s="6"/>
      <c r="WNR140" s="6"/>
      <c r="WNS140" s="6"/>
      <c r="WNT140" s="6"/>
      <c r="WNU140" s="6"/>
      <c r="WNV140" s="6"/>
      <c r="WNW140" s="6"/>
      <c r="WNX140" s="6"/>
      <c r="WNY140" s="6"/>
      <c r="WNZ140" s="6"/>
      <c r="WOA140" s="6"/>
      <c r="WOB140" s="6"/>
      <c r="WOC140" s="6"/>
      <c r="WOD140" s="6"/>
      <c r="WOE140" s="6"/>
      <c r="WOF140" s="6"/>
      <c r="WOG140" s="6"/>
      <c r="WOH140" s="6"/>
      <c r="WOI140" s="6"/>
      <c r="WOJ140" s="6"/>
      <c r="WOK140" s="6"/>
      <c r="WOL140" s="6"/>
      <c r="WOM140" s="6"/>
      <c r="WON140" s="6"/>
      <c r="WOO140" s="6"/>
      <c r="WOP140" s="6"/>
      <c r="WOQ140" s="6"/>
      <c r="WOR140" s="6"/>
      <c r="WOS140" s="6"/>
      <c r="WOT140" s="6"/>
      <c r="WOU140" s="6"/>
      <c r="WOV140" s="6"/>
      <c r="WOW140" s="6"/>
      <c r="WOX140" s="6"/>
      <c r="WOY140" s="6"/>
      <c r="WOZ140" s="6"/>
      <c r="WPA140" s="6"/>
      <c r="WPB140" s="6"/>
      <c r="WPC140" s="6"/>
      <c r="WPD140" s="6"/>
      <c r="WPE140" s="6"/>
      <c r="WPF140" s="6"/>
      <c r="WPG140" s="6"/>
      <c r="WPH140" s="6"/>
      <c r="WPI140" s="6"/>
      <c r="WPJ140" s="6"/>
      <c r="WPK140" s="6"/>
      <c r="WPL140" s="6"/>
      <c r="WPM140" s="6"/>
      <c r="WPN140" s="6"/>
      <c r="WPO140" s="6"/>
      <c r="WPP140" s="6"/>
      <c r="WPQ140" s="6"/>
      <c r="WPR140" s="6"/>
      <c r="WPS140" s="6"/>
      <c r="WPT140" s="6"/>
      <c r="WPU140" s="6"/>
      <c r="WPV140" s="6"/>
      <c r="WPW140" s="6"/>
      <c r="WPX140" s="6"/>
      <c r="WPY140" s="6"/>
      <c r="WPZ140" s="6"/>
      <c r="WQA140" s="6"/>
      <c r="WQB140" s="6"/>
      <c r="WQC140" s="6"/>
      <c r="WQD140" s="6"/>
      <c r="WQE140" s="6"/>
      <c r="WQF140" s="6"/>
      <c r="WQG140" s="6"/>
      <c r="WQH140" s="6"/>
      <c r="WQI140" s="6"/>
      <c r="WQJ140" s="6"/>
      <c r="WQK140" s="6"/>
      <c r="WQL140" s="6"/>
      <c r="WQM140" s="6"/>
      <c r="WQN140" s="6"/>
      <c r="WQO140" s="6"/>
      <c r="WQP140" s="6"/>
      <c r="WQQ140" s="6"/>
      <c r="WQR140" s="6"/>
      <c r="WQS140" s="6"/>
      <c r="WQT140" s="6"/>
      <c r="WQU140" s="6"/>
      <c r="WQV140" s="6"/>
      <c r="WQW140" s="6"/>
      <c r="WQX140" s="6"/>
      <c r="WQY140" s="6"/>
      <c r="WQZ140" s="6"/>
      <c r="WRA140" s="6"/>
      <c r="WRB140" s="6"/>
      <c r="WRC140" s="6"/>
      <c r="WRD140" s="6"/>
      <c r="WRE140" s="6"/>
      <c r="WRF140" s="6"/>
      <c r="WRG140" s="6"/>
      <c r="WRH140" s="6"/>
      <c r="WRI140" s="6"/>
      <c r="WRJ140" s="6"/>
      <c r="WRK140" s="6"/>
      <c r="WRL140" s="6"/>
      <c r="WRM140" s="6"/>
      <c r="WRN140" s="6"/>
      <c r="WRO140" s="6"/>
      <c r="WRP140" s="6"/>
      <c r="WRQ140" s="6"/>
      <c r="WRR140" s="6"/>
      <c r="WRS140" s="6"/>
      <c r="WRT140" s="6"/>
      <c r="WRU140" s="6"/>
      <c r="WRV140" s="6"/>
      <c r="WRW140" s="6"/>
      <c r="WRX140" s="6"/>
      <c r="WRY140" s="6"/>
      <c r="WRZ140" s="6"/>
      <c r="WSA140" s="6"/>
      <c r="WSB140" s="6"/>
      <c r="WSC140" s="6"/>
      <c r="WSD140" s="6"/>
      <c r="WSE140" s="6"/>
      <c r="WSF140" s="6"/>
      <c r="WSG140" s="6"/>
      <c r="WSH140" s="6"/>
      <c r="WSI140" s="6"/>
      <c r="WSJ140" s="6"/>
      <c r="WSK140" s="6"/>
      <c r="WSL140" s="6"/>
      <c r="WSM140" s="6"/>
      <c r="WSN140" s="6"/>
      <c r="WSO140" s="6"/>
      <c r="WSP140" s="6"/>
      <c r="WSQ140" s="6"/>
      <c r="WSR140" s="6"/>
      <c r="WSS140" s="6"/>
      <c r="WST140" s="6"/>
      <c r="WSU140" s="6"/>
      <c r="WSV140" s="6"/>
      <c r="WSW140" s="6"/>
      <c r="WSX140" s="6"/>
      <c r="WSY140" s="6"/>
      <c r="WSZ140" s="6"/>
      <c r="WTA140" s="6"/>
      <c r="WTB140" s="6"/>
      <c r="WTC140" s="6"/>
      <c r="WTD140" s="6"/>
      <c r="WTE140" s="6"/>
      <c r="WTF140" s="6"/>
      <c r="WTG140" s="6"/>
      <c r="WTH140" s="6"/>
      <c r="WTI140" s="6"/>
      <c r="WTJ140" s="6"/>
      <c r="WTK140" s="6"/>
      <c r="WTL140" s="6"/>
      <c r="WTM140" s="6"/>
      <c r="WTN140" s="6"/>
      <c r="WTO140" s="6"/>
      <c r="WTP140" s="6"/>
      <c r="WTQ140" s="6"/>
      <c r="WTR140" s="6"/>
      <c r="WTS140" s="6"/>
      <c r="WTT140" s="6"/>
      <c r="WTU140" s="6"/>
      <c r="WTV140" s="6"/>
      <c r="WTW140" s="6"/>
      <c r="WTX140" s="6"/>
      <c r="WTY140" s="6"/>
      <c r="WTZ140" s="6"/>
      <c r="WUA140" s="6"/>
      <c r="WUB140" s="6"/>
      <c r="WUC140" s="6"/>
      <c r="WUD140" s="6"/>
      <c r="WUE140" s="6"/>
      <c r="WUF140" s="6"/>
      <c r="WUG140" s="6"/>
      <c r="WUH140" s="6"/>
      <c r="WUI140" s="6"/>
      <c r="WUJ140" s="6"/>
      <c r="WUK140" s="6"/>
      <c r="WUL140" s="6"/>
      <c r="WUM140" s="6"/>
      <c r="WUN140" s="6"/>
      <c r="WUO140" s="6"/>
      <c r="WUP140" s="6"/>
      <c r="WUQ140" s="6"/>
      <c r="WUR140" s="6"/>
      <c r="WUS140" s="6"/>
      <c r="WUT140" s="6"/>
      <c r="WUU140" s="6"/>
      <c r="WUV140" s="6"/>
      <c r="WUW140" s="6"/>
      <c r="WUX140" s="6"/>
      <c r="WUY140" s="6"/>
      <c r="WUZ140" s="6"/>
      <c r="WVA140" s="6"/>
      <c r="WVB140" s="6"/>
      <c r="WVC140" s="6"/>
      <c r="WVD140" s="6"/>
      <c r="WVE140" s="6"/>
      <c r="WVF140" s="6"/>
      <c r="WVG140" s="6"/>
      <c r="WVH140" s="6"/>
      <c r="WVI140" s="6"/>
      <c r="WVJ140" s="6"/>
      <c r="WVK140" s="6"/>
      <c r="WVL140" s="6"/>
      <c r="WVM140" s="6"/>
      <c r="WVN140" s="6"/>
      <c r="WVO140" s="6"/>
      <c r="WVP140" s="6"/>
      <c r="WVQ140" s="6"/>
      <c r="WVR140" s="6"/>
      <c r="WVS140" s="6"/>
      <c r="WVT140" s="6"/>
      <c r="WVU140" s="6"/>
      <c r="WVV140" s="6"/>
      <c r="WVW140" s="6"/>
      <c r="WVX140" s="6"/>
      <c r="WVY140" s="6"/>
      <c r="WVZ140" s="6"/>
      <c r="WWA140" s="6"/>
      <c r="WWB140" s="6"/>
      <c r="WWC140" s="6"/>
      <c r="WWD140" s="6"/>
      <c r="WWE140" s="6"/>
      <c r="WWF140" s="6"/>
      <c r="WWG140" s="6"/>
      <c r="WWH140" s="6"/>
      <c r="WWI140" s="6"/>
      <c r="WWJ140" s="6"/>
      <c r="WWK140" s="6"/>
      <c r="WWL140" s="6"/>
      <c r="WWM140" s="6"/>
      <c r="WWN140" s="6"/>
      <c r="WWO140" s="6"/>
      <c r="WWP140" s="6"/>
      <c r="WWQ140" s="6"/>
      <c r="WWR140" s="6"/>
      <c r="WWS140" s="6"/>
      <c r="WWT140" s="6"/>
      <c r="WWU140" s="6"/>
      <c r="WWV140" s="6"/>
      <c r="WWW140" s="6"/>
      <c r="WWX140" s="6"/>
      <c r="WWY140" s="6"/>
      <c r="WWZ140" s="6"/>
      <c r="WXA140" s="6"/>
      <c r="WXB140" s="6"/>
      <c r="WXC140" s="6"/>
      <c r="WXD140" s="6"/>
      <c r="WXE140" s="6"/>
      <c r="WXF140" s="6"/>
      <c r="WXG140" s="6"/>
      <c r="WXH140" s="6"/>
      <c r="WXI140" s="6"/>
      <c r="WXJ140" s="6"/>
      <c r="WXK140" s="6"/>
      <c r="WXL140" s="6"/>
      <c r="WXM140" s="6"/>
      <c r="WXN140" s="6"/>
      <c r="WXO140" s="6"/>
      <c r="WXP140" s="6"/>
      <c r="WXQ140" s="6"/>
      <c r="WXR140" s="6"/>
      <c r="WXS140" s="6"/>
      <c r="WXT140" s="6"/>
      <c r="WXU140" s="6"/>
      <c r="WXV140" s="6"/>
      <c r="WXW140" s="6"/>
      <c r="WXX140" s="6"/>
      <c r="WXY140" s="6"/>
      <c r="WXZ140" s="6"/>
      <c r="WYA140" s="6"/>
      <c r="WYB140" s="6"/>
      <c r="WYC140" s="6"/>
      <c r="WYD140" s="6"/>
      <c r="WYE140" s="6"/>
      <c r="WYF140" s="6"/>
      <c r="WYG140" s="6"/>
      <c r="WYH140" s="6"/>
      <c r="WYI140" s="6"/>
      <c r="WYJ140" s="6"/>
      <c r="WYK140" s="6"/>
      <c r="WYL140" s="6"/>
      <c r="WYM140" s="6"/>
      <c r="WYN140" s="6"/>
      <c r="WYO140" s="6"/>
      <c r="WYP140" s="6"/>
      <c r="WYQ140" s="6"/>
      <c r="WYR140" s="6"/>
      <c r="WYS140" s="6"/>
      <c r="WYT140" s="6"/>
      <c r="WYU140" s="6"/>
      <c r="WYV140" s="6"/>
      <c r="WYW140" s="6"/>
      <c r="WYX140" s="6"/>
      <c r="WYY140" s="6"/>
      <c r="WYZ140" s="6"/>
      <c r="WZA140" s="6"/>
      <c r="WZB140" s="6"/>
      <c r="WZC140" s="6"/>
      <c r="WZD140" s="6"/>
      <c r="WZE140" s="6"/>
      <c r="WZF140" s="6"/>
      <c r="WZG140" s="6"/>
      <c r="WZH140" s="6"/>
      <c r="WZI140" s="6"/>
      <c r="WZJ140" s="6"/>
      <c r="WZK140" s="6"/>
      <c r="WZL140" s="6"/>
      <c r="WZM140" s="6"/>
      <c r="WZN140" s="6"/>
      <c r="WZO140" s="6"/>
      <c r="WZP140" s="6"/>
      <c r="WZQ140" s="6"/>
      <c r="WZR140" s="6"/>
      <c r="WZS140" s="6"/>
      <c r="WZT140" s="6"/>
      <c r="WZU140" s="6"/>
      <c r="WZV140" s="6"/>
      <c r="WZW140" s="6"/>
      <c r="WZX140" s="6"/>
      <c r="WZY140" s="6"/>
      <c r="WZZ140" s="6"/>
      <c r="XAA140" s="6"/>
      <c r="XAB140" s="6"/>
      <c r="XAC140" s="6"/>
      <c r="XAD140" s="6"/>
      <c r="XAE140" s="6"/>
      <c r="XAF140" s="6"/>
      <c r="XAG140" s="6"/>
      <c r="XAH140" s="6"/>
      <c r="XAI140" s="6"/>
      <c r="XAJ140" s="6"/>
      <c r="XAK140" s="6"/>
      <c r="XAL140" s="6"/>
      <c r="XAM140" s="6"/>
      <c r="XAN140" s="6"/>
      <c r="XAO140" s="6"/>
      <c r="XAP140" s="6"/>
      <c r="XAQ140" s="6"/>
      <c r="XAR140" s="6"/>
      <c r="XAS140" s="6"/>
      <c r="XAT140" s="6"/>
      <c r="XAU140" s="6"/>
      <c r="XAV140" s="6"/>
      <c r="XAW140" s="6"/>
      <c r="XAX140" s="6"/>
      <c r="XAY140" s="6"/>
      <c r="XAZ140" s="6"/>
      <c r="XBA140" s="6"/>
      <c r="XBB140" s="6"/>
      <c r="XBC140" s="6"/>
      <c r="XBD140" s="6"/>
      <c r="XBE140" s="6"/>
      <c r="XBF140" s="6"/>
      <c r="XBG140" s="6"/>
      <c r="XBH140" s="6"/>
      <c r="XBI140" s="6"/>
      <c r="XBJ140" s="6"/>
      <c r="XBK140" s="6"/>
      <c r="XBL140" s="6"/>
      <c r="XBM140" s="6"/>
      <c r="XBN140" s="6"/>
      <c r="XBO140" s="6"/>
      <c r="XBP140" s="6"/>
      <c r="XBQ140" s="6"/>
      <c r="XBR140" s="6"/>
      <c r="XBS140" s="6"/>
      <c r="XBT140" s="6"/>
      <c r="XBU140" s="6"/>
      <c r="XBV140" s="6"/>
      <c r="XBW140" s="6"/>
      <c r="XBX140" s="6"/>
      <c r="XBY140" s="6"/>
      <c r="XBZ140" s="6"/>
      <c r="XCA140" s="6"/>
      <c r="XCB140" s="6"/>
      <c r="XCC140" s="6"/>
      <c r="XCD140" s="6"/>
      <c r="XCE140" s="6"/>
      <c r="XCF140" s="6"/>
      <c r="XCG140" s="6"/>
      <c r="XCH140" s="6"/>
      <c r="XCI140" s="6"/>
      <c r="XCJ140" s="6"/>
      <c r="XCK140" s="6"/>
      <c r="XCL140" s="6"/>
      <c r="XCM140" s="6"/>
      <c r="XCN140" s="6"/>
      <c r="XCO140" s="6"/>
      <c r="XCP140" s="6"/>
      <c r="XCQ140" s="6"/>
      <c r="XCR140" s="6"/>
      <c r="XCS140" s="6"/>
      <c r="XCT140" s="6"/>
      <c r="XCU140" s="6"/>
      <c r="XCV140" s="6"/>
      <c r="XCW140" s="6"/>
      <c r="XCX140" s="6"/>
      <c r="XCY140" s="6"/>
      <c r="XCZ140" s="6"/>
      <c r="XDA140" s="6"/>
      <c r="XDB140" s="6"/>
      <c r="XDC140" s="6"/>
      <c r="XDD140" s="6"/>
      <c r="XDE140" s="6"/>
      <c r="XDF140" s="6"/>
      <c r="XDG140" s="6"/>
      <c r="XDH140" s="6"/>
      <c r="XDI140" s="6"/>
      <c r="XDJ140" s="6"/>
      <c r="XDK140" s="6"/>
      <c r="XDL140" s="6"/>
      <c r="XDM140" s="6"/>
      <c r="XDN140" s="6"/>
      <c r="XDO140" s="6"/>
      <c r="XDP140" s="6"/>
      <c r="XDQ140" s="6"/>
      <c r="XDR140" s="6"/>
      <c r="XDS140" s="6"/>
      <c r="XDT140" s="6"/>
      <c r="XDU140" s="6"/>
      <c r="XDV140" s="6"/>
      <c r="XDW140" s="6"/>
      <c r="XDX140" s="6"/>
      <c r="XDY140" s="6"/>
      <c r="XDZ140" s="6"/>
      <c r="XEA140" s="6"/>
      <c r="XEB140" s="6"/>
      <c r="XEC140" s="6"/>
      <c r="XED140" s="6"/>
      <c r="XEE140" s="6"/>
      <c r="XEF140" s="6"/>
      <c r="XEG140" s="6"/>
      <c r="XEH140" s="6"/>
      <c r="XEI140" s="6"/>
      <c r="XEJ140" s="6"/>
      <c r="XEK140" s="6"/>
      <c r="XEL140" s="6"/>
      <c r="XEM140" s="6"/>
      <c r="XEN140" s="6"/>
      <c r="XEO140" s="6"/>
      <c r="XEP140" s="6"/>
      <c r="XEQ140" s="6"/>
      <c r="XER140" s="6"/>
      <c r="XES140" s="6"/>
      <c r="XET140" s="6"/>
      <c r="XEU140" s="6" t="str">
        <f t="shared" si="3"/>
        <v>New_Business_and_Underwriting__Life</v>
      </c>
    </row>
    <row r="141" spans="1:16375" s="119" customFormat="1" ht="25.5" hidden="1" x14ac:dyDescent="0.2">
      <c r="A141" s="126" t="s">
        <v>13</v>
      </c>
      <c r="B141" s="57" t="s">
        <v>742</v>
      </c>
      <c r="C141" s="57" t="s">
        <v>743</v>
      </c>
      <c r="D141" s="57" t="s">
        <v>2109</v>
      </c>
      <c r="E141" s="57" t="s">
        <v>2006</v>
      </c>
      <c r="F141" s="58" t="s">
        <v>2747</v>
      </c>
      <c r="G141" s="58" t="s">
        <v>2192</v>
      </c>
      <c r="H141" s="58"/>
      <c r="I141" s="58"/>
      <c r="J141" s="58" t="s">
        <v>253</v>
      </c>
      <c r="K141" s="58"/>
      <c r="L141" s="58"/>
      <c r="M141" s="58"/>
      <c r="N141" s="58"/>
      <c r="O141" s="58" t="s">
        <v>253</v>
      </c>
      <c r="P141" s="58"/>
      <c r="Q141" s="57" t="s">
        <v>2734</v>
      </c>
      <c r="R141" s="58" t="s">
        <v>463</v>
      </c>
      <c r="S141" s="58" t="s">
        <v>2735</v>
      </c>
      <c r="T141" s="58" t="s">
        <v>2736</v>
      </c>
      <c r="U141" s="58" t="s">
        <v>2737</v>
      </c>
      <c r="V141" s="58" t="s">
        <v>2738</v>
      </c>
      <c r="W141" s="58" t="s">
        <v>140</v>
      </c>
      <c r="X141" s="58" t="s">
        <v>270</v>
      </c>
      <c r="Y141" s="58" t="s">
        <v>143</v>
      </c>
      <c r="Z141" s="90">
        <v>1</v>
      </c>
      <c r="AA141" s="90">
        <v>0</v>
      </c>
      <c r="AB141" s="108">
        <v>6</v>
      </c>
      <c r="AC141" s="108"/>
      <c r="AD141" s="108">
        <v>8</v>
      </c>
      <c r="AE141" s="58" t="s">
        <v>142</v>
      </c>
      <c r="AF141" s="58" t="s">
        <v>143</v>
      </c>
      <c r="AG141" s="59" t="s">
        <v>144</v>
      </c>
      <c r="AH141" s="58" t="s">
        <v>143</v>
      </c>
      <c r="AI141" s="58" t="s">
        <v>140</v>
      </c>
      <c r="AJ141" s="58" t="s">
        <v>2421</v>
      </c>
      <c r="AK141" s="63">
        <v>45369</v>
      </c>
      <c r="AL141" s="58" t="s">
        <v>146</v>
      </c>
      <c r="AM141" s="58" t="s">
        <v>671</v>
      </c>
      <c r="AN141" s="58" t="s">
        <v>1738</v>
      </c>
      <c r="AO141" s="58" t="s">
        <v>140</v>
      </c>
      <c r="AP141" s="58" t="s">
        <v>140</v>
      </c>
      <c r="AQ141" s="58" t="s">
        <v>140</v>
      </c>
      <c r="AR141" s="58" t="s">
        <v>140</v>
      </c>
      <c r="AS141" s="58" t="s">
        <v>140</v>
      </c>
      <c r="AT141" s="58" t="s">
        <v>140</v>
      </c>
      <c r="AU141" s="58" t="s">
        <v>140</v>
      </c>
      <c r="AV141" s="58" t="s">
        <v>140</v>
      </c>
      <c r="AW141" s="58" t="s">
        <v>140</v>
      </c>
      <c r="AX141" s="58" t="s">
        <v>140</v>
      </c>
      <c r="AY141" s="58" t="s">
        <v>140</v>
      </c>
      <c r="AZ141" s="61" t="s">
        <v>150</v>
      </c>
      <c r="BA141" s="58" t="s">
        <v>758</v>
      </c>
      <c r="BB141" s="58" t="s">
        <v>140</v>
      </c>
      <c r="BC141" s="58" t="s">
        <v>2408</v>
      </c>
      <c r="BD141" s="62">
        <v>0.98</v>
      </c>
      <c r="BE141" s="58" t="s">
        <v>2720</v>
      </c>
      <c r="BF141" s="58">
        <v>18.77</v>
      </c>
      <c r="BG141" s="58" t="s">
        <v>140</v>
      </c>
      <c r="BH141" s="58" t="s">
        <v>140</v>
      </c>
      <c r="BI141" s="58" t="s">
        <v>140</v>
      </c>
      <c r="BJ141" s="58" t="s">
        <v>140</v>
      </c>
      <c r="BK141" s="58" t="s">
        <v>140</v>
      </c>
      <c r="BL141" s="58" t="s">
        <v>140</v>
      </c>
      <c r="BM141" s="58">
        <v>1245</v>
      </c>
      <c r="BN141" s="58" t="s">
        <v>140</v>
      </c>
      <c r="BO141" s="58" t="s">
        <v>140</v>
      </c>
      <c r="BP141" s="58" t="s">
        <v>140</v>
      </c>
      <c r="BQ141" s="58" t="s">
        <v>140</v>
      </c>
      <c r="BR141" s="58" t="s">
        <v>239</v>
      </c>
      <c r="BS141" s="58"/>
      <c r="BT141" s="58" t="s">
        <v>140</v>
      </c>
      <c r="BU141" s="58" t="s">
        <v>2721</v>
      </c>
      <c r="BV141" s="129" t="s">
        <v>3505</v>
      </c>
      <c r="BW141" s="129"/>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c r="GJ141" s="6"/>
      <c r="GK141" s="6"/>
      <c r="GL141" s="6"/>
      <c r="GM141" s="6"/>
      <c r="GN141" s="6"/>
      <c r="GO141" s="6"/>
      <c r="GP141" s="6"/>
      <c r="GQ141" s="6"/>
      <c r="GR141" s="6"/>
      <c r="GS141" s="6"/>
      <c r="GT141" s="6"/>
      <c r="GU141" s="6"/>
      <c r="GV141" s="6"/>
      <c r="GW141" s="6"/>
      <c r="GX141" s="6"/>
      <c r="GY141" s="6"/>
      <c r="GZ141" s="6"/>
      <c r="HA141" s="6"/>
      <c r="HB141" s="6"/>
      <c r="HC141" s="6"/>
      <c r="HD141" s="6"/>
      <c r="HE141" s="6"/>
      <c r="HF141" s="6"/>
      <c r="HG141" s="6"/>
      <c r="HH141" s="6"/>
      <c r="HI141" s="6"/>
      <c r="HJ141" s="6"/>
      <c r="HK141" s="6"/>
      <c r="HL141" s="6"/>
      <c r="HM141" s="6"/>
      <c r="HN141" s="6"/>
      <c r="HO141" s="6"/>
      <c r="HP141" s="6"/>
      <c r="HQ141" s="6"/>
      <c r="HR141" s="6"/>
      <c r="HS141" s="6"/>
      <c r="HT141" s="6"/>
      <c r="HU141" s="6"/>
      <c r="HV141" s="6"/>
      <c r="HW141" s="6"/>
      <c r="HX141" s="6"/>
      <c r="HY141" s="6"/>
      <c r="HZ141" s="6"/>
      <c r="IA141" s="6"/>
      <c r="IB141" s="6"/>
      <c r="IC141" s="6"/>
      <c r="ID141" s="6"/>
      <c r="IE141" s="6"/>
      <c r="IF141" s="6"/>
      <c r="IG141" s="6"/>
      <c r="IH141" s="6"/>
      <c r="II141" s="6"/>
      <c r="IJ141" s="6"/>
      <c r="IK141" s="6"/>
      <c r="IL141" s="6"/>
      <c r="IM141" s="6"/>
      <c r="IN141" s="6"/>
      <c r="IO141" s="6"/>
      <c r="IP141" s="6"/>
      <c r="IQ141" s="6"/>
      <c r="IR141" s="6"/>
      <c r="IS141" s="6"/>
      <c r="IT141" s="6"/>
      <c r="IU141" s="6"/>
      <c r="IV141" s="6"/>
      <c r="IW141" s="6"/>
      <c r="IX141" s="6"/>
      <c r="IY141" s="6"/>
      <c r="IZ141" s="6"/>
      <c r="JA141" s="6"/>
      <c r="JB141" s="6"/>
      <c r="JC141" s="6"/>
      <c r="JD141" s="6"/>
      <c r="JE141" s="6"/>
      <c r="JF141" s="6"/>
      <c r="JG141" s="6"/>
      <c r="JH141" s="6"/>
      <c r="JI141" s="6"/>
      <c r="JJ141" s="6"/>
      <c r="JK141" s="6"/>
      <c r="JL141" s="6"/>
      <c r="JM141" s="6"/>
      <c r="JN141" s="6"/>
      <c r="JO141" s="6"/>
      <c r="JP141" s="6"/>
      <c r="JQ141" s="6"/>
      <c r="JR141" s="6"/>
      <c r="JS141" s="6"/>
      <c r="JT141" s="6"/>
      <c r="JU141" s="6"/>
      <c r="JV141" s="6"/>
      <c r="JW141" s="6"/>
      <c r="JX141" s="6"/>
      <c r="JY141" s="6"/>
      <c r="JZ141" s="6"/>
      <c r="KA141" s="6"/>
      <c r="KB141" s="6"/>
      <c r="KC141" s="6"/>
      <c r="KD141" s="6"/>
      <c r="KE141" s="6"/>
      <c r="KF141" s="6"/>
      <c r="KG141" s="6"/>
      <c r="KH141" s="6"/>
      <c r="KI141" s="6"/>
      <c r="KJ141" s="6"/>
      <c r="KK141" s="6"/>
      <c r="KL141" s="6"/>
      <c r="KM141" s="6"/>
      <c r="KN141" s="6"/>
      <c r="KO141" s="6"/>
      <c r="KP141" s="6"/>
      <c r="KQ141" s="6"/>
      <c r="KR141" s="6"/>
      <c r="KS141" s="6"/>
      <c r="KT141" s="6"/>
      <c r="KU141" s="6"/>
      <c r="KV141" s="6"/>
      <c r="KW141" s="6"/>
      <c r="KX141" s="6"/>
      <c r="KY141" s="6"/>
      <c r="KZ141" s="6"/>
      <c r="LA141" s="6"/>
      <c r="LB141" s="6"/>
      <c r="LC141" s="6"/>
      <c r="LD141" s="6"/>
      <c r="LE141" s="6"/>
      <c r="LF141" s="6"/>
      <c r="LG141" s="6"/>
      <c r="LH141" s="6"/>
      <c r="LI141" s="6"/>
      <c r="LJ141" s="6"/>
      <c r="LK141" s="6"/>
      <c r="LL141" s="6"/>
      <c r="LM141" s="6"/>
      <c r="LN141" s="6"/>
      <c r="LO141" s="6"/>
      <c r="LP141" s="6"/>
      <c r="LQ141" s="6"/>
      <c r="LR141" s="6"/>
      <c r="LS141" s="6"/>
      <c r="LT141" s="6"/>
      <c r="LU141" s="6"/>
      <c r="LV141" s="6"/>
      <c r="LW141" s="6"/>
      <c r="LX141" s="6"/>
      <c r="LY141" s="6"/>
      <c r="LZ141" s="6"/>
      <c r="MA141" s="6"/>
      <c r="MB141" s="6"/>
      <c r="MC141" s="6"/>
      <c r="MD141" s="6"/>
      <c r="ME141" s="6"/>
      <c r="MF141" s="6"/>
      <c r="MG141" s="6"/>
      <c r="MH141" s="6"/>
      <c r="MI141" s="6"/>
      <c r="MJ141" s="6"/>
      <c r="MK141" s="6"/>
      <c r="ML141" s="6"/>
      <c r="MM141" s="6"/>
      <c r="MN141" s="6"/>
      <c r="MO141" s="6"/>
      <c r="MP141" s="6"/>
      <c r="MQ141" s="6"/>
      <c r="MR141" s="6"/>
      <c r="MS141" s="6"/>
      <c r="MT141" s="6"/>
      <c r="MU141" s="6"/>
      <c r="MV141" s="6"/>
      <c r="MW141" s="6"/>
      <c r="MX141" s="6"/>
      <c r="MY141" s="6"/>
      <c r="MZ141" s="6"/>
      <c r="NA141" s="6"/>
      <c r="NB141" s="6"/>
      <c r="NC141" s="6"/>
      <c r="ND141" s="6"/>
      <c r="NE141" s="6"/>
      <c r="NF141" s="6"/>
      <c r="NG141" s="6"/>
      <c r="NH141" s="6"/>
      <c r="NI141" s="6"/>
      <c r="NJ141" s="6"/>
      <c r="NK141" s="6"/>
      <c r="NL141" s="6"/>
      <c r="NM141" s="6"/>
      <c r="NN141" s="6"/>
      <c r="NO141" s="6"/>
      <c r="NP141" s="6"/>
      <c r="NQ141" s="6"/>
      <c r="NR141" s="6"/>
      <c r="NS141" s="6"/>
      <c r="NT141" s="6"/>
      <c r="NU141" s="6"/>
      <c r="NV141" s="6"/>
      <c r="NW141" s="6"/>
      <c r="NX141" s="6"/>
      <c r="NY141" s="6"/>
      <c r="NZ141" s="6"/>
      <c r="OA141" s="6"/>
      <c r="OB141" s="6"/>
      <c r="OC141" s="6"/>
      <c r="OD141" s="6"/>
      <c r="OE141" s="6"/>
      <c r="OF141" s="6"/>
      <c r="OG141" s="6"/>
      <c r="OH141" s="6"/>
      <c r="OI141" s="6"/>
      <c r="OJ141" s="6"/>
      <c r="OK141" s="6"/>
      <c r="OL141" s="6"/>
      <c r="OM141" s="6"/>
      <c r="ON141" s="6"/>
      <c r="OO141" s="6"/>
      <c r="OP141" s="6"/>
      <c r="OQ141" s="6"/>
      <c r="OR141" s="6"/>
      <c r="OS141" s="6"/>
      <c r="OT141" s="6"/>
      <c r="OU141" s="6"/>
      <c r="OV141" s="6"/>
      <c r="OW141" s="6"/>
      <c r="OX141" s="6"/>
      <c r="OY141" s="6"/>
      <c r="OZ141" s="6"/>
      <c r="PA141" s="6"/>
      <c r="PB141" s="6"/>
      <c r="PC141" s="6"/>
      <c r="PD141" s="6"/>
      <c r="PE141" s="6"/>
      <c r="PF141" s="6"/>
      <c r="PG141" s="6"/>
      <c r="PH141" s="6"/>
      <c r="PI141" s="6"/>
      <c r="PJ141" s="6"/>
      <c r="PK141" s="6"/>
      <c r="PL141" s="6"/>
      <c r="PM141" s="6"/>
      <c r="PN141" s="6"/>
      <c r="PO141" s="6"/>
      <c r="PP141" s="6"/>
      <c r="PQ141" s="6"/>
      <c r="PR141" s="6"/>
      <c r="PS141" s="6"/>
      <c r="PT141" s="6"/>
      <c r="PU141" s="6"/>
      <c r="PV141" s="6"/>
      <c r="PW141" s="6"/>
      <c r="PX141" s="6"/>
      <c r="PY141" s="6"/>
      <c r="PZ141" s="6"/>
      <c r="QA141" s="6"/>
      <c r="QB141" s="6"/>
      <c r="QC141" s="6"/>
      <c r="QD141" s="6"/>
      <c r="QE141" s="6"/>
      <c r="QF141" s="6"/>
      <c r="QG141" s="6"/>
      <c r="QH141" s="6"/>
      <c r="QI141" s="6"/>
      <c r="QJ141" s="6"/>
      <c r="QK141" s="6"/>
      <c r="QL141" s="6"/>
      <c r="QM141" s="6"/>
      <c r="QN141" s="6"/>
      <c r="QO141" s="6"/>
      <c r="QP141" s="6"/>
      <c r="QQ141" s="6"/>
      <c r="QR141" s="6"/>
      <c r="QS141" s="6"/>
      <c r="QT141" s="6"/>
      <c r="QU141" s="6"/>
      <c r="QV141" s="6"/>
      <c r="QW141" s="6"/>
      <c r="QX141" s="6"/>
      <c r="QY141" s="6"/>
      <c r="QZ141" s="6"/>
      <c r="RA141" s="6"/>
      <c r="RB141" s="6"/>
      <c r="RC141" s="6"/>
      <c r="RD141" s="6"/>
      <c r="RE141" s="6"/>
      <c r="RF141" s="6"/>
      <c r="RG141" s="6"/>
      <c r="RH141" s="6"/>
      <c r="RI141" s="6"/>
      <c r="RJ141" s="6"/>
      <c r="RK141" s="6"/>
      <c r="RL141" s="6"/>
      <c r="RM141" s="6"/>
      <c r="RN141" s="6"/>
      <c r="RO141" s="6"/>
      <c r="RP141" s="6"/>
      <c r="RQ141" s="6"/>
      <c r="RR141" s="6"/>
      <c r="RS141" s="6"/>
      <c r="RT141" s="6"/>
      <c r="RU141" s="6"/>
      <c r="RV141" s="6"/>
      <c r="RW141" s="6"/>
      <c r="RX141" s="6"/>
      <c r="RY141" s="6"/>
      <c r="RZ141" s="6"/>
      <c r="SA141" s="6"/>
      <c r="SB141" s="6"/>
      <c r="SC141" s="6"/>
      <c r="SD141" s="6"/>
      <c r="SE141" s="6"/>
      <c r="SF141" s="6"/>
      <c r="SG141" s="6"/>
      <c r="SH141" s="6"/>
      <c r="SI141" s="6"/>
      <c r="SJ141" s="6"/>
      <c r="SK141" s="6"/>
      <c r="SL141" s="6"/>
      <c r="SM141" s="6"/>
      <c r="SN141" s="6"/>
      <c r="SO141" s="6"/>
      <c r="SP141" s="6"/>
      <c r="SQ141" s="6"/>
      <c r="SR141" s="6"/>
      <c r="SS141" s="6"/>
      <c r="ST141" s="6"/>
      <c r="SU141" s="6"/>
      <c r="SV141" s="6"/>
      <c r="SW141" s="6"/>
      <c r="SX141" s="6"/>
      <c r="SY141" s="6"/>
      <c r="SZ141" s="6"/>
      <c r="TA141" s="6"/>
      <c r="TB141" s="6"/>
      <c r="TC141" s="6"/>
      <c r="TD141" s="6"/>
      <c r="TE141" s="6"/>
      <c r="TF141" s="6"/>
      <c r="TG141" s="6"/>
      <c r="TH141" s="6"/>
      <c r="TI141" s="6"/>
      <c r="TJ141" s="6"/>
      <c r="TK141" s="6"/>
      <c r="TL141" s="6"/>
      <c r="TM141" s="6"/>
      <c r="TN141" s="6"/>
      <c r="TO141" s="6"/>
      <c r="TP141" s="6"/>
      <c r="TQ141" s="6"/>
      <c r="TR141" s="6"/>
      <c r="TS141" s="6"/>
      <c r="TT141" s="6"/>
      <c r="TU141" s="6"/>
      <c r="TV141" s="6"/>
      <c r="TW141" s="6"/>
      <c r="TX141" s="6"/>
      <c r="TY141" s="6"/>
      <c r="TZ141" s="6"/>
      <c r="UA141" s="6"/>
      <c r="UB141" s="6"/>
      <c r="UC141" s="6"/>
      <c r="UD141" s="6"/>
      <c r="UE141" s="6"/>
      <c r="UF141" s="6"/>
      <c r="UG141" s="6"/>
      <c r="UH141" s="6"/>
      <c r="UI141" s="6"/>
      <c r="UJ141" s="6"/>
      <c r="UK141" s="6"/>
      <c r="UL141" s="6"/>
      <c r="UM141" s="6"/>
      <c r="UN141" s="6"/>
      <c r="UO141" s="6"/>
      <c r="UP141" s="6"/>
      <c r="UQ141" s="6"/>
      <c r="UR141" s="6"/>
      <c r="US141" s="6"/>
      <c r="UT141" s="6"/>
      <c r="UU141" s="6"/>
      <c r="UV141" s="6"/>
      <c r="UW141" s="6"/>
      <c r="UX141" s="6"/>
      <c r="UY141" s="6"/>
      <c r="UZ141" s="6"/>
      <c r="VA141" s="6"/>
      <c r="VB141" s="6"/>
      <c r="VC141" s="6"/>
      <c r="VD141" s="6"/>
      <c r="VE141" s="6"/>
      <c r="VF141" s="6"/>
      <c r="VG141" s="6"/>
      <c r="VH141" s="6"/>
      <c r="VI141" s="6"/>
      <c r="VJ141" s="6"/>
      <c r="VK141" s="6"/>
      <c r="VL141" s="6"/>
      <c r="VM141" s="6"/>
      <c r="VN141" s="6"/>
      <c r="VO141" s="6"/>
      <c r="VP141" s="6"/>
      <c r="VQ141" s="6"/>
      <c r="VR141" s="6"/>
      <c r="VS141" s="6"/>
      <c r="VT141" s="6"/>
      <c r="VU141" s="6"/>
      <c r="VV141" s="6"/>
      <c r="VW141" s="6"/>
      <c r="VX141" s="6"/>
      <c r="VY141" s="6"/>
      <c r="VZ141" s="6"/>
      <c r="WA141" s="6"/>
      <c r="WB141" s="6"/>
      <c r="WC141" s="6"/>
      <c r="WD141" s="6"/>
      <c r="WE141" s="6"/>
      <c r="WF141" s="6"/>
      <c r="WG141" s="6"/>
      <c r="WH141" s="6"/>
      <c r="WI141" s="6"/>
      <c r="WJ141" s="6"/>
      <c r="WK141" s="6"/>
      <c r="WL141" s="6"/>
      <c r="WM141" s="6"/>
      <c r="WN141" s="6"/>
      <c r="WO141" s="6"/>
      <c r="WP141" s="6"/>
      <c r="WQ141" s="6"/>
      <c r="WR141" s="6"/>
      <c r="WS141" s="6"/>
      <c r="WT141" s="6"/>
      <c r="WU141" s="6"/>
      <c r="WV141" s="6"/>
      <c r="WW141" s="6"/>
      <c r="WX141" s="6"/>
      <c r="WY141" s="6"/>
      <c r="WZ141" s="6"/>
      <c r="XA141" s="6"/>
      <c r="XB141" s="6"/>
      <c r="XC141" s="6"/>
      <c r="XD141" s="6"/>
      <c r="XE141" s="6"/>
      <c r="XF141" s="6"/>
      <c r="XG141" s="6"/>
      <c r="XH141" s="6"/>
      <c r="XI141" s="6"/>
      <c r="XJ141" s="6"/>
      <c r="XK141" s="6"/>
      <c r="XL141" s="6"/>
      <c r="XM141" s="6"/>
      <c r="XN141" s="6"/>
      <c r="XO141" s="6"/>
      <c r="XP141" s="6"/>
      <c r="XQ141" s="6"/>
      <c r="XR141" s="6"/>
      <c r="XS141" s="6"/>
      <c r="XT141" s="6"/>
      <c r="XU141" s="6"/>
      <c r="XV141" s="6"/>
      <c r="XW141" s="6"/>
      <c r="XX141" s="6"/>
      <c r="XY141" s="6"/>
      <c r="XZ141" s="6"/>
      <c r="YA141" s="6"/>
      <c r="YB141" s="6"/>
      <c r="YC141" s="6"/>
      <c r="YD141" s="6"/>
      <c r="YE141" s="6"/>
      <c r="YF141" s="6"/>
      <c r="YG141" s="6"/>
      <c r="YH141" s="6"/>
      <c r="YI141" s="6"/>
      <c r="YJ141" s="6"/>
      <c r="YK141" s="6"/>
      <c r="YL141" s="6"/>
      <c r="YM141" s="6"/>
      <c r="YN141" s="6"/>
      <c r="YO141" s="6"/>
      <c r="YP141" s="6"/>
      <c r="YQ141" s="6"/>
      <c r="YR141" s="6"/>
      <c r="YS141" s="6"/>
      <c r="YT141" s="6"/>
      <c r="YU141" s="6"/>
      <c r="YV141" s="6"/>
      <c r="YW141" s="6"/>
      <c r="YX141" s="6"/>
      <c r="YY141" s="6"/>
      <c r="YZ141" s="6"/>
      <c r="ZA141" s="6"/>
      <c r="ZB141" s="6"/>
      <c r="ZC141" s="6"/>
      <c r="ZD141" s="6"/>
      <c r="ZE141" s="6"/>
      <c r="ZF141" s="6"/>
      <c r="ZG141" s="6"/>
      <c r="ZH141" s="6"/>
      <c r="ZI141" s="6"/>
      <c r="ZJ141" s="6"/>
      <c r="ZK141" s="6"/>
      <c r="ZL141" s="6"/>
      <c r="ZM141" s="6"/>
      <c r="ZN141" s="6"/>
      <c r="ZO141" s="6"/>
      <c r="ZP141" s="6"/>
      <c r="ZQ141" s="6"/>
      <c r="ZR141" s="6"/>
      <c r="ZS141" s="6"/>
      <c r="ZT141" s="6"/>
      <c r="ZU141" s="6"/>
      <c r="ZV141" s="6"/>
      <c r="ZW141" s="6"/>
      <c r="ZX141" s="6"/>
      <c r="ZY141" s="6"/>
      <c r="ZZ141" s="6"/>
      <c r="AAA141" s="6"/>
      <c r="AAB141" s="6"/>
      <c r="AAC141" s="6"/>
      <c r="AAD141" s="6"/>
      <c r="AAE141" s="6"/>
      <c r="AAF141" s="6"/>
      <c r="AAG141" s="6"/>
      <c r="AAH141" s="6"/>
      <c r="AAI141" s="6"/>
      <c r="AAJ141" s="6"/>
      <c r="AAK141" s="6"/>
      <c r="AAL141" s="6"/>
      <c r="AAM141" s="6"/>
      <c r="AAN141" s="6"/>
      <c r="AAO141" s="6"/>
      <c r="AAP141" s="6"/>
      <c r="AAQ141" s="6"/>
      <c r="AAR141" s="6"/>
      <c r="AAS141" s="6"/>
      <c r="AAT141" s="6"/>
      <c r="AAU141" s="6"/>
      <c r="AAV141" s="6"/>
      <c r="AAW141" s="6"/>
      <c r="AAX141" s="6"/>
      <c r="AAY141" s="6"/>
      <c r="AAZ141" s="6"/>
      <c r="ABA141" s="6"/>
      <c r="ABB141" s="6"/>
      <c r="ABC141" s="6"/>
      <c r="ABD141" s="6"/>
      <c r="ABE141" s="6"/>
      <c r="ABF141" s="6"/>
      <c r="ABG141" s="6"/>
      <c r="ABH141" s="6"/>
      <c r="ABI141" s="6"/>
      <c r="ABJ141" s="6"/>
      <c r="ABK141" s="6"/>
      <c r="ABL141" s="6"/>
      <c r="ABM141" s="6"/>
      <c r="ABN141" s="6"/>
      <c r="ABO141" s="6"/>
      <c r="ABP141" s="6"/>
      <c r="ABQ141" s="6"/>
      <c r="ABR141" s="6"/>
      <c r="ABS141" s="6"/>
      <c r="ABT141" s="6"/>
      <c r="ABU141" s="6"/>
      <c r="ABV141" s="6"/>
      <c r="ABW141" s="6"/>
      <c r="ABX141" s="6"/>
      <c r="ABY141" s="6"/>
      <c r="ABZ141" s="6"/>
      <c r="ACA141" s="6"/>
      <c r="ACB141" s="6"/>
      <c r="ACC141" s="6"/>
      <c r="ACD141" s="6"/>
      <c r="ACE141" s="6"/>
      <c r="ACF141" s="6"/>
      <c r="ACG141" s="6"/>
      <c r="ACH141" s="6"/>
      <c r="ACI141" s="6"/>
      <c r="ACJ141" s="6"/>
      <c r="ACK141" s="6"/>
      <c r="ACL141" s="6"/>
      <c r="ACM141" s="6"/>
      <c r="ACN141" s="6"/>
      <c r="ACO141" s="6"/>
      <c r="ACP141" s="6"/>
      <c r="ACQ141" s="6"/>
      <c r="ACR141" s="6"/>
      <c r="ACS141" s="6"/>
      <c r="ACT141" s="6"/>
      <c r="ACU141" s="6"/>
      <c r="ACV141" s="6"/>
      <c r="ACW141" s="6"/>
      <c r="ACX141" s="6"/>
      <c r="ACY141" s="6"/>
      <c r="ACZ141" s="6"/>
      <c r="ADA141" s="6"/>
      <c r="ADB141" s="6"/>
      <c r="ADC141" s="6"/>
      <c r="ADD141" s="6"/>
      <c r="ADE141" s="6"/>
      <c r="ADF141" s="6"/>
      <c r="ADG141" s="6"/>
      <c r="ADH141" s="6"/>
      <c r="ADI141" s="6"/>
      <c r="ADJ141" s="6"/>
      <c r="ADK141" s="6"/>
      <c r="ADL141" s="6"/>
      <c r="ADM141" s="6"/>
      <c r="ADN141" s="6"/>
      <c r="ADO141" s="6"/>
      <c r="ADP141" s="6"/>
      <c r="ADQ141" s="6"/>
      <c r="ADR141" s="6"/>
      <c r="ADS141" s="6"/>
      <c r="ADT141" s="6"/>
      <c r="ADU141" s="6"/>
      <c r="ADV141" s="6"/>
      <c r="ADW141" s="6"/>
      <c r="ADX141" s="6"/>
      <c r="ADY141" s="6"/>
      <c r="ADZ141" s="6"/>
      <c r="AEA141" s="6"/>
      <c r="AEB141" s="6"/>
      <c r="AEC141" s="6"/>
      <c r="AED141" s="6"/>
      <c r="AEE141" s="6"/>
      <c r="AEF141" s="6"/>
      <c r="AEG141" s="6"/>
      <c r="AEH141" s="6"/>
      <c r="AEI141" s="6"/>
      <c r="AEJ141" s="6"/>
      <c r="AEK141" s="6"/>
      <c r="AEL141" s="6"/>
      <c r="AEM141" s="6"/>
      <c r="AEN141" s="6"/>
      <c r="AEO141" s="6"/>
      <c r="AEP141" s="6"/>
      <c r="AEQ141" s="6"/>
      <c r="AER141" s="6"/>
      <c r="AES141" s="6"/>
      <c r="AET141" s="6"/>
      <c r="AEU141" s="6"/>
      <c r="AEV141" s="6"/>
      <c r="AEW141" s="6"/>
      <c r="AEX141" s="6"/>
      <c r="AEY141" s="6"/>
      <c r="AEZ141" s="6"/>
      <c r="AFA141" s="6"/>
      <c r="AFB141" s="6"/>
      <c r="AFC141" s="6"/>
      <c r="AFD141" s="6"/>
      <c r="AFE141" s="6"/>
      <c r="AFF141" s="6"/>
      <c r="AFG141" s="6"/>
      <c r="AFH141" s="6"/>
      <c r="AFI141" s="6"/>
      <c r="AFJ141" s="6"/>
      <c r="AFK141" s="6"/>
      <c r="AFL141" s="6"/>
      <c r="AFM141" s="6"/>
      <c r="AFN141" s="6"/>
      <c r="AFO141" s="6"/>
      <c r="AFP141" s="6"/>
      <c r="AFQ141" s="6"/>
      <c r="AFR141" s="6"/>
      <c r="AFS141" s="6"/>
      <c r="AFT141" s="6"/>
      <c r="AFU141" s="6"/>
      <c r="AFV141" s="6"/>
      <c r="AFW141" s="6"/>
      <c r="AFX141" s="6"/>
      <c r="AFY141" s="6"/>
      <c r="AFZ141" s="6"/>
      <c r="AGA141" s="6"/>
      <c r="AGB141" s="6"/>
      <c r="AGC141" s="6"/>
      <c r="AGD141" s="6"/>
      <c r="AGE141" s="6"/>
      <c r="AGF141" s="6"/>
      <c r="AGG141" s="6"/>
      <c r="AGH141" s="6"/>
      <c r="AGI141" s="6"/>
      <c r="AGJ141" s="6"/>
      <c r="AGK141" s="6"/>
      <c r="AGL141" s="6"/>
      <c r="AGM141" s="6"/>
      <c r="AGN141" s="6"/>
      <c r="AGO141" s="6"/>
      <c r="AGP141" s="6"/>
      <c r="AGQ141" s="6"/>
      <c r="AGR141" s="6"/>
      <c r="AGS141" s="6"/>
      <c r="AGT141" s="6"/>
      <c r="AGU141" s="6"/>
      <c r="AGV141" s="6"/>
      <c r="AGW141" s="6"/>
      <c r="AGX141" s="6"/>
      <c r="AGY141" s="6"/>
      <c r="AGZ141" s="6"/>
      <c r="AHA141" s="6"/>
      <c r="AHB141" s="6"/>
      <c r="AHC141" s="6"/>
      <c r="AHD141" s="6"/>
      <c r="AHE141" s="6"/>
      <c r="AHF141" s="6"/>
      <c r="AHG141" s="6"/>
      <c r="AHH141" s="6"/>
      <c r="AHI141" s="6"/>
      <c r="AHJ141" s="6"/>
      <c r="AHK141" s="6"/>
      <c r="AHL141" s="6"/>
      <c r="AHM141" s="6"/>
      <c r="AHN141" s="6"/>
      <c r="AHO141" s="6"/>
      <c r="AHP141" s="6"/>
      <c r="AHQ141" s="6"/>
      <c r="AHR141" s="6"/>
      <c r="AHS141" s="6"/>
      <c r="AHT141" s="6"/>
      <c r="AHU141" s="6"/>
      <c r="AHV141" s="6"/>
      <c r="AHW141" s="6"/>
      <c r="AHX141" s="6"/>
      <c r="AHY141" s="6"/>
      <c r="AHZ141" s="6"/>
      <c r="AIA141" s="6"/>
      <c r="AIB141" s="6"/>
      <c r="AIC141" s="6"/>
      <c r="AID141" s="6"/>
      <c r="AIE141" s="6"/>
      <c r="AIF141" s="6"/>
      <c r="AIG141" s="6"/>
      <c r="AIH141" s="6"/>
      <c r="AII141" s="6"/>
      <c r="AIJ141" s="6"/>
      <c r="AIK141" s="6"/>
      <c r="AIL141" s="6"/>
      <c r="AIM141" s="6"/>
      <c r="AIN141" s="6"/>
      <c r="AIO141" s="6"/>
      <c r="AIP141" s="6"/>
      <c r="AIQ141" s="6"/>
      <c r="AIR141" s="6"/>
      <c r="AIS141" s="6"/>
      <c r="AIT141" s="6"/>
      <c r="AIU141" s="6"/>
      <c r="AIV141" s="6"/>
      <c r="AIW141" s="6"/>
      <c r="AIX141" s="6"/>
      <c r="AIY141" s="6"/>
      <c r="AIZ141" s="6"/>
      <c r="AJA141" s="6"/>
      <c r="AJB141" s="6"/>
      <c r="AJC141" s="6"/>
      <c r="AJD141" s="6"/>
      <c r="AJE141" s="6"/>
      <c r="AJF141" s="6"/>
      <c r="AJG141" s="6"/>
      <c r="AJH141" s="6"/>
      <c r="AJI141" s="6"/>
      <c r="AJJ141" s="6"/>
      <c r="AJK141" s="6"/>
      <c r="AJL141" s="6"/>
      <c r="AJM141" s="6"/>
      <c r="AJN141" s="6"/>
      <c r="AJO141" s="6"/>
      <c r="AJP141" s="6"/>
      <c r="AJQ141" s="6"/>
      <c r="AJR141" s="6"/>
      <c r="AJS141" s="6"/>
      <c r="AJT141" s="6"/>
      <c r="AJU141" s="6"/>
      <c r="AJV141" s="6"/>
      <c r="AJW141" s="6"/>
      <c r="AJX141" s="6"/>
      <c r="AJY141" s="6"/>
      <c r="AJZ141" s="6"/>
      <c r="AKA141" s="6"/>
      <c r="AKB141" s="6"/>
      <c r="AKC141" s="6"/>
      <c r="AKD141" s="6"/>
      <c r="AKE141" s="6"/>
      <c r="AKF141" s="6"/>
      <c r="AKG141" s="6"/>
      <c r="AKH141" s="6"/>
      <c r="AKI141" s="6"/>
      <c r="AKJ141" s="6"/>
      <c r="AKK141" s="6"/>
      <c r="AKL141" s="6"/>
      <c r="AKM141" s="6"/>
      <c r="AKN141" s="6"/>
      <c r="AKO141" s="6"/>
      <c r="AKP141" s="6"/>
      <c r="AKQ141" s="6"/>
      <c r="AKR141" s="6"/>
      <c r="AKS141" s="6"/>
      <c r="AKT141" s="6"/>
      <c r="AKU141" s="6"/>
      <c r="AKV141" s="6"/>
      <c r="AKW141" s="6"/>
      <c r="AKX141" s="6"/>
      <c r="AKY141" s="6"/>
      <c r="AKZ141" s="6"/>
      <c r="ALA141" s="6"/>
      <c r="ALB141" s="6"/>
      <c r="ALC141" s="6"/>
      <c r="ALD141" s="6"/>
      <c r="ALE141" s="6"/>
      <c r="ALF141" s="6"/>
      <c r="ALG141" s="6"/>
      <c r="ALH141" s="6"/>
      <c r="ALI141" s="6"/>
      <c r="ALJ141" s="6"/>
      <c r="ALK141" s="6"/>
      <c r="ALL141" s="6"/>
      <c r="ALM141" s="6"/>
      <c r="ALN141" s="6"/>
      <c r="ALO141" s="6"/>
      <c r="ALP141" s="6"/>
      <c r="ALQ141" s="6"/>
      <c r="ALR141" s="6"/>
      <c r="ALS141" s="6"/>
      <c r="ALT141" s="6"/>
      <c r="ALU141" s="6"/>
      <c r="ALV141" s="6"/>
      <c r="ALW141" s="6"/>
      <c r="ALX141" s="6"/>
      <c r="ALY141" s="6"/>
      <c r="ALZ141" s="6"/>
      <c r="AMA141" s="6"/>
      <c r="AMB141" s="6"/>
      <c r="AMC141" s="6"/>
      <c r="AMD141" s="6"/>
      <c r="AME141" s="6"/>
      <c r="AMF141" s="6"/>
      <c r="AMG141" s="6"/>
      <c r="AMH141" s="6"/>
      <c r="AMI141" s="6"/>
      <c r="AMJ141" s="6"/>
      <c r="AMK141" s="6"/>
      <c r="AML141" s="6"/>
      <c r="AMM141" s="6"/>
      <c r="AMN141" s="6"/>
      <c r="AMO141" s="6"/>
      <c r="AMP141" s="6"/>
      <c r="AMQ141" s="6"/>
      <c r="AMR141" s="6"/>
      <c r="AMS141" s="6"/>
      <c r="AMT141" s="6"/>
      <c r="AMU141" s="6"/>
      <c r="AMV141" s="6"/>
      <c r="AMW141" s="6"/>
      <c r="AMX141" s="6"/>
      <c r="AMY141" s="6"/>
      <c r="AMZ141" s="6"/>
      <c r="ANA141" s="6"/>
      <c r="ANB141" s="6"/>
      <c r="ANC141" s="6"/>
      <c r="AND141" s="6"/>
      <c r="ANE141" s="6"/>
      <c r="ANF141" s="6"/>
      <c r="ANG141" s="6"/>
      <c r="ANH141" s="6"/>
      <c r="ANI141" s="6"/>
      <c r="ANJ141" s="6"/>
      <c r="ANK141" s="6"/>
      <c r="ANL141" s="6"/>
      <c r="ANM141" s="6"/>
      <c r="ANN141" s="6"/>
      <c r="ANO141" s="6"/>
      <c r="ANP141" s="6"/>
      <c r="ANQ141" s="6"/>
      <c r="ANR141" s="6"/>
      <c r="ANS141" s="6"/>
      <c r="ANT141" s="6"/>
      <c r="ANU141" s="6"/>
      <c r="ANV141" s="6"/>
      <c r="ANW141" s="6"/>
      <c r="ANX141" s="6"/>
      <c r="ANY141" s="6"/>
      <c r="ANZ141" s="6"/>
      <c r="AOA141" s="6"/>
      <c r="AOB141" s="6"/>
      <c r="AOC141" s="6"/>
      <c r="AOD141" s="6"/>
      <c r="AOE141" s="6"/>
      <c r="AOF141" s="6"/>
      <c r="AOG141" s="6"/>
      <c r="AOH141" s="6"/>
      <c r="AOI141" s="6"/>
      <c r="AOJ141" s="6"/>
      <c r="AOK141" s="6"/>
      <c r="AOL141" s="6"/>
      <c r="AOM141" s="6"/>
      <c r="AON141" s="6"/>
      <c r="AOO141" s="6"/>
      <c r="AOP141" s="6"/>
      <c r="AOQ141" s="6"/>
      <c r="AOR141" s="6"/>
      <c r="AOS141" s="6"/>
      <c r="AOT141" s="6"/>
      <c r="AOU141" s="6"/>
      <c r="AOV141" s="6"/>
      <c r="AOW141" s="6"/>
      <c r="AOX141" s="6"/>
      <c r="AOY141" s="6"/>
      <c r="AOZ141" s="6"/>
      <c r="APA141" s="6"/>
      <c r="APB141" s="6"/>
      <c r="APC141" s="6"/>
      <c r="APD141" s="6"/>
      <c r="APE141" s="6"/>
      <c r="APF141" s="6"/>
      <c r="APG141" s="6"/>
      <c r="APH141" s="6"/>
      <c r="API141" s="6"/>
      <c r="APJ141" s="6"/>
      <c r="APK141" s="6"/>
      <c r="APL141" s="6"/>
      <c r="APM141" s="6"/>
      <c r="APN141" s="6"/>
      <c r="APO141" s="6"/>
      <c r="APP141" s="6"/>
      <c r="APQ141" s="6"/>
      <c r="APR141" s="6"/>
      <c r="APS141" s="6"/>
      <c r="APT141" s="6"/>
      <c r="APU141" s="6"/>
      <c r="APV141" s="6"/>
      <c r="APW141" s="6"/>
      <c r="APX141" s="6"/>
      <c r="APY141" s="6"/>
      <c r="APZ141" s="6"/>
      <c r="AQA141" s="6"/>
      <c r="AQB141" s="6"/>
      <c r="AQC141" s="6"/>
      <c r="AQD141" s="6"/>
      <c r="AQE141" s="6"/>
      <c r="AQF141" s="6"/>
      <c r="AQG141" s="6"/>
      <c r="AQH141" s="6"/>
      <c r="AQI141" s="6"/>
      <c r="AQJ141" s="6"/>
      <c r="AQK141" s="6"/>
      <c r="AQL141" s="6"/>
      <c r="AQM141" s="6"/>
      <c r="AQN141" s="6"/>
      <c r="AQO141" s="6"/>
      <c r="AQP141" s="6"/>
      <c r="AQQ141" s="6"/>
      <c r="AQR141" s="6"/>
      <c r="AQS141" s="6"/>
      <c r="AQT141" s="6"/>
      <c r="AQU141" s="6"/>
      <c r="AQV141" s="6"/>
      <c r="AQW141" s="6"/>
      <c r="AQX141" s="6"/>
      <c r="AQY141" s="6"/>
      <c r="AQZ141" s="6"/>
      <c r="ARA141" s="6"/>
      <c r="ARB141" s="6"/>
      <c r="ARC141" s="6"/>
      <c r="ARD141" s="6"/>
      <c r="ARE141" s="6"/>
      <c r="ARF141" s="6"/>
      <c r="ARG141" s="6"/>
      <c r="ARH141" s="6"/>
      <c r="ARI141" s="6"/>
      <c r="ARJ141" s="6"/>
      <c r="ARK141" s="6"/>
      <c r="ARL141" s="6"/>
      <c r="ARM141" s="6"/>
      <c r="ARN141" s="6"/>
      <c r="ARO141" s="6"/>
      <c r="ARP141" s="6"/>
      <c r="ARQ141" s="6"/>
      <c r="ARR141" s="6"/>
      <c r="ARS141" s="6"/>
      <c r="ART141" s="6"/>
      <c r="ARU141" s="6"/>
      <c r="ARV141" s="6"/>
      <c r="ARW141" s="6"/>
      <c r="ARX141" s="6"/>
      <c r="ARY141" s="6"/>
      <c r="ARZ141" s="6"/>
      <c r="ASA141" s="6"/>
      <c r="ASB141" s="6"/>
      <c r="ASC141" s="6"/>
      <c r="ASD141" s="6"/>
      <c r="ASE141" s="6"/>
      <c r="ASF141" s="6"/>
      <c r="ASG141" s="6"/>
      <c r="ASH141" s="6"/>
      <c r="ASI141" s="6"/>
      <c r="ASJ141" s="6"/>
      <c r="ASK141" s="6"/>
      <c r="ASL141" s="6"/>
      <c r="ASM141" s="6"/>
      <c r="ASN141" s="6"/>
      <c r="ASO141" s="6"/>
      <c r="ASP141" s="6"/>
      <c r="ASQ141" s="6"/>
      <c r="ASR141" s="6"/>
      <c r="ASS141" s="6"/>
      <c r="AST141" s="6"/>
      <c r="ASU141" s="6"/>
      <c r="ASV141" s="6"/>
      <c r="ASW141" s="6"/>
      <c r="ASX141" s="6"/>
      <c r="ASY141" s="6"/>
      <c r="ASZ141" s="6"/>
      <c r="ATA141" s="6"/>
      <c r="ATB141" s="6"/>
      <c r="ATC141" s="6"/>
      <c r="ATD141" s="6"/>
      <c r="ATE141" s="6"/>
      <c r="ATF141" s="6"/>
      <c r="ATG141" s="6"/>
      <c r="ATH141" s="6"/>
      <c r="ATI141" s="6"/>
      <c r="ATJ141" s="6"/>
      <c r="ATK141" s="6"/>
      <c r="ATL141" s="6"/>
      <c r="ATM141" s="6"/>
      <c r="ATN141" s="6"/>
      <c r="ATO141" s="6"/>
      <c r="ATP141" s="6"/>
      <c r="ATQ141" s="6"/>
      <c r="ATR141" s="6"/>
      <c r="ATS141" s="6"/>
      <c r="ATT141" s="6"/>
      <c r="ATU141" s="6"/>
      <c r="ATV141" s="6"/>
      <c r="ATW141" s="6"/>
      <c r="ATX141" s="6"/>
      <c r="ATY141" s="6"/>
      <c r="ATZ141" s="6"/>
      <c r="AUA141" s="6"/>
      <c r="AUB141" s="6"/>
      <c r="AUC141" s="6"/>
      <c r="AUD141" s="6"/>
      <c r="AUE141" s="6"/>
      <c r="AUF141" s="6"/>
      <c r="AUG141" s="6"/>
      <c r="AUH141" s="6"/>
      <c r="AUI141" s="6"/>
      <c r="AUJ141" s="6"/>
      <c r="AUK141" s="6"/>
      <c r="AUL141" s="6"/>
      <c r="AUM141" s="6"/>
      <c r="AUN141" s="6"/>
      <c r="AUO141" s="6"/>
      <c r="AUP141" s="6"/>
      <c r="AUQ141" s="6"/>
      <c r="AUR141" s="6"/>
      <c r="AUS141" s="6"/>
      <c r="AUT141" s="6"/>
      <c r="AUU141" s="6"/>
      <c r="AUV141" s="6"/>
      <c r="AUW141" s="6"/>
      <c r="AUX141" s="6"/>
      <c r="AUY141" s="6"/>
      <c r="AUZ141" s="6"/>
      <c r="AVA141" s="6"/>
      <c r="AVB141" s="6"/>
      <c r="AVC141" s="6"/>
      <c r="AVD141" s="6"/>
      <c r="AVE141" s="6"/>
      <c r="AVF141" s="6"/>
      <c r="AVG141" s="6"/>
      <c r="AVH141" s="6"/>
      <c r="AVI141" s="6"/>
      <c r="AVJ141" s="6"/>
      <c r="AVK141" s="6"/>
      <c r="AVL141" s="6"/>
      <c r="AVM141" s="6"/>
      <c r="AVN141" s="6"/>
      <c r="AVO141" s="6"/>
      <c r="AVP141" s="6"/>
      <c r="AVQ141" s="6"/>
      <c r="AVR141" s="6"/>
      <c r="AVS141" s="6"/>
      <c r="AVT141" s="6"/>
      <c r="AVU141" s="6"/>
      <c r="AVV141" s="6"/>
      <c r="AVW141" s="6"/>
      <c r="AVX141" s="6"/>
      <c r="AVY141" s="6"/>
      <c r="AVZ141" s="6"/>
      <c r="AWA141" s="6"/>
      <c r="AWB141" s="6"/>
      <c r="AWC141" s="6"/>
      <c r="AWD141" s="6"/>
      <c r="AWE141" s="6"/>
      <c r="AWF141" s="6"/>
      <c r="AWG141" s="6"/>
      <c r="AWH141" s="6"/>
      <c r="AWI141" s="6"/>
      <c r="AWJ141" s="6"/>
      <c r="AWK141" s="6"/>
      <c r="AWL141" s="6"/>
      <c r="AWM141" s="6"/>
      <c r="AWN141" s="6"/>
      <c r="AWO141" s="6"/>
      <c r="AWP141" s="6"/>
      <c r="AWQ141" s="6"/>
      <c r="AWR141" s="6"/>
      <c r="AWS141" s="6"/>
      <c r="AWT141" s="6"/>
      <c r="AWU141" s="6"/>
      <c r="AWV141" s="6"/>
      <c r="AWW141" s="6"/>
      <c r="AWX141" s="6"/>
      <c r="AWY141" s="6"/>
      <c r="AWZ141" s="6"/>
      <c r="AXA141" s="6"/>
      <c r="AXB141" s="6"/>
      <c r="AXC141" s="6"/>
      <c r="AXD141" s="6"/>
      <c r="AXE141" s="6"/>
      <c r="AXF141" s="6"/>
      <c r="AXG141" s="6"/>
      <c r="AXH141" s="6"/>
      <c r="AXI141" s="6"/>
      <c r="AXJ141" s="6"/>
      <c r="AXK141" s="6"/>
      <c r="AXL141" s="6"/>
      <c r="AXM141" s="6"/>
      <c r="AXN141" s="6"/>
      <c r="AXO141" s="6"/>
      <c r="AXP141" s="6"/>
      <c r="AXQ141" s="6"/>
      <c r="AXR141" s="6"/>
      <c r="AXS141" s="6"/>
      <c r="AXT141" s="6"/>
      <c r="AXU141" s="6"/>
      <c r="AXV141" s="6"/>
      <c r="AXW141" s="6"/>
      <c r="AXX141" s="6"/>
      <c r="AXY141" s="6"/>
      <c r="AXZ141" s="6"/>
      <c r="AYA141" s="6"/>
      <c r="AYB141" s="6"/>
      <c r="AYC141" s="6"/>
      <c r="AYD141" s="6"/>
      <c r="AYE141" s="6"/>
      <c r="AYF141" s="6"/>
      <c r="AYG141" s="6"/>
      <c r="AYH141" s="6"/>
      <c r="AYI141" s="6"/>
      <c r="AYJ141" s="6"/>
      <c r="AYK141" s="6"/>
      <c r="AYL141" s="6"/>
      <c r="AYM141" s="6"/>
      <c r="AYN141" s="6"/>
      <c r="AYO141" s="6"/>
      <c r="AYP141" s="6"/>
      <c r="AYQ141" s="6"/>
      <c r="AYR141" s="6"/>
      <c r="AYS141" s="6"/>
      <c r="AYT141" s="6"/>
      <c r="AYU141" s="6"/>
      <c r="AYV141" s="6"/>
      <c r="AYW141" s="6"/>
      <c r="AYX141" s="6"/>
      <c r="AYY141" s="6"/>
      <c r="AYZ141" s="6"/>
      <c r="AZA141" s="6"/>
      <c r="AZB141" s="6"/>
      <c r="AZC141" s="6"/>
      <c r="AZD141" s="6"/>
      <c r="AZE141" s="6"/>
      <c r="AZF141" s="6"/>
      <c r="AZG141" s="6"/>
      <c r="AZH141" s="6"/>
      <c r="AZI141" s="6"/>
      <c r="AZJ141" s="6"/>
      <c r="AZK141" s="6"/>
      <c r="AZL141" s="6"/>
      <c r="AZM141" s="6"/>
      <c r="AZN141" s="6"/>
      <c r="AZO141" s="6"/>
      <c r="AZP141" s="6"/>
      <c r="AZQ141" s="6"/>
      <c r="AZR141" s="6"/>
      <c r="AZS141" s="6"/>
      <c r="AZT141" s="6"/>
      <c r="AZU141" s="6"/>
      <c r="AZV141" s="6"/>
      <c r="AZW141" s="6"/>
      <c r="AZX141" s="6"/>
      <c r="AZY141" s="6"/>
      <c r="AZZ141" s="6"/>
      <c r="BAA141" s="6"/>
      <c r="BAB141" s="6"/>
      <c r="BAC141" s="6"/>
      <c r="BAD141" s="6"/>
      <c r="BAE141" s="6"/>
      <c r="BAF141" s="6"/>
      <c r="BAG141" s="6"/>
      <c r="BAH141" s="6"/>
      <c r="BAI141" s="6"/>
      <c r="BAJ141" s="6"/>
      <c r="BAK141" s="6"/>
      <c r="BAL141" s="6"/>
      <c r="BAM141" s="6"/>
      <c r="BAN141" s="6"/>
      <c r="BAO141" s="6"/>
      <c r="BAP141" s="6"/>
      <c r="BAQ141" s="6"/>
      <c r="BAR141" s="6"/>
      <c r="BAS141" s="6"/>
      <c r="BAT141" s="6"/>
      <c r="BAU141" s="6"/>
      <c r="BAV141" s="6"/>
      <c r="BAW141" s="6"/>
      <c r="BAX141" s="6"/>
      <c r="BAY141" s="6"/>
      <c r="BAZ141" s="6"/>
      <c r="BBA141" s="6"/>
      <c r="BBB141" s="6"/>
      <c r="BBC141" s="6"/>
      <c r="BBD141" s="6"/>
      <c r="BBE141" s="6"/>
      <c r="BBF141" s="6"/>
      <c r="BBG141" s="6"/>
      <c r="BBH141" s="6"/>
      <c r="BBI141" s="6"/>
      <c r="BBJ141" s="6"/>
      <c r="BBK141" s="6"/>
      <c r="BBL141" s="6"/>
      <c r="BBM141" s="6"/>
      <c r="BBN141" s="6"/>
      <c r="BBO141" s="6"/>
      <c r="BBP141" s="6"/>
      <c r="BBQ141" s="6"/>
      <c r="BBR141" s="6"/>
      <c r="BBS141" s="6"/>
      <c r="BBT141" s="6"/>
      <c r="BBU141" s="6"/>
      <c r="BBV141" s="6"/>
      <c r="BBW141" s="6"/>
      <c r="BBX141" s="6"/>
      <c r="BBY141" s="6"/>
      <c r="BBZ141" s="6"/>
      <c r="BCA141" s="6"/>
      <c r="BCB141" s="6"/>
      <c r="BCC141" s="6"/>
      <c r="BCD141" s="6"/>
      <c r="BCE141" s="6"/>
      <c r="BCF141" s="6"/>
      <c r="BCG141" s="6"/>
      <c r="BCH141" s="6"/>
      <c r="BCI141" s="6"/>
      <c r="BCJ141" s="6"/>
      <c r="BCK141" s="6"/>
      <c r="BCL141" s="6"/>
      <c r="BCM141" s="6"/>
      <c r="BCN141" s="6"/>
      <c r="BCO141" s="6"/>
      <c r="BCP141" s="6"/>
      <c r="BCQ141" s="6"/>
      <c r="BCR141" s="6"/>
      <c r="BCS141" s="6"/>
      <c r="BCT141" s="6"/>
      <c r="BCU141" s="6"/>
      <c r="BCV141" s="6"/>
      <c r="BCW141" s="6"/>
      <c r="BCX141" s="6"/>
      <c r="BCY141" s="6"/>
      <c r="BCZ141" s="6"/>
      <c r="BDA141" s="6"/>
      <c r="BDB141" s="6"/>
      <c r="BDC141" s="6"/>
      <c r="BDD141" s="6"/>
      <c r="BDE141" s="6"/>
      <c r="BDF141" s="6"/>
      <c r="BDG141" s="6"/>
      <c r="BDH141" s="6"/>
      <c r="BDI141" s="6"/>
      <c r="BDJ141" s="6"/>
      <c r="BDK141" s="6"/>
      <c r="BDL141" s="6"/>
      <c r="BDM141" s="6"/>
      <c r="BDN141" s="6"/>
      <c r="BDO141" s="6"/>
      <c r="BDP141" s="6"/>
      <c r="BDQ141" s="6"/>
      <c r="BDR141" s="6"/>
      <c r="BDS141" s="6"/>
      <c r="BDT141" s="6"/>
      <c r="BDU141" s="6"/>
      <c r="BDV141" s="6"/>
      <c r="BDW141" s="6"/>
      <c r="BDX141" s="6"/>
      <c r="BDY141" s="6"/>
      <c r="BDZ141" s="6"/>
      <c r="BEA141" s="6"/>
      <c r="BEB141" s="6"/>
      <c r="BEC141" s="6"/>
      <c r="BED141" s="6"/>
      <c r="BEE141" s="6"/>
      <c r="BEF141" s="6"/>
      <c r="BEG141" s="6"/>
      <c r="BEH141" s="6"/>
      <c r="BEI141" s="6"/>
      <c r="BEJ141" s="6"/>
      <c r="BEK141" s="6"/>
      <c r="BEL141" s="6"/>
      <c r="BEM141" s="6"/>
      <c r="BEN141" s="6"/>
      <c r="BEO141" s="6"/>
      <c r="BEP141" s="6"/>
      <c r="BEQ141" s="6"/>
      <c r="BER141" s="6"/>
      <c r="BES141" s="6"/>
      <c r="BET141" s="6"/>
      <c r="BEU141" s="6"/>
      <c r="BEV141" s="6"/>
      <c r="BEW141" s="6"/>
      <c r="BEX141" s="6"/>
      <c r="BEY141" s="6"/>
      <c r="BEZ141" s="6"/>
      <c r="BFA141" s="6"/>
      <c r="BFB141" s="6"/>
      <c r="BFC141" s="6"/>
      <c r="BFD141" s="6"/>
      <c r="BFE141" s="6"/>
      <c r="BFF141" s="6"/>
      <c r="BFG141" s="6"/>
      <c r="BFH141" s="6"/>
      <c r="BFI141" s="6"/>
      <c r="BFJ141" s="6"/>
      <c r="BFK141" s="6"/>
      <c r="BFL141" s="6"/>
      <c r="BFM141" s="6"/>
      <c r="BFN141" s="6"/>
      <c r="BFO141" s="6"/>
      <c r="BFP141" s="6"/>
      <c r="BFQ141" s="6"/>
      <c r="BFR141" s="6"/>
      <c r="BFS141" s="6"/>
      <c r="BFT141" s="6"/>
      <c r="BFU141" s="6"/>
      <c r="BFV141" s="6"/>
      <c r="BFW141" s="6"/>
      <c r="BFX141" s="6"/>
      <c r="BFY141" s="6"/>
      <c r="BFZ141" s="6"/>
      <c r="BGA141" s="6"/>
      <c r="BGB141" s="6"/>
      <c r="BGC141" s="6"/>
      <c r="BGD141" s="6"/>
      <c r="BGE141" s="6"/>
      <c r="BGF141" s="6"/>
      <c r="BGG141" s="6"/>
      <c r="BGH141" s="6"/>
      <c r="BGI141" s="6"/>
      <c r="BGJ141" s="6"/>
      <c r="BGK141" s="6"/>
      <c r="BGL141" s="6"/>
      <c r="BGM141" s="6"/>
      <c r="BGN141" s="6"/>
      <c r="BGO141" s="6"/>
      <c r="BGP141" s="6"/>
      <c r="BGQ141" s="6"/>
      <c r="BGR141" s="6"/>
      <c r="BGS141" s="6"/>
      <c r="BGT141" s="6"/>
      <c r="BGU141" s="6"/>
      <c r="BGV141" s="6"/>
      <c r="BGW141" s="6"/>
      <c r="BGX141" s="6"/>
      <c r="BGY141" s="6"/>
      <c r="BGZ141" s="6"/>
      <c r="BHA141" s="6"/>
      <c r="BHB141" s="6"/>
      <c r="BHC141" s="6"/>
      <c r="BHD141" s="6"/>
      <c r="BHE141" s="6"/>
      <c r="BHF141" s="6"/>
      <c r="BHG141" s="6"/>
      <c r="BHH141" s="6"/>
      <c r="BHI141" s="6"/>
      <c r="BHJ141" s="6"/>
      <c r="BHK141" s="6"/>
      <c r="BHL141" s="6"/>
      <c r="BHM141" s="6"/>
      <c r="BHN141" s="6"/>
      <c r="BHO141" s="6"/>
      <c r="BHP141" s="6"/>
      <c r="BHQ141" s="6"/>
      <c r="BHR141" s="6"/>
      <c r="BHS141" s="6"/>
      <c r="BHT141" s="6"/>
      <c r="BHU141" s="6"/>
      <c r="BHV141" s="6"/>
      <c r="BHW141" s="6"/>
      <c r="BHX141" s="6"/>
      <c r="BHY141" s="6"/>
      <c r="BHZ141" s="6"/>
      <c r="BIA141" s="6"/>
      <c r="BIB141" s="6"/>
      <c r="BIC141" s="6"/>
      <c r="BID141" s="6"/>
      <c r="BIE141" s="6"/>
      <c r="BIF141" s="6"/>
      <c r="BIG141" s="6"/>
      <c r="BIH141" s="6"/>
      <c r="BII141" s="6"/>
      <c r="BIJ141" s="6"/>
      <c r="BIK141" s="6"/>
      <c r="BIL141" s="6"/>
      <c r="BIM141" s="6"/>
      <c r="BIN141" s="6"/>
      <c r="BIO141" s="6"/>
      <c r="BIP141" s="6"/>
      <c r="BIQ141" s="6"/>
      <c r="BIR141" s="6"/>
      <c r="BIS141" s="6"/>
      <c r="BIT141" s="6"/>
      <c r="BIU141" s="6"/>
      <c r="BIV141" s="6"/>
      <c r="BIW141" s="6"/>
      <c r="BIX141" s="6"/>
      <c r="BIY141" s="6"/>
      <c r="BIZ141" s="6"/>
      <c r="BJA141" s="6"/>
      <c r="BJB141" s="6"/>
      <c r="BJC141" s="6"/>
      <c r="BJD141" s="6"/>
      <c r="BJE141" s="6"/>
      <c r="BJF141" s="6"/>
      <c r="BJG141" s="6"/>
      <c r="BJH141" s="6"/>
      <c r="BJI141" s="6"/>
      <c r="BJJ141" s="6"/>
      <c r="BJK141" s="6"/>
      <c r="BJL141" s="6"/>
      <c r="BJM141" s="6"/>
      <c r="BJN141" s="6"/>
      <c r="BJO141" s="6"/>
      <c r="BJP141" s="6"/>
      <c r="BJQ141" s="6"/>
      <c r="BJR141" s="6"/>
      <c r="BJS141" s="6"/>
      <c r="BJT141" s="6"/>
      <c r="BJU141" s="6"/>
      <c r="BJV141" s="6"/>
      <c r="BJW141" s="6"/>
      <c r="BJX141" s="6"/>
      <c r="BJY141" s="6"/>
      <c r="BJZ141" s="6"/>
      <c r="BKA141" s="6"/>
      <c r="BKB141" s="6"/>
      <c r="BKC141" s="6"/>
      <c r="BKD141" s="6"/>
      <c r="BKE141" s="6"/>
      <c r="BKF141" s="6"/>
      <c r="BKG141" s="6"/>
      <c r="BKH141" s="6"/>
      <c r="BKI141" s="6"/>
      <c r="BKJ141" s="6"/>
      <c r="BKK141" s="6"/>
      <c r="BKL141" s="6"/>
      <c r="BKM141" s="6"/>
      <c r="BKN141" s="6"/>
      <c r="BKO141" s="6"/>
      <c r="BKP141" s="6"/>
      <c r="BKQ141" s="6"/>
      <c r="BKR141" s="6"/>
      <c r="BKS141" s="6"/>
      <c r="BKT141" s="6"/>
      <c r="BKU141" s="6"/>
      <c r="BKV141" s="6"/>
      <c r="BKW141" s="6"/>
      <c r="BKX141" s="6"/>
      <c r="BKY141" s="6"/>
      <c r="BKZ141" s="6"/>
      <c r="BLA141" s="6"/>
      <c r="BLB141" s="6"/>
      <c r="BLC141" s="6"/>
      <c r="BLD141" s="6"/>
      <c r="BLE141" s="6"/>
      <c r="BLF141" s="6"/>
      <c r="BLG141" s="6"/>
      <c r="BLH141" s="6"/>
      <c r="BLI141" s="6"/>
      <c r="BLJ141" s="6"/>
      <c r="BLK141" s="6"/>
      <c r="BLL141" s="6"/>
      <c r="BLM141" s="6"/>
      <c r="BLN141" s="6"/>
      <c r="BLO141" s="6"/>
      <c r="BLP141" s="6"/>
      <c r="BLQ141" s="6"/>
      <c r="BLR141" s="6"/>
      <c r="BLS141" s="6"/>
      <c r="BLT141" s="6"/>
      <c r="BLU141" s="6"/>
      <c r="BLV141" s="6"/>
      <c r="BLW141" s="6"/>
      <c r="BLX141" s="6"/>
      <c r="BLY141" s="6"/>
      <c r="BLZ141" s="6"/>
      <c r="BMA141" s="6"/>
      <c r="BMB141" s="6"/>
      <c r="BMC141" s="6"/>
      <c r="BMD141" s="6"/>
      <c r="BME141" s="6"/>
      <c r="BMF141" s="6"/>
      <c r="BMG141" s="6"/>
      <c r="BMH141" s="6"/>
      <c r="BMI141" s="6"/>
      <c r="BMJ141" s="6"/>
      <c r="BMK141" s="6"/>
      <c r="BML141" s="6"/>
      <c r="BMM141" s="6"/>
      <c r="BMN141" s="6"/>
      <c r="BMO141" s="6"/>
      <c r="BMP141" s="6"/>
      <c r="BMQ141" s="6"/>
      <c r="BMR141" s="6"/>
      <c r="BMS141" s="6"/>
      <c r="BMT141" s="6"/>
      <c r="BMU141" s="6"/>
      <c r="BMV141" s="6"/>
      <c r="BMW141" s="6"/>
      <c r="BMX141" s="6"/>
      <c r="BMY141" s="6"/>
      <c r="BMZ141" s="6"/>
      <c r="BNA141" s="6"/>
      <c r="BNB141" s="6"/>
      <c r="BNC141" s="6"/>
      <c r="BND141" s="6"/>
      <c r="BNE141" s="6"/>
      <c r="BNF141" s="6"/>
      <c r="BNG141" s="6"/>
      <c r="BNH141" s="6"/>
      <c r="BNI141" s="6"/>
      <c r="BNJ141" s="6"/>
      <c r="BNK141" s="6"/>
      <c r="BNL141" s="6"/>
      <c r="BNM141" s="6"/>
      <c r="BNN141" s="6"/>
      <c r="BNO141" s="6"/>
      <c r="BNP141" s="6"/>
      <c r="BNQ141" s="6"/>
      <c r="BNR141" s="6"/>
      <c r="BNS141" s="6"/>
      <c r="BNT141" s="6"/>
      <c r="BNU141" s="6"/>
      <c r="BNV141" s="6"/>
      <c r="BNW141" s="6"/>
      <c r="BNX141" s="6"/>
      <c r="BNY141" s="6"/>
      <c r="BNZ141" s="6"/>
      <c r="BOA141" s="6"/>
      <c r="BOB141" s="6"/>
      <c r="BOC141" s="6"/>
      <c r="BOD141" s="6"/>
      <c r="BOE141" s="6"/>
      <c r="BOF141" s="6"/>
      <c r="BOG141" s="6"/>
      <c r="BOH141" s="6"/>
      <c r="BOI141" s="6"/>
      <c r="BOJ141" s="6"/>
      <c r="BOK141" s="6"/>
      <c r="BOL141" s="6"/>
      <c r="BOM141" s="6"/>
      <c r="BON141" s="6"/>
      <c r="BOO141" s="6"/>
      <c r="BOP141" s="6"/>
      <c r="BOQ141" s="6"/>
      <c r="BOR141" s="6"/>
      <c r="BOS141" s="6"/>
      <c r="BOT141" s="6"/>
      <c r="BOU141" s="6"/>
      <c r="BOV141" s="6"/>
      <c r="BOW141" s="6"/>
      <c r="BOX141" s="6"/>
      <c r="BOY141" s="6"/>
      <c r="BOZ141" s="6"/>
      <c r="BPA141" s="6"/>
      <c r="BPB141" s="6"/>
      <c r="BPC141" s="6"/>
      <c r="BPD141" s="6"/>
      <c r="BPE141" s="6"/>
      <c r="BPF141" s="6"/>
      <c r="BPG141" s="6"/>
      <c r="BPH141" s="6"/>
      <c r="BPI141" s="6"/>
      <c r="BPJ141" s="6"/>
      <c r="BPK141" s="6"/>
      <c r="BPL141" s="6"/>
      <c r="BPM141" s="6"/>
      <c r="BPN141" s="6"/>
      <c r="BPO141" s="6"/>
      <c r="BPP141" s="6"/>
      <c r="BPQ141" s="6"/>
      <c r="BPR141" s="6"/>
      <c r="BPS141" s="6"/>
      <c r="BPT141" s="6"/>
      <c r="BPU141" s="6"/>
      <c r="BPV141" s="6"/>
      <c r="BPW141" s="6"/>
      <c r="BPX141" s="6"/>
      <c r="BPY141" s="6"/>
      <c r="BPZ141" s="6"/>
      <c r="BQA141" s="6"/>
      <c r="BQB141" s="6"/>
      <c r="BQC141" s="6"/>
      <c r="BQD141" s="6"/>
      <c r="BQE141" s="6"/>
      <c r="BQF141" s="6"/>
      <c r="BQG141" s="6"/>
      <c r="BQH141" s="6"/>
      <c r="BQI141" s="6"/>
      <c r="BQJ141" s="6"/>
      <c r="BQK141" s="6"/>
      <c r="BQL141" s="6"/>
      <c r="BQM141" s="6"/>
      <c r="BQN141" s="6"/>
      <c r="BQO141" s="6"/>
      <c r="BQP141" s="6"/>
      <c r="BQQ141" s="6"/>
      <c r="BQR141" s="6"/>
      <c r="BQS141" s="6"/>
      <c r="BQT141" s="6"/>
      <c r="BQU141" s="6"/>
      <c r="BQV141" s="6"/>
      <c r="BQW141" s="6"/>
      <c r="BQX141" s="6"/>
      <c r="BQY141" s="6"/>
      <c r="BQZ141" s="6"/>
      <c r="BRA141" s="6"/>
      <c r="BRB141" s="6"/>
      <c r="BRC141" s="6"/>
      <c r="BRD141" s="6"/>
      <c r="BRE141" s="6"/>
      <c r="BRF141" s="6"/>
      <c r="BRG141" s="6"/>
      <c r="BRH141" s="6"/>
      <c r="BRI141" s="6"/>
      <c r="BRJ141" s="6"/>
      <c r="BRK141" s="6"/>
      <c r="BRL141" s="6"/>
      <c r="BRM141" s="6"/>
      <c r="BRN141" s="6"/>
      <c r="BRO141" s="6"/>
      <c r="BRP141" s="6"/>
      <c r="BRQ141" s="6"/>
      <c r="BRR141" s="6"/>
      <c r="BRS141" s="6"/>
      <c r="BRT141" s="6"/>
      <c r="BRU141" s="6"/>
      <c r="BRV141" s="6"/>
      <c r="BRW141" s="6"/>
      <c r="BRX141" s="6"/>
      <c r="BRY141" s="6"/>
      <c r="BRZ141" s="6"/>
      <c r="BSA141" s="6"/>
      <c r="BSB141" s="6"/>
      <c r="BSC141" s="6"/>
      <c r="BSD141" s="6"/>
      <c r="BSE141" s="6"/>
      <c r="BSF141" s="6"/>
      <c r="BSG141" s="6"/>
      <c r="BSH141" s="6"/>
      <c r="BSI141" s="6"/>
      <c r="BSJ141" s="6"/>
      <c r="BSK141" s="6"/>
      <c r="BSL141" s="6"/>
      <c r="BSM141" s="6"/>
      <c r="BSN141" s="6"/>
      <c r="BSO141" s="6"/>
      <c r="BSP141" s="6"/>
      <c r="BSQ141" s="6"/>
      <c r="BSR141" s="6"/>
      <c r="BSS141" s="6"/>
      <c r="BST141" s="6"/>
      <c r="BSU141" s="6"/>
      <c r="BSV141" s="6"/>
      <c r="BSW141" s="6"/>
      <c r="BSX141" s="6"/>
      <c r="BSY141" s="6"/>
      <c r="BSZ141" s="6"/>
      <c r="BTA141" s="6"/>
      <c r="BTB141" s="6"/>
      <c r="BTC141" s="6"/>
      <c r="BTD141" s="6"/>
      <c r="BTE141" s="6"/>
      <c r="BTF141" s="6"/>
      <c r="BTG141" s="6"/>
      <c r="BTH141" s="6"/>
      <c r="BTI141" s="6"/>
      <c r="BTJ141" s="6"/>
      <c r="BTK141" s="6"/>
      <c r="BTL141" s="6"/>
      <c r="BTM141" s="6"/>
      <c r="BTN141" s="6"/>
      <c r="BTO141" s="6"/>
      <c r="BTP141" s="6"/>
      <c r="BTQ141" s="6"/>
      <c r="BTR141" s="6"/>
      <c r="BTS141" s="6"/>
      <c r="BTT141" s="6"/>
      <c r="BTU141" s="6"/>
      <c r="BTV141" s="6"/>
      <c r="BTW141" s="6"/>
      <c r="BTX141" s="6"/>
      <c r="BTY141" s="6"/>
      <c r="BTZ141" s="6"/>
      <c r="BUA141" s="6"/>
      <c r="BUB141" s="6"/>
      <c r="BUC141" s="6"/>
      <c r="BUD141" s="6"/>
      <c r="BUE141" s="6"/>
      <c r="BUF141" s="6"/>
      <c r="BUG141" s="6"/>
      <c r="BUH141" s="6"/>
      <c r="BUI141" s="6"/>
      <c r="BUJ141" s="6"/>
      <c r="BUK141" s="6"/>
      <c r="BUL141" s="6"/>
      <c r="BUM141" s="6"/>
      <c r="BUN141" s="6"/>
      <c r="BUO141" s="6"/>
      <c r="BUP141" s="6"/>
      <c r="BUQ141" s="6"/>
      <c r="BUR141" s="6"/>
      <c r="BUS141" s="6"/>
      <c r="BUT141" s="6"/>
      <c r="BUU141" s="6"/>
      <c r="BUV141" s="6"/>
      <c r="BUW141" s="6"/>
      <c r="BUX141" s="6"/>
      <c r="BUY141" s="6"/>
      <c r="BUZ141" s="6"/>
      <c r="BVA141" s="6"/>
      <c r="BVB141" s="6"/>
      <c r="BVC141" s="6"/>
      <c r="BVD141" s="6"/>
      <c r="BVE141" s="6"/>
      <c r="BVF141" s="6"/>
      <c r="BVG141" s="6"/>
      <c r="BVH141" s="6"/>
      <c r="BVI141" s="6"/>
      <c r="BVJ141" s="6"/>
      <c r="BVK141" s="6"/>
      <c r="BVL141" s="6"/>
      <c r="BVM141" s="6"/>
      <c r="BVN141" s="6"/>
      <c r="BVO141" s="6"/>
      <c r="BVP141" s="6"/>
      <c r="BVQ141" s="6"/>
      <c r="BVR141" s="6"/>
      <c r="BVS141" s="6"/>
      <c r="BVT141" s="6"/>
      <c r="BVU141" s="6"/>
      <c r="BVV141" s="6"/>
      <c r="BVW141" s="6"/>
      <c r="BVX141" s="6"/>
      <c r="BVY141" s="6"/>
      <c r="BVZ141" s="6"/>
      <c r="BWA141" s="6"/>
      <c r="BWB141" s="6"/>
      <c r="BWC141" s="6"/>
      <c r="BWD141" s="6"/>
      <c r="BWE141" s="6"/>
      <c r="BWF141" s="6"/>
      <c r="BWG141" s="6"/>
      <c r="BWH141" s="6"/>
      <c r="BWI141" s="6"/>
      <c r="BWJ141" s="6"/>
      <c r="BWK141" s="6"/>
      <c r="BWL141" s="6"/>
      <c r="BWM141" s="6"/>
      <c r="BWN141" s="6"/>
      <c r="BWO141" s="6"/>
      <c r="BWP141" s="6"/>
      <c r="BWQ141" s="6"/>
      <c r="BWR141" s="6"/>
      <c r="BWS141" s="6"/>
      <c r="BWT141" s="6"/>
      <c r="BWU141" s="6"/>
      <c r="BWV141" s="6"/>
      <c r="BWW141" s="6"/>
      <c r="BWX141" s="6"/>
      <c r="BWY141" s="6"/>
      <c r="BWZ141" s="6"/>
      <c r="BXA141" s="6"/>
      <c r="BXB141" s="6"/>
      <c r="BXC141" s="6"/>
      <c r="BXD141" s="6"/>
      <c r="BXE141" s="6"/>
      <c r="BXF141" s="6"/>
      <c r="BXG141" s="6"/>
      <c r="BXH141" s="6"/>
      <c r="BXI141" s="6"/>
      <c r="BXJ141" s="6"/>
      <c r="BXK141" s="6"/>
      <c r="BXL141" s="6"/>
      <c r="BXM141" s="6"/>
      <c r="BXN141" s="6"/>
      <c r="BXO141" s="6"/>
      <c r="BXP141" s="6"/>
      <c r="BXQ141" s="6"/>
      <c r="BXR141" s="6"/>
      <c r="BXS141" s="6"/>
      <c r="BXT141" s="6"/>
      <c r="BXU141" s="6"/>
      <c r="BXV141" s="6"/>
      <c r="BXW141" s="6"/>
      <c r="BXX141" s="6"/>
      <c r="BXY141" s="6"/>
      <c r="BXZ141" s="6"/>
      <c r="BYA141" s="6"/>
      <c r="BYB141" s="6"/>
      <c r="BYC141" s="6"/>
      <c r="BYD141" s="6"/>
      <c r="BYE141" s="6"/>
      <c r="BYF141" s="6"/>
      <c r="BYG141" s="6"/>
      <c r="BYH141" s="6"/>
      <c r="BYI141" s="6"/>
      <c r="BYJ141" s="6"/>
      <c r="BYK141" s="6"/>
      <c r="BYL141" s="6"/>
      <c r="BYM141" s="6"/>
      <c r="BYN141" s="6"/>
      <c r="BYO141" s="6"/>
      <c r="BYP141" s="6"/>
      <c r="BYQ141" s="6"/>
      <c r="BYR141" s="6"/>
      <c r="BYS141" s="6"/>
      <c r="BYT141" s="6"/>
      <c r="BYU141" s="6"/>
      <c r="BYV141" s="6"/>
      <c r="BYW141" s="6"/>
      <c r="BYX141" s="6"/>
      <c r="BYY141" s="6"/>
      <c r="BYZ141" s="6"/>
      <c r="BZA141" s="6"/>
      <c r="BZB141" s="6"/>
      <c r="BZC141" s="6"/>
      <c r="BZD141" s="6"/>
      <c r="BZE141" s="6"/>
      <c r="BZF141" s="6"/>
      <c r="BZG141" s="6"/>
      <c r="BZH141" s="6"/>
      <c r="BZI141" s="6"/>
      <c r="BZJ141" s="6"/>
      <c r="BZK141" s="6"/>
      <c r="BZL141" s="6"/>
      <c r="BZM141" s="6"/>
      <c r="BZN141" s="6"/>
      <c r="BZO141" s="6"/>
      <c r="BZP141" s="6"/>
      <c r="BZQ141" s="6"/>
      <c r="BZR141" s="6"/>
      <c r="BZS141" s="6"/>
      <c r="BZT141" s="6"/>
      <c r="BZU141" s="6"/>
      <c r="BZV141" s="6"/>
      <c r="BZW141" s="6"/>
      <c r="BZX141" s="6"/>
      <c r="BZY141" s="6"/>
      <c r="BZZ141" s="6"/>
      <c r="CAA141" s="6"/>
      <c r="CAB141" s="6"/>
      <c r="CAC141" s="6"/>
      <c r="CAD141" s="6"/>
      <c r="CAE141" s="6"/>
      <c r="CAF141" s="6"/>
      <c r="CAG141" s="6"/>
      <c r="CAH141" s="6"/>
      <c r="CAI141" s="6"/>
      <c r="CAJ141" s="6"/>
      <c r="CAK141" s="6"/>
      <c r="CAL141" s="6"/>
      <c r="CAM141" s="6"/>
      <c r="CAN141" s="6"/>
      <c r="CAO141" s="6"/>
      <c r="CAP141" s="6"/>
      <c r="CAQ141" s="6"/>
      <c r="CAR141" s="6"/>
      <c r="CAS141" s="6"/>
      <c r="CAT141" s="6"/>
      <c r="CAU141" s="6"/>
      <c r="CAV141" s="6"/>
      <c r="CAW141" s="6"/>
      <c r="CAX141" s="6"/>
      <c r="CAY141" s="6"/>
      <c r="CAZ141" s="6"/>
      <c r="CBA141" s="6"/>
      <c r="CBB141" s="6"/>
      <c r="CBC141" s="6"/>
      <c r="CBD141" s="6"/>
      <c r="CBE141" s="6"/>
      <c r="CBF141" s="6"/>
      <c r="CBG141" s="6"/>
      <c r="CBH141" s="6"/>
      <c r="CBI141" s="6"/>
      <c r="CBJ141" s="6"/>
      <c r="CBK141" s="6"/>
      <c r="CBL141" s="6"/>
      <c r="CBM141" s="6"/>
      <c r="CBN141" s="6"/>
      <c r="CBO141" s="6"/>
      <c r="CBP141" s="6"/>
      <c r="CBQ141" s="6"/>
      <c r="CBR141" s="6"/>
      <c r="CBS141" s="6"/>
      <c r="CBT141" s="6"/>
      <c r="CBU141" s="6"/>
      <c r="CBV141" s="6"/>
      <c r="CBW141" s="6"/>
      <c r="CBX141" s="6"/>
      <c r="CBY141" s="6"/>
      <c r="CBZ141" s="6"/>
      <c r="CCA141" s="6"/>
      <c r="CCB141" s="6"/>
      <c r="CCC141" s="6"/>
      <c r="CCD141" s="6"/>
      <c r="CCE141" s="6"/>
      <c r="CCF141" s="6"/>
      <c r="CCG141" s="6"/>
      <c r="CCH141" s="6"/>
      <c r="CCI141" s="6"/>
      <c r="CCJ141" s="6"/>
      <c r="CCK141" s="6"/>
      <c r="CCL141" s="6"/>
      <c r="CCM141" s="6"/>
      <c r="CCN141" s="6"/>
      <c r="CCO141" s="6"/>
      <c r="CCP141" s="6"/>
      <c r="CCQ141" s="6"/>
      <c r="CCR141" s="6"/>
      <c r="CCS141" s="6"/>
      <c r="CCT141" s="6"/>
      <c r="CCU141" s="6"/>
      <c r="CCV141" s="6"/>
      <c r="CCW141" s="6"/>
      <c r="CCX141" s="6"/>
      <c r="CCY141" s="6"/>
      <c r="CCZ141" s="6"/>
      <c r="CDA141" s="6"/>
      <c r="CDB141" s="6"/>
      <c r="CDC141" s="6"/>
      <c r="CDD141" s="6"/>
      <c r="CDE141" s="6"/>
      <c r="CDF141" s="6"/>
      <c r="CDG141" s="6"/>
      <c r="CDH141" s="6"/>
      <c r="CDI141" s="6"/>
      <c r="CDJ141" s="6"/>
      <c r="CDK141" s="6"/>
      <c r="CDL141" s="6"/>
      <c r="CDM141" s="6"/>
      <c r="CDN141" s="6"/>
      <c r="CDO141" s="6"/>
      <c r="CDP141" s="6"/>
      <c r="CDQ141" s="6"/>
      <c r="CDR141" s="6"/>
      <c r="CDS141" s="6"/>
      <c r="CDT141" s="6"/>
      <c r="CDU141" s="6"/>
      <c r="CDV141" s="6"/>
      <c r="CDW141" s="6"/>
      <c r="CDX141" s="6"/>
      <c r="CDY141" s="6"/>
      <c r="CDZ141" s="6"/>
      <c r="CEA141" s="6"/>
      <c r="CEB141" s="6"/>
      <c r="CEC141" s="6"/>
      <c r="CED141" s="6"/>
      <c r="CEE141" s="6"/>
      <c r="CEF141" s="6"/>
      <c r="CEG141" s="6"/>
      <c r="CEH141" s="6"/>
      <c r="CEI141" s="6"/>
      <c r="CEJ141" s="6"/>
      <c r="CEK141" s="6"/>
      <c r="CEL141" s="6"/>
      <c r="CEM141" s="6"/>
      <c r="CEN141" s="6"/>
      <c r="CEO141" s="6"/>
      <c r="CEP141" s="6"/>
      <c r="CEQ141" s="6"/>
      <c r="CER141" s="6"/>
      <c r="CES141" s="6"/>
      <c r="CET141" s="6"/>
      <c r="CEU141" s="6"/>
      <c r="CEV141" s="6"/>
      <c r="CEW141" s="6"/>
      <c r="CEX141" s="6"/>
      <c r="CEY141" s="6"/>
      <c r="CEZ141" s="6"/>
      <c r="CFA141" s="6"/>
      <c r="CFB141" s="6"/>
      <c r="CFC141" s="6"/>
      <c r="CFD141" s="6"/>
      <c r="CFE141" s="6"/>
      <c r="CFF141" s="6"/>
      <c r="CFG141" s="6"/>
      <c r="CFH141" s="6"/>
      <c r="CFI141" s="6"/>
      <c r="CFJ141" s="6"/>
      <c r="CFK141" s="6"/>
      <c r="CFL141" s="6"/>
      <c r="CFM141" s="6"/>
      <c r="CFN141" s="6"/>
      <c r="CFO141" s="6"/>
      <c r="CFP141" s="6"/>
      <c r="CFQ141" s="6"/>
      <c r="CFR141" s="6"/>
      <c r="CFS141" s="6"/>
      <c r="CFT141" s="6"/>
      <c r="CFU141" s="6"/>
      <c r="CFV141" s="6"/>
      <c r="CFW141" s="6"/>
      <c r="CFX141" s="6"/>
      <c r="CFY141" s="6"/>
      <c r="CFZ141" s="6"/>
      <c r="CGA141" s="6"/>
      <c r="CGB141" s="6"/>
      <c r="CGC141" s="6"/>
      <c r="CGD141" s="6"/>
      <c r="CGE141" s="6"/>
      <c r="CGF141" s="6"/>
      <c r="CGG141" s="6"/>
      <c r="CGH141" s="6"/>
      <c r="CGI141" s="6"/>
      <c r="CGJ141" s="6"/>
      <c r="CGK141" s="6"/>
      <c r="CGL141" s="6"/>
      <c r="CGM141" s="6"/>
      <c r="CGN141" s="6"/>
      <c r="CGO141" s="6"/>
      <c r="CGP141" s="6"/>
      <c r="CGQ141" s="6"/>
      <c r="CGR141" s="6"/>
      <c r="CGS141" s="6"/>
      <c r="CGT141" s="6"/>
      <c r="CGU141" s="6"/>
      <c r="CGV141" s="6"/>
      <c r="CGW141" s="6"/>
      <c r="CGX141" s="6"/>
      <c r="CGY141" s="6"/>
      <c r="CGZ141" s="6"/>
      <c r="CHA141" s="6"/>
      <c r="CHB141" s="6"/>
      <c r="CHC141" s="6"/>
      <c r="CHD141" s="6"/>
      <c r="CHE141" s="6"/>
      <c r="CHF141" s="6"/>
      <c r="CHG141" s="6"/>
      <c r="CHH141" s="6"/>
      <c r="CHI141" s="6"/>
      <c r="CHJ141" s="6"/>
      <c r="CHK141" s="6"/>
      <c r="CHL141" s="6"/>
      <c r="CHM141" s="6"/>
      <c r="CHN141" s="6"/>
      <c r="CHO141" s="6"/>
      <c r="CHP141" s="6"/>
      <c r="CHQ141" s="6"/>
      <c r="CHR141" s="6"/>
      <c r="CHS141" s="6"/>
      <c r="CHT141" s="6"/>
      <c r="CHU141" s="6"/>
      <c r="CHV141" s="6"/>
      <c r="CHW141" s="6"/>
      <c r="CHX141" s="6"/>
      <c r="CHY141" s="6"/>
      <c r="CHZ141" s="6"/>
      <c r="CIA141" s="6"/>
      <c r="CIB141" s="6"/>
      <c r="CIC141" s="6"/>
      <c r="CID141" s="6"/>
      <c r="CIE141" s="6"/>
      <c r="CIF141" s="6"/>
      <c r="CIG141" s="6"/>
      <c r="CIH141" s="6"/>
      <c r="CII141" s="6"/>
      <c r="CIJ141" s="6"/>
      <c r="CIK141" s="6"/>
      <c r="CIL141" s="6"/>
      <c r="CIM141" s="6"/>
      <c r="CIN141" s="6"/>
      <c r="CIO141" s="6"/>
      <c r="CIP141" s="6"/>
      <c r="CIQ141" s="6"/>
      <c r="CIR141" s="6"/>
      <c r="CIS141" s="6"/>
      <c r="CIT141" s="6"/>
      <c r="CIU141" s="6"/>
      <c r="CIV141" s="6"/>
      <c r="CIW141" s="6"/>
      <c r="CIX141" s="6"/>
      <c r="CIY141" s="6"/>
      <c r="CIZ141" s="6"/>
      <c r="CJA141" s="6"/>
      <c r="CJB141" s="6"/>
      <c r="CJC141" s="6"/>
      <c r="CJD141" s="6"/>
      <c r="CJE141" s="6"/>
      <c r="CJF141" s="6"/>
      <c r="CJG141" s="6"/>
      <c r="CJH141" s="6"/>
      <c r="CJI141" s="6"/>
      <c r="CJJ141" s="6"/>
      <c r="CJK141" s="6"/>
      <c r="CJL141" s="6"/>
      <c r="CJM141" s="6"/>
      <c r="CJN141" s="6"/>
      <c r="CJO141" s="6"/>
      <c r="CJP141" s="6"/>
      <c r="CJQ141" s="6"/>
      <c r="CJR141" s="6"/>
      <c r="CJS141" s="6"/>
      <c r="CJT141" s="6"/>
      <c r="CJU141" s="6"/>
      <c r="CJV141" s="6"/>
      <c r="CJW141" s="6"/>
      <c r="CJX141" s="6"/>
      <c r="CJY141" s="6"/>
      <c r="CJZ141" s="6"/>
      <c r="CKA141" s="6"/>
      <c r="CKB141" s="6"/>
      <c r="CKC141" s="6"/>
      <c r="CKD141" s="6"/>
      <c r="CKE141" s="6"/>
      <c r="CKF141" s="6"/>
      <c r="CKG141" s="6"/>
      <c r="CKH141" s="6"/>
      <c r="CKI141" s="6"/>
      <c r="CKJ141" s="6"/>
      <c r="CKK141" s="6"/>
      <c r="CKL141" s="6"/>
      <c r="CKM141" s="6"/>
      <c r="CKN141" s="6"/>
      <c r="CKO141" s="6"/>
      <c r="CKP141" s="6"/>
      <c r="CKQ141" s="6"/>
      <c r="CKR141" s="6"/>
      <c r="CKS141" s="6"/>
      <c r="CKT141" s="6"/>
      <c r="CKU141" s="6"/>
      <c r="CKV141" s="6"/>
      <c r="CKW141" s="6"/>
      <c r="CKX141" s="6"/>
      <c r="CKY141" s="6"/>
      <c r="CKZ141" s="6"/>
      <c r="CLA141" s="6"/>
      <c r="CLB141" s="6"/>
      <c r="CLC141" s="6"/>
      <c r="CLD141" s="6"/>
      <c r="CLE141" s="6"/>
      <c r="CLF141" s="6"/>
      <c r="CLG141" s="6"/>
      <c r="CLH141" s="6"/>
      <c r="CLI141" s="6"/>
      <c r="CLJ141" s="6"/>
      <c r="CLK141" s="6"/>
      <c r="CLL141" s="6"/>
      <c r="CLM141" s="6"/>
      <c r="CLN141" s="6"/>
      <c r="CLO141" s="6"/>
      <c r="CLP141" s="6"/>
      <c r="CLQ141" s="6"/>
      <c r="CLR141" s="6"/>
      <c r="CLS141" s="6"/>
      <c r="CLT141" s="6"/>
      <c r="CLU141" s="6"/>
      <c r="CLV141" s="6"/>
      <c r="CLW141" s="6"/>
      <c r="CLX141" s="6"/>
      <c r="CLY141" s="6"/>
      <c r="CLZ141" s="6"/>
      <c r="CMA141" s="6"/>
      <c r="CMB141" s="6"/>
      <c r="CMC141" s="6"/>
      <c r="CMD141" s="6"/>
      <c r="CME141" s="6"/>
      <c r="CMF141" s="6"/>
      <c r="CMG141" s="6"/>
      <c r="CMH141" s="6"/>
      <c r="CMI141" s="6"/>
      <c r="CMJ141" s="6"/>
      <c r="CMK141" s="6"/>
      <c r="CML141" s="6"/>
      <c r="CMM141" s="6"/>
      <c r="CMN141" s="6"/>
      <c r="CMO141" s="6"/>
      <c r="CMP141" s="6"/>
      <c r="CMQ141" s="6"/>
      <c r="CMR141" s="6"/>
      <c r="CMS141" s="6"/>
      <c r="CMT141" s="6"/>
      <c r="CMU141" s="6"/>
      <c r="CMV141" s="6"/>
      <c r="CMW141" s="6"/>
      <c r="CMX141" s="6"/>
      <c r="CMY141" s="6"/>
      <c r="CMZ141" s="6"/>
      <c r="CNA141" s="6"/>
      <c r="CNB141" s="6"/>
      <c r="CNC141" s="6"/>
      <c r="CND141" s="6"/>
      <c r="CNE141" s="6"/>
      <c r="CNF141" s="6"/>
      <c r="CNG141" s="6"/>
      <c r="CNH141" s="6"/>
      <c r="CNI141" s="6"/>
      <c r="CNJ141" s="6"/>
      <c r="CNK141" s="6"/>
      <c r="CNL141" s="6"/>
      <c r="CNM141" s="6"/>
      <c r="CNN141" s="6"/>
      <c r="CNO141" s="6"/>
      <c r="CNP141" s="6"/>
      <c r="CNQ141" s="6"/>
      <c r="CNR141" s="6"/>
      <c r="CNS141" s="6"/>
      <c r="CNT141" s="6"/>
      <c r="CNU141" s="6"/>
      <c r="CNV141" s="6"/>
      <c r="CNW141" s="6"/>
      <c r="CNX141" s="6"/>
      <c r="CNY141" s="6"/>
      <c r="CNZ141" s="6"/>
      <c r="COA141" s="6"/>
      <c r="COB141" s="6"/>
      <c r="COC141" s="6"/>
      <c r="COD141" s="6"/>
      <c r="COE141" s="6"/>
      <c r="COF141" s="6"/>
      <c r="COG141" s="6"/>
      <c r="COH141" s="6"/>
      <c r="COI141" s="6"/>
      <c r="COJ141" s="6"/>
      <c r="COK141" s="6"/>
      <c r="COL141" s="6"/>
      <c r="COM141" s="6"/>
      <c r="CON141" s="6"/>
      <c r="COO141" s="6"/>
      <c r="COP141" s="6"/>
      <c r="COQ141" s="6"/>
      <c r="COR141" s="6"/>
      <c r="COS141" s="6"/>
      <c r="COT141" s="6"/>
      <c r="COU141" s="6"/>
      <c r="COV141" s="6"/>
      <c r="COW141" s="6"/>
      <c r="COX141" s="6"/>
      <c r="COY141" s="6"/>
      <c r="COZ141" s="6"/>
      <c r="CPA141" s="6"/>
      <c r="CPB141" s="6"/>
      <c r="CPC141" s="6"/>
      <c r="CPD141" s="6"/>
      <c r="CPE141" s="6"/>
      <c r="CPF141" s="6"/>
      <c r="CPG141" s="6"/>
      <c r="CPH141" s="6"/>
      <c r="CPI141" s="6"/>
      <c r="CPJ141" s="6"/>
      <c r="CPK141" s="6"/>
      <c r="CPL141" s="6"/>
      <c r="CPM141" s="6"/>
      <c r="CPN141" s="6"/>
      <c r="CPO141" s="6"/>
      <c r="CPP141" s="6"/>
      <c r="CPQ141" s="6"/>
      <c r="CPR141" s="6"/>
      <c r="CPS141" s="6"/>
      <c r="CPT141" s="6"/>
      <c r="CPU141" s="6"/>
      <c r="CPV141" s="6"/>
      <c r="CPW141" s="6"/>
      <c r="CPX141" s="6"/>
      <c r="CPY141" s="6"/>
      <c r="CPZ141" s="6"/>
      <c r="CQA141" s="6"/>
      <c r="CQB141" s="6"/>
      <c r="CQC141" s="6"/>
      <c r="CQD141" s="6"/>
      <c r="CQE141" s="6"/>
      <c r="CQF141" s="6"/>
      <c r="CQG141" s="6"/>
      <c r="CQH141" s="6"/>
      <c r="CQI141" s="6"/>
      <c r="CQJ141" s="6"/>
      <c r="CQK141" s="6"/>
      <c r="CQL141" s="6"/>
      <c r="CQM141" s="6"/>
      <c r="CQN141" s="6"/>
      <c r="CQO141" s="6"/>
      <c r="CQP141" s="6"/>
      <c r="CQQ141" s="6"/>
      <c r="CQR141" s="6"/>
      <c r="CQS141" s="6"/>
      <c r="CQT141" s="6"/>
      <c r="CQU141" s="6"/>
      <c r="CQV141" s="6"/>
      <c r="CQW141" s="6"/>
      <c r="CQX141" s="6"/>
      <c r="CQY141" s="6"/>
      <c r="CQZ141" s="6"/>
      <c r="CRA141" s="6"/>
      <c r="CRB141" s="6"/>
      <c r="CRC141" s="6"/>
      <c r="CRD141" s="6"/>
      <c r="CRE141" s="6"/>
      <c r="CRF141" s="6"/>
      <c r="CRG141" s="6"/>
      <c r="CRH141" s="6"/>
      <c r="CRI141" s="6"/>
      <c r="CRJ141" s="6"/>
      <c r="CRK141" s="6"/>
      <c r="CRL141" s="6"/>
      <c r="CRM141" s="6"/>
      <c r="CRN141" s="6"/>
      <c r="CRO141" s="6"/>
      <c r="CRP141" s="6"/>
      <c r="CRQ141" s="6"/>
      <c r="CRR141" s="6"/>
      <c r="CRS141" s="6"/>
      <c r="CRT141" s="6"/>
      <c r="CRU141" s="6"/>
      <c r="CRV141" s="6"/>
      <c r="CRW141" s="6"/>
      <c r="CRX141" s="6"/>
      <c r="CRY141" s="6"/>
      <c r="CRZ141" s="6"/>
      <c r="CSA141" s="6"/>
      <c r="CSB141" s="6"/>
      <c r="CSC141" s="6"/>
      <c r="CSD141" s="6"/>
      <c r="CSE141" s="6"/>
      <c r="CSF141" s="6"/>
      <c r="CSG141" s="6"/>
      <c r="CSH141" s="6"/>
      <c r="CSI141" s="6"/>
      <c r="CSJ141" s="6"/>
      <c r="CSK141" s="6"/>
      <c r="CSL141" s="6"/>
      <c r="CSM141" s="6"/>
      <c r="CSN141" s="6"/>
      <c r="CSO141" s="6"/>
      <c r="CSP141" s="6"/>
      <c r="CSQ141" s="6"/>
      <c r="CSR141" s="6"/>
      <c r="CSS141" s="6"/>
      <c r="CST141" s="6"/>
      <c r="CSU141" s="6"/>
      <c r="CSV141" s="6"/>
      <c r="CSW141" s="6"/>
      <c r="CSX141" s="6"/>
      <c r="CSY141" s="6"/>
      <c r="CSZ141" s="6"/>
      <c r="CTA141" s="6"/>
      <c r="CTB141" s="6"/>
      <c r="CTC141" s="6"/>
      <c r="CTD141" s="6"/>
      <c r="CTE141" s="6"/>
      <c r="CTF141" s="6"/>
      <c r="CTG141" s="6"/>
      <c r="CTH141" s="6"/>
      <c r="CTI141" s="6"/>
      <c r="CTJ141" s="6"/>
      <c r="CTK141" s="6"/>
      <c r="CTL141" s="6"/>
      <c r="CTM141" s="6"/>
      <c r="CTN141" s="6"/>
      <c r="CTO141" s="6"/>
      <c r="CTP141" s="6"/>
      <c r="CTQ141" s="6"/>
      <c r="CTR141" s="6"/>
      <c r="CTS141" s="6"/>
      <c r="CTT141" s="6"/>
      <c r="CTU141" s="6"/>
      <c r="CTV141" s="6"/>
      <c r="CTW141" s="6"/>
      <c r="CTX141" s="6"/>
      <c r="CTY141" s="6"/>
      <c r="CTZ141" s="6"/>
      <c r="CUA141" s="6"/>
      <c r="CUB141" s="6"/>
      <c r="CUC141" s="6"/>
      <c r="CUD141" s="6"/>
      <c r="CUE141" s="6"/>
      <c r="CUF141" s="6"/>
      <c r="CUG141" s="6"/>
      <c r="CUH141" s="6"/>
      <c r="CUI141" s="6"/>
      <c r="CUJ141" s="6"/>
      <c r="CUK141" s="6"/>
      <c r="CUL141" s="6"/>
      <c r="CUM141" s="6"/>
      <c r="CUN141" s="6"/>
      <c r="CUO141" s="6"/>
      <c r="CUP141" s="6"/>
      <c r="CUQ141" s="6"/>
      <c r="CUR141" s="6"/>
      <c r="CUS141" s="6"/>
      <c r="CUT141" s="6"/>
      <c r="CUU141" s="6"/>
      <c r="CUV141" s="6"/>
      <c r="CUW141" s="6"/>
      <c r="CUX141" s="6"/>
      <c r="CUY141" s="6"/>
      <c r="CUZ141" s="6"/>
      <c r="CVA141" s="6"/>
      <c r="CVB141" s="6"/>
      <c r="CVC141" s="6"/>
      <c r="CVD141" s="6"/>
      <c r="CVE141" s="6"/>
      <c r="CVF141" s="6"/>
      <c r="CVG141" s="6"/>
      <c r="CVH141" s="6"/>
      <c r="CVI141" s="6"/>
      <c r="CVJ141" s="6"/>
      <c r="CVK141" s="6"/>
      <c r="CVL141" s="6"/>
      <c r="CVM141" s="6"/>
      <c r="CVN141" s="6"/>
      <c r="CVO141" s="6"/>
      <c r="CVP141" s="6"/>
      <c r="CVQ141" s="6"/>
      <c r="CVR141" s="6"/>
      <c r="CVS141" s="6"/>
      <c r="CVT141" s="6"/>
      <c r="CVU141" s="6"/>
      <c r="CVV141" s="6"/>
      <c r="CVW141" s="6"/>
      <c r="CVX141" s="6"/>
      <c r="CVY141" s="6"/>
      <c r="CVZ141" s="6"/>
      <c r="CWA141" s="6"/>
      <c r="CWB141" s="6"/>
      <c r="CWC141" s="6"/>
      <c r="CWD141" s="6"/>
      <c r="CWE141" s="6"/>
      <c r="CWF141" s="6"/>
      <c r="CWG141" s="6"/>
      <c r="CWH141" s="6"/>
      <c r="CWI141" s="6"/>
      <c r="CWJ141" s="6"/>
      <c r="CWK141" s="6"/>
      <c r="CWL141" s="6"/>
      <c r="CWM141" s="6"/>
      <c r="CWN141" s="6"/>
      <c r="CWO141" s="6"/>
      <c r="CWP141" s="6"/>
      <c r="CWQ141" s="6"/>
      <c r="CWR141" s="6"/>
      <c r="CWS141" s="6"/>
      <c r="CWT141" s="6"/>
      <c r="CWU141" s="6"/>
      <c r="CWV141" s="6"/>
      <c r="CWW141" s="6"/>
      <c r="CWX141" s="6"/>
      <c r="CWY141" s="6"/>
      <c r="CWZ141" s="6"/>
      <c r="CXA141" s="6"/>
      <c r="CXB141" s="6"/>
      <c r="CXC141" s="6"/>
      <c r="CXD141" s="6"/>
      <c r="CXE141" s="6"/>
      <c r="CXF141" s="6"/>
      <c r="CXG141" s="6"/>
      <c r="CXH141" s="6"/>
      <c r="CXI141" s="6"/>
      <c r="CXJ141" s="6"/>
      <c r="CXK141" s="6"/>
      <c r="CXL141" s="6"/>
      <c r="CXM141" s="6"/>
      <c r="CXN141" s="6"/>
      <c r="CXO141" s="6"/>
      <c r="CXP141" s="6"/>
      <c r="CXQ141" s="6"/>
      <c r="CXR141" s="6"/>
      <c r="CXS141" s="6"/>
      <c r="CXT141" s="6"/>
      <c r="CXU141" s="6"/>
      <c r="CXV141" s="6"/>
      <c r="CXW141" s="6"/>
      <c r="CXX141" s="6"/>
      <c r="CXY141" s="6"/>
      <c r="CXZ141" s="6"/>
      <c r="CYA141" s="6"/>
      <c r="CYB141" s="6"/>
      <c r="CYC141" s="6"/>
      <c r="CYD141" s="6"/>
      <c r="CYE141" s="6"/>
      <c r="CYF141" s="6"/>
      <c r="CYG141" s="6"/>
      <c r="CYH141" s="6"/>
      <c r="CYI141" s="6"/>
      <c r="CYJ141" s="6"/>
      <c r="CYK141" s="6"/>
      <c r="CYL141" s="6"/>
      <c r="CYM141" s="6"/>
      <c r="CYN141" s="6"/>
      <c r="CYO141" s="6"/>
      <c r="CYP141" s="6"/>
      <c r="CYQ141" s="6"/>
      <c r="CYR141" s="6"/>
      <c r="CYS141" s="6"/>
      <c r="CYT141" s="6"/>
      <c r="CYU141" s="6"/>
      <c r="CYV141" s="6"/>
      <c r="CYW141" s="6"/>
      <c r="CYX141" s="6"/>
      <c r="CYY141" s="6"/>
      <c r="CYZ141" s="6"/>
      <c r="CZA141" s="6"/>
      <c r="CZB141" s="6"/>
      <c r="CZC141" s="6"/>
      <c r="CZD141" s="6"/>
      <c r="CZE141" s="6"/>
      <c r="CZF141" s="6"/>
      <c r="CZG141" s="6"/>
      <c r="CZH141" s="6"/>
      <c r="CZI141" s="6"/>
      <c r="CZJ141" s="6"/>
      <c r="CZK141" s="6"/>
      <c r="CZL141" s="6"/>
      <c r="CZM141" s="6"/>
      <c r="CZN141" s="6"/>
      <c r="CZO141" s="6"/>
      <c r="CZP141" s="6"/>
      <c r="CZQ141" s="6"/>
      <c r="CZR141" s="6"/>
      <c r="CZS141" s="6"/>
      <c r="CZT141" s="6"/>
      <c r="CZU141" s="6"/>
      <c r="CZV141" s="6"/>
      <c r="CZW141" s="6"/>
      <c r="CZX141" s="6"/>
      <c r="CZY141" s="6"/>
      <c r="CZZ141" s="6"/>
      <c r="DAA141" s="6"/>
      <c r="DAB141" s="6"/>
      <c r="DAC141" s="6"/>
      <c r="DAD141" s="6"/>
      <c r="DAE141" s="6"/>
      <c r="DAF141" s="6"/>
      <c r="DAG141" s="6"/>
      <c r="DAH141" s="6"/>
      <c r="DAI141" s="6"/>
      <c r="DAJ141" s="6"/>
      <c r="DAK141" s="6"/>
      <c r="DAL141" s="6"/>
      <c r="DAM141" s="6"/>
      <c r="DAN141" s="6"/>
      <c r="DAO141" s="6"/>
      <c r="DAP141" s="6"/>
      <c r="DAQ141" s="6"/>
      <c r="DAR141" s="6"/>
      <c r="DAS141" s="6"/>
      <c r="DAT141" s="6"/>
      <c r="DAU141" s="6"/>
      <c r="DAV141" s="6"/>
      <c r="DAW141" s="6"/>
      <c r="DAX141" s="6"/>
      <c r="DAY141" s="6"/>
      <c r="DAZ141" s="6"/>
      <c r="DBA141" s="6"/>
      <c r="DBB141" s="6"/>
      <c r="DBC141" s="6"/>
      <c r="DBD141" s="6"/>
      <c r="DBE141" s="6"/>
      <c r="DBF141" s="6"/>
      <c r="DBG141" s="6"/>
      <c r="DBH141" s="6"/>
      <c r="DBI141" s="6"/>
      <c r="DBJ141" s="6"/>
      <c r="DBK141" s="6"/>
      <c r="DBL141" s="6"/>
      <c r="DBM141" s="6"/>
      <c r="DBN141" s="6"/>
      <c r="DBO141" s="6"/>
      <c r="DBP141" s="6"/>
      <c r="DBQ141" s="6"/>
      <c r="DBR141" s="6"/>
      <c r="DBS141" s="6"/>
      <c r="DBT141" s="6"/>
      <c r="DBU141" s="6"/>
      <c r="DBV141" s="6"/>
      <c r="DBW141" s="6"/>
      <c r="DBX141" s="6"/>
      <c r="DBY141" s="6"/>
      <c r="DBZ141" s="6"/>
      <c r="DCA141" s="6"/>
      <c r="DCB141" s="6"/>
      <c r="DCC141" s="6"/>
      <c r="DCD141" s="6"/>
      <c r="DCE141" s="6"/>
      <c r="DCF141" s="6"/>
      <c r="DCG141" s="6"/>
      <c r="DCH141" s="6"/>
      <c r="DCI141" s="6"/>
      <c r="DCJ141" s="6"/>
      <c r="DCK141" s="6"/>
      <c r="DCL141" s="6"/>
      <c r="DCM141" s="6"/>
      <c r="DCN141" s="6"/>
      <c r="DCO141" s="6"/>
      <c r="DCP141" s="6"/>
      <c r="DCQ141" s="6"/>
      <c r="DCR141" s="6"/>
      <c r="DCS141" s="6"/>
      <c r="DCT141" s="6"/>
      <c r="DCU141" s="6"/>
      <c r="DCV141" s="6"/>
      <c r="DCW141" s="6"/>
      <c r="DCX141" s="6"/>
      <c r="DCY141" s="6"/>
      <c r="DCZ141" s="6"/>
      <c r="DDA141" s="6"/>
      <c r="DDB141" s="6"/>
      <c r="DDC141" s="6"/>
      <c r="DDD141" s="6"/>
      <c r="DDE141" s="6"/>
      <c r="DDF141" s="6"/>
      <c r="DDG141" s="6"/>
      <c r="DDH141" s="6"/>
      <c r="DDI141" s="6"/>
      <c r="DDJ141" s="6"/>
      <c r="DDK141" s="6"/>
      <c r="DDL141" s="6"/>
      <c r="DDM141" s="6"/>
      <c r="DDN141" s="6"/>
      <c r="DDO141" s="6"/>
      <c r="DDP141" s="6"/>
      <c r="DDQ141" s="6"/>
      <c r="DDR141" s="6"/>
      <c r="DDS141" s="6"/>
      <c r="DDT141" s="6"/>
      <c r="DDU141" s="6"/>
      <c r="DDV141" s="6"/>
      <c r="DDW141" s="6"/>
      <c r="DDX141" s="6"/>
      <c r="DDY141" s="6"/>
      <c r="DDZ141" s="6"/>
      <c r="DEA141" s="6"/>
      <c r="DEB141" s="6"/>
      <c r="DEC141" s="6"/>
      <c r="DED141" s="6"/>
      <c r="DEE141" s="6"/>
      <c r="DEF141" s="6"/>
      <c r="DEG141" s="6"/>
      <c r="DEH141" s="6"/>
      <c r="DEI141" s="6"/>
      <c r="DEJ141" s="6"/>
      <c r="DEK141" s="6"/>
      <c r="DEL141" s="6"/>
      <c r="DEM141" s="6"/>
      <c r="DEN141" s="6"/>
      <c r="DEO141" s="6"/>
      <c r="DEP141" s="6"/>
      <c r="DEQ141" s="6"/>
      <c r="DER141" s="6"/>
      <c r="DES141" s="6"/>
      <c r="DET141" s="6"/>
      <c r="DEU141" s="6"/>
      <c r="DEV141" s="6"/>
      <c r="DEW141" s="6"/>
      <c r="DEX141" s="6"/>
      <c r="DEY141" s="6"/>
      <c r="DEZ141" s="6"/>
      <c r="DFA141" s="6"/>
      <c r="DFB141" s="6"/>
      <c r="DFC141" s="6"/>
      <c r="DFD141" s="6"/>
      <c r="DFE141" s="6"/>
      <c r="DFF141" s="6"/>
      <c r="DFG141" s="6"/>
      <c r="DFH141" s="6"/>
      <c r="DFI141" s="6"/>
      <c r="DFJ141" s="6"/>
      <c r="DFK141" s="6"/>
      <c r="DFL141" s="6"/>
      <c r="DFM141" s="6"/>
      <c r="DFN141" s="6"/>
      <c r="DFO141" s="6"/>
      <c r="DFP141" s="6"/>
      <c r="DFQ141" s="6"/>
      <c r="DFR141" s="6"/>
      <c r="DFS141" s="6"/>
      <c r="DFT141" s="6"/>
      <c r="DFU141" s="6"/>
      <c r="DFV141" s="6"/>
      <c r="DFW141" s="6"/>
      <c r="DFX141" s="6"/>
      <c r="DFY141" s="6"/>
      <c r="DFZ141" s="6"/>
      <c r="DGA141" s="6"/>
      <c r="DGB141" s="6"/>
      <c r="DGC141" s="6"/>
      <c r="DGD141" s="6"/>
      <c r="DGE141" s="6"/>
      <c r="DGF141" s="6"/>
      <c r="DGG141" s="6"/>
      <c r="DGH141" s="6"/>
      <c r="DGI141" s="6"/>
      <c r="DGJ141" s="6"/>
      <c r="DGK141" s="6"/>
      <c r="DGL141" s="6"/>
      <c r="DGM141" s="6"/>
      <c r="DGN141" s="6"/>
      <c r="DGO141" s="6"/>
      <c r="DGP141" s="6"/>
      <c r="DGQ141" s="6"/>
      <c r="DGR141" s="6"/>
      <c r="DGS141" s="6"/>
      <c r="DGT141" s="6"/>
      <c r="DGU141" s="6"/>
      <c r="DGV141" s="6"/>
      <c r="DGW141" s="6"/>
      <c r="DGX141" s="6"/>
      <c r="DGY141" s="6"/>
      <c r="DGZ141" s="6"/>
      <c r="DHA141" s="6"/>
      <c r="DHB141" s="6"/>
      <c r="DHC141" s="6"/>
      <c r="DHD141" s="6"/>
      <c r="DHE141" s="6"/>
      <c r="DHF141" s="6"/>
      <c r="DHG141" s="6"/>
      <c r="DHH141" s="6"/>
      <c r="DHI141" s="6"/>
      <c r="DHJ141" s="6"/>
      <c r="DHK141" s="6"/>
      <c r="DHL141" s="6"/>
      <c r="DHM141" s="6"/>
      <c r="DHN141" s="6"/>
      <c r="DHO141" s="6"/>
      <c r="DHP141" s="6"/>
      <c r="DHQ141" s="6"/>
      <c r="DHR141" s="6"/>
      <c r="DHS141" s="6"/>
      <c r="DHT141" s="6"/>
      <c r="DHU141" s="6"/>
      <c r="DHV141" s="6"/>
      <c r="DHW141" s="6"/>
      <c r="DHX141" s="6"/>
      <c r="DHY141" s="6"/>
      <c r="DHZ141" s="6"/>
      <c r="DIA141" s="6"/>
      <c r="DIB141" s="6"/>
      <c r="DIC141" s="6"/>
      <c r="DID141" s="6"/>
      <c r="DIE141" s="6"/>
      <c r="DIF141" s="6"/>
      <c r="DIG141" s="6"/>
      <c r="DIH141" s="6"/>
      <c r="DII141" s="6"/>
      <c r="DIJ141" s="6"/>
      <c r="DIK141" s="6"/>
      <c r="DIL141" s="6"/>
      <c r="DIM141" s="6"/>
      <c r="DIN141" s="6"/>
      <c r="DIO141" s="6"/>
      <c r="DIP141" s="6"/>
      <c r="DIQ141" s="6"/>
      <c r="DIR141" s="6"/>
      <c r="DIS141" s="6"/>
      <c r="DIT141" s="6"/>
      <c r="DIU141" s="6"/>
      <c r="DIV141" s="6"/>
      <c r="DIW141" s="6"/>
      <c r="DIX141" s="6"/>
      <c r="DIY141" s="6"/>
      <c r="DIZ141" s="6"/>
      <c r="DJA141" s="6"/>
      <c r="DJB141" s="6"/>
      <c r="DJC141" s="6"/>
      <c r="DJD141" s="6"/>
      <c r="DJE141" s="6"/>
      <c r="DJF141" s="6"/>
      <c r="DJG141" s="6"/>
      <c r="DJH141" s="6"/>
      <c r="DJI141" s="6"/>
      <c r="DJJ141" s="6"/>
      <c r="DJK141" s="6"/>
      <c r="DJL141" s="6"/>
      <c r="DJM141" s="6"/>
      <c r="DJN141" s="6"/>
      <c r="DJO141" s="6"/>
      <c r="DJP141" s="6"/>
      <c r="DJQ141" s="6"/>
      <c r="DJR141" s="6"/>
      <c r="DJS141" s="6"/>
      <c r="DJT141" s="6"/>
      <c r="DJU141" s="6"/>
      <c r="DJV141" s="6"/>
      <c r="DJW141" s="6"/>
      <c r="DJX141" s="6"/>
      <c r="DJY141" s="6"/>
      <c r="DJZ141" s="6"/>
      <c r="DKA141" s="6"/>
      <c r="DKB141" s="6"/>
      <c r="DKC141" s="6"/>
      <c r="DKD141" s="6"/>
      <c r="DKE141" s="6"/>
      <c r="DKF141" s="6"/>
      <c r="DKG141" s="6"/>
      <c r="DKH141" s="6"/>
      <c r="DKI141" s="6"/>
      <c r="DKJ141" s="6"/>
      <c r="DKK141" s="6"/>
      <c r="DKL141" s="6"/>
      <c r="DKM141" s="6"/>
      <c r="DKN141" s="6"/>
      <c r="DKO141" s="6"/>
      <c r="DKP141" s="6"/>
      <c r="DKQ141" s="6"/>
      <c r="DKR141" s="6"/>
      <c r="DKS141" s="6"/>
      <c r="DKT141" s="6"/>
      <c r="DKU141" s="6"/>
      <c r="DKV141" s="6"/>
      <c r="DKW141" s="6"/>
      <c r="DKX141" s="6"/>
      <c r="DKY141" s="6"/>
      <c r="DKZ141" s="6"/>
      <c r="DLA141" s="6"/>
      <c r="DLB141" s="6"/>
      <c r="DLC141" s="6"/>
      <c r="DLD141" s="6"/>
      <c r="DLE141" s="6"/>
      <c r="DLF141" s="6"/>
      <c r="DLG141" s="6"/>
      <c r="DLH141" s="6"/>
      <c r="DLI141" s="6"/>
      <c r="DLJ141" s="6"/>
      <c r="DLK141" s="6"/>
      <c r="DLL141" s="6"/>
      <c r="DLM141" s="6"/>
      <c r="DLN141" s="6"/>
      <c r="DLO141" s="6"/>
      <c r="DLP141" s="6"/>
      <c r="DLQ141" s="6"/>
      <c r="DLR141" s="6"/>
      <c r="DLS141" s="6"/>
      <c r="DLT141" s="6"/>
      <c r="DLU141" s="6"/>
      <c r="DLV141" s="6"/>
      <c r="DLW141" s="6"/>
      <c r="DLX141" s="6"/>
      <c r="DLY141" s="6"/>
      <c r="DLZ141" s="6"/>
      <c r="DMA141" s="6"/>
      <c r="DMB141" s="6"/>
      <c r="DMC141" s="6"/>
      <c r="DMD141" s="6"/>
      <c r="DME141" s="6"/>
      <c r="DMF141" s="6"/>
      <c r="DMG141" s="6"/>
      <c r="DMH141" s="6"/>
      <c r="DMI141" s="6"/>
      <c r="DMJ141" s="6"/>
      <c r="DMK141" s="6"/>
      <c r="DML141" s="6"/>
      <c r="DMM141" s="6"/>
      <c r="DMN141" s="6"/>
      <c r="DMO141" s="6"/>
      <c r="DMP141" s="6"/>
      <c r="DMQ141" s="6"/>
      <c r="DMR141" s="6"/>
      <c r="DMS141" s="6"/>
      <c r="DMT141" s="6"/>
      <c r="DMU141" s="6"/>
      <c r="DMV141" s="6"/>
      <c r="DMW141" s="6"/>
      <c r="DMX141" s="6"/>
      <c r="DMY141" s="6"/>
      <c r="DMZ141" s="6"/>
      <c r="DNA141" s="6"/>
      <c r="DNB141" s="6"/>
      <c r="DNC141" s="6"/>
      <c r="DND141" s="6"/>
      <c r="DNE141" s="6"/>
      <c r="DNF141" s="6"/>
      <c r="DNG141" s="6"/>
      <c r="DNH141" s="6"/>
      <c r="DNI141" s="6"/>
      <c r="DNJ141" s="6"/>
      <c r="DNK141" s="6"/>
      <c r="DNL141" s="6"/>
      <c r="DNM141" s="6"/>
      <c r="DNN141" s="6"/>
      <c r="DNO141" s="6"/>
      <c r="DNP141" s="6"/>
      <c r="DNQ141" s="6"/>
      <c r="DNR141" s="6"/>
      <c r="DNS141" s="6"/>
      <c r="DNT141" s="6"/>
      <c r="DNU141" s="6"/>
      <c r="DNV141" s="6"/>
      <c r="DNW141" s="6"/>
      <c r="DNX141" s="6"/>
      <c r="DNY141" s="6"/>
      <c r="DNZ141" s="6"/>
      <c r="DOA141" s="6"/>
      <c r="DOB141" s="6"/>
      <c r="DOC141" s="6"/>
      <c r="DOD141" s="6"/>
      <c r="DOE141" s="6"/>
      <c r="DOF141" s="6"/>
      <c r="DOG141" s="6"/>
      <c r="DOH141" s="6"/>
      <c r="DOI141" s="6"/>
      <c r="DOJ141" s="6"/>
      <c r="DOK141" s="6"/>
      <c r="DOL141" s="6"/>
      <c r="DOM141" s="6"/>
      <c r="DON141" s="6"/>
      <c r="DOO141" s="6"/>
      <c r="DOP141" s="6"/>
      <c r="DOQ141" s="6"/>
      <c r="DOR141" s="6"/>
      <c r="DOS141" s="6"/>
      <c r="DOT141" s="6"/>
      <c r="DOU141" s="6"/>
      <c r="DOV141" s="6"/>
      <c r="DOW141" s="6"/>
      <c r="DOX141" s="6"/>
      <c r="DOY141" s="6"/>
      <c r="DOZ141" s="6"/>
      <c r="DPA141" s="6"/>
      <c r="DPB141" s="6"/>
      <c r="DPC141" s="6"/>
      <c r="DPD141" s="6"/>
      <c r="DPE141" s="6"/>
      <c r="DPF141" s="6"/>
      <c r="DPG141" s="6"/>
      <c r="DPH141" s="6"/>
      <c r="DPI141" s="6"/>
      <c r="DPJ141" s="6"/>
      <c r="DPK141" s="6"/>
      <c r="DPL141" s="6"/>
      <c r="DPM141" s="6"/>
      <c r="DPN141" s="6"/>
      <c r="DPO141" s="6"/>
      <c r="DPP141" s="6"/>
      <c r="DPQ141" s="6"/>
      <c r="DPR141" s="6"/>
      <c r="DPS141" s="6"/>
      <c r="DPT141" s="6"/>
      <c r="DPU141" s="6"/>
      <c r="DPV141" s="6"/>
      <c r="DPW141" s="6"/>
      <c r="DPX141" s="6"/>
      <c r="DPY141" s="6"/>
      <c r="DPZ141" s="6"/>
      <c r="DQA141" s="6"/>
      <c r="DQB141" s="6"/>
      <c r="DQC141" s="6"/>
      <c r="DQD141" s="6"/>
      <c r="DQE141" s="6"/>
      <c r="DQF141" s="6"/>
      <c r="DQG141" s="6"/>
      <c r="DQH141" s="6"/>
      <c r="DQI141" s="6"/>
      <c r="DQJ141" s="6"/>
      <c r="DQK141" s="6"/>
      <c r="DQL141" s="6"/>
      <c r="DQM141" s="6"/>
      <c r="DQN141" s="6"/>
      <c r="DQO141" s="6"/>
      <c r="DQP141" s="6"/>
      <c r="DQQ141" s="6"/>
      <c r="DQR141" s="6"/>
      <c r="DQS141" s="6"/>
      <c r="DQT141" s="6"/>
      <c r="DQU141" s="6"/>
      <c r="DQV141" s="6"/>
      <c r="DQW141" s="6"/>
      <c r="DQX141" s="6"/>
      <c r="DQY141" s="6"/>
      <c r="DQZ141" s="6"/>
      <c r="DRA141" s="6"/>
      <c r="DRB141" s="6"/>
      <c r="DRC141" s="6"/>
      <c r="DRD141" s="6"/>
      <c r="DRE141" s="6"/>
      <c r="DRF141" s="6"/>
      <c r="DRG141" s="6"/>
      <c r="DRH141" s="6"/>
      <c r="DRI141" s="6"/>
      <c r="DRJ141" s="6"/>
      <c r="DRK141" s="6"/>
      <c r="DRL141" s="6"/>
      <c r="DRM141" s="6"/>
      <c r="DRN141" s="6"/>
      <c r="DRO141" s="6"/>
      <c r="DRP141" s="6"/>
      <c r="DRQ141" s="6"/>
      <c r="DRR141" s="6"/>
      <c r="DRS141" s="6"/>
      <c r="DRT141" s="6"/>
      <c r="DRU141" s="6"/>
      <c r="DRV141" s="6"/>
      <c r="DRW141" s="6"/>
      <c r="DRX141" s="6"/>
      <c r="DRY141" s="6"/>
      <c r="DRZ141" s="6"/>
      <c r="DSA141" s="6"/>
      <c r="DSB141" s="6"/>
      <c r="DSC141" s="6"/>
      <c r="DSD141" s="6"/>
      <c r="DSE141" s="6"/>
      <c r="DSF141" s="6"/>
      <c r="DSG141" s="6"/>
      <c r="DSH141" s="6"/>
      <c r="DSI141" s="6"/>
      <c r="DSJ141" s="6"/>
      <c r="DSK141" s="6"/>
      <c r="DSL141" s="6"/>
      <c r="DSM141" s="6"/>
      <c r="DSN141" s="6"/>
      <c r="DSO141" s="6"/>
      <c r="DSP141" s="6"/>
      <c r="DSQ141" s="6"/>
      <c r="DSR141" s="6"/>
      <c r="DSS141" s="6"/>
      <c r="DST141" s="6"/>
      <c r="DSU141" s="6"/>
      <c r="DSV141" s="6"/>
      <c r="DSW141" s="6"/>
      <c r="DSX141" s="6"/>
      <c r="DSY141" s="6"/>
      <c r="DSZ141" s="6"/>
      <c r="DTA141" s="6"/>
      <c r="DTB141" s="6"/>
      <c r="DTC141" s="6"/>
      <c r="DTD141" s="6"/>
      <c r="DTE141" s="6"/>
      <c r="DTF141" s="6"/>
      <c r="DTG141" s="6"/>
      <c r="DTH141" s="6"/>
      <c r="DTI141" s="6"/>
      <c r="DTJ141" s="6"/>
      <c r="DTK141" s="6"/>
      <c r="DTL141" s="6"/>
      <c r="DTM141" s="6"/>
      <c r="DTN141" s="6"/>
      <c r="DTO141" s="6"/>
      <c r="DTP141" s="6"/>
      <c r="DTQ141" s="6"/>
      <c r="DTR141" s="6"/>
      <c r="DTS141" s="6"/>
      <c r="DTT141" s="6"/>
      <c r="DTU141" s="6"/>
      <c r="DTV141" s="6"/>
      <c r="DTW141" s="6"/>
      <c r="DTX141" s="6"/>
      <c r="DTY141" s="6"/>
      <c r="DTZ141" s="6"/>
      <c r="DUA141" s="6"/>
      <c r="DUB141" s="6"/>
      <c r="DUC141" s="6"/>
      <c r="DUD141" s="6"/>
      <c r="DUE141" s="6"/>
      <c r="DUF141" s="6"/>
      <c r="DUG141" s="6"/>
      <c r="DUH141" s="6"/>
      <c r="DUI141" s="6"/>
      <c r="DUJ141" s="6"/>
      <c r="DUK141" s="6"/>
      <c r="DUL141" s="6"/>
      <c r="DUM141" s="6"/>
      <c r="DUN141" s="6"/>
      <c r="DUO141" s="6"/>
      <c r="DUP141" s="6"/>
      <c r="DUQ141" s="6"/>
      <c r="DUR141" s="6"/>
      <c r="DUS141" s="6"/>
      <c r="DUT141" s="6"/>
      <c r="DUU141" s="6"/>
      <c r="DUV141" s="6"/>
      <c r="DUW141" s="6"/>
      <c r="DUX141" s="6"/>
      <c r="DUY141" s="6"/>
      <c r="DUZ141" s="6"/>
      <c r="DVA141" s="6"/>
      <c r="DVB141" s="6"/>
      <c r="DVC141" s="6"/>
      <c r="DVD141" s="6"/>
      <c r="DVE141" s="6"/>
      <c r="DVF141" s="6"/>
      <c r="DVG141" s="6"/>
      <c r="DVH141" s="6"/>
      <c r="DVI141" s="6"/>
      <c r="DVJ141" s="6"/>
      <c r="DVK141" s="6"/>
      <c r="DVL141" s="6"/>
      <c r="DVM141" s="6"/>
      <c r="DVN141" s="6"/>
      <c r="DVO141" s="6"/>
      <c r="DVP141" s="6"/>
      <c r="DVQ141" s="6"/>
      <c r="DVR141" s="6"/>
      <c r="DVS141" s="6"/>
      <c r="DVT141" s="6"/>
      <c r="DVU141" s="6"/>
      <c r="DVV141" s="6"/>
      <c r="DVW141" s="6"/>
      <c r="DVX141" s="6"/>
      <c r="DVY141" s="6"/>
      <c r="DVZ141" s="6"/>
      <c r="DWA141" s="6"/>
      <c r="DWB141" s="6"/>
      <c r="DWC141" s="6"/>
      <c r="DWD141" s="6"/>
      <c r="DWE141" s="6"/>
      <c r="DWF141" s="6"/>
      <c r="DWG141" s="6"/>
      <c r="DWH141" s="6"/>
      <c r="DWI141" s="6"/>
      <c r="DWJ141" s="6"/>
      <c r="DWK141" s="6"/>
      <c r="DWL141" s="6"/>
      <c r="DWM141" s="6"/>
      <c r="DWN141" s="6"/>
      <c r="DWO141" s="6"/>
      <c r="DWP141" s="6"/>
      <c r="DWQ141" s="6"/>
      <c r="DWR141" s="6"/>
      <c r="DWS141" s="6"/>
      <c r="DWT141" s="6"/>
      <c r="DWU141" s="6"/>
      <c r="DWV141" s="6"/>
      <c r="DWW141" s="6"/>
      <c r="DWX141" s="6"/>
      <c r="DWY141" s="6"/>
      <c r="DWZ141" s="6"/>
      <c r="DXA141" s="6"/>
      <c r="DXB141" s="6"/>
      <c r="DXC141" s="6"/>
      <c r="DXD141" s="6"/>
      <c r="DXE141" s="6"/>
      <c r="DXF141" s="6"/>
      <c r="DXG141" s="6"/>
      <c r="DXH141" s="6"/>
      <c r="DXI141" s="6"/>
      <c r="DXJ141" s="6"/>
      <c r="DXK141" s="6"/>
      <c r="DXL141" s="6"/>
      <c r="DXM141" s="6"/>
      <c r="DXN141" s="6"/>
      <c r="DXO141" s="6"/>
      <c r="DXP141" s="6"/>
      <c r="DXQ141" s="6"/>
      <c r="DXR141" s="6"/>
      <c r="DXS141" s="6"/>
      <c r="DXT141" s="6"/>
      <c r="DXU141" s="6"/>
      <c r="DXV141" s="6"/>
      <c r="DXW141" s="6"/>
      <c r="DXX141" s="6"/>
      <c r="DXY141" s="6"/>
      <c r="DXZ141" s="6"/>
      <c r="DYA141" s="6"/>
      <c r="DYB141" s="6"/>
      <c r="DYC141" s="6"/>
      <c r="DYD141" s="6"/>
      <c r="DYE141" s="6"/>
      <c r="DYF141" s="6"/>
      <c r="DYG141" s="6"/>
      <c r="DYH141" s="6"/>
      <c r="DYI141" s="6"/>
      <c r="DYJ141" s="6"/>
      <c r="DYK141" s="6"/>
      <c r="DYL141" s="6"/>
      <c r="DYM141" s="6"/>
      <c r="DYN141" s="6"/>
      <c r="DYO141" s="6"/>
      <c r="DYP141" s="6"/>
      <c r="DYQ141" s="6"/>
      <c r="DYR141" s="6"/>
      <c r="DYS141" s="6"/>
      <c r="DYT141" s="6"/>
      <c r="DYU141" s="6"/>
      <c r="DYV141" s="6"/>
      <c r="DYW141" s="6"/>
      <c r="DYX141" s="6"/>
      <c r="DYY141" s="6"/>
      <c r="DYZ141" s="6"/>
      <c r="DZA141" s="6"/>
      <c r="DZB141" s="6"/>
      <c r="DZC141" s="6"/>
      <c r="DZD141" s="6"/>
      <c r="DZE141" s="6"/>
      <c r="DZF141" s="6"/>
      <c r="DZG141" s="6"/>
      <c r="DZH141" s="6"/>
      <c r="DZI141" s="6"/>
      <c r="DZJ141" s="6"/>
      <c r="DZK141" s="6"/>
      <c r="DZL141" s="6"/>
      <c r="DZM141" s="6"/>
      <c r="DZN141" s="6"/>
      <c r="DZO141" s="6"/>
      <c r="DZP141" s="6"/>
      <c r="DZQ141" s="6"/>
      <c r="DZR141" s="6"/>
      <c r="DZS141" s="6"/>
      <c r="DZT141" s="6"/>
      <c r="DZU141" s="6"/>
      <c r="DZV141" s="6"/>
      <c r="DZW141" s="6"/>
      <c r="DZX141" s="6"/>
      <c r="DZY141" s="6"/>
      <c r="DZZ141" s="6"/>
      <c r="EAA141" s="6"/>
      <c r="EAB141" s="6"/>
      <c r="EAC141" s="6"/>
      <c r="EAD141" s="6"/>
      <c r="EAE141" s="6"/>
      <c r="EAF141" s="6"/>
      <c r="EAG141" s="6"/>
      <c r="EAH141" s="6"/>
      <c r="EAI141" s="6"/>
      <c r="EAJ141" s="6"/>
      <c r="EAK141" s="6"/>
      <c r="EAL141" s="6"/>
      <c r="EAM141" s="6"/>
      <c r="EAN141" s="6"/>
      <c r="EAO141" s="6"/>
      <c r="EAP141" s="6"/>
      <c r="EAQ141" s="6"/>
      <c r="EAR141" s="6"/>
      <c r="EAS141" s="6"/>
      <c r="EAT141" s="6"/>
      <c r="EAU141" s="6"/>
      <c r="EAV141" s="6"/>
      <c r="EAW141" s="6"/>
      <c r="EAX141" s="6"/>
      <c r="EAY141" s="6"/>
      <c r="EAZ141" s="6"/>
      <c r="EBA141" s="6"/>
      <c r="EBB141" s="6"/>
      <c r="EBC141" s="6"/>
      <c r="EBD141" s="6"/>
      <c r="EBE141" s="6"/>
      <c r="EBF141" s="6"/>
      <c r="EBG141" s="6"/>
      <c r="EBH141" s="6"/>
      <c r="EBI141" s="6"/>
      <c r="EBJ141" s="6"/>
      <c r="EBK141" s="6"/>
      <c r="EBL141" s="6"/>
      <c r="EBM141" s="6"/>
      <c r="EBN141" s="6"/>
      <c r="EBO141" s="6"/>
      <c r="EBP141" s="6"/>
      <c r="EBQ141" s="6"/>
      <c r="EBR141" s="6"/>
      <c r="EBS141" s="6"/>
      <c r="EBT141" s="6"/>
      <c r="EBU141" s="6"/>
      <c r="EBV141" s="6"/>
      <c r="EBW141" s="6"/>
      <c r="EBX141" s="6"/>
      <c r="EBY141" s="6"/>
      <c r="EBZ141" s="6"/>
      <c r="ECA141" s="6"/>
      <c r="ECB141" s="6"/>
      <c r="ECC141" s="6"/>
      <c r="ECD141" s="6"/>
      <c r="ECE141" s="6"/>
      <c r="ECF141" s="6"/>
      <c r="ECG141" s="6"/>
      <c r="ECH141" s="6"/>
      <c r="ECI141" s="6"/>
      <c r="ECJ141" s="6"/>
      <c r="ECK141" s="6"/>
      <c r="ECL141" s="6"/>
      <c r="ECM141" s="6"/>
      <c r="ECN141" s="6"/>
      <c r="ECO141" s="6"/>
      <c r="ECP141" s="6"/>
      <c r="ECQ141" s="6"/>
      <c r="ECR141" s="6"/>
      <c r="ECS141" s="6"/>
      <c r="ECT141" s="6"/>
      <c r="ECU141" s="6"/>
      <c r="ECV141" s="6"/>
      <c r="ECW141" s="6"/>
      <c r="ECX141" s="6"/>
      <c r="ECY141" s="6"/>
      <c r="ECZ141" s="6"/>
      <c r="EDA141" s="6"/>
      <c r="EDB141" s="6"/>
      <c r="EDC141" s="6"/>
      <c r="EDD141" s="6"/>
      <c r="EDE141" s="6"/>
      <c r="EDF141" s="6"/>
      <c r="EDG141" s="6"/>
      <c r="EDH141" s="6"/>
      <c r="EDI141" s="6"/>
      <c r="EDJ141" s="6"/>
      <c r="EDK141" s="6"/>
      <c r="EDL141" s="6"/>
      <c r="EDM141" s="6"/>
      <c r="EDN141" s="6"/>
      <c r="EDO141" s="6"/>
      <c r="EDP141" s="6"/>
      <c r="EDQ141" s="6"/>
      <c r="EDR141" s="6"/>
      <c r="EDS141" s="6"/>
      <c r="EDT141" s="6"/>
      <c r="EDU141" s="6"/>
      <c r="EDV141" s="6"/>
      <c r="EDW141" s="6"/>
      <c r="EDX141" s="6"/>
      <c r="EDY141" s="6"/>
      <c r="EDZ141" s="6"/>
      <c r="EEA141" s="6"/>
      <c r="EEB141" s="6"/>
      <c r="EEC141" s="6"/>
      <c r="EED141" s="6"/>
      <c r="EEE141" s="6"/>
      <c r="EEF141" s="6"/>
      <c r="EEG141" s="6"/>
      <c r="EEH141" s="6"/>
      <c r="EEI141" s="6"/>
      <c r="EEJ141" s="6"/>
      <c r="EEK141" s="6"/>
      <c r="EEL141" s="6"/>
      <c r="EEM141" s="6"/>
      <c r="EEN141" s="6"/>
      <c r="EEO141" s="6"/>
      <c r="EEP141" s="6"/>
      <c r="EEQ141" s="6"/>
      <c r="EER141" s="6"/>
      <c r="EES141" s="6"/>
      <c r="EET141" s="6"/>
      <c r="EEU141" s="6"/>
      <c r="EEV141" s="6"/>
      <c r="EEW141" s="6"/>
      <c r="EEX141" s="6"/>
      <c r="EEY141" s="6"/>
      <c r="EEZ141" s="6"/>
      <c r="EFA141" s="6"/>
      <c r="EFB141" s="6"/>
      <c r="EFC141" s="6"/>
      <c r="EFD141" s="6"/>
      <c r="EFE141" s="6"/>
      <c r="EFF141" s="6"/>
      <c r="EFG141" s="6"/>
      <c r="EFH141" s="6"/>
      <c r="EFI141" s="6"/>
      <c r="EFJ141" s="6"/>
      <c r="EFK141" s="6"/>
      <c r="EFL141" s="6"/>
      <c r="EFM141" s="6"/>
      <c r="EFN141" s="6"/>
      <c r="EFO141" s="6"/>
      <c r="EFP141" s="6"/>
      <c r="EFQ141" s="6"/>
      <c r="EFR141" s="6"/>
      <c r="EFS141" s="6"/>
      <c r="EFT141" s="6"/>
      <c r="EFU141" s="6"/>
      <c r="EFV141" s="6"/>
      <c r="EFW141" s="6"/>
      <c r="EFX141" s="6"/>
      <c r="EFY141" s="6"/>
      <c r="EFZ141" s="6"/>
      <c r="EGA141" s="6"/>
      <c r="EGB141" s="6"/>
      <c r="EGC141" s="6"/>
      <c r="EGD141" s="6"/>
      <c r="EGE141" s="6"/>
      <c r="EGF141" s="6"/>
      <c r="EGG141" s="6"/>
      <c r="EGH141" s="6"/>
      <c r="EGI141" s="6"/>
      <c r="EGJ141" s="6"/>
      <c r="EGK141" s="6"/>
      <c r="EGL141" s="6"/>
      <c r="EGM141" s="6"/>
      <c r="EGN141" s="6"/>
      <c r="EGO141" s="6"/>
      <c r="EGP141" s="6"/>
      <c r="EGQ141" s="6"/>
      <c r="EGR141" s="6"/>
      <c r="EGS141" s="6"/>
      <c r="EGT141" s="6"/>
      <c r="EGU141" s="6"/>
      <c r="EGV141" s="6"/>
      <c r="EGW141" s="6"/>
      <c r="EGX141" s="6"/>
      <c r="EGY141" s="6"/>
      <c r="EGZ141" s="6"/>
      <c r="EHA141" s="6"/>
      <c r="EHB141" s="6"/>
      <c r="EHC141" s="6"/>
      <c r="EHD141" s="6"/>
      <c r="EHE141" s="6"/>
      <c r="EHF141" s="6"/>
      <c r="EHG141" s="6"/>
      <c r="EHH141" s="6"/>
      <c r="EHI141" s="6"/>
      <c r="EHJ141" s="6"/>
      <c r="EHK141" s="6"/>
      <c r="EHL141" s="6"/>
      <c r="EHM141" s="6"/>
      <c r="EHN141" s="6"/>
      <c r="EHO141" s="6"/>
      <c r="EHP141" s="6"/>
      <c r="EHQ141" s="6"/>
      <c r="EHR141" s="6"/>
      <c r="EHS141" s="6"/>
      <c r="EHT141" s="6"/>
      <c r="EHU141" s="6"/>
      <c r="EHV141" s="6"/>
      <c r="EHW141" s="6"/>
      <c r="EHX141" s="6"/>
      <c r="EHY141" s="6"/>
      <c r="EHZ141" s="6"/>
      <c r="EIA141" s="6"/>
      <c r="EIB141" s="6"/>
      <c r="EIC141" s="6"/>
      <c r="EID141" s="6"/>
      <c r="EIE141" s="6"/>
      <c r="EIF141" s="6"/>
      <c r="EIG141" s="6"/>
      <c r="EIH141" s="6"/>
      <c r="EII141" s="6"/>
      <c r="EIJ141" s="6"/>
      <c r="EIK141" s="6"/>
      <c r="EIL141" s="6"/>
      <c r="EIM141" s="6"/>
      <c r="EIN141" s="6"/>
      <c r="EIO141" s="6"/>
      <c r="EIP141" s="6"/>
      <c r="EIQ141" s="6"/>
      <c r="EIR141" s="6"/>
      <c r="EIS141" s="6"/>
      <c r="EIT141" s="6"/>
      <c r="EIU141" s="6"/>
      <c r="EIV141" s="6"/>
      <c r="EIW141" s="6"/>
      <c r="EIX141" s="6"/>
      <c r="EIY141" s="6"/>
      <c r="EIZ141" s="6"/>
      <c r="EJA141" s="6"/>
      <c r="EJB141" s="6"/>
      <c r="EJC141" s="6"/>
      <c r="EJD141" s="6"/>
      <c r="EJE141" s="6"/>
      <c r="EJF141" s="6"/>
      <c r="EJG141" s="6"/>
      <c r="EJH141" s="6"/>
      <c r="EJI141" s="6"/>
      <c r="EJJ141" s="6"/>
      <c r="EJK141" s="6"/>
      <c r="EJL141" s="6"/>
      <c r="EJM141" s="6"/>
      <c r="EJN141" s="6"/>
      <c r="EJO141" s="6"/>
      <c r="EJP141" s="6"/>
      <c r="EJQ141" s="6"/>
      <c r="EJR141" s="6"/>
      <c r="EJS141" s="6"/>
      <c r="EJT141" s="6"/>
      <c r="EJU141" s="6"/>
      <c r="EJV141" s="6"/>
      <c r="EJW141" s="6"/>
      <c r="EJX141" s="6"/>
      <c r="EJY141" s="6"/>
      <c r="EJZ141" s="6"/>
      <c r="EKA141" s="6"/>
      <c r="EKB141" s="6"/>
      <c r="EKC141" s="6"/>
      <c r="EKD141" s="6"/>
      <c r="EKE141" s="6"/>
      <c r="EKF141" s="6"/>
      <c r="EKG141" s="6"/>
      <c r="EKH141" s="6"/>
      <c r="EKI141" s="6"/>
      <c r="EKJ141" s="6"/>
      <c r="EKK141" s="6"/>
      <c r="EKL141" s="6"/>
      <c r="EKM141" s="6"/>
      <c r="EKN141" s="6"/>
      <c r="EKO141" s="6"/>
      <c r="EKP141" s="6"/>
      <c r="EKQ141" s="6"/>
      <c r="EKR141" s="6"/>
      <c r="EKS141" s="6"/>
      <c r="EKT141" s="6"/>
      <c r="EKU141" s="6"/>
      <c r="EKV141" s="6"/>
      <c r="EKW141" s="6"/>
      <c r="EKX141" s="6"/>
      <c r="EKY141" s="6"/>
      <c r="EKZ141" s="6"/>
      <c r="ELA141" s="6"/>
      <c r="ELB141" s="6"/>
      <c r="ELC141" s="6"/>
      <c r="ELD141" s="6"/>
      <c r="ELE141" s="6"/>
      <c r="ELF141" s="6"/>
      <c r="ELG141" s="6"/>
      <c r="ELH141" s="6"/>
      <c r="ELI141" s="6"/>
      <c r="ELJ141" s="6"/>
      <c r="ELK141" s="6"/>
      <c r="ELL141" s="6"/>
      <c r="ELM141" s="6"/>
      <c r="ELN141" s="6"/>
      <c r="ELO141" s="6"/>
      <c r="ELP141" s="6"/>
      <c r="ELQ141" s="6"/>
      <c r="ELR141" s="6"/>
      <c r="ELS141" s="6"/>
      <c r="ELT141" s="6"/>
      <c r="ELU141" s="6"/>
      <c r="ELV141" s="6"/>
      <c r="ELW141" s="6"/>
      <c r="ELX141" s="6"/>
      <c r="ELY141" s="6"/>
      <c r="ELZ141" s="6"/>
      <c r="EMA141" s="6"/>
      <c r="EMB141" s="6"/>
      <c r="EMC141" s="6"/>
      <c r="EMD141" s="6"/>
      <c r="EME141" s="6"/>
      <c r="EMF141" s="6"/>
      <c r="EMG141" s="6"/>
      <c r="EMH141" s="6"/>
      <c r="EMI141" s="6"/>
      <c r="EMJ141" s="6"/>
      <c r="EMK141" s="6"/>
      <c r="EML141" s="6"/>
      <c r="EMM141" s="6"/>
      <c r="EMN141" s="6"/>
      <c r="EMO141" s="6"/>
      <c r="EMP141" s="6"/>
      <c r="EMQ141" s="6"/>
      <c r="EMR141" s="6"/>
      <c r="EMS141" s="6"/>
      <c r="EMT141" s="6"/>
      <c r="EMU141" s="6"/>
      <c r="EMV141" s="6"/>
      <c r="EMW141" s="6"/>
      <c r="EMX141" s="6"/>
      <c r="EMY141" s="6"/>
      <c r="EMZ141" s="6"/>
      <c r="ENA141" s="6"/>
      <c r="ENB141" s="6"/>
      <c r="ENC141" s="6"/>
      <c r="END141" s="6"/>
      <c r="ENE141" s="6"/>
      <c r="ENF141" s="6"/>
      <c r="ENG141" s="6"/>
      <c r="ENH141" s="6"/>
      <c r="ENI141" s="6"/>
      <c r="ENJ141" s="6"/>
      <c r="ENK141" s="6"/>
      <c r="ENL141" s="6"/>
      <c r="ENM141" s="6"/>
      <c r="ENN141" s="6"/>
      <c r="ENO141" s="6"/>
      <c r="ENP141" s="6"/>
      <c r="ENQ141" s="6"/>
      <c r="ENR141" s="6"/>
      <c r="ENS141" s="6"/>
      <c r="ENT141" s="6"/>
      <c r="ENU141" s="6"/>
      <c r="ENV141" s="6"/>
      <c r="ENW141" s="6"/>
      <c r="ENX141" s="6"/>
      <c r="ENY141" s="6"/>
      <c r="ENZ141" s="6"/>
      <c r="EOA141" s="6"/>
      <c r="EOB141" s="6"/>
      <c r="EOC141" s="6"/>
      <c r="EOD141" s="6"/>
      <c r="EOE141" s="6"/>
      <c r="EOF141" s="6"/>
      <c r="EOG141" s="6"/>
      <c r="EOH141" s="6"/>
      <c r="EOI141" s="6"/>
      <c r="EOJ141" s="6"/>
      <c r="EOK141" s="6"/>
      <c r="EOL141" s="6"/>
      <c r="EOM141" s="6"/>
      <c r="EON141" s="6"/>
      <c r="EOO141" s="6"/>
      <c r="EOP141" s="6"/>
      <c r="EOQ141" s="6"/>
      <c r="EOR141" s="6"/>
      <c r="EOS141" s="6"/>
      <c r="EOT141" s="6"/>
      <c r="EOU141" s="6"/>
      <c r="EOV141" s="6"/>
      <c r="EOW141" s="6"/>
      <c r="EOX141" s="6"/>
      <c r="EOY141" s="6"/>
      <c r="EOZ141" s="6"/>
      <c r="EPA141" s="6"/>
      <c r="EPB141" s="6"/>
      <c r="EPC141" s="6"/>
      <c r="EPD141" s="6"/>
      <c r="EPE141" s="6"/>
      <c r="EPF141" s="6"/>
      <c r="EPG141" s="6"/>
      <c r="EPH141" s="6"/>
      <c r="EPI141" s="6"/>
      <c r="EPJ141" s="6"/>
      <c r="EPK141" s="6"/>
      <c r="EPL141" s="6"/>
      <c r="EPM141" s="6"/>
      <c r="EPN141" s="6"/>
      <c r="EPO141" s="6"/>
      <c r="EPP141" s="6"/>
      <c r="EPQ141" s="6"/>
      <c r="EPR141" s="6"/>
      <c r="EPS141" s="6"/>
      <c r="EPT141" s="6"/>
      <c r="EPU141" s="6"/>
      <c r="EPV141" s="6"/>
      <c r="EPW141" s="6"/>
      <c r="EPX141" s="6"/>
      <c r="EPY141" s="6"/>
      <c r="EPZ141" s="6"/>
      <c r="EQA141" s="6"/>
      <c r="EQB141" s="6"/>
      <c r="EQC141" s="6"/>
      <c r="EQD141" s="6"/>
      <c r="EQE141" s="6"/>
      <c r="EQF141" s="6"/>
      <c r="EQG141" s="6"/>
      <c r="EQH141" s="6"/>
      <c r="EQI141" s="6"/>
      <c r="EQJ141" s="6"/>
      <c r="EQK141" s="6"/>
      <c r="EQL141" s="6"/>
      <c r="EQM141" s="6"/>
      <c r="EQN141" s="6"/>
      <c r="EQO141" s="6"/>
      <c r="EQP141" s="6"/>
      <c r="EQQ141" s="6"/>
      <c r="EQR141" s="6"/>
      <c r="EQS141" s="6"/>
      <c r="EQT141" s="6"/>
      <c r="EQU141" s="6"/>
      <c r="EQV141" s="6"/>
      <c r="EQW141" s="6"/>
      <c r="EQX141" s="6"/>
      <c r="EQY141" s="6"/>
      <c r="EQZ141" s="6"/>
      <c r="ERA141" s="6"/>
      <c r="ERB141" s="6"/>
      <c r="ERC141" s="6"/>
      <c r="ERD141" s="6"/>
      <c r="ERE141" s="6"/>
      <c r="ERF141" s="6"/>
      <c r="ERG141" s="6"/>
      <c r="ERH141" s="6"/>
      <c r="ERI141" s="6"/>
      <c r="ERJ141" s="6"/>
      <c r="ERK141" s="6"/>
      <c r="ERL141" s="6"/>
      <c r="ERM141" s="6"/>
      <c r="ERN141" s="6"/>
      <c r="ERO141" s="6"/>
      <c r="ERP141" s="6"/>
      <c r="ERQ141" s="6"/>
      <c r="ERR141" s="6"/>
      <c r="ERS141" s="6"/>
      <c r="ERT141" s="6"/>
      <c r="ERU141" s="6"/>
      <c r="ERV141" s="6"/>
      <c r="ERW141" s="6"/>
      <c r="ERX141" s="6"/>
      <c r="ERY141" s="6"/>
      <c r="ERZ141" s="6"/>
      <c r="ESA141" s="6"/>
      <c r="ESB141" s="6"/>
      <c r="ESC141" s="6"/>
      <c r="ESD141" s="6"/>
      <c r="ESE141" s="6"/>
      <c r="ESF141" s="6"/>
      <c r="ESG141" s="6"/>
      <c r="ESH141" s="6"/>
      <c r="ESI141" s="6"/>
      <c r="ESJ141" s="6"/>
      <c r="ESK141" s="6"/>
      <c r="ESL141" s="6"/>
      <c r="ESM141" s="6"/>
      <c r="ESN141" s="6"/>
      <c r="ESO141" s="6"/>
      <c r="ESP141" s="6"/>
      <c r="ESQ141" s="6"/>
      <c r="ESR141" s="6"/>
      <c r="ESS141" s="6"/>
      <c r="EST141" s="6"/>
      <c r="ESU141" s="6"/>
      <c r="ESV141" s="6"/>
      <c r="ESW141" s="6"/>
      <c r="ESX141" s="6"/>
      <c r="ESY141" s="6"/>
      <c r="ESZ141" s="6"/>
      <c r="ETA141" s="6"/>
      <c r="ETB141" s="6"/>
      <c r="ETC141" s="6"/>
      <c r="ETD141" s="6"/>
      <c r="ETE141" s="6"/>
      <c r="ETF141" s="6"/>
      <c r="ETG141" s="6"/>
      <c r="ETH141" s="6"/>
      <c r="ETI141" s="6"/>
      <c r="ETJ141" s="6"/>
      <c r="ETK141" s="6"/>
      <c r="ETL141" s="6"/>
      <c r="ETM141" s="6"/>
      <c r="ETN141" s="6"/>
      <c r="ETO141" s="6"/>
      <c r="ETP141" s="6"/>
      <c r="ETQ141" s="6"/>
      <c r="ETR141" s="6"/>
      <c r="ETS141" s="6"/>
      <c r="ETT141" s="6"/>
      <c r="ETU141" s="6"/>
      <c r="ETV141" s="6"/>
      <c r="ETW141" s="6"/>
      <c r="ETX141" s="6"/>
      <c r="ETY141" s="6"/>
      <c r="ETZ141" s="6"/>
      <c r="EUA141" s="6"/>
      <c r="EUB141" s="6"/>
      <c r="EUC141" s="6"/>
      <c r="EUD141" s="6"/>
      <c r="EUE141" s="6"/>
      <c r="EUF141" s="6"/>
      <c r="EUG141" s="6"/>
      <c r="EUH141" s="6"/>
      <c r="EUI141" s="6"/>
      <c r="EUJ141" s="6"/>
      <c r="EUK141" s="6"/>
      <c r="EUL141" s="6"/>
      <c r="EUM141" s="6"/>
      <c r="EUN141" s="6"/>
      <c r="EUO141" s="6"/>
      <c r="EUP141" s="6"/>
      <c r="EUQ141" s="6"/>
      <c r="EUR141" s="6"/>
      <c r="EUS141" s="6"/>
      <c r="EUT141" s="6"/>
      <c r="EUU141" s="6"/>
      <c r="EUV141" s="6"/>
      <c r="EUW141" s="6"/>
      <c r="EUX141" s="6"/>
      <c r="EUY141" s="6"/>
      <c r="EUZ141" s="6"/>
      <c r="EVA141" s="6"/>
      <c r="EVB141" s="6"/>
      <c r="EVC141" s="6"/>
      <c r="EVD141" s="6"/>
      <c r="EVE141" s="6"/>
      <c r="EVF141" s="6"/>
      <c r="EVG141" s="6"/>
      <c r="EVH141" s="6"/>
      <c r="EVI141" s="6"/>
      <c r="EVJ141" s="6"/>
      <c r="EVK141" s="6"/>
      <c r="EVL141" s="6"/>
      <c r="EVM141" s="6"/>
      <c r="EVN141" s="6"/>
      <c r="EVO141" s="6"/>
      <c r="EVP141" s="6"/>
      <c r="EVQ141" s="6"/>
      <c r="EVR141" s="6"/>
      <c r="EVS141" s="6"/>
      <c r="EVT141" s="6"/>
      <c r="EVU141" s="6"/>
      <c r="EVV141" s="6"/>
      <c r="EVW141" s="6"/>
      <c r="EVX141" s="6"/>
      <c r="EVY141" s="6"/>
      <c r="EVZ141" s="6"/>
      <c r="EWA141" s="6"/>
      <c r="EWB141" s="6"/>
      <c r="EWC141" s="6"/>
      <c r="EWD141" s="6"/>
      <c r="EWE141" s="6"/>
      <c r="EWF141" s="6"/>
      <c r="EWG141" s="6"/>
      <c r="EWH141" s="6"/>
      <c r="EWI141" s="6"/>
      <c r="EWJ141" s="6"/>
      <c r="EWK141" s="6"/>
      <c r="EWL141" s="6"/>
      <c r="EWM141" s="6"/>
      <c r="EWN141" s="6"/>
      <c r="EWO141" s="6"/>
      <c r="EWP141" s="6"/>
      <c r="EWQ141" s="6"/>
      <c r="EWR141" s="6"/>
      <c r="EWS141" s="6"/>
      <c r="EWT141" s="6"/>
      <c r="EWU141" s="6"/>
      <c r="EWV141" s="6"/>
      <c r="EWW141" s="6"/>
      <c r="EWX141" s="6"/>
      <c r="EWY141" s="6"/>
      <c r="EWZ141" s="6"/>
      <c r="EXA141" s="6"/>
      <c r="EXB141" s="6"/>
      <c r="EXC141" s="6"/>
      <c r="EXD141" s="6"/>
      <c r="EXE141" s="6"/>
      <c r="EXF141" s="6"/>
      <c r="EXG141" s="6"/>
      <c r="EXH141" s="6"/>
      <c r="EXI141" s="6"/>
      <c r="EXJ141" s="6"/>
      <c r="EXK141" s="6"/>
      <c r="EXL141" s="6"/>
      <c r="EXM141" s="6"/>
      <c r="EXN141" s="6"/>
      <c r="EXO141" s="6"/>
      <c r="EXP141" s="6"/>
      <c r="EXQ141" s="6"/>
      <c r="EXR141" s="6"/>
      <c r="EXS141" s="6"/>
      <c r="EXT141" s="6"/>
      <c r="EXU141" s="6"/>
      <c r="EXV141" s="6"/>
      <c r="EXW141" s="6"/>
      <c r="EXX141" s="6"/>
      <c r="EXY141" s="6"/>
      <c r="EXZ141" s="6"/>
      <c r="EYA141" s="6"/>
      <c r="EYB141" s="6"/>
      <c r="EYC141" s="6"/>
      <c r="EYD141" s="6"/>
      <c r="EYE141" s="6"/>
      <c r="EYF141" s="6"/>
      <c r="EYG141" s="6"/>
      <c r="EYH141" s="6"/>
      <c r="EYI141" s="6"/>
      <c r="EYJ141" s="6"/>
      <c r="EYK141" s="6"/>
      <c r="EYL141" s="6"/>
      <c r="EYM141" s="6"/>
      <c r="EYN141" s="6"/>
      <c r="EYO141" s="6"/>
      <c r="EYP141" s="6"/>
      <c r="EYQ141" s="6"/>
      <c r="EYR141" s="6"/>
      <c r="EYS141" s="6"/>
      <c r="EYT141" s="6"/>
      <c r="EYU141" s="6"/>
      <c r="EYV141" s="6"/>
      <c r="EYW141" s="6"/>
      <c r="EYX141" s="6"/>
      <c r="EYY141" s="6"/>
      <c r="EYZ141" s="6"/>
      <c r="EZA141" s="6"/>
      <c r="EZB141" s="6"/>
      <c r="EZC141" s="6"/>
      <c r="EZD141" s="6"/>
      <c r="EZE141" s="6"/>
      <c r="EZF141" s="6"/>
      <c r="EZG141" s="6"/>
      <c r="EZH141" s="6"/>
      <c r="EZI141" s="6"/>
      <c r="EZJ141" s="6"/>
      <c r="EZK141" s="6"/>
      <c r="EZL141" s="6"/>
      <c r="EZM141" s="6"/>
      <c r="EZN141" s="6"/>
      <c r="EZO141" s="6"/>
      <c r="EZP141" s="6"/>
      <c r="EZQ141" s="6"/>
      <c r="EZR141" s="6"/>
      <c r="EZS141" s="6"/>
      <c r="EZT141" s="6"/>
      <c r="EZU141" s="6"/>
      <c r="EZV141" s="6"/>
      <c r="EZW141" s="6"/>
      <c r="EZX141" s="6"/>
      <c r="EZY141" s="6"/>
      <c r="EZZ141" s="6"/>
      <c r="FAA141" s="6"/>
      <c r="FAB141" s="6"/>
      <c r="FAC141" s="6"/>
      <c r="FAD141" s="6"/>
      <c r="FAE141" s="6"/>
      <c r="FAF141" s="6"/>
      <c r="FAG141" s="6"/>
      <c r="FAH141" s="6"/>
      <c r="FAI141" s="6"/>
      <c r="FAJ141" s="6"/>
      <c r="FAK141" s="6"/>
      <c r="FAL141" s="6"/>
      <c r="FAM141" s="6"/>
      <c r="FAN141" s="6"/>
      <c r="FAO141" s="6"/>
      <c r="FAP141" s="6"/>
      <c r="FAQ141" s="6"/>
      <c r="FAR141" s="6"/>
      <c r="FAS141" s="6"/>
      <c r="FAT141" s="6"/>
      <c r="FAU141" s="6"/>
      <c r="FAV141" s="6"/>
      <c r="FAW141" s="6"/>
      <c r="FAX141" s="6"/>
      <c r="FAY141" s="6"/>
      <c r="FAZ141" s="6"/>
      <c r="FBA141" s="6"/>
      <c r="FBB141" s="6"/>
      <c r="FBC141" s="6"/>
      <c r="FBD141" s="6"/>
      <c r="FBE141" s="6"/>
      <c r="FBF141" s="6"/>
      <c r="FBG141" s="6"/>
      <c r="FBH141" s="6"/>
      <c r="FBI141" s="6"/>
      <c r="FBJ141" s="6"/>
      <c r="FBK141" s="6"/>
      <c r="FBL141" s="6"/>
      <c r="FBM141" s="6"/>
      <c r="FBN141" s="6"/>
      <c r="FBO141" s="6"/>
      <c r="FBP141" s="6"/>
      <c r="FBQ141" s="6"/>
      <c r="FBR141" s="6"/>
      <c r="FBS141" s="6"/>
      <c r="FBT141" s="6"/>
      <c r="FBU141" s="6"/>
      <c r="FBV141" s="6"/>
      <c r="FBW141" s="6"/>
      <c r="FBX141" s="6"/>
      <c r="FBY141" s="6"/>
      <c r="FBZ141" s="6"/>
      <c r="FCA141" s="6"/>
      <c r="FCB141" s="6"/>
      <c r="FCC141" s="6"/>
      <c r="FCD141" s="6"/>
      <c r="FCE141" s="6"/>
      <c r="FCF141" s="6"/>
      <c r="FCG141" s="6"/>
      <c r="FCH141" s="6"/>
      <c r="FCI141" s="6"/>
      <c r="FCJ141" s="6"/>
      <c r="FCK141" s="6"/>
      <c r="FCL141" s="6"/>
      <c r="FCM141" s="6"/>
      <c r="FCN141" s="6"/>
      <c r="FCO141" s="6"/>
      <c r="FCP141" s="6"/>
      <c r="FCQ141" s="6"/>
      <c r="FCR141" s="6"/>
      <c r="FCS141" s="6"/>
      <c r="FCT141" s="6"/>
      <c r="FCU141" s="6"/>
      <c r="FCV141" s="6"/>
      <c r="FCW141" s="6"/>
      <c r="FCX141" s="6"/>
      <c r="FCY141" s="6"/>
      <c r="FCZ141" s="6"/>
      <c r="FDA141" s="6"/>
      <c r="FDB141" s="6"/>
      <c r="FDC141" s="6"/>
      <c r="FDD141" s="6"/>
      <c r="FDE141" s="6"/>
      <c r="FDF141" s="6"/>
      <c r="FDG141" s="6"/>
      <c r="FDH141" s="6"/>
      <c r="FDI141" s="6"/>
      <c r="FDJ141" s="6"/>
      <c r="FDK141" s="6"/>
      <c r="FDL141" s="6"/>
      <c r="FDM141" s="6"/>
      <c r="FDN141" s="6"/>
      <c r="FDO141" s="6"/>
      <c r="FDP141" s="6"/>
      <c r="FDQ141" s="6"/>
      <c r="FDR141" s="6"/>
      <c r="FDS141" s="6"/>
      <c r="FDT141" s="6"/>
      <c r="FDU141" s="6"/>
      <c r="FDV141" s="6"/>
      <c r="FDW141" s="6"/>
      <c r="FDX141" s="6"/>
      <c r="FDY141" s="6"/>
      <c r="FDZ141" s="6"/>
      <c r="FEA141" s="6"/>
      <c r="FEB141" s="6"/>
      <c r="FEC141" s="6"/>
      <c r="FED141" s="6"/>
      <c r="FEE141" s="6"/>
      <c r="FEF141" s="6"/>
      <c r="FEG141" s="6"/>
      <c r="FEH141" s="6"/>
      <c r="FEI141" s="6"/>
      <c r="FEJ141" s="6"/>
      <c r="FEK141" s="6"/>
      <c r="FEL141" s="6"/>
      <c r="FEM141" s="6"/>
      <c r="FEN141" s="6"/>
      <c r="FEO141" s="6"/>
      <c r="FEP141" s="6"/>
      <c r="FEQ141" s="6"/>
      <c r="FER141" s="6"/>
      <c r="FES141" s="6"/>
      <c r="FET141" s="6"/>
      <c r="FEU141" s="6"/>
      <c r="FEV141" s="6"/>
      <c r="FEW141" s="6"/>
      <c r="FEX141" s="6"/>
      <c r="FEY141" s="6"/>
      <c r="FEZ141" s="6"/>
      <c r="FFA141" s="6"/>
      <c r="FFB141" s="6"/>
      <c r="FFC141" s="6"/>
      <c r="FFD141" s="6"/>
      <c r="FFE141" s="6"/>
      <c r="FFF141" s="6"/>
      <c r="FFG141" s="6"/>
      <c r="FFH141" s="6"/>
      <c r="FFI141" s="6"/>
      <c r="FFJ141" s="6"/>
      <c r="FFK141" s="6"/>
      <c r="FFL141" s="6"/>
      <c r="FFM141" s="6"/>
      <c r="FFN141" s="6"/>
      <c r="FFO141" s="6"/>
      <c r="FFP141" s="6"/>
      <c r="FFQ141" s="6"/>
      <c r="FFR141" s="6"/>
      <c r="FFS141" s="6"/>
      <c r="FFT141" s="6"/>
      <c r="FFU141" s="6"/>
      <c r="FFV141" s="6"/>
      <c r="FFW141" s="6"/>
      <c r="FFX141" s="6"/>
      <c r="FFY141" s="6"/>
      <c r="FFZ141" s="6"/>
      <c r="FGA141" s="6"/>
      <c r="FGB141" s="6"/>
      <c r="FGC141" s="6"/>
      <c r="FGD141" s="6"/>
      <c r="FGE141" s="6"/>
      <c r="FGF141" s="6"/>
      <c r="FGG141" s="6"/>
      <c r="FGH141" s="6"/>
      <c r="FGI141" s="6"/>
      <c r="FGJ141" s="6"/>
      <c r="FGK141" s="6"/>
      <c r="FGL141" s="6"/>
      <c r="FGM141" s="6"/>
      <c r="FGN141" s="6"/>
      <c r="FGO141" s="6"/>
      <c r="FGP141" s="6"/>
      <c r="FGQ141" s="6"/>
      <c r="FGR141" s="6"/>
      <c r="FGS141" s="6"/>
      <c r="FGT141" s="6"/>
      <c r="FGU141" s="6"/>
      <c r="FGV141" s="6"/>
      <c r="FGW141" s="6"/>
      <c r="FGX141" s="6"/>
      <c r="FGY141" s="6"/>
      <c r="FGZ141" s="6"/>
      <c r="FHA141" s="6"/>
      <c r="FHB141" s="6"/>
      <c r="FHC141" s="6"/>
      <c r="FHD141" s="6"/>
      <c r="FHE141" s="6"/>
      <c r="FHF141" s="6"/>
      <c r="FHG141" s="6"/>
      <c r="FHH141" s="6"/>
      <c r="FHI141" s="6"/>
      <c r="FHJ141" s="6"/>
      <c r="FHK141" s="6"/>
      <c r="FHL141" s="6"/>
      <c r="FHM141" s="6"/>
      <c r="FHN141" s="6"/>
      <c r="FHO141" s="6"/>
      <c r="FHP141" s="6"/>
      <c r="FHQ141" s="6"/>
      <c r="FHR141" s="6"/>
      <c r="FHS141" s="6"/>
      <c r="FHT141" s="6"/>
      <c r="FHU141" s="6"/>
      <c r="FHV141" s="6"/>
      <c r="FHW141" s="6"/>
      <c r="FHX141" s="6"/>
      <c r="FHY141" s="6"/>
      <c r="FHZ141" s="6"/>
      <c r="FIA141" s="6"/>
      <c r="FIB141" s="6"/>
      <c r="FIC141" s="6"/>
      <c r="FID141" s="6"/>
      <c r="FIE141" s="6"/>
      <c r="FIF141" s="6"/>
      <c r="FIG141" s="6"/>
      <c r="FIH141" s="6"/>
      <c r="FII141" s="6"/>
      <c r="FIJ141" s="6"/>
      <c r="FIK141" s="6"/>
      <c r="FIL141" s="6"/>
      <c r="FIM141" s="6"/>
      <c r="FIN141" s="6"/>
      <c r="FIO141" s="6"/>
      <c r="FIP141" s="6"/>
      <c r="FIQ141" s="6"/>
      <c r="FIR141" s="6"/>
      <c r="FIS141" s="6"/>
      <c r="FIT141" s="6"/>
      <c r="FIU141" s="6"/>
      <c r="FIV141" s="6"/>
      <c r="FIW141" s="6"/>
      <c r="FIX141" s="6"/>
      <c r="FIY141" s="6"/>
      <c r="FIZ141" s="6"/>
      <c r="FJA141" s="6"/>
      <c r="FJB141" s="6"/>
      <c r="FJC141" s="6"/>
      <c r="FJD141" s="6"/>
      <c r="FJE141" s="6"/>
      <c r="FJF141" s="6"/>
      <c r="FJG141" s="6"/>
      <c r="FJH141" s="6"/>
      <c r="FJI141" s="6"/>
      <c r="FJJ141" s="6"/>
      <c r="FJK141" s="6"/>
      <c r="FJL141" s="6"/>
      <c r="FJM141" s="6"/>
      <c r="FJN141" s="6"/>
      <c r="FJO141" s="6"/>
      <c r="FJP141" s="6"/>
      <c r="FJQ141" s="6"/>
      <c r="FJR141" s="6"/>
      <c r="FJS141" s="6"/>
      <c r="FJT141" s="6"/>
      <c r="FJU141" s="6"/>
      <c r="FJV141" s="6"/>
      <c r="FJW141" s="6"/>
      <c r="FJX141" s="6"/>
      <c r="FJY141" s="6"/>
      <c r="FJZ141" s="6"/>
      <c r="FKA141" s="6"/>
      <c r="FKB141" s="6"/>
      <c r="FKC141" s="6"/>
      <c r="FKD141" s="6"/>
      <c r="FKE141" s="6"/>
      <c r="FKF141" s="6"/>
      <c r="FKG141" s="6"/>
      <c r="FKH141" s="6"/>
      <c r="FKI141" s="6"/>
      <c r="FKJ141" s="6"/>
      <c r="FKK141" s="6"/>
      <c r="FKL141" s="6"/>
      <c r="FKM141" s="6"/>
      <c r="FKN141" s="6"/>
      <c r="FKO141" s="6"/>
      <c r="FKP141" s="6"/>
      <c r="FKQ141" s="6"/>
      <c r="FKR141" s="6"/>
      <c r="FKS141" s="6"/>
      <c r="FKT141" s="6"/>
      <c r="FKU141" s="6"/>
      <c r="FKV141" s="6"/>
      <c r="FKW141" s="6"/>
      <c r="FKX141" s="6"/>
      <c r="FKY141" s="6"/>
      <c r="FKZ141" s="6"/>
      <c r="FLA141" s="6"/>
      <c r="FLB141" s="6"/>
      <c r="FLC141" s="6"/>
      <c r="FLD141" s="6"/>
      <c r="FLE141" s="6"/>
      <c r="FLF141" s="6"/>
      <c r="FLG141" s="6"/>
      <c r="FLH141" s="6"/>
      <c r="FLI141" s="6"/>
      <c r="FLJ141" s="6"/>
      <c r="FLK141" s="6"/>
      <c r="FLL141" s="6"/>
      <c r="FLM141" s="6"/>
      <c r="FLN141" s="6"/>
      <c r="FLO141" s="6"/>
      <c r="FLP141" s="6"/>
      <c r="FLQ141" s="6"/>
      <c r="FLR141" s="6"/>
      <c r="FLS141" s="6"/>
      <c r="FLT141" s="6"/>
      <c r="FLU141" s="6"/>
      <c r="FLV141" s="6"/>
      <c r="FLW141" s="6"/>
      <c r="FLX141" s="6"/>
      <c r="FLY141" s="6"/>
      <c r="FLZ141" s="6"/>
      <c r="FMA141" s="6"/>
      <c r="FMB141" s="6"/>
      <c r="FMC141" s="6"/>
      <c r="FMD141" s="6"/>
      <c r="FME141" s="6"/>
      <c r="FMF141" s="6"/>
      <c r="FMG141" s="6"/>
      <c r="FMH141" s="6"/>
      <c r="FMI141" s="6"/>
      <c r="FMJ141" s="6"/>
      <c r="FMK141" s="6"/>
      <c r="FML141" s="6"/>
      <c r="FMM141" s="6"/>
      <c r="FMN141" s="6"/>
      <c r="FMO141" s="6"/>
      <c r="FMP141" s="6"/>
      <c r="FMQ141" s="6"/>
      <c r="FMR141" s="6"/>
      <c r="FMS141" s="6"/>
      <c r="FMT141" s="6"/>
      <c r="FMU141" s="6"/>
      <c r="FMV141" s="6"/>
      <c r="FMW141" s="6"/>
      <c r="FMX141" s="6"/>
      <c r="FMY141" s="6"/>
      <c r="FMZ141" s="6"/>
      <c r="FNA141" s="6"/>
      <c r="FNB141" s="6"/>
      <c r="FNC141" s="6"/>
      <c r="FND141" s="6"/>
      <c r="FNE141" s="6"/>
      <c r="FNF141" s="6"/>
      <c r="FNG141" s="6"/>
      <c r="FNH141" s="6"/>
      <c r="FNI141" s="6"/>
      <c r="FNJ141" s="6"/>
      <c r="FNK141" s="6"/>
      <c r="FNL141" s="6"/>
      <c r="FNM141" s="6"/>
      <c r="FNN141" s="6"/>
      <c r="FNO141" s="6"/>
      <c r="FNP141" s="6"/>
      <c r="FNQ141" s="6"/>
      <c r="FNR141" s="6"/>
      <c r="FNS141" s="6"/>
      <c r="FNT141" s="6"/>
      <c r="FNU141" s="6"/>
      <c r="FNV141" s="6"/>
      <c r="FNW141" s="6"/>
      <c r="FNX141" s="6"/>
      <c r="FNY141" s="6"/>
      <c r="FNZ141" s="6"/>
      <c r="FOA141" s="6"/>
      <c r="FOB141" s="6"/>
      <c r="FOC141" s="6"/>
      <c r="FOD141" s="6"/>
      <c r="FOE141" s="6"/>
      <c r="FOF141" s="6"/>
      <c r="FOG141" s="6"/>
      <c r="FOH141" s="6"/>
      <c r="FOI141" s="6"/>
      <c r="FOJ141" s="6"/>
      <c r="FOK141" s="6"/>
      <c r="FOL141" s="6"/>
      <c r="FOM141" s="6"/>
      <c r="FON141" s="6"/>
      <c r="FOO141" s="6"/>
      <c r="FOP141" s="6"/>
      <c r="FOQ141" s="6"/>
      <c r="FOR141" s="6"/>
      <c r="FOS141" s="6"/>
      <c r="FOT141" s="6"/>
      <c r="FOU141" s="6"/>
      <c r="FOV141" s="6"/>
      <c r="FOW141" s="6"/>
      <c r="FOX141" s="6"/>
      <c r="FOY141" s="6"/>
      <c r="FOZ141" s="6"/>
      <c r="FPA141" s="6"/>
      <c r="FPB141" s="6"/>
      <c r="FPC141" s="6"/>
      <c r="FPD141" s="6"/>
      <c r="FPE141" s="6"/>
      <c r="FPF141" s="6"/>
      <c r="FPG141" s="6"/>
      <c r="FPH141" s="6"/>
      <c r="FPI141" s="6"/>
      <c r="FPJ141" s="6"/>
      <c r="FPK141" s="6"/>
      <c r="FPL141" s="6"/>
      <c r="FPM141" s="6"/>
      <c r="FPN141" s="6"/>
      <c r="FPO141" s="6"/>
      <c r="FPP141" s="6"/>
      <c r="FPQ141" s="6"/>
      <c r="FPR141" s="6"/>
      <c r="FPS141" s="6"/>
      <c r="FPT141" s="6"/>
      <c r="FPU141" s="6"/>
      <c r="FPV141" s="6"/>
      <c r="FPW141" s="6"/>
      <c r="FPX141" s="6"/>
      <c r="FPY141" s="6"/>
      <c r="FPZ141" s="6"/>
      <c r="FQA141" s="6"/>
      <c r="FQB141" s="6"/>
      <c r="FQC141" s="6"/>
      <c r="FQD141" s="6"/>
      <c r="FQE141" s="6"/>
      <c r="FQF141" s="6"/>
      <c r="FQG141" s="6"/>
      <c r="FQH141" s="6"/>
      <c r="FQI141" s="6"/>
      <c r="FQJ141" s="6"/>
      <c r="FQK141" s="6"/>
      <c r="FQL141" s="6"/>
      <c r="FQM141" s="6"/>
      <c r="FQN141" s="6"/>
      <c r="FQO141" s="6"/>
      <c r="FQP141" s="6"/>
      <c r="FQQ141" s="6"/>
      <c r="FQR141" s="6"/>
      <c r="FQS141" s="6"/>
      <c r="FQT141" s="6"/>
      <c r="FQU141" s="6"/>
      <c r="FQV141" s="6"/>
      <c r="FQW141" s="6"/>
      <c r="FQX141" s="6"/>
      <c r="FQY141" s="6"/>
      <c r="FQZ141" s="6"/>
      <c r="FRA141" s="6"/>
      <c r="FRB141" s="6"/>
      <c r="FRC141" s="6"/>
      <c r="FRD141" s="6"/>
      <c r="FRE141" s="6"/>
      <c r="FRF141" s="6"/>
      <c r="FRG141" s="6"/>
      <c r="FRH141" s="6"/>
      <c r="FRI141" s="6"/>
      <c r="FRJ141" s="6"/>
      <c r="FRK141" s="6"/>
      <c r="FRL141" s="6"/>
      <c r="FRM141" s="6"/>
      <c r="FRN141" s="6"/>
      <c r="FRO141" s="6"/>
      <c r="FRP141" s="6"/>
      <c r="FRQ141" s="6"/>
      <c r="FRR141" s="6"/>
      <c r="FRS141" s="6"/>
      <c r="FRT141" s="6"/>
      <c r="FRU141" s="6"/>
      <c r="FRV141" s="6"/>
      <c r="FRW141" s="6"/>
      <c r="FRX141" s="6"/>
      <c r="FRY141" s="6"/>
      <c r="FRZ141" s="6"/>
      <c r="FSA141" s="6"/>
      <c r="FSB141" s="6"/>
      <c r="FSC141" s="6"/>
      <c r="FSD141" s="6"/>
      <c r="FSE141" s="6"/>
      <c r="FSF141" s="6"/>
      <c r="FSG141" s="6"/>
      <c r="FSH141" s="6"/>
      <c r="FSI141" s="6"/>
      <c r="FSJ141" s="6"/>
      <c r="FSK141" s="6"/>
      <c r="FSL141" s="6"/>
      <c r="FSM141" s="6"/>
      <c r="FSN141" s="6"/>
      <c r="FSO141" s="6"/>
      <c r="FSP141" s="6"/>
      <c r="FSQ141" s="6"/>
      <c r="FSR141" s="6"/>
      <c r="FSS141" s="6"/>
      <c r="FST141" s="6"/>
      <c r="FSU141" s="6"/>
      <c r="FSV141" s="6"/>
      <c r="FSW141" s="6"/>
      <c r="FSX141" s="6"/>
      <c r="FSY141" s="6"/>
      <c r="FSZ141" s="6"/>
      <c r="FTA141" s="6"/>
      <c r="FTB141" s="6"/>
      <c r="FTC141" s="6"/>
      <c r="FTD141" s="6"/>
      <c r="FTE141" s="6"/>
      <c r="FTF141" s="6"/>
      <c r="FTG141" s="6"/>
      <c r="FTH141" s="6"/>
      <c r="FTI141" s="6"/>
      <c r="FTJ141" s="6"/>
      <c r="FTK141" s="6"/>
      <c r="FTL141" s="6"/>
      <c r="FTM141" s="6"/>
      <c r="FTN141" s="6"/>
      <c r="FTO141" s="6"/>
      <c r="FTP141" s="6"/>
      <c r="FTQ141" s="6"/>
      <c r="FTR141" s="6"/>
      <c r="FTS141" s="6"/>
      <c r="FTT141" s="6"/>
      <c r="FTU141" s="6"/>
      <c r="FTV141" s="6"/>
      <c r="FTW141" s="6"/>
      <c r="FTX141" s="6"/>
      <c r="FTY141" s="6"/>
      <c r="FTZ141" s="6"/>
      <c r="FUA141" s="6"/>
      <c r="FUB141" s="6"/>
      <c r="FUC141" s="6"/>
      <c r="FUD141" s="6"/>
      <c r="FUE141" s="6"/>
      <c r="FUF141" s="6"/>
      <c r="FUG141" s="6"/>
      <c r="FUH141" s="6"/>
      <c r="FUI141" s="6"/>
      <c r="FUJ141" s="6"/>
      <c r="FUK141" s="6"/>
      <c r="FUL141" s="6"/>
      <c r="FUM141" s="6"/>
      <c r="FUN141" s="6"/>
      <c r="FUO141" s="6"/>
      <c r="FUP141" s="6"/>
      <c r="FUQ141" s="6"/>
      <c r="FUR141" s="6"/>
      <c r="FUS141" s="6"/>
      <c r="FUT141" s="6"/>
      <c r="FUU141" s="6"/>
      <c r="FUV141" s="6"/>
      <c r="FUW141" s="6"/>
      <c r="FUX141" s="6"/>
      <c r="FUY141" s="6"/>
      <c r="FUZ141" s="6"/>
      <c r="FVA141" s="6"/>
      <c r="FVB141" s="6"/>
      <c r="FVC141" s="6"/>
      <c r="FVD141" s="6"/>
      <c r="FVE141" s="6"/>
      <c r="FVF141" s="6"/>
      <c r="FVG141" s="6"/>
      <c r="FVH141" s="6"/>
      <c r="FVI141" s="6"/>
      <c r="FVJ141" s="6"/>
      <c r="FVK141" s="6"/>
      <c r="FVL141" s="6"/>
      <c r="FVM141" s="6"/>
      <c r="FVN141" s="6"/>
      <c r="FVO141" s="6"/>
      <c r="FVP141" s="6"/>
      <c r="FVQ141" s="6"/>
      <c r="FVR141" s="6"/>
      <c r="FVS141" s="6"/>
      <c r="FVT141" s="6"/>
      <c r="FVU141" s="6"/>
      <c r="FVV141" s="6"/>
      <c r="FVW141" s="6"/>
      <c r="FVX141" s="6"/>
      <c r="FVY141" s="6"/>
      <c r="FVZ141" s="6"/>
      <c r="FWA141" s="6"/>
      <c r="FWB141" s="6"/>
      <c r="FWC141" s="6"/>
      <c r="FWD141" s="6"/>
      <c r="FWE141" s="6"/>
      <c r="FWF141" s="6"/>
      <c r="FWG141" s="6"/>
      <c r="FWH141" s="6"/>
      <c r="FWI141" s="6"/>
      <c r="FWJ141" s="6"/>
      <c r="FWK141" s="6"/>
      <c r="FWL141" s="6"/>
      <c r="FWM141" s="6"/>
      <c r="FWN141" s="6"/>
      <c r="FWO141" s="6"/>
      <c r="FWP141" s="6"/>
      <c r="FWQ141" s="6"/>
      <c r="FWR141" s="6"/>
      <c r="FWS141" s="6"/>
      <c r="FWT141" s="6"/>
      <c r="FWU141" s="6"/>
      <c r="FWV141" s="6"/>
      <c r="FWW141" s="6"/>
      <c r="FWX141" s="6"/>
      <c r="FWY141" s="6"/>
      <c r="FWZ141" s="6"/>
      <c r="FXA141" s="6"/>
      <c r="FXB141" s="6"/>
      <c r="FXC141" s="6"/>
      <c r="FXD141" s="6"/>
      <c r="FXE141" s="6"/>
      <c r="FXF141" s="6"/>
      <c r="FXG141" s="6"/>
      <c r="FXH141" s="6"/>
      <c r="FXI141" s="6"/>
      <c r="FXJ141" s="6"/>
      <c r="FXK141" s="6"/>
      <c r="FXL141" s="6"/>
      <c r="FXM141" s="6"/>
      <c r="FXN141" s="6"/>
      <c r="FXO141" s="6"/>
      <c r="FXP141" s="6"/>
      <c r="FXQ141" s="6"/>
      <c r="FXR141" s="6"/>
      <c r="FXS141" s="6"/>
      <c r="FXT141" s="6"/>
      <c r="FXU141" s="6"/>
      <c r="FXV141" s="6"/>
      <c r="FXW141" s="6"/>
      <c r="FXX141" s="6"/>
      <c r="FXY141" s="6"/>
      <c r="FXZ141" s="6"/>
      <c r="FYA141" s="6"/>
      <c r="FYB141" s="6"/>
      <c r="FYC141" s="6"/>
      <c r="FYD141" s="6"/>
      <c r="FYE141" s="6"/>
      <c r="FYF141" s="6"/>
      <c r="FYG141" s="6"/>
      <c r="FYH141" s="6"/>
      <c r="FYI141" s="6"/>
      <c r="FYJ141" s="6"/>
      <c r="FYK141" s="6"/>
      <c r="FYL141" s="6"/>
      <c r="FYM141" s="6"/>
      <c r="FYN141" s="6"/>
      <c r="FYO141" s="6"/>
      <c r="FYP141" s="6"/>
      <c r="FYQ141" s="6"/>
      <c r="FYR141" s="6"/>
      <c r="FYS141" s="6"/>
      <c r="FYT141" s="6"/>
      <c r="FYU141" s="6"/>
      <c r="FYV141" s="6"/>
      <c r="FYW141" s="6"/>
      <c r="FYX141" s="6"/>
      <c r="FYY141" s="6"/>
      <c r="FYZ141" s="6"/>
      <c r="FZA141" s="6"/>
      <c r="FZB141" s="6"/>
      <c r="FZC141" s="6"/>
      <c r="FZD141" s="6"/>
      <c r="FZE141" s="6"/>
      <c r="FZF141" s="6"/>
      <c r="FZG141" s="6"/>
      <c r="FZH141" s="6"/>
      <c r="FZI141" s="6"/>
      <c r="FZJ141" s="6"/>
      <c r="FZK141" s="6"/>
      <c r="FZL141" s="6"/>
      <c r="FZM141" s="6"/>
      <c r="FZN141" s="6"/>
      <c r="FZO141" s="6"/>
      <c r="FZP141" s="6"/>
      <c r="FZQ141" s="6"/>
      <c r="FZR141" s="6"/>
      <c r="FZS141" s="6"/>
      <c r="FZT141" s="6"/>
      <c r="FZU141" s="6"/>
      <c r="FZV141" s="6"/>
      <c r="FZW141" s="6"/>
      <c r="FZX141" s="6"/>
      <c r="FZY141" s="6"/>
      <c r="FZZ141" s="6"/>
      <c r="GAA141" s="6"/>
      <c r="GAB141" s="6"/>
      <c r="GAC141" s="6"/>
      <c r="GAD141" s="6"/>
      <c r="GAE141" s="6"/>
      <c r="GAF141" s="6"/>
      <c r="GAG141" s="6"/>
      <c r="GAH141" s="6"/>
      <c r="GAI141" s="6"/>
      <c r="GAJ141" s="6"/>
      <c r="GAK141" s="6"/>
      <c r="GAL141" s="6"/>
      <c r="GAM141" s="6"/>
      <c r="GAN141" s="6"/>
      <c r="GAO141" s="6"/>
      <c r="GAP141" s="6"/>
      <c r="GAQ141" s="6"/>
      <c r="GAR141" s="6"/>
      <c r="GAS141" s="6"/>
      <c r="GAT141" s="6"/>
      <c r="GAU141" s="6"/>
      <c r="GAV141" s="6"/>
      <c r="GAW141" s="6"/>
      <c r="GAX141" s="6"/>
      <c r="GAY141" s="6"/>
      <c r="GAZ141" s="6"/>
      <c r="GBA141" s="6"/>
      <c r="GBB141" s="6"/>
      <c r="GBC141" s="6"/>
      <c r="GBD141" s="6"/>
      <c r="GBE141" s="6"/>
      <c r="GBF141" s="6"/>
      <c r="GBG141" s="6"/>
      <c r="GBH141" s="6"/>
      <c r="GBI141" s="6"/>
      <c r="GBJ141" s="6"/>
      <c r="GBK141" s="6"/>
      <c r="GBL141" s="6"/>
      <c r="GBM141" s="6"/>
      <c r="GBN141" s="6"/>
      <c r="GBO141" s="6"/>
      <c r="GBP141" s="6"/>
      <c r="GBQ141" s="6"/>
      <c r="GBR141" s="6"/>
      <c r="GBS141" s="6"/>
      <c r="GBT141" s="6"/>
      <c r="GBU141" s="6"/>
      <c r="GBV141" s="6"/>
      <c r="GBW141" s="6"/>
      <c r="GBX141" s="6"/>
      <c r="GBY141" s="6"/>
      <c r="GBZ141" s="6"/>
      <c r="GCA141" s="6"/>
      <c r="GCB141" s="6"/>
      <c r="GCC141" s="6"/>
      <c r="GCD141" s="6"/>
      <c r="GCE141" s="6"/>
      <c r="GCF141" s="6"/>
      <c r="GCG141" s="6"/>
      <c r="GCH141" s="6"/>
      <c r="GCI141" s="6"/>
      <c r="GCJ141" s="6"/>
      <c r="GCK141" s="6"/>
      <c r="GCL141" s="6"/>
      <c r="GCM141" s="6"/>
      <c r="GCN141" s="6"/>
      <c r="GCO141" s="6"/>
      <c r="GCP141" s="6"/>
      <c r="GCQ141" s="6"/>
      <c r="GCR141" s="6"/>
      <c r="GCS141" s="6"/>
      <c r="GCT141" s="6"/>
      <c r="GCU141" s="6"/>
      <c r="GCV141" s="6"/>
      <c r="GCW141" s="6"/>
      <c r="GCX141" s="6"/>
      <c r="GCY141" s="6"/>
      <c r="GCZ141" s="6"/>
      <c r="GDA141" s="6"/>
      <c r="GDB141" s="6"/>
      <c r="GDC141" s="6"/>
      <c r="GDD141" s="6"/>
      <c r="GDE141" s="6"/>
      <c r="GDF141" s="6"/>
      <c r="GDG141" s="6"/>
      <c r="GDH141" s="6"/>
      <c r="GDI141" s="6"/>
      <c r="GDJ141" s="6"/>
      <c r="GDK141" s="6"/>
      <c r="GDL141" s="6"/>
      <c r="GDM141" s="6"/>
      <c r="GDN141" s="6"/>
      <c r="GDO141" s="6"/>
      <c r="GDP141" s="6"/>
      <c r="GDQ141" s="6"/>
      <c r="GDR141" s="6"/>
      <c r="GDS141" s="6"/>
      <c r="GDT141" s="6"/>
      <c r="GDU141" s="6"/>
      <c r="GDV141" s="6"/>
      <c r="GDW141" s="6"/>
      <c r="GDX141" s="6"/>
      <c r="GDY141" s="6"/>
      <c r="GDZ141" s="6"/>
      <c r="GEA141" s="6"/>
      <c r="GEB141" s="6"/>
      <c r="GEC141" s="6"/>
      <c r="GED141" s="6"/>
      <c r="GEE141" s="6"/>
      <c r="GEF141" s="6"/>
      <c r="GEG141" s="6"/>
      <c r="GEH141" s="6"/>
      <c r="GEI141" s="6"/>
      <c r="GEJ141" s="6"/>
      <c r="GEK141" s="6"/>
      <c r="GEL141" s="6"/>
      <c r="GEM141" s="6"/>
      <c r="GEN141" s="6"/>
      <c r="GEO141" s="6"/>
      <c r="GEP141" s="6"/>
      <c r="GEQ141" s="6"/>
      <c r="GER141" s="6"/>
      <c r="GES141" s="6"/>
      <c r="GET141" s="6"/>
      <c r="GEU141" s="6"/>
      <c r="GEV141" s="6"/>
      <c r="GEW141" s="6"/>
      <c r="GEX141" s="6"/>
      <c r="GEY141" s="6"/>
      <c r="GEZ141" s="6"/>
      <c r="GFA141" s="6"/>
      <c r="GFB141" s="6"/>
      <c r="GFC141" s="6"/>
      <c r="GFD141" s="6"/>
      <c r="GFE141" s="6"/>
      <c r="GFF141" s="6"/>
      <c r="GFG141" s="6"/>
      <c r="GFH141" s="6"/>
      <c r="GFI141" s="6"/>
      <c r="GFJ141" s="6"/>
      <c r="GFK141" s="6"/>
      <c r="GFL141" s="6"/>
      <c r="GFM141" s="6"/>
      <c r="GFN141" s="6"/>
      <c r="GFO141" s="6"/>
      <c r="GFP141" s="6"/>
      <c r="GFQ141" s="6"/>
      <c r="GFR141" s="6"/>
      <c r="GFS141" s="6"/>
      <c r="GFT141" s="6"/>
      <c r="GFU141" s="6"/>
      <c r="GFV141" s="6"/>
      <c r="GFW141" s="6"/>
      <c r="GFX141" s="6"/>
      <c r="GFY141" s="6"/>
      <c r="GFZ141" s="6"/>
      <c r="GGA141" s="6"/>
      <c r="GGB141" s="6"/>
      <c r="GGC141" s="6"/>
      <c r="GGD141" s="6"/>
      <c r="GGE141" s="6"/>
      <c r="GGF141" s="6"/>
      <c r="GGG141" s="6"/>
      <c r="GGH141" s="6"/>
      <c r="GGI141" s="6"/>
      <c r="GGJ141" s="6"/>
      <c r="GGK141" s="6"/>
      <c r="GGL141" s="6"/>
      <c r="GGM141" s="6"/>
      <c r="GGN141" s="6"/>
      <c r="GGO141" s="6"/>
      <c r="GGP141" s="6"/>
      <c r="GGQ141" s="6"/>
      <c r="GGR141" s="6"/>
      <c r="GGS141" s="6"/>
      <c r="GGT141" s="6"/>
      <c r="GGU141" s="6"/>
      <c r="GGV141" s="6"/>
      <c r="GGW141" s="6"/>
      <c r="GGX141" s="6"/>
      <c r="GGY141" s="6"/>
      <c r="GGZ141" s="6"/>
      <c r="GHA141" s="6"/>
      <c r="GHB141" s="6"/>
      <c r="GHC141" s="6"/>
      <c r="GHD141" s="6"/>
      <c r="GHE141" s="6"/>
      <c r="GHF141" s="6"/>
      <c r="GHG141" s="6"/>
      <c r="GHH141" s="6"/>
      <c r="GHI141" s="6"/>
      <c r="GHJ141" s="6"/>
      <c r="GHK141" s="6"/>
      <c r="GHL141" s="6"/>
      <c r="GHM141" s="6"/>
      <c r="GHN141" s="6"/>
      <c r="GHO141" s="6"/>
      <c r="GHP141" s="6"/>
      <c r="GHQ141" s="6"/>
      <c r="GHR141" s="6"/>
      <c r="GHS141" s="6"/>
      <c r="GHT141" s="6"/>
      <c r="GHU141" s="6"/>
      <c r="GHV141" s="6"/>
      <c r="GHW141" s="6"/>
      <c r="GHX141" s="6"/>
      <c r="GHY141" s="6"/>
      <c r="GHZ141" s="6"/>
      <c r="GIA141" s="6"/>
      <c r="GIB141" s="6"/>
      <c r="GIC141" s="6"/>
      <c r="GID141" s="6"/>
      <c r="GIE141" s="6"/>
      <c r="GIF141" s="6"/>
      <c r="GIG141" s="6"/>
      <c r="GIH141" s="6"/>
      <c r="GII141" s="6"/>
      <c r="GIJ141" s="6"/>
      <c r="GIK141" s="6"/>
      <c r="GIL141" s="6"/>
      <c r="GIM141" s="6"/>
      <c r="GIN141" s="6"/>
      <c r="GIO141" s="6"/>
      <c r="GIP141" s="6"/>
      <c r="GIQ141" s="6"/>
      <c r="GIR141" s="6"/>
      <c r="GIS141" s="6"/>
      <c r="GIT141" s="6"/>
      <c r="GIU141" s="6"/>
      <c r="GIV141" s="6"/>
      <c r="GIW141" s="6"/>
      <c r="GIX141" s="6"/>
      <c r="GIY141" s="6"/>
      <c r="GIZ141" s="6"/>
      <c r="GJA141" s="6"/>
      <c r="GJB141" s="6"/>
      <c r="GJC141" s="6"/>
      <c r="GJD141" s="6"/>
      <c r="GJE141" s="6"/>
      <c r="GJF141" s="6"/>
      <c r="GJG141" s="6"/>
      <c r="GJH141" s="6"/>
      <c r="GJI141" s="6"/>
      <c r="GJJ141" s="6"/>
      <c r="GJK141" s="6"/>
      <c r="GJL141" s="6"/>
      <c r="GJM141" s="6"/>
      <c r="GJN141" s="6"/>
      <c r="GJO141" s="6"/>
      <c r="GJP141" s="6"/>
      <c r="GJQ141" s="6"/>
      <c r="GJR141" s="6"/>
      <c r="GJS141" s="6"/>
      <c r="GJT141" s="6"/>
      <c r="GJU141" s="6"/>
      <c r="GJV141" s="6"/>
      <c r="GJW141" s="6"/>
      <c r="GJX141" s="6"/>
      <c r="GJY141" s="6"/>
      <c r="GJZ141" s="6"/>
      <c r="GKA141" s="6"/>
      <c r="GKB141" s="6"/>
      <c r="GKC141" s="6"/>
      <c r="GKD141" s="6"/>
      <c r="GKE141" s="6"/>
      <c r="GKF141" s="6"/>
      <c r="GKG141" s="6"/>
      <c r="GKH141" s="6"/>
      <c r="GKI141" s="6"/>
      <c r="GKJ141" s="6"/>
      <c r="GKK141" s="6"/>
      <c r="GKL141" s="6"/>
      <c r="GKM141" s="6"/>
      <c r="GKN141" s="6"/>
      <c r="GKO141" s="6"/>
      <c r="GKP141" s="6"/>
      <c r="GKQ141" s="6"/>
      <c r="GKR141" s="6"/>
      <c r="GKS141" s="6"/>
      <c r="GKT141" s="6"/>
      <c r="GKU141" s="6"/>
      <c r="GKV141" s="6"/>
      <c r="GKW141" s="6"/>
      <c r="GKX141" s="6"/>
      <c r="GKY141" s="6"/>
      <c r="GKZ141" s="6"/>
      <c r="GLA141" s="6"/>
      <c r="GLB141" s="6"/>
      <c r="GLC141" s="6"/>
      <c r="GLD141" s="6"/>
      <c r="GLE141" s="6"/>
      <c r="GLF141" s="6"/>
      <c r="GLG141" s="6"/>
      <c r="GLH141" s="6"/>
      <c r="GLI141" s="6"/>
      <c r="GLJ141" s="6"/>
      <c r="GLK141" s="6"/>
      <c r="GLL141" s="6"/>
      <c r="GLM141" s="6"/>
      <c r="GLN141" s="6"/>
      <c r="GLO141" s="6"/>
      <c r="GLP141" s="6"/>
      <c r="GLQ141" s="6"/>
      <c r="GLR141" s="6"/>
      <c r="GLS141" s="6"/>
      <c r="GLT141" s="6"/>
      <c r="GLU141" s="6"/>
      <c r="GLV141" s="6"/>
      <c r="GLW141" s="6"/>
      <c r="GLX141" s="6"/>
      <c r="GLY141" s="6"/>
      <c r="GLZ141" s="6"/>
      <c r="GMA141" s="6"/>
      <c r="GMB141" s="6"/>
      <c r="GMC141" s="6"/>
      <c r="GMD141" s="6"/>
      <c r="GME141" s="6"/>
      <c r="GMF141" s="6"/>
      <c r="GMG141" s="6"/>
      <c r="GMH141" s="6"/>
      <c r="GMI141" s="6"/>
      <c r="GMJ141" s="6"/>
      <c r="GMK141" s="6"/>
      <c r="GML141" s="6"/>
      <c r="GMM141" s="6"/>
      <c r="GMN141" s="6"/>
      <c r="GMO141" s="6"/>
      <c r="GMP141" s="6"/>
      <c r="GMQ141" s="6"/>
      <c r="GMR141" s="6"/>
      <c r="GMS141" s="6"/>
      <c r="GMT141" s="6"/>
      <c r="GMU141" s="6"/>
      <c r="GMV141" s="6"/>
      <c r="GMW141" s="6"/>
      <c r="GMX141" s="6"/>
      <c r="GMY141" s="6"/>
      <c r="GMZ141" s="6"/>
      <c r="GNA141" s="6"/>
      <c r="GNB141" s="6"/>
      <c r="GNC141" s="6"/>
      <c r="GND141" s="6"/>
      <c r="GNE141" s="6"/>
      <c r="GNF141" s="6"/>
      <c r="GNG141" s="6"/>
      <c r="GNH141" s="6"/>
      <c r="GNI141" s="6"/>
      <c r="GNJ141" s="6"/>
      <c r="GNK141" s="6"/>
      <c r="GNL141" s="6"/>
      <c r="GNM141" s="6"/>
      <c r="GNN141" s="6"/>
      <c r="GNO141" s="6"/>
      <c r="GNP141" s="6"/>
      <c r="GNQ141" s="6"/>
      <c r="GNR141" s="6"/>
      <c r="GNS141" s="6"/>
      <c r="GNT141" s="6"/>
      <c r="GNU141" s="6"/>
      <c r="GNV141" s="6"/>
      <c r="GNW141" s="6"/>
      <c r="GNX141" s="6"/>
      <c r="GNY141" s="6"/>
      <c r="GNZ141" s="6"/>
      <c r="GOA141" s="6"/>
      <c r="GOB141" s="6"/>
      <c r="GOC141" s="6"/>
      <c r="GOD141" s="6"/>
      <c r="GOE141" s="6"/>
      <c r="GOF141" s="6"/>
      <c r="GOG141" s="6"/>
      <c r="GOH141" s="6"/>
      <c r="GOI141" s="6"/>
      <c r="GOJ141" s="6"/>
      <c r="GOK141" s="6"/>
      <c r="GOL141" s="6"/>
      <c r="GOM141" s="6"/>
      <c r="GON141" s="6"/>
      <c r="GOO141" s="6"/>
      <c r="GOP141" s="6"/>
      <c r="GOQ141" s="6"/>
      <c r="GOR141" s="6"/>
      <c r="GOS141" s="6"/>
      <c r="GOT141" s="6"/>
      <c r="GOU141" s="6"/>
      <c r="GOV141" s="6"/>
      <c r="GOW141" s="6"/>
      <c r="GOX141" s="6"/>
      <c r="GOY141" s="6"/>
      <c r="GOZ141" s="6"/>
      <c r="GPA141" s="6"/>
      <c r="GPB141" s="6"/>
      <c r="GPC141" s="6"/>
      <c r="GPD141" s="6"/>
      <c r="GPE141" s="6"/>
      <c r="GPF141" s="6"/>
      <c r="GPG141" s="6"/>
      <c r="GPH141" s="6"/>
      <c r="GPI141" s="6"/>
      <c r="GPJ141" s="6"/>
      <c r="GPK141" s="6"/>
      <c r="GPL141" s="6"/>
      <c r="GPM141" s="6"/>
      <c r="GPN141" s="6"/>
      <c r="GPO141" s="6"/>
      <c r="GPP141" s="6"/>
      <c r="GPQ141" s="6"/>
      <c r="GPR141" s="6"/>
      <c r="GPS141" s="6"/>
      <c r="GPT141" s="6"/>
      <c r="GPU141" s="6"/>
      <c r="GPV141" s="6"/>
      <c r="GPW141" s="6"/>
      <c r="GPX141" s="6"/>
      <c r="GPY141" s="6"/>
      <c r="GPZ141" s="6"/>
      <c r="GQA141" s="6"/>
      <c r="GQB141" s="6"/>
      <c r="GQC141" s="6"/>
      <c r="GQD141" s="6"/>
      <c r="GQE141" s="6"/>
      <c r="GQF141" s="6"/>
      <c r="GQG141" s="6"/>
      <c r="GQH141" s="6"/>
      <c r="GQI141" s="6"/>
      <c r="GQJ141" s="6"/>
      <c r="GQK141" s="6"/>
      <c r="GQL141" s="6"/>
      <c r="GQM141" s="6"/>
      <c r="GQN141" s="6"/>
      <c r="GQO141" s="6"/>
      <c r="GQP141" s="6"/>
      <c r="GQQ141" s="6"/>
      <c r="GQR141" s="6"/>
      <c r="GQS141" s="6"/>
      <c r="GQT141" s="6"/>
      <c r="GQU141" s="6"/>
      <c r="GQV141" s="6"/>
      <c r="GQW141" s="6"/>
      <c r="GQX141" s="6"/>
      <c r="GQY141" s="6"/>
      <c r="GQZ141" s="6"/>
      <c r="GRA141" s="6"/>
      <c r="GRB141" s="6"/>
      <c r="GRC141" s="6"/>
      <c r="GRD141" s="6"/>
      <c r="GRE141" s="6"/>
      <c r="GRF141" s="6"/>
      <c r="GRG141" s="6"/>
      <c r="GRH141" s="6"/>
      <c r="GRI141" s="6"/>
      <c r="GRJ141" s="6"/>
      <c r="GRK141" s="6"/>
      <c r="GRL141" s="6"/>
      <c r="GRM141" s="6"/>
      <c r="GRN141" s="6"/>
      <c r="GRO141" s="6"/>
      <c r="GRP141" s="6"/>
      <c r="GRQ141" s="6"/>
      <c r="GRR141" s="6"/>
      <c r="GRS141" s="6"/>
      <c r="GRT141" s="6"/>
      <c r="GRU141" s="6"/>
      <c r="GRV141" s="6"/>
      <c r="GRW141" s="6"/>
      <c r="GRX141" s="6"/>
      <c r="GRY141" s="6"/>
      <c r="GRZ141" s="6"/>
      <c r="GSA141" s="6"/>
      <c r="GSB141" s="6"/>
      <c r="GSC141" s="6"/>
      <c r="GSD141" s="6"/>
      <c r="GSE141" s="6"/>
      <c r="GSF141" s="6"/>
      <c r="GSG141" s="6"/>
      <c r="GSH141" s="6"/>
      <c r="GSI141" s="6"/>
      <c r="GSJ141" s="6"/>
      <c r="GSK141" s="6"/>
      <c r="GSL141" s="6"/>
      <c r="GSM141" s="6"/>
      <c r="GSN141" s="6"/>
      <c r="GSO141" s="6"/>
      <c r="GSP141" s="6"/>
      <c r="GSQ141" s="6"/>
      <c r="GSR141" s="6"/>
      <c r="GSS141" s="6"/>
      <c r="GST141" s="6"/>
      <c r="GSU141" s="6"/>
      <c r="GSV141" s="6"/>
      <c r="GSW141" s="6"/>
      <c r="GSX141" s="6"/>
      <c r="GSY141" s="6"/>
      <c r="GSZ141" s="6"/>
      <c r="GTA141" s="6"/>
      <c r="GTB141" s="6"/>
      <c r="GTC141" s="6"/>
      <c r="GTD141" s="6"/>
      <c r="GTE141" s="6"/>
      <c r="GTF141" s="6"/>
      <c r="GTG141" s="6"/>
      <c r="GTH141" s="6"/>
      <c r="GTI141" s="6"/>
      <c r="GTJ141" s="6"/>
      <c r="GTK141" s="6"/>
      <c r="GTL141" s="6"/>
      <c r="GTM141" s="6"/>
      <c r="GTN141" s="6"/>
      <c r="GTO141" s="6"/>
      <c r="GTP141" s="6"/>
      <c r="GTQ141" s="6"/>
      <c r="GTR141" s="6"/>
      <c r="GTS141" s="6"/>
      <c r="GTT141" s="6"/>
      <c r="GTU141" s="6"/>
      <c r="GTV141" s="6"/>
      <c r="GTW141" s="6"/>
      <c r="GTX141" s="6"/>
      <c r="GTY141" s="6"/>
      <c r="GTZ141" s="6"/>
      <c r="GUA141" s="6"/>
      <c r="GUB141" s="6"/>
      <c r="GUC141" s="6"/>
      <c r="GUD141" s="6"/>
      <c r="GUE141" s="6"/>
      <c r="GUF141" s="6"/>
      <c r="GUG141" s="6"/>
      <c r="GUH141" s="6"/>
      <c r="GUI141" s="6"/>
      <c r="GUJ141" s="6"/>
      <c r="GUK141" s="6"/>
      <c r="GUL141" s="6"/>
      <c r="GUM141" s="6"/>
      <c r="GUN141" s="6"/>
      <c r="GUO141" s="6"/>
      <c r="GUP141" s="6"/>
      <c r="GUQ141" s="6"/>
      <c r="GUR141" s="6"/>
      <c r="GUS141" s="6"/>
      <c r="GUT141" s="6"/>
      <c r="GUU141" s="6"/>
      <c r="GUV141" s="6"/>
      <c r="GUW141" s="6"/>
      <c r="GUX141" s="6"/>
      <c r="GUY141" s="6"/>
      <c r="GUZ141" s="6"/>
      <c r="GVA141" s="6"/>
      <c r="GVB141" s="6"/>
      <c r="GVC141" s="6"/>
      <c r="GVD141" s="6"/>
      <c r="GVE141" s="6"/>
      <c r="GVF141" s="6"/>
      <c r="GVG141" s="6"/>
      <c r="GVH141" s="6"/>
      <c r="GVI141" s="6"/>
      <c r="GVJ141" s="6"/>
      <c r="GVK141" s="6"/>
      <c r="GVL141" s="6"/>
      <c r="GVM141" s="6"/>
      <c r="GVN141" s="6"/>
      <c r="GVO141" s="6"/>
      <c r="GVP141" s="6"/>
      <c r="GVQ141" s="6"/>
      <c r="GVR141" s="6"/>
      <c r="GVS141" s="6"/>
      <c r="GVT141" s="6"/>
      <c r="GVU141" s="6"/>
      <c r="GVV141" s="6"/>
      <c r="GVW141" s="6"/>
      <c r="GVX141" s="6"/>
      <c r="GVY141" s="6"/>
      <c r="GVZ141" s="6"/>
      <c r="GWA141" s="6"/>
      <c r="GWB141" s="6"/>
      <c r="GWC141" s="6"/>
      <c r="GWD141" s="6"/>
      <c r="GWE141" s="6"/>
      <c r="GWF141" s="6"/>
      <c r="GWG141" s="6"/>
      <c r="GWH141" s="6"/>
      <c r="GWI141" s="6"/>
      <c r="GWJ141" s="6"/>
      <c r="GWK141" s="6"/>
      <c r="GWL141" s="6"/>
      <c r="GWM141" s="6"/>
      <c r="GWN141" s="6"/>
      <c r="GWO141" s="6"/>
      <c r="GWP141" s="6"/>
      <c r="GWQ141" s="6"/>
      <c r="GWR141" s="6"/>
      <c r="GWS141" s="6"/>
      <c r="GWT141" s="6"/>
      <c r="GWU141" s="6"/>
      <c r="GWV141" s="6"/>
      <c r="GWW141" s="6"/>
      <c r="GWX141" s="6"/>
      <c r="GWY141" s="6"/>
      <c r="GWZ141" s="6"/>
      <c r="GXA141" s="6"/>
      <c r="GXB141" s="6"/>
      <c r="GXC141" s="6"/>
      <c r="GXD141" s="6"/>
      <c r="GXE141" s="6"/>
      <c r="GXF141" s="6"/>
      <c r="GXG141" s="6"/>
      <c r="GXH141" s="6"/>
      <c r="GXI141" s="6"/>
      <c r="GXJ141" s="6"/>
      <c r="GXK141" s="6"/>
      <c r="GXL141" s="6"/>
      <c r="GXM141" s="6"/>
      <c r="GXN141" s="6"/>
      <c r="GXO141" s="6"/>
      <c r="GXP141" s="6"/>
      <c r="GXQ141" s="6"/>
      <c r="GXR141" s="6"/>
      <c r="GXS141" s="6"/>
      <c r="GXT141" s="6"/>
      <c r="GXU141" s="6"/>
      <c r="GXV141" s="6"/>
      <c r="GXW141" s="6"/>
      <c r="GXX141" s="6"/>
      <c r="GXY141" s="6"/>
      <c r="GXZ141" s="6"/>
      <c r="GYA141" s="6"/>
      <c r="GYB141" s="6"/>
      <c r="GYC141" s="6"/>
      <c r="GYD141" s="6"/>
      <c r="GYE141" s="6"/>
      <c r="GYF141" s="6"/>
      <c r="GYG141" s="6"/>
      <c r="GYH141" s="6"/>
      <c r="GYI141" s="6"/>
      <c r="GYJ141" s="6"/>
      <c r="GYK141" s="6"/>
      <c r="GYL141" s="6"/>
      <c r="GYM141" s="6"/>
      <c r="GYN141" s="6"/>
      <c r="GYO141" s="6"/>
      <c r="GYP141" s="6"/>
      <c r="GYQ141" s="6"/>
      <c r="GYR141" s="6"/>
      <c r="GYS141" s="6"/>
      <c r="GYT141" s="6"/>
      <c r="GYU141" s="6"/>
      <c r="GYV141" s="6"/>
      <c r="GYW141" s="6"/>
      <c r="GYX141" s="6"/>
      <c r="GYY141" s="6"/>
      <c r="GYZ141" s="6"/>
      <c r="GZA141" s="6"/>
      <c r="GZB141" s="6"/>
      <c r="GZC141" s="6"/>
      <c r="GZD141" s="6"/>
      <c r="GZE141" s="6"/>
      <c r="GZF141" s="6"/>
      <c r="GZG141" s="6"/>
      <c r="GZH141" s="6"/>
      <c r="GZI141" s="6"/>
      <c r="GZJ141" s="6"/>
      <c r="GZK141" s="6"/>
      <c r="GZL141" s="6"/>
      <c r="GZM141" s="6"/>
      <c r="GZN141" s="6"/>
      <c r="GZO141" s="6"/>
      <c r="GZP141" s="6"/>
      <c r="GZQ141" s="6"/>
      <c r="GZR141" s="6"/>
      <c r="GZS141" s="6"/>
      <c r="GZT141" s="6"/>
      <c r="GZU141" s="6"/>
      <c r="GZV141" s="6"/>
      <c r="GZW141" s="6"/>
      <c r="GZX141" s="6"/>
      <c r="GZY141" s="6"/>
      <c r="GZZ141" s="6"/>
      <c r="HAA141" s="6"/>
      <c r="HAB141" s="6"/>
      <c r="HAC141" s="6"/>
      <c r="HAD141" s="6"/>
      <c r="HAE141" s="6"/>
      <c r="HAF141" s="6"/>
      <c r="HAG141" s="6"/>
      <c r="HAH141" s="6"/>
      <c r="HAI141" s="6"/>
      <c r="HAJ141" s="6"/>
      <c r="HAK141" s="6"/>
      <c r="HAL141" s="6"/>
      <c r="HAM141" s="6"/>
      <c r="HAN141" s="6"/>
      <c r="HAO141" s="6"/>
      <c r="HAP141" s="6"/>
      <c r="HAQ141" s="6"/>
      <c r="HAR141" s="6"/>
      <c r="HAS141" s="6"/>
      <c r="HAT141" s="6"/>
      <c r="HAU141" s="6"/>
      <c r="HAV141" s="6"/>
      <c r="HAW141" s="6"/>
      <c r="HAX141" s="6"/>
      <c r="HAY141" s="6"/>
      <c r="HAZ141" s="6"/>
      <c r="HBA141" s="6"/>
      <c r="HBB141" s="6"/>
      <c r="HBC141" s="6"/>
      <c r="HBD141" s="6"/>
      <c r="HBE141" s="6"/>
      <c r="HBF141" s="6"/>
      <c r="HBG141" s="6"/>
      <c r="HBH141" s="6"/>
      <c r="HBI141" s="6"/>
      <c r="HBJ141" s="6"/>
      <c r="HBK141" s="6"/>
      <c r="HBL141" s="6"/>
      <c r="HBM141" s="6"/>
      <c r="HBN141" s="6"/>
      <c r="HBO141" s="6"/>
      <c r="HBP141" s="6"/>
      <c r="HBQ141" s="6"/>
      <c r="HBR141" s="6"/>
      <c r="HBS141" s="6"/>
      <c r="HBT141" s="6"/>
      <c r="HBU141" s="6"/>
      <c r="HBV141" s="6"/>
      <c r="HBW141" s="6"/>
      <c r="HBX141" s="6"/>
      <c r="HBY141" s="6"/>
      <c r="HBZ141" s="6"/>
      <c r="HCA141" s="6"/>
      <c r="HCB141" s="6"/>
      <c r="HCC141" s="6"/>
      <c r="HCD141" s="6"/>
      <c r="HCE141" s="6"/>
      <c r="HCF141" s="6"/>
      <c r="HCG141" s="6"/>
      <c r="HCH141" s="6"/>
      <c r="HCI141" s="6"/>
      <c r="HCJ141" s="6"/>
      <c r="HCK141" s="6"/>
      <c r="HCL141" s="6"/>
      <c r="HCM141" s="6"/>
      <c r="HCN141" s="6"/>
      <c r="HCO141" s="6"/>
      <c r="HCP141" s="6"/>
      <c r="HCQ141" s="6"/>
      <c r="HCR141" s="6"/>
      <c r="HCS141" s="6"/>
      <c r="HCT141" s="6"/>
      <c r="HCU141" s="6"/>
      <c r="HCV141" s="6"/>
      <c r="HCW141" s="6"/>
      <c r="HCX141" s="6"/>
      <c r="HCY141" s="6"/>
      <c r="HCZ141" s="6"/>
      <c r="HDA141" s="6"/>
      <c r="HDB141" s="6"/>
      <c r="HDC141" s="6"/>
      <c r="HDD141" s="6"/>
      <c r="HDE141" s="6"/>
      <c r="HDF141" s="6"/>
      <c r="HDG141" s="6"/>
      <c r="HDH141" s="6"/>
      <c r="HDI141" s="6"/>
      <c r="HDJ141" s="6"/>
      <c r="HDK141" s="6"/>
      <c r="HDL141" s="6"/>
      <c r="HDM141" s="6"/>
      <c r="HDN141" s="6"/>
      <c r="HDO141" s="6"/>
      <c r="HDP141" s="6"/>
      <c r="HDQ141" s="6"/>
      <c r="HDR141" s="6"/>
      <c r="HDS141" s="6"/>
      <c r="HDT141" s="6"/>
      <c r="HDU141" s="6"/>
      <c r="HDV141" s="6"/>
      <c r="HDW141" s="6"/>
      <c r="HDX141" s="6"/>
      <c r="HDY141" s="6"/>
      <c r="HDZ141" s="6"/>
      <c r="HEA141" s="6"/>
      <c r="HEB141" s="6"/>
      <c r="HEC141" s="6"/>
      <c r="HED141" s="6"/>
      <c r="HEE141" s="6"/>
      <c r="HEF141" s="6"/>
      <c r="HEG141" s="6"/>
      <c r="HEH141" s="6"/>
      <c r="HEI141" s="6"/>
      <c r="HEJ141" s="6"/>
      <c r="HEK141" s="6"/>
      <c r="HEL141" s="6"/>
      <c r="HEM141" s="6"/>
      <c r="HEN141" s="6"/>
      <c r="HEO141" s="6"/>
      <c r="HEP141" s="6"/>
      <c r="HEQ141" s="6"/>
      <c r="HER141" s="6"/>
      <c r="HES141" s="6"/>
      <c r="HET141" s="6"/>
      <c r="HEU141" s="6"/>
      <c r="HEV141" s="6"/>
      <c r="HEW141" s="6"/>
      <c r="HEX141" s="6"/>
      <c r="HEY141" s="6"/>
      <c r="HEZ141" s="6"/>
      <c r="HFA141" s="6"/>
      <c r="HFB141" s="6"/>
      <c r="HFC141" s="6"/>
      <c r="HFD141" s="6"/>
      <c r="HFE141" s="6"/>
      <c r="HFF141" s="6"/>
      <c r="HFG141" s="6"/>
      <c r="HFH141" s="6"/>
      <c r="HFI141" s="6"/>
      <c r="HFJ141" s="6"/>
      <c r="HFK141" s="6"/>
      <c r="HFL141" s="6"/>
      <c r="HFM141" s="6"/>
      <c r="HFN141" s="6"/>
      <c r="HFO141" s="6"/>
      <c r="HFP141" s="6"/>
      <c r="HFQ141" s="6"/>
      <c r="HFR141" s="6"/>
      <c r="HFS141" s="6"/>
      <c r="HFT141" s="6"/>
      <c r="HFU141" s="6"/>
      <c r="HFV141" s="6"/>
      <c r="HFW141" s="6"/>
      <c r="HFX141" s="6"/>
      <c r="HFY141" s="6"/>
      <c r="HFZ141" s="6"/>
      <c r="HGA141" s="6"/>
      <c r="HGB141" s="6"/>
      <c r="HGC141" s="6"/>
      <c r="HGD141" s="6"/>
      <c r="HGE141" s="6"/>
      <c r="HGF141" s="6"/>
      <c r="HGG141" s="6"/>
      <c r="HGH141" s="6"/>
      <c r="HGI141" s="6"/>
      <c r="HGJ141" s="6"/>
      <c r="HGK141" s="6"/>
      <c r="HGL141" s="6"/>
      <c r="HGM141" s="6"/>
      <c r="HGN141" s="6"/>
      <c r="HGO141" s="6"/>
      <c r="HGP141" s="6"/>
      <c r="HGQ141" s="6"/>
      <c r="HGR141" s="6"/>
      <c r="HGS141" s="6"/>
      <c r="HGT141" s="6"/>
      <c r="HGU141" s="6"/>
      <c r="HGV141" s="6"/>
      <c r="HGW141" s="6"/>
      <c r="HGX141" s="6"/>
      <c r="HGY141" s="6"/>
      <c r="HGZ141" s="6"/>
      <c r="HHA141" s="6"/>
      <c r="HHB141" s="6"/>
      <c r="HHC141" s="6"/>
      <c r="HHD141" s="6"/>
      <c r="HHE141" s="6"/>
      <c r="HHF141" s="6"/>
      <c r="HHG141" s="6"/>
      <c r="HHH141" s="6"/>
      <c r="HHI141" s="6"/>
      <c r="HHJ141" s="6"/>
      <c r="HHK141" s="6"/>
      <c r="HHL141" s="6"/>
      <c r="HHM141" s="6"/>
      <c r="HHN141" s="6"/>
      <c r="HHO141" s="6"/>
      <c r="HHP141" s="6"/>
      <c r="HHQ141" s="6"/>
      <c r="HHR141" s="6"/>
      <c r="HHS141" s="6"/>
      <c r="HHT141" s="6"/>
      <c r="HHU141" s="6"/>
      <c r="HHV141" s="6"/>
      <c r="HHW141" s="6"/>
      <c r="HHX141" s="6"/>
      <c r="HHY141" s="6"/>
      <c r="HHZ141" s="6"/>
      <c r="HIA141" s="6"/>
      <c r="HIB141" s="6"/>
      <c r="HIC141" s="6"/>
      <c r="HID141" s="6"/>
      <c r="HIE141" s="6"/>
      <c r="HIF141" s="6"/>
      <c r="HIG141" s="6"/>
      <c r="HIH141" s="6"/>
      <c r="HII141" s="6"/>
      <c r="HIJ141" s="6"/>
      <c r="HIK141" s="6"/>
      <c r="HIL141" s="6"/>
      <c r="HIM141" s="6"/>
      <c r="HIN141" s="6"/>
      <c r="HIO141" s="6"/>
      <c r="HIP141" s="6"/>
      <c r="HIQ141" s="6"/>
      <c r="HIR141" s="6"/>
      <c r="HIS141" s="6"/>
      <c r="HIT141" s="6"/>
      <c r="HIU141" s="6"/>
      <c r="HIV141" s="6"/>
      <c r="HIW141" s="6"/>
      <c r="HIX141" s="6"/>
      <c r="HIY141" s="6"/>
      <c r="HIZ141" s="6"/>
      <c r="HJA141" s="6"/>
      <c r="HJB141" s="6"/>
      <c r="HJC141" s="6"/>
      <c r="HJD141" s="6"/>
      <c r="HJE141" s="6"/>
      <c r="HJF141" s="6"/>
      <c r="HJG141" s="6"/>
      <c r="HJH141" s="6"/>
      <c r="HJI141" s="6"/>
      <c r="HJJ141" s="6"/>
      <c r="HJK141" s="6"/>
      <c r="HJL141" s="6"/>
      <c r="HJM141" s="6"/>
      <c r="HJN141" s="6"/>
      <c r="HJO141" s="6"/>
      <c r="HJP141" s="6"/>
      <c r="HJQ141" s="6"/>
      <c r="HJR141" s="6"/>
      <c r="HJS141" s="6"/>
      <c r="HJT141" s="6"/>
      <c r="HJU141" s="6"/>
      <c r="HJV141" s="6"/>
      <c r="HJW141" s="6"/>
      <c r="HJX141" s="6"/>
      <c r="HJY141" s="6"/>
      <c r="HJZ141" s="6"/>
      <c r="HKA141" s="6"/>
      <c r="HKB141" s="6"/>
      <c r="HKC141" s="6"/>
      <c r="HKD141" s="6"/>
      <c r="HKE141" s="6"/>
      <c r="HKF141" s="6"/>
      <c r="HKG141" s="6"/>
      <c r="HKH141" s="6"/>
      <c r="HKI141" s="6"/>
      <c r="HKJ141" s="6"/>
      <c r="HKK141" s="6"/>
      <c r="HKL141" s="6"/>
      <c r="HKM141" s="6"/>
      <c r="HKN141" s="6"/>
      <c r="HKO141" s="6"/>
      <c r="HKP141" s="6"/>
      <c r="HKQ141" s="6"/>
      <c r="HKR141" s="6"/>
      <c r="HKS141" s="6"/>
      <c r="HKT141" s="6"/>
      <c r="HKU141" s="6"/>
      <c r="HKV141" s="6"/>
      <c r="HKW141" s="6"/>
      <c r="HKX141" s="6"/>
      <c r="HKY141" s="6"/>
      <c r="HKZ141" s="6"/>
      <c r="HLA141" s="6"/>
      <c r="HLB141" s="6"/>
      <c r="HLC141" s="6"/>
      <c r="HLD141" s="6"/>
      <c r="HLE141" s="6"/>
      <c r="HLF141" s="6"/>
      <c r="HLG141" s="6"/>
      <c r="HLH141" s="6"/>
      <c r="HLI141" s="6"/>
      <c r="HLJ141" s="6"/>
      <c r="HLK141" s="6"/>
      <c r="HLL141" s="6"/>
      <c r="HLM141" s="6"/>
      <c r="HLN141" s="6"/>
      <c r="HLO141" s="6"/>
      <c r="HLP141" s="6"/>
      <c r="HLQ141" s="6"/>
      <c r="HLR141" s="6"/>
      <c r="HLS141" s="6"/>
      <c r="HLT141" s="6"/>
      <c r="HLU141" s="6"/>
      <c r="HLV141" s="6"/>
      <c r="HLW141" s="6"/>
      <c r="HLX141" s="6"/>
      <c r="HLY141" s="6"/>
      <c r="HLZ141" s="6"/>
      <c r="HMA141" s="6"/>
      <c r="HMB141" s="6"/>
      <c r="HMC141" s="6"/>
      <c r="HMD141" s="6"/>
      <c r="HME141" s="6"/>
      <c r="HMF141" s="6"/>
      <c r="HMG141" s="6"/>
      <c r="HMH141" s="6"/>
      <c r="HMI141" s="6"/>
      <c r="HMJ141" s="6"/>
      <c r="HMK141" s="6"/>
      <c r="HML141" s="6"/>
      <c r="HMM141" s="6"/>
      <c r="HMN141" s="6"/>
      <c r="HMO141" s="6"/>
      <c r="HMP141" s="6"/>
      <c r="HMQ141" s="6"/>
      <c r="HMR141" s="6"/>
      <c r="HMS141" s="6"/>
      <c r="HMT141" s="6"/>
      <c r="HMU141" s="6"/>
      <c r="HMV141" s="6"/>
      <c r="HMW141" s="6"/>
      <c r="HMX141" s="6"/>
      <c r="HMY141" s="6"/>
      <c r="HMZ141" s="6"/>
      <c r="HNA141" s="6"/>
      <c r="HNB141" s="6"/>
      <c r="HNC141" s="6"/>
      <c r="HND141" s="6"/>
      <c r="HNE141" s="6"/>
      <c r="HNF141" s="6"/>
      <c r="HNG141" s="6"/>
      <c r="HNH141" s="6"/>
      <c r="HNI141" s="6"/>
      <c r="HNJ141" s="6"/>
      <c r="HNK141" s="6"/>
      <c r="HNL141" s="6"/>
      <c r="HNM141" s="6"/>
      <c r="HNN141" s="6"/>
      <c r="HNO141" s="6"/>
      <c r="HNP141" s="6"/>
      <c r="HNQ141" s="6"/>
      <c r="HNR141" s="6"/>
      <c r="HNS141" s="6"/>
      <c r="HNT141" s="6"/>
      <c r="HNU141" s="6"/>
      <c r="HNV141" s="6"/>
      <c r="HNW141" s="6"/>
      <c r="HNX141" s="6"/>
      <c r="HNY141" s="6"/>
      <c r="HNZ141" s="6"/>
      <c r="HOA141" s="6"/>
      <c r="HOB141" s="6"/>
      <c r="HOC141" s="6"/>
      <c r="HOD141" s="6"/>
      <c r="HOE141" s="6"/>
      <c r="HOF141" s="6"/>
      <c r="HOG141" s="6"/>
      <c r="HOH141" s="6"/>
      <c r="HOI141" s="6"/>
      <c r="HOJ141" s="6"/>
      <c r="HOK141" s="6"/>
      <c r="HOL141" s="6"/>
      <c r="HOM141" s="6"/>
      <c r="HON141" s="6"/>
      <c r="HOO141" s="6"/>
      <c r="HOP141" s="6"/>
      <c r="HOQ141" s="6"/>
      <c r="HOR141" s="6"/>
      <c r="HOS141" s="6"/>
      <c r="HOT141" s="6"/>
      <c r="HOU141" s="6"/>
      <c r="HOV141" s="6"/>
      <c r="HOW141" s="6"/>
      <c r="HOX141" s="6"/>
      <c r="HOY141" s="6"/>
      <c r="HOZ141" s="6"/>
      <c r="HPA141" s="6"/>
      <c r="HPB141" s="6"/>
      <c r="HPC141" s="6"/>
      <c r="HPD141" s="6"/>
      <c r="HPE141" s="6"/>
      <c r="HPF141" s="6"/>
      <c r="HPG141" s="6"/>
      <c r="HPH141" s="6"/>
      <c r="HPI141" s="6"/>
      <c r="HPJ141" s="6"/>
      <c r="HPK141" s="6"/>
      <c r="HPL141" s="6"/>
      <c r="HPM141" s="6"/>
      <c r="HPN141" s="6"/>
      <c r="HPO141" s="6"/>
      <c r="HPP141" s="6"/>
      <c r="HPQ141" s="6"/>
      <c r="HPR141" s="6"/>
      <c r="HPS141" s="6"/>
      <c r="HPT141" s="6"/>
      <c r="HPU141" s="6"/>
      <c r="HPV141" s="6"/>
      <c r="HPW141" s="6"/>
      <c r="HPX141" s="6"/>
      <c r="HPY141" s="6"/>
      <c r="HPZ141" s="6"/>
      <c r="HQA141" s="6"/>
      <c r="HQB141" s="6"/>
      <c r="HQC141" s="6"/>
      <c r="HQD141" s="6"/>
      <c r="HQE141" s="6"/>
      <c r="HQF141" s="6"/>
      <c r="HQG141" s="6"/>
      <c r="HQH141" s="6"/>
      <c r="HQI141" s="6"/>
      <c r="HQJ141" s="6"/>
      <c r="HQK141" s="6"/>
      <c r="HQL141" s="6"/>
      <c r="HQM141" s="6"/>
      <c r="HQN141" s="6"/>
      <c r="HQO141" s="6"/>
      <c r="HQP141" s="6"/>
      <c r="HQQ141" s="6"/>
      <c r="HQR141" s="6"/>
      <c r="HQS141" s="6"/>
      <c r="HQT141" s="6"/>
      <c r="HQU141" s="6"/>
      <c r="HQV141" s="6"/>
      <c r="HQW141" s="6"/>
      <c r="HQX141" s="6"/>
      <c r="HQY141" s="6"/>
      <c r="HQZ141" s="6"/>
      <c r="HRA141" s="6"/>
      <c r="HRB141" s="6"/>
      <c r="HRC141" s="6"/>
      <c r="HRD141" s="6"/>
      <c r="HRE141" s="6"/>
      <c r="HRF141" s="6"/>
      <c r="HRG141" s="6"/>
      <c r="HRH141" s="6"/>
      <c r="HRI141" s="6"/>
      <c r="HRJ141" s="6"/>
      <c r="HRK141" s="6"/>
      <c r="HRL141" s="6"/>
      <c r="HRM141" s="6"/>
      <c r="HRN141" s="6"/>
      <c r="HRO141" s="6"/>
      <c r="HRP141" s="6"/>
      <c r="HRQ141" s="6"/>
      <c r="HRR141" s="6"/>
      <c r="HRS141" s="6"/>
      <c r="HRT141" s="6"/>
      <c r="HRU141" s="6"/>
      <c r="HRV141" s="6"/>
      <c r="HRW141" s="6"/>
      <c r="HRX141" s="6"/>
      <c r="HRY141" s="6"/>
      <c r="HRZ141" s="6"/>
      <c r="HSA141" s="6"/>
      <c r="HSB141" s="6"/>
      <c r="HSC141" s="6"/>
      <c r="HSD141" s="6"/>
      <c r="HSE141" s="6"/>
      <c r="HSF141" s="6"/>
      <c r="HSG141" s="6"/>
      <c r="HSH141" s="6"/>
      <c r="HSI141" s="6"/>
      <c r="HSJ141" s="6"/>
      <c r="HSK141" s="6"/>
      <c r="HSL141" s="6"/>
      <c r="HSM141" s="6"/>
      <c r="HSN141" s="6"/>
      <c r="HSO141" s="6"/>
      <c r="HSP141" s="6"/>
      <c r="HSQ141" s="6"/>
      <c r="HSR141" s="6"/>
      <c r="HSS141" s="6"/>
      <c r="HST141" s="6"/>
      <c r="HSU141" s="6"/>
      <c r="HSV141" s="6"/>
      <c r="HSW141" s="6"/>
      <c r="HSX141" s="6"/>
      <c r="HSY141" s="6"/>
      <c r="HSZ141" s="6"/>
      <c r="HTA141" s="6"/>
      <c r="HTB141" s="6"/>
      <c r="HTC141" s="6"/>
      <c r="HTD141" s="6"/>
      <c r="HTE141" s="6"/>
      <c r="HTF141" s="6"/>
      <c r="HTG141" s="6"/>
      <c r="HTH141" s="6"/>
      <c r="HTI141" s="6"/>
      <c r="HTJ141" s="6"/>
      <c r="HTK141" s="6"/>
      <c r="HTL141" s="6"/>
      <c r="HTM141" s="6"/>
      <c r="HTN141" s="6"/>
      <c r="HTO141" s="6"/>
      <c r="HTP141" s="6"/>
      <c r="HTQ141" s="6"/>
      <c r="HTR141" s="6"/>
      <c r="HTS141" s="6"/>
      <c r="HTT141" s="6"/>
      <c r="HTU141" s="6"/>
      <c r="HTV141" s="6"/>
      <c r="HTW141" s="6"/>
      <c r="HTX141" s="6"/>
      <c r="HTY141" s="6"/>
      <c r="HTZ141" s="6"/>
      <c r="HUA141" s="6"/>
      <c r="HUB141" s="6"/>
      <c r="HUC141" s="6"/>
      <c r="HUD141" s="6"/>
      <c r="HUE141" s="6"/>
      <c r="HUF141" s="6"/>
      <c r="HUG141" s="6"/>
      <c r="HUH141" s="6"/>
      <c r="HUI141" s="6"/>
      <c r="HUJ141" s="6"/>
      <c r="HUK141" s="6"/>
      <c r="HUL141" s="6"/>
      <c r="HUM141" s="6"/>
      <c r="HUN141" s="6"/>
      <c r="HUO141" s="6"/>
      <c r="HUP141" s="6"/>
      <c r="HUQ141" s="6"/>
      <c r="HUR141" s="6"/>
      <c r="HUS141" s="6"/>
      <c r="HUT141" s="6"/>
      <c r="HUU141" s="6"/>
      <c r="HUV141" s="6"/>
      <c r="HUW141" s="6"/>
      <c r="HUX141" s="6"/>
      <c r="HUY141" s="6"/>
      <c r="HUZ141" s="6"/>
      <c r="HVA141" s="6"/>
      <c r="HVB141" s="6"/>
      <c r="HVC141" s="6"/>
      <c r="HVD141" s="6"/>
      <c r="HVE141" s="6"/>
      <c r="HVF141" s="6"/>
      <c r="HVG141" s="6"/>
      <c r="HVH141" s="6"/>
      <c r="HVI141" s="6"/>
      <c r="HVJ141" s="6"/>
      <c r="HVK141" s="6"/>
      <c r="HVL141" s="6"/>
      <c r="HVM141" s="6"/>
      <c r="HVN141" s="6"/>
      <c r="HVO141" s="6"/>
      <c r="HVP141" s="6"/>
      <c r="HVQ141" s="6"/>
      <c r="HVR141" s="6"/>
      <c r="HVS141" s="6"/>
      <c r="HVT141" s="6"/>
      <c r="HVU141" s="6"/>
      <c r="HVV141" s="6"/>
      <c r="HVW141" s="6"/>
      <c r="HVX141" s="6"/>
      <c r="HVY141" s="6"/>
      <c r="HVZ141" s="6"/>
      <c r="HWA141" s="6"/>
      <c r="HWB141" s="6"/>
      <c r="HWC141" s="6"/>
      <c r="HWD141" s="6"/>
      <c r="HWE141" s="6"/>
      <c r="HWF141" s="6"/>
      <c r="HWG141" s="6"/>
      <c r="HWH141" s="6"/>
      <c r="HWI141" s="6"/>
      <c r="HWJ141" s="6"/>
      <c r="HWK141" s="6"/>
      <c r="HWL141" s="6"/>
      <c r="HWM141" s="6"/>
      <c r="HWN141" s="6"/>
      <c r="HWO141" s="6"/>
      <c r="HWP141" s="6"/>
      <c r="HWQ141" s="6"/>
      <c r="HWR141" s="6"/>
      <c r="HWS141" s="6"/>
      <c r="HWT141" s="6"/>
      <c r="HWU141" s="6"/>
      <c r="HWV141" s="6"/>
      <c r="HWW141" s="6"/>
      <c r="HWX141" s="6"/>
      <c r="HWY141" s="6"/>
      <c r="HWZ141" s="6"/>
      <c r="HXA141" s="6"/>
      <c r="HXB141" s="6"/>
      <c r="HXC141" s="6"/>
      <c r="HXD141" s="6"/>
      <c r="HXE141" s="6"/>
      <c r="HXF141" s="6"/>
      <c r="HXG141" s="6"/>
      <c r="HXH141" s="6"/>
      <c r="HXI141" s="6"/>
      <c r="HXJ141" s="6"/>
      <c r="HXK141" s="6"/>
      <c r="HXL141" s="6"/>
      <c r="HXM141" s="6"/>
      <c r="HXN141" s="6"/>
      <c r="HXO141" s="6"/>
      <c r="HXP141" s="6"/>
      <c r="HXQ141" s="6"/>
      <c r="HXR141" s="6"/>
      <c r="HXS141" s="6"/>
      <c r="HXT141" s="6"/>
      <c r="HXU141" s="6"/>
      <c r="HXV141" s="6"/>
      <c r="HXW141" s="6"/>
      <c r="HXX141" s="6"/>
      <c r="HXY141" s="6"/>
      <c r="HXZ141" s="6"/>
      <c r="HYA141" s="6"/>
      <c r="HYB141" s="6"/>
      <c r="HYC141" s="6"/>
      <c r="HYD141" s="6"/>
      <c r="HYE141" s="6"/>
      <c r="HYF141" s="6"/>
      <c r="HYG141" s="6"/>
      <c r="HYH141" s="6"/>
      <c r="HYI141" s="6"/>
      <c r="HYJ141" s="6"/>
      <c r="HYK141" s="6"/>
      <c r="HYL141" s="6"/>
      <c r="HYM141" s="6"/>
      <c r="HYN141" s="6"/>
      <c r="HYO141" s="6"/>
      <c r="HYP141" s="6"/>
      <c r="HYQ141" s="6"/>
      <c r="HYR141" s="6"/>
      <c r="HYS141" s="6"/>
      <c r="HYT141" s="6"/>
      <c r="HYU141" s="6"/>
      <c r="HYV141" s="6"/>
      <c r="HYW141" s="6"/>
      <c r="HYX141" s="6"/>
      <c r="HYY141" s="6"/>
      <c r="HYZ141" s="6"/>
      <c r="HZA141" s="6"/>
      <c r="HZB141" s="6"/>
      <c r="HZC141" s="6"/>
      <c r="HZD141" s="6"/>
      <c r="HZE141" s="6"/>
      <c r="HZF141" s="6"/>
      <c r="HZG141" s="6"/>
      <c r="HZH141" s="6"/>
      <c r="HZI141" s="6"/>
      <c r="HZJ141" s="6"/>
      <c r="HZK141" s="6"/>
      <c r="HZL141" s="6"/>
      <c r="HZM141" s="6"/>
      <c r="HZN141" s="6"/>
      <c r="HZO141" s="6"/>
      <c r="HZP141" s="6"/>
      <c r="HZQ141" s="6"/>
      <c r="HZR141" s="6"/>
      <c r="HZS141" s="6"/>
      <c r="HZT141" s="6"/>
      <c r="HZU141" s="6"/>
      <c r="HZV141" s="6"/>
      <c r="HZW141" s="6"/>
      <c r="HZX141" s="6"/>
      <c r="HZY141" s="6"/>
      <c r="HZZ141" s="6"/>
      <c r="IAA141" s="6"/>
      <c r="IAB141" s="6"/>
      <c r="IAC141" s="6"/>
      <c r="IAD141" s="6"/>
      <c r="IAE141" s="6"/>
      <c r="IAF141" s="6"/>
      <c r="IAG141" s="6"/>
      <c r="IAH141" s="6"/>
      <c r="IAI141" s="6"/>
      <c r="IAJ141" s="6"/>
      <c r="IAK141" s="6"/>
      <c r="IAL141" s="6"/>
      <c r="IAM141" s="6"/>
      <c r="IAN141" s="6"/>
      <c r="IAO141" s="6"/>
      <c r="IAP141" s="6"/>
      <c r="IAQ141" s="6"/>
      <c r="IAR141" s="6"/>
      <c r="IAS141" s="6"/>
      <c r="IAT141" s="6"/>
      <c r="IAU141" s="6"/>
      <c r="IAV141" s="6"/>
      <c r="IAW141" s="6"/>
      <c r="IAX141" s="6"/>
      <c r="IAY141" s="6"/>
      <c r="IAZ141" s="6"/>
      <c r="IBA141" s="6"/>
      <c r="IBB141" s="6"/>
      <c r="IBC141" s="6"/>
      <c r="IBD141" s="6"/>
      <c r="IBE141" s="6"/>
      <c r="IBF141" s="6"/>
      <c r="IBG141" s="6"/>
      <c r="IBH141" s="6"/>
      <c r="IBI141" s="6"/>
      <c r="IBJ141" s="6"/>
      <c r="IBK141" s="6"/>
      <c r="IBL141" s="6"/>
      <c r="IBM141" s="6"/>
      <c r="IBN141" s="6"/>
      <c r="IBO141" s="6"/>
      <c r="IBP141" s="6"/>
      <c r="IBQ141" s="6"/>
      <c r="IBR141" s="6"/>
      <c r="IBS141" s="6"/>
      <c r="IBT141" s="6"/>
      <c r="IBU141" s="6"/>
      <c r="IBV141" s="6"/>
      <c r="IBW141" s="6"/>
      <c r="IBX141" s="6"/>
      <c r="IBY141" s="6"/>
      <c r="IBZ141" s="6"/>
      <c r="ICA141" s="6"/>
      <c r="ICB141" s="6"/>
      <c r="ICC141" s="6"/>
      <c r="ICD141" s="6"/>
      <c r="ICE141" s="6"/>
      <c r="ICF141" s="6"/>
      <c r="ICG141" s="6"/>
      <c r="ICH141" s="6"/>
      <c r="ICI141" s="6"/>
      <c r="ICJ141" s="6"/>
      <c r="ICK141" s="6"/>
      <c r="ICL141" s="6"/>
      <c r="ICM141" s="6"/>
      <c r="ICN141" s="6"/>
      <c r="ICO141" s="6"/>
      <c r="ICP141" s="6"/>
      <c r="ICQ141" s="6"/>
      <c r="ICR141" s="6"/>
      <c r="ICS141" s="6"/>
      <c r="ICT141" s="6"/>
      <c r="ICU141" s="6"/>
      <c r="ICV141" s="6"/>
      <c r="ICW141" s="6"/>
      <c r="ICX141" s="6"/>
      <c r="ICY141" s="6"/>
      <c r="ICZ141" s="6"/>
      <c r="IDA141" s="6"/>
      <c r="IDB141" s="6"/>
      <c r="IDC141" s="6"/>
      <c r="IDD141" s="6"/>
      <c r="IDE141" s="6"/>
      <c r="IDF141" s="6"/>
      <c r="IDG141" s="6"/>
      <c r="IDH141" s="6"/>
      <c r="IDI141" s="6"/>
      <c r="IDJ141" s="6"/>
      <c r="IDK141" s="6"/>
      <c r="IDL141" s="6"/>
      <c r="IDM141" s="6"/>
      <c r="IDN141" s="6"/>
      <c r="IDO141" s="6"/>
      <c r="IDP141" s="6"/>
      <c r="IDQ141" s="6"/>
      <c r="IDR141" s="6"/>
      <c r="IDS141" s="6"/>
      <c r="IDT141" s="6"/>
      <c r="IDU141" s="6"/>
      <c r="IDV141" s="6"/>
      <c r="IDW141" s="6"/>
      <c r="IDX141" s="6"/>
      <c r="IDY141" s="6"/>
      <c r="IDZ141" s="6"/>
      <c r="IEA141" s="6"/>
      <c r="IEB141" s="6"/>
      <c r="IEC141" s="6"/>
      <c r="IED141" s="6"/>
      <c r="IEE141" s="6"/>
      <c r="IEF141" s="6"/>
      <c r="IEG141" s="6"/>
      <c r="IEH141" s="6"/>
      <c r="IEI141" s="6"/>
      <c r="IEJ141" s="6"/>
      <c r="IEK141" s="6"/>
      <c r="IEL141" s="6"/>
      <c r="IEM141" s="6"/>
      <c r="IEN141" s="6"/>
      <c r="IEO141" s="6"/>
      <c r="IEP141" s="6"/>
      <c r="IEQ141" s="6"/>
      <c r="IER141" s="6"/>
      <c r="IES141" s="6"/>
      <c r="IET141" s="6"/>
      <c r="IEU141" s="6"/>
      <c r="IEV141" s="6"/>
      <c r="IEW141" s="6"/>
      <c r="IEX141" s="6"/>
      <c r="IEY141" s="6"/>
      <c r="IEZ141" s="6"/>
      <c r="IFA141" s="6"/>
      <c r="IFB141" s="6"/>
      <c r="IFC141" s="6"/>
      <c r="IFD141" s="6"/>
      <c r="IFE141" s="6"/>
      <c r="IFF141" s="6"/>
      <c r="IFG141" s="6"/>
      <c r="IFH141" s="6"/>
      <c r="IFI141" s="6"/>
      <c r="IFJ141" s="6"/>
      <c r="IFK141" s="6"/>
      <c r="IFL141" s="6"/>
      <c r="IFM141" s="6"/>
      <c r="IFN141" s="6"/>
      <c r="IFO141" s="6"/>
      <c r="IFP141" s="6"/>
      <c r="IFQ141" s="6"/>
      <c r="IFR141" s="6"/>
      <c r="IFS141" s="6"/>
      <c r="IFT141" s="6"/>
      <c r="IFU141" s="6"/>
      <c r="IFV141" s="6"/>
      <c r="IFW141" s="6"/>
      <c r="IFX141" s="6"/>
      <c r="IFY141" s="6"/>
      <c r="IFZ141" s="6"/>
      <c r="IGA141" s="6"/>
      <c r="IGB141" s="6"/>
      <c r="IGC141" s="6"/>
      <c r="IGD141" s="6"/>
      <c r="IGE141" s="6"/>
      <c r="IGF141" s="6"/>
      <c r="IGG141" s="6"/>
      <c r="IGH141" s="6"/>
      <c r="IGI141" s="6"/>
      <c r="IGJ141" s="6"/>
      <c r="IGK141" s="6"/>
      <c r="IGL141" s="6"/>
      <c r="IGM141" s="6"/>
      <c r="IGN141" s="6"/>
      <c r="IGO141" s="6"/>
      <c r="IGP141" s="6"/>
      <c r="IGQ141" s="6"/>
      <c r="IGR141" s="6"/>
      <c r="IGS141" s="6"/>
      <c r="IGT141" s="6"/>
      <c r="IGU141" s="6"/>
      <c r="IGV141" s="6"/>
      <c r="IGW141" s="6"/>
      <c r="IGX141" s="6"/>
      <c r="IGY141" s="6"/>
      <c r="IGZ141" s="6"/>
      <c r="IHA141" s="6"/>
      <c r="IHB141" s="6"/>
      <c r="IHC141" s="6"/>
      <c r="IHD141" s="6"/>
      <c r="IHE141" s="6"/>
      <c r="IHF141" s="6"/>
      <c r="IHG141" s="6"/>
      <c r="IHH141" s="6"/>
      <c r="IHI141" s="6"/>
      <c r="IHJ141" s="6"/>
      <c r="IHK141" s="6"/>
      <c r="IHL141" s="6"/>
      <c r="IHM141" s="6"/>
      <c r="IHN141" s="6"/>
      <c r="IHO141" s="6"/>
      <c r="IHP141" s="6"/>
      <c r="IHQ141" s="6"/>
      <c r="IHR141" s="6"/>
      <c r="IHS141" s="6"/>
      <c r="IHT141" s="6"/>
      <c r="IHU141" s="6"/>
      <c r="IHV141" s="6"/>
      <c r="IHW141" s="6"/>
      <c r="IHX141" s="6"/>
      <c r="IHY141" s="6"/>
      <c r="IHZ141" s="6"/>
      <c r="IIA141" s="6"/>
      <c r="IIB141" s="6"/>
      <c r="IIC141" s="6"/>
      <c r="IID141" s="6"/>
      <c r="IIE141" s="6"/>
      <c r="IIF141" s="6"/>
      <c r="IIG141" s="6"/>
      <c r="IIH141" s="6"/>
      <c r="III141" s="6"/>
      <c r="IIJ141" s="6"/>
      <c r="IIK141" s="6"/>
      <c r="IIL141" s="6"/>
      <c r="IIM141" s="6"/>
      <c r="IIN141" s="6"/>
      <c r="IIO141" s="6"/>
      <c r="IIP141" s="6"/>
      <c r="IIQ141" s="6"/>
      <c r="IIR141" s="6"/>
      <c r="IIS141" s="6"/>
      <c r="IIT141" s="6"/>
      <c r="IIU141" s="6"/>
      <c r="IIV141" s="6"/>
      <c r="IIW141" s="6"/>
      <c r="IIX141" s="6"/>
      <c r="IIY141" s="6"/>
      <c r="IIZ141" s="6"/>
      <c r="IJA141" s="6"/>
      <c r="IJB141" s="6"/>
      <c r="IJC141" s="6"/>
      <c r="IJD141" s="6"/>
      <c r="IJE141" s="6"/>
      <c r="IJF141" s="6"/>
      <c r="IJG141" s="6"/>
      <c r="IJH141" s="6"/>
      <c r="IJI141" s="6"/>
      <c r="IJJ141" s="6"/>
      <c r="IJK141" s="6"/>
      <c r="IJL141" s="6"/>
      <c r="IJM141" s="6"/>
      <c r="IJN141" s="6"/>
      <c r="IJO141" s="6"/>
      <c r="IJP141" s="6"/>
      <c r="IJQ141" s="6"/>
      <c r="IJR141" s="6"/>
      <c r="IJS141" s="6"/>
      <c r="IJT141" s="6"/>
      <c r="IJU141" s="6"/>
      <c r="IJV141" s="6"/>
      <c r="IJW141" s="6"/>
      <c r="IJX141" s="6"/>
      <c r="IJY141" s="6"/>
      <c r="IJZ141" s="6"/>
      <c r="IKA141" s="6"/>
      <c r="IKB141" s="6"/>
      <c r="IKC141" s="6"/>
      <c r="IKD141" s="6"/>
      <c r="IKE141" s="6"/>
      <c r="IKF141" s="6"/>
      <c r="IKG141" s="6"/>
      <c r="IKH141" s="6"/>
      <c r="IKI141" s="6"/>
      <c r="IKJ141" s="6"/>
      <c r="IKK141" s="6"/>
      <c r="IKL141" s="6"/>
      <c r="IKM141" s="6"/>
      <c r="IKN141" s="6"/>
      <c r="IKO141" s="6"/>
      <c r="IKP141" s="6"/>
      <c r="IKQ141" s="6"/>
      <c r="IKR141" s="6"/>
      <c r="IKS141" s="6"/>
      <c r="IKT141" s="6"/>
      <c r="IKU141" s="6"/>
      <c r="IKV141" s="6"/>
      <c r="IKW141" s="6"/>
      <c r="IKX141" s="6"/>
      <c r="IKY141" s="6"/>
      <c r="IKZ141" s="6"/>
      <c r="ILA141" s="6"/>
      <c r="ILB141" s="6"/>
      <c r="ILC141" s="6"/>
      <c r="ILD141" s="6"/>
      <c r="ILE141" s="6"/>
      <c r="ILF141" s="6"/>
      <c r="ILG141" s="6"/>
      <c r="ILH141" s="6"/>
      <c r="ILI141" s="6"/>
      <c r="ILJ141" s="6"/>
      <c r="ILK141" s="6"/>
      <c r="ILL141" s="6"/>
      <c r="ILM141" s="6"/>
      <c r="ILN141" s="6"/>
      <c r="ILO141" s="6"/>
      <c r="ILP141" s="6"/>
      <c r="ILQ141" s="6"/>
      <c r="ILR141" s="6"/>
      <c r="ILS141" s="6"/>
      <c r="ILT141" s="6"/>
      <c r="ILU141" s="6"/>
      <c r="ILV141" s="6"/>
      <c r="ILW141" s="6"/>
      <c r="ILX141" s="6"/>
      <c r="ILY141" s="6"/>
      <c r="ILZ141" s="6"/>
      <c r="IMA141" s="6"/>
      <c r="IMB141" s="6"/>
      <c r="IMC141" s="6"/>
      <c r="IMD141" s="6"/>
      <c r="IME141" s="6"/>
      <c r="IMF141" s="6"/>
      <c r="IMG141" s="6"/>
      <c r="IMH141" s="6"/>
      <c r="IMI141" s="6"/>
      <c r="IMJ141" s="6"/>
      <c r="IMK141" s="6"/>
      <c r="IML141" s="6"/>
      <c r="IMM141" s="6"/>
      <c r="IMN141" s="6"/>
      <c r="IMO141" s="6"/>
      <c r="IMP141" s="6"/>
      <c r="IMQ141" s="6"/>
      <c r="IMR141" s="6"/>
      <c r="IMS141" s="6"/>
      <c r="IMT141" s="6"/>
      <c r="IMU141" s="6"/>
      <c r="IMV141" s="6"/>
      <c r="IMW141" s="6"/>
      <c r="IMX141" s="6"/>
      <c r="IMY141" s="6"/>
      <c r="IMZ141" s="6"/>
      <c r="INA141" s="6"/>
      <c r="INB141" s="6"/>
      <c r="INC141" s="6"/>
      <c r="IND141" s="6"/>
      <c r="INE141" s="6"/>
      <c r="INF141" s="6"/>
      <c r="ING141" s="6"/>
      <c r="INH141" s="6"/>
      <c r="INI141" s="6"/>
      <c r="INJ141" s="6"/>
      <c r="INK141" s="6"/>
      <c r="INL141" s="6"/>
      <c r="INM141" s="6"/>
      <c r="INN141" s="6"/>
      <c r="INO141" s="6"/>
      <c r="INP141" s="6"/>
      <c r="INQ141" s="6"/>
      <c r="INR141" s="6"/>
      <c r="INS141" s="6"/>
      <c r="INT141" s="6"/>
      <c r="INU141" s="6"/>
      <c r="INV141" s="6"/>
      <c r="INW141" s="6"/>
      <c r="INX141" s="6"/>
      <c r="INY141" s="6"/>
      <c r="INZ141" s="6"/>
      <c r="IOA141" s="6"/>
      <c r="IOB141" s="6"/>
      <c r="IOC141" s="6"/>
      <c r="IOD141" s="6"/>
      <c r="IOE141" s="6"/>
      <c r="IOF141" s="6"/>
      <c r="IOG141" s="6"/>
      <c r="IOH141" s="6"/>
      <c r="IOI141" s="6"/>
      <c r="IOJ141" s="6"/>
      <c r="IOK141" s="6"/>
      <c r="IOL141" s="6"/>
      <c r="IOM141" s="6"/>
      <c r="ION141" s="6"/>
      <c r="IOO141" s="6"/>
      <c r="IOP141" s="6"/>
      <c r="IOQ141" s="6"/>
      <c r="IOR141" s="6"/>
      <c r="IOS141" s="6"/>
      <c r="IOT141" s="6"/>
      <c r="IOU141" s="6"/>
      <c r="IOV141" s="6"/>
      <c r="IOW141" s="6"/>
      <c r="IOX141" s="6"/>
      <c r="IOY141" s="6"/>
      <c r="IOZ141" s="6"/>
      <c r="IPA141" s="6"/>
      <c r="IPB141" s="6"/>
      <c r="IPC141" s="6"/>
      <c r="IPD141" s="6"/>
      <c r="IPE141" s="6"/>
      <c r="IPF141" s="6"/>
      <c r="IPG141" s="6"/>
      <c r="IPH141" s="6"/>
      <c r="IPI141" s="6"/>
      <c r="IPJ141" s="6"/>
      <c r="IPK141" s="6"/>
      <c r="IPL141" s="6"/>
      <c r="IPM141" s="6"/>
      <c r="IPN141" s="6"/>
      <c r="IPO141" s="6"/>
      <c r="IPP141" s="6"/>
      <c r="IPQ141" s="6"/>
      <c r="IPR141" s="6"/>
      <c r="IPS141" s="6"/>
      <c r="IPT141" s="6"/>
      <c r="IPU141" s="6"/>
      <c r="IPV141" s="6"/>
      <c r="IPW141" s="6"/>
      <c r="IPX141" s="6"/>
      <c r="IPY141" s="6"/>
      <c r="IPZ141" s="6"/>
      <c r="IQA141" s="6"/>
      <c r="IQB141" s="6"/>
      <c r="IQC141" s="6"/>
      <c r="IQD141" s="6"/>
      <c r="IQE141" s="6"/>
      <c r="IQF141" s="6"/>
      <c r="IQG141" s="6"/>
      <c r="IQH141" s="6"/>
      <c r="IQI141" s="6"/>
      <c r="IQJ141" s="6"/>
      <c r="IQK141" s="6"/>
      <c r="IQL141" s="6"/>
      <c r="IQM141" s="6"/>
      <c r="IQN141" s="6"/>
      <c r="IQO141" s="6"/>
      <c r="IQP141" s="6"/>
      <c r="IQQ141" s="6"/>
      <c r="IQR141" s="6"/>
      <c r="IQS141" s="6"/>
      <c r="IQT141" s="6"/>
      <c r="IQU141" s="6"/>
      <c r="IQV141" s="6"/>
      <c r="IQW141" s="6"/>
      <c r="IQX141" s="6"/>
      <c r="IQY141" s="6"/>
      <c r="IQZ141" s="6"/>
      <c r="IRA141" s="6"/>
      <c r="IRB141" s="6"/>
      <c r="IRC141" s="6"/>
      <c r="IRD141" s="6"/>
      <c r="IRE141" s="6"/>
      <c r="IRF141" s="6"/>
      <c r="IRG141" s="6"/>
      <c r="IRH141" s="6"/>
      <c r="IRI141" s="6"/>
      <c r="IRJ141" s="6"/>
      <c r="IRK141" s="6"/>
      <c r="IRL141" s="6"/>
      <c r="IRM141" s="6"/>
      <c r="IRN141" s="6"/>
      <c r="IRO141" s="6"/>
      <c r="IRP141" s="6"/>
      <c r="IRQ141" s="6"/>
      <c r="IRR141" s="6"/>
      <c r="IRS141" s="6"/>
      <c r="IRT141" s="6"/>
      <c r="IRU141" s="6"/>
      <c r="IRV141" s="6"/>
      <c r="IRW141" s="6"/>
      <c r="IRX141" s="6"/>
      <c r="IRY141" s="6"/>
      <c r="IRZ141" s="6"/>
      <c r="ISA141" s="6"/>
      <c r="ISB141" s="6"/>
      <c r="ISC141" s="6"/>
      <c r="ISD141" s="6"/>
      <c r="ISE141" s="6"/>
      <c r="ISF141" s="6"/>
      <c r="ISG141" s="6"/>
      <c r="ISH141" s="6"/>
      <c r="ISI141" s="6"/>
      <c r="ISJ141" s="6"/>
      <c r="ISK141" s="6"/>
      <c r="ISL141" s="6"/>
      <c r="ISM141" s="6"/>
      <c r="ISN141" s="6"/>
      <c r="ISO141" s="6"/>
      <c r="ISP141" s="6"/>
      <c r="ISQ141" s="6"/>
      <c r="ISR141" s="6"/>
      <c r="ISS141" s="6"/>
      <c r="IST141" s="6"/>
      <c r="ISU141" s="6"/>
      <c r="ISV141" s="6"/>
      <c r="ISW141" s="6"/>
      <c r="ISX141" s="6"/>
      <c r="ISY141" s="6"/>
      <c r="ISZ141" s="6"/>
      <c r="ITA141" s="6"/>
      <c r="ITB141" s="6"/>
      <c r="ITC141" s="6"/>
      <c r="ITD141" s="6"/>
      <c r="ITE141" s="6"/>
      <c r="ITF141" s="6"/>
      <c r="ITG141" s="6"/>
      <c r="ITH141" s="6"/>
      <c r="ITI141" s="6"/>
      <c r="ITJ141" s="6"/>
      <c r="ITK141" s="6"/>
      <c r="ITL141" s="6"/>
      <c r="ITM141" s="6"/>
      <c r="ITN141" s="6"/>
      <c r="ITO141" s="6"/>
      <c r="ITP141" s="6"/>
      <c r="ITQ141" s="6"/>
      <c r="ITR141" s="6"/>
      <c r="ITS141" s="6"/>
      <c r="ITT141" s="6"/>
      <c r="ITU141" s="6"/>
      <c r="ITV141" s="6"/>
      <c r="ITW141" s="6"/>
      <c r="ITX141" s="6"/>
      <c r="ITY141" s="6"/>
      <c r="ITZ141" s="6"/>
      <c r="IUA141" s="6"/>
      <c r="IUB141" s="6"/>
      <c r="IUC141" s="6"/>
      <c r="IUD141" s="6"/>
      <c r="IUE141" s="6"/>
      <c r="IUF141" s="6"/>
      <c r="IUG141" s="6"/>
      <c r="IUH141" s="6"/>
      <c r="IUI141" s="6"/>
      <c r="IUJ141" s="6"/>
      <c r="IUK141" s="6"/>
      <c r="IUL141" s="6"/>
      <c r="IUM141" s="6"/>
      <c r="IUN141" s="6"/>
      <c r="IUO141" s="6"/>
      <c r="IUP141" s="6"/>
      <c r="IUQ141" s="6"/>
      <c r="IUR141" s="6"/>
      <c r="IUS141" s="6"/>
      <c r="IUT141" s="6"/>
      <c r="IUU141" s="6"/>
      <c r="IUV141" s="6"/>
      <c r="IUW141" s="6"/>
      <c r="IUX141" s="6"/>
      <c r="IUY141" s="6"/>
      <c r="IUZ141" s="6"/>
      <c r="IVA141" s="6"/>
      <c r="IVB141" s="6"/>
      <c r="IVC141" s="6"/>
      <c r="IVD141" s="6"/>
      <c r="IVE141" s="6"/>
      <c r="IVF141" s="6"/>
      <c r="IVG141" s="6"/>
      <c r="IVH141" s="6"/>
      <c r="IVI141" s="6"/>
      <c r="IVJ141" s="6"/>
      <c r="IVK141" s="6"/>
      <c r="IVL141" s="6"/>
      <c r="IVM141" s="6"/>
      <c r="IVN141" s="6"/>
      <c r="IVO141" s="6"/>
      <c r="IVP141" s="6"/>
      <c r="IVQ141" s="6"/>
      <c r="IVR141" s="6"/>
      <c r="IVS141" s="6"/>
      <c r="IVT141" s="6"/>
      <c r="IVU141" s="6"/>
      <c r="IVV141" s="6"/>
      <c r="IVW141" s="6"/>
      <c r="IVX141" s="6"/>
      <c r="IVY141" s="6"/>
      <c r="IVZ141" s="6"/>
      <c r="IWA141" s="6"/>
      <c r="IWB141" s="6"/>
      <c r="IWC141" s="6"/>
      <c r="IWD141" s="6"/>
      <c r="IWE141" s="6"/>
      <c r="IWF141" s="6"/>
      <c r="IWG141" s="6"/>
      <c r="IWH141" s="6"/>
      <c r="IWI141" s="6"/>
      <c r="IWJ141" s="6"/>
      <c r="IWK141" s="6"/>
      <c r="IWL141" s="6"/>
      <c r="IWM141" s="6"/>
      <c r="IWN141" s="6"/>
      <c r="IWO141" s="6"/>
      <c r="IWP141" s="6"/>
      <c r="IWQ141" s="6"/>
      <c r="IWR141" s="6"/>
      <c r="IWS141" s="6"/>
      <c r="IWT141" s="6"/>
      <c r="IWU141" s="6"/>
      <c r="IWV141" s="6"/>
      <c r="IWW141" s="6"/>
      <c r="IWX141" s="6"/>
      <c r="IWY141" s="6"/>
      <c r="IWZ141" s="6"/>
      <c r="IXA141" s="6"/>
      <c r="IXB141" s="6"/>
      <c r="IXC141" s="6"/>
      <c r="IXD141" s="6"/>
      <c r="IXE141" s="6"/>
      <c r="IXF141" s="6"/>
      <c r="IXG141" s="6"/>
      <c r="IXH141" s="6"/>
      <c r="IXI141" s="6"/>
      <c r="IXJ141" s="6"/>
      <c r="IXK141" s="6"/>
      <c r="IXL141" s="6"/>
      <c r="IXM141" s="6"/>
      <c r="IXN141" s="6"/>
      <c r="IXO141" s="6"/>
      <c r="IXP141" s="6"/>
      <c r="IXQ141" s="6"/>
      <c r="IXR141" s="6"/>
      <c r="IXS141" s="6"/>
      <c r="IXT141" s="6"/>
      <c r="IXU141" s="6"/>
      <c r="IXV141" s="6"/>
      <c r="IXW141" s="6"/>
      <c r="IXX141" s="6"/>
      <c r="IXY141" s="6"/>
      <c r="IXZ141" s="6"/>
      <c r="IYA141" s="6"/>
      <c r="IYB141" s="6"/>
      <c r="IYC141" s="6"/>
      <c r="IYD141" s="6"/>
      <c r="IYE141" s="6"/>
      <c r="IYF141" s="6"/>
      <c r="IYG141" s="6"/>
      <c r="IYH141" s="6"/>
      <c r="IYI141" s="6"/>
      <c r="IYJ141" s="6"/>
      <c r="IYK141" s="6"/>
      <c r="IYL141" s="6"/>
      <c r="IYM141" s="6"/>
      <c r="IYN141" s="6"/>
      <c r="IYO141" s="6"/>
      <c r="IYP141" s="6"/>
      <c r="IYQ141" s="6"/>
      <c r="IYR141" s="6"/>
      <c r="IYS141" s="6"/>
      <c r="IYT141" s="6"/>
      <c r="IYU141" s="6"/>
      <c r="IYV141" s="6"/>
      <c r="IYW141" s="6"/>
      <c r="IYX141" s="6"/>
      <c r="IYY141" s="6"/>
      <c r="IYZ141" s="6"/>
      <c r="IZA141" s="6"/>
      <c r="IZB141" s="6"/>
      <c r="IZC141" s="6"/>
      <c r="IZD141" s="6"/>
      <c r="IZE141" s="6"/>
      <c r="IZF141" s="6"/>
      <c r="IZG141" s="6"/>
      <c r="IZH141" s="6"/>
      <c r="IZI141" s="6"/>
      <c r="IZJ141" s="6"/>
      <c r="IZK141" s="6"/>
      <c r="IZL141" s="6"/>
      <c r="IZM141" s="6"/>
      <c r="IZN141" s="6"/>
      <c r="IZO141" s="6"/>
      <c r="IZP141" s="6"/>
      <c r="IZQ141" s="6"/>
      <c r="IZR141" s="6"/>
      <c r="IZS141" s="6"/>
      <c r="IZT141" s="6"/>
      <c r="IZU141" s="6"/>
      <c r="IZV141" s="6"/>
      <c r="IZW141" s="6"/>
      <c r="IZX141" s="6"/>
      <c r="IZY141" s="6"/>
      <c r="IZZ141" s="6"/>
      <c r="JAA141" s="6"/>
      <c r="JAB141" s="6"/>
      <c r="JAC141" s="6"/>
      <c r="JAD141" s="6"/>
      <c r="JAE141" s="6"/>
      <c r="JAF141" s="6"/>
      <c r="JAG141" s="6"/>
      <c r="JAH141" s="6"/>
      <c r="JAI141" s="6"/>
      <c r="JAJ141" s="6"/>
      <c r="JAK141" s="6"/>
      <c r="JAL141" s="6"/>
      <c r="JAM141" s="6"/>
      <c r="JAN141" s="6"/>
      <c r="JAO141" s="6"/>
      <c r="JAP141" s="6"/>
      <c r="JAQ141" s="6"/>
      <c r="JAR141" s="6"/>
      <c r="JAS141" s="6"/>
      <c r="JAT141" s="6"/>
      <c r="JAU141" s="6"/>
      <c r="JAV141" s="6"/>
      <c r="JAW141" s="6"/>
      <c r="JAX141" s="6"/>
      <c r="JAY141" s="6"/>
      <c r="JAZ141" s="6"/>
      <c r="JBA141" s="6"/>
      <c r="JBB141" s="6"/>
      <c r="JBC141" s="6"/>
      <c r="JBD141" s="6"/>
      <c r="JBE141" s="6"/>
      <c r="JBF141" s="6"/>
      <c r="JBG141" s="6"/>
      <c r="JBH141" s="6"/>
      <c r="JBI141" s="6"/>
      <c r="JBJ141" s="6"/>
      <c r="JBK141" s="6"/>
      <c r="JBL141" s="6"/>
      <c r="JBM141" s="6"/>
      <c r="JBN141" s="6"/>
      <c r="JBO141" s="6"/>
      <c r="JBP141" s="6"/>
      <c r="JBQ141" s="6"/>
      <c r="JBR141" s="6"/>
      <c r="JBS141" s="6"/>
      <c r="JBT141" s="6"/>
      <c r="JBU141" s="6"/>
      <c r="JBV141" s="6"/>
      <c r="JBW141" s="6"/>
      <c r="JBX141" s="6"/>
      <c r="JBY141" s="6"/>
      <c r="JBZ141" s="6"/>
      <c r="JCA141" s="6"/>
      <c r="JCB141" s="6"/>
      <c r="JCC141" s="6"/>
      <c r="JCD141" s="6"/>
      <c r="JCE141" s="6"/>
      <c r="JCF141" s="6"/>
      <c r="JCG141" s="6"/>
      <c r="JCH141" s="6"/>
      <c r="JCI141" s="6"/>
      <c r="JCJ141" s="6"/>
      <c r="JCK141" s="6"/>
      <c r="JCL141" s="6"/>
      <c r="JCM141" s="6"/>
      <c r="JCN141" s="6"/>
      <c r="JCO141" s="6"/>
      <c r="JCP141" s="6"/>
      <c r="JCQ141" s="6"/>
      <c r="JCR141" s="6"/>
      <c r="JCS141" s="6"/>
      <c r="JCT141" s="6"/>
      <c r="JCU141" s="6"/>
      <c r="JCV141" s="6"/>
      <c r="JCW141" s="6"/>
      <c r="JCX141" s="6"/>
      <c r="JCY141" s="6"/>
      <c r="JCZ141" s="6"/>
      <c r="JDA141" s="6"/>
      <c r="JDB141" s="6"/>
      <c r="JDC141" s="6"/>
      <c r="JDD141" s="6"/>
      <c r="JDE141" s="6"/>
      <c r="JDF141" s="6"/>
      <c r="JDG141" s="6"/>
      <c r="JDH141" s="6"/>
      <c r="JDI141" s="6"/>
      <c r="JDJ141" s="6"/>
      <c r="JDK141" s="6"/>
      <c r="JDL141" s="6"/>
      <c r="JDM141" s="6"/>
      <c r="JDN141" s="6"/>
      <c r="JDO141" s="6"/>
      <c r="JDP141" s="6"/>
      <c r="JDQ141" s="6"/>
      <c r="JDR141" s="6"/>
      <c r="JDS141" s="6"/>
      <c r="JDT141" s="6"/>
      <c r="JDU141" s="6"/>
      <c r="JDV141" s="6"/>
      <c r="JDW141" s="6"/>
      <c r="JDX141" s="6"/>
      <c r="JDY141" s="6"/>
      <c r="JDZ141" s="6"/>
      <c r="JEA141" s="6"/>
      <c r="JEB141" s="6"/>
      <c r="JEC141" s="6"/>
      <c r="JED141" s="6"/>
      <c r="JEE141" s="6"/>
      <c r="JEF141" s="6"/>
      <c r="JEG141" s="6"/>
      <c r="JEH141" s="6"/>
      <c r="JEI141" s="6"/>
      <c r="JEJ141" s="6"/>
      <c r="JEK141" s="6"/>
      <c r="JEL141" s="6"/>
      <c r="JEM141" s="6"/>
      <c r="JEN141" s="6"/>
      <c r="JEO141" s="6"/>
      <c r="JEP141" s="6"/>
      <c r="JEQ141" s="6"/>
      <c r="JER141" s="6"/>
      <c r="JES141" s="6"/>
      <c r="JET141" s="6"/>
      <c r="JEU141" s="6"/>
      <c r="JEV141" s="6"/>
      <c r="JEW141" s="6"/>
      <c r="JEX141" s="6"/>
      <c r="JEY141" s="6"/>
      <c r="JEZ141" s="6"/>
      <c r="JFA141" s="6"/>
      <c r="JFB141" s="6"/>
      <c r="JFC141" s="6"/>
      <c r="JFD141" s="6"/>
      <c r="JFE141" s="6"/>
      <c r="JFF141" s="6"/>
      <c r="JFG141" s="6"/>
      <c r="JFH141" s="6"/>
      <c r="JFI141" s="6"/>
      <c r="JFJ141" s="6"/>
      <c r="JFK141" s="6"/>
      <c r="JFL141" s="6"/>
      <c r="JFM141" s="6"/>
      <c r="JFN141" s="6"/>
      <c r="JFO141" s="6"/>
      <c r="JFP141" s="6"/>
      <c r="JFQ141" s="6"/>
      <c r="JFR141" s="6"/>
      <c r="JFS141" s="6"/>
      <c r="JFT141" s="6"/>
      <c r="JFU141" s="6"/>
      <c r="JFV141" s="6"/>
      <c r="JFW141" s="6"/>
      <c r="JFX141" s="6"/>
      <c r="JFY141" s="6"/>
      <c r="JFZ141" s="6"/>
      <c r="JGA141" s="6"/>
      <c r="JGB141" s="6"/>
      <c r="JGC141" s="6"/>
      <c r="JGD141" s="6"/>
      <c r="JGE141" s="6"/>
      <c r="JGF141" s="6"/>
      <c r="JGG141" s="6"/>
      <c r="JGH141" s="6"/>
      <c r="JGI141" s="6"/>
      <c r="JGJ141" s="6"/>
      <c r="JGK141" s="6"/>
      <c r="JGL141" s="6"/>
      <c r="JGM141" s="6"/>
      <c r="JGN141" s="6"/>
      <c r="JGO141" s="6"/>
      <c r="JGP141" s="6"/>
      <c r="JGQ141" s="6"/>
      <c r="JGR141" s="6"/>
      <c r="JGS141" s="6"/>
      <c r="JGT141" s="6"/>
      <c r="JGU141" s="6"/>
      <c r="JGV141" s="6"/>
      <c r="JGW141" s="6"/>
      <c r="JGX141" s="6"/>
      <c r="JGY141" s="6"/>
      <c r="JGZ141" s="6"/>
      <c r="JHA141" s="6"/>
      <c r="JHB141" s="6"/>
      <c r="JHC141" s="6"/>
      <c r="JHD141" s="6"/>
      <c r="JHE141" s="6"/>
      <c r="JHF141" s="6"/>
      <c r="JHG141" s="6"/>
      <c r="JHH141" s="6"/>
      <c r="JHI141" s="6"/>
      <c r="JHJ141" s="6"/>
      <c r="JHK141" s="6"/>
      <c r="JHL141" s="6"/>
      <c r="JHM141" s="6"/>
      <c r="JHN141" s="6"/>
      <c r="JHO141" s="6"/>
      <c r="JHP141" s="6"/>
      <c r="JHQ141" s="6"/>
      <c r="JHR141" s="6"/>
      <c r="JHS141" s="6"/>
      <c r="JHT141" s="6"/>
      <c r="JHU141" s="6"/>
      <c r="JHV141" s="6"/>
      <c r="JHW141" s="6"/>
      <c r="JHX141" s="6"/>
      <c r="JHY141" s="6"/>
      <c r="JHZ141" s="6"/>
      <c r="JIA141" s="6"/>
      <c r="JIB141" s="6"/>
      <c r="JIC141" s="6"/>
      <c r="JID141" s="6"/>
      <c r="JIE141" s="6"/>
      <c r="JIF141" s="6"/>
      <c r="JIG141" s="6"/>
      <c r="JIH141" s="6"/>
      <c r="JII141" s="6"/>
      <c r="JIJ141" s="6"/>
      <c r="JIK141" s="6"/>
      <c r="JIL141" s="6"/>
      <c r="JIM141" s="6"/>
      <c r="JIN141" s="6"/>
      <c r="JIO141" s="6"/>
      <c r="JIP141" s="6"/>
      <c r="JIQ141" s="6"/>
      <c r="JIR141" s="6"/>
      <c r="JIS141" s="6"/>
      <c r="JIT141" s="6"/>
      <c r="JIU141" s="6"/>
      <c r="JIV141" s="6"/>
      <c r="JIW141" s="6"/>
      <c r="JIX141" s="6"/>
      <c r="JIY141" s="6"/>
      <c r="JIZ141" s="6"/>
      <c r="JJA141" s="6"/>
      <c r="JJB141" s="6"/>
      <c r="JJC141" s="6"/>
      <c r="JJD141" s="6"/>
      <c r="JJE141" s="6"/>
      <c r="JJF141" s="6"/>
      <c r="JJG141" s="6"/>
      <c r="JJH141" s="6"/>
      <c r="JJI141" s="6"/>
      <c r="JJJ141" s="6"/>
      <c r="JJK141" s="6"/>
      <c r="JJL141" s="6"/>
      <c r="JJM141" s="6"/>
      <c r="JJN141" s="6"/>
      <c r="JJO141" s="6"/>
      <c r="JJP141" s="6"/>
      <c r="JJQ141" s="6"/>
      <c r="JJR141" s="6"/>
      <c r="JJS141" s="6"/>
      <c r="JJT141" s="6"/>
      <c r="JJU141" s="6"/>
      <c r="JJV141" s="6"/>
      <c r="JJW141" s="6"/>
      <c r="JJX141" s="6"/>
      <c r="JJY141" s="6"/>
      <c r="JJZ141" s="6"/>
      <c r="JKA141" s="6"/>
      <c r="JKB141" s="6"/>
      <c r="JKC141" s="6"/>
      <c r="JKD141" s="6"/>
      <c r="JKE141" s="6"/>
      <c r="JKF141" s="6"/>
      <c r="JKG141" s="6"/>
      <c r="JKH141" s="6"/>
      <c r="JKI141" s="6"/>
      <c r="JKJ141" s="6"/>
      <c r="JKK141" s="6"/>
      <c r="JKL141" s="6"/>
      <c r="JKM141" s="6"/>
      <c r="JKN141" s="6"/>
      <c r="JKO141" s="6"/>
      <c r="JKP141" s="6"/>
      <c r="JKQ141" s="6"/>
      <c r="JKR141" s="6"/>
      <c r="JKS141" s="6"/>
      <c r="JKT141" s="6"/>
      <c r="JKU141" s="6"/>
      <c r="JKV141" s="6"/>
      <c r="JKW141" s="6"/>
      <c r="JKX141" s="6"/>
      <c r="JKY141" s="6"/>
      <c r="JKZ141" s="6"/>
      <c r="JLA141" s="6"/>
      <c r="JLB141" s="6"/>
      <c r="JLC141" s="6"/>
      <c r="JLD141" s="6"/>
      <c r="JLE141" s="6"/>
      <c r="JLF141" s="6"/>
      <c r="JLG141" s="6"/>
      <c r="JLH141" s="6"/>
      <c r="JLI141" s="6"/>
      <c r="JLJ141" s="6"/>
      <c r="JLK141" s="6"/>
      <c r="JLL141" s="6"/>
      <c r="JLM141" s="6"/>
      <c r="JLN141" s="6"/>
      <c r="JLO141" s="6"/>
      <c r="JLP141" s="6"/>
      <c r="JLQ141" s="6"/>
      <c r="JLR141" s="6"/>
      <c r="JLS141" s="6"/>
      <c r="JLT141" s="6"/>
      <c r="JLU141" s="6"/>
      <c r="JLV141" s="6"/>
      <c r="JLW141" s="6"/>
      <c r="JLX141" s="6"/>
      <c r="JLY141" s="6"/>
      <c r="JLZ141" s="6"/>
      <c r="JMA141" s="6"/>
      <c r="JMB141" s="6"/>
      <c r="JMC141" s="6"/>
      <c r="JMD141" s="6"/>
      <c r="JME141" s="6"/>
      <c r="JMF141" s="6"/>
      <c r="JMG141" s="6"/>
      <c r="JMH141" s="6"/>
      <c r="JMI141" s="6"/>
      <c r="JMJ141" s="6"/>
      <c r="JMK141" s="6"/>
      <c r="JML141" s="6"/>
      <c r="JMM141" s="6"/>
      <c r="JMN141" s="6"/>
      <c r="JMO141" s="6"/>
      <c r="JMP141" s="6"/>
      <c r="JMQ141" s="6"/>
      <c r="JMR141" s="6"/>
      <c r="JMS141" s="6"/>
      <c r="JMT141" s="6"/>
      <c r="JMU141" s="6"/>
      <c r="JMV141" s="6"/>
      <c r="JMW141" s="6"/>
      <c r="JMX141" s="6"/>
      <c r="JMY141" s="6"/>
      <c r="JMZ141" s="6"/>
      <c r="JNA141" s="6"/>
      <c r="JNB141" s="6"/>
      <c r="JNC141" s="6"/>
      <c r="JND141" s="6"/>
      <c r="JNE141" s="6"/>
      <c r="JNF141" s="6"/>
      <c r="JNG141" s="6"/>
      <c r="JNH141" s="6"/>
      <c r="JNI141" s="6"/>
      <c r="JNJ141" s="6"/>
      <c r="JNK141" s="6"/>
      <c r="JNL141" s="6"/>
      <c r="JNM141" s="6"/>
      <c r="JNN141" s="6"/>
      <c r="JNO141" s="6"/>
      <c r="JNP141" s="6"/>
      <c r="JNQ141" s="6"/>
      <c r="JNR141" s="6"/>
      <c r="JNS141" s="6"/>
      <c r="JNT141" s="6"/>
      <c r="JNU141" s="6"/>
      <c r="JNV141" s="6"/>
      <c r="JNW141" s="6"/>
      <c r="JNX141" s="6"/>
      <c r="JNY141" s="6"/>
      <c r="JNZ141" s="6"/>
      <c r="JOA141" s="6"/>
      <c r="JOB141" s="6"/>
      <c r="JOC141" s="6"/>
      <c r="JOD141" s="6"/>
      <c r="JOE141" s="6"/>
      <c r="JOF141" s="6"/>
      <c r="JOG141" s="6"/>
      <c r="JOH141" s="6"/>
      <c r="JOI141" s="6"/>
      <c r="JOJ141" s="6"/>
      <c r="JOK141" s="6"/>
      <c r="JOL141" s="6"/>
      <c r="JOM141" s="6"/>
      <c r="JON141" s="6"/>
      <c r="JOO141" s="6"/>
      <c r="JOP141" s="6"/>
      <c r="JOQ141" s="6"/>
      <c r="JOR141" s="6"/>
      <c r="JOS141" s="6"/>
      <c r="JOT141" s="6"/>
      <c r="JOU141" s="6"/>
      <c r="JOV141" s="6"/>
      <c r="JOW141" s="6"/>
      <c r="JOX141" s="6"/>
      <c r="JOY141" s="6"/>
      <c r="JOZ141" s="6"/>
      <c r="JPA141" s="6"/>
      <c r="JPB141" s="6"/>
      <c r="JPC141" s="6"/>
      <c r="JPD141" s="6"/>
      <c r="JPE141" s="6"/>
      <c r="JPF141" s="6"/>
      <c r="JPG141" s="6"/>
      <c r="JPH141" s="6"/>
      <c r="JPI141" s="6"/>
      <c r="JPJ141" s="6"/>
      <c r="JPK141" s="6"/>
      <c r="JPL141" s="6"/>
      <c r="JPM141" s="6"/>
      <c r="JPN141" s="6"/>
      <c r="JPO141" s="6"/>
      <c r="JPP141" s="6"/>
      <c r="JPQ141" s="6"/>
      <c r="JPR141" s="6"/>
      <c r="JPS141" s="6"/>
      <c r="JPT141" s="6"/>
      <c r="JPU141" s="6"/>
      <c r="JPV141" s="6"/>
      <c r="JPW141" s="6"/>
      <c r="JPX141" s="6"/>
      <c r="JPY141" s="6"/>
      <c r="JPZ141" s="6"/>
      <c r="JQA141" s="6"/>
      <c r="JQB141" s="6"/>
      <c r="JQC141" s="6"/>
      <c r="JQD141" s="6"/>
      <c r="JQE141" s="6"/>
      <c r="JQF141" s="6"/>
      <c r="JQG141" s="6"/>
      <c r="JQH141" s="6"/>
      <c r="JQI141" s="6"/>
      <c r="JQJ141" s="6"/>
      <c r="JQK141" s="6"/>
      <c r="JQL141" s="6"/>
      <c r="JQM141" s="6"/>
      <c r="JQN141" s="6"/>
      <c r="JQO141" s="6"/>
      <c r="JQP141" s="6"/>
      <c r="JQQ141" s="6"/>
      <c r="JQR141" s="6"/>
      <c r="JQS141" s="6"/>
      <c r="JQT141" s="6"/>
      <c r="JQU141" s="6"/>
      <c r="JQV141" s="6"/>
      <c r="JQW141" s="6"/>
      <c r="JQX141" s="6"/>
      <c r="JQY141" s="6"/>
      <c r="JQZ141" s="6"/>
      <c r="JRA141" s="6"/>
      <c r="JRB141" s="6"/>
      <c r="JRC141" s="6"/>
      <c r="JRD141" s="6"/>
      <c r="JRE141" s="6"/>
      <c r="JRF141" s="6"/>
      <c r="JRG141" s="6"/>
      <c r="JRH141" s="6"/>
      <c r="JRI141" s="6"/>
      <c r="JRJ141" s="6"/>
      <c r="JRK141" s="6"/>
      <c r="JRL141" s="6"/>
      <c r="JRM141" s="6"/>
      <c r="JRN141" s="6"/>
      <c r="JRO141" s="6"/>
      <c r="JRP141" s="6"/>
      <c r="JRQ141" s="6"/>
      <c r="JRR141" s="6"/>
      <c r="JRS141" s="6"/>
      <c r="JRT141" s="6"/>
      <c r="JRU141" s="6"/>
      <c r="JRV141" s="6"/>
      <c r="JRW141" s="6"/>
      <c r="JRX141" s="6"/>
      <c r="JRY141" s="6"/>
      <c r="JRZ141" s="6"/>
      <c r="JSA141" s="6"/>
      <c r="JSB141" s="6"/>
      <c r="JSC141" s="6"/>
      <c r="JSD141" s="6"/>
      <c r="JSE141" s="6"/>
      <c r="JSF141" s="6"/>
      <c r="JSG141" s="6"/>
      <c r="JSH141" s="6"/>
      <c r="JSI141" s="6"/>
      <c r="JSJ141" s="6"/>
      <c r="JSK141" s="6"/>
      <c r="JSL141" s="6"/>
      <c r="JSM141" s="6"/>
      <c r="JSN141" s="6"/>
      <c r="JSO141" s="6"/>
      <c r="JSP141" s="6"/>
      <c r="JSQ141" s="6"/>
      <c r="JSR141" s="6"/>
      <c r="JSS141" s="6"/>
      <c r="JST141" s="6"/>
      <c r="JSU141" s="6"/>
      <c r="JSV141" s="6"/>
      <c r="JSW141" s="6"/>
      <c r="JSX141" s="6"/>
      <c r="JSY141" s="6"/>
      <c r="JSZ141" s="6"/>
      <c r="JTA141" s="6"/>
      <c r="JTB141" s="6"/>
      <c r="JTC141" s="6"/>
      <c r="JTD141" s="6"/>
      <c r="JTE141" s="6"/>
      <c r="JTF141" s="6"/>
      <c r="JTG141" s="6"/>
      <c r="JTH141" s="6"/>
      <c r="JTI141" s="6"/>
      <c r="JTJ141" s="6"/>
      <c r="JTK141" s="6"/>
      <c r="JTL141" s="6"/>
      <c r="JTM141" s="6"/>
      <c r="JTN141" s="6"/>
      <c r="JTO141" s="6"/>
      <c r="JTP141" s="6"/>
      <c r="JTQ141" s="6"/>
      <c r="JTR141" s="6"/>
      <c r="JTS141" s="6"/>
      <c r="JTT141" s="6"/>
      <c r="JTU141" s="6"/>
      <c r="JTV141" s="6"/>
      <c r="JTW141" s="6"/>
      <c r="JTX141" s="6"/>
      <c r="JTY141" s="6"/>
      <c r="JTZ141" s="6"/>
      <c r="JUA141" s="6"/>
      <c r="JUB141" s="6"/>
      <c r="JUC141" s="6"/>
      <c r="JUD141" s="6"/>
      <c r="JUE141" s="6"/>
      <c r="JUF141" s="6"/>
      <c r="JUG141" s="6"/>
      <c r="JUH141" s="6"/>
      <c r="JUI141" s="6"/>
      <c r="JUJ141" s="6"/>
      <c r="JUK141" s="6"/>
      <c r="JUL141" s="6"/>
      <c r="JUM141" s="6"/>
      <c r="JUN141" s="6"/>
      <c r="JUO141" s="6"/>
      <c r="JUP141" s="6"/>
      <c r="JUQ141" s="6"/>
      <c r="JUR141" s="6"/>
      <c r="JUS141" s="6"/>
      <c r="JUT141" s="6"/>
      <c r="JUU141" s="6"/>
      <c r="JUV141" s="6"/>
      <c r="JUW141" s="6"/>
      <c r="JUX141" s="6"/>
      <c r="JUY141" s="6"/>
      <c r="JUZ141" s="6"/>
      <c r="JVA141" s="6"/>
      <c r="JVB141" s="6"/>
      <c r="JVC141" s="6"/>
      <c r="JVD141" s="6"/>
      <c r="JVE141" s="6"/>
      <c r="JVF141" s="6"/>
      <c r="JVG141" s="6"/>
      <c r="JVH141" s="6"/>
      <c r="JVI141" s="6"/>
      <c r="JVJ141" s="6"/>
      <c r="JVK141" s="6"/>
      <c r="JVL141" s="6"/>
      <c r="JVM141" s="6"/>
      <c r="JVN141" s="6"/>
      <c r="JVO141" s="6"/>
      <c r="JVP141" s="6"/>
      <c r="JVQ141" s="6"/>
      <c r="JVR141" s="6"/>
      <c r="JVS141" s="6"/>
      <c r="JVT141" s="6"/>
      <c r="JVU141" s="6"/>
      <c r="JVV141" s="6"/>
      <c r="JVW141" s="6"/>
      <c r="JVX141" s="6"/>
      <c r="JVY141" s="6"/>
      <c r="JVZ141" s="6"/>
      <c r="JWA141" s="6"/>
      <c r="JWB141" s="6"/>
      <c r="JWC141" s="6"/>
      <c r="JWD141" s="6"/>
      <c r="JWE141" s="6"/>
      <c r="JWF141" s="6"/>
      <c r="JWG141" s="6"/>
      <c r="JWH141" s="6"/>
      <c r="JWI141" s="6"/>
      <c r="JWJ141" s="6"/>
      <c r="JWK141" s="6"/>
      <c r="JWL141" s="6"/>
      <c r="JWM141" s="6"/>
      <c r="JWN141" s="6"/>
      <c r="JWO141" s="6"/>
      <c r="JWP141" s="6"/>
      <c r="JWQ141" s="6"/>
      <c r="JWR141" s="6"/>
      <c r="JWS141" s="6"/>
      <c r="JWT141" s="6"/>
      <c r="JWU141" s="6"/>
      <c r="JWV141" s="6"/>
      <c r="JWW141" s="6"/>
      <c r="JWX141" s="6"/>
      <c r="JWY141" s="6"/>
      <c r="JWZ141" s="6"/>
      <c r="JXA141" s="6"/>
      <c r="JXB141" s="6"/>
      <c r="JXC141" s="6"/>
      <c r="JXD141" s="6"/>
      <c r="JXE141" s="6"/>
      <c r="JXF141" s="6"/>
      <c r="JXG141" s="6"/>
      <c r="JXH141" s="6"/>
      <c r="JXI141" s="6"/>
      <c r="JXJ141" s="6"/>
      <c r="JXK141" s="6"/>
      <c r="JXL141" s="6"/>
      <c r="JXM141" s="6"/>
      <c r="JXN141" s="6"/>
      <c r="JXO141" s="6"/>
      <c r="JXP141" s="6"/>
      <c r="JXQ141" s="6"/>
      <c r="JXR141" s="6"/>
      <c r="JXS141" s="6"/>
      <c r="JXT141" s="6"/>
      <c r="JXU141" s="6"/>
      <c r="JXV141" s="6"/>
      <c r="JXW141" s="6"/>
      <c r="JXX141" s="6"/>
      <c r="JXY141" s="6"/>
      <c r="JXZ141" s="6"/>
      <c r="JYA141" s="6"/>
      <c r="JYB141" s="6"/>
      <c r="JYC141" s="6"/>
      <c r="JYD141" s="6"/>
      <c r="JYE141" s="6"/>
      <c r="JYF141" s="6"/>
      <c r="JYG141" s="6"/>
      <c r="JYH141" s="6"/>
      <c r="JYI141" s="6"/>
      <c r="JYJ141" s="6"/>
      <c r="JYK141" s="6"/>
      <c r="JYL141" s="6"/>
      <c r="JYM141" s="6"/>
      <c r="JYN141" s="6"/>
      <c r="JYO141" s="6"/>
      <c r="JYP141" s="6"/>
      <c r="JYQ141" s="6"/>
      <c r="JYR141" s="6"/>
      <c r="JYS141" s="6"/>
      <c r="JYT141" s="6"/>
      <c r="JYU141" s="6"/>
      <c r="JYV141" s="6"/>
      <c r="JYW141" s="6"/>
      <c r="JYX141" s="6"/>
      <c r="JYY141" s="6"/>
      <c r="JYZ141" s="6"/>
      <c r="JZA141" s="6"/>
      <c r="JZB141" s="6"/>
      <c r="JZC141" s="6"/>
      <c r="JZD141" s="6"/>
      <c r="JZE141" s="6"/>
      <c r="JZF141" s="6"/>
      <c r="JZG141" s="6"/>
      <c r="JZH141" s="6"/>
      <c r="JZI141" s="6"/>
      <c r="JZJ141" s="6"/>
      <c r="JZK141" s="6"/>
      <c r="JZL141" s="6"/>
      <c r="JZM141" s="6"/>
      <c r="JZN141" s="6"/>
      <c r="JZO141" s="6"/>
      <c r="JZP141" s="6"/>
      <c r="JZQ141" s="6"/>
      <c r="JZR141" s="6"/>
      <c r="JZS141" s="6"/>
      <c r="JZT141" s="6"/>
      <c r="JZU141" s="6"/>
      <c r="JZV141" s="6"/>
      <c r="JZW141" s="6"/>
      <c r="JZX141" s="6"/>
      <c r="JZY141" s="6"/>
      <c r="JZZ141" s="6"/>
      <c r="KAA141" s="6"/>
      <c r="KAB141" s="6"/>
      <c r="KAC141" s="6"/>
      <c r="KAD141" s="6"/>
      <c r="KAE141" s="6"/>
      <c r="KAF141" s="6"/>
      <c r="KAG141" s="6"/>
      <c r="KAH141" s="6"/>
      <c r="KAI141" s="6"/>
      <c r="KAJ141" s="6"/>
      <c r="KAK141" s="6"/>
      <c r="KAL141" s="6"/>
      <c r="KAM141" s="6"/>
      <c r="KAN141" s="6"/>
      <c r="KAO141" s="6"/>
      <c r="KAP141" s="6"/>
      <c r="KAQ141" s="6"/>
      <c r="KAR141" s="6"/>
      <c r="KAS141" s="6"/>
      <c r="KAT141" s="6"/>
      <c r="KAU141" s="6"/>
      <c r="KAV141" s="6"/>
      <c r="KAW141" s="6"/>
      <c r="KAX141" s="6"/>
      <c r="KAY141" s="6"/>
      <c r="KAZ141" s="6"/>
      <c r="KBA141" s="6"/>
      <c r="KBB141" s="6"/>
      <c r="KBC141" s="6"/>
      <c r="KBD141" s="6"/>
      <c r="KBE141" s="6"/>
      <c r="KBF141" s="6"/>
      <c r="KBG141" s="6"/>
      <c r="KBH141" s="6"/>
      <c r="KBI141" s="6"/>
      <c r="KBJ141" s="6"/>
      <c r="KBK141" s="6"/>
      <c r="KBL141" s="6"/>
      <c r="KBM141" s="6"/>
      <c r="KBN141" s="6"/>
      <c r="KBO141" s="6"/>
      <c r="KBP141" s="6"/>
      <c r="KBQ141" s="6"/>
      <c r="KBR141" s="6"/>
      <c r="KBS141" s="6"/>
      <c r="KBT141" s="6"/>
      <c r="KBU141" s="6"/>
      <c r="KBV141" s="6"/>
      <c r="KBW141" s="6"/>
      <c r="KBX141" s="6"/>
      <c r="KBY141" s="6"/>
      <c r="KBZ141" s="6"/>
      <c r="KCA141" s="6"/>
      <c r="KCB141" s="6"/>
      <c r="KCC141" s="6"/>
      <c r="KCD141" s="6"/>
      <c r="KCE141" s="6"/>
      <c r="KCF141" s="6"/>
      <c r="KCG141" s="6"/>
      <c r="KCH141" s="6"/>
      <c r="KCI141" s="6"/>
      <c r="KCJ141" s="6"/>
      <c r="KCK141" s="6"/>
      <c r="KCL141" s="6"/>
      <c r="KCM141" s="6"/>
      <c r="KCN141" s="6"/>
      <c r="KCO141" s="6"/>
      <c r="KCP141" s="6"/>
      <c r="KCQ141" s="6"/>
      <c r="KCR141" s="6"/>
      <c r="KCS141" s="6"/>
      <c r="KCT141" s="6"/>
      <c r="KCU141" s="6"/>
      <c r="KCV141" s="6"/>
      <c r="KCW141" s="6"/>
      <c r="KCX141" s="6"/>
      <c r="KCY141" s="6"/>
      <c r="KCZ141" s="6"/>
      <c r="KDA141" s="6"/>
      <c r="KDB141" s="6"/>
      <c r="KDC141" s="6"/>
      <c r="KDD141" s="6"/>
      <c r="KDE141" s="6"/>
      <c r="KDF141" s="6"/>
      <c r="KDG141" s="6"/>
      <c r="KDH141" s="6"/>
      <c r="KDI141" s="6"/>
      <c r="KDJ141" s="6"/>
      <c r="KDK141" s="6"/>
      <c r="KDL141" s="6"/>
      <c r="KDM141" s="6"/>
      <c r="KDN141" s="6"/>
      <c r="KDO141" s="6"/>
      <c r="KDP141" s="6"/>
      <c r="KDQ141" s="6"/>
      <c r="KDR141" s="6"/>
      <c r="KDS141" s="6"/>
      <c r="KDT141" s="6"/>
      <c r="KDU141" s="6"/>
      <c r="KDV141" s="6"/>
      <c r="KDW141" s="6"/>
      <c r="KDX141" s="6"/>
      <c r="KDY141" s="6"/>
      <c r="KDZ141" s="6"/>
      <c r="KEA141" s="6"/>
      <c r="KEB141" s="6"/>
      <c r="KEC141" s="6"/>
      <c r="KED141" s="6"/>
      <c r="KEE141" s="6"/>
      <c r="KEF141" s="6"/>
      <c r="KEG141" s="6"/>
      <c r="KEH141" s="6"/>
      <c r="KEI141" s="6"/>
      <c r="KEJ141" s="6"/>
      <c r="KEK141" s="6"/>
      <c r="KEL141" s="6"/>
      <c r="KEM141" s="6"/>
      <c r="KEN141" s="6"/>
      <c r="KEO141" s="6"/>
      <c r="KEP141" s="6"/>
      <c r="KEQ141" s="6"/>
      <c r="KER141" s="6"/>
      <c r="KES141" s="6"/>
      <c r="KET141" s="6"/>
      <c r="KEU141" s="6"/>
      <c r="KEV141" s="6"/>
      <c r="KEW141" s="6"/>
      <c r="KEX141" s="6"/>
      <c r="KEY141" s="6"/>
      <c r="KEZ141" s="6"/>
      <c r="KFA141" s="6"/>
      <c r="KFB141" s="6"/>
      <c r="KFC141" s="6"/>
      <c r="KFD141" s="6"/>
      <c r="KFE141" s="6"/>
      <c r="KFF141" s="6"/>
      <c r="KFG141" s="6"/>
      <c r="KFH141" s="6"/>
      <c r="KFI141" s="6"/>
      <c r="KFJ141" s="6"/>
      <c r="KFK141" s="6"/>
      <c r="KFL141" s="6"/>
      <c r="KFM141" s="6"/>
      <c r="KFN141" s="6"/>
      <c r="KFO141" s="6"/>
      <c r="KFP141" s="6"/>
      <c r="KFQ141" s="6"/>
      <c r="KFR141" s="6"/>
      <c r="KFS141" s="6"/>
      <c r="KFT141" s="6"/>
      <c r="KFU141" s="6"/>
      <c r="KFV141" s="6"/>
      <c r="KFW141" s="6"/>
      <c r="KFX141" s="6"/>
      <c r="KFY141" s="6"/>
      <c r="KFZ141" s="6"/>
      <c r="KGA141" s="6"/>
      <c r="KGB141" s="6"/>
      <c r="KGC141" s="6"/>
      <c r="KGD141" s="6"/>
      <c r="KGE141" s="6"/>
      <c r="KGF141" s="6"/>
      <c r="KGG141" s="6"/>
      <c r="KGH141" s="6"/>
      <c r="KGI141" s="6"/>
      <c r="KGJ141" s="6"/>
      <c r="KGK141" s="6"/>
      <c r="KGL141" s="6"/>
      <c r="KGM141" s="6"/>
      <c r="KGN141" s="6"/>
      <c r="KGO141" s="6"/>
      <c r="KGP141" s="6"/>
      <c r="KGQ141" s="6"/>
      <c r="KGR141" s="6"/>
      <c r="KGS141" s="6"/>
      <c r="KGT141" s="6"/>
      <c r="KGU141" s="6"/>
      <c r="KGV141" s="6"/>
      <c r="KGW141" s="6"/>
      <c r="KGX141" s="6"/>
      <c r="KGY141" s="6"/>
      <c r="KGZ141" s="6"/>
      <c r="KHA141" s="6"/>
      <c r="KHB141" s="6"/>
      <c r="KHC141" s="6"/>
      <c r="KHD141" s="6"/>
      <c r="KHE141" s="6"/>
      <c r="KHF141" s="6"/>
      <c r="KHG141" s="6"/>
      <c r="KHH141" s="6"/>
      <c r="KHI141" s="6"/>
      <c r="KHJ141" s="6"/>
      <c r="KHK141" s="6"/>
      <c r="KHL141" s="6"/>
      <c r="KHM141" s="6"/>
      <c r="KHN141" s="6"/>
      <c r="KHO141" s="6"/>
      <c r="KHP141" s="6"/>
      <c r="KHQ141" s="6"/>
      <c r="KHR141" s="6"/>
      <c r="KHS141" s="6"/>
      <c r="KHT141" s="6"/>
      <c r="KHU141" s="6"/>
      <c r="KHV141" s="6"/>
      <c r="KHW141" s="6"/>
      <c r="KHX141" s="6"/>
      <c r="KHY141" s="6"/>
      <c r="KHZ141" s="6"/>
      <c r="KIA141" s="6"/>
      <c r="KIB141" s="6"/>
      <c r="KIC141" s="6"/>
      <c r="KID141" s="6"/>
      <c r="KIE141" s="6"/>
      <c r="KIF141" s="6"/>
      <c r="KIG141" s="6"/>
      <c r="KIH141" s="6"/>
      <c r="KII141" s="6"/>
      <c r="KIJ141" s="6"/>
      <c r="KIK141" s="6"/>
      <c r="KIL141" s="6"/>
      <c r="KIM141" s="6"/>
      <c r="KIN141" s="6"/>
      <c r="KIO141" s="6"/>
      <c r="KIP141" s="6"/>
      <c r="KIQ141" s="6"/>
      <c r="KIR141" s="6"/>
      <c r="KIS141" s="6"/>
      <c r="KIT141" s="6"/>
      <c r="KIU141" s="6"/>
      <c r="KIV141" s="6"/>
      <c r="KIW141" s="6"/>
      <c r="KIX141" s="6"/>
      <c r="KIY141" s="6"/>
      <c r="KIZ141" s="6"/>
      <c r="KJA141" s="6"/>
      <c r="KJB141" s="6"/>
      <c r="KJC141" s="6"/>
      <c r="KJD141" s="6"/>
      <c r="KJE141" s="6"/>
      <c r="KJF141" s="6"/>
      <c r="KJG141" s="6"/>
      <c r="KJH141" s="6"/>
      <c r="KJI141" s="6"/>
      <c r="KJJ141" s="6"/>
      <c r="KJK141" s="6"/>
      <c r="KJL141" s="6"/>
      <c r="KJM141" s="6"/>
      <c r="KJN141" s="6"/>
      <c r="KJO141" s="6"/>
      <c r="KJP141" s="6"/>
      <c r="KJQ141" s="6"/>
      <c r="KJR141" s="6"/>
      <c r="KJS141" s="6"/>
      <c r="KJT141" s="6"/>
      <c r="KJU141" s="6"/>
      <c r="KJV141" s="6"/>
      <c r="KJW141" s="6"/>
      <c r="KJX141" s="6"/>
      <c r="KJY141" s="6"/>
      <c r="KJZ141" s="6"/>
      <c r="KKA141" s="6"/>
      <c r="KKB141" s="6"/>
      <c r="KKC141" s="6"/>
      <c r="KKD141" s="6"/>
      <c r="KKE141" s="6"/>
      <c r="KKF141" s="6"/>
      <c r="KKG141" s="6"/>
      <c r="KKH141" s="6"/>
      <c r="KKI141" s="6"/>
      <c r="KKJ141" s="6"/>
      <c r="KKK141" s="6"/>
      <c r="KKL141" s="6"/>
      <c r="KKM141" s="6"/>
      <c r="KKN141" s="6"/>
      <c r="KKO141" s="6"/>
      <c r="KKP141" s="6"/>
      <c r="KKQ141" s="6"/>
      <c r="KKR141" s="6"/>
      <c r="KKS141" s="6"/>
      <c r="KKT141" s="6"/>
      <c r="KKU141" s="6"/>
      <c r="KKV141" s="6"/>
      <c r="KKW141" s="6"/>
      <c r="KKX141" s="6"/>
      <c r="KKY141" s="6"/>
      <c r="KKZ141" s="6"/>
      <c r="KLA141" s="6"/>
      <c r="KLB141" s="6"/>
      <c r="KLC141" s="6"/>
      <c r="KLD141" s="6"/>
      <c r="KLE141" s="6"/>
      <c r="KLF141" s="6"/>
      <c r="KLG141" s="6"/>
      <c r="KLH141" s="6"/>
      <c r="KLI141" s="6"/>
      <c r="KLJ141" s="6"/>
      <c r="KLK141" s="6"/>
      <c r="KLL141" s="6"/>
      <c r="KLM141" s="6"/>
      <c r="KLN141" s="6"/>
      <c r="KLO141" s="6"/>
      <c r="KLP141" s="6"/>
      <c r="KLQ141" s="6"/>
      <c r="KLR141" s="6"/>
      <c r="KLS141" s="6"/>
      <c r="KLT141" s="6"/>
      <c r="KLU141" s="6"/>
      <c r="KLV141" s="6"/>
      <c r="KLW141" s="6"/>
      <c r="KLX141" s="6"/>
      <c r="KLY141" s="6"/>
      <c r="KLZ141" s="6"/>
      <c r="KMA141" s="6"/>
      <c r="KMB141" s="6"/>
      <c r="KMC141" s="6"/>
      <c r="KMD141" s="6"/>
      <c r="KME141" s="6"/>
      <c r="KMF141" s="6"/>
      <c r="KMG141" s="6"/>
      <c r="KMH141" s="6"/>
      <c r="KMI141" s="6"/>
      <c r="KMJ141" s="6"/>
      <c r="KMK141" s="6"/>
      <c r="KML141" s="6"/>
      <c r="KMM141" s="6"/>
      <c r="KMN141" s="6"/>
      <c r="KMO141" s="6"/>
      <c r="KMP141" s="6"/>
      <c r="KMQ141" s="6"/>
      <c r="KMR141" s="6"/>
      <c r="KMS141" s="6"/>
      <c r="KMT141" s="6"/>
      <c r="KMU141" s="6"/>
      <c r="KMV141" s="6"/>
      <c r="KMW141" s="6"/>
      <c r="KMX141" s="6"/>
      <c r="KMY141" s="6"/>
      <c r="KMZ141" s="6"/>
      <c r="KNA141" s="6"/>
      <c r="KNB141" s="6"/>
      <c r="KNC141" s="6"/>
      <c r="KND141" s="6"/>
      <c r="KNE141" s="6"/>
      <c r="KNF141" s="6"/>
      <c r="KNG141" s="6"/>
      <c r="KNH141" s="6"/>
      <c r="KNI141" s="6"/>
      <c r="KNJ141" s="6"/>
      <c r="KNK141" s="6"/>
      <c r="KNL141" s="6"/>
      <c r="KNM141" s="6"/>
      <c r="KNN141" s="6"/>
      <c r="KNO141" s="6"/>
      <c r="KNP141" s="6"/>
      <c r="KNQ141" s="6"/>
      <c r="KNR141" s="6"/>
      <c r="KNS141" s="6"/>
      <c r="KNT141" s="6"/>
      <c r="KNU141" s="6"/>
      <c r="KNV141" s="6"/>
      <c r="KNW141" s="6"/>
      <c r="KNX141" s="6"/>
      <c r="KNY141" s="6"/>
      <c r="KNZ141" s="6"/>
      <c r="KOA141" s="6"/>
      <c r="KOB141" s="6"/>
      <c r="KOC141" s="6"/>
      <c r="KOD141" s="6"/>
      <c r="KOE141" s="6"/>
      <c r="KOF141" s="6"/>
      <c r="KOG141" s="6"/>
      <c r="KOH141" s="6"/>
      <c r="KOI141" s="6"/>
      <c r="KOJ141" s="6"/>
      <c r="KOK141" s="6"/>
      <c r="KOL141" s="6"/>
      <c r="KOM141" s="6"/>
      <c r="KON141" s="6"/>
      <c r="KOO141" s="6"/>
      <c r="KOP141" s="6"/>
      <c r="KOQ141" s="6"/>
      <c r="KOR141" s="6"/>
      <c r="KOS141" s="6"/>
      <c r="KOT141" s="6"/>
      <c r="KOU141" s="6"/>
      <c r="KOV141" s="6"/>
      <c r="KOW141" s="6"/>
      <c r="KOX141" s="6"/>
      <c r="KOY141" s="6"/>
      <c r="KOZ141" s="6"/>
      <c r="KPA141" s="6"/>
      <c r="KPB141" s="6"/>
      <c r="KPC141" s="6"/>
      <c r="KPD141" s="6"/>
      <c r="KPE141" s="6"/>
      <c r="KPF141" s="6"/>
      <c r="KPG141" s="6"/>
      <c r="KPH141" s="6"/>
      <c r="KPI141" s="6"/>
      <c r="KPJ141" s="6"/>
      <c r="KPK141" s="6"/>
      <c r="KPL141" s="6"/>
      <c r="KPM141" s="6"/>
      <c r="KPN141" s="6"/>
      <c r="KPO141" s="6"/>
      <c r="KPP141" s="6"/>
      <c r="KPQ141" s="6"/>
      <c r="KPR141" s="6"/>
      <c r="KPS141" s="6"/>
      <c r="KPT141" s="6"/>
      <c r="KPU141" s="6"/>
      <c r="KPV141" s="6"/>
      <c r="KPW141" s="6"/>
      <c r="KPX141" s="6"/>
      <c r="KPY141" s="6"/>
      <c r="KPZ141" s="6"/>
      <c r="KQA141" s="6"/>
      <c r="KQB141" s="6"/>
      <c r="KQC141" s="6"/>
      <c r="KQD141" s="6"/>
      <c r="KQE141" s="6"/>
      <c r="KQF141" s="6"/>
      <c r="KQG141" s="6"/>
      <c r="KQH141" s="6"/>
      <c r="KQI141" s="6"/>
      <c r="KQJ141" s="6"/>
      <c r="KQK141" s="6"/>
      <c r="KQL141" s="6"/>
      <c r="KQM141" s="6"/>
      <c r="KQN141" s="6"/>
      <c r="KQO141" s="6"/>
      <c r="KQP141" s="6"/>
      <c r="KQQ141" s="6"/>
      <c r="KQR141" s="6"/>
      <c r="KQS141" s="6"/>
      <c r="KQT141" s="6"/>
      <c r="KQU141" s="6"/>
      <c r="KQV141" s="6"/>
      <c r="KQW141" s="6"/>
      <c r="KQX141" s="6"/>
      <c r="KQY141" s="6"/>
      <c r="KQZ141" s="6"/>
      <c r="KRA141" s="6"/>
      <c r="KRB141" s="6"/>
      <c r="KRC141" s="6"/>
      <c r="KRD141" s="6"/>
      <c r="KRE141" s="6"/>
      <c r="KRF141" s="6"/>
      <c r="KRG141" s="6"/>
      <c r="KRH141" s="6"/>
      <c r="KRI141" s="6"/>
      <c r="KRJ141" s="6"/>
      <c r="KRK141" s="6"/>
      <c r="KRL141" s="6"/>
      <c r="KRM141" s="6"/>
      <c r="KRN141" s="6"/>
      <c r="KRO141" s="6"/>
      <c r="KRP141" s="6"/>
      <c r="KRQ141" s="6"/>
      <c r="KRR141" s="6"/>
      <c r="KRS141" s="6"/>
      <c r="KRT141" s="6"/>
      <c r="KRU141" s="6"/>
      <c r="KRV141" s="6"/>
      <c r="KRW141" s="6"/>
      <c r="KRX141" s="6"/>
      <c r="KRY141" s="6"/>
      <c r="KRZ141" s="6"/>
      <c r="KSA141" s="6"/>
      <c r="KSB141" s="6"/>
      <c r="KSC141" s="6"/>
      <c r="KSD141" s="6"/>
      <c r="KSE141" s="6"/>
      <c r="KSF141" s="6"/>
      <c r="KSG141" s="6"/>
      <c r="KSH141" s="6"/>
      <c r="KSI141" s="6"/>
      <c r="KSJ141" s="6"/>
      <c r="KSK141" s="6"/>
      <c r="KSL141" s="6"/>
      <c r="KSM141" s="6"/>
      <c r="KSN141" s="6"/>
      <c r="KSO141" s="6"/>
      <c r="KSP141" s="6"/>
      <c r="KSQ141" s="6"/>
      <c r="KSR141" s="6"/>
      <c r="KSS141" s="6"/>
      <c r="KST141" s="6"/>
      <c r="KSU141" s="6"/>
      <c r="KSV141" s="6"/>
      <c r="KSW141" s="6"/>
      <c r="KSX141" s="6"/>
      <c r="KSY141" s="6"/>
      <c r="KSZ141" s="6"/>
      <c r="KTA141" s="6"/>
      <c r="KTB141" s="6"/>
      <c r="KTC141" s="6"/>
      <c r="KTD141" s="6"/>
      <c r="KTE141" s="6"/>
      <c r="KTF141" s="6"/>
      <c r="KTG141" s="6"/>
      <c r="KTH141" s="6"/>
      <c r="KTI141" s="6"/>
      <c r="KTJ141" s="6"/>
      <c r="KTK141" s="6"/>
      <c r="KTL141" s="6"/>
      <c r="KTM141" s="6"/>
      <c r="KTN141" s="6"/>
      <c r="KTO141" s="6"/>
      <c r="KTP141" s="6"/>
      <c r="KTQ141" s="6"/>
      <c r="KTR141" s="6"/>
      <c r="KTS141" s="6"/>
      <c r="KTT141" s="6"/>
      <c r="KTU141" s="6"/>
      <c r="KTV141" s="6"/>
      <c r="KTW141" s="6"/>
      <c r="KTX141" s="6"/>
      <c r="KTY141" s="6"/>
      <c r="KTZ141" s="6"/>
      <c r="KUA141" s="6"/>
      <c r="KUB141" s="6"/>
      <c r="KUC141" s="6"/>
      <c r="KUD141" s="6"/>
      <c r="KUE141" s="6"/>
      <c r="KUF141" s="6"/>
      <c r="KUG141" s="6"/>
      <c r="KUH141" s="6"/>
      <c r="KUI141" s="6"/>
      <c r="KUJ141" s="6"/>
      <c r="KUK141" s="6"/>
      <c r="KUL141" s="6"/>
      <c r="KUM141" s="6"/>
      <c r="KUN141" s="6"/>
      <c r="KUO141" s="6"/>
      <c r="KUP141" s="6"/>
      <c r="KUQ141" s="6"/>
      <c r="KUR141" s="6"/>
      <c r="KUS141" s="6"/>
      <c r="KUT141" s="6"/>
      <c r="KUU141" s="6"/>
      <c r="KUV141" s="6"/>
      <c r="KUW141" s="6"/>
      <c r="KUX141" s="6"/>
      <c r="KUY141" s="6"/>
      <c r="KUZ141" s="6"/>
      <c r="KVA141" s="6"/>
      <c r="KVB141" s="6"/>
      <c r="KVC141" s="6"/>
      <c r="KVD141" s="6"/>
      <c r="KVE141" s="6"/>
      <c r="KVF141" s="6"/>
      <c r="KVG141" s="6"/>
      <c r="KVH141" s="6"/>
      <c r="KVI141" s="6"/>
      <c r="KVJ141" s="6"/>
      <c r="KVK141" s="6"/>
      <c r="KVL141" s="6"/>
      <c r="KVM141" s="6"/>
      <c r="KVN141" s="6"/>
      <c r="KVO141" s="6"/>
      <c r="KVP141" s="6"/>
      <c r="KVQ141" s="6"/>
      <c r="KVR141" s="6"/>
      <c r="KVS141" s="6"/>
      <c r="KVT141" s="6"/>
      <c r="KVU141" s="6"/>
      <c r="KVV141" s="6"/>
      <c r="KVW141" s="6"/>
      <c r="KVX141" s="6"/>
      <c r="KVY141" s="6"/>
      <c r="KVZ141" s="6"/>
      <c r="KWA141" s="6"/>
      <c r="KWB141" s="6"/>
      <c r="KWC141" s="6"/>
      <c r="KWD141" s="6"/>
      <c r="KWE141" s="6"/>
      <c r="KWF141" s="6"/>
      <c r="KWG141" s="6"/>
      <c r="KWH141" s="6"/>
      <c r="KWI141" s="6"/>
      <c r="KWJ141" s="6"/>
      <c r="KWK141" s="6"/>
      <c r="KWL141" s="6"/>
      <c r="KWM141" s="6"/>
      <c r="KWN141" s="6"/>
      <c r="KWO141" s="6"/>
      <c r="KWP141" s="6"/>
      <c r="KWQ141" s="6"/>
      <c r="KWR141" s="6"/>
      <c r="KWS141" s="6"/>
      <c r="KWT141" s="6"/>
      <c r="KWU141" s="6"/>
      <c r="KWV141" s="6"/>
      <c r="KWW141" s="6"/>
      <c r="KWX141" s="6"/>
      <c r="KWY141" s="6"/>
      <c r="KWZ141" s="6"/>
      <c r="KXA141" s="6"/>
      <c r="KXB141" s="6"/>
      <c r="KXC141" s="6"/>
      <c r="KXD141" s="6"/>
      <c r="KXE141" s="6"/>
      <c r="KXF141" s="6"/>
      <c r="KXG141" s="6"/>
      <c r="KXH141" s="6"/>
      <c r="KXI141" s="6"/>
      <c r="KXJ141" s="6"/>
      <c r="KXK141" s="6"/>
      <c r="KXL141" s="6"/>
      <c r="KXM141" s="6"/>
      <c r="KXN141" s="6"/>
      <c r="KXO141" s="6"/>
      <c r="KXP141" s="6"/>
      <c r="KXQ141" s="6"/>
      <c r="KXR141" s="6"/>
      <c r="KXS141" s="6"/>
      <c r="KXT141" s="6"/>
      <c r="KXU141" s="6"/>
      <c r="KXV141" s="6"/>
      <c r="KXW141" s="6"/>
      <c r="KXX141" s="6"/>
      <c r="KXY141" s="6"/>
      <c r="KXZ141" s="6"/>
      <c r="KYA141" s="6"/>
      <c r="KYB141" s="6"/>
      <c r="KYC141" s="6"/>
      <c r="KYD141" s="6"/>
      <c r="KYE141" s="6"/>
      <c r="KYF141" s="6"/>
      <c r="KYG141" s="6"/>
      <c r="KYH141" s="6"/>
      <c r="KYI141" s="6"/>
      <c r="KYJ141" s="6"/>
      <c r="KYK141" s="6"/>
      <c r="KYL141" s="6"/>
      <c r="KYM141" s="6"/>
      <c r="KYN141" s="6"/>
      <c r="KYO141" s="6"/>
      <c r="KYP141" s="6"/>
      <c r="KYQ141" s="6"/>
      <c r="KYR141" s="6"/>
      <c r="KYS141" s="6"/>
      <c r="KYT141" s="6"/>
      <c r="KYU141" s="6"/>
      <c r="KYV141" s="6"/>
      <c r="KYW141" s="6"/>
      <c r="KYX141" s="6"/>
      <c r="KYY141" s="6"/>
      <c r="KYZ141" s="6"/>
      <c r="KZA141" s="6"/>
      <c r="KZB141" s="6"/>
      <c r="KZC141" s="6"/>
      <c r="KZD141" s="6"/>
      <c r="KZE141" s="6"/>
      <c r="KZF141" s="6"/>
      <c r="KZG141" s="6"/>
      <c r="KZH141" s="6"/>
      <c r="KZI141" s="6"/>
      <c r="KZJ141" s="6"/>
      <c r="KZK141" s="6"/>
      <c r="KZL141" s="6"/>
      <c r="KZM141" s="6"/>
      <c r="KZN141" s="6"/>
      <c r="KZO141" s="6"/>
      <c r="KZP141" s="6"/>
      <c r="KZQ141" s="6"/>
      <c r="KZR141" s="6"/>
      <c r="KZS141" s="6"/>
      <c r="KZT141" s="6"/>
      <c r="KZU141" s="6"/>
      <c r="KZV141" s="6"/>
      <c r="KZW141" s="6"/>
      <c r="KZX141" s="6"/>
      <c r="KZY141" s="6"/>
      <c r="KZZ141" s="6"/>
      <c r="LAA141" s="6"/>
      <c r="LAB141" s="6"/>
      <c r="LAC141" s="6"/>
      <c r="LAD141" s="6"/>
      <c r="LAE141" s="6"/>
      <c r="LAF141" s="6"/>
      <c r="LAG141" s="6"/>
      <c r="LAH141" s="6"/>
      <c r="LAI141" s="6"/>
      <c r="LAJ141" s="6"/>
      <c r="LAK141" s="6"/>
      <c r="LAL141" s="6"/>
      <c r="LAM141" s="6"/>
      <c r="LAN141" s="6"/>
      <c r="LAO141" s="6"/>
      <c r="LAP141" s="6"/>
      <c r="LAQ141" s="6"/>
      <c r="LAR141" s="6"/>
      <c r="LAS141" s="6"/>
      <c r="LAT141" s="6"/>
      <c r="LAU141" s="6"/>
      <c r="LAV141" s="6"/>
      <c r="LAW141" s="6"/>
      <c r="LAX141" s="6"/>
      <c r="LAY141" s="6"/>
      <c r="LAZ141" s="6"/>
      <c r="LBA141" s="6"/>
      <c r="LBB141" s="6"/>
      <c r="LBC141" s="6"/>
      <c r="LBD141" s="6"/>
      <c r="LBE141" s="6"/>
      <c r="LBF141" s="6"/>
      <c r="LBG141" s="6"/>
      <c r="LBH141" s="6"/>
      <c r="LBI141" s="6"/>
      <c r="LBJ141" s="6"/>
      <c r="LBK141" s="6"/>
      <c r="LBL141" s="6"/>
      <c r="LBM141" s="6"/>
      <c r="LBN141" s="6"/>
      <c r="LBO141" s="6"/>
      <c r="LBP141" s="6"/>
      <c r="LBQ141" s="6"/>
      <c r="LBR141" s="6"/>
      <c r="LBS141" s="6"/>
      <c r="LBT141" s="6"/>
      <c r="LBU141" s="6"/>
      <c r="LBV141" s="6"/>
      <c r="LBW141" s="6"/>
      <c r="LBX141" s="6"/>
      <c r="LBY141" s="6"/>
      <c r="LBZ141" s="6"/>
      <c r="LCA141" s="6"/>
      <c r="LCB141" s="6"/>
      <c r="LCC141" s="6"/>
      <c r="LCD141" s="6"/>
      <c r="LCE141" s="6"/>
      <c r="LCF141" s="6"/>
      <c r="LCG141" s="6"/>
      <c r="LCH141" s="6"/>
      <c r="LCI141" s="6"/>
      <c r="LCJ141" s="6"/>
      <c r="LCK141" s="6"/>
      <c r="LCL141" s="6"/>
      <c r="LCM141" s="6"/>
      <c r="LCN141" s="6"/>
      <c r="LCO141" s="6"/>
      <c r="LCP141" s="6"/>
      <c r="LCQ141" s="6"/>
      <c r="LCR141" s="6"/>
      <c r="LCS141" s="6"/>
      <c r="LCT141" s="6"/>
      <c r="LCU141" s="6"/>
      <c r="LCV141" s="6"/>
      <c r="LCW141" s="6"/>
      <c r="LCX141" s="6"/>
      <c r="LCY141" s="6"/>
      <c r="LCZ141" s="6"/>
      <c r="LDA141" s="6"/>
      <c r="LDB141" s="6"/>
      <c r="LDC141" s="6"/>
      <c r="LDD141" s="6"/>
      <c r="LDE141" s="6"/>
      <c r="LDF141" s="6"/>
      <c r="LDG141" s="6"/>
      <c r="LDH141" s="6"/>
      <c r="LDI141" s="6"/>
      <c r="LDJ141" s="6"/>
      <c r="LDK141" s="6"/>
      <c r="LDL141" s="6"/>
      <c r="LDM141" s="6"/>
      <c r="LDN141" s="6"/>
      <c r="LDO141" s="6"/>
      <c r="LDP141" s="6"/>
      <c r="LDQ141" s="6"/>
      <c r="LDR141" s="6"/>
      <c r="LDS141" s="6"/>
      <c r="LDT141" s="6"/>
      <c r="LDU141" s="6"/>
      <c r="LDV141" s="6"/>
      <c r="LDW141" s="6"/>
      <c r="LDX141" s="6"/>
      <c r="LDY141" s="6"/>
      <c r="LDZ141" s="6"/>
      <c r="LEA141" s="6"/>
      <c r="LEB141" s="6"/>
      <c r="LEC141" s="6"/>
      <c r="LED141" s="6"/>
      <c r="LEE141" s="6"/>
      <c r="LEF141" s="6"/>
      <c r="LEG141" s="6"/>
      <c r="LEH141" s="6"/>
      <c r="LEI141" s="6"/>
      <c r="LEJ141" s="6"/>
      <c r="LEK141" s="6"/>
      <c r="LEL141" s="6"/>
      <c r="LEM141" s="6"/>
      <c r="LEN141" s="6"/>
      <c r="LEO141" s="6"/>
      <c r="LEP141" s="6"/>
      <c r="LEQ141" s="6"/>
      <c r="LER141" s="6"/>
      <c r="LES141" s="6"/>
      <c r="LET141" s="6"/>
      <c r="LEU141" s="6"/>
      <c r="LEV141" s="6"/>
      <c r="LEW141" s="6"/>
      <c r="LEX141" s="6"/>
      <c r="LEY141" s="6"/>
      <c r="LEZ141" s="6"/>
      <c r="LFA141" s="6"/>
      <c r="LFB141" s="6"/>
      <c r="LFC141" s="6"/>
      <c r="LFD141" s="6"/>
      <c r="LFE141" s="6"/>
      <c r="LFF141" s="6"/>
      <c r="LFG141" s="6"/>
      <c r="LFH141" s="6"/>
      <c r="LFI141" s="6"/>
      <c r="LFJ141" s="6"/>
      <c r="LFK141" s="6"/>
      <c r="LFL141" s="6"/>
      <c r="LFM141" s="6"/>
      <c r="LFN141" s="6"/>
      <c r="LFO141" s="6"/>
      <c r="LFP141" s="6"/>
      <c r="LFQ141" s="6"/>
      <c r="LFR141" s="6"/>
      <c r="LFS141" s="6"/>
      <c r="LFT141" s="6"/>
      <c r="LFU141" s="6"/>
      <c r="LFV141" s="6"/>
      <c r="LFW141" s="6"/>
      <c r="LFX141" s="6"/>
      <c r="LFY141" s="6"/>
      <c r="LFZ141" s="6"/>
      <c r="LGA141" s="6"/>
      <c r="LGB141" s="6"/>
      <c r="LGC141" s="6"/>
      <c r="LGD141" s="6"/>
      <c r="LGE141" s="6"/>
      <c r="LGF141" s="6"/>
      <c r="LGG141" s="6"/>
      <c r="LGH141" s="6"/>
      <c r="LGI141" s="6"/>
      <c r="LGJ141" s="6"/>
      <c r="LGK141" s="6"/>
      <c r="LGL141" s="6"/>
      <c r="LGM141" s="6"/>
      <c r="LGN141" s="6"/>
      <c r="LGO141" s="6"/>
      <c r="LGP141" s="6"/>
      <c r="LGQ141" s="6"/>
      <c r="LGR141" s="6"/>
      <c r="LGS141" s="6"/>
      <c r="LGT141" s="6"/>
      <c r="LGU141" s="6"/>
      <c r="LGV141" s="6"/>
      <c r="LGW141" s="6"/>
      <c r="LGX141" s="6"/>
      <c r="LGY141" s="6"/>
      <c r="LGZ141" s="6"/>
      <c r="LHA141" s="6"/>
      <c r="LHB141" s="6"/>
      <c r="LHC141" s="6"/>
      <c r="LHD141" s="6"/>
      <c r="LHE141" s="6"/>
      <c r="LHF141" s="6"/>
      <c r="LHG141" s="6"/>
      <c r="LHH141" s="6"/>
      <c r="LHI141" s="6"/>
      <c r="LHJ141" s="6"/>
      <c r="LHK141" s="6"/>
      <c r="LHL141" s="6"/>
      <c r="LHM141" s="6"/>
      <c r="LHN141" s="6"/>
      <c r="LHO141" s="6"/>
      <c r="LHP141" s="6"/>
      <c r="LHQ141" s="6"/>
      <c r="LHR141" s="6"/>
      <c r="LHS141" s="6"/>
      <c r="LHT141" s="6"/>
      <c r="LHU141" s="6"/>
      <c r="LHV141" s="6"/>
      <c r="LHW141" s="6"/>
      <c r="LHX141" s="6"/>
      <c r="LHY141" s="6"/>
      <c r="LHZ141" s="6"/>
      <c r="LIA141" s="6"/>
      <c r="LIB141" s="6"/>
      <c r="LIC141" s="6"/>
      <c r="LID141" s="6"/>
      <c r="LIE141" s="6"/>
      <c r="LIF141" s="6"/>
      <c r="LIG141" s="6"/>
      <c r="LIH141" s="6"/>
      <c r="LII141" s="6"/>
      <c r="LIJ141" s="6"/>
      <c r="LIK141" s="6"/>
      <c r="LIL141" s="6"/>
      <c r="LIM141" s="6"/>
      <c r="LIN141" s="6"/>
      <c r="LIO141" s="6"/>
      <c r="LIP141" s="6"/>
      <c r="LIQ141" s="6"/>
      <c r="LIR141" s="6"/>
      <c r="LIS141" s="6"/>
      <c r="LIT141" s="6"/>
      <c r="LIU141" s="6"/>
      <c r="LIV141" s="6"/>
      <c r="LIW141" s="6"/>
      <c r="LIX141" s="6"/>
      <c r="LIY141" s="6"/>
      <c r="LIZ141" s="6"/>
      <c r="LJA141" s="6"/>
      <c r="LJB141" s="6"/>
      <c r="LJC141" s="6"/>
      <c r="LJD141" s="6"/>
      <c r="LJE141" s="6"/>
      <c r="LJF141" s="6"/>
      <c r="LJG141" s="6"/>
      <c r="LJH141" s="6"/>
      <c r="LJI141" s="6"/>
      <c r="LJJ141" s="6"/>
      <c r="LJK141" s="6"/>
      <c r="LJL141" s="6"/>
      <c r="LJM141" s="6"/>
      <c r="LJN141" s="6"/>
      <c r="LJO141" s="6"/>
      <c r="LJP141" s="6"/>
      <c r="LJQ141" s="6"/>
      <c r="LJR141" s="6"/>
      <c r="LJS141" s="6"/>
      <c r="LJT141" s="6"/>
      <c r="LJU141" s="6"/>
      <c r="LJV141" s="6"/>
      <c r="LJW141" s="6"/>
      <c r="LJX141" s="6"/>
      <c r="LJY141" s="6"/>
      <c r="LJZ141" s="6"/>
      <c r="LKA141" s="6"/>
      <c r="LKB141" s="6"/>
      <c r="LKC141" s="6"/>
      <c r="LKD141" s="6"/>
      <c r="LKE141" s="6"/>
      <c r="LKF141" s="6"/>
      <c r="LKG141" s="6"/>
      <c r="LKH141" s="6"/>
      <c r="LKI141" s="6"/>
      <c r="LKJ141" s="6"/>
      <c r="LKK141" s="6"/>
      <c r="LKL141" s="6"/>
      <c r="LKM141" s="6"/>
      <c r="LKN141" s="6"/>
      <c r="LKO141" s="6"/>
      <c r="LKP141" s="6"/>
      <c r="LKQ141" s="6"/>
      <c r="LKR141" s="6"/>
      <c r="LKS141" s="6"/>
      <c r="LKT141" s="6"/>
      <c r="LKU141" s="6"/>
      <c r="LKV141" s="6"/>
      <c r="LKW141" s="6"/>
      <c r="LKX141" s="6"/>
      <c r="LKY141" s="6"/>
      <c r="LKZ141" s="6"/>
      <c r="LLA141" s="6"/>
      <c r="LLB141" s="6"/>
      <c r="LLC141" s="6"/>
      <c r="LLD141" s="6"/>
      <c r="LLE141" s="6"/>
      <c r="LLF141" s="6"/>
      <c r="LLG141" s="6"/>
      <c r="LLH141" s="6"/>
      <c r="LLI141" s="6"/>
      <c r="LLJ141" s="6"/>
      <c r="LLK141" s="6"/>
      <c r="LLL141" s="6"/>
      <c r="LLM141" s="6"/>
      <c r="LLN141" s="6"/>
      <c r="LLO141" s="6"/>
      <c r="LLP141" s="6"/>
      <c r="LLQ141" s="6"/>
      <c r="LLR141" s="6"/>
      <c r="LLS141" s="6"/>
      <c r="LLT141" s="6"/>
      <c r="LLU141" s="6"/>
      <c r="LLV141" s="6"/>
      <c r="LLW141" s="6"/>
      <c r="LLX141" s="6"/>
      <c r="LLY141" s="6"/>
      <c r="LLZ141" s="6"/>
      <c r="LMA141" s="6"/>
      <c r="LMB141" s="6"/>
      <c r="LMC141" s="6"/>
      <c r="LMD141" s="6"/>
      <c r="LME141" s="6"/>
      <c r="LMF141" s="6"/>
      <c r="LMG141" s="6"/>
      <c r="LMH141" s="6"/>
      <c r="LMI141" s="6"/>
      <c r="LMJ141" s="6"/>
      <c r="LMK141" s="6"/>
      <c r="LML141" s="6"/>
      <c r="LMM141" s="6"/>
      <c r="LMN141" s="6"/>
      <c r="LMO141" s="6"/>
      <c r="LMP141" s="6"/>
      <c r="LMQ141" s="6"/>
      <c r="LMR141" s="6"/>
      <c r="LMS141" s="6"/>
      <c r="LMT141" s="6"/>
      <c r="LMU141" s="6"/>
      <c r="LMV141" s="6"/>
      <c r="LMW141" s="6"/>
      <c r="LMX141" s="6"/>
      <c r="LMY141" s="6"/>
      <c r="LMZ141" s="6"/>
      <c r="LNA141" s="6"/>
      <c r="LNB141" s="6"/>
      <c r="LNC141" s="6"/>
      <c r="LND141" s="6"/>
      <c r="LNE141" s="6"/>
      <c r="LNF141" s="6"/>
      <c r="LNG141" s="6"/>
      <c r="LNH141" s="6"/>
      <c r="LNI141" s="6"/>
      <c r="LNJ141" s="6"/>
      <c r="LNK141" s="6"/>
      <c r="LNL141" s="6"/>
      <c r="LNM141" s="6"/>
      <c r="LNN141" s="6"/>
      <c r="LNO141" s="6"/>
      <c r="LNP141" s="6"/>
      <c r="LNQ141" s="6"/>
      <c r="LNR141" s="6"/>
      <c r="LNS141" s="6"/>
      <c r="LNT141" s="6"/>
      <c r="LNU141" s="6"/>
      <c r="LNV141" s="6"/>
      <c r="LNW141" s="6"/>
      <c r="LNX141" s="6"/>
      <c r="LNY141" s="6"/>
      <c r="LNZ141" s="6"/>
      <c r="LOA141" s="6"/>
      <c r="LOB141" s="6"/>
      <c r="LOC141" s="6"/>
      <c r="LOD141" s="6"/>
      <c r="LOE141" s="6"/>
      <c r="LOF141" s="6"/>
      <c r="LOG141" s="6"/>
      <c r="LOH141" s="6"/>
      <c r="LOI141" s="6"/>
      <c r="LOJ141" s="6"/>
      <c r="LOK141" s="6"/>
      <c r="LOL141" s="6"/>
      <c r="LOM141" s="6"/>
      <c r="LON141" s="6"/>
      <c r="LOO141" s="6"/>
      <c r="LOP141" s="6"/>
      <c r="LOQ141" s="6"/>
      <c r="LOR141" s="6"/>
      <c r="LOS141" s="6"/>
      <c r="LOT141" s="6"/>
      <c r="LOU141" s="6"/>
      <c r="LOV141" s="6"/>
      <c r="LOW141" s="6"/>
      <c r="LOX141" s="6"/>
      <c r="LOY141" s="6"/>
      <c r="LOZ141" s="6"/>
      <c r="LPA141" s="6"/>
      <c r="LPB141" s="6"/>
      <c r="LPC141" s="6"/>
      <c r="LPD141" s="6"/>
      <c r="LPE141" s="6"/>
      <c r="LPF141" s="6"/>
      <c r="LPG141" s="6"/>
      <c r="LPH141" s="6"/>
      <c r="LPI141" s="6"/>
      <c r="LPJ141" s="6"/>
      <c r="LPK141" s="6"/>
      <c r="LPL141" s="6"/>
      <c r="LPM141" s="6"/>
      <c r="LPN141" s="6"/>
      <c r="LPO141" s="6"/>
      <c r="LPP141" s="6"/>
      <c r="LPQ141" s="6"/>
      <c r="LPR141" s="6"/>
      <c r="LPS141" s="6"/>
      <c r="LPT141" s="6"/>
      <c r="LPU141" s="6"/>
      <c r="LPV141" s="6"/>
      <c r="LPW141" s="6"/>
      <c r="LPX141" s="6"/>
      <c r="LPY141" s="6"/>
      <c r="LPZ141" s="6"/>
      <c r="LQA141" s="6"/>
      <c r="LQB141" s="6"/>
      <c r="LQC141" s="6"/>
      <c r="LQD141" s="6"/>
      <c r="LQE141" s="6"/>
      <c r="LQF141" s="6"/>
      <c r="LQG141" s="6"/>
      <c r="LQH141" s="6"/>
      <c r="LQI141" s="6"/>
      <c r="LQJ141" s="6"/>
      <c r="LQK141" s="6"/>
      <c r="LQL141" s="6"/>
      <c r="LQM141" s="6"/>
      <c r="LQN141" s="6"/>
      <c r="LQO141" s="6"/>
      <c r="LQP141" s="6"/>
      <c r="LQQ141" s="6"/>
      <c r="LQR141" s="6"/>
      <c r="LQS141" s="6"/>
      <c r="LQT141" s="6"/>
      <c r="LQU141" s="6"/>
      <c r="LQV141" s="6"/>
      <c r="LQW141" s="6"/>
      <c r="LQX141" s="6"/>
      <c r="LQY141" s="6"/>
      <c r="LQZ141" s="6"/>
      <c r="LRA141" s="6"/>
      <c r="LRB141" s="6"/>
      <c r="LRC141" s="6"/>
      <c r="LRD141" s="6"/>
      <c r="LRE141" s="6"/>
      <c r="LRF141" s="6"/>
      <c r="LRG141" s="6"/>
      <c r="LRH141" s="6"/>
      <c r="LRI141" s="6"/>
      <c r="LRJ141" s="6"/>
      <c r="LRK141" s="6"/>
      <c r="LRL141" s="6"/>
      <c r="LRM141" s="6"/>
      <c r="LRN141" s="6"/>
      <c r="LRO141" s="6"/>
      <c r="LRP141" s="6"/>
      <c r="LRQ141" s="6"/>
      <c r="LRR141" s="6"/>
      <c r="LRS141" s="6"/>
      <c r="LRT141" s="6"/>
      <c r="LRU141" s="6"/>
      <c r="LRV141" s="6"/>
      <c r="LRW141" s="6"/>
      <c r="LRX141" s="6"/>
      <c r="LRY141" s="6"/>
      <c r="LRZ141" s="6"/>
      <c r="LSA141" s="6"/>
      <c r="LSB141" s="6"/>
      <c r="LSC141" s="6"/>
      <c r="LSD141" s="6"/>
      <c r="LSE141" s="6"/>
      <c r="LSF141" s="6"/>
      <c r="LSG141" s="6"/>
      <c r="LSH141" s="6"/>
      <c r="LSI141" s="6"/>
      <c r="LSJ141" s="6"/>
      <c r="LSK141" s="6"/>
      <c r="LSL141" s="6"/>
      <c r="LSM141" s="6"/>
      <c r="LSN141" s="6"/>
      <c r="LSO141" s="6"/>
      <c r="LSP141" s="6"/>
      <c r="LSQ141" s="6"/>
      <c r="LSR141" s="6"/>
      <c r="LSS141" s="6"/>
      <c r="LST141" s="6"/>
      <c r="LSU141" s="6"/>
      <c r="LSV141" s="6"/>
      <c r="LSW141" s="6"/>
      <c r="LSX141" s="6"/>
      <c r="LSY141" s="6"/>
      <c r="LSZ141" s="6"/>
      <c r="LTA141" s="6"/>
      <c r="LTB141" s="6"/>
      <c r="LTC141" s="6"/>
      <c r="LTD141" s="6"/>
      <c r="LTE141" s="6"/>
      <c r="LTF141" s="6"/>
      <c r="LTG141" s="6"/>
      <c r="LTH141" s="6"/>
      <c r="LTI141" s="6"/>
      <c r="LTJ141" s="6"/>
      <c r="LTK141" s="6"/>
      <c r="LTL141" s="6"/>
      <c r="LTM141" s="6"/>
      <c r="LTN141" s="6"/>
      <c r="LTO141" s="6"/>
      <c r="LTP141" s="6"/>
      <c r="LTQ141" s="6"/>
      <c r="LTR141" s="6"/>
      <c r="LTS141" s="6"/>
      <c r="LTT141" s="6"/>
      <c r="LTU141" s="6"/>
      <c r="LTV141" s="6"/>
      <c r="LTW141" s="6"/>
      <c r="LTX141" s="6"/>
      <c r="LTY141" s="6"/>
      <c r="LTZ141" s="6"/>
      <c r="LUA141" s="6"/>
      <c r="LUB141" s="6"/>
      <c r="LUC141" s="6"/>
      <c r="LUD141" s="6"/>
      <c r="LUE141" s="6"/>
      <c r="LUF141" s="6"/>
      <c r="LUG141" s="6"/>
      <c r="LUH141" s="6"/>
      <c r="LUI141" s="6"/>
      <c r="LUJ141" s="6"/>
      <c r="LUK141" s="6"/>
      <c r="LUL141" s="6"/>
      <c r="LUM141" s="6"/>
      <c r="LUN141" s="6"/>
      <c r="LUO141" s="6"/>
      <c r="LUP141" s="6"/>
      <c r="LUQ141" s="6"/>
      <c r="LUR141" s="6"/>
      <c r="LUS141" s="6"/>
      <c r="LUT141" s="6"/>
      <c r="LUU141" s="6"/>
      <c r="LUV141" s="6"/>
      <c r="LUW141" s="6"/>
      <c r="LUX141" s="6"/>
      <c r="LUY141" s="6"/>
      <c r="LUZ141" s="6"/>
      <c r="LVA141" s="6"/>
      <c r="LVB141" s="6"/>
      <c r="LVC141" s="6"/>
      <c r="LVD141" s="6"/>
      <c r="LVE141" s="6"/>
      <c r="LVF141" s="6"/>
      <c r="LVG141" s="6"/>
      <c r="LVH141" s="6"/>
      <c r="LVI141" s="6"/>
      <c r="LVJ141" s="6"/>
      <c r="LVK141" s="6"/>
      <c r="LVL141" s="6"/>
      <c r="LVM141" s="6"/>
      <c r="LVN141" s="6"/>
      <c r="LVO141" s="6"/>
      <c r="LVP141" s="6"/>
      <c r="LVQ141" s="6"/>
      <c r="LVR141" s="6"/>
      <c r="LVS141" s="6"/>
      <c r="LVT141" s="6"/>
      <c r="LVU141" s="6"/>
      <c r="LVV141" s="6"/>
      <c r="LVW141" s="6"/>
      <c r="LVX141" s="6"/>
      <c r="LVY141" s="6"/>
      <c r="LVZ141" s="6"/>
      <c r="LWA141" s="6"/>
      <c r="LWB141" s="6"/>
      <c r="LWC141" s="6"/>
      <c r="LWD141" s="6"/>
      <c r="LWE141" s="6"/>
      <c r="LWF141" s="6"/>
      <c r="LWG141" s="6"/>
      <c r="LWH141" s="6"/>
      <c r="LWI141" s="6"/>
      <c r="LWJ141" s="6"/>
      <c r="LWK141" s="6"/>
      <c r="LWL141" s="6"/>
      <c r="LWM141" s="6"/>
      <c r="LWN141" s="6"/>
      <c r="LWO141" s="6"/>
      <c r="LWP141" s="6"/>
      <c r="LWQ141" s="6"/>
      <c r="LWR141" s="6"/>
      <c r="LWS141" s="6"/>
      <c r="LWT141" s="6"/>
      <c r="LWU141" s="6"/>
      <c r="LWV141" s="6"/>
      <c r="LWW141" s="6"/>
      <c r="LWX141" s="6"/>
      <c r="LWY141" s="6"/>
      <c r="LWZ141" s="6"/>
      <c r="LXA141" s="6"/>
      <c r="LXB141" s="6"/>
      <c r="LXC141" s="6"/>
      <c r="LXD141" s="6"/>
      <c r="LXE141" s="6"/>
      <c r="LXF141" s="6"/>
      <c r="LXG141" s="6"/>
      <c r="LXH141" s="6"/>
      <c r="LXI141" s="6"/>
      <c r="LXJ141" s="6"/>
      <c r="LXK141" s="6"/>
      <c r="LXL141" s="6"/>
      <c r="LXM141" s="6"/>
      <c r="LXN141" s="6"/>
      <c r="LXO141" s="6"/>
      <c r="LXP141" s="6"/>
      <c r="LXQ141" s="6"/>
      <c r="LXR141" s="6"/>
      <c r="LXS141" s="6"/>
      <c r="LXT141" s="6"/>
      <c r="LXU141" s="6"/>
      <c r="LXV141" s="6"/>
      <c r="LXW141" s="6"/>
      <c r="LXX141" s="6"/>
      <c r="LXY141" s="6"/>
      <c r="LXZ141" s="6"/>
      <c r="LYA141" s="6"/>
      <c r="LYB141" s="6"/>
      <c r="LYC141" s="6"/>
      <c r="LYD141" s="6"/>
      <c r="LYE141" s="6"/>
      <c r="LYF141" s="6"/>
      <c r="LYG141" s="6"/>
      <c r="LYH141" s="6"/>
      <c r="LYI141" s="6"/>
      <c r="LYJ141" s="6"/>
      <c r="LYK141" s="6"/>
      <c r="LYL141" s="6"/>
      <c r="LYM141" s="6"/>
      <c r="LYN141" s="6"/>
      <c r="LYO141" s="6"/>
      <c r="LYP141" s="6"/>
      <c r="LYQ141" s="6"/>
      <c r="LYR141" s="6"/>
      <c r="LYS141" s="6"/>
      <c r="LYT141" s="6"/>
      <c r="LYU141" s="6"/>
      <c r="LYV141" s="6"/>
      <c r="LYW141" s="6"/>
      <c r="LYX141" s="6"/>
      <c r="LYY141" s="6"/>
      <c r="LYZ141" s="6"/>
      <c r="LZA141" s="6"/>
      <c r="LZB141" s="6"/>
      <c r="LZC141" s="6"/>
      <c r="LZD141" s="6"/>
      <c r="LZE141" s="6"/>
      <c r="LZF141" s="6"/>
      <c r="LZG141" s="6"/>
      <c r="LZH141" s="6"/>
      <c r="LZI141" s="6"/>
      <c r="LZJ141" s="6"/>
      <c r="LZK141" s="6"/>
      <c r="LZL141" s="6"/>
      <c r="LZM141" s="6"/>
      <c r="LZN141" s="6"/>
      <c r="LZO141" s="6"/>
      <c r="LZP141" s="6"/>
      <c r="LZQ141" s="6"/>
      <c r="LZR141" s="6"/>
      <c r="LZS141" s="6"/>
      <c r="LZT141" s="6"/>
      <c r="LZU141" s="6"/>
      <c r="LZV141" s="6"/>
      <c r="LZW141" s="6"/>
      <c r="LZX141" s="6"/>
      <c r="LZY141" s="6"/>
      <c r="LZZ141" s="6"/>
      <c r="MAA141" s="6"/>
      <c r="MAB141" s="6"/>
      <c r="MAC141" s="6"/>
      <c r="MAD141" s="6"/>
      <c r="MAE141" s="6"/>
      <c r="MAF141" s="6"/>
      <c r="MAG141" s="6"/>
      <c r="MAH141" s="6"/>
      <c r="MAI141" s="6"/>
      <c r="MAJ141" s="6"/>
      <c r="MAK141" s="6"/>
      <c r="MAL141" s="6"/>
      <c r="MAM141" s="6"/>
      <c r="MAN141" s="6"/>
      <c r="MAO141" s="6"/>
      <c r="MAP141" s="6"/>
      <c r="MAQ141" s="6"/>
      <c r="MAR141" s="6"/>
      <c r="MAS141" s="6"/>
      <c r="MAT141" s="6"/>
      <c r="MAU141" s="6"/>
      <c r="MAV141" s="6"/>
      <c r="MAW141" s="6"/>
      <c r="MAX141" s="6"/>
      <c r="MAY141" s="6"/>
      <c r="MAZ141" s="6"/>
      <c r="MBA141" s="6"/>
      <c r="MBB141" s="6"/>
      <c r="MBC141" s="6"/>
      <c r="MBD141" s="6"/>
      <c r="MBE141" s="6"/>
      <c r="MBF141" s="6"/>
      <c r="MBG141" s="6"/>
      <c r="MBH141" s="6"/>
      <c r="MBI141" s="6"/>
      <c r="MBJ141" s="6"/>
      <c r="MBK141" s="6"/>
      <c r="MBL141" s="6"/>
      <c r="MBM141" s="6"/>
      <c r="MBN141" s="6"/>
      <c r="MBO141" s="6"/>
      <c r="MBP141" s="6"/>
      <c r="MBQ141" s="6"/>
      <c r="MBR141" s="6"/>
      <c r="MBS141" s="6"/>
      <c r="MBT141" s="6"/>
      <c r="MBU141" s="6"/>
      <c r="MBV141" s="6"/>
      <c r="MBW141" s="6"/>
      <c r="MBX141" s="6"/>
      <c r="MBY141" s="6"/>
      <c r="MBZ141" s="6"/>
      <c r="MCA141" s="6"/>
      <c r="MCB141" s="6"/>
      <c r="MCC141" s="6"/>
      <c r="MCD141" s="6"/>
      <c r="MCE141" s="6"/>
      <c r="MCF141" s="6"/>
      <c r="MCG141" s="6"/>
      <c r="MCH141" s="6"/>
      <c r="MCI141" s="6"/>
      <c r="MCJ141" s="6"/>
      <c r="MCK141" s="6"/>
      <c r="MCL141" s="6"/>
      <c r="MCM141" s="6"/>
      <c r="MCN141" s="6"/>
      <c r="MCO141" s="6"/>
      <c r="MCP141" s="6"/>
      <c r="MCQ141" s="6"/>
      <c r="MCR141" s="6"/>
      <c r="MCS141" s="6"/>
      <c r="MCT141" s="6"/>
      <c r="MCU141" s="6"/>
      <c r="MCV141" s="6"/>
      <c r="MCW141" s="6"/>
      <c r="MCX141" s="6"/>
      <c r="MCY141" s="6"/>
      <c r="MCZ141" s="6"/>
      <c r="MDA141" s="6"/>
      <c r="MDB141" s="6"/>
      <c r="MDC141" s="6"/>
      <c r="MDD141" s="6"/>
      <c r="MDE141" s="6"/>
      <c r="MDF141" s="6"/>
      <c r="MDG141" s="6"/>
      <c r="MDH141" s="6"/>
      <c r="MDI141" s="6"/>
      <c r="MDJ141" s="6"/>
      <c r="MDK141" s="6"/>
      <c r="MDL141" s="6"/>
      <c r="MDM141" s="6"/>
      <c r="MDN141" s="6"/>
      <c r="MDO141" s="6"/>
      <c r="MDP141" s="6"/>
      <c r="MDQ141" s="6"/>
      <c r="MDR141" s="6"/>
      <c r="MDS141" s="6"/>
      <c r="MDT141" s="6"/>
      <c r="MDU141" s="6"/>
      <c r="MDV141" s="6"/>
      <c r="MDW141" s="6"/>
      <c r="MDX141" s="6"/>
      <c r="MDY141" s="6"/>
      <c r="MDZ141" s="6"/>
      <c r="MEA141" s="6"/>
      <c r="MEB141" s="6"/>
      <c r="MEC141" s="6"/>
      <c r="MED141" s="6"/>
      <c r="MEE141" s="6"/>
      <c r="MEF141" s="6"/>
      <c r="MEG141" s="6"/>
      <c r="MEH141" s="6"/>
      <c r="MEI141" s="6"/>
      <c r="MEJ141" s="6"/>
      <c r="MEK141" s="6"/>
      <c r="MEL141" s="6"/>
      <c r="MEM141" s="6"/>
      <c r="MEN141" s="6"/>
      <c r="MEO141" s="6"/>
      <c r="MEP141" s="6"/>
      <c r="MEQ141" s="6"/>
      <c r="MER141" s="6"/>
      <c r="MES141" s="6"/>
      <c r="MET141" s="6"/>
      <c r="MEU141" s="6"/>
      <c r="MEV141" s="6"/>
      <c r="MEW141" s="6"/>
      <c r="MEX141" s="6"/>
      <c r="MEY141" s="6"/>
      <c r="MEZ141" s="6"/>
      <c r="MFA141" s="6"/>
      <c r="MFB141" s="6"/>
      <c r="MFC141" s="6"/>
      <c r="MFD141" s="6"/>
      <c r="MFE141" s="6"/>
      <c r="MFF141" s="6"/>
      <c r="MFG141" s="6"/>
      <c r="MFH141" s="6"/>
      <c r="MFI141" s="6"/>
      <c r="MFJ141" s="6"/>
      <c r="MFK141" s="6"/>
      <c r="MFL141" s="6"/>
      <c r="MFM141" s="6"/>
      <c r="MFN141" s="6"/>
      <c r="MFO141" s="6"/>
      <c r="MFP141" s="6"/>
      <c r="MFQ141" s="6"/>
      <c r="MFR141" s="6"/>
      <c r="MFS141" s="6"/>
      <c r="MFT141" s="6"/>
      <c r="MFU141" s="6"/>
      <c r="MFV141" s="6"/>
      <c r="MFW141" s="6"/>
      <c r="MFX141" s="6"/>
      <c r="MFY141" s="6"/>
      <c r="MFZ141" s="6"/>
      <c r="MGA141" s="6"/>
      <c r="MGB141" s="6"/>
      <c r="MGC141" s="6"/>
      <c r="MGD141" s="6"/>
      <c r="MGE141" s="6"/>
      <c r="MGF141" s="6"/>
      <c r="MGG141" s="6"/>
      <c r="MGH141" s="6"/>
      <c r="MGI141" s="6"/>
      <c r="MGJ141" s="6"/>
      <c r="MGK141" s="6"/>
      <c r="MGL141" s="6"/>
      <c r="MGM141" s="6"/>
      <c r="MGN141" s="6"/>
      <c r="MGO141" s="6"/>
      <c r="MGP141" s="6"/>
      <c r="MGQ141" s="6"/>
      <c r="MGR141" s="6"/>
      <c r="MGS141" s="6"/>
      <c r="MGT141" s="6"/>
      <c r="MGU141" s="6"/>
      <c r="MGV141" s="6"/>
      <c r="MGW141" s="6"/>
      <c r="MGX141" s="6"/>
      <c r="MGY141" s="6"/>
      <c r="MGZ141" s="6"/>
      <c r="MHA141" s="6"/>
      <c r="MHB141" s="6"/>
      <c r="MHC141" s="6"/>
      <c r="MHD141" s="6"/>
      <c r="MHE141" s="6"/>
      <c r="MHF141" s="6"/>
      <c r="MHG141" s="6"/>
      <c r="MHH141" s="6"/>
      <c r="MHI141" s="6"/>
      <c r="MHJ141" s="6"/>
      <c r="MHK141" s="6"/>
      <c r="MHL141" s="6"/>
      <c r="MHM141" s="6"/>
      <c r="MHN141" s="6"/>
      <c r="MHO141" s="6"/>
      <c r="MHP141" s="6"/>
      <c r="MHQ141" s="6"/>
      <c r="MHR141" s="6"/>
      <c r="MHS141" s="6"/>
      <c r="MHT141" s="6"/>
      <c r="MHU141" s="6"/>
      <c r="MHV141" s="6"/>
      <c r="MHW141" s="6"/>
      <c r="MHX141" s="6"/>
      <c r="MHY141" s="6"/>
      <c r="MHZ141" s="6"/>
      <c r="MIA141" s="6"/>
      <c r="MIB141" s="6"/>
      <c r="MIC141" s="6"/>
      <c r="MID141" s="6"/>
      <c r="MIE141" s="6"/>
      <c r="MIF141" s="6"/>
      <c r="MIG141" s="6"/>
      <c r="MIH141" s="6"/>
      <c r="MII141" s="6"/>
      <c r="MIJ141" s="6"/>
      <c r="MIK141" s="6"/>
      <c r="MIL141" s="6"/>
      <c r="MIM141" s="6"/>
      <c r="MIN141" s="6"/>
      <c r="MIO141" s="6"/>
      <c r="MIP141" s="6"/>
      <c r="MIQ141" s="6"/>
      <c r="MIR141" s="6"/>
      <c r="MIS141" s="6"/>
      <c r="MIT141" s="6"/>
      <c r="MIU141" s="6"/>
      <c r="MIV141" s="6"/>
      <c r="MIW141" s="6"/>
      <c r="MIX141" s="6"/>
      <c r="MIY141" s="6"/>
      <c r="MIZ141" s="6"/>
      <c r="MJA141" s="6"/>
      <c r="MJB141" s="6"/>
      <c r="MJC141" s="6"/>
      <c r="MJD141" s="6"/>
      <c r="MJE141" s="6"/>
      <c r="MJF141" s="6"/>
      <c r="MJG141" s="6"/>
      <c r="MJH141" s="6"/>
      <c r="MJI141" s="6"/>
      <c r="MJJ141" s="6"/>
      <c r="MJK141" s="6"/>
      <c r="MJL141" s="6"/>
      <c r="MJM141" s="6"/>
      <c r="MJN141" s="6"/>
      <c r="MJO141" s="6"/>
      <c r="MJP141" s="6"/>
      <c r="MJQ141" s="6"/>
      <c r="MJR141" s="6"/>
      <c r="MJS141" s="6"/>
      <c r="MJT141" s="6"/>
      <c r="MJU141" s="6"/>
      <c r="MJV141" s="6"/>
      <c r="MJW141" s="6"/>
      <c r="MJX141" s="6"/>
      <c r="MJY141" s="6"/>
      <c r="MJZ141" s="6"/>
      <c r="MKA141" s="6"/>
      <c r="MKB141" s="6"/>
      <c r="MKC141" s="6"/>
      <c r="MKD141" s="6"/>
      <c r="MKE141" s="6"/>
      <c r="MKF141" s="6"/>
      <c r="MKG141" s="6"/>
      <c r="MKH141" s="6"/>
      <c r="MKI141" s="6"/>
      <c r="MKJ141" s="6"/>
      <c r="MKK141" s="6"/>
      <c r="MKL141" s="6"/>
      <c r="MKM141" s="6"/>
      <c r="MKN141" s="6"/>
      <c r="MKO141" s="6"/>
      <c r="MKP141" s="6"/>
      <c r="MKQ141" s="6"/>
      <c r="MKR141" s="6"/>
      <c r="MKS141" s="6"/>
      <c r="MKT141" s="6"/>
      <c r="MKU141" s="6"/>
      <c r="MKV141" s="6"/>
      <c r="MKW141" s="6"/>
      <c r="MKX141" s="6"/>
      <c r="MKY141" s="6"/>
      <c r="MKZ141" s="6"/>
      <c r="MLA141" s="6"/>
      <c r="MLB141" s="6"/>
      <c r="MLC141" s="6"/>
      <c r="MLD141" s="6"/>
      <c r="MLE141" s="6"/>
      <c r="MLF141" s="6"/>
      <c r="MLG141" s="6"/>
      <c r="MLH141" s="6"/>
      <c r="MLI141" s="6"/>
      <c r="MLJ141" s="6"/>
      <c r="MLK141" s="6"/>
      <c r="MLL141" s="6"/>
      <c r="MLM141" s="6"/>
      <c r="MLN141" s="6"/>
      <c r="MLO141" s="6"/>
      <c r="MLP141" s="6"/>
      <c r="MLQ141" s="6"/>
      <c r="MLR141" s="6"/>
      <c r="MLS141" s="6"/>
      <c r="MLT141" s="6"/>
      <c r="MLU141" s="6"/>
      <c r="MLV141" s="6"/>
      <c r="MLW141" s="6"/>
      <c r="MLX141" s="6"/>
      <c r="MLY141" s="6"/>
      <c r="MLZ141" s="6"/>
      <c r="MMA141" s="6"/>
      <c r="MMB141" s="6"/>
      <c r="MMC141" s="6"/>
      <c r="MMD141" s="6"/>
      <c r="MME141" s="6"/>
      <c r="MMF141" s="6"/>
      <c r="MMG141" s="6"/>
      <c r="MMH141" s="6"/>
      <c r="MMI141" s="6"/>
      <c r="MMJ141" s="6"/>
      <c r="MMK141" s="6"/>
      <c r="MML141" s="6"/>
      <c r="MMM141" s="6"/>
      <c r="MMN141" s="6"/>
      <c r="MMO141" s="6"/>
      <c r="MMP141" s="6"/>
      <c r="MMQ141" s="6"/>
      <c r="MMR141" s="6"/>
      <c r="MMS141" s="6"/>
      <c r="MMT141" s="6"/>
      <c r="MMU141" s="6"/>
      <c r="MMV141" s="6"/>
      <c r="MMW141" s="6"/>
      <c r="MMX141" s="6"/>
      <c r="MMY141" s="6"/>
      <c r="MMZ141" s="6"/>
      <c r="MNA141" s="6"/>
      <c r="MNB141" s="6"/>
      <c r="MNC141" s="6"/>
      <c r="MND141" s="6"/>
      <c r="MNE141" s="6"/>
      <c r="MNF141" s="6"/>
      <c r="MNG141" s="6"/>
      <c r="MNH141" s="6"/>
      <c r="MNI141" s="6"/>
      <c r="MNJ141" s="6"/>
      <c r="MNK141" s="6"/>
      <c r="MNL141" s="6"/>
      <c r="MNM141" s="6"/>
      <c r="MNN141" s="6"/>
      <c r="MNO141" s="6"/>
      <c r="MNP141" s="6"/>
      <c r="MNQ141" s="6"/>
      <c r="MNR141" s="6"/>
      <c r="MNS141" s="6"/>
      <c r="MNT141" s="6"/>
      <c r="MNU141" s="6"/>
      <c r="MNV141" s="6"/>
      <c r="MNW141" s="6"/>
      <c r="MNX141" s="6"/>
      <c r="MNY141" s="6"/>
      <c r="MNZ141" s="6"/>
      <c r="MOA141" s="6"/>
      <c r="MOB141" s="6"/>
      <c r="MOC141" s="6"/>
      <c r="MOD141" s="6"/>
      <c r="MOE141" s="6"/>
      <c r="MOF141" s="6"/>
      <c r="MOG141" s="6"/>
      <c r="MOH141" s="6"/>
      <c r="MOI141" s="6"/>
      <c r="MOJ141" s="6"/>
      <c r="MOK141" s="6"/>
      <c r="MOL141" s="6"/>
      <c r="MOM141" s="6"/>
      <c r="MON141" s="6"/>
      <c r="MOO141" s="6"/>
      <c r="MOP141" s="6"/>
      <c r="MOQ141" s="6"/>
      <c r="MOR141" s="6"/>
      <c r="MOS141" s="6"/>
      <c r="MOT141" s="6"/>
      <c r="MOU141" s="6"/>
      <c r="MOV141" s="6"/>
      <c r="MOW141" s="6"/>
      <c r="MOX141" s="6"/>
      <c r="MOY141" s="6"/>
      <c r="MOZ141" s="6"/>
      <c r="MPA141" s="6"/>
      <c r="MPB141" s="6"/>
      <c r="MPC141" s="6"/>
      <c r="MPD141" s="6"/>
      <c r="MPE141" s="6"/>
      <c r="MPF141" s="6"/>
      <c r="MPG141" s="6"/>
      <c r="MPH141" s="6"/>
      <c r="MPI141" s="6"/>
      <c r="MPJ141" s="6"/>
      <c r="MPK141" s="6"/>
      <c r="MPL141" s="6"/>
      <c r="MPM141" s="6"/>
      <c r="MPN141" s="6"/>
      <c r="MPO141" s="6"/>
      <c r="MPP141" s="6"/>
      <c r="MPQ141" s="6"/>
      <c r="MPR141" s="6"/>
      <c r="MPS141" s="6"/>
      <c r="MPT141" s="6"/>
      <c r="MPU141" s="6"/>
      <c r="MPV141" s="6"/>
      <c r="MPW141" s="6"/>
      <c r="MPX141" s="6"/>
      <c r="MPY141" s="6"/>
      <c r="MPZ141" s="6"/>
      <c r="MQA141" s="6"/>
      <c r="MQB141" s="6"/>
      <c r="MQC141" s="6"/>
      <c r="MQD141" s="6"/>
      <c r="MQE141" s="6"/>
      <c r="MQF141" s="6"/>
      <c r="MQG141" s="6"/>
      <c r="MQH141" s="6"/>
      <c r="MQI141" s="6"/>
      <c r="MQJ141" s="6"/>
      <c r="MQK141" s="6"/>
      <c r="MQL141" s="6"/>
      <c r="MQM141" s="6"/>
      <c r="MQN141" s="6"/>
      <c r="MQO141" s="6"/>
      <c r="MQP141" s="6"/>
      <c r="MQQ141" s="6"/>
      <c r="MQR141" s="6"/>
      <c r="MQS141" s="6"/>
      <c r="MQT141" s="6"/>
      <c r="MQU141" s="6"/>
      <c r="MQV141" s="6"/>
      <c r="MQW141" s="6"/>
      <c r="MQX141" s="6"/>
      <c r="MQY141" s="6"/>
      <c r="MQZ141" s="6"/>
      <c r="MRA141" s="6"/>
      <c r="MRB141" s="6"/>
      <c r="MRC141" s="6"/>
      <c r="MRD141" s="6"/>
      <c r="MRE141" s="6"/>
      <c r="MRF141" s="6"/>
      <c r="MRG141" s="6"/>
      <c r="MRH141" s="6"/>
      <c r="MRI141" s="6"/>
      <c r="MRJ141" s="6"/>
      <c r="MRK141" s="6"/>
      <c r="MRL141" s="6"/>
      <c r="MRM141" s="6"/>
      <c r="MRN141" s="6"/>
      <c r="MRO141" s="6"/>
      <c r="MRP141" s="6"/>
      <c r="MRQ141" s="6"/>
      <c r="MRR141" s="6"/>
      <c r="MRS141" s="6"/>
      <c r="MRT141" s="6"/>
      <c r="MRU141" s="6"/>
      <c r="MRV141" s="6"/>
      <c r="MRW141" s="6"/>
      <c r="MRX141" s="6"/>
      <c r="MRY141" s="6"/>
      <c r="MRZ141" s="6"/>
      <c r="MSA141" s="6"/>
      <c r="MSB141" s="6"/>
      <c r="MSC141" s="6"/>
      <c r="MSD141" s="6"/>
      <c r="MSE141" s="6"/>
      <c r="MSF141" s="6"/>
      <c r="MSG141" s="6"/>
      <c r="MSH141" s="6"/>
      <c r="MSI141" s="6"/>
      <c r="MSJ141" s="6"/>
      <c r="MSK141" s="6"/>
      <c r="MSL141" s="6"/>
      <c r="MSM141" s="6"/>
      <c r="MSN141" s="6"/>
      <c r="MSO141" s="6"/>
      <c r="MSP141" s="6"/>
      <c r="MSQ141" s="6"/>
      <c r="MSR141" s="6"/>
      <c r="MSS141" s="6"/>
      <c r="MST141" s="6"/>
      <c r="MSU141" s="6"/>
      <c r="MSV141" s="6"/>
      <c r="MSW141" s="6"/>
      <c r="MSX141" s="6"/>
      <c r="MSY141" s="6"/>
      <c r="MSZ141" s="6"/>
      <c r="MTA141" s="6"/>
      <c r="MTB141" s="6"/>
      <c r="MTC141" s="6"/>
      <c r="MTD141" s="6"/>
      <c r="MTE141" s="6"/>
      <c r="MTF141" s="6"/>
      <c r="MTG141" s="6"/>
      <c r="MTH141" s="6"/>
      <c r="MTI141" s="6"/>
      <c r="MTJ141" s="6"/>
      <c r="MTK141" s="6"/>
      <c r="MTL141" s="6"/>
      <c r="MTM141" s="6"/>
      <c r="MTN141" s="6"/>
      <c r="MTO141" s="6"/>
      <c r="MTP141" s="6"/>
      <c r="MTQ141" s="6"/>
      <c r="MTR141" s="6"/>
      <c r="MTS141" s="6"/>
      <c r="MTT141" s="6"/>
      <c r="MTU141" s="6"/>
      <c r="MTV141" s="6"/>
      <c r="MTW141" s="6"/>
      <c r="MTX141" s="6"/>
      <c r="MTY141" s="6"/>
      <c r="MTZ141" s="6"/>
      <c r="MUA141" s="6"/>
      <c r="MUB141" s="6"/>
      <c r="MUC141" s="6"/>
      <c r="MUD141" s="6"/>
      <c r="MUE141" s="6"/>
      <c r="MUF141" s="6"/>
      <c r="MUG141" s="6"/>
      <c r="MUH141" s="6"/>
      <c r="MUI141" s="6"/>
      <c r="MUJ141" s="6"/>
      <c r="MUK141" s="6"/>
      <c r="MUL141" s="6"/>
      <c r="MUM141" s="6"/>
      <c r="MUN141" s="6"/>
      <c r="MUO141" s="6"/>
      <c r="MUP141" s="6"/>
      <c r="MUQ141" s="6"/>
      <c r="MUR141" s="6"/>
      <c r="MUS141" s="6"/>
      <c r="MUT141" s="6"/>
      <c r="MUU141" s="6"/>
      <c r="MUV141" s="6"/>
      <c r="MUW141" s="6"/>
      <c r="MUX141" s="6"/>
      <c r="MUY141" s="6"/>
      <c r="MUZ141" s="6"/>
      <c r="MVA141" s="6"/>
      <c r="MVB141" s="6"/>
      <c r="MVC141" s="6"/>
      <c r="MVD141" s="6"/>
      <c r="MVE141" s="6"/>
      <c r="MVF141" s="6"/>
      <c r="MVG141" s="6"/>
      <c r="MVH141" s="6"/>
      <c r="MVI141" s="6"/>
      <c r="MVJ141" s="6"/>
      <c r="MVK141" s="6"/>
      <c r="MVL141" s="6"/>
      <c r="MVM141" s="6"/>
      <c r="MVN141" s="6"/>
      <c r="MVO141" s="6"/>
      <c r="MVP141" s="6"/>
      <c r="MVQ141" s="6"/>
      <c r="MVR141" s="6"/>
      <c r="MVS141" s="6"/>
      <c r="MVT141" s="6"/>
      <c r="MVU141" s="6"/>
      <c r="MVV141" s="6"/>
      <c r="MVW141" s="6"/>
      <c r="MVX141" s="6"/>
      <c r="MVY141" s="6"/>
      <c r="MVZ141" s="6"/>
      <c r="MWA141" s="6"/>
      <c r="MWB141" s="6"/>
      <c r="MWC141" s="6"/>
      <c r="MWD141" s="6"/>
      <c r="MWE141" s="6"/>
      <c r="MWF141" s="6"/>
      <c r="MWG141" s="6"/>
      <c r="MWH141" s="6"/>
      <c r="MWI141" s="6"/>
      <c r="MWJ141" s="6"/>
      <c r="MWK141" s="6"/>
      <c r="MWL141" s="6"/>
      <c r="MWM141" s="6"/>
      <c r="MWN141" s="6"/>
      <c r="MWO141" s="6"/>
      <c r="MWP141" s="6"/>
      <c r="MWQ141" s="6"/>
      <c r="MWR141" s="6"/>
      <c r="MWS141" s="6"/>
      <c r="MWT141" s="6"/>
      <c r="MWU141" s="6"/>
      <c r="MWV141" s="6"/>
      <c r="MWW141" s="6"/>
      <c r="MWX141" s="6"/>
      <c r="MWY141" s="6"/>
      <c r="MWZ141" s="6"/>
      <c r="MXA141" s="6"/>
      <c r="MXB141" s="6"/>
      <c r="MXC141" s="6"/>
      <c r="MXD141" s="6"/>
      <c r="MXE141" s="6"/>
      <c r="MXF141" s="6"/>
      <c r="MXG141" s="6"/>
      <c r="MXH141" s="6"/>
      <c r="MXI141" s="6"/>
      <c r="MXJ141" s="6"/>
      <c r="MXK141" s="6"/>
      <c r="MXL141" s="6"/>
      <c r="MXM141" s="6"/>
      <c r="MXN141" s="6"/>
      <c r="MXO141" s="6"/>
      <c r="MXP141" s="6"/>
      <c r="MXQ141" s="6"/>
      <c r="MXR141" s="6"/>
      <c r="MXS141" s="6"/>
      <c r="MXT141" s="6"/>
      <c r="MXU141" s="6"/>
      <c r="MXV141" s="6"/>
      <c r="MXW141" s="6"/>
      <c r="MXX141" s="6"/>
      <c r="MXY141" s="6"/>
      <c r="MXZ141" s="6"/>
      <c r="MYA141" s="6"/>
      <c r="MYB141" s="6"/>
      <c r="MYC141" s="6"/>
      <c r="MYD141" s="6"/>
      <c r="MYE141" s="6"/>
      <c r="MYF141" s="6"/>
      <c r="MYG141" s="6"/>
      <c r="MYH141" s="6"/>
      <c r="MYI141" s="6"/>
      <c r="MYJ141" s="6"/>
      <c r="MYK141" s="6"/>
      <c r="MYL141" s="6"/>
      <c r="MYM141" s="6"/>
      <c r="MYN141" s="6"/>
      <c r="MYO141" s="6"/>
      <c r="MYP141" s="6"/>
      <c r="MYQ141" s="6"/>
      <c r="MYR141" s="6"/>
      <c r="MYS141" s="6"/>
      <c r="MYT141" s="6"/>
      <c r="MYU141" s="6"/>
      <c r="MYV141" s="6"/>
      <c r="MYW141" s="6"/>
      <c r="MYX141" s="6"/>
      <c r="MYY141" s="6"/>
      <c r="MYZ141" s="6"/>
      <c r="MZA141" s="6"/>
      <c r="MZB141" s="6"/>
      <c r="MZC141" s="6"/>
      <c r="MZD141" s="6"/>
      <c r="MZE141" s="6"/>
      <c r="MZF141" s="6"/>
      <c r="MZG141" s="6"/>
      <c r="MZH141" s="6"/>
      <c r="MZI141" s="6"/>
      <c r="MZJ141" s="6"/>
      <c r="MZK141" s="6"/>
      <c r="MZL141" s="6"/>
      <c r="MZM141" s="6"/>
      <c r="MZN141" s="6"/>
      <c r="MZO141" s="6"/>
      <c r="MZP141" s="6"/>
      <c r="MZQ141" s="6"/>
      <c r="MZR141" s="6"/>
      <c r="MZS141" s="6"/>
      <c r="MZT141" s="6"/>
      <c r="MZU141" s="6"/>
      <c r="MZV141" s="6"/>
      <c r="MZW141" s="6"/>
      <c r="MZX141" s="6"/>
      <c r="MZY141" s="6"/>
      <c r="MZZ141" s="6"/>
      <c r="NAA141" s="6"/>
      <c r="NAB141" s="6"/>
      <c r="NAC141" s="6"/>
      <c r="NAD141" s="6"/>
      <c r="NAE141" s="6"/>
      <c r="NAF141" s="6"/>
      <c r="NAG141" s="6"/>
      <c r="NAH141" s="6"/>
      <c r="NAI141" s="6"/>
      <c r="NAJ141" s="6"/>
      <c r="NAK141" s="6"/>
      <c r="NAL141" s="6"/>
      <c r="NAM141" s="6"/>
      <c r="NAN141" s="6"/>
      <c r="NAO141" s="6"/>
      <c r="NAP141" s="6"/>
      <c r="NAQ141" s="6"/>
      <c r="NAR141" s="6"/>
      <c r="NAS141" s="6"/>
      <c r="NAT141" s="6"/>
      <c r="NAU141" s="6"/>
      <c r="NAV141" s="6"/>
      <c r="NAW141" s="6"/>
      <c r="NAX141" s="6"/>
      <c r="NAY141" s="6"/>
      <c r="NAZ141" s="6"/>
      <c r="NBA141" s="6"/>
      <c r="NBB141" s="6"/>
      <c r="NBC141" s="6"/>
      <c r="NBD141" s="6"/>
      <c r="NBE141" s="6"/>
      <c r="NBF141" s="6"/>
      <c r="NBG141" s="6"/>
      <c r="NBH141" s="6"/>
      <c r="NBI141" s="6"/>
      <c r="NBJ141" s="6"/>
      <c r="NBK141" s="6"/>
      <c r="NBL141" s="6"/>
      <c r="NBM141" s="6"/>
      <c r="NBN141" s="6"/>
      <c r="NBO141" s="6"/>
      <c r="NBP141" s="6"/>
      <c r="NBQ141" s="6"/>
      <c r="NBR141" s="6"/>
      <c r="NBS141" s="6"/>
      <c r="NBT141" s="6"/>
      <c r="NBU141" s="6"/>
      <c r="NBV141" s="6"/>
      <c r="NBW141" s="6"/>
      <c r="NBX141" s="6"/>
      <c r="NBY141" s="6"/>
      <c r="NBZ141" s="6"/>
      <c r="NCA141" s="6"/>
      <c r="NCB141" s="6"/>
      <c r="NCC141" s="6"/>
      <c r="NCD141" s="6"/>
      <c r="NCE141" s="6"/>
      <c r="NCF141" s="6"/>
      <c r="NCG141" s="6"/>
      <c r="NCH141" s="6"/>
      <c r="NCI141" s="6"/>
      <c r="NCJ141" s="6"/>
      <c r="NCK141" s="6"/>
      <c r="NCL141" s="6"/>
      <c r="NCM141" s="6"/>
      <c r="NCN141" s="6"/>
      <c r="NCO141" s="6"/>
      <c r="NCP141" s="6"/>
      <c r="NCQ141" s="6"/>
      <c r="NCR141" s="6"/>
      <c r="NCS141" s="6"/>
      <c r="NCT141" s="6"/>
      <c r="NCU141" s="6"/>
      <c r="NCV141" s="6"/>
      <c r="NCW141" s="6"/>
      <c r="NCX141" s="6"/>
      <c r="NCY141" s="6"/>
      <c r="NCZ141" s="6"/>
      <c r="NDA141" s="6"/>
      <c r="NDB141" s="6"/>
      <c r="NDC141" s="6"/>
      <c r="NDD141" s="6"/>
      <c r="NDE141" s="6"/>
      <c r="NDF141" s="6"/>
      <c r="NDG141" s="6"/>
      <c r="NDH141" s="6"/>
      <c r="NDI141" s="6"/>
      <c r="NDJ141" s="6"/>
      <c r="NDK141" s="6"/>
      <c r="NDL141" s="6"/>
      <c r="NDM141" s="6"/>
      <c r="NDN141" s="6"/>
      <c r="NDO141" s="6"/>
      <c r="NDP141" s="6"/>
      <c r="NDQ141" s="6"/>
      <c r="NDR141" s="6"/>
      <c r="NDS141" s="6"/>
      <c r="NDT141" s="6"/>
      <c r="NDU141" s="6"/>
      <c r="NDV141" s="6"/>
      <c r="NDW141" s="6"/>
      <c r="NDX141" s="6"/>
      <c r="NDY141" s="6"/>
      <c r="NDZ141" s="6"/>
      <c r="NEA141" s="6"/>
      <c r="NEB141" s="6"/>
      <c r="NEC141" s="6"/>
      <c r="NED141" s="6"/>
      <c r="NEE141" s="6"/>
      <c r="NEF141" s="6"/>
      <c r="NEG141" s="6"/>
      <c r="NEH141" s="6"/>
      <c r="NEI141" s="6"/>
      <c r="NEJ141" s="6"/>
      <c r="NEK141" s="6"/>
      <c r="NEL141" s="6"/>
      <c r="NEM141" s="6"/>
      <c r="NEN141" s="6"/>
      <c r="NEO141" s="6"/>
      <c r="NEP141" s="6"/>
      <c r="NEQ141" s="6"/>
      <c r="NER141" s="6"/>
      <c r="NES141" s="6"/>
      <c r="NET141" s="6"/>
      <c r="NEU141" s="6"/>
      <c r="NEV141" s="6"/>
      <c r="NEW141" s="6"/>
      <c r="NEX141" s="6"/>
      <c r="NEY141" s="6"/>
      <c r="NEZ141" s="6"/>
      <c r="NFA141" s="6"/>
      <c r="NFB141" s="6"/>
      <c r="NFC141" s="6"/>
      <c r="NFD141" s="6"/>
      <c r="NFE141" s="6"/>
      <c r="NFF141" s="6"/>
      <c r="NFG141" s="6"/>
      <c r="NFH141" s="6"/>
      <c r="NFI141" s="6"/>
      <c r="NFJ141" s="6"/>
      <c r="NFK141" s="6"/>
      <c r="NFL141" s="6"/>
      <c r="NFM141" s="6"/>
      <c r="NFN141" s="6"/>
      <c r="NFO141" s="6"/>
      <c r="NFP141" s="6"/>
      <c r="NFQ141" s="6"/>
      <c r="NFR141" s="6"/>
      <c r="NFS141" s="6"/>
      <c r="NFT141" s="6"/>
      <c r="NFU141" s="6"/>
      <c r="NFV141" s="6"/>
      <c r="NFW141" s="6"/>
      <c r="NFX141" s="6"/>
      <c r="NFY141" s="6"/>
      <c r="NFZ141" s="6"/>
      <c r="NGA141" s="6"/>
      <c r="NGB141" s="6"/>
      <c r="NGC141" s="6"/>
      <c r="NGD141" s="6"/>
      <c r="NGE141" s="6"/>
      <c r="NGF141" s="6"/>
      <c r="NGG141" s="6"/>
      <c r="NGH141" s="6"/>
      <c r="NGI141" s="6"/>
      <c r="NGJ141" s="6"/>
      <c r="NGK141" s="6"/>
      <c r="NGL141" s="6"/>
      <c r="NGM141" s="6"/>
      <c r="NGN141" s="6"/>
      <c r="NGO141" s="6"/>
      <c r="NGP141" s="6"/>
      <c r="NGQ141" s="6"/>
      <c r="NGR141" s="6"/>
      <c r="NGS141" s="6"/>
      <c r="NGT141" s="6"/>
      <c r="NGU141" s="6"/>
      <c r="NGV141" s="6"/>
      <c r="NGW141" s="6"/>
      <c r="NGX141" s="6"/>
      <c r="NGY141" s="6"/>
      <c r="NGZ141" s="6"/>
      <c r="NHA141" s="6"/>
      <c r="NHB141" s="6"/>
      <c r="NHC141" s="6"/>
      <c r="NHD141" s="6"/>
      <c r="NHE141" s="6"/>
      <c r="NHF141" s="6"/>
      <c r="NHG141" s="6"/>
      <c r="NHH141" s="6"/>
      <c r="NHI141" s="6"/>
      <c r="NHJ141" s="6"/>
      <c r="NHK141" s="6"/>
      <c r="NHL141" s="6"/>
      <c r="NHM141" s="6"/>
      <c r="NHN141" s="6"/>
      <c r="NHO141" s="6"/>
      <c r="NHP141" s="6"/>
      <c r="NHQ141" s="6"/>
      <c r="NHR141" s="6"/>
      <c r="NHS141" s="6"/>
      <c r="NHT141" s="6"/>
      <c r="NHU141" s="6"/>
      <c r="NHV141" s="6"/>
      <c r="NHW141" s="6"/>
      <c r="NHX141" s="6"/>
      <c r="NHY141" s="6"/>
      <c r="NHZ141" s="6"/>
      <c r="NIA141" s="6"/>
      <c r="NIB141" s="6"/>
      <c r="NIC141" s="6"/>
      <c r="NID141" s="6"/>
      <c r="NIE141" s="6"/>
      <c r="NIF141" s="6"/>
      <c r="NIG141" s="6"/>
      <c r="NIH141" s="6"/>
      <c r="NII141" s="6"/>
      <c r="NIJ141" s="6"/>
      <c r="NIK141" s="6"/>
      <c r="NIL141" s="6"/>
      <c r="NIM141" s="6"/>
      <c r="NIN141" s="6"/>
      <c r="NIO141" s="6"/>
      <c r="NIP141" s="6"/>
      <c r="NIQ141" s="6"/>
      <c r="NIR141" s="6"/>
      <c r="NIS141" s="6"/>
      <c r="NIT141" s="6"/>
      <c r="NIU141" s="6"/>
      <c r="NIV141" s="6"/>
      <c r="NIW141" s="6"/>
      <c r="NIX141" s="6"/>
      <c r="NIY141" s="6"/>
      <c r="NIZ141" s="6"/>
      <c r="NJA141" s="6"/>
      <c r="NJB141" s="6"/>
      <c r="NJC141" s="6"/>
      <c r="NJD141" s="6"/>
      <c r="NJE141" s="6"/>
      <c r="NJF141" s="6"/>
      <c r="NJG141" s="6"/>
      <c r="NJH141" s="6"/>
      <c r="NJI141" s="6"/>
      <c r="NJJ141" s="6"/>
      <c r="NJK141" s="6"/>
      <c r="NJL141" s="6"/>
      <c r="NJM141" s="6"/>
      <c r="NJN141" s="6"/>
      <c r="NJO141" s="6"/>
      <c r="NJP141" s="6"/>
      <c r="NJQ141" s="6"/>
      <c r="NJR141" s="6"/>
      <c r="NJS141" s="6"/>
      <c r="NJT141" s="6"/>
      <c r="NJU141" s="6"/>
      <c r="NJV141" s="6"/>
      <c r="NJW141" s="6"/>
      <c r="NJX141" s="6"/>
      <c r="NJY141" s="6"/>
      <c r="NJZ141" s="6"/>
      <c r="NKA141" s="6"/>
      <c r="NKB141" s="6"/>
      <c r="NKC141" s="6"/>
      <c r="NKD141" s="6"/>
      <c r="NKE141" s="6"/>
      <c r="NKF141" s="6"/>
      <c r="NKG141" s="6"/>
      <c r="NKH141" s="6"/>
      <c r="NKI141" s="6"/>
      <c r="NKJ141" s="6"/>
      <c r="NKK141" s="6"/>
      <c r="NKL141" s="6"/>
      <c r="NKM141" s="6"/>
      <c r="NKN141" s="6"/>
      <c r="NKO141" s="6"/>
      <c r="NKP141" s="6"/>
      <c r="NKQ141" s="6"/>
      <c r="NKR141" s="6"/>
      <c r="NKS141" s="6"/>
      <c r="NKT141" s="6"/>
      <c r="NKU141" s="6"/>
      <c r="NKV141" s="6"/>
      <c r="NKW141" s="6"/>
      <c r="NKX141" s="6"/>
      <c r="NKY141" s="6"/>
      <c r="NKZ141" s="6"/>
      <c r="NLA141" s="6"/>
      <c r="NLB141" s="6"/>
      <c r="NLC141" s="6"/>
      <c r="NLD141" s="6"/>
      <c r="NLE141" s="6"/>
      <c r="NLF141" s="6"/>
      <c r="NLG141" s="6"/>
      <c r="NLH141" s="6"/>
      <c r="NLI141" s="6"/>
      <c r="NLJ141" s="6"/>
      <c r="NLK141" s="6"/>
      <c r="NLL141" s="6"/>
      <c r="NLM141" s="6"/>
      <c r="NLN141" s="6"/>
      <c r="NLO141" s="6"/>
      <c r="NLP141" s="6"/>
      <c r="NLQ141" s="6"/>
      <c r="NLR141" s="6"/>
      <c r="NLS141" s="6"/>
      <c r="NLT141" s="6"/>
      <c r="NLU141" s="6"/>
      <c r="NLV141" s="6"/>
      <c r="NLW141" s="6"/>
      <c r="NLX141" s="6"/>
      <c r="NLY141" s="6"/>
      <c r="NLZ141" s="6"/>
      <c r="NMA141" s="6"/>
      <c r="NMB141" s="6"/>
      <c r="NMC141" s="6"/>
      <c r="NMD141" s="6"/>
      <c r="NME141" s="6"/>
      <c r="NMF141" s="6"/>
      <c r="NMG141" s="6"/>
      <c r="NMH141" s="6"/>
      <c r="NMI141" s="6"/>
      <c r="NMJ141" s="6"/>
      <c r="NMK141" s="6"/>
      <c r="NML141" s="6"/>
      <c r="NMM141" s="6"/>
      <c r="NMN141" s="6"/>
      <c r="NMO141" s="6"/>
      <c r="NMP141" s="6"/>
      <c r="NMQ141" s="6"/>
      <c r="NMR141" s="6"/>
      <c r="NMS141" s="6"/>
      <c r="NMT141" s="6"/>
      <c r="NMU141" s="6"/>
      <c r="NMV141" s="6"/>
      <c r="NMW141" s="6"/>
      <c r="NMX141" s="6"/>
      <c r="NMY141" s="6"/>
      <c r="NMZ141" s="6"/>
      <c r="NNA141" s="6"/>
      <c r="NNB141" s="6"/>
      <c r="NNC141" s="6"/>
      <c r="NND141" s="6"/>
      <c r="NNE141" s="6"/>
      <c r="NNF141" s="6"/>
      <c r="NNG141" s="6"/>
      <c r="NNH141" s="6"/>
      <c r="NNI141" s="6"/>
      <c r="NNJ141" s="6"/>
      <c r="NNK141" s="6"/>
      <c r="NNL141" s="6"/>
      <c r="NNM141" s="6"/>
      <c r="NNN141" s="6"/>
      <c r="NNO141" s="6"/>
      <c r="NNP141" s="6"/>
      <c r="NNQ141" s="6"/>
      <c r="NNR141" s="6"/>
      <c r="NNS141" s="6"/>
      <c r="NNT141" s="6"/>
      <c r="NNU141" s="6"/>
      <c r="NNV141" s="6"/>
      <c r="NNW141" s="6"/>
      <c r="NNX141" s="6"/>
      <c r="NNY141" s="6"/>
      <c r="NNZ141" s="6"/>
      <c r="NOA141" s="6"/>
      <c r="NOB141" s="6"/>
      <c r="NOC141" s="6"/>
      <c r="NOD141" s="6"/>
      <c r="NOE141" s="6"/>
      <c r="NOF141" s="6"/>
      <c r="NOG141" s="6"/>
      <c r="NOH141" s="6"/>
      <c r="NOI141" s="6"/>
      <c r="NOJ141" s="6"/>
      <c r="NOK141" s="6"/>
      <c r="NOL141" s="6"/>
      <c r="NOM141" s="6"/>
      <c r="NON141" s="6"/>
      <c r="NOO141" s="6"/>
      <c r="NOP141" s="6"/>
      <c r="NOQ141" s="6"/>
      <c r="NOR141" s="6"/>
      <c r="NOS141" s="6"/>
      <c r="NOT141" s="6"/>
      <c r="NOU141" s="6"/>
      <c r="NOV141" s="6"/>
      <c r="NOW141" s="6"/>
      <c r="NOX141" s="6"/>
      <c r="NOY141" s="6"/>
      <c r="NOZ141" s="6"/>
      <c r="NPA141" s="6"/>
      <c r="NPB141" s="6"/>
      <c r="NPC141" s="6"/>
      <c r="NPD141" s="6"/>
      <c r="NPE141" s="6"/>
      <c r="NPF141" s="6"/>
      <c r="NPG141" s="6"/>
      <c r="NPH141" s="6"/>
      <c r="NPI141" s="6"/>
      <c r="NPJ141" s="6"/>
      <c r="NPK141" s="6"/>
      <c r="NPL141" s="6"/>
      <c r="NPM141" s="6"/>
      <c r="NPN141" s="6"/>
      <c r="NPO141" s="6"/>
      <c r="NPP141" s="6"/>
      <c r="NPQ141" s="6"/>
      <c r="NPR141" s="6"/>
      <c r="NPS141" s="6"/>
      <c r="NPT141" s="6"/>
      <c r="NPU141" s="6"/>
      <c r="NPV141" s="6"/>
      <c r="NPW141" s="6"/>
      <c r="NPX141" s="6"/>
      <c r="NPY141" s="6"/>
      <c r="NPZ141" s="6"/>
      <c r="NQA141" s="6"/>
      <c r="NQB141" s="6"/>
      <c r="NQC141" s="6"/>
      <c r="NQD141" s="6"/>
      <c r="NQE141" s="6"/>
      <c r="NQF141" s="6"/>
      <c r="NQG141" s="6"/>
      <c r="NQH141" s="6"/>
      <c r="NQI141" s="6"/>
      <c r="NQJ141" s="6"/>
      <c r="NQK141" s="6"/>
      <c r="NQL141" s="6"/>
      <c r="NQM141" s="6"/>
      <c r="NQN141" s="6"/>
      <c r="NQO141" s="6"/>
      <c r="NQP141" s="6"/>
      <c r="NQQ141" s="6"/>
      <c r="NQR141" s="6"/>
      <c r="NQS141" s="6"/>
      <c r="NQT141" s="6"/>
      <c r="NQU141" s="6"/>
      <c r="NQV141" s="6"/>
      <c r="NQW141" s="6"/>
      <c r="NQX141" s="6"/>
      <c r="NQY141" s="6"/>
      <c r="NQZ141" s="6"/>
      <c r="NRA141" s="6"/>
      <c r="NRB141" s="6"/>
      <c r="NRC141" s="6"/>
      <c r="NRD141" s="6"/>
      <c r="NRE141" s="6"/>
      <c r="NRF141" s="6"/>
      <c r="NRG141" s="6"/>
      <c r="NRH141" s="6"/>
      <c r="NRI141" s="6"/>
      <c r="NRJ141" s="6"/>
      <c r="NRK141" s="6"/>
      <c r="NRL141" s="6"/>
      <c r="NRM141" s="6"/>
      <c r="NRN141" s="6"/>
      <c r="NRO141" s="6"/>
      <c r="NRP141" s="6"/>
      <c r="NRQ141" s="6"/>
      <c r="NRR141" s="6"/>
      <c r="NRS141" s="6"/>
      <c r="NRT141" s="6"/>
      <c r="NRU141" s="6"/>
      <c r="NRV141" s="6"/>
      <c r="NRW141" s="6"/>
      <c r="NRX141" s="6"/>
      <c r="NRY141" s="6"/>
      <c r="NRZ141" s="6"/>
      <c r="NSA141" s="6"/>
      <c r="NSB141" s="6"/>
      <c r="NSC141" s="6"/>
      <c r="NSD141" s="6"/>
      <c r="NSE141" s="6"/>
      <c r="NSF141" s="6"/>
      <c r="NSG141" s="6"/>
      <c r="NSH141" s="6"/>
      <c r="NSI141" s="6"/>
      <c r="NSJ141" s="6"/>
      <c r="NSK141" s="6"/>
      <c r="NSL141" s="6"/>
      <c r="NSM141" s="6"/>
      <c r="NSN141" s="6"/>
      <c r="NSO141" s="6"/>
      <c r="NSP141" s="6"/>
      <c r="NSQ141" s="6"/>
      <c r="NSR141" s="6"/>
      <c r="NSS141" s="6"/>
      <c r="NST141" s="6"/>
      <c r="NSU141" s="6"/>
      <c r="NSV141" s="6"/>
      <c r="NSW141" s="6"/>
      <c r="NSX141" s="6"/>
      <c r="NSY141" s="6"/>
      <c r="NSZ141" s="6"/>
      <c r="NTA141" s="6"/>
      <c r="NTB141" s="6"/>
      <c r="NTC141" s="6"/>
      <c r="NTD141" s="6"/>
      <c r="NTE141" s="6"/>
      <c r="NTF141" s="6"/>
      <c r="NTG141" s="6"/>
      <c r="NTH141" s="6"/>
      <c r="NTI141" s="6"/>
      <c r="NTJ141" s="6"/>
      <c r="NTK141" s="6"/>
      <c r="NTL141" s="6"/>
      <c r="NTM141" s="6"/>
      <c r="NTN141" s="6"/>
      <c r="NTO141" s="6"/>
      <c r="NTP141" s="6"/>
      <c r="NTQ141" s="6"/>
      <c r="NTR141" s="6"/>
      <c r="NTS141" s="6"/>
      <c r="NTT141" s="6"/>
      <c r="NTU141" s="6"/>
      <c r="NTV141" s="6"/>
      <c r="NTW141" s="6"/>
      <c r="NTX141" s="6"/>
      <c r="NTY141" s="6"/>
      <c r="NTZ141" s="6"/>
      <c r="NUA141" s="6"/>
      <c r="NUB141" s="6"/>
      <c r="NUC141" s="6"/>
      <c r="NUD141" s="6"/>
      <c r="NUE141" s="6"/>
      <c r="NUF141" s="6"/>
      <c r="NUG141" s="6"/>
      <c r="NUH141" s="6"/>
      <c r="NUI141" s="6"/>
      <c r="NUJ141" s="6"/>
      <c r="NUK141" s="6"/>
      <c r="NUL141" s="6"/>
      <c r="NUM141" s="6"/>
      <c r="NUN141" s="6"/>
      <c r="NUO141" s="6"/>
      <c r="NUP141" s="6"/>
      <c r="NUQ141" s="6"/>
      <c r="NUR141" s="6"/>
      <c r="NUS141" s="6"/>
      <c r="NUT141" s="6"/>
      <c r="NUU141" s="6"/>
      <c r="NUV141" s="6"/>
      <c r="NUW141" s="6"/>
      <c r="NUX141" s="6"/>
      <c r="NUY141" s="6"/>
      <c r="NUZ141" s="6"/>
      <c r="NVA141" s="6"/>
      <c r="NVB141" s="6"/>
      <c r="NVC141" s="6"/>
      <c r="NVD141" s="6"/>
      <c r="NVE141" s="6"/>
      <c r="NVF141" s="6"/>
      <c r="NVG141" s="6"/>
      <c r="NVH141" s="6"/>
      <c r="NVI141" s="6"/>
      <c r="NVJ141" s="6"/>
      <c r="NVK141" s="6"/>
      <c r="NVL141" s="6"/>
      <c r="NVM141" s="6"/>
      <c r="NVN141" s="6"/>
      <c r="NVO141" s="6"/>
      <c r="NVP141" s="6"/>
      <c r="NVQ141" s="6"/>
      <c r="NVR141" s="6"/>
      <c r="NVS141" s="6"/>
      <c r="NVT141" s="6"/>
      <c r="NVU141" s="6"/>
      <c r="NVV141" s="6"/>
      <c r="NVW141" s="6"/>
      <c r="NVX141" s="6"/>
      <c r="NVY141" s="6"/>
      <c r="NVZ141" s="6"/>
      <c r="NWA141" s="6"/>
      <c r="NWB141" s="6"/>
      <c r="NWC141" s="6"/>
      <c r="NWD141" s="6"/>
      <c r="NWE141" s="6"/>
      <c r="NWF141" s="6"/>
      <c r="NWG141" s="6"/>
      <c r="NWH141" s="6"/>
      <c r="NWI141" s="6"/>
      <c r="NWJ141" s="6"/>
      <c r="NWK141" s="6"/>
      <c r="NWL141" s="6"/>
      <c r="NWM141" s="6"/>
      <c r="NWN141" s="6"/>
      <c r="NWO141" s="6"/>
      <c r="NWP141" s="6"/>
      <c r="NWQ141" s="6"/>
      <c r="NWR141" s="6"/>
      <c r="NWS141" s="6"/>
      <c r="NWT141" s="6"/>
      <c r="NWU141" s="6"/>
      <c r="NWV141" s="6"/>
      <c r="NWW141" s="6"/>
      <c r="NWX141" s="6"/>
      <c r="NWY141" s="6"/>
      <c r="NWZ141" s="6"/>
      <c r="NXA141" s="6"/>
      <c r="NXB141" s="6"/>
      <c r="NXC141" s="6"/>
      <c r="NXD141" s="6"/>
      <c r="NXE141" s="6"/>
      <c r="NXF141" s="6"/>
      <c r="NXG141" s="6"/>
      <c r="NXH141" s="6"/>
      <c r="NXI141" s="6"/>
      <c r="NXJ141" s="6"/>
      <c r="NXK141" s="6"/>
      <c r="NXL141" s="6"/>
      <c r="NXM141" s="6"/>
      <c r="NXN141" s="6"/>
      <c r="NXO141" s="6"/>
      <c r="NXP141" s="6"/>
      <c r="NXQ141" s="6"/>
      <c r="NXR141" s="6"/>
      <c r="NXS141" s="6"/>
      <c r="NXT141" s="6"/>
      <c r="NXU141" s="6"/>
      <c r="NXV141" s="6"/>
      <c r="NXW141" s="6"/>
      <c r="NXX141" s="6"/>
      <c r="NXY141" s="6"/>
      <c r="NXZ141" s="6"/>
      <c r="NYA141" s="6"/>
      <c r="NYB141" s="6"/>
      <c r="NYC141" s="6"/>
      <c r="NYD141" s="6"/>
      <c r="NYE141" s="6"/>
      <c r="NYF141" s="6"/>
      <c r="NYG141" s="6"/>
      <c r="NYH141" s="6"/>
      <c r="NYI141" s="6"/>
      <c r="NYJ141" s="6"/>
      <c r="NYK141" s="6"/>
      <c r="NYL141" s="6"/>
      <c r="NYM141" s="6"/>
      <c r="NYN141" s="6"/>
      <c r="NYO141" s="6"/>
      <c r="NYP141" s="6"/>
      <c r="NYQ141" s="6"/>
      <c r="NYR141" s="6"/>
      <c r="NYS141" s="6"/>
      <c r="NYT141" s="6"/>
      <c r="NYU141" s="6"/>
      <c r="NYV141" s="6"/>
      <c r="NYW141" s="6"/>
      <c r="NYX141" s="6"/>
      <c r="NYY141" s="6"/>
      <c r="NYZ141" s="6"/>
      <c r="NZA141" s="6"/>
      <c r="NZB141" s="6"/>
      <c r="NZC141" s="6"/>
      <c r="NZD141" s="6"/>
      <c r="NZE141" s="6"/>
      <c r="NZF141" s="6"/>
      <c r="NZG141" s="6"/>
      <c r="NZH141" s="6"/>
      <c r="NZI141" s="6"/>
      <c r="NZJ141" s="6"/>
      <c r="NZK141" s="6"/>
      <c r="NZL141" s="6"/>
      <c r="NZM141" s="6"/>
      <c r="NZN141" s="6"/>
      <c r="NZO141" s="6"/>
      <c r="NZP141" s="6"/>
      <c r="NZQ141" s="6"/>
      <c r="NZR141" s="6"/>
      <c r="NZS141" s="6"/>
      <c r="NZT141" s="6"/>
      <c r="NZU141" s="6"/>
      <c r="NZV141" s="6"/>
      <c r="NZW141" s="6"/>
      <c r="NZX141" s="6"/>
      <c r="NZY141" s="6"/>
      <c r="NZZ141" s="6"/>
      <c r="OAA141" s="6"/>
      <c r="OAB141" s="6"/>
      <c r="OAC141" s="6"/>
      <c r="OAD141" s="6"/>
      <c r="OAE141" s="6"/>
      <c r="OAF141" s="6"/>
      <c r="OAG141" s="6"/>
      <c r="OAH141" s="6"/>
      <c r="OAI141" s="6"/>
      <c r="OAJ141" s="6"/>
      <c r="OAK141" s="6"/>
      <c r="OAL141" s="6"/>
      <c r="OAM141" s="6"/>
      <c r="OAN141" s="6"/>
      <c r="OAO141" s="6"/>
      <c r="OAP141" s="6"/>
      <c r="OAQ141" s="6"/>
      <c r="OAR141" s="6"/>
      <c r="OAS141" s="6"/>
      <c r="OAT141" s="6"/>
      <c r="OAU141" s="6"/>
      <c r="OAV141" s="6"/>
      <c r="OAW141" s="6"/>
      <c r="OAX141" s="6"/>
      <c r="OAY141" s="6"/>
      <c r="OAZ141" s="6"/>
      <c r="OBA141" s="6"/>
      <c r="OBB141" s="6"/>
      <c r="OBC141" s="6"/>
      <c r="OBD141" s="6"/>
      <c r="OBE141" s="6"/>
      <c r="OBF141" s="6"/>
      <c r="OBG141" s="6"/>
      <c r="OBH141" s="6"/>
      <c r="OBI141" s="6"/>
      <c r="OBJ141" s="6"/>
      <c r="OBK141" s="6"/>
      <c r="OBL141" s="6"/>
      <c r="OBM141" s="6"/>
      <c r="OBN141" s="6"/>
      <c r="OBO141" s="6"/>
      <c r="OBP141" s="6"/>
      <c r="OBQ141" s="6"/>
      <c r="OBR141" s="6"/>
      <c r="OBS141" s="6"/>
      <c r="OBT141" s="6"/>
      <c r="OBU141" s="6"/>
      <c r="OBV141" s="6"/>
      <c r="OBW141" s="6"/>
      <c r="OBX141" s="6"/>
      <c r="OBY141" s="6"/>
      <c r="OBZ141" s="6"/>
      <c r="OCA141" s="6"/>
      <c r="OCB141" s="6"/>
      <c r="OCC141" s="6"/>
      <c r="OCD141" s="6"/>
      <c r="OCE141" s="6"/>
      <c r="OCF141" s="6"/>
      <c r="OCG141" s="6"/>
      <c r="OCH141" s="6"/>
      <c r="OCI141" s="6"/>
      <c r="OCJ141" s="6"/>
      <c r="OCK141" s="6"/>
      <c r="OCL141" s="6"/>
      <c r="OCM141" s="6"/>
      <c r="OCN141" s="6"/>
      <c r="OCO141" s="6"/>
      <c r="OCP141" s="6"/>
      <c r="OCQ141" s="6"/>
      <c r="OCR141" s="6"/>
      <c r="OCS141" s="6"/>
      <c r="OCT141" s="6"/>
      <c r="OCU141" s="6"/>
      <c r="OCV141" s="6"/>
      <c r="OCW141" s="6"/>
      <c r="OCX141" s="6"/>
      <c r="OCY141" s="6"/>
      <c r="OCZ141" s="6"/>
      <c r="ODA141" s="6"/>
      <c r="ODB141" s="6"/>
      <c r="ODC141" s="6"/>
      <c r="ODD141" s="6"/>
      <c r="ODE141" s="6"/>
      <c r="ODF141" s="6"/>
      <c r="ODG141" s="6"/>
      <c r="ODH141" s="6"/>
      <c r="ODI141" s="6"/>
      <c r="ODJ141" s="6"/>
      <c r="ODK141" s="6"/>
      <c r="ODL141" s="6"/>
      <c r="ODM141" s="6"/>
      <c r="ODN141" s="6"/>
      <c r="ODO141" s="6"/>
      <c r="ODP141" s="6"/>
      <c r="ODQ141" s="6"/>
      <c r="ODR141" s="6"/>
      <c r="ODS141" s="6"/>
      <c r="ODT141" s="6"/>
      <c r="ODU141" s="6"/>
      <c r="ODV141" s="6"/>
      <c r="ODW141" s="6"/>
      <c r="ODX141" s="6"/>
      <c r="ODY141" s="6"/>
      <c r="ODZ141" s="6"/>
      <c r="OEA141" s="6"/>
      <c r="OEB141" s="6"/>
      <c r="OEC141" s="6"/>
      <c r="OED141" s="6"/>
      <c r="OEE141" s="6"/>
      <c r="OEF141" s="6"/>
      <c r="OEG141" s="6"/>
      <c r="OEH141" s="6"/>
      <c r="OEI141" s="6"/>
      <c r="OEJ141" s="6"/>
      <c r="OEK141" s="6"/>
      <c r="OEL141" s="6"/>
      <c r="OEM141" s="6"/>
      <c r="OEN141" s="6"/>
      <c r="OEO141" s="6"/>
      <c r="OEP141" s="6"/>
      <c r="OEQ141" s="6"/>
      <c r="OER141" s="6"/>
      <c r="OES141" s="6"/>
      <c r="OET141" s="6"/>
      <c r="OEU141" s="6"/>
      <c r="OEV141" s="6"/>
      <c r="OEW141" s="6"/>
      <c r="OEX141" s="6"/>
      <c r="OEY141" s="6"/>
      <c r="OEZ141" s="6"/>
      <c r="OFA141" s="6"/>
      <c r="OFB141" s="6"/>
      <c r="OFC141" s="6"/>
      <c r="OFD141" s="6"/>
      <c r="OFE141" s="6"/>
      <c r="OFF141" s="6"/>
      <c r="OFG141" s="6"/>
      <c r="OFH141" s="6"/>
      <c r="OFI141" s="6"/>
      <c r="OFJ141" s="6"/>
      <c r="OFK141" s="6"/>
      <c r="OFL141" s="6"/>
      <c r="OFM141" s="6"/>
      <c r="OFN141" s="6"/>
      <c r="OFO141" s="6"/>
      <c r="OFP141" s="6"/>
      <c r="OFQ141" s="6"/>
      <c r="OFR141" s="6"/>
      <c r="OFS141" s="6"/>
      <c r="OFT141" s="6"/>
      <c r="OFU141" s="6"/>
      <c r="OFV141" s="6"/>
      <c r="OFW141" s="6"/>
      <c r="OFX141" s="6"/>
      <c r="OFY141" s="6"/>
      <c r="OFZ141" s="6"/>
      <c r="OGA141" s="6"/>
      <c r="OGB141" s="6"/>
      <c r="OGC141" s="6"/>
      <c r="OGD141" s="6"/>
      <c r="OGE141" s="6"/>
      <c r="OGF141" s="6"/>
      <c r="OGG141" s="6"/>
      <c r="OGH141" s="6"/>
      <c r="OGI141" s="6"/>
      <c r="OGJ141" s="6"/>
      <c r="OGK141" s="6"/>
      <c r="OGL141" s="6"/>
      <c r="OGM141" s="6"/>
      <c r="OGN141" s="6"/>
      <c r="OGO141" s="6"/>
      <c r="OGP141" s="6"/>
      <c r="OGQ141" s="6"/>
      <c r="OGR141" s="6"/>
      <c r="OGS141" s="6"/>
      <c r="OGT141" s="6"/>
      <c r="OGU141" s="6"/>
      <c r="OGV141" s="6"/>
      <c r="OGW141" s="6"/>
      <c r="OGX141" s="6"/>
      <c r="OGY141" s="6"/>
      <c r="OGZ141" s="6"/>
      <c r="OHA141" s="6"/>
      <c r="OHB141" s="6"/>
      <c r="OHC141" s="6"/>
      <c r="OHD141" s="6"/>
      <c r="OHE141" s="6"/>
      <c r="OHF141" s="6"/>
      <c r="OHG141" s="6"/>
      <c r="OHH141" s="6"/>
      <c r="OHI141" s="6"/>
      <c r="OHJ141" s="6"/>
      <c r="OHK141" s="6"/>
      <c r="OHL141" s="6"/>
      <c r="OHM141" s="6"/>
      <c r="OHN141" s="6"/>
      <c r="OHO141" s="6"/>
      <c r="OHP141" s="6"/>
      <c r="OHQ141" s="6"/>
      <c r="OHR141" s="6"/>
      <c r="OHS141" s="6"/>
      <c r="OHT141" s="6"/>
      <c r="OHU141" s="6"/>
      <c r="OHV141" s="6"/>
      <c r="OHW141" s="6"/>
      <c r="OHX141" s="6"/>
      <c r="OHY141" s="6"/>
      <c r="OHZ141" s="6"/>
      <c r="OIA141" s="6"/>
      <c r="OIB141" s="6"/>
      <c r="OIC141" s="6"/>
      <c r="OID141" s="6"/>
      <c r="OIE141" s="6"/>
      <c r="OIF141" s="6"/>
      <c r="OIG141" s="6"/>
      <c r="OIH141" s="6"/>
      <c r="OII141" s="6"/>
      <c r="OIJ141" s="6"/>
      <c r="OIK141" s="6"/>
      <c r="OIL141" s="6"/>
      <c r="OIM141" s="6"/>
      <c r="OIN141" s="6"/>
      <c r="OIO141" s="6"/>
      <c r="OIP141" s="6"/>
      <c r="OIQ141" s="6"/>
      <c r="OIR141" s="6"/>
      <c r="OIS141" s="6"/>
      <c r="OIT141" s="6"/>
      <c r="OIU141" s="6"/>
      <c r="OIV141" s="6"/>
      <c r="OIW141" s="6"/>
      <c r="OIX141" s="6"/>
      <c r="OIY141" s="6"/>
      <c r="OIZ141" s="6"/>
      <c r="OJA141" s="6"/>
      <c r="OJB141" s="6"/>
      <c r="OJC141" s="6"/>
      <c r="OJD141" s="6"/>
      <c r="OJE141" s="6"/>
      <c r="OJF141" s="6"/>
      <c r="OJG141" s="6"/>
      <c r="OJH141" s="6"/>
      <c r="OJI141" s="6"/>
      <c r="OJJ141" s="6"/>
      <c r="OJK141" s="6"/>
      <c r="OJL141" s="6"/>
      <c r="OJM141" s="6"/>
      <c r="OJN141" s="6"/>
      <c r="OJO141" s="6"/>
      <c r="OJP141" s="6"/>
      <c r="OJQ141" s="6"/>
      <c r="OJR141" s="6"/>
      <c r="OJS141" s="6"/>
      <c r="OJT141" s="6"/>
      <c r="OJU141" s="6"/>
      <c r="OJV141" s="6"/>
      <c r="OJW141" s="6"/>
      <c r="OJX141" s="6"/>
      <c r="OJY141" s="6"/>
      <c r="OJZ141" s="6"/>
      <c r="OKA141" s="6"/>
      <c r="OKB141" s="6"/>
      <c r="OKC141" s="6"/>
      <c r="OKD141" s="6"/>
      <c r="OKE141" s="6"/>
      <c r="OKF141" s="6"/>
      <c r="OKG141" s="6"/>
      <c r="OKH141" s="6"/>
      <c r="OKI141" s="6"/>
      <c r="OKJ141" s="6"/>
      <c r="OKK141" s="6"/>
      <c r="OKL141" s="6"/>
      <c r="OKM141" s="6"/>
      <c r="OKN141" s="6"/>
      <c r="OKO141" s="6"/>
      <c r="OKP141" s="6"/>
      <c r="OKQ141" s="6"/>
      <c r="OKR141" s="6"/>
      <c r="OKS141" s="6"/>
      <c r="OKT141" s="6"/>
      <c r="OKU141" s="6"/>
      <c r="OKV141" s="6"/>
      <c r="OKW141" s="6"/>
      <c r="OKX141" s="6"/>
      <c r="OKY141" s="6"/>
      <c r="OKZ141" s="6"/>
      <c r="OLA141" s="6"/>
      <c r="OLB141" s="6"/>
      <c r="OLC141" s="6"/>
      <c r="OLD141" s="6"/>
      <c r="OLE141" s="6"/>
      <c r="OLF141" s="6"/>
      <c r="OLG141" s="6"/>
      <c r="OLH141" s="6"/>
      <c r="OLI141" s="6"/>
      <c r="OLJ141" s="6"/>
      <c r="OLK141" s="6"/>
      <c r="OLL141" s="6"/>
      <c r="OLM141" s="6"/>
      <c r="OLN141" s="6"/>
      <c r="OLO141" s="6"/>
      <c r="OLP141" s="6"/>
      <c r="OLQ141" s="6"/>
      <c r="OLR141" s="6"/>
      <c r="OLS141" s="6"/>
      <c r="OLT141" s="6"/>
      <c r="OLU141" s="6"/>
      <c r="OLV141" s="6"/>
      <c r="OLW141" s="6"/>
      <c r="OLX141" s="6"/>
      <c r="OLY141" s="6"/>
      <c r="OLZ141" s="6"/>
      <c r="OMA141" s="6"/>
      <c r="OMB141" s="6"/>
      <c r="OMC141" s="6"/>
      <c r="OMD141" s="6"/>
      <c r="OME141" s="6"/>
      <c r="OMF141" s="6"/>
      <c r="OMG141" s="6"/>
      <c r="OMH141" s="6"/>
      <c r="OMI141" s="6"/>
      <c r="OMJ141" s="6"/>
      <c r="OMK141" s="6"/>
      <c r="OML141" s="6"/>
      <c r="OMM141" s="6"/>
      <c r="OMN141" s="6"/>
      <c r="OMO141" s="6"/>
      <c r="OMP141" s="6"/>
      <c r="OMQ141" s="6"/>
      <c r="OMR141" s="6"/>
      <c r="OMS141" s="6"/>
      <c r="OMT141" s="6"/>
      <c r="OMU141" s="6"/>
      <c r="OMV141" s="6"/>
      <c r="OMW141" s="6"/>
      <c r="OMX141" s="6"/>
      <c r="OMY141" s="6"/>
      <c r="OMZ141" s="6"/>
      <c r="ONA141" s="6"/>
      <c r="ONB141" s="6"/>
      <c r="ONC141" s="6"/>
      <c r="OND141" s="6"/>
      <c r="ONE141" s="6"/>
      <c r="ONF141" s="6"/>
      <c r="ONG141" s="6"/>
      <c r="ONH141" s="6"/>
      <c r="ONI141" s="6"/>
      <c r="ONJ141" s="6"/>
      <c r="ONK141" s="6"/>
      <c r="ONL141" s="6"/>
      <c r="ONM141" s="6"/>
      <c r="ONN141" s="6"/>
      <c r="ONO141" s="6"/>
      <c r="ONP141" s="6"/>
      <c r="ONQ141" s="6"/>
      <c r="ONR141" s="6"/>
      <c r="ONS141" s="6"/>
      <c r="ONT141" s="6"/>
      <c r="ONU141" s="6"/>
      <c r="ONV141" s="6"/>
      <c r="ONW141" s="6"/>
      <c r="ONX141" s="6"/>
      <c r="ONY141" s="6"/>
      <c r="ONZ141" s="6"/>
      <c r="OOA141" s="6"/>
      <c r="OOB141" s="6"/>
      <c r="OOC141" s="6"/>
      <c r="OOD141" s="6"/>
      <c r="OOE141" s="6"/>
      <c r="OOF141" s="6"/>
      <c r="OOG141" s="6"/>
      <c r="OOH141" s="6"/>
      <c r="OOI141" s="6"/>
      <c r="OOJ141" s="6"/>
      <c r="OOK141" s="6"/>
      <c r="OOL141" s="6"/>
      <c r="OOM141" s="6"/>
      <c r="OON141" s="6"/>
      <c r="OOO141" s="6"/>
      <c r="OOP141" s="6"/>
      <c r="OOQ141" s="6"/>
      <c r="OOR141" s="6"/>
      <c r="OOS141" s="6"/>
      <c r="OOT141" s="6"/>
      <c r="OOU141" s="6"/>
      <c r="OOV141" s="6"/>
      <c r="OOW141" s="6"/>
      <c r="OOX141" s="6"/>
      <c r="OOY141" s="6"/>
      <c r="OOZ141" s="6"/>
      <c r="OPA141" s="6"/>
      <c r="OPB141" s="6"/>
      <c r="OPC141" s="6"/>
      <c r="OPD141" s="6"/>
      <c r="OPE141" s="6"/>
      <c r="OPF141" s="6"/>
      <c r="OPG141" s="6"/>
      <c r="OPH141" s="6"/>
      <c r="OPI141" s="6"/>
      <c r="OPJ141" s="6"/>
      <c r="OPK141" s="6"/>
      <c r="OPL141" s="6"/>
      <c r="OPM141" s="6"/>
      <c r="OPN141" s="6"/>
      <c r="OPO141" s="6"/>
      <c r="OPP141" s="6"/>
      <c r="OPQ141" s="6"/>
      <c r="OPR141" s="6"/>
      <c r="OPS141" s="6"/>
      <c r="OPT141" s="6"/>
      <c r="OPU141" s="6"/>
      <c r="OPV141" s="6"/>
      <c r="OPW141" s="6"/>
      <c r="OPX141" s="6"/>
      <c r="OPY141" s="6"/>
      <c r="OPZ141" s="6"/>
      <c r="OQA141" s="6"/>
      <c r="OQB141" s="6"/>
      <c r="OQC141" s="6"/>
      <c r="OQD141" s="6"/>
      <c r="OQE141" s="6"/>
      <c r="OQF141" s="6"/>
      <c r="OQG141" s="6"/>
      <c r="OQH141" s="6"/>
      <c r="OQI141" s="6"/>
      <c r="OQJ141" s="6"/>
      <c r="OQK141" s="6"/>
      <c r="OQL141" s="6"/>
      <c r="OQM141" s="6"/>
      <c r="OQN141" s="6"/>
      <c r="OQO141" s="6"/>
      <c r="OQP141" s="6"/>
      <c r="OQQ141" s="6"/>
      <c r="OQR141" s="6"/>
      <c r="OQS141" s="6"/>
      <c r="OQT141" s="6"/>
      <c r="OQU141" s="6"/>
      <c r="OQV141" s="6"/>
      <c r="OQW141" s="6"/>
      <c r="OQX141" s="6"/>
      <c r="OQY141" s="6"/>
      <c r="OQZ141" s="6"/>
      <c r="ORA141" s="6"/>
      <c r="ORB141" s="6"/>
      <c r="ORC141" s="6"/>
      <c r="ORD141" s="6"/>
      <c r="ORE141" s="6"/>
      <c r="ORF141" s="6"/>
      <c r="ORG141" s="6"/>
      <c r="ORH141" s="6"/>
      <c r="ORI141" s="6"/>
      <c r="ORJ141" s="6"/>
      <c r="ORK141" s="6"/>
      <c r="ORL141" s="6"/>
      <c r="ORM141" s="6"/>
      <c r="ORN141" s="6"/>
      <c r="ORO141" s="6"/>
      <c r="ORP141" s="6"/>
      <c r="ORQ141" s="6"/>
      <c r="ORR141" s="6"/>
      <c r="ORS141" s="6"/>
      <c r="ORT141" s="6"/>
      <c r="ORU141" s="6"/>
      <c r="ORV141" s="6"/>
      <c r="ORW141" s="6"/>
      <c r="ORX141" s="6"/>
      <c r="ORY141" s="6"/>
      <c r="ORZ141" s="6"/>
      <c r="OSA141" s="6"/>
      <c r="OSB141" s="6"/>
      <c r="OSC141" s="6"/>
      <c r="OSD141" s="6"/>
      <c r="OSE141" s="6"/>
      <c r="OSF141" s="6"/>
      <c r="OSG141" s="6"/>
      <c r="OSH141" s="6"/>
      <c r="OSI141" s="6"/>
      <c r="OSJ141" s="6"/>
      <c r="OSK141" s="6"/>
      <c r="OSL141" s="6"/>
      <c r="OSM141" s="6"/>
      <c r="OSN141" s="6"/>
      <c r="OSO141" s="6"/>
      <c r="OSP141" s="6"/>
      <c r="OSQ141" s="6"/>
      <c r="OSR141" s="6"/>
      <c r="OSS141" s="6"/>
      <c r="OST141" s="6"/>
      <c r="OSU141" s="6"/>
      <c r="OSV141" s="6"/>
      <c r="OSW141" s="6"/>
      <c r="OSX141" s="6"/>
      <c r="OSY141" s="6"/>
      <c r="OSZ141" s="6"/>
      <c r="OTA141" s="6"/>
      <c r="OTB141" s="6"/>
      <c r="OTC141" s="6"/>
      <c r="OTD141" s="6"/>
      <c r="OTE141" s="6"/>
      <c r="OTF141" s="6"/>
      <c r="OTG141" s="6"/>
      <c r="OTH141" s="6"/>
      <c r="OTI141" s="6"/>
      <c r="OTJ141" s="6"/>
      <c r="OTK141" s="6"/>
      <c r="OTL141" s="6"/>
      <c r="OTM141" s="6"/>
      <c r="OTN141" s="6"/>
      <c r="OTO141" s="6"/>
      <c r="OTP141" s="6"/>
      <c r="OTQ141" s="6"/>
      <c r="OTR141" s="6"/>
      <c r="OTS141" s="6"/>
      <c r="OTT141" s="6"/>
      <c r="OTU141" s="6"/>
      <c r="OTV141" s="6"/>
      <c r="OTW141" s="6"/>
      <c r="OTX141" s="6"/>
      <c r="OTY141" s="6"/>
      <c r="OTZ141" s="6"/>
      <c r="OUA141" s="6"/>
      <c r="OUB141" s="6"/>
      <c r="OUC141" s="6"/>
      <c r="OUD141" s="6"/>
      <c r="OUE141" s="6"/>
      <c r="OUF141" s="6"/>
      <c r="OUG141" s="6"/>
      <c r="OUH141" s="6"/>
      <c r="OUI141" s="6"/>
      <c r="OUJ141" s="6"/>
      <c r="OUK141" s="6"/>
      <c r="OUL141" s="6"/>
      <c r="OUM141" s="6"/>
      <c r="OUN141" s="6"/>
      <c r="OUO141" s="6"/>
      <c r="OUP141" s="6"/>
      <c r="OUQ141" s="6"/>
      <c r="OUR141" s="6"/>
      <c r="OUS141" s="6"/>
      <c r="OUT141" s="6"/>
      <c r="OUU141" s="6"/>
      <c r="OUV141" s="6"/>
      <c r="OUW141" s="6"/>
      <c r="OUX141" s="6"/>
      <c r="OUY141" s="6"/>
      <c r="OUZ141" s="6"/>
      <c r="OVA141" s="6"/>
      <c r="OVB141" s="6"/>
      <c r="OVC141" s="6"/>
      <c r="OVD141" s="6"/>
      <c r="OVE141" s="6"/>
      <c r="OVF141" s="6"/>
      <c r="OVG141" s="6"/>
      <c r="OVH141" s="6"/>
      <c r="OVI141" s="6"/>
      <c r="OVJ141" s="6"/>
      <c r="OVK141" s="6"/>
      <c r="OVL141" s="6"/>
      <c r="OVM141" s="6"/>
      <c r="OVN141" s="6"/>
      <c r="OVO141" s="6"/>
      <c r="OVP141" s="6"/>
      <c r="OVQ141" s="6"/>
      <c r="OVR141" s="6"/>
      <c r="OVS141" s="6"/>
      <c r="OVT141" s="6"/>
      <c r="OVU141" s="6"/>
      <c r="OVV141" s="6"/>
      <c r="OVW141" s="6"/>
      <c r="OVX141" s="6"/>
      <c r="OVY141" s="6"/>
      <c r="OVZ141" s="6"/>
      <c r="OWA141" s="6"/>
      <c r="OWB141" s="6"/>
      <c r="OWC141" s="6"/>
      <c r="OWD141" s="6"/>
      <c r="OWE141" s="6"/>
      <c r="OWF141" s="6"/>
      <c r="OWG141" s="6"/>
      <c r="OWH141" s="6"/>
      <c r="OWI141" s="6"/>
      <c r="OWJ141" s="6"/>
      <c r="OWK141" s="6"/>
      <c r="OWL141" s="6"/>
      <c r="OWM141" s="6"/>
      <c r="OWN141" s="6"/>
      <c r="OWO141" s="6"/>
      <c r="OWP141" s="6"/>
      <c r="OWQ141" s="6"/>
      <c r="OWR141" s="6"/>
      <c r="OWS141" s="6"/>
      <c r="OWT141" s="6"/>
      <c r="OWU141" s="6"/>
      <c r="OWV141" s="6"/>
      <c r="OWW141" s="6"/>
      <c r="OWX141" s="6"/>
      <c r="OWY141" s="6"/>
      <c r="OWZ141" s="6"/>
      <c r="OXA141" s="6"/>
      <c r="OXB141" s="6"/>
      <c r="OXC141" s="6"/>
      <c r="OXD141" s="6"/>
      <c r="OXE141" s="6"/>
      <c r="OXF141" s="6"/>
      <c r="OXG141" s="6"/>
      <c r="OXH141" s="6"/>
      <c r="OXI141" s="6"/>
      <c r="OXJ141" s="6"/>
      <c r="OXK141" s="6"/>
      <c r="OXL141" s="6"/>
      <c r="OXM141" s="6"/>
      <c r="OXN141" s="6"/>
      <c r="OXO141" s="6"/>
      <c r="OXP141" s="6"/>
      <c r="OXQ141" s="6"/>
      <c r="OXR141" s="6"/>
      <c r="OXS141" s="6"/>
      <c r="OXT141" s="6"/>
      <c r="OXU141" s="6"/>
      <c r="OXV141" s="6"/>
      <c r="OXW141" s="6"/>
      <c r="OXX141" s="6"/>
      <c r="OXY141" s="6"/>
      <c r="OXZ141" s="6"/>
      <c r="OYA141" s="6"/>
      <c r="OYB141" s="6"/>
      <c r="OYC141" s="6"/>
      <c r="OYD141" s="6"/>
      <c r="OYE141" s="6"/>
      <c r="OYF141" s="6"/>
      <c r="OYG141" s="6"/>
      <c r="OYH141" s="6"/>
      <c r="OYI141" s="6"/>
      <c r="OYJ141" s="6"/>
      <c r="OYK141" s="6"/>
      <c r="OYL141" s="6"/>
      <c r="OYM141" s="6"/>
      <c r="OYN141" s="6"/>
      <c r="OYO141" s="6"/>
      <c r="OYP141" s="6"/>
      <c r="OYQ141" s="6"/>
      <c r="OYR141" s="6"/>
      <c r="OYS141" s="6"/>
      <c r="OYT141" s="6"/>
      <c r="OYU141" s="6"/>
      <c r="OYV141" s="6"/>
      <c r="OYW141" s="6"/>
      <c r="OYX141" s="6"/>
      <c r="OYY141" s="6"/>
      <c r="OYZ141" s="6"/>
      <c r="OZA141" s="6"/>
      <c r="OZB141" s="6"/>
      <c r="OZC141" s="6"/>
      <c r="OZD141" s="6"/>
      <c r="OZE141" s="6"/>
      <c r="OZF141" s="6"/>
      <c r="OZG141" s="6"/>
      <c r="OZH141" s="6"/>
      <c r="OZI141" s="6"/>
      <c r="OZJ141" s="6"/>
      <c r="OZK141" s="6"/>
      <c r="OZL141" s="6"/>
      <c r="OZM141" s="6"/>
      <c r="OZN141" s="6"/>
      <c r="OZO141" s="6"/>
      <c r="OZP141" s="6"/>
      <c r="OZQ141" s="6"/>
      <c r="OZR141" s="6"/>
      <c r="OZS141" s="6"/>
      <c r="OZT141" s="6"/>
      <c r="OZU141" s="6"/>
      <c r="OZV141" s="6"/>
      <c r="OZW141" s="6"/>
      <c r="OZX141" s="6"/>
      <c r="OZY141" s="6"/>
      <c r="OZZ141" s="6"/>
      <c r="PAA141" s="6"/>
      <c r="PAB141" s="6"/>
      <c r="PAC141" s="6"/>
      <c r="PAD141" s="6"/>
      <c r="PAE141" s="6"/>
      <c r="PAF141" s="6"/>
      <c r="PAG141" s="6"/>
      <c r="PAH141" s="6"/>
      <c r="PAI141" s="6"/>
      <c r="PAJ141" s="6"/>
      <c r="PAK141" s="6"/>
      <c r="PAL141" s="6"/>
      <c r="PAM141" s="6"/>
      <c r="PAN141" s="6"/>
      <c r="PAO141" s="6"/>
      <c r="PAP141" s="6"/>
      <c r="PAQ141" s="6"/>
      <c r="PAR141" s="6"/>
      <c r="PAS141" s="6"/>
      <c r="PAT141" s="6"/>
      <c r="PAU141" s="6"/>
      <c r="PAV141" s="6"/>
      <c r="PAW141" s="6"/>
      <c r="PAX141" s="6"/>
      <c r="PAY141" s="6"/>
      <c r="PAZ141" s="6"/>
      <c r="PBA141" s="6"/>
      <c r="PBB141" s="6"/>
      <c r="PBC141" s="6"/>
      <c r="PBD141" s="6"/>
      <c r="PBE141" s="6"/>
      <c r="PBF141" s="6"/>
      <c r="PBG141" s="6"/>
      <c r="PBH141" s="6"/>
      <c r="PBI141" s="6"/>
      <c r="PBJ141" s="6"/>
      <c r="PBK141" s="6"/>
      <c r="PBL141" s="6"/>
      <c r="PBM141" s="6"/>
      <c r="PBN141" s="6"/>
      <c r="PBO141" s="6"/>
      <c r="PBP141" s="6"/>
      <c r="PBQ141" s="6"/>
      <c r="PBR141" s="6"/>
      <c r="PBS141" s="6"/>
      <c r="PBT141" s="6"/>
      <c r="PBU141" s="6"/>
      <c r="PBV141" s="6"/>
      <c r="PBW141" s="6"/>
      <c r="PBX141" s="6"/>
      <c r="PBY141" s="6"/>
      <c r="PBZ141" s="6"/>
      <c r="PCA141" s="6"/>
      <c r="PCB141" s="6"/>
      <c r="PCC141" s="6"/>
      <c r="PCD141" s="6"/>
      <c r="PCE141" s="6"/>
      <c r="PCF141" s="6"/>
      <c r="PCG141" s="6"/>
      <c r="PCH141" s="6"/>
      <c r="PCI141" s="6"/>
      <c r="PCJ141" s="6"/>
      <c r="PCK141" s="6"/>
      <c r="PCL141" s="6"/>
      <c r="PCM141" s="6"/>
      <c r="PCN141" s="6"/>
      <c r="PCO141" s="6"/>
      <c r="PCP141" s="6"/>
      <c r="PCQ141" s="6"/>
      <c r="PCR141" s="6"/>
      <c r="PCS141" s="6"/>
      <c r="PCT141" s="6"/>
      <c r="PCU141" s="6"/>
      <c r="PCV141" s="6"/>
      <c r="PCW141" s="6"/>
      <c r="PCX141" s="6"/>
      <c r="PCY141" s="6"/>
      <c r="PCZ141" s="6"/>
      <c r="PDA141" s="6"/>
      <c r="PDB141" s="6"/>
      <c r="PDC141" s="6"/>
      <c r="PDD141" s="6"/>
      <c r="PDE141" s="6"/>
      <c r="PDF141" s="6"/>
      <c r="PDG141" s="6"/>
      <c r="PDH141" s="6"/>
      <c r="PDI141" s="6"/>
      <c r="PDJ141" s="6"/>
      <c r="PDK141" s="6"/>
      <c r="PDL141" s="6"/>
      <c r="PDM141" s="6"/>
      <c r="PDN141" s="6"/>
      <c r="PDO141" s="6"/>
      <c r="PDP141" s="6"/>
      <c r="PDQ141" s="6"/>
      <c r="PDR141" s="6"/>
      <c r="PDS141" s="6"/>
      <c r="PDT141" s="6"/>
      <c r="PDU141" s="6"/>
      <c r="PDV141" s="6"/>
      <c r="PDW141" s="6"/>
      <c r="PDX141" s="6"/>
      <c r="PDY141" s="6"/>
      <c r="PDZ141" s="6"/>
      <c r="PEA141" s="6"/>
      <c r="PEB141" s="6"/>
      <c r="PEC141" s="6"/>
      <c r="PED141" s="6"/>
      <c r="PEE141" s="6"/>
      <c r="PEF141" s="6"/>
      <c r="PEG141" s="6"/>
      <c r="PEH141" s="6"/>
      <c r="PEI141" s="6"/>
      <c r="PEJ141" s="6"/>
      <c r="PEK141" s="6"/>
      <c r="PEL141" s="6"/>
      <c r="PEM141" s="6"/>
      <c r="PEN141" s="6"/>
      <c r="PEO141" s="6"/>
      <c r="PEP141" s="6"/>
      <c r="PEQ141" s="6"/>
      <c r="PER141" s="6"/>
      <c r="PES141" s="6"/>
      <c r="PET141" s="6"/>
      <c r="PEU141" s="6"/>
      <c r="PEV141" s="6"/>
      <c r="PEW141" s="6"/>
      <c r="PEX141" s="6"/>
      <c r="PEY141" s="6"/>
      <c r="PEZ141" s="6"/>
      <c r="PFA141" s="6"/>
      <c r="PFB141" s="6"/>
      <c r="PFC141" s="6"/>
      <c r="PFD141" s="6"/>
      <c r="PFE141" s="6"/>
      <c r="PFF141" s="6"/>
      <c r="PFG141" s="6"/>
      <c r="PFH141" s="6"/>
      <c r="PFI141" s="6"/>
      <c r="PFJ141" s="6"/>
      <c r="PFK141" s="6"/>
      <c r="PFL141" s="6"/>
      <c r="PFM141" s="6"/>
      <c r="PFN141" s="6"/>
      <c r="PFO141" s="6"/>
      <c r="PFP141" s="6"/>
      <c r="PFQ141" s="6"/>
      <c r="PFR141" s="6"/>
      <c r="PFS141" s="6"/>
      <c r="PFT141" s="6"/>
      <c r="PFU141" s="6"/>
      <c r="PFV141" s="6"/>
      <c r="PFW141" s="6"/>
      <c r="PFX141" s="6"/>
      <c r="PFY141" s="6"/>
      <c r="PFZ141" s="6"/>
      <c r="PGA141" s="6"/>
      <c r="PGB141" s="6"/>
      <c r="PGC141" s="6"/>
      <c r="PGD141" s="6"/>
      <c r="PGE141" s="6"/>
      <c r="PGF141" s="6"/>
      <c r="PGG141" s="6"/>
      <c r="PGH141" s="6"/>
      <c r="PGI141" s="6"/>
      <c r="PGJ141" s="6"/>
      <c r="PGK141" s="6"/>
      <c r="PGL141" s="6"/>
      <c r="PGM141" s="6"/>
      <c r="PGN141" s="6"/>
      <c r="PGO141" s="6"/>
      <c r="PGP141" s="6"/>
      <c r="PGQ141" s="6"/>
      <c r="PGR141" s="6"/>
      <c r="PGS141" s="6"/>
      <c r="PGT141" s="6"/>
      <c r="PGU141" s="6"/>
      <c r="PGV141" s="6"/>
      <c r="PGW141" s="6"/>
      <c r="PGX141" s="6"/>
      <c r="PGY141" s="6"/>
      <c r="PGZ141" s="6"/>
      <c r="PHA141" s="6"/>
      <c r="PHB141" s="6"/>
      <c r="PHC141" s="6"/>
      <c r="PHD141" s="6"/>
      <c r="PHE141" s="6"/>
      <c r="PHF141" s="6"/>
      <c r="PHG141" s="6"/>
      <c r="PHH141" s="6"/>
      <c r="PHI141" s="6"/>
      <c r="PHJ141" s="6"/>
      <c r="PHK141" s="6"/>
      <c r="PHL141" s="6"/>
      <c r="PHM141" s="6"/>
      <c r="PHN141" s="6"/>
      <c r="PHO141" s="6"/>
      <c r="PHP141" s="6"/>
      <c r="PHQ141" s="6"/>
      <c r="PHR141" s="6"/>
      <c r="PHS141" s="6"/>
      <c r="PHT141" s="6"/>
      <c r="PHU141" s="6"/>
      <c r="PHV141" s="6"/>
      <c r="PHW141" s="6"/>
      <c r="PHX141" s="6"/>
      <c r="PHY141" s="6"/>
      <c r="PHZ141" s="6"/>
      <c r="PIA141" s="6"/>
      <c r="PIB141" s="6"/>
      <c r="PIC141" s="6"/>
      <c r="PID141" s="6"/>
      <c r="PIE141" s="6"/>
      <c r="PIF141" s="6"/>
      <c r="PIG141" s="6"/>
      <c r="PIH141" s="6"/>
      <c r="PII141" s="6"/>
      <c r="PIJ141" s="6"/>
      <c r="PIK141" s="6"/>
      <c r="PIL141" s="6"/>
      <c r="PIM141" s="6"/>
      <c r="PIN141" s="6"/>
      <c r="PIO141" s="6"/>
      <c r="PIP141" s="6"/>
      <c r="PIQ141" s="6"/>
      <c r="PIR141" s="6"/>
      <c r="PIS141" s="6"/>
      <c r="PIT141" s="6"/>
      <c r="PIU141" s="6"/>
      <c r="PIV141" s="6"/>
      <c r="PIW141" s="6"/>
      <c r="PIX141" s="6"/>
      <c r="PIY141" s="6"/>
      <c r="PIZ141" s="6"/>
      <c r="PJA141" s="6"/>
      <c r="PJB141" s="6"/>
      <c r="PJC141" s="6"/>
      <c r="PJD141" s="6"/>
      <c r="PJE141" s="6"/>
      <c r="PJF141" s="6"/>
      <c r="PJG141" s="6"/>
      <c r="PJH141" s="6"/>
      <c r="PJI141" s="6"/>
      <c r="PJJ141" s="6"/>
      <c r="PJK141" s="6"/>
      <c r="PJL141" s="6"/>
      <c r="PJM141" s="6"/>
      <c r="PJN141" s="6"/>
      <c r="PJO141" s="6"/>
      <c r="PJP141" s="6"/>
      <c r="PJQ141" s="6"/>
      <c r="PJR141" s="6"/>
      <c r="PJS141" s="6"/>
      <c r="PJT141" s="6"/>
      <c r="PJU141" s="6"/>
      <c r="PJV141" s="6"/>
      <c r="PJW141" s="6"/>
      <c r="PJX141" s="6"/>
      <c r="PJY141" s="6"/>
      <c r="PJZ141" s="6"/>
      <c r="PKA141" s="6"/>
      <c r="PKB141" s="6"/>
      <c r="PKC141" s="6"/>
      <c r="PKD141" s="6"/>
      <c r="PKE141" s="6"/>
      <c r="PKF141" s="6"/>
      <c r="PKG141" s="6"/>
      <c r="PKH141" s="6"/>
      <c r="PKI141" s="6"/>
      <c r="PKJ141" s="6"/>
      <c r="PKK141" s="6"/>
      <c r="PKL141" s="6"/>
      <c r="PKM141" s="6"/>
      <c r="PKN141" s="6"/>
      <c r="PKO141" s="6"/>
      <c r="PKP141" s="6"/>
      <c r="PKQ141" s="6"/>
      <c r="PKR141" s="6"/>
      <c r="PKS141" s="6"/>
      <c r="PKT141" s="6"/>
      <c r="PKU141" s="6"/>
      <c r="PKV141" s="6"/>
      <c r="PKW141" s="6"/>
      <c r="PKX141" s="6"/>
      <c r="PKY141" s="6"/>
      <c r="PKZ141" s="6"/>
      <c r="PLA141" s="6"/>
      <c r="PLB141" s="6"/>
      <c r="PLC141" s="6"/>
      <c r="PLD141" s="6"/>
      <c r="PLE141" s="6"/>
      <c r="PLF141" s="6"/>
      <c r="PLG141" s="6"/>
      <c r="PLH141" s="6"/>
      <c r="PLI141" s="6"/>
      <c r="PLJ141" s="6"/>
      <c r="PLK141" s="6"/>
      <c r="PLL141" s="6"/>
      <c r="PLM141" s="6"/>
      <c r="PLN141" s="6"/>
      <c r="PLO141" s="6"/>
      <c r="PLP141" s="6"/>
      <c r="PLQ141" s="6"/>
      <c r="PLR141" s="6"/>
      <c r="PLS141" s="6"/>
      <c r="PLT141" s="6"/>
      <c r="PLU141" s="6"/>
      <c r="PLV141" s="6"/>
      <c r="PLW141" s="6"/>
      <c r="PLX141" s="6"/>
      <c r="PLY141" s="6"/>
      <c r="PLZ141" s="6"/>
      <c r="PMA141" s="6"/>
      <c r="PMB141" s="6"/>
      <c r="PMC141" s="6"/>
      <c r="PMD141" s="6"/>
      <c r="PME141" s="6"/>
      <c r="PMF141" s="6"/>
      <c r="PMG141" s="6"/>
      <c r="PMH141" s="6"/>
      <c r="PMI141" s="6"/>
      <c r="PMJ141" s="6"/>
      <c r="PMK141" s="6"/>
      <c r="PML141" s="6"/>
      <c r="PMM141" s="6"/>
      <c r="PMN141" s="6"/>
      <c r="PMO141" s="6"/>
      <c r="PMP141" s="6"/>
      <c r="PMQ141" s="6"/>
      <c r="PMR141" s="6"/>
      <c r="PMS141" s="6"/>
      <c r="PMT141" s="6"/>
      <c r="PMU141" s="6"/>
      <c r="PMV141" s="6"/>
      <c r="PMW141" s="6"/>
      <c r="PMX141" s="6"/>
      <c r="PMY141" s="6"/>
      <c r="PMZ141" s="6"/>
      <c r="PNA141" s="6"/>
      <c r="PNB141" s="6"/>
      <c r="PNC141" s="6"/>
      <c r="PND141" s="6"/>
      <c r="PNE141" s="6"/>
      <c r="PNF141" s="6"/>
      <c r="PNG141" s="6"/>
      <c r="PNH141" s="6"/>
      <c r="PNI141" s="6"/>
      <c r="PNJ141" s="6"/>
      <c r="PNK141" s="6"/>
      <c r="PNL141" s="6"/>
      <c r="PNM141" s="6"/>
      <c r="PNN141" s="6"/>
      <c r="PNO141" s="6"/>
      <c r="PNP141" s="6"/>
      <c r="PNQ141" s="6"/>
      <c r="PNR141" s="6"/>
      <c r="PNS141" s="6"/>
      <c r="PNT141" s="6"/>
      <c r="PNU141" s="6"/>
      <c r="PNV141" s="6"/>
      <c r="PNW141" s="6"/>
      <c r="PNX141" s="6"/>
      <c r="PNY141" s="6"/>
      <c r="PNZ141" s="6"/>
      <c r="POA141" s="6"/>
      <c r="POB141" s="6"/>
      <c r="POC141" s="6"/>
      <c r="POD141" s="6"/>
      <c r="POE141" s="6"/>
      <c r="POF141" s="6"/>
      <c r="POG141" s="6"/>
      <c r="POH141" s="6"/>
      <c r="POI141" s="6"/>
      <c r="POJ141" s="6"/>
      <c r="POK141" s="6"/>
      <c r="POL141" s="6"/>
      <c r="POM141" s="6"/>
      <c r="PON141" s="6"/>
      <c r="POO141" s="6"/>
      <c r="POP141" s="6"/>
      <c r="POQ141" s="6"/>
      <c r="POR141" s="6"/>
      <c r="POS141" s="6"/>
      <c r="POT141" s="6"/>
      <c r="POU141" s="6"/>
      <c r="POV141" s="6"/>
      <c r="POW141" s="6"/>
      <c r="POX141" s="6"/>
      <c r="POY141" s="6"/>
      <c r="POZ141" s="6"/>
      <c r="PPA141" s="6"/>
      <c r="PPB141" s="6"/>
      <c r="PPC141" s="6"/>
      <c r="PPD141" s="6"/>
      <c r="PPE141" s="6"/>
      <c r="PPF141" s="6"/>
      <c r="PPG141" s="6"/>
      <c r="PPH141" s="6"/>
      <c r="PPI141" s="6"/>
      <c r="PPJ141" s="6"/>
      <c r="PPK141" s="6"/>
      <c r="PPL141" s="6"/>
      <c r="PPM141" s="6"/>
      <c r="PPN141" s="6"/>
      <c r="PPO141" s="6"/>
      <c r="PPP141" s="6"/>
      <c r="PPQ141" s="6"/>
      <c r="PPR141" s="6"/>
      <c r="PPS141" s="6"/>
      <c r="PPT141" s="6"/>
      <c r="PPU141" s="6"/>
      <c r="PPV141" s="6"/>
      <c r="PPW141" s="6"/>
      <c r="PPX141" s="6"/>
      <c r="PPY141" s="6"/>
      <c r="PPZ141" s="6"/>
      <c r="PQA141" s="6"/>
      <c r="PQB141" s="6"/>
      <c r="PQC141" s="6"/>
      <c r="PQD141" s="6"/>
      <c r="PQE141" s="6"/>
      <c r="PQF141" s="6"/>
      <c r="PQG141" s="6"/>
      <c r="PQH141" s="6"/>
      <c r="PQI141" s="6"/>
      <c r="PQJ141" s="6"/>
      <c r="PQK141" s="6"/>
      <c r="PQL141" s="6"/>
      <c r="PQM141" s="6"/>
      <c r="PQN141" s="6"/>
      <c r="PQO141" s="6"/>
      <c r="PQP141" s="6"/>
      <c r="PQQ141" s="6"/>
      <c r="PQR141" s="6"/>
      <c r="PQS141" s="6"/>
      <c r="PQT141" s="6"/>
      <c r="PQU141" s="6"/>
      <c r="PQV141" s="6"/>
      <c r="PQW141" s="6"/>
      <c r="PQX141" s="6"/>
      <c r="PQY141" s="6"/>
      <c r="PQZ141" s="6"/>
      <c r="PRA141" s="6"/>
      <c r="PRB141" s="6"/>
      <c r="PRC141" s="6"/>
      <c r="PRD141" s="6"/>
      <c r="PRE141" s="6"/>
      <c r="PRF141" s="6"/>
      <c r="PRG141" s="6"/>
      <c r="PRH141" s="6"/>
      <c r="PRI141" s="6"/>
      <c r="PRJ141" s="6"/>
      <c r="PRK141" s="6"/>
      <c r="PRL141" s="6"/>
      <c r="PRM141" s="6"/>
      <c r="PRN141" s="6"/>
      <c r="PRO141" s="6"/>
      <c r="PRP141" s="6"/>
      <c r="PRQ141" s="6"/>
      <c r="PRR141" s="6"/>
      <c r="PRS141" s="6"/>
      <c r="PRT141" s="6"/>
      <c r="PRU141" s="6"/>
      <c r="PRV141" s="6"/>
      <c r="PRW141" s="6"/>
      <c r="PRX141" s="6"/>
      <c r="PRY141" s="6"/>
      <c r="PRZ141" s="6"/>
      <c r="PSA141" s="6"/>
      <c r="PSB141" s="6"/>
      <c r="PSC141" s="6"/>
      <c r="PSD141" s="6"/>
      <c r="PSE141" s="6"/>
      <c r="PSF141" s="6"/>
      <c r="PSG141" s="6"/>
      <c r="PSH141" s="6"/>
      <c r="PSI141" s="6"/>
      <c r="PSJ141" s="6"/>
      <c r="PSK141" s="6"/>
      <c r="PSL141" s="6"/>
      <c r="PSM141" s="6"/>
      <c r="PSN141" s="6"/>
      <c r="PSO141" s="6"/>
      <c r="PSP141" s="6"/>
      <c r="PSQ141" s="6"/>
      <c r="PSR141" s="6"/>
      <c r="PSS141" s="6"/>
      <c r="PST141" s="6"/>
      <c r="PSU141" s="6"/>
      <c r="PSV141" s="6"/>
      <c r="PSW141" s="6"/>
      <c r="PSX141" s="6"/>
      <c r="PSY141" s="6"/>
      <c r="PSZ141" s="6"/>
      <c r="PTA141" s="6"/>
      <c r="PTB141" s="6"/>
      <c r="PTC141" s="6"/>
      <c r="PTD141" s="6"/>
      <c r="PTE141" s="6"/>
      <c r="PTF141" s="6"/>
      <c r="PTG141" s="6"/>
      <c r="PTH141" s="6"/>
      <c r="PTI141" s="6"/>
      <c r="PTJ141" s="6"/>
      <c r="PTK141" s="6"/>
      <c r="PTL141" s="6"/>
      <c r="PTM141" s="6"/>
      <c r="PTN141" s="6"/>
      <c r="PTO141" s="6"/>
      <c r="PTP141" s="6"/>
      <c r="PTQ141" s="6"/>
      <c r="PTR141" s="6"/>
      <c r="PTS141" s="6"/>
      <c r="PTT141" s="6"/>
      <c r="PTU141" s="6"/>
      <c r="PTV141" s="6"/>
      <c r="PTW141" s="6"/>
      <c r="PTX141" s="6"/>
      <c r="PTY141" s="6"/>
      <c r="PTZ141" s="6"/>
      <c r="PUA141" s="6"/>
      <c r="PUB141" s="6"/>
      <c r="PUC141" s="6"/>
      <c r="PUD141" s="6"/>
      <c r="PUE141" s="6"/>
      <c r="PUF141" s="6"/>
      <c r="PUG141" s="6"/>
      <c r="PUH141" s="6"/>
      <c r="PUI141" s="6"/>
      <c r="PUJ141" s="6"/>
      <c r="PUK141" s="6"/>
      <c r="PUL141" s="6"/>
      <c r="PUM141" s="6"/>
      <c r="PUN141" s="6"/>
      <c r="PUO141" s="6"/>
      <c r="PUP141" s="6"/>
      <c r="PUQ141" s="6"/>
      <c r="PUR141" s="6"/>
      <c r="PUS141" s="6"/>
      <c r="PUT141" s="6"/>
      <c r="PUU141" s="6"/>
      <c r="PUV141" s="6"/>
      <c r="PUW141" s="6"/>
      <c r="PUX141" s="6"/>
      <c r="PUY141" s="6"/>
      <c r="PUZ141" s="6"/>
      <c r="PVA141" s="6"/>
      <c r="PVB141" s="6"/>
      <c r="PVC141" s="6"/>
      <c r="PVD141" s="6"/>
      <c r="PVE141" s="6"/>
      <c r="PVF141" s="6"/>
      <c r="PVG141" s="6"/>
      <c r="PVH141" s="6"/>
      <c r="PVI141" s="6"/>
      <c r="PVJ141" s="6"/>
      <c r="PVK141" s="6"/>
      <c r="PVL141" s="6"/>
      <c r="PVM141" s="6"/>
      <c r="PVN141" s="6"/>
      <c r="PVO141" s="6"/>
      <c r="PVP141" s="6"/>
      <c r="PVQ141" s="6"/>
      <c r="PVR141" s="6"/>
      <c r="PVS141" s="6"/>
      <c r="PVT141" s="6"/>
      <c r="PVU141" s="6"/>
      <c r="PVV141" s="6"/>
      <c r="PVW141" s="6"/>
      <c r="PVX141" s="6"/>
      <c r="PVY141" s="6"/>
      <c r="PVZ141" s="6"/>
      <c r="PWA141" s="6"/>
      <c r="PWB141" s="6"/>
      <c r="PWC141" s="6"/>
      <c r="PWD141" s="6"/>
      <c r="PWE141" s="6"/>
      <c r="PWF141" s="6"/>
      <c r="PWG141" s="6"/>
      <c r="PWH141" s="6"/>
      <c r="PWI141" s="6"/>
      <c r="PWJ141" s="6"/>
      <c r="PWK141" s="6"/>
      <c r="PWL141" s="6"/>
      <c r="PWM141" s="6"/>
      <c r="PWN141" s="6"/>
      <c r="PWO141" s="6"/>
      <c r="PWP141" s="6"/>
      <c r="PWQ141" s="6"/>
      <c r="PWR141" s="6"/>
      <c r="PWS141" s="6"/>
      <c r="PWT141" s="6"/>
      <c r="PWU141" s="6"/>
      <c r="PWV141" s="6"/>
      <c r="PWW141" s="6"/>
      <c r="PWX141" s="6"/>
      <c r="PWY141" s="6"/>
      <c r="PWZ141" s="6"/>
      <c r="PXA141" s="6"/>
      <c r="PXB141" s="6"/>
      <c r="PXC141" s="6"/>
      <c r="PXD141" s="6"/>
      <c r="PXE141" s="6"/>
      <c r="PXF141" s="6"/>
      <c r="PXG141" s="6"/>
      <c r="PXH141" s="6"/>
      <c r="PXI141" s="6"/>
      <c r="PXJ141" s="6"/>
      <c r="PXK141" s="6"/>
      <c r="PXL141" s="6"/>
      <c r="PXM141" s="6"/>
      <c r="PXN141" s="6"/>
      <c r="PXO141" s="6"/>
      <c r="PXP141" s="6"/>
      <c r="PXQ141" s="6"/>
      <c r="PXR141" s="6"/>
      <c r="PXS141" s="6"/>
      <c r="PXT141" s="6"/>
      <c r="PXU141" s="6"/>
      <c r="PXV141" s="6"/>
      <c r="PXW141" s="6"/>
      <c r="PXX141" s="6"/>
      <c r="PXY141" s="6"/>
      <c r="PXZ141" s="6"/>
      <c r="PYA141" s="6"/>
      <c r="PYB141" s="6"/>
      <c r="PYC141" s="6"/>
      <c r="PYD141" s="6"/>
      <c r="PYE141" s="6"/>
      <c r="PYF141" s="6"/>
      <c r="PYG141" s="6"/>
      <c r="PYH141" s="6"/>
      <c r="PYI141" s="6"/>
      <c r="PYJ141" s="6"/>
      <c r="PYK141" s="6"/>
      <c r="PYL141" s="6"/>
      <c r="PYM141" s="6"/>
      <c r="PYN141" s="6"/>
      <c r="PYO141" s="6"/>
      <c r="PYP141" s="6"/>
      <c r="PYQ141" s="6"/>
      <c r="PYR141" s="6"/>
      <c r="PYS141" s="6"/>
      <c r="PYT141" s="6"/>
      <c r="PYU141" s="6"/>
      <c r="PYV141" s="6"/>
      <c r="PYW141" s="6"/>
      <c r="PYX141" s="6"/>
      <c r="PYY141" s="6"/>
      <c r="PYZ141" s="6"/>
      <c r="PZA141" s="6"/>
      <c r="PZB141" s="6"/>
      <c r="PZC141" s="6"/>
      <c r="PZD141" s="6"/>
      <c r="PZE141" s="6"/>
      <c r="PZF141" s="6"/>
      <c r="PZG141" s="6"/>
      <c r="PZH141" s="6"/>
      <c r="PZI141" s="6"/>
      <c r="PZJ141" s="6"/>
      <c r="PZK141" s="6"/>
      <c r="PZL141" s="6"/>
      <c r="PZM141" s="6"/>
      <c r="PZN141" s="6"/>
      <c r="PZO141" s="6"/>
      <c r="PZP141" s="6"/>
      <c r="PZQ141" s="6"/>
      <c r="PZR141" s="6"/>
      <c r="PZS141" s="6"/>
      <c r="PZT141" s="6"/>
      <c r="PZU141" s="6"/>
      <c r="PZV141" s="6"/>
      <c r="PZW141" s="6"/>
      <c r="PZX141" s="6"/>
      <c r="PZY141" s="6"/>
      <c r="PZZ141" s="6"/>
      <c r="QAA141" s="6"/>
      <c r="QAB141" s="6"/>
      <c r="QAC141" s="6"/>
      <c r="QAD141" s="6"/>
      <c r="QAE141" s="6"/>
      <c r="QAF141" s="6"/>
      <c r="QAG141" s="6"/>
      <c r="QAH141" s="6"/>
      <c r="QAI141" s="6"/>
      <c r="QAJ141" s="6"/>
      <c r="QAK141" s="6"/>
      <c r="QAL141" s="6"/>
      <c r="QAM141" s="6"/>
      <c r="QAN141" s="6"/>
      <c r="QAO141" s="6"/>
      <c r="QAP141" s="6"/>
      <c r="QAQ141" s="6"/>
      <c r="QAR141" s="6"/>
      <c r="QAS141" s="6"/>
      <c r="QAT141" s="6"/>
      <c r="QAU141" s="6"/>
      <c r="QAV141" s="6"/>
      <c r="QAW141" s="6"/>
      <c r="QAX141" s="6"/>
      <c r="QAY141" s="6"/>
      <c r="QAZ141" s="6"/>
      <c r="QBA141" s="6"/>
      <c r="QBB141" s="6"/>
      <c r="QBC141" s="6"/>
      <c r="QBD141" s="6"/>
      <c r="QBE141" s="6"/>
      <c r="QBF141" s="6"/>
      <c r="QBG141" s="6"/>
      <c r="QBH141" s="6"/>
      <c r="QBI141" s="6"/>
      <c r="QBJ141" s="6"/>
      <c r="QBK141" s="6"/>
      <c r="QBL141" s="6"/>
      <c r="QBM141" s="6"/>
      <c r="QBN141" s="6"/>
      <c r="QBO141" s="6"/>
      <c r="QBP141" s="6"/>
      <c r="QBQ141" s="6"/>
      <c r="QBR141" s="6"/>
      <c r="QBS141" s="6"/>
      <c r="QBT141" s="6"/>
      <c r="QBU141" s="6"/>
      <c r="QBV141" s="6"/>
      <c r="QBW141" s="6"/>
      <c r="QBX141" s="6"/>
      <c r="QBY141" s="6"/>
      <c r="QBZ141" s="6"/>
      <c r="QCA141" s="6"/>
      <c r="QCB141" s="6"/>
      <c r="QCC141" s="6"/>
      <c r="QCD141" s="6"/>
      <c r="QCE141" s="6"/>
      <c r="QCF141" s="6"/>
      <c r="QCG141" s="6"/>
      <c r="QCH141" s="6"/>
      <c r="QCI141" s="6"/>
      <c r="QCJ141" s="6"/>
      <c r="QCK141" s="6"/>
      <c r="QCL141" s="6"/>
      <c r="QCM141" s="6"/>
      <c r="QCN141" s="6"/>
      <c r="QCO141" s="6"/>
      <c r="QCP141" s="6"/>
      <c r="QCQ141" s="6"/>
      <c r="QCR141" s="6"/>
      <c r="QCS141" s="6"/>
      <c r="QCT141" s="6"/>
      <c r="QCU141" s="6"/>
      <c r="QCV141" s="6"/>
      <c r="QCW141" s="6"/>
      <c r="QCX141" s="6"/>
      <c r="QCY141" s="6"/>
      <c r="QCZ141" s="6"/>
      <c r="QDA141" s="6"/>
      <c r="QDB141" s="6"/>
      <c r="QDC141" s="6"/>
      <c r="QDD141" s="6"/>
      <c r="QDE141" s="6"/>
      <c r="QDF141" s="6"/>
      <c r="QDG141" s="6"/>
      <c r="QDH141" s="6"/>
      <c r="QDI141" s="6"/>
      <c r="QDJ141" s="6"/>
      <c r="QDK141" s="6"/>
      <c r="QDL141" s="6"/>
      <c r="QDM141" s="6"/>
      <c r="QDN141" s="6"/>
      <c r="QDO141" s="6"/>
      <c r="QDP141" s="6"/>
      <c r="QDQ141" s="6"/>
      <c r="QDR141" s="6"/>
      <c r="QDS141" s="6"/>
      <c r="QDT141" s="6"/>
      <c r="QDU141" s="6"/>
      <c r="QDV141" s="6"/>
      <c r="QDW141" s="6"/>
      <c r="QDX141" s="6"/>
      <c r="QDY141" s="6"/>
      <c r="QDZ141" s="6"/>
      <c r="QEA141" s="6"/>
      <c r="QEB141" s="6"/>
      <c r="QEC141" s="6"/>
      <c r="QED141" s="6"/>
      <c r="QEE141" s="6"/>
      <c r="QEF141" s="6"/>
      <c r="QEG141" s="6"/>
      <c r="QEH141" s="6"/>
      <c r="QEI141" s="6"/>
      <c r="QEJ141" s="6"/>
      <c r="QEK141" s="6"/>
      <c r="QEL141" s="6"/>
      <c r="QEM141" s="6"/>
      <c r="QEN141" s="6"/>
      <c r="QEO141" s="6"/>
      <c r="QEP141" s="6"/>
      <c r="QEQ141" s="6"/>
      <c r="QER141" s="6"/>
      <c r="QES141" s="6"/>
      <c r="QET141" s="6"/>
      <c r="QEU141" s="6"/>
      <c r="QEV141" s="6"/>
      <c r="QEW141" s="6"/>
      <c r="QEX141" s="6"/>
      <c r="QEY141" s="6"/>
      <c r="QEZ141" s="6"/>
      <c r="QFA141" s="6"/>
      <c r="QFB141" s="6"/>
      <c r="QFC141" s="6"/>
      <c r="QFD141" s="6"/>
      <c r="QFE141" s="6"/>
      <c r="QFF141" s="6"/>
      <c r="QFG141" s="6"/>
      <c r="QFH141" s="6"/>
      <c r="QFI141" s="6"/>
      <c r="QFJ141" s="6"/>
      <c r="QFK141" s="6"/>
      <c r="QFL141" s="6"/>
      <c r="QFM141" s="6"/>
      <c r="QFN141" s="6"/>
      <c r="QFO141" s="6"/>
      <c r="QFP141" s="6"/>
      <c r="QFQ141" s="6"/>
      <c r="QFR141" s="6"/>
      <c r="QFS141" s="6"/>
      <c r="QFT141" s="6"/>
      <c r="QFU141" s="6"/>
      <c r="QFV141" s="6"/>
      <c r="QFW141" s="6"/>
      <c r="QFX141" s="6"/>
      <c r="QFY141" s="6"/>
      <c r="QFZ141" s="6"/>
      <c r="QGA141" s="6"/>
      <c r="QGB141" s="6"/>
      <c r="QGC141" s="6"/>
      <c r="QGD141" s="6"/>
      <c r="QGE141" s="6"/>
      <c r="QGF141" s="6"/>
      <c r="QGG141" s="6"/>
      <c r="QGH141" s="6"/>
      <c r="QGI141" s="6"/>
      <c r="QGJ141" s="6"/>
      <c r="QGK141" s="6"/>
      <c r="QGL141" s="6"/>
      <c r="QGM141" s="6"/>
      <c r="QGN141" s="6"/>
      <c r="QGO141" s="6"/>
      <c r="QGP141" s="6"/>
      <c r="QGQ141" s="6"/>
      <c r="QGR141" s="6"/>
      <c r="QGS141" s="6"/>
      <c r="QGT141" s="6"/>
      <c r="QGU141" s="6"/>
      <c r="QGV141" s="6"/>
      <c r="QGW141" s="6"/>
      <c r="QGX141" s="6"/>
      <c r="QGY141" s="6"/>
      <c r="QGZ141" s="6"/>
      <c r="QHA141" s="6"/>
      <c r="QHB141" s="6"/>
      <c r="QHC141" s="6"/>
      <c r="QHD141" s="6"/>
      <c r="QHE141" s="6"/>
      <c r="QHF141" s="6"/>
      <c r="QHG141" s="6"/>
      <c r="QHH141" s="6"/>
      <c r="QHI141" s="6"/>
      <c r="QHJ141" s="6"/>
      <c r="QHK141" s="6"/>
      <c r="QHL141" s="6"/>
      <c r="QHM141" s="6"/>
      <c r="QHN141" s="6"/>
      <c r="QHO141" s="6"/>
      <c r="QHP141" s="6"/>
      <c r="QHQ141" s="6"/>
      <c r="QHR141" s="6"/>
      <c r="QHS141" s="6"/>
      <c r="QHT141" s="6"/>
      <c r="QHU141" s="6"/>
      <c r="QHV141" s="6"/>
      <c r="QHW141" s="6"/>
      <c r="QHX141" s="6"/>
      <c r="QHY141" s="6"/>
      <c r="QHZ141" s="6"/>
      <c r="QIA141" s="6"/>
      <c r="QIB141" s="6"/>
      <c r="QIC141" s="6"/>
      <c r="QID141" s="6"/>
      <c r="QIE141" s="6"/>
      <c r="QIF141" s="6"/>
      <c r="QIG141" s="6"/>
      <c r="QIH141" s="6"/>
      <c r="QII141" s="6"/>
      <c r="QIJ141" s="6"/>
      <c r="QIK141" s="6"/>
      <c r="QIL141" s="6"/>
      <c r="QIM141" s="6"/>
      <c r="QIN141" s="6"/>
      <c r="QIO141" s="6"/>
      <c r="QIP141" s="6"/>
      <c r="QIQ141" s="6"/>
      <c r="QIR141" s="6"/>
      <c r="QIS141" s="6"/>
      <c r="QIT141" s="6"/>
      <c r="QIU141" s="6"/>
      <c r="QIV141" s="6"/>
      <c r="QIW141" s="6"/>
      <c r="QIX141" s="6"/>
      <c r="QIY141" s="6"/>
      <c r="QIZ141" s="6"/>
      <c r="QJA141" s="6"/>
      <c r="QJB141" s="6"/>
      <c r="QJC141" s="6"/>
      <c r="QJD141" s="6"/>
      <c r="QJE141" s="6"/>
      <c r="QJF141" s="6"/>
      <c r="QJG141" s="6"/>
      <c r="QJH141" s="6"/>
      <c r="QJI141" s="6"/>
      <c r="QJJ141" s="6"/>
      <c r="QJK141" s="6"/>
      <c r="QJL141" s="6"/>
      <c r="QJM141" s="6"/>
      <c r="QJN141" s="6"/>
      <c r="QJO141" s="6"/>
      <c r="QJP141" s="6"/>
      <c r="QJQ141" s="6"/>
      <c r="QJR141" s="6"/>
      <c r="QJS141" s="6"/>
      <c r="QJT141" s="6"/>
      <c r="QJU141" s="6"/>
      <c r="QJV141" s="6"/>
      <c r="QJW141" s="6"/>
      <c r="QJX141" s="6"/>
      <c r="QJY141" s="6"/>
      <c r="QJZ141" s="6"/>
      <c r="QKA141" s="6"/>
      <c r="QKB141" s="6"/>
      <c r="QKC141" s="6"/>
      <c r="QKD141" s="6"/>
      <c r="QKE141" s="6"/>
      <c r="QKF141" s="6"/>
      <c r="QKG141" s="6"/>
      <c r="QKH141" s="6"/>
      <c r="QKI141" s="6"/>
      <c r="QKJ141" s="6"/>
      <c r="QKK141" s="6"/>
      <c r="QKL141" s="6"/>
      <c r="QKM141" s="6"/>
      <c r="QKN141" s="6"/>
      <c r="QKO141" s="6"/>
      <c r="QKP141" s="6"/>
      <c r="QKQ141" s="6"/>
      <c r="QKR141" s="6"/>
      <c r="QKS141" s="6"/>
      <c r="QKT141" s="6"/>
      <c r="QKU141" s="6"/>
      <c r="QKV141" s="6"/>
      <c r="QKW141" s="6"/>
      <c r="QKX141" s="6"/>
      <c r="QKY141" s="6"/>
      <c r="QKZ141" s="6"/>
      <c r="QLA141" s="6"/>
      <c r="QLB141" s="6"/>
      <c r="QLC141" s="6"/>
      <c r="QLD141" s="6"/>
      <c r="QLE141" s="6"/>
      <c r="QLF141" s="6"/>
      <c r="QLG141" s="6"/>
      <c r="QLH141" s="6"/>
      <c r="QLI141" s="6"/>
      <c r="QLJ141" s="6"/>
      <c r="QLK141" s="6"/>
      <c r="QLL141" s="6"/>
      <c r="QLM141" s="6"/>
      <c r="QLN141" s="6"/>
      <c r="QLO141" s="6"/>
      <c r="QLP141" s="6"/>
      <c r="QLQ141" s="6"/>
      <c r="QLR141" s="6"/>
      <c r="QLS141" s="6"/>
      <c r="QLT141" s="6"/>
      <c r="QLU141" s="6"/>
      <c r="QLV141" s="6"/>
      <c r="QLW141" s="6"/>
      <c r="QLX141" s="6"/>
      <c r="QLY141" s="6"/>
      <c r="QLZ141" s="6"/>
      <c r="QMA141" s="6"/>
      <c r="QMB141" s="6"/>
      <c r="QMC141" s="6"/>
      <c r="QMD141" s="6"/>
      <c r="QME141" s="6"/>
      <c r="QMF141" s="6"/>
      <c r="QMG141" s="6"/>
      <c r="QMH141" s="6"/>
      <c r="QMI141" s="6"/>
      <c r="QMJ141" s="6"/>
      <c r="QMK141" s="6"/>
      <c r="QML141" s="6"/>
      <c r="QMM141" s="6"/>
      <c r="QMN141" s="6"/>
      <c r="QMO141" s="6"/>
      <c r="QMP141" s="6"/>
      <c r="QMQ141" s="6"/>
      <c r="QMR141" s="6"/>
      <c r="QMS141" s="6"/>
      <c r="QMT141" s="6"/>
      <c r="QMU141" s="6"/>
      <c r="QMV141" s="6"/>
      <c r="QMW141" s="6"/>
      <c r="QMX141" s="6"/>
      <c r="QMY141" s="6"/>
      <c r="QMZ141" s="6"/>
      <c r="QNA141" s="6"/>
      <c r="QNB141" s="6"/>
      <c r="QNC141" s="6"/>
      <c r="QND141" s="6"/>
      <c r="QNE141" s="6"/>
      <c r="QNF141" s="6"/>
      <c r="QNG141" s="6"/>
      <c r="QNH141" s="6"/>
      <c r="QNI141" s="6"/>
      <c r="QNJ141" s="6"/>
      <c r="QNK141" s="6"/>
      <c r="QNL141" s="6"/>
      <c r="QNM141" s="6"/>
      <c r="QNN141" s="6"/>
      <c r="QNO141" s="6"/>
      <c r="QNP141" s="6"/>
      <c r="QNQ141" s="6"/>
      <c r="QNR141" s="6"/>
      <c r="QNS141" s="6"/>
      <c r="QNT141" s="6"/>
      <c r="QNU141" s="6"/>
      <c r="QNV141" s="6"/>
      <c r="QNW141" s="6"/>
      <c r="QNX141" s="6"/>
      <c r="QNY141" s="6"/>
      <c r="QNZ141" s="6"/>
      <c r="QOA141" s="6"/>
      <c r="QOB141" s="6"/>
      <c r="QOC141" s="6"/>
      <c r="QOD141" s="6"/>
      <c r="QOE141" s="6"/>
      <c r="QOF141" s="6"/>
      <c r="QOG141" s="6"/>
      <c r="QOH141" s="6"/>
      <c r="QOI141" s="6"/>
      <c r="QOJ141" s="6"/>
      <c r="QOK141" s="6"/>
      <c r="QOL141" s="6"/>
      <c r="QOM141" s="6"/>
      <c r="QON141" s="6"/>
      <c r="QOO141" s="6"/>
      <c r="QOP141" s="6"/>
      <c r="QOQ141" s="6"/>
      <c r="QOR141" s="6"/>
      <c r="QOS141" s="6"/>
      <c r="QOT141" s="6"/>
      <c r="QOU141" s="6"/>
      <c r="QOV141" s="6"/>
      <c r="QOW141" s="6"/>
      <c r="QOX141" s="6"/>
      <c r="QOY141" s="6"/>
      <c r="QOZ141" s="6"/>
      <c r="QPA141" s="6"/>
      <c r="QPB141" s="6"/>
      <c r="QPC141" s="6"/>
      <c r="QPD141" s="6"/>
      <c r="QPE141" s="6"/>
      <c r="QPF141" s="6"/>
      <c r="QPG141" s="6"/>
      <c r="QPH141" s="6"/>
      <c r="QPI141" s="6"/>
      <c r="QPJ141" s="6"/>
      <c r="QPK141" s="6"/>
      <c r="QPL141" s="6"/>
      <c r="QPM141" s="6"/>
      <c r="QPN141" s="6"/>
      <c r="QPO141" s="6"/>
      <c r="QPP141" s="6"/>
      <c r="QPQ141" s="6"/>
      <c r="QPR141" s="6"/>
      <c r="QPS141" s="6"/>
      <c r="QPT141" s="6"/>
      <c r="QPU141" s="6"/>
      <c r="QPV141" s="6"/>
      <c r="QPW141" s="6"/>
      <c r="QPX141" s="6"/>
      <c r="QPY141" s="6"/>
      <c r="QPZ141" s="6"/>
      <c r="QQA141" s="6"/>
      <c r="QQB141" s="6"/>
      <c r="QQC141" s="6"/>
      <c r="QQD141" s="6"/>
      <c r="QQE141" s="6"/>
      <c r="QQF141" s="6"/>
      <c r="QQG141" s="6"/>
      <c r="QQH141" s="6"/>
      <c r="QQI141" s="6"/>
      <c r="QQJ141" s="6"/>
      <c r="QQK141" s="6"/>
      <c r="QQL141" s="6"/>
      <c r="QQM141" s="6"/>
      <c r="QQN141" s="6"/>
      <c r="QQO141" s="6"/>
      <c r="QQP141" s="6"/>
      <c r="QQQ141" s="6"/>
      <c r="QQR141" s="6"/>
      <c r="QQS141" s="6"/>
      <c r="QQT141" s="6"/>
      <c r="QQU141" s="6"/>
      <c r="QQV141" s="6"/>
      <c r="QQW141" s="6"/>
      <c r="QQX141" s="6"/>
      <c r="QQY141" s="6"/>
      <c r="QQZ141" s="6"/>
      <c r="QRA141" s="6"/>
      <c r="QRB141" s="6"/>
      <c r="QRC141" s="6"/>
      <c r="QRD141" s="6"/>
      <c r="QRE141" s="6"/>
      <c r="QRF141" s="6"/>
      <c r="QRG141" s="6"/>
      <c r="QRH141" s="6"/>
      <c r="QRI141" s="6"/>
      <c r="QRJ141" s="6"/>
      <c r="QRK141" s="6"/>
      <c r="QRL141" s="6"/>
      <c r="QRM141" s="6"/>
      <c r="QRN141" s="6"/>
      <c r="QRO141" s="6"/>
      <c r="QRP141" s="6"/>
      <c r="QRQ141" s="6"/>
      <c r="QRR141" s="6"/>
      <c r="QRS141" s="6"/>
      <c r="QRT141" s="6"/>
      <c r="QRU141" s="6"/>
      <c r="QRV141" s="6"/>
      <c r="QRW141" s="6"/>
      <c r="QRX141" s="6"/>
      <c r="QRY141" s="6"/>
      <c r="QRZ141" s="6"/>
      <c r="QSA141" s="6"/>
      <c r="QSB141" s="6"/>
      <c r="QSC141" s="6"/>
      <c r="QSD141" s="6"/>
      <c r="QSE141" s="6"/>
      <c r="QSF141" s="6"/>
      <c r="QSG141" s="6"/>
      <c r="QSH141" s="6"/>
      <c r="QSI141" s="6"/>
      <c r="QSJ141" s="6"/>
      <c r="QSK141" s="6"/>
      <c r="QSL141" s="6"/>
      <c r="QSM141" s="6"/>
      <c r="QSN141" s="6"/>
      <c r="QSO141" s="6"/>
      <c r="QSP141" s="6"/>
      <c r="QSQ141" s="6"/>
      <c r="QSR141" s="6"/>
      <c r="QSS141" s="6"/>
      <c r="QST141" s="6"/>
      <c r="QSU141" s="6"/>
      <c r="QSV141" s="6"/>
      <c r="QSW141" s="6"/>
      <c r="QSX141" s="6"/>
      <c r="QSY141" s="6"/>
      <c r="QSZ141" s="6"/>
      <c r="QTA141" s="6"/>
      <c r="QTB141" s="6"/>
      <c r="QTC141" s="6"/>
      <c r="QTD141" s="6"/>
      <c r="QTE141" s="6"/>
      <c r="QTF141" s="6"/>
      <c r="QTG141" s="6"/>
      <c r="QTH141" s="6"/>
      <c r="QTI141" s="6"/>
      <c r="QTJ141" s="6"/>
      <c r="QTK141" s="6"/>
      <c r="QTL141" s="6"/>
      <c r="QTM141" s="6"/>
      <c r="QTN141" s="6"/>
      <c r="QTO141" s="6"/>
      <c r="QTP141" s="6"/>
      <c r="QTQ141" s="6"/>
      <c r="QTR141" s="6"/>
      <c r="QTS141" s="6"/>
      <c r="QTT141" s="6"/>
      <c r="QTU141" s="6"/>
      <c r="QTV141" s="6"/>
      <c r="QTW141" s="6"/>
      <c r="QTX141" s="6"/>
      <c r="QTY141" s="6"/>
      <c r="QTZ141" s="6"/>
      <c r="QUA141" s="6"/>
      <c r="QUB141" s="6"/>
      <c r="QUC141" s="6"/>
      <c r="QUD141" s="6"/>
      <c r="QUE141" s="6"/>
      <c r="QUF141" s="6"/>
      <c r="QUG141" s="6"/>
      <c r="QUH141" s="6"/>
      <c r="QUI141" s="6"/>
      <c r="QUJ141" s="6"/>
      <c r="QUK141" s="6"/>
      <c r="QUL141" s="6"/>
      <c r="QUM141" s="6"/>
      <c r="QUN141" s="6"/>
      <c r="QUO141" s="6"/>
      <c r="QUP141" s="6"/>
      <c r="QUQ141" s="6"/>
      <c r="QUR141" s="6"/>
      <c r="QUS141" s="6"/>
      <c r="QUT141" s="6"/>
      <c r="QUU141" s="6"/>
      <c r="QUV141" s="6"/>
      <c r="QUW141" s="6"/>
      <c r="QUX141" s="6"/>
      <c r="QUY141" s="6"/>
      <c r="QUZ141" s="6"/>
      <c r="QVA141" s="6"/>
      <c r="QVB141" s="6"/>
      <c r="QVC141" s="6"/>
      <c r="QVD141" s="6"/>
      <c r="QVE141" s="6"/>
      <c r="QVF141" s="6"/>
      <c r="QVG141" s="6"/>
      <c r="QVH141" s="6"/>
      <c r="QVI141" s="6"/>
      <c r="QVJ141" s="6"/>
      <c r="QVK141" s="6"/>
      <c r="QVL141" s="6"/>
      <c r="QVM141" s="6"/>
      <c r="QVN141" s="6"/>
      <c r="QVO141" s="6"/>
      <c r="QVP141" s="6"/>
      <c r="QVQ141" s="6"/>
      <c r="QVR141" s="6"/>
      <c r="QVS141" s="6"/>
      <c r="QVT141" s="6"/>
      <c r="QVU141" s="6"/>
      <c r="QVV141" s="6"/>
      <c r="QVW141" s="6"/>
      <c r="QVX141" s="6"/>
      <c r="QVY141" s="6"/>
      <c r="QVZ141" s="6"/>
      <c r="QWA141" s="6"/>
      <c r="QWB141" s="6"/>
      <c r="QWC141" s="6"/>
      <c r="QWD141" s="6"/>
      <c r="QWE141" s="6"/>
      <c r="QWF141" s="6"/>
      <c r="QWG141" s="6"/>
      <c r="QWH141" s="6"/>
      <c r="QWI141" s="6"/>
      <c r="QWJ141" s="6"/>
      <c r="QWK141" s="6"/>
      <c r="QWL141" s="6"/>
      <c r="QWM141" s="6"/>
      <c r="QWN141" s="6"/>
      <c r="QWO141" s="6"/>
      <c r="QWP141" s="6"/>
      <c r="QWQ141" s="6"/>
      <c r="QWR141" s="6"/>
      <c r="QWS141" s="6"/>
      <c r="QWT141" s="6"/>
      <c r="QWU141" s="6"/>
      <c r="QWV141" s="6"/>
      <c r="QWW141" s="6"/>
      <c r="QWX141" s="6"/>
      <c r="QWY141" s="6"/>
      <c r="QWZ141" s="6"/>
      <c r="QXA141" s="6"/>
      <c r="QXB141" s="6"/>
      <c r="QXC141" s="6"/>
      <c r="QXD141" s="6"/>
      <c r="QXE141" s="6"/>
      <c r="QXF141" s="6"/>
      <c r="QXG141" s="6"/>
      <c r="QXH141" s="6"/>
      <c r="QXI141" s="6"/>
      <c r="QXJ141" s="6"/>
      <c r="QXK141" s="6"/>
      <c r="QXL141" s="6"/>
      <c r="QXM141" s="6"/>
      <c r="QXN141" s="6"/>
      <c r="QXO141" s="6"/>
      <c r="QXP141" s="6"/>
      <c r="QXQ141" s="6"/>
      <c r="QXR141" s="6"/>
      <c r="QXS141" s="6"/>
      <c r="QXT141" s="6"/>
      <c r="QXU141" s="6"/>
      <c r="QXV141" s="6"/>
      <c r="QXW141" s="6"/>
      <c r="QXX141" s="6"/>
      <c r="QXY141" s="6"/>
      <c r="QXZ141" s="6"/>
      <c r="QYA141" s="6"/>
      <c r="QYB141" s="6"/>
      <c r="QYC141" s="6"/>
      <c r="QYD141" s="6"/>
      <c r="QYE141" s="6"/>
      <c r="QYF141" s="6"/>
      <c r="QYG141" s="6"/>
      <c r="QYH141" s="6"/>
      <c r="QYI141" s="6"/>
      <c r="QYJ141" s="6"/>
      <c r="QYK141" s="6"/>
      <c r="QYL141" s="6"/>
      <c r="QYM141" s="6"/>
      <c r="QYN141" s="6"/>
      <c r="QYO141" s="6"/>
      <c r="QYP141" s="6"/>
      <c r="QYQ141" s="6"/>
      <c r="QYR141" s="6"/>
      <c r="QYS141" s="6"/>
      <c r="QYT141" s="6"/>
      <c r="QYU141" s="6"/>
      <c r="QYV141" s="6"/>
      <c r="QYW141" s="6"/>
      <c r="QYX141" s="6"/>
      <c r="QYY141" s="6"/>
      <c r="QYZ141" s="6"/>
      <c r="QZA141" s="6"/>
      <c r="QZB141" s="6"/>
      <c r="QZC141" s="6"/>
      <c r="QZD141" s="6"/>
      <c r="QZE141" s="6"/>
      <c r="QZF141" s="6"/>
      <c r="QZG141" s="6"/>
      <c r="QZH141" s="6"/>
      <c r="QZI141" s="6"/>
      <c r="QZJ141" s="6"/>
      <c r="QZK141" s="6"/>
      <c r="QZL141" s="6"/>
      <c r="QZM141" s="6"/>
      <c r="QZN141" s="6"/>
      <c r="QZO141" s="6"/>
      <c r="QZP141" s="6"/>
      <c r="QZQ141" s="6"/>
      <c r="QZR141" s="6"/>
      <c r="QZS141" s="6"/>
      <c r="QZT141" s="6"/>
      <c r="QZU141" s="6"/>
      <c r="QZV141" s="6"/>
      <c r="QZW141" s="6"/>
      <c r="QZX141" s="6"/>
      <c r="QZY141" s="6"/>
      <c r="QZZ141" s="6"/>
      <c r="RAA141" s="6"/>
      <c r="RAB141" s="6"/>
      <c r="RAC141" s="6"/>
      <c r="RAD141" s="6"/>
      <c r="RAE141" s="6"/>
      <c r="RAF141" s="6"/>
      <c r="RAG141" s="6"/>
      <c r="RAH141" s="6"/>
      <c r="RAI141" s="6"/>
      <c r="RAJ141" s="6"/>
      <c r="RAK141" s="6"/>
      <c r="RAL141" s="6"/>
      <c r="RAM141" s="6"/>
      <c r="RAN141" s="6"/>
      <c r="RAO141" s="6"/>
      <c r="RAP141" s="6"/>
      <c r="RAQ141" s="6"/>
      <c r="RAR141" s="6"/>
      <c r="RAS141" s="6"/>
      <c r="RAT141" s="6"/>
      <c r="RAU141" s="6"/>
      <c r="RAV141" s="6"/>
      <c r="RAW141" s="6"/>
      <c r="RAX141" s="6"/>
      <c r="RAY141" s="6"/>
      <c r="RAZ141" s="6"/>
      <c r="RBA141" s="6"/>
      <c r="RBB141" s="6"/>
      <c r="RBC141" s="6"/>
      <c r="RBD141" s="6"/>
      <c r="RBE141" s="6"/>
      <c r="RBF141" s="6"/>
      <c r="RBG141" s="6"/>
      <c r="RBH141" s="6"/>
      <c r="RBI141" s="6"/>
      <c r="RBJ141" s="6"/>
      <c r="RBK141" s="6"/>
      <c r="RBL141" s="6"/>
      <c r="RBM141" s="6"/>
      <c r="RBN141" s="6"/>
      <c r="RBO141" s="6"/>
      <c r="RBP141" s="6"/>
      <c r="RBQ141" s="6"/>
      <c r="RBR141" s="6"/>
      <c r="RBS141" s="6"/>
      <c r="RBT141" s="6"/>
      <c r="RBU141" s="6"/>
      <c r="RBV141" s="6"/>
      <c r="RBW141" s="6"/>
      <c r="RBX141" s="6"/>
      <c r="RBY141" s="6"/>
      <c r="RBZ141" s="6"/>
      <c r="RCA141" s="6"/>
      <c r="RCB141" s="6"/>
      <c r="RCC141" s="6"/>
      <c r="RCD141" s="6"/>
      <c r="RCE141" s="6"/>
      <c r="RCF141" s="6"/>
      <c r="RCG141" s="6"/>
      <c r="RCH141" s="6"/>
      <c r="RCI141" s="6"/>
      <c r="RCJ141" s="6"/>
      <c r="RCK141" s="6"/>
      <c r="RCL141" s="6"/>
      <c r="RCM141" s="6"/>
      <c r="RCN141" s="6"/>
      <c r="RCO141" s="6"/>
      <c r="RCP141" s="6"/>
      <c r="RCQ141" s="6"/>
      <c r="RCR141" s="6"/>
      <c r="RCS141" s="6"/>
      <c r="RCT141" s="6"/>
      <c r="RCU141" s="6"/>
      <c r="RCV141" s="6"/>
      <c r="RCW141" s="6"/>
      <c r="RCX141" s="6"/>
      <c r="RCY141" s="6"/>
      <c r="RCZ141" s="6"/>
      <c r="RDA141" s="6"/>
      <c r="RDB141" s="6"/>
      <c r="RDC141" s="6"/>
      <c r="RDD141" s="6"/>
      <c r="RDE141" s="6"/>
      <c r="RDF141" s="6"/>
      <c r="RDG141" s="6"/>
      <c r="RDH141" s="6"/>
      <c r="RDI141" s="6"/>
      <c r="RDJ141" s="6"/>
      <c r="RDK141" s="6"/>
      <c r="RDL141" s="6"/>
      <c r="RDM141" s="6"/>
      <c r="RDN141" s="6"/>
      <c r="RDO141" s="6"/>
      <c r="RDP141" s="6"/>
      <c r="RDQ141" s="6"/>
      <c r="RDR141" s="6"/>
      <c r="RDS141" s="6"/>
      <c r="RDT141" s="6"/>
      <c r="RDU141" s="6"/>
      <c r="RDV141" s="6"/>
      <c r="RDW141" s="6"/>
      <c r="RDX141" s="6"/>
      <c r="RDY141" s="6"/>
      <c r="RDZ141" s="6"/>
      <c r="REA141" s="6"/>
      <c r="REB141" s="6"/>
      <c r="REC141" s="6"/>
      <c r="RED141" s="6"/>
      <c r="REE141" s="6"/>
      <c r="REF141" s="6"/>
      <c r="REG141" s="6"/>
      <c r="REH141" s="6"/>
      <c r="REI141" s="6"/>
      <c r="REJ141" s="6"/>
      <c r="REK141" s="6"/>
      <c r="REL141" s="6"/>
      <c r="REM141" s="6"/>
      <c r="REN141" s="6"/>
      <c r="REO141" s="6"/>
      <c r="REP141" s="6"/>
      <c r="REQ141" s="6"/>
      <c r="RER141" s="6"/>
      <c r="RES141" s="6"/>
      <c r="RET141" s="6"/>
      <c r="REU141" s="6"/>
      <c r="REV141" s="6"/>
      <c r="REW141" s="6"/>
      <c r="REX141" s="6"/>
      <c r="REY141" s="6"/>
      <c r="REZ141" s="6"/>
      <c r="RFA141" s="6"/>
      <c r="RFB141" s="6"/>
      <c r="RFC141" s="6"/>
      <c r="RFD141" s="6"/>
      <c r="RFE141" s="6"/>
      <c r="RFF141" s="6"/>
      <c r="RFG141" s="6"/>
      <c r="RFH141" s="6"/>
      <c r="RFI141" s="6"/>
      <c r="RFJ141" s="6"/>
      <c r="RFK141" s="6"/>
      <c r="RFL141" s="6"/>
      <c r="RFM141" s="6"/>
      <c r="RFN141" s="6"/>
      <c r="RFO141" s="6"/>
      <c r="RFP141" s="6"/>
      <c r="RFQ141" s="6"/>
      <c r="RFR141" s="6"/>
      <c r="RFS141" s="6"/>
      <c r="RFT141" s="6"/>
      <c r="RFU141" s="6"/>
      <c r="RFV141" s="6"/>
      <c r="RFW141" s="6"/>
      <c r="RFX141" s="6"/>
      <c r="RFY141" s="6"/>
      <c r="RFZ141" s="6"/>
      <c r="RGA141" s="6"/>
      <c r="RGB141" s="6"/>
      <c r="RGC141" s="6"/>
      <c r="RGD141" s="6"/>
      <c r="RGE141" s="6"/>
      <c r="RGF141" s="6"/>
      <c r="RGG141" s="6"/>
      <c r="RGH141" s="6"/>
      <c r="RGI141" s="6"/>
      <c r="RGJ141" s="6"/>
      <c r="RGK141" s="6"/>
      <c r="RGL141" s="6"/>
      <c r="RGM141" s="6"/>
      <c r="RGN141" s="6"/>
      <c r="RGO141" s="6"/>
      <c r="RGP141" s="6"/>
      <c r="RGQ141" s="6"/>
      <c r="RGR141" s="6"/>
      <c r="RGS141" s="6"/>
      <c r="RGT141" s="6"/>
      <c r="RGU141" s="6"/>
      <c r="RGV141" s="6"/>
      <c r="RGW141" s="6"/>
      <c r="RGX141" s="6"/>
      <c r="RGY141" s="6"/>
      <c r="RGZ141" s="6"/>
      <c r="RHA141" s="6"/>
      <c r="RHB141" s="6"/>
      <c r="RHC141" s="6"/>
      <c r="RHD141" s="6"/>
      <c r="RHE141" s="6"/>
      <c r="RHF141" s="6"/>
      <c r="RHG141" s="6"/>
      <c r="RHH141" s="6"/>
      <c r="RHI141" s="6"/>
      <c r="RHJ141" s="6"/>
      <c r="RHK141" s="6"/>
      <c r="RHL141" s="6"/>
      <c r="RHM141" s="6"/>
      <c r="RHN141" s="6"/>
      <c r="RHO141" s="6"/>
      <c r="RHP141" s="6"/>
      <c r="RHQ141" s="6"/>
      <c r="RHR141" s="6"/>
      <c r="RHS141" s="6"/>
      <c r="RHT141" s="6"/>
      <c r="RHU141" s="6"/>
      <c r="RHV141" s="6"/>
      <c r="RHW141" s="6"/>
      <c r="RHX141" s="6"/>
      <c r="RHY141" s="6"/>
      <c r="RHZ141" s="6"/>
      <c r="RIA141" s="6"/>
      <c r="RIB141" s="6"/>
      <c r="RIC141" s="6"/>
      <c r="RID141" s="6"/>
      <c r="RIE141" s="6"/>
      <c r="RIF141" s="6"/>
      <c r="RIG141" s="6"/>
      <c r="RIH141" s="6"/>
      <c r="RII141" s="6"/>
      <c r="RIJ141" s="6"/>
      <c r="RIK141" s="6"/>
      <c r="RIL141" s="6"/>
      <c r="RIM141" s="6"/>
      <c r="RIN141" s="6"/>
      <c r="RIO141" s="6"/>
      <c r="RIP141" s="6"/>
      <c r="RIQ141" s="6"/>
      <c r="RIR141" s="6"/>
      <c r="RIS141" s="6"/>
      <c r="RIT141" s="6"/>
      <c r="RIU141" s="6"/>
      <c r="RIV141" s="6"/>
      <c r="RIW141" s="6"/>
      <c r="RIX141" s="6"/>
      <c r="RIY141" s="6"/>
      <c r="RIZ141" s="6"/>
      <c r="RJA141" s="6"/>
      <c r="RJB141" s="6"/>
      <c r="RJC141" s="6"/>
      <c r="RJD141" s="6"/>
      <c r="RJE141" s="6"/>
      <c r="RJF141" s="6"/>
      <c r="RJG141" s="6"/>
      <c r="RJH141" s="6"/>
      <c r="RJI141" s="6"/>
      <c r="RJJ141" s="6"/>
      <c r="RJK141" s="6"/>
      <c r="RJL141" s="6"/>
      <c r="RJM141" s="6"/>
      <c r="RJN141" s="6"/>
      <c r="RJO141" s="6"/>
      <c r="RJP141" s="6"/>
      <c r="RJQ141" s="6"/>
      <c r="RJR141" s="6"/>
      <c r="RJS141" s="6"/>
      <c r="RJT141" s="6"/>
      <c r="RJU141" s="6"/>
      <c r="RJV141" s="6"/>
      <c r="RJW141" s="6"/>
      <c r="RJX141" s="6"/>
      <c r="RJY141" s="6"/>
      <c r="RJZ141" s="6"/>
      <c r="RKA141" s="6"/>
      <c r="RKB141" s="6"/>
      <c r="RKC141" s="6"/>
      <c r="RKD141" s="6"/>
      <c r="RKE141" s="6"/>
      <c r="RKF141" s="6"/>
      <c r="RKG141" s="6"/>
      <c r="RKH141" s="6"/>
      <c r="RKI141" s="6"/>
      <c r="RKJ141" s="6"/>
      <c r="RKK141" s="6"/>
      <c r="RKL141" s="6"/>
      <c r="RKM141" s="6"/>
      <c r="RKN141" s="6"/>
      <c r="RKO141" s="6"/>
      <c r="RKP141" s="6"/>
      <c r="RKQ141" s="6"/>
      <c r="RKR141" s="6"/>
      <c r="RKS141" s="6"/>
      <c r="RKT141" s="6"/>
      <c r="RKU141" s="6"/>
      <c r="RKV141" s="6"/>
      <c r="RKW141" s="6"/>
      <c r="RKX141" s="6"/>
      <c r="RKY141" s="6"/>
      <c r="RKZ141" s="6"/>
      <c r="RLA141" s="6"/>
      <c r="RLB141" s="6"/>
      <c r="RLC141" s="6"/>
      <c r="RLD141" s="6"/>
      <c r="RLE141" s="6"/>
      <c r="RLF141" s="6"/>
      <c r="RLG141" s="6"/>
      <c r="RLH141" s="6"/>
      <c r="RLI141" s="6"/>
      <c r="RLJ141" s="6"/>
      <c r="RLK141" s="6"/>
      <c r="RLL141" s="6"/>
      <c r="RLM141" s="6"/>
      <c r="RLN141" s="6"/>
      <c r="RLO141" s="6"/>
      <c r="RLP141" s="6"/>
      <c r="RLQ141" s="6"/>
      <c r="RLR141" s="6"/>
      <c r="RLS141" s="6"/>
      <c r="RLT141" s="6"/>
      <c r="RLU141" s="6"/>
      <c r="RLV141" s="6"/>
      <c r="RLW141" s="6"/>
      <c r="RLX141" s="6"/>
      <c r="RLY141" s="6"/>
      <c r="RLZ141" s="6"/>
      <c r="RMA141" s="6"/>
      <c r="RMB141" s="6"/>
      <c r="RMC141" s="6"/>
      <c r="RMD141" s="6"/>
      <c r="RME141" s="6"/>
      <c r="RMF141" s="6"/>
      <c r="RMG141" s="6"/>
      <c r="RMH141" s="6"/>
      <c r="RMI141" s="6"/>
      <c r="RMJ141" s="6"/>
      <c r="RMK141" s="6"/>
      <c r="RML141" s="6"/>
      <c r="RMM141" s="6"/>
      <c r="RMN141" s="6"/>
      <c r="RMO141" s="6"/>
      <c r="RMP141" s="6"/>
      <c r="RMQ141" s="6"/>
      <c r="RMR141" s="6"/>
      <c r="RMS141" s="6"/>
      <c r="RMT141" s="6"/>
      <c r="RMU141" s="6"/>
      <c r="RMV141" s="6"/>
      <c r="RMW141" s="6"/>
      <c r="RMX141" s="6"/>
      <c r="RMY141" s="6"/>
      <c r="RMZ141" s="6"/>
      <c r="RNA141" s="6"/>
      <c r="RNB141" s="6"/>
      <c r="RNC141" s="6"/>
      <c r="RND141" s="6"/>
      <c r="RNE141" s="6"/>
      <c r="RNF141" s="6"/>
      <c r="RNG141" s="6"/>
      <c r="RNH141" s="6"/>
      <c r="RNI141" s="6"/>
      <c r="RNJ141" s="6"/>
      <c r="RNK141" s="6"/>
      <c r="RNL141" s="6"/>
      <c r="RNM141" s="6"/>
      <c r="RNN141" s="6"/>
      <c r="RNO141" s="6"/>
      <c r="RNP141" s="6"/>
      <c r="RNQ141" s="6"/>
      <c r="RNR141" s="6"/>
      <c r="RNS141" s="6"/>
      <c r="RNT141" s="6"/>
      <c r="RNU141" s="6"/>
      <c r="RNV141" s="6"/>
      <c r="RNW141" s="6"/>
      <c r="RNX141" s="6"/>
      <c r="RNY141" s="6"/>
      <c r="RNZ141" s="6"/>
      <c r="ROA141" s="6"/>
      <c r="ROB141" s="6"/>
      <c r="ROC141" s="6"/>
      <c r="ROD141" s="6"/>
      <c r="ROE141" s="6"/>
      <c r="ROF141" s="6"/>
      <c r="ROG141" s="6"/>
      <c r="ROH141" s="6"/>
      <c r="ROI141" s="6"/>
      <c r="ROJ141" s="6"/>
      <c r="ROK141" s="6"/>
      <c r="ROL141" s="6"/>
      <c r="ROM141" s="6"/>
      <c r="RON141" s="6"/>
      <c r="ROO141" s="6"/>
      <c r="ROP141" s="6"/>
      <c r="ROQ141" s="6"/>
      <c r="ROR141" s="6"/>
      <c r="ROS141" s="6"/>
      <c r="ROT141" s="6"/>
      <c r="ROU141" s="6"/>
      <c r="ROV141" s="6"/>
      <c r="ROW141" s="6"/>
      <c r="ROX141" s="6"/>
      <c r="ROY141" s="6"/>
      <c r="ROZ141" s="6"/>
      <c r="RPA141" s="6"/>
      <c r="RPB141" s="6"/>
      <c r="RPC141" s="6"/>
      <c r="RPD141" s="6"/>
      <c r="RPE141" s="6"/>
      <c r="RPF141" s="6"/>
      <c r="RPG141" s="6"/>
      <c r="RPH141" s="6"/>
      <c r="RPI141" s="6"/>
      <c r="RPJ141" s="6"/>
      <c r="RPK141" s="6"/>
      <c r="RPL141" s="6"/>
      <c r="RPM141" s="6"/>
      <c r="RPN141" s="6"/>
      <c r="RPO141" s="6"/>
      <c r="RPP141" s="6"/>
      <c r="RPQ141" s="6"/>
      <c r="RPR141" s="6"/>
      <c r="RPS141" s="6"/>
      <c r="RPT141" s="6"/>
      <c r="RPU141" s="6"/>
      <c r="RPV141" s="6"/>
      <c r="RPW141" s="6"/>
      <c r="RPX141" s="6"/>
      <c r="RPY141" s="6"/>
      <c r="RPZ141" s="6"/>
      <c r="RQA141" s="6"/>
      <c r="RQB141" s="6"/>
      <c r="RQC141" s="6"/>
      <c r="RQD141" s="6"/>
      <c r="RQE141" s="6"/>
      <c r="RQF141" s="6"/>
      <c r="RQG141" s="6"/>
      <c r="RQH141" s="6"/>
      <c r="RQI141" s="6"/>
      <c r="RQJ141" s="6"/>
      <c r="RQK141" s="6"/>
      <c r="RQL141" s="6"/>
      <c r="RQM141" s="6"/>
      <c r="RQN141" s="6"/>
      <c r="RQO141" s="6"/>
      <c r="RQP141" s="6"/>
      <c r="RQQ141" s="6"/>
      <c r="RQR141" s="6"/>
      <c r="RQS141" s="6"/>
      <c r="RQT141" s="6"/>
      <c r="RQU141" s="6"/>
      <c r="RQV141" s="6"/>
      <c r="RQW141" s="6"/>
      <c r="RQX141" s="6"/>
      <c r="RQY141" s="6"/>
      <c r="RQZ141" s="6"/>
      <c r="RRA141" s="6"/>
      <c r="RRB141" s="6"/>
      <c r="RRC141" s="6"/>
      <c r="RRD141" s="6"/>
      <c r="RRE141" s="6"/>
      <c r="RRF141" s="6"/>
      <c r="RRG141" s="6"/>
      <c r="RRH141" s="6"/>
      <c r="RRI141" s="6"/>
      <c r="RRJ141" s="6"/>
      <c r="RRK141" s="6"/>
      <c r="RRL141" s="6"/>
      <c r="RRM141" s="6"/>
      <c r="RRN141" s="6"/>
      <c r="RRO141" s="6"/>
      <c r="RRP141" s="6"/>
      <c r="RRQ141" s="6"/>
      <c r="RRR141" s="6"/>
      <c r="RRS141" s="6"/>
      <c r="RRT141" s="6"/>
      <c r="RRU141" s="6"/>
      <c r="RRV141" s="6"/>
      <c r="RRW141" s="6"/>
      <c r="RRX141" s="6"/>
      <c r="RRY141" s="6"/>
      <c r="RRZ141" s="6"/>
      <c r="RSA141" s="6"/>
      <c r="RSB141" s="6"/>
      <c r="RSC141" s="6"/>
      <c r="RSD141" s="6"/>
      <c r="RSE141" s="6"/>
      <c r="RSF141" s="6"/>
      <c r="RSG141" s="6"/>
      <c r="RSH141" s="6"/>
      <c r="RSI141" s="6"/>
      <c r="RSJ141" s="6"/>
      <c r="RSK141" s="6"/>
      <c r="RSL141" s="6"/>
      <c r="RSM141" s="6"/>
      <c r="RSN141" s="6"/>
      <c r="RSO141" s="6"/>
      <c r="RSP141" s="6"/>
      <c r="RSQ141" s="6"/>
      <c r="RSR141" s="6"/>
      <c r="RSS141" s="6"/>
      <c r="RST141" s="6"/>
      <c r="RSU141" s="6"/>
      <c r="RSV141" s="6"/>
      <c r="RSW141" s="6"/>
      <c r="RSX141" s="6"/>
      <c r="RSY141" s="6"/>
      <c r="RSZ141" s="6"/>
      <c r="RTA141" s="6"/>
      <c r="RTB141" s="6"/>
      <c r="RTC141" s="6"/>
      <c r="RTD141" s="6"/>
      <c r="RTE141" s="6"/>
      <c r="RTF141" s="6"/>
      <c r="RTG141" s="6"/>
      <c r="RTH141" s="6"/>
      <c r="RTI141" s="6"/>
      <c r="RTJ141" s="6"/>
      <c r="RTK141" s="6"/>
      <c r="RTL141" s="6"/>
      <c r="RTM141" s="6"/>
      <c r="RTN141" s="6"/>
      <c r="RTO141" s="6"/>
      <c r="RTP141" s="6"/>
      <c r="RTQ141" s="6"/>
      <c r="RTR141" s="6"/>
      <c r="RTS141" s="6"/>
      <c r="RTT141" s="6"/>
      <c r="RTU141" s="6"/>
      <c r="RTV141" s="6"/>
      <c r="RTW141" s="6"/>
      <c r="RTX141" s="6"/>
      <c r="RTY141" s="6"/>
      <c r="RTZ141" s="6"/>
      <c r="RUA141" s="6"/>
      <c r="RUB141" s="6"/>
      <c r="RUC141" s="6"/>
      <c r="RUD141" s="6"/>
      <c r="RUE141" s="6"/>
      <c r="RUF141" s="6"/>
      <c r="RUG141" s="6"/>
      <c r="RUH141" s="6"/>
      <c r="RUI141" s="6"/>
      <c r="RUJ141" s="6"/>
      <c r="RUK141" s="6"/>
      <c r="RUL141" s="6"/>
      <c r="RUM141" s="6"/>
      <c r="RUN141" s="6"/>
      <c r="RUO141" s="6"/>
      <c r="RUP141" s="6"/>
      <c r="RUQ141" s="6"/>
      <c r="RUR141" s="6"/>
      <c r="RUS141" s="6"/>
      <c r="RUT141" s="6"/>
      <c r="RUU141" s="6"/>
      <c r="RUV141" s="6"/>
      <c r="RUW141" s="6"/>
      <c r="RUX141" s="6"/>
      <c r="RUY141" s="6"/>
      <c r="RUZ141" s="6"/>
      <c r="RVA141" s="6"/>
      <c r="RVB141" s="6"/>
      <c r="RVC141" s="6"/>
      <c r="RVD141" s="6"/>
      <c r="RVE141" s="6"/>
      <c r="RVF141" s="6"/>
      <c r="RVG141" s="6"/>
      <c r="RVH141" s="6"/>
      <c r="RVI141" s="6"/>
      <c r="RVJ141" s="6"/>
      <c r="RVK141" s="6"/>
      <c r="RVL141" s="6"/>
      <c r="RVM141" s="6"/>
      <c r="RVN141" s="6"/>
      <c r="RVO141" s="6"/>
      <c r="RVP141" s="6"/>
      <c r="RVQ141" s="6"/>
      <c r="RVR141" s="6"/>
      <c r="RVS141" s="6"/>
      <c r="RVT141" s="6"/>
      <c r="RVU141" s="6"/>
      <c r="RVV141" s="6"/>
      <c r="RVW141" s="6"/>
      <c r="RVX141" s="6"/>
      <c r="RVY141" s="6"/>
      <c r="RVZ141" s="6"/>
      <c r="RWA141" s="6"/>
      <c r="RWB141" s="6"/>
      <c r="RWC141" s="6"/>
      <c r="RWD141" s="6"/>
      <c r="RWE141" s="6"/>
      <c r="RWF141" s="6"/>
      <c r="RWG141" s="6"/>
      <c r="RWH141" s="6"/>
      <c r="RWI141" s="6"/>
      <c r="RWJ141" s="6"/>
      <c r="RWK141" s="6"/>
      <c r="RWL141" s="6"/>
      <c r="RWM141" s="6"/>
      <c r="RWN141" s="6"/>
      <c r="RWO141" s="6"/>
      <c r="RWP141" s="6"/>
      <c r="RWQ141" s="6"/>
      <c r="RWR141" s="6"/>
      <c r="RWS141" s="6"/>
      <c r="RWT141" s="6"/>
      <c r="RWU141" s="6"/>
      <c r="RWV141" s="6"/>
      <c r="RWW141" s="6"/>
      <c r="RWX141" s="6"/>
      <c r="RWY141" s="6"/>
      <c r="RWZ141" s="6"/>
      <c r="RXA141" s="6"/>
      <c r="RXB141" s="6"/>
      <c r="RXC141" s="6"/>
      <c r="RXD141" s="6"/>
      <c r="RXE141" s="6"/>
      <c r="RXF141" s="6"/>
      <c r="RXG141" s="6"/>
      <c r="RXH141" s="6"/>
      <c r="RXI141" s="6"/>
      <c r="RXJ141" s="6"/>
      <c r="RXK141" s="6"/>
      <c r="RXL141" s="6"/>
      <c r="RXM141" s="6"/>
      <c r="RXN141" s="6"/>
      <c r="RXO141" s="6"/>
      <c r="RXP141" s="6"/>
      <c r="RXQ141" s="6"/>
      <c r="RXR141" s="6"/>
      <c r="RXS141" s="6"/>
      <c r="RXT141" s="6"/>
      <c r="RXU141" s="6"/>
      <c r="RXV141" s="6"/>
      <c r="RXW141" s="6"/>
      <c r="RXX141" s="6"/>
      <c r="RXY141" s="6"/>
      <c r="RXZ141" s="6"/>
      <c r="RYA141" s="6"/>
      <c r="RYB141" s="6"/>
      <c r="RYC141" s="6"/>
      <c r="RYD141" s="6"/>
      <c r="RYE141" s="6"/>
      <c r="RYF141" s="6"/>
      <c r="RYG141" s="6"/>
      <c r="RYH141" s="6"/>
      <c r="RYI141" s="6"/>
      <c r="RYJ141" s="6"/>
      <c r="RYK141" s="6"/>
      <c r="RYL141" s="6"/>
      <c r="RYM141" s="6"/>
      <c r="RYN141" s="6"/>
      <c r="RYO141" s="6"/>
      <c r="RYP141" s="6"/>
      <c r="RYQ141" s="6"/>
      <c r="RYR141" s="6"/>
      <c r="RYS141" s="6"/>
      <c r="RYT141" s="6"/>
      <c r="RYU141" s="6"/>
      <c r="RYV141" s="6"/>
      <c r="RYW141" s="6"/>
      <c r="RYX141" s="6"/>
      <c r="RYY141" s="6"/>
      <c r="RYZ141" s="6"/>
      <c r="RZA141" s="6"/>
      <c r="RZB141" s="6"/>
      <c r="RZC141" s="6"/>
      <c r="RZD141" s="6"/>
      <c r="RZE141" s="6"/>
      <c r="RZF141" s="6"/>
      <c r="RZG141" s="6"/>
      <c r="RZH141" s="6"/>
      <c r="RZI141" s="6"/>
      <c r="RZJ141" s="6"/>
      <c r="RZK141" s="6"/>
      <c r="RZL141" s="6"/>
      <c r="RZM141" s="6"/>
      <c r="RZN141" s="6"/>
      <c r="RZO141" s="6"/>
      <c r="RZP141" s="6"/>
      <c r="RZQ141" s="6"/>
      <c r="RZR141" s="6"/>
      <c r="RZS141" s="6"/>
      <c r="RZT141" s="6"/>
      <c r="RZU141" s="6"/>
      <c r="RZV141" s="6"/>
      <c r="RZW141" s="6"/>
      <c r="RZX141" s="6"/>
      <c r="RZY141" s="6"/>
      <c r="RZZ141" s="6"/>
      <c r="SAA141" s="6"/>
      <c r="SAB141" s="6"/>
      <c r="SAC141" s="6"/>
      <c r="SAD141" s="6"/>
      <c r="SAE141" s="6"/>
      <c r="SAF141" s="6"/>
      <c r="SAG141" s="6"/>
      <c r="SAH141" s="6"/>
      <c r="SAI141" s="6"/>
      <c r="SAJ141" s="6"/>
      <c r="SAK141" s="6"/>
      <c r="SAL141" s="6"/>
      <c r="SAM141" s="6"/>
      <c r="SAN141" s="6"/>
      <c r="SAO141" s="6"/>
      <c r="SAP141" s="6"/>
      <c r="SAQ141" s="6"/>
      <c r="SAR141" s="6"/>
      <c r="SAS141" s="6"/>
      <c r="SAT141" s="6"/>
      <c r="SAU141" s="6"/>
      <c r="SAV141" s="6"/>
      <c r="SAW141" s="6"/>
      <c r="SAX141" s="6"/>
      <c r="SAY141" s="6"/>
      <c r="SAZ141" s="6"/>
      <c r="SBA141" s="6"/>
      <c r="SBB141" s="6"/>
      <c r="SBC141" s="6"/>
      <c r="SBD141" s="6"/>
      <c r="SBE141" s="6"/>
      <c r="SBF141" s="6"/>
      <c r="SBG141" s="6"/>
      <c r="SBH141" s="6"/>
      <c r="SBI141" s="6"/>
      <c r="SBJ141" s="6"/>
      <c r="SBK141" s="6"/>
      <c r="SBL141" s="6"/>
      <c r="SBM141" s="6"/>
      <c r="SBN141" s="6"/>
      <c r="SBO141" s="6"/>
      <c r="SBP141" s="6"/>
      <c r="SBQ141" s="6"/>
      <c r="SBR141" s="6"/>
      <c r="SBS141" s="6"/>
      <c r="SBT141" s="6"/>
      <c r="SBU141" s="6"/>
      <c r="SBV141" s="6"/>
      <c r="SBW141" s="6"/>
      <c r="SBX141" s="6"/>
      <c r="SBY141" s="6"/>
      <c r="SBZ141" s="6"/>
      <c r="SCA141" s="6"/>
      <c r="SCB141" s="6"/>
      <c r="SCC141" s="6"/>
      <c r="SCD141" s="6"/>
      <c r="SCE141" s="6"/>
      <c r="SCF141" s="6"/>
      <c r="SCG141" s="6"/>
      <c r="SCH141" s="6"/>
      <c r="SCI141" s="6"/>
      <c r="SCJ141" s="6"/>
      <c r="SCK141" s="6"/>
      <c r="SCL141" s="6"/>
      <c r="SCM141" s="6"/>
      <c r="SCN141" s="6"/>
      <c r="SCO141" s="6"/>
      <c r="SCP141" s="6"/>
      <c r="SCQ141" s="6"/>
      <c r="SCR141" s="6"/>
      <c r="SCS141" s="6"/>
      <c r="SCT141" s="6"/>
      <c r="SCU141" s="6"/>
      <c r="SCV141" s="6"/>
      <c r="SCW141" s="6"/>
      <c r="SCX141" s="6"/>
      <c r="SCY141" s="6"/>
      <c r="SCZ141" s="6"/>
      <c r="SDA141" s="6"/>
      <c r="SDB141" s="6"/>
      <c r="SDC141" s="6"/>
      <c r="SDD141" s="6"/>
      <c r="SDE141" s="6"/>
      <c r="SDF141" s="6"/>
      <c r="SDG141" s="6"/>
      <c r="SDH141" s="6"/>
      <c r="SDI141" s="6"/>
      <c r="SDJ141" s="6"/>
      <c r="SDK141" s="6"/>
      <c r="SDL141" s="6"/>
      <c r="SDM141" s="6"/>
      <c r="SDN141" s="6"/>
      <c r="SDO141" s="6"/>
      <c r="SDP141" s="6"/>
      <c r="SDQ141" s="6"/>
      <c r="SDR141" s="6"/>
      <c r="SDS141" s="6"/>
      <c r="SDT141" s="6"/>
      <c r="SDU141" s="6"/>
      <c r="SDV141" s="6"/>
      <c r="SDW141" s="6"/>
      <c r="SDX141" s="6"/>
      <c r="SDY141" s="6"/>
      <c r="SDZ141" s="6"/>
      <c r="SEA141" s="6"/>
      <c r="SEB141" s="6"/>
      <c r="SEC141" s="6"/>
      <c r="SED141" s="6"/>
      <c r="SEE141" s="6"/>
      <c r="SEF141" s="6"/>
      <c r="SEG141" s="6"/>
      <c r="SEH141" s="6"/>
      <c r="SEI141" s="6"/>
      <c r="SEJ141" s="6"/>
      <c r="SEK141" s="6"/>
      <c r="SEL141" s="6"/>
      <c r="SEM141" s="6"/>
      <c r="SEN141" s="6"/>
      <c r="SEO141" s="6"/>
      <c r="SEP141" s="6"/>
      <c r="SEQ141" s="6"/>
      <c r="SER141" s="6"/>
      <c r="SES141" s="6"/>
      <c r="SET141" s="6"/>
      <c r="SEU141" s="6"/>
      <c r="SEV141" s="6"/>
      <c r="SEW141" s="6"/>
      <c r="SEX141" s="6"/>
      <c r="SEY141" s="6"/>
      <c r="SEZ141" s="6"/>
      <c r="SFA141" s="6"/>
      <c r="SFB141" s="6"/>
      <c r="SFC141" s="6"/>
      <c r="SFD141" s="6"/>
      <c r="SFE141" s="6"/>
      <c r="SFF141" s="6"/>
      <c r="SFG141" s="6"/>
      <c r="SFH141" s="6"/>
      <c r="SFI141" s="6"/>
      <c r="SFJ141" s="6"/>
      <c r="SFK141" s="6"/>
      <c r="SFL141" s="6"/>
      <c r="SFM141" s="6"/>
      <c r="SFN141" s="6"/>
      <c r="SFO141" s="6"/>
      <c r="SFP141" s="6"/>
      <c r="SFQ141" s="6"/>
      <c r="SFR141" s="6"/>
      <c r="SFS141" s="6"/>
      <c r="SFT141" s="6"/>
      <c r="SFU141" s="6"/>
      <c r="SFV141" s="6"/>
      <c r="SFW141" s="6"/>
      <c r="SFX141" s="6"/>
      <c r="SFY141" s="6"/>
      <c r="SFZ141" s="6"/>
      <c r="SGA141" s="6"/>
      <c r="SGB141" s="6"/>
      <c r="SGC141" s="6"/>
      <c r="SGD141" s="6"/>
      <c r="SGE141" s="6"/>
      <c r="SGF141" s="6"/>
      <c r="SGG141" s="6"/>
      <c r="SGH141" s="6"/>
      <c r="SGI141" s="6"/>
      <c r="SGJ141" s="6"/>
      <c r="SGK141" s="6"/>
      <c r="SGL141" s="6"/>
      <c r="SGM141" s="6"/>
      <c r="SGN141" s="6"/>
      <c r="SGO141" s="6"/>
      <c r="SGP141" s="6"/>
      <c r="SGQ141" s="6"/>
      <c r="SGR141" s="6"/>
      <c r="SGS141" s="6"/>
      <c r="SGT141" s="6"/>
      <c r="SGU141" s="6"/>
      <c r="SGV141" s="6"/>
      <c r="SGW141" s="6"/>
      <c r="SGX141" s="6"/>
      <c r="SGY141" s="6"/>
      <c r="SGZ141" s="6"/>
      <c r="SHA141" s="6"/>
      <c r="SHB141" s="6"/>
      <c r="SHC141" s="6"/>
      <c r="SHD141" s="6"/>
      <c r="SHE141" s="6"/>
      <c r="SHF141" s="6"/>
      <c r="SHG141" s="6"/>
      <c r="SHH141" s="6"/>
      <c r="SHI141" s="6"/>
      <c r="SHJ141" s="6"/>
      <c r="SHK141" s="6"/>
      <c r="SHL141" s="6"/>
      <c r="SHM141" s="6"/>
      <c r="SHN141" s="6"/>
      <c r="SHO141" s="6"/>
      <c r="SHP141" s="6"/>
      <c r="SHQ141" s="6"/>
      <c r="SHR141" s="6"/>
      <c r="SHS141" s="6"/>
      <c r="SHT141" s="6"/>
      <c r="SHU141" s="6"/>
      <c r="SHV141" s="6"/>
      <c r="SHW141" s="6"/>
      <c r="SHX141" s="6"/>
      <c r="SHY141" s="6"/>
      <c r="SHZ141" s="6"/>
      <c r="SIA141" s="6"/>
      <c r="SIB141" s="6"/>
      <c r="SIC141" s="6"/>
      <c r="SID141" s="6"/>
      <c r="SIE141" s="6"/>
      <c r="SIF141" s="6"/>
      <c r="SIG141" s="6"/>
      <c r="SIH141" s="6"/>
      <c r="SII141" s="6"/>
      <c r="SIJ141" s="6"/>
      <c r="SIK141" s="6"/>
      <c r="SIL141" s="6"/>
      <c r="SIM141" s="6"/>
      <c r="SIN141" s="6"/>
      <c r="SIO141" s="6"/>
      <c r="SIP141" s="6"/>
      <c r="SIQ141" s="6"/>
      <c r="SIR141" s="6"/>
      <c r="SIS141" s="6"/>
      <c r="SIT141" s="6"/>
      <c r="SIU141" s="6"/>
      <c r="SIV141" s="6"/>
      <c r="SIW141" s="6"/>
      <c r="SIX141" s="6"/>
      <c r="SIY141" s="6"/>
      <c r="SIZ141" s="6"/>
      <c r="SJA141" s="6"/>
      <c r="SJB141" s="6"/>
      <c r="SJC141" s="6"/>
      <c r="SJD141" s="6"/>
      <c r="SJE141" s="6"/>
      <c r="SJF141" s="6"/>
      <c r="SJG141" s="6"/>
      <c r="SJH141" s="6"/>
      <c r="SJI141" s="6"/>
      <c r="SJJ141" s="6"/>
      <c r="SJK141" s="6"/>
      <c r="SJL141" s="6"/>
      <c r="SJM141" s="6"/>
      <c r="SJN141" s="6"/>
      <c r="SJO141" s="6"/>
      <c r="SJP141" s="6"/>
      <c r="SJQ141" s="6"/>
      <c r="SJR141" s="6"/>
      <c r="SJS141" s="6"/>
      <c r="SJT141" s="6"/>
      <c r="SJU141" s="6"/>
      <c r="SJV141" s="6"/>
      <c r="SJW141" s="6"/>
      <c r="SJX141" s="6"/>
      <c r="SJY141" s="6"/>
      <c r="SJZ141" s="6"/>
      <c r="SKA141" s="6"/>
      <c r="SKB141" s="6"/>
      <c r="SKC141" s="6"/>
      <c r="SKD141" s="6"/>
      <c r="SKE141" s="6"/>
      <c r="SKF141" s="6"/>
      <c r="SKG141" s="6"/>
      <c r="SKH141" s="6"/>
      <c r="SKI141" s="6"/>
      <c r="SKJ141" s="6"/>
      <c r="SKK141" s="6"/>
      <c r="SKL141" s="6"/>
      <c r="SKM141" s="6"/>
      <c r="SKN141" s="6"/>
      <c r="SKO141" s="6"/>
      <c r="SKP141" s="6"/>
      <c r="SKQ141" s="6"/>
      <c r="SKR141" s="6"/>
      <c r="SKS141" s="6"/>
      <c r="SKT141" s="6"/>
      <c r="SKU141" s="6"/>
      <c r="SKV141" s="6"/>
      <c r="SKW141" s="6"/>
      <c r="SKX141" s="6"/>
      <c r="SKY141" s="6"/>
      <c r="SKZ141" s="6"/>
      <c r="SLA141" s="6"/>
      <c r="SLB141" s="6"/>
      <c r="SLC141" s="6"/>
      <c r="SLD141" s="6"/>
      <c r="SLE141" s="6"/>
      <c r="SLF141" s="6"/>
      <c r="SLG141" s="6"/>
      <c r="SLH141" s="6"/>
      <c r="SLI141" s="6"/>
      <c r="SLJ141" s="6"/>
      <c r="SLK141" s="6"/>
      <c r="SLL141" s="6"/>
      <c r="SLM141" s="6"/>
      <c r="SLN141" s="6"/>
      <c r="SLO141" s="6"/>
      <c r="SLP141" s="6"/>
      <c r="SLQ141" s="6"/>
      <c r="SLR141" s="6"/>
      <c r="SLS141" s="6"/>
      <c r="SLT141" s="6"/>
      <c r="SLU141" s="6"/>
      <c r="SLV141" s="6"/>
      <c r="SLW141" s="6"/>
      <c r="SLX141" s="6"/>
      <c r="SLY141" s="6"/>
      <c r="SLZ141" s="6"/>
      <c r="SMA141" s="6"/>
      <c r="SMB141" s="6"/>
      <c r="SMC141" s="6"/>
      <c r="SMD141" s="6"/>
      <c r="SME141" s="6"/>
      <c r="SMF141" s="6"/>
      <c r="SMG141" s="6"/>
      <c r="SMH141" s="6"/>
      <c r="SMI141" s="6"/>
      <c r="SMJ141" s="6"/>
      <c r="SMK141" s="6"/>
      <c r="SML141" s="6"/>
      <c r="SMM141" s="6"/>
      <c r="SMN141" s="6"/>
      <c r="SMO141" s="6"/>
      <c r="SMP141" s="6"/>
      <c r="SMQ141" s="6"/>
      <c r="SMR141" s="6"/>
      <c r="SMS141" s="6"/>
      <c r="SMT141" s="6"/>
      <c r="SMU141" s="6"/>
      <c r="SMV141" s="6"/>
      <c r="SMW141" s="6"/>
      <c r="SMX141" s="6"/>
      <c r="SMY141" s="6"/>
      <c r="SMZ141" s="6"/>
      <c r="SNA141" s="6"/>
      <c r="SNB141" s="6"/>
      <c r="SNC141" s="6"/>
      <c r="SND141" s="6"/>
      <c r="SNE141" s="6"/>
      <c r="SNF141" s="6"/>
      <c r="SNG141" s="6"/>
      <c r="SNH141" s="6"/>
      <c r="SNI141" s="6"/>
      <c r="SNJ141" s="6"/>
      <c r="SNK141" s="6"/>
      <c r="SNL141" s="6"/>
      <c r="SNM141" s="6"/>
      <c r="SNN141" s="6"/>
      <c r="SNO141" s="6"/>
      <c r="SNP141" s="6"/>
      <c r="SNQ141" s="6"/>
      <c r="SNR141" s="6"/>
      <c r="SNS141" s="6"/>
      <c r="SNT141" s="6"/>
      <c r="SNU141" s="6"/>
      <c r="SNV141" s="6"/>
      <c r="SNW141" s="6"/>
      <c r="SNX141" s="6"/>
      <c r="SNY141" s="6"/>
      <c r="SNZ141" s="6"/>
      <c r="SOA141" s="6"/>
      <c r="SOB141" s="6"/>
      <c r="SOC141" s="6"/>
      <c r="SOD141" s="6"/>
      <c r="SOE141" s="6"/>
      <c r="SOF141" s="6"/>
      <c r="SOG141" s="6"/>
      <c r="SOH141" s="6"/>
      <c r="SOI141" s="6"/>
      <c r="SOJ141" s="6"/>
      <c r="SOK141" s="6"/>
      <c r="SOL141" s="6"/>
      <c r="SOM141" s="6"/>
      <c r="SON141" s="6"/>
      <c r="SOO141" s="6"/>
      <c r="SOP141" s="6"/>
      <c r="SOQ141" s="6"/>
      <c r="SOR141" s="6"/>
      <c r="SOS141" s="6"/>
      <c r="SOT141" s="6"/>
      <c r="SOU141" s="6"/>
      <c r="SOV141" s="6"/>
      <c r="SOW141" s="6"/>
      <c r="SOX141" s="6"/>
      <c r="SOY141" s="6"/>
      <c r="SOZ141" s="6"/>
      <c r="SPA141" s="6"/>
      <c r="SPB141" s="6"/>
      <c r="SPC141" s="6"/>
      <c r="SPD141" s="6"/>
      <c r="SPE141" s="6"/>
      <c r="SPF141" s="6"/>
      <c r="SPG141" s="6"/>
      <c r="SPH141" s="6"/>
      <c r="SPI141" s="6"/>
      <c r="SPJ141" s="6"/>
      <c r="SPK141" s="6"/>
      <c r="SPL141" s="6"/>
      <c r="SPM141" s="6"/>
      <c r="SPN141" s="6"/>
      <c r="SPO141" s="6"/>
      <c r="SPP141" s="6"/>
      <c r="SPQ141" s="6"/>
      <c r="SPR141" s="6"/>
      <c r="SPS141" s="6"/>
      <c r="SPT141" s="6"/>
      <c r="SPU141" s="6"/>
      <c r="SPV141" s="6"/>
      <c r="SPW141" s="6"/>
      <c r="SPX141" s="6"/>
      <c r="SPY141" s="6"/>
      <c r="SPZ141" s="6"/>
      <c r="SQA141" s="6"/>
      <c r="SQB141" s="6"/>
      <c r="SQC141" s="6"/>
      <c r="SQD141" s="6"/>
      <c r="SQE141" s="6"/>
      <c r="SQF141" s="6"/>
      <c r="SQG141" s="6"/>
      <c r="SQH141" s="6"/>
      <c r="SQI141" s="6"/>
      <c r="SQJ141" s="6"/>
      <c r="SQK141" s="6"/>
      <c r="SQL141" s="6"/>
      <c r="SQM141" s="6"/>
      <c r="SQN141" s="6"/>
      <c r="SQO141" s="6"/>
      <c r="SQP141" s="6"/>
      <c r="SQQ141" s="6"/>
      <c r="SQR141" s="6"/>
      <c r="SQS141" s="6"/>
      <c r="SQT141" s="6"/>
      <c r="SQU141" s="6"/>
      <c r="SQV141" s="6"/>
      <c r="SQW141" s="6"/>
      <c r="SQX141" s="6"/>
      <c r="SQY141" s="6"/>
      <c r="SQZ141" s="6"/>
      <c r="SRA141" s="6"/>
      <c r="SRB141" s="6"/>
      <c r="SRC141" s="6"/>
      <c r="SRD141" s="6"/>
      <c r="SRE141" s="6"/>
      <c r="SRF141" s="6"/>
      <c r="SRG141" s="6"/>
      <c r="SRH141" s="6"/>
      <c r="SRI141" s="6"/>
      <c r="SRJ141" s="6"/>
      <c r="SRK141" s="6"/>
      <c r="SRL141" s="6"/>
      <c r="SRM141" s="6"/>
      <c r="SRN141" s="6"/>
      <c r="SRO141" s="6"/>
      <c r="SRP141" s="6"/>
      <c r="SRQ141" s="6"/>
      <c r="SRR141" s="6"/>
      <c r="SRS141" s="6"/>
      <c r="SRT141" s="6"/>
      <c r="SRU141" s="6"/>
      <c r="SRV141" s="6"/>
      <c r="SRW141" s="6"/>
      <c r="SRX141" s="6"/>
      <c r="SRY141" s="6"/>
      <c r="SRZ141" s="6"/>
      <c r="SSA141" s="6"/>
      <c r="SSB141" s="6"/>
      <c r="SSC141" s="6"/>
      <c r="SSD141" s="6"/>
      <c r="SSE141" s="6"/>
      <c r="SSF141" s="6"/>
      <c r="SSG141" s="6"/>
      <c r="SSH141" s="6"/>
      <c r="SSI141" s="6"/>
      <c r="SSJ141" s="6"/>
      <c r="SSK141" s="6"/>
      <c r="SSL141" s="6"/>
      <c r="SSM141" s="6"/>
      <c r="SSN141" s="6"/>
      <c r="SSO141" s="6"/>
      <c r="SSP141" s="6"/>
      <c r="SSQ141" s="6"/>
      <c r="SSR141" s="6"/>
      <c r="SSS141" s="6"/>
      <c r="SST141" s="6"/>
      <c r="SSU141" s="6"/>
      <c r="SSV141" s="6"/>
      <c r="SSW141" s="6"/>
      <c r="SSX141" s="6"/>
      <c r="SSY141" s="6"/>
      <c r="SSZ141" s="6"/>
      <c r="STA141" s="6"/>
      <c r="STB141" s="6"/>
      <c r="STC141" s="6"/>
      <c r="STD141" s="6"/>
      <c r="STE141" s="6"/>
      <c r="STF141" s="6"/>
      <c r="STG141" s="6"/>
      <c r="STH141" s="6"/>
      <c r="STI141" s="6"/>
      <c r="STJ141" s="6"/>
      <c r="STK141" s="6"/>
      <c r="STL141" s="6"/>
      <c r="STM141" s="6"/>
      <c r="STN141" s="6"/>
      <c r="STO141" s="6"/>
      <c r="STP141" s="6"/>
      <c r="STQ141" s="6"/>
      <c r="STR141" s="6"/>
      <c r="STS141" s="6"/>
      <c r="STT141" s="6"/>
      <c r="STU141" s="6"/>
      <c r="STV141" s="6"/>
      <c r="STW141" s="6"/>
      <c r="STX141" s="6"/>
      <c r="STY141" s="6"/>
      <c r="STZ141" s="6"/>
      <c r="SUA141" s="6"/>
      <c r="SUB141" s="6"/>
      <c r="SUC141" s="6"/>
      <c r="SUD141" s="6"/>
      <c r="SUE141" s="6"/>
      <c r="SUF141" s="6"/>
      <c r="SUG141" s="6"/>
      <c r="SUH141" s="6"/>
      <c r="SUI141" s="6"/>
      <c r="SUJ141" s="6"/>
      <c r="SUK141" s="6"/>
      <c r="SUL141" s="6"/>
      <c r="SUM141" s="6"/>
      <c r="SUN141" s="6"/>
      <c r="SUO141" s="6"/>
      <c r="SUP141" s="6"/>
      <c r="SUQ141" s="6"/>
      <c r="SUR141" s="6"/>
      <c r="SUS141" s="6"/>
      <c r="SUT141" s="6"/>
      <c r="SUU141" s="6"/>
      <c r="SUV141" s="6"/>
      <c r="SUW141" s="6"/>
      <c r="SUX141" s="6"/>
      <c r="SUY141" s="6"/>
      <c r="SUZ141" s="6"/>
      <c r="SVA141" s="6"/>
      <c r="SVB141" s="6"/>
      <c r="SVC141" s="6"/>
      <c r="SVD141" s="6"/>
      <c r="SVE141" s="6"/>
      <c r="SVF141" s="6"/>
      <c r="SVG141" s="6"/>
      <c r="SVH141" s="6"/>
      <c r="SVI141" s="6"/>
      <c r="SVJ141" s="6"/>
      <c r="SVK141" s="6"/>
      <c r="SVL141" s="6"/>
      <c r="SVM141" s="6"/>
      <c r="SVN141" s="6"/>
      <c r="SVO141" s="6"/>
      <c r="SVP141" s="6"/>
      <c r="SVQ141" s="6"/>
      <c r="SVR141" s="6"/>
      <c r="SVS141" s="6"/>
      <c r="SVT141" s="6"/>
      <c r="SVU141" s="6"/>
      <c r="SVV141" s="6"/>
      <c r="SVW141" s="6"/>
      <c r="SVX141" s="6"/>
      <c r="SVY141" s="6"/>
      <c r="SVZ141" s="6"/>
      <c r="SWA141" s="6"/>
      <c r="SWB141" s="6"/>
      <c r="SWC141" s="6"/>
      <c r="SWD141" s="6"/>
      <c r="SWE141" s="6"/>
      <c r="SWF141" s="6"/>
      <c r="SWG141" s="6"/>
      <c r="SWH141" s="6"/>
      <c r="SWI141" s="6"/>
      <c r="SWJ141" s="6"/>
      <c r="SWK141" s="6"/>
      <c r="SWL141" s="6"/>
      <c r="SWM141" s="6"/>
      <c r="SWN141" s="6"/>
      <c r="SWO141" s="6"/>
      <c r="SWP141" s="6"/>
      <c r="SWQ141" s="6"/>
      <c r="SWR141" s="6"/>
      <c r="SWS141" s="6"/>
      <c r="SWT141" s="6"/>
      <c r="SWU141" s="6"/>
      <c r="SWV141" s="6"/>
      <c r="SWW141" s="6"/>
      <c r="SWX141" s="6"/>
      <c r="SWY141" s="6"/>
      <c r="SWZ141" s="6"/>
      <c r="SXA141" s="6"/>
      <c r="SXB141" s="6"/>
      <c r="SXC141" s="6"/>
      <c r="SXD141" s="6"/>
      <c r="SXE141" s="6"/>
      <c r="SXF141" s="6"/>
      <c r="SXG141" s="6"/>
      <c r="SXH141" s="6"/>
      <c r="SXI141" s="6"/>
      <c r="SXJ141" s="6"/>
      <c r="SXK141" s="6"/>
      <c r="SXL141" s="6"/>
      <c r="SXM141" s="6"/>
      <c r="SXN141" s="6"/>
      <c r="SXO141" s="6"/>
      <c r="SXP141" s="6"/>
      <c r="SXQ141" s="6"/>
      <c r="SXR141" s="6"/>
      <c r="SXS141" s="6"/>
      <c r="SXT141" s="6"/>
      <c r="SXU141" s="6"/>
      <c r="SXV141" s="6"/>
      <c r="SXW141" s="6"/>
      <c r="SXX141" s="6"/>
      <c r="SXY141" s="6"/>
      <c r="SXZ141" s="6"/>
      <c r="SYA141" s="6"/>
      <c r="SYB141" s="6"/>
      <c r="SYC141" s="6"/>
      <c r="SYD141" s="6"/>
      <c r="SYE141" s="6"/>
      <c r="SYF141" s="6"/>
      <c r="SYG141" s="6"/>
      <c r="SYH141" s="6"/>
      <c r="SYI141" s="6"/>
      <c r="SYJ141" s="6"/>
      <c r="SYK141" s="6"/>
      <c r="SYL141" s="6"/>
      <c r="SYM141" s="6"/>
      <c r="SYN141" s="6"/>
      <c r="SYO141" s="6"/>
      <c r="SYP141" s="6"/>
      <c r="SYQ141" s="6"/>
      <c r="SYR141" s="6"/>
      <c r="SYS141" s="6"/>
      <c r="SYT141" s="6"/>
      <c r="SYU141" s="6"/>
      <c r="SYV141" s="6"/>
      <c r="SYW141" s="6"/>
      <c r="SYX141" s="6"/>
      <c r="SYY141" s="6"/>
      <c r="SYZ141" s="6"/>
      <c r="SZA141" s="6"/>
      <c r="SZB141" s="6"/>
      <c r="SZC141" s="6"/>
      <c r="SZD141" s="6"/>
      <c r="SZE141" s="6"/>
      <c r="SZF141" s="6"/>
      <c r="SZG141" s="6"/>
      <c r="SZH141" s="6"/>
      <c r="SZI141" s="6"/>
      <c r="SZJ141" s="6"/>
      <c r="SZK141" s="6"/>
      <c r="SZL141" s="6"/>
      <c r="SZM141" s="6"/>
      <c r="SZN141" s="6"/>
      <c r="SZO141" s="6"/>
      <c r="SZP141" s="6"/>
      <c r="SZQ141" s="6"/>
      <c r="SZR141" s="6"/>
      <c r="SZS141" s="6"/>
      <c r="SZT141" s="6"/>
      <c r="SZU141" s="6"/>
      <c r="SZV141" s="6"/>
      <c r="SZW141" s="6"/>
      <c r="SZX141" s="6"/>
      <c r="SZY141" s="6"/>
      <c r="SZZ141" s="6"/>
      <c r="TAA141" s="6"/>
      <c r="TAB141" s="6"/>
      <c r="TAC141" s="6"/>
      <c r="TAD141" s="6"/>
      <c r="TAE141" s="6"/>
      <c r="TAF141" s="6"/>
      <c r="TAG141" s="6"/>
      <c r="TAH141" s="6"/>
      <c r="TAI141" s="6"/>
      <c r="TAJ141" s="6"/>
      <c r="TAK141" s="6"/>
      <c r="TAL141" s="6"/>
      <c r="TAM141" s="6"/>
      <c r="TAN141" s="6"/>
      <c r="TAO141" s="6"/>
      <c r="TAP141" s="6"/>
      <c r="TAQ141" s="6"/>
      <c r="TAR141" s="6"/>
      <c r="TAS141" s="6"/>
      <c r="TAT141" s="6"/>
      <c r="TAU141" s="6"/>
      <c r="TAV141" s="6"/>
      <c r="TAW141" s="6"/>
      <c r="TAX141" s="6"/>
      <c r="TAY141" s="6"/>
      <c r="TAZ141" s="6"/>
      <c r="TBA141" s="6"/>
      <c r="TBB141" s="6"/>
      <c r="TBC141" s="6"/>
      <c r="TBD141" s="6"/>
      <c r="TBE141" s="6"/>
      <c r="TBF141" s="6"/>
      <c r="TBG141" s="6"/>
      <c r="TBH141" s="6"/>
      <c r="TBI141" s="6"/>
      <c r="TBJ141" s="6"/>
      <c r="TBK141" s="6"/>
      <c r="TBL141" s="6"/>
      <c r="TBM141" s="6"/>
      <c r="TBN141" s="6"/>
      <c r="TBO141" s="6"/>
      <c r="TBP141" s="6"/>
      <c r="TBQ141" s="6"/>
      <c r="TBR141" s="6"/>
      <c r="TBS141" s="6"/>
      <c r="TBT141" s="6"/>
      <c r="TBU141" s="6"/>
      <c r="TBV141" s="6"/>
      <c r="TBW141" s="6"/>
      <c r="TBX141" s="6"/>
      <c r="TBY141" s="6"/>
      <c r="TBZ141" s="6"/>
      <c r="TCA141" s="6"/>
      <c r="TCB141" s="6"/>
      <c r="TCC141" s="6"/>
      <c r="TCD141" s="6"/>
      <c r="TCE141" s="6"/>
      <c r="TCF141" s="6"/>
      <c r="TCG141" s="6"/>
      <c r="TCH141" s="6"/>
      <c r="TCI141" s="6"/>
      <c r="TCJ141" s="6"/>
      <c r="TCK141" s="6"/>
      <c r="TCL141" s="6"/>
      <c r="TCM141" s="6"/>
      <c r="TCN141" s="6"/>
      <c r="TCO141" s="6"/>
      <c r="TCP141" s="6"/>
      <c r="TCQ141" s="6"/>
      <c r="TCR141" s="6"/>
      <c r="TCS141" s="6"/>
      <c r="TCT141" s="6"/>
      <c r="TCU141" s="6"/>
      <c r="TCV141" s="6"/>
      <c r="TCW141" s="6"/>
      <c r="TCX141" s="6"/>
      <c r="TCY141" s="6"/>
      <c r="TCZ141" s="6"/>
      <c r="TDA141" s="6"/>
      <c r="TDB141" s="6"/>
      <c r="TDC141" s="6"/>
      <c r="TDD141" s="6"/>
      <c r="TDE141" s="6"/>
      <c r="TDF141" s="6"/>
      <c r="TDG141" s="6"/>
      <c r="TDH141" s="6"/>
      <c r="TDI141" s="6"/>
      <c r="TDJ141" s="6"/>
      <c r="TDK141" s="6"/>
      <c r="TDL141" s="6"/>
      <c r="TDM141" s="6"/>
      <c r="TDN141" s="6"/>
      <c r="TDO141" s="6"/>
      <c r="TDP141" s="6"/>
      <c r="TDQ141" s="6"/>
      <c r="TDR141" s="6"/>
      <c r="TDS141" s="6"/>
      <c r="TDT141" s="6"/>
      <c r="TDU141" s="6"/>
      <c r="TDV141" s="6"/>
      <c r="TDW141" s="6"/>
      <c r="TDX141" s="6"/>
      <c r="TDY141" s="6"/>
      <c r="TDZ141" s="6"/>
      <c r="TEA141" s="6"/>
      <c r="TEB141" s="6"/>
      <c r="TEC141" s="6"/>
      <c r="TED141" s="6"/>
      <c r="TEE141" s="6"/>
      <c r="TEF141" s="6"/>
      <c r="TEG141" s="6"/>
      <c r="TEH141" s="6"/>
      <c r="TEI141" s="6"/>
      <c r="TEJ141" s="6"/>
      <c r="TEK141" s="6"/>
      <c r="TEL141" s="6"/>
      <c r="TEM141" s="6"/>
      <c r="TEN141" s="6"/>
      <c r="TEO141" s="6"/>
      <c r="TEP141" s="6"/>
      <c r="TEQ141" s="6"/>
      <c r="TER141" s="6"/>
      <c r="TES141" s="6"/>
      <c r="TET141" s="6"/>
      <c r="TEU141" s="6"/>
      <c r="TEV141" s="6"/>
      <c r="TEW141" s="6"/>
      <c r="TEX141" s="6"/>
      <c r="TEY141" s="6"/>
      <c r="TEZ141" s="6"/>
      <c r="TFA141" s="6"/>
      <c r="TFB141" s="6"/>
      <c r="TFC141" s="6"/>
      <c r="TFD141" s="6"/>
      <c r="TFE141" s="6"/>
      <c r="TFF141" s="6"/>
      <c r="TFG141" s="6"/>
      <c r="TFH141" s="6"/>
      <c r="TFI141" s="6"/>
      <c r="TFJ141" s="6"/>
      <c r="TFK141" s="6"/>
      <c r="TFL141" s="6"/>
      <c r="TFM141" s="6"/>
      <c r="TFN141" s="6"/>
      <c r="TFO141" s="6"/>
      <c r="TFP141" s="6"/>
      <c r="TFQ141" s="6"/>
      <c r="TFR141" s="6"/>
      <c r="TFS141" s="6"/>
      <c r="TFT141" s="6"/>
      <c r="TFU141" s="6"/>
      <c r="TFV141" s="6"/>
      <c r="TFW141" s="6"/>
      <c r="TFX141" s="6"/>
      <c r="TFY141" s="6"/>
      <c r="TFZ141" s="6"/>
      <c r="TGA141" s="6"/>
      <c r="TGB141" s="6"/>
      <c r="TGC141" s="6"/>
      <c r="TGD141" s="6"/>
      <c r="TGE141" s="6"/>
      <c r="TGF141" s="6"/>
      <c r="TGG141" s="6"/>
      <c r="TGH141" s="6"/>
      <c r="TGI141" s="6"/>
      <c r="TGJ141" s="6"/>
      <c r="TGK141" s="6"/>
      <c r="TGL141" s="6"/>
      <c r="TGM141" s="6"/>
      <c r="TGN141" s="6"/>
      <c r="TGO141" s="6"/>
      <c r="TGP141" s="6"/>
      <c r="TGQ141" s="6"/>
      <c r="TGR141" s="6"/>
      <c r="TGS141" s="6"/>
      <c r="TGT141" s="6"/>
      <c r="TGU141" s="6"/>
      <c r="TGV141" s="6"/>
      <c r="TGW141" s="6"/>
      <c r="TGX141" s="6"/>
      <c r="TGY141" s="6"/>
      <c r="TGZ141" s="6"/>
      <c r="THA141" s="6"/>
      <c r="THB141" s="6"/>
      <c r="THC141" s="6"/>
      <c r="THD141" s="6"/>
      <c r="THE141" s="6"/>
      <c r="THF141" s="6"/>
      <c r="THG141" s="6"/>
      <c r="THH141" s="6"/>
      <c r="THI141" s="6"/>
      <c r="THJ141" s="6"/>
      <c r="THK141" s="6"/>
      <c r="THL141" s="6"/>
      <c r="THM141" s="6"/>
      <c r="THN141" s="6"/>
      <c r="THO141" s="6"/>
      <c r="THP141" s="6"/>
      <c r="THQ141" s="6"/>
      <c r="THR141" s="6"/>
      <c r="THS141" s="6"/>
      <c r="THT141" s="6"/>
      <c r="THU141" s="6"/>
      <c r="THV141" s="6"/>
      <c r="THW141" s="6"/>
      <c r="THX141" s="6"/>
      <c r="THY141" s="6"/>
      <c r="THZ141" s="6"/>
      <c r="TIA141" s="6"/>
      <c r="TIB141" s="6"/>
      <c r="TIC141" s="6"/>
      <c r="TID141" s="6"/>
      <c r="TIE141" s="6"/>
      <c r="TIF141" s="6"/>
      <c r="TIG141" s="6"/>
      <c r="TIH141" s="6"/>
      <c r="TII141" s="6"/>
      <c r="TIJ141" s="6"/>
      <c r="TIK141" s="6"/>
      <c r="TIL141" s="6"/>
      <c r="TIM141" s="6"/>
      <c r="TIN141" s="6"/>
      <c r="TIO141" s="6"/>
      <c r="TIP141" s="6"/>
      <c r="TIQ141" s="6"/>
      <c r="TIR141" s="6"/>
      <c r="TIS141" s="6"/>
      <c r="TIT141" s="6"/>
      <c r="TIU141" s="6"/>
      <c r="TIV141" s="6"/>
      <c r="TIW141" s="6"/>
      <c r="TIX141" s="6"/>
      <c r="TIY141" s="6"/>
      <c r="TIZ141" s="6"/>
      <c r="TJA141" s="6"/>
      <c r="TJB141" s="6"/>
      <c r="TJC141" s="6"/>
      <c r="TJD141" s="6"/>
      <c r="TJE141" s="6"/>
      <c r="TJF141" s="6"/>
      <c r="TJG141" s="6"/>
      <c r="TJH141" s="6"/>
      <c r="TJI141" s="6"/>
      <c r="TJJ141" s="6"/>
      <c r="TJK141" s="6"/>
      <c r="TJL141" s="6"/>
      <c r="TJM141" s="6"/>
      <c r="TJN141" s="6"/>
      <c r="TJO141" s="6"/>
      <c r="TJP141" s="6"/>
      <c r="TJQ141" s="6"/>
      <c r="TJR141" s="6"/>
      <c r="TJS141" s="6"/>
      <c r="TJT141" s="6"/>
      <c r="TJU141" s="6"/>
      <c r="TJV141" s="6"/>
      <c r="TJW141" s="6"/>
      <c r="TJX141" s="6"/>
      <c r="TJY141" s="6"/>
      <c r="TJZ141" s="6"/>
      <c r="TKA141" s="6"/>
      <c r="TKB141" s="6"/>
      <c r="TKC141" s="6"/>
      <c r="TKD141" s="6"/>
      <c r="TKE141" s="6"/>
      <c r="TKF141" s="6"/>
      <c r="TKG141" s="6"/>
      <c r="TKH141" s="6"/>
      <c r="TKI141" s="6"/>
      <c r="TKJ141" s="6"/>
      <c r="TKK141" s="6"/>
      <c r="TKL141" s="6"/>
      <c r="TKM141" s="6"/>
      <c r="TKN141" s="6"/>
      <c r="TKO141" s="6"/>
      <c r="TKP141" s="6"/>
      <c r="TKQ141" s="6"/>
      <c r="TKR141" s="6"/>
      <c r="TKS141" s="6"/>
      <c r="TKT141" s="6"/>
      <c r="TKU141" s="6"/>
      <c r="TKV141" s="6"/>
      <c r="TKW141" s="6"/>
      <c r="TKX141" s="6"/>
      <c r="TKY141" s="6"/>
      <c r="TKZ141" s="6"/>
      <c r="TLA141" s="6"/>
      <c r="TLB141" s="6"/>
      <c r="TLC141" s="6"/>
      <c r="TLD141" s="6"/>
      <c r="TLE141" s="6"/>
      <c r="TLF141" s="6"/>
      <c r="TLG141" s="6"/>
      <c r="TLH141" s="6"/>
      <c r="TLI141" s="6"/>
      <c r="TLJ141" s="6"/>
      <c r="TLK141" s="6"/>
      <c r="TLL141" s="6"/>
      <c r="TLM141" s="6"/>
      <c r="TLN141" s="6"/>
      <c r="TLO141" s="6"/>
      <c r="TLP141" s="6"/>
      <c r="TLQ141" s="6"/>
      <c r="TLR141" s="6"/>
      <c r="TLS141" s="6"/>
      <c r="TLT141" s="6"/>
      <c r="TLU141" s="6"/>
      <c r="TLV141" s="6"/>
      <c r="TLW141" s="6"/>
      <c r="TLX141" s="6"/>
      <c r="TLY141" s="6"/>
      <c r="TLZ141" s="6"/>
      <c r="TMA141" s="6"/>
      <c r="TMB141" s="6"/>
      <c r="TMC141" s="6"/>
      <c r="TMD141" s="6"/>
      <c r="TME141" s="6"/>
      <c r="TMF141" s="6"/>
      <c r="TMG141" s="6"/>
      <c r="TMH141" s="6"/>
      <c r="TMI141" s="6"/>
      <c r="TMJ141" s="6"/>
      <c r="TMK141" s="6"/>
      <c r="TML141" s="6"/>
      <c r="TMM141" s="6"/>
      <c r="TMN141" s="6"/>
      <c r="TMO141" s="6"/>
      <c r="TMP141" s="6"/>
      <c r="TMQ141" s="6"/>
      <c r="TMR141" s="6"/>
      <c r="TMS141" s="6"/>
      <c r="TMT141" s="6"/>
      <c r="TMU141" s="6"/>
      <c r="TMV141" s="6"/>
      <c r="TMW141" s="6"/>
      <c r="TMX141" s="6"/>
      <c r="TMY141" s="6"/>
      <c r="TMZ141" s="6"/>
      <c r="TNA141" s="6"/>
      <c r="TNB141" s="6"/>
      <c r="TNC141" s="6"/>
      <c r="TND141" s="6"/>
      <c r="TNE141" s="6"/>
      <c r="TNF141" s="6"/>
      <c r="TNG141" s="6"/>
      <c r="TNH141" s="6"/>
      <c r="TNI141" s="6"/>
      <c r="TNJ141" s="6"/>
      <c r="TNK141" s="6"/>
      <c r="TNL141" s="6"/>
      <c r="TNM141" s="6"/>
      <c r="TNN141" s="6"/>
      <c r="TNO141" s="6"/>
      <c r="TNP141" s="6"/>
      <c r="TNQ141" s="6"/>
      <c r="TNR141" s="6"/>
      <c r="TNS141" s="6"/>
      <c r="TNT141" s="6"/>
      <c r="TNU141" s="6"/>
      <c r="TNV141" s="6"/>
      <c r="TNW141" s="6"/>
      <c r="TNX141" s="6"/>
      <c r="TNY141" s="6"/>
      <c r="TNZ141" s="6"/>
      <c r="TOA141" s="6"/>
      <c r="TOB141" s="6"/>
      <c r="TOC141" s="6"/>
      <c r="TOD141" s="6"/>
      <c r="TOE141" s="6"/>
      <c r="TOF141" s="6"/>
      <c r="TOG141" s="6"/>
      <c r="TOH141" s="6"/>
      <c r="TOI141" s="6"/>
      <c r="TOJ141" s="6"/>
      <c r="TOK141" s="6"/>
      <c r="TOL141" s="6"/>
      <c r="TOM141" s="6"/>
      <c r="TON141" s="6"/>
      <c r="TOO141" s="6"/>
      <c r="TOP141" s="6"/>
      <c r="TOQ141" s="6"/>
      <c r="TOR141" s="6"/>
      <c r="TOS141" s="6"/>
      <c r="TOT141" s="6"/>
      <c r="TOU141" s="6"/>
      <c r="TOV141" s="6"/>
      <c r="TOW141" s="6"/>
      <c r="TOX141" s="6"/>
      <c r="TOY141" s="6"/>
      <c r="TOZ141" s="6"/>
      <c r="TPA141" s="6"/>
      <c r="TPB141" s="6"/>
      <c r="TPC141" s="6"/>
      <c r="TPD141" s="6"/>
      <c r="TPE141" s="6"/>
      <c r="TPF141" s="6"/>
      <c r="TPG141" s="6"/>
      <c r="TPH141" s="6"/>
      <c r="TPI141" s="6"/>
      <c r="TPJ141" s="6"/>
      <c r="TPK141" s="6"/>
      <c r="TPL141" s="6"/>
      <c r="TPM141" s="6"/>
      <c r="TPN141" s="6"/>
      <c r="TPO141" s="6"/>
      <c r="TPP141" s="6"/>
      <c r="TPQ141" s="6"/>
      <c r="TPR141" s="6"/>
      <c r="TPS141" s="6"/>
      <c r="TPT141" s="6"/>
      <c r="TPU141" s="6"/>
      <c r="TPV141" s="6"/>
      <c r="TPW141" s="6"/>
      <c r="TPX141" s="6"/>
      <c r="TPY141" s="6"/>
      <c r="TPZ141" s="6"/>
      <c r="TQA141" s="6"/>
      <c r="TQB141" s="6"/>
      <c r="TQC141" s="6"/>
      <c r="TQD141" s="6"/>
      <c r="TQE141" s="6"/>
      <c r="TQF141" s="6"/>
      <c r="TQG141" s="6"/>
      <c r="TQH141" s="6"/>
      <c r="TQI141" s="6"/>
      <c r="TQJ141" s="6"/>
      <c r="TQK141" s="6"/>
      <c r="TQL141" s="6"/>
      <c r="TQM141" s="6"/>
      <c r="TQN141" s="6"/>
      <c r="TQO141" s="6"/>
      <c r="TQP141" s="6"/>
      <c r="TQQ141" s="6"/>
      <c r="TQR141" s="6"/>
      <c r="TQS141" s="6"/>
      <c r="TQT141" s="6"/>
      <c r="TQU141" s="6"/>
      <c r="TQV141" s="6"/>
      <c r="TQW141" s="6"/>
      <c r="TQX141" s="6"/>
      <c r="TQY141" s="6"/>
      <c r="TQZ141" s="6"/>
      <c r="TRA141" s="6"/>
      <c r="TRB141" s="6"/>
      <c r="TRC141" s="6"/>
      <c r="TRD141" s="6"/>
      <c r="TRE141" s="6"/>
      <c r="TRF141" s="6"/>
      <c r="TRG141" s="6"/>
      <c r="TRH141" s="6"/>
      <c r="TRI141" s="6"/>
      <c r="TRJ141" s="6"/>
      <c r="TRK141" s="6"/>
      <c r="TRL141" s="6"/>
      <c r="TRM141" s="6"/>
      <c r="TRN141" s="6"/>
      <c r="TRO141" s="6"/>
      <c r="TRP141" s="6"/>
      <c r="TRQ141" s="6"/>
      <c r="TRR141" s="6"/>
      <c r="TRS141" s="6"/>
      <c r="TRT141" s="6"/>
      <c r="TRU141" s="6"/>
      <c r="TRV141" s="6"/>
      <c r="TRW141" s="6"/>
      <c r="TRX141" s="6"/>
      <c r="TRY141" s="6"/>
      <c r="TRZ141" s="6"/>
      <c r="TSA141" s="6"/>
      <c r="TSB141" s="6"/>
      <c r="TSC141" s="6"/>
      <c r="TSD141" s="6"/>
      <c r="TSE141" s="6"/>
      <c r="TSF141" s="6"/>
      <c r="TSG141" s="6"/>
      <c r="TSH141" s="6"/>
      <c r="TSI141" s="6"/>
      <c r="TSJ141" s="6"/>
      <c r="TSK141" s="6"/>
      <c r="TSL141" s="6"/>
      <c r="TSM141" s="6"/>
      <c r="TSN141" s="6"/>
      <c r="TSO141" s="6"/>
      <c r="TSP141" s="6"/>
      <c r="TSQ141" s="6"/>
      <c r="TSR141" s="6"/>
      <c r="TSS141" s="6"/>
      <c r="TST141" s="6"/>
      <c r="TSU141" s="6"/>
      <c r="TSV141" s="6"/>
      <c r="TSW141" s="6"/>
      <c r="TSX141" s="6"/>
      <c r="TSY141" s="6"/>
      <c r="TSZ141" s="6"/>
      <c r="TTA141" s="6"/>
      <c r="TTB141" s="6"/>
      <c r="TTC141" s="6"/>
      <c r="TTD141" s="6"/>
      <c r="TTE141" s="6"/>
      <c r="TTF141" s="6"/>
      <c r="TTG141" s="6"/>
      <c r="TTH141" s="6"/>
      <c r="TTI141" s="6"/>
      <c r="TTJ141" s="6"/>
      <c r="TTK141" s="6"/>
      <c r="TTL141" s="6"/>
      <c r="TTM141" s="6"/>
      <c r="TTN141" s="6"/>
      <c r="TTO141" s="6"/>
      <c r="TTP141" s="6"/>
      <c r="TTQ141" s="6"/>
      <c r="TTR141" s="6"/>
      <c r="TTS141" s="6"/>
      <c r="TTT141" s="6"/>
      <c r="TTU141" s="6"/>
      <c r="TTV141" s="6"/>
      <c r="TTW141" s="6"/>
      <c r="TTX141" s="6"/>
      <c r="TTY141" s="6"/>
      <c r="TTZ141" s="6"/>
      <c r="TUA141" s="6"/>
      <c r="TUB141" s="6"/>
      <c r="TUC141" s="6"/>
      <c r="TUD141" s="6"/>
      <c r="TUE141" s="6"/>
      <c r="TUF141" s="6"/>
      <c r="TUG141" s="6"/>
      <c r="TUH141" s="6"/>
      <c r="TUI141" s="6"/>
      <c r="TUJ141" s="6"/>
      <c r="TUK141" s="6"/>
      <c r="TUL141" s="6"/>
      <c r="TUM141" s="6"/>
      <c r="TUN141" s="6"/>
      <c r="TUO141" s="6"/>
      <c r="TUP141" s="6"/>
      <c r="TUQ141" s="6"/>
      <c r="TUR141" s="6"/>
      <c r="TUS141" s="6"/>
      <c r="TUT141" s="6"/>
      <c r="TUU141" s="6"/>
      <c r="TUV141" s="6"/>
      <c r="TUW141" s="6"/>
      <c r="TUX141" s="6"/>
      <c r="TUY141" s="6"/>
      <c r="TUZ141" s="6"/>
      <c r="TVA141" s="6"/>
      <c r="TVB141" s="6"/>
      <c r="TVC141" s="6"/>
      <c r="TVD141" s="6"/>
      <c r="TVE141" s="6"/>
      <c r="TVF141" s="6"/>
      <c r="TVG141" s="6"/>
      <c r="TVH141" s="6"/>
      <c r="TVI141" s="6"/>
      <c r="TVJ141" s="6"/>
      <c r="TVK141" s="6"/>
      <c r="TVL141" s="6"/>
      <c r="TVM141" s="6"/>
      <c r="TVN141" s="6"/>
      <c r="TVO141" s="6"/>
      <c r="TVP141" s="6"/>
      <c r="TVQ141" s="6"/>
      <c r="TVR141" s="6"/>
      <c r="TVS141" s="6"/>
      <c r="TVT141" s="6"/>
      <c r="TVU141" s="6"/>
      <c r="TVV141" s="6"/>
      <c r="TVW141" s="6"/>
      <c r="TVX141" s="6"/>
      <c r="TVY141" s="6"/>
      <c r="TVZ141" s="6"/>
      <c r="TWA141" s="6"/>
      <c r="TWB141" s="6"/>
      <c r="TWC141" s="6"/>
      <c r="TWD141" s="6"/>
      <c r="TWE141" s="6"/>
      <c r="TWF141" s="6"/>
      <c r="TWG141" s="6"/>
      <c r="TWH141" s="6"/>
      <c r="TWI141" s="6"/>
      <c r="TWJ141" s="6"/>
      <c r="TWK141" s="6"/>
      <c r="TWL141" s="6"/>
      <c r="TWM141" s="6"/>
      <c r="TWN141" s="6"/>
      <c r="TWO141" s="6"/>
      <c r="TWP141" s="6"/>
      <c r="TWQ141" s="6"/>
      <c r="TWR141" s="6"/>
      <c r="TWS141" s="6"/>
      <c r="TWT141" s="6"/>
      <c r="TWU141" s="6"/>
      <c r="TWV141" s="6"/>
      <c r="TWW141" s="6"/>
      <c r="TWX141" s="6"/>
      <c r="TWY141" s="6"/>
      <c r="TWZ141" s="6"/>
      <c r="TXA141" s="6"/>
      <c r="TXB141" s="6"/>
      <c r="TXC141" s="6"/>
      <c r="TXD141" s="6"/>
      <c r="TXE141" s="6"/>
      <c r="TXF141" s="6"/>
      <c r="TXG141" s="6"/>
      <c r="TXH141" s="6"/>
      <c r="TXI141" s="6"/>
      <c r="TXJ141" s="6"/>
      <c r="TXK141" s="6"/>
      <c r="TXL141" s="6"/>
      <c r="TXM141" s="6"/>
      <c r="TXN141" s="6"/>
      <c r="TXO141" s="6"/>
      <c r="TXP141" s="6"/>
      <c r="TXQ141" s="6"/>
      <c r="TXR141" s="6"/>
      <c r="TXS141" s="6"/>
      <c r="TXT141" s="6"/>
      <c r="TXU141" s="6"/>
      <c r="TXV141" s="6"/>
      <c r="TXW141" s="6"/>
      <c r="TXX141" s="6"/>
      <c r="TXY141" s="6"/>
      <c r="TXZ141" s="6"/>
      <c r="TYA141" s="6"/>
      <c r="TYB141" s="6"/>
      <c r="TYC141" s="6"/>
      <c r="TYD141" s="6"/>
      <c r="TYE141" s="6"/>
      <c r="TYF141" s="6"/>
      <c r="TYG141" s="6"/>
      <c r="TYH141" s="6"/>
      <c r="TYI141" s="6"/>
      <c r="TYJ141" s="6"/>
      <c r="TYK141" s="6"/>
      <c r="TYL141" s="6"/>
      <c r="TYM141" s="6"/>
      <c r="TYN141" s="6"/>
      <c r="TYO141" s="6"/>
      <c r="TYP141" s="6"/>
      <c r="TYQ141" s="6"/>
      <c r="TYR141" s="6"/>
      <c r="TYS141" s="6"/>
      <c r="TYT141" s="6"/>
      <c r="TYU141" s="6"/>
      <c r="TYV141" s="6"/>
      <c r="TYW141" s="6"/>
      <c r="TYX141" s="6"/>
      <c r="TYY141" s="6"/>
      <c r="TYZ141" s="6"/>
      <c r="TZA141" s="6"/>
      <c r="TZB141" s="6"/>
      <c r="TZC141" s="6"/>
      <c r="TZD141" s="6"/>
      <c r="TZE141" s="6"/>
      <c r="TZF141" s="6"/>
      <c r="TZG141" s="6"/>
      <c r="TZH141" s="6"/>
      <c r="TZI141" s="6"/>
      <c r="TZJ141" s="6"/>
      <c r="TZK141" s="6"/>
      <c r="TZL141" s="6"/>
      <c r="TZM141" s="6"/>
      <c r="TZN141" s="6"/>
      <c r="TZO141" s="6"/>
      <c r="TZP141" s="6"/>
      <c r="TZQ141" s="6"/>
      <c r="TZR141" s="6"/>
      <c r="TZS141" s="6"/>
      <c r="TZT141" s="6"/>
      <c r="TZU141" s="6"/>
      <c r="TZV141" s="6"/>
      <c r="TZW141" s="6"/>
      <c r="TZX141" s="6"/>
      <c r="TZY141" s="6"/>
      <c r="TZZ141" s="6"/>
      <c r="UAA141" s="6"/>
      <c r="UAB141" s="6"/>
      <c r="UAC141" s="6"/>
      <c r="UAD141" s="6"/>
      <c r="UAE141" s="6"/>
      <c r="UAF141" s="6"/>
      <c r="UAG141" s="6"/>
      <c r="UAH141" s="6"/>
      <c r="UAI141" s="6"/>
      <c r="UAJ141" s="6"/>
      <c r="UAK141" s="6"/>
      <c r="UAL141" s="6"/>
      <c r="UAM141" s="6"/>
      <c r="UAN141" s="6"/>
      <c r="UAO141" s="6"/>
      <c r="UAP141" s="6"/>
      <c r="UAQ141" s="6"/>
      <c r="UAR141" s="6"/>
      <c r="UAS141" s="6"/>
      <c r="UAT141" s="6"/>
      <c r="UAU141" s="6"/>
      <c r="UAV141" s="6"/>
      <c r="UAW141" s="6"/>
      <c r="UAX141" s="6"/>
      <c r="UAY141" s="6"/>
      <c r="UAZ141" s="6"/>
      <c r="UBA141" s="6"/>
      <c r="UBB141" s="6"/>
      <c r="UBC141" s="6"/>
      <c r="UBD141" s="6"/>
      <c r="UBE141" s="6"/>
      <c r="UBF141" s="6"/>
      <c r="UBG141" s="6"/>
      <c r="UBH141" s="6"/>
      <c r="UBI141" s="6"/>
      <c r="UBJ141" s="6"/>
      <c r="UBK141" s="6"/>
      <c r="UBL141" s="6"/>
      <c r="UBM141" s="6"/>
      <c r="UBN141" s="6"/>
      <c r="UBO141" s="6"/>
      <c r="UBP141" s="6"/>
      <c r="UBQ141" s="6"/>
      <c r="UBR141" s="6"/>
      <c r="UBS141" s="6"/>
      <c r="UBT141" s="6"/>
      <c r="UBU141" s="6"/>
      <c r="UBV141" s="6"/>
      <c r="UBW141" s="6"/>
      <c r="UBX141" s="6"/>
      <c r="UBY141" s="6"/>
      <c r="UBZ141" s="6"/>
      <c r="UCA141" s="6"/>
      <c r="UCB141" s="6"/>
      <c r="UCC141" s="6"/>
      <c r="UCD141" s="6"/>
      <c r="UCE141" s="6"/>
      <c r="UCF141" s="6"/>
      <c r="UCG141" s="6"/>
      <c r="UCH141" s="6"/>
      <c r="UCI141" s="6"/>
      <c r="UCJ141" s="6"/>
      <c r="UCK141" s="6"/>
      <c r="UCL141" s="6"/>
      <c r="UCM141" s="6"/>
      <c r="UCN141" s="6"/>
      <c r="UCO141" s="6"/>
      <c r="UCP141" s="6"/>
      <c r="UCQ141" s="6"/>
      <c r="UCR141" s="6"/>
      <c r="UCS141" s="6"/>
      <c r="UCT141" s="6"/>
      <c r="UCU141" s="6"/>
      <c r="UCV141" s="6"/>
      <c r="UCW141" s="6"/>
      <c r="UCX141" s="6"/>
      <c r="UCY141" s="6"/>
      <c r="UCZ141" s="6"/>
      <c r="UDA141" s="6"/>
      <c r="UDB141" s="6"/>
      <c r="UDC141" s="6"/>
      <c r="UDD141" s="6"/>
      <c r="UDE141" s="6"/>
      <c r="UDF141" s="6"/>
      <c r="UDG141" s="6"/>
      <c r="UDH141" s="6"/>
      <c r="UDI141" s="6"/>
      <c r="UDJ141" s="6"/>
      <c r="UDK141" s="6"/>
      <c r="UDL141" s="6"/>
      <c r="UDM141" s="6"/>
      <c r="UDN141" s="6"/>
      <c r="UDO141" s="6"/>
      <c r="UDP141" s="6"/>
      <c r="UDQ141" s="6"/>
      <c r="UDR141" s="6"/>
      <c r="UDS141" s="6"/>
      <c r="UDT141" s="6"/>
      <c r="UDU141" s="6"/>
      <c r="UDV141" s="6"/>
      <c r="UDW141" s="6"/>
      <c r="UDX141" s="6"/>
      <c r="UDY141" s="6"/>
      <c r="UDZ141" s="6"/>
      <c r="UEA141" s="6"/>
      <c r="UEB141" s="6"/>
      <c r="UEC141" s="6"/>
      <c r="UED141" s="6"/>
      <c r="UEE141" s="6"/>
      <c r="UEF141" s="6"/>
      <c r="UEG141" s="6"/>
      <c r="UEH141" s="6"/>
      <c r="UEI141" s="6"/>
      <c r="UEJ141" s="6"/>
      <c r="UEK141" s="6"/>
      <c r="UEL141" s="6"/>
      <c r="UEM141" s="6"/>
      <c r="UEN141" s="6"/>
      <c r="UEO141" s="6"/>
      <c r="UEP141" s="6"/>
      <c r="UEQ141" s="6"/>
      <c r="UER141" s="6"/>
      <c r="UES141" s="6"/>
      <c r="UET141" s="6"/>
      <c r="UEU141" s="6"/>
      <c r="UEV141" s="6"/>
      <c r="UEW141" s="6"/>
      <c r="UEX141" s="6"/>
      <c r="UEY141" s="6"/>
      <c r="UEZ141" s="6"/>
      <c r="UFA141" s="6"/>
      <c r="UFB141" s="6"/>
      <c r="UFC141" s="6"/>
      <c r="UFD141" s="6"/>
      <c r="UFE141" s="6"/>
      <c r="UFF141" s="6"/>
      <c r="UFG141" s="6"/>
      <c r="UFH141" s="6"/>
      <c r="UFI141" s="6"/>
      <c r="UFJ141" s="6"/>
      <c r="UFK141" s="6"/>
      <c r="UFL141" s="6"/>
      <c r="UFM141" s="6"/>
      <c r="UFN141" s="6"/>
      <c r="UFO141" s="6"/>
      <c r="UFP141" s="6"/>
      <c r="UFQ141" s="6"/>
      <c r="UFR141" s="6"/>
      <c r="UFS141" s="6"/>
      <c r="UFT141" s="6"/>
      <c r="UFU141" s="6"/>
      <c r="UFV141" s="6"/>
      <c r="UFW141" s="6"/>
      <c r="UFX141" s="6"/>
      <c r="UFY141" s="6"/>
      <c r="UFZ141" s="6"/>
      <c r="UGA141" s="6"/>
      <c r="UGB141" s="6"/>
      <c r="UGC141" s="6"/>
      <c r="UGD141" s="6"/>
      <c r="UGE141" s="6"/>
      <c r="UGF141" s="6"/>
      <c r="UGG141" s="6"/>
      <c r="UGH141" s="6"/>
      <c r="UGI141" s="6"/>
      <c r="UGJ141" s="6"/>
      <c r="UGK141" s="6"/>
      <c r="UGL141" s="6"/>
      <c r="UGM141" s="6"/>
      <c r="UGN141" s="6"/>
      <c r="UGO141" s="6"/>
      <c r="UGP141" s="6"/>
      <c r="UGQ141" s="6"/>
      <c r="UGR141" s="6"/>
      <c r="UGS141" s="6"/>
      <c r="UGT141" s="6"/>
      <c r="UGU141" s="6"/>
      <c r="UGV141" s="6"/>
      <c r="UGW141" s="6"/>
      <c r="UGX141" s="6"/>
      <c r="UGY141" s="6"/>
      <c r="UGZ141" s="6"/>
      <c r="UHA141" s="6"/>
      <c r="UHB141" s="6"/>
      <c r="UHC141" s="6"/>
      <c r="UHD141" s="6"/>
      <c r="UHE141" s="6"/>
      <c r="UHF141" s="6"/>
      <c r="UHG141" s="6"/>
      <c r="UHH141" s="6"/>
      <c r="UHI141" s="6"/>
      <c r="UHJ141" s="6"/>
      <c r="UHK141" s="6"/>
      <c r="UHL141" s="6"/>
      <c r="UHM141" s="6"/>
      <c r="UHN141" s="6"/>
      <c r="UHO141" s="6"/>
      <c r="UHP141" s="6"/>
      <c r="UHQ141" s="6"/>
      <c r="UHR141" s="6"/>
      <c r="UHS141" s="6"/>
      <c r="UHT141" s="6"/>
      <c r="UHU141" s="6"/>
      <c r="UHV141" s="6"/>
      <c r="UHW141" s="6"/>
      <c r="UHX141" s="6"/>
      <c r="UHY141" s="6"/>
      <c r="UHZ141" s="6"/>
      <c r="UIA141" s="6"/>
      <c r="UIB141" s="6"/>
      <c r="UIC141" s="6"/>
      <c r="UID141" s="6"/>
      <c r="UIE141" s="6"/>
      <c r="UIF141" s="6"/>
      <c r="UIG141" s="6"/>
      <c r="UIH141" s="6"/>
      <c r="UII141" s="6"/>
      <c r="UIJ141" s="6"/>
      <c r="UIK141" s="6"/>
      <c r="UIL141" s="6"/>
      <c r="UIM141" s="6"/>
      <c r="UIN141" s="6"/>
      <c r="UIO141" s="6"/>
      <c r="UIP141" s="6"/>
      <c r="UIQ141" s="6"/>
      <c r="UIR141" s="6"/>
      <c r="UIS141" s="6"/>
      <c r="UIT141" s="6"/>
      <c r="UIU141" s="6"/>
      <c r="UIV141" s="6"/>
      <c r="UIW141" s="6"/>
      <c r="UIX141" s="6"/>
      <c r="UIY141" s="6"/>
      <c r="UIZ141" s="6"/>
      <c r="UJA141" s="6"/>
      <c r="UJB141" s="6"/>
      <c r="UJC141" s="6"/>
      <c r="UJD141" s="6"/>
      <c r="UJE141" s="6"/>
      <c r="UJF141" s="6"/>
      <c r="UJG141" s="6"/>
      <c r="UJH141" s="6"/>
      <c r="UJI141" s="6"/>
      <c r="UJJ141" s="6"/>
      <c r="UJK141" s="6"/>
      <c r="UJL141" s="6"/>
      <c r="UJM141" s="6"/>
      <c r="UJN141" s="6"/>
      <c r="UJO141" s="6"/>
      <c r="UJP141" s="6"/>
      <c r="UJQ141" s="6"/>
      <c r="UJR141" s="6"/>
      <c r="UJS141" s="6"/>
      <c r="UJT141" s="6"/>
      <c r="UJU141" s="6"/>
      <c r="UJV141" s="6"/>
      <c r="UJW141" s="6"/>
      <c r="UJX141" s="6"/>
      <c r="UJY141" s="6"/>
      <c r="UJZ141" s="6"/>
      <c r="UKA141" s="6"/>
      <c r="UKB141" s="6"/>
      <c r="UKC141" s="6"/>
      <c r="UKD141" s="6"/>
      <c r="UKE141" s="6"/>
      <c r="UKF141" s="6"/>
      <c r="UKG141" s="6"/>
      <c r="UKH141" s="6"/>
      <c r="UKI141" s="6"/>
      <c r="UKJ141" s="6"/>
      <c r="UKK141" s="6"/>
      <c r="UKL141" s="6"/>
      <c r="UKM141" s="6"/>
      <c r="UKN141" s="6"/>
      <c r="UKO141" s="6"/>
      <c r="UKP141" s="6"/>
      <c r="UKQ141" s="6"/>
      <c r="UKR141" s="6"/>
      <c r="UKS141" s="6"/>
      <c r="UKT141" s="6"/>
      <c r="UKU141" s="6"/>
      <c r="UKV141" s="6"/>
      <c r="UKW141" s="6"/>
      <c r="UKX141" s="6"/>
      <c r="UKY141" s="6"/>
      <c r="UKZ141" s="6"/>
      <c r="ULA141" s="6"/>
      <c r="ULB141" s="6"/>
      <c r="ULC141" s="6"/>
      <c r="ULD141" s="6"/>
      <c r="ULE141" s="6"/>
      <c r="ULF141" s="6"/>
      <c r="ULG141" s="6"/>
      <c r="ULH141" s="6"/>
      <c r="ULI141" s="6"/>
      <c r="ULJ141" s="6"/>
      <c r="ULK141" s="6"/>
      <c r="ULL141" s="6"/>
      <c r="ULM141" s="6"/>
      <c r="ULN141" s="6"/>
      <c r="ULO141" s="6"/>
      <c r="ULP141" s="6"/>
      <c r="ULQ141" s="6"/>
      <c r="ULR141" s="6"/>
      <c r="ULS141" s="6"/>
      <c r="ULT141" s="6"/>
      <c r="ULU141" s="6"/>
      <c r="ULV141" s="6"/>
      <c r="ULW141" s="6"/>
      <c r="ULX141" s="6"/>
      <c r="ULY141" s="6"/>
      <c r="ULZ141" s="6"/>
      <c r="UMA141" s="6"/>
      <c r="UMB141" s="6"/>
      <c r="UMC141" s="6"/>
      <c r="UMD141" s="6"/>
      <c r="UME141" s="6"/>
      <c r="UMF141" s="6"/>
      <c r="UMG141" s="6"/>
      <c r="UMH141" s="6"/>
      <c r="UMI141" s="6"/>
      <c r="UMJ141" s="6"/>
      <c r="UMK141" s="6"/>
      <c r="UML141" s="6"/>
      <c r="UMM141" s="6"/>
      <c r="UMN141" s="6"/>
      <c r="UMO141" s="6"/>
      <c r="UMP141" s="6"/>
      <c r="UMQ141" s="6"/>
      <c r="UMR141" s="6"/>
      <c r="UMS141" s="6"/>
      <c r="UMT141" s="6"/>
      <c r="UMU141" s="6"/>
      <c r="UMV141" s="6"/>
      <c r="UMW141" s="6"/>
      <c r="UMX141" s="6"/>
      <c r="UMY141" s="6"/>
      <c r="UMZ141" s="6"/>
      <c r="UNA141" s="6"/>
      <c r="UNB141" s="6"/>
      <c r="UNC141" s="6"/>
      <c r="UND141" s="6"/>
      <c r="UNE141" s="6"/>
      <c r="UNF141" s="6"/>
      <c r="UNG141" s="6"/>
      <c r="UNH141" s="6"/>
      <c r="UNI141" s="6"/>
      <c r="UNJ141" s="6"/>
      <c r="UNK141" s="6"/>
      <c r="UNL141" s="6"/>
      <c r="UNM141" s="6"/>
      <c r="UNN141" s="6"/>
      <c r="UNO141" s="6"/>
      <c r="UNP141" s="6"/>
      <c r="UNQ141" s="6"/>
      <c r="UNR141" s="6"/>
      <c r="UNS141" s="6"/>
      <c r="UNT141" s="6"/>
      <c r="UNU141" s="6"/>
      <c r="UNV141" s="6"/>
      <c r="UNW141" s="6"/>
      <c r="UNX141" s="6"/>
      <c r="UNY141" s="6"/>
      <c r="UNZ141" s="6"/>
      <c r="UOA141" s="6"/>
      <c r="UOB141" s="6"/>
      <c r="UOC141" s="6"/>
      <c r="UOD141" s="6"/>
      <c r="UOE141" s="6"/>
      <c r="UOF141" s="6"/>
      <c r="UOG141" s="6"/>
      <c r="UOH141" s="6"/>
      <c r="UOI141" s="6"/>
      <c r="UOJ141" s="6"/>
      <c r="UOK141" s="6"/>
      <c r="UOL141" s="6"/>
      <c r="UOM141" s="6"/>
      <c r="UON141" s="6"/>
      <c r="UOO141" s="6"/>
      <c r="UOP141" s="6"/>
      <c r="UOQ141" s="6"/>
      <c r="UOR141" s="6"/>
      <c r="UOS141" s="6"/>
      <c r="UOT141" s="6"/>
      <c r="UOU141" s="6"/>
      <c r="UOV141" s="6"/>
      <c r="UOW141" s="6"/>
      <c r="UOX141" s="6"/>
      <c r="UOY141" s="6"/>
      <c r="UOZ141" s="6"/>
      <c r="UPA141" s="6"/>
      <c r="UPB141" s="6"/>
      <c r="UPC141" s="6"/>
      <c r="UPD141" s="6"/>
      <c r="UPE141" s="6"/>
      <c r="UPF141" s="6"/>
      <c r="UPG141" s="6"/>
      <c r="UPH141" s="6"/>
      <c r="UPI141" s="6"/>
      <c r="UPJ141" s="6"/>
      <c r="UPK141" s="6"/>
      <c r="UPL141" s="6"/>
      <c r="UPM141" s="6"/>
      <c r="UPN141" s="6"/>
      <c r="UPO141" s="6"/>
      <c r="UPP141" s="6"/>
      <c r="UPQ141" s="6"/>
      <c r="UPR141" s="6"/>
      <c r="UPS141" s="6"/>
      <c r="UPT141" s="6"/>
      <c r="UPU141" s="6"/>
      <c r="UPV141" s="6"/>
      <c r="UPW141" s="6"/>
      <c r="UPX141" s="6"/>
      <c r="UPY141" s="6"/>
      <c r="UPZ141" s="6"/>
      <c r="UQA141" s="6"/>
      <c r="UQB141" s="6"/>
      <c r="UQC141" s="6"/>
      <c r="UQD141" s="6"/>
      <c r="UQE141" s="6"/>
      <c r="UQF141" s="6"/>
      <c r="UQG141" s="6"/>
      <c r="UQH141" s="6"/>
      <c r="UQI141" s="6"/>
      <c r="UQJ141" s="6"/>
      <c r="UQK141" s="6"/>
      <c r="UQL141" s="6"/>
      <c r="UQM141" s="6"/>
      <c r="UQN141" s="6"/>
      <c r="UQO141" s="6"/>
      <c r="UQP141" s="6"/>
      <c r="UQQ141" s="6"/>
      <c r="UQR141" s="6"/>
      <c r="UQS141" s="6"/>
      <c r="UQT141" s="6"/>
      <c r="UQU141" s="6"/>
      <c r="UQV141" s="6"/>
      <c r="UQW141" s="6"/>
      <c r="UQX141" s="6"/>
      <c r="UQY141" s="6"/>
      <c r="UQZ141" s="6"/>
      <c r="URA141" s="6"/>
      <c r="URB141" s="6"/>
      <c r="URC141" s="6"/>
      <c r="URD141" s="6"/>
      <c r="URE141" s="6"/>
      <c r="URF141" s="6"/>
      <c r="URG141" s="6"/>
      <c r="URH141" s="6"/>
      <c r="URI141" s="6"/>
      <c r="URJ141" s="6"/>
      <c r="URK141" s="6"/>
      <c r="URL141" s="6"/>
      <c r="URM141" s="6"/>
      <c r="URN141" s="6"/>
      <c r="URO141" s="6"/>
      <c r="URP141" s="6"/>
      <c r="URQ141" s="6"/>
      <c r="URR141" s="6"/>
      <c r="URS141" s="6"/>
      <c r="URT141" s="6"/>
      <c r="URU141" s="6"/>
      <c r="URV141" s="6"/>
      <c r="URW141" s="6"/>
      <c r="URX141" s="6"/>
      <c r="URY141" s="6"/>
      <c r="URZ141" s="6"/>
      <c r="USA141" s="6"/>
      <c r="USB141" s="6"/>
      <c r="USC141" s="6"/>
      <c r="USD141" s="6"/>
      <c r="USE141" s="6"/>
      <c r="USF141" s="6"/>
      <c r="USG141" s="6"/>
      <c r="USH141" s="6"/>
      <c r="USI141" s="6"/>
      <c r="USJ141" s="6"/>
      <c r="USK141" s="6"/>
      <c r="USL141" s="6"/>
      <c r="USM141" s="6"/>
      <c r="USN141" s="6"/>
      <c r="USO141" s="6"/>
      <c r="USP141" s="6"/>
      <c r="USQ141" s="6"/>
      <c r="USR141" s="6"/>
      <c r="USS141" s="6"/>
      <c r="UST141" s="6"/>
      <c r="USU141" s="6"/>
      <c r="USV141" s="6"/>
      <c r="USW141" s="6"/>
      <c r="USX141" s="6"/>
      <c r="USY141" s="6"/>
      <c r="USZ141" s="6"/>
      <c r="UTA141" s="6"/>
      <c r="UTB141" s="6"/>
      <c r="UTC141" s="6"/>
      <c r="UTD141" s="6"/>
      <c r="UTE141" s="6"/>
      <c r="UTF141" s="6"/>
      <c r="UTG141" s="6"/>
      <c r="UTH141" s="6"/>
      <c r="UTI141" s="6"/>
      <c r="UTJ141" s="6"/>
      <c r="UTK141" s="6"/>
      <c r="UTL141" s="6"/>
      <c r="UTM141" s="6"/>
      <c r="UTN141" s="6"/>
      <c r="UTO141" s="6"/>
      <c r="UTP141" s="6"/>
      <c r="UTQ141" s="6"/>
      <c r="UTR141" s="6"/>
      <c r="UTS141" s="6"/>
      <c r="UTT141" s="6"/>
      <c r="UTU141" s="6"/>
      <c r="UTV141" s="6"/>
      <c r="UTW141" s="6"/>
      <c r="UTX141" s="6"/>
      <c r="UTY141" s="6"/>
      <c r="UTZ141" s="6"/>
      <c r="UUA141" s="6"/>
      <c r="UUB141" s="6"/>
      <c r="UUC141" s="6"/>
      <c r="UUD141" s="6"/>
      <c r="UUE141" s="6"/>
      <c r="UUF141" s="6"/>
      <c r="UUG141" s="6"/>
      <c r="UUH141" s="6"/>
      <c r="UUI141" s="6"/>
      <c r="UUJ141" s="6"/>
      <c r="UUK141" s="6"/>
      <c r="UUL141" s="6"/>
      <c r="UUM141" s="6"/>
      <c r="UUN141" s="6"/>
      <c r="UUO141" s="6"/>
      <c r="UUP141" s="6"/>
      <c r="UUQ141" s="6"/>
      <c r="UUR141" s="6"/>
      <c r="UUS141" s="6"/>
      <c r="UUT141" s="6"/>
      <c r="UUU141" s="6"/>
      <c r="UUV141" s="6"/>
      <c r="UUW141" s="6"/>
      <c r="UUX141" s="6"/>
      <c r="UUY141" s="6"/>
      <c r="UUZ141" s="6"/>
      <c r="UVA141" s="6"/>
      <c r="UVB141" s="6"/>
      <c r="UVC141" s="6"/>
      <c r="UVD141" s="6"/>
      <c r="UVE141" s="6"/>
      <c r="UVF141" s="6"/>
      <c r="UVG141" s="6"/>
      <c r="UVH141" s="6"/>
      <c r="UVI141" s="6"/>
      <c r="UVJ141" s="6"/>
      <c r="UVK141" s="6"/>
      <c r="UVL141" s="6"/>
      <c r="UVM141" s="6"/>
      <c r="UVN141" s="6"/>
      <c r="UVO141" s="6"/>
      <c r="UVP141" s="6"/>
      <c r="UVQ141" s="6"/>
      <c r="UVR141" s="6"/>
      <c r="UVS141" s="6"/>
      <c r="UVT141" s="6"/>
      <c r="UVU141" s="6"/>
      <c r="UVV141" s="6"/>
      <c r="UVW141" s="6"/>
      <c r="UVX141" s="6"/>
      <c r="UVY141" s="6"/>
      <c r="UVZ141" s="6"/>
      <c r="UWA141" s="6"/>
      <c r="UWB141" s="6"/>
      <c r="UWC141" s="6"/>
      <c r="UWD141" s="6"/>
      <c r="UWE141" s="6"/>
      <c r="UWF141" s="6"/>
      <c r="UWG141" s="6"/>
      <c r="UWH141" s="6"/>
      <c r="UWI141" s="6"/>
      <c r="UWJ141" s="6"/>
      <c r="UWK141" s="6"/>
      <c r="UWL141" s="6"/>
      <c r="UWM141" s="6"/>
      <c r="UWN141" s="6"/>
      <c r="UWO141" s="6"/>
      <c r="UWP141" s="6"/>
      <c r="UWQ141" s="6"/>
      <c r="UWR141" s="6"/>
      <c r="UWS141" s="6"/>
      <c r="UWT141" s="6"/>
      <c r="UWU141" s="6"/>
      <c r="UWV141" s="6"/>
      <c r="UWW141" s="6"/>
      <c r="UWX141" s="6"/>
      <c r="UWY141" s="6"/>
      <c r="UWZ141" s="6"/>
      <c r="UXA141" s="6"/>
      <c r="UXB141" s="6"/>
      <c r="UXC141" s="6"/>
      <c r="UXD141" s="6"/>
      <c r="UXE141" s="6"/>
      <c r="UXF141" s="6"/>
      <c r="UXG141" s="6"/>
      <c r="UXH141" s="6"/>
      <c r="UXI141" s="6"/>
      <c r="UXJ141" s="6"/>
      <c r="UXK141" s="6"/>
      <c r="UXL141" s="6"/>
      <c r="UXM141" s="6"/>
      <c r="UXN141" s="6"/>
      <c r="UXO141" s="6"/>
      <c r="UXP141" s="6"/>
      <c r="UXQ141" s="6"/>
      <c r="UXR141" s="6"/>
      <c r="UXS141" s="6"/>
      <c r="UXT141" s="6"/>
      <c r="UXU141" s="6"/>
      <c r="UXV141" s="6"/>
      <c r="UXW141" s="6"/>
      <c r="UXX141" s="6"/>
      <c r="UXY141" s="6"/>
      <c r="UXZ141" s="6"/>
      <c r="UYA141" s="6"/>
      <c r="UYB141" s="6"/>
      <c r="UYC141" s="6"/>
      <c r="UYD141" s="6"/>
      <c r="UYE141" s="6"/>
      <c r="UYF141" s="6"/>
      <c r="UYG141" s="6"/>
      <c r="UYH141" s="6"/>
      <c r="UYI141" s="6"/>
      <c r="UYJ141" s="6"/>
      <c r="UYK141" s="6"/>
      <c r="UYL141" s="6"/>
      <c r="UYM141" s="6"/>
      <c r="UYN141" s="6"/>
      <c r="UYO141" s="6"/>
      <c r="UYP141" s="6"/>
      <c r="UYQ141" s="6"/>
      <c r="UYR141" s="6"/>
      <c r="UYS141" s="6"/>
      <c r="UYT141" s="6"/>
      <c r="UYU141" s="6"/>
      <c r="UYV141" s="6"/>
      <c r="UYW141" s="6"/>
      <c r="UYX141" s="6"/>
      <c r="UYY141" s="6"/>
      <c r="UYZ141" s="6"/>
      <c r="UZA141" s="6"/>
      <c r="UZB141" s="6"/>
      <c r="UZC141" s="6"/>
      <c r="UZD141" s="6"/>
      <c r="UZE141" s="6"/>
      <c r="UZF141" s="6"/>
      <c r="UZG141" s="6"/>
      <c r="UZH141" s="6"/>
      <c r="UZI141" s="6"/>
      <c r="UZJ141" s="6"/>
      <c r="UZK141" s="6"/>
      <c r="UZL141" s="6"/>
      <c r="UZM141" s="6"/>
      <c r="UZN141" s="6"/>
      <c r="UZO141" s="6"/>
      <c r="UZP141" s="6"/>
      <c r="UZQ141" s="6"/>
      <c r="UZR141" s="6"/>
      <c r="UZS141" s="6"/>
      <c r="UZT141" s="6"/>
      <c r="UZU141" s="6"/>
      <c r="UZV141" s="6"/>
      <c r="UZW141" s="6"/>
      <c r="UZX141" s="6"/>
      <c r="UZY141" s="6"/>
      <c r="UZZ141" s="6"/>
      <c r="VAA141" s="6"/>
      <c r="VAB141" s="6"/>
      <c r="VAC141" s="6"/>
      <c r="VAD141" s="6"/>
      <c r="VAE141" s="6"/>
      <c r="VAF141" s="6"/>
      <c r="VAG141" s="6"/>
      <c r="VAH141" s="6"/>
      <c r="VAI141" s="6"/>
      <c r="VAJ141" s="6"/>
      <c r="VAK141" s="6"/>
      <c r="VAL141" s="6"/>
      <c r="VAM141" s="6"/>
      <c r="VAN141" s="6"/>
      <c r="VAO141" s="6"/>
      <c r="VAP141" s="6"/>
      <c r="VAQ141" s="6"/>
      <c r="VAR141" s="6"/>
      <c r="VAS141" s="6"/>
      <c r="VAT141" s="6"/>
      <c r="VAU141" s="6"/>
      <c r="VAV141" s="6"/>
      <c r="VAW141" s="6"/>
      <c r="VAX141" s="6"/>
      <c r="VAY141" s="6"/>
      <c r="VAZ141" s="6"/>
      <c r="VBA141" s="6"/>
      <c r="VBB141" s="6"/>
      <c r="VBC141" s="6"/>
      <c r="VBD141" s="6"/>
      <c r="VBE141" s="6"/>
      <c r="VBF141" s="6"/>
      <c r="VBG141" s="6"/>
      <c r="VBH141" s="6"/>
      <c r="VBI141" s="6"/>
      <c r="VBJ141" s="6"/>
      <c r="VBK141" s="6"/>
      <c r="VBL141" s="6"/>
      <c r="VBM141" s="6"/>
      <c r="VBN141" s="6"/>
      <c r="VBO141" s="6"/>
      <c r="VBP141" s="6"/>
      <c r="VBQ141" s="6"/>
      <c r="VBR141" s="6"/>
      <c r="VBS141" s="6"/>
      <c r="VBT141" s="6"/>
      <c r="VBU141" s="6"/>
      <c r="VBV141" s="6"/>
      <c r="VBW141" s="6"/>
      <c r="VBX141" s="6"/>
      <c r="VBY141" s="6"/>
      <c r="VBZ141" s="6"/>
      <c r="VCA141" s="6"/>
      <c r="VCB141" s="6"/>
      <c r="VCC141" s="6"/>
      <c r="VCD141" s="6"/>
      <c r="VCE141" s="6"/>
      <c r="VCF141" s="6"/>
      <c r="VCG141" s="6"/>
      <c r="VCH141" s="6"/>
      <c r="VCI141" s="6"/>
      <c r="VCJ141" s="6"/>
      <c r="VCK141" s="6"/>
      <c r="VCL141" s="6"/>
      <c r="VCM141" s="6"/>
      <c r="VCN141" s="6"/>
      <c r="VCO141" s="6"/>
      <c r="VCP141" s="6"/>
      <c r="VCQ141" s="6"/>
      <c r="VCR141" s="6"/>
      <c r="VCS141" s="6"/>
      <c r="VCT141" s="6"/>
      <c r="VCU141" s="6"/>
      <c r="VCV141" s="6"/>
      <c r="VCW141" s="6"/>
      <c r="VCX141" s="6"/>
      <c r="VCY141" s="6"/>
      <c r="VCZ141" s="6"/>
      <c r="VDA141" s="6"/>
      <c r="VDB141" s="6"/>
      <c r="VDC141" s="6"/>
      <c r="VDD141" s="6"/>
      <c r="VDE141" s="6"/>
      <c r="VDF141" s="6"/>
      <c r="VDG141" s="6"/>
      <c r="VDH141" s="6"/>
      <c r="VDI141" s="6"/>
      <c r="VDJ141" s="6"/>
      <c r="VDK141" s="6"/>
      <c r="VDL141" s="6"/>
      <c r="VDM141" s="6"/>
      <c r="VDN141" s="6"/>
      <c r="VDO141" s="6"/>
      <c r="VDP141" s="6"/>
      <c r="VDQ141" s="6"/>
      <c r="VDR141" s="6"/>
      <c r="VDS141" s="6"/>
      <c r="VDT141" s="6"/>
      <c r="VDU141" s="6"/>
      <c r="VDV141" s="6"/>
      <c r="VDW141" s="6"/>
      <c r="VDX141" s="6"/>
      <c r="VDY141" s="6"/>
      <c r="VDZ141" s="6"/>
      <c r="VEA141" s="6"/>
      <c r="VEB141" s="6"/>
      <c r="VEC141" s="6"/>
      <c r="VED141" s="6"/>
      <c r="VEE141" s="6"/>
      <c r="VEF141" s="6"/>
      <c r="VEG141" s="6"/>
      <c r="VEH141" s="6"/>
      <c r="VEI141" s="6"/>
      <c r="VEJ141" s="6"/>
      <c r="VEK141" s="6"/>
      <c r="VEL141" s="6"/>
      <c r="VEM141" s="6"/>
      <c r="VEN141" s="6"/>
      <c r="VEO141" s="6"/>
      <c r="VEP141" s="6"/>
      <c r="VEQ141" s="6"/>
      <c r="VER141" s="6"/>
      <c r="VES141" s="6"/>
      <c r="VET141" s="6"/>
      <c r="VEU141" s="6"/>
      <c r="VEV141" s="6"/>
      <c r="VEW141" s="6"/>
      <c r="VEX141" s="6"/>
      <c r="VEY141" s="6"/>
      <c r="VEZ141" s="6"/>
      <c r="VFA141" s="6"/>
      <c r="VFB141" s="6"/>
      <c r="VFC141" s="6"/>
      <c r="VFD141" s="6"/>
      <c r="VFE141" s="6"/>
      <c r="VFF141" s="6"/>
      <c r="VFG141" s="6"/>
      <c r="VFH141" s="6"/>
      <c r="VFI141" s="6"/>
      <c r="VFJ141" s="6"/>
      <c r="VFK141" s="6"/>
      <c r="VFL141" s="6"/>
      <c r="VFM141" s="6"/>
      <c r="VFN141" s="6"/>
      <c r="VFO141" s="6"/>
      <c r="VFP141" s="6"/>
      <c r="VFQ141" s="6"/>
      <c r="VFR141" s="6"/>
      <c r="VFS141" s="6"/>
      <c r="VFT141" s="6"/>
      <c r="VFU141" s="6"/>
      <c r="VFV141" s="6"/>
      <c r="VFW141" s="6"/>
      <c r="VFX141" s="6"/>
      <c r="VFY141" s="6"/>
      <c r="VFZ141" s="6"/>
      <c r="VGA141" s="6"/>
      <c r="VGB141" s="6"/>
      <c r="VGC141" s="6"/>
      <c r="VGD141" s="6"/>
      <c r="VGE141" s="6"/>
      <c r="VGF141" s="6"/>
      <c r="VGG141" s="6"/>
      <c r="VGH141" s="6"/>
      <c r="VGI141" s="6"/>
      <c r="VGJ141" s="6"/>
      <c r="VGK141" s="6"/>
      <c r="VGL141" s="6"/>
      <c r="VGM141" s="6"/>
      <c r="VGN141" s="6"/>
      <c r="VGO141" s="6"/>
      <c r="VGP141" s="6"/>
      <c r="VGQ141" s="6"/>
      <c r="VGR141" s="6"/>
      <c r="VGS141" s="6"/>
      <c r="VGT141" s="6"/>
      <c r="VGU141" s="6"/>
      <c r="VGV141" s="6"/>
      <c r="VGW141" s="6"/>
      <c r="VGX141" s="6"/>
      <c r="VGY141" s="6"/>
      <c r="VGZ141" s="6"/>
      <c r="VHA141" s="6"/>
      <c r="VHB141" s="6"/>
      <c r="VHC141" s="6"/>
      <c r="VHD141" s="6"/>
      <c r="VHE141" s="6"/>
      <c r="VHF141" s="6"/>
      <c r="VHG141" s="6"/>
      <c r="VHH141" s="6"/>
      <c r="VHI141" s="6"/>
      <c r="VHJ141" s="6"/>
      <c r="VHK141" s="6"/>
      <c r="VHL141" s="6"/>
      <c r="VHM141" s="6"/>
      <c r="VHN141" s="6"/>
      <c r="VHO141" s="6"/>
      <c r="VHP141" s="6"/>
      <c r="VHQ141" s="6"/>
      <c r="VHR141" s="6"/>
      <c r="VHS141" s="6"/>
      <c r="VHT141" s="6"/>
      <c r="VHU141" s="6"/>
      <c r="VHV141" s="6"/>
      <c r="VHW141" s="6"/>
      <c r="VHX141" s="6"/>
      <c r="VHY141" s="6"/>
      <c r="VHZ141" s="6"/>
      <c r="VIA141" s="6"/>
      <c r="VIB141" s="6"/>
      <c r="VIC141" s="6"/>
      <c r="VID141" s="6"/>
      <c r="VIE141" s="6"/>
      <c r="VIF141" s="6"/>
      <c r="VIG141" s="6"/>
      <c r="VIH141" s="6"/>
      <c r="VII141" s="6"/>
      <c r="VIJ141" s="6"/>
      <c r="VIK141" s="6"/>
      <c r="VIL141" s="6"/>
      <c r="VIM141" s="6"/>
      <c r="VIN141" s="6"/>
      <c r="VIO141" s="6"/>
      <c r="VIP141" s="6"/>
      <c r="VIQ141" s="6"/>
      <c r="VIR141" s="6"/>
      <c r="VIS141" s="6"/>
      <c r="VIT141" s="6"/>
      <c r="VIU141" s="6"/>
      <c r="VIV141" s="6"/>
      <c r="VIW141" s="6"/>
      <c r="VIX141" s="6"/>
      <c r="VIY141" s="6"/>
      <c r="VIZ141" s="6"/>
      <c r="VJA141" s="6"/>
      <c r="VJB141" s="6"/>
      <c r="VJC141" s="6"/>
      <c r="VJD141" s="6"/>
      <c r="VJE141" s="6"/>
      <c r="VJF141" s="6"/>
      <c r="VJG141" s="6"/>
      <c r="VJH141" s="6"/>
      <c r="VJI141" s="6"/>
      <c r="VJJ141" s="6"/>
      <c r="VJK141" s="6"/>
      <c r="VJL141" s="6"/>
      <c r="VJM141" s="6"/>
      <c r="VJN141" s="6"/>
      <c r="VJO141" s="6"/>
      <c r="VJP141" s="6"/>
      <c r="VJQ141" s="6"/>
      <c r="VJR141" s="6"/>
      <c r="VJS141" s="6"/>
      <c r="VJT141" s="6"/>
      <c r="VJU141" s="6"/>
      <c r="VJV141" s="6"/>
      <c r="VJW141" s="6"/>
      <c r="VJX141" s="6"/>
      <c r="VJY141" s="6"/>
      <c r="VJZ141" s="6"/>
      <c r="VKA141" s="6"/>
      <c r="VKB141" s="6"/>
      <c r="VKC141" s="6"/>
      <c r="VKD141" s="6"/>
      <c r="VKE141" s="6"/>
      <c r="VKF141" s="6"/>
      <c r="VKG141" s="6"/>
      <c r="VKH141" s="6"/>
      <c r="VKI141" s="6"/>
      <c r="VKJ141" s="6"/>
      <c r="VKK141" s="6"/>
      <c r="VKL141" s="6"/>
      <c r="VKM141" s="6"/>
      <c r="VKN141" s="6"/>
      <c r="VKO141" s="6"/>
      <c r="VKP141" s="6"/>
      <c r="VKQ141" s="6"/>
      <c r="VKR141" s="6"/>
      <c r="VKS141" s="6"/>
      <c r="VKT141" s="6"/>
      <c r="VKU141" s="6"/>
      <c r="VKV141" s="6"/>
      <c r="VKW141" s="6"/>
      <c r="VKX141" s="6"/>
      <c r="VKY141" s="6"/>
      <c r="VKZ141" s="6"/>
      <c r="VLA141" s="6"/>
      <c r="VLB141" s="6"/>
      <c r="VLC141" s="6"/>
      <c r="VLD141" s="6"/>
      <c r="VLE141" s="6"/>
      <c r="VLF141" s="6"/>
      <c r="VLG141" s="6"/>
      <c r="VLH141" s="6"/>
      <c r="VLI141" s="6"/>
      <c r="VLJ141" s="6"/>
      <c r="VLK141" s="6"/>
      <c r="VLL141" s="6"/>
      <c r="VLM141" s="6"/>
      <c r="VLN141" s="6"/>
      <c r="VLO141" s="6"/>
      <c r="VLP141" s="6"/>
      <c r="VLQ141" s="6"/>
      <c r="VLR141" s="6"/>
      <c r="VLS141" s="6"/>
      <c r="VLT141" s="6"/>
      <c r="VLU141" s="6"/>
      <c r="VLV141" s="6"/>
      <c r="VLW141" s="6"/>
      <c r="VLX141" s="6"/>
      <c r="VLY141" s="6"/>
      <c r="VLZ141" s="6"/>
      <c r="VMA141" s="6"/>
      <c r="VMB141" s="6"/>
      <c r="VMC141" s="6"/>
      <c r="VMD141" s="6"/>
      <c r="VME141" s="6"/>
      <c r="VMF141" s="6"/>
      <c r="VMG141" s="6"/>
      <c r="VMH141" s="6"/>
      <c r="VMI141" s="6"/>
      <c r="VMJ141" s="6"/>
      <c r="VMK141" s="6"/>
      <c r="VML141" s="6"/>
      <c r="VMM141" s="6"/>
      <c r="VMN141" s="6"/>
      <c r="VMO141" s="6"/>
      <c r="VMP141" s="6"/>
      <c r="VMQ141" s="6"/>
      <c r="VMR141" s="6"/>
      <c r="VMS141" s="6"/>
      <c r="VMT141" s="6"/>
      <c r="VMU141" s="6"/>
      <c r="VMV141" s="6"/>
      <c r="VMW141" s="6"/>
      <c r="VMX141" s="6"/>
      <c r="VMY141" s="6"/>
      <c r="VMZ141" s="6"/>
      <c r="VNA141" s="6"/>
      <c r="VNB141" s="6"/>
      <c r="VNC141" s="6"/>
      <c r="VND141" s="6"/>
      <c r="VNE141" s="6"/>
      <c r="VNF141" s="6"/>
      <c r="VNG141" s="6"/>
      <c r="VNH141" s="6"/>
      <c r="VNI141" s="6"/>
      <c r="VNJ141" s="6"/>
      <c r="VNK141" s="6"/>
      <c r="VNL141" s="6"/>
      <c r="VNM141" s="6"/>
      <c r="VNN141" s="6"/>
      <c r="VNO141" s="6"/>
      <c r="VNP141" s="6"/>
      <c r="VNQ141" s="6"/>
      <c r="VNR141" s="6"/>
      <c r="VNS141" s="6"/>
      <c r="VNT141" s="6"/>
      <c r="VNU141" s="6"/>
      <c r="VNV141" s="6"/>
      <c r="VNW141" s="6"/>
      <c r="VNX141" s="6"/>
      <c r="VNY141" s="6"/>
      <c r="VNZ141" s="6"/>
      <c r="VOA141" s="6"/>
      <c r="VOB141" s="6"/>
      <c r="VOC141" s="6"/>
      <c r="VOD141" s="6"/>
      <c r="VOE141" s="6"/>
      <c r="VOF141" s="6"/>
      <c r="VOG141" s="6"/>
      <c r="VOH141" s="6"/>
      <c r="VOI141" s="6"/>
      <c r="VOJ141" s="6"/>
      <c r="VOK141" s="6"/>
      <c r="VOL141" s="6"/>
      <c r="VOM141" s="6"/>
      <c r="VON141" s="6"/>
      <c r="VOO141" s="6"/>
      <c r="VOP141" s="6"/>
      <c r="VOQ141" s="6"/>
      <c r="VOR141" s="6"/>
      <c r="VOS141" s="6"/>
      <c r="VOT141" s="6"/>
      <c r="VOU141" s="6"/>
      <c r="VOV141" s="6"/>
      <c r="VOW141" s="6"/>
      <c r="VOX141" s="6"/>
      <c r="VOY141" s="6"/>
      <c r="VOZ141" s="6"/>
      <c r="VPA141" s="6"/>
      <c r="VPB141" s="6"/>
      <c r="VPC141" s="6"/>
      <c r="VPD141" s="6"/>
      <c r="VPE141" s="6"/>
      <c r="VPF141" s="6"/>
      <c r="VPG141" s="6"/>
      <c r="VPH141" s="6"/>
      <c r="VPI141" s="6"/>
      <c r="VPJ141" s="6"/>
      <c r="VPK141" s="6"/>
      <c r="VPL141" s="6"/>
      <c r="VPM141" s="6"/>
      <c r="VPN141" s="6"/>
      <c r="VPO141" s="6"/>
      <c r="VPP141" s="6"/>
      <c r="VPQ141" s="6"/>
      <c r="VPR141" s="6"/>
      <c r="VPS141" s="6"/>
      <c r="VPT141" s="6"/>
      <c r="VPU141" s="6"/>
      <c r="VPV141" s="6"/>
      <c r="VPW141" s="6"/>
      <c r="VPX141" s="6"/>
      <c r="VPY141" s="6"/>
      <c r="VPZ141" s="6"/>
      <c r="VQA141" s="6"/>
      <c r="VQB141" s="6"/>
      <c r="VQC141" s="6"/>
      <c r="VQD141" s="6"/>
      <c r="VQE141" s="6"/>
      <c r="VQF141" s="6"/>
      <c r="VQG141" s="6"/>
      <c r="VQH141" s="6"/>
      <c r="VQI141" s="6"/>
      <c r="VQJ141" s="6"/>
      <c r="VQK141" s="6"/>
      <c r="VQL141" s="6"/>
      <c r="VQM141" s="6"/>
      <c r="VQN141" s="6"/>
      <c r="VQO141" s="6"/>
      <c r="VQP141" s="6"/>
      <c r="VQQ141" s="6"/>
      <c r="VQR141" s="6"/>
      <c r="VQS141" s="6"/>
      <c r="VQT141" s="6"/>
      <c r="VQU141" s="6"/>
      <c r="VQV141" s="6"/>
      <c r="VQW141" s="6"/>
      <c r="VQX141" s="6"/>
      <c r="VQY141" s="6"/>
      <c r="VQZ141" s="6"/>
      <c r="VRA141" s="6"/>
      <c r="VRB141" s="6"/>
      <c r="VRC141" s="6"/>
      <c r="VRD141" s="6"/>
      <c r="VRE141" s="6"/>
      <c r="VRF141" s="6"/>
      <c r="VRG141" s="6"/>
      <c r="VRH141" s="6"/>
      <c r="VRI141" s="6"/>
      <c r="VRJ141" s="6"/>
      <c r="VRK141" s="6"/>
      <c r="VRL141" s="6"/>
      <c r="VRM141" s="6"/>
      <c r="VRN141" s="6"/>
      <c r="VRO141" s="6"/>
      <c r="VRP141" s="6"/>
      <c r="VRQ141" s="6"/>
      <c r="VRR141" s="6"/>
      <c r="VRS141" s="6"/>
      <c r="VRT141" s="6"/>
      <c r="VRU141" s="6"/>
      <c r="VRV141" s="6"/>
      <c r="VRW141" s="6"/>
      <c r="VRX141" s="6"/>
      <c r="VRY141" s="6"/>
      <c r="VRZ141" s="6"/>
      <c r="VSA141" s="6"/>
      <c r="VSB141" s="6"/>
      <c r="VSC141" s="6"/>
      <c r="VSD141" s="6"/>
      <c r="VSE141" s="6"/>
      <c r="VSF141" s="6"/>
      <c r="VSG141" s="6"/>
      <c r="VSH141" s="6"/>
      <c r="VSI141" s="6"/>
      <c r="VSJ141" s="6"/>
      <c r="VSK141" s="6"/>
      <c r="VSL141" s="6"/>
      <c r="VSM141" s="6"/>
      <c r="VSN141" s="6"/>
      <c r="VSO141" s="6"/>
      <c r="VSP141" s="6"/>
      <c r="VSQ141" s="6"/>
      <c r="VSR141" s="6"/>
      <c r="VSS141" s="6"/>
      <c r="VST141" s="6"/>
      <c r="VSU141" s="6"/>
      <c r="VSV141" s="6"/>
      <c r="VSW141" s="6"/>
      <c r="VSX141" s="6"/>
      <c r="VSY141" s="6"/>
      <c r="VSZ141" s="6"/>
      <c r="VTA141" s="6"/>
      <c r="VTB141" s="6"/>
      <c r="VTC141" s="6"/>
      <c r="VTD141" s="6"/>
      <c r="VTE141" s="6"/>
      <c r="VTF141" s="6"/>
      <c r="VTG141" s="6"/>
      <c r="VTH141" s="6"/>
      <c r="VTI141" s="6"/>
      <c r="VTJ141" s="6"/>
      <c r="VTK141" s="6"/>
      <c r="VTL141" s="6"/>
      <c r="VTM141" s="6"/>
      <c r="VTN141" s="6"/>
      <c r="VTO141" s="6"/>
      <c r="VTP141" s="6"/>
      <c r="VTQ141" s="6"/>
      <c r="VTR141" s="6"/>
      <c r="VTS141" s="6"/>
      <c r="VTT141" s="6"/>
      <c r="VTU141" s="6"/>
      <c r="VTV141" s="6"/>
      <c r="VTW141" s="6"/>
      <c r="VTX141" s="6"/>
      <c r="VTY141" s="6"/>
      <c r="VTZ141" s="6"/>
      <c r="VUA141" s="6"/>
      <c r="VUB141" s="6"/>
      <c r="VUC141" s="6"/>
      <c r="VUD141" s="6"/>
      <c r="VUE141" s="6"/>
      <c r="VUF141" s="6"/>
      <c r="VUG141" s="6"/>
      <c r="VUH141" s="6"/>
      <c r="VUI141" s="6"/>
      <c r="VUJ141" s="6"/>
      <c r="VUK141" s="6"/>
      <c r="VUL141" s="6"/>
      <c r="VUM141" s="6"/>
      <c r="VUN141" s="6"/>
      <c r="VUO141" s="6"/>
      <c r="VUP141" s="6"/>
      <c r="VUQ141" s="6"/>
      <c r="VUR141" s="6"/>
      <c r="VUS141" s="6"/>
      <c r="VUT141" s="6"/>
      <c r="VUU141" s="6"/>
      <c r="VUV141" s="6"/>
      <c r="VUW141" s="6"/>
      <c r="VUX141" s="6"/>
      <c r="VUY141" s="6"/>
      <c r="VUZ141" s="6"/>
      <c r="VVA141" s="6"/>
      <c r="VVB141" s="6"/>
      <c r="VVC141" s="6"/>
      <c r="VVD141" s="6"/>
      <c r="VVE141" s="6"/>
      <c r="VVF141" s="6"/>
      <c r="VVG141" s="6"/>
      <c r="VVH141" s="6"/>
      <c r="VVI141" s="6"/>
      <c r="VVJ141" s="6"/>
      <c r="VVK141" s="6"/>
      <c r="VVL141" s="6"/>
      <c r="VVM141" s="6"/>
      <c r="VVN141" s="6"/>
      <c r="VVO141" s="6"/>
      <c r="VVP141" s="6"/>
      <c r="VVQ141" s="6"/>
      <c r="VVR141" s="6"/>
      <c r="VVS141" s="6"/>
      <c r="VVT141" s="6"/>
      <c r="VVU141" s="6"/>
      <c r="VVV141" s="6"/>
      <c r="VVW141" s="6"/>
      <c r="VVX141" s="6"/>
      <c r="VVY141" s="6"/>
      <c r="VVZ141" s="6"/>
      <c r="VWA141" s="6"/>
      <c r="VWB141" s="6"/>
      <c r="VWC141" s="6"/>
      <c r="VWD141" s="6"/>
      <c r="VWE141" s="6"/>
      <c r="VWF141" s="6"/>
      <c r="VWG141" s="6"/>
      <c r="VWH141" s="6"/>
      <c r="VWI141" s="6"/>
      <c r="VWJ141" s="6"/>
      <c r="VWK141" s="6"/>
      <c r="VWL141" s="6"/>
      <c r="VWM141" s="6"/>
      <c r="VWN141" s="6"/>
      <c r="VWO141" s="6"/>
      <c r="VWP141" s="6"/>
      <c r="VWQ141" s="6"/>
      <c r="VWR141" s="6"/>
      <c r="VWS141" s="6"/>
      <c r="VWT141" s="6"/>
      <c r="VWU141" s="6"/>
      <c r="VWV141" s="6"/>
      <c r="VWW141" s="6"/>
      <c r="VWX141" s="6"/>
      <c r="VWY141" s="6"/>
      <c r="VWZ141" s="6"/>
      <c r="VXA141" s="6"/>
      <c r="VXB141" s="6"/>
      <c r="VXC141" s="6"/>
      <c r="VXD141" s="6"/>
      <c r="VXE141" s="6"/>
      <c r="VXF141" s="6"/>
      <c r="VXG141" s="6"/>
      <c r="VXH141" s="6"/>
      <c r="VXI141" s="6"/>
      <c r="VXJ141" s="6"/>
      <c r="VXK141" s="6"/>
      <c r="VXL141" s="6"/>
      <c r="VXM141" s="6"/>
      <c r="VXN141" s="6"/>
      <c r="VXO141" s="6"/>
      <c r="VXP141" s="6"/>
      <c r="VXQ141" s="6"/>
      <c r="VXR141" s="6"/>
      <c r="VXS141" s="6"/>
      <c r="VXT141" s="6"/>
      <c r="VXU141" s="6"/>
      <c r="VXV141" s="6"/>
      <c r="VXW141" s="6"/>
      <c r="VXX141" s="6"/>
      <c r="VXY141" s="6"/>
      <c r="VXZ141" s="6"/>
      <c r="VYA141" s="6"/>
      <c r="VYB141" s="6"/>
      <c r="VYC141" s="6"/>
      <c r="VYD141" s="6"/>
      <c r="VYE141" s="6"/>
      <c r="VYF141" s="6"/>
      <c r="VYG141" s="6"/>
      <c r="VYH141" s="6"/>
      <c r="VYI141" s="6"/>
      <c r="VYJ141" s="6"/>
      <c r="VYK141" s="6"/>
      <c r="VYL141" s="6"/>
      <c r="VYM141" s="6"/>
      <c r="VYN141" s="6"/>
      <c r="VYO141" s="6"/>
      <c r="VYP141" s="6"/>
      <c r="VYQ141" s="6"/>
      <c r="VYR141" s="6"/>
      <c r="VYS141" s="6"/>
      <c r="VYT141" s="6"/>
      <c r="VYU141" s="6"/>
      <c r="VYV141" s="6"/>
      <c r="VYW141" s="6"/>
      <c r="VYX141" s="6"/>
      <c r="VYY141" s="6"/>
      <c r="VYZ141" s="6"/>
      <c r="VZA141" s="6"/>
      <c r="VZB141" s="6"/>
      <c r="VZC141" s="6"/>
      <c r="VZD141" s="6"/>
      <c r="VZE141" s="6"/>
      <c r="VZF141" s="6"/>
      <c r="VZG141" s="6"/>
      <c r="VZH141" s="6"/>
      <c r="VZI141" s="6"/>
      <c r="VZJ141" s="6"/>
      <c r="VZK141" s="6"/>
      <c r="VZL141" s="6"/>
      <c r="VZM141" s="6"/>
      <c r="VZN141" s="6"/>
      <c r="VZO141" s="6"/>
      <c r="VZP141" s="6"/>
      <c r="VZQ141" s="6"/>
      <c r="VZR141" s="6"/>
      <c r="VZS141" s="6"/>
      <c r="VZT141" s="6"/>
      <c r="VZU141" s="6"/>
      <c r="VZV141" s="6"/>
      <c r="VZW141" s="6"/>
      <c r="VZX141" s="6"/>
      <c r="VZY141" s="6"/>
      <c r="VZZ141" s="6"/>
      <c r="WAA141" s="6"/>
      <c r="WAB141" s="6"/>
      <c r="WAC141" s="6"/>
      <c r="WAD141" s="6"/>
      <c r="WAE141" s="6"/>
      <c r="WAF141" s="6"/>
      <c r="WAG141" s="6"/>
      <c r="WAH141" s="6"/>
      <c r="WAI141" s="6"/>
      <c r="WAJ141" s="6"/>
      <c r="WAK141" s="6"/>
      <c r="WAL141" s="6"/>
      <c r="WAM141" s="6"/>
      <c r="WAN141" s="6"/>
      <c r="WAO141" s="6"/>
      <c r="WAP141" s="6"/>
      <c r="WAQ141" s="6"/>
      <c r="WAR141" s="6"/>
      <c r="WAS141" s="6"/>
      <c r="WAT141" s="6"/>
      <c r="WAU141" s="6"/>
      <c r="WAV141" s="6"/>
      <c r="WAW141" s="6"/>
      <c r="WAX141" s="6"/>
      <c r="WAY141" s="6"/>
      <c r="WAZ141" s="6"/>
      <c r="WBA141" s="6"/>
      <c r="WBB141" s="6"/>
      <c r="WBC141" s="6"/>
      <c r="WBD141" s="6"/>
      <c r="WBE141" s="6"/>
      <c r="WBF141" s="6"/>
      <c r="WBG141" s="6"/>
      <c r="WBH141" s="6"/>
      <c r="WBI141" s="6"/>
      <c r="WBJ141" s="6"/>
      <c r="WBK141" s="6"/>
      <c r="WBL141" s="6"/>
      <c r="WBM141" s="6"/>
      <c r="WBN141" s="6"/>
      <c r="WBO141" s="6"/>
      <c r="WBP141" s="6"/>
      <c r="WBQ141" s="6"/>
      <c r="WBR141" s="6"/>
      <c r="WBS141" s="6"/>
      <c r="WBT141" s="6"/>
      <c r="WBU141" s="6"/>
      <c r="WBV141" s="6"/>
      <c r="WBW141" s="6"/>
      <c r="WBX141" s="6"/>
      <c r="WBY141" s="6"/>
      <c r="WBZ141" s="6"/>
      <c r="WCA141" s="6"/>
      <c r="WCB141" s="6"/>
      <c r="WCC141" s="6"/>
      <c r="WCD141" s="6"/>
      <c r="WCE141" s="6"/>
      <c r="WCF141" s="6"/>
      <c r="WCG141" s="6"/>
      <c r="WCH141" s="6"/>
      <c r="WCI141" s="6"/>
      <c r="WCJ141" s="6"/>
      <c r="WCK141" s="6"/>
      <c r="WCL141" s="6"/>
      <c r="WCM141" s="6"/>
      <c r="WCN141" s="6"/>
      <c r="WCO141" s="6"/>
      <c r="WCP141" s="6"/>
      <c r="WCQ141" s="6"/>
      <c r="WCR141" s="6"/>
      <c r="WCS141" s="6"/>
      <c r="WCT141" s="6"/>
      <c r="WCU141" s="6"/>
      <c r="WCV141" s="6"/>
      <c r="WCW141" s="6"/>
      <c r="WCX141" s="6"/>
      <c r="WCY141" s="6"/>
      <c r="WCZ141" s="6"/>
      <c r="WDA141" s="6"/>
      <c r="WDB141" s="6"/>
      <c r="WDC141" s="6"/>
      <c r="WDD141" s="6"/>
      <c r="WDE141" s="6"/>
      <c r="WDF141" s="6"/>
      <c r="WDG141" s="6"/>
      <c r="WDH141" s="6"/>
      <c r="WDI141" s="6"/>
      <c r="WDJ141" s="6"/>
      <c r="WDK141" s="6"/>
      <c r="WDL141" s="6"/>
      <c r="WDM141" s="6"/>
      <c r="WDN141" s="6"/>
      <c r="WDO141" s="6"/>
      <c r="WDP141" s="6"/>
      <c r="WDQ141" s="6"/>
      <c r="WDR141" s="6"/>
      <c r="WDS141" s="6"/>
      <c r="WDT141" s="6"/>
      <c r="WDU141" s="6"/>
      <c r="WDV141" s="6"/>
      <c r="WDW141" s="6"/>
      <c r="WDX141" s="6"/>
      <c r="WDY141" s="6"/>
      <c r="WDZ141" s="6"/>
      <c r="WEA141" s="6"/>
      <c r="WEB141" s="6"/>
      <c r="WEC141" s="6"/>
      <c r="WED141" s="6"/>
      <c r="WEE141" s="6"/>
      <c r="WEF141" s="6"/>
      <c r="WEG141" s="6"/>
      <c r="WEH141" s="6"/>
      <c r="WEI141" s="6"/>
      <c r="WEJ141" s="6"/>
      <c r="WEK141" s="6"/>
      <c r="WEL141" s="6"/>
      <c r="WEM141" s="6"/>
      <c r="WEN141" s="6"/>
      <c r="WEO141" s="6"/>
      <c r="WEP141" s="6"/>
      <c r="WEQ141" s="6"/>
      <c r="WER141" s="6"/>
      <c r="WES141" s="6"/>
      <c r="WET141" s="6"/>
      <c r="WEU141" s="6"/>
      <c r="WEV141" s="6"/>
      <c r="WEW141" s="6"/>
      <c r="WEX141" s="6"/>
      <c r="WEY141" s="6"/>
      <c r="WEZ141" s="6"/>
      <c r="WFA141" s="6"/>
      <c r="WFB141" s="6"/>
      <c r="WFC141" s="6"/>
      <c r="WFD141" s="6"/>
      <c r="WFE141" s="6"/>
      <c r="WFF141" s="6"/>
      <c r="WFG141" s="6"/>
      <c r="WFH141" s="6"/>
      <c r="WFI141" s="6"/>
      <c r="WFJ141" s="6"/>
      <c r="WFK141" s="6"/>
      <c r="WFL141" s="6"/>
      <c r="WFM141" s="6"/>
      <c r="WFN141" s="6"/>
      <c r="WFO141" s="6"/>
      <c r="WFP141" s="6"/>
      <c r="WFQ141" s="6"/>
      <c r="WFR141" s="6"/>
      <c r="WFS141" s="6"/>
      <c r="WFT141" s="6"/>
      <c r="WFU141" s="6"/>
      <c r="WFV141" s="6"/>
      <c r="WFW141" s="6"/>
      <c r="WFX141" s="6"/>
      <c r="WFY141" s="6"/>
      <c r="WFZ141" s="6"/>
      <c r="WGA141" s="6"/>
      <c r="WGB141" s="6"/>
      <c r="WGC141" s="6"/>
      <c r="WGD141" s="6"/>
      <c r="WGE141" s="6"/>
      <c r="WGF141" s="6"/>
      <c r="WGG141" s="6"/>
      <c r="WGH141" s="6"/>
      <c r="WGI141" s="6"/>
      <c r="WGJ141" s="6"/>
      <c r="WGK141" s="6"/>
      <c r="WGL141" s="6"/>
      <c r="WGM141" s="6"/>
      <c r="WGN141" s="6"/>
      <c r="WGO141" s="6"/>
      <c r="WGP141" s="6"/>
      <c r="WGQ141" s="6"/>
      <c r="WGR141" s="6"/>
      <c r="WGS141" s="6"/>
      <c r="WGT141" s="6"/>
      <c r="WGU141" s="6"/>
      <c r="WGV141" s="6"/>
      <c r="WGW141" s="6"/>
      <c r="WGX141" s="6"/>
      <c r="WGY141" s="6"/>
      <c r="WGZ141" s="6"/>
      <c r="WHA141" s="6"/>
      <c r="WHB141" s="6"/>
      <c r="WHC141" s="6"/>
      <c r="WHD141" s="6"/>
      <c r="WHE141" s="6"/>
      <c r="WHF141" s="6"/>
      <c r="WHG141" s="6"/>
      <c r="WHH141" s="6"/>
      <c r="WHI141" s="6"/>
      <c r="WHJ141" s="6"/>
      <c r="WHK141" s="6"/>
      <c r="WHL141" s="6"/>
      <c r="WHM141" s="6"/>
      <c r="WHN141" s="6"/>
      <c r="WHO141" s="6"/>
      <c r="WHP141" s="6"/>
      <c r="WHQ141" s="6"/>
      <c r="WHR141" s="6"/>
      <c r="WHS141" s="6"/>
      <c r="WHT141" s="6"/>
      <c r="WHU141" s="6"/>
      <c r="WHV141" s="6"/>
      <c r="WHW141" s="6"/>
      <c r="WHX141" s="6"/>
      <c r="WHY141" s="6"/>
      <c r="WHZ141" s="6"/>
      <c r="WIA141" s="6"/>
      <c r="WIB141" s="6"/>
      <c r="WIC141" s="6"/>
      <c r="WID141" s="6"/>
      <c r="WIE141" s="6"/>
      <c r="WIF141" s="6"/>
      <c r="WIG141" s="6"/>
      <c r="WIH141" s="6"/>
      <c r="WII141" s="6"/>
      <c r="WIJ141" s="6"/>
      <c r="WIK141" s="6"/>
      <c r="WIL141" s="6"/>
      <c r="WIM141" s="6"/>
      <c r="WIN141" s="6"/>
      <c r="WIO141" s="6"/>
      <c r="WIP141" s="6"/>
      <c r="WIQ141" s="6"/>
      <c r="WIR141" s="6"/>
      <c r="WIS141" s="6"/>
      <c r="WIT141" s="6"/>
      <c r="WIU141" s="6"/>
      <c r="WIV141" s="6"/>
      <c r="WIW141" s="6"/>
      <c r="WIX141" s="6"/>
      <c r="WIY141" s="6"/>
      <c r="WIZ141" s="6"/>
      <c r="WJA141" s="6"/>
      <c r="WJB141" s="6"/>
      <c r="WJC141" s="6"/>
      <c r="WJD141" s="6"/>
      <c r="WJE141" s="6"/>
      <c r="WJF141" s="6"/>
      <c r="WJG141" s="6"/>
      <c r="WJH141" s="6"/>
      <c r="WJI141" s="6"/>
      <c r="WJJ141" s="6"/>
      <c r="WJK141" s="6"/>
      <c r="WJL141" s="6"/>
      <c r="WJM141" s="6"/>
      <c r="WJN141" s="6"/>
      <c r="WJO141" s="6"/>
      <c r="WJP141" s="6"/>
      <c r="WJQ141" s="6"/>
      <c r="WJR141" s="6"/>
      <c r="WJS141" s="6"/>
      <c r="WJT141" s="6"/>
      <c r="WJU141" s="6"/>
      <c r="WJV141" s="6"/>
      <c r="WJW141" s="6"/>
      <c r="WJX141" s="6"/>
      <c r="WJY141" s="6"/>
      <c r="WJZ141" s="6"/>
      <c r="WKA141" s="6"/>
      <c r="WKB141" s="6"/>
      <c r="WKC141" s="6"/>
      <c r="WKD141" s="6"/>
      <c r="WKE141" s="6"/>
      <c r="WKF141" s="6"/>
      <c r="WKG141" s="6"/>
      <c r="WKH141" s="6"/>
      <c r="WKI141" s="6"/>
      <c r="WKJ141" s="6"/>
      <c r="WKK141" s="6"/>
      <c r="WKL141" s="6"/>
      <c r="WKM141" s="6"/>
      <c r="WKN141" s="6"/>
      <c r="WKO141" s="6"/>
      <c r="WKP141" s="6"/>
      <c r="WKQ141" s="6"/>
      <c r="WKR141" s="6"/>
      <c r="WKS141" s="6"/>
      <c r="WKT141" s="6"/>
      <c r="WKU141" s="6"/>
      <c r="WKV141" s="6"/>
      <c r="WKW141" s="6"/>
      <c r="WKX141" s="6"/>
      <c r="WKY141" s="6"/>
      <c r="WKZ141" s="6"/>
      <c r="WLA141" s="6"/>
      <c r="WLB141" s="6"/>
      <c r="WLC141" s="6"/>
      <c r="WLD141" s="6"/>
      <c r="WLE141" s="6"/>
      <c r="WLF141" s="6"/>
      <c r="WLG141" s="6"/>
      <c r="WLH141" s="6"/>
      <c r="WLI141" s="6"/>
      <c r="WLJ141" s="6"/>
      <c r="WLK141" s="6"/>
      <c r="WLL141" s="6"/>
      <c r="WLM141" s="6"/>
      <c r="WLN141" s="6"/>
      <c r="WLO141" s="6"/>
      <c r="WLP141" s="6"/>
      <c r="WLQ141" s="6"/>
      <c r="WLR141" s="6"/>
      <c r="WLS141" s="6"/>
      <c r="WLT141" s="6"/>
      <c r="WLU141" s="6"/>
      <c r="WLV141" s="6"/>
      <c r="WLW141" s="6"/>
      <c r="WLX141" s="6"/>
      <c r="WLY141" s="6"/>
      <c r="WLZ141" s="6"/>
      <c r="WMA141" s="6"/>
      <c r="WMB141" s="6"/>
      <c r="WMC141" s="6"/>
      <c r="WMD141" s="6"/>
      <c r="WME141" s="6"/>
      <c r="WMF141" s="6"/>
      <c r="WMG141" s="6"/>
      <c r="WMH141" s="6"/>
      <c r="WMI141" s="6"/>
      <c r="WMJ141" s="6"/>
      <c r="WMK141" s="6"/>
      <c r="WML141" s="6"/>
      <c r="WMM141" s="6"/>
      <c r="WMN141" s="6"/>
      <c r="WMO141" s="6"/>
      <c r="WMP141" s="6"/>
      <c r="WMQ141" s="6"/>
      <c r="WMR141" s="6"/>
      <c r="WMS141" s="6"/>
      <c r="WMT141" s="6"/>
      <c r="WMU141" s="6"/>
      <c r="WMV141" s="6"/>
      <c r="WMW141" s="6"/>
      <c r="WMX141" s="6"/>
      <c r="WMY141" s="6"/>
      <c r="WMZ141" s="6"/>
      <c r="WNA141" s="6"/>
      <c r="WNB141" s="6"/>
      <c r="WNC141" s="6"/>
      <c r="WND141" s="6"/>
      <c r="WNE141" s="6"/>
      <c r="WNF141" s="6"/>
      <c r="WNG141" s="6"/>
      <c r="WNH141" s="6"/>
      <c r="WNI141" s="6"/>
      <c r="WNJ141" s="6"/>
      <c r="WNK141" s="6"/>
      <c r="WNL141" s="6"/>
      <c r="WNM141" s="6"/>
      <c r="WNN141" s="6"/>
      <c r="WNO141" s="6"/>
      <c r="WNP141" s="6"/>
      <c r="WNQ141" s="6"/>
      <c r="WNR141" s="6"/>
      <c r="WNS141" s="6"/>
      <c r="WNT141" s="6"/>
      <c r="WNU141" s="6"/>
      <c r="WNV141" s="6"/>
      <c r="WNW141" s="6"/>
      <c r="WNX141" s="6"/>
      <c r="WNY141" s="6"/>
      <c r="WNZ141" s="6"/>
      <c r="WOA141" s="6"/>
      <c r="WOB141" s="6"/>
      <c r="WOC141" s="6"/>
      <c r="WOD141" s="6"/>
      <c r="WOE141" s="6"/>
      <c r="WOF141" s="6"/>
      <c r="WOG141" s="6"/>
      <c r="WOH141" s="6"/>
      <c r="WOI141" s="6"/>
      <c r="WOJ141" s="6"/>
      <c r="WOK141" s="6"/>
      <c r="WOL141" s="6"/>
      <c r="WOM141" s="6"/>
      <c r="WON141" s="6"/>
      <c r="WOO141" s="6"/>
      <c r="WOP141" s="6"/>
      <c r="WOQ141" s="6"/>
      <c r="WOR141" s="6"/>
      <c r="WOS141" s="6"/>
      <c r="WOT141" s="6"/>
      <c r="WOU141" s="6"/>
      <c r="WOV141" s="6"/>
      <c r="WOW141" s="6"/>
      <c r="WOX141" s="6"/>
      <c r="WOY141" s="6"/>
      <c r="WOZ141" s="6"/>
      <c r="WPA141" s="6"/>
      <c r="WPB141" s="6"/>
      <c r="WPC141" s="6"/>
      <c r="WPD141" s="6"/>
      <c r="WPE141" s="6"/>
      <c r="WPF141" s="6"/>
      <c r="WPG141" s="6"/>
      <c r="WPH141" s="6"/>
      <c r="WPI141" s="6"/>
      <c r="WPJ141" s="6"/>
      <c r="WPK141" s="6"/>
      <c r="WPL141" s="6"/>
      <c r="WPM141" s="6"/>
      <c r="WPN141" s="6"/>
      <c r="WPO141" s="6"/>
      <c r="WPP141" s="6"/>
      <c r="WPQ141" s="6"/>
      <c r="WPR141" s="6"/>
      <c r="WPS141" s="6"/>
      <c r="WPT141" s="6"/>
      <c r="WPU141" s="6"/>
      <c r="WPV141" s="6"/>
      <c r="WPW141" s="6"/>
      <c r="WPX141" s="6"/>
      <c r="WPY141" s="6"/>
      <c r="WPZ141" s="6"/>
      <c r="WQA141" s="6"/>
      <c r="WQB141" s="6"/>
      <c r="WQC141" s="6"/>
      <c r="WQD141" s="6"/>
      <c r="WQE141" s="6"/>
      <c r="WQF141" s="6"/>
      <c r="WQG141" s="6"/>
      <c r="WQH141" s="6"/>
      <c r="WQI141" s="6"/>
      <c r="WQJ141" s="6"/>
      <c r="WQK141" s="6"/>
      <c r="WQL141" s="6"/>
      <c r="WQM141" s="6"/>
      <c r="WQN141" s="6"/>
      <c r="WQO141" s="6"/>
      <c r="WQP141" s="6"/>
      <c r="WQQ141" s="6"/>
      <c r="WQR141" s="6"/>
      <c r="WQS141" s="6"/>
      <c r="WQT141" s="6"/>
      <c r="WQU141" s="6"/>
      <c r="WQV141" s="6"/>
      <c r="WQW141" s="6"/>
      <c r="WQX141" s="6"/>
      <c r="WQY141" s="6"/>
      <c r="WQZ141" s="6"/>
      <c r="WRA141" s="6"/>
      <c r="WRB141" s="6"/>
      <c r="WRC141" s="6"/>
      <c r="WRD141" s="6"/>
      <c r="WRE141" s="6"/>
      <c r="WRF141" s="6"/>
      <c r="WRG141" s="6"/>
      <c r="WRH141" s="6"/>
      <c r="WRI141" s="6"/>
      <c r="WRJ141" s="6"/>
      <c r="WRK141" s="6"/>
      <c r="WRL141" s="6"/>
      <c r="WRM141" s="6"/>
      <c r="WRN141" s="6"/>
      <c r="WRO141" s="6"/>
      <c r="WRP141" s="6"/>
      <c r="WRQ141" s="6"/>
      <c r="WRR141" s="6"/>
      <c r="WRS141" s="6"/>
      <c r="WRT141" s="6"/>
      <c r="WRU141" s="6"/>
      <c r="WRV141" s="6"/>
      <c r="WRW141" s="6"/>
      <c r="WRX141" s="6"/>
      <c r="WRY141" s="6"/>
      <c r="WRZ141" s="6"/>
      <c r="WSA141" s="6"/>
      <c r="WSB141" s="6"/>
      <c r="WSC141" s="6"/>
      <c r="WSD141" s="6"/>
      <c r="WSE141" s="6"/>
      <c r="WSF141" s="6"/>
      <c r="WSG141" s="6"/>
      <c r="WSH141" s="6"/>
      <c r="WSI141" s="6"/>
      <c r="WSJ141" s="6"/>
      <c r="WSK141" s="6"/>
      <c r="WSL141" s="6"/>
      <c r="WSM141" s="6"/>
      <c r="WSN141" s="6"/>
      <c r="WSO141" s="6"/>
      <c r="WSP141" s="6"/>
      <c r="WSQ141" s="6"/>
      <c r="WSR141" s="6"/>
      <c r="WSS141" s="6"/>
      <c r="WST141" s="6"/>
      <c r="WSU141" s="6"/>
      <c r="WSV141" s="6"/>
      <c r="WSW141" s="6"/>
      <c r="WSX141" s="6"/>
      <c r="WSY141" s="6"/>
      <c r="WSZ141" s="6"/>
      <c r="WTA141" s="6"/>
      <c r="WTB141" s="6"/>
      <c r="WTC141" s="6"/>
      <c r="WTD141" s="6"/>
      <c r="WTE141" s="6"/>
      <c r="WTF141" s="6"/>
      <c r="WTG141" s="6"/>
      <c r="WTH141" s="6"/>
      <c r="WTI141" s="6"/>
      <c r="WTJ141" s="6"/>
      <c r="WTK141" s="6"/>
      <c r="WTL141" s="6"/>
      <c r="WTM141" s="6"/>
      <c r="WTN141" s="6"/>
      <c r="WTO141" s="6"/>
      <c r="WTP141" s="6"/>
      <c r="WTQ141" s="6"/>
      <c r="WTR141" s="6"/>
      <c r="WTS141" s="6"/>
      <c r="WTT141" s="6"/>
      <c r="WTU141" s="6"/>
      <c r="WTV141" s="6"/>
      <c r="WTW141" s="6"/>
      <c r="WTX141" s="6"/>
      <c r="WTY141" s="6"/>
      <c r="WTZ141" s="6"/>
      <c r="WUA141" s="6"/>
      <c r="WUB141" s="6"/>
      <c r="WUC141" s="6"/>
      <c r="WUD141" s="6"/>
      <c r="WUE141" s="6"/>
      <c r="WUF141" s="6"/>
      <c r="WUG141" s="6"/>
      <c r="WUH141" s="6"/>
      <c r="WUI141" s="6"/>
      <c r="WUJ141" s="6"/>
      <c r="WUK141" s="6"/>
      <c r="WUL141" s="6"/>
      <c r="WUM141" s="6"/>
      <c r="WUN141" s="6"/>
      <c r="WUO141" s="6"/>
      <c r="WUP141" s="6"/>
      <c r="WUQ141" s="6"/>
      <c r="WUR141" s="6"/>
      <c r="WUS141" s="6"/>
      <c r="WUT141" s="6"/>
      <c r="WUU141" s="6"/>
      <c r="WUV141" s="6"/>
      <c r="WUW141" s="6"/>
      <c r="WUX141" s="6"/>
      <c r="WUY141" s="6"/>
      <c r="WUZ141" s="6"/>
      <c r="WVA141" s="6"/>
      <c r="WVB141" s="6"/>
      <c r="WVC141" s="6"/>
      <c r="WVD141" s="6"/>
      <c r="WVE141" s="6"/>
      <c r="WVF141" s="6"/>
      <c r="WVG141" s="6"/>
      <c r="WVH141" s="6"/>
      <c r="WVI141" s="6"/>
      <c r="WVJ141" s="6"/>
      <c r="WVK141" s="6"/>
      <c r="WVL141" s="6"/>
      <c r="WVM141" s="6"/>
      <c r="WVN141" s="6"/>
      <c r="WVO141" s="6"/>
      <c r="WVP141" s="6"/>
      <c r="WVQ141" s="6"/>
      <c r="WVR141" s="6"/>
      <c r="WVS141" s="6"/>
      <c r="WVT141" s="6"/>
      <c r="WVU141" s="6"/>
      <c r="WVV141" s="6"/>
      <c r="WVW141" s="6"/>
      <c r="WVX141" s="6"/>
      <c r="WVY141" s="6"/>
      <c r="WVZ141" s="6"/>
      <c r="WWA141" s="6"/>
      <c r="WWB141" s="6"/>
      <c r="WWC141" s="6"/>
      <c r="WWD141" s="6"/>
      <c r="WWE141" s="6"/>
      <c r="WWF141" s="6"/>
      <c r="WWG141" s="6"/>
      <c r="WWH141" s="6"/>
      <c r="WWI141" s="6"/>
      <c r="WWJ141" s="6"/>
      <c r="WWK141" s="6"/>
      <c r="WWL141" s="6"/>
      <c r="WWM141" s="6"/>
      <c r="WWN141" s="6"/>
      <c r="WWO141" s="6"/>
      <c r="WWP141" s="6"/>
      <c r="WWQ141" s="6"/>
      <c r="WWR141" s="6"/>
      <c r="WWS141" s="6"/>
      <c r="WWT141" s="6"/>
      <c r="WWU141" s="6"/>
      <c r="WWV141" s="6"/>
      <c r="WWW141" s="6"/>
      <c r="WWX141" s="6"/>
      <c r="WWY141" s="6"/>
      <c r="WWZ141" s="6"/>
      <c r="WXA141" s="6"/>
      <c r="WXB141" s="6"/>
      <c r="WXC141" s="6"/>
      <c r="WXD141" s="6"/>
      <c r="WXE141" s="6"/>
      <c r="WXF141" s="6"/>
      <c r="WXG141" s="6"/>
      <c r="WXH141" s="6"/>
      <c r="WXI141" s="6"/>
      <c r="WXJ141" s="6"/>
      <c r="WXK141" s="6"/>
      <c r="WXL141" s="6"/>
      <c r="WXM141" s="6"/>
      <c r="WXN141" s="6"/>
      <c r="WXO141" s="6"/>
      <c r="WXP141" s="6"/>
      <c r="WXQ141" s="6"/>
      <c r="WXR141" s="6"/>
      <c r="WXS141" s="6"/>
      <c r="WXT141" s="6"/>
      <c r="WXU141" s="6"/>
      <c r="WXV141" s="6"/>
      <c r="WXW141" s="6"/>
      <c r="WXX141" s="6"/>
      <c r="WXY141" s="6"/>
      <c r="WXZ141" s="6"/>
      <c r="WYA141" s="6"/>
      <c r="WYB141" s="6"/>
      <c r="WYC141" s="6"/>
      <c r="WYD141" s="6"/>
      <c r="WYE141" s="6"/>
      <c r="WYF141" s="6"/>
      <c r="WYG141" s="6"/>
      <c r="WYH141" s="6"/>
      <c r="WYI141" s="6"/>
      <c r="WYJ141" s="6"/>
      <c r="WYK141" s="6"/>
      <c r="WYL141" s="6"/>
      <c r="WYM141" s="6"/>
      <c r="WYN141" s="6"/>
      <c r="WYO141" s="6"/>
      <c r="WYP141" s="6"/>
      <c r="WYQ141" s="6"/>
      <c r="WYR141" s="6"/>
      <c r="WYS141" s="6"/>
      <c r="WYT141" s="6"/>
      <c r="WYU141" s="6"/>
      <c r="WYV141" s="6"/>
      <c r="WYW141" s="6"/>
      <c r="WYX141" s="6"/>
      <c r="WYY141" s="6"/>
      <c r="WYZ141" s="6"/>
      <c r="WZA141" s="6"/>
      <c r="WZB141" s="6"/>
      <c r="WZC141" s="6"/>
      <c r="WZD141" s="6"/>
      <c r="WZE141" s="6"/>
      <c r="WZF141" s="6"/>
      <c r="WZG141" s="6"/>
      <c r="WZH141" s="6"/>
      <c r="WZI141" s="6"/>
      <c r="WZJ141" s="6"/>
      <c r="WZK141" s="6"/>
      <c r="WZL141" s="6"/>
      <c r="WZM141" s="6"/>
      <c r="WZN141" s="6"/>
      <c r="WZO141" s="6"/>
      <c r="WZP141" s="6"/>
      <c r="WZQ141" s="6"/>
      <c r="WZR141" s="6"/>
      <c r="WZS141" s="6"/>
      <c r="WZT141" s="6"/>
      <c r="WZU141" s="6"/>
      <c r="WZV141" s="6"/>
      <c r="WZW141" s="6"/>
      <c r="WZX141" s="6"/>
      <c r="WZY141" s="6"/>
      <c r="WZZ141" s="6"/>
      <c r="XAA141" s="6"/>
      <c r="XAB141" s="6"/>
      <c r="XAC141" s="6"/>
      <c r="XAD141" s="6"/>
      <c r="XAE141" s="6"/>
      <c r="XAF141" s="6"/>
      <c r="XAG141" s="6"/>
      <c r="XAH141" s="6"/>
      <c r="XAI141" s="6"/>
      <c r="XAJ141" s="6"/>
      <c r="XAK141" s="6"/>
      <c r="XAL141" s="6"/>
      <c r="XAM141" s="6"/>
      <c r="XAN141" s="6"/>
      <c r="XAO141" s="6"/>
      <c r="XAP141" s="6"/>
      <c r="XAQ141" s="6"/>
      <c r="XAR141" s="6"/>
      <c r="XAS141" s="6"/>
      <c r="XAT141" s="6"/>
      <c r="XAU141" s="6"/>
      <c r="XAV141" s="6"/>
      <c r="XAW141" s="6"/>
      <c r="XAX141" s="6"/>
      <c r="XAY141" s="6"/>
      <c r="XAZ141" s="6"/>
      <c r="XBA141" s="6"/>
      <c r="XBB141" s="6"/>
      <c r="XBC141" s="6"/>
      <c r="XBD141" s="6"/>
      <c r="XBE141" s="6"/>
      <c r="XBF141" s="6"/>
      <c r="XBG141" s="6"/>
      <c r="XBH141" s="6"/>
      <c r="XBI141" s="6"/>
      <c r="XBJ141" s="6"/>
      <c r="XBK141" s="6"/>
      <c r="XBL141" s="6"/>
      <c r="XBM141" s="6"/>
      <c r="XBN141" s="6"/>
      <c r="XBO141" s="6"/>
      <c r="XBP141" s="6"/>
      <c r="XBQ141" s="6"/>
      <c r="XBR141" s="6"/>
      <c r="XBS141" s="6"/>
      <c r="XBT141" s="6"/>
      <c r="XBU141" s="6"/>
      <c r="XBV141" s="6"/>
      <c r="XBW141" s="6"/>
      <c r="XBX141" s="6"/>
      <c r="XBY141" s="6"/>
      <c r="XBZ141" s="6"/>
      <c r="XCA141" s="6"/>
      <c r="XCB141" s="6"/>
      <c r="XCC141" s="6"/>
      <c r="XCD141" s="6"/>
      <c r="XCE141" s="6"/>
      <c r="XCF141" s="6"/>
      <c r="XCG141" s="6"/>
      <c r="XCH141" s="6"/>
      <c r="XCI141" s="6"/>
      <c r="XCJ141" s="6"/>
      <c r="XCK141" s="6"/>
      <c r="XCL141" s="6"/>
      <c r="XCM141" s="6"/>
      <c r="XCN141" s="6"/>
      <c r="XCO141" s="6"/>
      <c r="XCP141" s="6"/>
      <c r="XCQ141" s="6"/>
      <c r="XCR141" s="6"/>
      <c r="XCS141" s="6"/>
      <c r="XCT141" s="6"/>
      <c r="XCU141" s="6"/>
      <c r="XCV141" s="6"/>
      <c r="XCW141" s="6"/>
      <c r="XCX141" s="6"/>
      <c r="XCY141" s="6"/>
      <c r="XCZ141" s="6"/>
      <c r="XDA141" s="6"/>
      <c r="XDB141" s="6"/>
      <c r="XDC141" s="6"/>
      <c r="XDD141" s="6"/>
      <c r="XDE141" s="6"/>
      <c r="XDF141" s="6"/>
      <c r="XDG141" s="6"/>
      <c r="XDH141" s="6"/>
      <c r="XDI141" s="6"/>
      <c r="XDJ141" s="6"/>
      <c r="XDK141" s="6"/>
      <c r="XDL141" s="6"/>
      <c r="XDM141" s="6"/>
      <c r="XDN141" s="6"/>
      <c r="XDO141" s="6"/>
      <c r="XDP141" s="6"/>
      <c r="XDQ141" s="6"/>
      <c r="XDR141" s="6"/>
      <c r="XDS141" s="6"/>
      <c r="XDT141" s="6"/>
      <c r="XDU141" s="6"/>
      <c r="XDV141" s="6"/>
      <c r="XDW141" s="6"/>
      <c r="XDX141" s="6"/>
      <c r="XDY141" s="6"/>
      <c r="XDZ141" s="6"/>
      <c r="XEA141" s="6"/>
      <c r="XEB141" s="6"/>
      <c r="XEC141" s="6"/>
      <c r="XED141" s="6"/>
      <c r="XEE141" s="6"/>
      <c r="XEF141" s="6"/>
      <c r="XEG141" s="6"/>
      <c r="XEH141" s="6"/>
      <c r="XEI141" s="6"/>
      <c r="XEJ141" s="6"/>
      <c r="XEK141" s="6"/>
      <c r="XEL141" s="6"/>
      <c r="XEM141" s="6"/>
      <c r="XEN141" s="6"/>
      <c r="XEO141" s="6"/>
      <c r="XEP141" s="6"/>
      <c r="XEQ141" s="6"/>
      <c r="XER141" s="6"/>
      <c r="XES141" s="6"/>
      <c r="XET141" s="6"/>
      <c r="XEU141" s="6" t="str">
        <f t="shared" si="3"/>
        <v>New_Business_and_Underwriting__Life</v>
      </c>
    </row>
    <row r="142" spans="1:16375" s="119" customFormat="1" ht="63.75" hidden="1" x14ac:dyDescent="0.2">
      <c r="A142" s="126" t="s">
        <v>13</v>
      </c>
      <c r="B142" s="57" t="s">
        <v>742</v>
      </c>
      <c r="C142" s="57" t="s">
        <v>743</v>
      </c>
      <c r="D142" s="57" t="s">
        <v>2109</v>
      </c>
      <c r="E142" s="57" t="s">
        <v>3305</v>
      </c>
      <c r="F142" s="58" t="s">
        <v>2749</v>
      </c>
      <c r="G142" s="58" t="s">
        <v>2192</v>
      </c>
      <c r="H142" s="58"/>
      <c r="I142" s="58"/>
      <c r="J142" s="58" t="s">
        <v>253</v>
      </c>
      <c r="K142" s="58"/>
      <c r="L142" s="58"/>
      <c r="M142" s="58"/>
      <c r="N142" s="58"/>
      <c r="O142" s="58"/>
      <c r="P142" s="58"/>
      <c r="Q142" s="57" t="s">
        <v>2750</v>
      </c>
      <c r="R142" s="58" t="s">
        <v>2751</v>
      </c>
      <c r="S142" s="58" t="s">
        <v>2752</v>
      </c>
      <c r="T142" s="58" t="s">
        <v>2753</v>
      </c>
      <c r="U142" s="58" t="s">
        <v>2754</v>
      </c>
      <c r="V142" s="58" t="s">
        <v>2755</v>
      </c>
      <c r="W142" s="58" t="s">
        <v>140</v>
      </c>
      <c r="X142" s="58" t="s">
        <v>270</v>
      </c>
      <c r="Y142" s="58" t="s">
        <v>143</v>
      </c>
      <c r="Z142" s="90">
        <v>1</v>
      </c>
      <c r="AA142" s="90">
        <v>0</v>
      </c>
      <c r="AB142" s="108">
        <v>4</v>
      </c>
      <c r="AC142" s="108"/>
      <c r="AD142" s="108">
        <v>6</v>
      </c>
      <c r="AE142" s="58" t="s">
        <v>142</v>
      </c>
      <c r="AF142" s="58" t="s">
        <v>143</v>
      </c>
      <c r="AG142" s="59" t="s">
        <v>144</v>
      </c>
      <c r="AH142" s="58" t="s">
        <v>143</v>
      </c>
      <c r="AI142" s="58" t="s">
        <v>140</v>
      </c>
      <c r="AJ142" s="58" t="s">
        <v>2421</v>
      </c>
      <c r="AK142" s="63">
        <v>45425</v>
      </c>
      <c r="AL142" s="58" t="s">
        <v>146</v>
      </c>
      <c r="AM142" s="58" t="s">
        <v>584</v>
      </c>
      <c r="AN142" s="58" t="s">
        <v>2757</v>
      </c>
      <c r="AO142" s="58" t="s">
        <v>140</v>
      </c>
      <c r="AP142" s="58" t="s">
        <v>140</v>
      </c>
      <c r="AQ142" s="58" t="s">
        <v>140</v>
      </c>
      <c r="AR142" s="58" t="s">
        <v>140</v>
      </c>
      <c r="AS142" s="58" t="s">
        <v>140</v>
      </c>
      <c r="AT142" s="58" t="s">
        <v>140</v>
      </c>
      <c r="AU142" s="58" t="s">
        <v>140</v>
      </c>
      <c r="AV142" s="58" t="s">
        <v>140</v>
      </c>
      <c r="AW142" s="58" t="s">
        <v>140</v>
      </c>
      <c r="AX142" s="58" t="s">
        <v>140</v>
      </c>
      <c r="AY142" s="58" t="s">
        <v>140</v>
      </c>
      <c r="AZ142" s="61" t="s">
        <v>150</v>
      </c>
      <c r="BA142" s="58" t="s">
        <v>151</v>
      </c>
      <c r="BB142" s="58" t="s">
        <v>140</v>
      </c>
      <c r="BC142" s="58" t="s">
        <v>2408</v>
      </c>
      <c r="BD142" s="62">
        <v>0.98</v>
      </c>
      <c r="BE142" s="58" t="s">
        <v>2720</v>
      </c>
      <c r="BF142" s="58">
        <v>9.4700000000000006</v>
      </c>
      <c r="BG142" s="58" t="s">
        <v>140</v>
      </c>
      <c r="BH142" s="58" t="s">
        <v>140</v>
      </c>
      <c r="BI142" s="58" t="s">
        <v>140</v>
      </c>
      <c r="BJ142" s="58" t="s">
        <v>140</v>
      </c>
      <c r="BK142" s="58" t="s">
        <v>140</v>
      </c>
      <c r="BL142" s="58" t="s">
        <v>140</v>
      </c>
      <c r="BM142" s="58">
        <v>6401</v>
      </c>
      <c r="BN142" s="58" t="s">
        <v>140</v>
      </c>
      <c r="BO142" s="58" t="s">
        <v>140</v>
      </c>
      <c r="BP142" s="58" t="s">
        <v>140</v>
      </c>
      <c r="BQ142" s="58" t="s">
        <v>140</v>
      </c>
      <c r="BR142" s="58" t="s">
        <v>239</v>
      </c>
      <c r="BS142" s="58"/>
      <c r="BT142" s="58" t="s">
        <v>2758</v>
      </c>
      <c r="BU142" s="58" t="s">
        <v>2721</v>
      </c>
      <c r="BV142" s="129" t="s">
        <v>3505</v>
      </c>
      <c r="BW142" s="129"/>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c r="HO142" s="6"/>
      <c r="HP142" s="6"/>
      <c r="HQ142" s="6"/>
      <c r="HR142" s="6"/>
      <c r="HS142" s="6"/>
      <c r="HT142" s="6"/>
      <c r="HU142" s="6"/>
      <c r="HV142" s="6"/>
      <c r="HW142" s="6"/>
      <c r="HX142" s="6"/>
      <c r="HY142" s="6"/>
      <c r="HZ142" s="6"/>
      <c r="IA142" s="6"/>
      <c r="IB142" s="6"/>
      <c r="IC142" s="6"/>
      <c r="ID142" s="6"/>
      <c r="IE142" s="6"/>
      <c r="IF142" s="6"/>
      <c r="IG142" s="6"/>
      <c r="IH142" s="6"/>
      <c r="II142" s="6"/>
      <c r="IJ142" s="6"/>
      <c r="IK142" s="6"/>
      <c r="IL142" s="6"/>
      <c r="IM142" s="6"/>
      <c r="IN142" s="6"/>
      <c r="IO142" s="6"/>
      <c r="IP142" s="6"/>
      <c r="IQ142" s="6"/>
      <c r="IR142" s="6"/>
      <c r="IS142" s="6"/>
      <c r="IT142" s="6"/>
      <c r="IU142" s="6"/>
      <c r="IV142" s="6"/>
      <c r="IW142" s="6"/>
      <c r="IX142" s="6"/>
      <c r="IY142" s="6"/>
      <c r="IZ142" s="6"/>
      <c r="JA142" s="6"/>
      <c r="JB142" s="6"/>
      <c r="JC142" s="6"/>
      <c r="JD142" s="6"/>
      <c r="JE142" s="6"/>
      <c r="JF142" s="6"/>
      <c r="JG142" s="6"/>
      <c r="JH142" s="6"/>
      <c r="JI142" s="6"/>
      <c r="JJ142" s="6"/>
      <c r="JK142" s="6"/>
      <c r="JL142" s="6"/>
      <c r="JM142" s="6"/>
      <c r="JN142" s="6"/>
      <c r="JO142" s="6"/>
      <c r="JP142" s="6"/>
      <c r="JQ142" s="6"/>
      <c r="JR142" s="6"/>
      <c r="JS142" s="6"/>
      <c r="JT142" s="6"/>
      <c r="JU142" s="6"/>
      <c r="JV142" s="6"/>
      <c r="JW142" s="6"/>
      <c r="JX142" s="6"/>
      <c r="JY142" s="6"/>
      <c r="JZ142" s="6"/>
      <c r="KA142" s="6"/>
      <c r="KB142" s="6"/>
      <c r="KC142" s="6"/>
      <c r="KD142" s="6"/>
      <c r="KE142" s="6"/>
      <c r="KF142" s="6"/>
      <c r="KG142" s="6"/>
      <c r="KH142" s="6"/>
      <c r="KI142" s="6"/>
      <c r="KJ142" s="6"/>
      <c r="KK142" s="6"/>
      <c r="KL142" s="6"/>
      <c r="KM142" s="6"/>
      <c r="KN142" s="6"/>
      <c r="KO142" s="6"/>
      <c r="KP142" s="6"/>
      <c r="KQ142" s="6"/>
      <c r="KR142" s="6"/>
      <c r="KS142" s="6"/>
      <c r="KT142" s="6"/>
      <c r="KU142" s="6"/>
      <c r="KV142" s="6"/>
      <c r="KW142" s="6"/>
      <c r="KX142" s="6"/>
      <c r="KY142" s="6"/>
      <c r="KZ142" s="6"/>
      <c r="LA142" s="6"/>
      <c r="LB142" s="6"/>
      <c r="LC142" s="6"/>
      <c r="LD142" s="6"/>
      <c r="LE142" s="6"/>
      <c r="LF142" s="6"/>
      <c r="LG142" s="6"/>
      <c r="LH142" s="6"/>
      <c r="LI142" s="6"/>
      <c r="LJ142" s="6"/>
      <c r="LK142" s="6"/>
      <c r="LL142" s="6"/>
      <c r="LM142" s="6"/>
      <c r="LN142" s="6"/>
      <c r="LO142" s="6"/>
      <c r="LP142" s="6"/>
      <c r="LQ142" s="6"/>
      <c r="LR142" s="6"/>
      <c r="LS142" s="6"/>
      <c r="LT142" s="6"/>
      <c r="LU142" s="6"/>
      <c r="LV142" s="6"/>
      <c r="LW142" s="6"/>
      <c r="LX142" s="6"/>
      <c r="LY142" s="6"/>
      <c r="LZ142" s="6"/>
      <c r="MA142" s="6"/>
      <c r="MB142" s="6"/>
      <c r="MC142" s="6"/>
      <c r="MD142" s="6"/>
      <c r="ME142" s="6"/>
      <c r="MF142" s="6"/>
      <c r="MG142" s="6"/>
      <c r="MH142" s="6"/>
      <c r="MI142" s="6"/>
      <c r="MJ142" s="6"/>
      <c r="MK142" s="6"/>
      <c r="ML142" s="6"/>
      <c r="MM142" s="6"/>
      <c r="MN142" s="6"/>
      <c r="MO142" s="6"/>
      <c r="MP142" s="6"/>
      <c r="MQ142" s="6"/>
      <c r="MR142" s="6"/>
      <c r="MS142" s="6"/>
      <c r="MT142" s="6"/>
      <c r="MU142" s="6"/>
      <c r="MV142" s="6"/>
      <c r="MW142" s="6"/>
      <c r="MX142" s="6"/>
      <c r="MY142" s="6"/>
      <c r="MZ142" s="6"/>
      <c r="NA142" s="6"/>
      <c r="NB142" s="6"/>
      <c r="NC142" s="6"/>
      <c r="ND142" s="6"/>
      <c r="NE142" s="6"/>
      <c r="NF142" s="6"/>
      <c r="NG142" s="6"/>
      <c r="NH142" s="6"/>
      <c r="NI142" s="6"/>
      <c r="NJ142" s="6"/>
      <c r="NK142" s="6"/>
      <c r="NL142" s="6"/>
      <c r="NM142" s="6"/>
      <c r="NN142" s="6"/>
      <c r="NO142" s="6"/>
      <c r="NP142" s="6"/>
      <c r="NQ142" s="6"/>
      <c r="NR142" s="6"/>
      <c r="NS142" s="6"/>
      <c r="NT142" s="6"/>
      <c r="NU142" s="6"/>
      <c r="NV142" s="6"/>
      <c r="NW142" s="6"/>
      <c r="NX142" s="6"/>
      <c r="NY142" s="6"/>
      <c r="NZ142" s="6"/>
      <c r="OA142" s="6"/>
      <c r="OB142" s="6"/>
      <c r="OC142" s="6"/>
      <c r="OD142" s="6"/>
      <c r="OE142" s="6"/>
      <c r="OF142" s="6"/>
      <c r="OG142" s="6"/>
      <c r="OH142" s="6"/>
      <c r="OI142" s="6"/>
      <c r="OJ142" s="6"/>
      <c r="OK142" s="6"/>
      <c r="OL142" s="6"/>
      <c r="OM142" s="6"/>
      <c r="ON142" s="6"/>
      <c r="OO142" s="6"/>
      <c r="OP142" s="6"/>
      <c r="OQ142" s="6"/>
      <c r="OR142" s="6"/>
      <c r="OS142" s="6"/>
      <c r="OT142" s="6"/>
      <c r="OU142" s="6"/>
      <c r="OV142" s="6"/>
      <c r="OW142" s="6"/>
      <c r="OX142" s="6"/>
      <c r="OY142" s="6"/>
      <c r="OZ142" s="6"/>
      <c r="PA142" s="6"/>
      <c r="PB142" s="6"/>
      <c r="PC142" s="6"/>
      <c r="PD142" s="6"/>
      <c r="PE142" s="6"/>
      <c r="PF142" s="6"/>
      <c r="PG142" s="6"/>
      <c r="PH142" s="6"/>
      <c r="PI142" s="6"/>
      <c r="PJ142" s="6"/>
      <c r="PK142" s="6"/>
      <c r="PL142" s="6"/>
      <c r="PM142" s="6"/>
      <c r="PN142" s="6"/>
      <c r="PO142" s="6"/>
      <c r="PP142" s="6"/>
      <c r="PQ142" s="6"/>
      <c r="PR142" s="6"/>
      <c r="PS142" s="6"/>
      <c r="PT142" s="6"/>
      <c r="PU142" s="6"/>
      <c r="PV142" s="6"/>
      <c r="PW142" s="6"/>
      <c r="PX142" s="6"/>
      <c r="PY142" s="6"/>
      <c r="PZ142" s="6"/>
      <c r="QA142" s="6"/>
      <c r="QB142" s="6"/>
      <c r="QC142" s="6"/>
      <c r="QD142" s="6"/>
      <c r="QE142" s="6"/>
      <c r="QF142" s="6"/>
      <c r="QG142" s="6"/>
      <c r="QH142" s="6"/>
      <c r="QI142" s="6"/>
      <c r="QJ142" s="6"/>
      <c r="QK142" s="6"/>
      <c r="QL142" s="6"/>
      <c r="QM142" s="6"/>
      <c r="QN142" s="6"/>
      <c r="QO142" s="6"/>
      <c r="QP142" s="6"/>
      <c r="QQ142" s="6"/>
      <c r="QR142" s="6"/>
      <c r="QS142" s="6"/>
      <c r="QT142" s="6"/>
      <c r="QU142" s="6"/>
      <c r="QV142" s="6"/>
      <c r="QW142" s="6"/>
      <c r="QX142" s="6"/>
      <c r="QY142" s="6"/>
      <c r="QZ142" s="6"/>
      <c r="RA142" s="6"/>
      <c r="RB142" s="6"/>
      <c r="RC142" s="6"/>
      <c r="RD142" s="6"/>
      <c r="RE142" s="6"/>
      <c r="RF142" s="6"/>
      <c r="RG142" s="6"/>
      <c r="RH142" s="6"/>
      <c r="RI142" s="6"/>
      <c r="RJ142" s="6"/>
      <c r="RK142" s="6"/>
      <c r="RL142" s="6"/>
      <c r="RM142" s="6"/>
      <c r="RN142" s="6"/>
      <c r="RO142" s="6"/>
      <c r="RP142" s="6"/>
      <c r="RQ142" s="6"/>
      <c r="RR142" s="6"/>
      <c r="RS142" s="6"/>
      <c r="RT142" s="6"/>
      <c r="RU142" s="6"/>
      <c r="RV142" s="6"/>
      <c r="RW142" s="6"/>
      <c r="RX142" s="6"/>
      <c r="RY142" s="6"/>
      <c r="RZ142" s="6"/>
      <c r="SA142" s="6"/>
      <c r="SB142" s="6"/>
      <c r="SC142" s="6"/>
      <c r="SD142" s="6"/>
      <c r="SE142" s="6"/>
      <c r="SF142" s="6"/>
      <c r="SG142" s="6"/>
      <c r="SH142" s="6"/>
      <c r="SI142" s="6"/>
      <c r="SJ142" s="6"/>
      <c r="SK142" s="6"/>
      <c r="SL142" s="6"/>
      <c r="SM142" s="6"/>
      <c r="SN142" s="6"/>
      <c r="SO142" s="6"/>
      <c r="SP142" s="6"/>
      <c r="SQ142" s="6"/>
      <c r="SR142" s="6"/>
      <c r="SS142" s="6"/>
      <c r="ST142" s="6"/>
      <c r="SU142" s="6"/>
      <c r="SV142" s="6"/>
      <c r="SW142" s="6"/>
      <c r="SX142" s="6"/>
      <c r="SY142" s="6"/>
      <c r="SZ142" s="6"/>
      <c r="TA142" s="6"/>
      <c r="TB142" s="6"/>
      <c r="TC142" s="6"/>
      <c r="TD142" s="6"/>
      <c r="TE142" s="6"/>
      <c r="TF142" s="6"/>
      <c r="TG142" s="6"/>
      <c r="TH142" s="6"/>
      <c r="TI142" s="6"/>
      <c r="TJ142" s="6"/>
      <c r="TK142" s="6"/>
      <c r="TL142" s="6"/>
      <c r="TM142" s="6"/>
      <c r="TN142" s="6"/>
      <c r="TO142" s="6"/>
      <c r="TP142" s="6"/>
      <c r="TQ142" s="6"/>
      <c r="TR142" s="6"/>
      <c r="TS142" s="6"/>
      <c r="TT142" s="6"/>
      <c r="TU142" s="6"/>
      <c r="TV142" s="6"/>
      <c r="TW142" s="6"/>
      <c r="TX142" s="6"/>
      <c r="TY142" s="6"/>
      <c r="TZ142" s="6"/>
      <c r="UA142" s="6"/>
      <c r="UB142" s="6"/>
      <c r="UC142" s="6"/>
      <c r="UD142" s="6"/>
      <c r="UE142" s="6"/>
      <c r="UF142" s="6"/>
      <c r="UG142" s="6"/>
      <c r="UH142" s="6"/>
      <c r="UI142" s="6"/>
      <c r="UJ142" s="6"/>
      <c r="UK142" s="6"/>
      <c r="UL142" s="6"/>
      <c r="UM142" s="6"/>
      <c r="UN142" s="6"/>
      <c r="UO142" s="6"/>
      <c r="UP142" s="6"/>
      <c r="UQ142" s="6"/>
      <c r="UR142" s="6"/>
      <c r="US142" s="6"/>
      <c r="UT142" s="6"/>
      <c r="UU142" s="6"/>
      <c r="UV142" s="6"/>
      <c r="UW142" s="6"/>
      <c r="UX142" s="6"/>
      <c r="UY142" s="6"/>
      <c r="UZ142" s="6"/>
      <c r="VA142" s="6"/>
      <c r="VB142" s="6"/>
      <c r="VC142" s="6"/>
      <c r="VD142" s="6"/>
      <c r="VE142" s="6"/>
      <c r="VF142" s="6"/>
      <c r="VG142" s="6"/>
      <c r="VH142" s="6"/>
      <c r="VI142" s="6"/>
      <c r="VJ142" s="6"/>
      <c r="VK142" s="6"/>
      <c r="VL142" s="6"/>
      <c r="VM142" s="6"/>
      <c r="VN142" s="6"/>
      <c r="VO142" s="6"/>
      <c r="VP142" s="6"/>
      <c r="VQ142" s="6"/>
      <c r="VR142" s="6"/>
      <c r="VS142" s="6"/>
      <c r="VT142" s="6"/>
      <c r="VU142" s="6"/>
      <c r="VV142" s="6"/>
      <c r="VW142" s="6"/>
      <c r="VX142" s="6"/>
      <c r="VY142" s="6"/>
      <c r="VZ142" s="6"/>
      <c r="WA142" s="6"/>
      <c r="WB142" s="6"/>
      <c r="WC142" s="6"/>
      <c r="WD142" s="6"/>
      <c r="WE142" s="6"/>
      <c r="WF142" s="6"/>
      <c r="WG142" s="6"/>
      <c r="WH142" s="6"/>
      <c r="WI142" s="6"/>
      <c r="WJ142" s="6"/>
      <c r="WK142" s="6"/>
      <c r="WL142" s="6"/>
      <c r="WM142" s="6"/>
      <c r="WN142" s="6"/>
      <c r="WO142" s="6"/>
      <c r="WP142" s="6"/>
      <c r="WQ142" s="6"/>
      <c r="WR142" s="6"/>
      <c r="WS142" s="6"/>
      <c r="WT142" s="6"/>
      <c r="WU142" s="6"/>
      <c r="WV142" s="6"/>
      <c r="WW142" s="6"/>
      <c r="WX142" s="6"/>
      <c r="WY142" s="6"/>
      <c r="WZ142" s="6"/>
      <c r="XA142" s="6"/>
      <c r="XB142" s="6"/>
      <c r="XC142" s="6"/>
      <c r="XD142" s="6"/>
      <c r="XE142" s="6"/>
      <c r="XF142" s="6"/>
      <c r="XG142" s="6"/>
      <c r="XH142" s="6"/>
      <c r="XI142" s="6"/>
      <c r="XJ142" s="6"/>
      <c r="XK142" s="6"/>
      <c r="XL142" s="6"/>
      <c r="XM142" s="6"/>
      <c r="XN142" s="6"/>
      <c r="XO142" s="6"/>
      <c r="XP142" s="6"/>
      <c r="XQ142" s="6"/>
      <c r="XR142" s="6"/>
      <c r="XS142" s="6"/>
      <c r="XT142" s="6"/>
      <c r="XU142" s="6"/>
      <c r="XV142" s="6"/>
      <c r="XW142" s="6"/>
      <c r="XX142" s="6"/>
      <c r="XY142" s="6"/>
      <c r="XZ142" s="6"/>
      <c r="YA142" s="6"/>
      <c r="YB142" s="6"/>
      <c r="YC142" s="6"/>
      <c r="YD142" s="6"/>
      <c r="YE142" s="6"/>
      <c r="YF142" s="6"/>
      <c r="YG142" s="6"/>
      <c r="YH142" s="6"/>
      <c r="YI142" s="6"/>
      <c r="YJ142" s="6"/>
      <c r="YK142" s="6"/>
      <c r="YL142" s="6"/>
      <c r="YM142" s="6"/>
      <c r="YN142" s="6"/>
      <c r="YO142" s="6"/>
      <c r="YP142" s="6"/>
      <c r="YQ142" s="6"/>
      <c r="YR142" s="6"/>
      <c r="YS142" s="6"/>
      <c r="YT142" s="6"/>
      <c r="YU142" s="6"/>
      <c r="YV142" s="6"/>
      <c r="YW142" s="6"/>
      <c r="YX142" s="6"/>
      <c r="YY142" s="6"/>
      <c r="YZ142" s="6"/>
      <c r="ZA142" s="6"/>
      <c r="ZB142" s="6"/>
      <c r="ZC142" s="6"/>
      <c r="ZD142" s="6"/>
      <c r="ZE142" s="6"/>
      <c r="ZF142" s="6"/>
      <c r="ZG142" s="6"/>
      <c r="ZH142" s="6"/>
      <c r="ZI142" s="6"/>
      <c r="ZJ142" s="6"/>
      <c r="ZK142" s="6"/>
      <c r="ZL142" s="6"/>
      <c r="ZM142" s="6"/>
      <c r="ZN142" s="6"/>
      <c r="ZO142" s="6"/>
      <c r="ZP142" s="6"/>
      <c r="ZQ142" s="6"/>
      <c r="ZR142" s="6"/>
      <c r="ZS142" s="6"/>
      <c r="ZT142" s="6"/>
      <c r="ZU142" s="6"/>
      <c r="ZV142" s="6"/>
      <c r="ZW142" s="6"/>
      <c r="ZX142" s="6"/>
      <c r="ZY142" s="6"/>
      <c r="ZZ142" s="6"/>
      <c r="AAA142" s="6"/>
      <c r="AAB142" s="6"/>
      <c r="AAC142" s="6"/>
      <c r="AAD142" s="6"/>
      <c r="AAE142" s="6"/>
      <c r="AAF142" s="6"/>
      <c r="AAG142" s="6"/>
      <c r="AAH142" s="6"/>
      <c r="AAI142" s="6"/>
      <c r="AAJ142" s="6"/>
      <c r="AAK142" s="6"/>
      <c r="AAL142" s="6"/>
      <c r="AAM142" s="6"/>
      <c r="AAN142" s="6"/>
      <c r="AAO142" s="6"/>
      <c r="AAP142" s="6"/>
      <c r="AAQ142" s="6"/>
      <c r="AAR142" s="6"/>
      <c r="AAS142" s="6"/>
      <c r="AAT142" s="6"/>
      <c r="AAU142" s="6"/>
      <c r="AAV142" s="6"/>
      <c r="AAW142" s="6"/>
      <c r="AAX142" s="6"/>
      <c r="AAY142" s="6"/>
      <c r="AAZ142" s="6"/>
      <c r="ABA142" s="6"/>
      <c r="ABB142" s="6"/>
      <c r="ABC142" s="6"/>
      <c r="ABD142" s="6"/>
      <c r="ABE142" s="6"/>
      <c r="ABF142" s="6"/>
      <c r="ABG142" s="6"/>
      <c r="ABH142" s="6"/>
      <c r="ABI142" s="6"/>
      <c r="ABJ142" s="6"/>
      <c r="ABK142" s="6"/>
      <c r="ABL142" s="6"/>
      <c r="ABM142" s="6"/>
      <c r="ABN142" s="6"/>
      <c r="ABO142" s="6"/>
      <c r="ABP142" s="6"/>
      <c r="ABQ142" s="6"/>
      <c r="ABR142" s="6"/>
      <c r="ABS142" s="6"/>
      <c r="ABT142" s="6"/>
      <c r="ABU142" s="6"/>
      <c r="ABV142" s="6"/>
      <c r="ABW142" s="6"/>
      <c r="ABX142" s="6"/>
      <c r="ABY142" s="6"/>
      <c r="ABZ142" s="6"/>
      <c r="ACA142" s="6"/>
      <c r="ACB142" s="6"/>
      <c r="ACC142" s="6"/>
      <c r="ACD142" s="6"/>
      <c r="ACE142" s="6"/>
      <c r="ACF142" s="6"/>
      <c r="ACG142" s="6"/>
      <c r="ACH142" s="6"/>
      <c r="ACI142" s="6"/>
      <c r="ACJ142" s="6"/>
      <c r="ACK142" s="6"/>
      <c r="ACL142" s="6"/>
      <c r="ACM142" s="6"/>
      <c r="ACN142" s="6"/>
      <c r="ACO142" s="6"/>
      <c r="ACP142" s="6"/>
      <c r="ACQ142" s="6"/>
      <c r="ACR142" s="6"/>
      <c r="ACS142" s="6"/>
      <c r="ACT142" s="6"/>
      <c r="ACU142" s="6"/>
      <c r="ACV142" s="6"/>
      <c r="ACW142" s="6"/>
      <c r="ACX142" s="6"/>
      <c r="ACY142" s="6"/>
      <c r="ACZ142" s="6"/>
      <c r="ADA142" s="6"/>
      <c r="ADB142" s="6"/>
      <c r="ADC142" s="6"/>
      <c r="ADD142" s="6"/>
      <c r="ADE142" s="6"/>
      <c r="ADF142" s="6"/>
      <c r="ADG142" s="6"/>
      <c r="ADH142" s="6"/>
      <c r="ADI142" s="6"/>
      <c r="ADJ142" s="6"/>
      <c r="ADK142" s="6"/>
      <c r="ADL142" s="6"/>
      <c r="ADM142" s="6"/>
      <c r="ADN142" s="6"/>
      <c r="ADO142" s="6"/>
      <c r="ADP142" s="6"/>
      <c r="ADQ142" s="6"/>
      <c r="ADR142" s="6"/>
      <c r="ADS142" s="6"/>
      <c r="ADT142" s="6"/>
      <c r="ADU142" s="6"/>
      <c r="ADV142" s="6"/>
      <c r="ADW142" s="6"/>
      <c r="ADX142" s="6"/>
      <c r="ADY142" s="6"/>
      <c r="ADZ142" s="6"/>
      <c r="AEA142" s="6"/>
      <c r="AEB142" s="6"/>
      <c r="AEC142" s="6"/>
      <c r="AED142" s="6"/>
      <c r="AEE142" s="6"/>
      <c r="AEF142" s="6"/>
      <c r="AEG142" s="6"/>
      <c r="AEH142" s="6"/>
      <c r="AEI142" s="6"/>
      <c r="AEJ142" s="6"/>
      <c r="AEK142" s="6"/>
      <c r="AEL142" s="6"/>
      <c r="AEM142" s="6"/>
      <c r="AEN142" s="6"/>
      <c r="AEO142" s="6"/>
      <c r="AEP142" s="6"/>
      <c r="AEQ142" s="6"/>
      <c r="AER142" s="6"/>
      <c r="AES142" s="6"/>
      <c r="AET142" s="6"/>
      <c r="AEU142" s="6"/>
      <c r="AEV142" s="6"/>
      <c r="AEW142" s="6"/>
      <c r="AEX142" s="6"/>
      <c r="AEY142" s="6"/>
      <c r="AEZ142" s="6"/>
      <c r="AFA142" s="6"/>
      <c r="AFB142" s="6"/>
      <c r="AFC142" s="6"/>
      <c r="AFD142" s="6"/>
      <c r="AFE142" s="6"/>
      <c r="AFF142" s="6"/>
      <c r="AFG142" s="6"/>
      <c r="AFH142" s="6"/>
      <c r="AFI142" s="6"/>
      <c r="AFJ142" s="6"/>
      <c r="AFK142" s="6"/>
      <c r="AFL142" s="6"/>
      <c r="AFM142" s="6"/>
      <c r="AFN142" s="6"/>
      <c r="AFO142" s="6"/>
      <c r="AFP142" s="6"/>
      <c r="AFQ142" s="6"/>
      <c r="AFR142" s="6"/>
      <c r="AFS142" s="6"/>
      <c r="AFT142" s="6"/>
      <c r="AFU142" s="6"/>
      <c r="AFV142" s="6"/>
      <c r="AFW142" s="6"/>
      <c r="AFX142" s="6"/>
      <c r="AFY142" s="6"/>
      <c r="AFZ142" s="6"/>
      <c r="AGA142" s="6"/>
      <c r="AGB142" s="6"/>
      <c r="AGC142" s="6"/>
      <c r="AGD142" s="6"/>
      <c r="AGE142" s="6"/>
      <c r="AGF142" s="6"/>
      <c r="AGG142" s="6"/>
      <c r="AGH142" s="6"/>
      <c r="AGI142" s="6"/>
      <c r="AGJ142" s="6"/>
      <c r="AGK142" s="6"/>
      <c r="AGL142" s="6"/>
      <c r="AGM142" s="6"/>
      <c r="AGN142" s="6"/>
      <c r="AGO142" s="6"/>
      <c r="AGP142" s="6"/>
      <c r="AGQ142" s="6"/>
      <c r="AGR142" s="6"/>
      <c r="AGS142" s="6"/>
      <c r="AGT142" s="6"/>
      <c r="AGU142" s="6"/>
      <c r="AGV142" s="6"/>
      <c r="AGW142" s="6"/>
      <c r="AGX142" s="6"/>
      <c r="AGY142" s="6"/>
      <c r="AGZ142" s="6"/>
      <c r="AHA142" s="6"/>
      <c r="AHB142" s="6"/>
      <c r="AHC142" s="6"/>
      <c r="AHD142" s="6"/>
      <c r="AHE142" s="6"/>
      <c r="AHF142" s="6"/>
      <c r="AHG142" s="6"/>
      <c r="AHH142" s="6"/>
      <c r="AHI142" s="6"/>
      <c r="AHJ142" s="6"/>
      <c r="AHK142" s="6"/>
      <c r="AHL142" s="6"/>
      <c r="AHM142" s="6"/>
      <c r="AHN142" s="6"/>
      <c r="AHO142" s="6"/>
      <c r="AHP142" s="6"/>
      <c r="AHQ142" s="6"/>
      <c r="AHR142" s="6"/>
      <c r="AHS142" s="6"/>
      <c r="AHT142" s="6"/>
      <c r="AHU142" s="6"/>
      <c r="AHV142" s="6"/>
      <c r="AHW142" s="6"/>
      <c r="AHX142" s="6"/>
      <c r="AHY142" s="6"/>
      <c r="AHZ142" s="6"/>
      <c r="AIA142" s="6"/>
      <c r="AIB142" s="6"/>
      <c r="AIC142" s="6"/>
      <c r="AID142" s="6"/>
      <c r="AIE142" s="6"/>
      <c r="AIF142" s="6"/>
      <c r="AIG142" s="6"/>
      <c r="AIH142" s="6"/>
      <c r="AII142" s="6"/>
      <c r="AIJ142" s="6"/>
      <c r="AIK142" s="6"/>
      <c r="AIL142" s="6"/>
      <c r="AIM142" s="6"/>
      <c r="AIN142" s="6"/>
      <c r="AIO142" s="6"/>
      <c r="AIP142" s="6"/>
      <c r="AIQ142" s="6"/>
      <c r="AIR142" s="6"/>
      <c r="AIS142" s="6"/>
      <c r="AIT142" s="6"/>
      <c r="AIU142" s="6"/>
      <c r="AIV142" s="6"/>
      <c r="AIW142" s="6"/>
      <c r="AIX142" s="6"/>
      <c r="AIY142" s="6"/>
      <c r="AIZ142" s="6"/>
      <c r="AJA142" s="6"/>
      <c r="AJB142" s="6"/>
      <c r="AJC142" s="6"/>
      <c r="AJD142" s="6"/>
      <c r="AJE142" s="6"/>
      <c r="AJF142" s="6"/>
      <c r="AJG142" s="6"/>
      <c r="AJH142" s="6"/>
      <c r="AJI142" s="6"/>
      <c r="AJJ142" s="6"/>
      <c r="AJK142" s="6"/>
      <c r="AJL142" s="6"/>
      <c r="AJM142" s="6"/>
      <c r="AJN142" s="6"/>
      <c r="AJO142" s="6"/>
      <c r="AJP142" s="6"/>
      <c r="AJQ142" s="6"/>
      <c r="AJR142" s="6"/>
      <c r="AJS142" s="6"/>
      <c r="AJT142" s="6"/>
      <c r="AJU142" s="6"/>
      <c r="AJV142" s="6"/>
      <c r="AJW142" s="6"/>
      <c r="AJX142" s="6"/>
      <c r="AJY142" s="6"/>
      <c r="AJZ142" s="6"/>
      <c r="AKA142" s="6"/>
      <c r="AKB142" s="6"/>
      <c r="AKC142" s="6"/>
      <c r="AKD142" s="6"/>
      <c r="AKE142" s="6"/>
      <c r="AKF142" s="6"/>
      <c r="AKG142" s="6"/>
      <c r="AKH142" s="6"/>
      <c r="AKI142" s="6"/>
      <c r="AKJ142" s="6"/>
      <c r="AKK142" s="6"/>
      <c r="AKL142" s="6"/>
      <c r="AKM142" s="6"/>
      <c r="AKN142" s="6"/>
      <c r="AKO142" s="6"/>
      <c r="AKP142" s="6"/>
      <c r="AKQ142" s="6"/>
      <c r="AKR142" s="6"/>
      <c r="AKS142" s="6"/>
      <c r="AKT142" s="6"/>
      <c r="AKU142" s="6"/>
      <c r="AKV142" s="6"/>
      <c r="AKW142" s="6"/>
      <c r="AKX142" s="6"/>
      <c r="AKY142" s="6"/>
      <c r="AKZ142" s="6"/>
      <c r="ALA142" s="6"/>
      <c r="ALB142" s="6"/>
      <c r="ALC142" s="6"/>
      <c r="ALD142" s="6"/>
      <c r="ALE142" s="6"/>
      <c r="ALF142" s="6"/>
      <c r="ALG142" s="6"/>
      <c r="ALH142" s="6"/>
      <c r="ALI142" s="6"/>
      <c r="ALJ142" s="6"/>
      <c r="ALK142" s="6"/>
      <c r="ALL142" s="6"/>
      <c r="ALM142" s="6"/>
      <c r="ALN142" s="6"/>
      <c r="ALO142" s="6"/>
      <c r="ALP142" s="6"/>
      <c r="ALQ142" s="6"/>
      <c r="ALR142" s="6"/>
      <c r="ALS142" s="6"/>
      <c r="ALT142" s="6"/>
      <c r="ALU142" s="6"/>
      <c r="ALV142" s="6"/>
      <c r="ALW142" s="6"/>
      <c r="ALX142" s="6"/>
      <c r="ALY142" s="6"/>
      <c r="ALZ142" s="6"/>
      <c r="AMA142" s="6"/>
      <c r="AMB142" s="6"/>
      <c r="AMC142" s="6"/>
      <c r="AMD142" s="6"/>
      <c r="AME142" s="6"/>
      <c r="AMF142" s="6"/>
      <c r="AMG142" s="6"/>
      <c r="AMH142" s="6"/>
      <c r="AMI142" s="6"/>
      <c r="AMJ142" s="6"/>
      <c r="AMK142" s="6"/>
      <c r="AML142" s="6"/>
      <c r="AMM142" s="6"/>
      <c r="AMN142" s="6"/>
      <c r="AMO142" s="6"/>
      <c r="AMP142" s="6"/>
      <c r="AMQ142" s="6"/>
      <c r="AMR142" s="6"/>
      <c r="AMS142" s="6"/>
      <c r="AMT142" s="6"/>
      <c r="AMU142" s="6"/>
      <c r="AMV142" s="6"/>
      <c r="AMW142" s="6"/>
      <c r="AMX142" s="6"/>
      <c r="AMY142" s="6"/>
      <c r="AMZ142" s="6"/>
      <c r="ANA142" s="6"/>
      <c r="ANB142" s="6"/>
      <c r="ANC142" s="6"/>
      <c r="AND142" s="6"/>
      <c r="ANE142" s="6"/>
      <c r="ANF142" s="6"/>
      <c r="ANG142" s="6"/>
      <c r="ANH142" s="6"/>
      <c r="ANI142" s="6"/>
      <c r="ANJ142" s="6"/>
      <c r="ANK142" s="6"/>
      <c r="ANL142" s="6"/>
      <c r="ANM142" s="6"/>
      <c r="ANN142" s="6"/>
      <c r="ANO142" s="6"/>
      <c r="ANP142" s="6"/>
      <c r="ANQ142" s="6"/>
      <c r="ANR142" s="6"/>
      <c r="ANS142" s="6"/>
      <c r="ANT142" s="6"/>
      <c r="ANU142" s="6"/>
      <c r="ANV142" s="6"/>
      <c r="ANW142" s="6"/>
      <c r="ANX142" s="6"/>
      <c r="ANY142" s="6"/>
      <c r="ANZ142" s="6"/>
      <c r="AOA142" s="6"/>
      <c r="AOB142" s="6"/>
      <c r="AOC142" s="6"/>
      <c r="AOD142" s="6"/>
      <c r="AOE142" s="6"/>
      <c r="AOF142" s="6"/>
      <c r="AOG142" s="6"/>
      <c r="AOH142" s="6"/>
      <c r="AOI142" s="6"/>
      <c r="AOJ142" s="6"/>
      <c r="AOK142" s="6"/>
      <c r="AOL142" s="6"/>
      <c r="AOM142" s="6"/>
      <c r="AON142" s="6"/>
      <c r="AOO142" s="6"/>
      <c r="AOP142" s="6"/>
      <c r="AOQ142" s="6"/>
      <c r="AOR142" s="6"/>
      <c r="AOS142" s="6"/>
      <c r="AOT142" s="6"/>
      <c r="AOU142" s="6"/>
      <c r="AOV142" s="6"/>
      <c r="AOW142" s="6"/>
      <c r="AOX142" s="6"/>
      <c r="AOY142" s="6"/>
      <c r="AOZ142" s="6"/>
      <c r="APA142" s="6"/>
      <c r="APB142" s="6"/>
      <c r="APC142" s="6"/>
      <c r="APD142" s="6"/>
      <c r="APE142" s="6"/>
      <c r="APF142" s="6"/>
      <c r="APG142" s="6"/>
      <c r="APH142" s="6"/>
      <c r="API142" s="6"/>
      <c r="APJ142" s="6"/>
      <c r="APK142" s="6"/>
      <c r="APL142" s="6"/>
      <c r="APM142" s="6"/>
      <c r="APN142" s="6"/>
      <c r="APO142" s="6"/>
      <c r="APP142" s="6"/>
      <c r="APQ142" s="6"/>
      <c r="APR142" s="6"/>
      <c r="APS142" s="6"/>
      <c r="APT142" s="6"/>
      <c r="APU142" s="6"/>
      <c r="APV142" s="6"/>
      <c r="APW142" s="6"/>
      <c r="APX142" s="6"/>
      <c r="APY142" s="6"/>
      <c r="APZ142" s="6"/>
      <c r="AQA142" s="6"/>
      <c r="AQB142" s="6"/>
      <c r="AQC142" s="6"/>
      <c r="AQD142" s="6"/>
      <c r="AQE142" s="6"/>
      <c r="AQF142" s="6"/>
      <c r="AQG142" s="6"/>
      <c r="AQH142" s="6"/>
      <c r="AQI142" s="6"/>
      <c r="AQJ142" s="6"/>
      <c r="AQK142" s="6"/>
      <c r="AQL142" s="6"/>
      <c r="AQM142" s="6"/>
      <c r="AQN142" s="6"/>
      <c r="AQO142" s="6"/>
      <c r="AQP142" s="6"/>
      <c r="AQQ142" s="6"/>
      <c r="AQR142" s="6"/>
      <c r="AQS142" s="6"/>
      <c r="AQT142" s="6"/>
      <c r="AQU142" s="6"/>
      <c r="AQV142" s="6"/>
      <c r="AQW142" s="6"/>
      <c r="AQX142" s="6"/>
      <c r="AQY142" s="6"/>
      <c r="AQZ142" s="6"/>
      <c r="ARA142" s="6"/>
      <c r="ARB142" s="6"/>
      <c r="ARC142" s="6"/>
      <c r="ARD142" s="6"/>
      <c r="ARE142" s="6"/>
      <c r="ARF142" s="6"/>
      <c r="ARG142" s="6"/>
      <c r="ARH142" s="6"/>
      <c r="ARI142" s="6"/>
      <c r="ARJ142" s="6"/>
      <c r="ARK142" s="6"/>
      <c r="ARL142" s="6"/>
      <c r="ARM142" s="6"/>
      <c r="ARN142" s="6"/>
      <c r="ARO142" s="6"/>
      <c r="ARP142" s="6"/>
      <c r="ARQ142" s="6"/>
      <c r="ARR142" s="6"/>
      <c r="ARS142" s="6"/>
      <c r="ART142" s="6"/>
      <c r="ARU142" s="6"/>
      <c r="ARV142" s="6"/>
      <c r="ARW142" s="6"/>
      <c r="ARX142" s="6"/>
      <c r="ARY142" s="6"/>
      <c r="ARZ142" s="6"/>
      <c r="ASA142" s="6"/>
      <c r="ASB142" s="6"/>
      <c r="ASC142" s="6"/>
      <c r="ASD142" s="6"/>
      <c r="ASE142" s="6"/>
      <c r="ASF142" s="6"/>
      <c r="ASG142" s="6"/>
      <c r="ASH142" s="6"/>
      <c r="ASI142" s="6"/>
      <c r="ASJ142" s="6"/>
      <c r="ASK142" s="6"/>
      <c r="ASL142" s="6"/>
      <c r="ASM142" s="6"/>
      <c r="ASN142" s="6"/>
      <c r="ASO142" s="6"/>
      <c r="ASP142" s="6"/>
      <c r="ASQ142" s="6"/>
      <c r="ASR142" s="6"/>
      <c r="ASS142" s="6"/>
      <c r="AST142" s="6"/>
      <c r="ASU142" s="6"/>
      <c r="ASV142" s="6"/>
      <c r="ASW142" s="6"/>
      <c r="ASX142" s="6"/>
      <c r="ASY142" s="6"/>
      <c r="ASZ142" s="6"/>
      <c r="ATA142" s="6"/>
      <c r="ATB142" s="6"/>
      <c r="ATC142" s="6"/>
      <c r="ATD142" s="6"/>
      <c r="ATE142" s="6"/>
      <c r="ATF142" s="6"/>
      <c r="ATG142" s="6"/>
      <c r="ATH142" s="6"/>
      <c r="ATI142" s="6"/>
      <c r="ATJ142" s="6"/>
      <c r="ATK142" s="6"/>
      <c r="ATL142" s="6"/>
      <c r="ATM142" s="6"/>
      <c r="ATN142" s="6"/>
      <c r="ATO142" s="6"/>
      <c r="ATP142" s="6"/>
      <c r="ATQ142" s="6"/>
      <c r="ATR142" s="6"/>
      <c r="ATS142" s="6"/>
      <c r="ATT142" s="6"/>
      <c r="ATU142" s="6"/>
      <c r="ATV142" s="6"/>
      <c r="ATW142" s="6"/>
      <c r="ATX142" s="6"/>
      <c r="ATY142" s="6"/>
      <c r="ATZ142" s="6"/>
      <c r="AUA142" s="6"/>
      <c r="AUB142" s="6"/>
      <c r="AUC142" s="6"/>
      <c r="AUD142" s="6"/>
      <c r="AUE142" s="6"/>
      <c r="AUF142" s="6"/>
      <c r="AUG142" s="6"/>
      <c r="AUH142" s="6"/>
      <c r="AUI142" s="6"/>
      <c r="AUJ142" s="6"/>
      <c r="AUK142" s="6"/>
      <c r="AUL142" s="6"/>
      <c r="AUM142" s="6"/>
      <c r="AUN142" s="6"/>
      <c r="AUO142" s="6"/>
      <c r="AUP142" s="6"/>
      <c r="AUQ142" s="6"/>
      <c r="AUR142" s="6"/>
      <c r="AUS142" s="6"/>
      <c r="AUT142" s="6"/>
      <c r="AUU142" s="6"/>
      <c r="AUV142" s="6"/>
      <c r="AUW142" s="6"/>
      <c r="AUX142" s="6"/>
      <c r="AUY142" s="6"/>
      <c r="AUZ142" s="6"/>
      <c r="AVA142" s="6"/>
      <c r="AVB142" s="6"/>
      <c r="AVC142" s="6"/>
      <c r="AVD142" s="6"/>
      <c r="AVE142" s="6"/>
      <c r="AVF142" s="6"/>
      <c r="AVG142" s="6"/>
      <c r="AVH142" s="6"/>
      <c r="AVI142" s="6"/>
      <c r="AVJ142" s="6"/>
      <c r="AVK142" s="6"/>
      <c r="AVL142" s="6"/>
      <c r="AVM142" s="6"/>
      <c r="AVN142" s="6"/>
      <c r="AVO142" s="6"/>
      <c r="AVP142" s="6"/>
      <c r="AVQ142" s="6"/>
      <c r="AVR142" s="6"/>
      <c r="AVS142" s="6"/>
      <c r="AVT142" s="6"/>
      <c r="AVU142" s="6"/>
      <c r="AVV142" s="6"/>
      <c r="AVW142" s="6"/>
      <c r="AVX142" s="6"/>
      <c r="AVY142" s="6"/>
      <c r="AVZ142" s="6"/>
      <c r="AWA142" s="6"/>
      <c r="AWB142" s="6"/>
      <c r="AWC142" s="6"/>
      <c r="AWD142" s="6"/>
      <c r="AWE142" s="6"/>
      <c r="AWF142" s="6"/>
      <c r="AWG142" s="6"/>
      <c r="AWH142" s="6"/>
      <c r="AWI142" s="6"/>
      <c r="AWJ142" s="6"/>
      <c r="AWK142" s="6"/>
      <c r="AWL142" s="6"/>
      <c r="AWM142" s="6"/>
      <c r="AWN142" s="6"/>
      <c r="AWO142" s="6"/>
      <c r="AWP142" s="6"/>
      <c r="AWQ142" s="6"/>
      <c r="AWR142" s="6"/>
      <c r="AWS142" s="6"/>
      <c r="AWT142" s="6"/>
      <c r="AWU142" s="6"/>
      <c r="AWV142" s="6"/>
      <c r="AWW142" s="6"/>
      <c r="AWX142" s="6"/>
      <c r="AWY142" s="6"/>
      <c r="AWZ142" s="6"/>
      <c r="AXA142" s="6"/>
      <c r="AXB142" s="6"/>
      <c r="AXC142" s="6"/>
      <c r="AXD142" s="6"/>
      <c r="AXE142" s="6"/>
      <c r="AXF142" s="6"/>
      <c r="AXG142" s="6"/>
      <c r="AXH142" s="6"/>
      <c r="AXI142" s="6"/>
      <c r="AXJ142" s="6"/>
      <c r="AXK142" s="6"/>
      <c r="AXL142" s="6"/>
      <c r="AXM142" s="6"/>
      <c r="AXN142" s="6"/>
      <c r="AXO142" s="6"/>
      <c r="AXP142" s="6"/>
      <c r="AXQ142" s="6"/>
      <c r="AXR142" s="6"/>
      <c r="AXS142" s="6"/>
      <c r="AXT142" s="6"/>
      <c r="AXU142" s="6"/>
      <c r="AXV142" s="6"/>
      <c r="AXW142" s="6"/>
      <c r="AXX142" s="6"/>
      <c r="AXY142" s="6"/>
      <c r="AXZ142" s="6"/>
      <c r="AYA142" s="6"/>
      <c r="AYB142" s="6"/>
      <c r="AYC142" s="6"/>
      <c r="AYD142" s="6"/>
      <c r="AYE142" s="6"/>
      <c r="AYF142" s="6"/>
      <c r="AYG142" s="6"/>
      <c r="AYH142" s="6"/>
      <c r="AYI142" s="6"/>
      <c r="AYJ142" s="6"/>
      <c r="AYK142" s="6"/>
      <c r="AYL142" s="6"/>
      <c r="AYM142" s="6"/>
      <c r="AYN142" s="6"/>
      <c r="AYO142" s="6"/>
      <c r="AYP142" s="6"/>
      <c r="AYQ142" s="6"/>
      <c r="AYR142" s="6"/>
      <c r="AYS142" s="6"/>
      <c r="AYT142" s="6"/>
      <c r="AYU142" s="6"/>
      <c r="AYV142" s="6"/>
      <c r="AYW142" s="6"/>
      <c r="AYX142" s="6"/>
      <c r="AYY142" s="6"/>
      <c r="AYZ142" s="6"/>
      <c r="AZA142" s="6"/>
      <c r="AZB142" s="6"/>
      <c r="AZC142" s="6"/>
      <c r="AZD142" s="6"/>
      <c r="AZE142" s="6"/>
      <c r="AZF142" s="6"/>
      <c r="AZG142" s="6"/>
      <c r="AZH142" s="6"/>
      <c r="AZI142" s="6"/>
      <c r="AZJ142" s="6"/>
      <c r="AZK142" s="6"/>
      <c r="AZL142" s="6"/>
      <c r="AZM142" s="6"/>
      <c r="AZN142" s="6"/>
      <c r="AZO142" s="6"/>
      <c r="AZP142" s="6"/>
      <c r="AZQ142" s="6"/>
      <c r="AZR142" s="6"/>
      <c r="AZS142" s="6"/>
      <c r="AZT142" s="6"/>
      <c r="AZU142" s="6"/>
      <c r="AZV142" s="6"/>
      <c r="AZW142" s="6"/>
      <c r="AZX142" s="6"/>
      <c r="AZY142" s="6"/>
      <c r="AZZ142" s="6"/>
      <c r="BAA142" s="6"/>
      <c r="BAB142" s="6"/>
      <c r="BAC142" s="6"/>
      <c r="BAD142" s="6"/>
      <c r="BAE142" s="6"/>
      <c r="BAF142" s="6"/>
      <c r="BAG142" s="6"/>
      <c r="BAH142" s="6"/>
      <c r="BAI142" s="6"/>
      <c r="BAJ142" s="6"/>
      <c r="BAK142" s="6"/>
      <c r="BAL142" s="6"/>
      <c r="BAM142" s="6"/>
      <c r="BAN142" s="6"/>
      <c r="BAO142" s="6"/>
      <c r="BAP142" s="6"/>
      <c r="BAQ142" s="6"/>
      <c r="BAR142" s="6"/>
      <c r="BAS142" s="6"/>
      <c r="BAT142" s="6"/>
      <c r="BAU142" s="6"/>
      <c r="BAV142" s="6"/>
      <c r="BAW142" s="6"/>
      <c r="BAX142" s="6"/>
      <c r="BAY142" s="6"/>
      <c r="BAZ142" s="6"/>
      <c r="BBA142" s="6"/>
      <c r="BBB142" s="6"/>
      <c r="BBC142" s="6"/>
      <c r="BBD142" s="6"/>
      <c r="BBE142" s="6"/>
      <c r="BBF142" s="6"/>
      <c r="BBG142" s="6"/>
      <c r="BBH142" s="6"/>
      <c r="BBI142" s="6"/>
      <c r="BBJ142" s="6"/>
      <c r="BBK142" s="6"/>
      <c r="BBL142" s="6"/>
      <c r="BBM142" s="6"/>
      <c r="BBN142" s="6"/>
      <c r="BBO142" s="6"/>
      <c r="BBP142" s="6"/>
      <c r="BBQ142" s="6"/>
      <c r="BBR142" s="6"/>
      <c r="BBS142" s="6"/>
      <c r="BBT142" s="6"/>
      <c r="BBU142" s="6"/>
      <c r="BBV142" s="6"/>
      <c r="BBW142" s="6"/>
      <c r="BBX142" s="6"/>
      <c r="BBY142" s="6"/>
      <c r="BBZ142" s="6"/>
      <c r="BCA142" s="6"/>
      <c r="BCB142" s="6"/>
      <c r="BCC142" s="6"/>
      <c r="BCD142" s="6"/>
      <c r="BCE142" s="6"/>
      <c r="BCF142" s="6"/>
      <c r="BCG142" s="6"/>
      <c r="BCH142" s="6"/>
      <c r="BCI142" s="6"/>
      <c r="BCJ142" s="6"/>
      <c r="BCK142" s="6"/>
      <c r="BCL142" s="6"/>
      <c r="BCM142" s="6"/>
      <c r="BCN142" s="6"/>
      <c r="BCO142" s="6"/>
      <c r="BCP142" s="6"/>
      <c r="BCQ142" s="6"/>
      <c r="BCR142" s="6"/>
      <c r="BCS142" s="6"/>
      <c r="BCT142" s="6"/>
      <c r="BCU142" s="6"/>
      <c r="BCV142" s="6"/>
      <c r="BCW142" s="6"/>
      <c r="BCX142" s="6"/>
      <c r="BCY142" s="6"/>
      <c r="BCZ142" s="6"/>
      <c r="BDA142" s="6"/>
      <c r="BDB142" s="6"/>
      <c r="BDC142" s="6"/>
      <c r="BDD142" s="6"/>
      <c r="BDE142" s="6"/>
      <c r="BDF142" s="6"/>
      <c r="BDG142" s="6"/>
      <c r="BDH142" s="6"/>
      <c r="BDI142" s="6"/>
      <c r="BDJ142" s="6"/>
      <c r="BDK142" s="6"/>
      <c r="BDL142" s="6"/>
      <c r="BDM142" s="6"/>
      <c r="BDN142" s="6"/>
      <c r="BDO142" s="6"/>
      <c r="BDP142" s="6"/>
      <c r="BDQ142" s="6"/>
      <c r="BDR142" s="6"/>
      <c r="BDS142" s="6"/>
      <c r="BDT142" s="6"/>
      <c r="BDU142" s="6"/>
      <c r="BDV142" s="6"/>
      <c r="BDW142" s="6"/>
      <c r="BDX142" s="6"/>
      <c r="BDY142" s="6"/>
      <c r="BDZ142" s="6"/>
      <c r="BEA142" s="6"/>
      <c r="BEB142" s="6"/>
      <c r="BEC142" s="6"/>
      <c r="BED142" s="6"/>
      <c r="BEE142" s="6"/>
      <c r="BEF142" s="6"/>
      <c r="BEG142" s="6"/>
      <c r="BEH142" s="6"/>
      <c r="BEI142" s="6"/>
      <c r="BEJ142" s="6"/>
      <c r="BEK142" s="6"/>
      <c r="BEL142" s="6"/>
      <c r="BEM142" s="6"/>
      <c r="BEN142" s="6"/>
      <c r="BEO142" s="6"/>
      <c r="BEP142" s="6"/>
      <c r="BEQ142" s="6"/>
      <c r="BER142" s="6"/>
      <c r="BES142" s="6"/>
      <c r="BET142" s="6"/>
      <c r="BEU142" s="6"/>
      <c r="BEV142" s="6"/>
      <c r="BEW142" s="6"/>
      <c r="BEX142" s="6"/>
      <c r="BEY142" s="6"/>
      <c r="BEZ142" s="6"/>
      <c r="BFA142" s="6"/>
      <c r="BFB142" s="6"/>
      <c r="BFC142" s="6"/>
      <c r="BFD142" s="6"/>
      <c r="BFE142" s="6"/>
      <c r="BFF142" s="6"/>
      <c r="BFG142" s="6"/>
      <c r="BFH142" s="6"/>
      <c r="BFI142" s="6"/>
      <c r="BFJ142" s="6"/>
      <c r="BFK142" s="6"/>
      <c r="BFL142" s="6"/>
      <c r="BFM142" s="6"/>
      <c r="BFN142" s="6"/>
      <c r="BFO142" s="6"/>
      <c r="BFP142" s="6"/>
      <c r="BFQ142" s="6"/>
      <c r="BFR142" s="6"/>
      <c r="BFS142" s="6"/>
      <c r="BFT142" s="6"/>
      <c r="BFU142" s="6"/>
      <c r="BFV142" s="6"/>
      <c r="BFW142" s="6"/>
      <c r="BFX142" s="6"/>
      <c r="BFY142" s="6"/>
      <c r="BFZ142" s="6"/>
      <c r="BGA142" s="6"/>
      <c r="BGB142" s="6"/>
      <c r="BGC142" s="6"/>
      <c r="BGD142" s="6"/>
      <c r="BGE142" s="6"/>
      <c r="BGF142" s="6"/>
      <c r="BGG142" s="6"/>
      <c r="BGH142" s="6"/>
      <c r="BGI142" s="6"/>
      <c r="BGJ142" s="6"/>
      <c r="BGK142" s="6"/>
      <c r="BGL142" s="6"/>
      <c r="BGM142" s="6"/>
      <c r="BGN142" s="6"/>
      <c r="BGO142" s="6"/>
      <c r="BGP142" s="6"/>
      <c r="BGQ142" s="6"/>
      <c r="BGR142" s="6"/>
      <c r="BGS142" s="6"/>
      <c r="BGT142" s="6"/>
      <c r="BGU142" s="6"/>
      <c r="BGV142" s="6"/>
      <c r="BGW142" s="6"/>
      <c r="BGX142" s="6"/>
      <c r="BGY142" s="6"/>
      <c r="BGZ142" s="6"/>
      <c r="BHA142" s="6"/>
      <c r="BHB142" s="6"/>
      <c r="BHC142" s="6"/>
      <c r="BHD142" s="6"/>
      <c r="BHE142" s="6"/>
      <c r="BHF142" s="6"/>
      <c r="BHG142" s="6"/>
      <c r="BHH142" s="6"/>
      <c r="BHI142" s="6"/>
      <c r="BHJ142" s="6"/>
      <c r="BHK142" s="6"/>
      <c r="BHL142" s="6"/>
      <c r="BHM142" s="6"/>
      <c r="BHN142" s="6"/>
      <c r="BHO142" s="6"/>
      <c r="BHP142" s="6"/>
      <c r="BHQ142" s="6"/>
      <c r="BHR142" s="6"/>
      <c r="BHS142" s="6"/>
      <c r="BHT142" s="6"/>
      <c r="BHU142" s="6"/>
      <c r="BHV142" s="6"/>
      <c r="BHW142" s="6"/>
      <c r="BHX142" s="6"/>
      <c r="BHY142" s="6"/>
      <c r="BHZ142" s="6"/>
      <c r="BIA142" s="6"/>
      <c r="BIB142" s="6"/>
      <c r="BIC142" s="6"/>
      <c r="BID142" s="6"/>
      <c r="BIE142" s="6"/>
      <c r="BIF142" s="6"/>
      <c r="BIG142" s="6"/>
      <c r="BIH142" s="6"/>
      <c r="BII142" s="6"/>
      <c r="BIJ142" s="6"/>
      <c r="BIK142" s="6"/>
      <c r="BIL142" s="6"/>
      <c r="BIM142" s="6"/>
      <c r="BIN142" s="6"/>
      <c r="BIO142" s="6"/>
      <c r="BIP142" s="6"/>
      <c r="BIQ142" s="6"/>
      <c r="BIR142" s="6"/>
      <c r="BIS142" s="6"/>
      <c r="BIT142" s="6"/>
      <c r="BIU142" s="6"/>
      <c r="BIV142" s="6"/>
      <c r="BIW142" s="6"/>
      <c r="BIX142" s="6"/>
      <c r="BIY142" s="6"/>
      <c r="BIZ142" s="6"/>
      <c r="BJA142" s="6"/>
      <c r="BJB142" s="6"/>
      <c r="BJC142" s="6"/>
      <c r="BJD142" s="6"/>
      <c r="BJE142" s="6"/>
      <c r="BJF142" s="6"/>
      <c r="BJG142" s="6"/>
      <c r="BJH142" s="6"/>
      <c r="BJI142" s="6"/>
      <c r="BJJ142" s="6"/>
      <c r="BJK142" s="6"/>
      <c r="BJL142" s="6"/>
      <c r="BJM142" s="6"/>
      <c r="BJN142" s="6"/>
      <c r="BJO142" s="6"/>
      <c r="BJP142" s="6"/>
      <c r="BJQ142" s="6"/>
      <c r="BJR142" s="6"/>
      <c r="BJS142" s="6"/>
      <c r="BJT142" s="6"/>
      <c r="BJU142" s="6"/>
      <c r="BJV142" s="6"/>
      <c r="BJW142" s="6"/>
      <c r="BJX142" s="6"/>
      <c r="BJY142" s="6"/>
      <c r="BJZ142" s="6"/>
      <c r="BKA142" s="6"/>
      <c r="BKB142" s="6"/>
      <c r="BKC142" s="6"/>
      <c r="BKD142" s="6"/>
      <c r="BKE142" s="6"/>
      <c r="BKF142" s="6"/>
      <c r="BKG142" s="6"/>
      <c r="BKH142" s="6"/>
      <c r="BKI142" s="6"/>
      <c r="BKJ142" s="6"/>
      <c r="BKK142" s="6"/>
      <c r="BKL142" s="6"/>
      <c r="BKM142" s="6"/>
      <c r="BKN142" s="6"/>
      <c r="BKO142" s="6"/>
      <c r="BKP142" s="6"/>
      <c r="BKQ142" s="6"/>
      <c r="BKR142" s="6"/>
      <c r="BKS142" s="6"/>
      <c r="BKT142" s="6"/>
      <c r="BKU142" s="6"/>
      <c r="BKV142" s="6"/>
      <c r="BKW142" s="6"/>
      <c r="BKX142" s="6"/>
      <c r="BKY142" s="6"/>
      <c r="BKZ142" s="6"/>
      <c r="BLA142" s="6"/>
      <c r="BLB142" s="6"/>
      <c r="BLC142" s="6"/>
      <c r="BLD142" s="6"/>
      <c r="BLE142" s="6"/>
      <c r="BLF142" s="6"/>
      <c r="BLG142" s="6"/>
      <c r="BLH142" s="6"/>
      <c r="BLI142" s="6"/>
      <c r="BLJ142" s="6"/>
      <c r="BLK142" s="6"/>
      <c r="BLL142" s="6"/>
      <c r="BLM142" s="6"/>
      <c r="BLN142" s="6"/>
      <c r="BLO142" s="6"/>
      <c r="BLP142" s="6"/>
      <c r="BLQ142" s="6"/>
      <c r="BLR142" s="6"/>
      <c r="BLS142" s="6"/>
      <c r="BLT142" s="6"/>
      <c r="BLU142" s="6"/>
      <c r="BLV142" s="6"/>
      <c r="BLW142" s="6"/>
      <c r="BLX142" s="6"/>
      <c r="BLY142" s="6"/>
      <c r="BLZ142" s="6"/>
      <c r="BMA142" s="6"/>
      <c r="BMB142" s="6"/>
      <c r="BMC142" s="6"/>
      <c r="BMD142" s="6"/>
      <c r="BME142" s="6"/>
      <c r="BMF142" s="6"/>
      <c r="BMG142" s="6"/>
      <c r="BMH142" s="6"/>
      <c r="BMI142" s="6"/>
      <c r="BMJ142" s="6"/>
      <c r="BMK142" s="6"/>
      <c r="BML142" s="6"/>
      <c r="BMM142" s="6"/>
      <c r="BMN142" s="6"/>
      <c r="BMO142" s="6"/>
      <c r="BMP142" s="6"/>
      <c r="BMQ142" s="6"/>
      <c r="BMR142" s="6"/>
      <c r="BMS142" s="6"/>
      <c r="BMT142" s="6"/>
      <c r="BMU142" s="6"/>
      <c r="BMV142" s="6"/>
      <c r="BMW142" s="6"/>
      <c r="BMX142" s="6"/>
      <c r="BMY142" s="6"/>
      <c r="BMZ142" s="6"/>
      <c r="BNA142" s="6"/>
      <c r="BNB142" s="6"/>
      <c r="BNC142" s="6"/>
      <c r="BND142" s="6"/>
      <c r="BNE142" s="6"/>
      <c r="BNF142" s="6"/>
      <c r="BNG142" s="6"/>
      <c r="BNH142" s="6"/>
      <c r="BNI142" s="6"/>
      <c r="BNJ142" s="6"/>
      <c r="BNK142" s="6"/>
      <c r="BNL142" s="6"/>
      <c r="BNM142" s="6"/>
      <c r="BNN142" s="6"/>
      <c r="BNO142" s="6"/>
      <c r="BNP142" s="6"/>
      <c r="BNQ142" s="6"/>
      <c r="BNR142" s="6"/>
      <c r="BNS142" s="6"/>
      <c r="BNT142" s="6"/>
      <c r="BNU142" s="6"/>
      <c r="BNV142" s="6"/>
      <c r="BNW142" s="6"/>
      <c r="BNX142" s="6"/>
      <c r="BNY142" s="6"/>
      <c r="BNZ142" s="6"/>
      <c r="BOA142" s="6"/>
      <c r="BOB142" s="6"/>
      <c r="BOC142" s="6"/>
      <c r="BOD142" s="6"/>
      <c r="BOE142" s="6"/>
      <c r="BOF142" s="6"/>
      <c r="BOG142" s="6"/>
      <c r="BOH142" s="6"/>
      <c r="BOI142" s="6"/>
      <c r="BOJ142" s="6"/>
      <c r="BOK142" s="6"/>
      <c r="BOL142" s="6"/>
      <c r="BOM142" s="6"/>
      <c r="BON142" s="6"/>
      <c r="BOO142" s="6"/>
      <c r="BOP142" s="6"/>
      <c r="BOQ142" s="6"/>
      <c r="BOR142" s="6"/>
      <c r="BOS142" s="6"/>
      <c r="BOT142" s="6"/>
      <c r="BOU142" s="6"/>
      <c r="BOV142" s="6"/>
      <c r="BOW142" s="6"/>
      <c r="BOX142" s="6"/>
      <c r="BOY142" s="6"/>
      <c r="BOZ142" s="6"/>
      <c r="BPA142" s="6"/>
      <c r="BPB142" s="6"/>
      <c r="BPC142" s="6"/>
      <c r="BPD142" s="6"/>
      <c r="BPE142" s="6"/>
      <c r="BPF142" s="6"/>
      <c r="BPG142" s="6"/>
      <c r="BPH142" s="6"/>
      <c r="BPI142" s="6"/>
      <c r="BPJ142" s="6"/>
      <c r="BPK142" s="6"/>
      <c r="BPL142" s="6"/>
      <c r="BPM142" s="6"/>
      <c r="BPN142" s="6"/>
      <c r="BPO142" s="6"/>
      <c r="BPP142" s="6"/>
      <c r="BPQ142" s="6"/>
      <c r="BPR142" s="6"/>
      <c r="BPS142" s="6"/>
      <c r="BPT142" s="6"/>
      <c r="BPU142" s="6"/>
      <c r="BPV142" s="6"/>
      <c r="BPW142" s="6"/>
      <c r="BPX142" s="6"/>
      <c r="BPY142" s="6"/>
      <c r="BPZ142" s="6"/>
      <c r="BQA142" s="6"/>
      <c r="BQB142" s="6"/>
      <c r="BQC142" s="6"/>
      <c r="BQD142" s="6"/>
      <c r="BQE142" s="6"/>
      <c r="BQF142" s="6"/>
      <c r="BQG142" s="6"/>
      <c r="BQH142" s="6"/>
      <c r="BQI142" s="6"/>
      <c r="BQJ142" s="6"/>
      <c r="BQK142" s="6"/>
      <c r="BQL142" s="6"/>
      <c r="BQM142" s="6"/>
      <c r="BQN142" s="6"/>
      <c r="BQO142" s="6"/>
      <c r="BQP142" s="6"/>
      <c r="BQQ142" s="6"/>
      <c r="BQR142" s="6"/>
      <c r="BQS142" s="6"/>
      <c r="BQT142" s="6"/>
      <c r="BQU142" s="6"/>
      <c r="BQV142" s="6"/>
      <c r="BQW142" s="6"/>
      <c r="BQX142" s="6"/>
      <c r="BQY142" s="6"/>
      <c r="BQZ142" s="6"/>
      <c r="BRA142" s="6"/>
      <c r="BRB142" s="6"/>
      <c r="BRC142" s="6"/>
      <c r="BRD142" s="6"/>
      <c r="BRE142" s="6"/>
      <c r="BRF142" s="6"/>
      <c r="BRG142" s="6"/>
      <c r="BRH142" s="6"/>
      <c r="BRI142" s="6"/>
      <c r="BRJ142" s="6"/>
      <c r="BRK142" s="6"/>
      <c r="BRL142" s="6"/>
      <c r="BRM142" s="6"/>
      <c r="BRN142" s="6"/>
      <c r="BRO142" s="6"/>
      <c r="BRP142" s="6"/>
      <c r="BRQ142" s="6"/>
      <c r="BRR142" s="6"/>
      <c r="BRS142" s="6"/>
      <c r="BRT142" s="6"/>
      <c r="BRU142" s="6"/>
      <c r="BRV142" s="6"/>
      <c r="BRW142" s="6"/>
      <c r="BRX142" s="6"/>
      <c r="BRY142" s="6"/>
      <c r="BRZ142" s="6"/>
      <c r="BSA142" s="6"/>
      <c r="BSB142" s="6"/>
      <c r="BSC142" s="6"/>
      <c r="BSD142" s="6"/>
      <c r="BSE142" s="6"/>
      <c r="BSF142" s="6"/>
      <c r="BSG142" s="6"/>
      <c r="BSH142" s="6"/>
      <c r="BSI142" s="6"/>
      <c r="BSJ142" s="6"/>
      <c r="BSK142" s="6"/>
      <c r="BSL142" s="6"/>
      <c r="BSM142" s="6"/>
      <c r="BSN142" s="6"/>
      <c r="BSO142" s="6"/>
      <c r="BSP142" s="6"/>
      <c r="BSQ142" s="6"/>
      <c r="BSR142" s="6"/>
      <c r="BSS142" s="6"/>
      <c r="BST142" s="6"/>
      <c r="BSU142" s="6"/>
      <c r="BSV142" s="6"/>
      <c r="BSW142" s="6"/>
      <c r="BSX142" s="6"/>
      <c r="BSY142" s="6"/>
      <c r="BSZ142" s="6"/>
      <c r="BTA142" s="6"/>
      <c r="BTB142" s="6"/>
      <c r="BTC142" s="6"/>
      <c r="BTD142" s="6"/>
      <c r="BTE142" s="6"/>
      <c r="BTF142" s="6"/>
      <c r="BTG142" s="6"/>
      <c r="BTH142" s="6"/>
      <c r="BTI142" s="6"/>
      <c r="BTJ142" s="6"/>
      <c r="BTK142" s="6"/>
      <c r="BTL142" s="6"/>
      <c r="BTM142" s="6"/>
      <c r="BTN142" s="6"/>
      <c r="BTO142" s="6"/>
      <c r="BTP142" s="6"/>
      <c r="BTQ142" s="6"/>
      <c r="BTR142" s="6"/>
      <c r="BTS142" s="6"/>
      <c r="BTT142" s="6"/>
      <c r="BTU142" s="6"/>
      <c r="BTV142" s="6"/>
      <c r="BTW142" s="6"/>
      <c r="BTX142" s="6"/>
      <c r="BTY142" s="6"/>
      <c r="BTZ142" s="6"/>
      <c r="BUA142" s="6"/>
      <c r="BUB142" s="6"/>
      <c r="BUC142" s="6"/>
      <c r="BUD142" s="6"/>
      <c r="BUE142" s="6"/>
      <c r="BUF142" s="6"/>
      <c r="BUG142" s="6"/>
      <c r="BUH142" s="6"/>
      <c r="BUI142" s="6"/>
      <c r="BUJ142" s="6"/>
      <c r="BUK142" s="6"/>
      <c r="BUL142" s="6"/>
      <c r="BUM142" s="6"/>
      <c r="BUN142" s="6"/>
      <c r="BUO142" s="6"/>
      <c r="BUP142" s="6"/>
      <c r="BUQ142" s="6"/>
      <c r="BUR142" s="6"/>
      <c r="BUS142" s="6"/>
      <c r="BUT142" s="6"/>
      <c r="BUU142" s="6"/>
      <c r="BUV142" s="6"/>
      <c r="BUW142" s="6"/>
      <c r="BUX142" s="6"/>
      <c r="BUY142" s="6"/>
      <c r="BUZ142" s="6"/>
      <c r="BVA142" s="6"/>
      <c r="BVB142" s="6"/>
      <c r="BVC142" s="6"/>
      <c r="BVD142" s="6"/>
      <c r="BVE142" s="6"/>
      <c r="BVF142" s="6"/>
      <c r="BVG142" s="6"/>
      <c r="BVH142" s="6"/>
      <c r="BVI142" s="6"/>
      <c r="BVJ142" s="6"/>
      <c r="BVK142" s="6"/>
      <c r="BVL142" s="6"/>
      <c r="BVM142" s="6"/>
      <c r="BVN142" s="6"/>
      <c r="BVO142" s="6"/>
      <c r="BVP142" s="6"/>
      <c r="BVQ142" s="6"/>
      <c r="BVR142" s="6"/>
      <c r="BVS142" s="6"/>
      <c r="BVT142" s="6"/>
      <c r="BVU142" s="6"/>
      <c r="BVV142" s="6"/>
      <c r="BVW142" s="6"/>
      <c r="BVX142" s="6"/>
      <c r="BVY142" s="6"/>
      <c r="BVZ142" s="6"/>
      <c r="BWA142" s="6"/>
      <c r="BWB142" s="6"/>
      <c r="BWC142" s="6"/>
      <c r="BWD142" s="6"/>
      <c r="BWE142" s="6"/>
      <c r="BWF142" s="6"/>
      <c r="BWG142" s="6"/>
      <c r="BWH142" s="6"/>
      <c r="BWI142" s="6"/>
      <c r="BWJ142" s="6"/>
      <c r="BWK142" s="6"/>
      <c r="BWL142" s="6"/>
      <c r="BWM142" s="6"/>
      <c r="BWN142" s="6"/>
      <c r="BWO142" s="6"/>
      <c r="BWP142" s="6"/>
      <c r="BWQ142" s="6"/>
      <c r="BWR142" s="6"/>
      <c r="BWS142" s="6"/>
      <c r="BWT142" s="6"/>
      <c r="BWU142" s="6"/>
      <c r="BWV142" s="6"/>
      <c r="BWW142" s="6"/>
      <c r="BWX142" s="6"/>
      <c r="BWY142" s="6"/>
      <c r="BWZ142" s="6"/>
      <c r="BXA142" s="6"/>
      <c r="BXB142" s="6"/>
      <c r="BXC142" s="6"/>
      <c r="BXD142" s="6"/>
      <c r="BXE142" s="6"/>
      <c r="BXF142" s="6"/>
      <c r="BXG142" s="6"/>
      <c r="BXH142" s="6"/>
      <c r="BXI142" s="6"/>
      <c r="BXJ142" s="6"/>
      <c r="BXK142" s="6"/>
      <c r="BXL142" s="6"/>
      <c r="BXM142" s="6"/>
      <c r="BXN142" s="6"/>
      <c r="BXO142" s="6"/>
      <c r="BXP142" s="6"/>
      <c r="BXQ142" s="6"/>
      <c r="BXR142" s="6"/>
      <c r="BXS142" s="6"/>
      <c r="BXT142" s="6"/>
      <c r="BXU142" s="6"/>
      <c r="BXV142" s="6"/>
      <c r="BXW142" s="6"/>
      <c r="BXX142" s="6"/>
      <c r="BXY142" s="6"/>
      <c r="BXZ142" s="6"/>
      <c r="BYA142" s="6"/>
      <c r="BYB142" s="6"/>
      <c r="BYC142" s="6"/>
      <c r="BYD142" s="6"/>
      <c r="BYE142" s="6"/>
      <c r="BYF142" s="6"/>
      <c r="BYG142" s="6"/>
      <c r="BYH142" s="6"/>
      <c r="BYI142" s="6"/>
      <c r="BYJ142" s="6"/>
      <c r="BYK142" s="6"/>
      <c r="BYL142" s="6"/>
      <c r="BYM142" s="6"/>
      <c r="BYN142" s="6"/>
      <c r="BYO142" s="6"/>
      <c r="BYP142" s="6"/>
      <c r="BYQ142" s="6"/>
      <c r="BYR142" s="6"/>
      <c r="BYS142" s="6"/>
      <c r="BYT142" s="6"/>
      <c r="BYU142" s="6"/>
      <c r="BYV142" s="6"/>
      <c r="BYW142" s="6"/>
      <c r="BYX142" s="6"/>
      <c r="BYY142" s="6"/>
      <c r="BYZ142" s="6"/>
      <c r="BZA142" s="6"/>
      <c r="BZB142" s="6"/>
      <c r="BZC142" s="6"/>
      <c r="BZD142" s="6"/>
      <c r="BZE142" s="6"/>
      <c r="BZF142" s="6"/>
      <c r="BZG142" s="6"/>
      <c r="BZH142" s="6"/>
      <c r="BZI142" s="6"/>
      <c r="BZJ142" s="6"/>
      <c r="BZK142" s="6"/>
      <c r="BZL142" s="6"/>
      <c r="BZM142" s="6"/>
      <c r="BZN142" s="6"/>
      <c r="BZO142" s="6"/>
      <c r="BZP142" s="6"/>
      <c r="BZQ142" s="6"/>
      <c r="BZR142" s="6"/>
      <c r="BZS142" s="6"/>
      <c r="BZT142" s="6"/>
      <c r="BZU142" s="6"/>
      <c r="BZV142" s="6"/>
      <c r="BZW142" s="6"/>
      <c r="BZX142" s="6"/>
      <c r="BZY142" s="6"/>
      <c r="BZZ142" s="6"/>
      <c r="CAA142" s="6"/>
      <c r="CAB142" s="6"/>
      <c r="CAC142" s="6"/>
      <c r="CAD142" s="6"/>
      <c r="CAE142" s="6"/>
      <c r="CAF142" s="6"/>
      <c r="CAG142" s="6"/>
      <c r="CAH142" s="6"/>
      <c r="CAI142" s="6"/>
      <c r="CAJ142" s="6"/>
      <c r="CAK142" s="6"/>
      <c r="CAL142" s="6"/>
      <c r="CAM142" s="6"/>
      <c r="CAN142" s="6"/>
      <c r="CAO142" s="6"/>
      <c r="CAP142" s="6"/>
      <c r="CAQ142" s="6"/>
      <c r="CAR142" s="6"/>
      <c r="CAS142" s="6"/>
      <c r="CAT142" s="6"/>
      <c r="CAU142" s="6"/>
      <c r="CAV142" s="6"/>
      <c r="CAW142" s="6"/>
      <c r="CAX142" s="6"/>
      <c r="CAY142" s="6"/>
      <c r="CAZ142" s="6"/>
      <c r="CBA142" s="6"/>
      <c r="CBB142" s="6"/>
      <c r="CBC142" s="6"/>
      <c r="CBD142" s="6"/>
      <c r="CBE142" s="6"/>
      <c r="CBF142" s="6"/>
      <c r="CBG142" s="6"/>
      <c r="CBH142" s="6"/>
      <c r="CBI142" s="6"/>
      <c r="CBJ142" s="6"/>
      <c r="CBK142" s="6"/>
      <c r="CBL142" s="6"/>
      <c r="CBM142" s="6"/>
      <c r="CBN142" s="6"/>
      <c r="CBO142" s="6"/>
      <c r="CBP142" s="6"/>
      <c r="CBQ142" s="6"/>
      <c r="CBR142" s="6"/>
      <c r="CBS142" s="6"/>
      <c r="CBT142" s="6"/>
      <c r="CBU142" s="6"/>
      <c r="CBV142" s="6"/>
      <c r="CBW142" s="6"/>
      <c r="CBX142" s="6"/>
      <c r="CBY142" s="6"/>
      <c r="CBZ142" s="6"/>
      <c r="CCA142" s="6"/>
      <c r="CCB142" s="6"/>
      <c r="CCC142" s="6"/>
      <c r="CCD142" s="6"/>
      <c r="CCE142" s="6"/>
      <c r="CCF142" s="6"/>
      <c r="CCG142" s="6"/>
      <c r="CCH142" s="6"/>
      <c r="CCI142" s="6"/>
      <c r="CCJ142" s="6"/>
      <c r="CCK142" s="6"/>
      <c r="CCL142" s="6"/>
      <c r="CCM142" s="6"/>
      <c r="CCN142" s="6"/>
      <c r="CCO142" s="6"/>
      <c r="CCP142" s="6"/>
      <c r="CCQ142" s="6"/>
      <c r="CCR142" s="6"/>
      <c r="CCS142" s="6"/>
      <c r="CCT142" s="6"/>
      <c r="CCU142" s="6"/>
      <c r="CCV142" s="6"/>
      <c r="CCW142" s="6"/>
      <c r="CCX142" s="6"/>
      <c r="CCY142" s="6"/>
      <c r="CCZ142" s="6"/>
      <c r="CDA142" s="6"/>
      <c r="CDB142" s="6"/>
      <c r="CDC142" s="6"/>
      <c r="CDD142" s="6"/>
      <c r="CDE142" s="6"/>
      <c r="CDF142" s="6"/>
      <c r="CDG142" s="6"/>
      <c r="CDH142" s="6"/>
      <c r="CDI142" s="6"/>
      <c r="CDJ142" s="6"/>
      <c r="CDK142" s="6"/>
      <c r="CDL142" s="6"/>
      <c r="CDM142" s="6"/>
      <c r="CDN142" s="6"/>
      <c r="CDO142" s="6"/>
      <c r="CDP142" s="6"/>
      <c r="CDQ142" s="6"/>
      <c r="CDR142" s="6"/>
      <c r="CDS142" s="6"/>
      <c r="CDT142" s="6"/>
      <c r="CDU142" s="6"/>
      <c r="CDV142" s="6"/>
      <c r="CDW142" s="6"/>
      <c r="CDX142" s="6"/>
      <c r="CDY142" s="6"/>
      <c r="CDZ142" s="6"/>
      <c r="CEA142" s="6"/>
      <c r="CEB142" s="6"/>
      <c r="CEC142" s="6"/>
      <c r="CED142" s="6"/>
      <c r="CEE142" s="6"/>
      <c r="CEF142" s="6"/>
      <c r="CEG142" s="6"/>
      <c r="CEH142" s="6"/>
      <c r="CEI142" s="6"/>
      <c r="CEJ142" s="6"/>
      <c r="CEK142" s="6"/>
      <c r="CEL142" s="6"/>
      <c r="CEM142" s="6"/>
      <c r="CEN142" s="6"/>
      <c r="CEO142" s="6"/>
      <c r="CEP142" s="6"/>
      <c r="CEQ142" s="6"/>
      <c r="CER142" s="6"/>
      <c r="CES142" s="6"/>
      <c r="CET142" s="6"/>
      <c r="CEU142" s="6"/>
      <c r="CEV142" s="6"/>
      <c r="CEW142" s="6"/>
      <c r="CEX142" s="6"/>
      <c r="CEY142" s="6"/>
      <c r="CEZ142" s="6"/>
      <c r="CFA142" s="6"/>
      <c r="CFB142" s="6"/>
      <c r="CFC142" s="6"/>
      <c r="CFD142" s="6"/>
      <c r="CFE142" s="6"/>
      <c r="CFF142" s="6"/>
      <c r="CFG142" s="6"/>
      <c r="CFH142" s="6"/>
      <c r="CFI142" s="6"/>
      <c r="CFJ142" s="6"/>
      <c r="CFK142" s="6"/>
      <c r="CFL142" s="6"/>
      <c r="CFM142" s="6"/>
      <c r="CFN142" s="6"/>
      <c r="CFO142" s="6"/>
      <c r="CFP142" s="6"/>
      <c r="CFQ142" s="6"/>
      <c r="CFR142" s="6"/>
      <c r="CFS142" s="6"/>
      <c r="CFT142" s="6"/>
      <c r="CFU142" s="6"/>
      <c r="CFV142" s="6"/>
      <c r="CFW142" s="6"/>
      <c r="CFX142" s="6"/>
      <c r="CFY142" s="6"/>
      <c r="CFZ142" s="6"/>
      <c r="CGA142" s="6"/>
      <c r="CGB142" s="6"/>
      <c r="CGC142" s="6"/>
      <c r="CGD142" s="6"/>
      <c r="CGE142" s="6"/>
      <c r="CGF142" s="6"/>
      <c r="CGG142" s="6"/>
      <c r="CGH142" s="6"/>
      <c r="CGI142" s="6"/>
      <c r="CGJ142" s="6"/>
      <c r="CGK142" s="6"/>
      <c r="CGL142" s="6"/>
      <c r="CGM142" s="6"/>
      <c r="CGN142" s="6"/>
      <c r="CGO142" s="6"/>
      <c r="CGP142" s="6"/>
      <c r="CGQ142" s="6"/>
      <c r="CGR142" s="6"/>
      <c r="CGS142" s="6"/>
      <c r="CGT142" s="6"/>
      <c r="CGU142" s="6"/>
      <c r="CGV142" s="6"/>
      <c r="CGW142" s="6"/>
      <c r="CGX142" s="6"/>
      <c r="CGY142" s="6"/>
      <c r="CGZ142" s="6"/>
      <c r="CHA142" s="6"/>
      <c r="CHB142" s="6"/>
      <c r="CHC142" s="6"/>
      <c r="CHD142" s="6"/>
      <c r="CHE142" s="6"/>
      <c r="CHF142" s="6"/>
      <c r="CHG142" s="6"/>
      <c r="CHH142" s="6"/>
      <c r="CHI142" s="6"/>
      <c r="CHJ142" s="6"/>
      <c r="CHK142" s="6"/>
      <c r="CHL142" s="6"/>
      <c r="CHM142" s="6"/>
      <c r="CHN142" s="6"/>
      <c r="CHO142" s="6"/>
      <c r="CHP142" s="6"/>
      <c r="CHQ142" s="6"/>
      <c r="CHR142" s="6"/>
      <c r="CHS142" s="6"/>
      <c r="CHT142" s="6"/>
      <c r="CHU142" s="6"/>
      <c r="CHV142" s="6"/>
      <c r="CHW142" s="6"/>
      <c r="CHX142" s="6"/>
      <c r="CHY142" s="6"/>
      <c r="CHZ142" s="6"/>
      <c r="CIA142" s="6"/>
      <c r="CIB142" s="6"/>
      <c r="CIC142" s="6"/>
      <c r="CID142" s="6"/>
      <c r="CIE142" s="6"/>
      <c r="CIF142" s="6"/>
      <c r="CIG142" s="6"/>
      <c r="CIH142" s="6"/>
      <c r="CII142" s="6"/>
      <c r="CIJ142" s="6"/>
      <c r="CIK142" s="6"/>
      <c r="CIL142" s="6"/>
      <c r="CIM142" s="6"/>
      <c r="CIN142" s="6"/>
      <c r="CIO142" s="6"/>
      <c r="CIP142" s="6"/>
      <c r="CIQ142" s="6"/>
      <c r="CIR142" s="6"/>
      <c r="CIS142" s="6"/>
      <c r="CIT142" s="6"/>
      <c r="CIU142" s="6"/>
      <c r="CIV142" s="6"/>
      <c r="CIW142" s="6"/>
      <c r="CIX142" s="6"/>
      <c r="CIY142" s="6"/>
      <c r="CIZ142" s="6"/>
      <c r="CJA142" s="6"/>
      <c r="CJB142" s="6"/>
      <c r="CJC142" s="6"/>
      <c r="CJD142" s="6"/>
      <c r="CJE142" s="6"/>
      <c r="CJF142" s="6"/>
      <c r="CJG142" s="6"/>
      <c r="CJH142" s="6"/>
      <c r="CJI142" s="6"/>
      <c r="CJJ142" s="6"/>
      <c r="CJK142" s="6"/>
      <c r="CJL142" s="6"/>
      <c r="CJM142" s="6"/>
      <c r="CJN142" s="6"/>
      <c r="CJO142" s="6"/>
      <c r="CJP142" s="6"/>
      <c r="CJQ142" s="6"/>
      <c r="CJR142" s="6"/>
      <c r="CJS142" s="6"/>
      <c r="CJT142" s="6"/>
      <c r="CJU142" s="6"/>
      <c r="CJV142" s="6"/>
      <c r="CJW142" s="6"/>
      <c r="CJX142" s="6"/>
      <c r="CJY142" s="6"/>
      <c r="CJZ142" s="6"/>
      <c r="CKA142" s="6"/>
      <c r="CKB142" s="6"/>
      <c r="CKC142" s="6"/>
      <c r="CKD142" s="6"/>
      <c r="CKE142" s="6"/>
      <c r="CKF142" s="6"/>
      <c r="CKG142" s="6"/>
      <c r="CKH142" s="6"/>
      <c r="CKI142" s="6"/>
      <c r="CKJ142" s="6"/>
      <c r="CKK142" s="6"/>
      <c r="CKL142" s="6"/>
      <c r="CKM142" s="6"/>
      <c r="CKN142" s="6"/>
      <c r="CKO142" s="6"/>
      <c r="CKP142" s="6"/>
      <c r="CKQ142" s="6"/>
      <c r="CKR142" s="6"/>
      <c r="CKS142" s="6"/>
      <c r="CKT142" s="6"/>
      <c r="CKU142" s="6"/>
      <c r="CKV142" s="6"/>
      <c r="CKW142" s="6"/>
      <c r="CKX142" s="6"/>
      <c r="CKY142" s="6"/>
      <c r="CKZ142" s="6"/>
      <c r="CLA142" s="6"/>
      <c r="CLB142" s="6"/>
      <c r="CLC142" s="6"/>
      <c r="CLD142" s="6"/>
      <c r="CLE142" s="6"/>
      <c r="CLF142" s="6"/>
      <c r="CLG142" s="6"/>
      <c r="CLH142" s="6"/>
      <c r="CLI142" s="6"/>
      <c r="CLJ142" s="6"/>
      <c r="CLK142" s="6"/>
      <c r="CLL142" s="6"/>
      <c r="CLM142" s="6"/>
      <c r="CLN142" s="6"/>
      <c r="CLO142" s="6"/>
      <c r="CLP142" s="6"/>
      <c r="CLQ142" s="6"/>
      <c r="CLR142" s="6"/>
      <c r="CLS142" s="6"/>
      <c r="CLT142" s="6"/>
      <c r="CLU142" s="6"/>
      <c r="CLV142" s="6"/>
      <c r="CLW142" s="6"/>
      <c r="CLX142" s="6"/>
      <c r="CLY142" s="6"/>
      <c r="CLZ142" s="6"/>
      <c r="CMA142" s="6"/>
      <c r="CMB142" s="6"/>
      <c r="CMC142" s="6"/>
      <c r="CMD142" s="6"/>
      <c r="CME142" s="6"/>
      <c r="CMF142" s="6"/>
      <c r="CMG142" s="6"/>
      <c r="CMH142" s="6"/>
      <c r="CMI142" s="6"/>
      <c r="CMJ142" s="6"/>
      <c r="CMK142" s="6"/>
      <c r="CML142" s="6"/>
      <c r="CMM142" s="6"/>
      <c r="CMN142" s="6"/>
      <c r="CMO142" s="6"/>
      <c r="CMP142" s="6"/>
      <c r="CMQ142" s="6"/>
      <c r="CMR142" s="6"/>
      <c r="CMS142" s="6"/>
      <c r="CMT142" s="6"/>
      <c r="CMU142" s="6"/>
      <c r="CMV142" s="6"/>
      <c r="CMW142" s="6"/>
      <c r="CMX142" s="6"/>
      <c r="CMY142" s="6"/>
      <c r="CMZ142" s="6"/>
      <c r="CNA142" s="6"/>
      <c r="CNB142" s="6"/>
      <c r="CNC142" s="6"/>
      <c r="CND142" s="6"/>
      <c r="CNE142" s="6"/>
      <c r="CNF142" s="6"/>
      <c r="CNG142" s="6"/>
      <c r="CNH142" s="6"/>
      <c r="CNI142" s="6"/>
      <c r="CNJ142" s="6"/>
      <c r="CNK142" s="6"/>
      <c r="CNL142" s="6"/>
      <c r="CNM142" s="6"/>
      <c r="CNN142" s="6"/>
      <c r="CNO142" s="6"/>
      <c r="CNP142" s="6"/>
      <c r="CNQ142" s="6"/>
      <c r="CNR142" s="6"/>
      <c r="CNS142" s="6"/>
      <c r="CNT142" s="6"/>
      <c r="CNU142" s="6"/>
      <c r="CNV142" s="6"/>
      <c r="CNW142" s="6"/>
      <c r="CNX142" s="6"/>
      <c r="CNY142" s="6"/>
      <c r="CNZ142" s="6"/>
      <c r="COA142" s="6"/>
      <c r="COB142" s="6"/>
      <c r="COC142" s="6"/>
      <c r="COD142" s="6"/>
      <c r="COE142" s="6"/>
      <c r="COF142" s="6"/>
      <c r="COG142" s="6"/>
      <c r="COH142" s="6"/>
      <c r="COI142" s="6"/>
      <c r="COJ142" s="6"/>
      <c r="COK142" s="6"/>
      <c r="COL142" s="6"/>
      <c r="COM142" s="6"/>
      <c r="CON142" s="6"/>
      <c r="COO142" s="6"/>
      <c r="COP142" s="6"/>
      <c r="COQ142" s="6"/>
      <c r="COR142" s="6"/>
      <c r="COS142" s="6"/>
      <c r="COT142" s="6"/>
      <c r="COU142" s="6"/>
      <c r="COV142" s="6"/>
      <c r="COW142" s="6"/>
      <c r="COX142" s="6"/>
      <c r="COY142" s="6"/>
      <c r="COZ142" s="6"/>
      <c r="CPA142" s="6"/>
      <c r="CPB142" s="6"/>
      <c r="CPC142" s="6"/>
      <c r="CPD142" s="6"/>
      <c r="CPE142" s="6"/>
      <c r="CPF142" s="6"/>
      <c r="CPG142" s="6"/>
      <c r="CPH142" s="6"/>
      <c r="CPI142" s="6"/>
      <c r="CPJ142" s="6"/>
      <c r="CPK142" s="6"/>
      <c r="CPL142" s="6"/>
      <c r="CPM142" s="6"/>
      <c r="CPN142" s="6"/>
      <c r="CPO142" s="6"/>
      <c r="CPP142" s="6"/>
      <c r="CPQ142" s="6"/>
      <c r="CPR142" s="6"/>
      <c r="CPS142" s="6"/>
      <c r="CPT142" s="6"/>
      <c r="CPU142" s="6"/>
      <c r="CPV142" s="6"/>
      <c r="CPW142" s="6"/>
      <c r="CPX142" s="6"/>
      <c r="CPY142" s="6"/>
      <c r="CPZ142" s="6"/>
      <c r="CQA142" s="6"/>
      <c r="CQB142" s="6"/>
      <c r="CQC142" s="6"/>
      <c r="CQD142" s="6"/>
      <c r="CQE142" s="6"/>
      <c r="CQF142" s="6"/>
      <c r="CQG142" s="6"/>
      <c r="CQH142" s="6"/>
      <c r="CQI142" s="6"/>
      <c r="CQJ142" s="6"/>
      <c r="CQK142" s="6"/>
      <c r="CQL142" s="6"/>
      <c r="CQM142" s="6"/>
      <c r="CQN142" s="6"/>
      <c r="CQO142" s="6"/>
      <c r="CQP142" s="6"/>
      <c r="CQQ142" s="6"/>
      <c r="CQR142" s="6"/>
      <c r="CQS142" s="6"/>
      <c r="CQT142" s="6"/>
      <c r="CQU142" s="6"/>
      <c r="CQV142" s="6"/>
      <c r="CQW142" s="6"/>
      <c r="CQX142" s="6"/>
      <c r="CQY142" s="6"/>
      <c r="CQZ142" s="6"/>
      <c r="CRA142" s="6"/>
      <c r="CRB142" s="6"/>
      <c r="CRC142" s="6"/>
      <c r="CRD142" s="6"/>
      <c r="CRE142" s="6"/>
      <c r="CRF142" s="6"/>
      <c r="CRG142" s="6"/>
      <c r="CRH142" s="6"/>
      <c r="CRI142" s="6"/>
      <c r="CRJ142" s="6"/>
      <c r="CRK142" s="6"/>
      <c r="CRL142" s="6"/>
      <c r="CRM142" s="6"/>
      <c r="CRN142" s="6"/>
      <c r="CRO142" s="6"/>
      <c r="CRP142" s="6"/>
      <c r="CRQ142" s="6"/>
      <c r="CRR142" s="6"/>
      <c r="CRS142" s="6"/>
      <c r="CRT142" s="6"/>
      <c r="CRU142" s="6"/>
      <c r="CRV142" s="6"/>
      <c r="CRW142" s="6"/>
      <c r="CRX142" s="6"/>
      <c r="CRY142" s="6"/>
      <c r="CRZ142" s="6"/>
      <c r="CSA142" s="6"/>
      <c r="CSB142" s="6"/>
      <c r="CSC142" s="6"/>
      <c r="CSD142" s="6"/>
      <c r="CSE142" s="6"/>
      <c r="CSF142" s="6"/>
      <c r="CSG142" s="6"/>
      <c r="CSH142" s="6"/>
      <c r="CSI142" s="6"/>
      <c r="CSJ142" s="6"/>
      <c r="CSK142" s="6"/>
      <c r="CSL142" s="6"/>
      <c r="CSM142" s="6"/>
      <c r="CSN142" s="6"/>
      <c r="CSO142" s="6"/>
      <c r="CSP142" s="6"/>
      <c r="CSQ142" s="6"/>
      <c r="CSR142" s="6"/>
      <c r="CSS142" s="6"/>
      <c r="CST142" s="6"/>
      <c r="CSU142" s="6"/>
      <c r="CSV142" s="6"/>
      <c r="CSW142" s="6"/>
      <c r="CSX142" s="6"/>
      <c r="CSY142" s="6"/>
      <c r="CSZ142" s="6"/>
      <c r="CTA142" s="6"/>
      <c r="CTB142" s="6"/>
      <c r="CTC142" s="6"/>
      <c r="CTD142" s="6"/>
      <c r="CTE142" s="6"/>
      <c r="CTF142" s="6"/>
      <c r="CTG142" s="6"/>
      <c r="CTH142" s="6"/>
      <c r="CTI142" s="6"/>
      <c r="CTJ142" s="6"/>
      <c r="CTK142" s="6"/>
      <c r="CTL142" s="6"/>
      <c r="CTM142" s="6"/>
      <c r="CTN142" s="6"/>
      <c r="CTO142" s="6"/>
      <c r="CTP142" s="6"/>
      <c r="CTQ142" s="6"/>
      <c r="CTR142" s="6"/>
      <c r="CTS142" s="6"/>
      <c r="CTT142" s="6"/>
      <c r="CTU142" s="6"/>
      <c r="CTV142" s="6"/>
      <c r="CTW142" s="6"/>
      <c r="CTX142" s="6"/>
      <c r="CTY142" s="6"/>
      <c r="CTZ142" s="6"/>
      <c r="CUA142" s="6"/>
      <c r="CUB142" s="6"/>
      <c r="CUC142" s="6"/>
      <c r="CUD142" s="6"/>
      <c r="CUE142" s="6"/>
      <c r="CUF142" s="6"/>
      <c r="CUG142" s="6"/>
      <c r="CUH142" s="6"/>
      <c r="CUI142" s="6"/>
      <c r="CUJ142" s="6"/>
      <c r="CUK142" s="6"/>
      <c r="CUL142" s="6"/>
      <c r="CUM142" s="6"/>
      <c r="CUN142" s="6"/>
      <c r="CUO142" s="6"/>
      <c r="CUP142" s="6"/>
      <c r="CUQ142" s="6"/>
      <c r="CUR142" s="6"/>
      <c r="CUS142" s="6"/>
      <c r="CUT142" s="6"/>
      <c r="CUU142" s="6"/>
      <c r="CUV142" s="6"/>
      <c r="CUW142" s="6"/>
      <c r="CUX142" s="6"/>
      <c r="CUY142" s="6"/>
      <c r="CUZ142" s="6"/>
      <c r="CVA142" s="6"/>
      <c r="CVB142" s="6"/>
      <c r="CVC142" s="6"/>
      <c r="CVD142" s="6"/>
      <c r="CVE142" s="6"/>
      <c r="CVF142" s="6"/>
      <c r="CVG142" s="6"/>
      <c r="CVH142" s="6"/>
      <c r="CVI142" s="6"/>
      <c r="CVJ142" s="6"/>
      <c r="CVK142" s="6"/>
      <c r="CVL142" s="6"/>
      <c r="CVM142" s="6"/>
      <c r="CVN142" s="6"/>
      <c r="CVO142" s="6"/>
      <c r="CVP142" s="6"/>
      <c r="CVQ142" s="6"/>
      <c r="CVR142" s="6"/>
      <c r="CVS142" s="6"/>
      <c r="CVT142" s="6"/>
      <c r="CVU142" s="6"/>
      <c r="CVV142" s="6"/>
      <c r="CVW142" s="6"/>
      <c r="CVX142" s="6"/>
      <c r="CVY142" s="6"/>
      <c r="CVZ142" s="6"/>
      <c r="CWA142" s="6"/>
      <c r="CWB142" s="6"/>
      <c r="CWC142" s="6"/>
      <c r="CWD142" s="6"/>
      <c r="CWE142" s="6"/>
      <c r="CWF142" s="6"/>
      <c r="CWG142" s="6"/>
      <c r="CWH142" s="6"/>
      <c r="CWI142" s="6"/>
      <c r="CWJ142" s="6"/>
      <c r="CWK142" s="6"/>
      <c r="CWL142" s="6"/>
      <c r="CWM142" s="6"/>
      <c r="CWN142" s="6"/>
      <c r="CWO142" s="6"/>
      <c r="CWP142" s="6"/>
      <c r="CWQ142" s="6"/>
      <c r="CWR142" s="6"/>
      <c r="CWS142" s="6"/>
      <c r="CWT142" s="6"/>
      <c r="CWU142" s="6"/>
      <c r="CWV142" s="6"/>
      <c r="CWW142" s="6"/>
      <c r="CWX142" s="6"/>
      <c r="CWY142" s="6"/>
      <c r="CWZ142" s="6"/>
      <c r="CXA142" s="6"/>
      <c r="CXB142" s="6"/>
      <c r="CXC142" s="6"/>
      <c r="CXD142" s="6"/>
      <c r="CXE142" s="6"/>
      <c r="CXF142" s="6"/>
      <c r="CXG142" s="6"/>
      <c r="CXH142" s="6"/>
      <c r="CXI142" s="6"/>
      <c r="CXJ142" s="6"/>
      <c r="CXK142" s="6"/>
      <c r="CXL142" s="6"/>
      <c r="CXM142" s="6"/>
      <c r="CXN142" s="6"/>
      <c r="CXO142" s="6"/>
      <c r="CXP142" s="6"/>
      <c r="CXQ142" s="6"/>
      <c r="CXR142" s="6"/>
      <c r="CXS142" s="6"/>
      <c r="CXT142" s="6"/>
      <c r="CXU142" s="6"/>
      <c r="CXV142" s="6"/>
      <c r="CXW142" s="6"/>
      <c r="CXX142" s="6"/>
      <c r="CXY142" s="6"/>
      <c r="CXZ142" s="6"/>
      <c r="CYA142" s="6"/>
      <c r="CYB142" s="6"/>
      <c r="CYC142" s="6"/>
      <c r="CYD142" s="6"/>
      <c r="CYE142" s="6"/>
      <c r="CYF142" s="6"/>
      <c r="CYG142" s="6"/>
      <c r="CYH142" s="6"/>
      <c r="CYI142" s="6"/>
      <c r="CYJ142" s="6"/>
      <c r="CYK142" s="6"/>
      <c r="CYL142" s="6"/>
      <c r="CYM142" s="6"/>
      <c r="CYN142" s="6"/>
      <c r="CYO142" s="6"/>
      <c r="CYP142" s="6"/>
      <c r="CYQ142" s="6"/>
      <c r="CYR142" s="6"/>
      <c r="CYS142" s="6"/>
      <c r="CYT142" s="6"/>
      <c r="CYU142" s="6"/>
      <c r="CYV142" s="6"/>
      <c r="CYW142" s="6"/>
      <c r="CYX142" s="6"/>
      <c r="CYY142" s="6"/>
      <c r="CYZ142" s="6"/>
      <c r="CZA142" s="6"/>
      <c r="CZB142" s="6"/>
      <c r="CZC142" s="6"/>
      <c r="CZD142" s="6"/>
      <c r="CZE142" s="6"/>
      <c r="CZF142" s="6"/>
      <c r="CZG142" s="6"/>
      <c r="CZH142" s="6"/>
      <c r="CZI142" s="6"/>
      <c r="CZJ142" s="6"/>
      <c r="CZK142" s="6"/>
      <c r="CZL142" s="6"/>
      <c r="CZM142" s="6"/>
      <c r="CZN142" s="6"/>
      <c r="CZO142" s="6"/>
      <c r="CZP142" s="6"/>
      <c r="CZQ142" s="6"/>
      <c r="CZR142" s="6"/>
      <c r="CZS142" s="6"/>
      <c r="CZT142" s="6"/>
      <c r="CZU142" s="6"/>
      <c r="CZV142" s="6"/>
      <c r="CZW142" s="6"/>
      <c r="CZX142" s="6"/>
      <c r="CZY142" s="6"/>
      <c r="CZZ142" s="6"/>
      <c r="DAA142" s="6"/>
      <c r="DAB142" s="6"/>
      <c r="DAC142" s="6"/>
      <c r="DAD142" s="6"/>
      <c r="DAE142" s="6"/>
      <c r="DAF142" s="6"/>
      <c r="DAG142" s="6"/>
      <c r="DAH142" s="6"/>
      <c r="DAI142" s="6"/>
      <c r="DAJ142" s="6"/>
      <c r="DAK142" s="6"/>
      <c r="DAL142" s="6"/>
      <c r="DAM142" s="6"/>
      <c r="DAN142" s="6"/>
      <c r="DAO142" s="6"/>
      <c r="DAP142" s="6"/>
      <c r="DAQ142" s="6"/>
      <c r="DAR142" s="6"/>
      <c r="DAS142" s="6"/>
      <c r="DAT142" s="6"/>
      <c r="DAU142" s="6"/>
      <c r="DAV142" s="6"/>
      <c r="DAW142" s="6"/>
      <c r="DAX142" s="6"/>
      <c r="DAY142" s="6"/>
      <c r="DAZ142" s="6"/>
      <c r="DBA142" s="6"/>
      <c r="DBB142" s="6"/>
      <c r="DBC142" s="6"/>
      <c r="DBD142" s="6"/>
      <c r="DBE142" s="6"/>
      <c r="DBF142" s="6"/>
      <c r="DBG142" s="6"/>
      <c r="DBH142" s="6"/>
      <c r="DBI142" s="6"/>
      <c r="DBJ142" s="6"/>
      <c r="DBK142" s="6"/>
      <c r="DBL142" s="6"/>
      <c r="DBM142" s="6"/>
      <c r="DBN142" s="6"/>
      <c r="DBO142" s="6"/>
      <c r="DBP142" s="6"/>
      <c r="DBQ142" s="6"/>
      <c r="DBR142" s="6"/>
      <c r="DBS142" s="6"/>
      <c r="DBT142" s="6"/>
      <c r="DBU142" s="6"/>
      <c r="DBV142" s="6"/>
      <c r="DBW142" s="6"/>
      <c r="DBX142" s="6"/>
      <c r="DBY142" s="6"/>
      <c r="DBZ142" s="6"/>
      <c r="DCA142" s="6"/>
      <c r="DCB142" s="6"/>
      <c r="DCC142" s="6"/>
      <c r="DCD142" s="6"/>
      <c r="DCE142" s="6"/>
      <c r="DCF142" s="6"/>
      <c r="DCG142" s="6"/>
      <c r="DCH142" s="6"/>
      <c r="DCI142" s="6"/>
      <c r="DCJ142" s="6"/>
      <c r="DCK142" s="6"/>
      <c r="DCL142" s="6"/>
      <c r="DCM142" s="6"/>
      <c r="DCN142" s="6"/>
      <c r="DCO142" s="6"/>
      <c r="DCP142" s="6"/>
      <c r="DCQ142" s="6"/>
      <c r="DCR142" s="6"/>
      <c r="DCS142" s="6"/>
      <c r="DCT142" s="6"/>
      <c r="DCU142" s="6"/>
      <c r="DCV142" s="6"/>
      <c r="DCW142" s="6"/>
      <c r="DCX142" s="6"/>
      <c r="DCY142" s="6"/>
      <c r="DCZ142" s="6"/>
      <c r="DDA142" s="6"/>
      <c r="DDB142" s="6"/>
      <c r="DDC142" s="6"/>
      <c r="DDD142" s="6"/>
      <c r="DDE142" s="6"/>
      <c r="DDF142" s="6"/>
      <c r="DDG142" s="6"/>
      <c r="DDH142" s="6"/>
      <c r="DDI142" s="6"/>
      <c r="DDJ142" s="6"/>
      <c r="DDK142" s="6"/>
      <c r="DDL142" s="6"/>
      <c r="DDM142" s="6"/>
      <c r="DDN142" s="6"/>
      <c r="DDO142" s="6"/>
      <c r="DDP142" s="6"/>
      <c r="DDQ142" s="6"/>
      <c r="DDR142" s="6"/>
      <c r="DDS142" s="6"/>
      <c r="DDT142" s="6"/>
      <c r="DDU142" s="6"/>
      <c r="DDV142" s="6"/>
      <c r="DDW142" s="6"/>
      <c r="DDX142" s="6"/>
      <c r="DDY142" s="6"/>
      <c r="DDZ142" s="6"/>
      <c r="DEA142" s="6"/>
      <c r="DEB142" s="6"/>
      <c r="DEC142" s="6"/>
      <c r="DED142" s="6"/>
      <c r="DEE142" s="6"/>
      <c r="DEF142" s="6"/>
      <c r="DEG142" s="6"/>
      <c r="DEH142" s="6"/>
      <c r="DEI142" s="6"/>
      <c r="DEJ142" s="6"/>
      <c r="DEK142" s="6"/>
      <c r="DEL142" s="6"/>
      <c r="DEM142" s="6"/>
      <c r="DEN142" s="6"/>
      <c r="DEO142" s="6"/>
      <c r="DEP142" s="6"/>
      <c r="DEQ142" s="6"/>
      <c r="DER142" s="6"/>
      <c r="DES142" s="6"/>
      <c r="DET142" s="6"/>
      <c r="DEU142" s="6"/>
      <c r="DEV142" s="6"/>
      <c r="DEW142" s="6"/>
      <c r="DEX142" s="6"/>
      <c r="DEY142" s="6"/>
      <c r="DEZ142" s="6"/>
      <c r="DFA142" s="6"/>
      <c r="DFB142" s="6"/>
      <c r="DFC142" s="6"/>
      <c r="DFD142" s="6"/>
      <c r="DFE142" s="6"/>
      <c r="DFF142" s="6"/>
      <c r="DFG142" s="6"/>
      <c r="DFH142" s="6"/>
      <c r="DFI142" s="6"/>
      <c r="DFJ142" s="6"/>
      <c r="DFK142" s="6"/>
      <c r="DFL142" s="6"/>
      <c r="DFM142" s="6"/>
      <c r="DFN142" s="6"/>
      <c r="DFO142" s="6"/>
      <c r="DFP142" s="6"/>
      <c r="DFQ142" s="6"/>
      <c r="DFR142" s="6"/>
      <c r="DFS142" s="6"/>
      <c r="DFT142" s="6"/>
      <c r="DFU142" s="6"/>
      <c r="DFV142" s="6"/>
      <c r="DFW142" s="6"/>
      <c r="DFX142" s="6"/>
      <c r="DFY142" s="6"/>
      <c r="DFZ142" s="6"/>
      <c r="DGA142" s="6"/>
      <c r="DGB142" s="6"/>
      <c r="DGC142" s="6"/>
      <c r="DGD142" s="6"/>
      <c r="DGE142" s="6"/>
      <c r="DGF142" s="6"/>
      <c r="DGG142" s="6"/>
      <c r="DGH142" s="6"/>
      <c r="DGI142" s="6"/>
      <c r="DGJ142" s="6"/>
      <c r="DGK142" s="6"/>
      <c r="DGL142" s="6"/>
      <c r="DGM142" s="6"/>
      <c r="DGN142" s="6"/>
      <c r="DGO142" s="6"/>
      <c r="DGP142" s="6"/>
      <c r="DGQ142" s="6"/>
      <c r="DGR142" s="6"/>
      <c r="DGS142" s="6"/>
      <c r="DGT142" s="6"/>
      <c r="DGU142" s="6"/>
      <c r="DGV142" s="6"/>
      <c r="DGW142" s="6"/>
      <c r="DGX142" s="6"/>
      <c r="DGY142" s="6"/>
      <c r="DGZ142" s="6"/>
      <c r="DHA142" s="6"/>
      <c r="DHB142" s="6"/>
      <c r="DHC142" s="6"/>
      <c r="DHD142" s="6"/>
      <c r="DHE142" s="6"/>
      <c r="DHF142" s="6"/>
      <c r="DHG142" s="6"/>
      <c r="DHH142" s="6"/>
      <c r="DHI142" s="6"/>
      <c r="DHJ142" s="6"/>
      <c r="DHK142" s="6"/>
      <c r="DHL142" s="6"/>
      <c r="DHM142" s="6"/>
      <c r="DHN142" s="6"/>
      <c r="DHO142" s="6"/>
      <c r="DHP142" s="6"/>
      <c r="DHQ142" s="6"/>
      <c r="DHR142" s="6"/>
      <c r="DHS142" s="6"/>
      <c r="DHT142" s="6"/>
      <c r="DHU142" s="6"/>
      <c r="DHV142" s="6"/>
      <c r="DHW142" s="6"/>
      <c r="DHX142" s="6"/>
      <c r="DHY142" s="6"/>
      <c r="DHZ142" s="6"/>
      <c r="DIA142" s="6"/>
      <c r="DIB142" s="6"/>
      <c r="DIC142" s="6"/>
      <c r="DID142" s="6"/>
      <c r="DIE142" s="6"/>
      <c r="DIF142" s="6"/>
      <c r="DIG142" s="6"/>
      <c r="DIH142" s="6"/>
      <c r="DII142" s="6"/>
      <c r="DIJ142" s="6"/>
      <c r="DIK142" s="6"/>
      <c r="DIL142" s="6"/>
      <c r="DIM142" s="6"/>
      <c r="DIN142" s="6"/>
      <c r="DIO142" s="6"/>
      <c r="DIP142" s="6"/>
      <c r="DIQ142" s="6"/>
      <c r="DIR142" s="6"/>
      <c r="DIS142" s="6"/>
      <c r="DIT142" s="6"/>
      <c r="DIU142" s="6"/>
      <c r="DIV142" s="6"/>
      <c r="DIW142" s="6"/>
      <c r="DIX142" s="6"/>
      <c r="DIY142" s="6"/>
      <c r="DIZ142" s="6"/>
      <c r="DJA142" s="6"/>
      <c r="DJB142" s="6"/>
      <c r="DJC142" s="6"/>
      <c r="DJD142" s="6"/>
      <c r="DJE142" s="6"/>
      <c r="DJF142" s="6"/>
      <c r="DJG142" s="6"/>
      <c r="DJH142" s="6"/>
      <c r="DJI142" s="6"/>
      <c r="DJJ142" s="6"/>
      <c r="DJK142" s="6"/>
      <c r="DJL142" s="6"/>
      <c r="DJM142" s="6"/>
      <c r="DJN142" s="6"/>
      <c r="DJO142" s="6"/>
      <c r="DJP142" s="6"/>
      <c r="DJQ142" s="6"/>
      <c r="DJR142" s="6"/>
      <c r="DJS142" s="6"/>
      <c r="DJT142" s="6"/>
      <c r="DJU142" s="6"/>
      <c r="DJV142" s="6"/>
      <c r="DJW142" s="6"/>
      <c r="DJX142" s="6"/>
      <c r="DJY142" s="6"/>
      <c r="DJZ142" s="6"/>
      <c r="DKA142" s="6"/>
      <c r="DKB142" s="6"/>
      <c r="DKC142" s="6"/>
      <c r="DKD142" s="6"/>
      <c r="DKE142" s="6"/>
      <c r="DKF142" s="6"/>
      <c r="DKG142" s="6"/>
      <c r="DKH142" s="6"/>
      <c r="DKI142" s="6"/>
      <c r="DKJ142" s="6"/>
      <c r="DKK142" s="6"/>
      <c r="DKL142" s="6"/>
      <c r="DKM142" s="6"/>
      <c r="DKN142" s="6"/>
      <c r="DKO142" s="6"/>
      <c r="DKP142" s="6"/>
      <c r="DKQ142" s="6"/>
      <c r="DKR142" s="6"/>
      <c r="DKS142" s="6"/>
      <c r="DKT142" s="6"/>
      <c r="DKU142" s="6"/>
      <c r="DKV142" s="6"/>
      <c r="DKW142" s="6"/>
      <c r="DKX142" s="6"/>
      <c r="DKY142" s="6"/>
      <c r="DKZ142" s="6"/>
      <c r="DLA142" s="6"/>
      <c r="DLB142" s="6"/>
      <c r="DLC142" s="6"/>
      <c r="DLD142" s="6"/>
      <c r="DLE142" s="6"/>
      <c r="DLF142" s="6"/>
      <c r="DLG142" s="6"/>
      <c r="DLH142" s="6"/>
      <c r="DLI142" s="6"/>
      <c r="DLJ142" s="6"/>
      <c r="DLK142" s="6"/>
      <c r="DLL142" s="6"/>
      <c r="DLM142" s="6"/>
      <c r="DLN142" s="6"/>
      <c r="DLO142" s="6"/>
      <c r="DLP142" s="6"/>
      <c r="DLQ142" s="6"/>
      <c r="DLR142" s="6"/>
      <c r="DLS142" s="6"/>
      <c r="DLT142" s="6"/>
      <c r="DLU142" s="6"/>
      <c r="DLV142" s="6"/>
      <c r="DLW142" s="6"/>
      <c r="DLX142" s="6"/>
      <c r="DLY142" s="6"/>
      <c r="DLZ142" s="6"/>
      <c r="DMA142" s="6"/>
      <c r="DMB142" s="6"/>
      <c r="DMC142" s="6"/>
      <c r="DMD142" s="6"/>
      <c r="DME142" s="6"/>
      <c r="DMF142" s="6"/>
      <c r="DMG142" s="6"/>
      <c r="DMH142" s="6"/>
      <c r="DMI142" s="6"/>
      <c r="DMJ142" s="6"/>
      <c r="DMK142" s="6"/>
      <c r="DML142" s="6"/>
      <c r="DMM142" s="6"/>
      <c r="DMN142" s="6"/>
      <c r="DMO142" s="6"/>
      <c r="DMP142" s="6"/>
      <c r="DMQ142" s="6"/>
      <c r="DMR142" s="6"/>
      <c r="DMS142" s="6"/>
      <c r="DMT142" s="6"/>
      <c r="DMU142" s="6"/>
      <c r="DMV142" s="6"/>
      <c r="DMW142" s="6"/>
      <c r="DMX142" s="6"/>
      <c r="DMY142" s="6"/>
      <c r="DMZ142" s="6"/>
      <c r="DNA142" s="6"/>
      <c r="DNB142" s="6"/>
      <c r="DNC142" s="6"/>
      <c r="DND142" s="6"/>
      <c r="DNE142" s="6"/>
      <c r="DNF142" s="6"/>
      <c r="DNG142" s="6"/>
      <c r="DNH142" s="6"/>
      <c r="DNI142" s="6"/>
      <c r="DNJ142" s="6"/>
      <c r="DNK142" s="6"/>
      <c r="DNL142" s="6"/>
      <c r="DNM142" s="6"/>
      <c r="DNN142" s="6"/>
      <c r="DNO142" s="6"/>
      <c r="DNP142" s="6"/>
      <c r="DNQ142" s="6"/>
      <c r="DNR142" s="6"/>
      <c r="DNS142" s="6"/>
      <c r="DNT142" s="6"/>
      <c r="DNU142" s="6"/>
      <c r="DNV142" s="6"/>
      <c r="DNW142" s="6"/>
      <c r="DNX142" s="6"/>
      <c r="DNY142" s="6"/>
      <c r="DNZ142" s="6"/>
      <c r="DOA142" s="6"/>
      <c r="DOB142" s="6"/>
      <c r="DOC142" s="6"/>
      <c r="DOD142" s="6"/>
      <c r="DOE142" s="6"/>
      <c r="DOF142" s="6"/>
      <c r="DOG142" s="6"/>
      <c r="DOH142" s="6"/>
      <c r="DOI142" s="6"/>
      <c r="DOJ142" s="6"/>
      <c r="DOK142" s="6"/>
      <c r="DOL142" s="6"/>
      <c r="DOM142" s="6"/>
      <c r="DON142" s="6"/>
      <c r="DOO142" s="6"/>
      <c r="DOP142" s="6"/>
      <c r="DOQ142" s="6"/>
      <c r="DOR142" s="6"/>
      <c r="DOS142" s="6"/>
      <c r="DOT142" s="6"/>
      <c r="DOU142" s="6"/>
      <c r="DOV142" s="6"/>
      <c r="DOW142" s="6"/>
      <c r="DOX142" s="6"/>
      <c r="DOY142" s="6"/>
      <c r="DOZ142" s="6"/>
      <c r="DPA142" s="6"/>
      <c r="DPB142" s="6"/>
      <c r="DPC142" s="6"/>
      <c r="DPD142" s="6"/>
      <c r="DPE142" s="6"/>
      <c r="DPF142" s="6"/>
      <c r="DPG142" s="6"/>
      <c r="DPH142" s="6"/>
      <c r="DPI142" s="6"/>
      <c r="DPJ142" s="6"/>
      <c r="DPK142" s="6"/>
      <c r="DPL142" s="6"/>
      <c r="DPM142" s="6"/>
      <c r="DPN142" s="6"/>
      <c r="DPO142" s="6"/>
      <c r="DPP142" s="6"/>
      <c r="DPQ142" s="6"/>
      <c r="DPR142" s="6"/>
      <c r="DPS142" s="6"/>
      <c r="DPT142" s="6"/>
      <c r="DPU142" s="6"/>
      <c r="DPV142" s="6"/>
      <c r="DPW142" s="6"/>
      <c r="DPX142" s="6"/>
      <c r="DPY142" s="6"/>
      <c r="DPZ142" s="6"/>
      <c r="DQA142" s="6"/>
      <c r="DQB142" s="6"/>
      <c r="DQC142" s="6"/>
      <c r="DQD142" s="6"/>
      <c r="DQE142" s="6"/>
      <c r="DQF142" s="6"/>
      <c r="DQG142" s="6"/>
      <c r="DQH142" s="6"/>
      <c r="DQI142" s="6"/>
      <c r="DQJ142" s="6"/>
      <c r="DQK142" s="6"/>
      <c r="DQL142" s="6"/>
      <c r="DQM142" s="6"/>
      <c r="DQN142" s="6"/>
      <c r="DQO142" s="6"/>
      <c r="DQP142" s="6"/>
      <c r="DQQ142" s="6"/>
      <c r="DQR142" s="6"/>
      <c r="DQS142" s="6"/>
      <c r="DQT142" s="6"/>
      <c r="DQU142" s="6"/>
      <c r="DQV142" s="6"/>
      <c r="DQW142" s="6"/>
      <c r="DQX142" s="6"/>
      <c r="DQY142" s="6"/>
      <c r="DQZ142" s="6"/>
      <c r="DRA142" s="6"/>
      <c r="DRB142" s="6"/>
      <c r="DRC142" s="6"/>
      <c r="DRD142" s="6"/>
      <c r="DRE142" s="6"/>
      <c r="DRF142" s="6"/>
      <c r="DRG142" s="6"/>
      <c r="DRH142" s="6"/>
      <c r="DRI142" s="6"/>
      <c r="DRJ142" s="6"/>
      <c r="DRK142" s="6"/>
      <c r="DRL142" s="6"/>
      <c r="DRM142" s="6"/>
      <c r="DRN142" s="6"/>
      <c r="DRO142" s="6"/>
      <c r="DRP142" s="6"/>
      <c r="DRQ142" s="6"/>
      <c r="DRR142" s="6"/>
      <c r="DRS142" s="6"/>
      <c r="DRT142" s="6"/>
      <c r="DRU142" s="6"/>
      <c r="DRV142" s="6"/>
      <c r="DRW142" s="6"/>
      <c r="DRX142" s="6"/>
      <c r="DRY142" s="6"/>
      <c r="DRZ142" s="6"/>
      <c r="DSA142" s="6"/>
      <c r="DSB142" s="6"/>
      <c r="DSC142" s="6"/>
      <c r="DSD142" s="6"/>
      <c r="DSE142" s="6"/>
      <c r="DSF142" s="6"/>
      <c r="DSG142" s="6"/>
      <c r="DSH142" s="6"/>
      <c r="DSI142" s="6"/>
      <c r="DSJ142" s="6"/>
      <c r="DSK142" s="6"/>
      <c r="DSL142" s="6"/>
      <c r="DSM142" s="6"/>
      <c r="DSN142" s="6"/>
      <c r="DSO142" s="6"/>
      <c r="DSP142" s="6"/>
      <c r="DSQ142" s="6"/>
      <c r="DSR142" s="6"/>
      <c r="DSS142" s="6"/>
      <c r="DST142" s="6"/>
      <c r="DSU142" s="6"/>
      <c r="DSV142" s="6"/>
      <c r="DSW142" s="6"/>
      <c r="DSX142" s="6"/>
      <c r="DSY142" s="6"/>
      <c r="DSZ142" s="6"/>
      <c r="DTA142" s="6"/>
      <c r="DTB142" s="6"/>
      <c r="DTC142" s="6"/>
      <c r="DTD142" s="6"/>
      <c r="DTE142" s="6"/>
      <c r="DTF142" s="6"/>
      <c r="DTG142" s="6"/>
      <c r="DTH142" s="6"/>
      <c r="DTI142" s="6"/>
      <c r="DTJ142" s="6"/>
      <c r="DTK142" s="6"/>
      <c r="DTL142" s="6"/>
      <c r="DTM142" s="6"/>
      <c r="DTN142" s="6"/>
      <c r="DTO142" s="6"/>
      <c r="DTP142" s="6"/>
      <c r="DTQ142" s="6"/>
      <c r="DTR142" s="6"/>
      <c r="DTS142" s="6"/>
      <c r="DTT142" s="6"/>
      <c r="DTU142" s="6"/>
      <c r="DTV142" s="6"/>
      <c r="DTW142" s="6"/>
      <c r="DTX142" s="6"/>
      <c r="DTY142" s="6"/>
      <c r="DTZ142" s="6"/>
      <c r="DUA142" s="6"/>
      <c r="DUB142" s="6"/>
      <c r="DUC142" s="6"/>
      <c r="DUD142" s="6"/>
      <c r="DUE142" s="6"/>
      <c r="DUF142" s="6"/>
      <c r="DUG142" s="6"/>
      <c r="DUH142" s="6"/>
      <c r="DUI142" s="6"/>
      <c r="DUJ142" s="6"/>
      <c r="DUK142" s="6"/>
      <c r="DUL142" s="6"/>
      <c r="DUM142" s="6"/>
      <c r="DUN142" s="6"/>
      <c r="DUO142" s="6"/>
      <c r="DUP142" s="6"/>
      <c r="DUQ142" s="6"/>
      <c r="DUR142" s="6"/>
      <c r="DUS142" s="6"/>
      <c r="DUT142" s="6"/>
      <c r="DUU142" s="6"/>
      <c r="DUV142" s="6"/>
      <c r="DUW142" s="6"/>
      <c r="DUX142" s="6"/>
      <c r="DUY142" s="6"/>
      <c r="DUZ142" s="6"/>
      <c r="DVA142" s="6"/>
      <c r="DVB142" s="6"/>
      <c r="DVC142" s="6"/>
      <c r="DVD142" s="6"/>
      <c r="DVE142" s="6"/>
      <c r="DVF142" s="6"/>
      <c r="DVG142" s="6"/>
      <c r="DVH142" s="6"/>
      <c r="DVI142" s="6"/>
      <c r="DVJ142" s="6"/>
      <c r="DVK142" s="6"/>
      <c r="DVL142" s="6"/>
      <c r="DVM142" s="6"/>
      <c r="DVN142" s="6"/>
      <c r="DVO142" s="6"/>
      <c r="DVP142" s="6"/>
      <c r="DVQ142" s="6"/>
      <c r="DVR142" s="6"/>
      <c r="DVS142" s="6"/>
      <c r="DVT142" s="6"/>
      <c r="DVU142" s="6"/>
      <c r="DVV142" s="6"/>
      <c r="DVW142" s="6"/>
      <c r="DVX142" s="6"/>
      <c r="DVY142" s="6"/>
      <c r="DVZ142" s="6"/>
      <c r="DWA142" s="6"/>
      <c r="DWB142" s="6"/>
      <c r="DWC142" s="6"/>
      <c r="DWD142" s="6"/>
      <c r="DWE142" s="6"/>
      <c r="DWF142" s="6"/>
      <c r="DWG142" s="6"/>
      <c r="DWH142" s="6"/>
      <c r="DWI142" s="6"/>
      <c r="DWJ142" s="6"/>
      <c r="DWK142" s="6"/>
      <c r="DWL142" s="6"/>
      <c r="DWM142" s="6"/>
      <c r="DWN142" s="6"/>
      <c r="DWO142" s="6"/>
      <c r="DWP142" s="6"/>
      <c r="DWQ142" s="6"/>
      <c r="DWR142" s="6"/>
      <c r="DWS142" s="6"/>
      <c r="DWT142" s="6"/>
      <c r="DWU142" s="6"/>
      <c r="DWV142" s="6"/>
      <c r="DWW142" s="6"/>
      <c r="DWX142" s="6"/>
      <c r="DWY142" s="6"/>
      <c r="DWZ142" s="6"/>
      <c r="DXA142" s="6"/>
      <c r="DXB142" s="6"/>
      <c r="DXC142" s="6"/>
      <c r="DXD142" s="6"/>
      <c r="DXE142" s="6"/>
      <c r="DXF142" s="6"/>
      <c r="DXG142" s="6"/>
      <c r="DXH142" s="6"/>
      <c r="DXI142" s="6"/>
      <c r="DXJ142" s="6"/>
      <c r="DXK142" s="6"/>
      <c r="DXL142" s="6"/>
      <c r="DXM142" s="6"/>
      <c r="DXN142" s="6"/>
      <c r="DXO142" s="6"/>
      <c r="DXP142" s="6"/>
      <c r="DXQ142" s="6"/>
      <c r="DXR142" s="6"/>
      <c r="DXS142" s="6"/>
      <c r="DXT142" s="6"/>
      <c r="DXU142" s="6"/>
      <c r="DXV142" s="6"/>
      <c r="DXW142" s="6"/>
      <c r="DXX142" s="6"/>
      <c r="DXY142" s="6"/>
      <c r="DXZ142" s="6"/>
      <c r="DYA142" s="6"/>
      <c r="DYB142" s="6"/>
      <c r="DYC142" s="6"/>
      <c r="DYD142" s="6"/>
      <c r="DYE142" s="6"/>
      <c r="DYF142" s="6"/>
      <c r="DYG142" s="6"/>
      <c r="DYH142" s="6"/>
      <c r="DYI142" s="6"/>
      <c r="DYJ142" s="6"/>
      <c r="DYK142" s="6"/>
      <c r="DYL142" s="6"/>
      <c r="DYM142" s="6"/>
      <c r="DYN142" s="6"/>
      <c r="DYO142" s="6"/>
      <c r="DYP142" s="6"/>
      <c r="DYQ142" s="6"/>
      <c r="DYR142" s="6"/>
      <c r="DYS142" s="6"/>
      <c r="DYT142" s="6"/>
      <c r="DYU142" s="6"/>
      <c r="DYV142" s="6"/>
      <c r="DYW142" s="6"/>
      <c r="DYX142" s="6"/>
      <c r="DYY142" s="6"/>
      <c r="DYZ142" s="6"/>
      <c r="DZA142" s="6"/>
      <c r="DZB142" s="6"/>
      <c r="DZC142" s="6"/>
      <c r="DZD142" s="6"/>
      <c r="DZE142" s="6"/>
      <c r="DZF142" s="6"/>
      <c r="DZG142" s="6"/>
      <c r="DZH142" s="6"/>
      <c r="DZI142" s="6"/>
      <c r="DZJ142" s="6"/>
      <c r="DZK142" s="6"/>
      <c r="DZL142" s="6"/>
      <c r="DZM142" s="6"/>
      <c r="DZN142" s="6"/>
      <c r="DZO142" s="6"/>
      <c r="DZP142" s="6"/>
      <c r="DZQ142" s="6"/>
      <c r="DZR142" s="6"/>
      <c r="DZS142" s="6"/>
      <c r="DZT142" s="6"/>
      <c r="DZU142" s="6"/>
      <c r="DZV142" s="6"/>
      <c r="DZW142" s="6"/>
      <c r="DZX142" s="6"/>
      <c r="DZY142" s="6"/>
      <c r="DZZ142" s="6"/>
      <c r="EAA142" s="6"/>
      <c r="EAB142" s="6"/>
      <c r="EAC142" s="6"/>
      <c r="EAD142" s="6"/>
      <c r="EAE142" s="6"/>
      <c r="EAF142" s="6"/>
      <c r="EAG142" s="6"/>
      <c r="EAH142" s="6"/>
      <c r="EAI142" s="6"/>
      <c r="EAJ142" s="6"/>
      <c r="EAK142" s="6"/>
      <c r="EAL142" s="6"/>
      <c r="EAM142" s="6"/>
      <c r="EAN142" s="6"/>
      <c r="EAO142" s="6"/>
      <c r="EAP142" s="6"/>
      <c r="EAQ142" s="6"/>
      <c r="EAR142" s="6"/>
      <c r="EAS142" s="6"/>
      <c r="EAT142" s="6"/>
      <c r="EAU142" s="6"/>
      <c r="EAV142" s="6"/>
      <c r="EAW142" s="6"/>
      <c r="EAX142" s="6"/>
      <c r="EAY142" s="6"/>
      <c r="EAZ142" s="6"/>
      <c r="EBA142" s="6"/>
      <c r="EBB142" s="6"/>
      <c r="EBC142" s="6"/>
      <c r="EBD142" s="6"/>
      <c r="EBE142" s="6"/>
      <c r="EBF142" s="6"/>
      <c r="EBG142" s="6"/>
      <c r="EBH142" s="6"/>
      <c r="EBI142" s="6"/>
      <c r="EBJ142" s="6"/>
      <c r="EBK142" s="6"/>
      <c r="EBL142" s="6"/>
      <c r="EBM142" s="6"/>
      <c r="EBN142" s="6"/>
      <c r="EBO142" s="6"/>
      <c r="EBP142" s="6"/>
      <c r="EBQ142" s="6"/>
      <c r="EBR142" s="6"/>
      <c r="EBS142" s="6"/>
      <c r="EBT142" s="6"/>
      <c r="EBU142" s="6"/>
      <c r="EBV142" s="6"/>
      <c r="EBW142" s="6"/>
      <c r="EBX142" s="6"/>
      <c r="EBY142" s="6"/>
      <c r="EBZ142" s="6"/>
      <c r="ECA142" s="6"/>
      <c r="ECB142" s="6"/>
      <c r="ECC142" s="6"/>
      <c r="ECD142" s="6"/>
      <c r="ECE142" s="6"/>
      <c r="ECF142" s="6"/>
      <c r="ECG142" s="6"/>
      <c r="ECH142" s="6"/>
      <c r="ECI142" s="6"/>
      <c r="ECJ142" s="6"/>
      <c r="ECK142" s="6"/>
      <c r="ECL142" s="6"/>
      <c r="ECM142" s="6"/>
      <c r="ECN142" s="6"/>
      <c r="ECO142" s="6"/>
      <c r="ECP142" s="6"/>
      <c r="ECQ142" s="6"/>
      <c r="ECR142" s="6"/>
      <c r="ECS142" s="6"/>
      <c r="ECT142" s="6"/>
      <c r="ECU142" s="6"/>
      <c r="ECV142" s="6"/>
      <c r="ECW142" s="6"/>
      <c r="ECX142" s="6"/>
      <c r="ECY142" s="6"/>
      <c r="ECZ142" s="6"/>
      <c r="EDA142" s="6"/>
      <c r="EDB142" s="6"/>
      <c r="EDC142" s="6"/>
      <c r="EDD142" s="6"/>
      <c r="EDE142" s="6"/>
      <c r="EDF142" s="6"/>
      <c r="EDG142" s="6"/>
      <c r="EDH142" s="6"/>
      <c r="EDI142" s="6"/>
      <c r="EDJ142" s="6"/>
      <c r="EDK142" s="6"/>
      <c r="EDL142" s="6"/>
      <c r="EDM142" s="6"/>
      <c r="EDN142" s="6"/>
      <c r="EDO142" s="6"/>
      <c r="EDP142" s="6"/>
      <c r="EDQ142" s="6"/>
      <c r="EDR142" s="6"/>
      <c r="EDS142" s="6"/>
      <c r="EDT142" s="6"/>
      <c r="EDU142" s="6"/>
      <c r="EDV142" s="6"/>
      <c r="EDW142" s="6"/>
      <c r="EDX142" s="6"/>
      <c r="EDY142" s="6"/>
      <c r="EDZ142" s="6"/>
      <c r="EEA142" s="6"/>
      <c r="EEB142" s="6"/>
      <c r="EEC142" s="6"/>
      <c r="EED142" s="6"/>
      <c r="EEE142" s="6"/>
      <c r="EEF142" s="6"/>
      <c r="EEG142" s="6"/>
      <c r="EEH142" s="6"/>
      <c r="EEI142" s="6"/>
      <c r="EEJ142" s="6"/>
      <c r="EEK142" s="6"/>
      <c r="EEL142" s="6"/>
      <c r="EEM142" s="6"/>
      <c r="EEN142" s="6"/>
      <c r="EEO142" s="6"/>
      <c r="EEP142" s="6"/>
      <c r="EEQ142" s="6"/>
      <c r="EER142" s="6"/>
      <c r="EES142" s="6"/>
      <c r="EET142" s="6"/>
      <c r="EEU142" s="6"/>
      <c r="EEV142" s="6"/>
      <c r="EEW142" s="6"/>
      <c r="EEX142" s="6"/>
      <c r="EEY142" s="6"/>
      <c r="EEZ142" s="6"/>
      <c r="EFA142" s="6"/>
      <c r="EFB142" s="6"/>
      <c r="EFC142" s="6"/>
      <c r="EFD142" s="6"/>
      <c r="EFE142" s="6"/>
      <c r="EFF142" s="6"/>
      <c r="EFG142" s="6"/>
      <c r="EFH142" s="6"/>
      <c r="EFI142" s="6"/>
      <c r="EFJ142" s="6"/>
      <c r="EFK142" s="6"/>
      <c r="EFL142" s="6"/>
      <c r="EFM142" s="6"/>
      <c r="EFN142" s="6"/>
      <c r="EFO142" s="6"/>
      <c r="EFP142" s="6"/>
      <c r="EFQ142" s="6"/>
      <c r="EFR142" s="6"/>
      <c r="EFS142" s="6"/>
      <c r="EFT142" s="6"/>
      <c r="EFU142" s="6"/>
      <c r="EFV142" s="6"/>
      <c r="EFW142" s="6"/>
      <c r="EFX142" s="6"/>
      <c r="EFY142" s="6"/>
      <c r="EFZ142" s="6"/>
      <c r="EGA142" s="6"/>
      <c r="EGB142" s="6"/>
      <c r="EGC142" s="6"/>
      <c r="EGD142" s="6"/>
      <c r="EGE142" s="6"/>
      <c r="EGF142" s="6"/>
      <c r="EGG142" s="6"/>
      <c r="EGH142" s="6"/>
      <c r="EGI142" s="6"/>
      <c r="EGJ142" s="6"/>
      <c r="EGK142" s="6"/>
      <c r="EGL142" s="6"/>
      <c r="EGM142" s="6"/>
      <c r="EGN142" s="6"/>
      <c r="EGO142" s="6"/>
      <c r="EGP142" s="6"/>
      <c r="EGQ142" s="6"/>
      <c r="EGR142" s="6"/>
      <c r="EGS142" s="6"/>
      <c r="EGT142" s="6"/>
      <c r="EGU142" s="6"/>
      <c r="EGV142" s="6"/>
      <c r="EGW142" s="6"/>
      <c r="EGX142" s="6"/>
      <c r="EGY142" s="6"/>
      <c r="EGZ142" s="6"/>
      <c r="EHA142" s="6"/>
      <c r="EHB142" s="6"/>
      <c r="EHC142" s="6"/>
      <c r="EHD142" s="6"/>
      <c r="EHE142" s="6"/>
      <c r="EHF142" s="6"/>
      <c r="EHG142" s="6"/>
      <c r="EHH142" s="6"/>
      <c r="EHI142" s="6"/>
      <c r="EHJ142" s="6"/>
      <c r="EHK142" s="6"/>
      <c r="EHL142" s="6"/>
      <c r="EHM142" s="6"/>
      <c r="EHN142" s="6"/>
      <c r="EHO142" s="6"/>
      <c r="EHP142" s="6"/>
      <c r="EHQ142" s="6"/>
      <c r="EHR142" s="6"/>
      <c r="EHS142" s="6"/>
      <c r="EHT142" s="6"/>
      <c r="EHU142" s="6"/>
      <c r="EHV142" s="6"/>
      <c r="EHW142" s="6"/>
      <c r="EHX142" s="6"/>
      <c r="EHY142" s="6"/>
      <c r="EHZ142" s="6"/>
      <c r="EIA142" s="6"/>
      <c r="EIB142" s="6"/>
      <c r="EIC142" s="6"/>
      <c r="EID142" s="6"/>
      <c r="EIE142" s="6"/>
      <c r="EIF142" s="6"/>
      <c r="EIG142" s="6"/>
      <c r="EIH142" s="6"/>
      <c r="EII142" s="6"/>
      <c r="EIJ142" s="6"/>
      <c r="EIK142" s="6"/>
      <c r="EIL142" s="6"/>
      <c r="EIM142" s="6"/>
      <c r="EIN142" s="6"/>
      <c r="EIO142" s="6"/>
      <c r="EIP142" s="6"/>
      <c r="EIQ142" s="6"/>
      <c r="EIR142" s="6"/>
      <c r="EIS142" s="6"/>
      <c r="EIT142" s="6"/>
      <c r="EIU142" s="6"/>
      <c r="EIV142" s="6"/>
      <c r="EIW142" s="6"/>
      <c r="EIX142" s="6"/>
      <c r="EIY142" s="6"/>
      <c r="EIZ142" s="6"/>
      <c r="EJA142" s="6"/>
      <c r="EJB142" s="6"/>
      <c r="EJC142" s="6"/>
      <c r="EJD142" s="6"/>
      <c r="EJE142" s="6"/>
      <c r="EJF142" s="6"/>
      <c r="EJG142" s="6"/>
      <c r="EJH142" s="6"/>
      <c r="EJI142" s="6"/>
      <c r="EJJ142" s="6"/>
      <c r="EJK142" s="6"/>
      <c r="EJL142" s="6"/>
      <c r="EJM142" s="6"/>
      <c r="EJN142" s="6"/>
      <c r="EJO142" s="6"/>
      <c r="EJP142" s="6"/>
      <c r="EJQ142" s="6"/>
      <c r="EJR142" s="6"/>
      <c r="EJS142" s="6"/>
      <c r="EJT142" s="6"/>
      <c r="EJU142" s="6"/>
      <c r="EJV142" s="6"/>
      <c r="EJW142" s="6"/>
      <c r="EJX142" s="6"/>
      <c r="EJY142" s="6"/>
      <c r="EJZ142" s="6"/>
      <c r="EKA142" s="6"/>
      <c r="EKB142" s="6"/>
      <c r="EKC142" s="6"/>
      <c r="EKD142" s="6"/>
      <c r="EKE142" s="6"/>
      <c r="EKF142" s="6"/>
      <c r="EKG142" s="6"/>
      <c r="EKH142" s="6"/>
      <c r="EKI142" s="6"/>
      <c r="EKJ142" s="6"/>
      <c r="EKK142" s="6"/>
      <c r="EKL142" s="6"/>
      <c r="EKM142" s="6"/>
      <c r="EKN142" s="6"/>
      <c r="EKO142" s="6"/>
      <c r="EKP142" s="6"/>
      <c r="EKQ142" s="6"/>
      <c r="EKR142" s="6"/>
      <c r="EKS142" s="6"/>
      <c r="EKT142" s="6"/>
      <c r="EKU142" s="6"/>
      <c r="EKV142" s="6"/>
      <c r="EKW142" s="6"/>
      <c r="EKX142" s="6"/>
      <c r="EKY142" s="6"/>
      <c r="EKZ142" s="6"/>
      <c r="ELA142" s="6"/>
      <c r="ELB142" s="6"/>
      <c r="ELC142" s="6"/>
      <c r="ELD142" s="6"/>
      <c r="ELE142" s="6"/>
      <c r="ELF142" s="6"/>
      <c r="ELG142" s="6"/>
      <c r="ELH142" s="6"/>
      <c r="ELI142" s="6"/>
      <c r="ELJ142" s="6"/>
      <c r="ELK142" s="6"/>
      <c r="ELL142" s="6"/>
      <c r="ELM142" s="6"/>
      <c r="ELN142" s="6"/>
      <c r="ELO142" s="6"/>
      <c r="ELP142" s="6"/>
      <c r="ELQ142" s="6"/>
      <c r="ELR142" s="6"/>
      <c r="ELS142" s="6"/>
      <c r="ELT142" s="6"/>
      <c r="ELU142" s="6"/>
      <c r="ELV142" s="6"/>
      <c r="ELW142" s="6"/>
      <c r="ELX142" s="6"/>
      <c r="ELY142" s="6"/>
      <c r="ELZ142" s="6"/>
      <c r="EMA142" s="6"/>
      <c r="EMB142" s="6"/>
      <c r="EMC142" s="6"/>
      <c r="EMD142" s="6"/>
      <c r="EME142" s="6"/>
      <c r="EMF142" s="6"/>
      <c r="EMG142" s="6"/>
      <c r="EMH142" s="6"/>
      <c r="EMI142" s="6"/>
      <c r="EMJ142" s="6"/>
      <c r="EMK142" s="6"/>
      <c r="EML142" s="6"/>
      <c r="EMM142" s="6"/>
      <c r="EMN142" s="6"/>
      <c r="EMO142" s="6"/>
      <c r="EMP142" s="6"/>
      <c r="EMQ142" s="6"/>
      <c r="EMR142" s="6"/>
      <c r="EMS142" s="6"/>
      <c r="EMT142" s="6"/>
      <c r="EMU142" s="6"/>
      <c r="EMV142" s="6"/>
      <c r="EMW142" s="6"/>
      <c r="EMX142" s="6"/>
      <c r="EMY142" s="6"/>
      <c r="EMZ142" s="6"/>
      <c r="ENA142" s="6"/>
      <c r="ENB142" s="6"/>
      <c r="ENC142" s="6"/>
      <c r="END142" s="6"/>
      <c r="ENE142" s="6"/>
      <c r="ENF142" s="6"/>
      <c r="ENG142" s="6"/>
      <c r="ENH142" s="6"/>
      <c r="ENI142" s="6"/>
      <c r="ENJ142" s="6"/>
      <c r="ENK142" s="6"/>
      <c r="ENL142" s="6"/>
      <c r="ENM142" s="6"/>
      <c r="ENN142" s="6"/>
      <c r="ENO142" s="6"/>
      <c r="ENP142" s="6"/>
      <c r="ENQ142" s="6"/>
      <c r="ENR142" s="6"/>
      <c r="ENS142" s="6"/>
      <c r="ENT142" s="6"/>
      <c r="ENU142" s="6"/>
      <c r="ENV142" s="6"/>
      <c r="ENW142" s="6"/>
      <c r="ENX142" s="6"/>
      <c r="ENY142" s="6"/>
      <c r="ENZ142" s="6"/>
      <c r="EOA142" s="6"/>
      <c r="EOB142" s="6"/>
      <c r="EOC142" s="6"/>
      <c r="EOD142" s="6"/>
      <c r="EOE142" s="6"/>
      <c r="EOF142" s="6"/>
      <c r="EOG142" s="6"/>
      <c r="EOH142" s="6"/>
      <c r="EOI142" s="6"/>
      <c r="EOJ142" s="6"/>
      <c r="EOK142" s="6"/>
      <c r="EOL142" s="6"/>
      <c r="EOM142" s="6"/>
      <c r="EON142" s="6"/>
      <c r="EOO142" s="6"/>
      <c r="EOP142" s="6"/>
      <c r="EOQ142" s="6"/>
      <c r="EOR142" s="6"/>
      <c r="EOS142" s="6"/>
      <c r="EOT142" s="6"/>
      <c r="EOU142" s="6"/>
      <c r="EOV142" s="6"/>
      <c r="EOW142" s="6"/>
      <c r="EOX142" s="6"/>
      <c r="EOY142" s="6"/>
      <c r="EOZ142" s="6"/>
      <c r="EPA142" s="6"/>
      <c r="EPB142" s="6"/>
      <c r="EPC142" s="6"/>
      <c r="EPD142" s="6"/>
      <c r="EPE142" s="6"/>
      <c r="EPF142" s="6"/>
      <c r="EPG142" s="6"/>
      <c r="EPH142" s="6"/>
      <c r="EPI142" s="6"/>
      <c r="EPJ142" s="6"/>
      <c r="EPK142" s="6"/>
      <c r="EPL142" s="6"/>
      <c r="EPM142" s="6"/>
      <c r="EPN142" s="6"/>
      <c r="EPO142" s="6"/>
      <c r="EPP142" s="6"/>
      <c r="EPQ142" s="6"/>
      <c r="EPR142" s="6"/>
      <c r="EPS142" s="6"/>
      <c r="EPT142" s="6"/>
      <c r="EPU142" s="6"/>
      <c r="EPV142" s="6"/>
      <c r="EPW142" s="6"/>
      <c r="EPX142" s="6"/>
      <c r="EPY142" s="6"/>
      <c r="EPZ142" s="6"/>
      <c r="EQA142" s="6"/>
      <c r="EQB142" s="6"/>
      <c r="EQC142" s="6"/>
      <c r="EQD142" s="6"/>
      <c r="EQE142" s="6"/>
      <c r="EQF142" s="6"/>
      <c r="EQG142" s="6"/>
      <c r="EQH142" s="6"/>
      <c r="EQI142" s="6"/>
      <c r="EQJ142" s="6"/>
      <c r="EQK142" s="6"/>
      <c r="EQL142" s="6"/>
      <c r="EQM142" s="6"/>
      <c r="EQN142" s="6"/>
      <c r="EQO142" s="6"/>
      <c r="EQP142" s="6"/>
      <c r="EQQ142" s="6"/>
      <c r="EQR142" s="6"/>
      <c r="EQS142" s="6"/>
      <c r="EQT142" s="6"/>
      <c r="EQU142" s="6"/>
      <c r="EQV142" s="6"/>
      <c r="EQW142" s="6"/>
      <c r="EQX142" s="6"/>
      <c r="EQY142" s="6"/>
      <c r="EQZ142" s="6"/>
      <c r="ERA142" s="6"/>
      <c r="ERB142" s="6"/>
      <c r="ERC142" s="6"/>
      <c r="ERD142" s="6"/>
      <c r="ERE142" s="6"/>
      <c r="ERF142" s="6"/>
      <c r="ERG142" s="6"/>
      <c r="ERH142" s="6"/>
      <c r="ERI142" s="6"/>
      <c r="ERJ142" s="6"/>
      <c r="ERK142" s="6"/>
      <c r="ERL142" s="6"/>
      <c r="ERM142" s="6"/>
      <c r="ERN142" s="6"/>
      <c r="ERO142" s="6"/>
      <c r="ERP142" s="6"/>
      <c r="ERQ142" s="6"/>
      <c r="ERR142" s="6"/>
      <c r="ERS142" s="6"/>
      <c r="ERT142" s="6"/>
      <c r="ERU142" s="6"/>
      <c r="ERV142" s="6"/>
      <c r="ERW142" s="6"/>
      <c r="ERX142" s="6"/>
      <c r="ERY142" s="6"/>
      <c r="ERZ142" s="6"/>
      <c r="ESA142" s="6"/>
      <c r="ESB142" s="6"/>
      <c r="ESC142" s="6"/>
      <c r="ESD142" s="6"/>
      <c r="ESE142" s="6"/>
      <c r="ESF142" s="6"/>
      <c r="ESG142" s="6"/>
      <c r="ESH142" s="6"/>
      <c r="ESI142" s="6"/>
      <c r="ESJ142" s="6"/>
      <c r="ESK142" s="6"/>
      <c r="ESL142" s="6"/>
      <c r="ESM142" s="6"/>
      <c r="ESN142" s="6"/>
      <c r="ESO142" s="6"/>
      <c r="ESP142" s="6"/>
      <c r="ESQ142" s="6"/>
      <c r="ESR142" s="6"/>
      <c r="ESS142" s="6"/>
      <c r="EST142" s="6"/>
      <c r="ESU142" s="6"/>
      <c r="ESV142" s="6"/>
      <c r="ESW142" s="6"/>
      <c r="ESX142" s="6"/>
      <c r="ESY142" s="6"/>
      <c r="ESZ142" s="6"/>
      <c r="ETA142" s="6"/>
      <c r="ETB142" s="6"/>
      <c r="ETC142" s="6"/>
      <c r="ETD142" s="6"/>
      <c r="ETE142" s="6"/>
      <c r="ETF142" s="6"/>
      <c r="ETG142" s="6"/>
      <c r="ETH142" s="6"/>
      <c r="ETI142" s="6"/>
      <c r="ETJ142" s="6"/>
      <c r="ETK142" s="6"/>
      <c r="ETL142" s="6"/>
      <c r="ETM142" s="6"/>
      <c r="ETN142" s="6"/>
      <c r="ETO142" s="6"/>
      <c r="ETP142" s="6"/>
      <c r="ETQ142" s="6"/>
      <c r="ETR142" s="6"/>
      <c r="ETS142" s="6"/>
      <c r="ETT142" s="6"/>
      <c r="ETU142" s="6"/>
      <c r="ETV142" s="6"/>
      <c r="ETW142" s="6"/>
      <c r="ETX142" s="6"/>
      <c r="ETY142" s="6"/>
      <c r="ETZ142" s="6"/>
      <c r="EUA142" s="6"/>
      <c r="EUB142" s="6"/>
      <c r="EUC142" s="6"/>
      <c r="EUD142" s="6"/>
      <c r="EUE142" s="6"/>
      <c r="EUF142" s="6"/>
      <c r="EUG142" s="6"/>
      <c r="EUH142" s="6"/>
      <c r="EUI142" s="6"/>
      <c r="EUJ142" s="6"/>
      <c r="EUK142" s="6"/>
      <c r="EUL142" s="6"/>
      <c r="EUM142" s="6"/>
      <c r="EUN142" s="6"/>
      <c r="EUO142" s="6"/>
      <c r="EUP142" s="6"/>
      <c r="EUQ142" s="6"/>
      <c r="EUR142" s="6"/>
      <c r="EUS142" s="6"/>
      <c r="EUT142" s="6"/>
      <c r="EUU142" s="6"/>
      <c r="EUV142" s="6"/>
      <c r="EUW142" s="6"/>
      <c r="EUX142" s="6"/>
      <c r="EUY142" s="6"/>
      <c r="EUZ142" s="6"/>
      <c r="EVA142" s="6"/>
      <c r="EVB142" s="6"/>
      <c r="EVC142" s="6"/>
      <c r="EVD142" s="6"/>
      <c r="EVE142" s="6"/>
      <c r="EVF142" s="6"/>
      <c r="EVG142" s="6"/>
      <c r="EVH142" s="6"/>
      <c r="EVI142" s="6"/>
      <c r="EVJ142" s="6"/>
      <c r="EVK142" s="6"/>
      <c r="EVL142" s="6"/>
      <c r="EVM142" s="6"/>
      <c r="EVN142" s="6"/>
      <c r="EVO142" s="6"/>
      <c r="EVP142" s="6"/>
      <c r="EVQ142" s="6"/>
      <c r="EVR142" s="6"/>
      <c r="EVS142" s="6"/>
      <c r="EVT142" s="6"/>
      <c r="EVU142" s="6"/>
      <c r="EVV142" s="6"/>
      <c r="EVW142" s="6"/>
      <c r="EVX142" s="6"/>
      <c r="EVY142" s="6"/>
      <c r="EVZ142" s="6"/>
      <c r="EWA142" s="6"/>
      <c r="EWB142" s="6"/>
      <c r="EWC142" s="6"/>
      <c r="EWD142" s="6"/>
      <c r="EWE142" s="6"/>
      <c r="EWF142" s="6"/>
      <c r="EWG142" s="6"/>
      <c r="EWH142" s="6"/>
      <c r="EWI142" s="6"/>
      <c r="EWJ142" s="6"/>
      <c r="EWK142" s="6"/>
      <c r="EWL142" s="6"/>
      <c r="EWM142" s="6"/>
      <c r="EWN142" s="6"/>
      <c r="EWO142" s="6"/>
      <c r="EWP142" s="6"/>
      <c r="EWQ142" s="6"/>
      <c r="EWR142" s="6"/>
      <c r="EWS142" s="6"/>
      <c r="EWT142" s="6"/>
      <c r="EWU142" s="6"/>
      <c r="EWV142" s="6"/>
      <c r="EWW142" s="6"/>
      <c r="EWX142" s="6"/>
      <c r="EWY142" s="6"/>
      <c r="EWZ142" s="6"/>
      <c r="EXA142" s="6"/>
      <c r="EXB142" s="6"/>
      <c r="EXC142" s="6"/>
      <c r="EXD142" s="6"/>
      <c r="EXE142" s="6"/>
      <c r="EXF142" s="6"/>
      <c r="EXG142" s="6"/>
      <c r="EXH142" s="6"/>
      <c r="EXI142" s="6"/>
      <c r="EXJ142" s="6"/>
      <c r="EXK142" s="6"/>
      <c r="EXL142" s="6"/>
      <c r="EXM142" s="6"/>
      <c r="EXN142" s="6"/>
      <c r="EXO142" s="6"/>
      <c r="EXP142" s="6"/>
      <c r="EXQ142" s="6"/>
      <c r="EXR142" s="6"/>
      <c r="EXS142" s="6"/>
      <c r="EXT142" s="6"/>
      <c r="EXU142" s="6"/>
      <c r="EXV142" s="6"/>
      <c r="EXW142" s="6"/>
      <c r="EXX142" s="6"/>
      <c r="EXY142" s="6"/>
      <c r="EXZ142" s="6"/>
      <c r="EYA142" s="6"/>
      <c r="EYB142" s="6"/>
      <c r="EYC142" s="6"/>
      <c r="EYD142" s="6"/>
      <c r="EYE142" s="6"/>
      <c r="EYF142" s="6"/>
      <c r="EYG142" s="6"/>
      <c r="EYH142" s="6"/>
      <c r="EYI142" s="6"/>
      <c r="EYJ142" s="6"/>
      <c r="EYK142" s="6"/>
      <c r="EYL142" s="6"/>
      <c r="EYM142" s="6"/>
      <c r="EYN142" s="6"/>
      <c r="EYO142" s="6"/>
      <c r="EYP142" s="6"/>
      <c r="EYQ142" s="6"/>
      <c r="EYR142" s="6"/>
      <c r="EYS142" s="6"/>
      <c r="EYT142" s="6"/>
      <c r="EYU142" s="6"/>
      <c r="EYV142" s="6"/>
      <c r="EYW142" s="6"/>
      <c r="EYX142" s="6"/>
      <c r="EYY142" s="6"/>
      <c r="EYZ142" s="6"/>
      <c r="EZA142" s="6"/>
      <c r="EZB142" s="6"/>
      <c r="EZC142" s="6"/>
      <c r="EZD142" s="6"/>
      <c r="EZE142" s="6"/>
      <c r="EZF142" s="6"/>
      <c r="EZG142" s="6"/>
      <c r="EZH142" s="6"/>
      <c r="EZI142" s="6"/>
      <c r="EZJ142" s="6"/>
      <c r="EZK142" s="6"/>
      <c r="EZL142" s="6"/>
      <c r="EZM142" s="6"/>
      <c r="EZN142" s="6"/>
      <c r="EZO142" s="6"/>
      <c r="EZP142" s="6"/>
      <c r="EZQ142" s="6"/>
      <c r="EZR142" s="6"/>
      <c r="EZS142" s="6"/>
      <c r="EZT142" s="6"/>
      <c r="EZU142" s="6"/>
      <c r="EZV142" s="6"/>
      <c r="EZW142" s="6"/>
      <c r="EZX142" s="6"/>
      <c r="EZY142" s="6"/>
      <c r="EZZ142" s="6"/>
      <c r="FAA142" s="6"/>
      <c r="FAB142" s="6"/>
      <c r="FAC142" s="6"/>
      <c r="FAD142" s="6"/>
      <c r="FAE142" s="6"/>
      <c r="FAF142" s="6"/>
      <c r="FAG142" s="6"/>
      <c r="FAH142" s="6"/>
      <c r="FAI142" s="6"/>
      <c r="FAJ142" s="6"/>
      <c r="FAK142" s="6"/>
      <c r="FAL142" s="6"/>
      <c r="FAM142" s="6"/>
      <c r="FAN142" s="6"/>
      <c r="FAO142" s="6"/>
      <c r="FAP142" s="6"/>
      <c r="FAQ142" s="6"/>
      <c r="FAR142" s="6"/>
      <c r="FAS142" s="6"/>
      <c r="FAT142" s="6"/>
      <c r="FAU142" s="6"/>
      <c r="FAV142" s="6"/>
      <c r="FAW142" s="6"/>
      <c r="FAX142" s="6"/>
      <c r="FAY142" s="6"/>
      <c r="FAZ142" s="6"/>
      <c r="FBA142" s="6"/>
      <c r="FBB142" s="6"/>
      <c r="FBC142" s="6"/>
      <c r="FBD142" s="6"/>
      <c r="FBE142" s="6"/>
      <c r="FBF142" s="6"/>
      <c r="FBG142" s="6"/>
      <c r="FBH142" s="6"/>
      <c r="FBI142" s="6"/>
      <c r="FBJ142" s="6"/>
      <c r="FBK142" s="6"/>
      <c r="FBL142" s="6"/>
      <c r="FBM142" s="6"/>
      <c r="FBN142" s="6"/>
      <c r="FBO142" s="6"/>
      <c r="FBP142" s="6"/>
      <c r="FBQ142" s="6"/>
      <c r="FBR142" s="6"/>
      <c r="FBS142" s="6"/>
      <c r="FBT142" s="6"/>
      <c r="FBU142" s="6"/>
      <c r="FBV142" s="6"/>
      <c r="FBW142" s="6"/>
      <c r="FBX142" s="6"/>
      <c r="FBY142" s="6"/>
      <c r="FBZ142" s="6"/>
      <c r="FCA142" s="6"/>
      <c r="FCB142" s="6"/>
      <c r="FCC142" s="6"/>
      <c r="FCD142" s="6"/>
      <c r="FCE142" s="6"/>
      <c r="FCF142" s="6"/>
      <c r="FCG142" s="6"/>
      <c r="FCH142" s="6"/>
      <c r="FCI142" s="6"/>
      <c r="FCJ142" s="6"/>
      <c r="FCK142" s="6"/>
      <c r="FCL142" s="6"/>
      <c r="FCM142" s="6"/>
      <c r="FCN142" s="6"/>
      <c r="FCO142" s="6"/>
      <c r="FCP142" s="6"/>
      <c r="FCQ142" s="6"/>
      <c r="FCR142" s="6"/>
      <c r="FCS142" s="6"/>
      <c r="FCT142" s="6"/>
      <c r="FCU142" s="6"/>
      <c r="FCV142" s="6"/>
      <c r="FCW142" s="6"/>
      <c r="FCX142" s="6"/>
      <c r="FCY142" s="6"/>
      <c r="FCZ142" s="6"/>
      <c r="FDA142" s="6"/>
      <c r="FDB142" s="6"/>
      <c r="FDC142" s="6"/>
      <c r="FDD142" s="6"/>
      <c r="FDE142" s="6"/>
      <c r="FDF142" s="6"/>
      <c r="FDG142" s="6"/>
      <c r="FDH142" s="6"/>
      <c r="FDI142" s="6"/>
      <c r="FDJ142" s="6"/>
      <c r="FDK142" s="6"/>
      <c r="FDL142" s="6"/>
      <c r="FDM142" s="6"/>
      <c r="FDN142" s="6"/>
      <c r="FDO142" s="6"/>
      <c r="FDP142" s="6"/>
      <c r="FDQ142" s="6"/>
      <c r="FDR142" s="6"/>
      <c r="FDS142" s="6"/>
      <c r="FDT142" s="6"/>
      <c r="FDU142" s="6"/>
      <c r="FDV142" s="6"/>
      <c r="FDW142" s="6"/>
      <c r="FDX142" s="6"/>
      <c r="FDY142" s="6"/>
      <c r="FDZ142" s="6"/>
      <c r="FEA142" s="6"/>
      <c r="FEB142" s="6"/>
      <c r="FEC142" s="6"/>
      <c r="FED142" s="6"/>
      <c r="FEE142" s="6"/>
      <c r="FEF142" s="6"/>
      <c r="FEG142" s="6"/>
      <c r="FEH142" s="6"/>
      <c r="FEI142" s="6"/>
      <c r="FEJ142" s="6"/>
      <c r="FEK142" s="6"/>
      <c r="FEL142" s="6"/>
      <c r="FEM142" s="6"/>
      <c r="FEN142" s="6"/>
      <c r="FEO142" s="6"/>
      <c r="FEP142" s="6"/>
      <c r="FEQ142" s="6"/>
      <c r="FER142" s="6"/>
      <c r="FES142" s="6"/>
      <c r="FET142" s="6"/>
      <c r="FEU142" s="6"/>
      <c r="FEV142" s="6"/>
      <c r="FEW142" s="6"/>
      <c r="FEX142" s="6"/>
      <c r="FEY142" s="6"/>
      <c r="FEZ142" s="6"/>
      <c r="FFA142" s="6"/>
      <c r="FFB142" s="6"/>
      <c r="FFC142" s="6"/>
      <c r="FFD142" s="6"/>
      <c r="FFE142" s="6"/>
      <c r="FFF142" s="6"/>
      <c r="FFG142" s="6"/>
      <c r="FFH142" s="6"/>
      <c r="FFI142" s="6"/>
      <c r="FFJ142" s="6"/>
      <c r="FFK142" s="6"/>
      <c r="FFL142" s="6"/>
      <c r="FFM142" s="6"/>
      <c r="FFN142" s="6"/>
      <c r="FFO142" s="6"/>
      <c r="FFP142" s="6"/>
      <c r="FFQ142" s="6"/>
      <c r="FFR142" s="6"/>
      <c r="FFS142" s="6"/>
      <c r="FFT142" s="6"/>
      <c r="FFU142" s="6"/>
      <c r="FFV142" s="6"/>
      <c r="FFW142" s="6"/>
      <c r="FFX142" s="6"/>
      <c r="FFY142" s="6"/>
      <c r="FFZ142" s="6"/>
      <c r="FGA142" s="6"/>
      <c r="FGB142" s="6"/>
      <c r="FGC142" s="6"/>
      <c r="FGD142" s="6"/>
      <c r="FGE142" s="6"/>
      <c r="FGF142" s="6"/>
      <c r="FGG142" s="6"/>
      <c r="FGH142" s="6"/>
      <c r="FGI142" s="6"/>
      <c r="FGJ142" s="6"/>
      <c r="FGK142" s="6"/>
      <c r="FGL142" s="6"/>
      <c r="FGM142" s="6"/>
      <c r="FGN142" s="6"/>
      <c r="FGO142" s="6"/>
      <c r="FGP142" s="6"/>
      <c r="FGQ142" s="6"/>
      <c r="FGR142" s="6"/>
      <c r="FGS142" s="6"/>
      <c r="FGT142" s="6"/>
      <c r="FGU142" s="6"/>
      <c r="FGV142" s="6"/>
      <c r="FGW142" s="6"/>
      <c r="FGX142" s="6"/>
      <c r="FGY142" s="6"/>
      <c r="FGZ142" s="6"/>
      <c r="FHA142" s="6"/>
      <c r="FHB142" s="6"/>
      <c r="FHC142" s="6"/>
      <c r="FHD142" s="6"/>
      <c r="FHE142" s="6"/>
      <c r="FHF142" s="6"/>
      <c r="FHG142" s="6"/>
      <c r="FHH142" s="6"/>
      <c r="FHI142" s="6"/>
      <c r="FHJ142" s="6"/>
      <c r="FHK142" s="6"/>
      <c r="FHL142" s="6"/>
      <c r="FHM142" s="6"/>
      <c r="FHN142" s="6"/>
      <c r="FHO142" s="6"/>
      <c r="FHP142" s="6"/>
      <c r="FHQ142" s="6"/>
      <c r="FHR142" s="6"/>
      <c r="FHS142" s="6"/>
      <c r="FHT142" s="6"/>
      <c r="FHU142" s="6"/>
      <c r="FHV142" s="6"/>
      <c r="FHW142" s="6"/>
      <c r="FHX142" s="6"/>
      <c r="FHY142" s="6"/>
      <c r="FHZ142" s="6"/>
      <c r="FIA142" s="6"/>
      <c r="FIB142" s="6"/>
      <c r="FIC142" s="6"/>
      <c r="FID142" s="6"/>
      <c r="FIE142" s="6"/>
      <c r="FIF142" s="6"/>
      <c r="FIG142" s="6"/>
      <c r="FIH142" s="6"/>
      <c r="FII142" s="6"/>
      <c r="FIJ142" s="6"/>
      <c r="FIK142" s="6"/>
      <c r="FIL142" s="6"/>
      <c r="FIM142" s="6"/>
      <c r="FIN142" s="6"/>
      <c r="FIO142" s="6"/>
      <c r="FIP142" s="6"/>
      <c r="FIQ142" s="6"/>
      <c r="FIR142" s="6"/>
      <c r="FIS142" s="6"/>
      <c r="FIT142" s="6"/>
      <c r="FIU142" s="6"/>
      <c r="FIV142" s="6"/>
      <c r="FIW142" s="6"/>
      <c r="FIX142" s="6"/>
      <c r="FIY142" s="6"/>
      <c r="FIZ142" s="6"/>
      <c r="FJA142" s="6"/>
      <c r="FJB142" s="6"/>
      <c r="FJC142" s="6"/>
      <c r="FJD142" s="6"/>
      <c r="FJE142" s="6"/>
      <c r="FJF142" s="6"/>
      <c r="FJG142" s="6"/>
      <c r="FJH142" s="6"/>
      <c r="FJI142" s="6"/>
      <c r="FJJ142" s="6"/>
      <c r="FJK142" s="6"/>
      <c r="FJL142" s="6"/>
      <c r="FJM142" s="6"/>
      <c r="FJN142" s="6"/>
      <c r="FJO142" s="6"/>
      <c r="FJP142" s="6"/>
      <c r="FJQ142" s="6"/>
      <c r="FJR142" s="6"/>
      <c r="FJS142" s="6"/>
      <c r="FJT142" s="6"/>
      <c r="FJU142" s="6"/>
      <c r="FJV142" s="6"/>
      <c r="FJW142" s="6"/>
      <c r="FJX142" s="6"/>
      <c r="FJY142" s="6"/>
      <c r="FJZ142" s="6"/>
      <c r="FKA142" s="6"/>
      <c r="FKB142" s="6"/>
      <c r="FKC142" s="6"/>
      <c r="FKD142" s="6"/>
      <c r="FKE142" s="6"/>
      <c r="FKF142" s="6"/>
      <c r="FKG142" s="6"/>
      <c r="FKH142" s="6"/>
      <c r="FKI142" s="6"/>
      <c r="FKJ142" s="6"/>
      <c r="FKK142" s="6"/>
      <c r="FKL142" s="6"/>
      <c r="FKM142" s="6"/>
      <c r="FKN142" s="6"/>
      <c r="FKO142" s="6"/>
      <c r="FKP142" s="6"/>
      <c r="FKQ142" s="6"/>
      <c r="FKR142" s="6"/>
      <c r="FKS142" s="6"/>
      <c r="FKT142" s="6"/>
      <c r="FKU142" s="6"/>
      <c r="FKV142" s="6"/>
      <c r="FKW142" s="6"/>
      <c r="FKX142" s="6"/>
      <c r="FKY142" s="6"/>
      <c r="FKZ142" s="6"/>
      <c r="FLA142" s="6"/>
      <c r="FLB142" s="6"/>
      <c r="FLC142" s="6"/>
      <c r="FLD142" s="6"/>
      <c r="FLE142" s="6"/>
      <c r="FLF142" s="6"/>
      <c r="FLG142" s="6"/>
      <c r="FLH142" s="6"/>
      <c r="FLI142" s="6"/>
      <c r="FLJ142" s="6"/>
      <c r="FLK142" s="6"/>
      <c r="FLL142" s="6"/>
      <c r="FLM142" s="6"/>
      <c r="FLN142" s="6"/>
      <c r="FLO142" s="6"/>
      <c r="FLP142" s="6"/>
      <c r="FLQ142" s="6"/>
      <c r="FLR142" s="6"/>
      <c r="FLS142" s="6"/>
      <c r="FLT142" s="6"/>
      <c r="FLU142" s="6"/>
      <c r="FLV142" s="6"/>
      <c r="FLW142" s="6"/>
      <c r="FLX142" s="6"/>
      <c r="FLY142" s="6"/>
      <c r="FLZ142" s="6"/>
      <c r="FMA142" s="6"/>
      <c r="FMB142" s="6"/>
      <c r="FMC142" s="6"/>
      <c r="FMD142" s="6"/>
      <c r="FME142" s="6"/>
      <c r="FMF142" s="6"/>
      <c r="FMG142" s="6"/>
      <c r="FMH142" s="6"/>
      <c r="FMI142" s="6"/>
      <c r="FMJ142" s="6"/>
      <c r="FMK142" s="6"/>
      <c r="FML142" s="6"/>
      <c r="FMM142" s="6"/>
      <c r="FMN142" s="6"/>
      <c r="FMO142" s="6"/>
      <c r="FMP142" s="6"/>
      <c r="FMQ142" s="6"/>
      <c r="FMR142" s="6"/>
      <c r="FMS142" s="6"/>
      <c r="FMT142" s="6"/>
      <c r="FMU142" s="6"/>
      <c r="FMV142" s="6"/>
      <c r="FMW142" s="6"/>
      <c r="FMX142" s="6"/>
      <c r="FMY142" s="6"/>
      <c r="FMZ142" s="6"/>
      <c r="FNA142" s="6"/>
      <c r="FNB142" s="6"/>
      <c r="FNC142" s="6"/>
      <c r="FND142" s="6"/>
      <c r="FNE142" s="6"/>
      <c r="FNF142" s="6"/>
      <c r="FNG142" s="6"/>
      <c r="FNH142" s="6"/>
      <c r="FNI142" s="6"/>
      <c r="FNJ142" s="6"/>
      <c r="FNK142" s="6"/>
      <c r="FNL142" s="6"/>
      <c r="FNM142" s="6"/>
      <c r="FNN142" s="6"/>
      <c r="FNO142" s="6"/>
      <c r="FNP142" s="6"/>
      <c r="FNQ142" s="6"/>
      <c r="FNR142" s="6"/>
      <c r="FNS142" s="6"/>
      <c r="FNT142" s="6"/>
      <c r="FNU142" s="6"/>
      <c r="FNV142" s="6"/>
      <c r="FNW142" s="6"/>
      <c r="FNX142" s="6"/>
      <c r="FNY142" s="6"/>
      <c r="FNZ142" s="6"/>
      <c r="FOA142" s="6"/>
      <c r="FOB142" s="6"/>
      <c r="FOC142" s="6"/>
      <c r="FOD142" s="6"/>
      <c r="FOE142" s="6"/>
      <c r="FOF142" s="6"/>
      <c r="FOG142" s="6"/>
      <c r="FOH142" s="6"/>
      <c r="FOI142" s="6"/>
      <c r="FOJ142" s="6"/>
      <c r="FOK142" s="6"/>
      <c r="FOL142" s="6"/>
      <c r="FOM142" s="6"/>
      <c r="FON142" s="6"/>
      <c r="FOO142" s="6"/>
      <c r="FOP142" s="6"/>
      <c r="FOQ142" s="6"/>
      <c r="FOR142" s="6"/>
      <c r="FOS142" s="6"/>
      <c r="FOT142" s="6"/>
      <c r="FOU142" s="6"/>
      <c r="FOV142" s="6"/>
      <c r="FOW142" s="6"/>
      <c r="FOX142" s="6"/>
      <c r="FOY142" s="6"/>
      <c r="FOZ142" s="6"/>
      <c r="FPA142" s="6"/>
      <c r="FPB142" s="6"/>
      <c r="FPC142" s="6"/>
      <c r="FPD142" s="6"/>
      <c r="FPE142" s="6"/>
      <c r="FPF142" s="6"/>
      <c r="FPG142" s="6"/>
      <c r="FPH142" s="6"/>
      <c r="FPI142" s="6"/>
      <c r="FPJ142" s="6"/>
      <c r="FPK142" s="6"/>
      <c r="FPL142" s="6"/>
      <c r="FPM142" s="6"/>
      <c r="FPN142" s="6"/>
      <c r="FPO142" s="6"/>
      <c r="FPP142" s="6"/>
      <c r="FPQ142" s="6"/>
      <c r="FPR142" s="6"/>
      <c r="FPS142" s="6"/>
      <c r="FPT142" s="6"/>
      <c r="FPU142" s="6"/>
      <c r="FPV142" s="6"/>
      <c r="FPW142" s="6"/>
      <c r="FPX142" s="6"/>
      <c r="FPY142" s="6"/>
      <c r="FPZ142" s="6"/>
      <c r="FQA142" s="6"/>
      <c r="FQB142" s="6"/>
      <c r="FQC142" s="6"/>
      <c r="FQD142" s="6"/>
      <c r="FQE142" s="6"/>
      <c r="FQF142" s="6"/>
      <c r="FQG142" s="6"/>
      <c r="FQH142" s="6"/>
      <c r="FQI142" s="6"/>
      <c r="FQJ142" s="6"/>
      <c r="FQK142" s="6"/>
      <c r="FQL142" s="6"/>
      <c r="FQM142" s="6"/>
      <c r="FQN142" s="6"/>
      <c r="FQO142" s="6"/>
      <c r="FQP142" s="6"/>
      <c r="FQQ142" s="6"/>
      <c r="FQR142" s="6"/>
      <c r="FQS142" s="6"/>
      <c r="FQT142" s="6"/>
      <c r="FQU142" s="6"/>
      <c r="FQV142" s="6"/>
      <c r="FQW142" s="6"/>
      <c r="FQX142" s="6"/>
      <c r="FQY142" s="6"/>
      <c r="FQZ142" s="6"/>
      <c r="FRA142" s="6"/>
      <c r="FRB142" s="6"/>
      <c r="FRC142" s="6"/>
      <c r="FRD142" s="6"/>
      <c r="FRE142" s="6"/>
      <c r="FRF142" s="6"/>
      <c r="FRG142" s="6"/>
      <c r="FRH142" s="6"/>
      <c r="FRI142" s="6"/>
      <c r="FRJ142" s="6"/>
      <c r="FRK142" s="6"/>
      <c r="FRL142" s="6"/>
      <c r="FRM142" s="6"/>
      <c r="FRN142" s="6"/>
      <c r="FRO142" s="6"/>
      <c r="FRP142" s="6"/>
      <c r="FRQ142" s="6"/>
      <c r="FRR142" s="6"/>
      <c r="FRS142" s="6"/>
      <c r="FRT142" s="6"/>
      <c r="FRU142" s="6"/>
      <c r="FRV142" s="6"/>
      <c r="FRW142" s="6"/>
      <c r="FRX142" s="6"/>
      <c r="FRY142" s="6"/>
      <c r="FRZ142" s="6"/>
      <c r="FSA142" s="6"/>
      <c r="FSB142" s="6"/>
      <c r="FSC142" s="6"/>
      <c r="FSD142" s="6"/>
      <c r="FSE142" s="6"/>
      <c r="FSF142" s="6"/>
      <c r="FSG142" s="6"/>
      <c r="FSH142" s="6"/>
      <c r="FSI142" s="6"/>
      <c r="FSJ142" s="6"/>
      <c r="FSK142" s="6"/>
      <c r="FSL142" s="6"/>
      <c r="FSM142" s="6"/>
      <c r="FSN142" s="6"/>
      <c r="FSO142" s="6"/>
      <c r="FSP142" s="6"/>
      <c r="FSQ142" s="6"/>
      <c r="FSR142" s="6"/>
      <c r="FSS142" s="6"/>
      <c r="FST142" s="6"/>
      <c r="FSU142" s="6"/>
      <c r="FSV142" s="6"/>
      <c r="FSW142" s="6"/>
      <c r="FSX142" s="6"/>
      <c r="FSY142" s="6"/>
      <c r="FSZ142" s="6"/>
      <c r="FTA142" s="6"/>
      <c r="FTB142" s="6"/>
      <c r="FTC142" s="6"/>
      <c r="FTD142" s="6"/>
      <c r="FTE142" s="6"/>
      <c r="FTF142" s="6"/>
      <c r="FTG142" s="6"/>
      <c r="FTH142" s="6"/>
      <c r="FTI142" s="6"/>
      <c r="FTJ142" s="6"/>
      <c r="FTK142" s="6"/>
      <c r="FTL142" s="6"/>
      <c r="FTM142" s="6"/>
      <c r="FTN142" s="6"/>
      <c r="FTO142" s="6"/>
      <c r="FTP142" s="6"/>
      <c r="FTQ142" s="6"/>
      <c r="FTR142" s="6"/>
      <c r="FTS142" s="6"/>
      <c r="FTT142" s="6"/>
      <c r="FTU142" s="6"/>
      <c r="FTV142" s="6"/>
      <c r="FTW142" s="6"/>
      <c r="FTX142" s="6"/>
      <c r="FTY142" s="6"/>
      <c r="FTZ142" s="6"/>
      <c r="FUA142" s="6"/>
      <c r="FUB142" s="6"/>
      <c r="FUC142" s="6"/>
      <c r="FUD142" s="6"/>
      <c r="FUE142" s="6"/>
      <c r="FUF142" s="6"/>
      <c r="FUG142" s="6"/>
      <c r="FUH142" s="6"/>
      <c r="FUI142" s="6"/>
      <c r="FUJ142" s="6"/>
      <c r="FUK142" s="6"/>
      <c r="FUL142" s="6"/>
      <c r="FUM142" s="6"/>
      <c r="FUN142" s="6"/>
      <c r="FUO142" s="6"/>
      <c r="FUP142" s="6"/>
      <c r="FUQ142" s="6"/>
      <c r="FUR142" s="6"/>
      <c r="FUS142" s="6"/>
      <c r="FUT142" s="6"/>
      <c r="FUU142" s="6"/>
      <c r="FUV142" s="6"/>
      <c r="FUW142" s="6"/>
      <c r="FUX142" s="6"/>
      <c r="FUY142" s="6"/>
      <c r="FUZ142" s="6"/>
      <c r="FVA142" s="6"/>
      <c r="FVB142" s="6"/>
      <c r="FVC142" s="6"/>
      <c r="FVD142" s="6"/>
      <c r="FVE142" s="6"/>
      <c r="FVF142" s="6"/>
      <c r="FVG142" s="6"/>
      <c r="FVH142" s="6"/>
      <c r="FVI142" s="6"/>
      <c r="FVJ142" s="6"/>
      <c r="FVK142" s="6"/>
      <c r="FVL142" s="6"/>
      <c r="FVM142" s="6"/>
      <c r="FVN142" s="6"/>
      <c r="FVO142" s="6"/>
      <c r="FVP142" s="6"/>
      <c r="FVQ142" s="6"/>
      <c r="FVR142" s="6"/>
      <c r="FVS142" s="6"/>
      <c r="FVT142" s="6"/>
      <c r="FVU142" s="6"/>
      <c r="FVV142" s="6"/>
      <c r="FVW142" s="6"/>
      <c r="FVX142" s="6"/>
      <c r="FVY142" s="6"/>
      <c r="FVZ142" s="6"/>
      <c r="FWA142" s="6"/>
      <c r="FWB142" s="6"/>
      <c r="FWC142" s="6"/>
      <c r="FWD142" s="6"/>
      <c r="FWE142" s="6"/>
      <c r="FWF142" s="6"/>
      <c r="FWG142" s="6"/>
      <c r="FWH142" s="6"/>
      <c r="FWI142" s="6"/>
      <c r="FWJ142" s="6"/>
      <c r="FWK142" s="6"/>
      <c r="FWL142" s="6"/>
      <c r="FWM142" s="6"/>
      <c r="FWN142" s="6"/>
      <c r="FWO142" s="6"/>
      <c r="FWP142" s="6"/>
      <c r="FWQ142" s="6"/>
      <c r="FWR142" s="6"/>
      <c r="FWS142" s="6"/>
      <c r="FWT142" s="6"/>
      <c r="FWU142" s="6"/>
      <c r="FWV142" s="6"/>
      <c r="FWW142" s="6"/>
      <c r="FWX142" s="6"/>
      <c r="FWY142" s="6"/>
      <c r="FWZ142" s="6"/>
      <c r="FXA142" s="6"/>
      <c r="FXB142" s="6"/>
      <c r="FXC142" s="6"/>
      <c r="FXD142" s="6"/>
      <c r="FXE142" s="6"/>
      <c r="FXF142" s="6"/>
      <c r="FXG142" s="6"/>
      <c r="FXH142" s="6"/>
      <c r="FXI142" s="6"/>
      <c r="FXJ142" s="6"/>
      <c r="FXK142" s="6"/>
      <c r="FXL142" s="6"/>
      <c r="FXM142" s="6"/>
      <c r="FXN142" s="6"/>
      <c r="FXO142" s="6"/>
      <c r="FXP142" s="6"/>
      <c r="FXQ142" s="6"/>
      <c r="FXR142" s="6"/>
      <c r="FXS142" s="6"/>
      <c r="FXT142" s="6"/>
      <c r="FXU142" s="6"/>
      <c r="FXV142" s="6"/>
      <c r="FXW142" s="6"/>
      <c r="FXX142" s="6"/>
      <c r="FXY142" s="6"/>
      <c r="FXZ142" s="6"/>
      <c r="FYA142" s="6"/>
      <c r="FYB142" s="6"/>
      <c r="FYC142" s="6"/>
      <c r="FYD142" s="6"/>
      <c r="FYE142" s="6"/>
      <c r="FYF142" s="6"/>
      <c r="FYG142" s="6"/>
      <c r="FYH142" s="6"/>
      <c r="FYI142" s="6"/>
      <c r="FYJ142" s="6"/>
      <c r="FYK142" s="6"/>
      <c r="FYL142" s="6"/>
      <c r="FYM142" s="6"/>
      <c r="FYN142" s="6"/>
      <c r="FYO142" s="6"/>
      <c r="FYP142" s="6"/>
      <c r="FYQ142" s="6"/>
      <c r="FYR142" s="6"/>
      <c r="FYS142" s="6"/>
      <c r="FYT142" s="6"/>
      <c r="FYU142" s="6"/>
      <c r="FYV142" s="6"/>
      <c r="FYW142" s="6"/>
      <c r="FYX142" s="6"/>
      <c r="FYY142" s="6"/>
      <c r="FYZ142" s="6"/>
      <c r="FZA142" s="6"/>
      <c r="FZB142" s="6"/>
      <c r="FZC142" s="6"/>
      <c r="FZD142" s="6"/>
      <c r="FZE142" s="6"/>
      <c r="FZF142" s="6"/>
      <c r="FZG142" s="6"/>
      <c r="FZH142" s="6"/>
      <c r="FZI142" s="6"/>
      <c r="FZJ142" s="6"/>
      <c r="FZK142" s="6"/>
      <c r="FZL142" s="6"/>
      <c r="FZM142" s="6"/>
      <c r="FZN142" s="6"/>
      <c r="FZO142" s="6"/>
      <c r="FZP142" s="6"/>
      <c r="FZQ142" s="6"/>
      <c r="FZR142" s="6"/>
      <c r="FZS142" s="6"/>
      <c r="FZT142" s="6"/>
      <c r="FZU142" s="6"/>
      <c r="FZV142" s="6"/>
      <c r="FZW142" s="6"/>
      <c r="FZX142" s="6"/>
      <c r="FZY142" s="6"/>
      <c r="FZZ142" s="6"/>
      <c r="GAA142" s="6"/>
      <c r="GAB142" s="6"/>
      <c r="GAC142" s="6"/>
      <c r="GAD142" s="6"/>
      <c r="GAE142" s="6"/>
      <c r="GAF142" s="6"/>
      <c r="GAG142" s="6"/>
      <c r="GAH142" s="6"/>
      <c r="GAI142" s="6"/>
      <c r="GAJ142" s="6"/>
      <c r="GAK142" s="6"/>
      <c r="GAL142" s="6"/>
      <c r="GAM142" s="6"/>
      <c r="GAN142" s="6"/>
      <c r="GAO142" s="6"/>
      <c r="GAP142" s="6"/>
      <c r="GAQ142" s="6"/>
      <c r="GAR142" s="6"/>
      <c r="GAS142" s="6"/>
      <c r="GAT142" s="6"/>
      <c r="GAU142" s="6"/>
      <c r="GAV142" s="6"/>
      <c r="GAW142" s="6"/>
      <c r="GAX142" s="6"/>
      <c r="GAY142" s="6"/>
      <c r="GAZ142" s="6"/>
      <c r="GBA142" s="6"/>
      <c r="GBB142" s="6"/>
      <c r="GBC142" s="6"/>
      <c r="GBD142" s="6"/>
      <c r="GBE142" s="6"/>
      <c r="GBF142" s="6"/>
      <c r="GBG142" s="6"/>
      <c r="GBH142" s="6"/>
      <c r="GBI142" s="6"/>
      <c r="GBJ142" s="6"/>
      <c r="GBK142" s="6"/>
      <c r="GBL142" s="6"/>
      <c r="GBM142" s="6"/>
      <c r="GBN142" s="6"/>
      <c r="GBO142" s="6"/>
      <c r="GBP142" s="6"/>
      <c r="GBQ142" s="6"/>
      <c r="GBR142" s="6"/>
      <c r="GBS142" s="6"/>
      <c r="GBT142" s="6"/>
      <c r="GBU142" s="6"/>
      <c r="GBV142" s="6"/>
      <c r="GBW142" s="6"/>
      <c r="GBX142" s="6"/>
      <c r="GBY142" s="6"/>
      <c r="GBZ142" s="6"/>
      <c r="GCA142" s="6"/>
      <c r="GCB142" s="6"/>
      <c r="GCC142" s="6"/>
      <c r="GCD142" s="6"/>
      <c r="GCE142" s="6"/>
      <c r="GCF142" s="6"/>
      <c r="GCG142" s="6"/>
      <c r="GCH142" s="6"/>
      <c r="GCI142" s="6"/>
      <c r="GCJ142" s="6"/>
      <c r="GCK142" s="6"/>
      <c r="GCL142" s="6"/>
      <c r="GCM142" s="6"/>
      <c r="GCN142" s="6"/>
      <c r="GCO142" s="6"/>
      <c r="GCP142" s="6"/>
      <c r="GCQ142" s="6"/>
      <c r="GCR142" s="6"/>
      <c r="GCS142" s="6"/>
      <c r="GCT142" s="6"/>
      <c r="GCU142" s="6"/>
      <c r="GCV142" s="6"/>
      <c r="GCW142" s="6"/>
      <c r="GCX142" s="6"/>
      <c r="GCY142" s="6"/>
      <c r="GCZ142" s="6"/>
      <c r="GDA142" s="6"/>
      <c r="GDB142" s="6"/>
      <c r="GDC142" s="6"/>
      <c r="GDD142" s="6"/>
      <c r="GDE142" s="6"/>
      <c r="GDF142" s="6"/>
      <c r="GDG142" s="6"/>
      <c r="GDH142" s="6"/>
      <c r="GDI142" s="6"/>
      <c r="GDJ142" s="6"/>
      <c r="GDK142" s="6"/>
      <c r="GDL142" s="6"/>
      <c r="GDM142" s="6"/>
      <c r="GDN142" s="6"/>
      <c r="GDO142" s="6"/>
      <c r="GDP142" s="6"/>
      <c r="GDQ142" s="6"/>
      <c r="GDR142" s="6"/>
      <c r="GDS142" s="6"/>
      <c r="GDT142" s="6"/>
      <c r="GDU142" s="6"/>
      <c r="GDV142" s="6"/>
      <c r="GDW142" s="6"/>
      <c r="GDX142" s="6"/>
      <c r="GDY142" s="6"/>
      <c r="GDZ142" s="6"/>
      <c r="GEA142" s="6"/>
      <c r="GEB142" s="6"/>
      <c r="GEC142" s="6"/>
      <c r="GED142" s="6"/>
      <c r="GEE142" s="6"/>
      <c r="GEF142" s="6"/>
      <c r="GEG142" s="6"/>
      <c r="GEH142" s="6"/>
      <c r="GEI142" s="6"/>
      <c r="GEJ142" s="6"/>
      <c r="GEK142" s="6"/>
      <c r="GEL142" s="6"/>
      <c r="GEM142" s="6"/>
      <c r="GEN142" s="6"/>
      <c r="GEO142" s="6"/>
      <c r="GEP142" s="6"/>
      <c r="GEQ142" s="6"/>
      <c r="GER142" s="6"/>
      <c r="GES142" s="6"/>
      <c r="GET142" s="6"/>
      <c r="GEU142" s="6"/>
      <c r="GEV142" s="6"/>
      <c r="GEW142" s="6"/>
      <c r="GEX142" s="6"/>
      <c r="GEY142" s="6"/>
      <c r="GEZ142" s="6"/>
      <c r="GFA142" s="6"/>
      <c r="GFB142" s="6"/>
      <c r="GFC142" s="6"/>
      <c r="GFD142" s="6"/>
      <c r="GFE142" s="6"/>
      <c r="GFF142" s="6"/>
      <c r="GFG142" s="6"/>
      <c r="GFH142" s="6"/>
      <c r="GFI142" s="6"/>
      <c r="GFJ142" s="6"/>
      <c r="GFK142" s="6"/>
      <c r="GFL142" s="6"/>
      <c r="GFM142" s="6"/>
      <c r="GFN142" s="6"/>
      <c r="GFO142" s="6"/>
      <c r="GFP142" s="6"/>
      <c r="GFQ142" s="6"/>
      <c r="GFR142" s="6"/>
      <c r="GFS142" s="6"/>
      <c r="GFT142" s="6"/>
      <c r="GFU142" s="6"/>
      <c r="GFV142" s="6"/>
      <c r="GFW142" s="6"/>
      <c r="GFX142" s="6"/>
      <c r="GFY142" s="6"/>
      <c r="GFZ142" s="6"/>
      <c r="GGA142" s="6"/>
      <c r="GGB142" s="6"/>
      <c r="GGC142" s="6"/>
      <c r="GGD142" s="6"/>
      <c r="GGE142" s="6"/>
      <c r="GGF142" s="6"/>
      <c r="GGG142" s="6"/>
      <c r="GGH142" s="6"/>
      <c r="GGI142" s="6"/>
      <c r="GGJ142" s="6"/>
      <c r="GGK142" s="6"/>
      <c r="GGL142" s="6"/>
      <c r="GGM142" s="6"/>
      <c r="GGN142" s="6"/>
      <c r="GGO142" s="6"/>
      <c r="GGP142" s="6"/>
      <c r="GGQ142" s="6"/>
      <c r="GGR142" s="6"/>
      <c r="GGS142" s="6"/>
      <c r="GGT142" s="6"/>
      <c r="GGU142" s="6"/>
      <c r="GGV142" s="6"/>
      <c r="GGW142" s="6"/>
      <c r="GGX142" s="6"/>
      <c r="GGY142" s="6"/>
      <c r="GGZ142" s="6"/>
      <c r="GHA142" s="6"/>
      <c r="GHB142" s="6"/>
      <c r="GHC142" s="6"/>
      <c r="GHD142" s="6"/>
      <c r="GHE142" s="6"/>
      <c r="GHF142" s="6"/>
      <c r="GHG142" s="6"/>
      <c r="GHH142" s="6"/>
      <c r="GHI142" s="6"/>
      <c r="GHJ142" s="6"/>
      <c r="GHK142" s="6"/>
      <c r="GHL142" s="6"/>
      <c r="GHM142" s="6"/>
      <c r="GHN142" s="6"/>
      <c r="GHO142" s="6"/>
      <c r="GHP142" s="6"/>
      <c r="GHQ142" s="6"/>
      <c r="GHR142" s="6"/>
      <c r="GHS142" s="6"/>
      <c r="GHT142" s="6"/>
      <c r="GHU142" s="6"/>
      <c r="GHV142" s="6"/>
      <c r="GHW142" s="6"/>
      <c r="GHX142" s="6"/>
      <c r="GHY142" s="6"/>
      <c r="GHZ142" s="6"/>
      <c r="GIA142" s="6"/>
      <c r="GIB142" s="6"/>
      <c r="GIC142" s="6"/>
      <c r="GID142" s="6"/>
      <c r="GIE142" s="6"/>
      <c r="GIF142" s="6"/>
      <c r="GIG142" s="6"/>
      <c r="GIH142" s="6"/>
      <c r="GII142" s="6"/>
      <c r="GIJ142" s="6"/>
      <c r="GIK142" s="6"/>
      <c r="GIL142" s="6"/>
      <c r="GIM142" s="6"/>
      <c r="GIN142" s="6"/>
      <c r="GIO142" s="6"/>
      <c r="GIP142" s="6"/>
      <c r="GIQ142" s="6"/>
      <c r="GIR142" s="6"/>
      <c r="GIS142" s="6"/>
      <c r="GIT142" s="6"/>
      <c r="GIU142" s="6"/>
      <c r="GIV142" s="6"/>
      <c r="GIW142" s="6"/>
      <c r="GIX142" s="6"/>
      <c r="GIY142" s="6"/>
      <c r="GIZ142" s="6"/>
      <c r="GJA142" s="6"/>
      <c r="GJB142" s="6"/>
      <c r="GJC142" s="6"/>
      <c r="GJD142" s="6"/>
      <c r="GJE142" s="6"/>
      <c r="GJF142" s="6"/>
      <c r="GJG142" s="6"/>
      <c r="GJH142" s="6"/>
      <c r="GJI142" s="6"/>
      <c r="GJJ142" s="6"/>
      <c r="GJK142" s="6"/>
      <c r="GJL142" s="6"/>
      <c r="GJM142" s="6"/>
      <c r="GJN142" s="6"/>
      <c r="GJO142" s="6"/>
      <c r="GJP142" s="6"/>
      <c r="GJQ142" s="6"/>
      <c r="GJR142" s="6"/>
      <c r="GJS142" s="6"/>
      <c r="GJT142" s="6"/>
      <c r="GJU142" s="6"/>
      <c r="GJV142" s="6"/>
      <c r="GJW142" s="6"/>
      <c r="GJX142" s="6"/>
      <c r="GJY142" s="6"/>
      <c r="GJZ142" s="6"/>
      <c r="GKA142" s="6"/>
      <c r="GKB142" s="6"/>
      <c r="GKC142" s="6"/>
      <c r="GKD142" s="6"/>
      <c r="GKE142" s="6"/>
      <c r="GKF142" s="6"/>
      <c r="GKG142" s="6"/>
      <c r="GKH142" s="6"/>
      <c r="GKI142" s="6"/>
      <c r="GKJ142" s="6"/>
      <c r="GKK142" s="6"/>
      <c r="GKL142" s="6"/>
      <c r="GKM142" s="6"/>
      <c r="GKN142" s="6"/>
      <c r="GKO142" s="6"/>
      <c r="GKP142" s="6"/>
      <c r="GKQ142" s="6"/>
      <c r="GKR142" s="6"/>
      <c r="GKS142" s="6"/>
      <c r="GKT142" s="6"/>
      <c r="GKU142" s="6"/>
      <c r="GKV142" s="6"/>
      <c r="GKW142" s="6"/>
      <c r="GKX142" s="6"/>
      <c r="GKY142" s="6"/>
      <c r="GKZ142" s="6"/>
      <c r="GLA142" s="6"/>
      <c r="GLB142" s="6"/>
      <c r="GLC142" s="6"/>
      <c r="GLD142" s="6"/>
      <c r="GLE142" s="6"/>
      <c r="GLF142" s="6"/>
      <c r="GLG142" s="6"/>
      <c r="GLH142" s="6"/>
      <c r="GLI142" s="6"/>
      <c r="GLJ142" s="6"/>
      <c r="GLK142" s="6"/>
      <c r="GLL142" s="6"/>
      <c r="GLM142" s="6"/>
      <c r="GLN142" s="6"/>
      <c r="GLO142" s="6"/>
      <c r="GLP142" s="6"/>
      <c r="GLQ142" s="6"/>
      <c r="GLR142" s="6"/>
      <c r="GLS142" s="6"/>
      <c r="GLT142" s="6"/>
      <c r="GLU142" s="6"/>
      <c r="GLV142" s="6"/>
      <c r="GLW142" s="6"/>
      <c r="GLX142" s="6"/>
      <c r="GLY142" s="6"/>
      <c r="GLZ142" s="6"/>
      <c r="GMA142" s="6"/>
      <c r="GMB142" s="6"/>
      <c r="GMC142" s="6"/>
      <c r="GMD142" s="6"/>
      <c r="GME142" s="6"/>
      <c r="GMF142" s="6"/>
      <c r="GMG142" s="6"/>
      <c r="GMH142" s="6"/>
      <c r="GMI142" s="6"/>
      <c r="GMJ142" s="6"/>
      <c r="GMK142" s="6"/>
      <c r="GML142" s="6"/>
      <c r="GMM142" s="6"/>
      <c r="GMN142" s="6"/>
      <c r="GMO142" s="6"/>
      <c r="GMP142" s="6"/>
      <c r="GMQ142" s="6"/>
      <c r="GMR142" s="6"/>
      <c r="GMS142" s="6"/>
      <c r="GMT142" s="6"/>
      <c r="GMU142" s="6"/>
      <c r="GMV142" s="6"/>
      <c r="GMW142" s="6"/>
      <c r="GMX142" s="6"/>
      <c r="GMY142" s="6"/>
      <c r="GMZ142" s="6"/>
      <c r="GNA142" s="6"/>
      <c r="GNB142" s="6"/>
      <c r="GNC142" s="6"/>
      <c r="GND142" s="6"/>
      <c r="GNE142" s="6"/>
      <c r="GNF142" s="6"/>
      <c r="GNG142" s="6"/>
      <c r="GNH142" s="6"/>
      <c r="GNI142" s="6"/>
      <c r="GNJ142" s="6"/>
      <c r="GNK142" s="6"/>
      <c r="GNL142" s="6"/>
      <c r="GNM142" s="6"/>
      <c r="GNN142" s="6"/>
      <c r="GNO142" s="6"/>
      <c r="GNP142" s="6"/>
      <c r="GNQ142" s="6"/>
      <c r="GNR142" s="6"/>
      <c r="GNS142" s="6"/>
      <c r="GNT142" s="6"/>
      <c r="GNU142" s="6"/>
      <c r="GNV142" s="6"/>
      <c r="GNW142" s="6"/>
      <c r="GNX142" s="6"/>
      <c r="GNY142" s="6"/>
      <c r="GNZ142" s="6"/>
      <c r="GOA142" s="6"/>
      <c r="GOB142" s="6"/>
      <c r="GOC142" s="6"/>
      <c r="GOD142" s="6"/>
      <c r="GOE142" s="6"/>
      <c r="GOF142" s="6"/>
      <c r="GOG142" s="6"/>
      <c r="GOH142" s="6"/>
      <c r="GOI142" s="6"/>
      <c r="GOJ142" s="6"/>
      <c r="GOK142" s="6"/>
      <c r="GOL142" s="6"/>
      <c r="GOM142" s="6"/>
      <c r="GON142" s="6"/>
      <c r="GOO142" s="6"/>
      <c r="GOP142" s="6"/>
      <c r="GOQ142" s="6"/>
      <c r="GOR142" s="6"/>
      <c r="GOS142" s="6"/>
      <c r="GOT142" s="6"/>
      <c r="GOU142" s="6"/>
      <c r="GOV142" s="6"/>
      <c r="GOW142" s="6"/>
      <c r="GOX142" s="6"/>
      <c r="GOY142" s="6"/>
      <c r="GOZ142" s="6"/>
      <c r="GPA142" s="6"/>
      <c r="GPB142" s="6"/>
      <c r="GPC142" s="6"/>
      <c r="GPD142" s="6"/>
      <c r="GPE142" s="6"/>
      <c r="GPF142" s="6"/>
      <c r="GPG142" s="6"/>
      <c r="GPH142" s="6"/>
      <c r="GPI142" s="6"/>
      <c r="GPJ142" s="6"/>
      <c r="GPK142" s="6"/>
      <c r="GPL142" s="6"/>
      <c r="GPM142" s="6"/>
      <c r="GPN142" s="6"/>
      <c r="GPO142" s="6"/>
      <c r="GPP142" s="6"/>
      <c r="GPQ142" s="6"/>
      <c r="GPR142" s="6"/>
      <c r="GPS142" s="6"/>
      <c r="GPT142" s="6"/>
      <c r="GPU142" s="6"/>
      <c r="GPV142" s="6"/>
      <c r="GPW142" s="6"/>
      <c r="GPX142" s="6"/>
      <c r="GPY142" s="6"/>
      <c r="GPZ142" s="6"/>
      <c r="GQA142" s="6"/>
      <c r="GQB142" s="6"/>
      <c r="GQC142" s="6"/>
      <c r="GQD142" s="6"/>
      <c r="GQE142" s="6"/>
      <c r="GQF142" s="6"/>
      <c r="GQG142" s="6"/>
      <c r="GQH142" s="6"/>
      <c r="GQI142" s="6"/>
      <c r="GQJ142" s="6"/>
      <c r="GQK142" s="6"/>
      <c r="GQL142" s="6"/>
      <c r="GQM142" s="6"/>
      <c r="GQN142" s="6"/>
      <c r="GQO142" s="6"/>
      <c r="GQP142" s="6"/>
      <c r="GQQ142" s="6"/>
      <c r="GQR142" s="6"/>
      <c r="GQS142" s="6"/>
      <c r="GQT142" s="6"/>
      <c r="GQU142" s="6"/>
      <c r="GQV142" s="6"/>
      <c r="GQW142" s="6"/>
      <c r="GQX142" s="6"/>
      <c r="GQY142" s="6"/>
      <c r="GQZ142" s="6"/>
      <c r="GRA142" s="6"/>
      <c r="GRB142" s="6"/>
      <c r="GRC142" s="6"/>
      <c r="GRD142" s="6"/>
      <c r="GRE142" s="6"/>
      <c r="GRF142" s="6"/>
      <c r="GRG142" s="6"/>
      <c r="GRH142" s="6"/>
      <c r="GRI142" s="6"/>
      <c r="GRJ142" s="6"/>
      <c r="GRK142" s="6"/>
      <c r="GRL142" s="6"/>
      <c r="GRM142" s="6"/>
      <c r="GRN142" s="6"/>
      <c r="GRO142" s="6"/>
      <c r="GRP142" s="6"/>
      <c r="GRQ142" s="6"/>
      <c r="GRR142" s="6"/>
      <c r="GRS142" s="6"/>
      <c r="GRT142" s="6"/>
      <c r="GRU142" s="6"/>
      <c r="GRV142" s="6"/>
      <c r="GRW142" s="6"/>
      <c r="GRX142" s="6"/>
      <c r="GRY142" s="6"/>
      <c r="GRZ142" s="6"/>
      <c r="GSA142" s="6"/>
      <c r="GSB142" s="6"/>
      <c r="GSC142" s="6"/>
      <c r="GSD142" s="6"/>
      <c r="GSE142" s="6"/>
      <c r="GSF142" s="6"/>
      <c r="GSG142" s="6"/>
      <c r="GSH142" s="6"/>
      <c r="GSI142" s="6"/>
      <c r="GSJ142" s="6"/>
      <c r="GSK142" s="6"/>
      <c r="GSL142" s="6"/>
      <c r="GSM142" s="6"/>
      <c r="GSN142" s="6"/>
      <c r="GSO142" s="6"/>
      <c r="GSP142" s="6"/>
      <c r="GSQ142" s="6"/>
      <c r="GSR142" s="6"/>
      <c r="GSS142" s="6"/>
      <c r="GST142" s="6"/>
      <c r="GSU142" s="6"/>
      <c r="GSV142" s="6"/>
      <c r="GSW142" s="6"/>
      <c r="GSX142" s="6"/>
      <c r="GSY142" s="6"/>
      <c r="GSZ142" s="6"/>
      <c r="GTA142" s="6"/>
      <c r="GTB142" s="6"/>
      <c r="GTC142" s="6"/>
      <c r="GTD142" s="6"/>
      <c r="GTE142" s="6"/>
      <c r="GTF142" s="6"/>
      <c r="GTG142" s="6"/>
      <c r="GTH142" s="6"/>
      <c r="GTI142" s="6"/>
      <c r="GTJ142" s="6"/>
      <c r="GTK142" s="6"/>
      <c r="GTL142" s="6"/>
      <c r="GTM142" s="6"/>
      <c r="GTN142" s="6"/>
      <c r="GTO142" s="6"/>
      <c r="GTP142" s="6"/>
      <c r="GTQ142" s="6"/>
      <c r="GTR142" s="6"/>
      <c r="GTS142" s="6"/>
      <c r="GTT142" s="6"/>
      <c r="GTU142" s="6"/>
      <c r="GTV142" s="6"/>
      <c r="GTW142" s="6"/>
      <c r="GTX142" s="6"/>
      <c r="GTY142" s="6"/>
      <c r="GTZ142" s="6"/>
      <c r="GUA142" s="6"/>
      <c r="GUB142" s="6"/>
      <c r="GUC142" s="6"/>
      <c r="GUD142" s="6"/>
      <c r="GUE142" s="6"/>
      <c r="GUF142" s="6"/>
      <c r="GUG142" s="6"/>
      <c r="GUH142" s="6"/>
      <c r="GUI142" s="6"/>
      <c r="GUJ142" s="6"/>
      <c r="GUK142" s="6"/>
      <c r="GUL142" s="6"/>
      <c r="GUM142" s="6"/>
      <c r="GUN142" s="6"/>
      <c r="GUO142" s="6"/>
      <c r="GUP142" s="6"/>
      <c r="GUQ142" s="6"/>
      <c r="GUR142" s="6"/>
      <c r="GUS142" s="6"/>
      <c r="GUT142" s="6"/>
      <c r="GUU142" s="6"/>
      <c r="GUV142" s="6"/>
      <c r="GUW142" s="6"/>
      <c r="GUX142" s="6"/>
      <c r="GUY142" s="6"/>
      <c r="GUZ142" s="6"/>
      <c r="GVA142" s="6"/>
      <c r="GVB142" s="6"/>
      <c r="GVC142" s="6"/>
      <c r="GVD142" s="6"/>
      <c r="GVE142" s="6"/>
      <c r="GVF142" s="6"/>
      <c r="GVG142" s="6"/>
      <c r="GVH142" s="6"/>
      <c r="GVI142" s="6"/>
      <c r="GVJ142" s="6"/>
      <c r="GVK142" s="6"/>
      <c r="GVL142" s="6"/>
      <c r="GVM142" s="6"/>
      <c r="GVN142" s="6"/>
      <c r="GVO142" s="6"/>
      <c r="GVP142" s="6"/>
      <c r="GVQ142" s="6"/>
      <c r="GVR142" s="6"/>
      <c r="GVS142" s="6"/>
      <c r="GVT142" s="6"/>
      <c r="GVU142" s="6"/>
      <c r="GVV142" s="6"/>
      <c r="GVW142" s="6"/>
      <c r="GVX142" s="6"/>
      <c r="GVY142" s="6"/>
      <c r="GVZ142" s="6"/>
      <c r="GWA142" s="6"/>
      <c r="GWB142" s="6"/>
      <c r="GWC142" s="6"/>
      <c r="GWD142" s="6"/>
      <c r="GWE142" s="6"/>
      <c r="GWF142" s="6"/>
      <c r="GWG142" s="6"/>
      <c r="GWH142" s="6"/>
      <c r="GWI142" s="6"/>
      <c r="GWJ142" s="6"/>
      <c r="GWK142" s="6"/>
      <c r="GWL142" s="6"/>
      <c r="GWM142" s="6"/>
      <c r="GWN142" s="6"/>
      <c r="GWO142" s="6"/>
      <c r="GWP142" s="6"/>
      <c r="GWQ142" s="6"/>
      <c r="GWR142" s="6"/>
      <c r="GWS142" s="6"/>
      <c r="GWT142" s="6"/>
      <c r="GWU142" s="6"/>
      <c r="GWV142" s="6"/>
      <c r="GWW142" s="6"/>
      <c r="GWX142" s="6"/>
      <c r="GWY142" s="6"/>
      <c r="GWZ142" s="6"/>
      <c r="GXA142" s="6"/>
      <c r="GXB142" s="6"/>
      <c r="GXC142" s="6"/>
      <c r="GXD142" s="6"/>
      <c r="GXE142" s="6"/>
      <c r="GXF142" s="6"/>
      <c r="GXG142" s="6"/>
      <c r="GXH142" s="6"/>
      <c r="GXI142" s="6"/>
      <c r="GXJ142" s="6"/>
      <c r="GXK142" s="6"/>
      <c r="GXL142" s="6"/>
      <c r="GXM142" s="6"/>
      <c r="GXN142" s="6"/>
      <c r="GXO142" s="6"/>
      <c r="GXP142" s="6"/>
      <c r="GXQ142" s="6"/>
      <c r="GXR142" s="6"/>
      <c r="GXS142" s="6"/>
      <c r="GXT142" s="6"/>
      <c r="GXU142" s="6"/>
      <c r="GXV142" s="6"/>
      <c r="GXW142" s="6"/>
      <c r="GXX142" s="6"/>
      <c r="GXY142" s="6"/>
      <c r="GXZ142" s="6"/>
      <c r="GYA142" s="6"/>
      <c r="GYB142" s="6"/>
      <c r="GYC142" s="6"/>
      <c r="GYD142" s="6"/>
      <c r="GYE142" s="6"/>
      <c r="GYF142" s="6"/>
      <c r="GYG142" s="6"/>
      <c r="GYH142" s="6"/>
      <c r="GYI142" s="6"/>
      <c r="GYJ142" s="6"/>
      <c r="GYK142" s="6"/>
      <c r="GYL142" s="6"/>
      <c r="GYM142" s="6"/>
      <c r="GYN142" s="6"/>
      <c r="GYO142" s="6"/>
      <c r="GYP142" s="6"/>
      <c r="GYQ142" s="6"/>
      <c r="GYR142" s="6"/>
      <c r="GYS142" s="6"/>
      <c r="GYT142" s="6"/>
      <c r="GYU142" s="6"/>
      <c r="GYV142" s="6"/>
      <c r="GYW142" s="6"/>
      <c r="GYX142" s="6"/>
      <c r="GYY142" s="6"/>
      <c r="GYZ142" s="6"/>
      <c r="GZA142" s="6"/>
      <c r="GZB142" s="6"/>
      <c r="GZC142" s="6"/>
      <c r="GZD142" s="6"/>
      <c r="GZE142" s="6"/>
      <c r="GZF142" s="6"/>
      <c r="GZG142" s="6"/>
      <c r="GZH142" s="6"/>
      <c r="GZI142" s="6"/>
      <c r="GZJ142" s="6"/>
      <c r="GZK142" s="6"/>
      <c r="GZL142" s="6"/>
      <c r="GZM142" s="6"/>
      <c r="GZN142" s="6"/>
      <c r="GZO142" s="6"/>
      <c r="GZP142" s="6"/>
      <c r="GZQ142" s="6"/>
      <c r="GZR142" s="6"/>
      <c r="GZS142" s="6"/>
      <c r="GZT142" s="6"/>
      <c r="GZU142" s="6"/>
      <c r="GZV142" s="6"/>
      <c r="GZW142" s="6"/>
      <c r="GZX142" s="6"/>
      <c r="GZY142" s="6"/>
      <c r="GZZ142" s="6"/>
      <c r="HAA142" s="6"/>
      <c r="HAB142" s="6"/>
      <c r="HAC142" s="6"/>
      <c r="HAD142" s="6"/>
      <c r="HAE142" s="6"/>
      <c r="HAF142" s="6"/>
      <c r="HAG142" s="6"/>
      <c r="HAH142" s="6"/>
      <c r="HAI142" s="6"/>
      <c r="HAJ142" s="6"/>
      <c r="HAK142" s="6"/>
      <c r="HAL142" s="6"/>
      <c r="HAM142" s="6"/>
      <c r="HAN142" s="6"/>
      <c r="HAO142" s="6"/>
      <c r="HAP142" s="6"/>
      <c r="HAQ142" s="6"/>
      <c r="HAR142" s="6"/>
      <c r="HAS142" s="6"/>
      <c r="HAT142" s="6"/>
      <c r="HAU142" s="6"/>
      <c r="HAV142" s="6"/>
      <c r="HAW142" s="6"/>
      <c r="HAX142" s="6"/>
      <c r="HAY142" s="6"/>
      <c r="HAZ142" s="6"/>
      <c r="HBA142" s="6"/>
      <c r="HBB142" s="6"/>
      <c r="HBC142" s="6"/>
      <c r="HBD142" s="6"/>
      <c r="HBE142" s="6"/>
      <c r="HBF142" s="6"/>
      <c r="HBG142" s="6"/>
      <c r="HBH142" s="6"/>
      <c r="HBI142" s="6"/>
      <c r="HBJ142" s="6"/>
      <c r="HBK142" s="6"/>
      <c r="HBL142" s="6"/>
      <c r="HBM142" s="6"/>
      <c r="HBN142" s="6"/>
      <c r="HBO142" s="6"/>
      <c r="HBP142" s="6"/>
      <c r="HBQ142" s="6"/>
      <c r="HBR142" s="6"/>
      <c r="HBS142" s="6"/>
      <c r="HBT142" s="6"/>
      <c r="HBU142" s="6"/>
      <c r="HBV142" s="6"/>
      <c r="HBW142" s="6"/>
      <c r="HBX142" s="6"/>
      <c r="HBY142" s="6"/>
      <c r="HBZ142" s="6"/>
      <c r="HCA142" s="6"/>
      <c r="HCB142" s="6"/>
      <c r="HCC142" s="6"/>
      <c r="HCD142" s="6"/>
      <c r="HCE142" s="6"/>
      <c r="HCF142" s="6"/>
      <c r="HCG142" s="6"/>
      <c r="HCH142" s="6"/>
      <c r="HCI142" s="6"/>
      <c r="HCJ142" s="6"/>
      <c r="HCK142" s="6"/>
      <c r="HCL142" s="6"/>
      <c r="HCM142" s="6"/>
      <c r="HCN142" s="6"/>
      <c r="HCO142" s="6"/>
      <c r="HCP142" s="6"/>
      <c r="HCQ142" s="6"/>
      <c r="HCR142" s="6"/>
      <c r="HCS142" s="6"/>
      <c r="HCT142" s="6"/>
      <c r="HCU142" s="6"/>
      <c r="HCV142" s="6"/>
      <c r="HCW142" s="6"/>
      <c r="HCX142" s="6"/>
      <c r="HCY142" s="6"/>
      <c r="HCZ142" s="6"/>
      <c r="HDA142" s="6"/>
      <c r="HDB142" s="6"/>
      <c r="HDC142" s="6"/>
      <c r="HDD142" s="6"/>
      <c r="HDE142" s="6"/>
      <c r="HDF142" s="6"/>
      <c r="HDG142" s="6"/>
      <c r="HDH142" s="6"/>
      <c r="HDI142" s="6"/>
      <c r="HDJ142" s="6"/>
      <c r="HDK142" s="6"/>
      <c r="HDL142" s="6"/>
      <c r="HDM142" s="6"/>
      <c r="HDN142" s="6"/>
      <c r="HDO142" s="6"/>
      <c r="HDP142" s="6"/>
      <c r="HDQ142" s="6"/>
      <c r="HDR142" s="6"/>
      <c r="HDS142" s="6"/>
      <c r="HDT142" s="6"/>
      <c r="HDU142" s="6"/>
      <c r="HDV142" s="6"/>
      <c r="HDW142" s="6"/>
      <c r="HDX142" s="6"/>
      <c r="HDY142" s="6"/>
      <c r="HDZ142" s="6"/>
      <c r="HEA142" s="6"/>
      <c r="HEB142" s="6"/>
      <c r="HEC142" s="6"/>
      <c r="HED142" s="6"/>
      <c r="HEE142" s="6"/>
      <c r="HEF142" s="6"/>
      <c r="HEG142" s="6"/>
      <c r="HEH142" s="6"/>
      <c r="HEI142" s="6"/>
      <c r="HEJ142" s="6"/>
      <c r="HEK142" s="6"/>
      <c r="HEL142" s="6"/>
      <c r="HEM142" s="6"/>
      <c r="HEN142" s="6"/>
      <c r="HEO142" s="6"/>
      <c r="HEP142" s="6"/>
      <c r="HEQ142" s="6"/>
      <c r="HER142" s="6"/>
      <c r="HES142" s="6"/>
      <c r="HET142" s="6"/>
      <c r="HEU142" s="6"/>
      <c r="HEV142" s="6"/>
      <c r="HEW142" s="6"/>
      <c r="HEX142" s="6"/>
      <c r="HEY142" s="6"/>
      <c r="HEZ142" s="6"/>
      <c r="HFA142" s="6"/>
      <c r="HFB142" s="6"/>
      <c r="HFC142" s="6"/>
      <c r="HFD142" s="6"/>
      <c r="HFE142" s="6"/>
      <c r="HFF142" s="6"/>
      <c r="HFG142" s="6"/>
      <c r="HFH142" s="6"/>
      <c r="HFI142" s="6"/>
      <c r="HFJ142" s="6"/>
      <c r="HFK142" s="6"/>
      <c r="HFL142" s="6"/>
      <c r="HFM142" s="6"/>
      <c r="HFN142" s="6"/>
      <c r="HFO142" s="6"/>
      <c r="HFP142" s="6"/>
      <c r="HFQ142" s="6"/>
      <c r="HFR142" s="6"/>
      <c r="HFS142" s="6"/>
      <c r="HFT142" s="6"/>
      <c r="HFU142" s="6"/>
      <c r="HFV142" s="6"/>
      <c r="HFW142" s="6"/>
      <c r="HFX142" s="6"/>
      <c r="HFY142" s="6"/>
      <c r="HFZ142" s="6"/>
      <c r="HGA142" s="6"/>
      <c r="HGB142" s="6"/>
      <c r="HGC142" s="6"/>
      <c r="HGD142" s="6"/>
      <c r="HGE142" s="6"/>
      <c r="HGF142" s="6"/>
      <c r="HGG142" s="6"/>
      <c r="HGH142" s="6"/>
      <c r="HGI142" s="6"/>
      <c r="HGJ142" s="6"/>
      <c r="HGK142" s="6"/>
      <c r="HGL142" s="6"/>
      <c r="HGM142" s="6"/>
      <c r="HGN142" s="6"/>
      <c r="HGO142" s="6"/>
      <c r="HGP142" s="6"/>
      <c r="HGQ142" s="6"/>
      <c r="HGR142" s="6"/>
      <c r="HGS142" s="6"/>
      <c r="HGT142" s="6"/>
      <c r="HGU142" s="6"/>
      <c r="HGV142" s="6"/>
      <c r="HGW142" s="6"/>
      <c r="HGX142" s="6"/>
      <c r="HGY142" s="6"/>
      <c r="HGZ142" s="6"/>
      <c r="HHA142" s="6"/>
      <c r="HHB142" s="6"/>
      <c r="HHC142" s="6"/>
      <c r="HHD142" s="6"/>
      <c r="HHE142" s="6"/>
      <c r="HHF142" s="6"/>
      <c r="HHG142" s="6"/>
      <c r="HHH142" s="6"/>
      <c r="HHI142" s="6"/>
      <c r="HHJ142" s="6"/>
      <c r="HHK142" s="6"/>
      <c r="HHL142" s="6"/>
      <c r="HHM142" s="6"/>
      <c r="HHN142" s="6"/>
      <c r="HHO142" s="6"/>
      <c r="HHP142" s="6"/>
      <c r="HHQ142" s="6"/>
      <c r="HHR142" s="6"/>
      <c r="HHS142" s="6"/>
      <c r="HHT142" s="6"/>
      <c r="HHU142" s="6"/>
      <c r="HHV142" s="6"/>
      <c r="HHW142" s="6"/>
      <c r="HHX142" s="6"/>
      <c r="HHY142" s="6"/>
      <c r="HHZ142" s="6"/>
      <c r="HIA142" s="6"/>
      <c r="HIB142" s="6"/>
      <c r="HIC142" s="6"/>
      <c r="HID142" s="6"/>
      <c r="HIE142" s="6"/>
      <c r="HIF142" s="6"/>
      <c r="HIG142" s="6"/>
      <c r="HIH142" s="6"/>
      <c r="HII142" s="6"/>
      <c r="HIJ142" s="6"/>
      <c r="HIK142" s="6"/>
      <c r="HIL142" s="6"/>
      <c r="HIM142" s="6"/>
      <c r="HIN142" s="6"/>
      <c r="HIO142" s="6"/>
      <c r="HIP142" s="6"/>
      <c r="HIQ142" s="6"/>
      <c r="HIR142" s="6"/>
      <c r="HIS142" s="6"/>
      <c r="HIT142" s="6"/>
      <c r="HIU142" s="6"/>
      <c r="HIV142" s="6"/>
      <c r="HIW142" s="6"/>
      <c r="HIX142" s="6"/>
      <c r="HIY142" s="6"/>
      <c r="HIZ142" s="6"/>
      <c r="HJA142" s="6"/>
      <c r="HJB142" s="6"/>
      <c r="HJC142" s="6"/>
      <c r="HJD142" s="6"/>
      <c r="HJE142" s="6"/>
      <c r="HJF142" s="6"/>
      <c r="HJG142" s="6"/>
      <c r="HJH142" s="6"/>
      <c r="HJI142" s="6"/>
      <c r="HJJ142" s="6"/>
      <c r="HJK142" s="6"/>
      <c r="HJL142" s="6"/>
      <c r="HJM142" s="6"/>
      <c r="HJN142" s="6"/>
      <c r="HJO142" s="6"/>
      <c r="HJP142" s="6"/>
      <c r="HJQ142" s="6"/>
      <c r="HJR142" s="6"/>
      <c r="HJS142" s="6"/>
      <c r="HJT142" s="6"/>
      <c r="HJU142" s="6"/>
      <c r="HJV142" s="6"/>
      <c r="HJW142" s="6"/>
      <c r="HJX142" s="6"/>
      <c r="HJY142" s="6"/>
      <c r="HJZ142" s="6"/>
      <c r="HKA142" s="6"/>
      <c r="HKB142" s="6"/>
      <c r="HKC142" s="6"/>
      <c r="HKD142" s="6"/>
      <c r="HKE142" s="6"/>
      <c r="HKF142" s="6"/>
      <c r="HKG142" s="6"/>
      <c r="HKH142" s="6"/>
      <c r="HKI142" s="6"/>
      <c r="HKJ142" s="6"/>
      <c r="HKK142" s="6"/>
      <c r="HKL142" s="6"/>
      <c r="HKM142" s="6"/>
      <c r="HKN142" s="6"/>
      <c r="HKO142" s="6"/>
      <c r="HKP142" s="6"/>
      <c r="HKQ142" s="6"/>
      <c r="HKR142" s="6"/>
      <c r="HKS142" s="6"/>
      <c r="HKT142" s="6"/>
      <c r="HKU142" s="6"/>
      <c r="HKV142" s="6"/>
      <c r="HKW142" s="6"/>
      <c r="HKX142" s="6"/>
      <c r="HKY142" s="6"/>
      <c r="HKZ142" s="6"/>
      <c r="HLA142" s="6"/>
      <c r="HLB142" s="6"/>
      <c r="HLC142" s="6"/>
      <c r="HLD142" s="6"/>
      <c r="HLE142" s="6"/>
      <c r="HLF142" s="6"/>
      <c r="HLG142" s="6"/>
      <c r="HLH142" s="6"/>
      <c r="HLI142" s="6"/>
      <c r="HLJ142" s="6"/>
      <c r="HLK142" s="6"/>
      <c r="HLL142" s="6"/>
      <c r="HLM142" s="6"/>
      <c r="HLN142" s="6"/>
      <c r="HLO142" s="6"/>
      <c r="HLP142" s="6"/>
      <c r="HLQ142" s="6"/>
      <c r="HLR142" s="6"/>
      <c r="HLS142" s="6"/>
      <c r="HLT142" s="6"/>
      <c r="HLU142" s="6"/>
      <c r="HLV142" s="6"/>
      <c r="HLW142" s="6"/>
      <c r="HLX142" s="6"/>
      <c r="HLY142" s="6"/>
      <c r="HLZ142" s="6"/>
      <c r="HMA142" s="6"/>
      <c r="HMB142" s="6"/>
      <c r="HMC142" s="6"/>
      <c r="HMD142" s="6"/>
      <c r="HME142" s="6"/>
      <c r="HMF142" s="6"/>
      <c r="HMG142" s="6"/>
      <c r="HMH142" s="6"/>
      <c r="HMI142" s="6"/>
      <c r="HMJ142" s="6"/>
      <c r="HMK142" s="6"/>
      <c r="HML142" s="6"/>
      <c r="HMM142" s="6"/>
      <c r="HMN142" s="6"/>
      <c r="HMO142" s="6"/>
      <c r="HMP142" s="6"/>
      <c r="HMQ142" s="6"/>
      <c r="HMR142" s="6"/>
      <c r="HMS142" s="6"/>
      <c r="HMT142" s="6"/>
      <c r="HMU142" s="6"/>
      <c r="HMV142" s="6"/>
      <c r="HMW142" s="6"/>
      <c r="HMX142" s="6"/>
      <c r="HMY142" s="6"/>
      <c r="HMZ142" s="6"/>
      <c r="HNA142" s="6"/>
      <c r="HNB142" s="6"/>
      <c r="HNC142" s="6"/>
      <c r="HND142" s="6"/>
      <c r="HNE142" s="6"/>
      <c r="HNF142" s="6"/>
      <c r="HNG142" s="6"/>
      <c r="HNH142" s="6"/>
      <c r="HNI142" s="6"/>
      <c r="HNJ142" s="6"/>
      <c r="HNK142" s="6"/>
      <c r="HNL142" s="6"/>
      <c r="HNM142" s="6"/>
      <c r="HNN142" s="6"/>
      <c r="HNO142" s="6"/>
      <c r="HNP142" s="6"/>
      <c r="HNQ142" s="6"/>
      <c r="HNR142" s="6"/>
      <c r="HNS142" s="6"/>
      <c r="HNT142" s="6"/>
      <c r="HNU142" s="6"/>
      <c r="HNV142" s="6"/>
      <c r="HNW142" s="6"/>
      <c r="HNX142" s="6"/>
      <c r="HNY142" s="6"/>
      <c r="HNZ142" s="6"/>
      <c r="HOA142" s="6"/>
      <c r="HOB142" s="6"/>
      <c r="HOC142" s="6"/>
      <c r="HOD142" s="6"/>
      <c r="HOE142" s="6"/>
      <c r="HOF142" s="6"/>
      <c r="HOG142" s="6"/>
      <c r="HOH142" s="6"/>
      <c r="HOI142" s="6"/>
      <c r="HOJ142" s="6"/>
      <c r="HOK142" s="6"/>
      <c r="HOL142" s="6"/>
      <c r="HOM142" s="6"/>
      <c r="HON142" s="6"/>
      <c r="HOO142" s="6"/>
      <c r="HOP142" s="6"/>
      <c r="HOQ142" s="6"/>
      <c r="HOR142" s="6"/>
      <c r="HOS142" s="6"/>
      <c r="HOT142" s="6"/>
      <c r="HOU142" s="6"/>
      <c r="HOV142" s="6"/>
      <c r="HOW142" s="6"/>
      <c r="HOX142" s="6"/>
      <c r="HOY142" s="6"/>
      <c r="HOZ142" s="6"/>
      <c r="HPA142" s="6"/>
      <c r="HPB142" s="6"/>
      <c r="HPC142" s="6"/>
      <c r="HPD142" s="6"/>
      <c r="HPE142" s="6"/>
      <c r="HPF142" s="6"/>
      <c r="HPG142" s="6"/>
      <c r="HPH142" s="6"/>
      <c r="HPI142" s="6"/>
      <c r="HPJ142" s="6"/>
      <c r="HPK142" s="6"/>
      <c r="HPL142" s="6"/>
      <c r="HPM142" s="6"/>
      <c r="HPN142" s="6"/>
      <c r="HPO142" s="6"/>
      <c r="HPP142" s="6"/>
      <c r="HPQ142" s="6"/>
      <c r="HPR142" s="6"/>
      <c r="HPS142" s="6"/>
      <c r="HPT142" s="6"/>
      <c r="HPU142" s="6"/>
      <c r="HPV142" s="6"/>
      <c r="HPW142" s="6"/>
      <c r="HPX142" s="6"/>
      <c r="HPY142" s="6"/>
      <c r="HPZ142" s="6"/>
      <c r="HQA142" s="6"/>
      <c r="HQB142" s="6"/>
      <c r="HQC142" s="6"/>
      <c r="HQD142" s="6"/>
      <c r="HQE142" s="6"/>
      <c r="HQF142" s="6"/>
      <c r="HQG142" s="6"/>
      <c r="HQH142" s="6"/>
      <c r="HQI142" s="6"/>
      <c r="HQJ142" s="6"/>
      <c r="HQK142" s="6"/>
      <c r="HQL142" s="6"/>
      <c r="HQM142" s="6"/>
      <c r="HQN142" s="6"/>
      <c r="HQO142" s="6"/>
      <c r="HQP142" s="6"/>
      <c r="HQQ142" s="6"/>
      <c r="HQR142" s="6"/>
      <c r="HQS142" s="6"/>
      <c r="HQT142" s="6"/>
      <c r="HQU142" s="6"/>
      <c r="HQV142" s="6"/>
      <c r="HQW142" s="6"/>
      <c r="HQX142" s="6"/>
      <c r="HQY142" s="6"/>
      <c r="HQZ142" s="6"/>
      <c r="HRA142" s="6"/>
      <c r="HRB142" s="6"/>
      <c r="HRC142" s="6"/>
      <c r="HRD142" s="6"/>
      <c r="HRE142" s="6"/>
      <c r="HRF142" s="6"/>
      <c r="HRG142" s="6"/>
      <c r="HRH142" s="6"/>
      <c r="HRI142" s="6"/>
      <c r="HRJ142" s="6"/>
      <c r="HRK142" s="6"/>
      <c r="HRL142" s="6"/>
      <c r="HRM142" s="6"/>
      <c r="HRN142" s="6"/>
      <c r="HRO142" s="6"/>
      <c r="HRP142" s="6"/>
      <c r="HRQ142" s="6"/>
      <c r="HRR142" s="6"/>
      <c r="HRS142" s="6"/>
      <c r="HRT142" s="6"/>
      <c r="HRU142" s="6"/>
      <c r="HRV142" s="6"/>
      <c r="HRW142" s="6"/>
      <c r="HRX142" s="6"/>
      <c r="HRY142" s="6"/>
      <c r="HRZ142" s="6"/>
      <c r="HSA142" s="6"/>
      <c r="HSB142" s="6"/>
      <c r="HSC142" s="6"/>
      <c r="HSD142" s="6"/>
      <c r="HSE142" s="6"/>
      <c r="HSF142" s="6"/>
      <c r="HSG142" s="6"/>
      <c r="HSH142" s="6"/>
      <c r="HSI142" s="6"/>
      <c r="HSJ142" s="6"/>
      <c r="HSK142" s="6"/>
      <c r="HSL142" s="6"/>
      <c r="HSM142" s="6"/>
      <c r="HSN142" s="6"/>
      <c r="HSO142" s="6"/>
      <c r="HSP142" s="6"/>
      <c r="HSQ142" s="6"/>
      <c r="HSR142" s="6"/>
      <c r="HSS142" s="6"/>
      <c r="HST142" s="6"/>
      <c r="HSU142" s="6"/>
      <c r="HSV142" s="6"/>
      <c r="HSW142" s="6"/>
      <c r="HSX142" s="6"/>
      <c r="HSY142" s="6"/>
      <c r="HSZ142" s="6"/>
      <c r="HTA142" s="6"/>
      <c r="HTB142" s="6"/>
      <c r="HTC142" s="6"/>
      <c r="HTD142" s="6"/>
      <c r="HTE142" s="6"/>
      <c r="HTF142" s="6"/>
      <c r="HTG142" s="6"/>
      <c r="HTH142" s="6"/>
      <c r="HTI142" s="6"/>
      <c r="HTJ142" s="6"/>
      <c r="HTK142" s="6"/>
      <c r="HTL142" s="6"/>
      <c r="HTM142" s="6"/>
      <c r="HTN142" s="6"/>
      <c r="HTO142" s="6"/>
      <c r="HTP142" s="6"/>
      <c r="HTQ142" s="6"/>
      <c r="HTR142" s="6"/>
      <c r="HTS142" s="6"/>
      <c r="HTT142" s="6"/>
      <c r="HTU142" s="6"/>
      <c r="HTV142" s="6"/>
      <c r="HTW142" s="6"/>
      <c r="HTX142" s="6"/>
      <c r="HTY142" s="6"/>
      <c r="HTZ142" s="6"/>
      <c r="HUA142" s="6"/>
      <c r="HUB142" s="6"/>
      <c r="HUC142" s="6"/>
      <c r="HUD142" s="6"/>
      <c r="HUE142" s="6"/>
      <c r="HUF142" s="6"/>
      <c r="HUG142" s="6"/>
      <c r="HUH142" s="6"/>
      <c r="HUI142" s="6"/>
      <c r="HUJ142" s="6"/>
      <c r="HUK142" s="6"/>
      <c r="HUL142" s="6"/>
      <c r="HUM142" s="6"/>
      <c r="HUN142" s="6"/>
      <c r="HUO142" s="6"/>
      <c r="HUP142" s="6"/>
      <c r="HUQ142" s="6"/>
      <c r="HUR142" s="6"/>
      <c r="HUS142" s="6"/>
      <c r="HUT142" s="6"/>
      <c r="HUU142" s="6"/>
      <c r="HUV142" s="6"/>
      <c r="HUW142" s="6"/>
      <c r="HUX142" s="6"/>
      <c r="HUY142" s="6"/>
      <c r="HUZ142" s="6"/>
      <c r="HVA142" s="6"/>
      <c r="HVB142" s="6"/>
      <c r="HVC142" s="6"/>
      <c r="HVD142" s="6"/>
      <c r="HVE142" s="6"/>
      <c r="HVF142" s="6"/>
      <c r="HVG142" s="6"/>
      <c r="HVH142" s="6"/>
      <c r="HVI142" s="6"/>
      <c r="HVJ142" s="6"/>
      <c r="HVK142" s="6"/>
      <c r="HVL142" s="6"/>
      <c r="HVM142" s="6"/>
      <c r="HVN142" s="6"/>
      <c r="HVO142" s="6"/>
      <c r="HVP142" s="6"/>
      <c r="HVQ142" s="6"/>
      <c r="HVR142" s="6"/>
      <c r="HVS142" s="6"/>
      <c r="HVT142" s="6"/>
      <c r="HVU142" s="6"/>
      <c r="HVV142" s="6"/>
      <c r="HVW142" s="6"/>
      <c r="HVX142" s="6"/>
      <c r="HVY142" s="6"/>
      <c r="HVZ142" s="6"/>
      <c r="HWA142" s="6"/>
      <c r="HWB142" s="6"/>
      <c r="HWC142" s="6"/>
      <c r="HWD142" s="6"/>
      <c r="HWE142" s="6"/>
      <c r="HWF142" s="6"/>
      <c r="HWG142" s="6"/>
      <c r="HWH142" s="6"/>
      <c r="HWI142" s="6"/>
      <c r="HWJ142" s="6"/>
      <c r="HWK142" s="6"/>
      <c r="HWL142" s="6"/>
      <c r="HWM142" s="6"/>
      <c r="HWN142" s="6"/>
      <c r="HWO142" s="6"/>
      <c r="HWP142" s="6"/>
      <c r="HWQ142" s="6"/>
      <c r="HWR142" s="6"/>
      <c r="HWS142" s="6"/>
      <c r="HWT142" s="6"/>
      <c r="HWU142" s="6"/>
      <c r="HWV142" s="6"/>
      <c r="HWW142" s="6"/>
      <c r="HWX142" s="6"/>
      <c r="HWY142" s="6"/>
      <c r="HWZ142" s="6"/>
      <c r="HXA142" s="6"/>
      <c r="HXB142" s="6"/>
      <c r="HXC142" s="6"/>
      <c r="HXD142" s="6"/>
      <c r="HXE142" s="6"/>
      <c r="HXF142" s="6"/>
      <c r="HXG142" s="6"/>
      <c r="HXH142" s="6"/>
      <c r="HXI142" s="6"/>
      <c r="HXJ142" s="6"/>
      <c r="HXK142" s="6"/>
      <c r="HXL142" s="6"/>
      <c r="HXM142" s="6"/>
      <c r="HXN142" s="6"/>
      <c r="HXO142" s="6"/>
      <c r="HXP142" s="6"/>
      <c r="HXQ142" s="6"/>
      <c r="HXR142" s="6"/>
      <c r="HXS142" s="6"/>
      <c r="HXT142" s="6"/>
      <c r="HXU142" s="6"/>
      <c r="HXV142" s="6"/>
      <c r="HXW142" s="6"/>
      <c r="HXX142" s="6"/>
      <c r="HXY142" s="6"/>
      <c r="HXZ142" s="6"/>
      <c r="HYA142" s="6"/>
      <c r="HYB142" s="6"/>
      <c r="HYC142" s="6"/>
      <c r="HYD142" s="6"/>
      <c r="HYE142" s="6"/>
      <c r="HYF142" s="6"/>
      <c r="HYG142" s="6"/>
      <c r="HYH142" s="6"/>
      <c r="HYI142" s="6"/>
      <c r="HYJ142" s="6"/>
      <c r="HYK142" s="6"/>
      <c r="HYL142" s="6"/>
      <c r="HYM142" s="6"/>
      <c r="HYN142" s="6"/>
      <c r="HYO142" s="6"/>
      <c r="HYP142" s="6"/>
      <c r="HYQ142" s="6"/>
      <c r="HYR142" s="6"/>
      <c r="HYS142" s="6"/>
      <c r="HYT142" s="6"/>
      <c r="HYU142" s="6"/>
      <c r="HYV142" s="6"/>
      <c r="HYW142" s="6"/>
      <c r="HYX142" s="6"/>
      <c r="HYY142" s="6"/>
      <c r="HYZ142" s="6"/>
      <c r="HZA142" s="6"/>
      <c r="HZB142" s="6"/>
      <c r="HZC142" s="6"/>
      <c r="HZD142" s="6"/>
      <c r="HZE142" s="6"/>
      <c r="HZF142" s="6"/>
      <c r="HZG142" s="6"/>
      <c r="HZH142" s="6"/>
      <c r="HZI142" s="6"/>
      <c r="HZJ142" s="6"/>
      <c r="HZK142" s="6"/>
      <c r="HZL142" s="6"/>
      <c r="HZM142" s="6"/>
      <c r="HZN142" s="6"/>
      <c r="HZO142" s="6"/>
      <c r="HZP142" s="6"/>
      <c r="HZQ142" s="6"/>
      <c r="HZR142" s="6"/>
      <c r="HZS142" s="6"/>
      <c r="HZT142" s="6"/>
      <c r="HZU142" s="6"/>
      <c r="HZV142" s="6"/>
      <c r="HZW142" s="6"/>
      <c r="HZX142" s="6"/>
      <c r="HZY142" s="6"/>
      <c r="HZZ142" s="6"/>
      <c r="IAA142" s="6"/>
      <c r="IAB142" s="6"/>
      <c r="IAC142" s="6"/>
      <c r="IAD142" s="6"/>
      <c r="IAE142" s="6"/>
      <c r="IAF142" s="6"/>
      <c r="IAG142" s="6"/>
      <c r="IAH142" s="6"/>
      <c r="IAI142" s="6"/>
      <c r="IAJ142" s="6"/>
      <c r="IAK142" s="6"/>
      <c r="IAL142" s="6"/>
      <c r="IAM142" s="6"/>
      <c r="IAN142" s="6"/>
      <c r="IAO142" s="6"/>
      <c r="IAP142" s="6"/>
      <c r="IAQ142" s="6"/>
      <c r="IAR142" s="6"/>
      <c r="IAS142" s="6"/>
      <c r="IAT142" s="6"/>
      <c r="IAU142" s="6"/>
      <c r="IAV142" s="6"/>
      <c r="IAW142" s="6"/>
      <c r="IAX142" s="6"/>
      <c r="IAY142" s="6"/>
      <c r="IAZ142" s="6"/>
      <c r="IBA142" s="6"/>
      <c r="IBB142" s="6"/>
      <c r="IBC142" s="6"/>
      <c r="IBD142" s="6"/>
      <c r="IBE142" s="6"/>
      <c r="IBF142" s="6"/>
      <c r="IBG142" s="6"/>
      <c r="IBH142" s="6"/>
      <c r="IBI142" s="6"/>
      <c r="IBJ142" s="6"/>
      <c r="IBK142" s="6"/>
      <c r="IBL142" s="6"/>
      <c r="IBM142" s="6"/>
      <c r="IBN142" s="6"/>
      <c r="IBO142" s="6"/>
      <c r="IBP142" s="6"/>
      <c r="IBQ142" s="6"/>
      <c r="IBR142" s="6"/>
      <c r="IBS142" s="6"/>
      <c r="IBT142" s="6"/>
      <c r="IBU142" s="6"/>
      <c r="IBV142" s="6"/>
      <c r="IBW142" s="6"/>
      <c r="IBX142" s="6"/>
      <c r="IBY142" s="6"/>
      <c r="IBZ142" s="6"/>
      <c r="ICA142" s="6"/>
      <c r="ICB142" s="6"/>
      <c r="ICC142" s="6"/>
      <c r="ICD142" s="6"/>
      <c r="ICE142" s="6"/>
      <c r="ICF142" s="6"/>
      <c r="ICG142" s="6"/>
      <c r="ICH142" s="6"/>
      <c r="ICI142" s="6"/>
      <c r="ICJ142" s="6"/>
      <c r="ICK142" s="6"/>
      <c r="ICL142" s="6"/>
      <c r="ICM142" s="6"/>
      <c r="ICN142" s="6"/>
      <c r="ICO142" s="6"/>
      <c r="ICP142" s="6"/>
      <c r="ICQ142" s="6"/>
      <c r="ICR142" s="6"/>
      <c r="ICS142" s="6"/>
      <c r="ICT142" s="6"/>
      <c r="ICU142" s="6"/>
      <c r="ICV142" s="6"/>
      <c r="ICW142" s="6"/>
      <c r="ICX142" s="6"/>
      <c r="ICY142" s="6"/>
      <c r="ICZ142" s="6"/>
      <c r="IDA142" s="6"/>
      <c r="IDB142" s="6"/>
      <c r="IDC142" s="6"/>
      <c r="IDD142" s="6"/>
      <c r="IDE142" s="6"/>
      <c r="IDF142" s="6"/>
      <c r="IDG142" s="6"/>
      <c r="IDH142" s="6"/>
      <c r="IDI142" s="6"/>
      <c r="IDJ142" s="6"/>
      <c r="IDK142" s="6"/>
      <c r="IDL142" s="6"/>
      <c r="IDM142" s="6"/>
      <c r="IDN142" s="6"/>
      <c r="IDO142" s="6"/>
      <c r="IDP142" s="6"/>
      <c r="IDQ142" s="6"/>
      <c r="IDR142" s="6"/>
      <c r="IDS142" s="6"/>
      <c r="IDT142" s="6"/>
      <c r="IDU142" s="6"/>
      <c r="IDV142" s="6"/>
      <c r="IDW142" s="6"/>
      <c r="IDX142" s="6"/>
      <c r="IDY142" s="6"/>
      <c r="IDZ142" s="6"/>
      <c r="IEA142" s="6"/>
      <c r="IEB142" s="6"/>
      <c r="IEC142" s="6"/>
      <c r="IED142" s="6"/>
      <c r="IEE142" s="6"/>
      <c r="IEF142" s="6"/>
      <c r="IEG142" s="6"/>
      <c r="IEH142" s="6"/>
      <c r="IEI142" s="6"/>
      <c r="IEJ142" s="6"/>
      <c r="IEK142" s="6"/>
      <c r="IEL142" s="6"/>
      <c r="IEM142" s="6"/>
      <c r="IEN142" s="6"/>
      <c r="IEO142" s="6"/>
      <c r="IEP142" s="6"/>
      <c r="IEQ142" s="6"/>
      <c r="IER142" s="6"/>
      <c r="IES142" s="6"/>
      <c r="IET142" s="6"/>
      <c r="IEU142" s="6"/>
      <c r="IEV142" s="6"/>
      <c r="IEW142" s="6"/>
      <c r="IEX142" s="6"/>
      <c r="IEY142" s="6"/>
      <c r="IEZ142" s="6"/>
      <c r="IFA142" s="6"/>
      <c r="IFB142" s="6"/>
      <c r="IFC142" s="6"/>
      <c r="IFD142" s="6"/>
      <c r="IFE142" s="6"/>
      <c r="IFF142" s="6"/>
      <c r="IFG142" s="6"/>
      <c r="IFH142" s="6"/>
      <c r="IFI142" s="6"/>
      <c r="IFJ142" s="6"/>
      <c r="IFK142" s="6"/>
      <c r="IFL142" s="6"/>
      <c r="IFM142" s="6"/>
      <c r="IFN142" s="6"/>
      <c r="IFO142" s="6"/>
      <c r="IFP142" s="6"/>
      <c r="IFQ142" s="6"/>
      <c r="IFR142" s="6"/>
      <c r="IFS142" s="6"/>
      <c r="IFT142" s="6"/>
      <c r="IFU142" s="6"/>
      <c r="IFV142" s="6"/>
      <c r="IFW142" s="6"/>
      <c r="IFX142" s="6"/>
      <c r="IFY142" s="6"/>
      <c r="IFZ142" s="6"/>
      <c r="IGA142" s="6"/>
      <c r="IGB142" s="6"/>
      <c r="IGC142" s="6"/>
      <c r="IGD142" s="6"/>
      <c r="IGE142" s="6"/>
      <c r="IGF142" s="6"/>
      <c r="IGG142" s="6"/>
      <c r="IGH142" s="6"/>
      <c r="IGI142" s="6"/>
      <c r="IGJ142" s="6"/>
      <c r="IGK142" s="6"/>
      <c r="IGL142" s="6"/>
      <c r="IGM142" s="6"/>
      <c r="IGN142" s="6"/>
      <c r="IGO142" s="6"/>
      <c r="IGP142" s="6"/>
      <c r="IGQ142" s="6"/>
      <c r="IGR142" s="6"/>
      <c r="IGS142" s="6"/>
      <c r="IGT142" s="6"/>
      <c r="IGU142" s="6"/>
      <c r="IGV142" s="6"/>
      <c r="IGW142" s="6"/>
      <c r="IGX142" s="6"/>
      <c r="IGY142" s="6"/>
      <c r="IGZ142" s="6"/>
      <c r="IHA142" s="6"/>
      <c r="IHB142" s="6"/>
      <c r="IHC142" s="6"/>
      <c r="IHD142" s="6"/>
      <c r="IHE142" s="6"/>
      <c r="IHF142" s="6"/>
      <c r="IHG142" s="6"/>
      <c r="IHH142" s="6"/>
      <c r="IHI142" s="6"/>
      <c r="IHJ142" s="6"/>
      <c r="IHK142" s="6"/>
      <c r="IHL142" s="6"/>
      <c r="IHM142" s="6"/>
      <c r="IHN142" s="6"/>
      <c r="IHO142" s="6"/>
      <c r="IHP142" s="6"/>
      <c r="IHQ142" s="6"/>
      <c r="IHR142" s="6"/>
      <c r="IHS142" s="6"/>
      <c r="IHT142" s="6"/>
      <c r="IHU142" s="6"/>
      <c r="IHV142" s="6"/>
      <c r="IHW142" s="6"/>
      <c r="IHX142" s="6"/>
      <c r="IHY142" s="6"/>
      <c r="IHZ142" s="6"/>
      <c r="IIA142" s="6"/>
      <c r="IIB142" s="6"/>
      <c r="IIC142" s="6"/>
      <c r="IID142" s="6"/>
      <c r="IIE142" s="6"/>
      <c r="IIF142" s="6"/>
      <c r="IIG142" s="6"/>
      <c r="IIH142" s="6"/>
      <c r="III142" s="6"/>
      <c r="IIJ142" s="6"/>
      <c r="IIK142" s="6"/>
      <c r="IIL142" s="6"/>
      <c r="IIM142" s="6"/>
      <c r="IIN142" s="6"/>
      <c r="IIO142" s="6"/>
      <c r="IIP142" s="6"/>
      <c r="IIQ142" s="6"/>
      <c r="IIR142" s="6"/>
      <c r="IIS142" s="6"/>
      <c r="IIT142" s="6"/>
      <c r="IIU142" s="6"/>
      <c r="IIV142" s="6"/>
      <c r="IIW142" s="6"/>
      <c r="IIX142" s="6"/>
      <c r="IIY142" s="6"/>
      <c r="IIZ142" s="6"/>
      <c r="IJA142" s="6"/>
      <c r="IJB142" s="6"/>
      <c r="IJC142" s="6"/>
      <c r="IJD142" s="6"/>
      <c r="IJE142" s="6"/>
      <c r="IJF142" s="6"/>
      <c r="IJG142" s="6"/>
      <c r="IJH142" s="6"/>
      <c r="IJI142" s="6"/>
      <c r="IJJ142" s="6"/>
      <c r="IJK142" s="6"/>
      <c r="IJL142" s="6"/>
      <c r="IJM142" s="6"/>
      <c r="IJN142" s="6"/>
      <c r="IJO142" s="6"/>
      <c r="IJP142" s="6"/>
      <c r="IJQ142" s="6"/>
      <c r="IJR142" s="6"/>
      <c r="IJS142" s="6"/>
      <c r="IJT142" s="6"/>
      <c r="IJU142" s="6"/>
      <c r="IJV142" s="6"/>
      <c r="IJW142" s="6"/>
      <c r="IJX142" s="6"/>
      <c r="IJY142" s="6"/>
      <c r="IJZ142" s="6"/>
      <c r="IKA142" s="6"/>
      <c r="IKB142" s="6"/>
      <c r="IKC142" s="6"/>
      <c r="IKD142" s="6"/>
      <c r="IKE142" s="6"/>
      <c r="IKF142" s="6"/>
      <c r="IKG142" s="6"/>
      <c r="IKH142" s="6"/>
      <c r="IKI142" s="6"/>
      <c r="IKJ142" s="6"/>
      <c r="IKK142" s="6"/>
      <c r="IKL142" s="6"/>
      <c r="IKM142" s="6"/>
      <c r="IKN142" s="6"/>
      <c r="IKO142" s="6"/>
      <c r="IKP142" s="6"/>
      <c r="IKQ142" s="6"/>
      <c r="IKR142" s="6"/>
      <c r="IKS142" s="6"/>
      <c r="IKT142" s="6"/>
      <c r="IKU142" s="6"/>
      <c r="IKV142" s="6"/>
      <c r="IKW142" s="6"/>
      <c r="IKX142" s="6"/>
      <c r="IKY142" s="6"/>
      <c r="IKZ142" s="6"/>
      <c r="ILA142" s="6"/>
      <c r="ILB142" s="6"/>
      <c r="ILC142" s="6"/>
      <c r="ILD142" s="6"/>
      <c r="ILE142" s="6"/>
      <c r="ILF142" s="6"/>
      <c r="ILG142" s="6"/>
      <c r="ILH142" s="6"/>
      <c r="ILI142" s="6"/>
      <c r="ILJ142" s="6"/>
      <c r="ILK142" s="6"/>
      <c r="ILL142" s="6"/>
      <c r="ILM142" s="6"/>
      <c r="ILN142" s="6"/>
      <c r="ILO142" s="6"/>
      <c r="ILP142" s="6"/>
      <c r="ILQ142" s="6"/>
      <c r="ILR142" s="6"/>
      <c r="ILS142" s="6"/>
      <c r="ILT142" s="6"/>
      <c r="ILU142" s="6"/>
      <c r="ILV142" s="6"/>
      <c r="ILW142" s="6"/>
      <c r="ILX142" s="6"/>
      <c r="ILY142" s="6"/>
      <c r="ILZ142" s="6"/>
      <c r="IMA142" s="6"/>
      <c r="IMB142" s="6"/>
      <c r="IMC142" s="6"/>
      <c r="IMD142" s="6"/>
      <c r="IME142" s="6"/>
      <c r="IMF142" s="6"/>
      <c r="IMG142" s="6"/>
      <c r="IMH142" s="6"/>
      <c r="IMI142" s="6"/>
      <c r="IMJ142" s="6"/>
      <c r="IMK142" s="6"/>
      <c r="IML142" s="6"/>
      <c r="IMM142" s="6"/>
      <c r="IMN142" s="6"/>
      <c r="IMO142" s="6"/>
      <c r="IMP142" s="6"/>
      <c r="IMQ142" s="6"/>
      <c r="IMR142" s="6"/>
      <c r="IMS142" s="6"/>
      <c r="IMT142" s="6"/>
      <c r="IMU142" s="6"/>
      <c r="IMV142" s="6"/>
      <c r="IMW142" s="6"/>
      <c r="IMX142" s="6"/>
      <c r="IMY142" s="6"/>
      <c r="IMZ142" s="6"/>
      <c r="INA142" s="6"/>
      <c r="INB142" s="6"/>
      <c r="INC142" s="6"/>
      <c r="IND142" s="6"/>
      <c r="INE142" s="6"/>
      <c r="INF142" s="6"/>
      <c r="ING142" s="6"/>
      <c r="INH142" s="6"/>
      <c r="INI142" s="6"/>
      <c r="INJ142" s="6"/>
      <c r="INK142" s="6"/>
      <c r="INL142" s="6"/>
      <c r="INM142" s="6"/>
      <c r="INN142" s="6"/>
      <c r="INO142" s="6"/>
      <c r="INP142" s="6"/>
      <c r="INQ142" s="6"/>
      <c r="INR142" s="6"/>
      <c r="INS142" s="6"/>
      <c r="INT142" s="6"/>
      <c r="INU142" s="6"/>
      <c r="INV142" s="6"/>
      <c r="INW142" s="6"/>
      <c r="INX142" s="6"/>
      <c r="INY142" s="6"/>
      <c r="INZ142" s="6"/>
      <c r="IOA142" s="6"/>
      <c r="IOB142" s="6"/>
      <c r="IOC142" s="6"/>
      <c r="IOD142" s="6"/>
      <c r="IOE142" s="6"/>
      <c r="IOF142" s="6"/>
      <c r="IOG142" s="6"/>
      <c r="IOH142" s="6"/>
      <c r="IOI142" s="6"/>
      <c r="IOJ142" s="6"/>
      <c r="IOK142" s="6"/>
      <c r="IOL142" s="6"/>
      <c r="IOM142" s="6"/>
      <c r="ION142" s="6"/>
      <c r="IOO142" s="6"/>
      <c r="IOP142" s="6"/>
      <c r="IOQ142" s="6"/>
      <c r="IOR142" s="6"/>
      <c r="IOS142" s="6"/>
      <c r="IOT142" s="6"/>
      <c r="IOU142" s="6"/>
      <c r="IOV142" s="6"/>
      <c r="IOW142" s="6"/>
      <c r="IOX142" s="6"/>
      <c r="IOY142" s="6"/>
      <c r="IOZ142" s="6"/>
      <c r="IPA142" s="6"/>
      <c r="IPB142" s="6"/>
      <c r="IPC142" s="6"/>
      <c r="IPD142" s="6"/>
      <c r="IPE142" s="6"/>
      <c r="IPF142" s="6"/>
      <c r="IPG142" s="6"/>
      <c r="IPH142" s="6"/>
      <c r="IPI142" s="6"/>
      <c r="IPJ142" s="6"/>
      <c r="IPK142" s="6"/>
      <c r="IPL142" s="6"/>
      <c r="IPM142" s="6"/>
      <c r="IPN142" s="6"/>
      <c r="IPO142" s="6"/>
      <c r="IPP142" s="6"/>
      <c r="IPQ142" s="6"/>
      <c r="IPR142" s="6"/>
      <c r="IPS142" s="6"/>
      <c r="IPT142" s="6"/>
      <c r="IPU142" s="6"/>
      <c r="IPV142" s="6"/>
      <c r="IPW142" s="6"/>
      <c r="IPX142" s="6"/>
      <c r="IPY142" s="6"/>
      <c r="IPZ142" s="6"/>
      <c r="IQA142" s="6"/>
      <c r="IQB142" s="6"/>
      <c r="IQC142" s="6"/>
      <c r="IQD142" s="6"/>
      <c r="IQE142" s="6"/>
      <c r="IQF142" s="6"/>
      <c r="IQG142" s="6"/>
      <c r="IQH142" s="6"/>
      <c r="IQI142" s="6"/>
      <c r="IQJ142" s="6"/>
      <c r="IQK142" s="6"/>
      <c r="IQL142" s="6"/>
      <c r="IQM142" s="6"/>
      <c r="IQN142" s="6"/>
      <c r="IQO142" s="6"/>
      <c r="IQP142" s="6"/>
      <c r="IQQ142" s="6"/>
      <c r="IQR142" s="6"/>
      <c r="IQS142" s="6"/>
      <c r="IQT142" s="6"/>
      <c r="IQU142" s="6"/>
      <c r="IQV142" s="6"/>
      <c r="IQW142" s="6"/>
      <c r="IQX142" s="6"/>
      <c r="IQY142" s="6"/>
      <c r="IQZ142" s="6"/>
      <c r="IRA142" s="6"/>
      <c r="IRB142" s="6"/>
      <c r="IRC142" s="6"/>
      <c r="IRD142" s="6"/>
      <c r="IRE142" s="6"/>
      <c r="IRF142" s="6"/>
      <c r="IRG142" s="6"/>
      <c r="IRH142" s="6"/>
      <c r="IRI142" s="6"/>
      <c r="IRJ142" s="6"/>
      <c r="IRK142" s="6"/>
      <c r="IRL142" s="6"/>
      <c r="IRM142" s="6"/>
      <c r="IRN142" s="6"/>
      <c r="IRO142" s="6"/>
      <c r="IRP142" s="6"/>
      <c r="IRQ142" s="6"/>
      <c r="IRR142" s="6"/>
      <c r="IRS142" s="6"/>
      <c r="IRT142" s="6"/>
      <c r="IRU142" s="6"/>
      <c r="IRV142" s="6"/>
      <c r="IRW142" s="6"/>
      <c r="IRX142" s="6"/>
      <c r="IRY142" s="6"/>
      <c r="IRZ142" s="6"/>
      <c r="ISA142" s="6"/>
      <c r="ISB142" s="6"/>
      <c r="ISC142" s="6"/>
      <c r="ISD142" s="6"/>
      <c r="ISE142" s="6"/>
      <c r="ISF142" s="6"/>
      <c r="ISG142" s="6"/>
      <c r="ISH142" s="6"/>
      <c r="ISI142" s="6"/>
      <c r="ISJ142" s="6"/>
      <c r="ISK142" s="6"/>
      <c r="ISL142" s="6"/>
      <c r="ISM142" s="6"/>
      <c r="ISN142" s="6"/>
      <c r="ISO142" s="6"/>
      <c r="ISP142" s="6"/>
      <c r="ISQ142" s="6"/>
      <c r="ISR142" s="6"/>
      <c r="ISS142" s="6"/>
      <c r="IST142" s="6"/>
      <c r="ISU142" s="6"/>
      <c r="ISV142" s="6"/>
      <c r="ISW142" s="6"/>
      <c r="ISX142" s="6"/>
      <c r="ISY142" s="6"/>
      <c r="ISZ142" s="6"/>
      <c r="ITA142" s="6"/>
      <c r="ITB142" s="6"/>
      <c r="ITC142" s="6"/>
      <c r="ITD142" s="6"/>
      <c r="ITE142" s="6"/>
      <c r="ITF142" s="6"/>
      <c r="ITG142" s="6"/>
      <c r="ITH142" s="6"/>
      <c r="ITI142" s="6"/>
      <c r="ITJ142" s="6"/>
      <c r="ITK142" s="6"/>
      <c r="ITL142" s="6"/>
      <c r="ITM142" s="6"/>
      <c r="ITN142" s="6"/>
      <c r="ITO142" s="6"/>
      <c r="ITP142" s="6"/>
      <c r="ITQ142" s="6"/>
      <c r="ITR142" s="6"/>
      <c r="ITS142" s="6"/>
      <c r="ITT142" s="6"/>
      <c r="ITU142" s="6"/>
      <c r="ITV142" s="6"/>
      <c r="ITW142" s="6"/>
      <c r="ITX142" s="6"/>
      <c r="ITY142" s="6"/>
      <c r="ITZ142" s="6"/>
      <c r="IUA142" s="6"/>
      <c r="IUB142" s="6"/>
      <c r="IUC142" s="6"/>
      <c r="IUD142" s="6"/>
      <c r="IUE142" s="6"/>
      <c r="IUF142" s="6"/>
      <c r="IUG142" s="6"/>
      <c r="IUH142" s="6"/>
      <c r="IUI142" s="6"/>
      <c r="IUJ142" s="6"/>
      <c r="IUK142" s="6"/>
      <c r="IUL142" s="6"/>
      <c r="IUM142" s="6"/>
      <c r="IUN142" s="6"/>
      <c r="IUO142" s="6"/>
      <c r="IUP142" s="6"/>
      <c r="IUQ142" s="6"/>
      <c r="IUR142" s="6"/>
      <c r="IUS142" s="6"/>
      <c r="IUT142" s="6"/>
      <c r="IUU142" s="6"/>
      <c r="IUV142" s="6"/>
      <c r="IUW142" s="6"/>
      <c r="IUX142" s="6"/>
      <c r="IUY142" s="6"/>
      <c r="IUZ142" s="6"/>
      <c r="IVA142" s="6"/>
      <c r="IVB142" s="6"/>
      <c r="IVC142" s="6"/>
      <c r="IVD142" s="6"/>
      <c r="IVE142" s="6"/>
      <c r="IVF142" s="6"/>
      <c r="IVG142" s="6"/>
      <c r="IVH142" s="6"/>
      <c r="IVI142" s="6"/>
      <c r="IVJ142" s="6"/>
      <c r="IVK142" s="6"/>
      <c r="IVL142" s="6"/>
      <c r="IVM142" s="6"/>
      <c r="IVN142" s="6"/>
      <c r="IVO142" s="6"/>
      <c r="IVP142" s="6"/>
      <c r="IVQ142" s="6"/>
      <c r="IVR142" s="6"/>
      <c r="IVS142" s="6"/>
      <c r="IVT142" s="6"/>
      <c r="IVU142" s="6"/>
      <c r="IVV142" s="6"/>
      <c r="IVW142" s="6"/>
      <c r="IVX142" s="6"/>
      <c r="IVY142" s="6"/>
      <c r="IVZ142" s="6"/>
      <c r="IWA142" s="6"/>
      <c r="IWB142" s="6"/>
      <c r="IWC142" s="6"/>
      <c r="IWD142" s="6"/>
      <c r="IWE142" s="6"/>
      <c r="IWF142" s="6"/>
      <c r="IWG142" s="6"/>
      <c r="IWH142" s="6"/>
      <c r="IWI142" s="6"/>
      <c r="IWJ142" s="6"/>
      <c r="IWK142" s="6"/>
      <c r="IWL142" s="6"/>
      <c r="IWM142" s="6"/>
      <c r="IWN142" s="6"/>
      <c r="IWO142" s="6"/>
      <c r="IWP142" s="6"/>
      <c r="IWQ142" s="6"/>
      <c r="IWR142" s="6"/>
      <c r="IWS142" s="6"/>
      <c r="IWT142" s="6"/>
      <c r="IWU142" s="6"/>
      <c r="IWV142" s="6"/>
      <c r="IWW142" s="6"/>
      <c r="IWX142" s="6"/>
      <c r="IWY142" s="6"/>
      <c r="IWZ142" s="6"/>
      <c r="IXA142" s="6"/>
      <c r="IXB142" s="6"/>
      <c r="IXC142" s="6"/>
      <c r="IXD142" s="6"/>
      <c r="IXE142" s="6"/>
      <c r="IXF142" s="6"/>
      <c r="IXG142" s="6"/>
      <c r="IXH142" s="6"/>
      <c r="IXI142" s="6"/>
      <c r="IXJ142" s="6"/>
      <c r="IXK142" s="6"/>
      <c r="IXL142" s="6"/>
      <c r="IXM142" s="6"/>
      <c r="IXN142" s="6"/>
      <c r="IXO142" s="6"/>
      <c r="IXP142" s="6"/>
      <c r="IXQ142" s="6"/>
      <c r="IXR142" s="6"/>
      <c r="IXS142" s="6"/>
      <c r="IXT142" s="6"/>
      <c r="IXU142" s="6"/>
      <c r="IXV142" s="6"/>
      <c r="IXW142" s="6"/>
      <c r="IXX142" s="6"/>
      <c r="IXY142" s="6"/>
      <c r="IXZ142" s="6"/>
      <c r="IYA142" s="6"/>
      <c r="IYB142" s="6"/>
      <c r="IYC142" s="6"/>
      <c r="IYD142" s="6"/>
      <c r="IYE142" s="6"/>
      <c r="IYF142" s="6"/>
      <c r="IYG142" s="6"/>
      <c r="IYH142" s="6"/>
      <c r="IYI142" s="6"/>
      <c r="IYJ142" s="6"/>
      <c r="IYK142" s="6"/>
      <c r="IYL142" s="6"/>
      <c r="IYM142" s="6"/>
      <c r="IYN142" s="6"/>
      <c r="IYO142" s="6"/>
      <c r="IYP142" s="6"/>
      <c r="IYQ142" s="6"/>
      <c r="IYR142" s="6"/>
      <c r="IYS142" s="6"/>
      <c r="IYT142" s="6"/>
      <c r="IYU142" s="6"/>
      <c r="IYV142" s="6"/>
      <c r="IYW142" s="6"/>
      <c r="IYX142" s="6"/>
      <c r="IYY142" s="6"/>
      <c r="IYZ142" s="6"/>
      <c r="IZA142" s="6"/>
      <c r="IZB142" s="6"/>
      <c r="IZC142" s="6"/>
      <c r="IZD142" s="6"/>
      <c r="IZE142" s="6"/>
      <c r="IZF142" s="6"/>
      <c r="IZG142" s="6"/>
      <c r="IZH142" s="6"/>
      <c r="IZI142" s="6"/>
      <c r="IZJ142" s="6"/>
      <c r="IZK142" s="6"/>
      <c r="IZL142" s="6"/>
      <c r="IZM142" s="6"/>
      <c r="IZN142" s="6"/>
      <c r="IZO142" s="6"/>
      <c r="IZP142" s="6"/>
      <c r="IZQ142" s="6"/>
      <c r="IZR142" s="6"/>
      <c r="IZS142" s="6"/>
      <c r="IZT142" s="6"/>
      <c r="IZU142" s="6"/>
      <c r="IZV142" s="6"/>
      <c r="IZW142" s="6"/>
      <c r="IZX142" s="6"/>
      <c r="IZY142" s="6"/>
      <c r="IZZ142" s="6"/>
      <c r="JAA142" s="6"/>
      <c r="JAB142" s="6"/>
      <c r="JAC142" s="6"/>
      <c r="JAD142" s="6"/>
      <c r="JAE142" s="6"/>
      <c r="JAF142" s="6"/>
      <c r="JAG142" s="6"/>
      <c r="JAH142" s="6"/>
      <c r="JAI142" s="6"/>
      <c r="JAJ142" s="6"/>
      <c r="JAK142" s="6"/>
      <c r="JAL142" s="6"/>
      <c r="JAM142" s="6"/>
      <c r="JAN142" s="6"/>
      <c r="JAO142" s="6"/>
      <c r="JAP142" s="6"/>
      <c r="JAQ142" s="6"/>
      <c r="JAR142" s="6"/>
      <c r="JAS142" s="6"/>
      <c r="JAT142" s="6"/>
      <c r="JAU142" s="6"/>
      <c r="JAV142" s="6"/>
      <c r="JAW142" s="6"/>
      <c r="JAX142" s="6"/>
      <c r="JAY142" s="6"/>
      <c r="JAZ142" s="6"/>
      <c r="JBA142" s="6"/>
      <c r="JBB142" s="6"/>
      <c r="JBC142" s="6"/>
      <c r="JBD142" s="6"/>
      <c r="JBE142" s="6"/>
      <c r="JBF142" s="6"/>
      <c r="JBG142" s="6"/>
      <c r="JBH142" s="6"/>
      <c r="JBI142" s="6"/>
      <c r="JBJ142" s="6"/>
      <c r="JBK142" s="6"/>
      <c r="JBL142" s="6"/>
      <c r="JBM142" s="6"/>
      <c r="JBN142" s="6"/>
      <c r="JBO142" s="6"/>
      <c r="JBP142" s="6"/>
      <c r="JBQ142" s="6"/>
      <c r="JBR142" s="6"/>
      <c r="JBS142" s="6"/>
      <c r="JBT142" s="6"/>
      <c r="JBU142" s="6"/>
      <c r="JBV142" s="6"/>
      <c r="JBW142" s="6"/>
      <c r="JBX142" s="6"/>
      <c r="JBY142" s="6"/>
      <c r="JBZ142" s="6"/>
      <c r="JCA142" s="6"/>
      <c r="JCB142" s="6"/>
      <c r="JCC142" s="6"/>
      <c r="JCD142" s="6"/>
      <c r="JCE142" s="6"/>
      <c r="JCF142" s="6"/>
      <c r="JCG142" s="6"/>
      <c r="JCH142" s="6"/>
      <c r="JCI142" s="6"/>
      <c r="JCJ142" s="6"/>
      <c r="JCK142" s="6"/>
      <c r="JCL142" s="6"/>
      <c r="JCM142" s="6"/>
      <c r="JCN142" s="6"/>
      <c r="JCO142" s="6"/>
      <c r="JCP142" s="6"/>
      <c r="JCQ142" s="6"/>
      <c r="JCR142" s="6"/>
      <c r="JCS142" s="6"/>
      <c r="JCT142" s="6"/>
      <c r="JCU142" s="6"/>
      <c r="JCV142" s="6"/>
      <c r="JCW142" s="6"/>
      <c r="JCX142" s="6"/>
      <c r="JCY142" s="6"/>
      <c r="JCZ142" s="6"/>
      <c r="JDA142" s="6"/>
      <c r="JDB142" s="6"/>
      <c r="JDC142" s="6"/>
      <c r="JDD142" s="6"/>
      <c r="JDE142" s="6"/>
      <c r="JDF142" s="6"/>
      <c r="JDG142" s="6"/>
      <c r="JDH142" s="6"/>
      <c r="JDI142" s="6"/>
      <c r="JDJ142" s="6"/>
      <c r="JDK142" s="6"/>
      <c r="JDL142" s="6"/>
      <c r="JDM142" s="6"/>
      <c r="JDN142" s="6"/>
      <c r="JDO142" s="6"/>
      <c r="JDP142" s="6"/>
      <c r="JDQ142" s="6"/>
      <c r="JDR142" s="6"/>
      <c r="JDS142" s="6"/>
      <c r="JDT142" s="6"/>
      <c r="JDU142" s="6"/>
      <c r="JDV142" s="6"/>
      <c r="JDW142" s="6"/>
      <c r="JDX142" s="6"/>
      <c r="JDY142" s="6"/>
      <c r="JDZ142" s="6"/>
      <c r="JEA142" s="6"/>
      <c r="JEB142" s="6"/>
      <c r="JEC142" s="6"/>
      <c r="JED142" s="6"/>
      <c r="JEE142" s="6"/>
      <c r="JEF142" s="6"/>
      <c r="JEG142" s="6"/>
      <c r="JEH142" s="6"/>
      <c r="JEI142" s="6"/>
      <c r="JEJ142" s="6"/>
      <c r="JEK142" s="6"/>
      <c r="JEL142" s="6"/>
      <c r="JEM142" s="6"/>
      <c r="JEN142" s="6"/>
      <c r="JEO142" s="6"/>
      <c r="JEP142" s="6"/>
      <c r="JEQ142" s="6"/>
      <c r="JER142" s="6"/>
      <c r="JES142" s="6"/>
      <c r="JET142" s="6"/>
      <c r="JEU142" s="6"/>
      <c r="JEV142" s="6"/>
      <c r="JEW142" s="6"/>
      <c r="JEX142" s="6"/>
      <c r="JEY142" s="6"/>
      <c r="JEZ142" s="6"/>
      <c r="JFA142" s="6"/>
      <c r="JFB142" s="6"/>
      <c r="JFC142" s="6"/>
      <c r="JFD142" s="6"/>
      <c r="JFE142" s="6"/>
      <c r="JFF142" s="6"/>
      <c r="JFG142" s="6"/>
      <c r="JFH142" s="6"/>
      <c r="JFI142" s="6"/>
      <c r="JFJ142" s="6"/>
      <c r="JFK142" s="6"/>
      <c r="JFL142" s="6"/>
      <c r="JFM142" s="6"/>
      <c r="JFN142" s="6"/>
      <c r="JFO142" s="6"/>
      <c r="JFP142" s="6"/>
      <c r="JFQ142" s="6"/>
      <c r="JFR142" s="6"/>
      <c r="JFS142" s="6"/>
      <c r="JFT142" s="6"/>
      <c r="JFU142" s="6"/>
      <c r="JFV142" s="6"/>
      <c r="JFW142" s="6"/>
      <c r="JFX142" s="6"/>
      <c r="JFY142" s="6"/>
      <c r="JFZ142" s="6"/>
      <c r="JGA142" s="6"/>
      <c r="JGB142" s="6"/>
      <c r="JGC142" s="6"/>
      <c r="JGD142" s="6"/>
      <c r="JGE142" s="6"/>
      <c r="JGF142" s="6"/>
      <c r="JGG142" s="6"/>
      <c r="JGH142" s="6"/>
      <c r="JGI142" s="6"/>
      <c r="JGJ142" s="6"/>
      <c r="JGK142" s="6"/>
      <c r="JGL142" s="6"/>
      <c r="JGM142" s="6"/>
      <c r="JGN142" s="6"/>
      <c r="JGO142" s="6"/>
      <c r="JGP142" s="6"/>
      <c r="JGQ142" s="6"/>
      <c r="JGR142" s="6"/>
      <c r="JGS142" s="6"/>
      <c r="JGT142" s="6"/>
      <c r="JGU142" s="6"/>
      <c r="JGV142" s="6"/>
      <c r="JGW142" s="6"/>
      <c r="JGX142" s="6"/>
      <c r="JGY142" s="6"/>
      <c r="JGZ142" s="6"/>
      <c r="JHA142" s="6"/>
      <c r="JHB142" s="6"/>
      <c r="JHC142" s="6"/>
      <c r="JHD142" s="6"/>
      <c r="JHE142" s="6"/>
      <c r="JHF142" s="6"/>
      <c r="JHG142" s="6"/>
      <c r="JHH142" s="6"/>
      <c r="JHI142" s="6"/>
      <c r="JHJ142" s="6"/>
      <c r="JHK142" s="6"/>
      <c r="JHL142" s="6"/>
      <c r="JHM142" s="6"/>
      <c r="JHN142" s="6"/>
      <c r="JHO142" s="6"/>
      <c r="JHP142" s="6"/>
      <c r="JHQ142" s="6"/>
      <c r="JHR142" s="6"/>
      <c r="JHS142" s="6"/>
      <c r="JHT142" s="6"/>
      <c r="JHU142" s="6"/>
      <c r="JHV142" s="6"/>
      <c r="JHW142" s="6"/>
      <c r="JHX142" s="6"/>
      <c r="JHY142" s="6"/>
      <c r="JHZ142" s="6"/>
      <c r="JIA142" s="6"/>
      <c r="JIB142" s="6"/>
      <c r="JIC142" s="6"/>
      <c r="JID142" s="6"/>
      <c r="JIE142" s="6"/>
      <c r="JIF142" s="6"/>
      <c r="JIG142" s="6"/>
      <c r="JIH142" s="6"/>
      <c r="JII142" s="6"/>
      <c r="JIJ142" s="6"/>
      <c r="JIK142" s="6"/>
      <c r="JIL142" s="6"/>
      <c r="JIM142" s="6"/>
      <c r="JIN142" s="6"/>
      <c r="JIO142" s="6"/>
      <c r="JIP142" s="6"/>
      <c r="JIQ142" s="6"/>
      <c r="JIR142" s="6"/>
      <c r="JIS142" s="6"/>
      <c r="JIT142" s="6"/>
      <c r="JIU142" s="6"/>
      <c r="JIV142" s="6"/>
      <c r="JIW142" s="6"/>
      <c r="JIX142" s="6"/>
      <c r="JIY142" s="6"/>
      <c r="JIZ142" s="6"/>
      <c r="JJA142" s="6"/>
      <c r="JJB142" s="6"/>
      <c r="JJC142" s="6"/>
      <c r="JJD142" s="6"/>
      <c r="JJE142" s="6"/>
      <c r="JJF142" s="6"/>
      <c r="JJG142" s="6"/>
      <c r="JJH142" s="6"/>
      <c r="JJI142" s="6"/>
      <c r="JJJ142" s="6"/>
      <c r="JJK142" s="6"/>
      <c r="JJL142" s="6"/>
      <c r="JJM142" s="6"/>
      <c r="JJN142" s="6"/>
      <c r="JJO142" s="6"/>
      <c r="JJP142" s="6"/>
      <c r="JJQ142" s="6"/>
      <c r="JJR142" s="6"/>
      <c r="JJS142" s="6"/>
      <c r="JJT142" s="6"/>
      <c r="JJU142" s="6"/>
      <c r="JJV142" s="6"/>
      <c r="JJW142" s="6"/>
      <c r="JJX142" s="6"/>
      <c r="JJY142" s="6"/>
      <c r="JJZ142" s="6"/>
      <c r="JKA142" s="6"/>
      <c r="JKB142" s="6"/>
      <c r="JKC142" s="6"/>
      <c r="JKD142" s="6"/>
      <c r="JKE142" s="6"/>
      <c r="JKF142" s="6"/>
      <c r="JKG142" s="6"/>
      <c r="JKH142" s="6"/>
      <c r="JKI142" s="6"/>
      <c r="JKJ142" s="6"/>
      <c r="JKK142" s="6"/>
      <c r="JKL142" s="6"/>
      <c r="JKM142" s="6"/>
      <c r="JKN142" s="6"/>
      <c r="JKO142" s="6"/>
      <c r="JKP142" s="6"/>
      <c r="JKQ142" s="6"/>
      <c r="JKR142" s="6"/>
      <c r="JKS142" s="6"/>
      <c r="JKT142" s="6"/>
      <c r="JKU142" s="6"/>
      <c r="JKV142" s="6"/>
      <c r="JKW142" s="6"/>
      <c r="JKX142" s="6"/>
      <c r="JKY142" s="6"/>
      <c r="JKZ142" s="6"/>
      <c r="JLA142" s="6"/>
      <c r="JLB142" s="6"/>
      <c r="JLC142" s="6"/>
      <c r="JLD142" s="6"/>
      <c r="JLE142" s="6"/>
      <c r="JLF142" s="6"/>
      <c r="JLG142" s="6"/>
      <c r="JLH142" s="6"/>
      <c r="JLI142" s="6"/>
      <c r="JLJ142" s="6"/>
      <c r="JLK142" s="6"/>
      <c r="JLL142" s="6"/>
      <c r="JLM142" s="6"/>
      <c r="JLN142" s="6"/>
      <c r="JLO142" s="6"/>
      <c r="JLP142" s="6"/>
      <c r="JLQ142" s="6"/>
      <c r="JLR142" s="6"/>
      <c r="JLS142" s="6"/>
      <c r="JLT142" s="6"/>
      <c r="JLU142" s="6"/>
      <c r="JLV142" s="6"/>
      <c r="JLW142" s="6"/>
      <c r="JLX142" s="6"/>
      <c r="JLY142" s="6"/>
      <c r="JLZ142" s="6"/>
      <c r="JMA142" s="6"/>
      <c r="JMB142" s="6"/>
      <c r="JMC142" s="6"/>
      <c r="JMD142" s="6"/>
      <c r="JME142" s="6"/>
      <c r="JMF142" s="6"/>
      <c r="JMG142" s="6"/>
      <c r="JMH142" s="6"/>
      <c r="JMI142" s="6"/>
      <c r="JMJ142" s="6"/>
      <c r="JMK142" s="6"/>
      <c r="JML142" s="6"/>
      <c r="JMM142" s="6"/>
      <c r="JMN142" s="6"/>
      <c r="JMO142" s="6"/>
      <c r="JMP142" s="6"/>
      <c r="JMQ142" s="6"/>
      <c r="JMR142" s="6"/>
      <c r="JMS142" s="6"/>
      <c r="JMT142" s="6"/>
      <c r="JMU142" s="6"/>
      <c r="JMV142" s="6"/>
      <c r="JMW142" s="6"/>
      <c r="JMX142" s="6"/>
      <c r="JMY142" s="6"/>
      <c r="JMZ142" s="6"/>
      <c r="JNA142" s="6"/>
      <c r="JNB142" s="6"/>
      <c r="JNC142" s="6"/>
      <c r="JND142" s="6"/>
      <c r="JNE142" s="6"/>
      <c r="JNF142" s="6"/>
      <c r="JNG142" s="6"/>
      <c r="JNH142" s="6"/>
      <c r="JNI142" s="6"/>
      <c r="JNJ142" s="6"/>
      <c r="JNK142" s="6"/>
      <c r="JNL142" s="6"/>
      <c r="JNM142" s="6"/>
      <c r="JNN142" s="6"/>
      <c r="JNO142" s="6"/>
      <c r="JNP142" s="6"/>
      <c r="JNQ142" s="6"/>
      <c r="JNR142" s="6"/>
      <c r="JNS142" s="6"/>
      <c r="JNT142" s="6"/>
      <c r="JNU142" s="6"/>
      <c r="JNV142" s="6"/>
      <c r="JNW142" s="6"/>
      <c r="JNX142" s="6"/>
      <c r="JNY142" s="6"/>
      <c r="JNZ142" s="6"/>
      <c r="JOA142" s="6"/>
      <c r="JOB142" s="6"/>
      <c r="JOC142" s="6"/>
      <c r="JOD142" s="6"/>
      <c r="JOE142" s="6"/>
      <c r="JOF142" s="6"/>
      <c r="JOG142" s="6"/>
      <c r="JOH142" s="6"/>
      <c r="JOI142" s="6"/>
      <c r="JOJ142" s="6"/>
      <c r="JOK142" s="6"/>
      <c r="JOL142" s="6"/>
      <c r="JOM142" s="6"/>
      <c r="JON142" s="6"/>
      <c r="JOO142" s="6"/>
      <c r="JOP142" s="6"/>
      <c r="JOQ142" s="6"/>
      <c r="JOR142" s="6"/>
      <c r="JOS142" s="6"/>
      <c r="JOT142" s="6"/>
      <c r="JOU142" s="6"/>
      <c r="JOV142" s="6"/>
      <c r="JOW142" s="6"/>
      <c r="JOX142" s="6"/>
      <c r="JOY142" s="6"/>
      <c r="JOZ142" s="6"/>
      <c r="JPA142" s="6"/>
      <c r="JPB142" s="6"/>
      <c r="JPC142" s="6"/>
      <c r="JPD142" s="6"/>
      <c r="JPE142" s="6"/>
      <c r="JPF142" s="6"/>
      <c r="JPG142" s="6"/>
      <c r="JPH142" s="6"/>
      <c r="JPI142" s="6"/>
      <c r="JPJ142" s="6"/>
      <c r="JPK142" s="6"/>
      <c r="JPL142" s="6"/>
      <c r="JPM142" s="6"/>
      <c r="JPN142" s="6"/>
      <c r="JPO142" s="6"/>
      <c r="JPP142" s="6"/>
      <c r="JPQ142" s="6"/>
      <c r="JPR142" s="6"/>
      <c r="JPS142" s="6"/>
      <c r="JPT142" s="6"/>
      <c r="JPU142" s="6"/>
      <c r="JPV142" s="6"/>
      <c r="JPW142" s="6"/>
      <c r="JPX142" s="6"/>
      <c r="JPY142" s="6"/>
      <c r="JPZ142" s="6"/>
      <c r="JQA142" s="6"/>
      <c r="JQB142" s="6"/>
      <c r="JQC142" s="6"/>
      <c r="JQD142" s="6"/>
      <c r="JQE142" s="6"/>
      <c r="JQF142" s="6"/>
      <c r="JQG142" s="6"/>
      <c r="JQH142" s="6"/>
      <c r="JQI142" s="6"/>
      <c r="JQJ142" s="6"/>
      <c r="JQK142" s="6"/>
      <c r="JQL142" s="6"/>
      <c r="JQM142" s="6"/>
      <c r="JQN142" s="6"/>
      <c r="JQO142" s="6"/>
      <c r="JQP142" s="6"/>
      <c r="JQQ142" s="6"/>
      <c r="JQR142" s="6"/>
      <c r="JQS142" s="6"/>
      <c r="JQT142" s="6"/>
      <c r="JQU142" s="6"/>
      <c r="JQV142" s="6"/>
      <c r="JQW142" s="6"/>
      <c r="JQX142" s="6"/>
      <c r="JQY142" s="6"/>
      <c r="JQZ142" s="6"/>
      <c r="JRA142" s="6"/>
      <c r="JRB142" s="6"/>
      <c r="JRC142" s="6"/>
      <c r="JRD142" s="6"/>
      <c r="JRE142" s="6"/>
      <c r="JRF142" s="6"/>
      <c r="JRG142" s="6"/>
      <c r="JRH142" s="6"/>
      <c r="JRI142" s="6"/>
      <c r="JRJ142" s="6"/>
      <c r="JRK142" s="6"/>
      <c r="JRL142" s="6"/>
      <c r="JRM142" s="6"/>
      <c r="JRN142" s="6"/>
      <c r="JRO142" s="6"/>
      <c r="JRP142" s="6"/>
      <c r="JRQ142" s="6"/>
      <c r="JRR142" s="6"/>
      <c r="JRS142" s="6"/>
      <c r="JRT142" s="6"/>
      <c r="JRU142" s="6"/>
      <c r="JRV142" s="6"/>
      <c r="JRW142" s="6"/>
      <c r="JRX142" s="6"/>
      <c r="JRY142" s="6"/>
      <c r="JRZ142" s="6"/>
      <c r="JSA142" s="6"/>
      <c r="JSB142" s="6"/>
      <c r="JSC142" s="6"/>
      <c r="JSD142" s="6"/>
      <c r="JSE142" s="6"/>
      <c r="JSF142" s="6"/>
      <c r="JSG142" s="6"/>
      <c r="JSH142" s="6"/>
      <c r="JSI142" s="6"/>
      <c r="JSJ142" s="6"/>
      <c r="JSK142" s="6"/>
      <c r="JSL142" s="6"/>
      <c r="JSM142" s="6"/>
      <c r="JSN142" s="6"/>
      <c r="JSO142" s="6"/>
      <c r="JSP142" s="6"/>
      <c r="JSQ142" s="6"/>
      <c r="JSR142" s="6"/>
      <c r="JSS142" s="6"/>
      <c r="JST142" s="6"/>
      <c r="JSU142" s="6"/>
      <c r="JSV142" s="6"/>
      <c r="JSW142" s="6"/>
      <c r="JSX142" s="6"/>
      <c r="JSY142" s="6"/>
      <c r="JSZ142" s="6"/>
      <c r="JTA142" s="6"/>
      <c r="JTB142" s="6"/>
      <c r="JTC142" s="6"/>
      <c r="JTD142" s="6"/>
      <c r="JTE142" s="6"/>
      <c r="JTF142" s="6"/>
      <c r="JTG142" s="6"/>
      <c r="JTH142" s="6"/>
      <c r="JTI142" s="6"/>
      <c r="JTJ142" s="6"/>
      <c r="JTK142" s="6"/>
      <c r="JTL142" s="6"/>
      <c r="JTM142" s="6"/>
      <c r="JTN142" s="6"/>
      <c r="JTO142" s="6"/>
      <c r="JTP142" s="6"/>
      <c r="JTQ142" s="6"/>
      <c r="JTR142" s="6"/>
      <c r="JTS142" s="6"/>
      <c r="JTT142" s="6"/>
      <c r="JTU142" s="6"/>
      <c r="JTV142" s="6"/>
      <c r="JTW142" s="6"/>
      <c r="JTX142" s="6"/>
      <c r="JTY142" s="6"/>
      <c r="JTZ142" s="6"/>
      <c r="JUA142" s="6"/>
      <c r="JUB142" s="6"/>
      <c r="JUC142" s="6"/>
      <c r="JUD142" s="6"/>
      <c r="JUE142" s="6"/>
      <c r="JUF142" s="6"/>
      <c r="JUG142" s="6"/>
      <c r="JUH142" s="6"/>
      <c r="JUI142" s="6"/>
      <c r="JUJ142" s="6"/>
      <c r="JUK142" s="6"/>
      <c r="JUL142" s="6"/>
      <c r="JUM142" s="6"/>
      <c r="JUN142" s="6"/>
      <c r="JUO142" s="6"/>
      <c r="JUP142" s="6"/>
      <c r="JUQ142" s="6"/>
      <c r="JUR142" s="6"/>
      <c r="JUS142" s="6"/>
      <c r="JUT142" s="6"/>
      <c r="JUU142" s="6"/>
      <c r="JUV142" s="6"/>
      <c r="JUW142" s="6"/>
      <c r="JUX142" s="6"/>
      <c r="JUY142" s="6"/>
      <c r="JUZ142" s="6"/>
      <c r="JVA142" s="6"/>
      <c r="JVB142" s="6"/>
      <c r="JVC142" s="6"/>
      <c r="JVD142" s="6"/>
      <c r="JVE142" s="6"/>
      <c r="JVF142" s="6"/>
      <c r="JVG142" s="6"/>
      <c r="JVH142" s="6"/>
      <c r="JVI142" s="6"/>
      <c r="JVJ142" s="6"/>
      <c r="JVK142" s="6"/>
      <c r="JVL142" s="6"/>
      <c r="JVM142" s="6"/>
      <c r="JVN142" s="6"/>
      <c r="JVO142" s="6"/>
      <c r="JVP142" s="6"/>
      <c r="JVQ142" s="6"/>
      <c r="JVR142" s="6"/>
      <c r="JVS142" s="6"/>
      <c r="JVT142" s="6"/>
      <c r="JVU142" s="6"/>
      <c r="JVV142" s="6"/>
      <c r="JVW142" s="6"/>
      <c r="JVX142" s="6"/>
      <c r="JVY142" s="6"/>
      <c r="JVZ142" s="6"/>
      <c r="JWA142" s="6"/>
      <c r="JWB142" s="6"/>
      <c r="JWC142" s="6"/>
      <c r="JWD142" s="6"/>
      <c r="JWE142" s="6"/>
      <c r="JWF142" s="6"/>
      <c r="JWG142" s="6"/>
      <c r="JWH142" s="6"/>
      <c r="JWI142" s="6"/>
      <c r="JWJ142" s="6"/>
      <c r="JWK142" s="6"/>
      <c r="JWL142" s="6"/>
      <c r="JWM142" s="6"/>
      <c r="JWN142" s="6"/>
      <c r="JWO142" s="6"/>
      <c r="JWP142" s="6"/>
      <c r="JWQ142" s="6"/>
      <c r="JWR142" s="6"/>
      <c r="JWS142" s="6"/>
      <c r="JWT142" s="6"/>
      <c r="JWU142" s="6"/>
      <c r="JWV142" s="6"/>
      <c r="JWW142" s="6"/>
      <c r="JWX142" s="6"/>
      <c r="JWY142" s="6"/>
      <c r="JWZ142" s="6"/>
      <c r="JXA142" s="6"/>
      <c r="JXB142" s="6"/>
      <c r="JXC142" s="6"/>
      <c r="JXD142" s="6"/>
      <c r="JXE142" s="6"/>
      <c r="JXF142" s="6"/>
      <c r="JXG142" s="6"/>
      <c r="JXH142" s="6"/>
      <c r="JXI142" s="6"/>
      <c r="JXJ142" s="6"/>
      <c r="JXK142" s="6"/>
      <c r="JXL142" s="6"/>
      <c r="JXM142" s="6"/>
      <c r="JXN142" s="6"/>
      <c r="JXO142" s="6"/>
      <c r="JXP142" s="6"/>
      <c r="JXQ142" s="6"/>
      <c r="JXR142" s="6"/>
      <c r="JXS142" s="6"/>
      <c r="JXT142" s="6"/>
      <c r="JXU142" s="6"/>
      <c r="JXV142" s="6"/>
      <c r="JXW142" s="6"/>
      <c r="JXX142" s="6"/>
      <c r="JXY142" s="6"/>
      <c r="JXZ142" s="6"/>
      <c r="JYA142" s="6"/>
      <c r="JYB142" s="6"/>
      <c r="JYC142" s="6"/>
      <c r="JYD142" s="6"/>
      <c r="JYE142" s="6"/>
      <c r="JYF142" s="6"/>
      <c r="JYG142" s="6"/>
      <c r="JYH142" s="6"/>
      <c r="JYI142" s="6"/>
      <c r="JYJ142" s="6"/>
      <c r="JYK142" s="6"/>
      <c r="JYL142" s="6"/>
      <c r="JYM142" s="6"/>
      <c r="JYN142" s="6"/>
      <c r="JYO142" s="6"/>
      <c r="JYP142" s="6"/>
      <c r="JYQ142" s="6"/>
      <c r="JYR142" s="6"/>
      <c r="JYS142" s="6"/>
      <c r="JYT142" s="6"/>
      <c r="JYU142" s="6"/>
      <c r="JYV142" s="6"/>
      <c r="JYW142" s="6"/>
      <c r="JYX142" s="6"/>
      <c r="JYY142" s="6"/>
      <c r="JYZ142" s="6"/>
      <c r="JZA142" s="6"/>
      <c r="JZB142" s="6"/>
      <c r="JZC142" s="6"/>
      <c r="JZD142" s="6"/>
      <c r="JZE142" s="6"/>
      <c r="JZF142" s="6"/>
      <c r="JZG142" s="6"/>
      <c r="JZH142" s="6"/>
      <c r="JZI142" s="6"/>
      <c r="JZJ142" s="6"/>
      <c r="JZK142" s="6"/>
      <c r="JZL142" s="6"/>
      <c r="JZM142" s="6"/>
      <c r="JZN142" s="6"/>
      <c r="JZO142" s="6"/>
      <c r="JZP142" s="6"/>
      <c r="JZQ142" s="6"/>
      <c r="JZR142" s="6"/>
      <c r="JZS142" s="6"/>
      <c r="JZT142" s="6"/>
      <c r="JZU142" s="6"/>
      <c r="JZV142" s="6"/>
      <c r="JZW142" s="6"/>
      <c r="JZX142" s="6"/>
      <c r="JZY142" s="6"/>
      <c r="JZZ142" s="6"/>
      <c r="KAA142" s="6"/>
      <c r="KAB142" s="6"/>
      <c r="KAC142" s="6"/>
      <c r="KAD142" s="6"/>
      <c r="KAE142" s="6"/>
      <c r="KAF142" s="6"/>
      <c r="KAG142" s="6"/>
      <c r="KAH142" s="6"/>
      <c r="KAI142" s="6"/>
      <c r="KAJ142" s="6"/>
      <c r="KAK142" s="6"/>
      <c r="KAL142" s="6"/>
      <c r="KAM142" s="6"/>
      <c r="KAN142" s="6"/>
      <c r="KAO142" s="6"/>
      <c r="KAP142" s="6"/>
      <c r="KAQ142" s="6"/>
      <c r="KAR142" s="6"/>
      <c r="KAS142" s="6"/>
      <c r="KAT142" s="6"/>
      <c r="KAU142" s="6"/>
      <c r="KAV142" s="6"/>
      <c r="KAW142" s="6"/>
      <c r="KAX142" s="6"/>
      <c r="KAY142" s="6"/>
      <c r="KAZ142" s="6"/>
      <c r="KBA142" s="6"/>
      <c r="KBB142" s="6"/>
      <c r="KBC142" s="6"/>
      <c r="KBD142" s="6"/>
      <c r="KBE142" s="6"/>
      <c r="KBF142" s="6"/>
      <c r="KBG142" s="6"/>
      <c r="KBH142" s="6"/>
      <c r="KBI142" s="6"/>
      <c r="KBJ142" s="6"/>
      <c r="KBK142" s="6"/>
      <c r="KBL142" s="6"/>
      <c r="KBM142" s="6"/>
      <c r="KBN142" s="6"/>
      <c r="KBO142" s="6"/>
      <c r="KBP142" s="6"/>
      <c r="KBQ142" s="6"/>
      <c r="KBR142" s="6"/>
      <c r="KBS142" s="6"/>
      <c r="KBT142" s="6"/>
      <c r="KBU142" s="6"/>
      <c r="KBV142" s="6"/>
      <c r="KBW142" s="6"/>
      <c r="KBX142" s="6"/>
      <c r="KBY142" s="6"/>
      <c r="KBZ142" s="6"/>
      <c r="KCA142" s="6"/>
      <c r="KCB142" s="6"/>
      <c r="KCC142" s="6"/>
      <c r="KCD142" s="6"/>
      <c r="KCE142" s="6"/>
      <c r="KCF142" s="6"/>
      <c r="KCG142" s="6"/>
      <c r="KCH142" s="6"/>
      <c r="KCI142" s="6"/>
      <c r="KCJ142" s="6"/>
      <c r="KCK142" s="6"/>
      <c r="KCL142" s="6"/>
      <c r="KCM142" s="6"/>
      <c r="KCN142" s="6"/>
      <c r="KCO142" s="6"/>
      <c r="KCP142" s="6"/>
      <c r="KCQ142" s="6"/>
      <c r="KCR142" s="6"/>
      <c r="KCS142" s="6"/>
      <c r="KCT142" s="6"/>
      <c r="KCU142" s="6"/>
      <c r="KCV142" s="6"/>
      <c r="KCW142" s="6"/>
      <c r="KCX142" s="6"/>
      <c r="KCY142" s="6"/>
      <c r="KCZ142" s="6"/>
      <c r="KDA142" s="6"/>
      <c r="KDB142" s="6"/>
      <c r="KDC142" s="6"/>
      <c r="KDD142" s="6"/>
      <c r="KDE142" s="6"/>
      <c r="KDF142" s="6"/>
      <c r="KDG142" s="6"/>
      <c r="KDH142" s="6"/>
      <c r="KDI142" s="6"/>
      <c r="KDJ142" s="6"/>
      <c r="KDK142" s="6"/>
      <c r="KDL142" s="6"/>
      <c r="KDM142" s="6"/>
      <c r="KDN142" s="6"/>
      <c r="KDO142" s="6"/>
      <c r="KDP142" s="6"/>
      <c r="KDQ142" s="6"/>
      <c r="KDR142" s="6"/>
      <c r="KDS142" s="6"/>
      <c r="KDT142" s="6"/>
      <c r="KDU142" s="6"/>
      <c r="KDV142" s="6"/>
      <c r="KDW142" s="6"/>
      <c r="KDX142" s="6"/>
      <c r="KDY142" s="6"/>
      <c r="KDZ142" s="6"/>
      <c r="KEA142" s="6"/>
      <c r="KEB142" s="6"/>
      <c r="KEC142" s="6"/>
      <c r="KED142" s="6"/>
      <c r="KEE142" s="6"/>
      <c r="KEF142" s="6"/>
      <c r="KEG142" s="6"/>
      <c r="KEH142" s="6"/>
      <c r="KEI142" s="6"/>
      <c r="KEJ142" s="6"/>
      <c r="KEK142" s="6"/>
      <c r="KEL142" s="6"/>
      <c r="KEM142" s="6"/>
      <c r="KEN142" s="6"/>
      <c r="KEO142" s="6"/>
      <c r="KEP142" s="6"/>
      <c r="KEQ142" s="6"/>
      <c r="KER142" s="6"/>
      <c r="KES142" s="6"/>
      <c r="KET142" s="6"/>
      <c r="KEU142" s="6"/>
      <c r="KEV142" s="6"/>
      <c r="KEW142" s="6"/>
      <c r="KEX142" s="6"/>
      <c r="KEY142" s="6"/>
      <c r="KEZ142" s="6"/>
      <c r="KFA142" s="6"/>
      <c r="KFB142" s="6"/>
      <c r="KFC142" s="6"/>
      <c r="KFD142" s="6"/>
      <c r="KFE142" s="6"/>
      <c r="KFF142" s="6"/>
      <c r="KFG142" s="6"/>
      <c r="KFH142" s="6"/>
      <c r="KFI142" s="6"/>
      <c r="KFJ142" s="6"/>
      <c r="KFK142" s="6"/>
      <c r="KFL142" s="6"/>
      <c r="KFM142" s="6"/>
      <c r="KFN142" s="6"/>
      <c r="KFO142" s="6"/>
      <c r="KFP142" s="6"/>
      <c r="KFQ142" s="6"/>
      <c r="KFR142" s="6"/>
      <c r="KFS142" s="6"/>
      <c r="KFT142" s="6"/>
      <c r="KFU142" s="6"/>
      <c r="KFV142" s="6"/>
      <c r="KFW142" s="6"/>
      <c r="KFX142" s="6"/>
      <c r="KFY142" s="6"/>
      <c r="KFZ142" s="6"/>
      <c r="KGA142" s="6"/>
      <c r="KGB142" s="6"/>
      <c r="KGC142" s="6"/>
      <c r="KGD142" s="6"/>
      <c r="KGE142" s="6"/>
      <c r="KGF142" s="6"/>
      <c r="KGG142" s="6"/>
      <c r="KGH142" s="6"/>
      <c r="KGI142" s="6"/>
      <c r="KGJ142" s="6"/>
      <c r="KGK142" s="6"/>
      <c r="KGL142" s="6"/>
      <c r="KGM142" s="6"/>
      <c r="KGN142" s="6"/>
      <c r="KGO142" s="6"/>
      <c r="KGP142" s="6"/>
      <c r="KGQ142" s="6"/>
      <c r="KGR142" s="6"/>
      <c r="KGS142" s="6"/>
      <c r="KGT142" s="6"/>
      <c r="KGU142" s="6"/>
      <c r="KGV142" s="6"/>
      <c r="KGW142" s="6"/>
      <c r="KGX142" s="6"/>
      <c r="KGY142" s="6"/>
      <c r="KGZ142" s="6"/>
      <c r="KHA142" s="6"/>
      <c r="KHB142" s="6"/>
      <c r="KHC142" s="6"/>
      <c r="KHD142" s="6"/>
      <c r="KHE142" s="6"/>
      <c r="KHF142" s="6"/>
      <c r="KHG142" s="6"/>
      <c r="KHH142" s="6"/>
      <c r="KHI142" s="6"/>
      <c r="KHJ142" s="6"/>
      <c r="KHK142" s="6"/>
      <c r="KHL142" s="6"/>
      <c r="KHM142" s="6"/>
      <c r="KHN142" s="6"/>
      <c r="KHO142" s="6"/>
      <c r="KHP142" s="6"/>
      <c r="KHQ142" s="6"/>
      <c r="KHR142" s="6"/>
      <c r="KHS142" s="6"/>
      <c r="KHT142" s="6"/>
      <c r="KHU142" s="6"/>
      <c r="KHV142" s="6"/>
      <c r="KHW142" s="6"/>
      <c r="KHX142" s="6"/>
      <c r="KHY142" s="6"/>
      <c r="KHZ142" s="6"/>
      <c r="KIA142" s="6"/>
      <c r="KIB142" s="6"/>
      <c r="KIC142" s="6"/>
      <c r="KID142" s="6"/>
      <c r="KIE142" s="6"/>
      <c r="KIF142" s="6"/>
      <c r="KIG142" s="6"/>
      <c r="KIH142" s="6"/>
      <c r="KII142" s="6"/>
      <c r="KIJ142" s="6"/>
      <c r="KIK142" s="6"/>
      <c r="KIL142" s="6"/>
      <c r="KIM142" s="6"/>
      <c r="KIN142" s="6"/>
      <c r="KIO142" s="6"/>
      <c r="KIP142" s="6"/>
      <c r="KIQ142" s="6"/>
      <c r="KIR142" s="6"/>
      <c r="KIS142" s="6"/>
      <c r="KIT142" s="6"/>
      <c r="KIU142" s="6"/>
      <c r="KIV142" s="6"/>
      <c r="KIW142" s="6"/>
      <c r="KIX142" s="6"/>
      <c r="KIY142" s="6"/>
      <c r="KIZ142" s="6"/>
      <c r="KJA142" s="6"/>
      <c r="KJB142" s="6"/>
      <c r="KJC142" s="6"/>
      <c r="KJD142" s="6"/>
      <c r="KJE142" s="6"/>
      <c r="KJF142" s="6"/>
      <c r="KJG142" s="6"/>
      <c r="KJH142" s="6"/>
      <c r="KJI142" s="6"/>
      <c r="KJJ142" s="6"/>
      <c r="KJK142" s="6"/>
      <c r="KJL142" s="6"/>
      <c r="KJM142" s="6"/>
      <c r="KJN142" s="6"/>
      <c r="KJO142" s="6"/>
      <c r="KJP142" s="6"/>
      <c r="KJQ142" s="6"/>
      <c r="KJR142" s="6"/>
      <c r="KJS142" s="6"/>
      <c r="KJT142" s="6"/>
      <c r="KJU142" s="6"/>
      <c r="KJV142" s="6"/>
      <c r="KJW142" s="6"/>
      <c r="KJX142" s="6"/>
      <c r="KJY142" s="6"/>
      <c r="KJZ142" s="6"/>
      <c r="KKA142" s="6"/>
      <c r="KKB142" s="6"/>
      <c r="KKC142" s="6"/>
      <c r="KKD142" s="6"/>
      <c r="KKE142" s="6"/>
      <c r="KKF142" s="6"/>
      <c r="KKG142" s="6"/>
      <c r="KKH142" s="6"/>
      <c r="KKI142" s="6"/>
      <c r="KKJ142" s="6"/>
      <c r="KKK142" s="6"/>
      <c r="KKL142" s="6"/>
      <c r="KKM142" s="6"/>
      <c r="KKN142" s="6"/>
      <c r="KKO142" s="6"/>
      <c r="KKP142" s="6"/>
      <c r="KKQ142" s="6"/>
      <c r="KKR142" s="6"/>
      <c r="KKS142" s="6"/>
      <c r="KKT142" s="6"/>
      <c r="KKU142" s="6"/>
      <c r="KKV142" s="6"/>
      <c r="KKW142" s="6"/>
      <c r="KKX142" s="6"/>
      <c r="KKY142" s="6"/>
      <c r="KKZ142" s="6"/>
      <c r="KLA142" s="6"/>
      <c r="KLB142" s="6"/>
      <c r="KLC142" s="6"/>
      <c r="KLD142" s="6"/>
      <c r="KLE142" s="6"/>
      <c r="KLF142" s="6"/>
      <c r="KLG142" s="6"/>
      <c r="KLH142" s="6"/>
      <c r="KLI142" s="6"/>
      <c r="KLJ142" s="6"/>
      <c r="KLK142" s="6"/>
      <c r="KLL142" s="6"/>
      <c r="KLM142" s="6"/>
      <c r="KLN142" s="6"/>
      <c r="KLO142" s="6"/>
      <c r="KLP142" s="6"/>
      <c r="KLQ142" s="6"/>
      <c r="KLR142" s="6"/>
      <c r="KLS142" s="6"/>
      <c r="KLT142" s="6"/>
      <c r="KLU142" s="6"/>
      <c r="KLV142" s="6"/>
      <c r="KLW142" s="6"/>
      <c r="KLX142" s="6"/>
      <c r="KLY142" s="6"/>
      <c r="KLZ142" s="6"/>
      <c r="KMA142" s="6"/>
      <c r="KMB142" s="6"/>
      <c r="KMC142" s="6"/>
      <c r="KMD142" s="6"/>
      <c r="KME142" s="6"/>
      <c r="KMF142" s="6"/>
      <c r="KMG142" s="6"/>
      <c r="KMH142" s="6"/>
      <c r="KMI142" s="6"/>
      <c r="KMJ142" s="6"/>
      <c r="KMK142" s="6"/>
      <c r="KML142" s="6"/>
      <c r="KMM142" s="6"/>
      <c r="KMN142" s="6"/>
      <c r="KMO142" s="6"/>
      <c r="KMP142" s="6"/>
      <c r="KMQ142" s="6"/>
      <c r="KMR142" s="6"/>
      <c r="KMS142" s="6"/>
      <c r="KMT142" s="6"/>
      <c r="KMU142" s="6"/>
      <c r="KMV142" s="6"/>
      <c r="KMW142" s="6"/>
      <c r="KMX142" s="6"/>
      <c r="KMY142" s="6"/>
      <c r="KMZ142" s="6"/>
      <c r="KNA142" s="6"/>
      <c r="KNB142" s="6"/>
      <c r="KNC142" s="6"/>
      <c r="KND142" s="6"/>
      <c r="KNE142" s="6"/>
      <c r="KNF142" s="6"/>
      <c r="KNG142" s="6"/>
      <c r="KNH142" s="6"/>
      <c r="KNI142" s="6"/>
      <c r="KNJ142" s="6"/>
      <c r="KNK142" s="6"/>
      <c r="KNL142" s="6"/>
      <c r="KNM142" s="6"/>
      <c r="KNN142" s="6"/>
      <c r="KNO142" s="6"/>
      <c r="KNP142" s="6"/>
      <c r="KNQ142" s="6"/>
      <c r="KNR142" s="6"/>
      <c r="KNS142" s="6"/>
      <c r="KNT142" s="6"/>
      <c r="KNU142" s="6"/>
      <c r="KNV142" s="6"/>
      <c r="KNW142" s="6"/>
      <c r="KNX142" s="6"/>
      <c r="KNY142" s="6"/>
      <c r="KNZ142" s="6"/>
      <c r="KOA142" s="6"/>
      <c r="KOB142" s="6"/>
      <c r="KOC142" s="6"/>
      <c r="KOD142" s="6"/>
      <c r="KOE142" s="6"/>
      <c r="KOF142" s="6"/>
      <c r="KOG142" s="6"/>
      <c r="KOH142" s="6"/>
      <c r="KOI142" s="6"/>
      <c r="KOJ142" s="6"/>
      <c r="KOK142" s="6"/>
      <c r="KOL142" s="6"/>
      <c r="KOM142" s="6"/>
      <c r="KON142" s="6"/>
      <c r="KOO142" s="6"/>
      <c r="KOP142" s="6"/>
      <c r="KOQ142" s="6"/>
      <c r="KOR142" s="6"/>
      <c r="KOS142" s="6"/>
      <c r="KOT142" s="6"/>
      <c r="KOU142" s="6"/>
      <c r="KOV142" s="6"/>
      <c r="KOW142" s="6"/>
      <c r="KOX142" s="6"/>
      <c r="KOY142" s="6"/>
      <c r="KOZ142" s="6"/>
      <c r="KPA142" s="6"/>
      <c r="KPB142" s="6"/>
      <c r="KPC142" s="6"/>
      <c r="KPD142" s="6"/>
      <c r="KPE142" s="6"/>
      <c r="KPF142" s="6"/>
      <c r="KPG142" s="6"/>
      <c r="KPH142" s="6"/>
      <c r="KPI142" s="6"/>
      <c r="KPJ142" s="6"/>
      <c r="KPK142" s="6"/>
      <c r="KPL142" s="6"/>
      <c r="KPM142" s="6"/>
      <c r="KPN142" s="6"/>
      <c r="KPO142" s="6"/>
      <c r="KPP142" s="6"/>
      <c r="KPQ142" s="6"/>
      <c r="KPR142" s="6"/>
      <c r="KPS142" s="6"/>
      <c r="KPT142" s="6"/>
      <c r="KPU142" s="6"/>
      <c r="KPV142" s="6"/>
      <c r="KPW142" s="6"/>
      <c r="KPX142" s="6"/>
      <c r="KPY142" s="6"/>
      <c r="KPZ142" s="6"/>
      <c r="KQA142" s="6"/>
      <c r="KQB142" s="6"/>
      <c r="KQC142" s="6"/>
      <c r="KQD142" s="6"/>
      <c r="KQE142" s="6"/>
      <c r="KQF142" s="6"/>
      <c r="KQG142" s="6"/>
      <c r="KQH142" s="6"/>
      <c r="KQI142" s="6"/>
      <c r="KQJ142" s="6"/>
      <c r="KQK142" s="6"/>
      <c r="KQL142" s="6"/>
      <c r="KQM142" s="6"/>
      <c r="KQN142" s="6"/>
      <c r="KQO142" s="6"/>
      <c r="KQP142" s="6"/>
      <c r="KQQ142" s="6"/>
      <c r="KQR142" s="6"/>
      <c r="KQS142" s="6"/>
      <c r="KQT142" s="6"/>
      <c r="KQU142" s="6"/>
      <c r="KQV142" s="6"/>
      <c r="KQW142" s="6"/>
      <c r="KQX142" s="6"/>
      <c r="KQY142" s="6"/>
      <c r="KQZ142" s="6"/>
      <c r="KRA142" s="6"/>
      <c r="KRB142" s="6"/>
      <c r="KRC142" s="6"/>
      <c r="KRD142" s="6"/>
      <c r="KRE142" s="6"/>
      <c r="KRF142" s="6"/>
      <c r="KRG142" s="6"/>
      <c r="KRH142" s="6"/>
      <c r="KRI142" s="6"/>
      <c r="KRJ142" s="6"/>
      <c r="KRK142" s="6"/>
      <c r="KRL142" s="6"/>
      <c r="KRM142" s="6"/>
      <c r="KRN142" s="6"/>
      <c r="KRO142" s="6"/>
      <c r="KRP142" s="6"/>
      <c r="KRQ142" s="6"/>
      <c r="KRR142" s="6"/>
      <c r="KRS142" s="6"/>
      <c r="KRT142" s="6"/>
      <c r="KRU142" s="6"/>
      <c r="KRV142" s="6"/>
      <c r="KRW142" s="6"/>
      <c r="KRX142" s="6"/>
      <c r="KRY142" s="6"/>
      <c r="KRZ142" s="6"/>
      <c r="KSA142" s="6"/>
      <c r="KSB142" s="6"/>
      <c r="KSC142" s="6"/>
      <c r="KSD142" s="6"/>
      <c r="KSE142" s="6"/>
      <c r="KSF142" s="6"/>
      <c r="KSG142" s="6"/>
      <c r="KSH142" s="6"/>
      <c r="KSI142" s="6"/>
      <c r="KSJ142" s="6"/>
      <c r="KSK142" s="6"/>
      <c r="KSL142" s="6"/>
      <c r="KSM142" s="6"/>
      <c r="KSN142" s="6"/>
      <c r="KSO142" s="6"/>
      <c r="KSP142" s="6"/>
      <c r="KSQ142" s="6"/>
      <c r="KSR142" s="6"/>
      <c r="KSS142" s="6"/>
      <c r="KST142" s="6"/>
      <c r="KSU142" s="6"/>
      <c r="KSV142" s="6"/>
      <c r="KSW142" s="6"/>
      <c r="KSX142" s="6"/>
      <c r="KSY142" s="6"/>
      <c r="KSZ142" s="6"/>
      <c r="KTA142" s="6"/>
      <c r="KTB142" s="6"/>
      <c r="KTC142" s="6"/>
      <c r="KTD142" s="6"/>
      <c r="KTE142" s="6"/>
      <c r="KTF142" s="6"/>
      <c r="KTG142" s="6"/>
      <c r="KTH142" s="6"/>
      <c r="KTI142" s="6"/>
      <c r="KTJ142" s="6"/>
      <c r="KTK142" s="6"/>
      <c r="KTL142" s="6"/>
      <c r="KTM142" s="6"/>
      <c r="KTN142" s="6"/>
      <c r="KTO142" s="6"/>
      <c r="KTP142" s="6"/>
      <c r="KTQ142" s="6"/>
      <c r="KTR142" s="6"/>
      <c r="KTS142" s="6"/>
      <c r="KTT142" s="6"/>
      <c r="KTU142" s="6"/>
      <c r="KTV142" s="6"/>
      <c r="KTW142" s="6"/>
      <c r="KTX142" s="6"/>
      <c r="KTY142" s="6"/>
      <c r="KTZ142" s="6"/>
      <c r="KUA142" s="6"/>
      <c r="KUB142" s="6"/>
      <c r="KUC142" s="6"/>
      <c r="KUD142" s="6"/>
      <c r="KUE142" s="6"/>
      <c r="KUF142" s="6"/>
      <c r="KUG142" s="6"/>
      <c r="KUH142" s="6"/>
      <c r="KUI142" s="6"/>
      <c r="KUJ142" s="6"/>
      <c r="KUK142" s="6"/>
      <c r="KUL142" s="6"/>
      <c r="KUM142" s="6"/>
      <c r="KUN142" s="6"/>
      <c r="KUO142" s="6"/>
      <c r="KUP142" s="6"/>
      <c r="KUQ142" s="6"/>
      <c r="KUR142" s="6"/>
      <c r="KUS142" s="6"/>
      <c r="KUT142" s="6"/>
      <c r="KUU142" s="6"/>
      <c r="KUV142" s="6"/>
      <c r="KUW142" s="6"/>
      <c r="KUX142" s="6"/>
      <c r="KUY142" s="6"/>
      <c r="KUZ142" s="6"/>
      <c r="KVA142" s="6"/>
      <c r="KVB142" s="6"/>
      <c r="KVC142" s="6"/>
      <c r="KVD142" s="6"/>
      <c r="KVE142" s="6"/>
      <c r="KVF142" s="6"/>
      <c r="KVG142" s="6"/>
      <c r="KVH142" s="6"/>
      <c r="KVI142" s="6"/>
      <c r="KVJ142" s="6"/>
      <c r="KVK142" s="6"/>
      <c r="KVL142" s="6"/>
      <c r="KVM142" s="6"/>
      <c r="KVN142" s="6"/>
      <c r="KVO142" s="6"/>
      <c r="KVP142" s="6"/>
      <c r="KVQ142" s="6"/>
      <c r="KVR142" s="6"/>
      <c r="KVS142" s="6"/>
      <c r="KVT142" s="6"/>
      <c r="KVU142" s="6"/>
      <c r="KVV142" s="6"/>
      <c r="KVW142" s="6"/>
      <c r="KVX142" s="6"/>
      <c r="KVY142" s="6"/>
      <c r="KVZ142" s="6"/>
      <c r="KWA142" s="6"/>
      <c r="KWB142" s="6"/>
      <c r="KWC142" s="6"/>
      <c r="KWD142" s="6"/>
      <c r="KWE142" s="6"/>
      <c r="KWF142" s="6"/>
      <c r="KWG142" s="6"/>
      <c r="KWH142" s="6"/>
      <c r="KWI142" s="6"/>
      <c r="KWJ142" s="6"/>
      <c r="KWK142" s="6"/>
      <c r="KWL142" s="6"/>
      <c r="KWM142" s="6"/>
      <c r="KWN142" s="6"/>
      <c r="KWO142" s="6"/>
      <c r="KWP142" s="6"/>
      <c r="KWQ142" s="6"/>
      <c r="KWR142" s="6"/>
      <c r="KWS142" s="6"/>
      <c r="KWT142" s="6"/>
      <c r="KWU142" s="6"/>
      <c r="KWV142" s="6"/>
      <c r="KWW142" s="6"/>
      <c r="KWX142" s="6"/>
      <c r="KWY142" s="6"/>
      <c r="KWZ142" s="6"/>
      <c r="KXA142" s="6"/>
      <c r="KXB142" s="6"/>
      <c r="KXC142" s="6"/>
      <c r="KXD142" s="6"/>
      <c r="KXE142" s="6"/>
      <c r="KXF142" s="6"/>
      <c r="KXG142" s="6"/>
      <c r="KXH142" s="6"/>
      <c r="KXI142" s="6"/>
      <c r="KXJ142" s="6"/>
      <c r="KXK142" s="6"/>
      <c r="KXL142" s="6"/>
      <c r="KXM142" s="6"/>
      <c r="KXN142" s="6"/>
      <c r="KXO142" s="6"/>
      <c r="KXP142" s="6"/>
      <c r="KXQ142" s="6"/>
      <c r="KXR142" s="6"/>
      <c r="KXS142" s="6"/>
      <c r="KXT142" s="6"/>
      <c r="KXU142" s="6"/>
      <c r="KXV142" s="6"/>
      <c r="KXW142" s="6"/>
      <c r="KXX142" s="6"/>
      <c r="KXY142" s="6"/>
      <c r="KXZ142" s="6"/>
      <c r="KYA142" s="6"/>
      <c r="KYB142" s="6"/>
      <c r="KYC142" s="6"/>
      <c r="KYD142" s="6"/>
      <c r="KYE142" s="6"/>
      <c r="KYF142" s="6"/>
      <c r="KYG142" s="6"/>
      <c r="KYH142" s="6"/>
      <c r="KYI142" s="6"/>
      <c r="KYJ142" s="6"/>
      <c r="KYK142" s="6"/>
      <c r="KYL142" s="6"/>
      <c r="KYM142" s="6"/>
      <c r="KYN142" s="6"/>
      <c r="KYO142" s="6"/>
      <c r="KYP142" s="6"/>
      <c r="KYQ142" s="6"/>
      <c r="KYR142" s="6"/>
      <c r="KYS142" s="6"/>
      <c r="KYT142" s="6"/>
      <c r="KYU142" s="6"/>
      <c r="KYV142" s="6"/>
      <c r="KYW142" s="6"/>
      <c r="KYX142" s="6"/>
      <c r="KYY142" s="6"/>
      <c r="KYZ142" s="6"/>
      <c r="KZA142" s="6"/>
      <c r="KZB142" s="6"/>
      <c r="KZC142" s="6"/>
      <c r="KZD142" s="6"/>
      <c r="KZE142" s="6"/>
      <c r="KZF142" s="6"/>
      <c r="KZG142" s="6"/>
      <c r="KZH142" s="6"/>
      <c r="KZI142" s="6"/>
      <c r="KZJ142" s="6"/>
      <c r="KZK142" s="6"/>
      <c r="KZL142" s="6"/>
      <c r="KZM142" s="6"/>
      <c r="KZN142" s="6"/>
      <c r="KZO142" s="6"/>
      <c r="KZP142" s="6"/>
      <c r="KZQ142" s="6"/>
      <c r="KZR142" s="6"/>
      <c r="KZS142" s="6"/>
      <c r="KZT142" s="6"/>
      <c r="KZU142" s="6"/>
      <c r="KZV142" s="6"/>
      <c r="KZW142" s="6"/>
      <c r="KZX142" s="6"/>
      <c r="KZY142" s="6"/>
      <c r="KZZ142" s="6"/>
      <c r="LAA142" s="6"/>
      <c r="LAB142" s="6"/>
      <c r="LAC142" s="6"/>
      <c r="LAD142" s="6"/>
      <c r="LAE142" s="6"/>
      <c r="LAF142" s="6"/>
      <c r="LAG142" s="6"/>
      <c r="LAH142" s="6"/>
      <c r="LAI142" s="6"/>
      <c r="LAJ142" s="6"/>
      <c r="LAK142" s="6"/>
      <c r="LAL142" s="6"/>
      <c r="LAM142" s="6"/>
      <c r="LAN142" s="6"/>
      <c r="LAO142" s="6"/>
      <c r="LAP142" s="6"/>
      <c r="LAQ142" s="6"/>
      <c r="LAR142" s="6"/>
      <c r="LAS142" s="6"/>
      <c r="LAT142" s="6"/>
      <c r="LAU142" s="6"/>
      <c r="LAV142" s="6"/>
      <c r="LAW142" s="6"/>
      <c r="LAX142" s="6"/>
      <c r="LAY142" s="6"/>
      <c r="LAZ142" s="6"/>
      <c r="LBA142" s="6"/>
      <c r="LBB142" s="6"/>
      <c r="LBC142" s="6"/>
      <c r="LBD142" s="6"/>
      <c r="LBE142" s="6"/>
      <c r="LBF142" s="6"/>
      <c r="LBG142" s="6"/>
      <c r="LBH142" s="6"/>
      <c r="LBI142" s="6"/>
      <c r="LBJ142" s="6"/>
      <c r="LBK142" s="6"/>
      <c r="LBL142" s="6"/>
      <c r="LBM142" s="6"/>
      <c r="LBN142" s="6"/>
      <c r="LBO142" s="6"/>
      <c r="LBP142" s="6"/>
      <c r="LBQ142" s="6"/>
      <c r="LBR142" s="6"/>
      <c r="LBS142" s="6"/>
      <c r="LBT142" s="6"/>
      <c r="LBU142" s="6"/>
      <c r="LBV142" s="6"/>
      <c r="LBW142" s="6"/>
      <c r="LBX142" s="6"/>
      <c r="LBY142" s="6"/>
      <c r="LBZ142" s="6"/>
      <c r="LCA142" s="6"/>
      <c r="LCB142" s="6"/>
      <c r="LCC142" s="6"/>
      <c r="LCD142" s="6"/>
      <c r="LCE142" s="6"/>
      <c r="LCF142" s="6"/>
      <c r="LCG142" s="6"/>
      <c r="LCH142" s="6"/>
      <c r="LCI142" s="6"/>
      <c r="LCJ142" s="6"/>
      <c r="LCK142" s="6"/>
      <c r="LCL142" s="6"/>
      <c r="LCM142" s="6"/>
      <c r="LCN142" s="6"/>
      <c r="LCO142" s="6"/>
      <c r="LCP142" s="6"/>
      <c r="LCQ142" s="6"/>
      <c r="LCR142" s="6"/>
      <c r="LCS142" s="6"/>
      <c r="LCT142" s="6"/>
      <c r="LCU142" s="6"/>
      <c r="LCV142" s="6"/>
      <c r="LCW142" s="6"/>
      <c r="LCX142" s="6"/>
      <c r="LCY142" s="6"/>
      <c r="LCZ142" s="6"/>
      <c r="LDA142" s="6"/>
      <c r="LDB142" s="6"/>
      <c r="LDC142" s="6"/>
      <c r="LDD142" s="6"/>
      <c r="LDE142" s="6"/>
      <c r="LDF142" s="6"/>
      <c r="LDG142" s="6"/>
      <c r="LDH142" s="6"/>
      <c r="LDI142" s="6"/>
      <c r="LDJ142" s="6"/>
      <c r="LDK142" s="6"/>
      <c r="LDL142" s="6"/>
      <c r="LDM142" s="6"/>
      <c r="LDN142" s="6"/>
      <c r="LDO142" s="6"/>
      <c r="LDP142" s="6"/>
      <c r="LDQ142" s="6"/>
      <c r="LDR142" s="6"/>
      <c r="LDS142" s="6"/>
      <c r="LDT142" s="6"/>
      <c r="LDU142" s="6"/>
      <c r="LDV142" s="6"/>
      <c r="LDW142" s="6"/>
      <c r="LDX142" s="6"/>
      <c r="LDY142" s="6"/>
      <c r="LDZ142" s="6"/>
      <c r="LEA142" s="6"/>
      <c r="LEB142" s="6"/>
      <c r="LEC142" s="6"/>
      <c r="LED142" s="6"/>
      <c r="LEE142" s="6"/>
      <c r="LEF142" s="6"/>
      <c r="LEG142" s="6"/>
      <c r="LEH142" s="6"/>
      <c r="LEI142" s="6"/>
      <c r="LEJ142" s="6"/>
      <c r="LEK142" s="6"/>
      <c r="LEL142" s="6"/>
      <c r="LEM142" s="6"/>
      <c r="LEN142" s="6"/>
      <c r="LEO142" s="6"/>
      <c r="LEP142" s="6"/>
      <c r="LEQ142" s="6"/>
      <c r="LER142" s="6"/>
      <c r="LES142" s="6"/>
      <c r="LET142" s="6"/>
      <c r="LEU142" s="6"/>
      <c r="LEV142" s="6"/>
      <c r="LEW142" s="6"/>
      <c r="LEX142" s="6"/>
      <c r="LEY142" s="6"/>
      <c r="LEZ142" s="6"/>
      <c r="LFA142" s="6"/>
      <c r="LFB142" s="6"/>
      <c r="LFC142" s="6"/>
      <c r="LFD142" s="6"/>
      <c r="LFE142" s="6"/>
      <c r="LFF142" s="6"/>
      <c r="LFG142" s="6"/>
      <c r="LFH142" s="6"/>
      <c r="LFI142" s="6"/>
      <c r="LFJ142" s="6"/>
      <c r="LFK142" s="6"/>
      <c r="LFL142" s="6"/>
      <c r="LFM142" s="6"/>
      <c r="LFN142" s="6"/>
      <c r="LFO142" s="6"/>
      <c r="LFP142" s="6"/>
      <c r="LFQ142" s="6"/>
      <c r="LFR142" s="6"/>
      <c r="LFS142" s="6"/>
      <c r="LFT142" s="6"/>
      <c r="LFU142" s="6"/>
      <c r="LFV142" s="6"/>
      <c r="LFW142" s="6"/>
      <c r="LFX142" s="6"/>
      <c r="LFY142" s="6"/>
      <c r="LFZ142" s="6"/>
      <c r="LGA142" s="6"/>
      <c r="LGB142" s="6"/>
      <c r="LGC142" s="6"/>
      <c r="LGD142" s="6"/>
      <c r="LGE142" s="6"/>
      <c r="LGF142" s="6"/>
      <c r="LGG142" s="6"/>
      <c r="LGH142" s="6"/>
      <c r="LGI142" s="6"/>
      <c r="LGJ142" s="6"/>
      <c r="LGK142" s="6"/>
      <c r="LGL142" s="6"/>
      <c r="LGM142" s="6"/>
      <c r="LGN142" s="6"/>
      <c r="LGO142" s="6"/>
      <c r="LGP142" s="6"/>
      <c r="LGQ142" s="6"/>
      <c r="LGR142" s="6"/>
      <c r="LGS142" s="6"/>
      <c r="LGT142" s="6"/>
      <c r="LGU142" s="6"/>
      <c r="LGV142" s="6"/>
      <c r="LGW142" s="6"/>
      <c r="LGX142" s="6"/>
      <c r="LGY142" s="6"/>
      <c r="LGZ142" s="6"/>
      <c r="LHA142" s="6"/>
      <c r="LHB142" s="6"/>
      <c r="LHC142" s="6"/>
      <c r="LHD142" s="6"/>
      <c r="LHE142" s="6"/>
      <c r="LHF142" s="6"/>
      <c r="LHG142" s="6"/>
      <c r="LHH142" s="6"/>
      <c r="LHI142" s="6"/>
      <c r="LHJ142" s="6"/>
      <c r="LHK142" s="6"/>
      <c r="LHL142" s="6"/>
      <c r="LHM142" s="6"/>
      <c r="LHN142" s="6"/>
      <c r="LHO142" s="6"/>
      <c r="LHP142" s="6"/>
      <c r="LHQ142" s="6"/>
      <c r="LHR142" s="6"/>
      <c r="LHS142" s="6"/>
      <c r="LHT142" s="6"/>
      <c r="LHU142" s="6"/>
      <c r="LHV142" s="6"/>
      <c r="LHW142" s="6"/>
      <c r="LHX142" s="6"/>
      <c r="LHY142" s="6"/>
      <c r="LHZ142" s="6"/>
      <c r="LIA142" s="6"/>
      <c r="LIB142" s="6"/>
      <c r="LIC142" s="6"/>
      <c r="LID142" s="6"/>
      <c r="LIE142" s="6"/>
      <c r="LIF142" s="6"/>
      <c r="LIG142" s="6"/>
      <c r="LIH142" s="6"/>
      <c r="LII142" s="6"/>
      <c r="LIJ142" s="6"/>
      <c r="LIK142" s="6"/>
      <c r="LIL142" s="6"/>
      <c r="LIM142" s="6"/>
      <c r="LIN142" s="6"/>
      <c r="LIO142" s="6"/>
      <c r="LIP142" s="6"/>
      <c r="LIQ142" s="6"/>
      <c r="LIR142" s="6"/>
      <c r="LIS142" s="6"/>
      <c r="LIT142" s="6"/>
      <c r="LIU142" s="6"/>
      <c r="LIV142" s="6"/>
      <c r="LIW142" s="6"/>
      <c r="LIX142" s="6"/>
      <c r="LIY142" s="6"/>
      <c r="LIZ142" s="6"/>
      <c r="LJA142" s="6"/>
      <c r="LJB142" s="6"/>
      <c r="LJC142" s="6"/>
      <c r="LJD142" s="6"/>
      <c r="LJE142" s="6"/>
      <c r="LJF142" s="6"/>
      <c r="LJG142" s="6"/>
      <c r="LJH142" s="6"/>
      <c r="LJI142" s="6"/>
      <c r="LJJ142" s="6"/>
      <c r="LJK142" s="6"/>
      <c r="LJL142" s="6"/>
      <c r="LJM142" s="6"/>
      <c r="LJN142" s="6"/>
      <c r="LJO142" s="6"/>
      <c r="LJP142" s="6"/>
      <c r="LJQ142" s="6"/>
      <c r="LJR142" s="6"/>
      <c r="LJS142" s="6"/>
      <c r="LJT142" s="6"/>
      <c r="LJU142" s="6"/>
      <c r="LJV142" s="6"/>
      <c r="LJW142" s="6"/>
      <c r="LJX142" s="6"/>
      <c r="LJY142" s="6"/>
      <c r="LJZ142" s="6"/>
      <c r="LKA142" s="6"/>
      <c r="LKB142" s="6"/>
      <c r="LKC142" s="6"/>
      <c r="LKD142" s="6"/>
      <c r="LKE142" s="6"/>
      <c r="LKF142" s="6"/>
      <c r="LKG142" s="6"/>
      <c r="LKH142" s="6"/>
      <c r="LKI142" s="6"/>
      <c r="LKJ142" s="6"/>
      <c r="LKK142" s="6"/>
      <c r="LKL142" s="6"/>
      <c r="LKM142" s="6"/>
      <c r="LKN142" s="6"/>
      <c r="LKO142" s="6"/>
      <c r="LKP142" s="6"/>
      <c r="LKQ142" s="6"/>
      <c r="LKR142" s="6"/>
      <c r="LKS142" s="6"/>
      <c r="LKT142" s="6"/>
      <c r="LKU142" s="6"/>
      <c r="LKV142" s="6"/>
      <c r="LKW142" s="6"/>
      <c r="LKX142" s="6"/>
      <c r="LKY142" s="6"/>
      <c r="LKZ142" s="6"/>
      <c r="LLA142" s="6"/>
      <c r="LLB142" s="6"/>
      <c r="LLC142" s="6"/>
      <c r="LLD142" s="6"/>
      <c r="LLE142" s="6"/>
      <c r="LLF142" s="6"/>
      <c r="LLG142" s="6"/>
      <c r="LLH142" s="6"/>
      <c r="LLI142" s="6"/>
      <c r="LLJ142" s="6"/>
      <c r="LLK142" s="6"/>
      <c r="LLL142" s="6"/>
      <c r="LLM142" s="6"/>
      <c r="LLN142" s="6"/>
      <c r="LLO142" s="6"/>
      <c r="LLP142" s="6"/>
      <c r="LLQ142" s="6"/>
      <c r="LLR142" s="6"/>
      <c r="LLS142" s="6"/>
      <c r="LLT142" s="6"/>
      <c r="LLU142" s="6"/>
      <c r="LLV142" s="6"/>
      <c r="LLW142" s="6"/>
      <c r="LLX142" s="6"/>
      <c r="LLY142" s="6"/>
      <c r="LLZ142" s="6"/>
      <c r="LMA142" s="6"/>
      <c r="LMB142" s="6"/>
      <c r="LMC142" s="6"/>
      <c r="LMD142" s="6"/>
      <c r="LME142" s="6"/>
      <c r="LMF142" s="6"/>
      <c r="LMG142" s="6"/>
      <c r="LMH142" s="6"/>
      <c r="LMI142" s="6"/>
      <c r="LMJ142" s="6"/>
      <c r="LMK142" s="6"/>
      <c r="LML142" s="6"/>
      <c r="LMM142" s="6"/>
      <c r="LMN142" s="6"/>
      <c r="LMO142" s="6"/>
      <c r="LMP142" s="6"/>
      <c r="LMQ142" s="6"/>
      <c r="LMR142" s="6"/>
      <c r="LMS142" s="6"/>
      <c r="LMT142" s="6"/>
      <c r="LMU142" s="6"/>
      <c r="LMV142" s="6"/>
      <c r="LMW142" s="6"/>
      <c r="LMX142" s="6"/>
      <c r="LMY142" s="6"/>
      <c r="LMZ142" s="6"/>
      <c r="LNA142" s="6"/>
      <c r="LNB142" s="6"/>
      <c r="LNC142" s="6"/>
      <c r="LND142" s="6"/>
      <c r="LNE142" s="6"/>
      <c r="LNF142" s="6"/>
      <c r="LNG142" s="6"/>
      <c r="LNH142" s="6"/>
      <c r="LNI142" s="6"/>
      <c r="LNJ142" s="6"/>
      <c r="LNK142" s="6"/>
      <c r="LNL142" s="6"/>
      <c r="LNM142" s="6"/>
      <c r="LNN142" s="6"/>
      <c r="LNO142" s="6"/>
      <c r="LNP142" s="6"/>
      <c r="LNQ142" s="6"/>
      <c r="LNR142" s="6"/>
      <c r="LNS142" s="6"/>
      <c r="LNT142" s="6"/>
      <c r="LNU142" s="6"/>
      <c r="LNV142" s="6"/>
      <c r="LNW142" s="6"/>
      <c r="LNX142" s="6"/>
      <c r="LNY142" s="6"/>
      <c r="LNZ142" s="6"/>
      <c r="LOA142" s="6"/>
      <c r="LOB142" s="6"/>
      <c r="LOC142" s="6"/>
      <c r="LOD142" s="6"/>
      <c r="LOE142" s="6"/>
      <c r="LOF142" s="6"/>
      <c r="LOG142" s="6"/>
      <c r="LOH142" s="6"/>
      <c r="LOI142" s="6"/>
      <c r="LOJ142" s="6"/>
      <c r="LOK142" s="6"/>
      <c r="LOL142" s="6"/>
      <c r="LOM142" s="6"/>
      <c r="LON142" s="6"/>
      <c r="LOO142" s="6"/>
      <c r="LOP142" s="6"/>
      <c r="LOQ142" s="6"/>
      <c r="LOR142" s="6"/>
      <c r="LOS142" s="6"/>
      <c r="LOT142" s="6"/>
      <c r="LOU142" s="6"/>
      <c r="LOV142" s="6"/>
      <c r="LOW142" s="6"/>
      <c r="LOX142" s="6"/>
      <c r="LOY142" s="6"/>
      <c r="LOZ142" s="6"/>
      <c r="LPA142" s="6"/>
      <c r="LPB142" s="6"/>
      <c r="LPC142" s="6"/>
      <c r="LPD142" s="6"/>
      <c r="LPE142" s="6"/>
      <c r="LPF142" s="6"/>
      <c r="LPG142" s="6"/>
      <c r="LPH142" s="6"/>
      <c r="LPI142" s="6"/>
      <c r="LPJ142" s="6"/>
      <c r="LPK142" s="6"/>
      <c r="LPL142" s="6"/>
      <c r="LPM142" s="6"/>
      <c r="LPN142" s="6"/>
      <c r="LPO142" s="6"/>
      <c r="LPP142" s="6"/>
      <c r="LPQ142" s="6"/>
      <c r="LPR142" s="6"/>
      <c r="LPS142" s="6"/>
      <c r="LPT142" s="6"/>
      <c r="LPU142" s="6"/>
      <c r="LPV142" s="6"/>
      <c r="LPW142" s="6"/>
      <c r="LPX142" s="6"/>
      <c r="LPY142" s="6"/>
      <c r="LPZ142" s="6"/>
      <c r="LQA142" s="6"/>
      <c r="LQB142" s="6"/>
      <c r="LQC142" s="6"/>
      <c r="LQD142" s="6"/>
      <c r="LQE142" s="6"/>
      <c r="LQF142" s="6"/>
      <c r="LQG142" s="6"/>
      <c r="LQH142" s="6"/>
      <c r="LQI142" s="6"/>
      <c r="LQJ142" s="6"/>
      <c r="LQK142" s="6"/>
      <c r="LQL142" s="6"/>
      <c r="LQM142" s="6"/>
      <c r="LQN142" s="6"/>
      <c r="LQO142" s="6"/>
      <c r="LQP142" s="6"/>
      <c r="LQQ142" s="6"/>
      <c r="LQR142" s="6"/>
      <c r="LQS142" s="6"/>
      <c r="LQT142" s="6"/>
      <c r="LQU142" s="6"/>
      <c r="LQV142" s="6"/>
      <c r="LQW142" s="6"/>
      <c r="LQX142" s="6"/>
      <c r="LQY142" s="6"/>
      <c r="LQZ142" s="6"/>
      <c r="LRA142" s="6"/>
      <c r="LRB142" s="6"/>
      <c r="LRC142" s="6"/>
      <c r="LRD142" s="6"/>
      <c r="LRE142" s="6"/>
      <c r="LRF142" s="6"/>
      <c r="LRG142" s="6"/>
      <c r="LRH142" s="6"/>
      <c r="LRI142" s="6"/>
      <c r="LRJ142" s="6"/>
      <c r="LRK142" s="6"/>
      <c r="LRL142" s="6"/>
      <c r="LRM142" s="6"/>
      <c r="LRN142" s="6"/>
      <c r="LRO142" s="6"/>
      <c r="LRP142" s="6"/>
      <c r="LRQ142" s="6"/>
      <c r="LRR142" s="6"/>
      <c r="LRS142" s="6"/>
      <c r="LRT142" s="6"/>
      <c r="LRU142" s="6"/>
      <c r="LRV142" s="6"/>
      <c r="LRW142" s="6"/>
      <c r="LRX142" s="6"/>
      <c r="LRY142" s="6"/>
      <c r="LRZ142" s="6"/>
      <c r="LSA142" s="6"/>
      <c r="LSB142" s="6"/>
      <c r="LSC142" s="6"/>
      <c r="LSD142" s="6"/>
      <c r="LSE142" s="6"/>
      <c r="LSF142" s="6"/>
      <c r="LSG142" s="6"/>
      <c r="LSH142" s="6"/>
      <c r="LSI142" s="6"/>
      <c r="LSJ142" s="6"/>
      <c r="LSK142" s="6"/>
      <c r="LSL142" s="6"/>
      <c r="LSM142" s="6"/>
      <c r="LSN142" s="6"/>
      <c r="LSO142" s="6"/>
      <c r="LSP142" s="6"/>
      <c r="LSQ142" s="6"/>
      <c r="LSR142" s="6"/>
      <c r="LSS142" s="6"/>
      <c r="LST142" s="6"/>
      <c r="LSU142" s="6"/>
      <c r="LSV142" s="6"/>
      <c r="LSW142" s="6"/>
      <c r="LSX142" s="6"/>
      <c r="LSY142" s="6"/>
      <c r="LSZ142" s="6"/>
      <c r="LTA142" s="6"/>
      <c r="LTB142" s="6"/>
      <c r="LTC142" s="6"/>
      <c r="LTD142" s="6"/>
      <c r="LTE142" s="6"/>
      <c r="LTF142" s="6"/>
      <c r="LTG142" s="6"/>
      <c r="LTH142" s="6"/>
      <c r="LTI142" s="6"/>
      <c r="LTJ142" s="6"/>
      <c r="LTK142" s="6"/>
      <c r="LTL142" s="6"/>
      <c r="LTM142" s="6"/>
      <c r="LTN142" s="6"/>
      <c r="LTO142" s="6"/>
      <c r="LTP142" s="6"/>
      <c r="LTQ142" s="6"/>
      <c r="LTR142" s="6"/>
      <c r="LTS142" s="6"/>
      <c r="LTT142" s="6"/>
      <c r="LTU142" s="6"/>
      <c r="LTV142" s="6"/>
      <c r="LTW142" s="6"/>
      <c r="LTX142" s="6"/>
      <c r="LTY142" s="6"/>
      <c r="LTZ142" s="6"/>
      <c r="LUA142" s="6"/>
      <c r="LUB142" s="6"/>
      <c r="LUC142" s="6"/>
      <c r="LUD142" s="6"/>
      <c r="LUE142" s="6"/>
      <c r="LUF142" s="6"/>
      <c r="LUG142" s="6"/>
      <c r="LUH142" s="6"/>
      <c r="LUI142" s="6"/>
      <c r="LUJ142" s="6"/>
      <c r="LUK142" s="6"/>
      <c r="LUL142" s="6"/>
      <c r="LUM142" s="6"/>
      <c r="LUN142" s="6"/>
      <c r="LUO142" s="6"/>
      <c r="LUP142" s="6"/>
      <c r="LUQ142" s="6"/>
      <c r="LUR142" s="6"/>
      <c r="LUS142" s="6"/>
      <c r="LUT142" s="6"/>
      <c r="LUU142" s="6"/>
      <c r="LUV142" s="6"/>
      <c r="LUW142" s="6"/>
      <c r="LUX142" s="6"/>
      <c r="LUY142" s="6"/>
      <c r="LUZ142" s="6"/>
      <c r="LVA142" s="6"/>
      <c r="LVB142" s="6"/>
      <c r="LVC142" s="6"/>
      <c r="LVD142" s="6"/>
      <c r="LVE142" s="6"/>
      <c r="LVF142" s="6"/>
      <c r="LVG142" s="6"/>
      <c r="LVH142" s="6"/>
      <c r="LVI142" s="6"/>
      <c r="LVJ142" s="6"/>
      <c r="LVK142" s="6"/>
      <c r="LVL142" s="6"/>
      <c r="LVM142" s="6"/>
      <c r="LVN142" s="6"/>
      <c r="LVO142" s="6"/>
      <c r="LVP142" s="6"/>
      <c r="LVQ142" s="6"/>
      <c r="LVR142" s="6"/>
      <c r="LVS142" s="6"/>
      <c r="LVT142" s="6"/>
      <c r="LVU142" s="6"/>
      <c r="LVV142" s="6"/>
      <c r="LVW142" s="6"/>
      <c r="LVX142" s="6"/>
      <c r="LVY142" s="6"/>
      <c r="LVZ142" s="6"/>
      <c r="LWA142" s="6"/>
      <c r="LWB142" s="6"/>
      <c r="LWC142" s="6"/>
      <c r="LWD142" s="6"/>
      <c r="LWE142" s="6"/>
      <c r="LWF142" s="6"/>
      <c r="LWG142" s="6"/>
      <c r="LWH142" s="6"/>
      <c r="LWI142" s="6"/>
      <c r="LWJ142" s="6"/>
      <c r="LWK142" s="6"/>
      <c r="LWL142" s="6"/>
      <c r="LWM142" s="6"/>
      <c r="LWN142" s="6"/>
      <c r="LWO142" s="6"/>
      <c r="LWP142" s="6"/>
      <c r="LWQ142" s="6"/>
      <c r="LWR142" s="6"/>
      <c r="LWS142" s="6"/>
      <c r="LWT142" s="6"/>
      <c r="LWU142" s="6"/>
      <c r="LWV142" s="6"/>
      <c r="LWW142" s="6"/>
      <c r="LWX142" s="6"/>
      <c r="LWY142" s="6"/>
      <c r="LWZ142" s="6"/>
      <c r="LXA142" s="6"/>
      <c r="LXB142" s="6"/>
      <c r="LXC142" s="6"/>
      <c r="LXD142" s="6"/>
      <c r="LXE142" s="6"/>
      <c r="LXF142" s="6"/>
      <c r="LXG142" s="6"/>
      <c r="LXH142" s="6"/>
      <c r="LXI142" s="6"/>
      <c r="LXJ142" s="6"/>
      <c r="LXK142" s="6"/>
      <c r="LXL142" s="6"/>
      <c r="LXM142" s="6"/>
      <c r="LXN142" s="6"/>
      <c r="LXO142" s="6"/>
      <c r="LXP142" s="6"/>
      <c r="LXQ142" s="6"/>
      <c r="LXR142" s="6"/>
      <c r="LXS142" s="6"/>
      <c r="LXT142" s="6"/>
      <c r="LXU142" s="6"/>
      <c r="LXV142" s="6"/>
      <c r="LXW142" s="6"/>
      <c r="LXX142" s="6"/>
      <c r="LXY142" s="6"/>
      <c r="LXZ142" s="6"/>
      <c r="LYA142" s="6"/>
      <c r="LYB142" s="6"/>
      <c r="LYC142" s="6"/>
      <c r="LYD142" s="6"/>
      <c r="LYE142" s="6"/>
      <c r="LYF142" s="6"/>
      <c r="LYG142" s="6"/>
      <c r="LYH142" s="6"/>
      <c r="LYI142" s="6"/>
      <c r="LYJ142" s="6"/>
      <c r="LYK142" s="6"/>
      <c r="LYL142" s="6"/>
      <c r="LYM142" s="6"/>
      <c r="LYN142" s="6"/>
      <c r="LYO142" s="6"/>
      <c r="LYP142" s="6"/>
      <c r="LYQ142" s="6"/>
      <c r="LYR142" s="6"/>
      <c r="LYS142" s="6"/>
      <c r="LYT142" s="6"/>
      <c r="LYU142" s="6"/>
      <c r="LYV142" s="6"/>
      <c r="LYW142" s="6"/>
      <c r="LYX142" s="6"/>
      <c r="LYY142" s="6"/>
      <c r="LYZ142" s="6"/>
      <c r="LZA142" s="6"/>
      <c r="LZB142" s="6"/>
      <c r="LZC142" s="6"/>
      <c r="LZD142" s="6"/>
      <c r="LZE142" s="6"/>
      <c r="LZF142" s="6"/>
      <c r="LZG142" s="6"/>
      <c r="LZH142" s="6"/>
      <c r="LZI142" s="6"/>
      <c r="LZJ142" s="6"/>
      <c r="LZK142" s="6"/>
      <c r="LZL142" s="6"/>
      <c r="LZM142" s="6"/>
      <c r="LZN142" s="6"/>
      <c r="LZO142" s="6"/>
      <c r="LZP142" s="6"/>
      <c r="LZQ142" s="6"/>
      <c r="LZR142" s="6"/>
      <c r="LZS142" s="6"/>
      <c r="LZT142" s="6"/>
      <c r="LZU142" s="6"/>
      <c r="LZV142" s="6"/>
      <c r="LZW142" s="6"/>
      <c r="LZX142" s="6"/>
      <c r="LZY142" s="6"/>
      <c r="LZZ142" s="6"/>
      <c r="MAA142" s="6"/>
      <c r="MAB142" s="6"/>
      <c r="MAC142" s="6"/>
      <c r="MAD142" s="6"/>
      <c r="MAE142" s="6"/>
      <c r="MAF142" s="6"/>
      <c r="MAG142" s="6"/>
      <c r="MAH142" s="6"/>
      <c r="MAI142" s="6"/>
      <c r="MAJ142" s="6"/>
      <c r="MAK142" s="6"/>
      <c r="MAL142" s="6"/>
      <c r="MAM142" s="6"/>
      <c r="MAN142" s="6"/>
      <c r="MAO142" s="6"/>
      <c r="MAP142" s="6"/>
      <c r="MAQ142" s="6"/>
      <c r="MAR142" s="6"/>
      <c r="MAS142" s="6"/>
      <c r="MAT142" s="6"/>
      <c r="MAU142" s="6"/>
      <c r="MAV142" s="6"/>
      <c r="MAW142" s="6"/>
      <c r="MAX142" s="6"/>
      <c r="MAY142" s="6"/>
      <c r="MAZ142" s="6"/>
      <c r="MBA142" s="6"/>
      <c r="MBB142" s="6"/>
      <c r="MBC142" s="6"/>
      <c r="MBD142" s="6"/>
      <c r="MBE142" s="6"/>
      <c r="MBF142" s="6"/>
      <c r="MBG142" s="6"/>
      <c r="MBH142" s="6"/>
      <c r="MBI142" s="6"/>
      <c r="MBJ142" s="6"/>
      <c r="MBK142" s="6"/>
      <c r="MBL142" s="6"/>
      <c r="MBM142" s="6"/>
      <c r="MBN142" s="6"/>
      <c r="MBO142" s="6"/>
      <c r="MBP142" s="6"/>
      <c r="MBQ142" s="6"/>
      <c r="MBR142" s="6"/>
      <c r="MBS142" s="6"/>
      <c r="MBT142" s="6"/>
      <c r="MBU142" s="6"/>
      <c r="MBV142" s="6"/>
      <c r="MBW142" s="6"/>
      <c r="MBX142" s="6"/>
      <c r="MBY142" s="6"/>
      <c r="MBZ142" s="6"/>
      <c r="MCA142" s="6"/>
      <c r="MCB142" s="6"/>
      <c r="MCC142" s="6"/>
      <c r="MCD142" s="6"/>
      <c r="MCE142" s="6"/>
      <c r="MCF142" s="6"/>
      <c r="MCG142" s="6"/>
      <c r="MCH142" s="6"/>
      <c r="MCI142" s="6"/>
      <c r="MCJ142" s="6"/>
      <c r="MCK142" s="6"/>
      <c r="MCL142" s="6"/>
      <c r="MCM142" s="6"/>
      <c r="MCN142" s="6"/>
      <c r="MCO142" s="6"/>
      <c r="MCP142" s="6"/>
      <c r="MCQ142" s="6"/>
      <c r="MCR142" s="6"/>
      <c r="MCS142" s="6"/>
      <c r="MCT142" s="6"/>
      <c r="MCU142" s="6"/>
      <c r="MCV142" s="6"/>
      <c r="MCW142" s="6"/>
      <c r="MCX142" s="6"/>
      <c r="MCY142" s="6"/>
      <c r="MCZ142" s="6"/>
      <c r="MDA142" s="6"/>
      <c r="MDB142" s="6"/>
      <c r="MDC142" s="6"/>
      <c r="MDD142" s="6"/>
      <c r="MDE142" s="6"/>
      <c r="MDF142" s="6"/>
      <c r="MDG142" s="6"/>
      <c r="MDH142" s="6"/>
      <c r="MDI142" s="6"/>
      <c r="MDJ142" s="6"/>
      <c r="MDK142" s="6"/>
      <c r="MDL142" s="6"/>
      <c r="MDM142" s="6"/>
      <c r="MDN142" s="6"/>
      <c r="MDO142" s="6"/>
      <c r="MDP142" s="6"/>
      <c r="MDQ142" s="6"/>
      <c r="MDR142" s="6"/>
      <c r="MDS142" s="6"/>
      <c r="MDT142" s="6"/>
      <c r="MDU142" s="6"/>
      <c r="MDV142" s="6"/>
      <c r="MDW142" s="6"/>
      <c r="MDX142" s="6"/>
      <c r="MDY142" s="6"/>
      <c r="MDZ142" s="6"/>
      <c r="MEA142" s="6"/>
      <c r="MEB142" s="6"/>
      <c r="MEC142" s="6"/>
      <c r="MED142" s="6"/>
      <c r="MEE142" s="6"/>
      <c r="MEF142" s="6"/>
      <c r="MEG142" s="6"/>
      <c r="MEH142" s="6"/>
      <c r="MEI142" s="6"/>
      <c r="MEJ142" s="6"/>
      <c r="MEK142" s="6"/>
      <c r="MEL142" s="6"/>
      <c r="MEM142" s="6"/>
      <c r="MEN142" s="6"/>
      <c r="MEO142" s="6"/>
      <c r="MEP142" s="6"/>
      <c r="MEQ142" s="6"/>
      <c r="MER142" s="6"/>
      <c r="MES142" s="6"/>
      <c r="MET142" s="6"/>
      <c r="MEU142" s="6"/>
      <c r="MEV142" s="6"/>
      <c r="MEW142" s="6"/>
      <c r="MEX142" s="6"/>
      <c r="MEY142" s="6"/>
      <c r="MEZ142" s="6"/>
      <c r="MFA142" s="6"/>
      <c r="MFB142" s="6"/>
      <c r="MFC142" s="6"/>
      <c r="MFD142" s="6"/>
      <c r="MFE142" s="6"/>
      <c r="MFF142" s="6"/>
      <c r="MFG142" s="6"/>
      <c r="MFH142" s="6"/>
      <c r="MFI142" s="6"/>
      <c r="MFJ142" s="6"/>
      <c r="MFK142" s="6"/>
      <c r="MFL142" s="6"/>
      <c r="MFM142" s="6"/>
      <c r="MFN142" s="6"/>
      <c r="MFO142" s="6"/>
      <c r="MFP142" s="6"/>
      <c r="MFQ142" s="6"/>
      <c r="MFR142" s="6"/>
      <c r="MFS142" s="6"/>
      <c r="MFT142" s="6"/>
      <c r="MFU142" s="6"/>
      <c r="MFV142" s="6"/>
      <c r="MFW142" s="6"/>
      <c r="MFX142" s="6"/>
      <c r="MFY142" s="6"/>
      <c r="MFZ142" s="6"/>
      <c r="MGA142" s="6"/>
      <c r="MGB142" s="6"/>
      <c r="MGC142" s="6"/>
      <c r="MGD142" s="6"/>
      <c r="MGE142" s="6"/>
      <c r="MGF142" s="6"/>
      <c r="MGG142" s="6"/>
      <c r="MGH142" s="6"/>
      <c r="MGI142" s="6"/>
      <c r="MGJ142" s="6"/>
      <c r="MGK142" s="6"/>
      <c r="MGL142" s="6"/>
      <c r="MGM142" s="6"/>
      <c r="MGN142" s="6"/>
      <c r="MGO142" s="6"/>
      <c r="MGP142" s="6"/>
      <c r="MGQ142" s="6"/>
      <c r="MGR142" s="6"/>
      <c r="MGS142" s="6"/>
      <c r="MGT142" s="6"/>
      <c r="MGU142" s="6"/>
      <c r="MGV142" s="6"/>
      <c r="MGW142" s="6"/>
      <c r="MGX142" s="6"/>
      <c r="MGY142" s="6"/>
      <c r="MGZ142" s="6"/>
      <c r="MHA142" s="6"/>
      <c r="MHB142" s="6"/>
      <c r="MHC142" s="6"/>
      <c r="MHD142" s="6"/>
      <c r="MHE142" s="6"/>
      <c r="MHF142" s="6"/>
      <c r="MHG142" s="6"/>
      <c r="MHH142" s="6"/>
      <c r="MHI142" s="6"/>
      <c r="MHJ142" s="6"/>
      <c r="MHK142" s="6"/>
      <c r="MHL142" s="6"/>
      <c r="MHM142" s="6"/>
      <c r="MHN142" s="6"/>
      <c r="MHO142" s="6"/>
      <c r="MHP142" s="6"/>
      <c r="MHQ142" s="6"/>
      <c r="MHR142" s="6"/>
      <c r="MHS142" s="6"/>
      <c r="MHT142" s="6"/>
      <c r="MHU142" s="6"/>
      <c r="MHV142" s="6"/>
      <c r="MHW142" s="6"/>
      <c r="MHX142" s="6"/>
      <c r="MHY142" s="6"/>
      <c r="MHZ142" s="6"/>
      <c r="MIA142" s="6"/>
      <c r="MIB142" s="6"/>
      <c r="MIC142" s="6"/>
      <c r="MID142" s="6"/>
      <c r="MIE142" s="6"/>
      <c r="MIF142" s="6"/>
      <c r="MIG142" s="6"/>
      <c r="MIH142" s="6"/>
      <c r="MII142" s="6"/>
      <c r="MIJ142" s="6"/>
      <c r="MIK142" s="6"/>
      <c r="MIL142" s="6"/>
      <c r="MIM142" s="6"/>
      <c r="MIN142" s="6"/>
      <c r="MIO142" s="6"/>
      <c r="MIP142" s="6"/>
      <c r="MIQ142" s="6"/>
      <c r="MIR142" s="6"/>
      <c r="MIS142" s="6"/>
      <c r="MIT142" s="6"/>
      <c r="MIU142" s="6"/>
      <c r="MIV142" s="6"/>
      <c r="MIW142" s="6"/>
      <c r="MIX142" s="6"/>
      <c r="MIY142" s="6"/>
      <c r="MIZ142" s="6"/>
      <c r="MJA142" s="6"/>
      <c r="MJB142" s="6"/>
      <c r="MJC142" s="6"/>
      <c r="MJD142" s="6"/>
      <c r="MJE142" s="6"/>
      <c r="MJF142" s="6"/>
      <c r="MJG142" s="6"/>
      <c r="MJH142" s="6"/>
      <c r="MJI142" s="6"/>
      <c r="MJJ142" s="6"/>
      <c r="MJK142" s="6"/>
      <c r="MJL142" s="6"/>
      <c r="MJM142" s="6"/>
      <c r="MJN142" s="6"/>
      <c r="MJO142" s="6"/>
      <c r="MJP142" s="6"/>
      <c r="MJQ142" s="6"/>
      <c r="MJR142" s="6"/>
      <c r="MJS142" s="6"/>
      <c r="MJT142" s="6"/>
      <c r="MJU142" s="6"/>
      <c r="MJV142" s="6"/>
      <c r="MJW142" s="6"/>
      <c r="MJX142" s="6"/>
      <c r="MJY142" s="6"/>
      <c r="MJZ142" s="6"/>
      <c r="MKA142" s="6"/>
      <c r="MKB142" s="6"/>
      <c r="MKC142" s="6"/>
      <c r="MKD142" s="6"/>
      <c r="MKE142" s="6"/>
      <c r="MKF142" s="6"/>
      <c r="MKG142" s="6"/>
      <c r="MKH142" s="6"/>
      <c r="MKI142" s="6"/>
      <c r="MKJ142" s="6"/>
      <c r="MKK142" s="6"/>
      <c r="MKL142" s="6"/>
      <c r="MKM142" s="6"/>
      <c r="MKN142" s="6"/>
      <c r="MKO142" s="6"/>
      <c r="MKP142" s="6"/>
      <c r="MKQ142" s="6"/>
      <c r="MKR142" s="6"/>
      <c r="MKS142" s="6"/>
      <c r="MKT142" s="6"/>
      <c r="MKU142" s="6"/>
      <c r="MKV142" s="6"/>
      <c r="MKW142" s="6"/>
      <c r="MKX142" s="6"/>
      <c r="MKY142" s="6"/>
      <c r="MKZ142" s="6"/>
      <c r="MLA142" s="6"/>
      <c r="MLB142" s="6"/>
      <c r="MLC142" s="6"/>
      <c r="MLD142" s="6"/>
      <c r="MLE142" s="6"/>
      <c r="MLF142" s="6"/>
      <c r="MLG142" s="6"/>
      <c r="MLH142" s="6"/>
      <c r="MLI142" s="6"/>
      <c r="MLJ142" s="6"/>
      <c r="MLK142" s="6"/>
      <c r="MLL142" s="6"/>
      <c r="MLM142" s="6"/>
      <c r="MLN142" s="6"/>
      <c r="MLO142" s="6"/>
      <c r="MLP142" s="6"/>
      <c r="MLQ142" s="6"/>
      <c r="MLR142" s="6"/>
      <c r="MLS142" s="6"/>
      <c r="MLT142" s="6"/>
      <c r="MLU142" s="6"/>
      <c r="MLV142" s="6"/>
      <c r="MLW142" s="6"/>
      <c r="MLX142" s="6"/>
      <c r="MLY142" s="6"/>
      <c r="MLZ142" s="6"/>
      <c r="MMA142" s="6"/>
      <c r="MMB142" s="6"/>
      <c r="MMC142" s="6"/>
      <c r="MMD142" s="6"/>
      <c r="MME142" s="6"/>
      <c r="MMF142" s="6"/>
      <c r="MMG142" s="6"/>
      <c r="MMH142" s="6"/>
      <c r="MMI142" s="6"/>
      <c r="MMJ142" s="6"/>
      <c r="MMK142" s="6"/>
      <c r="MML142" s="6"/>
      <c r="MMM142" s="6"/>
      <c r="MMN142" s="6"/>
      <c r="MMO142" s="6"/>
      <c r="MMP142" s="6"/>
      <c r="MMQ142" s="6"/>
      <c r="MMR142" s="6"/>
      <c r="MMS142" s="6"/>
      <c r="MMT142" s="6"/>
      <c r="MMU142" s="6"/>
      <c r="MMV142" s="6"/>
      <c r="MMW142" s="6"/>
      <c r="MMX142" s="6"/>
      <c r="MMY142" s="6"/>
      <c r="MMZ142" s="6"/>
      <c r="MNA142" s="6"/>
      <c r="MNB142" s="6"/>
      <c r="MNC142" s="6"/>
      <c r="MND142" s="6"/>
      <c r="MNE142" s="6"/>
      <c r="MNF142" s="6"/>
      <c r="MNG142" s="6"/>
      <c r="MNH142" s="6"/>
      <c r="MNI142" s="6"/>
      <c r="MNJ142" s="6"/>
      <c r="MNK142" s="6"/>
      <c r="MNL142" s="6"/>
      <c r="MNM142" s="6"/>
      <c r="MNN142" s="6"/>
      <c r="MNO142" s="6"/>
      <c r="MNP142" s="6"/>
      <c r="MNQ142" s="6"/>
      <c r="MNR142" s="6"/>
      <c r="MNS142" s="6"/>
      <c r="MNT142" s="6"/>
      <c r="MNU142" s="6"/>
      <c r="MNV142" s="6"/>
      <c r="MNW142" s="6"/>
      <c r="MNX142" s="6"/>
      <c r="MNY142" s="6"/>
      <c r="MNZ142" s="6"/>
      <c r="MOA142" s="6"/>
      <c r="MOB142" s="6"/>
      <c r="MOC142" s="6"/>
      <c r="MOD142" s="6"/>
      <c r="MOE142" s="6"/>
      <c r="MOF142" s="6"/>
      <c r="MOG142" s="6"/>
      <c r="MOH142" s="6"/>
      <c r="MOI142" s="6"/>
      <c r="MOJ142" s="6"/>
      <c r="MOK142" s="6"/>
      <c r="MOL142" s="6"/>
      <c r="MOM142" s="6"/>
      <c r="MON142" s="6"/>
      <c r="MOO142" s="6"/>
      <c r="MOP142" s="6"/>
      <c r="MOQ142" s="6"/>
      <c r="MOR142" s="6"/>
      <c r="MOS142" s="6"/>
      <c r="MOT142" s="6"/>
      <c r="MOU142" s="6"/>
      <c r="MOV142" s="6"/>
      <c r="MOW142" s="6"/>
      <c r="MOX142" s="6"/>
      <c r="MOY142" s="6"/>
      <c r="MOZ142" s="6"/>
      <c r="MPA142" s="6"/>
      <c r="MPB142" s="6"/>
      <c r="MPC142" s="6"/>
      <c r="MPD142" s="6"/>
      <c r="MPE142" s="6"/>
      <c r="MPF142" s="6"/>
      <c r="MPG142" s="6"/>
      <c r="MPH142" s="6"/>
      <c r="MPI142" s="6"/>
      <c r="MPJ142" s="6"/>
      <c r="MPK142" s="6"/>
      <c r="MPL142" s="6"/>
      <c r="MPM142" s="6"/>
      <c r="MPN142" s="6"/>
      <c r="MPO142" s="6"/>
      <c r="MPP142" s="6"/>
      <c r="MPQ142" s="6"/>
      <c r="MPR142" s="6"/>
      <c r="MPS142" s="6"/>
      <c r="MPT142" s="6"/>
      <c r="MPU142" s="6"/>
      <c r="MPV142" s="6"/>
      <c r="MPW142" s="6"/>
      <c r="MPX142" s="6"/>
      <c r="MPY142" s="6"/>
      <c r="MPZ142" s="6"/>
      <c r="MQA142" s="6"/>
      <c r="MQB142" s="6"/>
      <c r="MQC142" s="6"/>
      <c r="MQD142" s="6"/>
      <c r="MQE142" s="6"/>
      <c r="MQF142" s="6"/>
      <c r="MQG142" s="6"/>
      <c r="MQH142" s="6"/>
      <c r="MQI142" s="6"/>
      <c r="MQJ142" s="6"/>
      <c r="MQK142" s="6"/>
      <c r="MQL142" s="6"/>
      <c r="MQM142" s="6"/>
      <c r="MQN142" s="6"/>
      <c r="MQO142" s="6"/>
      <c r="MQP142" s="6"/>
      <c r="MQQ142" s="6"/>
      <c r="MQR142" s="6"/>
      <c r="MQS142" s="6"/>
      <c r="MQT142" s="6"/>
      <c r="MQU142" s="6"/>
      <c r="MQV142" s="6"/>
      <c r="MQW142" s="6"/>
      <c r="MQX142" s="6"/>
      <c r="MQY142" s="6"/>
      <c r="MQZ142" s="6"/>
      <c r="MRA142" s="6"/>
      <c r="MRB142" s="6"/>
      <c r="MRC142" s="6"/>
      <c r="MRD142" s="6"/>
      <c r="MRE142" s="6"/>
      <c r="MRF142" s="6"/>
      <c r="MRG142" s="6"/>
      <c r="MRH142" s="6"/>
      <c r="MRI142" s="6"/>
      <c r="MRJ142" s="6"/>
      <c r="MRK142" s="6"/>
      <c r="MRL142" s="6"/>
      <c r="MRM142" s="6"/>
      <c r="MRN142" s="6"/>
      <c r="MRO142" s="6"/>
      <c r="MRP142" s="6"/>
      <c r="MRQ142" s="6"/>
      <c r="MRR142" s="6"/>
      <c r="MRS142" s="6"/>
      <c r="MRT142" s="6"/>
      <c r="MRU142" s="6"/>
      <c r="MRV142" s="6"/>
      <c r="MRW142" s="6"/>
      <c r="MRX142" s="6"/>
      <c r="MRY142" s="6"/>
      <c r="MRZ142" s="6"/>
      <c r="MSA142" s="6"/>
      <c r="MSB142" s="6"/>
      <c r="MSC142" s="6"/>
      <c r="MSD142" s="6"/>
      <c r="MSE142" s="6"/>
      <c r="MSF142" s="6"/>
      <c r="MSG142" s="6"/>
      <c r="MSH142" s="6"/>
      <c r="MSI142" s="6"/>
      <c r="MSJ142" s="6"/>
      <c r="MSK142" s="6"/>
      <c r="MSL142" s="6"/>
      <c r="MSM142" s="6"/>
      <c r="MSN142" s="6"/>
      <c r="MSO142" s="6"/>
      <c r="MSP142" s="6"/>
      <c r="MSQ142" s="6"/>
      <c r="MSR142" s="6"/>
      <c r="MSS142" s="6"/>
      <c r="MST142" s="6"/>
      <c r="MSU142" s="6"/>
      <c r="MSV142" s="6"/>
      <c r="MSW142" s="6"/>
      <c r="MSX142" s="6"/>
      <c r="MSY142" s="6"/>
      <c r="MSZ142" s="6"/>
      <c r="MTA142" s="6"/>
      <c r="MTB142" s="6"/>
      <c r="MTC142" s="6"/>
      <c r="MTD142" s="6"/>
      <c r="MTE142" s="6"/>
      <c r="MTF142" s="6"/>
      <c r="MTG142" s="6"/>
      <c r="MTH142" s="6"/>
      <c r="MTI142" s="6"/>
      <c r="MTJ142" s="6"/>
      <c r="MTK142" s="6"/>
      <c r="MTL142" s="6"/>
      <c r="MTM142" s="6"/>
      <c r="MTN142" s="6"/>
      <c r="MTO142" s="6"/>
      <c r="MTP142" s="6"/>
      <c r="MTQ142" s="6"/>
      <c r="MTR142" s="6"/>
      <c r="MTS142" s="6"/>
      <c r="MTT142" s="6"/>
      <c r="MTU142" s="6"/>
      <c r="MTV142" s="6"/>
      <c r="MTW142" s="6"/>
      <c r="MTX142" s="6"/>
      <c r="MTY142" s="6"/>
      <c r="MTZ142" s="6"/>
      <c r="MUA142" s="6"/>
      <c r="MUB142" s="6"/>
      <c r="MUC142" s="6"/>
      <c r="MUD142" s="6"/>
      <c r="MUE142" s="6"/>
      <c r="MUF142" s="6"/>
      <c r="MUG142" s="6"/>
      <c r="MUH142" s="6"/>
      <c r="MUI142" s="6"/>
      <c r="MUJ142" s="6"/>
      <c r="MUK142" s="6"/>
      <c r="MUL142" s="6"/>
      <c r="MUM142" s="6"/>
      <c r="MUN142" s="6"/>
      <c r="MUO142" s="6"/>
      <c r="MUP142" s="6"/>
      <c r="MUQ142" s="6"/>
      <c r="MUR142" s="6"/>
      <c r="MUS142" s="6"/>
      <c r="MUT142" s="6"/>
      <c r="MUU142" s="6"/>
      <c r="MUV142" s="6"/>
      <c r="MUW142" s="6"/>
      <c r="MUX142" s="6"/>
      <c r="MUY142" s="6"/>
      <c r="MUZ142" s="6"/>
      <c r="MVA142" s="6"/>
      <c r="MVB142" s="6"/>
      <c r="MVC142" s="6"/>
      <c r="MVD142" s="6"/>
      <c r="MVE142" s="6"/>
      <c r="MVF142" s="6"/>
      <c r="MVG142" s="6"/>
      <c r="MVH142" s="6"/>
      <c r="MVI142" s="6"/>
      <c r="MVJ142" s="6"/>
      <c r="MVK142" s="6"/>
      <c r="MVL142" s="6"/>
      <c r="MVM142" s="6"/>
      <c r="MVN142" s="6"/>
      <c r="MVO142" s="6"/>
      <c r="MVP142" s="6"/>
      <c r="MVQ142" s="6"/>
      <c r="MVR142" s="6"/>
      <c r="MVS142" s="6"/>
      <c r="MVT142" s="6"/>
      <c r="MVU142" s="6"/>
      <c r="MVV142" s="6"/>
      <c r="MVW142" s="6"/>
      <c r="MVX142" s="6"/>
      <c r="MVY142" s="6"/>
      <c r="MVZ142" s="6"/>
      <c r="MWA142" s="6"/>
      <c r="MWB142" s="6"/>
      <c r="MWC142" s="6"/>
      <c r="MWD142" s="6"/>
      <c r="MWE142" s="6"/>
      <c r="MWF142" s="6"/>
      <c r="MWG142" s="6"/>
      <c r="MWH142" s="6"/>
      <c r="MWI142" s="6"/>
      <c r="MWJ142" s="6"/>
      <c r="MWK142" s="6"/>
      <c r="MWL142" s="6"/>
      <c r="MWM142" s="6"/>
      <c r="MWN142" s="6"/>
      <c r="MWO142" s="6"/>
      <c r="MWP142" s="6"/>
      <c r="MWQ142" s="6"/>
      <c r="MWR142" s="6"/>
      <c r="MWS142" s="6"/>
      <c r="MWT142" s="6"/>
      <c r="MWU142" s="6"/>
      <c r="MWV142" s="6"/>
      <c r="MWW142" s="6"/>
      <c r="MWX142" s="6"/>
      <c r="MWY142" s="6"/>
      <c r="MWZ142" s="6"/>
      <c r="MXA142" s="6"/>
      <c r="MXB142" s="6"/>
      <c r="MXC142" s="6"/>
      <c r="MXD142" s="6"/>
      <c r="MXE142" s="6"/>
      <c r="MXF142" s="6"/>
      <c r="MXG142" s="6"/>
      <c r="MXH142" s="6"/>
      <c r="MXI142" s="6"/>
      <c r="MXJ142" s="6"/>
      <c r="MXK142" s="6"/>
      <c r="MXL142" s="6"/>
      <c r="MXM142" s="6"/>
      <c r="MXN142" s="6"/>
      <c r="MXO142" s="6"/>
      <c r="MXP142" s="6"/>
      <c r="MXQ142" s="6"/>
      <c r="MXR142" s="6"/>
      <c r="MXS142" s="6"/>
      <c r="MXT142" s="6"/>
      <c r="MXU142" s="6"/>
      <c r="MXV142" s="6"/>
      <c r="MXW142" s="6"/>
      <c r="MXX142" s="6"/>
      <c r="MXY142" s="6"/>
      <c r="MXZ142" s="6"/>
      <c r="MYA142" s="6"/>
      <c r="MYB142" s="6"/>
      <c r="MYC142" s="6"/>
      <c r="MYD142" s="6"/>
      <c r="MYE142" s="6"/>
      <c r="MYF142" s="6"/>
      <c r="MYG142" s="6"/>
      <c r="MYH142" s="6"/>
      <c r="MYI142" s="6"/>
      <c r="MYJ142" s="6"/>
      <c r="MYK142" s="6"/>
      <c r="MYL142" s="6"/>
      <c r="MYM142" s="6"/>
      <c r="MYN142" s="6"/>
      <c r="MYO142" s="6"/>
      <c r="MYP142" s="6"/>
      <c r="MYQ142" s="6"/>
      <c r="MYR142" s="6"/>
      <c r="MYS142" s="6"/>
      <c r="MYT142" s="6"/>
      <c r="MYU142" s="6"/>
      <c r="MYV142" s="6"/>
      <c r="MYW142" s="6"/>
      <c r="MYX142" s="6"/>
      <c r="MYY142" s="6"/>
      <c r="MYZ142" s="6"/>
      <c r="MZA142" s="6"/>
      <c r="MZB142" s="6"/>
      <c r="MZC142" s="6"/>
      <c r="MZD142" s="6"/>
      <c r="MZE142" s="6"/>
      <c r="MZF142" s="6"/>
      <c r="MZG142" s="6"/>
      <c r="MZH142" s="6"/>
      <c r="MZI142" s="6"/>
      <c r="MZJ142" s="6"/>
      <c r="MZK142" s="6"/>
      <c r="MZL142" s="6"/>
      <c r="MZM142" s="6"/>
      <c r="MZN142" s="6"/>
      <c r="MZO142" s="6"/>
      <c r="MZP142" s="6"/>
      <c r="MZQ142" s="6"/>
      <c r="MZR142" s="6"/>
      <c r="MZS142" s="6"/>
      <c r="MZT142" s="6"/>
      <c r="MZU142" s="6"/>
      <c r="MZV142" s="6"/>
      <c r="MZW142" s="6"/>
      <c r="MZX142" s="6"/>
      <c r="MZY142" s="6"/>
      <c r="MZZ142" s="6"/>
      <c r="NAA142" s="6"/>
      <c r="NAB142" s="6"/>
      <c r="NAC142" s="6"/>
      <c r="NAD142" s="6"/>
      <c r="NAE142" s="6"/>
      <c r="NAF142" s="6"/>
      <c r="NAG142" s="6"/>
      <c r="NAH142" s="6"/>
      <c r="NAI142" s="6"/>
      <c r="NAJ142" s="6"/>
      <c r="NAK142" s="6"/>
      <c r="NAL142" s="6"/>
      <c r="NAM142" s="6"/>
      <c r="NAN142" s="6"/>
      <c r="NAO142" s="6"/>
      <c r="NAP142" s="6"/>
      <c r="NAQ142" s="6"/>
      <c r="NAR142" s="6"/>
      <c r="NAS142" s="6"/>
      <c r="NAT142" s="6"/>
      <c r="NAU142" s="6"/>
      <c r="NAV142" s="6"/>
      <c r="NAW142" s="6"/>
      <c r="NAX142" s="6"/>
      <c r="NAY142" s="6"/>
      <c r="NAZ142" s="6"/>
      <c r="NBA142" s="6"/>
      <c r="NBB142" s="6"/>
      <c r="NBC142" s="6"/>
      <c r="NBD142" s="6"/>
      <c r="NBE142" s="6"/>
      <c r="NBF142" s="6"/>
      <c r="NBG142" s="6"/>
      <c r="NBH142" s="6"/>
      <c r="NBI142" s="6"/>
      <c r="NBJ142" s="6"/>
      <c r="NBK142" s="6"/>
      <c r="NBL142" s="6"/>
      <c r="NBM142" s="6"/>
      <c r="NBN142" s="6"/>
      <c r="NBO142" s="6"/>
      <c r="NBP142" s="6"/>
      <c r="NBQ142" s="6"/>
      <c r="NBR142" s="6"/>
      <c r="NBS142" s="6"/>
      <c r="NBT142" s="6"/>
      <c r="NBU142" s="6"/>
      <c r="NBV142" s="6"/>
      <c r="NBW142" s="6"/>
      <c r="NBX142" s="6"/>
      <c r="NBY142" s="6"/>
      <c r="NBZ142" s="6"/>
      <c r="NCA142" s="6"/>
      <c r="NCB142" s="6"/>
      <c r="NCC142" s="6"/>
      <c r="NCD142" s="6"/>
      <c r="NCE142" s="6"/>
      <c r="NCF142" s="6"/>
      <c r="NCG142" s="6"/>
      <c r="NCH142" s="6"/>
      <c r="NCI142" s="6"/>
      <c r="NCJ142" s="6"/>
      <c r="NCK142" s="6"/>
      <c r="NCL142" s="6"/>
      <c r="NCM142" s="6"/>
      <c r="NCN142" s="6"/>
      <c r="NCO142" s="6"/>
      <c r="NCP142" s="6"/>
      <c r="NCQ142" s="6"/>
      <c r="NCR142" s="6"/>
      <c r="NCS142" s="6"/>
      <c r="NCT142" s="6"/>
      <c r="NCU142" s="6"/>
      <c r="NCV142" s="6"/>
      <c r="NCW142" s="6"/>
      <c r="NCX142" s="6"/>
      <c r="NCY142" s="6"/>
      <c r="NCZ142" s="6"/>
      <c r="NDA142" s="6"/>
      <c r="NDB142" s="6"/>
      <c r="NDC142" s="6"/>
      <c r="NDD142" s="6"/>
      <c r="NDE142" s="6"/>
      <c r="NDF142" s="6"/>
      <c r="NDG142" s="6"/>
      <c r="NDH142" s="6"/>
      <c r="NDI142" s="6"/>
      <c r="NDJ142" s="6"/>
      <c r="NDK142" s="6"/>
      <c r="NDL142" s="6"/>
      <c r="NDM142" s="6"/>
      <c r="NDN142" s="6"/>
      <c r="NDO142" s="6"/>
      <c r="NDP142" s="6"/>
      <c r="NDQ142" s="6"/>
      <c r="NDR142" s="6"/>
      <c r="NDS142" s="6"/>
      <c r="NDT142" s="6"/>
      <c r="NDU142" s="6"/>
      <c r="NDV142" s="6"/>
      <c r="NDW142" s="6"/>
      <c r="NDX142" s="6"/>
      <c r="NDY142" s="6"/>
      <c r="NDZ142" s="6"/>
      <c r="NEA142" s="6"/>
      <c r="NEB142" s="6"/>
      <c r="NEC142" s="6"/>
      <c r="NED142" s="6"/>
      <c r="NEE142" s="6"/>
      <c r="NEF142" s="6"/>
      <c r="NEG142" s="6"/>
      <c r="NEH142" s="6"/>
      <c r="NEI142" s="6"/>
      <c r="NEJ142" s="6"/>
      <c r="NEK142" s="6"/>
      <c r="NEL142" s="6"/>
      <c r="NEM142" s="6"/>
      <c r="NEN142" s="6"/>
      <c r="NEO142" s="6"/>
      <c r="NEP142" s="6"/>
      <c r="NEQ142" s="6"/>
      <c r="NER142" s="6"/>
      <c r="NES142" s="6"/>
      <c r="NET142" s="6"/>
      <c r="NEU142" s="6"/>
      <c r="NEV142" s="6"/>
      <c r="NEW142" s="6"/>
      <c r="NEX142" s="6"/>
      <c r="NEY142" s="6"/>
      <c r="NEZ142" s="6"/>
      <c r="NFA142" s="6"/>
      <c r="NFB142" s="6"/>
      <c r="NFC142" s="6"/>
      <c r="NFD142" s="6"/>
      <c r="NFE142" s="6"/>
      <c r="NFF142" s="6"/>
      <c r="NFG142" s="6"/>
      <c r="NFH142" s="6"/>
      <c r="NFI142" s="6"/>
      <c r="NFJ142" s="6"/>
      <c r="NFK142" s="6"/>
      <c r="NFL142" s="6"/>
      <c r="NFM142" s="6"/>
      <c r="NFN142" s="6"/>
      <c r="NFO142" s="6"/>
      <c r="NFP142" s="6"/>
      <c r="NFQ142" s="6"/>
      <c r="NFR142" s="6"/>
      <c r="NFS142" s="6"/>
      <c r="NFT142" s="6"/>
      <c r="NFU142" s="6"/>
      <c r="NFV142" s="6"/>
      <c r="NFW142" s="6"/>
      <c r="NFX142" s="6"/>
      <c r="NFY142" s="6"/>
      <c r="NFZ142" s="6"/>
      <c r="NGA142" s="6"/>
      <c r="NGB142" s="6"/>
      <c r="NGC142" s="6"/>
      <c r="NGD142" s="6"/>
      <c r="NGE142" s="6"/>
      <c r="NGF142" s="6"/>
      <c r="NGG142" s="6"/>
      <c r="NGH142" s="6"/>
      <c r="NGI142" s="6"/>
      <c r="NGJ142" s="6"/>
      <c r="NGK142" s="6"/>
      <c r="NGL142" s="6"/>
      <c r="NGM142" s="6"/>
      <c r="NGN142" s="6"/>
      <c r="NGO142" s="6"/>
      <c r="NGP142" s="6"/>
      <c r="NGQ142" s="6"/>
      <c r="NGR142" s="6"/>
      <c r="NGS142" s="6"/>
      <c r="NGT142" s="6"/>
      <c r="NGU142" s="6"/>
      <c r="NGV142" s="6"/>
      <c r="NGW142" s="6"/>
      <c r="NGX142" s="6"/>
      <c r="NGY142" s="6"/>
      <c r="NGZ142" s="6"/>
      <c r="NHA142" s="6"/>
      <c r="NHB142" s="6"/>
      <c r="NHC142" s="6"/>
      <c r="NHD142" s="6"/>
      <c r="NHE142" s="6"/>
      <c r="NHF142" s="6"/>
      <c r="NHG142" s="6"/>
      <c r="NHH142" s="6"/>
      <c r="NHI142" s="6"/>
      <c r="NHJ142" s="6"/>
      <c r="NHK142" s="6"/>
      <c r="NHL142" s="6"/>
      <c r="NHM142" s="6"/>
      <c r="NHN142" s="6"/>
      <c r="NHO142" s="6"/>
      <c r="NHP142" s="6"/>
      <c r="NHQ142" s="6"/>
      <c r="NHR142" s="6"/>
      <c r="NHS142" s="6"/>
      <c r="NHT142" s="6"/>
      <c r="NHU142" s="6"/>
      <c r="NHV142" s="6"/>
      <c r="NHW142" s="6"/>
      <c r="NHX142" s="6"/>
      <c r="NHY142" s="6"/>
      <c r="NHZ142" s="6"/>
      <c r="NIA142" s="6"/>
      <c r="NIB142" s="6"/>
      <c r="NIC142" s="6"/>
      <c r="NID142" s="6"/>
      <c r="NIE142" s="6"/>
      <c r="NIF142" s="6"/>
      <c r="NIG142" s="6"/>
      <c r="NIH142" s="6"/>
      <c r="NII142" s="6"/>
      <c r="NIJ142" s="6"/>
      <c r="NIK142" s="6"/>
      <c r="NIL142" s="6"/>
      <c r="NIM142" s="6"/>
      <c r="NIN142" s="6"/>
      <c r="NIO142" s="6"/>
      <c r="NIP142" s="6"/>
      <c r="NIQ142" s="6"/>
      <c r="NIR142" s="6"/>
      <c r="NIS142" s="6"/>
      <c r="NIT142" s="6"/>
      <c r="NIU142" s="6"/>
      <c r="NIV142" s="6"/>
      <c r="NIW142" s="6"/>
      <c r="NIX142" s="6"/>
      <c r="NIY142" s="6"/>
      <c r="NIZ142" s="6"/>
      <c r="NJA142" s="6"/>
      <c r="NJB142" s="6"/>
      <c r="NJC142" s="6"/>
      <c r="NJD142" s="6"/>
      <c r="NJE142" s="6"/>
      <c r="NJF142" s="6"/>
      <c r="NJG142" s="6"/>
      <c r="NJH142" s="6"/>
      <c r="NJI142" s="6"/>
      <c r="NJJ142" s="6"/>
      <c r="NJK142" s="6"/>
      <c r="NJL142" s="6"/>
      <c r="NJM142" s="6"/>
      <c r="NJN142" s="6"/>
      <c r="NJO142" s="6"/>
      <c r="NJP142" s="6"/>
      <c r="NJQ142" s="6"/>
      <c r="NJR142" s="6"/>
      <c r="NJS142" s="6"/>
      <c r="NJT142" s="6"/>
      <c r="NJU142" s="6"/>
      <c r="NJV142" s="6"/>
      <c r="NJW142" s="6"/>
      <c r="NJX142" s="6"/>
      <c r="NJY142" s="6"/>
      <c r="NJZ142" s="6"/>
      <c r="NKA142" s="6"/>
      <c r="NKB142" s="6"/>
      <c r="NKC142" s="6"/>
      <c r="NKD142" s="6"/>
      <c r="NKE142" s="6"/>
      <c r="NKF142" s="6"/>
      <c r="NKG142" s="6"/>
      <c r="NKH142" s="6"/>
      <c r="NKI142" s="6"/>
      <c r="NKJ142" s="6"/>
      <c r="NKK142" s="6"/>
      <c r="NKL142" s="6"/>
      <c r="NKM142" s="6"/>
      <c r="NKN142" s="6"/>
      <c r="NKO142" s="6"/>
      <c r="NKP142" s="6"/>
      <c r="NKQ142" s="6"/>
      <c r="NKR142" s="6"/>
      <c r="NKS142" s="6"/>
      <c r="NKT142" s="6"/>
      <c r="NKU142" s="6"/>
      <c r="NKV142" s="6"/>
      <c r="NKW142" s="6"/>
      <c r="NKX142" s="6"/>
      <c r="NKY142" s="6"/>
      <c r="NKZ142" s="6"/>
      <c r="NLA142" s="6"/>
      <c r="NLB142" s="6"/>
      <c r="NLC142" s="6"/>
      <c r="NLD142" s="6"/>
      <c r="NLE142" s="6"/>
      <c r="NLF142" s="6"/>
      <c r="NLG142" s="6"/>
      <c r="NLH142" s="6"/>
      <c r="NLI142" s="6"/>
      <c r="NLJ142" s="6"/>
      <c r="NLK142" s="6"/>
      <c r="NLL142" s="6"/>
      <c r="NLM142" s="6"/>
      <c r="NLN142" s="6"/>
      <c r="NLO142" s="6"/>
      <c r="NLP142" s="6"/>
      <c r="NLQ142" s="6"/>
      <c r="NLR142" s="6"/>
      <c r="NLS142" s="6"/>
      <c r="NLT142" s="6"/>
      <c r="NLU142" s="6"/>
      <c r="NLV142" s="6"/>
      <c r="NLW142" s="6"/>
      <c r="NLX142" s="6"/>
      <c r="NLY142" s="6"/>
      <c r="NLZ142" s="6"/>
      <c r="NMA142" s="6"/>
      <c r="NMB142" s="6"/>
      <c r="NMC142" s="6"/>
      <c r="NMD142" s="6"/>
      <c r="NME142" s="6"/>
      <c r="NMF142" s="6"/>
      <c r="NMG142" s="6"/>
      <c r="NMH142" s="6"/>
      <c r="NMI142" s="6"/>
      <c r="NMJ142" s="6"/>
      <c r="NMK142" s="6"/>
      <c r="NML142" s="6"/>
      <c r="NMM142" s="6"/>
      <c r="NMN142" s="6"/>
      <c r="NMO142" s="6"/>
      <c r="NMP142" s="6"/>
      <c r="NMQ142" s="6"/>
      <c r="NMR142" s="6"/>
      <c r="NMS142" s="6"/>
      <c r="NMT142" s="6"/>
      <c r="NMU142" s="6"/>
      <c r="NMV142" s="6"/>
      <c r="NMW142" s="6"/>
      <c r="NMX142" s="6"/>
      <c r="NMY142" s="6"/>
      <c r="NMZ142" s="6"/>
      <c r="NNA142" s="6"/>
      <c r="NNB142" s="6"/>
      <c r="NNC142" s="6"/>
      <c r="NND142" s="6"/>
      <c r="NNE142" s="6"/>
      <c r="NNF142" s="6"/>
      <c r="NNG142" s="6"/>
      <c r="NNH142" s="6"/>
      <c r="NNI142" s="6"/>
      <c r="NNJ142" s="6"/>
      <c r="NNK142" s="6"/>
      <c r="NNL142" s="6"/>
      <c r="NNM142" s="6"/>
      <c r="NNN142" s="6"/>
      <c r="NNO142" s="6"/>
      <c r="NNP142" s="6"/>
      <c r="NNQ142" s="6"/>
      <c r="NNR142" s="6"/>
      <c r="NNS142" s="6"/>
      <c r="NNT142" s="6"/>
      <c r="NNU142" s="6"/>
      <c r="NNV142" s="6"/>
      <c r="NNW142" s="6"/>
      <c r="NNX142" s="6"/>
      <c r="NNY142" s="6"/>
      <c r="NNZ142" s="6"/>
      <c r="NOA142" s="6"/>
      <c r="NOB142" s="6"/>
      <c r="NOC142" s="6"/>
      <c r="NOD142" s="6"/>
      <c r="NOE142" s="6"/>
      <c r="NOF142" s="6"/>
      <c r="NOG142" s="6"/>
      <c r="NOH142" s="6"/>
      <c r="NOI142" s="6"/>
      <c r="NOJ142" s="6"/>
      <c r="NOK142" s="6"/>
      <c r="NOL142" s="6"/>
      <c r="NOM142" s="6"/>
      <c r="NON142" s="6"/>
      <c r="NOO142" s="6"/>
      <c r="NOP142" s="6"/>
      <c r="NOQ142" s="6"/>
      <c r="NOR142" s="6"/>
      <c r="NOS142" s="6"/>
      <c r="NOT142" s="6"/>
      <c r="NOU142" s="6"/>
      <c r="NOV142" s="6"/>
      <c r="NOW142" s="6"/>
      <c r="NOX142" s="6"/>
      <c r="NOY142" s="6"/>
      <c r="NOZ142" s="6"/>
      <c r="NPA142" s="6"/>
      <c r="NPB142" s="6"/>
      <c r="NPC142" s="6"/>
      <c r="NPD142" s="6"/>
      <c r="NPE142" s="6"/>
      <c r="NPF142" s="6"/>
      <c r="NPG142" s="6"/>
      <c r="NPH142" s="6"/>
      <c r="NPI142" s="6"/>
      <c r="NPJ142" s="6"/>
      <c r="NPK142" s="6"/>
      <c r="NPL142" s="6"/>
      <c r="NPM142" s="6"/>
      <c r="NPN142" s="6"/>
      <c r="NPO142" s="6"/>
      <c r="NPP142" s="6"/>
      <c r="NPQ142" s="6"/>
      <c r="NPR142" s="6"/>
      <c r="NPS142" s="6"/>
      <c r="NPT142" s="6"/>
      <c r="NPU142" s="6"/>
      <c r="NPV142" s="6"/>
      <c r="NPW142" s="6"/>
      <c r="NPX142" s="6"/>
      <c r="NPY142" s="6"/>
      <c r="NPZ142" s="6"/>
      <c r="NQA142" s="6"/>
      <c r="NQB142" s="6"/>
      <c r="NQC142" s="6"/>
      <c r="NQD142" s="6"/>
      <c r="NQE142" s="6"/>
      <c r="NQF142" s="6"/>
      <c r="NQG142" s="6"/>
      <c r="NQH142" s="6"/>
      <c r="NQI142" s="6"/>
      <c r="NQJ142" s="6"/>
      <c r="NQK142" s="6"/>
      <c r="NQL142" s="6"/>
      <c r="NQM142" s="6"/>
      <c r="NQN142" s="6"/>
      <c r="NQO142" s="6"/>
      <c r="NQP142" s="6"/>
      <c r="NQQ142" s="6"/>
      <c r="NQR142" s="6"/>
      <c r="NQS142" s="6"/>
      <c r="NQT142" s="6"/>
      <c r="NQU142" s="6"/>
      <c r="NQV142" s="6"/>
      <c r="NQW142" s="6"/>
      <c r="NQX142" s="6"/>
      <c r="NQY142" s="6"/>
      <c r="NQZ142" s="6"/>
      <c r="NRA142" s="6"/>
      <c r="NRB142" s="6"/>
      <c r="NRC142" s="6"/>
      <c r="NRD142" s="6"/>
      <c r="NRE142" s="6"/>
      <c r="NRF142" s="6"/>
      <c r="NRG142" s="6"/>
      <c r="NRH142" s="6"/>
      <c r="NRI142" s="6"/>
      <c r="NRJ142" s="6"/>
      <c r="NRK142" s="6"/>
      <c r="NRL142" s="6"/>
      <c r="NRM142" s="6"/>
      <c r="NRN142" s="6"/>
      <c r="NRO142" s="6"/>
      <c r="NRP142" s="6"/>
      <c r="NRQ142" s="6"/>
      <c r="NRR142" s="6"/>
      <c r="NRS142" s="6"/>
      <c r="NRT142" s="6"/>
      <c r="NRU142" s="6"/>
      <c r="NRV142" s="6"/>
      <c r="NRW142" s="6"/>
      <c r="NRX142" s="6"/>
      <c r="NRY142" s="6"/>
      <c r="NRZ142" s="6"/>
      <c r="NSA142" s="6"/>
      <c r="NSB142" s="6"/>
      <c r="NSC142" s="6"/>
      <c r="NSD142" s="6"/>
      <c r="NSE142" s="6"/>
      <c r="NSF142" s="6"/>
      <c r="NSG142" s="6"/>
      <c r="NSH142" s="6"/>
      <c r="NSI142" s="6"/>
      <c r="NSJ142" s="6"/>
      <c r="NSK142" s="6"/>
      <c r="NSL142" s="6"/>
      <c r="NSM142" s="6"/>
      <c r="NSN142" s="6"/>
      <c r="NSO142" s="6"/>
      <c r="NSP142" s="6"/>
      <c r="NSQ142" s="6"/>
      <c r="NSR142" s="6"/>
      <c r="NSS142" s="6"/>
      <c r="NST142" s="6"/>
      <c r="NSU142" s="6"/>
      <c r="NSV142" s="6"/>
      <c r="NSW142" s="6"/>
      <c r="NSX142" s="6"/>
      <c r="NSY142" s="6"/>
      <c r="NSZ142" s="6"/>
      <c r="NTA142" s="6"/>
      <c r="NTB142" s="6"/>
      <c r="NTC142" s="6"/>
      <c r="NTD142" s="6"/>
      <c r="NTE142" s="6"/>
      <c r="NTF142" s="6"/>
      <c r="NTG142" s="6"/>
      <c r="NTH142" s="6"/>
      <c r="NTI142" s="6"/>
      <c r="NTJ142" s="6"/>
      <c r="NTK142" s="6"/>
      <c r="NTL142" s="6"/>
      <c r="NTM142" s="6"/>
      <c r="NTN142" s="6"/>
      <c r="NTO142" s="6"/>
      <c r="NTP142" s="6"/>
      <c r="NTQ142" s="6"/>
      <c r="NTR142" s="6"/>
      <c r="NTS142" s="6"/>
      <c r="NTT142" s="6"/>
      <c r="NTU142" s="6"/>
      <c r="NTV142" s="6"/>
      <c r="NTW142" s="6"/>
      <c r="NTX142" s="6"/>
      <c r="NTY142" s="6"/>
      <c r="NTZ142" s="6"/>
      <c r="NUA142" s="6"/>
      <c r="NUB142" s="6"/>
      <c r="NUC142" s="6"/>
      <c r="NUD142" s="6"/>
      <c r="NUE142" s="6"/>
      <c r="NUF142" s="6"/>
      <c r="NUG142" s="6"/>
      <c r="NUH142" s="6"/>
      <c r="NUI142" s="6"/>
      <c r="NUJ142" s="6"/>
      <c r="NUK142" s="6"/>
      <c r="NUL142" s="6"/>
      <c r="NUM142" s="6"/>
      <c r="NUN142" s="6"/>
      <c r="NUO142" s="6"/>
      <c r="NUP142" s="6"/>
      <c r="NUQ142" s="6"/>
      <c r="NUR142" s="6"/>
      <c r="NUS142" s="6"/>
      <c r="NUT142" s="6"/>
      <c r="NUU142" s="6"/>
      <c r="NUV142" s="6"/>
      <c r="NUW142" s="6"/>
      <c r="NUX142" s="6"/>
      <c r="NUY142" s="6"/>
      <c r="NUZ142" s="6"/>
      <c r="NVA142" s="6"/>
      <c r="NVB142" s="6"/>
      <c r="NVC142" s="6"/>
      <c r="NVD142" s="6"/>
      <c r="NVE142" s="6"/>
      <c r="NVF142" s="6"/>
      <c r="NVG142" s="6"/>
      <c r="NVH142" s="6"/>
      <c r="NVI142" s="6"/>
      <c r="NVJ142" s="6"/>
      <c r="NVK142" s="6"/>
      <c r="NVL142" s="6"/>
      <c r="NVM142" s="6"/>
      <c r="NVN142" s="6"/>
      <c r="NVO142" s="6"/>
      <c r="NVP142" s="6"/>
      <c r="NVQ142" s="6"/>
      <c r="NVR142" s="6"/>
      <c r="NVS142" s="6"/>
      <c r="NVT142" s="6"/>
      <c r="NVU142" s="6"/>
      <c r="NVV142" s="6"/>
      <c r="NVW142" s="6"/>
      <c r="NVX142" s="6"/>
      <c r="NVY142" s="6"/>
      <c r="NVZ142" s="6"/>
      <c r="NWA142" s="6"/>
      <c r="NWB142" s="6"/>
      <c r="NWC142" s="6"/>
      <c r="NWD142" s="6"/>
      <c r="NWE142" s="6"/>
      <c r="NWF142" s="6"/>
      <c r="NWG142" s="6"/>
      <c r="NWH142" s="6"/>
      <c r="NWI142" s="6"/>
      <c r="NWJ142" s="6"/>
      <c r="NWK142" s="6"/>
      <c r="NWL142" s="6"/>
      <c r="NWM142" s="6"/>
      <c r="NWN142" s="6"/>
      <c r="NWO142" s="6"/>
      <c r="NWP142" s="6"/>
      <c r="NWQ142" s="6"/>
      <c r="NWR142" s="6"/>
      <c r="NWS142" s="6"/>
      <c r="NWT142" s="6"/>
      <c r="NWU142" s="6"/>
      <c r="NWV142" s="6"/>
      <c r="NWW142" s="6"/>
      <c r="NWX142" s="6"/>
      <c r="NWY142" s="6"/>
      <c r="NWZ142" s="6"/>
      <c r="NXA142" s="6"/>
      <c r="NXB142" s="6"/>
      <c r="NXC142" s="6"/>
      <c r="NXD142" s="6"/>
      <c r="NXE142" s="6"/>
      <c r="NXF142" s="6"/>
      <c r="NXG142" s="6"/>
      <c r="NXH142" s="6"/>
      <c r="NXI142" s="6"/>
      <c r="NXJ142" s="6"/>
      <c r="NXK142" s="6"/>
      <c r="NXL142" s="6"/>
      <c r="NXM142" s="6"/>
      <c r="NXN142" s="6"/>
      <c r="NXO142" s="6"/>
      <c r="NXP142" s="6"/>
      <c r="NXQ142" s="6"/>
      <c r="NXR142" s="6"/>
      <c r="NXS142" s="6"/>
      <c r="NXT142" s="6"/>
      <c r="NXU142" s="6"/>
      <c r="NXV142" s="6"/>
      <c r="NXW142" s="6"/>
      <c r="NXX142" s="6"/>
      <c r="NXY142" s="6"/>
      <c r="NXZ142" s="6"/>
      <c r="NYA142" s="6"/>
      <c r="NYB142" s="6"/>
      <c r="NYC142" s="6"/>
      <c r="NYD142" s="6"/>
      <c r="NYE142" s="6"/>
      <c r="NYF142" s="6"/>
      <c r="NYG142" s="6"/>
      <c r="NYH142" s="6"/>
      <c r="NYI142" s="6"/>
      <c r="NYJ142" s="6"/>
      <c r="NYK142" s="6"/>
      <c r="NYL142" s="6"/>
      <c r="NYM142" s="6"/>
      <c r="NYN142" s="6"/>
      <c r="NYO142" s="6"/>
      <c r="NYP142" s="6"/>
      <c r="NYQ142" s="6"/>
      <c r="NYR142" s="6"/>
      <c r="NYS142" s="6"/>
      <c r="NYT142" s="6"/>
      <c r="NYU142" s="6"/>
      <c r="NYV142" s="6"/>
      <c r="NYW142" s="6"/>
      <c r="NYX142" s="6"/>
      <c r="NYY142" s="6"/>
      <c r="NYZ142" s="6"/>
      <c r="NZA142" s="6"/>
      <c r="NZB142" s="6"/>
      <c r="NZC142" s="6"/>
      <c r="NZD142" s="6"/>
      <c r="NZE142" s="6"/>
      <c r="NZF142" s="6"/>
      <c r="NZG142" s="6"/>
      <c r="NZH142" s="6"/>
      <c r="NZI142" s="6"/>
      <c r="NZJ142" s="6"/>
      <c r="NZK142" s="6"/>
      <c r="NZL142" s="6"/>
      <c r="NZM142" s="6"/>
      <c r="NZN142" s="6"/>
      <c r="NZO142" s="6"/>
      <c r="NZP142" s="6"/>
      <c r="NZQ142" s="6"/>
      <c r="NZR142" s="6"/>
      <c r="NZS142" s="6"/>
      <c r="NZT142" s="6"/>
      <c r="NZU142" s="6"/>
      <c r="NZV142" s="6"/>
      <c r="NZW142" s="6"/>
      <c r="NZX142" s="6"/>
      <c r="NZY142" s="6"/>
      <c r="NZZ142" s="6"/>
      <c r="OAA142" s="6"/>
      <c r="OAB142" s="6"/>
      <c r="OAC142" s="6"/>
      <c r="OAD142" s="6"/>
      <c r="OAE142" s="6"/>
      <c r="OAF142" s="6"/>
      <c r="OAG142" s="6"/>
      <c r="OAH142" s="6"/>
      <c r="OAI142" s="6"/>
      <c r="OAJ142" s="6"/>
      <c r="OAK142" s="6"/>
      <c r="OAL142" s="6"/>
      <c r="OAM142" s="6"/>
      <c r="OAN142" s="6"/>
      <c r="OAO142" s="6"/>
      <c r="OAP142" s="6"/>
      <c r="OAQ142" s="6"/>
      <c r="OAR142" s="6"/>
      <c r="OAS142" s="6"/>
      <c r="OAT142" s="6"/>
      <c r="OAU142" s="6"/>
      <c r="OAV142" s="6"/>
      <c r="OAW142" s="6"/>
      <c r="OAX142" s="6"/>
      <c r="OAY142" s="6"/>
      <c r="OAZ142" s="6"/>
      <c r="OBA142" s="6"/>
      <c r="OBB142" s="6"/>
      <c r="OBC142" s="6"/>
      <c r="OBD142" s="6"/>
      <c r="OBE142" s="6"/>
      <c r="OBF142" s="6"/>
      <c r="OBG142" s="6"/>
      <c r="OBH142" s="6"/>
      <c r="OBI142" s="6"/>
      <c r="OBJ142" s="6"/>
      <c r="OBK142" s="6"/>
      <c r="OBL142" s="6"/>
      <c r="OBM142" s="6"/>
      <c r="OBN142" s="6"/>
      <c r="OBO142" s="6"/>
      <c r="OBP142" s="6"/>
      <c r="OBQ142" s="6"/>
      <c r="OBR142" s="6"/>
      <c r="OBS142" s="6"/>
      <c r="OBT142" s="6"/>
      <c r="OBU142" s="6"/>
      <c r="OBV142" s="6"/>
      <c r="OBW142" s="6"/>
      <c r="OBX142" s="6"/>
      <c r="OBY142" s="6"/>
      <c r="OBZ142" s="6"/>
      <c r="OCA142" s="6"/>
      <c r="OCB142" s="6"/>
      <c r="OCC142" s="6"/>
      <c r="OCD142" s="6"/>
      <c r="OCE142" s="6"/>
      <c r="OCF142" s="6"/>
      <c r="OCG142" s="6"/>
      <c r="OCH142" s="6"/>
      <c r="OCI142" s="6"/>
      <c r="OCJ142" s="6"/>
      <c r="OCK142" s="6"/>
      <c r="OCL142" s="6"/>
      <c r="OCM142" s="6"/>
      <c r="OCN142" s="6"/>
      <c r="OCO142" s="6"/>
      <c r="OCP142" s="6"/>
      <c r="OCQ142" s="6"/>
      <c r="OCR142" s="6"/>
      <c r="OCS142" s="6"/>
      <c r="OCT142" s="6"/>
      <c r="OCU142" s="6"/>
      <c r="OCV142" s="6"/>
      <c r="OCW142" s="6"/>
      <c r="OCX142" s="6"/>
      <c r="OCY142" s="6"/>
      <c r="OCZ142" s="6"/>
      <c r="ODA142" s="6"/>
      <c r="ODB142" s="6"/>
      <c r="ODC142" s="6"/>
      <c r="ODD142" s="6"/>
      <c r="ODE142" s="6"/>
      <c r="ODF142" s="6"/>
      <c r="ODG142" s="6"/>
      <c r="ODH142" s="6"/>
      <c r="ODI142" s="6"/>
      <c r="ODJ142" s="6"/>
      <c r="ODK142" s="6"/>
      <c r="ODL142" s="6"/>
      <c r="ODM142" s="6"/>
      <c r="ODN142" s="6"/>
      <c r="ODO142" s="6"/>
      <c r="ODP142" s="6"/>
      <c r="ODQ142" s="6"/>
      <c r="ODR142" s="6"/>
      <c r="ODS142" s="6"/>
      <c r="ODT142" s="6"/>
      <c r="ODU142" s="6"/>
      <c r="ODV142" s="6"/>
      <c r="ODW142" s="6"/>
      <c r="ODX142" s="6"/>
      <c r="ODY142" s="6"/>
      <c r="ODZ142" s="6"/>
      <c r="OEA142" s="6"/>
      <c r="OEB142" s="6"/>
      <c r="OEC142" s="6"/>
      <c r="OED142" s="6"/>
      <c r="OEE142" s="6"/>
      <c r="OEF142" s="6"/>
      <c r="OEG142" s="6"/>
      <c r="OEH142" s="6"/>
      <c r="OEI142" s="6"/>
      <c r="OEJ142" s="6"/>
      <c r="OEK142" s="6"/>
      <c r="OEL142" s="6"/>
      <c r="OEM142" s="6"/>
      <c r="OEN142" s="6"/>
      <c r="OEO142" s="6"/>
      <c r="OEP142" s="6"/>
      <c r="OEQ142" s="6"/>
      <c r="OER142" s="6"/>
      <c r="OES142" s="6"/>
      <c r="OET142" s="6"/>
      <c r="OEU142" s="6"/>
      <c r="OEV142" s="6"/>
      <c r="OEW142" s="6"/>
      <c r="OEX142" s="6"/>
      <c r="OEY142" s="6"/>
      <c r="OEZ142" s="6"/>
      <c r="OFA142" s="6"/>
      <c r="OFB142" s="6"/>
      <c r="OFC142" s="6"/>
      <c r="OFD142" s="6"/>
      <c r="OFE142" s="6"/>
      <c r="OFF142" s="6"/>
      <c r="OFG142" s="6"/>
      <c r="OFH142" s="6"/>
      <c r="OFI142" s="6"/>
      <c r="OFJ142" s="6"/>
      <c r="OFK142" s="6"/>
      <c r="OFL142" s="6"/>
      <c r="OFM142" s="6"/>
      <c r="OFN142" s="6"/>
      <c r="OFO142" s="6"/>
      <c r="OFP142" s="6"/>
      <c r="OFQ142" s="6"/>
      <c r="OFR142" s="6"/>
      <c r="OFS142" s="6"/>
      <c r="OFT142" s="6"/>
      <c r="OFU142" s="6"/>
      <c r="OFV142" s="6"/>
      <c r="OFW142" s="6"/>
      <c r="OFX142" s="6"/>
      <c r="OFY142" s="6"/>
      <c r="OFZ142" s="6"/>
      <c r="OGA142" s="6"/>
      <c r="OGB142" s="6"/>
      <c r="OGC142" s="6"/>
      <c r="OGD142" s="6"/>
      <c r="OGE142" s="6"/>
      <c r="OGF142" s="6"/>
      <c r="OGG142" s="6"/>
      <c r="OGH142" s="6"/>
      <c r="OGI142" s="6"/>
      <c r="OGJ142" s="6"/>
      <c r="OGK142" s="6"/>
      <c r="OGL142" s="6"/>
      <c r="OGM142" s="6"/>
      <c r="OGN142" s="6"/>
      <c r="OGO142" s="6"/>
      <c r="OGP142" s="6"/>
      <c r="OGQ142" s="6"/>
      <c r="OGR142" s="6"/>
      <c r="OGS142" s="6"/>
      <c r="OGT142" s="6"/>
      <c r="OGU142" s="6"/>
      <c r="OGV142" s="6"/>
      <c r="OGW142" s="6"/>
      <c r="OGX142" s="6"/>
      <c r="OGY142" s="6"/>
      <c r="OGZ142" s="6"/>
      <c r="OHA142" s="6"/>
      <c r="OHB142" s="6"/>
      <c r="OHC142" s="6"/>
      <c r="OHD142" s="6"/>
      <c r="OHE142" s="6"/>
      <c r="OHF142" s="6"/>
      <c r="OHG142" s="6"/>
      <c r="OHH142" s="6"/>
      <c r="OHI142" s="6"/>
      <c r="OHJ142" s="6"/>
      <c r="OHK142" s="6"/>
      <c r="OHL142" s="6"/>
      <c r="OHM142" s="6"/>
      <c r="OHN142" s="6"/>
      <c r="OHO142" s="6"/>
      <c r="OHP142" s="6"/>
      <c r="OHQ142" s="6"/>
      <c r="OHR142" s="6"/>
      <c r="OHS142" s="6"/>
      <c r="OHT142" s="6"/>
      <c r="OHU142" s="6"/>
      <c r="OHV142" s="6"/>
      <c r="OHW142" s="6"/>
      <c r="OHX142" s="6"/>
      <c r="OHY142" s="6"/>
      <c r="OHZ142" s="6"/>
      <c r="OIA142" s="6"/>
      <c r="OIB142" s="6"/>
      <c r="OIC142" s="6"/>
      <c r="OID142" s="6"/>
      <c r="OIE142" s="6"/>
      <c r="OIF142" s="6"/>
      <c r="OIG142" s="6"/>
      <c r="OIH142" s="6"/>
      <c r="OII142" s="6"/>
      <c r="OIJ142" s="6"/>
      <c r="OIK142" s="6"/>
      <c r="OIL142" s="6"/>
      <c r="OIM142" s="6"/>
      <c r="OIN142" s="6"/>
      <c r="OIO142" s="6"/>
      <c r="OIP142" s="6"/>
      <c r="OIQ142" s="6"/>
      <c r="OIR142" s="6"/>
      <c r="OIS142" s="6"/>
      <c r="OIT142" s="6"/>
      <c r="OIU142" s="6"/>
      <c r="OIV142" s="6"/>
      <c r="OIW142" s="6"/>
      <c r="OIX142" s="6"/>
      <c r="OIY142" s="6"/>
      <c r="OIZ142" s="6"/>
      <c r="OJA142" s="6"/>
      <c r="OJB142" s="6"/>
      <c r="OJC142" s="6"/>
      <c r="OJD142" s="6"/>
      <c r="OJE142" s="6"/>
      <c r="OJF142" s="6"/>
      <c r="OJG142" s="6"/>
      <c r="OJH142" s="6"/>
      <c r="OJI142" s="6"/>
      <c r="OJJ142" s="6"/>
      <c r="OJK142" s="6"/>
      <c r="OJL142" s="6"/>
      <c r="OJM142" s="6"/>
      <c r="OJN142" s="6"/>
      <c r="OJO142" s="6"/>
      <c r="OJP142" s="6"/>
      <c r="OJQ142" s="6"/>
      <c r="OJR142" s="6"/>
      <c r="OJS142" s="6"/>
      <c r="OJT142" s="6"/>
      <c r="OJU142" s="6"/>
      <c r="OJV142" s="6"/>
      <c r="OJW142" s="6"/>
      <c r="OJX142" s="6"/>
      <c r="OJY142" s="6"/>
      <c r="OJZ142" s="6"/>
      <c r="OKA142" s="6"/>
      <c r="OKB142" s="6"/>
      <c r="OKC142" s="6"/>
      <c r="OKD142" s="6"/>
      <c r="OKE142" s="6"/>
      <c r="OKF142" s="6"/>
      <c r="OKG142" s="6"/>
      <c r="OKH142" s="6"/>
      <c r="OKI142" s="6"/>
      <c r="OKJ142" s="6"/>
      <c r="OKK142" s="6"/>
      <c r="OKL142" s="6"/>
      <c r="OKM142" s="6"/>
      <c r="OKN142" s="6"/>
      <c r="OKO142" s="6"/>
      <c r="OKP142" s="6"/>
      <c r="OKQ142" s="6"/>
      <c r="OKR142" s="6"/>
      <c r="OKS142" s="6"/>
      <c r="OKT142" s="6"/>
      <c r="OKU142" s="6"/>
      <c r="OKV142" s="6"/>
      <c r="OKW142" s="6"/>
      <c r="OKX142" s="6"/>
      <c r="OKY142" s="6"/>
      <c r="OKZ142" s="6"/>
      <c r="OLA142" s="6"/>
      <c r="OLB142" s="6"/>
      <c r="OLC142" s="6"/>
      <c r="OLD142" s="6"/>
      <c r="OLE142" s="6"/>
      <c r="OLF142" s="6"/>
      <c r="OLG142" s="6"/>
      <c r="OLH142" s="6"/>
      <c r="OLI142" s="6"/>
      <c r="OLJ142" s="6"/>
      <c r="OLK142" s="6"/>
      <c r="OLL142" s="6"/>
      <c r="OLM142" s="6"/>
      <c r="OLN142" s="6"/>
      <c r="OLO142" s="6"/>
      <c r="OLP142" s="6"/>
      <c r="OLQ142" s="6"/>
      <c r="OLR142" s="6"/>
      <c r="OLS142" s="6"/>
      <c r="OLT142" s="6"/>
      <c r="OLU142" s="6"/>
      <c r="OLV142" s="6"/>
      <c r="OLW142" s="6"/>
      <c r="OLX142" s="6"/>
      <c r="OLY142" s="6"/>
      <c r="OLZ142" s="6"/>
      <c r="OMA142" s="6"/>
      <c r="OMB142" s="6"/>
      <c r="OMC142" s="6"/>
      <c r="OMD142" s="6"/>
      <c r="OME142" s="6"/>
      <c r="OMF142" s="6"/>
      <c r="OMG142" s="6"/>
      <c r="OMH142" s="6"/>
      <c r="OMI142" s="6"/>
      <c r="OMJ142" s="6"/>
      <c r="OMK142" s="6"/>
      <c r="OML142" s="6"/>
      <c r="OMM142" s="6"/>
      <c r="OMN142" s="6"/>
      <c r="OMO142" s="6"/>
      <c r="OMP142" s="6"/>
      <c r="OMQ142" s="6"/>
      <c r="OMR142" s="6"/>
      <c r="OMS142" s="6"/>
      <c r="OMT142" s="6"/>
      <c r="OMU142" s="6"/>
      <c r="OMV142" s="6"/>
      <c r="OMW142" s="6"/>
      <c r="OMX142" s="6"/>
      <c r="OMY142" s="6"/>
      <c r="OMZ142" s="6"/>
      <c r="ONA142" s="6"/>
      <c r="ONB142" s="6"/>
      <c r="ONC142" s="6"/>
      <c r="OND142" s="6"/>
      <c r="ONE142" s="6"/>
      <c r="ONF142" s="6"/>
      <c r="ONG142" s="6"/>
      <c r="ONH142" s="6"/>
      <c r="ONI142" s="6"/>
      <c r="ONJ142" s="6"/>
      <c r="ONK142" s="6"/>
      <c r="ONL142" s="6"/>
      <c r="ONM142" s="6"/>
      <c r="ONN142" s="6"/>
      <c r="ONO142" s="6"/>
      <c r="ONP142" s="6"/>
      <c r="ONQ142" s="6"/>
      <c r="ONR142" s="6"/>
      <c r="ONS142" s="6"/>
      <c r="ONT142" s="6"/>
      <c r="ONU142" s="6"/>
      <c r="ONV142" s="6"/>
      <c r="ONW142" s="6"/>
      <c r="ONX142" s="6"/>
      <c r="ONY142" s="6"/>
      <c r="ONZ142" s="6"/>
      <c r="OOA142" s="6"/>
      <c r="OOB142" s="6"/>
      <c r="OOC142" s="6"/>
      <c r="OOD142" s="6"/>
      <c r="OOE142" s="6"/>
      <c r="OOF142" s="6"/>
      <c r="OOG142" s="6"/>
      <c r="OOH142" s="6"/>
      <c r="OOI142" s="6"/>
      <c r="OOJ142" s="6"/>
      <c r="OOK142" s="6"/>
      <c r="OOL142" s="6"/>
      <c r="OOM142" s="6"/>
      <c r="OON142" s="6"/>
      <c r="OOO142" s="6"/>
      <c r="OOP142" s="6"/>
      <c r="OOQ142" s="6"/>
      <c r="OOR142" s="6"/>
      <c r="OOS142" s="6"/>
      <c r="OOT142" s="6"/>
      <c r="OOU142" s="6"/>
      <c r="OOV142" s="6"/>
      <c r="OOW142" s="6"/>
      <c r="OOX142" s="6"/>
      <c r="OOY142" s="6"/>
      <c r="OOZ142" s="6"/>
      <c r="OPA142" s="6"/>
      <c r="OPB142" s="6"/>
      <c r="OPC142" s="6"/>
      <c r="OPD142" s="6"/>
      <c r="OPE142" s="6"/>
      <c r="OPF142" s="6"/>
      <c r="OPG142" s="6"/>
      <c r="OPH142" s="6"/>
      <c r="OPI142" s="6"/>
      <c r="OPJ142" s="6"/>
      <c r="OPK142" s="6"/>
      <c r="OPL142" s="6"/>
      <c r="OPM142" s="6"/>
      <c r="OPN142" s="6"/>
      <c r="OPO142" s="6"/>
      <c r="OPP142" s="6"/>
      <c r="OPQ142" s="6"/>
      <c r="OPR142" s="6"/>
      <c r="OPS142" s="6"/>
      <c r="OPT142" s="6"/>
      <c r="OPU142" s="6"/>
      <c r="OPV142" s="6"/>
      <c r="OPW142" s="6"/>
      <c r="OPX142" s="6"/>
      <c r="OPY142" s="6"/>
      <c r="OPZ142" s="6"/>
      <c r="OQA142" s="6"/>
      <c r="OQB142" s="6"/>
      <c r="OQC142" s="6"/>
      <c r="OQD142" s="6"/>
      <c r="OQE142" s="6"/>
      <c r="OQF142" s="6"/>
      <c r="OQG142" s="6"/>
      <c r="OQH142" s="6"/>
      <c r="OQI142" s="6"/>
      <c r="OQJ142" s="6"/>
      <c r="OQK142" s="6"/>
      <c r="OQL142" s="6"/>
      <c r="OQM142" s="6"/>
      <c r="OQN142" s="6"/>
      <c r="OQO142" s="6"/>
      <c r="OQP142" s="6"/>
      <c r="OQQ142" s="6"/>
      <c r="OQR142" s="6"/>
      <c r="OQS142" s="6"/>
      <c r="OQT142" s="6"/>
      <c r="OQU142" s="6"/>
      <c r="OQV142" s="6"/>
      <c r="OQW142" s="6"/>
      <c r="OQX142" s="6"/>
      <c r="OQY142" s="6"/>
      <c r="OQZ142" s="6"/>
      <c r="ORA142" s="6"/>
      <c r="ORB142" s="6"/>
      <c r="ORC142" s="6"/>
      <c r="ORD142" s="6"/>
      <c r="ORE142" s="6"/>
      <c r="ORF142" s="6"/>
      <c r="ORG142" s="6"/>
      <c r="ORH142" s="6"/>
      <c r="ORI142" s="6"/>
      <c r="ORJ142" s="6"/>
      <c r="ORK142" s="6"/>
      <c r="ORL142" s="6"/>
      <c r="ORM142" s="6"/>
      <c r="ORN142" s="6"/>
      <c r="ORO142" s="6"/>
      <c r="ORP142" s="6"/>
      <c r="ORQ142" s="6"/>
      <c r="ORR142" s="6"/>
      <c r="ORS142" s="6"/>
      <c r="ORT142" s="6"/>
      <c r="ORU142" s="6"/>
      <c r="ORV142" s="6"/>
      <c r="ORW142" s="6"/>
      <c r="ORX142" s="6"/>
      <c r="ORY142" s="6"/>
      <c r="ORZ142" s="6"/>
      <c r="OSA142" s="6"/>
      <c r="OSB142" s="6"/>
      <c r="OSC142" s="6"/>
      <c r="OSD142" s="6"/>
      <c r="OSE142" s="6"/>
      <c r="OSF142" s="6"/>
      <c r="OSG142" s="6"/>
      <c r="OSH142" s="6"/>
      <c r="OSI142" s="6"/>
      <c r="OSJ142" s="6"/>
      <c r="OSK142" s="6"/>
      <c r="OSL142" s="6"/>
      <c r="OSM142" s="6"/>
      <c r="OSN142" s="6"/>
      <c r="OSO142" s="6"/>
      <c r="OSP142" s="6"/>
      <c r="OSQ142" s="6"/>
      <c r="OSR142" s="6"/>
      <c r="OSS142" s="6"/>
      <c r="OST142" s="6"/>
      <c r="OSU142" s="6"/>
      <c r="OSV142" s="6"/>
      <c r="OSW142" s="6"/>
      <c r="OSX142" s="6"/>
      <c r="OSY142" s="6"/>
      <c r="OSZ142" s="6"/>
      <c r="OTA142" s="6"/>
      <c r="OTB142" s="6"/>
      <c r="OTC142" s="6"/>
      <c r="OTD142" s="6"/>
      <c r="OTE142" s="6"/>
      <c r="OTF142" s="6"/>
      <c r="OTG142" s="6"/>
      <c r="OTH142" s="6"/>
      <c r="OTI142" s="6"/>
      <c r="OTJ142" s="6"/>
      <c r="OTK142" s="6"/>
      <c r="OTL142" s="6"/>
      <c r="OTM142" s="6"/>
      <c r="OTN142" s="6"/>
      <c r="OTO142" s="6"/>
      <c r="OTP142" s="6"/>
      <c r="OTQ142" s="6"/>
      <c r="OTR142" s="6"/>
      <c r="OTS142" s="6"/>
      <c r="OTT142" s="6"/>
      <c r="OTU142" s="6"/>
      <c r="OTV142" s="6"/>
      <c r="OTW142" s="6"/>
      <c r="OTX142" s="6"/>
      <c r="OTY142" s="6"/>
      <c r="OTZ142" s="6"/>
      <c r="OUA142" s="6"/>
      <c r="OUB142" s="6"/>
      <c r="OUC142" s="6"/>
      <c r="OUD142" s="6"/>
      <c r="OUE142" s="6"/>
      <c r="OUF142" s="6"/>
      <c r="OUG142" s="6"/>
      <c r="OUH142" s="6"/>
      <c r="OUI142" s="6"/>
      <c r="OUJ142" s="6"/>
      <c r="OUK142" s="6"/>
      <c r="OUL142" s="6"/>
      <c r="OUM142" s="6"/>
      <c r="OUN142" s="6"/>
      <c r="OUO142" s="6"/>
      <c r="OUP142" s="6"/>
      <c r="OUQ142" s="6"/>
      <c r="OUR142" s="6"/>
      <c r="OUS142" s="6"/>
      <c r="OUT142" s="6"/>
      <c r="OUU142" s="6"/>
      <c r="OUV142" s="6"/>
      <c r="OUW142" s="6"/>
      <c r="OUX142" s="6"/>
      <c r="OUY142" s="6"/>
      <c r="OUZ142" s="6"/>
      <c r="OVA142" s="6"/>
      <c r="OVB142" s="6"/>
      <c r="OVC142" s="6"/>
      <c r="OVD142" s="6"/>
      <c r="OVE142" s="6"/>
      <c r="OVF142" s="6"/>
      <c r="OVG142" s="6"/>
      <c r="OVH142" s="6"/>
      <c r="OVI142" s="6"/>
      <c r="OVJ142" s="6"/>
      <c r="OVK142" s="6"/>
      <c r="OVL142" s="6"/>
      <c r="OVM142" s="6"/>
      <c r="OVN142" s="6"/>
      <c r="OVO142" s="6"/>
      <c r="OVP142" s="6"/>
      <c r="OVQ142" s="6"/>
      <c r="OVR142" s="6"/>
      <c r="OVS142" s="6"/>
      <c r="OVT142" s="6"/>
      <c r="OVU142" s="6"/>
      <c r="OVV142" s="6"/>
      <c r="OVW142" s="6"/>
      <c r="OVX142" s="6"/>
      <c r="OVY142" s="6"/>
      <c r="OVZ142" s="6"/>
      <c r="OWA142" s="6"/>
      <c r="OWB142" s="6"/>
      <c r="OWC142" s="6"/>
      <c r="OWD142" s="6"/>
      <c r="OWE142" s="6"/>
      <c r="OWF142" s="6"/>
      <c r="OWG142" s="6"/>
      <c r="OWH142" s="6"/>
      <c r="OWI142" s="6"/>
      <c r="OWJ142" s="6"/>
      <c r="OWK142" s="6"/>
      <c r="OWL142" s="6"/>
      <c r="OWM142" s="6"/>
      <c r="OWN142" s="6"/>
      <c r="OWO142" s="6"/>
      <c r="OWP142" s="6"/>
      <c r="OWQ142" s="6"/>
      <c r="OWR142" s="6"/>
      <c r="OWS142" s="6"/>
      <c r="OWT142" s="6"/>
      <c r="OWU142" s="6"/>
      <c r="OWV142" s="6"/>
      <c r="OWW142" s="6"/>
      <c r="OWX142" s="6"/>
      <c r="OWY142" s="6"/>
      <c r="OWZ142" s="6"/>
      <c r="OXA142" s="6"/>
      <c r="OXB142" s="6"/>
      <c r="OXC142" s="6"/>
      <c r="OXD142" s="6"/>
      <c r="OXE142" s="6"/>
      <c r="OXF142" s="6"/>
      <c r="OXG142" s="6"/>
      <c r="OXH142" s="6"/>
      <c r="OXI142" s="6"/>
      <c r="OXJ142" s="6"/>
      <c r="OXK142" s="6"/>
      <c r="OXL142" s="6"/>
      <c r="OXM142" s="6"/>
      <c r="OXN142" s="6"/>
      <c r="OXO142" s="6"/>
      <c r="OXP142" s="6"/>
      <c r="OXQ142" s="6"/>
      <c r="OXR142" s="6"/>
      <c r="OXS142" s="6"/>
      <c r="OXT142" s="6"/>
      <c r="OXU142" s="6"/>
      <c r="OXV142" s="6"/>
      <c r="OXW142" s="6"/>
      <c r="OXX142" s="6"/>
      <c r="OXY142" s="6"/>
      <c r="OXZ142" s="6"/>
      <c r="OYA142" s="6"/>
      <c r="OYB142" s="6"/>
      <c r="OYC142" s="6"/>
      <c r="OYD142" s="6"/>
      <c r="OYE142" s="6"/>
      <c r="OYF142" s="6"/>
      <c r="OYG142" s="6"/>
      <c r="OYH142" s="6"/>
      <c r="OYI142" s="6"/>
      <c r="OYJ142" s="6"/>
      <c r="OYK142" s="6"/>
      <c r="OYL142" s="6"/>
      <c r="OYM142" s="6"/>
      <c r="OYN142" s="6"/>
      <c r="OYO142" s="6"/>
      <c r="OYP142" s="6"/>
      <c r="OYQ142" s="6"/>
      <c r="OYR142" s="6"/>
      <c r="OYS142" s="6"/>
      <c r="OYT142" s="6"/>
      <c r="OYU142" s="6"/>
      <c r="OYV142" s="6"/>
      <c r="OYW142" s="6"/>
      <c r="OYX142" s="6"/>
      <c r="OYY142" s="6"/>
      <c r="OYZ142" s="6"/>
      <c r="OZA142" s="6"/>
      <c r="OZB142" s="6"/>
      <c r="OZC142" s="6"/>
      <c r="OZD142" s="6"/>
      <c r="OZE142" s="6"/>
      <c r="OZF142" s="6"/>
      <c r="OZG142" s="6"/>
      <c r="OZH142" s="6"/>
      <c r="OZI142" s="6"/>
      <c r="OZJ142" s="6"/>
      <c r="OZK142" s="6"/>
      <c r="OZL142" s="6"/>
      <c r="OZM142" s="6"/>
      <c r="OZN142" s="6"/>
      <c r="OZO142" s="6"/>
      <c r="OZP142" s="6"/>
      <c r="OZQ142" s="6"/>
      <c r="OZR142" s="6"/>
      <c r="OZS142" s="6"/>
      <c r="OZT142" s="6"/>
      <c r="OZU142" s="6"/>
      <c r="OZV142" s="6"/>
      <c r="OZW142" s="6"/>
      <c r="OZX142" s="6"/>
      <c r="OZY142" s="6"/>
      <c r="OZZ142" s="6"/>
      <c r="PAA142" s="6"/>
      <c r="PAB142" s="6"/>
      <c r="PAC142" s="6"/>
      <c r="PAD142" s="6"/>
      <c r="PAE142" s="6"/>
      <c r="PAF142" s="6"/>
      <c r="PAG142" s="6"/>
      <c r="PAH142" s="6"/>
      <c r="PAI142" s="6"/>
      <c r="PAJ142" s="6"/>
      <c r="PAK142" s="6"/>
      <c r="PAL142" s="6"/>
      <c r="PAM142" s="6"/>
      <c r="PAN142" s="6"/>
      <c r="PAO142" s="6"/>
      <c r="PAP142" s="6"/>
      <c r="PAQ142" s="6"/>
      <c r="PAR142" s="6"/>
      <c r="PAS142" s="6"/>
      <c r="PAT142" s="6"/>
      <c r="PAU142" s="6"/>
      <c r="PAV142" s="6"/>
      <c r="PAW142" s="6"/>
      <c r="PAX142" s="6"/>
      <c r="PAY142" s="6"/>
      <c r="PAZ142" s="6"/>
      <c r="PBA142" s="6"/>
      <c r="PBB142" s="6"/>
      <c r="PBC142" s="6"/>
      <c r="PBD142" s="6"/>
      <c r="PBE142" s="6"/>
      <c r="PBF142" s="6"/>
      <c r="PBG142" s="6"/>
      <c r="PBH142" s="6"/>
      <c r="PBI142" s="6"/>
      <c r="PBJ142" s="6"/>
      <c r="PBK142" s="6"/>
      <c r="PBL142" s="6"/>
      <c r="PBM142" s="6"/>
      <c r="PBN142" s="6"/>
      <c r="PBO142" s="6"/>
      <c r="PBP142" s="6"/>
      <c r="PBQ142" s="6"/>
      <c r="PBR142" s="6"/>
      <c r="PBS142" s="6"/>
      <c r="PBT142" s="6"/>
      <c r="PBU142" s="6"/>
      <c r="PBV142" s="6"/>
      <c r="PBW142" s="6"/>
      <c r="PBX142" s="6"/>
      <c r="PBY142" s="6"/>
      <c r="PBZ142" s="6"/>
      <c r="PCA142" s="6"/>
      <c r="PCB142" s="6"/>
      <c r="PCC142" s="6"/>
      <c r="PCD142" s="6"/>
      <c r="PCE142" s="6"/>
      <c r="PCF142" s="6"/>
      <c r="PCG142" s="6"/>
      <c r="PCH142" s="6"/>
      <c r="PCI142" s="6"/>
      <c r="PCJ142" s="6"/>
      <c r="PCK142" s="6"/>
      <c r="PCL142" s="6"/>
      <c r="PCM142" s="6"/>
      <c r="PCN142" s="6"/>
      <c r="PCO142" s="6"/>
      <c r="PCP142" s="6"/>
      <c r="PCQ142" s="6"/>
      <c r="PCR142" s="6"/>
      <c r="PCS142" s="6"/>
      <c r="PCT142" s="6"/>
      <c r="PCU142" s="6"/>
      <c r="PCV142" s="6"/>
      <c r="PCW142" s="6"/>
      <c r="PCX142" s="6"/>
      <c r="PCY142" s="6"/>
      <c r="PCZ142" s="6"/>
      <c r="PDA142" s="6"/>
      <c r="PDB142" s="6"/>
      <c r="PDC142" s="6"/>
      <c r="PDD142" s="6"/>
      <c r="PDE142" s="6"/>
      <c r="PDF142" s="6"/>
      <c r="PDG142" s="6"/>
      <c r="PDH142" s="6"/>
      <c r="PDI142" s="6"/>
      <c r="PDJ142" s="6"/>
      <c r="PDK142" s="6"/>
      <c r="PDL142" s="6"/>
      <c r="PDM142" s="6"/>
      <c r="PDN142" s="6"/>
      <c r="PDO142" s="6"/>
      <c r="PDP142" s="6"/>
      <c r="PDQ142" s="6"/>
      <c r="PDR142" s="6"/>
      <c r="PDS142" s="6"/>
      <c r="PDT142" s="6"/>
      <c r="PDU142" s="6"/>
      <c r="PDV142" s="6"/>
      <c r="PDW142" s="6"/>
      <c r="PDX142" s="6"/>
      <c r="PDY142" s="6"/>
      <c r="PDZ142" s="6"/>
      <c r="PEA142" s="6"/>
      <c r="PEB142" s="6"/>
      <c r="PEC142" s="6"/>
      <c r="PED142" s="6"/>
      <c r="PEE142" s="6"/>
      <c r="PEF142" s="6"/>
      <c r="PEG142" s="6"/>
      <c r="PEH142" s="6"/>
      <c r="PEI142" s="6"/>
      <c r="PEJ142" s="6"/>
      <c r="PEK142" s="6"/>
      <c r="PEL142" s="6"/>
      <c r="PEM142" s="6"/>
      <c r="PEN142" s="6"/>
      <c r="PEO142" s="6"/>
      <c r="PEP142" s="6"/>
      <c r="PEQ142" s="6"/>
      <c r="PER142" s="6"/>
      <c r="PES142" s="6"/>
      <c r="PET142" s="6"/>
      <c r="PEU142" s="6"/>
      <c r="PEV142" s="6"/>
      <c r="PEW142" s="6"/>
      <c r="PEX142" s="6"/>
      <c r="PEY142" s="6"/>
      <c r="PEZ142" s="6"/>
      <c r="PFA142" s="6"/>
      <c r="PFB142" s="6"/>
      <c r="PFC142" s="6"/>
      <c r="PFD142" s="6"/>
      <c r="PFE142" s="6"/>
      <c r="PFF142" s="6"/>
      <c r="PFG142" s="6"/>
      <c r="PFH142" s="6"/>
      <c r="PFI142" s="6"/>
      <c r="PFJ142" s="6"/>
      <c r="PFK142" s="6"/>
      <c r="PFL142" s="6"/>
      <c r="PFM142" s="6"/>
      <c r="PFN142" s="6"/>
      <c r="PFO142" s="6"/>
      <c r="PFP142" s="6"/>
      <c r="PFQ142" s="6"/>
      <c r="PFR142" s="6"/>
      <c r="PFS142" s="6"/>
      <c r="PFT142" s="6"/>
      <c r="PFU142" s="6"/>
      <c r="PFV142" s="6"/>
      <c r="PFW142" s="6"/>
      <c r="PFX142" s="6"/>
      <c r="PFY142" s="6"/>
      <c r="PFZ142" s="6"/>
      <c r="PGA142" s="6"/>
      <c r="PGB142" s="6"/>
      <c r="PGC142" s="6"/>
      <c r="PGD142" s="6"/>
      <c r="PGE142" s="6"/>
      <c r="PGF142" s="6"/>
      <c r="PGG142" s="6"/>
      <c r="PGH142" s="6"/>
      <c r="PGI142" s="6"/>
      <c r="PGJ142" s="6"/>
      <c r="PGK142" s="6"/>
      <c r="PGL142" s="6"/>
      <c r="PGM142" s="6"/>
      <c r="PGN142" s="6"/>
      <c r="PGO142" s="6"/>
      <c r="PGP142" s="6"/>
      <c r="PGQ142" s="6"/>
      <c r="PGR142" s="6"/>
      <c r="PGS142" s="6"/>
      <c r="PGT142" s="6"/>
      <c r="PGU142" s="6"/>
      <c r="PGV142" s="6"/>
      <c r="PGW142" s="6"/>
      <c r="PGX142" s="6"/>
      <c r="PGY142" s="6"/>
      <c r="PGZ142" s="6"/>
      <c r="PHA142" s="6"/>
      <c r="PHB142" s="6"/>
      <c r="PHC142" s="6"/>
      <c r="PHD142" s="6"/>
      <c r="PHE142" s="6"/>
      <c r="PHF142" s="6"/>
      <c r="PHG142" s="6"/>
      <c r="PHH142" s="6"/>
      <c r="PHI142" s="6"/>
      <c r="PHJ142" s="6"/>
      <c r="PHK142" s="6"/>
      <c r="PHL142" s="6"/>
      <c r="PHM142" s="6"/>
      <c r="PHN142" s="6"/>
      <c r="PHO142" s="6"/>
      <c r="PHP142" s="6"/>
      <c r="PHQ142" s="6"/>
      <c r="PHR142" s="6"/>
      <c r="PHS142" s="6"/>
      <c r="PHT142" s="6"/>
      <c r="PHU142" s="6"/>
      <c r="PHV142" s="6"/>
      <c r="PHW142" s="6"/>
      <c r="PHX142" s="6"/>
      <c r="PHY142" s="6"/>
      <c r="PHZ142" s="6"/>
      <c r="PIA142" s="6"/>
      <c r="PIB142" s="6"/>
      <c r="PIC142" s="6"/>
      <c r="PID142" s="6"/>
      <c r="PIE142" s="6"/>
      <c r="PIF142" s="6"/>
      <c r="PIG142" s="6"/>
      <c r="PIH142" s="6"/>
      <c r="PII142" s="6"/>
      <c r="PIJ142" s="6"/>
      <c r="PIK142" s="6"/>
      <c r="PIL142" s="6"/>
      <c r="PIM142" s="6"/>
      <c r="PIN142" s="6"/>
      <c r="PIO142" s="6"/>
      <c r="PIP142" s="6"/>
      <c r="PIQ142" s="6"/>
      <c r="PIR142" s="6"/>
      <c r="PIS142" s="6"/>
      <c r="PIT142" s="6"/>
      <c r="PIU142" s="6"/>
      <c r="PIV142" s="6"/>
      <c r="PIW142" s="6"/>
      <c r="PIX142" s="6"/>
      <c r="PIY142" s="6"/>
      <c r="PIZ142" s="6"/>
      <c r="PJA142" s="6"/>
      <c r="PJB142" s="6"/>
      <c r="PJC142" s="6"/>
      <c r="PJD142" s="6"/>
      <c r="PJE142" s="6"/>
      <c r="PJF142" s="6"/>
      <c r="PJG142" s="6"/>
      <c r="PJH142" s="6"/>
      <c r="PJI142" s="6"/>
      <c r="PJJ142" s="6"/>
      <c r="PJK142" s="6"/>
      <c r="PJL142" s="6"/>
      <c r="PJM142" s="6"/>
      <c r="PJN142" s="6"/>
      <c r="PJO142" s="6"/>
      <c r="PJP142" s="6"/>
      <c r="PJQ142" s="6"/>
      <c r="PJR142" s="6"/>
      <c r="PJS142" s="6"/>
      <c r="PJT142" s="6"/>
      <c r="PJU142" s="6"/>
      <c r="PJV142" s="6"/>
      <c r="PJW142" s="6"/>
      <c r="PJX142" s="6"/>
      <c r="PJY142" s="6"/>
      <c r="PJZ142" s="6"/>
      <c r="PKA142" s="6"/>
      <c r="PKB142" s="6"/>
      <c r="PKC142" s="6"/>
      <c r="PKD142" s="6"/>
      <c r="PKE142" s="6"/>
      <c r="PKF142" s="6"/>
      <c r="PKG142" s="6"/>
      <c r="PKH142" s="6"/>
      <c r="PKI142" s="6"/>
      <c r="PKJ142" s="6"/>
      <c r="PKK142" s="6"/>
      <c r="PKL142" s="6"/>
      <c r="PKM142" s="6"/>
      <c r="PKN142" s="6"/>
      <c r="PKO142" s="6"/>
      <c r="PKP142" s="6"/>
      <c r="PKQ142" s="6"/>
      <c r="PKR142" s="6"/>
      <c r="PKS142" s="6"/>
      <c r="PKT142" s="6"/>
      <c r="PKU142" s="6"/>
      <c r="PKV142" s="6"/>
      <c r="PKW142" s="6"/>
      <c r="PKX142" s="6"/>
      <c r="PKY142" s="6"/>
      <c r="PKZ142" s="6"/>
      <c r="PLA142" s="6"/>
      <c r="PLB142" s="6"/>
      <c r="PLC142" s="6"/>
      <c r="PLD142" s="6"/>
      <c r="PLE142" s="6"/>
      <c r="PLF142" s="6"/>
      <c r="PLG142" s="6"/>
      <c r="PLH142" s="6"/>
      <c r="PLI142" s="6"/>
      <c r="PLJ142" s="6"/>
      <c r="PLK142" s="6"/>
      <c r="PLL142" s="6"/>
      <c r="PLM142" s="6"/>
      <c r="PLN142" s="6"/>
      <c r="PLO142" s="6"/>
      <c r="PLP142" s="6"/>
      <c r="PLQ142" s="6"/>
      <c r="PLR142" s="6"/>
      <c r="PLS142" s="6"/>
      <c r="PLT142" s="6"/>
      <c r="PLU142" s="6"/>
      <c r="PLV142" s="6"/>
      <c r="PLW142" s="6"/>
      <c r="PLX142" s="6"/>
      <c r="PLY142" s="6"/>
      <c r="PLZ142" s="6"/>
      <c r="PMA142" s="6"/>
      <c r="PMB142" s="6"/>
      <c r="PMC142" s="6"/>
      <c r="PMD142" s="6"/>
      <c r="PME142" s="6"/>
      <c r="PMF142" s="6"/>
      <c r="PMG142" s="6"/>
      <c r="PMH142" s="6"/>
      <c r="PMI142" s="6"/>
      <c r="PMJ142" s="6"/>
      <c r="PMK142" s="6"/>
      <c r="PML142" s="6"/>
      <c r="PMM142" s="6"/>
      <c r="PMN142" s="6"/>
      <c r="PMO142" s="6"/>
      <c r="PMP142" s="6"/>
      <c r="PMQ142" s="6"/>
      <c r="PMR142" s="6"/>
      <c r="PMS142" s="6"/>
      <c r="PMT142" s="6"/>
      <c r="PMU142" s="6"/>
      <c r="PMV142" s="6"/>
      <c r="PMW142" s="6"/>
      <c r="PMX142" s="6"/>
      <c r="PMY142" s="6"/>
      <c r="PMZ142" s="6"/>
      <c r="PNA142" s="6"/>
      <c r="PNB142" s="6"/>
      <c r="PNC142" s="6"/>
      <c r="PND142" s="6"/>
      <c r="PNE142" s="6"/>
      <c r="PNF142" s="6"/>
      <c r="PNG142" s="6"/>
      <c r="PNH142" s="6"/>
      <c r="PNI142" s="6"/>
      <c r="PNJ142" s="6"/>
      <c r="PNK142" s="6"/>
      <c r="PNL142" s="6"/>
      <c r="PNM142" s="6"/>
      <c r="PNN142" s="6"/>
      <c r="PNO142" s="6"/>
      <c r="PNP142" s="6"/>
      <c r="PNQ142" s="6"/>
      <c r="PNR142" s="6"/>
      <c r="PNS142" s="6"/>
      <c r="PNT142" s="6"/>
      <c r="PNU142" s="6"/>
      <c r="PNV142" s="6"/>
      <c r="PNW142" s="6"/>
      <c r="PNX142" s="6"/>
      <c r="PNY142" s="6"/>
      <c r="PNZ142" s="6"/>
      <c r="POA142" s="6"/>
      <c r="POB142" s="6"/>
      <c r="POC142" s="6"/>
      <c r="POD142" s="6"/>
      <c r="POE142" s="6"/>
      <c r="POF142" s="6"/>
      <c r="POG142" s="6"/>
      <c r="POH142" s="6"/>
      <c r="POI142" s="6"/>
      <c r="POJ142" s="6"/>
      <c r="POK142" s="6"/>
      <c r="POL142" s="6"/>
      <c r="POM142" s="6"/>
      <c r="PON142" s="6"/>
      <c r="POO142" s="6"/>
      <c r="POP142" s="6"/>
      <c r="POQ142" s="6"/>
      <c r="POR142" s="6"/>
      <c r="POS142" s="6"/>
      <c r="POT142" s="6"/>
      <c r="POU142" s="6"/>
      <c r="POV142" s="6"/>
      <c r="POW142" s="6"/>
      <c r="POX142" s="6"/>
      <c r="POY142" s="6"/>
      <c r="POZ142" s="6"/>
      <c r="PPA142" s="6"/>
      <c r="PPB142" s="6"/>
      <c r="PPC142" s="6"/>
      <c r="PPD142" s="6"/>
      <c r="PPE142" s="6"/>
      <c r="PPF142" s="6"/>
      <c r="PPG142" s="6"/>
      <c r="PPH142" s="6"/>
      <c r="PPI142" s="6"/>
      <c r="PPJ142" s="6"/>
      <c r="PPK142" s="6"/>
      <c r="PPL142" s="6"/>
      <c r="PPM142" s="6"/>
      <c r="PPN142" s="6"/>
      <c r="PPO142" s="6"/>
      <c r="PPP142" s="6"/>
      <c r="PPQ142" s="6"/>
      <c r="PPR142" s="6"/>
      <c r="PPS142" s="6"/>
      <c r="PPT142" s="6"/>
      <c r="PPU142" s="6"/>
      <c r="PPV142" s="6"/>
      <c r="PPW142" s="6"/>
      <c r="PPX142" s="6"/>
      <c r="PPY142" s="6"/>
      <c r="PPZ142" s="6"/>
      <c r="PQA142" s="6"/>
      <c r="PQB142" s="6"/>
      <c r="PQC142" s="6"/>
      <c r="PQD142" s="6"/>
      <c r="PQE142" s="6"/>
      <c r="PQF142" s="6"/>
      <c r="PQG142" s="6"/>
      <c r="PQH142" s="6"/>
      <c r="PQI142" s="6"/>
      <c r="PQJ142" s="6"/>
      <c r="PQK142" s="6"/>
      <c r="PQL142" s="6"/>
      <c r="PQM142" s="6"/>
      <c r="PQN142" s="6"/>
      <c r="PQO142" s="6"/>
      <c r="PQP142" s="6"/>
      <c r="PQQ142" s="6"/>
      <c r="PQR142" s="6"/>
      <c r="PQS142" s="6"/>
      <c r="PQT142" s="6"/>
      <c r="PQU142" s="6"/>
      <c r="PQV142" s="6"/>
      <c r="PQW142" s="6"/>
      <c r="PQX142" s="6"/>
      <c r="PQY142" s="6"/>
      <c r="PQZ142" s="6"/>
      <c r="PRA142" s="6"/>
      <c r="PRB142" s="6"/>
      <c r="PRC142" s="6"/>
      <c r="PRD142" s="6"/>
      <c r="PRE142" s="6"/>
      <c r="PRF142" s="6"/>
      <c r="PRG142" s="6"/>
      <c r="PRH142" s="6"/>
      <c r="PRI142" s="6"/>
      <c r="PRJ142" s="6"/>
      <c r="PRK142" s="6"/>
      <c r="PRL142" s="6"/>
      <c r="PRM142" s="6"/>
      <c r="PRN142" s="6"/>
      <c r="PRO142" s="6"/>
      <c r="PRP142" s="6"/>
      <c r="PRQ142" s="6"/>
      <c r="PRR142" s="6"/>
      <c r="PRS142" s="6"/>
      <c r="PRT142" s="6"/>
      <c r="PRU142" s="6"/>
      <c r="PRV142" s="6"/>
      <c r="PRW142" s="6"/>
      <c r="PRX142" s="6"/>
      <c r="PRY142" s="6"/>
      <c r="PRZ142" s="6"/>
      <c r="PSA142" s="6"/>
      <c r="PSB142" s="6"/>
      <c r="PSC142" s="6"/>
      <c r="PSD142" s="6"/>
      <c r="PSE142" s="6"/>
      <c r="PSF142" s="6"/>
      <c r="PSG142" s="6"/>
      <c r="PSH142" s="6"/>
      <c r="PSI142" s="6"/>
      <c r="PSJ142" s="6"/>
      <c r="PSK142" s="6"/>
      <c r="PSL142" s="6"/>
      <c r="PSM142" s="6"/>
      <c r="PSN142" s="6"/>
      <c r="PSO142" s="6"/>
      <c r="PSP142" s="6"/>
      <c r="PSQ142" s="6"/>
      <c r="PSR142" s="6"/>
      <c r="PSS142" s="6"/>
      <c r="PST142" s="6"/>
      <c r="PSU142" s="6"/>
      <c r="PSV142" s="6"/>
      <c r="PSW142" s="6"/>
      <c r="PSX142" s="6"/>
      <c r="PSY142" s="6"/>
      <c r="PSZ142" s="6"/>
      <c r="PTA142" s="6"/>
      <c r="PTB142" s="6"/>
      <c r="PTC142" s="6"/>
      <c r="PTD142" s="6"/>
      <c r="PTE142" s="6"/>
      <c r="PTF142" s="6"/>
      <c r="PTG142" s="6"/>
      <c r="PTH142" s="6"/>
      <c r="PTI142" s="6"/>
      <c r="PTJ142" s="6"/>
      <c r="PTK142" s="6"/>
      <c r="PTL142" s="6"/>
      <c r="PTM142" s="6"/>
      <c r="PTN142" s="6"/>
      <c r="PTO142" s="6"/>
      <c r="PTP142" s="6"/>
      <c r="PTQ142" s="6"/>
      <c r="PTR142" s="6"/>
      <c r="PTS142" s="6"/>
      <c r="PTT142" s="6"/>
      <c r="PTU142" s="6"/>
      <c r="PTV142" s="6"/>
      <c r="PTW142" s="6"/>
      <c r="PTX142" s="6"/>
      <c r="PTY142" s="6"/>
      <c r="PTZ142" s="6"/>
      <c r="PUA142" s="6"/>
      <c r="PUB142" s="6"/>
      <c r="PUC142" s="6"/>
      <c r="PUD142" s="6"/>
      <c r="PUE142" s="6"/>
      <c r="PUF142" s="6"/>
      <c r="PUG142" s="6"/>
      <c r="PUH142" s="6"/>
      <c r="PUI142" s="6"/>
      <c r="PUJ142" s="6"/>
      <c r="PUK142" s="6"/>
      <c r="PUL142" s="6"/>
      <c r="PUM142" s="6"/>
      <c r="PUN142" s="6"/>
      <c r="PUO142" s="6"/>
      <c r="PUP142" s="6"/>
      <c r="PUQ142" s="6"/>
      <c r="PUR142" s="6"/>
      <c r="PUS142" s="6"/>
      <c r="PUT142" s="6"/>
      <c r="PUU142" s="6"/>
      <c r="PUV142" s="6"/>
      <c r="PUW142" s="6"/>
      <c r="PUX142" s="6"/>
      <c r="PUY142" s="6"/>
      <c r="PUZ142" s="6"/>
      <c r="PVA142" s="6"/>
      <c r="PVB142" s="6"/>
      <c r="PVC142" s="6"/>
      <c r="PVD142" s="6"/>
      <c r="PVE142" s="6"/>
      <c r="PVF142" s="6"/>
      <c r="PVG142" s="6"/>
      <c r="PVH142" s="6"/>
      <c r="PVI142" s="6"/>
      <c r="PVJ142" s="6"/>
      <c r="PVK142" s="6"/>
      <c r="PVL142" s="6"/>
      <c r="PVM142" s="6"/>
      <c r="PVN142" s="6"/>
      <c r="PVO142" s="6"/>
      <c r="PVP142" s="6"/>
      <c r="PVQ142" s="6"/>
      <c r="PVR142" s="6"/>
      <c r="PVS142" s="6"/>
      <c r="PVT142" s="6"/>
      <c r="PVU142" s="6"/>
      <c r="PVV142" s="6"/>
      <c r="PVW142" s="6"/>
      <c r="PVX142" s="6"/>
      <c r="PVY142" s="6"/>
      <c r="PVZ142" s="6"/>
      <c r="PWA142" s="6"/>
      <c r="PWB142" s="6"/>
      <c r="PWC142" s="6"/>
      <c r="PWD142" s="6"/>
      <c r="PWE142" s="6"/>
      <c r="PWF142" s="6"/>
      <c r="PWG142" s="6"/>
      <c r="PWH142" s="6"/>
      <c r="PWI142" s="6"/>
      <c r="PWJ142" s="6"/>
      <c r="PWK142" s="6"/>
      <c r="PWL142" s="6"/>
      <c r="PWM142" s="6"/>
      <c r="PWN142" s="6"/>
      <c r="PWO142" s="6"/>
      <c r="PWP142" s="6"/>
      <c r="PWQ142" s="6"/>
      <c r="PWR142" s="6"/>
      <c r="PWS142" s="6"/>
      <c r="PWT142" s="6"/>
      <c r="PWU142" s="6"/>
      <c r="PWV142" s="6"/>
      <c r="PWW142" s="6"/>
      <c r="PWX142" s="6"/>
      <c r="PWY142" s="6"/>
      <c r="PWZ142" s="6"/>
      <c r="PXA142" s="6"/>
      <c r="PXB142" s="6"/>
      <c r="PXC142" s="6"/>
      <c r="PXD142" s="6"/>
      <c r="PXE142" s="6"/>
      <c r="PXF142" s="6"/>
      <c r="PXG142" s="6"/>
      <c r="PXH142" s="6"/>
      <c r="PXI142" s="6"/>
      <c r="PXJ142" s="6"/>
      <c r="PXK142" s="6"/>
      <c r="PXL142" s="6"/>
      <c r="PXM142" s="6"/>
      <c r="PXN142" s="6"/>
      <c r="PXO142" s="6"/>
      <c r="PXP142" s="6"/>
      <c r="PXQ142" s="6"/>
      <c r="PXR142" s="6"/>
      <c r="PXS142" s="6"/>
      <c r="PXT142" s="6"/>
      <c r="PXU142" s="6"/>
      <c r="PXV142" s="6"/>
      <c r="PXW142" s="6"/>
      <c r="PXX142" s="6"/>
      <c r="PXY142" s="6"/>
      <c r="PXZ142" s="6"/>
      <c r="PYA142" s="6"/>
      <c r="PYB142" s="6"/>
      <c r="PYC142" s="6"/>
      <c r="PYD142" s="6"/>
      <c r="PYE142" s="6"/>
      <c r="PYF142" s="6"/>
      <c r="PYG142" s="6"/>
      <c r="PYH142" s="6"/>
      <c r="PYI142" s="6"/>
      <c r="PYJ142" s="6"/>
      <c r="PYK142" s="6"/>
      <c r="PYL142" s="6"/>
      <c r="PYM142" s="6"/>
      <c r="PYN142" s="6"/>
      <c r="PYO142" s="6"/>
      <c r="PYP142" s="6"/>
      <c r="PYQ142" s="6"/>
      <c r="PYR142" s="6"/>
      <c r="PYS142" s="6"/>
      <c r="PYT142" s="6"/>
      <c r="PYU142" s="6"/>
      <c r="PYV142" s="6"/>
      <c r="PYW142" s="6"/>
      <c r="PYX142" s="6"/>
      <c r="PYY142" s="6"/>
      <c r="PYZ142" s="6"/>
      <c r="PZA142" s="6"/>
      <c r="PZB142" s="6"/>
      <c r="PZC142" s="6"/>
      <c r="PZD142" s="6"/>
      <c r="PZE142" s="6"/>
      <c r="PZF142" s="6"/>
      <c r="PZG142" s="6"/>
      <c r="PZH142" s="6"/>
      <c r="PZI142" s="6"/>
      <c r="PZJ142" s="6"/>
      <c r="PZK142" s="6"/>
      <c r="PZL142" s="6"/>
      <c r="PZM142" s="6"/>
      <c r="PZN142" s="6"/>
      <c r="PZO142" s="6"/>
      <c r="PZP142" s="6"/>
      <c r="PZQ142" s="6"/>
      <c r="PZR142" s="6"/>
      <c r="PZS142" s="6"/>
      <c r="PZT142" s="6"/>
      <c r="PZU142" s="6"/>
      <c r="PZV142" s="6"/>
      <c r="PZW142" s="6"/>
      <c r="PZX142" s="6"/>
      <c r="PZY142" s="6"/>
      <c r="PZZ142" s="6"/>
      <c r="QAA142" s="6"/>
      <c r="QAB142" s="6"/>
      <c r="QAC142" s="6"/>
      <c r="QAD142" s="6"/>
      <c r="QAE142" s="6"/>
      <c r="QAF142" s="6"/>
      <c r="QAG142" s="6"/>
      <c r="QAH142" s="6"/>
      <c r="QAI142" s="6"/>
      <c r="QAJ142" s="6"/>
      <c r="QAK142" s="6"/>
      <c r="QAL142" s="6"/>
      <c r="QAM142" s="6"/>
      <c r="QAN142" s="6"/>
      <c r="QAO142" s="6"/>
      <c r="QAP142" s="6"/>
      <c r="QAQ142" s="6"/>
      <c r="QAR142" s="6"/>
      <c r="QAS142" s="6"/>
      <c r="QAT142" s="6"/>
      <c r="QAU142" s="6"/>
      <c r="QAV142" s="6"/>
      <c r="QAW142" s="6"/>
      <c r="QAX142" s="6"/>
      <c r="QAY142" s="6"/>
      <c r="QAZ142" s="6"/>
      <c r="QBA142" s="6"/>
      <c r="QBB142" s="6"/>
      <c r="QBC142" s="6"/>
      <c r="QBD142" s="6"/>
      <c r="QBE142" s="6"/>
      <c r="QBF142" s="6"/>
      <c r="QBG142" s="6"/>
      <c r="QBH142" s="6"/>
      <c r="QBI142" s="6"/>
      <c r="QBJ142" s="6"/>
      <c r="QBK142" s="6"/>
      <c r="QBL142" s="6"/>
      <c r="QBM142" s="6"/>
      <c r="QBN142" s="6"/>
      <c r="QBO142" s="6"/>
      <c r="QBP142" s="6"/>
      <c r="QBQ142" s="6"/>
      <c r="QBR142" s="6"/>
      <c r="QBS142" s="6"/>
      <c r="QBT142" s="6"/>
      <c r="QBU142" s="6"/>
      <c r="QBV142" s="6"/>
      <c r="QBW142" s="6"/>
      <c r="QBX142" s="6"/>
      <c r="QBY142" s="6"/>
      <c r="QBZ142" s="6"/>
      <c r="QCA142" s="6"/>
      <c r="QCB142" s="6"/>
      <c r="QCC142" s="6"/>
      <c r="QCD142" s="6"/>
      <c r="QCE142" s="6"/>
      <c r="QCF142" s="6"/>
      <c r="QCG142" s="6"/>
      <c r="QCH142" s="6"/>
      <c r="QCI142" s="6"/>
      <c r="QCJ142" s="6"/>
      <c r="QCK142" s="6"/>
      <c r="QCL142" s="6"/>
      <c r="QCM142" s="6"/>
      <c r="QCN142" s="6"/>
      <c r="QCO142" s="6"/>
      <c r="QCP142" s="6"/>
      <c r="QCQ142" s="6"/>
      <c r="QCR142" s="6"/>
      <c r="QCS142" s="6"/>
      <c r="QCT142" s="6"/>
      <c r="QCU142" s="6"/>
      <c r="QCV142" s="6"/>
      <c r="QCW142" s="6"/>
      <c r="QCX142" s="6"/>
      <c r="QCY142" s="6"/>
      <c r="QCZ142" s="6"/>
      <c r="QDA142" s="6"/>
      <c r="QDB142" s="6"/>
      <c r="QDC142" s="6"/>
      <c r="QDD142" s="6"/>
      <c r="QDE142" s="6"/>
      <c r="QDF142" s="6"/>
      <c r="QDG142" s="6"/>
      <c r="QDH142" s="6"/>
      <c r="QDI142" s="6"/>
      <c r="QDJ142" s="6"/>
      <c r="QDK142" s="6"/>
      <c r="QDL142" s="6"/>
      <c r="QDM142" s="6"/>
      <c r="QDN142" s="6"/>
      <c r="QDO142" s="6"/>
      <c r="QDP142" s="6"/>
      <c r="QDQ142" s="6"/>
      <c r="QDR142" s="6"/>
      <c r="QDS142" s="6"/>
      <c r="QDT142" s="6"/>
      <c r="QDU142" s="6"/>
      <c r="QDV142" s="6"/>
      <c r="QDW142" s="6"/>
      <c r="QDX142" s="6"/>
      <c r="QDY142" s="6"/>
      <c r="QDZ142" s="6"/>
      <c r="QEA142" s="6"/>
      <c r="QEB142" s="6"/>
      <c r="QEC142" s="6"/>
      <c r="QED142" s="6"/>
      <c r="QEE142" s="6"/>
      <c r="QEF142" s="6"/>
      <c r="QEG142" s="6"/>
      <c r="QEH142" s="6"/>
      <c r="QEI142" s="6"/>
      <c r="QEJ142" s="6"/>
      <c r="QEK142" s="6"/>
      <c r="QEL142" s="6"/>
      <c r="QEM142" s="6"/>
      <c r="QEN142" s="6"/>
      <c r="QEO142" s="6"/>
      <c r="QEP142" s="6"/>
      <c r="QEQ142" s="6"/>
      <c r="QER142" s="6"/>
      <c r="QES142" s="6"/>
      <c r="QET142" s="6"/>
      <c r="QEU142" s="6"/>
      <c r="QEV142" s="6"/>
      <c r="QEW142" s="6"/>
      <c r="QEX142" s="6"/>
      <c r="QEY142" s="6"/>
      <c r="QEZ142" s="6"/>
      <c r="QFA142" s="6"/>
      <c r="QFB142" s="6"/>
      <c r="QFC142" s="6"/>
      <c r="QFD142" s="6"/>
      <c r="QFE142" s="6"/>
      <c r="QFF142" s="6"/>
      <c r="QFG142" s="6"/>
      <c r="QFH142" s="6"/>
      <c r="QFI142" s="6"/>
      <c r="QFJ142" s="6"/>
      <c r="QFK142" s="6"/>
      <c r="QFL142" s="6"/>
      <c r="QFM142" s="6"/>
      <c r="QFN142" s="6"/>
      <c r="QFO142" s="6"/>
      <c r="QFP142" s="6"/>
      <c r="QFQ142" s="6"/>
      <c r="QFR142" s="6"/>
      <c r="QFS142" s="6"/>
      <c r="QFT142" s="6"/>
      <c r="QFU142" s="6"/>
      <c r="QFV142" s="6"/>
      <c r="QFW142" s="6"/>
      <c r="QFX142" s="6"/>
      <c r="QFY142" s="6"/>
      <c r="QFZ142" s="6"/>
      <c r="QGA142" s="6"/>
      <c r="QGB142" s="6"/>
      <c r="QGC142" s="6"/>
      <c r="QGD142" s="6"/>
      <c r="QGE142" s="6"/>
      <c r="QGF142" s="6"/>
      <c r="QGG142" s="6"/>
      <c r="QGH142" s="6"/>
      <c r="QGI142" s="6"/>
      <c r="QGJ142" s="6"/>
      <c r="QGK142" s="6"/>
      <c r="QGL142" s="6"/>
      <c r="QGM142" s="6"/>
      <c r="QGN142" s="6"/>
      <c r="QGO142" s="6"/>
      <c r="QGP142" s="6"/>
      <c r="QGQ142" s="6"/>
      <c r="QGR142" s="6"/>
      <c r="QGS142" s="6"/>
      <c r="QGT142" s="6"/>
      <c r="QGU142" s="6"/>
      <c r="QGV142" s="6"/>
      <c r="QGW142" s="6"/>
      <c r="QGX142" s="6"/>
      <c r="QGY142" s="6"/>
      <c r="QGZ142" s="6"/>
      <c r="QHA142" s="6"/>
      <c r="QHB142" s="6"/>
      <c r="QHC142" s="6"/>
      <c r="QHD142" s="6"/>
      <c r="QHE142" s="6"/>
      <c r="QHF142" s="6"/>
      <c r="QHG142" s="6"/>
      <c r="QHH142" s="6"/>
      <c r="QHI142" s="6"/>
      <c r="QHJ142" s="6"/>
      <c r="QHK142" s="6"/>
      <c r="QHL142" s="6"/>
      <c r="QHM142" s="6"/>
      <c r="QHN142" s="6"/>
      <c r="QHO142" s="6"/>
      <c r="QHP142" s="6"/>
      <c r="QHQ142" s="6"/>
      <c r="QHR142" s="6"/>
      <c r="QHS142" s="6"/>
      <c r="QHT142" s="6"/>
      <c r="QHU142" s="6"/>
      <c r="QHV142" s="6"/>
      <c r="QHW142" s="6"/>
      <c r="QHX142" s="6"/>
      <c r="QHY142" s="6"/>
      <c r="QHZ142" s="6"/>
      <c r="QIA142" s="6"/>
      <c r="QIB142" s="6"/>
      <c r="QIC142" s="6"/>
      <c r="QID142" s="6"/>
      <c r="QIE142" s="6"/>
      <c r="QIF142" s="6"/>
      <c r="QIG142" s="6"/>
      <c r="QIH142" s="6"/>
      <c r="QII142" s="6"/>
      <c r="QIJ142" s="6"/>
      <c r="QIK142" s="6"/>
      <c r="QIL142" s="6"/>
      <c r="QIM142" s="6"/>
      <c r="QIN142" s="6"/>
      <c r="QIO142" s="6"/>
      <c r="QIP142" s="6"/>
      <c r="QIQ142" s="6"/>
      <c r="QIR142" s="6"/>
      <c r="QIS142" s="6"/>
      <c r="QIT142" s="6"/>
      <c r="QIU142" s="6"/>
      <c r="QIV142" s="6"/>
      <c r="QIW142" s="6"/>
      <c r="QIX142" s="6"/>
      <c r="QIY142" s="6"/>
      <c r="QIZ142" s="6"/>
      <c r="QJA142" s="6"/>
      <c r="QJB142" s="6"/>
      <c r="QJC142" s="6"/>
      <c r="QJD142" s="6"/>
      <c r="QJE142" s="6"/>
      <c r="QJF142" s="6"/>
      <c r="QJG142" s="6"/>
      <c r="QJH142" s="6"/>
      <c r="QJI142" s="6"/>
      <c r="QJJ142" s="6"/>
      <c r="QJK142" s="6"/>
      <c r="QJL142" s="6"/>
      <c r="QJM142" s="6"/>
      <c r="QJN142" s="6"/>
      <c r="QJO142" s="6"/>
      <c r="QJP142" s="6"/>
      <c r="QJQ142" s="6"/>
      <c r="QJR142" s="6"/>
      <c r="QJS142" s="6"/>
      <c r="QJT142" s="6"/>
      <c r="QJU142" s="6"/>
      <c r="QJV142" s="6"/>
      <c r="QJW142" s="6"/>
      <c r="QJX142" s="6"/>
      <c r="QJY142" s="6"/>
      <c r="QJZ142" s="6"/>
      <c r="QKA142" s="6"/>
      <c r="QKB142" s="6"/>
      <c r="QKC142" s="6"/>
      <c r="QKD142" s="6"/>
      <c r="QKE142" s="6"/>
      <c r="QKF142" s="6"/>
      <c r="QKG142" s="6"/>
      <c r="QKH142" s="6"/>
      <c r="QKI142" s="6"/>
      <c r="QKJ142" s="6"/>
      <c r="QKK142" s="6"/>
      <c r="QKL142" s="6"/>
      <c r="QKM142" s="6"/>
      <c r="QKN142" s="6"/>
      <c r="QKO142" s="6"/>
      <c r="QKP142" s="6"/>
      <c r="QKQ142" s="6"/>
      <c r="QKR142" s="6"/>
      <c r="QKS142" s="6"/>
      <c r="QKT142" s="6"/>
      <c r="QKU142" s="6"/>
      <c r="QKV142" s="6"/>
      <c r="QKW142" s="6"/>
      <c r="QKX142" s="6"/>
      <c r="QKY142" s="6"/>
      <c r="QKZ142" s="6"/>
      <c r="QLA142" s="6"/>
      <c r="QLB142" s="6"/>
      <c r="QLC142" s="6"/>
      <c r="QLD142" s="6"/>
      <c r="QLE142" s="6"/>
      <c r="QLF142" s="6"/>
      <c r="QLG142" s="6"/>
      <c r="QLH142" s="6"/>
      <c r="QLI142" s="6"/>
      <c r="QLJ142" s="6"/>
      <c r="QLK142" s="6"/>
      <c r="QLL142" s="6"/>
      <c r="QLM142" s="6"/>
      <c r="QLN142" s="6"/>
      <c r="QLO142" s="6"/>
      <c r="QLP142" s="6"/>
      <c r="QLQ142" s="6"/>
      <c r="QLR142" s="6"/>
      <c r="QLS142" s="6"/>
      <c r="QLT142" s="6"/>
      <c r="QLU142" s="6"/>
      <c r="QLV142" s="6"/>
      <c r="QLW142" s="6"/>
      <c r="QLX142" s="6"/>
      <c r="QLY142" s="6"/>
      <c r="QLZ142" s="6"/>
      <c r="QMA142" s="6"/>
      <c r="QMB142" s="6"/>
      <c r="QMC142" s="6"/>
      <c r="QMD142" s="6"/>
      <c r="QME142" s="6"/>
      <c r="QMF142" s="6"/>
      <c r="QMG142" s="6"/>
      <c r="QMH142" s="6"/>
      <c r="QMI142" s="6"/>
      <c r="QMJ142" s="6"/>
      <c r="QMK142" s="6"/>
      <c r="QML142" s="6"/>
      <c r="QMM142" s="6"/>
      <c r="QMN142" s="6"/>
      <c r="QMO142" s="6"/>
      <c r="QMP142" s="6"/>
      <c r="QMQ142" s="6"/>
      <c r="QMR142" s="6"/>
      <c r="QMS142" s="6"/>
      <c r="QMT142" s="6"/>
      <c r="QMU142" s="6"/>
      <c r="QMV142" s="6"/>
      <c r="QMW142" s="6"/>
      <c r="QMX142" s="6"/>
      <c r="QMY142" s="6"/>
      <c r="QMZ142" s="6"/>
      <c r="QNA142" s="6"/>
      <c r="QNB142" s="6"/>
      <c r="QNC142" s="6"/>
      <c r="QND142" s="6"/>
      <c r="QNE142" s="6"/>
      <c r="QNF142" s="6"/>
      <c r="QNG142" s="6"/>
      <c r="QNH142" s="6"/>
      <c r="QNI142" s="6"/>
      <c r="QNJ142" s="6"/>
      <c r="QNK142" s="6"/>
      <c r="QNL142" s="6"/>
      <c r="QNM142" s="6"/>
      <c r="QNN142" s="6"/>
      <c r="QNO142" s="6"/>
      <c r="QNP142" s="6"/>
      <c r="QNQ142" s="6"/>
      <c r="QNR142" s="6"/>
      <c r="QNS142" s="6"/>
      <c r="QNT142" s="6"/>
      <c r="QNU142" s="6"/>
      <c r="QNV142" s="6"/>
      <c r="QNW142" s="6"/>
      <c r="QNX142" s="6"/>
      <c r="QNY142" s="6"/>
      <c r="QNZ142" s="6"/>
      <c r="QOA142" s="6"/>
      <c r="QOB142" s="6"/>
      <c r="QOC142" s="6"/>
      <c r="QOD142" s="6"/>
      <c r="QOE142" s="6"/>
      <c r="QOF142" s="6"/>
      <c r="QOG142" s="6"/>
      <c r="QOH142" s="6"/>
      <c r="QOI142" s="6"/>
      <c r="QOJ142" s="6"/>
      <c r="QOK142" s="6"/>
      <c r="QOL142" s="6"/>
      <c r="QOM142" s="6"/>
      <c r="QON142" s="6"/>
      <c r="QOO142" s="6"/>
      <c r="QOP142" s="6"/>
      <c r="QOQ142" s="6"/>
      <c r="QOR142" s="6"/>
      <c r="QOS142" s="6"/>
      <c r="QOT142" s="6"/>
      <c r="QOU142" s="6"/>
      <c r="QOV142" s="6"/>
      <c r="QOW142" s="6"/>
      <c r="QOX142" s="6"/>
      <c r="QOY142" s="6"/>
      <c r="QOZ142" s="6"/>
      <c r="QPA142" s="6"/>
      <c r="QPB142" s="6"/>
      <c r="QPC142" s="6"/>
      <c r="QPD142" s="6"/>
      <c r="QPE142" s="6"/>
      <c r="QPF142" s="6"/>
      <c r="QPG142" s="6"/>
      <c r="QPH142" s="6"/>
      <c r="QPI142" s="6"/>
      <c r="QPJ142" s="6"/>
      <c r="QPK142" s="6"/>
      <c r="QPL142" s="6"/>
      <c r="QPM142" s="6"/>
      <c r="QPN142" s="6"/>
      <c r="QPO142" s="6"/>
      <c r="QPP142" s="6"/>
      <c r="QPQ142" s="6"/>
      <c r="QPR142" s="6"/>
      <c r="QPS142" s="6"/>
      <c r="QPT142" s="6"/>
      <c r="QPU142" s="6"/>
      <c r="QPV142" s="6"/>
      <c r="QPW142" s="6"/>
      <c r="QPX142" s="6"/>
      <c r="QPY142" s="6"/>
      <c r="QPZ142" s="6"/>
      <c r="QQA142" s="6"/>
      <c r="QQB142" s="6"/>
      <c r="QQC142" s="6"/>
      <c r="QQD142" s="6"/>
      <c r="QQE142" s="6"/>
      <c r="QQF142" s="6"/>
      <c r="QQG142" s="6"/>
      <c r="QQH142" s="6"/>
      <c r="QQI142" s="6"/>
      <c r="QQJ142" s="6"/>
      <c r="QQK142" s="6"/>
      <c r="QQL142" s="6"/>
      <c r="QQM142" s="6"/>
      <c r="QQN142" s="6"/>
      <c r="QQO142" s="6"/>
      <c r="QQP142" s="6"/>
      <c r="QQQ142" s="6"/>
      <c r="QQR142" s="6"/>
      <c r="QQS142" s="6"/>
      <c r="QQT142" s="6"/>
      <c r="QQU142" s="6"/>
      <c r="QQV142" s="6"/>
      <c r="QQW142" s="6"/>
      <c r="QQX142" s="6"/>
      <c r="QQY142" s="6"/>
      <c r="QQZ142" s="6"/>
      <c r="QRA142" s="6"/>
      <c r="QRB142" s="6"/>
      <c r="QRC142" s="6"/>
      <c r="QRD142" s="6"/>
      <c r="QRE142" s="6"/>
      <c r="QRF142" s="6"/>
      <c r="QRG142" s="6"/>
      <c r="QRH142" s="6"/>
      <c r="QRI142" s="6"/>
      <c r="QRJ142" s="6"/>
      <c r="QRK142" s="6"/>
      <c r="QRL142" s="6"/>
      <c r="QRM142" s="6"/>
      <c r="QRN142" s="6"/>
      <c r="QRO142" s="6"/>
      <c r="QRP142" s="6"/>
      <c r="QRQ142" s="6"/>
      <c r="QRR142" s="6"/>
      <c r="QRS142" s="6"/>
      <c r="QRT142" s="6"/>
      <c r="QRU142" s="6"/>
      <c r="QRV142" s="6"/>
      <c r="QRW142" s="6"/>
      <c r="QRX142" s="6"/>
      <c r="QRY142" s="6"/>
      <c r="QRZ142" s="6"/>
      <c r="QSA142" s="6"/>
      <c r="QSB142" s="6"/>
      <c r="QSC142" s="6"/>
      <c r="QSD142" s="6"/>
      <c r="QSE142" s="6"/>
      <c r="QSF142" s="6"/>
      <c r="QSG142" s="6"/>
      <c r="QSH142" s="6"/>
      <c r="QSI142" s="6"/>
      <c r="QSJ142" s="6"/>
      <c r="QSK142" s="6"/>
      <c r="QSL142" s="6"/>
      <c r="QSM142" s="6"/>
      <c r="QSN142" s="6"/>
      <c r="QSO142" s="6"/>
      <c r="QSP142" s="6"/>
      <c r="QSQ142" s="6"/>
      <c r="QSR142" s="6"/>
      <c r="QSS142" s="6"/>
      <c r="QST142" s="6"/>
      <c r="QSU142" s="6"/>
      <c r="QSV142" s="6"/>
      <c r="QSW142" s="6"/>
      <c r="QSX142" s="6"/>
      <c r="QSY142" s="6"/>
      <c r="QSZ142" s="6"/>
      <c r="QTA142" s="6"/>
      <c r="QTB142" s="6"/>
      <c r="QTC142" s="6"/>
      <c r="QTD142" s="6"/>
      <c r="QTE142" s="6"/>
      <c r="QTF142" s="6"/>
      <c r="QTG142" s="6"/>
      <c r="QTH142" s="6"/>
      <c r="QTI142" s="6"/>
      <c r="QTJ142" s="6"/>
      <c r="QTK142" s="6"/>
      <c r="QTL142" s="6"/>
      <c r="QTM142" s="6"/>
      <c r="QTN142" s="6"/>
      <c r="QTO142" s="6"/>
      <c r="QTP142" s="6"/>
      <c r="QTQ142" s="6"/>
      <c r="QTR142" s="6"/>
      <c r="QTS142" s="6"/>
      <c r="QTT142" s="6"/>
      <c r="QTU142" s="6"/>
      <c r="QTV142" s="6"/>
      <c r="QTW142" s="6"/>
      <c r="QTX142" s="6"/>
      <c r="QTY142" s="6"/>
      <c r="QTZ142" s="6"/>
      <c r="QUA142" s="6"/>
      <c r="QUB142" s="6"/>
      <c r="QUC142" s="6"/>
      <c r="QUD142" s="6"/>
      <c r="QUE142" s="6"/>
      <c r="QUF142" s="6"/>
      <c r="QUG142" s="6"/>
      <c r="QUH142" s="6"/>
      <c r="QUI142" s="6"/>
      <c r="QUJ142" s="6"/>
      <c r="QUK142" s="6"/>
      <c r="QUL142" s="6"/>
      <c r="QUM142" s="6"/>
      <c r="QUN142" s="6"/>
      <c r="QUO142" s="6"/>
      <c r="QUP142" s="6"/>
      <c r="QUQ142" s="6"/>
      <c r="QUR142" s="6"/>
      <c r="QUS142" s="6"/>
      <c r="QUT142" s="6"/>
      <c r="QUU142" s="6"/>
      <c r="QUV142" s="6"/>
      <c r="QUW142" s="6"/>
      <c r="QUX142" s="6"/>
      <c r="QUY142" s="6"/>
      <c r="QUZ142" s="6"/>
      <c r="QVA142" s="6"/>
      <c r="QVB142" s="6"/>
      <c r="QVC142" s="6"/>
      <c r="QVD142" s="6"/>
      <c r="QVE142" s="6"/>
      <c r="QVF142" s="6"/>
      <c r="QVG142" s="6"/>
      <c r="QVH142" s="6"/>
      <c r="QVI142" s="6"/>
      <c r="QVJ142" s="6"/>
      <c r="QVK142" s="6"/>
      <c r="QVL142" s="6"/>
      <c r="QVM142" s="6"/>
      <c r="QVN142" s="6"/>
      <c r="QVO142" s="6"/>
      <c r="QVP142" s="6"/>
      <c r="QVQ142" s="6"/>
      <c r="QVR142" s="6"/>
      <c r="QVS142" s="6"/>
      <c r="QVT142" s="6"/>
      <c r="QVU142" s="6"/>
      <c r="QVV142" s="6"/>
      <c r="QVW142" s="6"/>
      <c r="QVX142" s="6"/>
      <c r="QVY142" s="6"/>
      <c r="QVZ142" s="6"/>
      <c r="QWA142" s="6"/>
      <c r="QWB142" s="6"/>
      <c r="QWC142" s="6"/>
      <c r="QWD142" s="6"/>
      <c r="QWE142" s="6"/>
      <c r="QWF142" s="6"/>
      <c r="QWG142" s="6"/>
      <c r="QWH142" s="6"/>
      <c r="QWI142" s="6"/>
      <c r="QWJ142" s="6"/>
      <c r="QWK142" s="6"/>
      <c r="QWL142" s="6"/>
      <c r="QWM142" s="6"/>
      <c r="QWN142" s="6"/>
      <c r="QWO142" s="6"/>
      <c r="QWP142" s="6"/>
      <c r="QWQ142" s="6"/>
      <c r="QWR142" s="6"/>
      <c r="QWS142" s="6"/>
      <c r="QWT142" s="6"/>
      <c r="QWU142" s="6"/>
      <c r="QWV142" s="6"/>
      <c r="QWW142" s="6"/>
      <c r="QWX142" s="6"/>
      <c r="QWY142" s="6"/>
      <c r="QWZ142" s="6"/>
      <c r="QXA142" s="6"/>
      <c r="QXB142" s="6"/>
      <c r="QXC142" s="6"/>
      <c r="QXD142" s="6"/>
      <c r="QXE142" s="6"/>
      <c r="QXF142" s="6"/>
      <c r="QXG142" s="6"/>
      <c r="QXH142" s="6"/>
      <c r="QXI142" s="6"/>
      <c r="QXJ142" s="6"/>
      <c r="QXK142" s="6"/>
      <c r="QXL142" s="6"/>
      <c r="QXM142" s="6"/>
      <c r="QXN142" s="6"/>
      <c r="QXO142" s="6"/>
      <c r="QXP142" s="6"/>
      <c r="QXQ142" s="6"/>
      <c r="QXR142" s="6"/>
      <c r="QXS142" s="6"/>
      <c r="QXT142" s="6"/>
      <c r="QXU142" s="6"/>
      <c r="QXV142" s="6"/>
      <c r="QXW142" s="6"/>
      <c r="QXX142" s="6"/>
      <c r="QXY142" s="6"/>
      <c r="QXZ142" s="6"/>
      <c r="QYA142" s="6"/>
      <c r="QYB142" s="6"/>
      <c r="QYC142" s="6"/>
      <c r="QYD142" s="6"/>
      <c r="QYE142" s="6"/>
      <c r="QYF142" s="6"/>
      <c r="QYG142" s="6"/>
      <c r="QYH142" s="6"/>
      <c r="QYI142" s="6"/>
      <c r="QYJ142" s="6"/>
      <c r="QYK142" s="6"/>
      <c r="QYL142" s="6"/>
      <c r="QYM142" s="6"/>
      <c r="QYN142" s="6"/>
      <c r="QYO142" s="6"/>
      <c r="QYP142" s="6"/>
      <c r="QYQ142" s="6"/>
      <c r="QYR142" s="6"/>
      <c r="QYS142" s="6"/>
      <c r="QYT142" s="6"/>
      <c r="QYU142" s="6"/>
      <c r="QYV142" s="6"/>
      <c r="QYW142" s="6"/>
      <c r="QYX142" s="6"/>
      <c r="QYY142" s="6"/>
      <c r="QYZ142" s="6"/>
      <c r="QZA142" s="6"/>
      <c r="QZB142" s="6"/>
      <c r="QZC142" s="6"/>
      <c r="QZD142" s="6"/>
      <c r="QZE142" s="6"/>
      <c r="QZF142" s="6"/>
      <c r="QZG142" s="6"/>
      <c r="QZH142" s="6"/>
      <c r="QZI142" s="6"/>
      <c r="QZJ142" s="6"/>
      <c r="QZK142" s="6"/>
      <c r="QZL142" s="6"/>
      <c r="QZM142" s="6"/>
      <c r="QZN142" s="6"/>
      <c r="QZO142" s="6"/>
      <c r="QZP142" s="6"/>
      <c r="QZQ142" s="6"/>
      <c r="QZR142" s="6"/>
      <c r="QZS142" s="6"/>
      <c r="QZT142" s="6"/>
      <c r="QZU142" s="6"/>
      <c r="QZV142" s="6"/>
      <c r="QZW142" s="6"/>
      <c r="QZX142" s="6"/>
      <c r="QZY142" s="6"/>
      <c r="QZZ142" s="6"/>
      <c r="RAA142" s="6"/>
      <c r="RAB142" s="6"/>
      <c r="RAC142" s="6"/>
      <c r="RAD142" s="6"/>
      <c r="RAE142" s="6"/>
      <c r="RAF142" s="6"/>
      <c r="RAG142" s="6"/>
      <c r="RAH142" s="6"/>
      <c r="RAI142" s="6"/>
      <c r="RAJ142" s="6"/>
      <c r="RAK142" s="6"/>
      <c r="RAL142" s="6"/>
      <c r="RAM142" s="6"/>
      <c r="RAN142" s="6"/>
      <c r="RAO142" s="6"/>
      <c r="RAP142" s="6"/>
      <c r="RAQ142" s="6"/>
      <c r="RAR142" s="6"/>
      <c r="RAS142" s="6"/>
      <c r="RAT142" s="6"/>
      <c r="RAU142" s="6"/>
      <c r="RAV142" s="6"/>
      <c r="RAW142" s="6"/>
      <c r="RAX142" s="6"/>
      <c r="RAY142" s="6"/>
      <c r="RAZ142" s="6"/>
      <c r="RBA142" s="6"/>
      <c r="RBB142" s="6"/>
      <c r="RBC142" s="6"/>
      <c r="RBD142" s="6"/>
      <c r="RBE142" s="6"/>
      <c r="RBF142" s="6"/>
      <c r="RBG142" s="6"/>
      <c r="RBH142" s="6"/>
      <c r="RBI142" s="6"/>
      <c r="RBJ142" s="6"/>
      <c r="RBK142" s="6"/>
      <c r="RBL142" s="6"/>
      <c r="RBM142" s="6"/>
      <c r="RBN142" s="6"/>
      <c r="RBO142" s="6"/>
      <c r="RBP142" s="6"/>
      <c r="RBQ142" s="6"/>
      <c r="RBR142" s="6"/>
      <c r="RBS142" s="6"/>
      <c r="RBT142" s="6"/>
      <c r="RBU142" s="6"/>
      <c r="RBV142" s="6"/>
      <c r="RBW142" s="6"/>
      <c r="RBX142" s="6"/>
      <c r="RBY142" s="6"/>
      <c r="RBZ142" s="6"/>
      <c r="RCA142" s="6"/>
      <c r="RCB142" s="6"/>
      <c r="RCC142" s="6"/>
      <c r="RCD142" s="6"/>
      <c r="RCE142" s="6"/>
      <c r="RCF142" s="6"/>
      <c r="RCG142" s="6"/>
      <c r="RCH142" s="6"/>
      <c r="RCI142" s="6"/>
      <c r="RCJ142" s="6"/>
      <c r="RCK142" s="6"/>
      <c r="RCL142" s="6"/>
      <c r="RCM142" s="6"/>
      <c r="RCN142" s="6"/>
      <c r="RCO142" s="6"/>
      <c r="RCP142" s="6"/>
      <c r="RCQ142" s="6"/>
      <c r="RCR142" s="6"/>
      <c r="RCS142" s="6"/>
      <c r="RCT142" s="6"/>
      <c r="RCU142" s="6"/>
      <c r="RCV142" s="6"/>
      <c r="RCW142" s="6"/>
      <c r="RCX142" s="6"/>
      <c r="RCY142" s="6"/>
      <c r="RCZ142" s="6"/>
      <c r="RDA142" s="6"/>
      <c r="RDB142" s="6"/>
      <c r="RDC142" s="6"/>
      <c r="RDD142" s="6"/>
      <c r="RDE142" s="6"/>
      <c r="RDF142" s="6"/>
      <c r="RDG142" s="6"/>
      <c r="RDH142" s="6"/>
      <c r="RDI142" s="6"/>
      <c r="RDJ142" s="6"/>
      <c r="RDK142" s="6"/>
      <c r="RDL142" s="6"/>
      <c r="RDM142" s="6"/>
      <c r="RDN142" s="6"/>
      <c r="RDO142" s="6"/>
      <c r="RDP142" s="6"/>
      <c r="RDQ142" s="6"/>
      <c r="RDR142" s="6"/>
      <c r="RDS142" s="6"/>
      <c r="RDT142" s="6"/>
      <c r="RDU142" s="6"/>
      <c r="RDV142" s="6"/>
      <c r="RDW142" s="6"/>
      <c r="RDX142" s="6"/>
      <c r="RDY142" s="6"/>
      <c r="RDZ142" s="6"/>
      <c r="REA142" s="6"/>
      <c r="REB142" s="6"/>
      <c r="REC142" s="6"/>
      <c r="RED142" s="6"/>
      <c r="REE142" s="6"/>
      <c r="REF142" s="6"/>
      <c r="REG142" s="6"/>
      <c r="REH142" s="6"/>
      <c r="REI142" s="6"/>
      <c r="REJ142" s="6"/>
      <c r="REK142" s="6"/>
      <c r="REL142" s="6"/>
      <c r="REM142" s="6"/>
      <c r="REN142" s="6"/>
      <c r="REO142" s="6"/>
      <c r="REP142" s="6"/>
      <c r="REQ142" s="6"/>
      <c r="RER142" s="6"/>
      <c r="RES142" s="6"/>
      <c r="RET142" s="6"/>
      <c r="REU142" s="6"/>
      <c r="REV142" s="6"/>
      <c r="REW142" s="6"/>
      <c r="REX142" s="6"/>
      <c r="REY142" s="6"/>
      <c r="REZ142" s="6"/>
      <c r="RFA142" s="6"/>
      <c r="RFB142" s="6"/>
      <c r="RFC142" s="6"/>
      <c r="RFD142" s="6"/>
      <c r="RFE142" s="6"/>
      <c r="RFF142" s="6"/>
      <c r="RFG142" s="6"/>
      <c r="RFH142" s="6"/>
      <c r="RFI142" s="6"/>
      <c r="RFJ142" s="6"/>
      <c r="RFK142" s="6"/>
      <c r="RFL142" s="6"/>
      <c r="RFM142" s="6"/>
      <c r="RFN142" s="6"/>
      <c r="RFO142" s="6"/>
      <c r="RFP142" s="6"/>
      <c r="RFQ142" s="6"/>
      <c r="RFR142" s="6"/>
      <c r="RFS142" s="6"/>
      <c r="RFT142" s="6"/>
      <c r="RFU142" s="6"/>
      <c r="RFV142" s="6"/>
      <c r="RFW142" s="6"/>
      <c r="RFX142" s="6"/>
      <c r="RFY142" s="6"/>
      <c r="RFZ142" s="6"/>
      <c r="RGA142" s="6"/>
      <c r="RGB142" s="6"/>
      <c r="RGC142" s="6"/>
      <c r="RGD142" s="6"/>
      <c r="RGE142" s="6"/>
      <c r="RGF142" s="6"/>
      <c r="RGG142" s="6"/>
      <c r="RGH142" s="6"/>
      <c r="RGI142" s="6"/>
      <c r="RGJ142" s="6"/>
      <c r="RGK142" s="6"/>
      <c r="RGL142" s="6"/>
      <c r="RGM142" s="6"/>
      <c r="RGN142" s="6"/>
      <c r="RGO142" s="6"/>
      <c r="RGP142" s="6"/>
      <c r="RGQ142" s="6"/>
      <c r="RGR142" s="6"/>
      <c r="RGS142" s="6"/>
      <c r="RGT142" s="6"/>
      <c r="RGU142" s="6"/>
      <c r="RGV142" s="6"/>
      <c r="RGW142" s="6"/>
      <c r="RGX142" s="6"/>
      <c r="RGY142" s="6"/>
      <c r="RGZ142" s="6"/>
      <c r="RHA142" s="6"/>
      <c r="RHB142" s="6"/>
      <c r="RHC142" s="6"/>
      <c r="RHD142" s="6"/>
      <c r="RHE142" s="6"/>
      <c r="RHF142" s="6"/>
      <c r="RHG142" s="6"/>
      <c r="RHH142" s="6"/>
      <c r="RHI142" s="6"/>
      <c r="RHJ142" s="6"/>
      <c r="RHK142" s="6"/>
      <c r="RHL142" s="6"/>
      <c r="RHM142" s="6"/>
      <c r="RHN142" s="6"/>
      <c r="RHO142" s="6"/>
      <c r="RHP142" s="6"/>
      <c r="RHQ142" s="6"/>
      <c r="RHR142" s="6"/>
      <c r="RHS142" s="6"/>
      <c r="RHT142" s="6"/>
      <c r="RHU142" s="6"/>
      <c r="RHV142" s="6"/>
      <c r="RHW142" s="6"/>
      <c r="RHX142" s="6"/>
      <c r="RHY142" s="6"/>
      <c r="RHZ142" s="6"/>
      <c r="RIA142" s="6"/>
      <c r="RIB142" s="6"/>
      <c r="RIC142" s="6"/>
      <c r="RID142" s="6"/>
      <c r="RIE142" s="6"/>
      <c r="RIF142" s="6"/>
      <c r="RIG142" s="6"/>
      <c r="RIH142" s="6"/>
      <c r="RII142" s="6"/>
      <c r="RIJ142" s="6"/>
      <c r="RIK142" s="6"/>
      <c r="RIL142" s="6"/>
      <c r="RIM142" s="6"/>
      <c r="RIN142" s="6"/>
      <c r="RIO142" s="6"/>
      <c r="RIP142" s="6"/>
      <c r="RIQ142" s="6"/>
      <c r="RIR142" s="6"/>
      <c r="RIS142" s="6"/>
      <c r="RIT142" s="6"/>
      <c r="RIU142" s="6"/>
      <c r="RIV142" s="6"/>
      <c r="RIW142" s="6"/>
      <c r="RIX142" s="6"/>
      <c r="RIY142" s="6"/>
      <c r="RIZ142" s="6"/>
      <c r="RJA142" s="6"/>
      <c r="RJB142" s="6"/>
      <c r="RJC142" s="6"/>
      <c r="RJD142" s="6"/>
      <c r="RJE142" s="6"/>
      <c r="RJF142" s="6"/>
      <c r="RJG142" s="6"/>
      <c r="RJH142" s="6"/>
      <c r="RJI142" s="6"/>
      <c r="RJJ142" s="6"/>
      <c r="RJK142" s="6"/>
      <c r="RJL142" s="6"/>
      <c r="RJM142" s="6"/>
      <c r="RJN142" s="6"/>
      <c r="RJO142" s="6"/>
      <c r="RJP142" s="6"/>
      <c r="RJQ142" s="6"/>
      <c r="RJR142" s="6"/>
      <c r="RJS142" s="6"/>
      <c r="RJT142" s="6"/>
      <c r="RJU142" s="6"/>
      <c r="RJV142" s="6"/>
      <c r="RJW142" s="6"/>
      <c r="RJX142" s="6"/>
      <c r="RJY142" s="6"/>
      <c r="RJZ142" s="6"/>
      <c r="RKA142" s="6"/>
      <c r="RKB142" s="6"/>
      <c r="RKC142" s="6"/>
      <c r="RKD142" s="6"/>
      <c r="RKE142" s="6"/>
      <c r="RKF142" s="6"/>
      <c r="RKG142" s="6"/>
      <c r="RKH142" s="6"/>
      <c r="RKI142" s="6"/>
      <c r="RKJ142" s="6"/>
      <c r="RKK142" s="6"/>
      <c r="RKL142" s="6"/>
      <c r="RKM142" s="6"/>
      <c r="RKN142" s="6"/>
      <c r="RKO142" s="6"/>
      <c r="RKP142" s="6"/>
      <c r="RKQ142" s="6"/>
      <c r="RKR142" s="6"/>
      <c r="RKS142" s="6"/>
      <c r="RKT142" s="6"/>
      <c r="RKU142" s="6"/>
      <c r="RKV142" s="6"/>
      <c r="RKW142" s="6"/>
      <c r="RKX142" s="6"/>
      <c r="RKY142" s="6"/>
      <c r="RKZ142" s="6"/>
      <c r="RLA142" s="6"/>
      <c r="RLB142" s="6"/>
      <c r="RLC142" s="6"/>
      <c r="RLD142" s="6"/>
      <c r="RLE142" s="6"/>
      <c r="RLF142" s="6"/>
      <c r="RLG142" s="6"/>
      <c r="RLH142" s="6"/>
      <c r="RLI142" s="6"/>
      <c r="RLJ142" s="6"/>
      <c r="RLK142" s="6"/>
      <c r="RLL142" s="6"/>
      <c r="RLM142" s="6"/>
      <c r="RLN142" s="6"/>
      <c r="RLO142" s="6"/>
      <c r="RLP142" s="6"/>
      <c r="RLQ142" s="6"/>
      <c r="RLR142" s="6"/>
      <c r="RLS142" s="6"/>
      <c r="RLT142" s="6"/>
      <c r="RLU142" s="6"/>
      <c r="RLV142" s="6"/>
      <c r="RLW142" s="6"/>
      <c r="RLX142" s="6"/>
      <c r="RLY142" s="6"/>
      <c r="RLZ142" s="6"/>
      <c r="RMA142" s="6"/>
      <c r="RMB142" s="6"/>
      <c r="RMC142" s="6"/>
      <c r="RMD142" s="6"/>
      <c r="RME142" s="6"/>
      <c r="RMF142" s="6"/>
      <c r="RMG142" s="6"/>
      <c r="RMH142" s="6"/>
      <c r="RMI142" s="6"/>
      <c r="RMJ142" s="6"/>
      <c r="RMK142" s="6"/>
      <c r="RML142" s="6"/>
      <c r="RMM142" s="6"/>
      <c r="RMN142" s="6"/>
      <c r="RMO142" s="6"/>
      <c r="RMP142" s="6"/>
      <c r="RMQ142" s="6"/>
      <c r="RMR142" s="6"/>
      <c r="RMS142" s="6"/>
      <c r="RMT142" s="6"/>
      <c r="RMU142" s="6"/>
      <c r="RMV142" s="6"/>
      <c r="RMW142" s="6"/>
      <c r="RMX142" s="6"/>
      <c r="RMY142" s="6"/>
      <c r="RMZ142" s="6"/>
      <c r="RNA142" s="6"/>
      <c r="RNB142" s="6"/>
      <c r="RNC142" s="6"/>
      <c r="RND142" s="6"/>
      <c r="RNE142" s="6"/>
      <c r="RNF142" s="6"/>
      <c r="RNG142" s="6"/>
      <c r="RNH142" s="6"/>
      <c r="RNI142" s="6"/>
      <c r="RNJ142" s="6"/>
      <c r="RNK142" s="6"/>
      <c r="RNL142" s="6"/>
      <c r="RNM142" s="6"/>
      <c r="RNN142" s="6"/>
      <c r="RNO142" s="6"/>
      <c r="RNP142" s="6"/>
      <c r="RNQ142" s="6"/>
      <c r="RNR142" s="6"/>
      <c r="RNS142" s="6"/>
      <c r="RNT142" s="6"/>
      <c r="RNU142" s="6"/>
      <c r="RNV142" s="6"/>
      <c r="RNW142" s="6"/>
      <c r="RNX142" s="6"/>
      <c r="RNY142" s="6"/>
      <c r="RNZ142" s="6"/>
      <c r="ROA142" s="6"/>
      <c r="ROB142" s="6"/>
      <c r="ROC142" s="6"/>
      <c r="ROD142" s="6"/>
      <c r="ROE142" s="6"/>
      <c r="ROF142" s="6"/>
      <c r="ROG142" s="6"/>
      <c r="ROH142" s="6"/>
      <c r="ROI142" s="6"/>
      <c r="ROJ142" s="6"/>
      <c r="ROK142" s="6"/>
      <c r="ROL142" s="6"/>
      <c r="ROM142" s="6"/>
      <c r="RON142" s="6"/>
      <c r="ROO142" s="6"/>
      <c r="ROP142" s="6"/>
      <c r="ROQ142" s="6"/>
      <c r="ROR142" s="6"/>
      <c r="ROS142" s="6"/>
      <c r="ROT142" s="6"/>
      <c r="ROU142" s="6"/>
      <c r="ROV142" s="6"/>
      <c r="ROW142" s="6"/>
      <c r="ROX142" s="6"/>
      <c r="ROY142" s="6"/>
      <c r="ROZ142" s="6"/>
      <c r="RPA142" s="6"/>
      <c r="RPB142" s="6"/>
      <c r="RPC142" s="6"/>
      <c r="RPD142" s="6"/>
      <c r="RPE142" s="6"/>
      <c r="RPF142" s="6"/>
      <c r="RPG142" s="6"/>
      <c r="RPH142" s="6"/>
      <c r="RPI142" s="6"/>
      <c r="RPJ142" s="6"/>
      <c r="RPK142" s="6"/>
      <c r="RPL142" s="6"/>
      <c r="RPM142" s="6"/>
      <c r="RPN142" s="6"/>
      <c r="RPO142" s="6"/>
      <c r="RPP142" s="6"/>
      <c r="RPQ142" s="6"/>
      <c r="RPR142" s="6"/>
      <c r="RPS142" s="6"/>
      <c r="RPT142" s="6"/>
      <c r="RPU142" s="6"/>
      <c r="RPV142" s="6"/>
      <c r="RPW142" s="6"/>
      <c r="RPX142" s="6"/>
      <c r="RPY142" s="6"/>
      <c r="RPZ142" s="6"/>
      <c r="RQA142" s="6"/>
      <c r="RQB142" s="6"/>
      <c r="RQC142" s="6"/>
      <c r="RQD142" s="6"/>
      <c r="RQE142" s="6"/>
      <c r="RQF142" s="6"/>
      <c r="RQG142" s="6"/>
      <c r="RQH142" s="6"/>
      <c r="RQI142" s="6"/>
      <c r="RQJ142" s="6"/>
      <c r="RQK142" s="6"/>
      <c r="RQL142" s="6"/>
      <c r="RQM142" s="6"/>
      <c r="RQN142" s="6"/>
      <c r="RQO142" s="6"/>
      <c r="RQP142" s="6"/>
      <c r="RQQ142" s="6"/>
      <c r="RQR142" s="6"/>
      <c r="RQS142" s="6"/>
      <c r="RQT142" s="6"/>
      <c r="RQU142" s="6"/>
      <c r="RQV142" s="6"/>
      <c r="RQW142" s="6"/>
      <c r="RQX142" s="6"/>
      <c r="RQY142" s="6"/>
      <c r="RQZ142" s="6"/>
      <c r="RRA142" s="6"/>
      <c r="RRB142" s="6"/>
      <c r="RRC142" s="6"/>
      <c r="RRD142" s="6"/>
      <c r="RRE142" s="6"/>
      <c r="RRF142" s="6"/>
      <c r="RRG142" s="6"/>
      <c r="RRH142" s="6"/>
      <c r="RRI142" s="6"/>
      <c r="RRJ142" s="6"/>
      <c r="RRK142" s="6"/>
      <c r="RRL142" s="6"/>
      <c r="RRM142" s="6"/>
      <c r="RRN142" s="6"/>
      <c r="RRO142" s="6"/>
      <c r="RRP142" s="6"/>
      <c r="RRQ142" s="6"/>
      <c r="RRR142" s="6"/>
      <c r="RRS142" s="6"/>
      <c r="RRT142" s="6"/>
      <c r="RRU142" s="6"/>
      <c r="RRV142" s="6"/>
      <c r="RRW142" s="6"/>
      <c r="RRX142" s="6"/>
      <c r="RRY142" s="6"/>
      <c r="RRZ142" s="6"/>
      <c r="RSA142" s="6"/>
      <c r="RSB142" s="6"/>
      <c r="RSC142" s="6"/>
      <c r="RSD142" s="6"/>
      <c r="RSE142" s="6"/>
      <c r="RSF142" s="6"/>
      <c r="RSG142" s="6"/>
      <c r="RSH142" s="6"/>
      <c r="RSI142" s="6"/>
      <c r="RSJ142" s="6"/>
      <c r="RSK142" s="6"/>
      <c r="RSL142" s="6"/>
      <c r="RSM142" s="6"/>
      <c r="RSN142" s="6"/>
      <c r="RSO142" s="6"/>
      <c r="RSP142" s="6"/>
      <c r="RSQ142" s="6"/>
      <c r="RSR142" s="6"/>
      <c r="RSS142" s="6"/>
      <c r="RST142" s="6"/>
      <c r="RSU142" s="6"/>
      <c r="RSV142" s="6"/>
      <c r="RSW142" s="6"/>
      <c r="RSX142" s="6"/>
      <c r="RSY142" s="6"/>
      <c r="RSZ142" s="6"/>
      <c r="RTA142" s="6"/>
      <c r="RTB142" s="6"/>
      <c r="RTC142" s="6"/>
      <c r="RTD142" s="6"/>
      <c r="RTE142" s="6"/>
      <c r="RTF142" s="6"/>
      <c r="RTG142" s="6"/>
      <c r="RTH142" s="6"/>
      <c r="RTI142" s="6"/>
      <c r="RTJ142" s="6"/>
      <c r="RTK142" s="6"/>
      <c r="RTL142" s="6"/>
      <c r="RTM142" s="6"/>
      <c r="RTN142" s="6"/>
      <c r="RTO142" s="6"/>
      <c r="RTP142" s="6"/>
      <c r="RTQ142" s="6"/>
      <c r="RTR142" s="6"/>
      <c r="RTS142" s="6"/>
      <c r="RTT142" s="6"/>
      <c r="RTU142" s="6"/>
      <c r="RTV142" s="6"/>
      <c r="RTW142" s="6"/>
      <c r="RTX142" s="6"/>
      <c r="RTY142" s="6"/>
      <c r="RTZ142" s="6"/>
      <c r="RUA142" s="6"/>
      <c r="RUB142" s="6"/>
      <c r="RUC142" s="6"/>
      <c r="RUD142" s="6"/>
      <c r="RUE142" s="6"/>
      <c r="RUF142" s="6"/>
      <c r="RUG142" s="6"/>
      <c r="RUH142" s="6"/>
      <c r="RUI142" s="6"/>
      <c r="RUJ142" s="6"/>
      <c r="RUK142" s="6"/>
      <c r="RUL142" s="6"/>
      <c r="RUM142" s="6"/>
      <c r="RUN142" s="6"/>
      <c r="RUO142" s="6"/>
      <c r="RUP142" s="6"/>
      <c r="RUQ142" s="6"/>
      <c r="RUR142" s="6"/>
      <c r="RUS142" s="6"/>
      <c r="RUT142" s="6"/>
      <c r="RUU142" s="6"/>
      <c r="RUV142" s="6"/>
      <c r="RUW142" s="6"/>
      <c r="RUX142" s="6"/>
      <c r="RUY142" s="6"/>
      <c r="RUZ142" s="6"/>
      <c r="RVA142" s="6"/>
      <c r="RVB142" s="6"/>
      <c r="RVC142" s="6"/>
      <c r="RVD142" s="6"/>
      <c r="RVE142" s="6"/>
      <c r="RVF142" s="6"/>
      <c r="RVG142" s="6"/>
      <c r="RVH142" s="6"/>
      <c r="RVI142" s="6"/>
      <c r="RVJ142" s="6"/>
      <c r="RVK142" s="6"/>
      <c r="RVL142" s="6"/>
      <c r="RVM142" s="6"/>
      <c r="RVN142" s="6"/>
      <c r="RVO142" s="6"/>
      <c r="RVP142" s="6"/>
      <c r="RVQ142" s="6"/>
      <c r="RVR142" s="6"/>
      <c r="RVS142" s="6"/>
      <c r="RVT142" s="6"/>
      <c r="RVU142" s="6"/>
      <c r="RVV142" s="6"/>
      <c r="RVW142" s="6"/>
      <c r="RVX142" s="6"/>
      <c r="RVY142" s="6"/>
      <c r="RVZ142" s="6"/>
      <c r="RWA142" s="6"/>
      <c r="RWB142" s="6"/>
      <c r="RWC142" s="6"/>
      <c r="RWD142" s="6"/>
      <c r="RWE142" s="6"/>
      <c r="RWF142" s="6"/>
      <c r="RWG142" s="6"/>
      <c r="RWH142" s="6"/>
      <c r="RWI142" s="6"/>
      <c r="RWJ142" s="6"/>
      <c r="RWK142" s="6"/>
      <c r="RWL142" s="6"/>
      <c r="RWM142" s="6"/>
      <c r="RWN142" s="6"/>
      <c r="RWO142" s="6"/>
      <c r="RWP142" s="6"/>
      <c r="RWQ142" s="6"/>
      <c r="RWR142" s="6"/>
      <c r="RWS142" s="6"/>
      <c r="RWT142" s="6"/>
      <c r="RWU142" s="6"/>
      <c r="RWV142" s="6"/>
      <c r="RWW142" s="6"/>
      <c r="RWX142" s="6"/>
      <c r="RWY142" s="6"/>
      <c r="RWZ142" s="6"/>
      <c r="RXA142" s="6"/>
      <c r="RXB142" s="6"/>
      <c r="RXC142" s="6"/>
      <c r="RXD142" s="6"/>
      <c r="RXE142" s="6"/>
      <c r="RXF142" s="6"/>
      <c r="RXG142" s="6"/>
      <c r="RXH142" s="6"/>
      <c r="RXI142" s="6"/>
      <c r="RXJ142" s="6"/>
      <c r="RXK142" s="6"/>
      <c r="RXL142" s="6"/>
      <c r="RXM142" s="6"/>
      <c r="RXN142" s="6"/>
      <c r="RXO142" s="6"/>
      <c r="RXP142" s="6"/>
      <c r="RXQ142" s="6"/>
      <c r="RXR142" s="6"/>
      <c r="RXS142" s="6"/>
      <c r="RXT142" s="6"/>
      <c r="RXU142" s="6"/>
      <c r="RXV142" s="6"/>
      <c r="RXW142" s="6"/>
      <c r="RXX142" s="6"/>
      <c r="RXY142" s="6"/>
      <c r="RXZ142" s="6"/>
      <c r="RYA142" s="6"/>
      <c r="RYB142" s="6"/>
      <c r="RYC142" s="6"/>
      <c r="RYD142" s="6"/>
      <c r="RYE142" s="6"/>
      <c r="RYF142" s="6"/>
      <c r="RYG142" s="6"/>
      <c r="RYH142" s="6"/>
      <c r="RYI142" s="6"/>
      <c r="RYJ142" s="6"/>
      <c r="RYK142" s="6"/>
      <c r="RYL142" s="6"/>
      <c r="RYM142" s="6"/>
      <c r="RYN142" s="6"/>
      <c r="RYO142" s="6"/>
      <c r="RYP142" s="6"/>
      <c r="RYQ142" s="6"/>
      <c r="RYR142" s="6"/>
      <c r="RYS142" s="6"/>
      <c r="RYT142" s="6"/>
      <c r="RYU142" s="6"/>
      <c r="RYV142" s="6"/>
      <c r="RYW142" s="6"/>
      <c r="RYX142" s="6"/>
      <c r="RYY142" s="6"/>
      <c r="RYZ142" s="6"/>
      <c r="RZA142" s="6"/>
      <c r="RZB142" s="6"/>
      <c r="RZC142" s="6"/>
      <c r="RZD142" s="6"/>
      <c r="RZE142" s="6"/>
      <c r="RZF142" s="6"/>
      <c r="RZG142" s="6"/>
      <c r="RZH142" s="6"/>
      <c r="RZI142" s="6"/>
      <c r="RZJ142" s="6"/>
      <c r="RZK142" s="6"/>
      <c r="RZL142" s="6"/>
      <c r="RZM142" s="6"/>
      <c r="RZN142" s="6"/>
      <c r="RZO142" s="6"/>
      <c r="RZP142" s="6"/>
      <c r="RZQ142" s="6"/>
      <c r="RZR142" s="6"/>
      <c r="RZS142" s="6"/>
      <c r="RZT142" s="6"/>
      <c r="RZU142" s="6"/>
      <c r="RZV142" s="6"/>
      <c r="RZW142" s="6"/>
      <c r="RZX142" s="6"/>
      <c r="RZY142" s="6"/>
      <c r="RZZ142" s="6"/>
      <c r="SAA142" s="6"/>
      <c r="SAB142" s="6"/>
      <c r="SAC142" s="6"/>
      <c r="SAD142" s="6"/>
      <c r="SAE142" s="6"/>
      <c r="SAF142" s="6"/>
      <c r="SAG142" s="6"/>
      <c r="SAH142" s="6"/>
      <c r="SAI142" s="6"/>
      <c r="SAJ142" s="6"/>
      <c r="SAK142" s="6"/>
      <c r="SAL142" s="6"/>
      <c r="SAM142" s="6"/>
      <c r="SAN142" s="6"/>
      <c r="SAO142" s="6"/>
      <c r="SAP142" s="6"/>
      <c r="SAQ142" s="6"/>
      <c r="SAR142" s="6"/>
      <c r="SAS142" s="6"/>
      <c r="SAT142" s="6"/>
      <c r="SAU142" s="6"/>
      <c r="SAV142" s="6"/>
      <c r="SAW142" s="6"/>
      <c r="SAX142" s="6"/>
      <c r="SAY142" s="6"/>
      <c r="SAZ142" s="6"/>
      <c r="SBA142" s="6"/>
      <c r="SBB142" s="6"/>
      <c r="SBC142" s="6"/>
      <c r="SBD142" s="6"/>
      <c r="SBE142" s="6"/>
      <c r="SBF142" s="6"/>
      <c r="SBG142" s="6"/>
      <c r="SBH142" s="6"/>
      <c r="SBI142" s="6"/>
      <c r="SBJ142" s="6"/>
      <c r="SBK142" s="6"/>
      <c r="SBL142" s="6"/>
      <c r="SBM142" s="6"/>
      <c r="SBN142" s="6"/>
      <c r="SBO142" s="6"/>
      <c r="SBP142" s="6"/>
      <c r="SBQ142" s="6"/>
      <c r="SBR142" s="6"/>
      <c r="SBS142" s="6"/>
      <c r="SBT142" s="6"/>
      <c r="SBU142" s="6"/>
      <c r="SBV142" s="6"/>
      <c r="SBW142" s="6"/>
      <c r="SBX142" s="6"/>
      <c r="SBY142" s="6"/>
      <c r="SBZ142" s="6"/>
      <c r="SCA142" s="6"/>
      <c r="SCB142" s="6"/>
      <c r="SCC142" s="6"/>
      <c r="SCD142" s="6"/>
      <c r="SCE142" s="6"/>
      <c r="SCF142" s="6"/>
      <c r="SCG142" s="6"/>
      <c r="SCH142" s="6"/>
      <c r="SCI142" s="6"/>
      <c r="SCJ142" s="6"/>
      <c r="SCK142" s="6"/>
      <c r="SCL142" s="6"/>
      <c r="SCM142" s="6"/>
      <c r="SCN142" s="6"/>
      <c r="SCO142" s="6"/>
      <c r="SCP142" s="6"/>
      <c r="SCQ142" s="6"/>
      <c r="SCR142" s="6"/>
      <c r="SCS142" s="6"/>
      <c r="SCT142" s="6"/>
      <c r="SCU142" s="6"/>
      <c r="SCV142" s="6"/>
      <c r="SCW142" s="6"/>
      <c r="SCX142" s="6"/>
      <c r="SCY142" s="6"/>
      <c r="SCZ142" s="6"/>
      <c r="SDA142" s="6"/>
      <c r="SDB142" s="6"/>
      <c r="SDC142" s="6"/>
      <c r="SDD142" s="6"/>
      <c r="SDE142" s="6"/>
      <c r="SDF142" s="6"/>
      <c r="SDG142" s="6"/>
      <c r="SDH142" s="6"/>
      <c r="SDI142" s="6"/>
      <c r="SDJ142" s="6"/>
      <c r="SDK142" s="6"/>
      <c r="SDL142" s="6"/>
      <c r="SDM142" s="6"/>
      <c r="SDN142" s="6"/>
      <c r="SDO142" s="6"/>
      <c r="SDP142" s="6"/>
      <c r="SDQ142" s="6"/>
      <c r="SDR142" s="6"/>
      <c r="SDS142" s="6"/>
      <c r="SDT142" s="6"/>
      <c r="SDU142" s="6"/>
      <c r="SDV142" s="6"/>
      <c r="SDW142" s="6"/>
      <c r="SDX142" s="6"/>
      <c r="SDY142" s="6"/>
      <c r="SDZ142" s="6"/>
      <c r="SEA142" s="6"/>
      <c r="SEB142" s="6"/>
      <c r="SEC142" s="6"/>
      <c r="SED142" s="6"/>
      <c r="SEE142" s="6"/>
      <c r="SEF142" s="6"/>
      <c r="SEG142" s="6"/>
      <c r="SEH142" s="6"/>
      <c r="SEI142" s="6"/>
      <c r="SEJ142" s="6"/>
      <c r="SEK142" s="6"/>
      <c r="SEL142" s="6"/>
      <c r="SEM142" s="6"/>
      <c r="SEN142" s="6"/>
      <c r="SEO142" s="6"/>
      <c r="SEP142" s="6"/>
      <c r="SEQ142" s="6"/>
      <c r="SER142" s="6"/>
      <c r="SES142" s="6"/>
      <c r="SET142" s="6"/>
      <c r="SEU142" s="6"/>
      <c r="SEV142" s="6"/>
      <c r="SEW142" s="6"/>
      <c r="SEX142" s="6"/>
      <c r="SEY142" s="6"/>
      <c r="SEZ142" s="6"/>
      <c r="SFA142" s="6"/>
      <c r="SFB142" s="6"/>
      <c r="SFC142" s="6"/>
      <c r="SFD142" s="6"/>
      <c r="SFE142" s="6"/>
      <c r="SFF142" s="6"/>
      <c r="SFG142" s="6"/>
      <c r="SFH142" s="6"/>
      <c r="SFI142" s="6"/>
      <c r="SFJ142" s="6"/>
      <c r="SFK142" s="6"/>
      <c r="SFL142" s="6"/>
      <c r="SFM142" s="6"/>
      <c r="SFN142" s="6"/>
      <c r="SFO142" s="6"/>
      <c r="SFP142" s="6"/>
      <c r="SFQ142" s="6"/>
      <c r="SFR142" s="6"/>
      <c r="SFS142" s="6"/>
      <c r="SFT142" s="6"/>
      <c r="SFU142" s="6"/>
      <c r="SFV142" s="6"/>
      <c r="SFW142" s="6"/>
      <c r="SFX142" s="6"/>
      <c r="SFY142" s="6"/>
      <c r="SFZ142" s="6"/>
      <c r="SGA142" s="6"/>
      <c r="SGB142" s="6"/>
      <c r="SGC142" s="6"/>
      <c r="SGD142" s="6"/>
      <c r="SGE142" s="6"/>
      <c r="SGF142" s="6"/>
      <c r="SGG142" s="6"/>
      <c r="SGH142" s="6"/>
      <c r="SGI142" s="6"/>
      <c r="SGJ142" s="6"/>
      <c r="SGK142" s="6"/>
      <c r="SGL142" s="6"/>
      <c r="SGM142" s="6"/>
      <c r="SGN142" s="6"/>
      <c r="SGO142" s="6"/>
      <c r="SGP142" s="6"/>
      <c r="SGQ142" s="6"/>
      <c r="SGR142" s="6"/>
      <c r="SGS142" s="6"/>
      <c r="SGT142" s="6"/>
      <c r="SGU142" s="6"/>
      <c r="SGV142" s="6"/>
      <c r="SGW142" s="6"/>
      <c r="SGX142" s="6"/>
      <c r="SGY142" s="6"/>
      <c r="SGZ142" s="6"/>
      <c r="SHA142" s="6"/>
      <c r="SHB142" s="6"/>
      <c r="SHC142" s="6"/>
      <c r="SHD142" s="6"/>
      <c r="SHE142" s="6"/>
      <c r="SHF142" s="6"/>
      <c r="SHG142" s="6"/>
      <c r="SHH142" s="6"/>
      <c r="SHI142" s="6"/>
      <c r="SHJ142" s="6"/>
      <c r="SHK142" s="6"/>
      <c r="SHL142" s="6"/>
      <c r="SHM142" s="6"/>
      <c r="SHN142" s="6"/>
      <c r="SHO142" s="6"/>
      <c r="SHP142" s="6"/>
      <c r="SHQ142" s="6"/>
      <c r="SHR142" s="6"/>
      <c r="SHS142" s="6"/>
      <c r="SHT142" s="6"/>
      <c r="SHU142" s="6"/>
      <c r="SHV142" s="6"/>
      <c r="SHW142" s="6"/>
      <c r="SHX142" s="6"/>
      <c r="SHY142" s="6"/>
      <c r="SHZ142" s="6"/>
      <c r="SIA142" s="6"/>
      <c r="SIB142" s="6"/>
      <c r="SIC142" s="6"/>
      <c r="SID142" s="6"/>
      <c r="SIE142" s="6"/>
      <c r="SIF142" s="6"/>
      <c r="SIG142" s="6"/>
      <c r="SIH142" s="6"/>
      <c r="SII142" s="6"/>
      <c r="SIJ142" s="6"/>
      <c r="SIK142" s="6"/>
      <c r="SIL142" s="6"/>
      <c r="SIM142" s="6"/>
      <c r="SIN142" s="6"/>
      <c r="SIO142" s="6"/>
      <c r="SIP142" s="6"/>
      <c r="SIQ142" s="6"/>
      <c r="SIR142" s="6"/>
      <c r="SIS142" s="6"/>
      <c r="SIT142" s="6"/>
      <c r="SIU142" s="6"/>
      <c r="SIV142" s="6"/>
      <c r="SIW142" s="6"/>
      <c r="SIX142" s="6"/>
      <c r="SIY142" s="6"/>
      <c r="SIZ142" s="6"/>
      <c r="SJA142" s="6"/>
      <c r="SJB142" s="6"/>
      <c r="SJC142" s="6"/>
      <c r="SJD142" s="6"/>
      <c r="SJE142" s="6"/>
      <c r="SJF142" s="6"/>
      <c r="SJG142" s="6"/>
      <c r="SJH142" s="6"/>
      <c r="SJI142" s="6"/>
      <c r="SJJ142" s="6"/>
      <c r="SJK142" s="6"/>
      <c r="SJL142" s="6"/>
      <c r="SJM142" s="6"/>
      <c r="SJN142" s="6"/>
      <c r="SJO142" s="6"/>
      <c r="SJP142" s="6"/>
      <c r="SJQ142" s="6"/>
      <c r="SJR142" s="6"/>
      <c r="SJS142" s="6"/>
      <c r="SJT142" s="6"/>
      <c r="SJU142" s="6"/>
      <c r="SJV142" s="6"/>
      <c r="SJW142" s="6"/>
      <c r="SJX142" s="6"/>
      <c r="SJY142" s="6"/>
      <c r="SJZ142" s="6"/>
      <c r="SKA142" s="6"/>
      <c r="SKB142" s="6"/>
      <c r="SKC142" s="6"/>
      <c r="SKD142" s="6"/>
      <c r="SKE142" s="6"/>
      <c r="SKF142" s="6"/>
      <c r="SKG142" s="6"/>
      <c r="SKH142" s="6"/>
      <c r="SKI142" s="6"/>
      <c r="SKJ142" s="6"/>
      <c r="SKK142" s="6"/>
      <c r="SKL142" s="6"/>
      <c r="SKM142" s="6"/>
      <c r="SKN142" s="6"/>
      <c r="SKO142" s="6"/>
      <c r="SKP142" s="6"/>
      <c r="SKQ142" s="6"/>
      <c r="SKR142" s="6"/>
      <c r="SKS142" s="6"/>
      <c r="SKT142" s="6"/>
      <c r="SKU142" s="6"/>
      <c r="SKV142" s="6"/>
      <c r="SKW142" s="6"/>
      <c r="SKX142" s="6"/>
      <c r="SKY142" s="6"/>
      <c r="SKZ142" s="6"/>
      <c r="SLA142" s="6"/>
      <c r="SLB142" s="6"/>
      <c r="SLC142" s="6"/>
      <c r="SLD142" s="6"/>
      <c r="SLE142" s="6"/>
      <c r="SLF142" s="6"/>
      <c r="SLG142" s="6"/>
      <c r="SLH142" s="6"/>
      <c r="SLI142" s="6"/>
      <c r="SLJ142" s="6"/>
      <c r="SLK142" s="6"/>
      <c r="SLL142" s="6"/>
      <c r="SLM142" s="6"/>
      <c r="SLN142" s="6"/>
      <c r="SLO142" s="6"/>
      <c r="SLP142" s="6"/>
      <c r="SLQ142" s="6"/>
      <c r="SLR142" s="6"/>
      <c r="SLS142" s="6"/>
      <c r="SLT142" s="6"/>
      <c r="SLU142" s="6"/>
      <c r="SLV142" s="6"/>
      <c r="SLW142" s="6"/>
      <c r="SLX142" s="6"/>
      <c r="SLY142" s="6"/>
      <c r="SLZ142" s="6"/>
      <c r="SMA142" s="6"/>
      <c r="SMB142" s="6"/>
      <c r="SMC142" s="6"/>
      <c r="SMD142" s="6"/>
      <c r="SME142" s="6"/>
      <c r="SMF142" s="6"/>
      <c r="SMG142" s="6"/>
      <c r="SMH142" s="6"/>
      <c r="SMI142" s="6"/>
      <c r="SMJ142" s="6"/>
      <c r="SMK142" s="6"/>
      <c r="SML142" s="6"/>
      <c r="SMM142" s="6"/>
      <c r="SMN142" s="6"/>
      <c r="SMO142" s="6"/>
      <c r="SMP142" s="6"/>
      <c r="SMQ142" s="6"/>
      <c r="SMR142" s="6"/>
      <c r="SMS142" s="6"/>
      <c r="SMT142" s="6"/>
      <c r="SMU142" s="6"/>
      <c r="SMV142" s="6"/>
      <c r="SMW142" s="6"/>
      <c r="SMX142" s="6"/>
      <c r="SMY142" s="6"/>
      <c r="SMZ142" s="6"/>
      <c r="SNA142" s="6"/>
      <c r="SNB142" s="6"/>
      <c r="SNC142" s="6"/>
      <c r="SND142" s="6"/>
      <c r="SNE142" s="6"/>
      <c r="SNF142" s="6"/>
      <c r="SNG142" s="6"/>
      <c r="SNH142" s="6"/>
      <c r="SNI142" s="6"/>
      <c r="SNJ142" s="6"/>
      <c r="SNK142" s="6"/>
      <c r="SNL142" s="6"/>
      <c r="SNM142" s="6"/>
      <c r="SNN142" s="6"/>
      <c r="SNO142" s="6"/>
      <c r="SNP142" s="6"/>
      <c r="SNQ142" s="6"/>
      <c r="SNR142" s="6"/>
      <c r="SNS142" s="6"/>
      <c r="SNT142" s="6"/>
      <c r="SNU142" s="6"/>
      <c r="SNV142" s="6"/>
      <c r="SNW142" s="6"/>
      <c r="SNX142" s="6"/>
      <c r="SNY142" s="6"/>
      <c r="SNZ142" s="6"/>
      <c r="SOA142" s="6"/>
      <c r="SOB142" s="6"/>
      <c r="SOC142" s="6"/>
      <c r="SOD142" s="6"/>
      <c r="SOE142" s="6"/>
      <c r="SOF142" s="6"/>
      <c r="SOG142" s="6"/>
      <c r="SOH142" s="6"/>
      <c r="SOI142" s="6"/>
      <c r="SOJ142" s="6"/>
      <c r="SOK142" s="6"/>
      <c r="SOL142" s="6"/>
      <c r="SOM142" s="6"/>
      <c r="SON142" s="6"/>
      <c r="SOO142" s="6"/>
      <c r="SOP142" s="6"/>
      <c r="SOQ142" s="6"/>
      <c r="SOR142" s="6"/>
      <c r="SOS142" s="6"/>
      <c r="SOT142" s="6"/>
      <c r="SOU142" s="6"/>
      <c r="SOV142" s="6"/>
      <c r="SOW142" s="6"/>
      <c r="SOX142" s="6"/>
      <c r="SOY142" s="6"/>
      <c r="SOZ142" s="6"/>
      <c r="SPA142" s="6"/>
      <c r="SPB142" s="6"/>
      <c r="SPC142" s="6"/>
      <c r="SPD142" s="6"/>
      <c r="SPE142" s="6"/>
      <c r="SPF142" s="6"/>
      <c r="SPG142" s="6"/>
      <c r="SPH142" s="6"/>
      <c r="SPI142" s="6"/>
      <c r="SPJ142" s="6"/>
      <c r="SPK142" s="6"/>
      <c r="SPL142" s="6"/>
      <c r="SPM142" s="6"/>
      <c r="SPN142" s="6"/>
      <c r="SPO142" s="6"/>
      <c r="SPP142" s="6"/>
      <c r="SPQ142" s="6"/>
      <c r="SPR142" s="6"/>
      <c r="SPS142" s="6"/>
      <c r="SPT142" s="6"/>
      <c r="SPU142" s="6"/>
      <c r="SPV142" s="6"/>
      <c r="SPW142" s="6"/>
      <c r="SPX142" s="6"/>
      <c r="SPY142" s="6"/>
      <c r="SPZ142" s="6"/>
      <c r="SQA142" s="6"/>
      <c r="SQB142" s="6"/>
      <c r="SQC142" s="6"/>
      <c r="SQD142" s="6"/>
      <c r="SQE142" s="6"/>
      <c r="SQF142" s="6"/>
      <c r="SQG142" s="6"/>
      <c r="SQH142" s="6"/>
      <c r="SQI142" s="6"/>
      <c r="SQJ142" s="6"/>
      <c r="SQK142" s="6"/>
      <c r="SQL142" s="6"/>
      <c r="SQM142" s="6"/>
      <c r="SQN142" s="6"/>
      <c r="SQO142" s="6"/>
      <c r="SQP142" s="6"/>
      <c r="SQQ142" s="6"/>
      <c r="SQR142" s="6"/>
      <c r="SQS142" s="6"/>
      <c r="SQT142" s="6"/>
      <c r="SQU142" s="6"/>
      <c r="SQV142" s="6"/>
      <c r="SQW142" s="6"/>
      <c r="SQX142" s="6"/>
      <c r="SQY142" s="6"/>
      <c r="SQZ142" s="6"/>
      <c r="SRA142" s="6"/>
      <c r="SRB142" s="6"/>
      <c r="SRC142" s="6"/>
      <c r="SRD142" s="6"/>
      <c r="SRE142" s="6"/>
      <c r="SRF142" s="6"/>
      <c r="SRG142" s="6"/>
      <c r="SRH142" s="6"/>
      <c r="SRI142" s="6"/>
      <c r="SRJ142" s="6"/>
      <c r="SRK142" s="6"/>
      <c r="SRL142" s="6"/>
      <c r="SRM142" s="6"/>
      <c r="SRN142" s="6"/>
      <c r="SRO142" s="6"/>
      <c r="SRP142" s="6"/>
      <c r="SRQ142" s="6"/>
      <c r="SRR142" s="6"/>
      <c r="SRS142" s="6"/>
      <c r="SRT142" s="6"/>
      <c r="SRU142" s="6"/>
      <c r="SRV142" s="6"/>
      <c r="SRW142" s="6"/>
      <c r="SRX142" s="6"/>
      <c r="SRY142" s="6"/>
      <c r="SRZ142" s="6"/>
      <c r="SSA142" s="6"/>
      <c r="SSB142" s="6"/>
      <c r="SSC142" s="6"/>
      <c r="SSD142" s="6"/>
      <c r="SSE142" s="6"/>
      <c r="SSF142" s="6"/>
      <c r="SSG142" s="6"/>
      <c r="SSH142" s="6"/>
      <c r="SSI142" s="6"/>
      <c r="SSJ142" s="6"/>
      <c r="SSK142" s="6"/>
      <c r="SSL142" s="6"/>
      <c r="SSM142" s="6"/>
      <c r="SSN142" s="6"/>
      <c r="SSO142" s="6"/>
      <c r="SSP142" s="6"/>
      <c r="SSQ142" s="6"/>
      <c r="SSR142" s="6"/>
      <c r="SSS142" s="6"/>
      <c r="SST142" s="6"/>
      <c r="SSU142" s="6"/>
      <c r="SSV142" s="6"/>
      <c r="SSW142" s="6"/>
      <c r="SSX142" s="6"/>
      <c r="SSY142" s="6"/>
      <c r="SSZ142" s="6"/>
      <c r="STA142" s="6"/>
      <c r="STB142" s="6"/>
      <c r="STC142" s="6"/>
      <c r="STD142" s="6"/>
      <c r="STE142" s="6"/>
      <c r="STF142" s="6"/>
      <c r="STG142" s="6"/>
      <c r="STH142" s="6"/>
      <c r="STI142" s="6"/>
      <c r="STJ142" s="6"/>
      <c r="STK142" s="6"/>
      <c r="STL142" s="6"/>
      <c r="STM142" s="6"/>
      <c r="STN142" s="6"/>
      <c r="STO142" s="6"/>
      <c r="STP142" s="6"/>
      <c r="STQ142" s="6"/>
      <c r="STR142" s="6"/>
      <c r="STS142" s="6"/>
      <c r="STT142" s="6"/>
      <c r="STU142" s="6"/>
      <c r="STV142" s="6"/>
      <c r="STW142" s="6"/>
      <c r="STX142" s="6"/>
      <c r="STY142" s="6"/>
      <c r="STZ142" s="6"/>
      <c r="SUA142" s="6"/>
      <c r="SUB142" s="6"/>
      <c r="SUC142" s="6"/>
      <c r="SUD142" s="6"/>
      <c r="SUE142" s="6"/>
      <c r="SUF142" s="6"/>
      <c r="SUG142" s="6"/>
      <c r="SUH142" s="6"/>
      <c r="SUI142" s="6"/>
      <c r="SUJ142" s="6"/>
      <c r="SUK142" s="6"/>
      <c r="SUL142" s="6"/>
      <c r="SUM142" s="6"/>
      <c r="SUN142" s="6"/>
      <c r="SUO142" s="6"/>
      <c r="SUP142" s="6"/>
      <c r="SUQ142" s="6"/>
      <c r="SUR142" s="6"/>
      <c r="SUS142" s="6"/>
      <c r="SUT142" s="6"/>
      <c r="SUU142" s="6"/>
      <c r="SUV142" s="6"/>
      <c r="SUW142" s="6"/>
      <c r="SUX142" s="6"/>
      <c r="SUY142" s="6"/>
      <c r="SUZ142" s="6"/>
      <c r="SVA142" s="6"/>
      <c r="SVB142" s="6"/>
      <c r="SVC142" s="6"/>
      <c r="SVD142" s="6"/>
      <c r="SVE142" s="6"/>
      <c r="SVF142" s="6"/>
      <c r="SVG142" s="6"/>
      <c r="SVH142" s="6"/>
      <c r="SVI142" s="6"/>
      <c r="SVJ142" s="6"/>
      <c r="SVK142" s="6"/>
      <c r="SVL142" s="6"/>
      <c r="SVM142" s="6"/>
      <c r="SVN142" s="6"/>
      <c r="SVO142" s="6"/>
      <c r="SVP142" s="6"/>
      <c r="SVQ142" s="6"/>
      <c r="SVR142" s="6"/>
      <c r="SVS142" s="6"/>
      <c r="SVT142" s="6"/>
      <c r="SVU142" s="6"/>
      <c r="SVV142" s="6"/>
      <c r="SVW142" s="6"/>
      <c r="SVX142" s="6"/>
      <c r="SVY142" s="6"/>
      <c r="SVZ142" s="6"/>
      <c r="SWA142" s="6"/>
      <c r="SWB142" s="6"/>
      <c r="SWC142" s="6"/>
      <c r="SWD142" s="6"/>
      <c r="SWE142" s="6"/>
      <c r="SWF142" s="6"/>
      <c r="SWG142" s="6"/>
      <c r="SWH142" s="6"/>
      <c r="SWI142" s="6"/>
      <c r="SWJ142" s="6"/>
      <c r="SWK142" s="6"/>
      <c r="SWL142" s="6"/>
      <c r="SWM142" s="6"/>
      <c r="SWN142" s="6"/>
      <c r="SWO142" s="6"/>
      <c r="SWP142" s="6"/>
      <c r="SWQ142" s="6"/>
      <c r="SWR142" s="6"/>
      <c r="SWS142" s="6"/>
      <c r="SWT142" s="6"/>
      <c r="SWU142" s="6"/>
      <c r="SWV142" s="6"/>
      <c r="SWW142" s="6"/>
      <c r="SWX142" s="6"/>
      <c r="SWY142" s="6"/>
      <c r="SWZ142" s="6"/>
      <c r="SXA142" s="6"/>
      <c r="SXB142" s="6"/>
      <c r="SXC142" s="6"/>
      <c r="SXD142" s="6"/>
      <c r="SXE142" s="6"/>
      <c r="SXF142" s="6"/>
      <c r="SXG142" s="6"/>
      <c r="SXH142" s="6"/>
      <c r="SXI142" s="6"/>
      <c r="SXJ142" s="6"/>
      <c r="SXK142" s="6"/>
      <c r="SXL142" s="6"/>
      <c r="SXM142" s="6"/>
      <c r="SXN142" s="6"/>
      <c r="SXO142" s="6"/>
      <c r="SXP142" s="6"/>
      <c r="SXQ142" s="6"/>
      <c r="SXR142" s="6"/>
      <c r="SXS142" s="6"/>
      <c r="SXT142" s="6"/>
      <c r="SXU142" s="6"/>
      <c r="SXV142" s="6"/>
      <c r="SXW142" s="6"/>
      <c r="SXX142" s="6"/>
      <c r="SXY142" s="6"/>
      <c r="SXZ142" s="6"/>
      <c r="SYA142" s="6"/>
      <c r="SYB142" s="6"/>
      <c r="SYC142" s="6"/>
      <c r="SYD142" s="6"/>
      <c r="SYE142" s="6"/>
      <c r="SYF142" s="6"/>
      <c r="SYG142" s="6"/>
      <c r="SYH142" s="6"/>
      <c r="SYI142" s="6"/>
      <c r="SYJ142" s="6"/>
      <c r="SYK142" s="6"/>
      <c r="SYL142" s="6"/>
      <c r="SYM142" s="6"/>
      <c r="SYN142" s="6"/>
      <c r="SYO142" s="6"/>
      <c r="SYP142" s="6"/>
      <c r="SYQ142" s="6"/>
      <c r="SYR142" s="6"/>
      <c r="SYS142" s="6"/>
      <c r="SYT142" s="6"/>
      <c r="SYU142" s="6"/>
      <c r="SYV142" s="6"/>
      <c r="SYW142" s="6"/>
      <c r="SYX142" s="6"/>
      <c r="SYY142" s="6"/>
      <c r="SYZ142" s="6"/>
      <c r="SZA142" s="6"/>
      <c r="SZB142" s="6"/>
      <c r="SZC142" s="6"/>
      <c r="SZD142" s="6"/>
      <c r="SZE142" s="6"/>
      <c r="SZF142" s="6"/>
      <c r="SZG142" s="6"/>
      <c r="SZH142" s="6"/>
      <c r="SZI142" s="6"/>
      <c r="SZJ142" s="6"/>
      <c r="SZK142" s="6"/>
      <c r="SZL142" s="6"/>
      <c r="SZM142" s="6"/>
      <c r="SZN142" s="6"/>
      <c r="SZO142" s="6"/>
      <c r="SZP142" s="6"/>
      <c r="SZQ142" s="6"/>
      <c r="SZR142" s="6"/>
      <c r="SZS142" s="6"/>
      <c r="SZT142" s="6"/>
      <c r="SZU142" s="6"/>
      <c r="SZV142" s="6"/>
      <c r="SZW142" s="6"/>
      <c r="SZX142" s="6"/>
      <c r="SZY142" s="6"/>
      <c r="SZZ142" s="6"/>
      <c r="TAA142" s="6"/>
      <c r="TAB142" s="6"/>
      <c r="TAC142" s="6"/>
      <c r="TAD142" s="6"/>
      <c r="TAE142" s="6"/>
      <c r="TAF142" s="6"/>
      <c r="TAG142" s="6"/>
      <c r="TAH142" s="6"/>
      <c r="TAI142" s="6"/>
      <c r="TAJ142" s="6"/>
      <c r="TAK142" s="6"/>
      <c r="TAL142" s="6"/>
      <c r="TAM142" s="6"/>
      <c r="TAN142" s="6"/>
      <c r="TAO142" s="6"/>
      <c r="TAP142" s="6"/>
      <c r="TAQ142" s="6"/>
      <c r="TAR142" s="6"/>
      <c r="TAS142" s="6"/>
      <c r="TAT142" s="6"/>
      <c r="TAU142" s="6"/>
      <c r="TAV142" s="6"/>
      <c r="TAW142" s="6"/>
      <c r="TAX142" s="6"/>
      <c r="TAY142" s="6"/>
      <c r="TAZ142" s="6"/>
      <c r="TBA142" s="6"/>
      <c r="TBB142" s="6"/>
      <c r="TBC142" s="6"/>
      <c r="TBD142" s="6"/>
      <c r="TBE142" s="6"/>
      <c r="TBF142" s="6"/>
      <c r="TBG142" s="6"/>
      <c r="TBH142" s="6"/>
      <c r="TBI142" s="6"/>
      <c r="TBJ142" s="6"/>
      <c r="TBK142" s="6"/>
      <c r="TBL142" s="6"/>
      <c r="TBM142" s="6"/>
      <c r="TBN142" s="6"/>
      <c r="TBO142" s="6"/>
      <c r="TBP142" s="6"/>
      <c r="TBQ142" s="6"/>
      <c r="TBR142" s="6"/>
      <c r="TBS142" s="6"/>
      <c r="TBT142" s="6"/>
      <c r="TBU142" s="6"/>
      <c r="TBV142" s="6"/>
      <c r="TBW142" s="6"/>
      <c r="TBX142" s="6"/>
      <c r="TBY142" s="6"/>
      <c r="TBZ142" s="6"/>
      <c r="TCA142" s="6"/>
      <c r="TCB142" s="6"/>
      <c r="TCC142" s="6"/>
      <c r="TCD142" s="6"/>
      <c r="TCE142" s="6"/>
      <c r="TCF142" s="6"/>
      <c r="TCG142" s="6"/>
      <c r="TCH142" s="6"/>
      <c r="TCI142" s="6"/>
      <c r="TCJ142" s="6"/>
      <c r="TCK142" s="6"/>
      <c r="TCL142" s="6"/>
      <c r="TCM142" s="6"/>
      <c r="TCN142" s="6"/>
      <c r="TCO142" s="6"/>
      <c r="TCP142" s="6"/>
      <c r="TCQ142" s="6"/>
      <c r="TCR142" s="6"/>
      <c r="TCS142" s="6"/>
      <c r="TCT142" s="6"/>
      <c r="TCU142" s="6"/>
      <c r="TCV142" s="6"/>
      <c r="TCW142" s="6"/>
      <c r="TCX142" s="6"/>
      <c r="TCY142" s="6"/>
      <c r="TCZ142" s="6"/>
      <c r="TDA142" s="6"/>
      <c r="TDB142" s="6"/>
      <c r="TDC142" s="6"/>
      <c r="TDD142" s="6"/>
      <c r="TDE142" s="6"/>
      <c r="TDF142" s="6"/>
      <c r="TDG142" s="6"/>
      <c r="TDH142" s="6"/>
      <c r="TDI142" s="6"/>
      <c r="TDJ142" s="6"/>
      <c r="TDK142" s="6"/>
      <c r="TDL142" s="6"/>
      <c r="TDM142" s="6"/>
      <c r="TDN142" s="6"/>
      <c r="TDO142" s="6"/>
      <c r="TDP142" s="6"/>
      <c r="TDQ142" s="6"/>
      <c r="TDR142" s="6"/>
      <c r="TDS142" s="6"/>
      <c r="TDT142" s="6"/>
      <c r="TDU142" s="6"/>
      <c r="TDV142" s="6"/>
      <c r="TDW142" s="6"/>
      <c r="TDX142" s="6"/>
      <c r="TDY142" s="6"/>
      <c r="TDZ142" s="6"/>
      <c r="TEA142" s="6"/>
      <c r="TEB142" s="6"/>
      <c r="TEC142" s="6"/>
      <c r="TED142" s="6"/>
      <c r="TEE142" s="6"/>
      <c r="TEF142" s="6"/>
      <c r="TEG142" s="6"/>
      <c r="TEH142" s="6"/>
      <c r="TEI142" s="6"/>
      <c r="TEJ142" s="6"/>
      <c r="TEK142" s="6"/>
      <c r="TEL142" s="6"/>
      <c r="TEM142" s="6"/>
      <c r="TEN142" s="6"/>
      <c r="TEO142" s="6"/>
      <c r="TEP142" s="6"/>
      <c r="TEQ142" s="6"/>
      <c r="TER142" s="6"/>
      <c r="TES142" s="6"/>
      <c r="TET142" s="6"/>
      <c r="TEU142" s="6"/>
      <c r="TEV142" s="6"/>
      <c r="TEW142" s="6"/>
      <c r="TEX142" s="6"/>
      <c r="TEY142" s="6"/>
      <c r="TEZ142" s="6"/>
      <c r="TFA142" s="6"/>
      <c r="TFB142" s="6"/>
      <c r="TFC142" s="6"/>
      <c r="TFD142" s="6"/>
      <c r="TFE142" s="6"/>
      <c r="TFF142" s="6"/>
      <c r="TFG142" s="6"/>
      <c r="TFH142" s="6"/>
      <c r="TFI142" s="6"/>
      <c r="TFJ142" s="6"/>
      <c r="TFK142" s="6"/>
      <c r="TFL142" s="6"/>
      <c r="TFM142" s="6"/>
      <c r="TFN142" s="6"/>
      <c r="TFO142" s="6"/>
      <c r="TFP142" s="6"/>
      <c r="TFQ142" s="6"/>
      <c r="TFR142" s="6"/>
      <c r="TFS142" s="6"/>
      <c r="TFT142" s="6"/>
      <c r="TFU142" s="6"/>
      <c r="TFV142" s="6"/>
      <c r="TFW142" s="6"/>
      <c r="TFX142" s="6"/>
      <c r="TFY142" s="6"/>
      <c r="TFZ142" s="6"/>
      <c r="TGA142" s="6"/>
      <c r="TGB142" s="6"/>
      <c r="TGC142" s="6"/>
      <c r="TGD142" s="6"/>
      <c r="TGE142" s="6"/>
      <c r="TGF142" s="6"/>
      <c r="TGG142" s="6"/>
      <c r="TGH142" s="6"/>
      <c r="TGI142" s="6"/>
      <c r="TGJ142" s="6"/>
      <c r="TGK142" s="6"/>
      <c r="TGL142" s="6"/>
      <c r="TGM142" s="6"/>
      <c r="TGN142" s="6"/>
      <c r="TGO142" s="6"/>
      <c r="TGP142" s="6"/>
      <c r="TGQ142" s="6"/>
      <c r="TGR142" s="6"/>
      <c r="TGS142" s="6"/>
      <c r="TGT142" s="6"/>
      <c r="TGU142" s="6"/>
      <c r="TGV142" s="6"/>
      <c r="TGW142" s="6"/>
      <c r="TGX142" s="6"/>
      <c r="TGY142" s="6"/>
      <c r="TGZ142" s="6"/>
      <c r="THA142" s="6"/>
      <c r="THB142" s="6"/>
      <c r="THC142" s="6"/>
      <c r="THD142" s="6"/>
      <c r="THE142" s="6"/>
      <c r="THF142" s="6"/>
      <c r="THG142" s="6"/>
      <c r="THH142" s="6"/>
      <c r="THI142" s="6"/>
      <c r="THJ142" s="6"/>
      <c r="THK142" s="6"/>
      <c r="THL142" s="6"/>
      <c r="THM142" s="6"/>
      <c r="THN142" s="6"/>
      <c r="THO142" s="6"/>
      <c r="THP142" s="6"/>
      <c r="THQ142" s="6"/>
      <c r="THR142" s="6"/>
      <c r="THS142" s="6"/>
      <c r="THT142" s="6"/>
      <c r="THU142" s="6"/>
      <c r="THV142" s="6"/>
      <c r="THW142" s="6"/>
      <c r="THX142" s="6"/>
      <c r="THY142" s="6"/>
      <c r="THZ142" s="6"/>
      <c r="TIA142" s="6"/>
      <c r="TIB142" s="6"/>
      <c r="TIC142" s="6"/>
      <c r="TID142" s="6"/>
      <c r="TIE142" s="6"/>
      <c r="TIF142" s="6"/>
      <c r="TIG142" s="6"/>
      <c r="TIH142" s="6"/>
      <c r="TII142" s="6"/>
      <c r="TIJ142" s="6"/>
      <c r="TIK142" s="6"/>
      <c r="TIL142" s="6"/>
      <c r="TIM142" s="6"/>
      <c r="TIN142" s="6"/>
      <c r="TIO142" s="6"/>
      <c r="TIP142" s="6"/>
      <c r="TIQ142" s="6"/>
      <c r="TIR142" s="6"/>
      <c r="TIS142" s="6"/>
      <c r="TIT142" s="6"/>
      <c r="TIU142" s="6"/>
      <c r="TIV142" s="6"/>
      <c r="TIW142" s="6"/>
      <c r="TIX142" s="6"/>
      <c r="TIY142" s="6"/>
      <c r="TIZ142" s="6"/>
      <c r="TJA142" s="6"/>
      <c r="TJB142" s="6"/>
      <c r="TJC142" s="6"/>
      <c r="TJD142" s="6"/>
      <c r="TJE142" s="6"/>
      <c r="TJF142" s="6"/>
      <c r="TJG142" s="6"/>
      <c r="TJH142" s="6"/>
      <c r="TJI142" s="6"/>
      <c r="TJJ142" s="6"/>
      <c r="TJK142" s="6"/>
      <c r="TJL142" s="6"/>
      <c r="TJM142" s="6"/>
      <c r="TJN142" s="6"/>
      <c r="TJO142" s="6"/>
      <c r="TJP142" s="6"/>
      <c r="TJQ142" s="6"/>
      <c r="TJR142" s="6"/>
      <c r="TJS142" s="6"/>
      <c r="TJT142" s="6"/>
      <c r="TJU142" s="6"/>
      <c r="TJV142" s="6"/>
      <c r="TJW142" s="6"/>
      <c r="TJX142" s="6"/>
      <c r="TJY142" s="6"/>
      <c r="TJZ142" s="6"/>
      <c r="TKA142" s="6"/>
      <c r="TKB142" s="6"/>
      <c r="TKC142" s="6"/>
      <c r="TKD142" s="6"/>
      <c r="TKE142" s="6"/>
      <c r="TKF142" s="6"/>
      <c r="TKG142" s="6"/>
      <c r="TKH142" s="6"/>
      <c r="TKI142" s="6"/>
      <c r="TKJ142" s="6"/>
      <c r="TKK142" s="6"/>
      <c r="TKL142" s="6"/>
      <c r="TKM142" s="6"/>
      <c r="TKN142" s="6"/>
      <c r="TKO142" s="6"/>
      <c r="TKP142" s="6"/>
      <c r="TKQ142" s="6"/>
      <c r="TKR142" s="6"/>
      <c r="TKS142" s="6"/>
      <c r="TKT142" s="6"/>
      <c r="TKU142" s="6"/>
      <c r="TKV142" s="6"/>
      <c r="TKW142" s="6"/>
      <c r="TKX142" s="6"/>
      <c r="TKY142" s="6"/>
      <c r="TKZ142" s="6"/>
      <c r="TLA142" s="6"/>
      <c r="TLB142" s="6"/>
      <c r="TLC142" s="6"/>
      <c r="TLD142" s="6"/>
      <c r="TLE142" s="6"/>
      <c r="TLF142" s="6"/>
      <c r="TLG142" s="6"/>
      <c r="TLH142" s="6"/>
      <c r="TLI142" s="6"/>
      <c r="TLJ142" s="6"/>
      <c r="TLK142" s="6"/>
      <c r="TLL142" s="6"/>
      <c r="TLM142" s="6"/>
      <c r="TLN142" s="6"/>
      <c r="TLO142" s="6"/>
      <c r="TLP142" s="6"/>
      <c r="TLQ142" s="6"/>
      <c r="TLR142" s="6"/>
      <c r="TLS142" s="6"/>
      <c r="TLT142" s="6"/>
      <c r="TLU142" s="6"/>
      <c r="TLV142" s="6"/>
      <c r="TLW142" s="6"/>
      <c r="TLX142" s="6"/>
      <c r="TLY142" s="6"/>
      <c r="TLZ142" s="6"/>
      <c r="TMA142" s="6"/>
      <c r="TMB142" s="6"/>
      <c r="TMC142" s="6"/>
      <c r="TMD142" s="6"/>
      <c r="TME142" s="6"/>
      <c r="TMF142" s="6"/>
      <c r="TMG142" s="6"/>
      <c r="TMH142" s="6"/>
      <c r="TMI142" s="6"/>
      <c r="TMJ142" s="6"/>
      <c r="TMK142" s="6"/>
      <c r="TML142" s="6"/>
      <c r="TMM142" s="6"/>
      <c r="TMN142" s="6"/>
      <c r="TMO142" s="6"/>
      <c r="TMP142" s="6"/>
      <c r="TMQ142" s="6"/>
      <c r="TMR142" s="6"/>
      <c r="TMS142" s="6"/>
      <c r="TMT142" s="6"/>
      <c r="TMU142" s="6"/>
      <c r="TMV142" s="6"/>
      <c r="TMW142" s="6"/>
      <c r="TMX142" s="6"/>
      <c r="TMY142" s="6"/>
      <c r="TMZ142" s="6"/>
      <c r="TNA142" s="6"/>
      <c r="TNB142" s="6"/>
      <c r="TNC142" s="6"/>
      <c r="TND142" s="6"/>
      <c r="TNE142" s="6"/>
      <c r="TNF142" s="6"/>
      <c r="TNG142" s="6"/>
      <c r="TNH142" s="6"/>
      <c r="TNI142" s="6"/>
      <c r="TNJ142" s="6"/>
      <c r="TNK142" s="6"/>
      <c r="TNL142" s="6"/>
      <c r="TNM142" s="6"/>
      <c r="TNN142" s="6"/>
      <c r="TNO142" s="6"/>
      <c r="TNP142" s="6"/>
      <c r="TNQ142" s="6"/>
      <c r="TNR142" s="6"/>
      <c r="TNS142" s="6"/>
      <c r="TNT142" s="6"/>
      <c r="TNU142" s="6"/>
      <c r="TNV142" s="6"/>
      <c r="TNW142" s="6"/>
      <c r="TNX142" s="6"/>
      <c r="TNY142" s="6"/>
      <c r="TNZ142" s="6"/>
      <c r="TOA142" s="6"/>
      <c r="TOB142" s="6"/>
      <c r="TOC142" s="6"/>
      <c r="TOD142" s="6"/>
      <c r="TOE142" s="6"/>
      <c r="TOF142" s="6"/>
      <c r="TOG142" s="6"/>
      <c r="TOH142" s="6"/>
      <c r="TOI142" s="6"/>
      <c r="TOJ142" s="6"/>
      <c r="TOK142" s="6"/>
      <c r="TOL142" s="6"/>
      <c r="TOM142" s="6"/>
      <c r="TON142" s="6"/>
      <c r="TOO142" s="6"/>
      <c r="TOP142" s="6"/>
      <c r="TOQ142" s="6"/>
      <c r="TOR142" s="6"/>
      <c r="TOS142" s="6"/>
      <c r="TOT142" s="6"/>
      <c r="TOU142" s="6"/>
      <c r="TOV142" s="6"/>
      <c r="TOW142" s="6"/>
      <c r="TOX142" s="6"/>
      <c r="TOY142" s="6"/>
      <c r="TOZ142" s="6"/>
      <c r="TPA142" s="6"/>
      <c r="TPB142" s="6"/>
      <c r="TPC142" s="6"/>
      <c r="TPD142" s="6"/>
      <c r="TPE142" s="6"/>
      <c r="TPF142" s="6"/>
      <c r="TPG142" s="6"/>
      <c r="TPH142" s="6"/>
      <c r="TPI142" s="6"/>
      <c r="TPJ142" s="6"/>
      <c r="TPK142" s="6"/>
      <c r="TPL142" s="6"/>
      <c r="TPM142" s="6"/>
      <c r="TPN142" s="6"/>
      <c r="TPO142" s="6"/>
      <c r="TPP142" s="6"/>
      <c r="TPQ142" s="6"/>
      <c r="TPR142" s="6"/>
      <c r="TPS142" s="6"/>
      <c r="TPT142" s="6"/>
      <c r="TPU142" s="6"/>
      <c r="TPV142" s="6"/>
      <c r="TPW142" s="6"/>
      <c r="TPX142" s="6"/>
      <c r="TPY142" s="6"/>
      <c r="TPZ142" s="6"/>
      <c r="TQA142" s="6"/>
      <c r="TQB142" s="6"/>
      <c r="TQC142" s="6"/>
      <c r="TQD142" s="6"/>
      <c r="TQE142" s="6"/>
      <c r="TQF142" s="6"/>
      <c r="TQG142" s="6"/>
      <c r="TQH142" s="6"/>
      <c r="TQI142" s="6"/>
      <c r="TQJ142" s="6"/>
      <c r="TQK142" s="6"/>
      <c r="TQL142" s="6"/>
      <c r="TQM142" s="6"/>
      <c r="TQN142" s="6"/>
      <c r="TQO142" s="6"/>
      <c r="TQP142" s="6"/>
      <c r="TQQ142" s="6"/>
      <c r="TQR142" s="6"/>
      <c r="TQS142" s="6"/>
      <c r="TQT142" s="6"/>
      <c r="TQU142" s="6"/>
      <c r="TQV142" s="6"/>
      <c r="TQW142" s="6"/>
      <c r="TQX142" s="6"/>
      <c r="TQY142" s="6"/>
      <c r="TQZ142" s="6"/>
      <c r="TRA142" s="6"/>
      <c r="TRB142" s="6"/>
      <c r="TRC142" s="6"/>
      <c r="TRD142" s="6"/>
      <c r="TRE142" s="6"/>
      <c r="TRF142" s="6"/>
      <c r="TRG142" s="6"/>
      <c r="TRH142" s="6"/>
      <c r="TRI142" s="6"/>
      <c r="TRJ142" s="6"/>
      <c r="TRK142" s="6"/>
      <c r="TRL142" s="6"/>
      <c r="TRM142" s="6"/>
      <c r="TRN142" s="6"/>
      <c r="TRO142" s="6"/>
      <c r="TRP142" s="6"/>
      <c r="TRQ142" s="6"/>
      <c r="TRR142" s="6"/>
      <c r="TRS142" s="6"/>
      <c r="TRT142" s="6"/>
      <c r="TRU142" s="6"/>
      <c r="TRV142" s="6"/>
      <c r="TRW142" s="6"/>
      <c r="TRX142" s="6"/>
      <c r="TRY142" s="6"/>
      <c r="TRZ142" s="6"/>
      <c r="TSA142" s="6"/>
      <c r="TSB142" s="6"/>
      <c r="TSC142" s="6"/>
      <c r="TSD142" s="6"/>
      <c r="TSE142" s="6"/>
      <c r="TSF142" s="6"/>
      <c r="TSG142" s="6"/>
      <c r="TSH142" s="6"/>
      <c r="TSI142" s="6"/>
      <c r="TSJ142" s="6"/>
      <c r="TSK142" s="6"/>
      <c r="TSL142" s="6"/>
      <c r="TSM142" s="6"/>
      <c r="TSN142" s="6"/>
      <c r="TSO142" s="6"/>
      <c r="TSP142" s="6"/>
      <c r="TSQ142" s="6"/>
      <c r="TSR142" s="6"/>
      <c r="TSS142" s="6"/>
      <c r="TST142" s="6"/>
      <c r="TSU142" s="6"/>
      <c r="TSV142" s="6"/>
      <c r="TSW142" s="6"/>
      <c r="TSX142" s="6"/>
      <c r="TSY142" s="6"/>
      <c r="TSZ142" s="6"/>
      <c r="TTA142" s="6"/>
      <c r="TTB142" s="6"/>
      <c r="TTC142" s="6"/>
      <c r="TTD142" s="6"/>
      <c r="TTE142" s="6"/>
      <c r="TTF142" s="6"/>
      <c r="TTG142" s="6"/>
      <c r="TTH142" s="6"/>
      <c r="TTI142" s="6"/>
      <c r="TTJ142" s="6"/>
      <c r="TTK142" s="6"/>
      <c r="TTL142" s="6"/>
      <c r="TTM142" s="6"/>
      <c r="TTN142" s="6"/>
      <c r="TTO142" s="6"/>
      <c r="TTP142" s="6"/>
      <c r="TTQ142" s="6"/>
      <c r="TTR142" s="6"/>
      <c r="TTS142" s="6"/>
      <c r="TTT142" s="6"/>
      <c r="TTU142" s="6"/>
      <c r="TTV142" s="6"/>
      <c r="TTW142" s="6"/>
      <c r="TTX142" s="6"/>
      <c r="TTY142" s="6"/>
      <c r="TTZ142" s="6"/>
      <c r="TUA142" s="6"/>
      <c r="TUB142" s="6"/>
      <c r="TUC142" s="6"/>
      <c r="TUD142" s="6"/>
      <c r="TUE142" s="6"/>
      <c r="TUF142" s="6"/>
      <c r="TUG142" s="6"/>
      <c r="TUH142" s="6"/>
      <c r="TUI142" s="6"/>
      <c r="TUJ142" s="6"/>
      <c r="TUK142" s="6"/>
      <c r="TUL142" s="6"/>
      <c r="TUM142" s="6"/>
      <c r="TUN142" s="6"/>
      <c r="TUO142" s="6"/>
      <c r="TUP142" s="6"/>
      <c r="TUQ142" s="6"/>
      <c r="TUR142" s="6"/>
      <c r="TUS142" s="6"/>
      <c r="TUT142" s="6"/>
      <c r="TUU142" s="6"/>
      <c r="TUV142" s="6"/>
      <c r="TUW142" s="6"/>
      <c r="TUX142" s="6"/>
      <c r="TUY142" s="6"/>
      <c r="TUZ142" s="6"/>
      <c r="TVA142" s="6"/>
      <c r="TVB142" s="6"/>
      <c r="TVC142" s="6"/>
      <c r="TVD142" s="6"/>
      <c r="TVE142" s="6"/>
      <c r="TVF142" s="6"/>
      <c r="TVG142" s="6"/>
      <c r="TVH142" s="6"/>
      <c r="TVI142" s="6"/>
      <c r="TVJ142" s="6"/>
      <c r="TVK142" s="6"/>
      <c r="TVL142" s="6"/>
      <c r="TVM142" s="6"/>
      <c r="TVN142" s="6"/>
      <c r="TVO142" s="6"/>
      <c r="TVP142" s="6"/>
      <c r="TVQ142" s="6"/>
      <c r="TVR142" s="6"/>
      <c r="TVS142" s="6"/>
      <c r="TVT142" s="6"/>
      <c r="TVU142" s="6"/>
      <c r="TVV142" s="6"/>
      <c r="TVW142" s="6"/>
      <c r="TVX142" s="6"/>
      <c r="TVY142" s="6"/>
      <c r="TVZ142" s="6"/>
      <c r="TWA142" s="6"/>
      <c r="TWB142" s="6"/>
      <c r="TWC142" s="6"/>
      <c r="TWD142" s="6"/>
      <c r="TWE142" s="6"/>
      <c r="TWF142" s="6"/>
      <c r="TWG142" s="6"/>
      <c r="TWH142" s="6"/>
      <c r="TWI142" s="6"/>
      <c r="TWJ142" s="6"/>
      <c r="TWK142" s="6"/>
      <c r="TWL142" s="6"/>
      <c r="TWM142" s="6"/>
      <c r="TWN142" s="6"/>
      <c r="TWO142" s="6"/>
      <c r="TWP142" s="6"/>
      <c r="TWQ142" s="6"/>
      <c r="TWR142" s="6"/>
      <c r="TWS142" s="6"/>
      <c r="TWT142" s="6"/>
      <c r="TWU142" s="6"/>
      <c r="TWV142" s="6"/>
      <c r="TWW142" s="6"/>
      <c r="TWX142" s="6"/>
      <c r="TWY142" s="6"/>
      <c r="TWZ142" s="6"/>
      <c r="TXA142" s="6"/>
      <c r="TXB142" s="6"/>
      <c r="TXC142" s="6"/>
      <c r="TXD142" s="6"/>
      <c r="TXE142" s="6"/>
      <c r="TXF142" s="6"/>
      <c r="TXG142" s="6"/>
      <c r="TXH142" s="6"/>
      <c r="TXI142" s="6"/>
      <c r="TXJ142" s="6"/>
      <c r="TXK142" s="6"/>
      <c r="TXL142" s="6"/>
      <c r="TXM142" s="6"/>
      <c r="TXN142" s="6"/>
      <c r="TXO142" s="6"/>
      <c r="TXP142" s="6"/>
      <c r="TXQ142" s="6"/>
      <c r="TXR142" s="6"/>
      <c r="TXS142" s="6"/>
      <c r="TXT142" s="6"/>
      <c r="TXU142" s="6"/>
      <c r="TXV142" s="6"/>
      <c r="TXW142" s="6"/>
      <c r="TXX142" s="6"/>
      <c r="TXY142" s="6"/>
      <c r="TXZ142" s="6"/>
      <c r="TYA142" s="6"/>
      <c r="TYB142" s="6"/>
      <c r="TYC142" s="6"/>
      <c r="TYD142" s="6"/>
      <c r="TYE142" s="6"/>
      <c r="TYF142" s="6"/>
      <c r="TYG142" s="6"/>
      <c r="TYH142" s="6"/>
      <c r="TYI142" s="6"/>
      <c r="TYJ142" s="6"/>
      <c r="TYK142" s="6"/>
      <c r="TYL142" s="6"/>
      <c r="TYM142" s="6"/>
      <c r="TYN142" s="6"/>
      <c r="TYO142" s="6"/>
      <c r="TYP142" s="6"/>
      <c r="TYQ142" s="6"/>
      <c r="TYR142" s="6"/>
      <c r="TYS142" s="6"/>
      <c r="TYT142" s="6"/>
      <c r="TYU142" s="6"/>
      <c r="TYV142" s="6"/>
      <c r="TYW142" s="6"/>
      <c r="TYX142" s="6"/>
      <c r="TYY142" s="6"/>
      <c r="TYZ142" s="6"/>
      <c r="TZA142" s="6"/>
      <c r="TZB142" s="6"/>
      <c r="TZC142" s="6"/>
      <c r="TZD142" s="6"/>
      <c r="TZE142" s="6"/>
      <c r="TZF142" s="6"/>
      <c r="TZG142" s="6"/>
      <c r="TZH142" s="6"/>
      <c r="TZI142" s="6"/>
      <c r="TZJ142" s="6"/>
      <c r="TZK142" s="6"/>
      <c r="TZL142" s="6"/>
      <c r="TZM142" s="6"/>
      <c r="TZN142" s="6"/>
      <c r="TZO142" s="6"/>
      <c r="TZP142" s="6"/>
      <c r="TZQ142" s="6"/>
      <c r="TZR142" s="6"/>
      <c r="TZS142" s="6"/>
      <c r="TZT142" s="6"/>
      <c r="TZU142" s="6"/>
      <c r="TZV142" s="6"/>
      <c r="TZW142" s="6"/>
      <c r="TZX142" s="6"/>
      <c r="TZY142" s="6"/>
      <c r="TZZ142" s="6"/>
      <c r="UAA142" s="6"/>
      <c r="UAB142" s="6"/>
      <c r="UAC142" s="6"/>
      <c r="UAD142" s="6"/>
      <c r="UAE142" s="6"/>
      <c r="UAF142" s="6"/>
      <c r="UAG142" s="6"/>
      <c r="UAH142" s="6"/>
      <c r="UAI142" s="6"/>
      <c r="UAJ142" s="6"/>
      <c r="UAK142" s="6"/>
      <c r="UAL142" s="6"/>
      <c r="UAM142" s="6"/>
      <c r="UAN142" s="6"/>
      <c r="UAO142" s="6"/>
      <c r="UAP142" s="6"/>
      <c r="UAQ142" s="6"/>
      <c r="UAR142" s="6"/>
      <c r="UAS142" s="6"/>
      <c r="UAT142" s="6"/>
      <c r="UAU142" s="6"/>
      <c r="UAV142" s="6"/>
      <c r="UAW142" s="6"/>
      <c r="UAX142" s="6"/>
      <c r="UAY142" s="6"/>
      <c r="UAZ142" s="6"/>
      <c r="UBA142" s="6"/>
      <c r="UBB142" s="6"/>
      <c r="UBC142" s="6"/>
      <c r="UBD142" s="6"/>
      <c r="UBE142" s="6"/>
      <c r="UBF142" s="6"/>
      <c r="UBG142" s="6"/>
      <c r="UBH142" s="6"/>
      <c r="UBI142" s="6"/>
      <c r="UBJ142" s="6"/>
      <c r="UBK142" s="6"/>
      <c r="UBL142" s="6"/>
      <c r="UBM142" s="6"/>
      <c r="UBN142" s="6"/>
      <c r="UBO142" s="6"/>
      <c r="UBP142" s="6"/>
      <c r="UBQ142" s="6"/>
      <c r="UBR142" s="6"/>
      <c r="UBS142" s="6"/>
      <c r="UBT142" s="6"/>
      <c r="UBU142" s="6"/>
      <c r="UBV142" s="6"/>
      <c r="UBW142" s="6"/>
      <c r="UBX142" s="6"/>
      <c r="UBY142" s="6"/>
      <c r="UBZ142" s="6"/>
      <c r="UCA142" s="6"/>
      <c r="UCB142" s="6"/>
      <c r="UCC142" s="6"/>
      <c r="UCD142" s="6"/>
      <c r="UCE142" s="6"/>
      <c r="UCF142" s="6"/>
      <c r="UCG142" s="6"/>
      <c r="UCH142" s="6"/>
      <c r="UCI142" s="6"/>
      <c r="UCJ142" s="6"/>
      <c r="UCK142" s="6"/>
      <c r="UCL142" s="6"/>
      <c r="UCM142" s="6"/>
      <c r="UCN142" s="6"/>
      <c r="UCO142" s="6"/>
      <c r="UCP142" s="6"/>
      <c r="UCQ142" s="6"/>
      <c r="UCR142" s="6"/>
      <c r="UCS142" s="6"/>
      <c r="UCT142" s="6"/>
      <c r="UCU142" s="6"/>
      <c r="UCV142" s="6"/>
      <c r="UCW142" s="6"/>
      <c r="UCX142" s="6"/>
      <c r="UCY142" s="6"/>
      <c r="UCZ142" s="6"/>
      <c r="UDA142" s="6"/>
      <c r="UDB142" s="6"/>
      <c r="UDC142" s="6"/>
      <c r="UDD142" s="6"/>
      <c r="UDE142" s="6"/>
      <c r="UDF142" s="6"/>
      <c r="UDG142" s="6"/>
      <c r="UDH142" s="6"/>
      <c r="UDI142" s="6"/>
      <c r="UDJ142" s="6"/>
      <c r="UDK142" s="6"/>
      <c r="UDL142" s="6"/>
      <c r="UDM142" s="6"/>
      <c r="UDN142" s="6"/>
      <c r="UDO142" s="6"/>
      <c r="UDP142" s="6"/>
      <c r="UDQ142" s="6"/>
      <c r="UDR142" s="6"/>
      <c r="UDS142" s="6"/>
      <c r="UDT142" s="6"/>
      <c r="UDU142" s="6"/>
      <c r="UDV142" s="6"/>
      <c r="UDW142" s="6"/>
      <c r="UDX142" s="6"/>
      <c r="UDY142" s="6"/>
      <c r="UDZ142" s="6"/>
      <c r="UEA142" s="6"/>
      <c r="UEB142" s="6"/>
      <c r="UEC142" s="6"/>
      <c r="UED142" s="6"/>
      <c r="UEE142" s="6"/>
      <c r="UEF142" s="6"/>
      <c r="UEG142" s="6"/>
      <c r="UEH142" s="6"/>
      <c r="UEI142" s="6"/>
      <c r="UEJ142" s="6"/>
      <c r="UEK142" s="6"/>
      <c r="UEL142" s="6"/>
      <c r="UEM142" s="6"/>
      <c r="UEN142" s="6"/>
      <c r="UEO142" s="6"/>
      <c r="UEP142" s="6"/>
      <c r="UEQ142" s="6"/>
      <c r="UER142" s="6"/>
      <c r="UES142" s="6"/>
      <c r="UET142" s="6"/>
      <c r="UEU142" s="6"/>
      <c r="UEV142" s="6"/>
      <c r="UEW142" s="6"/>
      <c r="UEX142" s="6"/>
      <c r="UEY142" s="6"/>
      <c r="UEZ142" s="6"/>
      <c r="UFA142" s="6"/>
      <c r="UFB142" s="6"/>
      <c r="UFC142" s="6"/>
      <c r="UFD142" s="6"/>
      <c r="UFE142" s="6"/>
      <c r="UFF142" s="6"/>
      <c r="UFG142" s="6"/>
      <c r="UFH142" s="6"/>
      <c r="UFI142" s="6"/>
      <c r="UFJ142" s="6"/>
      <c r="UFK142" s="6"/>
      <c r="UFL142" s="6"/>
      <c r="UFM142" s="6"/>
      <c r="UFN142" s="6"/>
      <c r="UFO142" s="6"/>
      <c r="UFP142" s="6"/>
      <c r="UFQ142" s="6"/>
      <c r="UFR142" s="6"/>
      <c r="UFS142" s="6"/>
      <c r="UFT142" s="6"/>
      <c r="UFU142" s="6"/>
      <c r="UFV142" s="6"/>
      <c r="UFW142" s="6"/>
      <c r="UFX142" s="6"/>
      <c r="UFY142" s="6"/>
      <c r="UFZ142" s="6"/>
      <c r="UGA142" s="6"/>
      <c r="UGB142" s="6"/>
      <c r="UGC142" s="6"/>
      <c r="UGD142" s="6"/>
      <c r="UGE142" s="6"/>
      <c r="UGF142" s="6"/>
      <c r="UGG142" s="6"/>
      <c r="UGH142" s="6"/>
      <c r="UGI142" s="6"/>
      <c r="UGJ142" s="6"/>
      <c r="UGK142" s="6"/>
      <c r="UGL142" s="6"/>
      <c r="UGM142" s="6"/>
      <c r="UGN142" s="6"/>
      <c r="UGO142" s="6"/>
      <c r="UGP142" s="6"/>
      <c r="UGQ142" s="6"/>
      <c r="UGR142" s="6"/>
      <c r="UGS142" s="6"/>
      <c r="UGT142" s="6"/>
      <c r="UGU142" s="6"/>
      <c r="UGV142" s="6"/>
      <c r="UGW142" s="6"/>
      <c r="UGX142" s="6"/>
      <c r="UGY142" s="6"/>
      <c r="UGZ142" s="6"/>
      <c r="UHA142" s="6"/>
      <c r="UHB142" s="6"/>
      <c r="UHC142" s="6"/>
      <c r="UHD142" s="6"/>
      <c r="UHE142" s="6"/>
      <c r="UHF142" s="6"/>
      <c r="UHG142" s="6"/>
      <c r="UHH142" s="6"/>
      <c r="UHI142" s="6"/>
      <c r="UHJ142" s="6"/>
      <c r="UHK142" s="6"/>
      <c r="UHL142" s="6"/>
      <c r="UHM142" s="6"/>
      <c r="UHN142" s="6"/>
      <c r="UHO142" s="6"/>
      <c r="UHP142" s="6"/>
      <c r="UHQ142" s="6"/>
      <c r="UHR142" s="6"/>
      <c r="UHS142" s="6"/>
      <c r="UHT142" s="6"/>
      <c r="UHU142" s="6"/>
      <c r="UHV142" s="6"/>
      <c r="UHW142" s="6"/>
      <c r="UHX142" s="6"/>
      <c r="UHY142" s="6"/>
      <c r="UHZ142" s="6"/>
      <c r="UIA142" s="6"/>
      <c r="UIB142" s="6"/>
      <c r="UIC142" s="6"/>
      <c r="UID142" s="6"/>
      <c r="UIE142" s="6"/>
      <c r="UIF142" s="6"/>
      <c r="UIG142" s="6"/>
      <c r="UIH142" s="6"/>
      <c r="UII142" s="6"/>
      <c r="UIJ142" s="6"/>
      <c r="UIK142" s="6"/>
      <c r="UIL142" s="6"/>
      <c r="UIM142" s="6"/>
      <c r="UIN142" s="6"/>
      <c r="UIO142" s="6"/>
      <c r="UIP142" s="6"/>
      <c r="UIQ142" s="6"/>
      <c r="UIR142" s="6"/>
      <c r="UIS142" s="6"/>
      <c r="UIT142" s="6"/>
      <c r="UIU142" s="6"/>
      <c r="UIV142" s="6"/>
      <c r="UIW142" s="6"/>
      <c r="UIX142" s="6"/>
      <c r="UIY142" s="6"/>
      <c r="UIZ142" s="6"/>
      <c r="UJA142" s="6"/>
      <c r="UJB142" s="6"/>
      <c r="UJC142" s="6"/>
      <c r="UJD142" s="6"/>
      <c r="UJE142" s="6"/>
      <c r="UJF142" s="6"/>
      <c r="UJG142" s="6"/>
      <c r="UJH142" s="6"/>
      <c r="UJI142" s="6"/>
      <c r="UJJ142" s="6"/>
      <c r="UJK142" s="6"/>
      <c r="UJL142" s="6"/>
      <c r="UJM142" s="6"/>
      <c r="UJN142" s="6"/>
      <c r="UJO142" s="6"/>
      <c r="UJP142" s="6"/>
      <c r="UJQ142" s="6"/>
      <c r="UJR142" s="6"/>
      <c r="UJS142" s="6"/>
      <c r="UJT142" s="6"/>
      <c r="UJU142" s="6"/>
      <c r="UJV142" s="6"/>
      <c r="UJW142" s="6"/>
      <c r="UJX142" s="6"/>
      <c r="UJY142" s="6"/>
      <c r="UJZ142" s="6"/>
      <c r="UKA142" s="6"/>
      <c r="UKB142" s="6"/>
      <c r="UKC142" s="6"/>
      <c r="UKD142" s="6"/>
      <c r="UKE142" s="6"/>
      <c r="UKF142" s="6"/>
      <c r="UKG142" s="6"/>
      <c r="UKH142" s="6"/>
      <c r="UKI142" s="6"/>
      <c r="UKJ142" s="6"/>
      <c r="UKK142" s="6"/>
      <c r="UKL142" s="6"/>
      <c r="UKM142" s="6"/>
      <c r="UKN142" s="6"/>
      <c r="UKO142" s="6"/>
      <c r="UKP142" s="6"/>
      <c r="UKQ142" s="6"/>
      <c r="UKR142" s="6"/>
      <c r="UKS142" s="6"/>
      <c r="UKT142" s="6"/>
      <c r="UKU142" s="6"/>
      <c r="UKV142" s="6"/>
      <c r="UKW142" s="6"/>
      <c r="UKX142" s="6"/>
      <c r="UKY142" s="6"/>
      <c r="UKZ142" s="6"/>
      <c r="ULA142" s="6"/>
      <c r="ULB142" s="6"/>
      <c r="ULC142" s="6"/>
      <c r="ULD142" s="6"/>
      <c r="ULE142" s="6"/>
      <c r="ULF142" s="6"/>
      <c r="ULG142" s="6"/>
      <c r="ULH142" s="6"/>
      <c r="ULI142" s="6"/>
      <c r="ULJ142" s="6"/>
      <c r="ULK142" s="6"/>
      <c r="ULL142" s="6"/>
      <c r="ULM142" s="6"/>
      <c r="ULN142" s="6"/>
      <c r="ULO142" s="6"/>
      <c r="ULP142" s="6"/>
      <c r="ULQ142" s="6"/>
      <c r="ULR142" s="6"/>
      <c r="ULS142" s="6"/>
      <c r="ULT142" s="6"/>
      <c r="ULU142" s="6"/>
      <c r="ULV142" s="6"/>
      <c r="ULW142" s="6"/>
      <c r="ULX142" s="6"/>
      <c r="ULY142" s="6"/>
      <c r="ULZ142" s="6"/>
      <c r="UMA142" s="6"/>
      <c r="UMB142" s="6"/>
      <c r="UMC142" s="6"/>
      <c r="UMD142" s="6"/>
      <c r="UME142" s="6"/>
      <c r="UMF142" s="6"/>
      <c r="UMG142" s="6"/>
      <c r="UMH142" s="6"/>
      <c r="UMI142" s="6"/>
      <c r="UMJ142" s="6"/>
      <c r="UMK142" s="6"/>
      <c r="UML142" s="6"/>
      <c r="UMM142" s="6"/>
      <c r="UMN142" s="6"/>
      <c r="UMO142" s="6"/>
      <c r="UMP142" s="6"/>
      <c r="UMQ142" s="6"/>
      <c r="UMR142" s="6"/>
      <c r="UMS142" s="6"/>
      <c r="UMT142" s="6"/>
      <c r="UMU142" s="6"/>
      <c r="UMV142" s="6"/>
      <c r="UMW142" s="6"/>
      <c r="UMX142" s="6"/>
      <c r="UMY142" s="6"/>
      <c r="UMZ142" s="6"/>
      <c r="UNA142" s="6"/>
      <c r="UNB142" s="6"/>
      <c r="UNC142" s="6"/>
      <c r="UND142" s="6"/>
      <c r="UNE142" s="6"/>
      <c r="UNF142" s="6"/>
      <c r="UNG142" s="6"/>
      <c r="UNH142" s="6"/>
      <c r="UNI142" s="6"/>
      <c r="UNJ142" s="6"/>
      <c r="UNK142" s="6"/>
      <c r="UNL142" s="6"/>
      <c r="UNM142" s="6"/>
      <c r="UNN142" s="6"/>
      <c r="UNO142" s="6"/>
      <c r="UNP142" s="6"/>
      <c r="UNQ142" s="6"/>
      <c r="UNR142" s="6"/>
      <c r="UNS142" s="6"/>
      <c r="UNT142" s="6"/>
      <c r="UNU142" s="6"/>
      <c r="UNV142" s="6"/>
      <c r="UNW142" s="6"/>
      <c r="UNX142" s="6"/>
      <c r="UNY142" s="6"/>
      <c r="UNZ142" s="6"/>
      <c r="UOA142" s="6"/>
      <c r="UOB142" s="6"/>
      <c r="UOC142" s="6"/>
      <c r="UOD142" s="6"/>
      <c r="UOE142" s="6"/>
      <c r="UOF142" s="6"/>
      <c r="UOG142" s="6"/>
      <c r="UOH142" s="6"/>
      <c r="UOI142" s="6"/>
      <c r="UOJ142" s="6"/>
      <c r="UOK142" s="6"/>
      <c r="UOL142" s="6"/>
      <c r="UOM142" s="6"/>
      <c r="UON142" s="6"/>
      <c r="UOO142" s="6"/>
      <c r="UOP142" s="6"/>
      <c r="UOQ142" s="6"/>
      <c r="UOR142" s="6"/>
      <c r="UOS142" s="6"/>
      <c r="UOT142" s="6"/>
      <c r="UOU142" s="6"/>
      <c r="UOV142" s="6"/>
      <c r="UOW142" s="6"/>
      <c r="UOX142" s="6"/>
      <c r="UOY142" s="6"/>
      <c r="UOZ142" s="6"/>
      <c r="UPA142" s="6"/>
      <c r="UPB142" s="6"/>
      <c r="UPC142" s="6"/>
      <c r="UPD142" s="6"/>
      <c r="UPE142" s="6"/>
      <c r="UPF142" s="6"/>
      <c r="UPG142" s="6"/>
      <c r="UPH142" s="6"/>
      <c r="UPI142" s="6"/>
      <c r="UPJ142" s="6"/>
      <c r="UPK142" s="6"/>
      <c r="UPL142" s="6"/>
      <c r="UPM142" s="6"/>
      <c r="UPN142" s="6"/>
      <c r="UPO142" s="6"/>
      <c r="UPP142" s="6"/>
      <c r="UPQ142" s="6"/>
      <c r="UPR142" s="6"/>
      <c r="UPS142" s="6"/>
      <c r="UPT142" s="6"/>
      <c r="UPU142" s="6"/>
      <c r="UPV142" s="6"/>
      <c r="UPW142" s="6"/>
      <c r="UPX142" s="6"/>
      <c r="UPY142" s="6"/>
      <c r="UPZ142" s="6"/>
      <c r="UQA142" s="6"/>
      <c r="UQB142" s="6"/>
      <c r="UQC142" s="6"/>
      <c r="UQD142" s="6"/>
      <c r="UQE142" s="6"/>
      <c r="UQF142" s="6"/>
      <c r="UQG142" s="6"/>
      <c r="UQH142" s="6"/>
      <c r="UQI142" s="6"/>
      <c r="UQJ142" s="6"/>
      <c r="UQK142" s="6"/>
      <c r="UQL142" s="6"/>
      <c r="UQM142" s="6"/>
      <c r="UQN142" s="6"/>
      <c r="UQO142" s="6"/>
      <c r="UQP142" s="6"/>
      <c r="UQQ142" s="6"/>
      <c r="UQR142" s="6"/>
      <c r="UQS142" s="6"/>
      <c r="UQT142" s="6"/>
      <c r="UQU142" s="6"/>
      <c r="UQV142" s="6"/>
      <c r="UQW142" s="6"/>
      <c r="UQX142" s="6"/>
      <c r="UQY142" s="6"/>
      <c r="UQZ142" s="6"/>
      <c r="URA142" s="6"/>
      <c r="URB142" s="6"/>
      <c r="URC142" s="6"/>
      <c r="URD142" s="6"/>
      <c r="URE142" s="6"/>
      <c r="URF142" s="6"/>
      <c r="URG142" s="6"/>
      <c r="URH142" s="6"/>
      <c r="URI142" s="6"/>
      <c r="URJ142" s="6"/>
      <c r="URK142" s="6"/>
      <c r="URL142" s="6"/>
      <c r="URM142" s="6"/>
      <c r="URN142" s="6"/>
      <c r="URO142" s="6"/>
      <c r="URP142" s="6"/>
      <c r="URQ142" s="6"/>
      <c r="URR142" s="6"/>
      <c r="URS142" s="6"/>
      <c r="URT142" s="6"/>
      <c r="URU142" s="6"/>
      <c r="URV142" s="6"/>
      <c r="URW142" s="6"/>
      <c r="URX142" s="6"/>
      <c r="URY142" s="6"/>
      <c r="URZ142" s="6"/>
      <c r="USA142" s="6"/>
      <c r="USB142" s="6"/>
      <c r="USC142" s="6"/>
      <c r="USD142" s="6"/>
      <c r="USE142" s="6"/>
      <c r="USF142" s="6"/>
      <c r="USG142" s="6"/>
      <c r="USH142" s="6"/>
      <c r="USI142" s="6"/>
      <c r="USJ142" s="6"/>
      <c r="USK142" s="6"/>
      <c r="USL142" s="6"/>
      <c r="USM142" s="6"/>
      <c r="USN142" s="6"/>
      <c r="USO142" s="6"/>
      <c r="USP142" s="6"/>
      <c r="USQ142" s="6"/>
      <c r="USR142" s="6"/>
      <c r="USS142" s="6"/>
      <c r="UST142" s="6"/>
      <c r="USU142" s="6"/>
      <c r="USV142" s="6"/>
      <c r="USW142" s="6"/>
      <c r="USX142" s="6"/>
      <c r="USY142" s="6"/>
      <c r="USZ142" s="6"/>
      <c r="UTA142" s="6"/>
      <c r="UTB142" s="6"/>
      <c r="UTC142" s="6"/>
      <c r="UTD142" s="6"/>
      <c r="UTE142" s="6"/>
      <c r="UTF142" s="6"/>
      <c r="UTG142" s="6"/>
      <c r="UTH142" s="6"/>
      <c r="UTI142" s="6"/>
      <c r="UTJ142" s="6"/>
      <c r="UTK142" s="6"/>
      <c r="UTL142" s="6"/>
      <c r="UTM142" s="6"/>
      <c r="UTN142" s="6"/>
      <c r="UTO142" s="6"/>
      <c r="UTP142" s="6"/>
      <c r="UTQ142" s="6"/>
      <c r="UTR142" s="6"/>
      <c r="UTS142" s="6"/>
      <c r="UTT142" s="6"/>
      <c r="UTU142" s="6"/>
      <c r="UTV142" s="6"/>
      <c r="UTW142" s="6"/>
      <c r="UTX142" s="6"/>
      <c r="UTY142" s="6"/>
      <c r="UTZ142" s="6"/>
      <c r="UUA142" s="6"/>
      <c r="UUB142" s="6"/>
      <c r="UUC142" s="6"/>
      <c r="UUD142" s="6"/>
      <c r="UUE142" s="6"/>
      <c r="UUF142" s="6"/>
      <c r="UUG142" s="6"/>
      <c r="UUH142" s="6"/>
      <c r="UUI142" s="6"/>
      <c r="UUJ142" s="6"/>
      <c r="UUK142" s="6"/>
      <c r="UUL142" s="6"/>
      <c r="UUM142" s="6"/>
      <c r="UUN142" s="6"/>
      <c r="UUO142" s="6"/>
      <c r="UUP142" s="6"/>
      <c r="UUQ142" s="6"/>
      <c r="UUR142" s="6"/>
      <c r="UUS142" s="6"/>
      <c r="UUT142" s="6"/>
      <c r="UUU142" s="6"/>
      <c r="UUV142" s="6"/>
      <c r="UUW142" s="6"/>
      <c r="UUX142" s="6"/>
      <c r="UUY142" s="6"/>
      <c r="UUZ142" s="6"/>
      <c r="UVA142" s="6"/>
      <c r="UVB142" s="6"/>
      <c r="UVC142" s="6"/>
      <c r="UVD142" s="6"/>
      <c r="UVE142" s="6"/>
      <c r="UVF142" s="6"/>
      <c r="UVG142" s="6"/>
      <c r="UVH142" s="6"/>
      <c r="UVI142" s="6"/>
      <c r="UVJ142" s="6"/>
      <c r="UVK142" s="6"/>
      <c r="UVL142" s="6"/>
      <c r="UVM142" s="6"/>
      <c r="UVN142" s="6"/>
      <c r="UVO142" s="6"/>
      <c r="UVP142" s="6"/>
      <c r="UVQ142" s="6"/>
      <c r="UVR142" s="6"/>
      <c r="UVS142" s="6"/>
      <c r="UVT142" s="6"/>
      <c r="UVU142" s="6"/>
      <c r="UVV142" s="6"/>
      <c r="UVW142" s="6"/>
      <c r="UVX142" s="6"/>
      <c r="UVY142" s="6"/>
      <c r="UVZ142" s="6"/>
      <c r="UWA142" s="6"/>
      <c r="UWB142" s="6"/>
      <c r="UWC142" s="6"/>
      <c r="UWD142" s="6"/>
      <c r="UWE142" s="6"/>
      <c r="UWF142" s="6"/>
      <c r="UWG142" s="6"/>
      <c r="UWH142" s="6"/>
      <c r="UWI142" s="6"/>
      <c r="UWJ142" s="6"/>
      <c r="UWK142" s="6"/>
      <c r="UWL142" s="6"/>
      <c r="UWM142" s="6"/>
      <c r="UWN142" s="6"/>
      <c r="UWO142" s="6"/>
      <c r="UWP142" s="6"/>
      <c r="UWQ142" s="6"/>
      <c r="UWR142" s="6"/>
      <c r="UWS142" s="6"/>
      <c r="UWT142" s="6"/>
      <c r="UWU142" s="6"/>
      <c r="UWV142" s="6"/>
      <c r="UWW142" s="6"/>
      <c r="UWX142" s="6"/>
      <c r="UWY142" s="6"/>
      <c r="UWZ142" s="6"/>
      <c r="UXA142" s="6"/>
      <c r="UXB142" s="6"/>
      <c r="UXC142" s="6"/>
      <c r="UXD142" s="6"/>
      <c r="UXE142" s="6"/>
      <c r="UXF142" s="6"/>
      <c r="UXG142" s="6"/>
      <c r="UXH142" s="6"/>
      <c r="UXI142" s="6"/>
      <c r="UXJ142" s="6"/>
      <c r="UXK142" s="6"/>
      <c r="UXL142" s="6"/>
      <c r="UXM142" s="6"/>
      <c r="UXN142" s="6"/>
      <c r="UXO142" s="6"/>
      <c r="UXP142" s="6"/>
      <c r="UXQ142" s="6"/>
      <c r="UXR142" s="6"/>
      <c r="UXS142" s="6"/>
      <c r="UXT142" s="6"/>
      <c r="UXU142" s="6"/>
      <c r="UXV142" s="6"/>
      <c r="UXW142" s="6"/>
      <c r="UXX142" s="6"/>
      <c r="UXY142" s="6"/>
      <c r="UXZ142" s="6"/>
      <c r="UYA142" s="6"/>
      <c r="UYB142" s="6"/>
      <c r="UYC142" s="6"/>
      <c r="UYD142" s="6"/>
      <c r="UYE142" s="6"/>
      <c r="UYF142" s="6"/>
      <c r="UYG142" s="6"/>
      <c r="UYH142" s="6"/>
      <c r="UYI142" s="6"/>
      <c r="UYJ142" s="6"/>
      <c r="UYK142" s="6"/>
      <c r="UYL142" s="6"/>
      <c r="UYM142" s="6"/>
      <c r="UYN142" s="6"/>
      <c r="UYO142" s="6"/>
      <c r="UYP142" s="6"/>
      <c r="UYQ142" s="6"/>
      <c r="UYR142" s="6"/>
      <c r="UYS142" s="6"/>
      <c r="UYT142" s="6"/>
      <c r="UYU142" s="6"/>
      <c r="UYV142" s="6"/>
      <c r="UYW142" s="6"/>
      <c r="UYX142" s="6"/>
      <c r="UYY142" s="6"/>
      <c r="UYZ142" s="6"/>
      <c r="UZA142" s="6"/>
      <c r="UZB142" s="6"/>
      <c r="UZC142" s="6"/>
      <c r="UZD142" s="6"/>
      <c r="UZE142" s="6"/>
      <c r="UZF142" s="6"/>
      <c r="UZG142" s="6"/>
      <c r="UZH142" s="6"/>
      <c r="UZI142" s="6"/>
      <c r="UZJ142" s="6"/>
      <c r="UZK142" s="6"/>
      <c r="UZL142" s="6"/>
      <c r="UZM142" s="6"/>
      <c r="UZN142" s="6"/>
      <c r="UZO142" s="6"/>
      <c r="UZP142" s="6"/>
      <c r="UZQ142" s="6"/>
      <c r="UZR142" s="6"/>
      <c r="UZS142" s="6"/>
      <c r="UZT142" s="6"/>
      <c r="UZU142" s="6"/>
      <c r="UZV142" s="6"/>
      <c r="UZW142" s="6"/>
      <c r="UZX142" s="6"/>
      <c r="UZY142" s="6"/>
      <c r="UZZ142" s="6"/>
      <c r="VAA142" s="6"/>
      <c r="VAB142" s="6"/>
      <c r="VAC142" s="6"/>
      <c r="VAD142" s="6"/>
      <c r="VAE142" s="6"/>
      <c r="VAF142" s="6"/>
      <c r="VAG142" s="6"/>
      <c r="VAH142" s="6"/>
      <c r="VAI142" s="6"/>
      <c r="VAJ142" s="6"/>
      <c r="VAK142" s="6"/>
      <c r="VAL142" s="6"/>
      <c r="VAM142" s="6"/>
      <c r="VAN142" s="6"/>
      <c r="VAO142" s="6"/>
      <c r="VAP142" s="6"/>
      <c r="VAQ142" s="6"/>
      <c r="VAR142" s="6"/>
      <c r="VAS142" s="6"/>
      <c r="VAT142" s="6"/>
      <c r="VAU142" s="6"/>
      <c r="VAV142" s="6"/>
      <c r="VAW142" s="6"/>
      <c r="VAX142" s="6"/>
      <c r="VAY142" s="6"/>
      <c r="VAZ142" s="6"/>
      <c r="VBA142" s="6"/>
      <c r="VBB142" s="6"/>
      <c r="VBC142" s="6"/>
      <c r="VBD142" s="6"/>
      <c r="VBE142" s="6"/>
      <c r="VBF142" s="6"/>
      <c r="VBG142" s="6"/>
      <c r="VBH142" s="6"/>
      <c r="VBI142" s="6"/>
      <c r="VBJ142" s="6"/>
      <c r="VBK142" s="6"/>
      <c r="VBL142" s="6"/>
      <c r="VBM142" s="6"/>
      <c r="VBN142" s="6"/>
      <c r="VBO142" s="6"/>
      <c r="VBP142" s="6"/>
      <c r="VBQ142" s="6"/>
      <c r="VBR142" s="6"/>
      <c r="VBS142" s="6"/>
      <c r="VBT142" s="6"/>
      <c r="VBU142" s="6"/>
      <c r="VBV142" s="6"/>
      <c r="VBW142" s="6"/>
      <c r="VBX142" s="6"/>
      <c r="VBY142" s="6"/>
      <c r="VBZ142" s="6"/>
      <c r="VCA142" s="6"/>
      <c r="VCB142" s="6"/>
      <c r="VCC142" s="6"/>
      <c r="VCD142" s="6"/>
      <c r="VCE142" s="6"/>
      <c r="VCF142" s="6"/>
      <c r="VCG142" s="6"/>
      <c r="VCH142" s="6"/>
      <c r="VCI142" s="6"/>
      <c r="VCJ142" s="6"/>
      <c r="VCK142" s="6"/>
      <c r="VCL142" s="6"/>
      <c r="VCM142" s="6"/>
      <c r="VCN142" s="6"/>
      <c r="VCO142" s="6"/>
      <c r="VCP142" s="6"/>
      <c r="VCQ142" s="6"/>
      <c r="VCR142" s="6"/>
      <c r="VCS142" s="6"/>
      <c r="VCT142" s="6"/>
      <c r="VCU142" s="6"/>
      <c r="VCV142" s="6"/>
      <c r="VCW142" s="6"/>
      <c r="VCX142" s="6"/>
      <c r="VCY142" s="6"/>
      <c r="VCZ142" s="6"/>
      <c r="VDA142" s="6"/>
      <c r="VDB142" s="6"/>
      <c r="VDC142" s="6"/>
      <c r="VDD142" s="6"/>
      <c r="VDE142" s="6"/>
      <c r="VDF142" s="6"/>
      <c r="VDG142" s="6"/>
      <c r="VDH142" s="6"/>
      <c r="VDI142" s="6"/>
      <c r="VDJ142" s="6"/>
      <c r="VDK142" s="6"/>
      <c r="VDL142" s="6"/>
      <c r="VDM142" s="6"/>
      <c r="VDN142" s="6"/>
      <c r="VDO142" s="6"/>
      <c r="VDP142" s="6"/>
      <c r="VDQ142" s="6"/>
      <c r="VDR142" s="6"/>
      <c r="VDS142" s="6"/>
      <c r="VDT142" s="6"/>
      <c r="VDU142" s="6"/>
      <c r="VDV142" s="6"/>
      <c r="VDW142" s="6"/>
      <c r="VDX142" s="6"/>
      <c r="VDY142" s="6"/>
      <c r="VDZ142" s="6"/>
      <c r="VEA142" s="6"/>
      <c r="VEB142" s="6"/>
      <c r="VEC142" s="6"/>
      <c r="VED142" s="6"/>
      <c r="VEE142" s="6"/>
      <c r="VEF142" s="6"/>
      <c r="VEG142" s="6"/>
      <c r="VEH142" s="6"/>
      <c r="VEI142" s="6"/>
      <c r="VEJ142" s="6"/>
      <c r="VEK142" s="6"/>
      <c r="VEL142" s="6"/>
      <c r="VEM142" s="6"/>
      <c r="VEN142" s="6"/>
      <c r="VEO142" s="6"/>
      <c r="VEP142" s="6"/>
      <c r="VEQ142" s="6"/>
      <c r="VER142" s="6"/>
      <c r="VES142" s="6"/>
      <c r="VET142" s="6"/>
      <c r="VEU142" s="6"/>
      <c r="VEV142" s="6"/>
      <c r="VEW142" s="6"/>
      <c r="VEX142" s="6"/>
      <c r="VEY142" s="6"/>
      <c r="VEZ142" s="6"/>
      <c r="VFA142" s="6"/>
      <c r="VFB142" s="6"/>
      <c r="VFC142" s="6"/>
      <c r="VFD142" s="6"/>
      <c r="VFE142" s="6"/>
      <c r="VFF142" s="6"/>
      <c r="VFG142" s="6"/>
      <c r="VFH142" s="6"/>
      <c r="VFI142" s="6"/>
      <c r="VFJ142" s="6"/>
      <c r="VFK142" s="6"/>
      <c r="VFL142" s="6"/>
      <c r="VFM142" s="6"/>
      <c r="VFN142" s="6"/>
      <c r="VFO142" s="6"/>
      <c r="VFP142" s="6"/>
      <c r="VFQ142" s="6"/>
      <c r="VFR142" s="6"/>
      <c r="VFS142" s="6"/>
      <c r="VFT142" s="6"/>
      <c r="VFU142" s="6"/>
      <c r="VFV142" s="6"/>
      <c r="VFW142" s="6"/>
      <c r="VFX142" s="6"/>
      <c r="VFY142" s="6"/>
      <c r="VFZ142" s="6"/>
      <c r="VGA142" s="6"/>
      <c r="VGB142" s="6"/>
      <c r="VGC142" s="6"/>
      <c r="VGD142" s="6"/>
      <c r="VGE142" s="6"/>
      <c r="VGF142" s="6"/>
      <c r="VGG142" s="6"/>
      <c r="VGH142" s="6"/>
      <c r="VGI142" s="6"/>
      <c r="VGJ142" s="6"/>
      <c r="VGK142" s="6"/>
      <c r="VGL142" s="6"/>
      <c r="VGM142" s="6"/>
      <c r="VGN142" s="6"/>
      <c r="VGO142" s="6"/>
      <c r="VGP142" s="6"/>
      <c r="VGQ142" s="6"/>
      <c r="VGR142" s="6"/>
      <c r="VGS142" s="6"/>
      <c r="VGT142" s="6"/>
      <c r="VGU142" s="6"/>
      <c r="VGV142" s="6"/>
      <c r="VGW142" s="6"/>
      <c r="VGX142" s="6"/>
      <c r="VGY142" s="6"/>
      <c r="VGZ142" s="6"/>
      <c r="VHA142" s="6"/>
      <c r="VHB142" s="6"/>
      <c r="VHC142" s="6"/>
      <c r="VHD142" s="6"/>
      <c r="VHE142" s="6"/>
      <c r="VHF142" s="6"/>
      <c r="VHG142" s="6"/>
      <c r="VHH142" s="6"/>
      <c r="VHI142" s="6"/>
      <c r="VHJ142" s="6"/>
      <c r="VHK142" s="6"/>
      <c r="VHL142" s="6"/>
      <c r="VHM142" s="6"/>
      <c r="VHN142" s="6"/>
      <c r="VHO142" s="6"/>
      <c r="VHP142" s="6"/>
      <c r="VHQ142" s="6"/>
      <c r="VHR142" s="6"/>
      <c r="VHS142" s="6"/>
      <c r="VHT142" s="6"/>
      <c r="VHU142" s="6"/>
      <c r="VHV142" s="6"/>
      <c r="VHW142" s="6"/>
      <c r="VHX142" s="6"/>
      <c r="VHY142" s="6"/>
      <c r="VHZ142" s="6"/>
      <c r="VIA142" s="6"/>
      <c r="VIB142" s="6"/>
      <c r="VIC142" s="6"/>
      <c r="VID142" s="6"/>
      <c r="VIE142" s="6"/>
      <c r="VIF142" s="6"/>
      <c r="VIG142" s="6"/>
      <c r="VIH142" s="6"/>
      <c r="VII142" s="6"/>
      <c r="VIJ142" s="6"/>
      <c r="VIK142" s="6"/>
      <c r="VIL142" s="6"/>
      <c r="VIM142" s="6"/>
      <c r="VIN142" s="6"/>
      <c r="VIO142" s="6"/>
      <c r="VIP142" s="6"/>
      <c r="VIQ142" s="6"/>
      <c r="VIR142" s="6"/>
      <c r="VIS142" s="6"/>
      <c r="VIT142" s="6"/>
      <c r="VIU142" s="6"/>
      <c r="VIV142" s="6"/>
      <c r="VIW142" s="6"/>
      <c r="VIX142" s="6"/>
      <c r="VIY142" s="6"/>
      <c r="VIZ142" s="6"/>
      <c r="VJA142" s="6"/>
      <c r="VJB142" s="6"/>
      <c r="VJC142" s="6"/>
      <c r="VJD142" s="6"/>
      <c r="VJE142" s="6"/>
      <c r="VJF142" s="6"/>
      <c r="VJG142" s="6"/>
      <c r="VJH142" s="6"/>
      <c r="VJI142" s="6"/>
      <c r="VJJ142" s="6"/>
      <c r="VJK142" s="6"/>
      <c r="VJL142" s="6"/>
      <c r="VJM142" s="6"/>
      <c r="VJN142" s="6"/>
      <c r="VJO142" s="6"/>
      <c r="VJP142" s="6"/>
      <c r="VJQ142" s="6"/>
      <c r="VJR142" s="6"/>
      <c r="VJS142" s="6"/>
      <c r="VJT142" s="6"/>
      <c r="VJU142" s="6"/>
      <c r="VJV142" s="6"/>
      <c r="VJW142" s="6"/>
      <c r="VJX142" s="6"/>
      <c r="VJY142" s="6"/>
      <c r="VJZ142" s="6"/>
      <c r="VKA142" s="6"/>
      <c r="VKB142" s="6"/>
      <c r="VKC142" s="6"/>
      <c r="VKD142" s="6"/>
      <c r="VKE142" s="6"/>
      <c r="VKF142" s="6"/>
      <c r="VKG142" s="6"/>
      <c r="VKH142" s="6"/>
      <c r="VKI142" s="6"/>
      <c r="VKJ142" s="6"/>
      <c r="VKK142" s="6"/>
      <c r="VKL142" s="6"/>
      <c r="VKM142" s="6"/>
      <c r="VKN142" s="6"/>
      <c r="VKO142" s="6"/>
      <c r="VKP142" s="6"/>
      <c r="VKQ142" s="6"/>
      <c r="VKR142" s="6"/>
      <c r="VKS142" s="6"/>
      <c r="VKT142" s="6"/>
      <c r="VKU142" s="6"/>
      <c r="VKV142" s="6"/>
      <c r="VKW142" s="6"/>
      <c r="VKX142" s="6"/>
      <c r="VKY142" s="6"/>
      <c r="VKZ142" s="6"/>
      <c r="VLA142" s="6"/>
      <c r="VLB142" s="6"/>
      <c r="VLC142" s="6"/>
      <c r="VLD142" s="6"/>
      <c r="VLE142" s="6"/>
      <c r="VLF142" s="6"/>
      <c r="VLG142" s="6"/>
      <c r="VLH142" s="6"/>
      <c r="VLI142" s="6"/>
      <c r="VLJ142" s="6"/>
      <c r="VLK142" s="6"/>
      <c r="VLL142" s="6"/>
      <c r="VLM142" s="6"/>
      <c r="VLN142" s="6"/>
      <c r="VLO142" s="6"/>
      <c r="VLP142" s="6"/>
      <c r="VLQ142" s="6"/>
      <c r="VLR142" s="6"/>
      <c r="VLS142" s="6"/>
      <c r="VLT142" s="6"/>
      <c r="VLU142" s="6"/>
      <c r="VLV142" s="6"/>
      <c r="VLW142" s="6"/>
      <c r="VLX142" s="6"/>
      <c r="VLY142" s="6"/>
      <c r="VLZ142" s="6"/>
      <c r="VMA142" s="6"/>
      <c r="VMB142" s="6"/>
      <c r="VMC142" s="6"/>
      <c r="VMD142" s="6"/>
      <c r="VME142" s="6"/>
      <c r="VMF142" s="6"/>
      <c r="VMG142" s="6"/>
      <c r="VMH142" s="6"/>
      <c r="VMI142" s="6"/>
      <c r="VMJ142" s="6"/>
      <c r="VMK142" s="6"/>
      <c r="VML142" s="6"/>
      <c r="VMM142" s="6"/>
      <c r="VMN142" s="6"/>
      <c r="VMO142" s="6"/>
      <c r="VMP142" s="6"/>
      <c r="VMQ142" s="6"/>
      <c r="VMR142" s="6"/>
      <c r="VMS142" s="6"/>
      <c r="VMT142" s="6"/>
      <c r="VMU142" s="6"/>
      <c r="VMV142" s="6"/>
      <c r="VMW142" s="6"/>
      <c r="VMX142" s="6"/>
      <c r="VMY142" s="6"/>
      <c r="VMZ142" s="6"/>
      <c r="VNA142" s="6"/>
      <c r="VNB142" s="6"/>
      <c r="VNC142" s="6"/>
      <c r="VND142" s="6"/>
      <c r="VNE142" s="6"/>
      <c r="VNF142" s="6"/>
      <c r="VNG142" s="6"/>
      <c r="VNH142" s="6"/>
      <c r="VNI142" s="6"/>
      <c r="VNJ142" s="6"/>
      <c r="VNK142" s="6"/>
      <c r="VNL142" s="6"/>
      <c r="VNM142" s="6"/>
      <c r="VNN142" s="6"/>
      <c r="VNO142" s="6"/>
      <c r="VNP142" s="6"/>
      <c r="VNQ142" s="6"/>
      <c r="VNR142" s="6"/>
      <c r="VNS142" s="6"/>
      <c r="VNT142" s="6"/>
      <c r="VNU142" s="6"/>
      <c r="VNV142" s="6"/>
      <c r="VNW142" s="6"/>
      <c r="VNX142" s="6"/>
      <c r="VNY142" s="6"/>
      <c r="VNZ142" s="6"/>
      <c r="VOA142" s="6"/>
      <c r="VOB142" s="6"/>
      <c r="VOC142" s="6"/>
      <c r="VOD142" s="6"/>
      <c r="VOE142" s="6"/>
      <c r="VOF142" s="6"/>
      <c r="VOG142" s="6"/>
      <c r="VOH142" s="6"/>
      <c r="VOI142" s="6"/>
      <c r="VOJ142" s="6"/>
      <c r="VOK142" s="6"/>
      <c r="VOL142" s="6"/>
      <c r="VOM142" s="6"/>
      <c r="VON142" s="6"/>
      <c r="VOO142" s="6"/>
      <c r="VOP142" s="6"/>
      <c r="VOQ142" s="6"/>
      <c r="VOR142" s="6"/>
      <c r="VOS142" s="6"/>
      <c r="VOT142" s="6"/>
      <c r="VOU142" s="6"/>
      <c r="VOV142" s="6"/>
      <c r="VOW142" s="6"/>
      <c r="VOX142" s="6"/>
      <c r="VOY142" s="6"/>
      <c r="VOZ142" s="6"/>
      <c r="VPA142" s="6"/>
      <c r="VPB142" s="6"/>
      <c r="VPC142" s="6"/>
      <c r="VPD142" s="6"/>
      <c r="VPE142" s="6"/>
      <c r="VPF142" s="6"/>
      <c r="VPG142" s="6"/>
      <c r="VPH142" s="6"/>
      <c r="VPI142" s="6"/>
      <c r="VPJ142" s="6"/>
      <c r="VPK142" s="6"/>
      <c r="VPL142" s="6"/>
      <c r="VPM142" s="6"/>
      <c r="VPN142" s="6"/>
      <c r="VPO142" s="6"/>
      <c r="VPP142" s="6"/>
      <c r="VPQ142" s="6"/>
      <c r="VPR142" s="6"/>
      <c r="VPS142" s="6"/>
      <c r="VPT142" s="6"/>
      <c r="VPU142" s="6"/>
      <c r="VPV142" s="6"/>
      <c r="VPW142" s="6"/>
      <c r="VPX142" s="6"/>
      <c r="VPY142" s="6"/>
      <c r="VPZ142" s="6"/>
      <c r="VQA142" s="6"/>
      <c r="VQB142" s="6"/>
      <c r="VQC142" s="6"/>
      <c r="VQD142" s="6"/>
      <c r="VQE142" s="6"/>
      <c r="VQF142" s="6"/>
      <c r="VQG142" s="6"/>
      <c r="VQH142" s="6"/>
      <c r="VQI142" s="6"/>
      <c r="VQJ142" s="6"/>
      <c r="VQK142" s="6"/>
      <c r="VQL142" s="6"/>
      <c r="VQM142" s="6"/>
      <c r="VQN142" s="6"/>
      <c r="VQO142" s="6"/>
      <c r="VQP142" s="6"/>
      <c r="VQQ142" s="6"/>
      <c r="VQR142" s="6"/>
      <c r="VQS142" s="6"/>
      <c r="VQT142" s="6"/>
      <c r="VQU142" s="6"/>
      <c r="VQV142" s="6"/>
      <c r="VQW142" s="6"/>
      <c r="VQX142" s="6"/>
      <c r="VQY142" s="6"/>
      <c r="VQZ142" s="6"/>
      <c r="VRA142" s="6"/>
      <c r="VRB142" s="6"/>
      <c r="VRC142" s="6"/>
      <c r="VRD142" s="6"/>
      <c r="VRE142" s="6"/>
      <c r="VRF142" s="6"/>
      <c r="VRG142" s="6"/>
      <c r="VRH142" s="6"/>
      <c r="VRI142" s="6"/>
      <c r="VRJ142" s="6"/>
      <c r="VRK142" s="6"/>
      <c r="VRL142" s="6"/>
      <c r="VRM142" s="6"/>
      <c r="VRN142" s="6"/>
      <c r="VRO142" s="6"/>
      <c r="VRP142" s="6"/>
      <c r="VRQ142" s="6"/>
      <c r="VRR142" s="6"/>
      <c r="VRS142" s="6"/>
      <c r="VRT142" s="6"/>
      <c r="VRU142" s="6"/>
      <c r="VRV142" s="6"/>
      <c r="VRW142" s="6"/>
      <c r="VRX142" s="6"/>
      <c r="VRY142" s="6"/>
      <c r="VRZ142" s="6"/>
      <c r="VSA142" s="6"/>
      <c r="VSB142" s="6"/>
      <c r="VSC142" s="6"/>
      <c r="VSD142" s="6"/>
      <c r="VSE142" s="6"/>
      <c r="VSF142" s="6"/>
      <c r="VSG142" s="6"/>
      <c r="VSH142" s="6"/>
      <c r="VSI142" s="6"/>
      <c r="VSJ142" s="6"/>
      <c r="VSK142" s="6"/>
      <c r="VSL142" s="6"/>
      <c r="VSM142" s="6"/>
      <c r="VSN142" s="6"/>
      <c r="VSO142" s="6"/>
      <c r="VSP142" s="6"/>
      <c r="VSQ142" s="6"/>
      <c r="VSR142" s="6"/>
      <c r="VSS142" s="6"/>
      <c r="VST142" s="6"/>
      <c r="VSU142" s="6"/>
      <c r="VSV142" s="6"/>
      <c r="VSW142" s="6"/>
      <c r="VSX142" s="6"/>
      <c r="VSY142" s="6"/>
      <c r="VSZ142" s="6"/>
      <c r="VTA142" s="6"/>
      <c r="VTB142" s="6"/>
      <c r="VTC142" s="6"/>
      <c r="VTD142" s="6"/>
      <c r="VTE142" s="6"/>
      <c r="VTF142" s="6"/>
      <c r="VTG142" s="6"/>
      <c r="VTH142" s="6"/>
      <c r="VTI142" s="6"/>
      <c r="VTJ142" s="6"/>
      <c r="VTK142" s="6"/>
      <c r="VTL142" s="6"/>
      <c r="VTM142" s="6"/>
      <c r="VTN142" s="6"/>
      <c r="VTO142" s="6"/>
      <c r="VTP142" s="6"/>
      <c r="VTQ142" s="6"/>
      <c r="VTR142" s="6"/>
      <c r="VTS142" s="6"/>
      <c r="VTT142" s="6"/>
      <c r="VTU142" s="6"/>
      <c r="VTV142" s="6"/>
      <c r="VTW142" s="6"/>
      <c r="VTX142" s="6"/>
      <c r="VTY142" s="6"/>
      <c r="VTZ142" s="6"/>
      <c r="VUA142" s="6"/>
      <c r="VUB142" s="6"/>
      <c r="VUC142" s="6"/>
      <c r="VUD142" s="6"/>
      <c r="VUE142" s="6"/>
      <c r="VUF142" s="6"/>
      <c r="VUG142" s="6"/>
      <c r="VUH142" s="6"/>
      <c r="VUI142" s="6"/>
      <c r="VUJ142" s="6"/>
      <c r="VUK142" s="6"/>
      <c r="VUL142" s="6"/>
      <c r="VUM142" s="6"/>
      <c r="VUN142" s="6"/>
      <c r="VUO142" s="6"/>
      <c r="VUP142" s="6"/>
      <c r="VUQ142" s="6"/>
      <c r="VUR142" s="6"/>
      <c r="VUS142" s="6"/>
      <c r="VUT142" s="6"/>
      <c r="VUU142" s="6"/>
      <c r="VUV142" s="6"/>
      <c r="VUW142" s="6"/>
      <c r="VUX142" s="6"/>
      <c r="VUY142" s="6"/>
      <c r="VUZ142" s="6"/>
      <c r="VVA142" s="6"/>
      <c r="VVB142" s="6"/>
      <c r="VVC142" s="6"/>
      <c r="VVD142" s="6"/>
      <c r="VVE142" s="6"/>
      <c r="VVF142" s="6"/>
      <c r="VVG142" s="6"/>
      <c r="VVH142" s="6"/>
      <c r="VVI142" s="6"/>
      <c r="VVJ142" s="6"/>
      <c r="VVK142" s="6"/>
      <c r="VVL142" s="6"/>
      <c r="VVM142" s="6"/>
      <c r="VVN142" s="6"/>
      <c r="VVO142" s="6"/>
      <c r="VVP142" s="6"/>
      <c r="VVQ142" s="6"/>
      <c r="VVR142" s="6"/>
      <c r="VVS142" s="6"/>
      <c r="VVT142" s="6"/>
      <c r="VVU142" s="6"/>
      <c r="VVV142" s="6"/>
      <c r="VVW142" s="6"/>
      <c r="VVX142" s="6"/>
      <c r="VVY142" s="6"/>
      <c r="VVZ142" s="6"/>
      <c r="VWA142" s="6"/>
      <c r="VWB142" s="6"/>
      <c r="VWC142" s="6"/>
      <c r="VWD142" s="6"/>
      <c r="VWE142" s="6"/>
      <c r="VWF142" s="6"/>
      <c r="VWG142" s="6"/>
      <c r="VWH142" s="6"/>
      <c r="VWI142" s="6"/>
      <c r="VWJ142" s="6"/>
      <c r="VWK142" s="6"/>
      <c r="VWL142" s="6"/>
      <c r="VWM142" s="6"/>
      <c r="VWN142" s="6"/>
      <c r="VWO142" s="6"/>
      <c r="VWP142" s="6"/>
      <c r="VWQ142" s="6"/>
      <c r="VWR142" s="6"/>
      <c r="VWS142" s="6"/>
      <c r="VWT142" s="6"/>
      <c r="VWU142" s="6"/>
      <c r="VWV142" s="6"/>
      <c r="VWW142" s="6"/>
      <c r="VWX142" s="6"/>
      <c r="VWY142" s="6"/>
      <c r="VWZ142" s="6"/>
      <c r="VXA142" s="6"/>
      <c r="VXB142" s="6"/>
      <c r="VXC142" s="6"/>
      <c r="VXD142" s="6"/>
      <c r="VXE142" s="6"/>
      <c r="VXF142" s="6"/>
      <c r="VXG142" s="6"/>
      <c r="VXH142" s="6"/>
      <c r="VXI142" s="6"/>
      <c r="VXJ142" s="6"/>
      <c r="VXK142" s="6"/>
      <c r="VXL142" s="6"/>
      <c r="VXM142" s="6"/>
      <c r="VXN142" s="6"/>
      <c r="VXO142" s="6"/>
      <c r="VXP142" s="6"/>
      <c r="VXQ142" s="6"/>
      <c r="VXR142" s="6"/>
      <c r="VXS142" s="6"/>
      <c r="VXT142" s="6"/>
      <c r="VXU142" s="6"/>
      <c r="VXV142" s="6"/>
      <c r="VXW142" s="6"/>
      <c r="VXX142" s="6"/>
      <c r="VXY142" s="6"/>
      <c r="VXZ142" s="6"/>
      <c r="VYA142" s="6"/>
      <c r="VYB142" s="6"/>
      <c r="VYC142" s="6"/>
      <c r="VYD142" s="6"/>
      <c r="VYE142" s="6"/>
      <c r="VYF142" s="6"/>
      <c r="VYG142" s="6"/>
      <c r="VYH142" s="6"/>
      <c r="VYI142" s="6"/>
      <c r="VYJ142" s="6"/>
      <c r="VYK142" s="6"/>
      <c r="VYL142" s="6"/>
      <c r="VYM142" s="6"/>
      <c r="VYN142" s="6"/>
      <c r="VYO142" s="6"/>
      <c r="VYP142" s="6"/>
      <c r="VYQ142" s="6"/>
      <c r="VYR142" s="6"/>
      <c r="VYS142" s="6"/>
      <c r="VYT142" s="6"/>
      <c r="VYU142" s="6"/>
      <c r="VYV142" s="6"/>
      <c r="VYW142" s="6"/>
      <c r="VYX142" s="6"/>
      <c r="VYY142" s="6"/>
      <c r="VYZ142" s="6"/>
      <c r="VZA142" s="6"/>
      <c r="VZB142" s="6"/>
      <c r="VZC142" s="6"/>
      <c r="VZD142" s="6"/>
      <c r="VZE142" s="6"/>
      <c r="VZF142" s="6"/>
      <c r="VZG142" s="6"/>
      <c r="VZH142" s="6"/>
      <c r="VZI142" s="6"/>
      <c r="VZJ142" s="6"/>
      <c r="VZK142" s="6"/>
      <c r="VZL142" s="6"/>
      <c r="VZM142" s="6"/>
      <c r="VZN142" s="6"/>
      <c r="VZO142" s="6"/>
      <c r="VZP142" s="6"/>
      <c r="VZQ142" s="6"/>
      <c r="VZR142" s="6"/>
      <c r="VZS142" s="6"/>
      <c r="VZT142" s="6"/>
      <c r="VZU142" s="6"/>
      <c r="VZV142" s="6"/>
      <c r="VZW142" s="6"/>
      <c r="VZX142" s="6"/>
      <c r="VZY142" s="6"/>
      <c r="VZZ142" s="6"/>
      <c r="WAA142" s="6"/>
      <c r="WAB142" s="6"/>
      <c r="WAC142" s="6"/>
      <c r="WAD142" s="6"/>
      <c r="WAE142" s="6"/>
      <c r="WAF142" s="6"/>
      <c r="WAG142" s="6"/>
      <c r="WAH142" s="6"/>
      <c r="WAI142" s="6"/>
      <c r="WAJ142" s="6"/>
      <c r="WAK142" s="6"/>
      <c r="WAL142" s="6"/>
      <c r="WAM142" s="6"/>
      <c r="WAN142" s="6"/>
      <c r="WAO142" s="6"/>
      <c r="WAP142" s="6"/>
      <c r="WAQ142" s="6"/>
      <c r="WAR142" s="6"/>
      <c r="WAS142" s="6"/>
      <c r="WAT142" s="6"/>
      <c r="WAU142" s="6"/>
      <c r="WAV142" s="6"/>
      <c r="WAW142" s="6"/>
      <c r="WAX142" s="6"/>
      <c r="WAY142" s="6"/>
      <c r="WAZ142" s="6"/>
      <c r="WBA142" s="6"/>
      <c r="WBB142" s="6"/>
      <c r="WBC142" s="6"/>
      <c r="WBD142" s="6"/>
      <c r="WBE142" s="6"/>
      <c r="WBF142" s="6"/>
      <c r="WBG142" s="6"/>
      <c r="WBH142" s="6"/>
      <c r="WBI142" s="6"/>
      <c r="WBJ142" s="6"/>
      <c r="WBK142" s="6"/>
      <c r="WBL142" s="6"/>
      <c r="WBM142" s="6"/>
      <c r="WBN142" s="6"/>
      <c r="WBO142" s="6"/>
      <c r="WBP142" s="6"/>
      <c r="WBQ142" s="6"/>
      <c r="WBR142" s="6"/>
      <c r="WBS142" s="6"/>
      <c r="WBT142" s="6"/>
      <c r="WBU142" s="6"/>
      <c r="WBV142" s="6"/>
      <c r="WBW142" s="6"/>
      <c r="WBX142" s="6"/>
      <c r="WBY142" s="6"/>
      <c r="WBZ142" s="6"/>
      <c r="WCA142" s="6"/>
      <c r="WCB142" s="6"/>
      <c r="WCC142" s="6"/>
      <c r="WCD142" s="6"/>
      <c r="WCE142" s="6"/>
      <c r="WCF142" s="6"/>
      <c r="WCG142" s="6"/>
      <c r="WCH142" s="6"/>
      <c r="WCI142" s="6"/>
      <c r="WCJ142" s="6"/>
      <c r="WCK142" s="6"/>
      <c r="WCL142" s="6"/>
      <c r="WCM142" s="6"/>
      <c r="WCN142" s="6"/>
      <c r="WCO142" s="6"/>
      <c r="WCP142" s="6"/>
      <c r="WCQ142" s="6"/>
      <c r="WCR142" s="6"/>
      <c r="WCS142" s="6"/>
      <c r="WCT142" s="6"/>
      <c r="WCU142" s="6"/>
      <c r="WCV142" s="6"/>
      <c r="WCW142" s="6"/>
      <c r="WCX142" s="6"/>
      <c r="WCY142" s="6"/>
      <c r="WCZ142" s="6"/>
      <c r="WDA142" s="6"/>
      <c r="WDB142" s="6"/>
      <c r="WDC142" s="6"/>
      <c r="WDD142" s="6"/>
      <c r="WDE142" s="6"/>
      <c r="WDF142" s="6"/>
      <c r="WDG142" s="6"/>
      <c r="WDH142" s="6"/>
      <c r="WDI142" s="6"/>
      <c r="WDJ142" s="6"/>
      <c r="WDK142" s="6"/>
      <c r="WDL142" s="6"/>
      <c r="WDM142" s="6"/>
      <c r="WDN142" s="6"/>
      <c r="WDO142" s="6"/>
      <c r="WDP142" s="6"/>
      <c r="WDQ142" s="6"/>
      <c r="WDR142" s="6"/>
      <c r="WDS142" s="6"/>
      <c r="WDT142" s="6"/>
      <c r="WDU142" s="6"/>
      <c r="WDV142" s="6"/>
      <c r="WDW142" s="6"/>
      <c r="WDX142" s="6"/>
      <c r="WDY142" s="6"/>
      <c r="WDZ142" s="6"/>
      <c r="WEA142" s="6"/>
      <c r="WEB142" s="6"/>
      <c r="WEC142" s="6"/>
      <c r="WED142" s="6"/>
      <c r="WEE142" s="6"/>
      <c r="WEF142" s="6"/>
      <c r="WEG142" s="6"/>
      <c r="WEH142" s="6"/>
      <c r="WEI142" s="6"/>
      <c r="WEJ142" s="6"/>
      <c r="WEK142" s="6"/>
      <c r="WEL142" s="6"/>
      <c r="WEM142" s="6"/>
      <c r="WEN142" s="6"/>
      <c r="WEO142" s="6"/>
      <c r="WEP142" s="6"/>
      <c r="WEQ142" s="6"/>
      <c r="WER142" s="6"/>
      <c r="WES142" s="6"/>
      <c r="WET142" s="6"/>
      <c r="WEU142" s="6"/>
      <c r="WEV142" s="6"/>
      <c r="WEW142" s="6"/>
      <c r="WEX142" s="6"/>
      <c r="WEY142" s="6"/>
      <c r="WEZ142" s="6"/>
      <c r="WFA142" s="6"/>
      <c r="WFB142" s="6"/>
      <c r="WFC142" s="6"/>
      <c r="WFD142" s="6"/>
      <c r="WFE142" s="6"/>
      <c r="WFF142" s="6"/>
      <c r="WFG142" s="6"/>
      <c r="WFH142" s="6"/>
      <c r="WFI142" s="6"/>
      <c r="WFJ142" s="6"/>
      <c r="WFK142" s="6"/>
      <c r="WFL142" s="6"/>
      <c r="WFM142" s="6"/>
      <c r="WFN142" s="6"/>
      <c r="WFO142" s="6"/>
      <c r="WFP142" s="6"/>
      <c r="WFQ142" s="6"/>
      <c r="WFR142" s="6"/>
      <c r="WFS142" s="6"/>
      <c r="WFT142" s="6"/>
      <c r="WFU142" s="6"/>
      <c r="WFV142" s="6"/>
      <c r="WFW142" s="6"/>
      <c r="WFX142" s="6"/>
      <c r="WFY142" s="6"/>
      <c r="WFZ142" s="6"/>
      <c r="WGA142" s="6"/>
      <c r="WGB142" s="6"/>
      <c r="WGC142" s="6"/>
      <c r="WGD142" s="6"/>
      <c r="WGE142" s="6"/>
      <c r="WGF142" s="6"/>
      <c r="WGG142" s="6"/>
      <c r="WGH142" s="6"/>
      <c r="WGI142" s="6"/>
      <c r="WGJ142" s="6"/>
      <c r="WGK142" s="6"/>
      <c r="WGL142" s="6"/>
      <c r="WGM142" s="6"/>
      <c r="WGN142" s="6"/>
      <c r="WGO142" s="6"/>
      <c r="WGP142" s="6"/>
      <c r="WGQ142" s="6"/>
      <c r="WGR142" s="6"/>
      <c r="WGS142" s="6"/>
      <c r="WGT142" s="6"/>
      <c r="WGU142" s="6"/>
      <c r="WGV142" s="6"/>
      <c r="WGW142" s="6"/>
      <c r="WGX142" s="6"/>
      <c r="WGY142" s="6"/>
      <c r="WGZ142" s="6"/>
      <c r="WHA142" s="6"/>
      <c r="WHB142" s="6"/>
      <c r="WHC142" s="6"/>
      <c r="WHD142" s="6"/>
      <c r="WHE142" s="6"/>
      <c r="WHF142" s="6"/>
      <c r="WHG142" s="6"/>
      <c r="WHH142" s="6"/>
      <c r="WHI142" s="6"/>
      <c r="WHJ142" s="6"/>
      <c r="WHK142" s="6"/>
      <c r="WHL142" s="6"/>
      <c r="WHM142" s="6"/>
      <c r="WHN142" s="6"/>
      <c r="WHO142" s="6"/>
      <c r="WHP142" s="6"/>
      <c r="WHQ142" s="6"/>
      <c r="WHR142" s="6"/>
      <c r="WHS142" s="6"/>
      <c r="WHT142" s="6"/>
      <c r="WHU142" s="6"/>
      <c r="WHV142" s="6"/>
      <c r="WHW142" s="6"/>
      <c r="WHX142" s="6"/>
      <c r="WHY142" s="6"/>
      <c r="WHZ142" s="6"/>
      <c r="WIA142" s="6"/>
      <c r="WIB142" s="6"/>
      <c r="WIC142" s="6"/>
      <c r="WID142" s="6"/>
      <c r="WIE142" s="6"/>
      <c r="WIF142" s="6"/>
      <c r="WIG142" s="6"/>
      <c r="WIH142" s="6"/>
      <c r="WII142" s="6"/>
      <c r="WIJ142" s="6"/>
      <c r="WIK142" s="6"/>
      <c r="WIL142" s="6"/>
      <c r="WIM142" s="6"/>
      <c r="WIN142" s="6"/>
      <c r="WIO142" s="6"/>
      <c r="WIP142" s="6"/>
      <c r="WIQ142" s="6"/>
      <c r="WIR142" s="6"/>
      <c r="WIS142" s="6"/>
      <c r="WIT142" s="6"/>
      <c r="WIU142" s="6"/>
      <c r="WIV142" s="6"/>
      <c r="WIW142" s="6"/>
      <c r="WIX142" s="6"/>
      <c r="WIY142" s="6"/>
      <c r="WIZ142" s="6"/>
      <c r="WJA142" s="6"/>
      <c r="WJB142" s="6"/>
      <c r="WJC142" s="6"/>
      <c r="WJD142" s="6"/>
      <c r="WJE142" s="6"/>
      <c r="WJF142" s="6"/>
      <c r="WJG142" s="6"/>
      <c r="WJH142" s="6"/>
      <c r="WJI142" s="6"/>
      <c r="WJJ142" s="6"/>
      <c r="WJK142" s="6"/>
      <c r="WJL142" s="6"/>
      <c r="WJM142" s="6"/>
      <c r="WJN142" s="6"/>
      <c r="WJO142" s="6"/>
      <c r="WJP142" s="6"/>
      <c r="WJQ142" s="6"/>
      <c r="WJR142" s="6"/>
      <c r="WJS142" s="6"/>
      <c r="WJT142" s="6"/>
      <c r="WJU142" s="6"/>
      <c r="WJV142" s="6"/>
      <c r="WJW142" s="6"/>
      <c r="WJX142" s="6"/>
      <c r="WJY142" s="6"/>
      <c r="WJZ142" s="6"/>
      <c r="WKA142" s="6"/>
      <c r="WKB142" s="6"/>
      <c r="WKC142" s="6"/>
      <c r="WKD142" s="6"/>
      <c r="WKE142" s="6"/>
      <c r="WKF142" s="6"/>
      <c r="WKG142" s="6"/>
      <c r="WKH142" s="6"/>
      <c r="WKI142" s="6"/>
      <c r="WKJ142" s="6"/>
      <c r="WKK142" s="6"/>
      <c r="WKL142" s="6"/>
      <c r="WKM142" s="6"/>
      <c r="WKN142" s="6"/>
      <c r="WKO142" s="6"/>
      <c r="WKP142" s="6"/>
      <c r="WKQ142" s="6"/>
      <c r="WKR142" s="6"/>
      <c r="WKS142" s="6"/>
      <c r="WKT142" s="6"/>
      <c r="WKU142" s="6"/>
      <c r="WKV142" s="6"/>
      <c r="WKW142" s="6"/>
      <c r="WKX142" s="6"/>
      <c r="WKY142" s="6"/>
      <c r="WKZ142" s="6"/>
      <c r="WLA142" s="6"/>
      <c r="WLB142" s="6"/>
      <c r="WLC142" s="6"/>
      <c r="WLD142" s="6"/>
      <c r="WLE142" s="6"/>
      <c r="WLF142" s="6"/>
      <c r="WLG142" s="6"/>
      <c r="WLH142" s="6"/>
      <c r="WLI142" s="6"/>
      <c r="WLJ142" s="6"/>
      <c r="WLK142" s="6"/>
      <c r="WLL142" s="6"/>
      <c r="WLM142" s="6"/>
      <c r="WLN142" s="6"/>
      <c r="WLO142" s="6"/>
      <c r="WLP142" s="6"/>
      <c r="WLQ142" s="6"/>
      <c r="WLR142" s="6"/>
      <c r="WLS142" s="6"/>
      <c r="WLT142" s="6"/>
      <c r="WLU142" s="6"/>
      <c r="WLV142" s="6"/>
      <c r="WLW142" s="6"/>
      <c r="WLX142" s="6"/>
      <c r="WLY142" s="6"/>
      <c r="WLZ142" s="6"/>
      <c r="WMA142" s="6"/>
      <c r="WMB142" s="6"/>
      <c r="WMC142" s="6"/>
      <c r="WMD142" s="6"/>
      <c r="WME142" s="6"/>
      <c r="WMF142" s="6"/>
      <c r="WMG142" s="6"/>
      <c r="WMH142" s="6"/>
      <c r="WMI142" s="6"/>
      <c r="WMJ142" s="6"/>
      <c r="WMK142" s="6"/>
      <c r="WML142" s="6"/>
      <c r="WMM142" s="6"/>
      <c r="WMN142" s="6"/>
      <c r="WMO142" s="6"/>
      <c r="WMP142" s="6"/>
      <c r="WMQ142" s="6"/>
      <c r="WMR142" s="6"/>
      <c r="WMS142" s="6"/>
      <c r="WMT142" s="6"/>
      <c r="WMU142" s="6"/>
      <c r="WMV142" s="6"/>
      <c r="WMW142" s="6"/>
      <c r="WMX142" s="6"/>
      <c r="WMY142" s="6"/>
      <c r="WMZ142" s="6"/>
      <c r="WNA142" s="6"/>
      <c r="WNB142" s="6"/>
      <c r="WNC142" s="6"/>
      <c r="WND142" s="6"/>
      <c r="WNE142" s="6"/>
      <c r="WNF142" s="6"/>
      <c r="WNG142" s="6"/>
      <c r="WNH142" s="6"/>
      <c r="WNI142" s="6"/>
      <c r="WNJ142" s="6"/>
      <c r="WNK142" s="6"/>
      <c r="WNL142" s="6"/>
      <c r="WNM142" s="6"/>
      <c r="WNN142" s="6"/>
      <c r="WNO142" s="6"/>
      <c r="WNP142" s="6"/>
      <c r="WNQ142" s="6"/>
      <c r="WNR142" s="6"/>
      <c r="WNS142" s="6"/>
      <c r="WNT142" s="6"/>
      <c r="WNU142" s="6"/>
      <c r="WNV142" s="6"/>
      <c r="WNW142" s="6"/>
      <c r="WNX142" s="6"/>
      <c r="WNY142" s="6"/>
      <c r="WNZ142" s="6"/>
      <c r="WOA142" s="6"/>
      <c r="WOB142" s="6"/>
      <c r="WOC142" s="6"/>
      <c r="WOD142" s="6"/>
      <c r="WOE142" s="6"/>
      <c r="WOF142" s="6"/>
      <c r="WOG142" s="6"/>
      <c r="WOH142" s="6"/>
      <c r="WOI142" s="6"/>
      <c r="WOJ142" s="6"/>
      <c r="WOK142" s="6"/>
      <c r="WOL142" s="6"/>
      <c r="WOM142" s="6"/>
      <c r="WON142" s="6"/>
      <c r="WOO142" s="6"/>
      <c r="WOP142" s="6"/>
      <c r="WOQ142" s="6"/>
      <c r="WOR142" s="6"/>
      <c r="WOS142" s="6"/>
      <c r="WOT142" s="6"/>
      <c r="WOU142" s="6"/>
      <c r="WOV142" s="6"/>
      <c r="WOW142" s="6"/>
      <c r="WOX142" s="6"/>
      <c r="WOY142" s="6"/>
      <c r="WOZ142" s="6"/>
      <c r="WPA142" s="6"/>
      <c r="WPB142" s="6"/>
      <c r="WPC142" s="6"/>
      <c r="WPD142" s="6"/>
      <c r="WPE142" s="6"/>
      <c r="WPF142" s="6"/>
      <c r="WPG142" s="6"/>
      <c r="WPH142" s="6"/>
      <c r="WPI142" s="6"/>
      <c r="WPJ142" s="6"/>
      <c r="WPK142" s="6"/>
      <c r="WPL142" s="6"/>
      <c r="WPM142" s="6"/>
      <c r="WPN142" s="6"/>
      <c r="WPO142" s="6"/>
      <c r="WPP142" s="6"/>
      <c r="WPQ142" s="6"/>
      <c r="WPR142" s="6"/>
      <c r="WPS142" s="6"/>
      <c r="WPT142" s="6"/>
      <c r="WPU142" s="6"/>
      <c r="WPV142" s="6"/>
      <c r="WPW142" s="6"/>
      <c r="WPX142" s="6"/>
      <c r="WPY142" s="6"/>
      <c r="WPZ142" s="6"/>
      <c r="WQA142" s="6"/>
      <c r="WQB142" s="6"/>
      <c r="WQC142" s="6"/>
      <c r="WQD142" s="6"/>
      <c r="WQE142" s="6"/>
      <c r="WQF142" s="6"/>
      <c r="WQG142" s="6"/>
      <c r="WQH142" s="6"/>
      <c r="WQI142" s="6"/>
      <c r="WQJ142" s="6"/>
      <c r="WQK142" s="6"/>
      <c r="WQL142" s="6"/>
      <c r="WQM142" s="6"/>
      <c r="WQN142" s="6"/>
      <c r="WQO142" s="6"/>
      <c r="WQP142" s="6"/>
      <c r="WQQ142" s="6"/>
      <c r="WQR142" s="6"/>
      <c r="WQS142" s="6"/>
      <c r="WQT142" s="6"/>
      <c r="WQU142" s="6"/>
      <c r="WQV142" s="6"/>
      <c r="WQW142" s="6"/>
      <c r="WQX142" s="6"/>
      <c r="WQY142" s="6"/>
      <c r="WQZ142" s="6"/>
      <c r="WRA142" s="6"/>
      <c r="WRB142" s="6"/>
      <c r="WRC142" s="6"/>
      <c r="WRD142" s="6"/>
      <c r="WRE142" s="6"/>
      <c r="WRF142" s="6"/>
      <c r="WRG142" s="6"/>
      <c r="WRH142" s="6"/>
      <c r="WRI142" s="6"/>
      <c r="WRJ142" s="6"/>
      <c r="WRK142" s="6"/>
      <c r="WRL142" s="6"/>
      <c r="WRM142" s="6"/>
      <c r="WRN142" s="6"/>
      <c r="WRO142" s="6"/>
      <c r="WRP142" s="6"/>
      <c r="WRQ142" s="6"/>
      <c r="WRR142" s="6"/>
      <c r="WRS142" s="6"/>
      <c r="WRT142" s="6"/>
      <c r="WRU142" s="6"/>
      <c r="WRV142" s="6"/>
      <c r="WRW142" s="6"/>
      <c r="WRX142" s="6"/>
      <c r="WRY142" s="6"/>
      <c r="WRZ142" s="6"/>
      <c r="WSA142" s="6"/>
      <c r="WSB142" s="6"/>
      <c r="WSC142" s="6"/>
      <c r="WSD142" s="6"/>
      <c r="WSE142" s="6"/>
      <c r="WSF142" s="6"/>
      <c r="WSG142" s="6"/>
      <c r="WSH142" s="6"/>
      <c r="WSI142" s="6"/>
      <c r="WSJ142" s="6"/>
      <c r="WSK142" s="6"/>
      <c r="WSL142" s="6"/>
      <c r="WSM142" s="6"/>
      <c r="WSN142" s="6"/>
      <c r="WSO142" s="6"/>
      <c r="WSP142" s="6"/>
      <c r="WSQ142" s="6"/>
      <c r="WSR142" s="6"/>
      <c r="WSS142" s="6"/>
      <c r="WST142" s="6"/>
      <c r="WSU142" s="6"/>
      <c r="WSV142" s="6"/>
      <c r="WSW142" s="6"/>
      <c r="WSX142" s="6"/>
      <c r="WSY142" s="6"/>
      <c r="WSZ142" s="6"/>
      <c r="WTA142" s="6"/>
      <c r="WTB142" s="6"/>
      <c r="WTC142" s="6"/>
      <c r="WTD142" s="6"/>
      <c r="WTE142" s="6"/>
      <c r="WTF142" s="6"/>
      <c r="WTG142" s="6"/>
      <c r="WTH142" s="6"/>
      <c r="WTI142" s="6"/>
      <c r="WTJ142" s="6"/>
      <c r="WTK142" s="6"/>
      <c r="WTL142" s="6"/>
      <c r="WTM142" s="6"/>
      <c r="WTN142" s="6"/>
      <c r="WTO142" s="6"/>
      <c r="WTP142" s="6"/>
      <c r="WTQ142" s="6"/>
      <c r="WTR142" s="6"/>
      <c r="WTS142" s="6"/>
      <c r="WTT142" s="6"/>
      <c r="WTU142" s="6"/>
      <c r="WTV142" s="6"/>
      <c r="WTW142" s="6"/>
      <c r="WTX142" s="6"/>
      <c r="WTY142" s="6"/>
      <c r="WTZ142" s="6"/>
      <c r="WUA142" s="6"/>
      <c r="WUB142" s="6"/>
      <c r="WUC142" s="6"/>
      <c r="WUD142" s="6"/>
      <c r="WUE142" s="6"/>
      <c r="WUF142" s="6"/>
      <c r="WUG142" s="6"/>
      <c r="WUH142" s="6"/>
      <c r="WUI142" s="6"/>
      <c r="WUJ142" s="6"/>
      <c r="WUK142" s="6"/>
      <c r="WUL142" s="6"/>
      <c r="WUM142" s="6"/>
      <c r="WUN142" s="6"/>
      <c r="WUO142" s="6"/>
      <c r="WUP142" s="6"/>
      <c r="WUQ142" s="6"/>
      <c r="WUR142" s="6"/>
      <c r="WUS142" s="6"/>
      <c r="WUT142" s="6"/>
      <c r="WUU142" s="6"/>
      <c r="WUV142" s="6"/>
      <c r="WUW142" s="6"/>
      <c r="WUX142" s="6"/>
      <c r="WUY142" s="6"/>
      <c r="WUZ142" s="6"/>
      <c r="WVA142" s="6"/>
      <c r="WVB142" s="6"/>
      <c r="WVC142" s="6"/>
      <c r="WVD142" s="6"/>
      <c r="WVE142" s="6"/>
      <c r="WVF142" s="6"/>
      <c r="WVG142" s="6"/>
      <c r="WVH142" s="6"/>
      <c r="WVI142" s="6"/>
      <c r="WVJ142" s="6"/>
      <c r="WVK142" s="6"/>
      <c r="WVL142" s="6"/>
      <c r="WVM142" s="6"/>
      <c r="WVN142" s="6"/>
      <c r="WVO142" s="6"/>
      <c r="WVP142" s="6"/>
      <c r="WVQ142" s="6"/>
      <c r="WVR142" s="6"/>
      <c r="WVS142" s="6"/>
      <c r="WVT142" s="6"/>
      <c r="WVU142" s="6"/>
      <c r="WVV142" s="6"/>
      <c r="WVW142" s="6"/>
      <c r="WVX142" s="6"/>
      <c r="WVY142" s="6"/>
      <c r="WVZ142" s="6"/>
      <c r="WWA142" s="6"/>
      <c r="WWB142" s="6"/>
      <c r="WWC142" s="6"/>
      <c r="WWD142" s="6"/>
      <c r="WWE142" s="6"/>
      <c r="WWF142" s="6"/>
      <c r="WWG142" s="6"/>
      <c r="WWH142" s="6"/>
      <c r="WWI142" s="6"/>
      <c r="WWJ142" s="6"/>
      <c r="WWK142" s="6"/>
      <c r="WWL142" s="6"/>
      <c r="WWM142" s="6"/>
      <c r="WWN142" s="6"/>
      <c r="WWO142" s="6"/>
      <c r="WWP142" s="6"/>
      <c r="WWQ142" s="6"/>
      <c r="WWR142" s="6"/>
      <c r="WWS142" s="6"/>
      <c r="WWT142" s="6"/>
      <c r="WWU142" s="6"/>
      <c r="WWV142" s="6"/>
      <c r="WWW142" s="6"/>
      <c r="WWX142" s="6"/>
      <c r="WWY142" s="6"/>
      <c r="WWZ142" s="6"/>
      <c r="WXA142" s="6"/>
      <c r="WXB142" s="6"/>
      <c r="WXC142" s="6"/>
      <c r="WXD142" s="6"/>
      <c r="WXE142" s="6"/>
      <c r="WXF142" s="6"/>
      <c r="WXG142" s="6"/>
      <c r="WXH142" s="6"/>
      <c r="WXI142" s="6"/>
      <c r="WXJ142" s="6"/>
      <c r="WXK142" s="6"/>
      <c r="WXL142" s="6"/>
      <c r="WXM142" s="6"/>
      <c r="WXN142" s="6"/>
      <c r="WXO142" s="6"/>
      <c r="WXP142" s="6"/>
      <c r="WXQ142" s="6"/>
      <c r="WXR142" s="6"/>
      <c r="WXS142" s="6"/>
      <c r="WXT142" s="6"/>
      <c r="WXU142" s="6"/>
      <c r="WXV142" s="6"/>
      <c r="WXW142" s="6"/>
      <c r="WXX142" s="6"/>
      <c r="WXY142" s="6"/>
      <c r="WXZ142" s="6"/>
      <c r="WYA142" s="6"/>
      <c r="WYB142" s="6"/>
      <c r="WYC142" s="6"/>
      <c r="WYD142" s="6"/>
      <c r="WYE142" s="6"/>
      <c r="WYF142" s="6"/>
      <c r="WYG142" s="6"/>
      <c r="WYH142" s="6"/>
      <c r="WYI142" s="6"/>
      <c r="WYJ142" s="6"/>
      <c r="WYK142" s="6"/>
      <c r="WYL142" s="6"/>
      <c r="WYM142" s="6"/>
      <c r="WYN142" s="6"/>
      <c r="WYO142" s="6"/>
      <c r="WYP142" s="6"/>
      <c r="WYQ142" s="6"/>
      <c r="WYR142" s="6"/>
      <c r="WYS142" s="6"/>
      <c r="WYT142" s="6"/>
      <c r="WYU142" s="6"/>
      <c r="WYV142" s="6"/>
      <c r="WYW142" s="6"/>
      <c r="WYX142" s="6"/>
      <c r="WYY142" s="6"/>
      <c r="WYZ142" s="6"/>
      <c r="WZA142" s="6"/>
      <c r="WZB142" s="6"/>
      <c r="WZC142" s="6"/>
      <c r="WZD142" s="6"/>
      <c r="WZE142" s="6"/>
      <c r="WZF142" s="6"/>
      <c r="WZG142" s="6"/>
      <c r="WZH142" s="6"/>
      <c r="WZI142" s="6"/>
      <c r="WZJ142" s="6"/>
      <c r="WZK142" s="6"/>
      <c r="WZL142" s="6"/>
      <c r="WZM142" s="6"/>
      <c r="WZN142" s="6"/>
      <c r="WZO142" s="6"/>
      <c r="WZP142" s="6"/>
      <c r="WZQ142" s="6"/>
      <c r="WZR142" s="6"/>
      <c r="WZS142" s="6"/>
      <c r="WZT142" s="6"/>
      <c r="WZU142" s="6"/>
      <c r="WZV142" s="6"/>
      <c r="WZW142" s="6"/>
      <c r="WZX142" s="6"/>
      <c r="WZY142" s="6"/>
      <c r="WZZ142" s="6"/>
      <c r="XAA142" s="6"/>
      <c r="XAB142" s="6"/>
      <c r="XAC142" s="6"/>
      <c r="XAD142" s="6"/>
      <c r="XAE142" s="6"/>
      <c r="XAF142" s="6"/>
      <c r="XAG142" s="6"/>
      <c r="XAH142" s="6"/>
      <c r="XAI142" s="6"/>
      <c r="XAJ142" s="6"/>
      <c r="XAK142" s="6"/>
      <c r="XAL142" s="6"/>
      <c r="XAM142" s="6"/>
      <c r="XAN142" s="6"/>
      <c r="XAO142" s="6"/>
      <c r="XAP142" s="6"/>
      <c r="XAQ142" s="6"/>
      <c r="XAR142" s="6"/>
      <c r="XAS142" s="6"/>
      <c r="XAT142" s="6"/>
      <c r="XAU142" s="6"/>
      <c r="XAV142" s="6"/>
      <c r="XAW142" s="6"/>
      <c r="XAX142" s="6"/>
      <c r="XAY142" s="6"/>
      <c r="XAZ142" s="6"/>
      <c r="XBA142" s="6"/>
      <c r="XBB142" s="6"/>
      <c r="XBC142" s="6"/>
      <c r="XBD142" s="6"/>
      <c r="XBE142" s="6"/>
      <c r="XBF142" s="6"/>
      <c r="XBG142" s="6"/>
      <c r="XBH142" s="6"/>
      <c r="XBI142" s="6"/>
      <c r="XBJ142" s="6"/>
      <c r="XBK142" s="6"/>
      <c r="XBL142" s="6"/>
      <c r="XBM142" s="6"/>
      <c r="XBN142" s="6"/>
      <c r="XBO142" s="6"/>
      <c r="XBP142" s="6"/>
      <c r="XBQ142" s="6"/>
      <c r="XBR142" s="6"/>
      <c r="XBS142" s="6"/>
      <c r="XBT142" s="6"/>
      <c r="XBU142" s="6"/>
      <c r="XBV142" s="6"/>
      <c r="XBW142" s="6"/>
      <c r="XBX142" s="6"/>
      <c r="XBY142" s="6"/>
      <c r="XBZ142" s="6"/>
      <c r="XCA142" s="6"/>
      <c r="XCB142" s="6"/>
      <c r="XCC142" s="6"/>
      <c r="XCD142" s="6"/>
      <c r="XCE142" s="6"/>
      <c r="XCF142" s="6"/>
      <c r="XCG142" s="6"/>
      <c r="XCH142" s="6"/>
      <c r="XCI142" s="6"/>
      <c r="XCJ142" s="6"/>
      <c r="XCK142" s="6"/>
      <c r="XCL142" s="6"/>
      <c r="XCM142" s="6"/>
      <c r="XCN142" s="6"/>
      <c r="XCO142" s="6"/>
      <c r="XCP142" s="6"/>
      <c r="XCQ142" s="6"/>
      <c r="XCR142" s="6"/>
      <c r="XCS142" s="6"/>
      <c r="XCT142" s="6"/>
      <c r="XCU142" s="6"/>
      <c r="XCV142" s="6"/>
      <c r="XCW142" s="6"/>
      <c r="XCX142" s="6"/>
      <c r="XCY142" s="6"/>
      <c r="XCZ142" s="6"/>
      <c r="XDA142" s="6"/>
      <c r="XDB142" s="6"/>
      <c r="XDC142" s="6"/>
      <c r="XDD142" s="6"/>
      <c r="XDE142" s="6"/>
      <c r="XDF142" s="6"/>
      <c r="XDG142" s="6"/>
      <c r="XDH142" s="6"/>
      <c r="XDI142" s="6"/>
      <c r="XDJ142" s="6"/>
      <c r="XDK142" s="6"/>
      <c r="XDL142" s="6"/>
      <c r="XDM142" s="6"/>
      <c r="XDN142" s="6"/>
      <c r="XDO142" s="6"/>
      <c r="XDP142" s="6"/>
      <c r="XDQ142" s="6"/>
      <c r="XDR142" s="6"/>
      <c r="XDS142" s="6"/>
      <c r="XDT142" s="6"/>
      <c r="XDU142" s="6"/>
      <c r="XDV142" s="6"/>
      <c r="XDW142" s="6"/>
      <c r="XDX142" s="6"/>
      <c r="XDY142" s="6"/>
      <c r="XDZ142" s="6"/>
      <c r="XEA142" s="6"/>
      <c r="XEB142" s="6"/>
      <c r="XEC142" s="6"/>
      <c r="XED142" s="6"/>
      <c r="XEE142" s="6"/>
      <c r="XEF142" s="6"/>
      <c r="XEG142" s="6"/>
      <c r="XEH142" s="6"/>
      <c r="XEI142" s="6"/>
      <c r="XEJ142" s="6"/>
      <c r="XEK142" s="6"/>
      <c r="XEL142" s="6"/>
      <c r="XEM142" s="6"/>
      <c r="XEN142" s="6"/>
      <c r="XEO142" s="6"/>
      <c r="XEP142" s="6"/>
      <c r="XEQ142" s="6"/>
      <c r="XER142" s="6"/>
      <c r="XES142" s="6"/>
      <c r="XET142" s="6"/>
      <c r="XEU142" s="6" t="str">
        <f t="shared" si="3"/>
        <v>New_Business_and_Underwriting__Life</v>
      </c>
    </row>
    <row r="143" spans="1:16375" s="119" customFormat="1" ht="25.5" hidden="1" x14ac:dyDescent="0.2">
      <c r="A143" s="126" t="s">
        <v>13</v>
      </c>
      <c r="B143" s="57" t="s">
        <v>742</v>
      </c>
      <c r="C143" s="57" t="s">
        <v>743</v>
      </c>
      <c r="D143" s="57" t="s">
        <v>2109</v>
      </c>
      <c r="E143" s="57" t="s">
        <v>2006</v>
      </c>
      <c r="F143" s="58" t="s">
        <v>2759</v>
      </c>
      <c r="G143" s="58" t="s">
        <v>2192</v>
      </c>
      <c r="H143" s="58"/>
      <c r="I143" s="58"/>
      <c r="J143" s="58" t="s">
        <v>253</v>
      </c>
      <c r="K143" s="58"/>
      <c r="L143" s="58"/>
      <c r="M143" s="58"/>
      <c r="N143" s="58"/>
      <c r="O143" s="58" t="s">
        <v>253</v>
      </c>
      <c r="P143" s="58"/>
      <c r="Q143" s="57" t="s">
        <v>2760</v>
      </c>
      <c r="R143" s="58" t="s">
        <v>255</v>
      </c>
      <c r="S143" s="58" t="s">
        <v>692</v>
      </c>
      <c r="T143" s="58" t="s">
        <v>2761</v>
      </c>
      <c r="U143" s="58" t="s">
        <v>2762</v>
      </c>
      <c r="V143" s="58" t="s">
        <v>767</v>
      </c>
      <c r="W143" s="58" t="s">
        <v>140</v>
      </c>
      <c r="X143" s="58" t="s">
        <v>270</v>
      </c>
      <c r="Y143" s="58" t="s">
        <v>143</v>
      </c>
      <c r="Z143" s="90">
        <v>1</v>
      </c>
      <c r="AA143" s="90">
        <v>0</v>
      </c>
      <c r="AB143" s="108">
        <v>2</v>
      </c>
      <c r="AC143" s="108"/>
      <c r="AD143" s="108">
        <v>4</v>
      </c>
      <c r="AE143" s="58" t="s">
        <v>142</v>
      </c>
      <c r="AF143" s="58" t="s">
        <v>143</v>
      </c>
      <c r="AG143" s="59" t="s">
        <v>144</v>
      </c>
      <c r="AH143" s="58" t="s">
        <v>143</v>
      </c>
      <c r="AI143" s="58" t="s">
        <v>140</v>
      </c>
      <c r="AJ143" s="58" t="s">
        <v>2421</v>
      </c>
      <c r="AK143" s="63">
        <v>45460</v>
      </c>
      <c r="AL143" s="58" t="s">
        <v>146</v>
      </c>
      <c r="AM143" s="58" t="s">
        <v>273</v>
      </c>
      <c r="AN143" s="58" t="s">
        <v>2745</v>
      </c>
      <c r="AO143" s="58" t="s">
        <v>140</v>
      </c>
      <c r="AP143" s="58" t="s">
        <v>140</v>
      </c>
      <c r="AQ143" s="58" t="s">
        <v>140</v>
      </c>
      <c r="AR143" s="58" t="s">
        <v>140</v>
      </c>
      <c r="AS143" s="58" t="s">
        <v>140</v>
      </c>
      <c r="AT143" s="58" t="s">
        <v>140</v>
      </c>
      <c r="AU143" s="58" t="s">
        <v>140</v>
      </c>
      <c r="AV143" s="58" t="s">
        <v>140</v>
      </c>
      <c r="AW143" s="58" t="s">
        <v>140</v>
      </c>
      <c r="AX143" s="58" t="s">
        <v>140</v>
      </c>
      <c r="AY143" s="58" t="s">
        <v>140</v>
      </c>
      <c r="AZ143" s="61" t="s">
        <v>150</v>
      </c>
      <c r="BA143" s="58" t="s">
        <v>151</v>
      </c>
      <c r="BB143" s="58" t="s">
        <v>140</v>
      </c>
      <c r="BC143" s="58" t="s">
        <v>2408</v>
      </c>
      <c r="BD143" s="62">
        <v>0.98</v>
      </c>
      <c r="BE143" s="58" t="s">
        <v>2720</v>
      </c>
      <c r="BF143" s="58" t="s">
        <v>140</v>
      </c>
      <c r="BG143" s="58" t="s">
        <v>140</v>
      </c>
      <c r="BH143" s="58" t="s">
        <v>140</v>
      </c>
      <c r="BI143" s="58" t="s">
        <v>140</v>
      </c>
      <c r="BJ143" s="58" t="s">
        <v>140</v>
      </c>
      <c r="BK143" s="58" t="s">
        <v>140</v>
      </c>
      <c r="BL143" s="58" t="s">
        <v>140</v>
      </c>
      <c r="BM143" s="58" t="s">
        <v>140</v>
      </c>
      <c r="BN143" s="58" t="s">
        <v>140</v>
      </c>
      <c r="BO143" s="58" t="s">
        <v>140</v>
      </c>
      <c r="BP143" s="58" t="s">
        <v>140</v>
      </c>
      <c r="BQ143" s="58" t="s">
        <v>140</v>
      </c>
      <c r="BR143" s="58" t="s">
        <v>239</v>
      </c>
      <c r="BS143" s="58"/>
      <c r="BT143" s="58" t="s">
        <v>140</v>
      </c>
      <c r="BU143" s="58" t="s">
        <v>2721</v>
      </c>
      <c r="BV143" s="129" t="s">
        <v>3505</v>
      </c>
      <c r="BW143" s="129"/>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c r="FK143" s="6"/>
      <c r="FL143" s="6"/>
      <c r="FM143" s="6"/>
      <c r="FN143" s="6"/>
      <c r="FO143" s="6"/>
      <c r="FP143" s="6"/>
      <c r="FQ143" s="6"/>
      <c r="FR143" s="6"/>
      <c r="FS143" s="6"/>
      <c r="FT143" s="6"/>
      <c r="FU143" s="6"/>
      <c r="FV143" s="6"/>
      <c r="FW143" s="6"/>
      <c r="FX143" s="6"/>
      <c r="FY143" s="6"/>
      <c r="FZ143" s="6"/>
      <c r="GA143" s="6"/>
      <c r="GB143" s="6"/>
      <c r="GC143" s="6"/>
      <c r="GD143" s="6"/>
      <c r="GE143" s="6"/>
      <c r="GF143" s="6"/>
      <c r="GG143" s="6"/>
      <c r="GH143" s="6"/>
      <c r="GI143" s="6"/>
      <c r="GJ143" s="6"/>
      <c r="GK143" s="6"/>
      <c r="GL143" s="6"/>
      <c r="GM143" s="6"/>
      <c r="GN143" s="6"/>
      <c r="GO143" s="6"/>
      <c r="GP143" s="6"/>
      <c r="GQ143" s="6"/>
      <c r="GR143" s="6"/>
      <c r="GS143" s="6"/>
      <c r="GT143" s="6"/>
      <c r="GU143" s="6"/>
      <c r="GV143" s="6"/>
      <c r="GW143" s="6"/>
      <c r="GX143" s="6"/>
      <c r="GY143" s="6"/>
      <c r="GZ143" s="6"/>
      <c r="HA143" s="6"/>
      <c r="HB143" s="6"/>
      <c r="HC143" s="6"/>
      <c r="HD143" s="6"/>
      <c r="HE143" s="6"/>
      <c r="HF143" s="6"/>
      <c r="HG143" s="6"/>
      <c r="HH143" s="6"/>
      <c r="HI143" s="6"/>
      <c r="HJ143" s="6"/>
      <c r="HK143" s="6"/>
      <c r="HL143" s="6"/>
      <c r="HM143" s="6"/>
      <c r="HN143" s="6"/>
      <c r="HO143" s="6"/>
      <c r="HP143" s="6"/>
      <c r="HQ143" s="6"/>
      <c r="HR143" s="6"/>
      <c r="HS143" s="6"/>
      <c r="HT143" s="6"/>
      <c r="HU143" s="6"/>
      <c r="HV143" s="6"/>
      <c r="HW143" s="6"/>
      <c r="HX143" s="6"/>
      <c r="HY143" s="6"/>
      <c r="HZ143" s="6"/>
      <c r="IA143" s="6"/>
      <c r="IB143" s="6"/>
      <c r="IC143" s="6"/>
      <c r="ID143" s="6"/>
      <c r="IE143" s="6"/>
      <c r="IF143" s="6"/>
      <c r="IG143" s="6"/>
      <c r="IH143" s="6"/>
      <c r="II143" s="6"/>
      <c r="IJ143" s="6"/>
      <c r="IK143" s="6"/>
      <c r="IL143" s="6"/>
      <c r="IM143" s="6"/>
      <c r="IN143" s="6"/>
      <c r="IO143" s="6"/>
      <c r="IP143" s="6"/>
      <c r="IQ143" s="6"/>
      <c r="IR143" s="6"/>
      <c r="IS143" s="6"/>
      <c r="IT143" s="6"/>
      <c r="IU143" s="6"/>
      <c r="IV143" s="6"/>
      <c r="IW143" s="6"/>
      <c r="IX143" s="6"/>
      <c r="IY143" s="6"/>
      <c r="IZ143" s="6"/>
      <c r="JA143" s="6"/>
      <c r="JB143" s="6"/>
      <c r="JC143" s="6"/>
      <c r="JD143" s="6"/>
      <c r="JE143" s="6"/>
      <c r="JF143" s="6"/>
      <c r="JG143" s="6"/>
      <c r="JH143" s="6"/>
      <c r="JI143" s="6"/>
      <c r="JJ143" s="6"/>
      <c r="JK143" s="6"/>
      <c r="JL143" s="6"/>
      <c r="JM143" s="6"/>
      <c r="JN143" s="6"/>
      <c r="JO143" s="6"/>
      <c r="JP143" s="6"/>
      <c r="JQ143" s="6"/>
      <c r="JR143" s="6"/>
      <c r="JS143" s="6"/>
      <c r="JT143" s="6"/>
      <c r="JU143" s="6"/>
      <c r="JV143" s="6"/>
      <c r="JW143" s="6"/>
      <c r="JX143" s="6"/>
      <c r="JY143" s="6"/>
      <c r="JZ143" s="6"/>
      <c r="KA143" s="6"/>
      <c r="KB143" s="6"/>
      <c r="KC143" s="6"/>
      <c r="KD143" s="6"/>
      <c r="KE143" s="6"/>
      <c r="KF143" s="6"/>
      <c r="KG143" s="6"/>
      <c r="KH143" s="6"/>
      <c r="KI143" s="6"/>
      <c r="KJ143" s="6"/>
      <c r="KK143" s="6"/>
      <c r="KL143" s="6"/>
      <c r="KM143" s="6"/>
      <c r="KN143" s="6"/>
      <c r="KO143" s="6"/>
      <c r="KP143" s="6"/>
      <c r="KQ143" s="6"/>
      <c r="KR143" s="6"/>
      <c r="KS143" s="6"/>
      <c r="KT143" s="6"/>
      <c r="KU143" s="6"/>
      <c r="KV143" s="6"/>
      <c r="KW143" s="6"/>
      <c r="KX143" s="6"/>
      <c r="KY143" s="6"/>
      <c r="KZ143" s="6"/>
      <c r="LA143" s="6"/>
      <c r="LB143" s="6"/>
      <c r="LC143" s="6"/>
      <c r="LD143" s="6"/>
      <c r="LE143" s="6"/>
      <c r="LF143" s="6"/>
      <c r="LG143" s="6"/>
      <c r="LH143" s="6"/>
      <c r="LI143" s="6"/>
      <c r="LJ143" s="6"/>
      <c r="LK143" s="6"/>
      <c r="LL143" s="6"/>
      <c r="LM143" s="6"/>
      <c r="LN143" s="6"/>
      <c r="LO143" s="6"/>
      <c r="LP143" s="6"/>
      <c r="LQ143" s="6"/>
      <c r="LR143" s="6"/>
      <c r="LS143" s="6"/>
      <c r="LT143" s="6"/>
      <c r="LU143" s="6"/>
      <c r="LV143" s="6"/>
      <c r="LW143" s="6"/>
      <c r="LX143" s="6"/>
      <c r="LY143" s="6"/>
      <c r="LZ143" s="6"/>
      <c r="MA143" s="6"/>
      <c r="MB143" s="6"/>
      <c r="MC143" s="6"/>
      <c r="MD143" s="6"/>
      <c r="ME143" s="6"/>
      <c r="MF143" s="6"/>
      <c r="MG143" s="6"/>
      <c r="MH143" s="6"/>
      <c r="MI143" s="6"/>
      <c r="MJ143" s="6"/>
      <c r="MK143" s="6"/>
      <c r="ML143" s="6"/>
      <c r="MM143" s="6"/>
      <c r="MN143" s="6"/>
      <c r="MO143" s="6"/>
      <c r="MP143" s="6"/>
      <c r="MQ143" s="6"/>
      <c r="MR143" s="6"/>
      <c r="MS143" s="6"/>
      <c r="MT143" s="6"/>
      <c r="MU143" s="6"/>
      <c r="MV143" s="6"/>
      <c r="MW143" s="6"/>
      <c r="MX143" s="6"/>
      <c r="MY143" s="6"/>
      <c r="MZ143" s="6"/>
      <c r="NA143" s="6"/>
      <c r="NB143" s="6"/>
      <c r="NC143" s="6"/>
      <c r="ND143" s="6"/>
      <c r="NE143" s="6"/>
      <c r="NF143" s="6"/>
      <c r="NG143" s="6"/>
      <c r="NH143" s="6"/>
      <c r="NI143" s="6"/>
      <c r="NJ143" s="6"/>
      <c r="NK143" s="6"/>
      <c r="NL143" s="6"/>
      <c r="NM143" s="6"/>
      <c r="NN143" s="6"/>
      <c r="NO143" s="6"/>
      <c r="NP143" s="6"/>
      <c r="NQ143" s="6"/>
      <c r="NR143" s="6"/>
      <c r="NS143" s="6"/>
      <c r="NT143" s="6"/>
      <c r="NU143" s="6"/>
      <c r="NV143" s="6"/>
      <c r="NW143" s="6"/>
      <c r="NX143" s="6"/>
      <c r="NY143" s="6"/>
      <c r="NZ143" s="6"/>
      <c r="OA143" s="6"/>
      <c r="OB143" s="6"/>
      <c r="OC143" s="6"/>
      <c r="OD143" s="6"/>
      <c r="OE143" s="6"/>
      <c r="OF143" s="6"/>
      <c r="OG143" s="6"/>
      <c r="OH143" s="6"/>
      <c r="OI143" s="6"/>
      <c r="OJ143" s="6"/>
      <c r="OK143" s="6"/>
      <c r="OL143" s="6"/>
      <c r="OM143" s="6"/>
      <c r="ON143" s="6"/>
      <c r="OO143" s="6"/>
      <c r="OP143" s="6"/>
      <c r="OQ143" s="6"/>
      <c r="OR143" s="6"/>
      <c r="OS143" s="6"/>
      <c r="OT143" s="6"/>
      <c r="OU143" s="6"/>
      <c r="OV143" s="6"/>
      <c r="OW143" s="6"/>
      <c r="OX143" s="6"/>
      <c r="OY143" s="6"/>
      <c r="OZ143" s="6"/>
      <c r="PA143" s="6"/>
      <c r="PB143" s="6"/>
      <c r="PC143" s="6"/>
      <c r="PD143" s="6"/>
      <c r="PE143" s="6"/>
      <c r="PF143" s="6"/>
      <c r="PG143" s="6"/>
      <c r="PH143" s="6"/>
      <c r="PI143" s="6"/>
      <c r="PJ143" s="6"/>
      <c r="PK143" s="6"/>
      <c r="PL143" s="6"/>
      <c r="PM143" s="6"/>
      <c r="PN143" s="6"/>
      <c r="PO143" s="6"/>
      <c r="PP143" s="6"/>
      <c r="PQ143" s="6"/>
      <c r="PR143" s="6"/>
      <c r="PS143" s="6"/>
      <c r="PT143" s="6"/>
      <c r="PU143" s="6"/>
      <c r="PV143" s="6"/>
      <c r="PW143" s="6"/>
      <c r="PX143" s="6"/>
      <c r="PY143" s="6"/>
      <c r="PZ143" s="6"/>
      <c r="QA143" s="6"/>
      <c r="QB143" s="6"/>
      <c r="QC143" s="6"/>
      <c r="QD143" s="6"/>
      <c r="QE143" s="6"/>
      <c r="QF143" s="6"/>
      <c r="QG143" s="6"/>
      <c r="QH143" s="6"/>
      <c r="QI143" s="6"/>
      <c r="QJ143" s="6"/>
      <c r="QK143" s="6"/>
      <c r="QL143" s="6"/>
      <c r="QM143" s="6"/>
      <c r="QN143" s="6"/>
      <c r="QO143" s="6"/>
      <c r="QP143" s="6"/>
      <c r="QQ143" s="6"/>
      <c r="QR143" s="6"/>
      <c r="QS143" s="6"/>
      <c r="QT143" s="6"/>
      <c r="QU143" s="6"/>
      <c r="QV143" s="6"/>
      <c r="QW143" s="6"/>
      <c r="QX143" s="6"/>
      <c r="QY143" s="6"/>
      <c r="QZ143" s="6"/>
      <c r="RA143" s="6"/>
      <c r="RB143" s="6"/>
      <c r="RC143" s="6"/>
      <c r="RD143" s="6"/>
      <c r="RE143" s="6"/>
      <c r="RF143" s="6"/>
      <c r="RG143" s="6"/>
      <c r="RH143" s="6"/>
      <c r="RI143" s="6"/>
      <c r="RJ143" s="6"/>
      <c r="RK143" s="6"/>
      <c r="RL143" s="6"/>
      <c r="RM143" s="6"/>
      <c r="RN143" s="6"/>
      <c r="RO143" s="6"/>
      <c r="RP143" s="6"/>
      <c r="RQ143" s="6"/>
      <c r="RR143" s="6"/>
      <c r="RS143" s="6"/>
      <c r="RT143" s="6"/>
      <c r="RU143" s="6"/>
      <c r="RV143" s="6"/>
      <c r="RW143" s="6"/>
      <c r="RX143" s="6"/>
      <c r="RY143" s="6"/>
      <c r="RZ143" s="6"/>
      <c r="SA143" s="6"/>
      <c r="SB143" s="6"/>
      <c r="SC143" s="6"/>
      <c r="SD143" s="6"/>
      <c r="SE143" s="6"/>
      <c r="SF143" s="6"/>
      <c r="SG143" s="6"/>
      <c r="SH143" s="6"/>
      <c r="SI143" s="6"/>
      <c r="SJ143" s="6"/>
      <c r="SK143" s="6"/>
      <c r="SL143" s="6"/>
      <c r="SM143" s="6"/>
      <c r="SN143" s="6"/>
      <c r="SO143" s="6"/>
      <c r="SP143" s="6"/>
      <c r="SQ143" s="6"/>
      <c r="SR143" s="6"/>
      <c r="SS143" s="6"/>
      <c r="ST143" s="6"/>
      <c r="SU143" s="6"/>
      <c r="SV143" s="6"/>
      <c r="SW143" s="6"/>
      <c r="SX143" s="6"/>
      <c r="SY143" s="6"/>
      <c r="SZ143" s="6"/>
      <c r="TA143" s="6"/>
      <c r="TB143" s="6"/>
      <c r="TC143" s="6"/>
      <c r="TD143" s="6"/>
      <c r="TE143" s="6"/>
      <c r="TF143" s="6"/>
      <c r="TG143" s="6"/>
      <c r="TH143" s="6"/>
      <c r="TI143" s="6"/>
      <c r="TJ143" s="6"/>
      <c r="TK143" s="6"/>
      <c r="TL143" s="6"/>
      <c r="TM143" s="6"/>
      <c r="TN143" s="6"/>
      <c r="TO143" s="6"/>
      <c r="TP143" s="6"/>
      <c r="TQ143" s="6"/>
      <c r="TR143" s="6"/>
      <c r="TS143" s="6"/>
      <c r="TT143" s="6"/>
      <c r="TU143" s="6"/>
      <c r="TV143" s="6"/>
      <c r="TW143" s="6"/>
      <c r="TX143" s="6"/>
      <c r="TY143" s="6"/>
      <c r="TZ143" s="6"/>
      <c r="UA143" s="6"/>
      <c r="UB143" s="6"/>
      <c r="UC143" s="6"/>
      <c r="UD143" s="6"/>
      <c r="UE143" s="6"/>
      <c r="UF143" s="6"/>
      <c r="UG143" s="6"/>
      <c r="UH143" s="6"/>
      <c r="UI143" s="6"/>
      <c r="UJ143" s="6"/>
      <c r="UK143" s="6"/>
      <c r="UL143" s="6"/>
      <c r="UM143" s="6"/>
      <c r="UN143" s="6"/>
      <c r="UO143" s="6"/>
      <c r="UP143" s="6"/>
      <c r="UQ143" s="6"/>
      <c r="UR143" s="6"/>
      <c r="US143" s="6"/>
      <c r="UT143" s="6"/>
      <c r="UU143" s="6"/>
      <c r="UV143" s="6"/>
      <c r="UW143" s="6"/>
      <c r="UX143" s="6"/>
      <c r="UY143" s="6"/>
      <c r="UZ143" s="6"/>
      <c r="VA143" s="6"/>
      <c r="VB143" s="6"/>
      <c r="VC143" s="6"/>
      <c r="VD143" s="6"/>
      <c r="VE143" s="6"/>
      <c r="VF143" s="6"/>
      <c r="VG143" s="6"/>
      <c r="VH143" s="6"/>
      <c r="VI143" s="6"/>
      <c r="VJ143" s="6"/>
      <c r="VK143" s="6"/>
      <c r="VL143" s="6"/>
      <c r="VM143" s="6"/>
      <c r="VN143" s="6"/>
      <c r="VO143" s="6"/>
      <c r="VP143" s="6"/>
      <c r="VQ143" s="6"/>
      <c r="VR143" s="6"/>
      <c r="VS143" s="6"/>
      <c r="VT143" s="6"/>
      <c r="VU143" s="6"/>
      <c r="VV143" s="6"/>
      <c r="VW143" s="6"/>
      <c r="VX143" s="6"/>
      <c r="VY143" s="6"/>
      <c r="VZ143" s="6"/>
      <c r="WA143" s="6"/>
      <c r="WB143" s="6"/>
      <c r="WC143" s="6"/>
      <c r="WD143" s="6"/>
      <c r="WE143" s="6"/>
      <c r="WF143" s="6"/>
      <c r="WG143" s="6"/>
      <c r="WH143" s="6"/>
      <c r="WI143" s="6"/>
      <c r="WJ143" s="6"/>
      <c r="WK143" s="6"/>
      <c r="WL143" s="6"/>
      <c r="WM143" s="6"/>
      <c r="WN143" s="6"/>
      <c r="WO143" s="6"/>
      <c r="WP143" s="6"/>
      <c r="WQ143" s="6"/>
      <c r="WR143" s="6"/>
      <c r="WS143" s="6"/>
      <c r="WT143" s="6"/>
      <c r="WU143" s="6"/>
      <c r="WV143" s="6"/>
      <c r="WW143" s="6"/>
      <c r="WX143" s="6"/>
      <c r="WY143" s="6"/>
      <c r="WZ143" s="6"/>
      <c r="XA143" s="6"/>
      <c r="XB143" s="6"/>
      <c r="XC143" s="6"/>
      <c r="XD143" s="6"/>
      <c r="XE143" s="6"/>
      <c r="XF143" s="6"/>
      <c r="XG143" s="6"/>
      <c r="XH143" s="6"/>
      <c r="XI143" s="6"/>
      <c r="XJ143" s="6"/>
      <c r="XK143" s="6"/>
      <c r="XL143" s="6"/>
      <c r="XM143" s="6"/>
      <c r="XN143" s="6"/>
      <c r="XO143" s="6"/>
      <c r="XP143" s="6"/>
      <c r="XQ143" s="6"/>
      <c r="XR143" s="6"/>
      <c r="XS143" s="6"/>
      <c r="XT143" s="6"/>
      <c r="XU143" s="6"/>
      <c r="XV143" s="6"/>
      <c r="XW143" s="6"/>
      <c r="XX143" s="6"/>
      <c r="XY143" s="6"/>
      <c r="XZ143" s="6"/>
      <c r="YA143" s="6"/>
      <c r="YB143" s="6"/>
      <c r="YC143" s="6"/>
      <c r="YD143" s="6"/>
      <c r="YE143" s="6"/>
      <c r="YF143" s="6"/>
      <c r="YG143" s="6"/>
      <c r="YH143" s="6"/>
      <c r="YI143" s="6"/>
      <c r="YJ143" s="6"/>
      <c r="YK143" s="6"/>
      <c r="YL143" s="6"/>
      <c r="YM143" s="6"/>
      <c r="YN143" s="6"/>
      <c r="YO143" s="6"/>
      <c r="YP143" s="6"/>
      <c r="YQ143" s="6"/>
      <c r="YR143" s="6"/>
      <c r="YS143" s="6"/>
      <c r="YT143" s="6"/>
      <c r="YU143" s="6"/>
      <c r="YV143" s="6"/>
      <c r="YW143" s="6"/>
      <c r="YX143" s="6"/>
      <c r="YY143" s="6"/>
      <c r="YZ143" s="6"/>
      <c r="ZA143" s="6"/>
      <c r="ZB143" s="6"/>
      <c r="ZC143" s="6"/>
      <c r="ZD143" s="6"/>
      <c r="ZE143" s="6"/>
      <c r="ZF143" s="6"/>
      <c r="ZG143" s="6"/>
      <c r="ZH143" s="6"/>
      <c r="ZI143" s="6"/>
      <c r="ZJ143" s="6"/>
      <c r="ZK143" s="6"/>
      <c r="ZL143" s="6"/>
      <c r="ZM143" s="6"/>
      <c r="ZN143" s="6"/>
      <c r="ZO143" s="6"/>
      <c r="ZP143" s="6"/>
      <c r="ZQ143" s="6"/>
      <c r="ZR143" s="6"/>
      <c r="ZS143" s="6"/>
      <c r="ZT143" s="6"/>
      <c r="ZU143" s="6"/>
      <c r="ZV143" s="6"/>
      <c r="ZW143" s="6"/>
      <c r="ZX143" s="6"/>
      <c r="ZY143" s="6"/>
      <c r="ZZ143" s="6"/>
      <c r="AAA143" s="6"/>
      <c r="AAB143" s="6"/>
      <c r="AAC143" s="6"/>
      <c r="AAD143" s="6"/>
      <c r="AAE143" s="6"/>
      <c r="AAF143" s="6"/>
      <c r="AAG143" s="6"/>
      <c r="AAH143" s="6"/>
      <c r="AAI143" s="6"/>
      <c r="AAJ143" s="6"/>
      <c r="AAK143" s="6"/>
      <c r="AAL143" s="6"/>
      <c r="AAM143" s="6"/>
      <c r="AAN143" s="6"/>
      <c r="AAO143" s="6"/>
      <c r="AAP143" s="6"/>
      <c r="AAQ143" s="6"/>
      <c r="AAR143" s="6"/>
      <c r="AAS143" s="6"/>
      <c r="AAT143" s="6"/>
      <c r="AAU143" s="6"/>
      <c r="AAV143" s="6"/>
      <c r="AAW143" s="6"/>
      <c r="AAX143" s="6"/>
      <c r="AAY143" s="6"/>
      <c r="AAZ143" s="6"/>
      <c r="ABA143" s="6"/>
      <c r="ABB143" s="6"/>
      <c r="ABC143" s="6"/>
      <c r="ABD143" s="6"/>
      <c r="ABE143" s="6"/>
      <c r="ABF143" s="6"/>
      <c r="ABG143" s="6"/>
      <c r="ABH143" s="6"/>
      <c r="ABI143" s="6"/>
      <c r="ABJ143" s="6"/>
      <c r="ABK143" s="6"/>
      <c r="ABL143" s="6"/>
      <c r="ABM143" s="6"/>
      <c r="ABN143" s="6"/>
      <c r="ABO143" s="6"/>
      <c r="ABP143" s="6"/>
      <c r="ABQ143" s="6"/>
      <c r="ABR143" s="6"/>
      <c r="ABS143" s="6"/>
      <c r="ABT143" s="6"/>
      <c r="ABU143" s="6"/>
      <c r="ABV143" s="6"/>
      <c r="ABW143" s="6"/>
      <c r="ABX143" s="6"/>
      <c r="ABY143" s="6"/>
      <c r="ABZ143" s="6"/>
      <c r="ACA143" s="6"/>
      <c r="ACB143" s="6"/>
      <c r="ACC143" s="6"/>
      <c r="ACD143" s="6"/>
      <c r="ACE143" s="6"/>
      <c r="ACF143" s="6"/>
      <c r="ACG143" s="6"/>
      <c r="ACH143" s="6"/>
      <c r="ACI143" s="6"/>
      <c r="ACJ143" s="6"/>
      <c r="ACK143" s="6"/>
      <c r="ACL143" s="6"/>
      <c r="ACM143" s="6"/>
      <c r="ACN143" s="6"/>
      <c r="ACO143" s="6"/>
      <c r="ACP143" s="6"/>
      <c r="ACQ143" s="6"/>
      <c r="ACR143" s="6"/>
      <c r="ACS143" s="6"/>
      <c r="ACT143" s="6"/>
      <c r="ACU143" s="6"/>
      <c r="ACV143" s="6"/>
      <c r="ACW143" s="6"/>
      <c r="ACX143" s="6"/>
      <c r="ACY143" s="6"/>
      <c r="ACZ143" s="6"/>
      <c r="ADA143" s="6"/>
      <c r="ADB143" s="6"/>
      <c r="ADC143" s="6"/>
      <c r="ADD143" s="6"/>
      <c r="ADE143" s="6"/>
      <c r="ADF143" s="6"/>
      <c r="ADG143" s="6"/>
      <c r="ADH143" s="6"/>
      <c r="ADI143" s="6"/>
      <c r="ADJ143" s="6"/>
      <c r="ADK143" s="6"/>
      <c r="ADL143" s="6"/>
      <c r="ADM143" s="6"/>
      <c r="ADN143" s="6"/>
      <c r="ADO143" s="6"/>
      <c r="ADP143" s="6"/>
      <c r="ADQ143" s="6"/>
      <c r="ADR143" s="6"/>
      <c r="ADS143" s="6"/>
      <c r="ADT143" s="6"/>
      <c r="ADU143" s="6"/>
      <c r="ADV143" s="6"/>
      <c r="ADW143" s="6"/>
      <c r="ADX143" s="6"/>
      <c r="ADY143" s="6"/>
      <c r="ADZ143" s="6"/>
      <c r="AEA143" s="6"/>
      <c r="AEB143" s="6"/>
      <c r="AEC143" s="6"/>
      <c r="AED143" s="6"/>
      <c r="AEE143" s="6"/>
      <c r="AEF143" s="6"/>
      <c r="AEG143" s="6"/>
      <c r="AEH143" s="6"/>
      <c r="AEI143" s="6"/>
      <c r="AEJ143" s="6"/>
      <c r="AEK143" s="6"/>
      <c r="AEL143" s="6"/>
      <c r="AEM143" s="6"/>
      <c r="AEN143" s="6"/>
      <c r="AEO143" s="6"/>
      <c r="AEP143" s="6"/>
      <c r="AEQ143" s="6"/>
      <c r="AER143" s="6"/>
      <c r="AES143" s="6"/>
      <c r="AET143" s="6"/>
      <c r="AEU143" s="6"/>
      <c r="AEV143" s="6"/>
      <c r="AEW143" s="6"/>
      <c r="AEX143" s="6"/>
      <c r="AEY143" s="6"/>
      <c r="AEZ143" s="6"/>
      <c r="AFA143" s="6"/>
      <c r="AFB143" s="6"/>
      <c r="AFC143" s="6"/>
      <c r="AFD143" s="6"/>
      <c r="AFE143" s="6"/>
      <c r="AFF143" s="6"/>
      <c r="AFG143" s="6"/>
      <c r="AFH143" s="6"/>
      <c r="AFI143" s="6"/>
      <c r="AFJ143" s="6"/>
      <c r="AFK143" s="6"/>
      <c r="AFL143" s="6"/>
      <c r="AFM143" s="6"/>
      <c r="AFN143" s="6"/>
      <c r="AFO143" s="6"/>
      <c r="AFP143" s="6"/>
      <c r="AFQ143" s="6"/>
      <c r="AFR143" s="6"/>
      <c r="AFS143" s="6"/>
      <c r="AFT143" s="6"/>
      <c r="AFU143" s="6"/>
      <c r="AFV143" s="6"/>
      <c r="AFW143" s="6"/>
      <c r="AFX143" s="6"/>
      <c r="AFY143" s="6"/>
      <c r="AFZ143" s="6"/>
      <c r="AGA143" s="6"/>
      <c r="AGB143" s="6"/>
      <c r="AGC143" s="6"/>
      <c r="AGD143" s="6"/>
      <c r="AGE143" s="6"/>
      <c r="AGF143" s="6"/>
      <c r="AGG143" s="6"/>
      <c r="AGH143" s="6"/>
      <c r="AGI143" s="6"/>
      <c r="AGJ143" s="6"/>
      <c r="AGK143" s="6"/>
      <c r="AGL143" s="6"/>
      <c r="AGM143" s="6"/>
      <c r="AGN143" s="6"/>
      <c r="AGO143" s="6"/>
      <c r="AGP143" s="6"/>
      <c r="AGQ143" s="6"/>
      <c r="AGR143" s="6"/>
      <c r="AGS143" s="6"/>
      <c r="AGT143" s="6"/>
      <c r="AGU143" s="6"/>
      <c r="AGV143" s="6"/>
      <c r="AGW143" s="6"/>
      <c r="AGX143" s="6"/>
      <c r="AGY143" s="6"/>
      <c r="AGZ143" s="6"/>
      <c r="AHA143" s="6"/>
      <c r="AHB143" s="6"/>
      <c r="AHC143" s="6"/>
      <c r="AHD143" s="6"/>
      <c r="AHE143" s="6"/>
      <c r="AHF143" s="6"/>
      <c r="AHG143" s="6"/>
      <c r="AHH143" s="6"/>
      <c r="AHI143" s="6"/>
      <c r="AHJ143" s="6"/>
      <c r="AHK143" s="6"/>
      <c r="AHL143" s="6"/>
      <c r="AHM143" s="6"/>
      <c r="AHN143" s="6"/>
      <c r="AHO143" s="6"/>
      <c r="AHP143" s="6"/>
      <c r="AHQ143" s="6"/>
      <c r="AHR143" s="6"/>
      <c r="AHS143" s="6"/>
      <c r="AHT143" s="6"/>
      <c r="AHU143" s="6"/>
      <c r="AHV143" s="6"/>
      <c r="AHW143" s="6"/>
      <c r="AHX143" s="6"/>
      <c r="AHY143" s="6"/>
      <c r="AHZ143" s="6"/>
      <c r="AIA143" s="6"/>
      <c r="AIB143" s="6"/>
      <c r="AIC143" s="6"/>
      <c r="AID143" s="6"/>
      <c r="AIE143" s="6"/>
      <c r="AIF143" s="6"/>
      <c r="AIG143" s="6"/>
      <c r="AIH143" s="6"/>
      <c r="AII143" s="6"/>
      <c r="AIJ143" s="6"/>
      <c r="AIK143" s="6"/>
      <c r="AIL143" s="6"/>
      <c r="AIM143" s="6"/>
      <c r="AIN143" s="6"/>
      <c r="AIO143" s="6"/>
      <c r="AIP143" s="6"/>
      <c r="AIQ143" s="6"/>
      <c r="AIR143" s="6"/>
      <c r="AIS143" s="6"/>
      <c r="AIT143" s="6"/>
      <c r="AIU143" s="6"/>
      <c r="AIV143" s="6"/>
      <c r="AIW143" s="6"/>
      <c r="AIX143" s="6"/>
      <c r="AIY143" s="6"/>
      <c r="AIZ143" s="6"/>
      <c r="AJA143" s="6"/>
      <c r="AJB143" s="6"/>
      <c r="AJC143" s="6"/>
      <c r="AJD143" s="6"/>
      <c r="AJE143" s="6"/>
      <c r="AJF143" s="6"/>
      <c r="AJG143" s="6"/>
      <c r="AJH143" s="6"/>
      <c r="AJI143" s="6"/>
      <c r="AJJ143" s="6"/>
      <c r="AJK143" s="6"/>
      <c r="AJL143" s="6"/>
      <c r="AJM143" s="6"/>
      <c r="AJN143" s="6"/>
      <c r="AJO143" s="6"/>
      <c r="AJP143" s="6"/>
      <c r="AJQ143" s="6"/>
      <c r="AJR143" s="6"/>
      <c r="AJS143" s="6"/>
      <c r="AJT143" s="6"/>
      <c r="AJU143" s="6"/>
      <c r="AJV143" s="6"/>
      <c r="AJW143" s="6"/>
      <c r="AJX143" s="6"/>
      <c r="AJY143" s="6"/>
      <c r="AJZ143" s="6"/>
      <c r="AKA143" s="6"/>
      <c r="AKB143" s="6"/>
      <c r="AKC143" s="6"/>
      <c r="AKD143" s="6"/>
      <c r="AKE143" s="6"/>
      <c r="AKF143" s="6"/>
      <c r="AKG143" s="6"/>
      <c r="AKH143" s="6"/>
      <c r="AKI143" s="6"/>
      <c r="AKJ143" s="6"/>
      <c r="AKK143" s="6"/>
      <c r="AKL143" s="6"/>
      <c r="AKM143" s="6"/>
      <c r="AKN143" s="6"/>
      <c r="AKO143" s="6"/>
      <c r="AKP143" s="6"/>
      <c r="AKQ143" s="6"/>
      <c r="AKR143" s="6"/>
      <c r="AKS143" s="6"/>
      <c r="AKT143" s="6"/>
      <c r="AKU143" s="6"/>
      <c r="AKV143" s="6"/>
      <c r="AKW143" s="6"/>
      <c r="AKX143" s="6"/>
      <c r="AKY143" s="6"/>
      <c r="AKZ143" s="6"/>
      <c r="ALA143" s="6"/>
      <c r="ALB143" s="6"/>
      <c r="ALC143" s="6"/>
      <c r="ALD143" s="6"/>
      <c r="ALE143" s="6"/>
      <c r="ALF143" s="6"/>
      <c r="ALG143" s="6"/>
      <c r="ALH143" s="6"/>
      <c r="ALI143" s="6"/>
      <c r="ALJ143" s="6"/>
      <c r="ALK143" s="6"/>
      <c r="ALL143" s="6"/>
      <c r="ALM143" s="6"/>
      <c r="ALN143" s="6"/>
      <c r="ALO143" s="6"/>
      <c r="ALP143" s="6"/>
      <c r="ALQ143" s="6"/>
      <c r="ALR143" s="6"/>
      <c r="ALS143" s="6"/>
      <c r="ALT143" s="6"/>
      <c r="ALU143" s="6"/>
      <c r="ALV143" s="6"/>
      <c r="ALW143" s="6"/>
      <c r="ALX143" s="6"/>
      <c r="ALY143" s="6"/>
      <c r="ALZ143" s="6"/>
      <c r="AMA143" s="6"/>
      <c r="AMB143" s="6"/>
      <c r="AMC143" s="6"/>
      <c r="AMD143" s="6"/>
      <c r="AME143" s="6"/>
      <c r="AMF143" s="6"/>
      <c r="AMG143" s="6"/>
      <c r="AMH143" s="6"/>
      <c r="AMI143" s="6"/>
      <c r="AMJ143" s="6"/>
      <c r="AMK143" s="6"/>
      <c r="AML143" s="6"/>
      <c r="AMM143" s="6"/>
      <c r="AMN143" s="6"/>
      <c r="AMO143" s="6"/>
      <c r="AMP143" s="6"/>
      <c r="AMQ143" s="6"/>
      <c r="AMR143" s="6"/>
      <c r="AMS143" s="6"/>
      <c r="AMT143" s="6"/>
      <c r="AMU143" s="6"/>
      <c r="AMV143" s="6"/>
      <c r="AMW143" s="6"/>
      <c r="AMX143" s="6"/>
      <c r="AMY143" s="6"/>
      <c r="AMZ143" s="6"/>
      <c r="ANA143" s="6"/>
      <c r="ANB143" s="6"/>
      <c r="ANC143" s="6"/>
      <c r="AND143" s="6"/>
      <c r="ANE143" s="6"/>
      <c r="ANF143" s="6"/>
      <c r="ANG143" s="6"/>
      <c r="ANH143" s="6"/>
      <c r="ANI143" s="6"/>
      <c r="ANJ143" s="6"/>
      <c r="ANK143" s="6"/>
      <c r="ANL143" s="6"/>
      <c r="ANM143" s="6"/>
      <c r="ANN143" s="6"/>
      <c r="ANO143" s="6"/>
      <c r="ANP143" s="6"/>
      <c r="ANQ143" s="6"/>
      <c r="ANR143" s="6"/>
      <c r="ANS143" s="6"/>
      <c r="ANT143" s="6"/>
      <c r="ANU143" s="6"/>
      <c r="ANV143" s="6"/>
      <c r="ANW143" s="6"/>
      <c r="ANX143" s="6"/>
      <c r="ANY143" s="6"/>
      <c r="ANZ143" s="6"/>
      <c r="AOA143" s="6"/>
      <c r="AOB143" s="6"/>
      <c r="AOC143" s="6"/>
      <c r="AOD143" s="6"/>
      <c r="AOE143" s="6"/>
      <c r="AOF143" s="6"/>
      <c r="AOG143" s="6"/>
      <c r="AOH143" s="6"/>
      <c r="AOI143" s="6"/>
      <c r="AOJ143" s="6"/>
      <c r="AOK143" s="6"/>
      <c r="AOL143" s="6"/>
      <c r="AOM143" s="6"/>
      <c r="AON143" s="6"/>
      <c r="AOO143" s="6"/>
      <c r="AOP143" s="6"/>
      <c r="AOQ143" s="6"/>
      <c r="AOR143" s="6"/>
      <c r="AOS143" s="6"/>
      <c r="AOT143" s="6"/>
      <c r="AOU143" s="6"/>
      <c r="AOV143" s="6"/>
      <c r="AOW143" s="6"/>
      <c r="AOX143" s="6"/>
      <c r="AOY143" s="6"/>
      <c r="AOZ143" s="6"/>
      <c r="APA143" s="6"/>
      <c r="APB143" s="6"/>
      <c r="APC143" s="6"/>
      <c r="APD143" s="6"/>
      <c r="APE143" s="6"/>
      <c r="APF143" s="6"/>
      <c r="APG143" s="6"/>
      <c r="APH143" s="6"/>
      <c r="API143" s="6"/>
      <c r="APJ143" s="6"/>
      <c r="APK143" s="6"/>
      <c r="APL143" s="6"/>
      <c r="APM143" s="6"/>
      <c r="APN143" s="6"/>
      <c r="APO143" s="6"/>
      <c r="APP143" s="6"/>
      <c r="APQ143" s="6"/>
      <c r="APR143" s="6"/>
      <c r="APS143" s="6"/>
      <c r="APT143" s="6"/>
      <c r="APU143" s="6"/>
      <c r="APV143" s="6"/>
      <c r="APW143" s="6"/>
      <c r="APX143" s="6"/>
      <c r="APY143" s="6"/>
      <c r="APZ143" s="6"/>
      <c r="AQA143" s="6"/>
      <c r="AQB143" s="6"/>
      <c r="AQC143" s="6"/>
      <c r="AQD143" s="6"/>
      <c r="AQE143" s="6"/>
      <c r="AQF143" s="6"/>
      <c r="AQG143" s="6"/>
      <c r="AQH143" s="6"/>
      <c r="AQI143" s="6"/>
      <c r="AQJ143" s="6"/>
      <c r="AQK143" s="6"/>
      <c r="AQL143" s="6"/>
      <c r="AQM143" s="6"/>
      <c r="AQN143" s="6"/>
      <c r="AQO143" s="6"/>
      <c r="AQP143" s="6"/>
      <c r="AQQ143" s="6"/>
      <c r="AQR143" s="6"/>
      <c r="AQS143" s="6"/>
      <c r="AQT143" s="6"/>
      <c r="AQU143" s="6"/>
      <c r="AQV143" s="6"/>
      <c r="AQW143" s="6"/>
      <c r="AQX143" s="6"/>
      <c r="AQY143" s="6"/>
      <c r="AQZ143" s="6"/>
      <c r="ARA143" s="6"/>
      <c r="ARB143" s="6"/>
      <c r="ARC143" s="6"/>
      <c r="ARD143" s="6"/>
      <c r="ARE143" s="6"/>
      <c r="ARF143" s="6"/>
      <c r="ARG143" s="6"/>
      <c r="ARH143" s="6"/>
      <c r="ARI143" s="6"/>
      <c r="ARJ143" s="6"/>
      <c r="ARK143" s="6"/>
      <c r="ARL143" s="6"/>
      <c r="ARM143" s="6"/>
      <c r="ARN143" s="6"/>
      <c r="ARO143" s="6"/>
      <c r="ARP143" s="6"/>
      <c r="ARQ143" s="6"/>
      <c r="ARR143" s="6"/>
      <c r="ARS143" s="6"/>
      <c r="ART143" s="6"/>
      <c r="ARU143" s="6"/>
      <c r="ARV143" s="6"/>
      <c r="ARW143" s="6"/>
      <c r="ARX143" s="6"/>
      <c r="ARY143" s="6"/>
      <c r="ARZ143" s="6"/>
      <c r="ASA143" s="6"/>
      <c r="ASB143" s="6"/>
      <c r="ASC143" s="6"/>
      <c r="ASD143" s="6"/>
      <c r="ASE143" s="6"/>
      <c r="ASF143" s="6"/>
      <c r="ASG143" s="6"/>
      <c r="ASH143" s="6"/>
      <c r="ASI143" s="6"/>
      <c r="ASJ143" s="6"/>
      <c r="ASK143" s="6"/>
      <c r="ASL143" s="6"/>
      <c r="ASM143" s="6"/>
      <c r="ASN143" s="6"/>
      <c r="ASO143" s="6"/>
      <c r="ASP143" s="6"/>
      <c r="ASQ143" s="6"/>
      <c r="ASR143" s="6"/>
      <c r="ASS143" s="6"/>
      <c r="AST143" s="6"/>
      <c r="ASU143" s="6"/>
      <c r="ASV143" s="6"/>
      <c r="ASW143" s="6"/>
      <c r="ASX143" s="6"/>
      <c r="ASY143" s="6"/>
      <c r="ASZ143" s="6"/>
      <c r="ATA143" s="6"/>
      <c r="ATB143" s="6"/>
      <c r="ATC143" s="6"/>
      <c r="ATD143" s="6"/>
      <c r="ATE143" s="6"/>
      <c r="ATF143" s="6"/>
      <c r="ATG143" s="6"/>
      <c r="ATH143" s="6"/>
      <c r="ATI143" s="6"/>
      <c r="ATJ143" s="6"/>
      <c r="ATK143" s="6"/>
      <c r="ATL143" s="6"/>
      <c r="ATM143" s="6"/>
      <c r="ATN143" s="6"/>
      <c r="ATO143" s="6"/>
      <c r="ATP143" s="6"/>
      <c r="ATQ143" s="6"/>
      <c r="ATR143" s="6"/>
      <c r="ATS143" s="6"/>
      <c r="ATT143" s="6"/>
      <c r="ATU143" s="6"/>
      <c r="ATV143" s="6"/>
      <c r="ATW143" s="6"/>
      <c r="ATX143" s="6"/>
      <c r="ATY143" s="6"/>
      <c r="ATZ143" s="6"/>
      <c r="AUA143" s="6"/>
      <c r="AUB143" s="6"/>
      <c r="AUC143" s="6"/>
      <c r="AUD143" s="6"/>
      <c r="AUE143" s="6"/>
      <c r="AUF143" s="6"/>
      <c r="AUG143" s="6"/>
      <c r="AUH143" s="6"/>
      <c r="AUI143" s="6"/>
      <c r="AUJ143" s="6"/>
      <c r="AUK143" s="6"/>
      <c r="AUL143" s="6"/>
      <c r="AUM143" s="6"/>
      <c r="AUN143" s="6"/>
      <c r="AUO143" s="6"/>
      <c r="AUP143" s="6"/>
      <c r="AUQ143" s="6"/>
      <c r="AUR143" s="6"/>
      <c r="AUS143" s="6"/>
      <c r="AUT143" s="6"/>
      <c r="AUU143" s="6"/>
      <c r="AUV143" s="6"/>
      <c r="AUW143" s="6"/>
      <c r="AUX143" s="6"/>
      <c r="AUY143" s="6"/>
      <c r="AUZ143" s="6"/>
      <c r="AVA143" s="6"/>
      <c r="AVB143" s="6"/>
      <c r="AVC143" s="6"/>
      <c r="AVD143" s="6"/>
      <c r="AVE143" s="6"/>
      <c r="AVF143" s="6"/>
      <c r="AVG143" s="6"/>
      <c r="AVH143" s="6"/>
      <c r="AVI143" s="6"/>
      <c r="AVJ143" s="6"/>
      <c r="AVK143" s="6"/>
      <c r="AVL143" s="6"/>
      <c r="AVM143" s="6"/>
      <c r="AVN143" s="6"/>
      <c r="AVO143" s="6"/>
      <c r="AVP143" s="6"/>
      <c r="AVQ143" s="6"/>
      <c r="AVR143" s="6"/>
      <c r="AVS143" s="6"/>
      <c r="AVT143" s="6"/>
      <c r="AVU143" s="6"/>
      <c r="AVV143" s="6"/>
      <c r="AVW143" s="6"/>
      <c r="AVX143" s="6"/>
      <c r="AVY143" s="6"/>
      <c r="AVZ143" s="6"/>
      <c r="AWA143" s="6"/>
      <c r="AWB143" s="6"/>
      <c r="AWC143" s="6"/>
      <c r="AWD143" s="6"/>
      <c r="AWE143" s="6"/>
      <c r="AWF143" s="6"/>
      <c r="AWG143" s="6"/>
      <c r="AWH143" s="6"/>
      <c r="AWI143" s="6"/>
      <c r="AWJ143" s="6"/>
      <c r="AWK143" s="6"/>
      <c r="AWL143" s="6"/>
      <c r="AWM143" s="6"/>
      <c r="AWN143" s="6"/>
      <c r="AWO143" s="6"/>
      <c r="AWP143" s="6"/>
      <c r="AWQ143" s="6"/>
      <c r="AWR143" s="6"/>
      <c r="AWS143" s="6"/>
      <c r="AWT143" s="6"/>
      <c r="AWU143" s="6"/>
      <c r="AWV143" s="6"/>
      <c r="AWW143" s="6"/>
      <c r="AWX143" s="6"/>
      <c r="AWY143" s="6"/>
      <c r="AWZ143" s="6"/>
      <c r="AXA143" s="6"/>
      <c r="AXB143" s="6"/>
      <c r="AXC143" s="6"/>
      <c r="AXD143" s="6"/>
      <c r="AXE143" s="6"/>
      <c r="AXF143" s="6"/>
      <c r="AXG143" s="6"/>
      <c r="AXH143" s="6"/>
      <c r="AXI143" s="6"/>
      <c r="AXJ143" s="6"/>
      <c r="AXK143" s="6"/>
      <c r="AXL143" s="6"/>
      <c r="AXM143" s="6"/>
      <c r="AXN143" s="6"/>
      <c r="AXO143" s="6"/>
      <c r="AXP143" s="6"/>
      <c r="AXQ143" s="6"/>
      <c r="AXR143" s="6"/>
      <c r="AXS143" s="6"/>
      <c r="AXT143" s="6"/>
      <c r="AXU143" s="6"/>
      <c r="AXV143" s="6"/>
      <c r="AXW143" s="6"/>
      <c r="AXX143" s="6"/>
      <c r="AXY143" s="6"/>
      <c r="AXZ143" s="6"/>
      <c r="AYA143" s="6"/>
      <c r="AYB143" s="6"/>
      <c r="AYC143" s="6"/>
      <c r="AYD143" s="6"/>
      <c r="AYE143" s="6"/>
      <c r="AYF143" s="6"/>
      <c r="AYG143" s="6"/>
      <c r="AYH143" s="6"/>
      <c r="AYI143" s="6"/>
      <c r="AYJ143" s="6"/>
      <c r="AYK143" s="6"/>
      <c r="AYL143" s="6"/>
      <c r="AYM143" s="6"/>
      <c r="AYN143" s="6"/>
      <c r="AYO143" s="6"/>
      <c r="AYP143" s="6"/>
      <c r="AYQ143" s="6"/>
      <c r="AYR143" s="6"/>
      <c r="AYS143" s="6"/>
      <c r="AYT143" s="6"/>
      <c r="AYU143" s="6"/>
      <c r="AYV143" s="6"/>
      <c r="AYW143" s="6"/>
      <c r="AYX143" s="6"/>
      <c r="AYY143" s="6"/>
      <c r="AYZ143" s="6"/>
      <c r="AZA143" s="6"/>
      <c r="AZB143" s="6"/>
      <c r="AZC143" s="6"/>
      <c r="AZD143" s="6"/>
      <c r="AZE143" s="6"/>
      <c r="AZF143" s="6"/>
      <c r="AZG143" s="6"/>
      <c r="AZH143" s="6"/>
      <c r="AZI143" s="6"/>
      <c r="AZJ143" s="6"/>
      <c r="AZK143" s="6"/>
      <c r="AZL143" s="6"/>
      <c r="AZM143" s="6"/>
      <c r="AZN143" s="6"/>
      <c r="AZO143" s="6"/>
      <c r="AZP143" s="6"/>
      <c r="AZQ143" s="6"/>
      <c r="AZR143" s="6"/>
      <c r="AZS143" s="6"/>
      <c r="AZT143" s="6"/>
      <c r="AZU143" s="6"/>
      <c r="AZV143" s="6"/>
      <c r="AZW143" s="6"/>
      <c r="AZX143" s="6"/>
      <c r="AZY143" s="6"/>
      <c r="AZZ143" s="6"/>
      <c r="BAA143" s="6"/>
      <c r="BAB143" s="6"/>
      <c r="BAC143" s="6"/>
      <c r="BAD143" s="6"/>
      <c r="BAE143" s="6"/>
      <c r="BAF143" s="6"/>
      <c r="BAG143" s="6"/>
      <c r="BAH143" s="6"/>
      <c r="BAI143" s="6"/>
      <c r="BAJ143" s="6"/>
      <c r="BAK143" s="6"/>
      <c r="BAL143" s="6"/>
      <c r="BAM143" s="6"/>
      <c r="BAN143" s="6"/>
      <c r="BAO143" s="6"/>
      <c r="BAP143" s="6"/>
      <c r="BAQ143" s="6"/>
      <c r="BAR143" s="6"/>
      <c r="BAS143" s="6"/>
      <c r="BAT143" s="6"/>
      <c r="BAU143" s="6"/>
      <c r="BAV143" s="6"/>
      <c r="BAW143" s="6"/>
      <c r="BAX143" s="6"/>
      <c r="BAY143" s="6"/>
      <c r="BAZ143" s="6"/>
      <c r="BBA143" s="6"/>
      <c r="BBB143" s="6"/>
      <c r="BBC143" s="6"/>
      <c r="BBD143" s="6"/>
      <c r="BBE143" s="6"/>
      <c r="BBF143" s="6"/>
      <c r="BBG143" s="6"/>
      <c r="BBH143" s="6"/>
      <c r="BBI143" s="6"/>
      <c r="BBJ143" s="6"/>
      <c r="BBK143" s="6"/>
      <c r="BBL143" s="6"/>
      <c r="BBM143" s="6"/>
      <c r="BBN143" s="6"/>
      <c r="BBO143" s="6"/>
      <c r="BBP143" s="6"/>
      <c r="BBQ143" s="6"/>
      <c r="BBR143" s="6"/>
      <c r="BBS143" s="6"/>
      <c r="BBT143" s="6"/>
      <c r="BBU143" s="6"/>
      <c r="BBV143" s="6"/>
      <c r="BBW143" s="6"/>
      <c r="BBX143" s="6"/>
      <c r="BBY143" s="6"/>
      <c r="BBZ143" s="6"/>
      <c r="BCA143" s="6"/>
      <c r="BCB143" s="6"/>
      <c r="BCC143" s="6"/>
      <c r="BCD143" s="6"/>
      <c r="BCE143" s="6"/>
      <c r="BCF143" s="6"/>
      <c r="BCG143" s="6"/>
      <c r="BCH143" s="6"/>
      <c r="BCI143" s="6"/>
      <c r="BCJ143" s="6"/>
      <c r="BCK143" s="6"/>
      <c r="BCL143" s="6"/>
      <c r="BCM143" s="6"/>
      <c r="BCN143" s="6"/>
      <c r="BCO143" s="6"/>
      <c r="BCP143" s="6"/>
      <c r="BCQ143" s="6"/>
      <c r="BCR143" s="6"/>
      <c r="BCS143" s="6"/>
      <c r="BCT143" s="6"/>
      <c r="BCU143" s="6"/>
      <c r="BCV143" s="6"/>
      <c r="BCW143" s="6"/>
      <c r="BCX143" s="6"/>
      <c r="BCY143" s="6"/>
      <c r="BCZ143" s="6"/>
      <c r="BDA143" s="6"/>
      <c r="BDB143" s="6"/>
      <c r="BDC143" s="6"/>
      <c r="BDD143" s="6"/>
      <c r="BDE143" s="6"/>
      <c r="BDF143" s="6"/>
      <c r="BDG143" s="6"/>
      <c r="BDH143" s="6"/>
      <c r="BDI143" s="6"/>
      <c r="BDJ143" s="6"/>
      <c r="BDK143" s="6"/>
      <c r="BDL143" s="6"/>
      <c r="BDM143" s="6"/>
      <c r="BDN143" s="6"/>
      <c r="BDO143" s="6"/>
      <c r="BDP143" s="6"/>
      <c r="BDQ143" s="6"/>
      <c r="BDR143" s="6"/>
      <c r="BDS143" s="6"/>
      <c r="BDT143" s="6"/>
      <c r="BDU143" s="6"/>
      <c r="BDV143" s="6"/>
      <c r="BDW143" s="6"/>
      <c r="BDX143" s="6"/>
      <c r="BDY143" s="6"/>
      <c r="BDZ143" s="6"/>
      <c r="BEA143" s="6"/>
      <c r="BEB143" s="6"/>
      <c r="BEC143" s="6"/>
      <c r="BED143" s="6"/>
      <c r="BEE143" s="6"/>
      <c r="BEF143" s="6"/>
      <c r="BEG143" s="6"/>
      <c r="BEH143" s="6"/>
      <c r="BEI143" s="6"/>
      <c r="BEJ143" s="6"/>
      <c r="BEK143" s="6"/>
      <c r="BEL143" s="6"/>
      <c r="BEM143" s="6"/>
      <c r="BEN143" s="6"/>
      <c r="BEO143" s="6"/>
      <c r="BEP143" s="6"/>
      <c r="BEQ143" s="6"/>
      <c r="BER143" s="6"/>
      <c r="BES143" s="6"/>
      <c r="BET143" s="6"/>
      <c r="BEU143" s="6"/>
      <c r="BEV143" s="6"/>
      <c r="BEW143" s="6"/>
      <c r="BEX143" s="6"/>
      <c r="BEY143" s="6"/>
      <c r="BEZ143" s="6"/>
      <c r="BFA143" s="6"/>
      <c r="BFB143" s="6"/>
      <c r="BFC143" s="6"/>
      <c r="BFD143" s="6"/>
      <c r="BFE143" s="6"/>
      <c r="BFF143" s="6"/>
      <c r="BFG143" s="6"/>
      <c r="BFH143" s="6"/>
      <c r="BFI143" s="6"/>
      <c r="BFJ143" s="6"/>
      <c r="BFK143" s="6"/>
      <c r="BFL143" s="6"/>
      <c r="BFM143" s="6"/>
      <c r="BFN143" s="6"/>
      <c r="BFO143" s="6"/>
      <c r="BFP143" s="6"/>
      <c r="BFQ143" s="6"/>
      <c r="BFR143" s="6"/>
      <c r="BFS143" s="6"/>
      <c r="BFT143" s="6"/>
      <c r="BFU143" s="6"/>
      <c r="BFV143" s="6"/>
      <c r="BFW143" s="6"/>
      <c r="BFX143" s="6"/>
      <c r="BFY143" s="6"/>
      <c r="BFZ143" s="6"/>
      <c r="BGA143" s="6"/>
      <c r="BGB143" s="6"/>
      <c r="BGC143" s="6"/>
      <c r="BGD143" s="6"/>
      <c r="BGE143" s="6"/>
      <c r="BGF143" s="6"/>
      <c r="BGG143" s="6"/>
      <c r="BGH143" s="6"/>
      <c r="BGI143" s="6"/>
      <c r="BGJ143" s="6"/>
      <c r="BGK143" s="6"/>
      <c r="BGL143" s="6"/>
      <c r="BGM143" s="6"/>
      <c r="BGN143" s="6"/>
      <c r="BGO143" s="6"/>
      <c r="BGP143" s="6"/>
      <c r="BGQ143" s="6"/>
      <c r="BGR143" s="6"/>
      <c r="BGS143" s="6"/>
      <c r="BGT143" s="6"/>
      <c r="BGU143" s="6"/>
      <c r="BGV143" s="6"/>
      <c r="BGW143" s="6"/>
      <c r="BGX143" s="6"/>
      <c r="BGY143" s="6"/>
      <c r="BGZ143" s="6"/>
      <c r="BHA143" s="6"/>
      <c r="BHB143" s="6"/>
      <c r="BHC143" s="6"/>
      <c r="BHD143" s="6"/>
      <c r="BHE143" s="6"/>
      <c r="BHF143" s="6"/>
      <c r="BHG143" s="6"/>
      <c r="BHH143" s="6"/>
      <c r="BHI143" s="6"/>
      <c r="BHJ143" s="6"/>
      <c r="BHK143" s="6"/>
      <c r="BHL143" s="6"/>
      <c r="BHM143" s="6"/>
      <c r="BHN143" s="6"/>
      <c r="BHO143" s="6"/>
      <c r="BHP143" s="6"/>
      <c r="BHQ143" s="6"/>
      <c r="BHR143" s="6"/>
      <c r="BHS143" s="6"/>
      <c r="BHT143" s="6"/>
      <c r="BHU143" s="6"/>
      <c r="BHV143" s="6"/>
      <c r="BHW143" s="6"/>
      <c r="BHX143" s="6"/>
      <c r="BHY143" s="6"/>
      <c r="BHZ143" s="6"/>
      <c r="BIA143" s="6"/>
      <c r="BIB143" s="6"/>
      <c r="BIC143" s="6"/>
      <c r="BID143" s="6"/>
      <c r="BIE143" s="6"/>
      <c r="BIF143" s="6"/>
      <c r="BIG143" s="6"/>
      <c r="BIH143" s="6"/>
      <c r="BII143" s="6"/>
      <c r="BIJ143" s="6"/>
      <c r="BIK143" s="6"/>
      <c r="BIL143" s="6"/>
      <c r="BIM143" s="6"/>
      <c r="BIN143" s="6"/>
      <c r="BIO143" s="6"/>
      <c r="BIP143" s="6"/>
      <c r="BIQ143" s="6"/>
      <c r="BIR143" s="6"/>
      <c r="BIS143" s="6"/>
      <c r="BIT143" s="6"/>
      <c r="BIU143" s="6"/>
      <c r="BIV143" s="6"/>
      <c r="BIW143" s="6"/>
      <c r="BIX143" s="6"/>
      <c r="BIY143" s="6"/>
      <c r="BIZ143" s="6"/>
      <c r="BJA143" s="6"/>
      <c r="BJB143" s="6"/>
      <c r="BJC143" s="6"/>
      <c r="BJD143" s="6"/>
      <c r="BJE143" s="6"/>
      <c r="BJF143" s="6"/>
      <c r="BJG143" s="6"/>
      <c r="BJH143" s="6"/>
      <c r="BJI143" s="6"/>
      <c r="BJJ143" s="6"/>
      <c r="BJK143" s="6"/>
      <c r="BJL143" s="6"/>
      <c r="BJM143" s="6"/>
      <c r="BJN143" s="6"/>
      <c r="BJO143" s="6"/>
      <c r="BJP143" s="6"/>
      <c r="BJQ143" s="6"/>
      <c r="BJR143" s="6"/>
      <c r="BJS143" s="6"/>
      <c r="BJT143" s="6"/>
      <c r="BJU143" s="6"/>
      <c r="BJV143" s="6"/>
      <c r="BJW143" s="6"/>
      <c r="BJX143" s="6"/>
      <c r="BJY143" s="6"/>
      <c r="BJZ143" s="6"/>
      <c r="BKA143" s="6"/>
      <c r="BKB143" s="6"/>
      <c r="BKC143" s="6"/>
      <c r="BKD143" s="6"/>
      <c r="BKE143" s="6"/>
      <c r="BKF143" s="6"/>
      <c r="BKG143" s="6"/>
      <c r="BKH143" s="6"/>
      <c r="BKI143" s="6"/>
      <c r="BKJ143" s="6"/>
      <c r="BKK143" s="6"/>
      <c r="BKL143" s="6"/>
      <c r="BKM143" s="6"/>
      <c r="BKN143" s="6"/>
      <c r="BKO143" s="6"/>
      <c r="BKP143" s="6"/>
      <c r="BKQ143" s="6"/>
      <c r="BKR143" s="6"/>
      <c r="BKS143" s="6"/>
      <c r="BKT143" s="6"/>
      <c r="BKU143" s="6"/>
      <c r="BKV143" s="6"/>
      <c r="BKW143" s="6"/>
      <c r="BKX143" s="6"/>
      <c r="BKY143" s="6"/>
      <c r="BKZ143" s="6"/>
      <c r="BLA143" s="6"/>
      <c r="BLB143" s="6"/>
      <c r="BLC143" s="6"/>
      <c r="BLD143" s="6"/>
      <c r="BLE143" s="6"/>
      <c r="BLF143" s="6"/>
      <c r="BLG143" s="6"/>
      <c r="BLH143" s="6"/>
      <c r="BLI143" s="6"/>
      <c r="BLJ143" s="6"/>
      <c r="BLK143" s="6"/>
      <c r="BLL143" s="6"/>
      <c r="BLM143" s="6"/>
      <c r="BLN143" s="6"/>
      <c r="BLO143" s="6"/>
      <c r="BLP143" s="6"/>
      <c r="BLQ143" s="6"/>
      <c r="BLR143" s="6"/>
      <c r="BLS143" s="6"/>
      <c r="BLT143" s="6"/>
      <c r="BLU143" s="6"/>
      <c r="BLV143" s="6"/>
      <c r="BLW143" s="6"/>
      <c r="BLX143" s="6"/>
      <c r="BLY143" s="6"/>
      <c r="BLZ143" s="6"/>
      <c r="BMA143" s="6"/>
      <c r="BMB143" s="6"/>
      <c r="BMC143" s="6"/>
      <c r="BMD143" s="6"/>
      <c r="BME143" s="6"/>
      <c r="BMF143" s="6"/>
      <c r="BMG143" s="6"/>
      <c r="BMH143" s="6"/>
      <c r="BMI143" s="6"/>
      <c r="BMJ143" s="6"/>
      <c r="BMK143" s="6"/>
      <c r="BML143" s="6"/>
      <c r="BMM143" s="6"/>
      <c r="BMN143" s="6"/>
      <c r="BMO143" s="6"/>
      <c r="BMP143" s="6"/>
      <c r="BMQ143" s="6"/>
      <c r="BMR143" s="6"/>
      <c r="BMS143" s="6"/>
      <c r="BMT143" s="6"/>
      <c r="BMU143" s="6"/>
      <c r="BMV143" s="6"/>
      <c r="BMW143" s="6"/>
      <c r="BMX143" s="6"/>
      <c r="BMY143" s="6"/>
      <c r="BMZ143" s="6"/>
      <c r="BNA143" s="6"/>
      <c r="BNB143" s="6"/>
      <c r="BNC143" s="6"/>
      <c r="BND143" s="6"/>
      <c r="BNE143" s="6"/>
      <c r="BNF143" s="6"/>
      <c r="BNG143" s="6"/>
      <c r="BNH143" s="6"/>
      <c r="BNI143" s="6"/>
      <c r="BNJ143" s="6"/>
      <c r="BNK143" s="6"/>
      <c r="BNL143" s="6"/>
      <c r="BNM143" s="6"/>
      <c r="BNN143" s="6"/>
      <c r="BNO143" s="6"/>
      <c r="BNP143" s="6"/>
      <c r="BNQ143" s="6"/>
      <c r="BNR143" s="6"/>
      <c r="BNS143" s="6"/>
      <c r="BNT143" s="6"/>
      <c r="BNU143" s="6"/>
      <c r="BNV143" s="6"/>
      <c r="BNW143" s="6"/>
      <c r="BNX143" s="6"/>
      <c r="BNY143" s="6"/>
      <c r="BNZ143" s="6"/>
      <c r="BOA143" s="6"/>
      <c r="BOB143" s="6"/>
      <c r="BOC143" s="6"/>
      <c r="BOD143" s="6"/>
      <c r="BOE143" s="6"/>
      <c r="BOF143" s="6"/>
      <c r="BOG143" s="6"/>
      <c r="BOH143" s="6"/>
      <c r="BOI143" s="6"/>
      <c r="BOJ143" s="6"/>
      <c r="BOK143" s="6"/>
      <c r="BOL143" s="6"/>
      <c r="BOM143" s="6"/>
      <c r="BON143" s="6"/>
      <c r="BOO143" s="6"/>
      <c r="BOP143" s="6"/>
      <c r="BOQ143" s="6"/>
      <c r="BOR143" s="6"/>
      <c r="BOS143" s="6"/>
      <c r="BOT143" s="6"/>
      <c r="BOU143" s="6"/>
      <c r="BOV143" s="6"/>
      <c r="BOW143" s="6"/>
      <c r="BOX143" s="6"/>
      <c r="BOY143" s="6"/>
      <c r="BOZ143" s="6"/>
      <c r="BPA143" s="6"/>
      <c r="BPB143" s="6"/>
      <c r="BPC143" s="6"/>
      <c r="BPD143" s="6"/>
      <c r="BPE143" s="6"/>
      <c r="BPF143" s="6"/>
      <c r="BPG143" s="6"/>
      <c r="BPH143" s="6"/>
      <c r="BPI143" s="6"/>
      <c r="BPJ143" s="6"/>
      <c r="BPK143" s="6"/>
      <c r="BPL143" s="6"/>
      <c r="BPM143" s="6"/>
      <c r="BPN143" s="6"/>
      <c r="BPO143" s="6"/>
      <c r="BPP143" s="6"/>
      <c r="BPQ143" s="6"/>
      <c r="BPR143" s="6"/>
      <c r="BPS143" s="6"/>
      <c r="BPT143" s="6"/>
      <c r="BPU143" s="6"/>
      <c r="BPV143" s="6"/>
      <c r="BPW143" s="6"/>
      <c r="BPX143" s="6"/>
      <c r="BPY143" s="6"/>
      <c r="BPZ143" s="6"/>
      <c r="BQA143" s="6"/>
      <c r="BQB143" s="6"/>
      <c r="BQC143" s="6"/>
      <c r="BQD143" s="6"/>
      <c r="BQE143" s="6"/>
      <c r="BQF143" s="6"/>
      <c r="BQG143" s="6"/>
      <c r="BQH143" s="6"/>
      <c r="BQI143" s="6"/>
      <c r="BQJ143" s="6"/>
      <c r="BQK143" s="6"/>
      <c r="BQL143" s="6"/>
      <c r="BQM143" s="6"/>
      <c r="BQN143" s="6"/>
      <c r="BQO143" s="6"/>
      <c r="BQP143" s="6"/>
      <c r="BQQ143" s="6"/>
      <c r="BQR143" s="6"/>
      <c r="BQS143" s="6"/>
      <c r="BQT143" s="6"/>
      <c r="BQU143" s="6"/>
      <c r="BQV143" s="6"/>
      <c r="BQW143" s="6"/>
      <c r="BQX143" s="6"/>
      <c r="BQY143" s="6"/>
      <c r="BQZ143" s="6"/>
      <c r="BRA143" s="6"/>
      <c r="BRB143" s="6"/>
      <c r="BRC143" s="6"/>
      <c r="BRD143" s="6"/>
      <c r="BRE143" s="6"/>
      <c r="BRF143" s="6"/>
      <c r="BRG143" s="6"/>
      <c r="BRH143" s="6"/>
      <c r="BRI143" s="6"/>
      <c r="BRJ143" s="6"/>
      <c r="BRK143" s="6"/>
      <c r="BRL143" s="6"/>
      <c r="BRM143" s="6"/>
      <c r="BRN143" s="6"/>
      <c r="BRO143" s="6"/>
      <c r="BRP143" s="6"/>
      <c r="BRQ143" s="6"/>
      <c r="BRR143" s="6"/>
      <c r="BRS143" s="6"/>
      <c r="BRT143" s="6"/>
      <c r="BRU143" s="6"/>
      <c r="BRV143" s="6"/>
      <c r="BRW143" s="6"/>
      <c r="BRX143" s="6"/>
      <c r="BRY143" s="6"/>
      <c r="BRZ143" s="6"/>
      <c r="BSA143" s="6"/>
      <c r="BSB143" s="6"/>
      <c r="BSC143" s="6"/>
      <c r="BSD143" s="6"/>
      <c r="BSE143" s="6"/>
      <c r="BSF143" s="6"/>
      <c r="BSG143" s="6"/>
      <c r="BSH143" s="6"/>
      <c r="BSI143" s="6"/>
      <c r="BSJ143" s="6"/>
      <c r="BSK143" s="6"/>
      <c r="BSL143" s="6"/>
      <c r="BSM143" s="6"/>
      <c r="BSN143" s="6"/>
      <c r="BSO143" s="6"/>
      <c r="BSP143" s="6"/>
      <c r="BSQ143" s="6"/>
      <c r="BSR143" s="6"/>
      <c r="BSS143" s="6"/>
      <c r="BST143" s="6"/>
      <c r="BSU143" s="6"/>
      <c r="BSV143" s="6"/>
      <c r="BSW143" s="6"/>
      <c r="BSX143" s="6"/>
      <c r="BSY143" s="6"/>
      <c r="BSZ143" s="6"/>
      <c r="BTA143" s="6"/>
      <c r="BTB143" s="6"/>
      <c r="BTC143" s="6"/>
      <c r="BTD143" s="6"/>
      <c r="BTE143" s="6"/>
      <c r="BTF143" s="6"/>
      <c r="BTG143" s="6"/>
      <c r="BTH143" s="6"/>
      <c r="BTI143" s="6"/>
      <c r="BTJ143" s="6"/>
      <c r="BTK143" s="6"/>
      <c r="BTL143" s="6"/>
      <c r="BTM143" s="6"/>
      <c r="BTN143" s="6"/>
      <c r="BTO143" s="6"/>
      <c r="BTP143" s="6"/>
      <c r="BTQ143" s="6"/>
      <c r="BTR143" s="6"/>
      <c r="BTS143" s="6"/>
      <c r="BTT143" s="6"/>
      <c r="BTU143" s="6"/>
      <c r="BTV143" s="6"/>
      <c r="BTW143" s="6"/>
      <c r="BTX143" s="6"/>
      <c r="BTY143" s="6"/>
      <c r="BTZ143" s="6"/>
      <c r="BUA143" s="6"/>
      <c r="BUB143" s="6"/>
      <c r="BUC143" s="6"/>
      <c r="BUD143" s="6"/>
      <c r="BUE143" s="6"/>
      <c r="BUF143" s="6"/>
      <c r="BUG143" s="6"/>
      <c r="BUH143" s="6"/>
      <c r="BUI143" s="6"/>
      <c r="BUJ143" s="6"/>
      <c r="BUK143" s="6"/>
      <c r="BUL143" s="6"/>
      <c r="BUM143" s="6"/>
      <c r="BUN143" s="6"/>
      <c r="BUO143" s="6"/>
      <c r="BUP143" s="6"/>
      <c r="BUQ143" s="6"/>
      <c r="BUR143" s="6"/>
      <c r="BUS143" s="6"/>
      <c r="BUT143" s="6"/>
      <c r="BUU143" s="6"/>
      <c r="BUV143" s="6"/>
      <c r="BUW143" s="6"/>
      <c r="BUX143" s="6"/>
      <c r="BUY143" s="6"/>
      <c r="BUZ143" s="6"/>
      <c r="BVA143" s="6"/>
      <c r="BVB143" s="6"/>
      <c r="BVC143" s="6"/>
      <c r="BVD143" s="6"/>
      <c r="BVE143" s="6"/>
      <c r="BVF143" s="6"/>
      <c r="BVG143" s="6"/>
      <c r="BVH143" s="6"/>
      <c r="BVI143" s="6"/>
      <c r="BVJ143" s="6"/>
      <c r="BVK143" s="6"/>
      <c r="BVL143" s="6"/>
      <c r="BVM143" s="6"/>
      <c r="BVN143" s="6"/>
      <c r="BVO143" s="6"/>
      <c r="BVP143" s="6"/>
      <c r="BVQ143" s="6"/>
      <c r="BVR143" s="6"/>
      <c r="BVS143" s="6"/>
      <c r="BVT143" s="6"/>
      <c r="BVU143" s="6"/>
      <c r="BVV143" s="6"/>
      <c r="BVW143" s="6"/>
      <c r="BVX143" s="6"/>
      <c r="BVY143" s="6"/>
      <c r="BVZ143" s="6"/>
      <c r="BWA143" s="6"/>
      <c r="BWB143" s="6"/>
      <c r="BWC143" s="6"/>
      <c r="BWD143" s="6"/>
      <c r="BWE143" s="6"/>
      <c r="BWF143" s="6"/>
      <c r="BWG143" s="6"/>
      <c r="BWH143" s="6"/>
      <c r="BWI143" s="6"/>
      <c r="BWJ143" s="6"/>
      <c r="BWK143" s="6"/>
      <c r="BWL143" s="6"/>
      <c r="BWM143" s="6"/>
      <c r="BWN143" s="6"/>
      <c r="BWO143" s="6"/>
      <c r="BWP143" s="6"/>
      <c r="BWQ143" s="6"/>
      <c r="BWR143" s="6"/>
      <c r="BWS143" s="6"/>
      <c r="BWT143" s="6"/>
      <c r="BWU143" s="6"/>
      <c r="BWV143" s="6"/>
      <c r="BWW143" s="6"/>
      <c r="BWX143" s="6"/>
      <c r="BWY143" s="6"/>
      <c r="BWZ143" s="6"/>
      <c r="BXA143" s="6"/>
      <c r="BXB143" s="6"/>
      <c r="BXC143" s="6"/>
      <c r="BXD143" s="6"/>
      <c r="BXE143" s="6"/>
      <c r="BXF143" s="6"/>
      <c r="BXG143" s="6"/>
      <c r="BXH143" s="6"/>
      <c r="BXI143" s="6"/>
      <c r="BXJ143" s="6"/>
      <c r="BXK143" s="6"/>
      <c r="BXL143" s="6"/>
      <c r="BXM143" s="6"/>
      <c r="BXN143" s="6"/>
      <c r="BXO143" s="6"/>
      <c r="BXP143" s="6"/>
      <c r="BXQ143" s="6"/>
      <c r="BXR143" s="6"/>
      <c r="BXS143" s="6"/>
      <c r="BXT143" s="6"/>
      <c r="BXU143" s="6"/>
      <c r="BXV143" s="6"/>
      <c r="BXW143" s="6"/>
      <c r="BXX143" s="6"/>
      <c r="BXY143" s="6"/>
      <c r="BXZ143" s="6"/>
      <c r="BYA143" s="6"/>
      <c r="BYB143" s="6"/>
      <c r="BYC143" s="6"/>
      <c r="BYD143" s="6"/>
      <c r="BYE143" s="6"/>
      <c r="BYF143" s="6"/>
      <c r="BYG143" s="6"/>
      <c r="BYH143" s="6"/>
      <c r="BYI143" s="6"/>
      <c r="BYJ143" s="6"/>
      <c r="BYK143" s="6"/>
      <c r="BYL143" s="6"/>
      <c r="BYM143" s="6"/>
      <c r="BYN143" s="6"/>
      <c r="BYO143" s="6"/>
      <c r="BYP143" s="6"/>
      <c r="BYQ143" s="6"/>
      <c r="BYR143" s="6"/>
      <c r="BYS143" s="6"/>
      <c r="BYT143" s="6"/>
      <c r="BYU143" s="6"/>
      <c r="BYV143" s="6"/>
      <c r="BYW143" s="6"/>
      <c r="BYX143" s="6"/>
      <c r="BYY143" s="6"/>
      <c r="BYZ143" s="6"/>
      <c r="BZA143" s="6"/>
      <c r="BZB143" s="6"/>
      <c r="BZC143" s="6"/>
      <c r="BZD143" s="6"/>
      <c r="BZE143" s="6"/>
      <c r="BZF143" s="6"/>
      <c r="BZG143" s="6"/>
      <c r="BZH143" s="6"/>
      <c r="BZI143" s="6"/>
      <c r="BZJ143" s="6"/>
      <c r="BZK143" s="6"/>
      <c r="BZL143" s="6"/>
      <c r="BZM143" s="6"/>
      <c r="BZN143" s="6"/>
      <c r="BZO143" s="6"/>
      <c r="BZP143" s="6"/>
      <c r="BZQ143" s="6"/>
      <c r="BZR143" s="6"/>
      <c r="BZS143" s="6"/>
      <c r="BZT143" s="6"/>
      <c r="BZU143" s="6"/>
      <c r="BZV143" s="6"/>
      <c r="BZW143" s="6"/>
      <c r="BZX143" s="6"/>
      <c r="BZY143" s="6"/>
      <c r="BZZ143" s="6"/>
      <c r="CAA143" s="6"/>
      <c r="CAB143" s="6"/>
      <c r="CAC143" s="6"/>
      <c r="CAD143" s="6"/>
      <c r="CAE143" s="6"/>
      <c r="CAF143" s="6"/>
      <c r="CAG143" s="6"/>
      <c r="CAH143" s="6"/>
      <c r="CAI143" s="6"/>
      <c r="CAJ143" s="6"/>
      <c r="CAK143" s="6"/>
      <c r="CAL143" s="6"/>
      <c r="CAM143" s="6"/>
      <c r="CAN143" s="6"/>
      <c r="CAO143" s="6"/>
      <c r="CAP143" s="6"/>
      <c r="CAQ143" s="6"/>
      <c r="CAR143" s="6"/>
      <c r="CAS143" s="6"/>
      <c r="CAT143" s="6"/>
      <c r="CAU143" s="6"/>
      <c r="CAV143" s="6"/>
      <c r="CAW143" s="6"/>
      <c r="CAX143" s="6"/>
      <c r="CAY143" s="6"/>
      <c r="CAZ143" s="6"/>
      <c r="CBA143" s="6"/>
      <c r="CBB143" s="6"/>
      <c r="CBC143" s="6"/>
      <c r="CBD143" s="6"/>
      <c r="CBE143" s="6"/>
      <c r="CBF143" s="6"/>
      <c r="CBG143" s="6"/>
      <c r="CBH143" s="6"/>
      <c r="CBI143" s="6"/>
      <c r="CBJ143" s="6"/>
      <c r="CBK143" s="6"/>
      <c r="CBL143" s="6"/>
      <c r="CBM143" s="6"/>
      <c r="CBN143" s="6"/>
      <c r="CBO143" s="6"/>
      <c r="CBP143" s="6"/>
      <c r="CBQ143" s="6"/>
      <c r="CBR143" s="6"/>
      <c r="CBS143" s="6"/>
      <c r="CBT143" s="6"/>
      <c r="CBU143" s="6"/>
      <c r="CBV143" s="6"/>
      <c r="CBW143" s="6"/>
      <c r="CBX143" s="6"/>
      <c r="CBY143" s="6"/>
      <c r="CBZ143" s="6"/>
      <c r="CCA143" s="6"/>
      <c r="CCB143" s="6"/>
      <c r="CCC143" s="6"/>
      <c r="CCD143" s="6"/>
      <c r="CCE143" s="6"/>
      <c r="CCF143" s="6"/>
      <c r="CCG143" s="6"/>
      <c r="CCH143" s="6"/>
      <c r="CCI143" s="6"/>
      <c r="CCJ143" s="6"/>
      <c r="CCK143" s="6"/>
      <c r="CCL143" s="6"/>
      <c r="CCM143" s="6"/>
      <c r="CCN143" s="6"/>
      <c r="CCO143" s="6"/>
      <c r="CCP143" s="6"/>
      <c r="CCQ143" s="6"/>
      <c r="CCR143" s="6"/>
      <c r="CCS143" s="6"/>
      <c r="CCT143" s="6"/>
      <c r="CCU143" s="6"/>
      <c r="CCV143" s="6"/>
      <c r="CCW143" s="6"/>
      <c r="CCX143" s="6"/>
      <c r="CCY143" s="6"/>
      <c r="CCZ143" s="6"/>
      <c r="CDA143" s="6"/>
      <c r="CDB143" s="6"/>
      <c r="CDC143" s="6"/>
      <c r="CDD143" s="6"/>
      <c r="CDE143" s="6"/>
      <c r="CDF143" s="6"/>
      <c r="CDG143" s="6"/>
      <c r="CDH143" s="6"/>
      <c r="CDI143" s="6"/>
      <c r="CDJ143" s="6"/>
      <c r="CDK143" s="6"/>
      <c r="CDL143" s="6"/>
      <c r="CDM143" s="6"/>
      <c r="CDN143" s="6"/>
      <c r="CDO143" s="6"/>
      <c r="CDP143" s="6"/>
      <c r="CDQ143" s="6"/>
      <c r="CDR143" s="6"/>
      <c r="CDS143" s="6"/>
      <c r="CDT143" s="6"/>
      <c r="CDU143" s="6"/>
      <c r="CDV143" s="6"/>
      <c r="CDW143" s="6"/>
      <c r="CDX143" s="6"/>
      <c r="CDY143" s="6"/>
      <c r="CDZ143" s="6"/>
      <c r="CEA143" s="6"/>
      <c r="CEB143" s="6"/>
      <c r="CEC143" s="6"/>
      <c r="CED143" s="6"/>
      <c r="CEE143" s="6"/>
      <c r="CEF143" s="6"/>
      <c r="CEG143" s="6"/>
      <c r="CEH143" s="6"/>
      <c r="CEI143" s="6"/>
      <c r="CEJ143" s="6"/>
      <c r="CEK143" s="6"/>
      <c r="CEL143" s="6"/>
      <c r="CEM143" s="6"/>
      <c r="CEN143" s="6"/>
      <c r="CEO143" s="6"/>
      <c r="CEP143" s="6"/>
      <c r="CEQ143" s="6"/>
      <c r="CER143" s="6"/>
      <c r="CES143" s="6"/>
      <c r="CET143" s="6"/>
      <c r="CEU143" s="6"/>
      <c r="CEV143" s="6"/>
      <c r="CEW143" s="6"/>
      <c r="CEX143" s="6"/>
      <c r="CEY143" s="6"/>
      <c r="CEZ143" s="6"/>
      <c r="CFA143" s="6"/>
      <c r="CFB143" s="6"/>
      <c r="CFC143" s="6"/>
      <c r="CFD143" s="6"/>
      <c r="CFE143" s="6"/>
      <c r="CFF143" s="6"/>
      <c r="CFG143" s="6"/>
      <c r="CFH143" s="6"/>
      <c r="CFI143" s="6"/>
      <c r="CFJ143" s="6"/>
      <c r="CFK143" s="6"/>
      <c r="CFL143" s="6"/>
      <c r="CFM143" s="6"/>
      <c r="CFN143" s="6"/>
      <c r="CFO143" s="6"/>
      <c r="CFP143" s="6"/>
      <c r="CFQ143" s="6"/>
      <c r="CFR143" s="6"/>
      <c r="CFS143" s="6"/>
      <c r="CFT143" s="6"/>
      <c r="CFU143" s="6"/>
      <c r="CFV143" s="6"/>
      <c r="CFW143" s="6"/>
      <c r="CFX143" s="6"/>
      <c r="CFY143" s="6"/>
      <c r="CFZ143" s="6"/>
      <c r="CGA143" s="6"/>
      <c r="CGB143" s="6"/>
      <c r="CGC143" s="6"/>
      <c r="CGD143" s="6"/>
      <c r="CGE143" s="6"/>
      <c r="CGF143" s="6"/>
      <c r="CGG143" s="6"/>
      <c r="CGH143" s="6"/>
      <c r="CGI143" s="6"/>
      <c r="CGJ143" s="6"/>
      <c r="CGK143" s="6"/>
      <c r="CGL143" s="6"/>
      <c r="CGM143" s="6"/>
      <c r="CGN143" s="6"/>
      <c r="CGO143" s="6"/>
      <c r="CGP143" s="6"/>
      <c r="CGQ143" s="6"/>
      <c r="CGR143" s="6"/>
      <c r="CGS143" s="6"/>
      <c r="CGT143" s="6"/>
      <c r="CGU143" s="6"/>
      <c r="CGV143" s="6"/>
      <c r="CGW143" s="6"/>
      <c r="CGX143" s="6"/>
      <c r="CGY143" s="6"/>
      <c r="CGZ143" s="6"/>
      <c r="CHA143" s="6"/>
      <c r="CHB143" s="6"/>
      <c r="CHC143" s="6"/>
      <c r="CHD143" s="6"/>
      <c r="CHE143" s="6"/>
      <c r="CHF143" s="6"/>
      <c r="CHG143" s="6"/>
      <c r="CHH143" s="6"/>
      <c r="CHI143" s="6"/>
      <c r="CHJ143" s="6"/>
      <c r="CHK143" s="6"/>
      <c r="CHL143" s="6"/>
      <c r="CHM143" s="6"/>
      <c r="CHN143" s="6"/>
      <c r="CHO143" s="6"/>
      <c r="CHP143" s="6"/>
      <c r="CHQ143" s="6"/>
      <c r="CHR143" s="6"/>
      <c r="CHS143" s="6"/>
      <c r="CHT143" s="6"/>
      <c r="CHU143" s="6"/>
      <c r="CHV143" s="6"/>
      <c r="CHW143" s="6"/>
      <c r="CHX143" s="6"/>
      <c r="CHY143" s="6"/>
      <c r="CHZ143" s="6"/>
      <c r="CIA143" s="6"/>
      <c r="CIB143" s="6"/>
      <c r="CIC143" s="6"/>
      <c r="CID143" s="6"/>
      <c r="CIE143" s="6"/>
      <c r="CIF143" s="6"/>
      <c r="CIG143" s="6"/>
      <c r="CIH143" s="6"/>
      <c r="CII143" s="6"/>
      <c r="CIJ143" s="6"/>
      <c r="CIK143" s="6"/>
      <c r="CIL143" s="6"/>
      <c r="CIM143" s="6"/>
      <c r="CIN143" s="6"/>
      <c r="CIO143" s="6"/>
      <c r="CIP143" s="6"/>
      <c r="CIQ143" s="6"/>
      <c r="CIR143" s="6"/>
      <c r="CIS143" s="6"/>
      <c r="CIT143" s="6"/>
      <c r="CIU143" s="6"/>
      <c r="CIV143" s="6"/>
      <c r="CIW143" s="6"/>
      <c r="CIX143" s="6"/>
      <c r="CIY143" s="6"/>
      <c r="CIZ143" s="6"/>
      <c r="CJA143" s="6"/>
      <c r="CJB143" s="6"/>
      <c r="CJC143" s="6"/>
      <c r="CJD143" s="6"/>
      <c r="CJE143" s="6"/>
      <c r="CJF143" s="6"/>
      <c r="CJG143" s="6"/>
      <c r="CJH143" s="6"/>
      <c r="CJI143" s="6"/>
      <c r="CJJ143" s="6"/>
      <c r="CJK143" s="6"/>
      <c r="CJL143" s="6"/>
      <c r="CJM143" s="6"/>
      <c r="CJN143" s="6"/>
      <c r="CJO143" s="6"/>
      <c r="CJP143" s="6"/>
      <c r="CJQ143" s="6"/>
      <c r="CJR143" s="6"/>
      <c r="CJS143" s="6"/>
      <c r="CJT143" s="6"/>
      <c r="CJU143" s="6"/>
      <c r="CJV143" s="6"/>
      <c r="CJW143" s="6"/>
      <c r="CJX143" s="6"/>
      <c r="CJY143" s="6"/>
      <c r="CJZ143" s="6"/>
      <c r="CKA143" s="6"/>
      <c r="CKB143" s="6"/>
      <c r="CKC143" s="6"/>
      <c r="CKD143" s="6"/>
      <c r="CKE143" s="6"/>
      <c r="CKF143" s="6"/>
      <c r="CKG143" s="6"/>
      <c r="CKH143" s="6"/>
      <c r="CKI143" s="6"/>
      <c r="CKJ143" s="6"/>
      <c r="CKK143" s="6"/>
      <c r="CKL143" s="6"/>
      <c r="CKM143" s="6"/>
      <c r="CKN143" s="6"/>
      <c r="CKO143" s="6"/>
      <c r="CKP143" s="6"/>
      <c r="CKQ143" s="6"/>
      <c r="CKR143" s="6"/>
      <c r="CKS143" s="6"/>
      <c r="CKT143" s="6"/>
      <c r="CKU143" s="6"/>
      <c r="CKV143" s="6"/>
      <c r="CKW143" s="6"/>
      <c r="CKX143" s="6"/>
      <c r="CKY143" s="6"/>
      <c r="CKZ143" s="6"/>
      <c r="CLA143" s="6"/>
      <c r="CLB143" s="6"/>
      <c r="CLC143" s="6"/>
      <c r="CLD143" s="6"/>
      <c r="CLE143" s="6"/>
      <c r="CLF143" s="6"/>
      <c r="CLG143" s="6"/>
      <c r="CLH143" s="6"/>
      <c r="CLI143" s="6"/>
      <c r="CLJ143" s="6"/>
      <c r="CLK143" s="6"/>
      <c r="CLL143" s="6"/>
      <c r="CLM143" s="6"/>
      <c r="CLN143" s="6"/>
      <c r="CLO143" s="6"/>
      <c r="CLP143" s="6"/>
      <c r="CLQ143" s="6"/>
      <c r="CLR143" s="6"/>
      <c r="CLS143" s="6"/>
      <c r="CLT143" s="6"/>
      <c r="CLU143" s="6"/>
      <c r="CLV143" s="6"/>
      <c r="CLW143" s="6"/>
      <c r="CLX143" s="6"/>
      <c r="CLY143" s="6"/>
      <c r="CLZ143" s="6"/>
      <c r="CMA143" s="6"/>
      <c r="CMB143" s="6"/>
      <c r="CMC143" s="6"/>
      <c r="CMD143" s="6"/>
      <c r="CME143" s="6"/>
      <c r="CMF143" s="6"/>
      <c r="CMG143" s="6"/>
      <c r="CMH143" s="6"/>
      <c r="CMI143" s="6"/>
      <c r="CMJ143" s="6"/>
      <c r="CMK143" s="6"/>
      <c r="CML143" s="6"/>
      <c r="CMM143" s="6"/>
      <c r="CMN143" s="6"/>
      <c r="CMO143" s="6"/>
      <c r="CMP143" s="6"/>
      <c r="CMQ143" s="6"/>
      <c r="CMR143" s="6"/>
      <c r="CMS143" s="6"/>
      <c r="CMT143" s="6"/>
      <c r="CMU143" s="6"/>
      <c r="CMV143" s="6"/>
      <c r="CMW143" s="6"/>
      <c r="CMX143" s="6"/>
      <c r="CMY143" s="6"/>
      <c r="CMZ143" s="6"/>
      <c r="CNA143" s="6"/>
      <c r="CNB143" s="6"/>
      <c r="CNC143" s="6"/>
      <c r="CND143" s="6"/>
      <c r="CNE143" s="6"/>
      <c r="CNF143" s="6"/>
      <c r="CNG143" s="6"/>
      <c r="CNH143" s="6"/>
      <c r="CNI143" s="6"/>
      <c r="CNJ143" s="6"/>
      <c r="CNK143" s="6"/>
      <c r="CNL143" s="6"/>
      <c r="CNM143" s="6"/>
      <c r="CNN143" s="6"/>
      <c r="CNO143" s="6"/>
      <c r="CNP143" s="6"/>
      <c r="CNQ143" s="6"/>
      <c r="CNR143" s="6"/>
      <c r="CNS143" s="6"/>
      <c r="CNT143" s="6"/>
      <c r="CNU143" s="6"/>
      <c r="CNV143" s="6"/>
      <c r="CNW143" s="6"/>
      <c r="CNX143" s="6"/>
      <c r="CNY143" s="6"/>
      <c r="CNZ143" s="6"/>
      <c r="COA143" s="6"/>
      <c r="COB143" s="6"/>
      <c r="COC143" s="6"/>
      <c r="COD143" s="6"/>
      <c r="COE143" s="6"/>
      <c r="COF143" s="6"/>
      <c r="COG143" s="6"/>
      <c r="COH143" s="6"/>
      <c r="COI143" s="6"/>
      <c r="COJ143" s="6"/>
      <c r="COK143" s="6"/>
      <c r="COL143" s="6"/>
      <c r="COM143" s="6"/>
      <c r="CON143" s="6"/>
      <c r="COO143" s="6"/>
      <c r="COP143" s="6"/>
      <c r="COQ143" s="6"/>
      <c r="COR143" s="6"/>
      <c r="COS143" s="6"/>
      <c r="COT143" s="6"/>
      <c r="COU143" s="6"/>
      <c r="COV143" s="6"/>
      <c r="COW143" s="6"/>
      <c r="COX143" s="6"/>
      <c r="COY143" s="6"/>
      <c r="COZ143" s="6"/>
      <c r="CPA143" s="6"/>
      <c r="CPB143" s="6"/>
      <c r="CPC143" s="6"/>
      <c r="CPD143" s="6"/>
      <c r="CPE143" s="6"/>
      <c r="CPF143" s="6"/>
      <c r="CPG143" s="6"/>
      <c r="CPH143" s="6"/>
      <c r="CPI143" s="6"/>
      <c r="CPJ143" s="6"/>
      <c r="CPK143" s="6"/>
      <c r="CPL143" s="6"/>
      <c r="CPM143" s="6"/>
      <c r="CPN143" s="6"/>
      <c r="CPO143" s="6"/>
      <c r="CPP143" s="6"/>
      <c r="CPQ143" s="6"/>
      <c r="CPR143" s="6"/>
      <c r="CPS143" s="6"/>
      <c r="CPT143" s="6"/>
      <c r="CPU143" s="6"/>
      <c r="CPV143" s="6"/>
      <c r="CPW143" s="6"/>
      <c r="CPX143" s="6"/>
      <c r="CPY143" s="6"/>
      <c r="CPZ143" s="6"/>
      <c r="CQA143" s="6"/>
      <c r="CQB143" s="6"/>
      <c r="CQC143" s="6"/>
      <c r="CQD143" s="6"/>
      <c r="CQE143" s="6"/>
      <c r="CQF143" s="6"/>
      <c r="CQG143" s="6"/>
      <c r="CQH143" s="6"/>
      <c r="CQI143" s="6"/>
      <c r="CQJ143" s="6"/>
      <c r="CQK143" s="6"/>
      <c r="CQL143" s="6"/>
      <c r="CQM143" s="6"/>
      <c r="CQN143" s="6"/>
      <c r="CQO143" s="6"/>
      <c r="CQP143" s="6"/>
      <c r="CQQ143" s="6"/>
      <c r="CQR143" s="6"/>
      <c r="CQS143" s="6"/>
      <c r="CQT143" s="6"/>
      <c r="CQU143" s="6"/>
      <c r="CQV143" s="6"/>
      <c r="CQW143" s="6"/>
      <c r="CQX143" s="6"/>
      <c r="CQY143" s="6"/>
      <c r="CQZ143" s="6"/>
      <c r="CRA143" s="6"/>
      <c r="CRB143" s="6"/>
      <c r="CRC143" s="6"/>
      <c r="CRD143" s="6"/>
      <c r="CRE143" s="6"/>
      <c r="CRF143" s="6"/>
      <c r="CRG143" s="6"/>
      <c r="CRH143" s="6"/>
      <c r="CRI143" s="6"/>
      <c r="CRJ143" s="6"/>
      <c r="CRK143" s="6"/>
      <c r="CRL143" s="6"/>
      <c r="CRM143" s="6"/>
      <c r="CRN143" s="6"/>
      <c r="CRO143" s="6"/>
      <c r="CRP143" s="6"/>
      <c r="CRQ143" s="6"/>
      <c r="CRR143" s="6"/>
      <c r="CRS143" s="6"/>
      <c r="CRT143" s="6"/>
      <c r="CRU143" s="6"/>
      <c r="CRV143" s="6"/>
      <c r="CRW143" s="6"/>
      <c r="CRX143" s="6"/>
      <c r="CRY143" s="6"/>
      <c r="CRZ143" s="6"/>
      <c r="CSA143" s="6"/>
      <c r="CSB143" s="6"/>
      <c r="CSC143" s="6"/>
      <c r="CSD143" s="6"/>
      <c r="CSE143" s="6"/>
      <c r="CSF143" s="6"/>
      <c r="CSG143" s="6"/>
      <c r="CSH143" s="6"/>
      <c r="CSI143" s="6"/>
      <c r="CSJ143" s="6"/>
      <c r="CSK143" s="6"/>
      <c r="CSL143" s="6"/>
      <c r="CSM143" s="6"/>
      <c r="CSN143" s="6"/>
      <c r="CSO143" s="6"/>
      <c r="CSP143" s="6"/>
      <c r="CSQ143" s="6"/>
      <c r="CSR143" s="6"/>
      <c r="CSS143" s="6"/>
      <c r="CST143" s="6"/>
      <c r="CSU143" s="6"/>
      <c r="CSV143" s="6"/>
      <c r="CSW143" s="6"/>
      <c r="CSX143" s="6"/>
      <c r="CSY143" s="6"/>
      <c r="CSZ143" s="6"/>
      <c r="CTA143" s="6"/>
      <c r="CTB143" s="6"/>
      <c r="CTC143" s="6"/>
      <c r="CTD143" s="6"/>
      <c r="CTE143" s="6"/>
      <c r="CTF143" s="6"/>
      <c r="CTG143" s="6"/>
      <c r="CTH143" s="6"/>
      <c r="CTI143" s="6"/>
      <c r="CTJ143" s="6"/>
      <c r="CTK143" s="6"/>
      <c r="CTL143" s="6"/>
      <c r="CTM143" s="6"/>
      <c r="CTN143" s="6"/>
      <c r="CTO143" s="6"/>
      <c r="CTP143" s="6"/>
      <c r="CTQ143" s="6"/>
      <c r="CTR143" s="6"/>
      <c r="CTS143" s="6"/>
      <c r="CTT143" s="6"/>
      <c r="CTU143" s="6"/>
      <c r="CTV143" s="6"/>
      <c r="CTW143" s="6"/>
      <c r="CTX143" s="6"/>
      <c r="CTY143" s="6"/>
      <c r="CTZ143" s="6"/>
      <c r="CUA143" s="6"/>
      <c r="CUB143" s="6"/>
      <c r="CUC143" s="6"/>
      <c r="CUD143" s="6"/>
      <c r="CUE143" s="6"/>
      <c r="CUF143" s="6"/>
      <c r="CUG143" s="6"/>
      <c r="CUH143" s="6"/>
      <c r="CUI143" s="6"/>
      <c r="CUJ143" s="6"/>
      <c r="CUK143" s="6"/>
      <c r="CUL143" s="6"/>
      <c r="CUM143" s="6"/>
      <c r="CUN143" s="6"/>
      <c r="CUO143" s="6"/>
      <c r="CUP143" s="6"/>
      <c r="CUQ143" s="6"/>
      <c r="CUR143" s="6"/>
      <c r="CUS143" s="6"/>
      <c r="CUT143" s="6"/>
      <c r="CUU143" s="6"/>
      <c r="CUV143" s="6"/>
      <c r="CUW143" s="6"/>
      <c r="CUX143" s="6"/>
      <c r="CUY143" s="6"/>
      <c r="CUZ143" s="6"/>
      <c r="CVA143" s="6"/>
      <c r="CVB143" s="6"/>
      <c r="CVC143" s="6"/>
      <c r="CVD143" s="6"/>
      <c r="CVE143" s="6"/>
      <c r="CVF143" s="6"/>
      <c r="CVG143" s="6"/>
      <c r="CVH143" s="6"/>
      <c r="CVI143" s="6"/>
      <c r="CVJ143" s="6"/>
      <c r="CVK143" s="6"/>
      <c r="CVL143" s="6"/>
      <c r="CVM143" s="6"/>
      <c r="CVN143" s="6"/>
      <c r="CVO143" s="6"/>
      <c r="CVP143" s="6"/>
      <c r="CVQ143" s="6"/>
      <c r="CVR143" s="6"/>
      <c r="CVS143" s="6"/>
      <c r="CVT143" s="6"/>
      <c r="CVU143" s="6"/>
      <c r="CVV143" s="6"/>
      <c r="CVW143" s="6"/>
      <c r="CVX143" s="6"/>
      <c r="CVY143" s="6"/>
      <c r="CVZ143" s="6"/>
      <c r="CWA143" s="6"/>
      <c r="CWB143" s="6"/>
      <c r="CWC143" s="6"/>
      <c r="CWD143" s="6"/>
      <c r="CWE143" s="6"/>
      <c r="CWF143" s="6"/>
      <c r="CWG143" s="6"/>
      <c r="CWH143" s="6"/>
      <c r="CWI143" s="6"/>
      <c r="CWJ143" s="6"/>
      <c r="CWK143" s="6"/>
      <c r="CWL143" s="6"/>
      <c r="CWM143" s="6"/>
      <c r="CWN143" s="6"/>
      <c r="CWO143" s="6"/>
      <c r="CWP143" s="6"/>
      <c r="CWQ143" s="6"/>
      <c r="CWR143" s="6"/>
      <c r="CWS143" s="6"/>
      <c r="CWT143" s="6"/>
      <c r="CWU143" s="6"/>
      <c r="CWV143" s="6"/>
      <c r="CWW143" s="6"/>
      <c r="CWX143" s="6"/>
      <c r="CWY143" s="6"/>
      <c r="CWZ143" s="6"/>
      <c r="CXA143" s="6"/>
      <c r="CXB143" s="6"/>
      <c r="CXC143" s="6"/>
      <c r="CXD143" s="6"/>
      <c r="CXE143" s="6"/>
      <c r="CXF143" s="6"/>
      <c r="CXG143" s="6"/>
      <c r="CXH143" s="6"/>
      <c r="CXI143" s="6"/>
      <c r="CXJ143" s="6"/>
      <c r="CXK143" s="6"/>
      <c r="CXL143" s="6"/>
      <c r="CXM143" s="6"/>
      <c r="CXN143" s="6"/>
      <c r="CXO143" s="6"/>
      <c r="CXP143" s="6"/>
      <c r="CXQ143" s="6"/>
      <c r="CXR143" s="6"/>
      <c r="CXS143" s="6"/>
      <c r="CXT143" s="6"/>
      <c r="CXU143" s="6"/>
      <c r="CXV143" s="6"/>
      <c r="CXW143" s="6"/>
      <c r="CXX143" s="6"/>
      <c r="CXY143" s="6"/>
      <c r="CXZ143" s="6"/>
      <c r="CYA143" s="6"/>
      <c r="CYB143" s="6"/>
      <c r="CYC143" s="6"/>
      <c r="CYD143" s="6"/>
      <c r="CYE143" s="6"/>
      <c r="CYF143" s="6"/>
      <c r="CYG143" s="6"/>
      <c r="CYH143" s="6"/>
      <c r="CYI143" s="6"/>
      <c r="CYJ143" s="6"/>
      <c r="CYK143" s="6"/>
      <c r="CYL143" s="6"/>
      <c r="CYM143" s="6"/>
      <c r="CYN143" s="6"/>
      <c r="CYO143" s="6"/>
      <c r="CYP143" s="6"/>
      <c r="CYQ143" s="6"/>
      <c r="CYR143" s="6"/>
      <c r="CYS143" s="6"/>
      <c r="CYT143" s="6"/>
      <c r="CYU143" s="6"/>
      <c r="CYV143" s="6"/>
      <c r="CYW143" s="6"/>
      <c r="CYX143" s="6"/>
      <c r="CYY143" s="6"/>
      <c r="CYZ143" s="6"/>
      <c r="CZA143" s="6"/>
      <c r="CZB143" s="6"/>
      <c r="CZC143" s="6"/>
      <c r="CZD143" s="6"/>
      <c r="CZE143" s="6"/>
      <c r="CZF143" s="6"/>
      <c r="CZG143" s="6"/>
      <c r="CZH143" s="6"/>
      <c r="CZI143" s="6"/>
      <c r="CZJ143" s="6"/>
      <c r="CZK143" s="6"/>
      <c r="CZL143" s="6"/>
      <c r="CZM143" s="6"/>
      <c r="CZN143" s="6"/>
      <c r="CZO143" s="6"/>
      <c r="CZP143" s="6"/>
      <c r="CZQ143" s="6"/>
      <c r="CZR143" s="6"/>
      <c r="CZS143" s="6"/>
      <c r="CZT143" s="6"/>
      <c r="CZU143" s="6"/>
      <c r="CZV143" s="6"/>
      <c r="CZW143" s="6"/>
      <c r="CZX143" s="6"/>
      <c r="CZY143" s="6"/>
      <c r="CZZ143" s="6"/>
      <c r="DAA143" s="6"/>
      <c r="DAB143" s="6"/>
      <c r="DAC143" s="6"/>
      <c r="DAD143" s="6"/>
      <c r="DAE143" s="6"/>
      <c r="DAF143" s="6"/>
      <c r="DAG143" s="6"/>
      <c r="DAH143" s="6"/>
      <c r="DAI143" s="6"/>
      <c r="DAJ143" s="6"/>
      <c r="DAK143" s="6"/>
      <c r="DAL143" s="6"/>
      <c r="DAM143" s="6"/>
      <c r="DAN143" s="6"/>
      <c r="DAO143" s="6"/>
      <c r="DAP143" s="6"/>
      <c r="DAQ143" s="6"/>
      <c r="DAR143" s="6"/>
      <c r="DAS143" s="6"/>
      <c r="DAT143" s="6"/>
      <c r="DAU143" s="6"/>
      <c r="DAV143" s="6"/>
      <c r="DAW143" s="6"/>
      <c r="DAX143" s="6"/>
      <c r="DAY143" s="6"/>
      <c r="DAZ143" s="6"/>
      <c r="DBA143" s="6"/>
      <c r="DBB143" s="6"/>
      <c r="DBC143" s="6"/>
      <c r="DBD143" s="6"/>
      <c r="DBE143" s="6"/>
      <c r="DBF143" s="6"/>
      <c r="DBG143" s="6"/>
      <c r="DBH143" s="6"/>
      <c r="DBI143" s="6"/>
      <c r="DBJ143" s="6"/>
      <c r="DBK143" s="6"/>
      <c r="DBL143" s="6"/>
      <c r="DBM143" s="6"/>
      <c r="DBN143" s="6"/>
      <c r="DBO143" s="6"/>
      <c r="DBP143" s="6"/>
      <c r="DBQ143" s="6"/>
      <c r="DBR143" s="6"/>
      <c r="DBS143" s="6"/>
      <c r="DBT143" s="6"/>
      <c r="DBU143" s="6"/>
      <c r="DBV143" s="6"/>
      <c r="DBW143" s="6"/>
      <c r="DBX143" s="6"/>
      <c r="DBY143" s="6"/>
      <c r="DBZ143" s="6"/>
      <c r="DCA143" s="6"/>
      <c r="DCB143" s="6"/>
      <c r="DCC143" s="6"/>
      <c r="DCD143" s="6"/>
      <c r="DCE143" s="6"/>
      <c r="DCF143" s="6"/>
      <c r="DCG143" s="6"/>
      <c r="DCH143" s="6"/>
      <c r="DCI143" s="6"/>
      <c r="DCJ143" s="6"/>
      <c r="DCK143" s="6"/>
      <c r="DCL143" s="6"/>
      <c r="DCM143" s="6"/>
      <c r="DCN143" s="6"/>
      <c r="DCO143" s="6"/>
      <c r="DCP143" s="6"/>
      <c r="DCQ143" s="6"/>
      <c r="DCR143" s="6"/>
      <c r="DCS143" s="6"/>
      <c r="DCT143" s="6"/>
      <c r="DCU143" s="6"/>
      <c r="DCV143" s="6"/>
      <c r="DCW143" s="6"/>
      <c r="DCX143" s="6"/>
      <c r="DCY143" s="6"/>
      <c r="DCZ143" s="6"/>
      <c r="DDA143" s="6"/>
      <c r="DDB143" s="6"/>
      <c r="DDC143" s="6"/>
      <c r="DDD143" s="6"/>
      <c r="DDE143" s="6"/>
      <c r="DDF143" s="6"/>
      <c r="DDG143" s="6"/>
      <c r="DDH143" s="6"/>
      <c r="DDI143" s="6"/>
      <c r="DDJ143" s="6"/>
      <c r="DDK143" s="6"/>
      <c r="DDL143" s="6"/>
      <c r="DDM143" s="6"/>
      <c r="DDN143" s="6"/>
      <c r="DDO143" s="6"/>
      <c r="DDP143" s="6"/>
      <c r="DDQ143" s="6"/>
      <c r="DDR143" s="6"/>
      <c r="DDS143" s="6"/>
      <c r="DDT143" s="6"/>
      <c r="DDU143" s="6"/>
      <c r="DDV143" s="6"/>
      <c r="DDW143" s="6"/>
      <c r="DDX143" s="6"/>
      <c r="DDY143" s="6"/>
      <c r="DDZ143" s="6"/>
      <c r="DEA143" s="6"/>
      <c r="DEB143" s="6"/>
      <c r="DEC143" s="6"/>
      <c r="DED143" s="6"/>
      <c r="DEE143" s="6"/>
      <c r="DEF143" s="6"/>
      <c r="DEG143" s="6"/>
      <c r="DEH143" s="6"/>
      <c r="DEI143" s="6"/>
      <c r="DEJ143" s="6"/>
      <c r="DEK143" s="6"/>
      <c r="DEL143" s="6"/>
      <c r="DEM143" s="6"/>
      <c r="DEN143" s="6"/>
      <c r="DEO143" s="6"/>
      <c r="DEP143" s="6"/>
      <c r="DEQ143" s="6"/>
      <c r="DER143" s="6"/>
      <c r="DES143" s="6"/>
      <c r="DET143" s="6"/>
      <c r="DEU143" s="6"/>
      <c r="DEV143" s="6"/>
      <c r="DEW143" s="6"/>
      <c r="DEX143" s="6"/>
      <c r="DEY143" s="6"/>
      <c r="DEZ143" s="6"/>
      <c r="DFA143" s="6"/>
      <c r="DFB143" s="6"/>
      <c r="DFC143" s="6"/>
      <c r="DFD143" s="6"/>
      <c r="DFE143" s="6"/>
      <c r="DFF143" s="6"/>
      <c r="DFG143" s="6"/>
      <c r="DFH143" s="6"/>
      <c r="DFI143" s="6"/>
      <c r="DFJ143" s="6"/>
      <c r="DFK143" s="6"/>
      <c r="DFL143" s="6"/>
      <c r="DFM143" s="6"/>
      <c r="DFN143" s="6"/>
      <c r="DFO143" s="6"/>
      <c r="DFP143" s="6"/>
      <c r="DFQ143" s="6"/>
      <c r="DFR143" s="6"/>
      <c r="DFS143" s="6"/>
      <c r="DFT143" s="6"/>
      <c r="DFU143" s="6"/>
      <c r="DFV143" s="6"/>
      <c r="DFW143" s="6"/>
      <c r="DFX143" s="6"/>
      <c r="DFY143" s="6"/>
      <c r="DFZ143" s="6"/>
      <c r="DGA143" s="6"/>
      <c r="DGB143" s="6"/>
      <c r="DGC143" s="6"/>
      <c r="DGD143" s="6"/>
      <c r="DGE143" s="6"/>
      <c r="DGF143" s="6"/>
      <c r="DGG143" s="6"/>
      <c r="DGH143" s="6"/>
      <c r="DGI143" s="6"/>
      <c r="DGJ143" s="6"/>
      <c r="DGK143" s="6"/>
      <c r="DGL143" s="6"/>
      <c r="DGM143" s="6"/>
      <c r="DGN143" s="6"/>
      <c r="DGO143" s="6"/>
      <c r="DGP143" s="6"/>
      <c r="DGQ143" s="6"/>
      <c r="DGR143" s="6"/>
      <c r="DGS143" s="6"/>
      <c r="DGT143" s="6"/>
      <c r="DGU143" s="6"/>
      <c r="DGV143" s="6"/>
      <c r="DGW143" s="6"/>
      <c r="DGX143" s="6"/>
      <c r="DGY143" s="6"/>
      <c r="DGZ143" s="6"/>
      <c r="DHA143" s="6"/>
      <c r="DHB143" s="6"/>
      <c r="DHC143" s="6"/>
      <c r="DHD143" s="6"/>
      <c r="DHE143" s="6"/>
      <c r="DHF143" s="6"/>
      <c r="DHG143" s="6"/>
      <c r="DHH143" s="6"/>
      <c r="DHI143" s="6"/>
      <c r="DHJ143" s="6"/>
      <c r="DHK143" s="6"/>
      <c r="DHL143" s="6"/>
      <c r="DHM143" s="6"/>
      <c r="DHN143" s="6"/>
      <c r="DHO143" s="6"/>
      <c r="DHP143" s="6"/>
      <c r="DHQ143" s="6"/>
      <c r="DHR143" s="6"/>
      <c r="DHS143" s="6"/>
      <c r="DHT143" s="6"/>
      <c r="DHU143" s="6"/>
      <c r="DHV143" s="6"/>
      <c r="DHW143" s="6"/>
      <c r="DHX143" s="6"/>
      <c r="DHY143" s="6"/>
      <c r="DHZ143" s="6"/>
      <c r="DIA143" s="6"/>
      <c r="DIB143" s="6"/>
      <c r="DIC143" s="6"/>
      <c r="DID143" s="6"/>
      <c r="DIE143" s="6"/>
      <c r="DIF143" s="6"/>
      <c r="DIG143" s="6"/>
      <c r="DIH143" s="6"/>
      <c r="DII143" s="6"/>
      <c r="DIJ143" s="6"/>
      <c r="DIK143" s="6"/>
      <c r="DIL143" s="6"/>
      <c r="DIM143" s="6"/>
      <c r="DIN143" s="6"/>
      <c r="DIO143" s="6"/>
      <c r="DIP143" s="6"/>
      <c r="DIQ143" s="6"/>
      <c r="DIR143" s="6"/>
      <c r="DIS143" s="6"/>
      <c r="DIT143" s="6"/>
      <c r="DIU143" s="6"/>
      <c r="DIV143" s="6"/>
      <c r="DIW143" s="6"/>
      <c r="DIX143" s="6"/>
      <c r="DIY143" s="6"/>
      <c r="DIZ143" s="6"/>
      <c r="DJA143" s="6"/>
      <c r="DJB143" s="6"/>
      <c r="DJC143" s="6"/>
      <c r="DJD143" s="6"/>
      <c r="DJE143" s="6"/>
      <c r="DJF143" s="6"/>
      <c r="DJG143" s="6"/>
      <c r="DJH143" s="6"/>
      <c r="DJI143" s="6"/>
      <c r="DJJ143" s="6"/>
      <c r="DJK143" s="6"/>
      <c r="DJL143" s="6"/>
      <c r="DJM143" s="6"/>
      <c r="DJN143" s="6"/>
      <c r="DJO143" s="6"/>
      <c r="DJP143" s="6"/>
      <c r="DJQ143" s="6"/>
      <c r="DJR143" s="6"/>
      <c r="DJS143" s="6"/>
      <c r="DJT143" s="6"/>
      <c r="DJU143" s="6"/>
      <c r="DJV143" s="6"/>
      <c r="DJW143" s="6"/>
      <c r="DJX143" s="6"/>
      <c r="DJY143" s="6"/>
      <c r="DJZ143" s="6"/>
      <c r="DKA143" s="6"/>
      <c r="DKB143" s="6"/>
      <c r="DKC143" s="6"/>
      <c r="DKD143" s="6"/>
      <c r="DKE143" s="6"/>
      <c r="DKF143" s="6"/>
      <c r="DKG143" s="6"/>
      <c r="DKH143" s="6"/>
      <c r="DKI143" s="6"/>
      <c r="DKJ143" s="6"/>
      <c r="DKK143" s="6"/>
      <c r="DKL143" s="6"/>
      <c r="DKM143" s="6"/>
      <c r="DKN143" s="6"/>
      <c r="DKO143" s="6"/>
      <c r="DKP143" s="6"/>
      <c r="DKQ143" s="6"/>
      <c r="DKR143" s="6"/>
      <c r="DKS143" s="6"/>
      <c r="DKT143" s="6"/>
      <c r="DKU143" s="6"/>
      <c r="DKV143" s="6"/>
      <c r="DKW143" s="6"/>
      <c r="DKX143" s="6"/>
      <c r="DKY143" s="6"/>
      <c r="DKZ143" s="6"/>
      <c r="DLA143" s="6"/>
      <c r="DLB143" s="6"/>
      <c r="DLC143" s="6"/>
      <c r="DLD143" s="6"/>
      <c r="DLE143" s="6"/>
      <c r="DLF143" s="6"/>
      <c r="DLG143" s="6"/>
      <c r="DLH143" s="6"/>
      <c r="DLI143" s="6"/>
      <c r="DLJ143" s="6"/>
      <c r="DLK143" s="6"/>
      <c r="DLL143" s="6"/>
      <c r="DLM143" s="6"/>
      <c r="DLN143" s="6"/>
      <c r="DLO143" s="6"/>
      <c r="DLP143" s="6"/>
      <c r="DLQ143" s="6"/>
      <c r="DLR143" s="6"/>
      <c r="DLS143" s="6"/>
      <c r="DLT143" s="6"/>
      <c r="DLU143" s="6"/>
      <c r="DLV143" s="6"/>
      <c r="DLW143" s="6"/>
      <c r="DLX143" s="6"/>
      <c r="DLY143" s="6"/>
      <c r="DLZ143" s="6"/>
      <c r="DMA143" s="6"/>
      <c r="DMB143" s="6"/>
      <c r="DMC143" s="6"/>
      <c r="DMD143" s="6"/>
      <c r="DME143" s="6"/>
      <c r="DMF143" s="6"/>
      <c r="DMG143" s="6"/>
      <c r="DMH143" s="6"/>
      <c r="DMI143" s="6"/>
      <c r="DMJ143" s="6"/>
      <c r="DMK143" s="6"/>
      <c r="DML143" s="6"/>
      <c r="DMM143" s="6"/>
      <c r="DMN143" s="6"/>
      <c r="DMO143" s="6"/>
      <c r="DMP143" s="6"/>
      <c r="DMQ143" s="6"/>
      <c r="DMR143" s="6"/>
      <c r="DMS143" s="6"/>
      <c r="DMT143" s="6"/>
      <c r="DMU143" s="6"/>
      <c r="DMV143" s="6"/>
      <c r="DMW143" s="6"/>
      <c r="DMX143" s="6"/>
      <c r="DMY143" s="6"/>
      <c r="DMZ143" s="6"/>
      <c r="DNA143" s="6"/>
      <c r="DNB143" s="6"/>
      <c r="DNC143" s="6"/>
      <c r="DND143" s="6"/>
      <c r="DNE143" s="6"/>
      <c r="DNF143" s="6"/>
      <c r="DNG143" s="6"/>
      <c r="DNH143" s="6"/>
      <c r="DNI143" s="6"/>
      <c r="DNJ143" s="6"/>
      <c r="DNK143" s="6"/>
      <c r="DNL143" s="6"/>
      <c r="DNM143" s="6"/>
      <c r="DNN143" s="6"/>
      <c r="DNO143" s="6"/>
      <c r="DNP143" s="6"/>
      <c r="DNQ143" s="6"/>
      <c r="DNR143" s="6"/>
      <c r="DNS143" s="6"/>
      <c r="DNT143" s="6"/>
      <c r="DNU143" s="6"/>
      <c r="DNV143" s="6"/>
      <c r="DNW143" s="6"/>
      <c r="DNX143" s="6"/>
      <c r="DNY143" s="6"/>
      <c r="DNZ143" s="6"/>
      <c r="DOA143" s="6"/>
      <c r="DOB143" s="6"/>
      <c r="DOC143" s="6"/>
      <c r="DOD143" s="6"/>
      <c r="DOE143" s="6"/>
      <c r="DOF143" s="6"/>
      <c r="DOG143" s="6"/>
      <c r="DOH143" s="6"/>
      <c r="DOI143" s="6"/>
      <c r="DOJ143" s="6"/>
      <c r="DOK143" s="6"/>
      <c r="DOL143" s="6"/>
      <c r="DOM143" s="6"/>
      <c r="DON143" s="6"/>
      <c r="DOO143" s="6"/>
      <c r="DOP143" s="6"/>
      <c r="DOQ143" s="6"/>
      <c r="DOR143" s="6"/>
      <c r="DOS143" s="6"/>
      <c r="DOT143" s="6"/>
      <c r="DOU143" s="6"/>
      <c r="DOV143" s="6"/>
      <c r="DOW143" s="6"/>
      <c r="DOX143" s="6"/>
      <c r="DOY143" s="6"/>
      <c r="DOZ143" s="6"/>
      <c r="DPA143" s="6"/>
      <c r="DPB143" s="6"/>
      <c r="DPC143" s="6"/>
      <c r="DPD143" s="6"/>
      <c r="DPE143" s="6"/>
      <c r="DPF143" s="6"/>
      <c r="DPG143" s="6"/>
      <c r="DPH143" s="6"/>
      <c r="DPI143" s="6"/>
      <c r="DPJ143" s="6"/>
      <c r="DPK143" s="6"/>
      <c r="DPL143" s="6"/>
      <c r="DPM143" s="6"/>
      <c r="DPN143" s="6"/>
      <c r="DPO143" s="6"/>
      <c r="DPP143" s="6"/>
      <c r="DPQ143" s="6"/>
      <c r="DPR143" s="6"/>
      <c r="DPS143" s="6"/>
      <c r="DPT143" s="6"/>
      <c r="DPU143" s="6"/>
      <c r="DPV143" s="6"/>
      <c r="DPW143" s="6"/>
      <c r="DPX143" s="6"/>
      <c r="DPY143" s="6"/>
      <c r="DPZ143" s="6"/>
      <c r="DQA143" s="6"/>
      <c r="DQB143" s="6"/>
      <c r="DQC143" s="6"/>
      <c r="DQD143" s="6"/>
      <c r="DQE143" s="6"/>
      <c r="DQF143" s="6"/>
      <c r="DQG143" s="6"/>
      <c r="DQH143" s="6"/>
      <c r="DQI143" s="6"/>
      <c r="DQJ143" s="6"/>
      <c r="DQK143" s="6"/>
      <c r="DQL143" s="6"/>
      <c r="DQM143" s="6"/>
      <c r="DQN143" s="6"/>
      <c r="DQO143" s="6"/>
      <c r="DQP143" s="6"/>
      <c r="DQQ143" s="6"/>
      <c r="DQR143" s="6"/>
      <c r="DQS143" s="6"/>
      <c r="DQT143" s="6"/>
      <c r="DQU143" s="6"/>
      <c r="DQV143" s="6"/>
      <c r="DQW143" s="6"/>
      <c r="DQX143" s="6"/>
      <c r="DQY143" s="6"/>
      <c r="DQZ143" s="6"/>
      <c r="DRA143" s="6"/>
      <c r="DRB143" s="6"/>
      <c r="DRC143" s="6"/>
      <c r="DRD143" s="6"/>
      <c r="DRE143" s="6"/>
      <c r="DRF143" s="6"/>
      <c r="DRG143" s="6"/>
      <c r="DRH143" s="6"/>
      <c r="DRI143" s="6"/>
      <c r="DRJ143" s="6"/>
      <c r="DRK143" s="6"/>
      <c r="DRL143" s="6"/>
      <c r="DRM143" s="6"/>
      <c r="DRN143" s="6"/>
      <c r="DRO143" s="6"/>
      <c r="DRP143" s="6"/>
      <c r="DRQ143" s="6"/>
      <c r="DRR143" s="6"/>
      <c r="DRS143" s="6"/>
      <c r="DRT143" s="6"/>
      <c r="DRU143" s="6"/>
      <c r="DRV143" s="6"/>
      <c r="DRW143" s="6"/>
      <c r="DRX143" s="6"/>
      <c r="DRY143" s="6"/>
      <c r="DRZ143" s="6"/>
      <c r="DSA143" s="6"/>
      <c r="DSB143" s="6"/>
      <c r="DSC143" s="6"/>
      <c r="DSD143" s="6"/>
      <c r="DSE143" s="6"/>
      <c r="DSF143" s="6"/>
      <c r="DSG143" s="6"/>
      <c r="DSH143" s="6"/>
      <c r="DSI143" s="6"/>
      <c r="DSJ143" s="6"/>
      <c r="DSK143" s="6"/>
      <c r="DSL143" s="6"/>
      <c r="DSM143" s="6"/>
      <c r="DSN143" s="6"/>
      <c r="DSO143" s="6"/>
      <c r="DSP143" s="6"/>
      <c r="DSQ143" s="6"/>
      <c r="DSR143" s="6"/>
      <c r="DSS143" s="6"/>
      <c r="DST143" s="6"/>
      <c r="DSU143" s="6"/>
      <c r="DSV143" s="6"/>
      <c r="DSW143" s="6"/>
      <c r="DSX143" s="6"/>
      <c r="DSY143" s="6"/>
      <c r="DSZ143" s="6"/>
      <c r="DTA143" s="6"/>
      <c r="DTB143" s="6"/>
      <c r="DTC143" s="6"/>
      <c r="DTD143" s="6"/>
      <c r="DTE143" s="6"/>
      <c r="DTF143" s="6"/>
      <c r="DTG143" s="6"/>
      <c r="DTH143" s="6"/>
      <c r="DTI143" s="6"/>
      <c r="DTJ143" s="6"/>
      <c r="DTK143" s="6"/>
      <c r="DTL143" s="6"/>
      <c r="DTM143" s="6"/>
      <c r="DTN143" s="6"/>
      <c r="DTO143" s="6"/>
      <c r="DTP143" s="6"/>
      <c r="DTQ143" s="6"/>
      <c r="DTR143" s="6"/>
      <c r="DTS143" s="6"/>
      <c r="DTT143" s="6"/>
      <c r="DTU143" s="6"/>
      <c r="DTV143" s="6"/>
      <c r="DTW143" s="6"/>
      <c r="DTX143" s="6"/>
      <c r="DTY143" s="6"/>
      <c r="DTZ143" s="6"/>
      <c r="DUA143" s="6"/>
      <c r="DUB143" s="6"/>
      <c r="DUC143" s="6"/>
      <c r="DUD143" s="6"/>
      <c r="DUE143" s="6"/>
      <c r="DUF143" s="6"/>
      <c r="DUG143" s="6"/>
      <c r="DUH143" s="6"/>
      <c r="DUI143" s="6"/>
      <c r="DUJ143" s="6"/>
      <c r="DUK143" s="6"/>
      <c r="DUL143" s="6"/>
      <c r="DUM143" s="6"/>
      <c r="DUN143" s="6"/>
      <c r="DUO143" s="6"/>
      <c r="DUP143" s="6"/>
      <c r="DUQ143" s="6"/>
      <c r="DUR143" s="6"/>
      <c r="DUS143" s="6"/>
      <c r="DUT143" s="6"/>
      <c r="DUU143" s="6"/>
      <c r="DUV143" s="6"/>
      <c r="DUW143" s="6"/>
      <c r="DUX143" s="6"/>
      <c r="DUY143" s="6"/>
      <c r="DUZ143" s="6"/>
      <c r="DVA143" s="6"/>
      <c r="DVB143" s="6"/>
      <c r="DVC143" s="6"/>
      <c r="DVD143" s="6"/>
      <c r="DVE143" s="6"/>
      <c r="DVF143" s="6"/>
      <c r="DVG143" s="6"/>
      <c r="DVH143" s="6"/>
      <c r="DVI143" s="6"/>
      <c r="DVJ143" s="6"/>
      <c r="DVK143" s="6"/>
      <c r="DVL143" s="6"/>
      <c r="DVM143" s="6"/>
      <c r="DVN143" s="6"/>
      <c r="DVO143" s="6"/>
      <c r="DVP143" s="6"/>
      <c r="DVQ143" s="6"/>
      <c r="DVR143" s="6"/>
      <c r="DVS143" s="6"/>
      <c r="DVT143" s="6"/>
      <c r="DVU143" s="6"/>
      <c r="DVV143" s="6"/>
      <c r="DVW143" s="6"/>
      <c r="DVX143" s="6"/>
      <c r="DVY143" s="6"/>
      <c r="DVZ143" s="6"/>
      <c r="DWA143" s="6"/>
      <c r="DWB143" s="6"/>
      <c r="DWC143" s="6"/>
      <c r="DWD143" s="6"/>
      <c r="DWE143" s="6"/>
      <c r="DWF143" s="6"/>
      <c r="DWG143" s="6"/>
      <c r="DWH143" s="6"/>
      <c r="DWI143" s="6"/>
      <c r="DWJ143" s="6"/>
      <c r="DWK143" s="6"/>
      <c r="DWL143" s="6"/>
      <c r="DWM143" s="6"/>
      <c r="DWN143" s="6"/>
      <c r="DWO143" s="6"/>
      <c r="DWP143" s="6"/>
      <c r="DWQ143" s="6"/>
      <c r="DWR143" s="6"/>
      <c r="DWS143" s="6"/>
      <c r="DWT143" s="6"/>
      <c r="DWU143" s="6"/>
      <c r="DWV143" s="6"/>
      <c r="DWW143" s="6"/>
      <c r="DWX143" s="6"/>
      <c r="DWY143" s="6"/>
      <c r="DWZ143" s="6"/>
      <c r="DXA143" s="6"/>
      <c r="DXB143" s="6"/>
      <c r="DXC143" s="6"/>
      <c r="DXD143" s="6"/>
      <c r="DXE143" s="6"/>
      <c r="DXF143" s="6"/>
      <c r="DXG143" s="6"/>
      <c r="DXH143" s="6"/>
      <c r="DXI143" s="6"/>
      <c r="DXJ143" s="6"/>
      <c r="DXK143" s="6"/>
      <c r="DXL143" s="6"/>
      <c r="DXM143" s="6"/>
      <c r="DXN143" s="6"/>
      <c r="DXO143" s="6"/>
      <c r="DXP143" s="6"/>
      <c r="DXQ143" s="6"/>
      <c r="DXR143" s="6"/>
      <c r="DXS143" s="6"/>
      <c r="DXT143" s="6"/>
      <c r="DXU143" s="6"/>
      <c r="DXV143" s="6"/>
      <c r="DXW143" s="6"/>
      <c r="DXX143" s="6"/>
      <c r="DXY143" s="6"/>
      <c r="DXZ143" s="6"/>
      <c r="DYA143" s="6"/>
      <c r="DYB143" s="6"/>
      <c r="DYC143" s="6"/>
      <c r="DYD143" s="6"/>
      <c r="DYE143" s="6"/>
      <c r="DYF143" s="6"/>
      <c r="DYG143" s="6"/>
      <c r="DYH143" s="6"/>
      <c r="DYI143" s="6"/>
      <c r="DYJ143" s="6"/>
      <c r="DYK143" s="6"/>
      <c r="DYL143" s="6"/>
      <c r="DYM143" s="6"/>
      <c r="DYN143" s="6"/>
      <c r="DYO143" s="6"/>
      <c r="DYP143" s="6"/>
      <c r="DYQ143" s="6"/>
      <c r="DYR143" s="6"/>
      <c r="DYS143" s="6"/>
      <c r="DYT143" s="6"/>
      <c r="DYU143" s="6"/>
      <c r="DYV143" s="6"/>
      <c r="DYW143" s="6"/>
      <c r="DYX143" s="6"/>
      <c r="DYY143" s="6"/>
      <c r="DYZ143" s="6"/>
      <c r="DZA143" s="6"/>
      <c r="DZB143" s="6"/>
      <c r="DZC143" s="6"/>
      <c r="DZD143" s="6"/>
      <c r="DZE143" s="6"/>
      <c r="DZF143" s="6"/>
      <c r="DZG143" s="6"/>
      <c r="DZH143" s="6"/>
      <c r="DZI143" s="6"/>
      <c r="DZJ143" s="6"/>
      <c r="DZK143" s="6"/>
      <c r="DZL143" s="6"/>
      <c r="DZM143" s="6"/>
      <c r="DZN143" s="6"/>
      <c r="DZO143" s="6"/>
      <c r="DZP143" s="6"/>
      <c r="DZQ143" s="6"/>
      <c r="DZR143" s="6"/>
      <c r="DZS143" s="6"/>
      <c r="DZT143" s="6"/>
      <c r="DZU143" s="6"/>
      <c r="DZV143" s="6"/>
      <c r="DZW143" s="6"/>
      <c r="DZX143" s="6"/>
      <c r="DZY143" s="6"/>
      <c r="DZZ143" s="6"/>
      <c r="EAA143" s="6"/>
      <c r="EAB143" s="6"/>
      <c r="EAC143" s="6"/>
      <c r="EAD143" s="6"/>
      <c r="EAE143" s="6"/>
      <c r="EAF143" s="6"/>
      <c r="EAG143" s="6"/>
      <c r="EAH143" s="6"/>
      <c r="EAI143" s="6"/>
      <c r="EAJ143" s="6"/>
      <c r="EAK143" s="6"/>
      <c r="EAL143" s="6"/>
      <c r="EAM143" s="6"/>
      <c r="EAN143" s="6"/>
      <c r="EAO143" s="6"/>
      <c r="EAP143" s="6"/>
      <c r="EAQ143" s="6"/>
      <c r="EAR143" s="6"/>
      <c r="EAS143" s="6"/>
      <c r="EAT143" s="6"/>
      <c r="EAU143" s="6"/>
      <c r="EAV143" s="6"/>
      <c r="EAW143" s="6"/>
      <c r="EAX143" s="6"/>
      <c r="EAY143" s="6"/>
      <c r="EAZ143" s="6"/>
      <c r="EBA143" s="6"/>
      <c r="EBB143" s="6"/>
      <c r="EBC143" s="6"/>
      <c r="EBD143" s="6"/>
      <c r="EBE143" s="6"/>
      <c r="EBF143" s="6"/>
      <c r="EBG143" s="6"/>
      <c r="EBH143" s="6"/>
      <c r="EBI143" s="6"/>
      <c r="EBJ143" s="6"/>
      <c r="EBK143" s="6"/>
      <c r="EBL143" s="6"/>
      <c r="EBM143" s="6"/>
      <c r="EBN143" s="6"/>
      <c r="EBO143" s="6"/>
      <c r="EBP143" s="6"/>
      <c r="EBQ143" s="6"/>
      <c r="EBR143" s="6"/>
      <c r="EBS143" s="6"/>
      <c r="EBT143" s="6"/>
      <c r="EBU143" s="6"/>
      <c r="EBV143" s="6"/>
      <c r="EBW143" s="6"/>
      <c r="EBX143" s="6"/>
      <c r="EBY143" s="6"/>
      <c r="EBZ143" s="6"/>
      <c r="ECA143" s="6"/>
      <c r="ECB143" s="6"/>
      <c r="ECC143" s="6"/>
      <c r="ECD143" s="6"/>
      <c r="ECE143" s="6"/>
      <c r="ECF143" s="6"/>
      <c r="ECG143" s="6"/>
      <c r="ECH143" s="6"/>
      <c r="ECI143" s="6"/>
      <c r="ECJ143" s="6"/>
      <c r="ECK143" s="6"/>
      <c r="ECL143" s="6"/>
      <c r="ECM143" s="6"/>
      <c r="ECN143" s="6"/>
      <c r="ECO143" s="6"/>
      <c r="ECP143" s="6"/>
      <c r="ECQ143" s="6"/>
      <c r="ECR143" s="6"/>
      <c r="ECS143" s="6"/>
      <c r="ECT143" s="6"/>
      <c r="ECU143" s="6"/>
      <c r="ECV143" s="6"/>
      <c r="ECW143" s="6"/>
      <c r="ECX143" s="6"/>
      <c r="ECY143" s="6"/>
      <c r="ECZ143" s="6"/>
      <c r="EDA143" s="6"/>
      <c r="EDB143" s="6"/>
      <c r="EDC143" s="6"/>
      <c r="EDD143" s="6"/>
      <c r="EDE143" s="6"/>
      <c r="EDF143" s="6"/>
      <c r="EDG143" s="6"/>
      <c r="EDH143" s="6"/>
      <c r="EDI143" s="6"/>
      <c r="EDJ143" s="6"/>
      <c r="EDK143" s="6"/>
      <c r="EDL143" s="6"/>
      <c r="EDM143" s="6"/>
      <c r="EDN143" s="6"/>
      <c r="EDO143" s="6"/>
      <c r="EDP143" s="6"/>
      <c r="EDQ143" s="6"/>
      <c r="EDR143" s="6"/>
      <c r="EDS143" s="6"/>
      <c r="EDT143" s="6"/>
      <c r="EDU143" s="6"/>
      <c r="EDV143" s="6"/>
      <c r="EDW143" s="6"/>
      <c r="EDX143" s="6"/>
      <c r="EDY143" s="6"/>
      <c r="EDZ143" s="6"/>
      <c r="EEA143" s="6"/>
      <c r="EEB143" s="6"/>
      <c r="EEC143" s="6"/>
      <c r="EED143" s="6"/>
      <c r="EEE143" s="6"/>
      <c r="EEF143" s="6"/>
      <c r="EEG143" s="6"/>
      <c r="EEH143" s="6"/>
      <c r="EEI143" s="6"/>
      <c r="EEJ143" s="6"/>
      <c r="EEK143" s="6"/>
      <c r="EEL143" s="6"/>
      <c r="EEM143" s="6"/>
      <c r="EEN143" s="6"/>
      <c r="EEO143" s="6"/>
      <c r="EEP143" s="6"/>
      <c r="EEQ143" s="6"/>
      <c r="EER143" s="6"/>
      <c r="EES143" s="6"/>
      <c r="EET143" s="6"/>
      <c r="EEU143" s="6"/>
      <c r="EEV143" s="6"/>
      <c r="EEW143" s="6"/>
      <c r="EEX143" s="6"/>
      <c r="EEY143" s="6"/>
      <c r="EEZ143" s="6"/>
      <c r="EFA143" s="6"/>
      <c r="EFB143" s="6"/>
      <c r="EFC143" s="6"/>
      <c r="EFD143" s="6"/>
      <c r="EFE143" s="6"/>
      <c r="EFF143" s="6"/>
      <c r="EFG143" s="6"/>
      <c r="EFH143" s="6"/>
      <c r="EFI143" s="6"/>
      <c r="EFJ143" s="6"/>
      <c r="EFK143" s="6"/>
      <c r="EFL143" s="6"/>
      <c r="EFM143" s="6"/>
      <c r="EFN143" s="6"/>
      <c r="EFO143" s="6"/>
      <c r="EFP143" s="6"/>
      <c r="EFQ143" s="6"/>
      <c r="EFR143" s="6"/>
      <c r="EFS143" s="6"/>
      <c r="EFT143" s="6"/>
      <c r="EFU143" s="6"/>
      <c r="EFV143" s="6"/>
      <c r="EFW143" s="6"/>
      <c r="EFX143" s="6"/>
      <c r="EFY143" s="6"/>
      <c r="EFZ143" s="6"/>
      <c r="EGA143" s="6"/>
      <c r="EGB143" s="6"/>
      <c r="EGC143" s="6"/>
      <c r="EGD143" s="6"/>
      <c r="EGE143" s="6"/>
      <c r="EGF143" s="6"/>
      <c r="EGG143" s="6"/>
      <c r="EGH143" s="6"/>
      <c r="EGI143" s="6"/>
      <c r="EGJ143" s="6"/>
      <c r="EGK143" s="6"/>
      <c r="EGL143" s="6"/>
      <c r="EGM143" s="6"/>
      <c r="EGN143" s="6"/>
      <c r="EGO143" s="6"/>
      <c r="EGP143" s="6"/>
      <c r="EGQ143" s="6"/>
      <c r="EGR143" s="6"/>
      <c r="EGS143" s="6"/>
      <c r="EGT143" s="6"/>
      <c r="EGU143" s="6"/>
      <c r="EGV143" s="6"/>
      <c r="EGW143" s="6"/>
      <c r="EGX143" s="6"/>
      <c r="EGY143" s="6"/>
      <c r="EGZ143" s="6"/>
      <c r="EHA143" s="6"/>
      <c r="EHB143" s="6"/>
      <c r="EHC143" s="6"/>
      <c r="EHD143" s="6"/>
      <c r="EHE143" s="6"/>
      <c r="EHF143" s="6"/>
      <c r="EHG143" s="6"/>
      <c r="EHH143" s="6"/>
      <c r="EHI143" s="6"/>
      <c r="EHJ143" s="6"/>
      <c r="EHK143" s="6"/>
      <c r="EHL143" s="6"/>
      <c r="EHM143" s="6"/>
      <c r="EHN143" s="6"/>
      <c r="EHO143" s="6"/>
      <c r="EHP143" s="6"/>
      <c r="EHQ143" s="6"/>
      <c r="EHR143" s="6"/>
      <c r="EHS143" s="6"/>
      <c r="EHT143" s="6"/>
      <c r="EHU143" s="6"/>
      <c r="EHV143" s="6"/>
      <c r="EHW143" s="6"/>
      <c r="EHX143" s="6"/>
      <c r="EHY143" s="6"/>
      <c r="EHZ143" s="6"/>
      <c r="EIA143" s="6"/>
      <c r="EIB143" s="6"/>
      <c r="EIC143" s="6"/>
      <c r="EID143" s="6"/>
      <c r="EIE143" s="6"/>
      <c r="EIF143" s="6"/>
      <c r="EIG143" s="6"/>
      <c r="EIH143" s="6"/>
      <c r="EII143" s="6"/>
      <c r="EIJ143" s="6"/>
      <c r="EIK143" s="6"/>
      <c r="EIL143" s="6"/>
      <c r="EIM143" s="6"/>
      <c r="EIN143" s="6"/>
      <c r="EIO143" s="6"/>
      <c r="EIP143" s="6"/>
      <c r="EIQ143" s="6"/>
      <c r="EIR143" s="6"/>
      <c r="EIS143" s="6"/>
      <c r="EIT143" s="6"/>
      <c r="EIU143" s="6"/>
      <c r="EIV143" s="6"/>
      <c r="EIW143" s="6"/>
      <c r="EIX143" s="6"/>
      <c r="EIY143" s="6"/>
      <c r="EIZ143" s="6"/>
      <c r="EJA143" s="6"/>
      <c r="EJB143" s="6"/>
      <c r="EJC143" s="6"/>
      <c r="EJD143" s="6"/>
      <c r="EJE143" s="6"/>
      <c r="EJF143" s="6"/>
      <c r="EJG143" s="6"/>
      <c r="EJH143" s="6"/>
      <c r="EJI143" s="6"/>
      <c r="EJJ143" s="6"/>
      <c r="EJK143" s="6"/>
      <c r="EJL143" s="6"/>
      <c r="EJM143" s="6"/>
      <c r="EJN143" s="6"/>
      <c r="EJO143" s="6"/>
      <c r="EJP143" s="6"/>
      <c r="EJQ143" s="6"/>
      <c r="EJR143" s="6"/>
      <c r="EJS143" s="6"/>
      <c r="EJT143" s="6"/>
      <c r="EJU143" s="6"/>
      <c r="EJV143" s="6"/>
      <c r="EJW143" s="6"/>
      <c r="EJX143" s="6"/>
      <c r="EJY143" s="6"/>
      <c r="EJZ143" s="6"/>
      <c r="EKA143" s="6"/>
      <c r="EKB143" s="6"/>
      <c r="EKC143" s="6"/>
      <c r="EKD143" s="6"/>
      <c r="EKE143" s="6"/>
      <c r="EKF143" s="6"/>
      <c r="EKG143" s="6"/>
      <c r="EKH143" s="6"/>
      <c r="EKI143" s="6"/>
      <c r="EKJ143" s="6"/>
      <c r="EKK143" s="6"/>
      <c r="EKL143" s="6"/>
      <c r="EKM143" s="6"/>
      <c r="EKN143" s="6"/>
      <c r="EKO143" s="6"/>
      <c r="EKP143" s="6"/>
      <c r="EKQ143" s="6"/>
      <c r="EKR143" s="6"/>
      <c r="EKS143" s="6"/>
      <c r="EKT143" s="6"/>
      <c r="EKU143" s="6"/>
      <c r="EKV143" s="6"/>
      <c r="EKW143" s="6"/>
      <c r="EKX143" s="6"/>
      <c r="EKY143" s="6"/>
      <c r="EKZ143" s="6"/>
      <c r="ELA143" s="6"/>
      <c r="ELB143" s="6"/>
      <c r="ELC143" s="6"/>
      <c r="ELD143" s="6"/>
      <c r="ELE143" s="6"/>
      <c r="ELF143" s="6"/>
      <c r="ELG143" s="6"/>
      <c r="ELH143" s="6"/>
      <c r="ELI143" s="6"/>
      <c r="ELJ143" s="6"/>
      <c r="ELK143" s="6"/>
      <c r="ELL143" s="6"/>
      <c r="ELM143" s="6"/>
      <c r="ELN143" s="6"/>
      <c r="ELO143" s="6"/>
      <c r="ELP143" s="6"/>
      <c r="ELQ143" s="6"/>
      <c r="ELR143" s="6"/>
      <c r="ELS143" s="6"/>
      <c r="ELT143" s="6"/>
      <c r="ELU143" s="6"/>
      <c r="ELV143" s="6"/>
      <c r="ELW143" s="6"/>
      <c r="ELX143" s="6"/>
      <c r="ELY143" s="6"/>
      <c r="ELZ143" s="6"/>
      <c r="EMA143" s="6"/>
      <c r="EMB143" s="6"/>
      <c r="EMC143" s="6"/>
      <c r="EMD143" s="6"/>
      <c r="EME143" s="6"/>
      <c r="EMF143" s="6"/>
      <c r="EMG143" s="6"/>
      <c r="EMH143" s="6"/>
      <c r="EMI143" s="6"/>
      <c r="EMJ143" s="6"/>
      <c r="EMK143" s="6"/>
      <c r="EML143" s="6"/>
      <c r="EMM143" s="6"/>
      <c r="EMN143" s="6"/>
      <c r="EMO143" s="6"/>
      <c r="EMP143" s="6"/>
      <c r="EMQ143" s="6"/>
      <c r="EMR143" s="6"/>
      <c r="EMS143" s="6"/>
      <c r="EMT143" s="6"/>
      <c r="EMU143" s="6"/>
      <c r="EMV143" s="6"/>
      <c r="EMW143" s="6"/>
      <c r="EMX143" s="6"/>
      <c r="EMY143" s="6"/>
      <c r="EMZ143" s="6"/>
      <c r="ENA143" s="6"/>
      <c r="ENB143" s="6"/>
      <c r="ENC143" s="6"/>
      <c r="END143" s="6"/>
      <c r="ENE143" s="6"/>
      <c r="ENF143" s="6"/>
      <c r="ENG143" s="6"/>
      <c r="ENH143" s="6"/>
      <c r="ENI143" s="6"/>
      <c r="ENJ143" s="6"/>
      <c r="ENK143" s="6"/>
      <c r="ENL143" s="6"/>
      <c r="ENM143" s="6"/>
      <c r="ENN143" s="6"/>
      <c r="ENO143" s="6"/>
      <c r="ENP143" s="6"/>
      <c r="ENQ143" s="6"/>
      <c r="ENR143" s="6"/>
      <c r="ENS143" s="6"/>
      <c r="ENT143" s="6"/>
      <c r="ENU143" s="6"/>
      <c r="ENV143" s="6"/>
      <c r="ENW143" s="6"/>
      <c r="ENX143" s="6"/>
      <c r="ENY143" s="6"/>
      <c r="ENZ143" s="6"/>
      <c r="EOA143" s="6"/>
      <c r="EOB143" s="6"/>
      <c r="EOC143" s="6"/>
      <c r="EOD143" s="6"/>
      <c r="EOE143" s="6"/>
      <c r="EOF143" s="6"/>
      <c r="EOG143" s="6"/>
      <c r="EOH143" s="6"/>
      <c r="EOI143" s="6"/>
      <c r="EOJ143" s="6"/>
      <c r="EOK143" s="6"/>
      <c r="EOL143" s="6"/>
      <c r="EOM143" s="6"/>
      <c r="EON143" s="6"/>
      <c r="EOO143" s="6"/>
      <c r="EOP143" s="6"/>
      <c r="EOQ143" s="6"/>
      <c r="EOR143" s="6"/>
      <c r="EOS143" s="6"/>
      <c r="EOT143" s="6"/>
      <c r="EOU143" s="6"/>
      <c r="EOV143" s="6"/>
      <c r="EOW143" s="6"/>
      <c r="EOX143" s="6"/>
      <c r="EOY143" s="6"/>
      <c r="EOZ143" s="6"/>
      <c r="EPA143" s="6"/>
      <c r="EPB143" s="6"/>
      <c r="EPC143" s="6"/>
      <c r="EPD143" s="6"/>
      <c r="EPE143" s="6"/>
      <c r="EPF143" s="6"/>
      <c r="EPG143" s="6"/>
      <c r="EPH143" s="6"/>
      <c r="EPI143" s="6"/>
      <c r="EPJ143" s="6"/>
      <c r="EPK143" s="6"/>
      <c r="EPL143" s="6"/>
      <c r="EPM143" s="6"/>
      <c r="EPN143" s="6"/>
      <c r="EPO143" s="6"/>
      <c r="EPP143" s="6"/>
      <c r="EPQ143" s="6"/>
      <c r="EPR143" s="6"/>
      <c r="EPS143" s="6"/>
      <c r="EPT143" s="6"/>
      <c r="EPU143" s="6"/>
      <c r="EPV143" s="6"/>
      <c r="EPW143" s="6"/>
      <c r="EPX143" s="6"/>
      <c r="EPY143" s="6"/>
      <c r="EPZ143" s="6"/>
      <c r="EQA143" s="6"/>
      <c r="EQB143" s="6"/>
      <c r="EQC143" s="6"/>
      <c r="EQD143" s="6"/>
      <c r="EQE143" s="6"/>
      <c r="EQF143" s="6"/>
      <c r="EQG143" s="6"/>
      <c r="EQH143" s="6"/>
      <c r="EQI143" s="6"/>
      <c r="EQJ143" s="6"/>
      <c r="EQK143" s="6"/>
      <c r="EQL143" s="6"/>
      <c r="EQM143" s="6"/>
      <c r="EQN143" s="6"/>
      <c r="EQO143" s="6"/>
      <c r="EQP143" s="6"/>
      <c r="EQQ143" s="6"/>
      <c r="EQR143" s="6"/>
      <c r="EQS143" s="6"/>
      <c r="EQT143" s="6"/>
      <c r="EQU143" s="6"/>
      <c r="EQV143" s="6"/>
      <c r="EQW143" s="6"/>
      <c r="EQX143" s="6"/>
      <c r="EQY143" s="6"/>
      <c r="EQZ143" s="6"/>
      <c r="ERA143" s="6"/>
      <c r="ERB143" s="6"/>
      <c r="ERC143" s="6"/>
      <c r="ERD143" s="6"/>
      <c r="ERE143" s="6"/>
      <c r="ERF143" s="6"/>
      <c r="ERG143" s="6"/>
      <c r="ERH143" s="6"/>
      <c r="ERI143" s="6"/>
      <c r="ERJ143" s="6"/>
      <c r="ERK143" s="6"/>
      <c r="ERL143" s="6"/>
      <c r="ERM143" s="6"/>
      <c r="ERN143" s="6"/>
      <c r="ERO143" s="6"/>
      <c r="ERP143" s="6"/>
      <c r="ERQ143" s="6"/>
      <c r="ERR143" s="6"/>
      <c r="ERS143" s="6"/>
      <c r="ERT143" s="6"/>
      <c r="ERU143" s="6"/>
      <c r="ERV143" s="6"/>
      <c r="ERW143" s="6"/>
      <c r="ERX143" s="6"/>
      <c r="ERY143" s="6"/>
      <c r="ERZ143" s="6"/>
      <c r="ESA143" s="6"/>
      <c r="ESB143" s="6"/>
      <c r="ESC143" s="6"/>
      <c r="ESD143" s="6"/>
      <c r="ESE143" s="6"/>
      <c r="ESF143" s="6"/>
      <c r="ESG143" s="6"/>
      <c r="ESH143" s="6"/>
      <c r="ESI143" s="6"/>
      <c r="ESJ143" s="6"/>
      <c r="ESK143" s="6"/>
      <c r="ESL143" s="6"/>
      <c r="ESM143" s="6"/>
      <c r="ESN143" s="6"/>
      <c r="ESO143" s="6"/>
      <c r="ESP143" s="6"/>
      <c r="ESQ143" s="6"/>
      <c r="ESR143" s="6"/>
      <c r="ESS143" s="6"/>
      <c r="EST143" s="6"/>
      <c r="ESU143" s="6"/>
      <c r="ESV143" s="6"/>
      <c r="ESW143" s="6"/>
      <c r="ESX143" s="6"/>
      <c r="ESY143" s="6"/>
      <c r="ESZ143" s="6"/>
      <c r="ETA143" s="6"/>
      <c r="ETB143" s="6"/>
      <c r="ETC143" s="6"/>
      <c r="ETD143" s="6"/>
      <c r="ETE143" s="6"/>
      <c r="ETF143" s="6"/>
      <c r="ETG143" s="6"/>
      <c r="ETH143" s="6"/>
      <c r="ETI143" s="6"/>
      <c r="ETJ143" s="6"/>
      <c r="ETK143" s="6"/>
      <c r="ETL143" s="6"/>
      <c r="ETM143" s="6"/>
      <c r="ETN143" s="6"/>
      <c r="ETO143" s="6"/>
      <c r="ETP143" s="6"/>
      <c r="ETQ143" s="6"/>
      <c r="ETR143" s="6"/>
      <c r="ETS143" s="6"/>
      <c r="ETT143" s="6"/>
      <c r="ETU143" s="6"/>
      <c r="ETV143" s="6"/>
      <c r="ETW143" s="6"/>
      <c r="ETX143" s="6"/>
      <c r="ETY143" s="6"/>
      <c r="ETZ143" s="6"/>
      <c r="EUA143" s="6"/>
      <c r="EUB143" s="6"/>
      <c r="EUC143" s="6"/>
      <c r="EUD143" s="6"/>
      <c r="EUE143" s="6"/>
      <c r="EUF143" s="6"/>
      <c r="EUG143" s="6"/>
      <c r="EUH143" s="6"/>
      <c r="EUI143" s="6"/>
      <c r="EUJ143" s="6"/>
      <c r="EUK143" s="6"/>
      <c r="EUL143" s="6"/>
      <c r="EUM143" s="6"/>
      <c r="EUN143" s="6"/>
      <c r="EUO143" s="6"/>
      <c r="EUP143" s="6"/>
      <c r="EUQ143" s="6"/>
      <c r="EUR143" s="6"/>
      <c r="EUS143" s="6"/>
      <c r="EUT143" s="6"/>
      <c r="EUU143" s="6"/>
      <c r="EUV143" s="6"/>
      <c r="EUW143" s="6"/>
      <c r="EUX143" s="6"/>
      <c r="EUY143" s="6"/>
      <c r="EUZ143" s="6"/>
      <c r="EVA143" s="6"/>
      <c r="EVB143" s="6"/>
      <c r="EVC143" s="6"/>
      <c r="EVD143" s="6"/>
      <c r="EVE143" s="6"/>
      <c r="EVF143" s="6"/>
      <c r="EVG143" s="6"/>
      <c r="EVH143" s="6"/>
      <c r="EVI143" s="6"/>
      <c r="EVJ143" s="6"/>
      <c r="EVK143" s="6"/>
      <c r="EVL143" s="6"/>
      <c r="EVM143" s="6"/>
      <c r="EVN143" s="6"/>
      <c r="EVO143" s="6"/>
      <c r="EVP143" s="6"/>
      <c r="EVQ143" s="6"/>
      <c r="EVR143" s="6"/>
      <c r="EVS143" s="6"/>
      <c r="EVT143" s="6"/>
      <c r="EVU143" s="6"/>
      <c r="EVV143" s="6"/>
      <c r="EVW143" s="6"/>
      <c r="EVX143" s="6"/>
      <c r="EVY143" s="6"/>
      <c r="EVZ143" s="6"/>
      <c r="EWA143" s="6"/>
      <c r="EWB143" s="6"/>
      <c r="EWC143" s="6"/>
      <c r="EWD143" s="6"/>
      <c r="EWE143" s="6"/>
      <c r="EWF143" s="6"/>
      <c r="EWG143" s="6"/>
      <c r="EWH143" s="6"/>
      <c r="EWI143" s="6"/>
      <c r="EWJ143" s="6"/>
      <c r="EWK143" s="6"/>
      <c r="EWL143" s="6"/>
      <c r="EWM143" s="6"/>
      <c r="EWN143" s="6"/>
      <c r="EWO143" s="6"/>
      <c r="EWP143" s="6"/>
      <c r="EWQ143" s="6"/>
      <c r="EWR143" s="6"/>
      <c r="EWS143" s="6"/>
      <c r="EWT143" s="6"/>
      <c r="EWU143" s="6"/>
      <c r="EWV143" s="6"/>
      <c r="EWW143" s="6"/>
      <c r="EWX143" s="6"/>
      <c r="EWY143" s="6"/>
      <c r="EWZ143" s="6"/>
      <c r="EXA143" s="6"/>
      <c r="EXB143" s="6"/>
      <c r="EXC143" s="6"/>
      <c r="EXD143" s="6"/>
      <c r="EXE143" s="6"/>
      <c r="EXF143" s="6"/>
      <c r="EXG143" s="6"/>
      <c r="EXH143" s="6"/>
      <c r="EXI143" s="6"/>
      <c r="EXJ143" s="6"/>
      <c r="EXK143" s="6"/>
      <c r="EXL143" s="6"/>
      <c r="EXM143" s="6"/>
      <c r="EXN143" s="6"/>
      <c r="EXO143" s="6"/>
      <c r="EXP143" s="6"/>
      <c r="EXQ143" s="6"/>
      <c r="EXR143" s="6"/>
      <c r="EXS143" s="6"/>
      <c r="EXT143" s="6"/>
      <c r="EXU143" s="6"/>
      <c r="EXV143" s="6"/>
      <c r="EXW143" s="6"/>
      <c r="EXX143" s="6"/>
      <c r="EXY143" s="6"/>
      <c r="EXZ143" s="6"/>
      <c r="EYA143" s="6"/>
      <c r="EYB143" s="6"/>
      <c r="EYC143" s="6"/>
      <c r="EYD143" s="6"/>
      <c r="EYE143" s="6"/>
      <c r="EYF143" s="6"/>
      <c r="EYG143" s="6"/>
      <c r="EYH143" s="6"/>
      <c r="EYI143" s="6"/>
      <c r="EYJ143" s="6"/>
      <c r="EYK143" s="6"/>
      <c r="EYL143" s="6"/>
      <c r="EYM143" s="6"/>
      <c r="EYN143" s="6"/>
      <c r="EYO143" s="6"/>
      <c r="EYP143" s="6"/>
      <c r="EYQ143" s="6"/>
      <c r="EYR143" s="6"/>
      <c r="EYS143" s="6"/>
      <c r="EYT143" s="6"/>
      <c r="EYU143" s="6"/>
      <c r="EYV143" s="6"/>
      <c r="EYW143" s="6"/>
      <c r="EYX143" s="6"/>
      <c r="EYY143" s="6"/>
      <c r="EYZ143" s="6"/>
      <c r="EZA143" s="6"/>
      <c r="EZB143" s="6"/>
      <c r="EZC143" s="6"/>
      <c r="EZD143" s="6"/>
      <c r="EZE143" s="6"/>
      <c r="EZF143" s="6"/>
      <c r="EZG143" s="6"/>
      <c r="EZH143" s="6"/>
      <c r="EZI143" s="6"/>
      <c r="EZJ143" s="6"/>
      <c r="EZK143" s="6"/>
      <c r="EZL143" s="6"/>
      <c r="EZM143" s="6"/>
      <c r="EZN143" s="6"/>
      <c r="EZO143" s="6"/>
      <c r="EZP143" s="6"/>
      <c r="EZQ143" s="6"/>
      <c r="EZR143" s="6"/>
      <c r="EZS143" s="6"/>
      <c r="EZT143" s="6"/>
      <c r="EZU143" s="6"/>
      <c r="EZV143" s="6"/>
      <c r="EZW143" s="6"/>
      <c r="EZX143" s="6"/>
      <c r="EZY143" s="6"/>
      <c r="EZZ143" s="6"/>
      <c r="FAA143" s="6"/>
      <c r="FAB143" s="6"/>
      <c r="FAC143" s="6"/>
      <c r="FAD143" s="6"/>
      <c r="FAE143" s="6"/>
      <c r="FAF143" s="6"/>
      <c r="FAG143" s="6"/>
      <c r="FAH143" s="6"/>
      <c r="FAI143" s="6"/>
      <c r="FAJ143" s="6"/>
      <c r="FAK143" s="6"/>
      <c r="FAL143" s="6"/>
      <c r="FAM143" s="6"/>
      <c r="FAN143" s="6"/>
      <c r="FAO143" s="6"/>
      <c r="FAP143" s="6"/>
      <c r="FAQ143" s="6"/>
      <c r="FAR143" s="6"/>
      <c r="FAS143" s="6"/>
      <c r="FAT143" s="6"/>
      <c r="FAU143" s="6"/>
      <c r="FAV143" s="6"/>
      <c r="FAW143" s="6"/>
      <c r="FAX143" s="6"/>
      <c r="FAY143" s="6"/>
      <c r="FAZ143" s="6"/>
      <c r="FBA143" s="6"/>
      <c r="FBB143" s="6"/>
      <c r="FBC143" s="6"/>
      <c r="FBD143" s="6"/>
      <c r="FBE143" s="6"/>
      <c r="FBF143" s="6"/>
      <c r="FBG143" s="6"/>
      <c r="FBH143" s="6"/>
      <c r="FBI143" s="6"/>
      <c r="FBJ143" s="6"/>
      <c r="FBK143" s="6"/>
      <c r="FBL143" s="6"/>
      <c r="FBM143" s="6"/>
      <c r="FBN143" s="6"/>
      <c r="FBO143" s="6"/>
      <c r="FBP143" s="6"/>
      <c r="FBQ143" s="6"/>
      <c r="FBR143" s="6"/>
      <c r="FBS143" s="6"/>
      <c r="FBT143" s="6"/>
      <c r="FBU143" s="6"/>
      <c r="FBV143" s="6"/>
      <c r="FBW143" s="6"/>
      <c r="FBX143" s="6"/>
      <c r="FBY143" s="6"/>
      <c r="FBZ143" s="6"/>
      <c r="FCA143" s="6"/>
      <c r="FCB143" s="6"/>
      <c r="FCC143" s="6"/>
      <c r="FCD143" s="6"/>
      <c r="FCE143" s="6"/>
      <c r="FCF143" s="6"/>
      <c r="FCG143" s="6"/>
      <c r="FCH143" s="6"/>
      <c r="FCI143" s="6"/>
      <c r="FCJ143" s="6"/>
      <c r="FCK143" s="6"/>
      <c r="FCL143" s="6"/>
      <c r="FCM143" s="6"/>
      <c r="FCN143" s="6"/>
      <c r="FCO143" s="6"/>
      <c r="FCP143" s="6"/>
      <c r="FCQ143" s="6"/>
      <c r="FCR143" s="6"/>
      <c r="FCS143" s="6"/>
      <c r="FCT143" s="6"/>
      <c r="FCU143" s="6"/>
      <c r="FCV143" s="6"/>
      <c r="FCW143" s="6"/>
      <c r="FCX143" s="6"/>
      <c r="FCY143" s="6"/>
      <c r="FCZ143" s="6"/>
      <c r="FDA143" s="6"/>
      <c r="FDB143" s="6"/>
      <c r="FDC143" s="6"/>
      <c r="FDD143" s="6"/>
      <c r="FDE143" s="6"/>
      <c r="FDF143" s="6"/>
      <c r="FDG143" s="6"/>
      <c r="FDH143" s="6"/>
      <c r="FDI143" s="6"/>
      <c r="FDJ143" s="6"/>
      <c r="FDK143" s="6"/>
      <c r="FDL143" s="6"/>
      <c r="FDM143" s="6"/>
      <c r="FDN143" s="6"/>
      <c r="FDO143" s="6"/>
      <c r="FDP143" s="6"/>
      <c r="FDQ143" s="6"/>
      <c r="FDR143" s="6"/>
      <c r="FDS143" s="6"/>
      <c r="FDT143" s="6"/>
      <c r="FDU143" s="6"/>
      <c r="FDV143" s="6"/>
      <c r="FDW143" s="6"/>
      <c r="FDX143" s="6"/>
      <c r="FDY143" s="6"/>
      <c r="FDZ143" s="6"/>
      <c r="FEA143" s="6"/>
      <c r="FEB143" s="6"/>
      <c r="FEC143" s="6"/>
      <c r="FED143" s="6"/>
      <c r="FEE143" s="6"/>
      <c r="FEF143" s="6"/>
      <c r="FEG143" s="6"/>
      <c r="FEH143" s="6"/>
      <c r="FEI143" s="6"/>
      <c r="FEJ143" s="6"/>
      <c r="FEK143" s="6"/>
      <c r="FEL143" s="6"/>
      <c r="FEM143" s="6"/>
      <c r="FEN143" s="6"/>
      <c r="FEO143" s="6"/>
      <c r="FEP143" s="6"/>
      <c r="FEQ143" s="6"/>
      <c r="FER143" s="6"/>
      <c r="FES143" s="6"/>
      <c r="FET143" s="6"/>
      <c r="FEU143" s="6"/>
      <c r="FEV143" s="6"/>
      <c r="FEW143" s="6"/>
      <c r="FEX143" s="6"/>
      <c r="FEY143" s="6"/>
      <c r="FEZ143" s="6"/>
      <c r="FFA143" s="6"/>
      <c r="FFB143" s="6"/>
      <c r="FFC143" s="6"/>
      <c r="FFD143" s="6"/>
      <c r="FFE143" s="6"/>
      <c r="FFF143" s="6"/>
      <c r="FFG143" s="6"/>
      <c r="FFH143" s="6"/>
      <c r="FFI143" s="6"/>
      <c r="FFJ143" s="6"/>
      <c r="FFK143" s="6"/>
      <c r="FFL143" s="6"/>
      <c r="FFM143" s="6"/>
      <c r="FFN143" s="6"/>
      <c r="FFO143" s="6"/>
      <c r="FFP143" s="6"/>
      <c r="FFQ143" s="6"/>
      <c r="FFR143" s="6"/>
      <c r="FFS143" s="6"/>
      <c r="FFT143" s="6"/>
      <c r="FFU143" s="6"/>
      <c r="FFV143" s="6"/>
      <c r="FFW143" s="6"/>
      <c r="FFX143" s="6"/>
      <c r="FFY143" s="6"/>
      <c r="FFZ143" s="6"/>
      <c r="FGA143" s="6"/>
      <c r="FGB143" s="6"/>
      <c r="FGC143" s="6"/>
      <c r="FGD143" s="6"/>
      <c r="FGE143" s="6"/>
      <c r="FGF143" s="6"/>
      <c r="FGG143" s="6"/>
      <c r="FGH143" s="6"/>
      <c r="FGI143" s="6"/>
      <c r="FGJ143" s="6"/>
      <c r="FGK143" s="6"/>
      <c r="FGL143" s="6"/>
      <c r="FGM143" s="6"/>
      <c r="FGN143" s="6"/>
      <c r="FGO143" s="6"/>
      <c r="FGP143" s="6"/>
      <c r="FGQ143" s="6"/>
      <c r="FGR143" s="6"/>
      <c r="FGS143" s="6"/>
      <c r="FGT143" s="6"/>
      <c r="FGU143" s="6"/>
      <c r="FGV143" s="6"/>
      <c r="FGW143" s="6"/>
      <c r="FGX143" s="6"/>
      <c r="FGY143" s="6"/>
      <c r="FGZ143" s="6"/>
      <c r="FHA143" s="6"/>
      <c r="FHB143" s="6"/>
      <c r="FHC143" s="6"/>
      <c r="FHD143" s="6"/>
      <c r="FHE143" s="6"/>
      <c r="FHF143" s="6"/>
      <c r="FHG143" s="6"/>
      <c r="FHH143" s="6"/>
      <c r="FHI143" s="6"/>
      <c r="FHJ143" s="6"/>
      <c r="FHK143" s="6"/>
      <c r="FHL143" s="6"/>
      <c r="FHM143" s="6"/>
      <c r="FHN143" s="6"/>
      <c r="FHO143" s="6"/>
      <c r="FHP143" s="6"/>
      <c r="FHQ143" s="6"/>
      <c r="FHR143" s="6"/>
      <c r="FHS143" s="6"/>
      <c r="FHT143" s="6"/>
      <c r="FHU143" s="6"/>
      <c r="FHV143" s="6"/>
      <c r="FHW143" s="6"/>
      <c r="FHX143" s="6"/>
      <c r="FHY143" s="6"/>
      <c r="FHZ143" s="6"/>
      <c r="FIA143" s="6"/>
      <c r="FIB143" s="6"/>
      <c r="FIC143" s="6"/>
      <c r="FID143" s="6"/>
      <c r="FIE143" s="6"/>
      <c r="FIF143" s="6"/>
      <c r="FIG143" s="6"/>
      <c r="FIH143" s="6"/>
      <c r="FII143" s="6"/>
      <c r="FIJ143" s="6"/>
      <c r="FIK143" s="6"/>
      <c r="FIL143" s="6"/>
      <c r="FIM143" s="6"/>
      <c r="FIN143" s="6"/>
      <c r="FIO143" s="6"/>
      <c r="FIP143" s="6"/>
      <c r="FIQ143" s="6"/>
      <c r="FIR143" s="6"/>
      <c r="FIS143" s="6"/>
      <c r="FIT143" s="6"/>
      <c r="FIU143" s="6"/>
      <c r="FIV143" s="6"/>
      <c r="FIW143" s="6"/>
      <c r="FIX143" s="6"/>
      <c r="FIY143" s="6"/>
      <c r="FIZ143" s="6"/>
      <c r="FJA143" s="6"/>
      <c r="FJB143" s="6"/>
      <c r="FJC143" s="6"/>
      <c r="FJD143" s="6"/>
      <c r="FJE143" s="6"/>
      <c r="FJF143" s="6"/>
      <c r="FJG143" s="6"/>
      <c r="FJH143" s="6"/>
      <c r="FJI143" s="6"/>
      <c r="FJJ143" s="6"/>
      <c r="FJK143" s="6"/>
      <c r="FJL143" s="6"/>
      <c r="FJM143" s="6"/>
      <c r="FJN143" s="6"/>
      <c r="FJO143" s="6"/>
      <c r="FJP143" s="6"/>
      <c r="FJQ143" s="6"/>
      <c r="FJR143" s="6"/>
      <c r="FJS143" s="6"/>
      <c r="FJT143" s="6"/>
      <c r="FJU143" s="6"/>
      <c r="FJV143" s="6"/>
      <c r="FJW143" s="6"/>
      <c r="FJX143" s="6"/>
      <c r="FJY143" s="6"/>
      <c r="FJZ143" s="6"/>
      <c r="FKA143" s="6"/>
      <c r="FKB143" s="6"/>
      <c r="FKC143" s="6"/>
      <c r="FKD143" s="6"/>
      <c r="FKE143" s="6"/>
      <c r="FKF143" s="6"/>
      <c r="FKG143" s="6"/>
      <c r="FKH143" s="6"/>
      <c r="FKI143" s="6"/>
      <c r="FKJ143" s="6"/>
      <c r="FKK143" s="6"/>
      <c r="FKL143" s="6"/>
      <c r="FKM143" s="6"/>
      <c r="FKN143" s="6"/>
      <c r="FKO143" s="6"/>
      <c r="FKP143" s="6"/>
      <c r="FKQ143" s="6"/>
      <c r="FKR143" s="6"/>
      <c r="FKS143" s="6"/>
      <c r="FKT143" s="6"/>
      <c r="FKU143" s="6"/>
      <c r="FKV143" s="6"/>
      <c r="FKW143" s="6"/>
      <c r="FKX143" s="6"/>
      <c r="FKY143" s="6"/>
      <c r="FKZ143" s="6"/>
      <c r="FLA143" s="6"/>
      <c r="FLB143" s="6"/>
      <c r="FLC143" s="6"/>
      <c r="FLD143" s="6"/>
      <c r="FLE143" s="6"/>
      <c r="FLF143" s="6"/>
      <c r="FLG143" s="6"/>
      <c r="FLH143" s="6"/>
      <c r="FLI143" s="6"/>
      <c r="FLJ143" s="6"/>
      <c r="FLK143" s="6"/>
      <c r="FLL143" s="6"/>
      <c r="FLM143" s="6"/>
      <c r="FLN143" s="6"/>
      <c r="FLO143" s="6"/>
      <c r="FLP143" s="6"/>
      <c r="FLQ143" s="6"/>
      <c r="FLR143" s="6"/>
      <c r="FLS143" s="6"/>
      <c r="FLT143" s="6"/>
      <c r="FLU143" s="6"/>
      <c r="FLV143" s="6"/>
      <c r="FLW143" s="6"/>
      <c r="FLX143" s="6"/>
      <c r="FLY143" s="6"/>
      <c r="FLZ143" s="6"/>
      <c r="FMA143" s="6"/>
      <c r="FMB143" s="6"/>
      <c r="FMC143" s="6"/>
      <c r="FMD143" s="6"/>
      <c r="FME143" s="6"/>
      <c r="FMF143" s="6"/>
      <c r="FMG143" s="6"/>
      <c r="FMH143" s="6"/>
      <c r="FMI143" s="6"/>
      <c r="FMJ143" s="6"/>
      <c r="FMK143" s="6"/>
      <c r="FML143" s="6"/>
      <c r="FMM143" s="6"/>
      <c r="FMN143" s="6"/>
      <c r="FMO143" s="6"/>
      <c r="FMP143" s="6"/>
      <c r="FMQ143" s="6"/>
      <c r="FMR143" s="6"/>
      <c r="FMS143" s="6"/>
      <c r="FMT143" s="6"/>
      <c r="FMU143" s="6"/>
      <c r="FMV143" s="6"/>
      <c r="FMW143" s="6"/>
      <c r="FMX143" s="6"/>
      <c r="FMY143" s="6"/>
      <c r="FMZ143" s="6"/>
      <c r="FNA143" s="6"/>
      <c r="FNB143" s="6"/>
      <c r="FNC143" s="6"/>
      <c r="FND143" s="6"/>
      <c r="FNE143" s="6"/>
      <c r="FNF143" s="6"/>
      <c r="FNG143" s="6"/>
      <c r="FNH143" s="6"/>
      <c r="FNI143" s="6"/>
      <c r="FNJ143" s="6"/>
      <c r="FNK143" s="6"/>
      <c r="FNL143" s="6"/>
      <c r="FNM143" s="6"/>
      <c r="FNN143" s="6"/>
      <c r="FNO143" s="6"/>
      <c r="FNP143" s="6"/>
      <c r="FNQ143" s="6"/>
      <c r="FNR143" s="6"/>
      <c r="FNS143" s="6"/>
      <c r="FNT143" s="6"/>
      <c r="FNU143" s="6"/>
      <c r="FNV143" s="6"/>
      <c r="FNW143" s="6"/>
      <c r="FNX143" s="6"/>
      <c r="FNY143" s="6"/>
      <c r="FNZ143" s="6"/>
      <c r="FOA143" s="6"/>
      <c r="FOB143" s="6"/>
      <c r="FOC143" s="6"/>
      <c r="FOD143" s="6"/>
      <c r="FOE143" s="6"/>
      <c r="FOF143" s="6"/>
      <c r="FOG143" s="6"/>
      <c r="FOH143" s="6"/>
      <c r="FOI143" s="6"/>
      <c r="FOJ143" s="6"/>
      <c r="FOK143" s="6"/>
      <c r="FOL143" s="6"/>
      <c r="FOM143" s="6"/>
      <c r="FON143" s="6"/>
      <c r="FOO143" s="6"/>
      <c r="FOP143" s="6"/>
      <c r="FOQ143" s="6"/>
      <c r="FOR143" s="6"/>
      <c r="FOS143" s="6"/>
      <c r="FOT143" s="6"/>
      <c r="FOU143" s="6"/>
      <c r="FOV143" s="6"/>
      <c r="FOW143" s="6"/>
      <c r="FOX143" s="6"/>
      <c r="FOY143" s="6"/>
      <c r="FOZ143" s="6"/>
      <c r="FPA143" s="6"/>
      <c r="FPB143" s="6"/>
      <c r="FPC143" s="6"/>
      <c r="FPD143" s="6"/>
      <c r="FPE143" s="6"/>
      <c r="FPF143" s="6"/>
      <c r="FPG143" s="6"/>
      <c r="FPH143" s="6"/>
      <c r="FPI143" s="6"/>
      <c r="FPJ143" s="6"/>
      <c r="FPK143" s="6"/>
      <c r="FPL143" s="6"/>
      <c r="FPM143" s="6"/>
      <c r="FPN143" s="6"/>
      <c r="FPO143" s="6"/>
      <c r="FPP143" s="6"/>
      <c r="FPQ143" s="6"/>
      <c r="FPR143" s="6"/>
      <c r="FPS143" s="6"/>
      <c r="FPT143" s="6"/>
      <c r="FPU143" s="6"/>
      <c r="FPV143" s="6"/>
      <c r="FPW143" s="6"/>
      <c r="FPX143" s="6"/>
      <c r="FPY143" s="6"/>
      <c r="FPZ143" s="6"/>
      <c r="FQA143" s="6"/>
      <c r="FQB143" s="6"/>
      <c r="FQC143" s="6"/>
      <c r="FQD143" s="6"/>
      <c r="FQE143" s="6"/>
      <c r="FQF143" s="6"/>
      <c r="FQG143" s="6"/>
      <c r="FQH143" s="6"/>
      <c r="FQI143" s="6"/>
      <c r="FQJ143" s="6"/>
      <c r="FQK143" s="6"/>
      <c r="FQL143" s="6"/>
      <c r="FQM143" s="6"/>
      <c r="FQN143" s="6"/>
      <c r="FQO143" s="6"/>
      <c r="FQP143" s="6"/>
      <c r="FQQ143" s="6"/>
      <c r="FQR143" s="6"/>
      <c r="FQS143" s="6"/>
      <c r="FQT143" s="6"/>
      <c r="FQU143" s="6"/>
      <c r="FQV143" s="6"/>
      <c r="FQW143" s="6"/>
      <c r="FQX143" s="6"/>
      <c r="FQY143" s="6"/>
      <c r="FQZ143" s="6"/>
      <c r="FRA143" s="6"/>
      <c r="FRB143" s="6"/>
      <c r="FRC143" s="6"/>
      <c r="FRD143" s="6"/>
      <c r="FRE143" s="6"/>
      <c r="FRF143" s="6"/>
      <c r="FRG143" s="6"/>
      <c r="FRH143" s="6"/>
      <c r="FRI143" s="6"/>
      <c r="FRJ143" s="6"/>
      <c r="FRK143" s="6"/>
      <c r="FRL143" s="6"/>
      <c r="FRM143" s="6"/>
      <c r="FRN143" s="6"/>
      <c r="FRO143" s="6"/>
      <c r="FRP143" s="6"/>
      <c r="FRQ143" s="6"/>
      <c r="FRR143" s="6"/>
      <c r="FRS143" s="6"/>
      <c r="FRT143" s="6"/>
      <c r="FRU143" s="6"/>
      <c r="FRV143" s="6"/>
      <c r="FRW143" s="6"/>
      <c r="FRX143" s="6"/>
      <c r="FRY143" s="6"/>
      <c r="FRZ143" s="6"/>
      <c r="FSA143" s="6"/>
      <c r="FSB143" s="6"/>
      <c r="FSC143" s="6"/>
      <c r="FSD143" s="6"/>
      <c r="FSE143" s="6"/>
      <c r="FSF143" s="6"/>
      <c r="FSG143" s="6"/>
      <c r="FSH143" s="6"/>
      <c r="FSI143" s="6"/>
      <c r="FSJ143" s="6"/>
      <c r="FSK143" s="6"/>
      <c r="FSL143" s="6"/>
      <c r="FSM143" s="6"/>
      <c r="FSN143" s="6"/>
      <c r="FSO143" s="6"/>
      <c r="FSP143" s="6"/>
      <c r="FSQ143" s="6"/>
      <c r="FSR143" s="6"/>
      <c r="FSS143" s="6"/>
      <c r="FST143" s="6"/>
      <c r="FSU143" s="6"/>
      <c r="FSV143" s="6"/>
      <c r="FSW143" s="6"/>
      <c r="FSX143" s="6"/>
      <c r="FSY143" s="6"/>
      <c r="FSZ143" s="6"/>
      <c r="FTA143" s="6"/>
      <c r="FTB143" s="6"/>
      <c r="FTC143" s="6"/>
      <c r="FTD143" s="6"/>
      <c r="FTE143" s="6"/>
      <c r="FTF143" s="6"/>
      <c r="FTG143" s="6"/>
      <c r="FTH143" s="6"/>
      <c r="FTI143" s="6"/>
      <c r="FTJ143" s="6"/>
      <c r="FTK143" s="6"/>
      <c r="FTL143" s="6"/>
      <c r="FTM143" s="6"/>
      <c r="FTN143" s="6"/>
      <c r="FTO143" s="6"/>
      <c r="FTP143" s="6"/>
      <c r="FTQ143" s="6"/>
      <c r="FTR143" s="6"/>
      <c r="FTS143" s="6"/>
      <c r="FTT143" s="6"/>
      <c r="FTU143" s="6"/>
      <c r="FTV143" s="6"/>
      <c r="FTW143" s="6"/>
      <c r="FTX143" s="6"/>
      <c r="FTY143" s="6"/>
      <c r="FTZ143" s="6"/>
      <c r="FUA143" s="6"/>
      <c r="FUB143" s="6"/>
      <c r="FUC143" s="6"/>
      <c r="FUD143" s="6"/>
      <c r="FUE143" s="6"/>
      <c r="FUF143" s="6"/>
      <c r="FUG143" s="6"/>
      <c r="FUH143" s="6"/>
      <c r="FUI143" s="6"/>
      <c r="FUJ143" s="6"/>
      <c r="FUK143" s="6"/>
      <c r="FUL143" s="6"/>
      <c r="FUM143" s="6"/>
      <c r="FUN143" s="6"/>
      <c r="FUO143" s="6"/>
      <c r="FUP143" s="6"/>
      <c r="FUQ143" s="6"/>
      <c r="FUR143" s="6"/>
      <c r="FUS143" s="6"/>
      <c r="FUT143" s="6"/>
      <c r="FUU143" s="6"/>
      <c r="FUV143" s="6"/>
      <c r="FUW143" s="6"/>
      <c r="FUX143" s="6"/>
      <c r="FUY143" s="6"/>
      <c r="FUZ143" s="6"/>
      <c r="FVA143" s="6"/>
      <c r="FVB143" s="6"/>
      <c r="FVC143" s="6"/>
      <c r="FVD143" s="6"/>
      <c r="FVE143" s="6"/>
      <c r="FVF143" s="6"/>
      <c r="FVG143" s="6"/>
      <c r="FVH143" s="6"/>
      <c r="FVI143" s="6"/>
      <c r="FVJ143" s="6"/>
      <c r="FVK143" s="6"/>
      <c r="FVL143" s="6"/>
      <c r="FVM143" s="6"/>
      <c r="FVN143" s="6"/>
      <c r="FVO143" s="6"/>
      <c r="FVP143" s="6"/>
      <c r="FVQ143" s="6"/>
      <c r="FVR143" s="6"/>
      <c r="FVS143" s="6"/>
      <c r="FVT143" s="6"/>
      <c r="FVU143" s="6"/>
      <c r="FVV143" s="6"/>
      <c r="FVW143" s="6"/>
      <c r="FVX143" s="6"/>
      <c r="FVY143" s="6"/>
      <c r="FVZ143" s="6"/>
      <c r="FWA143" s="6"/>
      <c r="FWB143" s="6"/>
      <c r="FWC143" s="6"/>
      <c r="FWD143" s="6"/>
      <c r="FWE143" s="6"/>
      <c r="FWF143" s="6"/>
      <c r="FWG143" s="6"/>
      <c r="FWH143" s="6"/>
      <c r="FWI143" s="6"/>
      <c r="FWJ143" s="6"/>
      <c r="FWK143" s="6"/>
      <c r="FWL143" s="6"/>
      <c r="FWM143" s="6"/>
      <c r="FWN143" s="6"/>
      <c r="FWO143" s="6"/>
      <c r="FWP143" s="6"/>
      <c r="FWQ143" s="6"/>
      <c r="FWR143" s="6"/>
      <c r="FWS143" s="6"/>
      <c r="FWT143" s="6"/>
      <c r="FWU143" s="6"/>
      <c r="FWV143" s="6"/>
      <c r="FWW143" s="6"/>
      <c r="FWX143" s="6"/>
      <c r="FWY143" s="6"/>
      <c r="FWZ143" s="6"/>
      <c r="FXA143" s="6"/>
      <c r="FXB143" s="6"/>
      <c r="FXC143" s="6"/>
      <c r="FXD143" s="6"/>
      <c r="FXE143" s="6"/>
      <c r="FXF143" s="6"/>
      <c r="FXG143" s="6"/>
      <c r="FXH143" s="6"/>
      <c r="FXI143" s="6"/>
      <c r="FXJ143" s="6"/>
      <c r="FXK143" s="6"/>
      <c r="FXL143" s="6"/>
      <c r="FXM143" s="6"/>
      <c r="FXN143" s="6"/>
      <c r="FXO143" s="6"/>
      <c r="FXP143" s="6"/>
      <c r="FXQ143" s="6"/>
      <c r="FXR143" s="6"/>
      <c r="FXS143" s="6"/>
      <c r="FXT143" s="6"/>
      <c r="FXU143" s="6"/>
      <c r="FXV143" s="6"/>
      <c r="FXW143" s="6"/>
      <c r="FXX143" s="6"/>
      <c r="FXY143" s="6"/>
      <c r="FXZ143" s="6"/>
      <c r="FYA143" s="6"/>
      <c r="FYB143" s="6"/>
      <c r="FYC143" s="6"/>
      <c r="FYD143" s="6"/>
      <c r="FYE143" s="6"/>
      <c r="FYF143" s="6"/>
      <c r="FYG143" s="6"/>
      <c r="FYH143" s="6"/>
      <c r="FYI143" s="6"/>
      <c r="FYJ143" s="6"/>
      <c r="FYK143" s="6"/>
      <c r="FYL143" s="6"/>
      <c r="FYM143" s="6"/>
      <c r="FYN143" s="6"/>
      <c r="FYO143" s="6"/>
      <c r="FYP143" s="6"/>
      <c r="FYQ143" s="6"/>
      <c r="FYR143" s="6"/>
      <c r="FYS143" s="6"/>
      <c r="FYT143" s="6"/>
      <c r="FYU143" s="6"/>
      <c r="FYV143" s="6"/>
      <c r="FYW143" s="6"/>
      <c r="FYX143" s="6"/>
      <c r="FYY143" s="6"/>
      <c r="FYZ143" s="6"/>
      <c r="FZA143" s="6"/>
      <c r="FZB143" s="6"/>
      <c r="FZC143" s="6"/>
      <c r="FZD143" s="6"/>
      <c r="FZE143" s="6"/>
      <c r="FZF143" s="6"/>
      <c r="FZG143" s="6"/>
      <c r="FZH143" s="6"/>
      <c r="FZI143" s="6"/>
      <c r="FZJ143" s="6"/>
      <c r="FZK143" s="6"/>
      <c r="FZL143" s="6"/>
      <c r="FZM143" s="6"/>
      <c r="FZN143" s="6"/>
      <c r="FZO143" s="6"/>
      <c r="FZP143" s="6"/>
      <c r="FZQ143" s="6"/>
      <c r="FZR143" s="6"/>
      <c r="FZS143" s="6"/>
      <c r="FZT143" s="6"/>
      <c r="FZU143" s="6"/>
      <c r="FZV143" s="6"/>
      <c r="FZW143" s="6"/>
      <c r="FZX143" s="6"/>
      <c r="FZY143" s="6"/>
      <c r="FZZ143" s="6"/>
      <c r="GAA143" s="6"/>
      <c r="GAB143" s="6"/>
      <c r="GAC143" s="6"/>
      <c r="GAD143" s="6"/>
      <c r="GAE143" s="6"/>
      <c r="GAF143" s="6"/>
      <c r="GAG143" s="6"/>
      <c r="GAH143" s="6"/>
      <c r="GAI143" s="6"/>
      <c r="GAJ143" s="6"/>
      <c r="GAK143" s="6"/>
      <c r="GAL143" s="6"/>
      <c r="GAM143" s="6"/>
      <c r="GAN143" s="6"/>
      <c r="GAO143" s="6"/>
      <c r="GAP143" s="6"/>
      <c r="GAQ143" s="6"/>
      <c r="GAR143" s="6"/>
      <c r="GAS143" s="6"/>
      <c r="GAT143" s="6"/>
      <c r="GAU143" s="6"/>
      <c r="GAV143" s="6"/>
      <c r="GAW143" s="6"/>
      <c r="GAX143" s="6"/>
      <c r="GAY143" s="6"/>
      <c r="GAZ143" s="6"/>
      <c r="GBA143" s="6"/>
      <c r="GBB143" s="6"/>
      <c r="GBC143" s="6"/>
      <c r="GBD143" s="6"/>
      <c r="GBE143" s="6"/>
      <c r="GBF143" s="6"/>
      <c r="GBG143" s="6"/>
      <c r="GBH143" s="6"/>
      <c r="GBI143" s="6"/>
      <c r="GBJ143" s="6"/>
      <c r="GBK143" s="6"/>
      <c r="GBL143" s="6"/>
      <c r="GBM143" s="6"/>
      <c r="GBN143" s="6"/>
      <c r="GBO143" s="6"/>
      <c r="GBP143" s="6"/>
      <c r="GBQ143" s="6"/>
      <c r="GBR143" s="6"/>
      <c r="GBS143" s="6"/>
      <c r="GBT143" s="6"/>
      <c r="GBU143" s="6"/>
      <c r="GBV143" s="6"/>
      <c r="GBW143" s="6"/>
      <c r="GBX143" s="6"/>
      <c r="GBY143" s="6"/>
      <c r="GBZ143" s="6"/>
      <c r="GCA143" s="6"/>
      <c r="GCB143" s="6"/>
      <c r="GCC143" s="6"/>
      <c r="GCD143" s="6"/>
      <c r="GCE143" s="6"/>
      <c r="GCF143" s="6"/>
      <c r="GCG143" s="6"/>
      <c r="GCH143" s="6"/>
      <c r="GCI143" s="6"/>
      <c r="GCJ143" s="6"/>
      <c r="GCK143" s="6"/>
      <c r="GCL143" s="6"/>
      <c r="GCM143" s="6"/>
      <c r="GCN143" s="6"/>
      <c r="GCO143" s="6"/>
      <c r="GCP143" s="6"/>
      <c r="GCQ143" s="6"/>
      <c r="GCR143" s="6"/>
      <c r="GCS143" s="6"/>
      <c r="GCT143" s="6"/>
      <c r="GCU143" s="6"/>
      <c r="GCV143" s="6"/>
      <c r="GCW143" s="6"/>
      <c r="GCX143" s="6"/>
      <c r="GCY143" s="6"/>
      <c r="GCZ143" s="6"/>
      <c r="GDA143" s="6"/>
      <c r="GDB143" s="6"/>
      <c r="GDC143" s="6"/>
      <c r="GDD143" s="6"/>
      <c r="GDE143" s="6"/>
      <c r="GDF143" s="6"/>
      <c r="GDG143" s="6"/>
      <c r="GDH143" s="6"/>
      <c r="GDI143" s="6"/>
      <c r="GDJ143" s="6"/>
      <c r="GDK143" s="6"/>
      <c r="GDL143" s="6"/>
      <c r="GDM143" s="6"/>
      <c r="GDN143" s="6"/>
      <c r="GDO143" s="6"/>
      <c r="GDP143" s="6"/>
      <c r="GDQ143" s="6"/>
      <c r="GDR143" s="6"/>
      <c r="GDS143" s="6"/>
      <c r="GDT143" s="6"/>
      <c r="GDU143" s="6"/>
      <c r="GDV143" s="6"/>
      <c r="GDW143" s="6"/>
      <c r="GDX143" s="6"/>
      <c r="GDY143" s="6"/>
      <c r="GDZ143" s="6"/>
      <c r="GEA143" s="6"/>
      <c r="GEB143" s="6"/>
      <c r="GEC143" s="6"/>
      <c r="GED143" s="6"/>
      <c r="GEE143" s="6"/>
      <c r="GEF143" s="6"/>
      <c r="GEG143" s="6"/>
      <c r="GEH143" s="6"/>
      <c r="GEI143" s="6"/>
      <c r="GEJ143" s="6"/>
      <c r="GEK143" s="6"/>
      <c r="GEL143" s="6"/>
      <c r="GEM143" s="6"/>
      <c r="GEN143" s="6"/>
      <c r="GEO143" s="6"/>
      <c r="GEP143" s="6"/>
      <c r="GEQ143" s="6"/>
      <c r="GER143" s="6"/>
      <c r="GES143" s="6"/>
      <c r="GET143" s="6"/>
      <c r="GEU143" s="6"/>
      <c r="GEV143" s="6"/>
      <c r="GEW143" s="6"/>
      <c r="GEX143" s="6"/>
      <c r="GEY143" s="6"/>
      <c r="GEZ143" s="6"/>
      <c r="GFA143" s="6"/>
      <c r="GFB143" s="6"/>
      <c r="GFC143" s="6"/>
      <c r="GFD143" s="6"/>
      <c r="GFE143" s="6"/>
      <c r="GFF143" s="6"/>
      <c r="GFG143" s="6"/>
      <c r="GFH143" s="6"/>
      <c r="GFI143" s="6"/>
      <c r="GFJ143" s="6"/>
      <c r="GFK143" s="6"/>
      <c r="GFL143" s="6"/>
      <c r="GFM143" s="6"/>
      <c r="GFN143" s="6"/>
      <c r="GFO143" s="6"/>
      <c r="GFP143" s="6"/>
      <c r="GFQ143" s="6"/>
      <c r="GFR143" s="6"/>
      <c r="GFS143" s="6"/>
      <c r="GFT143" s="6"/>
      <c r="GFU143" s="6"/>
      <c r="GFV143" s="6"/>
      <c r="GFW143" s="6"/>
      <c r="GFX143" s="6"/>
      <c r="GFY143" s="6"/>
      <c r="GFZ143" s="6"/>
      <c r="GGA143" s="6"/>
      <c r="GGB143" s="6"/>
      <c r="GGC143" s="6"/>
      <c r="GGD143" s="6"/>
      <c r="GGE143" s="6"/>
      <c r="GGF143" s="6"/>
      <c r="GGG143" s="6"/>
      <c r="GGH143" s="6"/>
      <c r="GGI143" s="6"/>
      <c r="GGJ143" s="6"/>
      <c r="GGK143" s="6"/>
      <c r="GGL143" s="6"/>
      <c r="GGM143" s="6"/>
      <c r="GGN143" s="6"/>
      <c r="GGO143" s="6"/>
      <c r="GGP143" s="6"/>
      <c r="GGQ143" s="6"/>
      <c r="GGR143" s="6"/>
      <c r="GGS143" s="6"/>
      <c r="GGT143" s="6"/>
      <c r="GGU143" s="6"/>
      <c r="GGV143" s="6"/>
      <c r="GGW143" s="6"/>
      <c r="GGX143" s="6"/>
      <c r="GGY143" s="6"/>
      <c r="GGZ143" s="6"/>
      <c r="GHA143" s="6"/>
      <c r="GHB143" s="6"/>
      <c r="GHC143" s="6"/>
      <c r="GHD143" s="6"/>
      <c r="GHE143" s="6"/>
      <c r="GHF143" s="6"/>
      <c r="GHG143" s="6"/>
      <c r="GHH143" s="6"/>
      <c r="GHI143" s="6"/>
      <c r="GHJ143" s="6"/>
      <c r="GHK143" s="6"/>
      <c r="GHL143" s="6"/>
      <c r="GHM143" s="6"/>
      <c r="GHN143" s="6"/>
      <c r="GHO143" s="6"/>
      <c r="GHP143" s="6"/>
      <c r="GHQ143" s="6"/>
      <c r="GHR143" s="6"/>
      <c r="GHS143" s="6"/>
      <c r="GHT143" s="6"/>
      <c r="GHU143" s="6"/>
      <c r="GHV143" s="6"/>
      <c r="GHW143" s="6"/>
      <c r="GHX143" s="6"/>
      <c r="GHY143" s="6"/>
      <c r="GHZ143" s="6"/>
      <c r="GIA143" s="6"/>
      <c r="GIB143" s="6"/>
      <c r="GIC143" s="6"/>
      <c r="GID143" s="6"/>
      <c r="GIE143" s="6"/>
      <c r="GIF143" s="6"/>
      <c r="GIG143" s="6"/>
      <c r="GIH143" s="6"/>
      <c r="GII143" s="6"/>
      <c r="GIJ143" s="6"/>
      <c r="GIK143" s="6"/>
      <c r="GIL143" s="6"/>
      <c r="GIM143" s="6"/>
      <c r="GIN143" s="6"/>
      <c r="GIO143" s="6"/>
      <c r="GIP143" s="6"/>
      <c r="GIQ143" s="6"/>
      <c r="GIR143" s="6"/>
      <c r="GIS143" s="6"/>
      <c r="GIT143" s="6"/>
      <c r="GIU143" s="6"/>
      <c r="GIV143" s="6"/>
      <c r="GIW143" s="6"/>
      <c r="GIX143" s="6"/>
      <c r="GIY143" s="6"/>
      <c r="GIZ143" s="6"/>
      <c r="GJA143" s="6"/>
      <c r="GJB143" s="6"/>
      <c r="GJC143" s="6"/>
      <c r="GJD143" s="6"/>
      <c r="GJE143" s="6"/>
      <c r="GJF143" s="6"/>
      <c r="GJG143" s="6"/>
      <c r="GJH143" s="6"/>
      <c r="GJI143" s="6"/>
      <c r="GJJ143" s="6"/>
      <c r="GJK143" s="6"/>
      <c r="GJL143" s="6"/>
      <c r="GJM143" s="6"/>
      <c r="GJN143" s="6"/>
      <c r="GJO143" s="6"/>
      <c r="GJP143" s="6"/>
      <c r="GJQ143" s="6"/>
      <c r="GJR143" s="6"/>
      <c r="GJS143" s="6"/>
      <c r="GJT143" s="6"/>
      <c r="GJU143" s="6"/>
      <c r="GJV143" s="6"/>
      <c r="GJW143" s="6"/>
      <c r="GJX143" s="6"/>
      <c r="GJY143" s="6"/>
      <c r="GJZ143" s="6"/>
      <c r="GKA143" s="6"/>
      <c r="GKB143" s="6"/>
      <c r="GKC143" s="6"/>
      <c r="GKD143" s="6"/>
      <c r="GKE143" s="6"/>
      <c r="GKF143" s="6"/>
      <c r="GKG143" s="6"/>
      <c r="GKH143" s="6"/>
      <c r="GKI143" s="6"/>
      <c r="GKJ143" s="6"/>
      <c r="GKK143" s="6"/>
      <c r="GKL143" s="6"/>
      <c r="GKM143" s="6"/>
      <c r="GKN143" s="6"/>
      <c r="GKO143" s="6"/>
      <c r="GKP143" s="6"/>
      <c r="GKQ143" s="6"/>
      <c r="GKR143" s="6"/>
      <c r="GKS143" s="6"/>
      <c r="GKT143" s="6"/>
      <c r="GKU143" s="6"/>
      <c r="GKV143" s="6"/>
      <c r="GKW143" s="6"/>
      <c r="GKX143" s="6"/>
      <c r="GKY143" s="6"/>
      <c r="GKZ143" s="6"/>
      <c r="GLA143" s="6"/>
      <c r="GLB143" s="6"/>
      <c r="GLC143" s="6"/>
      <c r="GLD143" s="6"/>
      <c r="GLE143" s="6"/>
      <c r="GLF143" s="6"/>
      <c r="GLG143" s="6"/>
      <c r="GLH143" s="6"/>
      <c r="GLI143" s="6"/>
      <c r="GLJ143" s="6"/>
      <c r="GLK143" s="6"/>
      <c r="GLL143" s="6"/>
      <c r="GLM143" s="6"/>
      <c r="GLN143" s="6"/>
      <c r="GLO143" s="6"/>
      <c r="GLP143" s="6"/>
      <c r="GLQ143" s="6"/>
      <c r="GLR143" s="6"/>
      <c r="GLS143" s="6"/>
      <c r="GLT143" s="6"/>
      <c r="GLU143" s="6"/>
      <c r="GLV143" s="6"/>
      <c r="GLW143" s="6"/>
      <c r="GLX143" s="6"/>
      <c r="GLY143" s="6"/>
      <c r="GLZ143" s="6"/>
      <c r="GMA143" s="6"/>
      <c r="GMB143" s="6"/>
      <c r="GMC143" s="6"/>
      <c r="GMD143" s="6"/>
      <c r="GME143" s="6"/>
      <c r="GMF143" s="6"/>
      <c r="GMG143" s="6"/>
      <c r="GMH143" s="6"/>
      <c r="GMI143" s="6"/>
      <c r="GMJ143" s="6"/>
      <c r="GMK143" s="6"/>
      <c r="GML143" s="6"/>
      <c r="GMM143" s="6"/>
      <c r="GMN143" s="6"/>
      <c r="GMO143" s="6"/>
      <c r="GMP143" s="6"/>
      <c r="GMQ143" s="6"/>
      <c r="GMR143" s="6"/>
      <c r="GMS143" s="6"/>
      <c r="GMT143" s="6"/>
      <c r="GMU143" s="6"/>
      <c r="GMV143" s="6"/>
      <c r="GMW143" s="6"/>
      <c r="GMX143" s="6"/>
      <c r="GMY143" s="6"/>
      <c r="GMZ143" s="6"/>
      <c r="GNA143" s="6"/>
      <c r="GNB143" s="6"/>
      <c r="GNC143" s="6"/>
      <c r="GND143" s="6"/>
      <c r="GNE143" s="6"/>
      <c r="GNF143" s="6"/>
      <c r="GNG143" s="6"/>
      <c r="GNH143" s="6"/>
      <c r="GNI143" s="6"/>
      <c r="GNJ143" s="6"/>
      <c r="GNK143" s="6"/>
      <c r="GNL143" s="6"/>
      <c r="GNM143" s="6"/>
      <c r="GNN143" s="6"/>
      <c r="GNO143" s="6"/>
      <c r="GNP143" s="6"/>
      <c r="GNQ143" s="6"/>
      <c r="GNR143" s="6"/>
      <c r="GNS143" s="6"/>
      <c r="GNT143" s="6"/>
      <c r="GNU143" s="6"/>
      <c r="GNV143" s="6"/>
      <c r="GNW143" s="6"/>
      <c r="GNX143" s="6"/>
      <c r="GNY143" s="6"/>
      <c r="GNZ143" s="6"/>
      <c r="GOA143" s="6"/>
      <c r="GOB143" s="6"/>
      <c r="GOC143" s="6"/>
      <c r="GOD143" s="6"/>
      <c r="GOE143" s="6"/>
      <c r="GOF143" s="6"/>
      <c r="GOG143" s="6"/>
      <c r="GOH143" s="6"/>
      <c r="GOI143" s="6"/>
      <c r="GOJ143" s="6"/>
      <c r="GOK143" s="6"/>
      <c r="GOL143" s="6"/>
      <c r="GOM143" s="6"/>
      <c r="GON143" s="6"/>
      <c r="GOO143" s="6"/>
      <c r="GOP143" s="6"/>
      <c r="GOQ143" s="6"/>
      <c r="GOR143" s="6"/>
      <c r="GOS143" s="6"/>
      <c r="GOT143" s="6"/>
      <c r="GOU143" s="6"/>
      <c r="GOV143" s="6"/>
      <c r="GOW143" s="6"/>
      <c r="GOX143" s="6"/>
      <c r="GOY143" s="6"/>
      <c r="GOZ143" s="6"/>
      <c r="GPA143" s="6"/>
      <c r="GPB143" s="6"/>
      <c r="GPC143" s="6"/>
      <c r="GPD143" s="6"/>
      <c r="GPE143" s="6"/>
      <c r="GPF143" s="6"/>
      <c r="GPG143" s="6"/>
      <c r="GPH143" s="6"/>
      <c r="GPI143" s="6"/>
      <c r="GPJ143" s="6"/>
      <c r="GPK143" s="6"/>
      <c r="GPL143" s="6"/>
      <c r="GPM143" s="6"/>
      <c r="GPN143" s="6"/>
      <c r="GPO143" s="6"/>
      <c r="GPP143" s="6"/>
      <c r="GPQ143" s="6"/>
      <c r="GPR143" s="6"/>
      <c r="GPS143" s="6"/>
      <c r="GPT143" s="6"/>
      <c r="GPU143" s="6"/>
      <c r="GPV143" s="6"/>
      <c r="GPW143" s="6"/>
      <c r="GPX143" s="6"/>
      <c r="GPY143" s="6"/>
      <c r="GPZ143" s="6"/>
      <c r="GQA143" s="6"/>
      <c r="GQB143" s="6"/>
      <c r="GQC143" s="6"/>
      <c r="GQD143" s="6"/>
      <c r="GQE143" s="6"/>
      <c r="GQF143" s="6"/>
      <c r="GQG143" s="6"/>
      <c r="GQH143" s="6"/>
      <c r="GQI143" s="6"/>
      <c r="GQJ143" s="6"/>
      <c r="GQK143" s="6"/>
      <c r="GQL143" s="6"/>
      <c r="GQM143" s="6"/>
      <c r="GQN143" s="6"/>
      <c r="GQO143" s="6"/>
      <c r="GQP143" s="6"/>
      <c r="GQQ143" s="6"/>
      <c r="GQR143" s="6"/>
      <c r="GQS143" s="6"/>
      <c r="GQT143" s="6"/>
      <c r="GQU143" s="6"/>
      <c r="GQV143" s="6"/>
      <c r="GQW143" s="6"/>
      <c r="GQX143" s="6"/>
      <c r="GQY143" s="6"/>
      <c r="GQZ143" s="6"/>
      <c r="GRA143" s="6"/>
      <c r="GRB143" s="6"/>
      <c r="GRC143" s="6"/>
      <c r="GRD143" s="6"/>
      <c r="GRE143" s="6"/>
      <c r="GRF143" s="6"/>
      <c r="GRG143" s="6"/>
      <c r="GRH143" s="6"/>
      <c r="GRI143" s="6"/>
      <c r="GRJ143" s="6"/>
      <c r="GRK143" s="6"/>
      <c r="GRL143" s="6"/>
      <c r="GRM143" s="6"/>
      <c r="GRN143" s="6"/>
      <c r="GRO143" s="6"/>
      <c r="GRP143" s="6"/>
      <c r="GRQ143" s="6"/>
      <c r="GRR143" s="6"/>
      <c r="GRS143" s="6"/>
      <c r="GRT143" s="6"/>
      <c r="GRU143" s="6"/>
      <c r="GRV143" s="6"/>
      <c r="GRW143" s="6"/>
      <c r="GRX143" s="6"/>
      <c r="GRY143" s="6"/>
      <c r="GRZ143" s="6"/>
      <c r="GSA143" s="6"/>
      <c r="GSB143" s="6"/>
      <c r="GSC143" s="6"/>
      <c r="GSD143" s="6"/>
      <c r="GSE143" s="6"/>
      <c r="GSF143" s="6"/>
      <c r="GSG143" s="6"/>
      <c r="GSH143" s="6"/>
      <c r="GSI143" s="6"/>
      <c r="GSJ143" s="6"/>
      <c r="GSK143" s="6"/>
      <c r="GSL143" s="6"/>
      <c r="GSM143" s="6"/>
      <c r="GSN143" s="6"/>
      <c r="GSO143" s="6"/>
      <c r="GSP143" s="6"/>
      <c r="GSQ143" s="6"/>
      <c r="GSR143" s="6"/>
      <c r="GSS143" s="6"/>
      <c r="GST143" s="6"/>
      <c r="GSU143" s="6"/>
      <c r="GSV143" s="6"/>
      <c r="GSW143" s="6"/>
      <c r="GSX143" s="6"/>
      <c r="GSY143" s="6"/>
      <c r="GSZ143" s="6"/>
      <c r="GTA143" s="6"/>
      <c r="GTB143" s="6"/>
      <c r="GTC143" s="6"/>
      <c r="GTD143" s="6"/>
      <c r="GTE143" s="6"/>
      <c r="GTF143" s="6"/>
      <c r="GTG143" s="6"/>
      <c r="GTH143" s="6"/>
      <c r="GTI143" s="6"/>
      <c r="GTJ143" s="6"/>
      <c r="GTK143" s="6"/>
      <c r="GTL143" s="6"/>
      <c r="GTM143" s="6"/>
      <c r="GTN143" s="6"/>
      <c r="GTO143" s="6"/>
      <c r="GTP143" s="6"/>
      <c r="GTQ143" s="6"/>
      <c r="GTR143" s="6"/>
      <c r="GTS143" s="6"/>
      <c r="GTT143" s="6"/>
      <c r="GTU143" s="6"/>
      <c r="GTV143" s="6"/>
      <c r="GTW143" s="6"/>
      <c r="GTX143" s="6"/>
      <c r="GTY143" s="6"/>
      <c r="GTZ143" s="6"/>
      <c r="GUA143" s="6"/>
      <c r="GUB143" s="6"/>
      <c r="GUC143" s="6"/>
      <c r="GUD143" s="6"/>
      <c r="GUE143" s="6"/>
      <c r="GUF143" s="6"/>
      <c r="GUG143" s="6"/>
      <c r="GUH143" s="6"/>
      <c r="GUI143" s="6"/>
      <c r="GUJ143" s="6"/>
      <c r="GUK143" s="6"/>
      <c r="GUL143" s="6"/>
      <c r="GUM143" s="6"/>
      <c r="GUN143" s="6"/>
      <c r="GUO143" s="6"/>
      <c r="GUP143" s="6"/>
      <c r="GUQ143" s="6"/>
      <c r="GUR143" s="6"/>
      <c r="GUS143" s="6"/>
      <c r="GUT143" s="6"/>
      <c r="GUU143" s="6"/>
      <c r="GUV143" s="6"/>
      <c r="GUW143" s="6"/>
      <c r="GUX143" s="6"/>
      <c r="GUY143" s="6"/>
      <c r="GUZ143" s="6"/>
      <c r="GVA143" s="6"/>
      <c r="GVB143" s="6"/>
      <c r="GVC143" s="6"/>
      <c r="GVD143" s="6"/>
      <c r="GVE143" s="6"/>
      <c r="GVF143" s="6"/>
      <c r="GVG143" s="6"/>
      <c r="GVH143" s="6"/>
      <c r="GVI143" s="6"/>
      <c r="GVJ143" s="6"/>
      <c r="GVK143" s="6"/>
      <c r="GVL143" s="6"/>
      <c r="GVM143" s="6"/>
      <c r="GVN143" s="6"/>
      <c r="GVO143" s="6"/>
      <c r="GVP143" s="6"/>
      <c r="GVQ143" s="6"/>
      <c r="GVR143" s="6"/>
      <c r="GVS143" s="6"/>
      <c r="GVT143" s="6"/>
      <c r="GVU143" s="6"/>
      <c r="GVV143" s="6"/>
      <c r="GVW143" s="6"/>
      <c r="GVX143" s="6"/>
      <c r="GVY143" s="6"/>
      <c r="GVZ143" s="6"/>
      <c r="GWA143" s="6"/>
      <c r="GWB143" s="6"/>
      <c r="GWC143" s="6"/>
      <c r="GWD143" s="6"/>
      <c r="GWE143" s="6"/>
      <c r="GWF143" s="6"/>
      <c r="GWG143" s="6"/>
      <c r="GWH143" s="6"/>
      <c r="GWI143" s="6"/>
      <c r="GWJ143" s="6"/>
      <c r="GWK143" s="6"/>
      <c r="GWL143" s="6"/>
      <c r="GWM143" s="6"/>
      <c r="GWN143" s="6"/>
      <c r="GWO143" s="6"/>
      <c r="GWP143" s="6"/>
      <c r="GWQ143" s="6"/>
      <c r="GWR143" s="6"/>
      <c r="GWS143" s="6"/>
      <c r="GWT143" s="6"/>
      <c r="GWU143" s="6"/>
      <c r="GWV143" s="6"/>
      <c r="GWW143" s="6"/>
      <c r="GWX143" s="6"/>
      <c r="GWY143" s="6"/>
      <c r="GWZ143" s="6"/>
      <c r="GXA143" s="6"/>
      <c r="GXB143" s="6"/>
      <c r="GXC143" s="6"/>
      <c r="GXD143" s="6"/>
      <c r="GXE143" s="6"/>
      <c r="GXF143" s="6"/>
      <c r="GXG143" s="6"/>
      <c r="GXH143" s="6"/>
      <c r="GXI143" s="6"/>
      <c r="GXJ143" s="6"/>
      <c r="GXK143" s="6"/>
      <c r="GXL143" s="6"/>
      <c r="GXM143" s="6"/>
      <c r="GXN143" s="6"/>
      <c r="GXO143" s="6"/>
      <c r="GXP143" s="6"/>
      <c r="GXQ143" s="6"/>
      <c r="GXR143" s="6"/>
      <c r="GXS143" s="6"/>
      <c r="GXT143" s="6"/>
      <c r="GXU143" s="6"/>
      <c r="GXV143" s="6"/>
      <c r="GXW143" s="6"/>
      <c r="GXX143" s="6"/>
      <c r="GXY143" s="6"/>
      <c r="GXZ143" s="6"/>
      <c r="GYA143" s="6"/>
      <c r="GYB143" s="6"/>
      <c r="GYC143" s="6"/>
      <c r="GYD143" s="6"/>
      <c r="GYE143" s="6"/>
      <c r="GYF143" s="6"/>
      <c r="GYG143" s="6"/>
      <c r="GYH143" s="6"/>
      <c r="GYI143" s="6"/>
      <c r="GYJ143" s="6"/>
      <c r="GYK143" s="6"/>
      <c r="GYL143" s="6"/>
      <c r="GYM143" s="6"/>
      <c r="GYN143" s="6"/>
      <c r="GYO143" s="6"/>
      <c r="GYP143" s="6"/>
      <c r="GYQ143" s="6"/>
      <c r="GYR143" s="6"/>
      <c r="GYS143" s="6"/>
      <c r="GYT143" s="6"/>
      <c r="GYU143" s="6"/>
      <c r="GYV143" s="6"/>
      <c r="GYW143" s="6"/>
      <c r="GYX143" s="6"/>
      <c r="GYY143" s="6"/>
      <c r="GYZ143" s="6"/>
      <c r="GZA143" s="6"/>
      <c r="GZB143" s="6"/>
      <c r="GZC143" s="6"/>
      <c r="GZD143" s="6"/>
      <c r="GZE143" s="6"/>
      <c r="GZF143" s="6"/>
      <c r="GZG143" s="6"/>
      <c r="GZH143" s="6"/>
      <c r="GZI143" s="6"/>
      <c r="GZJ143" s="6"/>
      <c r="GZK143" s="6"/>
      <c r="GZL143" s="6"/>
      <c r="GZM143" s="6"/>
      <c r="GZN143" s="6"/>
      <c r="GZO143" s="6"/>
      <c r="GZP143" s="6"/>
      <c r="GZQ143" s="6"/>
      <c r="GZR143" s="6"/>
      <c r="GZS143" s="6"/>
      <c r="GZT143" s="6"/>
      <c r="GZU143" s="6"/>
      <c r="GZV143" s="6"/>
      <c r="GZW143" s="6"/>
      <c r="GZX143" s="6"/>
      <c r="GZY143" s="6"/>
      <c r="GZZ143" s="6"/>
      <c r="HAA143" s="6"/>
      <c r="HAB143" s="6"/>
      <c r="HAC143" s="6"/>
      <c r="HAD143" s="6"/>
      <c r="HAE143" s="6"/>
      <c r="HAF143" s="6"/>
      <c r="HAG143" s="6"/>
      <c r="HAH143" s="6"/>
      <c r="HAI143" s="6"/>
      <c r="HAJ143" s="6"/>
      <c r="HAK143" s="6"/>
      <c r="HAL143" s="6"/>
      <c r="HAM143" s="6"/>
      <c r="HAN143" s="6"/>
      <c r="HAO143" s="6"/>
      <c r="HAP143" s="6"/>
      <c r="HAQ143" s="6"/>
      <c r="HAR143" s="6"/>
      <c r="HAS143" s="6"/>
      <c r="HAT143" s="6"/>
      <c r="HAU143" s="6"/>
      <c r="HAV143" s="6"/>
      <c r="HAW143" s="6"/>
      <c r="HAX143" s="6"/>
      <c r="HAY143" s="6"/>
      <c r="HAZ143" s="6"/>
      <c r="HBA143" s="6"/>
      <c r="HBB143" s="6"/>
      <c r="HBC143" s="6"/>
      <c r="HBD143" s="6"/>
      <c r="HBE143" s="6"/>
      <c r="HBF143" s="6"/>
      <c r="HBG143" s="6"/>
      <c r="HBH143" s="6"/>
      <c r="HBI143" s="6"/>
      <c r="HBJ143" s="6"/>
      <c r="HBK143" s="6"/>
      <c r="HBL143" s="6"/>
      <c r="HBM143" s="6"/>
      <c r="HBN143" s="6"/>
      <c r="HBO143" s="6"/>
      <c r="HBP143" s="6"/>
      <c r="HBQ143" s="6"/>
      <c r="HBR143" s="6"/>
      <c r="HBS143" s="6"/>
      <c r="HBT143" s="6"/>
      <c r="HBU143" s="6"/>
      <c r="HBV143" s="6"/>
      <c r="HBW143" s="6"/>
      <c r="HBX143" s="6"/>
      <c r="HBY143" s="6"/>
      <c r="HBZ143" s="6"/>
      <c r="HCA143" s="6"/>
      <c r="HCB143" s="6"/>
      <c r="HCC143" s="6"/>
      <c r="HCD143" s="6"/>
      <c r="HCE143" s="6"/>
      <c r="HCF143" s="6"/>
      <c r="HCG143" s="6"/>
      <c r="HCH143" s="6"/>
      <c r="HCI143" s="6"/>
      <c r="HCJ143" s="6"/>
      <c r="HCK143" s="6"/>
      <c r="HCL143" s="6"/>
      <c r="HCM143" s="6"/>
      <c r="HCN143" s="6"/>
      <c r="HCO143" s="6"/>
      <c r="HCP143" s="6"/>
      <c r="HCQ143" s="6"/>
      <c r="HCR143" s="6"/>
      <c r="HCS143" s="6"/>
      <c r="HCT143" s="6"/>
      <c r="HCU143" s="6"/>
      <c r="HCV143" s="6"/>
      <c r="HCW143" s="6"/>
      <c r="HCX143" s="6"/>
      <c r="HCY143" s="6"/>
      <c r="HCZ143" s="6"/>
      <c r="HDA143" s="6"/>
      <c r="HDB143" s="6"/>
      <c r="HDC143" s="6"/>
      <c r="HDD143" s="6"/>
      <c r="HDE143" s="6"/>
      <c r="HDF143" s="6"/>
      <c r="HDG143" s="6"/>
      <c r="HDH143" s="6"/>
      <c r="HDI143" s="6"/>
      <c r="HDJ143" s="6"/>
      <c r="HDK143" s="6"/>
      <c r="HDL143" s="6"/>
      <c r="HDM143" s="6"/>
      <c r="HDN143" s="6"/>
      <c r="HDO143" s="6"/>
      <c r="HDP143" s="6"/>
      <c r="HDQ143" s="6"/>
      <c r="HDR143" s="6"/>
      <c r="HDS143" s="6"/>
      <c r="HDT143" s="6"/>
      <c r="HDU143" s="6"/>
      <c r="HDV143" s="6"/>
      <c r="HDW143" s="6"/>
      <c r="HDX143" s="6"/>
      <c r="HDY143" s="6"/>
      <c r="HDZ143" s="6"/>
      <c r="HEA143" s="6"/>
      <c r="HEB143" s="6"/>
      <c r="HEC143" s="6"/>
      <c r="HED143" s="6"/>
      <c r="HEE143" s="6"/>
      <c r="HEF143" s="6"/>
      <c r="HEG143" s="6"/>
      <c r="HEH143" s="6"/>
      <c r="HEI143" s="6"/>
      <c r="HEJ143" s="6"/>
      <c r="HEK143" s="6"/>
      <c r="HEL143" s="6"/>
      <c r="HEM143" s="6"/>
      <c r="HEN143" s="6"/>
      <c r="HEO143" s="6"/>
      <c r="HEP143" s="6"/>
      <c r="HEQ143" s="6"/>
      <c r="HER143" s="6"/>
      <c r="HES143" s="6"/>
      <c r="HET143" s="6"/>
      <c r="HEU143" s="6"/>
      <c r="HEV143" s="6"/>
      <c r="HEW143" s="6"/>
      <c r="HEX143" s="6"/>
      <c r="HEY143" s="6"/>
      <c r="HEZ143" s="6"/>
      <c r="HFA143" s="6"/>
      <c r="HFB143" s="6"/>
      <c r="HFC143" s="6"/>
      <c r="HFD143" s="6"/>
      <c r="HFE143" s="6"/>
      <c r="HFF143" s="6"/>
      <c r="HFG143" s="6"/>
      <c r="HFH143" s="6"/>
      <c r="HFI143" s="6"/>
      <c r="HFJ143" s="6"/>
      <c r="HFK143" s="6"/>
      <c r="HFL143" s="6"/>
      <c r="HFM143" s="6"/>
      <c r="HFN143" s="6"/>
      <c r="HFO143" s="6"/>
      <c r="HFP143" s="6"/>
      <c r="HFQ143" s="6"/>
      <c r="HFR143" s="6"/>
      <c r="HFS143" s="6"/>
      <c r="HFT143" s="6"/>
      <c r="HFU143" s="6"/>
      <c r="HFV143" s="6"/>
      <c r="HFW143" s="6"/>
      <c r="HFX143" s="6"/>
      <c r="HFY143" s="6"/>
      <c r="HFZ143" s="6"/>
      <c r="HGA143" s="6"/>
      <c r="HGB143" s="6"/>
      <c r="HGC143" s="6"/>
      <c r="HGD143" s="6"/>
      <c r="HGE143" s="6"/>
      <c r="HGF143" s="6"/>
      <c r="HGG143" s="6"/>
      <c r="HGH143" s="6"/>
      <c r="HGI143" s="6"/>
      <c r="HGJ143" s="6"/>
      <c r="HGK143" s="6"/>
      <c r="HGL143" s="6"/>
      <c r="HGM143" s="6"/>
      <c r="HGN143" s="6"/>
      <c r="HGO143" s="6"/>
      <c r="HGP143" s="6"/>
      <c r="HGQ143" s="6"/>
      <c r="HGR143" s="6"/>
      <c r="HGS143" s="6"/>
      <c r="HGT143" s="6"/>
      <c r="HGU143" s="6"/>
      <c r="HGV143" s="6"/>
      <c r="HGW143" s="6"/>
      <c r="HGX143" s="6"/>
      <c r="HGY143" s="6"/>
      <c r="HGZ143" s="6"/>
      <c r="HHA143" s="6"/>
      <c r="HHB143" s="6"/>
      <c r="HHC143" s="6"/>
      <c r="HHD143" s="6"/>
      <c r="HHE143" s="6"/>
      <c r="HHF143" s="6"/>
      <c r="HHG143" s="6"/>
      <c r="HHH143" s="6"/>
      <c r="HHI143" s="6"/>
      <c r="HHJ143" s="6"/>
      <c r="HHK143" s="6"/>
      <c r="HHL143" s="6"/>
      <c r="HHM143" s="6"/>
      <c r="HHN143" s="6"/>
      <c r="HHO143" s="6"/>
      <c r="HHP143" s="6"/>
      <c r="HHQ143" s="6"/>
      <c r="HHR143" s="6"/>
      <c r="HHS143" s="6"/>
      <c r="HHT143" s="6"/>
      <c r="HHU143" s="6"/>
      <c r="HHV143" s="6"/>
      <c r="HHW143" s="6"/>
      <c r="HHX143" s="6"/>
      <c r="HHY143" s="6"/>
      <c r="HHZ143" s="6"/>
      <c r="HIA143" s="6"/>
      <c r="HIB143" s="6"/>
      <c r="HIC143" s="6"/>
      <c r="HID143" s="6"/>
      <c r="HIE143" s="6"/>
      <c r="HIF143" s="6"/>
      <c r="HIG143" s="6"/>
      <c r="HIH143" s="6"/>
      <c r="HII143" s="6"/>
      <c r="HIJ143" s="6"/>
      <c r="HIK143" s="6"/>
      <c r="HIL143" s="6"/>
      <c r="HIM143" s="6"/>
      <c r="HIN143" s="6"/>
      <c r="HIO143" s="6"/>
      <c r="HIP143" s="6"/>
      <c r="HIQ143" s="6"/>
      <c r="HIR143" s="6"/>
      <c r="HIS143" s="6"/>
      <c r="HIT143" s="6"/>
      <c r="HIU143" s="6"/>
      <c r="HIV143" s="6"/>
      <c r="HIW143" s="6"/>
      <c r="HIX143" s="6"/>
      <c r="HIY143" s="6"/>
      <c r="HIZ143" s="6"/>
      <c r="HJA143" s="6"/>
      <c r="HJB143" s="6"/>
      <c r="HJC143" s="6"/>
      <c r="HJD143" s="6"/>
      <c r="HJE143" s="6"/>
      <c r="HJF143" s="6"/>
      <c r="HJG143" s="6"/>
      <c r="HJH143" s="6"/>
      <c r="HJI143" s="6"/>
      <c r="HJJ143" s="6"/>
      <c r="HJK143" s="6"/>
      <c r="HJL143" s="6"/>
      <c r="HJM143" s="6"/>
      <c r="HJN143" s="6"/>
      <c r="HJO143" s="6"/>
      <c r="HJP143" s="6"/>
      <c r="HJQ143" s="6"/>
      <c r="HJR143" s="6"/>
      <c r="HJS143" s="6"/>
      <c r="HJT143" s="6"/>
      <c r="HJU143" s="6"/>
      <c r="HJV143" s="6"/>
      <c r="HJW143" s="6"/>
      <c r="HJX143" s="6"/>
      <c r="HJY143" s="6"/>
      <c r="HJZ143" s="6"/>
      <c r="HKA143" s="6"/>
      <c r="HKB143" s="6"/>
      <c r="HKC143" s="6"/>
      <c r="HKD143" s="6"/>
      <c r="HKE143" s="6"/>
      <c r="HKF143" s="6"/>
      <c r="HKG143" s="6"/>
      <c r="HKH143" s="6"/>
      <c r="HKI143" s="6"/>
      <c r="HKJ143" s="6"/>
      <c r="HKK143" s="6"/>
      <c r="HKL143" s="6"/>
      <c r="HKM143" s="6"/>
      <c r="HKN143" s="6"/>
      <c r="HKO143" s="6"/>
      <c r="HKP143" s="6"/>
      <c r="HKQ143" s="6"/>
      <c r="HKR143" s="6"/>
      <c r="HKS143" s="6"/>
      <c r="HKT143" s="6"/>
      <c r="HKU143" s="6"/>
      <c r="HKV143" s="6"/>
      <c r="HKW143" s="6"/>
      <c r="HKX143" s="6"/>
      <c r="HKY143" s="6"/>
      <c r="HKZ143" s="6"/>
      <c r="HLA143" s="6"/>
      <c r="HLB143" s="6"/>
      <c r="HLC143" s="6"/>
      <c r="HLD143" s="6"/>
      <c r="HLE143" s="6"/>
      <c r="HLF143" s="6"/>
      <c r="HLG143" s="6"/>
      <c r="HLH143" s="6"/>
      <c r="HLI143" s="6"/>
      <c r="HLJ143" s="6"/>
      <c r="HLK143" s="6"/>
      <c r="HLL143" s="6"/>
      <c r="HLM143" s="6"/>
      <c r="HLN143" s="6"/>
      <c r="HLO143" s="6"/>
      <c r="HLP143" s="6"/>
      <c r="HLQ143" s="6"/>
      <c r="HLR143" s="6"/>
      <c r="HLS143" s="6"/>
      <c r="HLT143" s="6"/>
      <c r="HLU143" s="6"/>
      <c r="HLV143" s="6"/>
      <c r="HLW143" s="6"/>
      <c r="HLX143" s="6"/>
      <c r="HLY143" s="6"/>
      <c r="HLZ143" s="6"/>
      <c r="HMA143" s="6"/>
      <c r="HMB143" s="6"/>
      <c r="HMC143" s="6"/>
      <c r="HMD143" s="6"/>
      <c r="HME143" s="6"/>
      <c r="HMF143" s="6"/>
      <c r="HMG143" s="6"/>
      <c r="HMH143" s="6"/>
      <c r="HMI143" s="6"/>
      <c r="HMJ143" s="6"/>
      <c r="HMK143" s="6"/>
      <c r="HML143" s="6"/>
      <c r="HMM143" s="6"/>
      <c r="HMN143" s="6"/>
      <c r="HMO143" s="6"/>
      <c r="HMP143" s="6"/>
      <c r="HMQ143" s="6"/>
      <c r="HMR143" s="6"/>
      <c r="HMS143" s="6"/>
      <c r="HMT143" s="6"/>
      <c r="HMU143" s="6"/>
      <c r="HMV143" s="6"/>
      <c r="HMW143" s="6"/>
      <c r="HMX143" s="6"/>
      <c r="HMY143" s="6"/>
      <c r="HMZ143" s="6"/>
      <c r="HNA143" s="6"/>
      <c r="HNB143" s="6"/>
      <c r="HNC143" s="6"/>
      <c r="HND143" s="6"/>
      <c r="HNE143" s="6"/>
      <c r="HNF143" s="6"/>
      <c r="HNG143" s="6"/>
      <c r="HNH143" s="6"/>
      <c r="HNI143" s="6"/>
      <c r="HNJ143" s="6"/>
      <c r="HNK143" s="6"/>
      <c r="HNL143" s="6"/>
      <c r="HNM143" s="6"/>
      <c r="HNN143" s="6"/>
      <c r="HNO143" s="6"/>
      <c r="HNP143" s="6"/>
      <c r="HNQ143" s="6"/>
      <c r="HNR143" s="6"/>
      <c r="HNS143" s="6"/>
      <c r="HNT143" s="6"/>
      <c r="HNU143" s="6"/>
      <c r="HNV143" s="6"/>
      <c r="HNW143" s="6"/>
      <c r="HNX143" s="6"/>
      <c r="HNY143" s="6"/>
      <c r="HNZ143" s="6"/>
      <c r="HOA143" s="6"/>
      <c r="HOB143" s="6"/>
      <c r="HOC143" s="6"/>
      <c r="HOD143" s="6"/>
      <c r="HOE143" s="6"/>
      <c r="HOF143" s="6"/>
      <c r="HOG143" s="6"/>
      <c r="HOH143" s="6"/>
      <c r="HOI143" s="6"/>
      <c r="HOJ143" s="6"/>
      <c r="HOK143" s="6"/>
      <c r="HOL143" s="6"/>
      <c r="HOM143" s="6"/>
      <c r="HON143" s="6"/>
      <c r="HOO143" s="6"/>
      <c r="HOP143" s="6"/>
      <c r="HOQ143" s="6"/>
      <c r="HOR143" s="6"/>
      <c r="HOS143" s="6"/>
      <c r="HOT143" s="6"/>
      <c r="HOU143" s="6"/>
      <c r="HOV143" s="6"/>
      <c r="HOW143" s="6"/>
      <c r="HOX143" s="6"/>
      <c r="HOY143" s="6"/>
      <c r="HOZ143" s="6"/>
      <c r="HPA143" s="6"/>
      <c r="HPB143" s="6"/>
      <c r="HPC143" s="6"/>
      <c r="HPD143" s="6"/>
      <c r="HPE143" s="6"/>
      <c r="HPF143" s="6"/>
      <c r="HPG143" s="6"/>
      <c r="HPH143" s="6"/>
      <c r="HPI143" s="6"/>
      <c r="HPJ143" s="6"/>
      <c r="HPK143" s="6"/>
      <c r="HPL143" s="6"/>
      <c r="HPM143" s="6"/>
      <c r="HPN143" s="6"/>
      <c r="HPO143" s="6"/>
      <c r="HPP143" s="6"/>
      <c r="HPQ143" s="6"/>
      <c r="HPR143" s="6"/>
      <c r="HPS143" s="6"/>
      <c r="HPT143" s="6"/>
      <c r="HPU143" s="6"/>
      <c r="HPV143" s="6"/>
      <c r="HPW143" s="6"/>
      <c r="HPX143" s="6"/>
      <c r="HPY143" s="6"/>
      <c r="HPZ143" s="6"/>
      <c r="HQA143" s="6"/>
      <c r="HQB143" s="6"/>
      <c r="HQC143" s="6"/>
      <c r="HQD143" s="6"/>
      <c r="HQE143" s="6"/>
      <c r="HQF143" s="6"/>
      <c r="HQG143" s="6"/>
      <c r="HQH143" s="6"/>
      <c r="HQI143" s="6"/>
      <c r="HQJ143" s="6"/>
      <c r="HQK143" s="6"/>
      <c r="HQL143" s="6"/>
      <c r="HQM143" s="6"/>
      <c r="HQN143" s="6"/>
      <c r="HQO143" s="6"/>
      <c r="HQP143" s="6"/>
      <c r="HQQ143" s="6"/>
      <c r="HQR143" s="6"/>
      <c r="HQS143" s="6"/>
      <c r="HQT143" s="6"/>
      <c r="HQU143" s="6"/>
      <c r="HQV143" s="6"/>
      <c r="HQW143" s="6"/>
      <c r="HQX143" s="6"/>
      <c r="HQY143" s="6"/>
      <c r="HQZ143" s="6"/>
      <c r="HRA143" s="6"/>
      <c r="HRB143" s="6"/>
      <c r="HRC143" s="6"/>
      <c r="HRD143" s="6"/>
      <c r="HRE143" s="6"/>
      <c r="HRF143" s="6"/>
      <c r="HRG143" s="6"/>
      <c r="HRH143" s="6"/>
      <c r="HRI143" s="6"/>
      <c r="HRJ143" s="6"/>
      <c r="HRK143" s="6"/>
      <c r="HRL143" s="6"/>
      <c r="HRM143" s="6"/>
      <c r="HRN143" s="6"/>
      <c r="HRO143" s="6"/>
      <c r="HRP143" s="6"/>
      <c r="HRQ143" s="6"/>
      <c r="HRR143" s="6"/>
      <c r="HRS143" s="6"/>
      <c r="HRT143" s="6"/>
      <c r="HRU143" s="6"/>
      <c r="HRV143" s="6"/>
      <c r="HRW143" s="6"/>
      <c r="HRX143" s="6"/>
      <c r="HRY143" s="6"/>
      <c r="HRZ143" s="6"/>
      <c r="HSA143" s="6"/>
      <c r="HSB143" s="6"/>
      <c r="HSC143" s="6"/>
      <c r="HSD143" s="6"/>
      <c r="HSE143" s="6"/>
      <c r="HSF143" s="6"/>
      <c r="HSG143" s="6"/>
      <c r="HSH143" s="6"/>
      <c r="HSI143" s="6"/>
      <c r="HSJ143" s="6"/>
      <c r="HSK143" s="6"/>
      <c r="HSL143" s="6"/>
      <c r="HSM143" s="6"/>
      <c r="HSN143" s="6"/>
      <c r="HSO143" s="6"/>
      <c r="HSP143" s="6"/>
      <c r="HSQ143" s="6"/>
      <c r="HSR143" s="6"/>
      <c r="HSS143" s="6"/>
      <c r="HST143" s="6"/>
      <c r="HSU143" s="6"/>
      <c r="HSV143" s="6"/>
      <c r="HSW143" s="6"/>
      <c r="HSX143" s="6"/>
      <c r="HSY143" s="6"/>
      <c r="HSZ143" s="6"/>
      <c r="HTA143" s="6"/>
      <c r="HTB143" s="6"/>
      <c r="HTC143" s="6"/>
      <c r="HTD143" s="6"/>
      <c r="HTE143" s="6"/>
      <c r="HTF143" s="6"/>
      <c r="HTG143" s="6"/>
      <c r="HTH143" s="6"/>
      <c r="HTI143" s="6"/>
      <c r="HTJ143" s="6"/>
      <c r="HTK143" s="6"/>
      <c r="HTL143" s="6"/>
      <c r="HTM143" s="6"/>
      <c r="HTN143" s="6"/>
      <c r="HTO143" s="6"/>
      <c r="HTP143" s="6"/>
      <c r="HTQ143" s="6"/>
      <c r="HTR143" s="6"/>
      <c r="HTS143" s="6"/>
      <c r="HTT143" s="6"/>
      <c r="HTU143" s="6"/>
      <c r="HTV143" s="6"/>
      <c r="HTW143" s="6"/>
      <c r="HTX143" s="6"/>
      <c r="HTY143" s="6"/>
      <c r="HTZ143" s="6"/>
      <c r="HUA143" s="6"/>
      <c r="HUB143" s="6"/>
      <c r="HUC143" s="6"/>
      <c r="HUD143" s="6"/>
      <c r="HUE143" s="6"/>
      <c r="HUF143" s="6"/>
      <c r="HUG143" s="6"/>
      <c r="HUH143" s="6"/>
      <c r="HUI143" s="6"/>
      <c r="HUJ143" s="6"/>
      <c r="HUK143" s="6"/>
      <c r="HUL143" s="6"/>
      <c r="HUM143" s="6"/>
      <c r="HUN143" s="6"/>
      <c r="HUO143" s="6"/>
      <c r="HUP143" s="6"/>
      <c r="HUQ143" s="6"/>
      <c r="HUR143" s="6"/>
      <c r="HUS143" s="6"/>
      <c r="HUT143" s="6"/>
      <c r="HUU143" s="6"/>
      <c r="HUV143" s="6"/>
      <c r="HUW143" s="6"/>
      <c r="HUX143" s="6"/>
      <c r="HUY143" s="6"/>
      <c r="HUZ143" s="6"/>
      <c r="HVA143" s="6"/>
      <c r="HVB143" s="6"/>
      <c r="HVC143" s="6"/>
      <c r="HVD143" s="6"/>
      <c r="HVE143" s="6"/>
      <c r="HVF143" s="6"/>
      <c r="HVG143" s="6"/>
      <c r="HVH143" s="6"/>
      <c r="HVI143" s="6"/>
      <c r="HVJ143" s="6"/>
      <c r="HVK143" s="6"/>
      <c r="HVL143" s="6"/>
      <c r="HVM143" s="6"/>
      <c r="HVN143" s="6"/>
      <c r="HVO143" s="6"/>
      <c r="HVP143" s="6"/>
      <c r="HVQ143" s="6"/>
      <c r="HVR143" s="6"/>
      <c r="HVS143" s="6"/>
      <c r="HVT143" s="6"/>
      <c r="HVU143" s="6"/>
      <c r="HVV143" s="6"/>
      <c r="HVW143" s="6"/>
      <c r="HVX143" s="6"/>
      <c r="HVY143" s="6"/>
      <c r="HVZ143" s="6"/>
      <c r="HWA143" s="6"/>
      <c r="HWB143" s="6"/>
      <c r="HWC143" s="6"/>
      <c r="HWD143" s="6"/>
      <c r="HWE143" s="6"/>
      <c r="HWF143" s="6"/>
      <c r="HWG143" s="6"/>
      <c r="HWH143" s="6"/>
      <c r="HWI143" s="6"/>
      <c r="HWJ143" s="6"/>
      <c r="HWK143" s="6"/>
      <c r="HWL143" s="6"/>
      <c r="HWM143" s="6"/>
      <c r="HWN143" s="6"/>
      <c r="HWO143" s="6"/>
      <c r="HWP143" s="6"/>
      <c r="HWQ143" s="6"/>
      <c r="HWR143" s="6"/>
      <c r="HWS143" s="6"/>
      <c r="HWT143" s="6"/>
      <c r="HWU143" s="6"/>
      <c r="HWV143" s="6"/>
      <c r="HWW143" s="6"/>
      <c r="HWX143" s="6"/>
      <c r="HWY143" s="6"/>
      <c r="HWZ143" s="6"/>
      <c r="HXA143" s="6"/>
      <c r="HXB143" s="6"/>
      <c r="HXC143" s="6"/>
      <c r="HXD143" s="6"/>
      <c r="HXE143" s="6"/>
      <c r="HXF143" s="6"/>
      <c r="HXG143" s="6"/>
      <c r="HXH143" s="6"/>
      <c r="HXI143" s="6"/>
      <c r="HXJ143" s="6"/>
      <c r="HXK143" s="6"/>
      <c r="HXL143" s="6"/>
      <c r="HXM143" s="6"/>
      <c r="HXN143" s="6"/>
      <c r="HXO143" s="6"/>
      <c r="HXP143" s="6"/>
      <c r="HXQ143" s="6"/>
      <c r="HXR143" s="6"/>
      <c r="HXS143" s="6"/>
      <c r="HXT143" s="6"/>
      <c r="HXU143" s="6"/>
      <c r="HXV143" s="6"/>
      <c r="HXW143" s="6"/>
      <c r="HXX143" s="6"/>
      <c r="HXY143" s="6"/>
      <c r="HXZ143" s="6"/>
      <c r="HYA143" s="6"/>
      <c r="HYB143" s="6"/>
      <c r="HYC143" s="6"/>
      <c r="HYD143" s="6"/>
      <c r="HYE143" s="6"/>
      <c r="HYF143" s="6"/>
      <c r="HYG143" s="6"/>
      <c r="HYH143" s="6"/>
      <c r="HYI143" s="6"/>
      <c r="HYJ143" s="6"/>
      <c r="HYK143" s="6"/>
      <c r="HYL143" s="6"/>
      <c r="HYM143" s="6"/>
      <c r="HYN143" s="6"/>
      <c r="HYO143" s="6"/>
      <c r="HYP143" s="6"/>
      <c r="HYQ143" s="6"/>
      <c r="HYR143" s="6"/>
      <c r="HYS143" s="6"/>
      <c r="HYT143" s="6"/>
      <c r="HYU143" s="6"/>
      <c r="HYV143" s="6"/>
      <c r="HYW143" s="6"/>
      <c r="HYX143" s="6"/>
      <c r="HYY143" s="6"/>
      <c r="HYZ143" s="6"/>
      <c r="HZA143" s="6"/>
      <c r="HZB143" s="6"/>
      <c r="HZC143" s="6"/>
      <c r="HZD143" s="6"/>
      <c r="HZE143" s="6"/>
      <c r="HZF143" s="6"/>
      <c r="HZG143" s="6"/>
      <c r="HZH143" s="6"/>
      <c r="HZI143" s="6"/>
      <c r="HZJ143" s="6"/>
      <c r="HZK143" s="6"/>
      <c r="HZL143" s="6"/>
      <c r="HZM143" s="6"/>
      <c r="HZN143" s="6"/>
      <c r="HZO143" s="6"/>
      <c r="HZP143" s="6"/>
      <c r="HZQ143" s="6"/>
      <c r="HZR143" s="6"/>
      <c r="HZS143" s="6"/>
      <c r="HZT143" s="6"/>
      <c r="HZU143" s="6"/>
      <c r="HZV143" s="6"/>
      <c r="HZW143" s="6"/>
      <c r="HZX143" s="6"/>
      <c r="HZY143" s="6"/>
      <c r="HZZ143" s="6"/>
      <c r="IAA143" s="6"/>
      <c r="IAB143" s="6"/>
      <c r="IAC143" s="6"/>
      <c r="IAD143" s="6"/>
      <c r="IAE143" s="6"/>
      <c r="IAF143" s="6"/>
      <c r="IAG143" s="6"/>
      <c r="IAH143" s="6"/>
      <c r="IAI143" s="6"/>
      <c r="IAJ143" s="6"/>
      <c r="IAK143" s="6"/>
      <c r="IAL143" s="6"/>
      <c r="IAM143" s="6"/>
      <c r="IAN143" s="6"/>
      <c r="IAO143" s="6"/>
      <c r="IAP143" s="6"/>
      <c r="IAQ143" s="6"/>
      <c r="IAR143" s="6"/>
      <c r="IAS143" s="6"/>
      <c r="IAT143" s="6"/>
      <c r="IAU143" s="6"/>
      <c r="IAV143" s="6"/>
      <c r="IAW143" s="6"/>
      <c r="IAX143" s="6"/>
      <c r="IAY143" s="6"/>
      <c r="IAZ143" s="6"/>
      <c r="IBA143" s="6"/>
      <c r="IBB143" s="6"/>
      <c r="IBC143" s="6"/>
      <c r="IBD143" s="6"/>
      <c r="IBE143" s="6"/>
      <c r="IBF143" s="6"/>
      <c r="IBG143" s="6"/>
      <c r="IBH143" s="6"/>
      <c r="IBI143" s="6"/>
      <c r="IBJ143" s="6"/>
      <c r="IBK143" s="6"/>
      <c r="IBL143" s="6"/>
      <c r="IBM143" s="6"/>
      <c r="IBN143" s="6"/>
      <c r="IBO143" s="6"/>
      <c r="IBP143" s="6"/>
      <c r="IBQ143" s="6"/>
      <c r="IBR143" s="6"/>
      <c r="IBS143" s="6"/>
      <c r="IBT143" s="6"/>
      <c r="IBU143" s="6"/>
      <c r="IBV143" s="6"/>
      <c r="IBW143" s="6"/>
      <c r="IBX143" s="6"/>
      <c r="IBY143" s="6"/>
      <c r="IBZ143" s="6"/>
      <c r="ICA143" s="6"/>
      <c r="ICB143" s="6"/>
      <c r="ICC143" s="6"/>
      <c r="ICD143" s="6"/>
      <c r="ICE143" s="6"/>
      <c r="ICF143" s="6"/>
      <c r="ICG143" s="6"/>
      <c r="ICH143" s="6"/>
      <c r="ICI143" s="6"/>
      <c r="ICJ143" s="6"/>
      <c r="ICK143" s="6"/>
      <c r="ICL143" s="6"/>
      <c r="ICM143" s="6"/>
      <c r="ICN143" s="6"/>
      <c r="ICO143" s="6"/>
      <c r="ICP143" s="6"/>
      <c r="ICQ143" s="6"/>
      <c r="ICR143" s="6"/>
      <c r="ICS143" s="6"/>
      <c r="ICT143" s="6"/>
      <c r="ICU143" s="6"/>
      <c r="ICV143" s="6"/>
      <c r="ICW143" s="6"/>
      <c r="ICX143" s="6"/>
      <c r="ICY143" s="6"/>
      <c r="ICZ143" s="6"/>
      <c r="IDA143" s="6"/>
      <c r="IDB143" s="6"/>
      <c r="IDC143" s="6"/>
      <c r="IDD143" s="6"/>
      <c r="IDE143" s="6"/>
      <c r="IDF143" s="6"/>
      <c r="IDG143" s="6"/>
      <c r="IDH143" s="6"/>
      <c r="IDI143" s="6"/>
      <c r="IDJ143" s="6"/>
      <c r="IDK143" s="6"/>
      <c r="IDL143" s="6"/>
      <c r="IDM143" s="6"/>
      <c r="IDN143" s="6"/>
      <c r="IDO143" s="6"/>
      <c r="IDP143" s="6"/>
      <c r="IDQ143" s="6"/>
      <c r="IDR143" s="6"/>
      <c r="IDS143" s="6"/>
      <c r="IDT143" s="6"/>
      <c r="IDU143" s="6"/>
      <c r="IDV143" s="6"/>
      <c r="IDW143" s="6"/>
      <c r="IDX143" s="6"/>
      <c r="IDY143" s="6"/>
      <c r="IDZ143" s="6"/>
      <c r="IEA143" s="6"/>
      <c r="IEB143" s="6"/>
      <c r="IEC143" s="6"/>
      <c r="IED143" s="6"/>
      <c r="IEE143" s="6"/>
      <c r="IEF143" s="6"/>
      <c r="IEG143" s="6"/>
      <c r="IEH143" s="6"/>
      <c r="IEI143" s="6"/>
      <c r="IEJ143" s="6"/>
      <c r="IEK143" s="6"/>
      <c r="IEL143" s="6"/>
      <c r="IEM143" s="6"/>
      <c r="IEN143" s="6"/>
      <c r="IEO143" s="6"/>
      <c r="IEP143" s="6"/>
      <c r="IEQ143" s="6"/>
      <c r="IER143" s="6"/>
      <c r="IES143" s="6"/>
      <c r="IET143" s="6"/>
      <c r="IEU143" s="6"/>
      <c r="IEV143" s="6"/>
      <c r="IEW143" s="6"/>
      <c r="IEX143" s="6"/>
      <c r="IEY143" s="6"/>
      <c r="IEZ143" s="6"/>
      <c r="IFA143" s="6"/>
      <c r="IFB143" s="6"/>
      <c r="IFC143" s="6"/>
      <c r="IFD143" s="6"/>
      <c r="IFE143" s="6"/>
      <c r="IFF143" s="6"/>
      <c r="IFG143" s="6"/>
      <c r="IFH143" s="6"/>
      <c r="IFI143" s="6"/>
      <c r="IFJ143" s="6"/>
      <c r="IFK143" s="6"/>
      <c r="IFL143" s="6"/>
      <c r="IFM143" s="6"/>
      <c r="IFN143" s="6"/>
      <c r="IFO143" s="6"/>
      <c r="IFP143" s="6"/>
      <c r="IFQ143" s="6"/>
      <c r="IFR143" s="6"/>
      <c r="IFS143" s="6"/>
      <c r="IFT143" s="6"/>
      <c r="IFU143" s="6"/>
      <c r="IFV143" s="6"/>
      <c r="IFW143" s="6"/>
      <c r="IFX143" s="6"/>
      <c r="IFY143" s="6"/>
      <c r="IFZ143" s="6"/>
      <c r="IGA143" s="6"/>
      <c r="IGB143" s="6"/>
      <c r="IGC143" s="6"/>
      <c r="IGD143" s="6"/>
      <c r="IGE143" s="6"/>
      <c r="IGF143" s="6"/>
      <c r="IGG143" s="6"/>
      <c r="IGH143" s="6"/>
      <c r="IGI143" s="6"/>
      <c r="IGJ143" s="6"/>
      <c r="IGK143" s="6"/>
      <c r="IGL143" s="6"/>
      <c r="IGM143" s="6"/>
      <c r="IGN143" s="6"/>
      <c r="IGO143" s="6"/>
      <c r="IGP143" s="6"/>
      <c r="IGQ143" s="6"/>
      <c r="IGR143" s="6"/>
      <c r="IGS143" s="6"/>
      <c r="IGT143" s="6"/>
      <c r="IGU143" s="6"/>
      <c r="IGV143" s="6"/>
      <c r="IGW143" s="6"/>
      <c r="IGX143" s="6"/>
      <c r="IGY143" s="6"/>
      <c r="IGZ143" s="6"/>
      <c r="IHA143" s="6"/>
      <c r="IHB143" s="6"/>
      <c r="IHC143" s="6"/>
      <c r="IHD143" s="6"/>
      <c r="IHE143" s="6"/>
      <c r="IHF143" s="6"/>
      <c r="IHG143" s="6"/>
      <c r="IHH143" s="6"/>
      <c r="IHI143" s="6"/>
      <c r="IHJ143" s="6"/>
      <c r="IHK143" s="6"/>
      <c r="IHL143" s="6"/>
      <c r="IHM143" s="6"/>
      <c r="IHN143" s="6"/>
      <c r="IHO143" s="6"/>
      <c r="IHP143" s="6"/>
      <c r="IHQ143" s="6"/>
      <c r="IHR143" s="6"/>
      <c r="IHS143" s="6"/>
      <c r="IHT143" s="6"/>
      <c r="IHU143" s="6"/>
      <c r="IHV143" s="6"/>
      <c r="IHW143" s="6"/>
      <c r="IHX143" s="6"/>
      <c r="IHY143" s="6"/>
      <c r="IHZ143" s="6"/>
      <c r="IIA143" s="6"/>
      <c r="IIB143" s="6"/>
      <c r="IIC143" s="6"/>
      <c r="IID143" s="6"/>
      <c r="IIE143" s="6"/>
      <c r="IIF143" s="6"/>
      <c r="IIG143" s="6"/>
      <c r="IIH143" s="6"/>
      <c r="III143" s="6"/>
      <c r="IIJ143" s="6"/>
      <c r="IIK143" s="6"/>
      <c r="IIL143" s="6"/>
      <c r="IIM143" s="6"/>
      <c r="IIN143" s="6"/>
      <c r="IIO143" s="6"/>
      <c r="IIP143" s="6"/>
      <c r="IIQ143" s="6"/>
      <c r="IIR143" s="6"/>
      <c r="IIS143" s="6"/>
      <c r="IIT143" s="6"/>
      <c r="IIU143" s="6"/>
      <c r="IIV143" s="6"/>
      <c r="IIW143" s="6"/>
      <c r="IIX143" s="6"/>
      <c r="IIY143" s="6"/>
      <c r="IIZ143" s="6"/>
      <c r="IJA143" s="6"/>
      <c r="IJB143" s="6"/>
      <c r="IJC143" s="6"/>
      <c r="IJD143" s="6"/>
      <c r="IJE143" s="6"/>
      <c r="IJF143" s="6"/>
      <c r="IJG143" s="6"/>
      <c r="IJH143" s="6"/>
      <c r="IJI143" s="6"/>
      <c r="IJJ143" s="6"/>
      <c r="IJK143" s="6"/>
      <c r="IJL143" s="6"/>
      <c r="IJM143" s="6"/>
      <c r="IJN143" s="6"/>
      <c r="IJO143" s="6"/>
      <c r="IJP143" s="6"/>
      <c r="IJQ143" s="6"/>
      <c r="IJR143" s="6"/>
      <c r="IJS143" s="6"/>
      <c r="IJT143" s="6"/>
      <c r="IJU143" s="6"/>
      <c r="IJV143" s="6"/>
      <c r="IJW143" s="6"/>
      <c r="IJX143" s="6"/>
      <c r="IJY143" s="6"/>
      <c r="IJZ143" s="6"/>
      <c r="IKA143" s="6"/>
      <c r="IKB143" s="6"/>
      <c r="IKC143" s="6"/>
      <c r="IKD143" s="6"/>
      <c r="IKE143" s="6"/>
      <c r="IKF143" s="6"/>
      <c r="IKG143" s="6"/>
      <c r="IKH143" s="6"/>
      <c r="IKI143" s="6"/>
      <c r="IKJ143" s="6"/>
      <c r="IKK143" s="6"/>
      <c r="IKL143" s="6"/>
      <c r="IKM143" s="6"/>
      <c r="IKN143" s="6"/>
      <c r="IKO143" s="6"/>
      <c r="IKP143" s="6"/>
      <c r="IKQ143" s="6"/>
      <c r="IKR143" s="6"/>
      <c r="IKS143" s="6"/>
      <c r="IKT143" s="6"/>
      <c r="IKU143" s="6"/>
      <c r="IKV143" s="6"/>
      <c r="IKW143" s="6"/>
      <c r="IKX143" s="6"/>
      <c r="IKY143" s="6"/>
      <c r="IKZ143" s="6"/>
      <c r="ILA143" s="6"/>
      <c r="ILB143" s="6"/>
      <c r="ILC143" s="6"/>
      <c r="ILD143" s="6"/>
      <c r="ILE143" s="6"/>
      <c r="ILF143" s="6"/>
      <c r="ILG143" s="6"/>
      <c r="ILH143" s="6"/>
      <c r="ILI143" s="6"/>
      <c r="ILJ143" s="6"/>
      <c r="ILK143" s="6"/>
      <c r="ILL143" s="6"/>
      <c r="ILM143" s="6"/>
      <c r="ILN143" s="6"/>
      <c r="ILO143" s="6"/>
      <c r="ILP143" s="6"/>
      <c r="ILQ143" s="6"/>
      <c r="ILR143" s="6"/>
      <c r="ILS143" s="6"/>
      <c r="ILT143" s="6"/>
      <c r="ILU143" s="6"/>
      <c r="ILV143" s="6"/>
      <c r="ILW143" s="6"/>
      <c r="ILX143" s="6"/>
      <c r="ILY143" s="6"/>
      <c r="ILZ143" s="6"/>
      <c r="IMA143" s="6"/>
      <c r="IMB143" s="6"/>
      <c r="IMC143" s="6"/>
      <c r="IMD143" s="6"/>
      <c r="IME143" s="6"/>
      <c r="IMF143" s="6"/>
      <c r="IMG143" s="6"/>
      <c r="IMH143" s="6"/>
      <c r="IMI143" s="6"/>
      <c r="IMJ143" s="6"/>
      <c r="IMK143" s="6"/>
      <c r="IML143" s="6"/>
      <c r="IMM143" s="6"/>
      <c r="IMN143" s="6"/>
      <c r="IMO143" s="6"/>
      <c r="IMP143" s="6"/>
      <c r="IMQ143" s="6"/>
      <c r="IMR143" s="6"/>
      <c r="IMS143" s="6"/>
      <c r="IMT143" s="6"/>
      <c r="IMU143" s="6"/>
      <c r="IMV143" s="6"/>
      <c r="IMW143" s="6"/>
      <c r="IMX143" s="6"/>
      <c r="IMY143" s="6"/>
      <c r="IMZ143" s="6"/>
      <c r="INA143" s="6"/>
      <c r="INB143" s="6"/>
      <c r="INC143" s="6"/>
      <c r="IND143" s="6"/>
      <c r="INE143" s="6"/>
      <c r="INF143" s="6"/>
      <c r="ING143" s="6"/>
      <c r="INH143" s="6"/>
      <c r="INI143" s="6"/>
      <c r="INJ143" s="6"/>
      <c r="INK143" s="6"/>
      <c r="INL143" s="6"/>
      <c r="INM143" s="6"/>
      <c r="INN143" s="6"/>
      <c r="INO143" s="6"/>
      <c r="INP143" s="6"/>
      <c r="INQ143" s="6"/>
      <c r="INR143" s="6"/>
      <c r="INS143" s="6"/>
      <c r="INT143" s="6"/>
      <c r="INU143" s="6"/>
      <c r="INV143" s="6"/>
      <c r="INW143" s="6"/>
      <c r="INX143" s="6"/>
      <c r="INY143" s="6"/>
      <c r="INZ143" s="6"/>
      <c r="IOA143" s="6"/>
      <c r="IOB143" s="6"/>
      <c r="IOC143" s="6"/>
      <c r="IOD143" s="6"/>
      <c r="IOE143" s="6"/>
      <c r="IOF143" s="6"/>
      <c r="IOG143" s="6"/>
      <c r="IOH143" s="6"/>
      <c r="IOI143" s="6"/>
      <c r="IOJ143" s="6"/>
      <c r="IOK143" s="6"/>
      <c r="IOL143" s="6"/>
      <c r="IOM143" s="6"/>
      <c r="ION143" s="6"/>
      <c r="IOO143" s="6"/>
      <c r="IOP143" s="6"/>
      <c r="IOQ143" s="6"/>
      <c r="IOR143" s="6"/>
      <c r="IOS143" s="6"/>
      <c r="IOT143" s="6"/>
      <c r="IOU143" s="6"/>
      <c r="IOV143" s="6"/>
      <c r="IOW143" s="6"/>
      <c r="IOX143" s="6"/>
      <c r="IOY143" s="6"/>
      <c r="IOZ143" s="6"/>
      <c r="IPA143" s="6"/>
      <c r="IPB143" s="6"/>
      <c r="IPC143" s="6"/>
      <c r="IPD143" s="6"/>
      <c r="IPE143" s="6"/>
      <c r="IPF143" s="6"/>
      <c r="IPG143" s="6"/>
      <c r="IPH143" s="6"/>
      <c r="IPI143" s="6"/>
      <c r="IPJ143" s="6"/>
      <c r="IPK143" s="6"/>
      <c r="IPL143" s="6"/>
      <c r="IPM143" s="6"/>
      <c r="IPN143" s="6"/>
      <c r="IPO143" s="6"/>
      <c r="IPP143" s="6"/>
      <c r="IPQ143" s="6"/>
      <c r="IPR143" s="6"/>
      <c r="IPS143" s="6"/>
      <c r="IPT143" s="6"/>
      <c r="IPU143" s="6"/>
      <c r="IPV143" s="6"/>
      <c r="IPW143" s="6"/>
      <c r="IPX143" s="6"/>
      <c r="IPY143" s="6"/>
      <c r="IPZ143" s="6"/>
      <c r="IQA143" s="6"/>
      <c r="IQB143" s="6"/>
      <c r="IQC143" s="6"/>
      <c r="IQD143" s="6"/>
      <c r="IQE143" s="6"/>
      <c r="IQF143" s="6"/>
      <c r="IQG143" s="6"/>
      <c r="IQH143" s="6"/>
      <c r="IQI143" s="6"/>
      <c r="IQJ143" s="6"/>
      <c r="IQK143" s="6"/>
      <c r="IQL143" s="6"/>
      <c r="IQM143" s="6"/>
      <c r="IQN143" s="6"/>
      <c r="IQO143" s="6"/>
      <c r="IQP143" s="6"/>
      <c r="IQQ143" s="6"/>
      <c r="IQR143" s="6"/>
      <c r="IQS143" s="6"/>
      <c r="IQT143" s="6"/>
      <c r="IQU143" s="6"/>
      <c r="IQV143" s="6"/>
      <c r="IQW143" s="6"/>
      <c r="IQX143" s="6"/>
      <c r="IQY143" s="6"/>
      <c r="IQZ143" s="6"/>
      <c r="IRA143" s="6"/>
      <c r="IRB143" s="6"/>
      <c r="IRC143" s="6"/>
      <c r="IRD143" s="6"/>
      <c r="IRE143" s="6"/>
      <c r="IRF143" s="6"/>
      <c r="IRG143" s="6"/>
      <c r="IRH143" s="6"/>
      <c r="IRI143" s="6"/>
      <c r="IRJ143" s="6"/>
      <c r="IRK143" s="6"/>
      <c r="IRL143" s="6"/>
      <c r="IRM143" s="6"/>
      <c r="IRN143" s="6"/>
      <c r="IRO143" s="6"/>
      <c r="IRP143" s="6"/>
      <c r="IRQ143" s="6"/>
      <c r="IRR143" s="6"/>
      <c r="IRS143" s="6"/>
      <c r="IRT143" s="6"/>
      <c r="IRU143" s="6"/>
      <c r="IRV143" s="6"/>
      <c r="IRW143" s="6"/>
      <c r="IRX143" s="6"/>
      <c r="IRY143" s="6"/>
      <c r="IRZ143" s="6"/>
      <c r="ISA143" s="6"/>
      <c r="ISB143" s="6"/>
      <c r="ISC143" s="6"/>
      <c r="ISD143" s="6"/>
      <c r="ISE143" s="6"/>
      <c r="ISF143" s="6"/>
      <c r="ISG143" s="6"/>
      <c r="ISH143" s="6"/>
      <c r="ISI143" s="6"/>
      <c r="ISJ143" s="6"/>
      <c r="ISK143" s="6"/>
      <c r="ISL143" s="6"/>
      <c r="ISM143" s="6"/>
      <c r="ISN143" s="6"/>
      <c r="ISO143" s="6"/>
      <c r="ISP143" s="6"/>
      <c r="ISQ143" s="6"/>
      <c r="ISR143" s="6"/>
      <c r="ISS143" s="6"/>
      <c r="IST143" s="6"/>
      <c r="ISU143" s="6"/>
      <c r="ISV143" s="6"/>
      <c r="ISW143" s="6"/>
      <c r="ISX143" s="6"/>
      <c r="ISY143" s="6"/>
      <c r="ISZ143" s="6"/>
      <c r="ITA143" s="6"/>
      <c r="ITB143" s="6"/>
      <c r="ITC143" s="6"/>
      <c r="ITD143" s="6"/>
      <c r="ITE143" s="6"/>
      <c r="ITF143" s="6"/>
      <c r="ITG143" s="6"/>
      <c r="ITH143" s="6"/>
      <c r="ITI143" s="6"/>
      <c r="ITJ143" s="6"/>
      <c r="ITK143" s="6"/>
      <c r="ITL143" s="6"/>
      <c r="ITM143" s="6"/>
      <c r="ITN143" s="6"/>
      <c r="ITO143" s="6"/>
      <c r="ITP143" s="6"/>
      <c r="ITQ143" s="6"/>
      <c r="ITR143" s="6"/>
      <c r="ITS143" s="6"/>
      <c r="ITT143" s="6"/>
      <c r="ITU143" s="6"/>
      <c r="ITV143" s="6"/>
      <c r="ITW143" s="6"/>
      <c r="ITX143" s="6"/>
      <c r="ITY143" s="6"/>
      <c r="ITZ143" s="6"/>
      <c r="IUA143" s="6"/>
      <c r="IUB143" s="6"/>
      <c r="IUC143" s="6"/>
      <c r="IUD143" s="6"/>
      <c r="IUE143" s="6"/>
      <c r="IUF143" s="6"/>
      <c r="IUG143" s="6"/>
      <c r="IUH143" s="6"/>
      <c r="IUI143" s="6"/>
      <c r="IUJ143" s="6"/>
      <c r="IUK143" s="6"/>
      <c r="IUL143" s="6"/>
      <c r="IUM143" s="6"/>
      <c r="IUN143" s="6"/>
      <c r="IUO143" s="6"/>
      <c r="IUP143" s="6"/>
      <c r="IUQ143" s="6"/>
      <c r="IUR143" s="6"/>
      <c r="IUS143" s="6"/>
      <c r="IUT143" s="6"/>
      <c r="IUU143" s="6"/>
      <c r="IUV143" s="6"/>
      <c r="IUW143" s="6"/>
      <c r="IUX143" s="6"/>
      <c r="IUY143" s="6"/>
      <c r="IUZ143" s="6"/>
      <c r="IVA143" s="6"/>
      <c r="IVB143" s="6"/>
      <c r="IVC143" s="6"/>
      <c r="IVD143" s="6"/>
      <c r="IVE143" s="6"/>
      <c r="IVF143" s="6"/>
      <c r="IVG143" s="6"/>
      <c r="IVH143" s="6"/>
      <c r="IVI143" s="6"/>
      <c r="IVJ143" s="6"/>
      <c r="IVK143" s="6"/>
      <c r="IVL143" s="6"/>
      <c r="IVM143" s="6"/>
      <c r="IVN143" s="6"/>
      <c r="IVO143" s="6"/>
      <c r="IVP143" s="6"/>
      <c r="IVQ143" s="6"/>
      <c r="IVR143" s="6"/>
      <c r="IVS143" s="6"/>
      <c r="IVT143" s="6"/>
      <c r="IVU143" s="6"/>
      <c r="IVV143" s="6"/>
      <c r="IVW143" s="6"/>
      <c r="IVX143" s="6"/>
      <c r="IVY143" s="6"/>
      <c r="IVZ143" s="6"/>
      <c r="IWA143" s="6"/>
      <c r="IWB143" s="6"/>
      <c r="IWC143" s="6"/>
      <c r="IWD143" s="6"/>
      <c r="IWE143" s="6"/>
      <c r="IWF143" s="6"/>
      <c r="IWG143" s="6"/>
      <c r="IWH143" s="6"/>
      <c r="IWI143" s="6"/>
      <c r="IWJ143" s="6"/>
      <c r="IWK143" s="6"/>
      <c r="IWL143" s="6"/>
      <c r="IWM143" s="6"/>
      <c r="IWN143" s="6"/>
      <c r="IWO143" s="6"/>
      <c r="IWP143" s="6"/>
      <c r="IWQ143" s="6"/>
      <c r="IWR143" s="6"/>
      <c r="IWS143" s="6"/>
      <c r="IWT143" s="6"/>
      <c r="IWU143" s="6"/>
      <c r="IWV143" s="6"/>
      <c r="IWW143" s="6"/>
      <c r="IWX143" s="6"/>
      <c r="IWY143" s="6"/>
      <c r="IWZ143" s="6"/>
      <c r="IXA143" s="6"/>
      <c r="IXB143" s="6"/>
      <c r="IXC143" s="6"/>
      <c r="IXD143" s="6"/>
      <c r="IXE143" s="6"/>
      <c r="IXF143" s="6"/>
      <c r="IXG143" s="6"/>
      <c r="IXH143" s="6"/>
      <c r="IXI143" s="6"/>
      <c r="IXJ143" s="6"/>
      <c r="IXK143" s="6"/>
      <c r="IXL143" s="6"/>
      <c r="IXM143" s="6"/>
      <c r="IXN143" s="6"/>
      <c r="IXO143" s="6"/>
      <c r="IXP143" s="6"/>
      <c r="IXQ143" s="6"/>
      <c r="IXR143" s="6"/>
      <c r="IXS143" s="6"/>
      <c r="IXT143" s="6"/>
      <c r="IXU143" s="6"/>
      <c r="IXV143" s="6"/>
      <c r="IXW143" s="6"/>
      <c r="IXX143" s="6"/>
      <c r="IXY143" s="6"/>
      <c r="IXZ143" s="6"/>
      <c r="IYA143" s="6"/>
      <c r="IYB143" s="6"/>
      <c r="IYC143" s="6"/>
      <c r="IYD143" s="6"/>
      <c r="IYE143" s="6"/>
      <c r="IYF143" s="6"/>
      <c r="IYG143" s="6"/>
      <c r="IYH143" s="6"/>
      <c r="IYI143" s="6"/>
      <c r="IYJ143" s="6"/>
      <c r="IYK143" s="6"/>
      <c r="IYL143" s="6"/>
      <c r="IYM143" s="6"/>
      <c r="IYN143" s="6"/>
      <c r="IYO143" s="6"/>
      <c r="IYP143" s="6"/>
      <c r="IYQ143" s="6"/>
      <c r="IYR143" s="6"/>
      <c r="IYS143" s="6"/>
      <c r="IYT143" s="6"/>
      <c r="IYU143" s="6"/>
      <c r="IYV143" s="6"/>
      <c r="IYW143" s="6"/>
      <c r="IYX143" s="6"/>
      <c r="IYY143" s="6"/>
      <c r="IYZ143" s="6"/>
      <c r="IZA143" s="6"/>
      <c r="IZB143" s="6"/>
      <c r="IZC143" s="6"/>
      <c r="IZD143" s="6"/>
      <c r="IZE143" s="6"/>
      <c r="IZF143" s="6"/>
      <c r="IZG143" s="6"/>
      <c r="IZH143" s="6"/>
      <c r="IZI143" s="6"/>
      <c r="IZJ143" s="6"/>
      <c r="IZK143" s="6"/>
      <c r="IZL143" s="6"/>
      <c r="IZM143" s="6"/>
      <c r="IZN143" s="6"/>
      <c r="IZO143" s="6"/>
      <c r="IZP143" s="6"/>
      <c r="IZQ143" s="6"/>
      <c r="IZR143" s="6"/>
      <c r="IZS143" s="6"/>
      <c r="IZT143" s="6"/>
      <c r="IZU143" s="6"/>
      <c r="IZV143" s="6"/>
      <c r="IZW143" s="6"/>
      <c r="IZX143" s="6"/>
      <c r="IZY143" s="6"/>
      <c r="IZZ143" s="6"/>
      <c r="JAA143" s="6"/>
      <c r="JAB143" s="6"/>
      <c r="JAC143" s="6"/>
      <c r="JAD143" s="6"/>
      <c r="JAE143" s="6"/>
      <c r="JAF143" s="6"/>
      <c r="JAG143" s="6"/>
      <c r="JAH143" s="6"/>
      <c r="JAI143" s="6"/>
      <c r="JAJ143" s="6"/>
      <c r="JAK143" s="6"/>
      <c r="JAL143" s="6"/>
      <c r="JAM143" s="6"/>
      <c r="JAN143" s="6"/>
      <c r="JAO143" s="6"/>
      <c r="JAP143" s="6"/>
      <c r="JAQ143" s="6"/>
      <c r="JAR143" s="6"/>
      <c r="JAS143" s="6"/>
      <c r="JAT143" s="6"/>
      <c r="JAU143" s="6"/>
      <c r="JAV143" s="6"/>
      <c r="JAW143" s="6"/>
      <c r="JAX143" s="6"/>
      <c r="JAY143" s="6"/>
      <c r="JAZ143" s="6"/>
      <c r="JBA143" s="6"/>
      <c r="JBB143" s="6"/>
      <c r="JBC143" s="6"/>
      <c r="JBD143" s="6"/>
      <c r="JBE143" s="6"/>
      <c r="JBF143" s="6"/>
      <c r="JBG143" s="6"/>
      <c r="JBH143" s="6"/>
      <c r="JBI143" s="6"/>
      <c r="JBJ143" s="6"/>
      <c r="JBK143" s="6"/>
      <c r="JBL143" s="6"/>
      <c r="JBM143" s="6"/>
      <c r="JBN143" s="6"/>
      <c r="JBO143" s="6"/>
      <c r="JBP143" s="6"/>
      <c r="JBQ143" s="6"/>
      <c r="JBR143" s="6"/>
      <c r="JBS143" s="6"/>
      <c r="JBT143" s="6"/>
      <c r="JBU143" s="6"/>
      <c r="JBV143" s="6"/>
      <c r="JBW143" s="6"/>
      <c r="JBX143" s="6"/>
      <c r="JBY143" s="6"/>
      <c r="JBZ143" s="6"/>
      <c r="JCA143" s="6"/>
      <c r="JCB143" s="6"/>
      <c r="JCC143" s="6"/>
      <c r="JCD143" s="6"/>
      <c r="JCE143" s="6"/>
      <c r="JCF143" s="6"/>
      <c r="JCG143" s="6"/>
      <c r="JCH143" s="6"/>
      <c r="JCI143" s="6"/>
      <c r="JCJ143" s="6"/>
      <c r="JCK143" s="6"/>
      <c r="JCL143" s="6"/>
      <c r="JCM143" s="6"/>
      <c r="JCN143" s="6"/>
      <c r="JCO143" s="6"/>
      <c r="JCP143" s="6"/>
      <c r="JCQ143" s="6"/>
      <c r="JCR143" s="6"/>
      <c r="JCS143" s="6"/>
      <c r="JCT143" s="6"/>
      <c r="JCU143" s="6"/>
      <c r="JCV143" s="6"/>
      <c r="JCW143" s="6"/>
      <c r="JCX143" s="6"/>
      <c r="JCY143" s="6"/>
      <c r="JCZ143" s="6"/>
      <c r="JDA143" s="6"/>
      <c r="JDB143" s="6"/>
      <c r="JDC143" s="6"/>
      <c r="JDD143" s="6"/>
      <c r="JDE143" s="6"/>
      <c r="JDF143" s="6"/>
      <c r="JDG143" s="6"/>
      <c r="JDH143" s="6"/>
      <c r="JDI143" s="6"/>
      <c r="JDJ143" s="6"/>
      <c r="JDK143" s="6"/>
      <c r="JDL143" s="6"/>
      <c r="JDM143" s="6"/>
      <c r="JDN143" s="6"/>
      <c r="JDO143" s="6"/>
      <c r="JDP143" s="6"/>
      <c r="JDQ143" s="6"/>
      <c r="JDR143" s="6"/>
      <c r="JDS143" s="6"/>
      <c r="JDT143" s="6"/>
      <c r="JDU143" s="6"/>
      <c r="JDV143" s="6"/>
      <c r="JDW143" s="6"/>
      <c r="JDX143" s="6"/>
      <c r="JDY143" s="6"/>
      <c r="JDZ143" s="6"/>
      <c r="JEA143" s="6"/>
      <c r="JEB143" s="6"/>
      <c r="JEC143" s="6"/>
      <c r="JED143" s="6"/>
      <c r="JEE143" s="6"/>
      <c r="JEF143" s="6"/>
      <c r="JEG143" s="6"/>
      <c r="JEH143" s="6"/>
      <c r="JEI143" s="6"/>
      <c r="JEJ143" s="6"/>
      <c r="JEK143" s="6"/>
      <c r="JEL143" s="6"/>
      <c r="JEM143" s="6"/>
      <c r="JEN143" s="6"/>
      <c r="JEO143" s="6"/>
      <c r="JEP143" s="6"/>
      <c r="JEQ143" s="6"/>
      <c r="JER143" s="6"/>
      <c r="JES143" s="6"/>
      <c r="JET143" s="6"/>
      <c r="JEU143" s="6"/>
      <c r="JEV143" s="6"/>
      <c r="JEW143" s="6"/>
      <c r="JEX143" s="6"/>
      <c r="JEY143" s="6"/>
      <c r="JEZ143" s="6"/>
      <c r="JFA143" s="6"/>
      <c r="JFB143" s="6"/>
      <c r="JFC143" s="6"/>
      <c r="JFD143" s="6"/>
      <c r="JFE143" s="6"/>
      <c r="JFF143" s="6"/>
      <c r="JFG143" s="6"/>
      <c r="JFH143" s="6"/>
      <c r="JFI143" s="6"/>
      <c r="JFJ143" s="6"/>
      <c r="JFK143" s="6"/>
      <c r="JFL143" s="6"/>
      <c r="JFM143" s="6"/>
      <c r="JFN143" s="6"/>
      <c r="JFO143" s="6"/>
      <c r="JFP143" s="6"/>
      <c r="JFQ143" s="6"/>
      <c r="JFR143" s="6"/>
      <c r="JFS143" s="6"/>
      <c r="JFT143" s="6"/>
      <c r="JFU143" s="6"/>
      <c r="JFV143" s="6"/>
      <c r="JFW143" s="6"/>
      <c r="JFX143" s="6"/>
      <c r="JFY143" s="6"/>
      <c r="JFZ143" s="6"/>
      <c r="JGA143" s="6"/>
      <c r="JGB143" s="6"/>
      <c r="JGC143" s="6"/>
      <c r="JGD143" s="6"/>
      <c r="JGE143" s="6"/>
      <c r="JGF143" s="6"/>
      <c r="JGG143" s="6"/>
      <c r="JGH143" s="6"/>
      <c r="JGI143" s="6"/>
      <c r="JGJ143" s="6"/>
      <c r="JGK143" s="6"/>
      <c r="JGL143" s="6"/>
      <c r="JGM143" s="6"/>
      <c r="JGN143" s="6"/>
      <c r="JGO143" s="6"/>
      <c r="JGP143" s="6"/>
      <c r="JGQ143" s="6"/>
      <c r="JGR143" s="6"/>
      <c r="JGS143" s="6"/>
      <c r="JGT143" s="6"/>
      <c r="JGU143" s="6"/>
      <c r="JGV143" s="6"/>
      <c r="JGW143" s="6"/>
      <c r="JGX143" s="6"/>
      <c r="JGY143" s="6"/>
      <c r="JGZ143" s="6"/>
      <c r="JHA143" s="6"/>
      <c r="JHB143" s="6"/>
      <c r="JHC143" s="6"/>
      <c r="JHD143" s="6"/>
      <c r="JHE143" s="6"/>
      <c r="JHF143" s="6"/>
      <c r="JHG143" s="6"/>
      <c r="JHH143" s="6"/>
      <c r="JHI143" s="6"/>
      <c r="JHJ143" s="6"/>
      <c r="JHK143" s="6"/>
      <c r="JHL143" s="6"/>
      <c r="JHM143" s="6"/>
      <c r="JHN143" s="6"/>
      <c r="JHO143" s="6"/>
      <c r="JHP143" s="6"/>
      <c r="JHQ143" s="6"/>
      <c r="JHR143" s="6"/>
      <c r="JHS143" s="6"/>
      <c r="JHT143" s="6"/>
      <c r="JHU143" s="6"/>
      <c r="JHV143" s="6"/>
      <c r="JHW143" s="6"/>
      <c r="JHX143" s="6"/>
      <c r="JHY143" s="6"/>
      <c r="JHZ143" s="6"/>
      <c r="JIA143" s="6"/>
      <c r="JIB143" s="6"/>
      <c r="JIC143" s="6"/>
      <c r="JID143" s="6"/>
      <c r="JIE143" s="6"/>
      <c r="JIF143" s="6"/>
      <c r="JIG143" s="6"/>
      <c r="JIH143" s="6"/>
      <c r="JII143" s="6"/>
      <c r="JIJ143" s="6"/>
      <c r="JIK143" s="6"/>
      <c r="JIL143" s="6"/>
      <c r="JIM143" s="6"/>
      <c r="JIN143" s="6"/>
      <c r="JIO143" s="6"/>
      <c r="JIP143" s="6"/>
      <c r="JIQ143" s="6"/>
      <c r="JIR143" s="6"/>
      <c r="JIS143" s="6"/>
      <c r="JIT143" s="6"/>
      <c r="JIU143" s="6"/>
      <c r="JIV143" s="6"/>
      <c r="JIW143" s="6"/>
      <c r="JIX143" s="6"/>
      <c r="JIY143" s="6"/>
      <c r="JIZ143" s="6"/>
      <c r="JJA143" s="6"/>
      <c r="JJB143" s="6"/>
      <c r="JJC143" s="6"/>
      <c r="JJD143" s="6"/>
      <c r="JJE143" s="6"/>
      <c r="JJF143" s="6"/>
      <c r="JJG143" s="6"/>
      <c r="JJH143" s="6"/>
      <c r="JJI143" s="6"/>
      <c r="JJJ143" s="6"/>
      <c r="JJK143" s="6"/>
      <c r="JJL143" s="6"/>
      <c r="JJM143" s="6"/>
      <c r="JJN143" s="6"/>
      <c r="JJO143" s="6"/>
      <c r="JJP143" s="6"/>
      <c r="JJQ143" s="6"/>
      <c r="JJR143" s="6"/>
      <c r="JJS143" s="6"/>
      <c r="JJT143" s="6"/>
      <c r="JJU143" s="6"/>
      <c r="JJV143" s="6"/>
      <c r="JJW143" s="6"/>
      <c r="JJX143" s="6"/>
      <c r="JJY143" s="6"/>
      <c r="JJZ143" s="6"/>
      <c r="JKA143" s="6"/>
      <c r="JKB143" s="6"/>
      <c r="JKC143" s="6"/>
      <c r="JKD143" s="6"/>
      <c r="JKE143" s="6"/>
      <c r="JKF143" s="6"/>
      <c r="JKG143" s="6"/>
      <c r="JKH143" s="6"/>
      <c r="JKI143" s="6"/>
      <c r="JKJ143" s="6"/>
      <c r="JKK143" s="6"/>
      <c r="JKL143" s="6"/>
      <c r="JKM143" s="6"/>
      <c r="JKN143" s="6"/>
      <c r="JKO143" s="6"/>
      <c r="JKP143" s="6"/>
      <c r="JKQ143" s="6"/>
      <c r="JKR143" s="6"/>
      <c r="JKS143" s="6"/>
      <c r="JKT143" s="6"/>
      <c r="JKU143" s="6"/>
      <c r="JKV143" s="6"/>
      <c r="JKW143" s="6"/>
      <c r="JKX143" s="6"/>
      <c r="JKY143" s="6"/>
      <c r="JKZ143" s="6"/>
      <c r="JLA143" s="6"/>
      <c r="JLB143" s="6"/>
      <c r="JLC143" s="6"/>
      <c r="JLD143" s="6"/>
      <c r="JLE143" s="6"/>
      <c r="JLF143" s="6"/>
      <c r="JLG143" s="6"/>
      <c r="JLH143" s="6"/>
      <c r="JLI143" s="6"/>
      <c r="JLJ143" s="6"/>
      <c r="JLK143" s="6"/>
      <c r="JLL143" s="6"/>
      <c r="JLM143" s="6"/>
      <c r="JLN143" s="6"/>
      <c r="JLO143" s="6"/>
      <c r="JLP143" s="6"/>
      <c r="JLQ143" s="6"/>
      <c r="JLR143" s="6"/>
      <c r="JLS143" s="6"/>
      <c r="JLT143" s="6"/>
      <c r="JLU143" s="6"/>
      <c r="JLV143" s="6"/>
      <c r="JLW143" s="6"/>
      <c r="JLX143" s="6"/>
      <c r="JLY143" s="6"/>
      <c r="JLZ143" s="6"/>
      <c r="JMA143" s="6"/>
      <c r="JMB143" s="6"/>
      <c r="JMC143" s="6"/>
      <c r="JMD143" s="6"/>
      <c r="JME143" s="6"/>
      <c r="JMF143" s="6"/>
      <c r="JMG143" s="6"/>
      <c r="JMH143" s="6"/>
      <c r="JMI143" s="6"/>
      <c r="JMJ143" s="6"/>
      <c r="JMK143" s="6"/>
      <c r="JML143" s="6"/>
      <c r="JMM143" s="6"/>
      <c r="JMN143" s="6"/>
      <c r="JMO143" s="6"/>
      <c r="JMP143" s="6"/>
      <c r="JMQ143" s="6"/>
      <c r="JMR143" s="6"/>
      <c r="JMS143" s="6"/>
      <c r="JMT143" s="6"/>
      <c r="JMU143" s="6"/>
      <c r="JMV143" s="6"/>
      <c r="JMW143" s="6"/>
      <c r="JMX143" s="6"/>
      <c r="JMY143" s="6"/>
      <c r="JMZ143" s="6"/>
      <c r="JNA143" s="6"/>
      <c r="JNB143" s="6"/>
      <c r="JNC143" s="6"/>
      <c r="JND143" s="6"/>
      <c r="JNE143" s="6"/>
      <c r="JNF143" s="6"/>
      <c r="JNG143" s="6"/>
      <c r="JNH143" s="6"/>
      <c r="JNI143" s="6"/>
      <c r="JNJ143" s="6"/>
      <c r="JNK143" s="6"/>
      <c r="JNL143" s="6"/>
      <c r="JNM143" s="6"/>
      <c r="JNN143" s="6"/>
      <c r="JNO143" s="6"/>
      <c r="JNP143" s="6"/>
      <c r="JNQ143" s="6"/>
      <c r="JNR143" s="6"/>
      <c r="JNS143" s="6"/>
      <c r="JNT143" s="6"/>
      <c r="JNU143" s="6"/>
      <c r="JNV143" s="6"/>
      <c r="JNW143" s="6"/>
      <c r="JNX143" s="6"/>
      <c r="JNY143" s="6"/>
      <c r="JNZ143" s="6"/>
      <c r="JOA143" s="6"/>
      <c r="JOB143" s="6"/>
      <c r="JOC143" s="6"/>
      <c r="JOD143" s="6"/>
      <c r="JOE143" s="6"/>
      <c r="JOF143" s="6"/>
      <c r="JOG143" s="6"/>
      <c r="JOH143" s="6"/>
      <c r="JOI143" s="6"/>
      <c r="JOJ143" s="6"/>
      <c r="JOK143" s="6"/>
      <c r="JOL143" s="6"/>
      <c r="JOM143" s="6"/>
      <c r="JON143" s="6"/>
      <c r="JOO143" s="6"/>
      <c r="JOP143" s="6"/>
      <c r="JOQ143" s="6"/>
      <c r="JOR143" s="6"/>
      <c r="JOS143" s="6"/>
      <c r="JOT143" s="6"/>
      <c r="JOU143" s="6"/>
      <c r="JOV143" s="6"/>
      <c r="JOW143" s="6"/>
      <c r="JOX143" s="6"/>
      <c r="JOY143" s="6"/>
      <c r="JOZ143" s="6"/>
      <c r="JPA143" s="6"/>
      <c r="JPB143" s="6"/>
      <c r="JPC143" s="6"/>
      <c r="JPD143" s="6"/>
      <c r="JPE143" s="6"/>
      <c r="JPF143" s="6"/>
      <c r="JPG143" s="6"/>
      <c r="JPH143" s="6"/>
      <c r="JPI143" s="6"/>
      <c r="JPJ143" s="6"/>
      <c r="JPK143" s="6"/>
      <c r="JPL143" s="6"/>
      <c r="JPM143" s="6"/>
      <c r="JPN143" s="6"/>
      <c r="JPO143" s="6"/>
      <c r="JPP143" s="6"/>
      <c r="JPQ143" s="6"/>
      <c r="JPR143" s="6"/>
      <c r="JPS143" s="6"/>
      <c r="JPT143" s="6"/>
      <c r="JPU143" s="6"/>
      <c r="JPV143" s="6"/>
      <c r="JPW143" s="6"/>
      <c r="JPX143" s="6"/>
      <c r="JPY143" s="6"/>
      <c r="JPZ143" s="6"/>
      <c r="JQA143" s="6"/>
      <c r="JQB143" s="6"/>
      <c r="JQC143" s="6"/>
      <c r="JQD143" s="6"/>
      <c r="JQE143" s="6"/>
      <c r="JQF143" s="6"/>
      <c r="JQG143" s="6"/>
      <c r="JQH143" s="6"/>
      <c r="JQI143" s="6"/>
      <c r="JQJ143" s="6"/>
      <c r="JQK143" s="6"/>
      <c r="JQL143" s="6"/>
      <c r="JQM143" s="6"/>
      <c r="JQN143" s="6"/>
      <c r="JQO143" s="6"/>
      <c r="JQP143" s="6"/>
      <c r="JQQ143" s="6"/>
      <c r="JQR143" s="6"/>
      <c r="JQS143" s="6"/>
      <c r="JQT143" s="6"/>
      <c r="JQU143" s="6"/>
      <c r="JQV143" s="6"/>
      <c r="JQW143" s="6"/>
      <c r="JQX143" s="6"/>
      <c r="JQY143" s="6"/>
      <c r="JQZ143" s="6"/>
      <c r="JRA143" s="6"/>
      <c r="JRB143" s="6"/>
      <c r="JRC143" s="6"/>
      <c r="JRD143" s="6"/>
      <c r="JRE143" s="6"/>
      <c r="JRF143" s="6"/>
      <c r="JRG143" s="6"/>
      <c r="JRH143" s="6"/>
      <c r="JRI143" s="6"/>
      <c r="JRJ143" s="6"/>
      <c r="JRK143" s="6"/>
      <c r="JRL143" s="6"/>
      <c r="JRM143" s="6"/>
      <c r="JRN143" s="6"/>
      <c r="JRO143" s="6"/>
      <c r="JRP143" s="6"/>
      <c r="JRQ143" s="6"/>
      <c r="JRR143" s="6"/>
      <c r="JRS143" s="6"/>
      <c r="JRT143" s="6"/>
      <c r="JRU143" s="6"/>
      <c r="JRV143" s="6"/>
      <c r="JRW143" s="6"/>
      <c r="JRX143" s="6"/>
      <c r="JRY143" s="6"/>
      <c r="JRZ143" s="6"/>
      <c r="JSA143" s="6"/>
      <c r="JSB143" s="6"/>
      <c r="JSC143" s="6"/>
      <c r="JSD143" s="6"/>
      <c r="JSE143" s="6"/>
      <c r="JSF143" s="6"/>
      <c r="JSG143" s="6"/>
      <c r="JSH143" s="6"/>
      <c r="JSI143" s="6"/>
      <c r="JSJ143" s="6"/>
      <c r="JSK143" s="6"/>
      <c r="JSL143" s="6"/>
      <c r="JSM143" s="6"/>
      <c r="JSN143" s="6"/>
      <c r="JSO143" s="6"/>
      <c r="JSP143" s="6"/>
      <c r="JSQ143" s="6"/>
      <c r="JSR143" s="6"/>
      <c r="JSS143" s="6"/>
      <c r="JST143" s="6"/>
      <c r="JSU143" s="6"/>
      <c r="JSV143" s="6"/>
      <c r="JSW143" s="6"/>
      <c r="JSX143" s="6"/>
      <c r="JSY143" s="6"/>
      <c r="JSZ143" s="6"/>
      <c r="JTA143" s="6"/>
      <c r="JTB143" s="6"/>
      <c r="JTC143" s="6"/>
      <c r="JTD143" s="6"/>
      <c r="JTE143" s="6"/>
      <c r="JTF143" s="6"/>
      <c r="JTG143" s="6"/>
      <c r="JTH143" s="6"/>
      <c r="JTI143" s="6"/>
      <c r="JTJ143" s="6"/>
      <c r="JTK143" s="6"/>
      <c r="JTL143" s="6"/>
      <c r="JTM143" s="6"/>
      <c r="JTN143" s="6"/>
      <c r="JTO143" s="6"/>
      <c r="JTP143" s="6"/>
      <c r="JTQ143" s="6"/>
      <c r="JTR143" s="6"/>
      <c r="JTS143" s="6"/>
      <c r="JTT143" s="6"/>
      <c r="JTU143" s="6"/>
      <c r="JTV143" s="6"/>
      <c r="JTW143" s="6"/>
      <c r="JTX143" s="6"/>
      <c r="JTY143" s="6"/>
      <c r="JTZ143" s="6"/>
      <c r="JUA143" s="6"/>
      <c r="JUB143" s="6"/>
      <c r="JUC143" s="6"/>
      <c r="JUD143" s="6"/>
      <c r="JUE143" s="6"/>
      <c r="JUF143" s="6"/>
      <c r="JUG143" s="6"/>
      <c r="JUH143" s="6"/>
      <c r="JUI143" s="6"/>
      <c r="JUJ143" s="6"/>
      <c r="JUK143" s="6"/>
      <c r="JUL143" s="6"/>
      <c r="JUM143" s="6"/>
      <c r="JUN143" s="6"/>
      <c r="JUO143" s="6"/>
      <c r="JUP143" s="6"/>
      <c r="JUQ143" s="6"/>
      <c r="JUR143" s="6"/>
      <c r="JUS143" s="6"/>
      <c r="JUT143" s="6"/>
      <c r="JUU143" s="6"/>
      <c r="JUV143" s="6"/>
      <c r="JUW143" s="6"/>
      <c r="JUX143" s="6"/>
      <c r="JUY143" s="6"/>
      <c r="JUZ143" s="6"/>
      <c r="JVA143" s="6"/>
      <c r="JVB143" s="6"/>
      <c r="JVC143" s="6"/>
      <c r="JVD143" s="6"/>
      <c r="JVE143" s="6"/>
      <c r="JVF143" s="6"/>
      <c r="JVG143" s="6"/>
      <c r="JVH143" s="6"/>
      <c r="JVI143" s="6"/>
      <c r="JVJ143" s="6"/>
      <c r="JVK143" s="6"/>
      <c r="JVL143" s="6"/>
      <c r="JVM143" s="6"/>
      <c r="JVN143" s="6"/>
      <c r="JVO143" s="6"/>
      <c r="JVP143" s="6"/>
      <c r="JVQ143" s="6"/>
      <c r="JVR143" s="6"/>
      <c r="JVS143" s="6"/>
      <c r="JVT143" s="6"/>
      <c r="JVU143" s="6"/>
      <c r="JVV143" s="6"/>
      <c r="JVW143" s="6"/>
      <c r="JVX143" s="6"/>
      <c r="JVY143" s="6"/>
      <c r="JVZ143" s="6"/>
      <c r="JWA143" s="6"/>
      <c r="JWB143" s="6"/>
      <c r="JWC143" s="6"/>
      <c r="JWD143" s="6"/>
      <c r="JWE143" s="6"/>
      <c r="JWF143" s="6"/>
      <c r="JWG143" s="6"/>
      <c r="JWH143" s="6"/>
      <c r="JWI143" s="6"/>
      <c r="JWJ143" s="6"/>
      <c r="JWK143" s="6"/>
      <c r="JWL143" s="6"/>
      <c r="JWM143" s="6"/>
      <c r="JWN143" s="6"/>
      <c r="JWO143" s="6"/>
      <c r="JWP143" s="6"/>
      <c r="JWQ143" s="6"/>
      <c r="JWR143" s="6"/>
      <c r="JWS143" s="6"/>
      <c r="JWT143" s="6"/>
      <c r="JWU143" s="6"/>
      <c r="JWV143" s="6"/>
      <c r="JWW143" s="6"/>
      <c r="JWX143" s="6"/>
      <c r="JWY143" s="6"/>
      <c r="JWZ143" s="6"/>
      <c r="JXA143" s="6"/>
      <c r="JXB143" s="6"/>
      <c r="JXC143" s="6"/>
      <c r="JXD143" s="6"/>
      <c r="JXE143" s="6"/>
      <c r="JXF143" s="6"/>
      <c r="JXG143" s="6"/>
      <c r="JXH143" s="6"/>
      <c r="JXI143" s="6"/>
      <c r="JXJ143" s="6"/>
      <c r="JXK143" s="6"/>
      <c r="JXL143" s="6"/>
      <c r="JXM143" s="6"/>
      <c r="JXN143" s="6"/>
      <c r="JXO143" s="6"/>
      <c r="JXP143" s="6"/>
      <c r="JXQ143" s="6"/>
      <c r="JXR143" s="6"/>
      <c r="JXS143" s="6"/>
      <c r="JXT143" s="6"/>
      <c r="JXU143" s="6"/>
      <c r="JXV143" s="6"/>
      <c r="JXW143" s="6"/>
      <c r="JXX143" s="6"/>
      <c r="JXY143" s="6"/>
      <c r="JXZ143" s="6"/>
      <c r="JYA143" s="6"/>
      <c r="JYB143" s="6"/>
      <c r="JYC143" s="6"/>
      <c r="JYD143" s="6"/>
      <c r="JYE143" s="6"/>
      <c r="JYF143" s="6"/>
      <c r="JYG143" s="6"/>
      <c r="JYH143" s="6"/>
      <c r="JYI143" s="6"/>
      <c r="JYJ143" s="6"/>
      <c r="JYK143" s="6"/>
      <c r="JYL143" s="6"/>
      <c r="JYM143" s="6"/>
      <c r="JYN143" s="6"/>
      <c r="JYO143" s="6"/>
      <c r="JYP143" s="6"/>
      <c r="JYQ143" s="6"/>
      <c r="JYR143" s="6"/>
      <c r="JYS143" s="6"/>
      <c r="JYT143" s="6"/>
      <c r="JYU143" s="6"/>
      <c r="JYV143" s="6"/>
      <c r="JYW143" s="6"/>
      <c r="JYX143" s="6"/>
      <c r="JYY143" s="6"/>
      <c r="JYZ143" s="6"/>
      <c r="JZA143" s="6"/>
      <c r="JZB143" s="6"/>
      <c r="JZC143" s="6"/>
      <c r="JZD143" s="6"/>
      <c r="JZE143" s="6"/>
      <c r="JZF143" s="6"/>
      <c r="JZG143" s="6"/>
      <c r="JZH143" s="6"/>
      <c r="JZI143" s="6"/>
      <c r="JZJ143" s="6"/>
      <c r="JZK143" s="6"/>
      <c r="JZL143" s="6"/>
      <c r="JZM143" s="6"/>
      <c r="JZN143" s="6"/>
      <c r="JZO143" s="6"/>
      <c r="JZP143" s="6"/>
      <c r="JZQ143" s="6"/>
      <c r="JZR143" s="6"/>
      <c r="JZS143" s="6"/>
      <c r="JZT143" s="6"/>
      <c r="JZU143" s="6"/>
      <c r="JZV143" s="6"/>
      <c r="JZW143" s="6"/>
      <c r="JZX143" s="6"/>
      <c r="JZY143" s="6"/>
      <c r="JZZ143" s="6"/>
      <c r="KAA143" s="6"/>
      <c r="KAB143" s="6"/>
      <c r="KAC143" s="6"/>
      <c r="KAD143" s="6"/>
      <c r="KAE143" s="6"/>
      <c r="KAF143" s="6"/>
      <c r="KAG143" s="6"/>
      <c r="KAH143" s="6"/>
      <c r="KAI143" s="6"/>
      <c r="KAJ143" s="6"/>
      <c r="KAK143" s="6"/>
      <c r="KAL143" s="6"/>
      <c r="KAM143" s="6"/>
      <c r="KAN143" s="6"/>
      <c r="KAO143" s="6"/>
      <c r="KAP143" s="6"/>
      <c r="KAQ143" s="6"/>
      <c r="KAR143" s="6"/>
      <c r="KAS143" s="6"/>
      <c r="KAT143" s="6"/>
      <c r="KAU143" s="6"/>
      <c r="KAV143" s="6"/>
      <c r="KAW143" s="6"/>
      <c r="KAX143" s="6"/>
      <c r="KAY143" s="6"/>
      <c r="KAZ143" s="6"/>
      <c r="KBA143" s="6"/>
      <c r="KBB143" s="6"/>
      <c r="KBC143" s="6"/>
      <c r="KBD143" s="6"/>
      <c r="KBE143" s="6"/>
      <c r="KBF143" s="6"/>
      <c r="KBG143" s="6"/>
      <c r="KBH143" s="6"/>
      <c r="KBI143" s="6"/>
      <c r="KBJ143" s="6"/>
      <c r="KBK143" s="6"/>
      <c r="KBL143" s="6"/>
      <c r="KBM143" s="6"/>
      <c r="KBN143" s="6"/>
      <c r="KBO143" s="6"/>
      <c r="KBP143" s="6"/>
      <c r="KBQ143" s="6"/>
      <c r="KBR143" s="6"/>
      <c r="KBS143" s="6"/>
      <c r="KBT143" s="6"/>
      <c r="KBU143" s="6"/>
      <c r="KBV143" s="6"/>
      <c r="KBW143" s="6"/>
      <c r="KBX143" s="6"/>
      <c r="KBY143" s="6"/>
      <c r="KBZ143" s="6"/>
      <c r="KCA143" s="6"/>
      <c r="KCB143" s="6"/>
      <c r="KCC143" s="6"/>
      <c r="KCD143" s="6"/>
      <c r="KCE143" s="6"/>
      <c r="KCF143" s="6"/>
      <c r="KCG143" s="6"/>
      <c r="KCH143" s="6"/>
      <c r="KCI143" s="6"/>
      <c r="KCJ143" s="6"/>
      <c r="KCK143" s="6"/>
      <c r="KCL143" s="6"/>
      <c r="KCM143" s="6"/>
      <c r="KCN143" s="6"/>
      <c r="KCO143" s="6"/>
      <c r="KCP143" s="6"/>
      <c r="KCQ143" s="6"/>
      <c r="KCR143" s="6"/>
      <c r="KCS143" s="6"/>
      <c r="KCT143" s="6"/>
      <c r="KCU143" s="6"/>
      <c r="KCV143" s="6"/>
      <c r="KCW143" s="6"/>
      <c r="KCX143" s="6"/>
      <c r="KCY143" s="6"/>
      <c r="KCZ143" s="6"/>
      <c r="KDA143" s="6"/>
      <c r="KDB143" s="6"/>
      <c r="KDC143" s="6"/>
      <c r="KDD143" s="6"/>
      <c r="KDE143" s="6"/>
      <c r="KDF143" s="6"/>
      <c r="KDG143" s="6"/>
      <c r="KDH143" s="6"/>
      <c r="KDI143" s="6"/>
      <c r="KDJ143" s="6"/>
      <c r="KDK143" s="6"/>
      <c r="KDL143" s="6"/>
      <c r="KDM143" s="6"/>
      <c r="KDN143" s="6"/>
      <c r="KDO143" s="6"/>
      <c r="KDP143" s="6"/>
      <c r="KDQ143" s="6"/>
      <c r="KDR143" s="6"/>
      <c r="KDS143" s="6"/>
      <c r="KDT143" s="6"/>
      <c r="KDU143" s="6"/>
      <c r="KDV143" s="6"/>
      <c r="KDW143" s="6"/>
      <c r="KDX143" s="6"/>
      <c r="KDY143" s="6"/>
      <c r="KDZ143" s="6"/>
      <c r="KEA143" s="6"/>
      <c r="KEB143" s="6"/>
      <c r="KEC143" s="6"/>
      <c r="KED143" s="6"/>
      <c r="KEE143" s="6"/>
      <c r="KEF143" s="6"/>
      <c r="KEG143" s="6"/>
      <c r="KEH143" s="6"/>
      <c r="KEI143" s="6"/>
      <c r="KEJ143" s="6"/>
      <c r="KEK143" s="6"/>
      <c r="KEL143" s="6"/>
      <c r="KEM143" s="6"/>
      <c r="KEN143" s="6"/>
      <c r="KEO143" s="6"/>
      <c r="KEP143" s="6"/>
      <c r="KEQ143" s="6"/>
      <c r="KER143" s="6"/>
      <c r="KES143" s="6"/>
      <c r="KET143" s="6"/>
      <c r="KEU143" s="6"/>
      <c r="KEV143" s="6"/>
      <c r="KEW143" s="6"/>
      <c r="KEX143" s="6"/>
      <c r="KEY143" s="6"/>
      <c r="KEZ143" s="6"/>
      <c r="KFA143" s="6"/>
      <c r="KFB143" s="6"/>
      <c r="KFC143" s="6"/>
      <c r="KFD143" s="6"/>
      <c r="KFE143" s="6"/>
      <c r="KFF143" s="6"/>
      <c r="KFG143" s="6"/>
      <c r="KFH143" s="6"/>
      <c r="KFI143" s="6"/>
      <c r="KFJ143" s="6"/>
      <c r="KFK143" s="6"/>
      <c r="KFL143" s="6"/>
      <c r="KFM143" s="6"/>
      <c r="KFN143" s="6"/>
      <c r="KFO143" s="6"/>
      <c r="KFP143" s="6"/>
      <c r="KFQ143" s="6"/>
      <c r="KFR143" s="6"/>
      <c r="KFS143" s="6"/>
      <c r="KFT143" s="6"/>
      <c r="KFU143" s="6"/>
      <c r="KFV143" s="6"/>
      <c r="KFW143" s="6"/>
      <c r="KFX143" s="6"/>
      <c r="KFY143" s="6"/>
      <c r="KFZ143" s="6"/>
      <c r="KGA143" s="6"/>
      <c r="KGB143" s="6"/>
      <c r="KGC143" s="6"/>
      <c r="KGD143" s="6"/>
      <c r="KGE143" s="6"/>
      <c r="KGF143" s="6"/>
      <c r="KGG143" s="6"/>
      <c r="KGH143" s="6"/>
      <c r="KGI143" s="6"/>
      <c r="KGJ143" s="6"/>
      <c r="KGK143" s="6"/>
      <c r="KGL143" s="6"/>
      <c r="KGM143" s="6"/>
      <c r="KGN143" s="6"/>
      <c r="KGO143" s="6"/>
      <c r="KGP143" s="6"/>
      <c r="KGQ143" s="6"/>
      <c r="KGR143" s="6"/>
      <c r="KGS143" s="6"/>
      <c r="KGT143" s="6"/>
      <c r="KGU143" s="6"/>
      <c r="KGV143" s="6"/>
      <c r="KGW143" s="6"/>
      <c r="KGX143" s="6"/>
      <c r="KGY143" s="6"/>
      <c r="KGZ143" s="6"/>
      <c r="KHA143" s="6"/>
      <c r="KHB143" s="6"/>
      <c r="KHC143" s="6"/>
      <c r="KHD143" s="6"/>
      <c r="KHE143" s="6"/>
      <c r="KHF143" s="6"/>
      <c r="KHG143" s="6"/>
      <c r="KHH143" s="6"/>
      <c r="KHI143" s="6"/>
      <c r="KHJ143" s="6"/>
      <c r="KHK143" s="6"/>
      <c r="KHL143" s="6"/>
      <c r="KHM143" s="6"/>
      <c r="KHN143" s="6"/>
      <c r="KHO143" s="6"/>
      <c r="KHP143" s="6"/>
      <c r="KHQ143" s="6"/>
      <c r="KHR143" s="6"/>
      <c r="KHS143" s="6"/>
      <c r="KHT143" s="6"/>
      <c r="KHU143" s="6"/>
      <c r="KHV143" s="6"/>
      <c r="KHW143" s="6"/>
      <c r="KHX143" s="6"/>
      <c r="KHY143" s="6"/>
      <c r="KHZ143" s="6"/>
      <c r="KIA143" s="6"/>
      <c r="KIB143" s="6"/>
      <c r="KIC143" s="6"/>
      <c r="KID143" s="6"/>
      <c r="KIE143" s="6"/>
      <c r="KIF143" s="6"/>
      <c r="KIG143" s="6"/>
      <c r="KIH143" s="6"/>
      <c r="KII143" s="6"/>
      <c r="KIJ143" s="6"/>
      <c r="KIK143" s="6"/>
      <c r="KIL143" s="6"/>
      <c r="KIM143" s="6"/>
      <c r="KIN143" s="6"/>
      <c r="KIO143" s="6"/>
      <c r="KIP143" s="6"/>
      <c r="KIQ143" s="6"/>
      <c r="KIR143" s="6"/>
      <c r="KIS143" s="6"/>
      <c r="KIT143" s="6"/>
      <c r="KIU143" s="6"/>
      <c r="KIV143" s="6"/>
      <c r="KIW143" s="6"/>
      <c r="KIX143" s="6"/>
      <c r="KIY143" s="6"/>
      <c r="KIZ143" s="6"/>
      <c r="KJA143" s="6"/>
      <c r="KJB143" s="6"/>
      <c r="KJC143" s="6"/>
      <c r="KJD143" s="6"/>
      <c r="KJE143" s="6"/>
      <c r="KJF143" s="6"/>
      <c r="KJG143" s="6"/>
      <c r="KJH143" s="6"/>
      <c r="KJI143" s="6"/>
      <c r="KJJ143" s="6"/>
      <c r="KJK143" s="6"/>
      <c r="KJL143" s="6"/>
      <c r="KJM143" s="6"/>
      <c r="KJN143" s="6"/>
      <c r="KJO143" s="6"/>
      <c r="KJP143" s="6"/>
      <c r="KJQ143" s="6"/>
      <c r="KJR143" s="6"/>
      <c r="KJS143" s="6"/>
      <c r="KJT143" s="6"/>
      <c r="KJU143" s="6"/>
      <c r="KJV143" s="6"/>
      <c r="KJW143" s="6"/>
      <c r="KJX143" s="6"/>
      <c r="KJY143" s="6"/>
      <c r="KJZ143" s="6"/>
      <c r="KKA143" s="6"/>
      <c r="KKB143" s="6"/>
      <c r="KKC143" s="6"/>
      <c r="KKD143" s="6"/>
      <c r="KKE143" s="6"/>
      <c r="KKF143" s="6"/>
      <c r="KKG143" s="6"/>
      <c r="KKH143" s="6"/>
      <c r="KKI143" s="6"/>
      <c r="KKJ143" s="6"/>
      <c r="KKK143" s="6"/>
      <c r="KKL143" s="6"/>
      <c r="KKM143" s="6"/>
      <c r="KKN143" s="6"/>
      <c r="KKO143" s="6"/>
      <c r="KKP143" s="6"/>
      <c r="KKQ143" s="6"/>
      <c r="KKR143" s="6"/>
      <c r="KKS143" s="6"/>
      <c r="KKT143" s="6"/>
      <c r="KKU143" s="6"/>
      <c r="KKV143" s="6"/>
      <c r="KKW143" s="6"/>
      <c r="KKX143" s="6"/>
      <c r="KKY143" s="6"/>
      <c r="KKZ143" s="6"/>
      <c r="KLA143" s="6"/>
      <c r="KLB143" s="6"/>
      <c r="KLC143" s="6"/>
      <c r="KLD143" s="6"/>
      <c r="KLE143" s="6"/>
      <c r="KLF143" s="6"/>
      <c r="KLG143" s="6"/>
      <c r="KLH143" s="6"/>
      <c r="KLI143" s="6"/>
      <c r="KLJ143" s="6"/>
      <c r="KLK143" s="6"/>
      <c r="KLL143" s="6"/>
      <c r="KLM143" s="6"/>
      <c r="KLN143" s="6"/>
      <c r="KLO143" s="6"/>
      <c r="KLP143" s="6"/>
      <c r="KLQ143" s="6"/>
      <c r="KLR143" s="6"/>
      <c r="KLS143" s="6"/>
      <c r="KLT143" s="6"/>
      <c r="KLU143" s="6"/>
      <c r="KLV143" s="6"/>
      <c r="KLW143" s="6"/>
      <c r="KLX143" s="6"/>
      <c r="KLY143" s="6"/>
      <c r="KLZ143" s="6"/>
      <c r="KMA143" s="6"/>
      <c r="KMB143" s="6"/>
      <c r="KMC143" s="6"/>
      <c r="KMD143" s="6"/>
      <c r="KME143" s="6"/>
      <c r="KMF143" s="6"/>
      <c r="KMG143" s="6"/>
      <c r="KMH143" s="6"/>
      <c r="KMI143" s="6"/>
      <c r="KMJ143" s="6"/>
      <c r="KMK143" s="6"/>
      <c r="KML143" s="6"/>
      <c r="KMM143" s="6"/>
      <c r="KMN143" s="6"/>
      <c r="KMO143" s="6"/>
      <c r="KMP143" s="6"/>
      <c r="KMQ143" s="6"/>
      <c r="KMR143" s="6"/>
      <c r="KMS143" s="6"/>
      <c r="KMT143" s="6"/>
      <c r="KMU143" s="6"/>
      <c r="KMV143" s="6"/>
      <c r="KMW143" s="6"/>
      <c r="KMX143" s="6"/>
      <c r="KMY143" s="6"/>
      <c r="KMZ143" s="6"/>
      <c r="KNA143" s="6"/>
      <c r="KNB143" s="6"/>
      <c r="KNC143" s="6"/>
      <c r="KND143" s="6"/>
      <c r="KNE143" s="6"/>
      <c r="KNF143" s="6"/>
      <c r="KNG143" s="6"/>
      <c r="KNH143" s="6"/>
      <c r="KNI143" s="6"/>
      <c r="KNJ143" s="6"/>
      <c r="KNK143" s="6"/>
      <c r="KNL143" s="6"/>
      <c r="KNM143" s="6"/>
      <c r="KNN143" s="6"/>
      <c r="KNO143" s="6"/>
      <c r="KNP143" s="6"/>
      <c r="KNQ143" s="6"/>
      <c r="KNR143" s="6"/>
      <c r="KNS143" s="6"/>
      <c r="KNT143" s="6"/>
      <c r="KNU143" s="6"/>
      <c r="KNV143" s="6"/>
      <c r="KNW143" s="6"/>
      <c r="KNX143" s="6"/>
      <c r="KNY143" s="6"/>
      <c r="KNZ143" s="6"/>
      <c r="KOA143" s="6"/>
      <c r="KOB143" s="6"/>
      <c r="KOC143" s="6"/>
      <c r="KOD143" s="6"/>
      <c r="KOE143" s="6"/>
      <c r="KOF143" s="6"/>
      <c r="KOG143" s="6"/>
      <c r="KOH143" s="6"/>
      <c r="KOI143" s="6"/>
      <c r="KOJ143" s="6"/>
      <c r="KOK143" s="6"/>
      <c r="KOL143" s="6"/>
      <c r="KOM143" s="6"/>
      <c r="KON143" s="6"/>
      <c r="KOO143" s="6"/>
      <c r="KOP143" s="6"/>
      <c r="KOQ143" s="6"/>
      <c r="KOR143" s="6"/>
      <c r="KOS143" s="6"/>
      <c r="KOT143" s="6"/>
      <c r="KOU143" s="6"/>
      <c r="KOV143" s="6"/>
      <c r="KOW143" s="6"/>
      <c r="KOX143" s="6"/>
      <c r="KOY143" s="6"/>
      <c r="KOZ143" s="6"/>
      <c r="KPA143" s="6"/>
      <c r="KPB143" s="6"/>
      <c r="KPC143" s="6"/>
      <c r="KPD143" s="6"/>
      <c r="KPE143" s="6"/>
      <c r="KPF143" s="6"/>
      <c r="KPG143" s="6"/>
      <c r="KPH143" s="6"/>
      <c r="KPI143" s="6"/>
      <c r="KPJ143" s="6"/>
      <c r="KPK143" s="6"/>
      <c r="KPL143" s="6"/>
      <c r="KPM143" s="6"/>
      <c r="KPN143" s="6"/>
      <c r="KPO143" s="6"/>
      <c r="KPP143" s="6"/>
      <c r="KPQ143" s="6"/>
      <c r="KPR143" s="6"/>
      <c r="KPS143" s="6"/>
      <c r="KPT143" s="6"/>
      <c r="KPU143" s="6"/>
      <c r="KPV143" s="6"/>
      <c r="KPW143" s="6"/>
      <c r="KPX143" s="6"/>
      <c r="KPY143" s="6"/>
      <c r="KPZ143" s="6"/>
      <c r="KQA143" s="6"/>
      <c r="KQB143" s="6"/>
      <c r="KQC143" s="6"/>
      <c r="KQD143" s="6"/>
      <c r="KQE143" s="6"/>
      <c r="KQF143" s="6"/>
      <c r="KQG143" s="6"/>
      <c r="KQH143" s="6"/>
      <c r="KQI143" s="6"/>
      <c r="KQJ143" s="6"/>
      <c r="KQK143" s="6"/>
      <c r="KQL143" s="6"/>
      <c r="KQM143" s="6"/>
      <c r="KQN143" s="6"/>
      <c r="KQO143" s="6"/>
      <c r="KQP143" s="6"/>
      <c r="KQQ143" s="6"/>
      <c r="KQR143" s="6"/>
      <c r="KQS143" s="6"/>
      <c r="KQT143" s="6"/>
      <c r="KQU143" s="6"/>
      <c r="KQV143" s="6"/>
      <c r="KQW143" s="6"/>
      <c r="KQX143" s="6"/>
      <c r="KQY143" s="6"/>
      <c r="KQZ143" s="6"/>
      <c r="KRA143" s="6"/>
      <c r="KRB143" s="6"/>
      <c r="KRC143" s="6"/>
      <c r="KRD143" s="6"/>
      <c r="KRE143" s="6"/>
      <c r="KRF143" s="6"/>
      <c r="KRG143" s="6"/>
      <c r="KRH143" s="6"/>
      <c r="KRI143" s="6"/>
      <c r="KRJ143" s="6"/>
      <c r="KRK143" s="6"/>
      <c r="KRL143" s="6"/>
      <c r="KRM143" s="6"/>
      <c r="KRN143" s="6"/>
      <c r="KRO143" s="6"/>
      <c r="KRP143" s="6"/>
      <c r="KRQ143" s="6"/>
      <c r="KRR143" s="6"/>
      <c r="KRS143" s="6"/>
      <c r="KRT143" s="6"/>
      <c r="KRU143" s="6"/>
      <c r="KRV143" s="6"/>
      <c r="KRW143" s="6"/>
      <c r="KRX143" s="6"/>
      <c r="KRY143" s="6"/>
      <c r="KRZ143" s="6"/>
      <c r="KSA143" s="6"/>
      <c r="KSB143" s="6"/>
      <c r="KSC143" s="6"/>
      <c r="KSD143" s="6"/>
      <c r="KSE143" s="6"/>
      <c r="KSF143" s="6"/>
      <c r="KSG143" s="6"/>
      <c r="KSH143" s="6"/>
      <c r="KSI143" s="6"/>
      <c r="KSJ143" s="6"/>
      <c r="KSK143" s="6"/>
      <c r="KSL143" s="6"/>
      <c r="KSM143" s="6"/>
      <c r="KSN143" s="6"/>
      <c r="KSO143" s="6"/>
      <c r="KSP143" s="6"/>
      <c r="KSQ143" s="6"/>
      <c r="KSR143" s="6"/>
      <c r="KSS143" s="6"/>
      <c r="KST143" s="6"/>
      <c r="KSU143" s="6"/>
      <c r="KSV143" s="6"/>
      <c r="KSW143" s="6"/>
      <c r="KSX143" s="6"/>
      <c r="KSY143" s="6"/>
      <c r="KSZ143" s="6"/>
      <c r="KTA143" s="6"/>
      <c r="KTB143" s="6"/>
      <c r="KTC143" s="6"/>
      <c r="KTD143" s="6"/>
      <c r="KTE143" s="6"/>
      <c r="KTF143" s="6"/>
      <c r="KTG143" s="6"/>
      <c r="KTH143" s="6"/>
      <c r="KTI143" s="6"/>
      <c r="KTJ143" s="6"/>
      <c r="KTK143" s="6"/>
      <c r="KTL143" s="6"/>
      <c r="KTM143" s="6"/>
      <c r="KTN143" s="6"/>
      <c r="KTO143" s="6"/>
      <c r="KTP143" s="6"/>
      <c r="KTQ143" s="6"/>
      <c r="KTR143" s="6"/>
      <c r="KTS143" s="6"/>
      <c r="KTT143" s="6"/>
      <c r="KTU143" s="6"/>
      <c r="KTV143" s="6"/>
      <c r="KTW143" s="6"/>
      <c r="KTX143" s="6"/>
      <c r="KTY143" s="6"/>
      <c r="KTZ143" s="6"/>
      <c r="KUA143" s="6"/>
      <c r="KUB143" s="6"/>
      <c r="KUC143" s="6"/>
      <c r="KUD143" s="6"/>
      <c r="KUE143" s="6"/>
      <c r="KUF143" s="6"/>
      <c r="KUG143" s="6"/>
      <c r="KUH143" s="6"/>
      <c r="KUI143" s="6"/>
      <c r="KUJ143" s="6"/>
      <c r="KUK143" s="6"/>
      <c r="KUL143" s="6"/>
      <c r="KUM143" s="6"/>
      <c r="KUN143" s="6"/>
      <c r="KUO143" s="6"/>
      <c r="KUP143" s="6"/>
      <c r="KUQ143" s="6"/>
      <c r="KUR143" s="6"/>
      <c r="KUS143" s="6"/>
      <c r="KUT143" s="6"/>
      <c r="KUU143" s="6"/>
      <c r="KUV143" s="6"/>
      <c r="KUW143" s="6"/>
      <c r="KUX143" s="6"/>
      <c r="KUY143" s="6"/>
      <c r="KUZ143" s="6"/>
      <c r="KVA143" s="6"/>
      <c r="KVB143" s="6"/>
      <c r="KVC143" s="6"/>
      <c r="KVD143" s="6"/>
      <c r="KVE143" s="6"/>
      <c r="KVF143" s="6"/>
      <c r="KVG143" s="6"/>
      <c r="KVH143" s="6"/>
      <c r="KVI143" s="6"/>
      <c r="KVJ143" s="6"/>
      <c r="KVK143" s="6"/>
      <c r="KVL143" s="6"/>
      <c r="KVM143" s="6"/>
      <c r="KVN143" s="6"/>
      <c r="KVO143" s="6"/>
      <c r="KVP143" s="6"/>
      <c r="KVQ143" s="6"/>
      <c r="KVR143" s="6"/>
      <c r="KVS143" s="6"/>
      <c r="KVT143" s="6"/>
      <c r="KVU143" s="6"/>
      <c r="KVV143" s="6"/>
      <c r="KVW143" s="6"/>
      <c r="KVX143" s="6"/>
      <c r="KVY143" s="6"/>
      <c r="KVZ143" s="6"/>
      <c r="KWA143" s="6"/>
      <c r="KWB143" s="6"/>
      <c r="KWC143" s="6"/>
      <c r="KWD143" s="6"/>
      <c r="KWE143" s="6"/>
      <c r="KWF143" s="6"/>
      <c r="KWG143" s="6"/>
      <c r="KWH143" s="6"/>
      <c r="KWI143" s="6"/>
      <c r="KWJ143" s="6"/>
      <c r="KWK143" s="6"/>
      <c r="KWL143" s="6"/>
      <c r="KWM143" s="6"/>
      <c r="KWN143" s="6"/>
      <c r="KWO143" s="6"/>
      <c r="KWP143" s="6"/>
      <c r="KWQ143" s="6"/>
      <c r="KWR143" s="6"/>
      <c r="KWS143" s="6"/>
      <c r="KWT143" s="6"/>
      <c r="KWU143" s="6"/>
      <c r="KWV143" s="6"/>
      <c r="KWW143" s="6"/>
      <c r="KWX143" s="6"/>
      <c r="KWY143" s="6"/>
      <c r="KWZ143" s="6"/>
      <c r="KXA143" s="6"/>
      <c r="KXB143" s="6"/>
      <c r="KXC143" s="6"/>
      <c r="KXD143" s="6"/>
      <c r="KXE143" s="6"/>
      <c r="KXF143" s="6"/>
      <c r="KXG143" s="6"/>
      <c r="KXH143" s="6"/>
      <c r="KXI143" s="6"/>
      <c r="KXJ143" s="6"/>
      <c r="KXK143" s="6"/>
      <c r="KXL143" s="6"/>
      <c r="KXM143" s="6"/>
      <c r="KXN143" s="6"/>
      <c r="KXO143" s="6"/>
      <c r="KXP143" s="6"/>
      <c r="KXQ143" s="6"/>
      <c r="KXR143" s="6"/>
      <c r="KXS143" s="6"/>
      <c r="KXT143" s="6"/>
      <c r="KXU143" s="6"/>
      <c r="KXV143" s="6"/>
      <c r="KXW143" s="6"/>
      <c r="KXX143" s="6"/>
      <c r="KXY143" s="6"/>
      <c r="KXZ143" s="6"/>
      <c r="KYA143" s="6"/>
      <c r="KYB143" s="6"/>
      <c r="KYC143" s="6"/>
      <c r="KYD143" s="6"/>
      <c r="KYE143" s="6"/>
      <c r="KYF143" s="6"/>
      <c r="KYG143" s="6"/>
      <c r="KYH143" s="6"/>
      <c r="KYI143" s="6"/>
      <c r="KYJ143" s="6"/>
      <c r="KYK143" s="6"/>
      <c r="KYL143" s="6"/>
      <c r="KYM143" s="6"/>
      <c r="KYN143" s="6"/>
      <c r="KYO143" s="6"/>
      <c r="KYP143" s="6"/>
      <c r="KYQ143" s="6"/>
      <c r="KYR143" s="6"/>
      <c r="KYS143" s="6"/>
      <c r="KYT143" s="6"/>
      <c r="KYU143" s="6"/>
      <c r="KYV143" s="6"/>
      <c r="KYW143" s="6"/>
      <c r="KYX143" s="6"/>
      <c r="KYY143" s="6"/>
      <c r="KYZ143" s="6"/>
      <c r="KZA143" s="6"/>
      <c r="KZB143" s="6"/>
      <c r="KZC143" s="6"/>
      <c r="KZD143" s="6"/>
      <c r="KZE143" s="6"/>
      <c r="KZF143" s="6"/>
      <c r="KZG143" s="6"/>
      <c r="KZH143" s="6"/>
      <c r="KZI143" s="6"/>
      <c r="KZJ143" s="6"/>
      <c r="KZK143" s="6"/>
      <c r="KZL143" s="6"/>
      <c r="KZM143" s="6"/>
      <c r="KZN143" s="6"/>
      <c r="KZO143" s="6"/>
      <c r="KZP143" s="6"/>
      <c r="KZQ143" s="6"/>
      <c r="KZR143" s="6"/>
      <c r="KZS143" s="6"/>
      <c r="KZT143" s="6"/>
      <c r="KZU143" s="6"/>
      <c r="KZV143" s="6"/>
      <c r="KZW143" s="6"/>
      <c r="KZX143" s="6"/>
      <c r="KZY143" s="6"/>
      <c r="KZZ143" s="6"/>
      <c r="LAA143" s="6"/>
      <c r="LAB143" s="6"/>
      <c r="LAC143" s="6"/>
      <c r="LAD143" s="6"/>
      <c r="LAE143" s="6"/>
      <c r="LAF143" s="6"/>
      <c r="LAG143" s="6"/>
      <c r="LAH143" s="6"/>
      <c r="LAI143" s="6"/>
      <c r="LAJ143" s="6"/>
      <c r="LAK143" s="6"/>
      <c r="LAL143" s="6"/>
      <c r="LAM143" s="6"/>
      <c r="LAN143" s="6"/>
      <c r="LAO143" s="6"/>
      <c r="LAP143" s="6"/>
      <c r="LAQ143" s="6"/>
      <c r="LAR143" s="6"/>
      <c r="LAS143" s="6"/>
      <c r="LAT143" s="6"/>
      <c r="LAU143" s="6"/>
      <c r="LAV143" s="6"/>
      <c r="LAW143" s="6"/>
      <c r="LAX143" s="6"/>
      <c r="LAY143" s="6"/>
      <c r="LAZ143" s="6"/>
      <c r="LBA143" s="6"/>
      <c r="LBB143" s="6"/>
      <c r="LBC143" s="6"/>
      <c r="LBD143" s="6"/>
      <c r="LBE143" s="6"/>
      <c r="LBF143" s="6"/>
      <c r="LBG143" s="6"/>
      <c r="LBH143" s="6"/>
      <c r="LBI143" s="6"/>
      <c r="LBJ143" s="6"/>
      <c r="LBK143" s="6"/>
      <c r="LBL143" s="6"/>
      <c r="LBM143" s="6"/>
      <c r="LBN143" s="6"/>
      <c r="LBO143" s="6"/>
      <c r="LBP143" s="6"/>
      <c r="LBQ143" s="6"/>
      <c r="LBR143" s="6"/>
      <c r="LBS143" s="6"/>
      <c r="LBT143" s="6"/>
      <c r="LBU143" s="6"/>
      <c r="LBV143" s="6"/>
      <c r="LBW143" s="6"/>
      <c r="LBX143" s="6"/>
      <c r="LBY143" s="6"/>
      <c r="LBZ143" s="6"/>
      <c r="LCA143" s="6"/>
      <c r="LCB143" s="6"/>
      <c r="LCC143" s="6"/>
      <c r="LCD143" s="6"/>
      <c r="LCE143" s="6"/>
      <c r="LCF143" s="6"/>
      <c r="LCG143" s="6"/>
      <c r="LCH143" s="6"/>
      <c r="LCI143" s="6"/>
      <c r="LCJ143" s="6"/>
      <c r="LCK143" s="6"/>
      <c r="LCL143" s="6"/>
      <c r="LCM143" s="6"/>
      <c r="LCN143" s="6"/>
      <c r="LCO143" s="6"/>
      <c r="LCP143" s="6"/>
      <c r="LCQ143" s="6"/>
      <c r="LCR143" s="6"/>
      <c r="LCS143" s="6"/>
      <c r="LCT143" s="6"/>
      <c r="LCU143" s="6"/>
      <c r="LCV143" s="6"/>
      <c r="LCW143" s="6"/>
      <c r="LCX143" s="6"/>
      <c r="LCY143" s="6"/>
      <c r="LCZ143" s="6"/>
      <c r="LDA143" s="6"/>
      <c r="LDB143" s="6"/>
      <c r="LDC143" s="6"/>
      <c r="LDD143" s="6"/>
      <c r="LDE143" s="6"/>
      <c r="LDF143" s="6"/>
      <c r="LDG143" s="6"/>
      <c r="LDH143" s="6"/>
      <c r="LDI143" s="6"/>
      <c r="LDJ143" s="6"/>
      <c r="LDK143" s="6"/>
      <c r="LDL143" s="6"/>
      <c r="LDM143" s="6"/>
      <c r="LDN143" s="6"/>
      <c r="LDO143" s="6"/>
      <c r="LDP143" s="6"/>
      <c r="LDQ143" s="6"/>
      <c r="LDR143" s="6"/>
      <c r="LDS143" s="6"/>
      <c r="LDT143" s="6"/>
      <c r="LDU143" s="6"/>
      <c r="LDV143" s="6"/>
      <c r="LDW143" s="6"/>
      <c r="LDX143" s="6"/>
      <c r="LDY143" s="6"/>
      <c r="LDZ143" s="6"/>
      <c r="LEA143" s="6"/>
      <c r="LEB143" s="6"/>
      <c r="LEC143" s="6"/>
      <c r="LED143" s="6"/>
      <c r="LEE143" s="6"/>
      <c r="LEF143" s="6"/>
      <c r="LEG143" s="6"/>
      <c r="LEH143" s="6"/>
      <c r="LEI143" s="6"/>
      <c r="LEJ143" s="6"/>
      <c r="LEK143" s="6"/>
      <c r="LEL143" s="6"/>
      <c r="LEM143" s="6"/>
      <c r="LEN143" s="6"/>
      <c r="LEO143" s="6"/>
      <c r="LEP143" s="6"/>
      <c r="LEQ143" s="6"/>
      <c r="LER143" s="6"/>
      <c r="LES143" s="6"/>
      <c r="LET143" s="6"/>
      <c r="LEU143" s="6"/>
      <c r="LEV143" s="6"/>
      <c r="LEW143" s="6"/>
      <c r="LEX143" s="6"/>
      <c r="LEY143" s="6"/>
      <c r="LEZ143" s="6"/>
      <c r="LFA143" s="6"/>
      <c r="LFB143" s="6"/>
      <c r="LFC143" s="6"/>
      <c r="LFD143" s="6"/>
      <c r="LFE143" s="6"/>
      <c r="LFF143" s="6"/>
      <c r="LFG143" s="6"/>
      <c r="LFH143" s="6"/>
      <c r="LFI143" s="6"/>
      <c r="LFJ143" s="6"/>
      <c r="LFK143" s="6"/>
      <c r="LFL143" s="6"/>
      <c r="LFM143" s="6"/>
      <c r="LFN143" s="6"/>
      <c r="LFO143" s="6"/>
      <c r="LFP143" s="6"/>
      <c r="LFQ143" s="6"/>
      <c r="LFR143" s="6"/>
      <c r="LFS143" s="6"/>
      <c r="LFT143" s="6"/>
      <c r="LFU143" s="6"/>
      <c r="LFV143" s="6"/>
      <c r="LFW143" s="6"/>
      <c r="LFX143" s="6"/>
      <c r="LFY143" s="6"/>
      <c r="LFZ143" s="6"/>
      <c r="LGA143" s="6"/>
      <c r="LGB143" s="6"/>
      <c r="LGC143" s="6"/>
      <c r="LGD143" s="6"/>
      <c r="LGE143" s="6"/>
      <c r="LGF143" s="6"/>
      <c r="LGG143" s="6"/>
      <c r="LGH143" s="6"/>
      <c r="LGI143" s="6"/>
      <c r="LGJ143" s="6"/>
      <c r="LGK143" s="6"/>
      <c r="LGL143" s="6"/>
      <c r="LGM143" s="6"/>
      <c r="LGN143" s="6"/>
      <c r="LGO143" s="6"/>
      <c r="LGP143" s="6"/>
      <c r="LGQ143" s="6"/>
      <c r="LGR143" s="6"/>
      <c r="LGS143" s="6"/>
      <c r="LGT143" s="6"/>
      <c r="LGU143" s="6"/>
      <c r="LGV143" s="6"/>
      <c r="LGW143" s="6"/>
      <c r="LGX143" s="6"/>
      <c r="LGY143" s="6"/>
      <c r="LGZ143" s="6"/>
      <c r="LHA143" s="6"/>
      <c r="LHB143" s="6"/>
      <c r="LHC143" s="6"/>
      <c r="LHD143" s="6"/>
      <c r="LHE143" s="6"/>
      <c r="LHF143" s="6"/>
      <c r="LHG143" s="6"/>
      <c r="LHH143" s="6"/>
      <c r="LHI143" s="6"/>
      <c r="LHJ143" s="6"/>
      <c r="LHK143" s="6"/>
      <c r="LHL143" s="6"/>
      <c r="LHM143" s="6"/>
      <c r="LHN143" s="6"/>
      <c r="LHO143" s="6"/>
      <c r="LHP143" s="6"/>
      <c r="LHQ143" s="6"/>
      <c r="LHR143" s="6"/>
      <c r="LHS143" s="6"/>
      <c r="LHT143" s="6"/>
      <c r="LHU143" s="6"/>
      <c r="LHV143" s="6"/>
      <c r="LHW143" s="6"/>
      <c r="LHX143" s="6"/>
      <c r="LHY143" s="6"/>
      <c r="LHZ143" s="6"/>
      <c r="LIA143" s="6"/>
      <c r="LIB143" s="6"/>
      <c r="LIC143" s="6"/>
      <c r="LID143" s="6"/>
      <c r="LIE143" s="6"/>
      <c r="LIF143" s="6"/>
      <c r="LIG143" s="6"/>
      <c r="LIH143" s="6"/>
      <c r="LII143" s="6"/>
      <c r="LIJ143" s="6"/>
      <c r="LIK143" s="6"/>
      <c r="LIL143" s="6"/>
      <c r="LIM143" s="6"/>
      <c r="LIN143" s="6"/>
      <c r="LIO143" s="6"/>
      <c r="LIP143" s="6"/>
      <c r="LIQ143" s="6"/>
      <c r="LIR143" s="6"/>
      <c r="LIS143" s="6"/>
      <c r="LIT143" s="6"/>
      <c r="LIU143" s="6"/>
      <c r="LIV143" s="6"/>
      <c r="LIW143" s="6"/>
      <c r="LIX143" s="6"/>
      <c r="LIY143" s="6"/>
      <c r="LIZ143" s="6"/>
      <c r="LJA143" s="6"/>
      <c r="LJB143" s="6"/>
      <c r="LJC143" s="6"/>
      <c r="LJD143" s="6"/>
      <c r="LJE143" s="6"/>
      <c r="LJF143" s="6"/>
      <c r="LJG143" s="6"/>
      <c r="LJH143" s="6"/>
      <c r="LJI143" s="6"/>
      <c r="LJJ143" s="6"/>
      <c r="LJK143" s="6"/>
      <c r="LJL143" s="6"/>
      <c r="LJM143" s="6"/>
      <c r="LJN143" s="6"/>
      <c r="LJO143" s="6"/>
      <c r="LJP143" s="6"/>
      <c r="LJQ143" s="6"/>
      <c r="LJR143" s="6"/>
      <c r="LJS143" s="6"/>
      <c r="LJT143" s="6"/>
      <c r="LJU143" s="6"/>
      <c r="LJV143" s="6"/>
      <c r="LJW143" s="6"/>
      <c r="LJX143" s="6"/>
      <c r="LJY143" s="6"/>
      <c r="LJZ143" s="6"/>
      <c r="LKA143" s="6"/>
      <c r="LKB143" s="6"/>
      <c r="LKC143" s="6"/>
      <c r="LKD143" s="6"/>
      <c r="LKE143" s="6"/>
      <c r="LKF143" s="6"/>
      <c r="LKG143" s="6"/>
      <c r="LKH143" s="6"/>
      <c r="LKI143" s="6"/>
      <c r="LKJ143" s="6"/>
      <c r="LKK143" s="6"/>
      <c r="LKL143" s="6"/>
      <c r="LKM143" s="6"/>
      <c r="LKN143" s="6"/>
      <c r="LKO143" s="6"/>
      <c r="LKP143" s="6"/>
      <c r="LKQ143" s="6"/>
      <c r="LKR143" s="6"/>
      <c r="LKS143" s="6"/>
      <c r="LKT143" s="6"/>
      <c r="LKU143" s="6"/>
      <c r="LKV143" s="6"/>
      <c r="LKW143" s="6"/>
      <c r="LKX143" s="6"/>
      <c r="LKY143" s="6"/>
      <c r="LKZ143" s="6"/>
      <c r="LLA143" s="6"/>
      <c r="LLB143" s="6"/>
      <c r="LLC143" s="6"/>
      <c r="LLD143" s="6"/>
      <c r="LLE143" s="6"/>
      <c r="LLF143" s="6"/>
      <c r="LLG143" s="6"/>
      <c r="LLH143" s="6"/>
      <c r="LLI143" s="6"/>
      <c r="LLJ143" s="6"/>
      <c r="LLK143" s="6"/>
      <c r="LLL143" s="6"/>
      <c r="LLM143" s="6"/>
      <c r="LLN143" s="6"/>
      <c r="LLO143" s="6"/>
      <c r="LLP143" s="6"/>
      <c r="LLQ143" s="6"/>
      <c r="LLR143" s="6"/>
      <c r="LLS143" s="6"/>
      <c r="LLT143" s="6"/>
      <c r="LLU143" s="6"/>
      <c r="LLV143" s="6"/>
      <c r="LLW143" s="6"/>
      <c r="LLX143" s="6"/>
      <c r="LLY143" s="6"/>
      <c r="LLZ143" s="6"/>
      <c r="LMA143" s="6"/>
      <c r="LMB143" s="6"/>
      <c r="LMC143" s="6"/>
      <c r="LMD143" s="6"/>
      <c r="LME143" s="6"/>
      <c r="LMF143" s="6"/>
      <c r="LMG143" s="6"/>
      <c r="LMH143" s="6"/>
      <c r="LMI143" s="6"/>
      <c r="LMJ143" s="6"/>
      <c r="LMK143" s="6"/>
      <c r="LML143" s="6"/>
      <c r="LMM143" s="6"/>
      <c r="LMN143" s="6"/>
      <c r="LMO143" s="6"/>
      <c r="LMP143" s="6"/>
      <c r="LMQ143" s="6"/>
      <c r="LMR143" s="6"/>
      <c r="LMS143" s="6"/>
      <c r="LMT143" s="6"/>
      <c r="LMU143" s="6"/>
      <c r="LMV143" s="6"/>
      <c r="LMW143" s="6"/>
      <c r="LMX143" s="6"/>
      <c r="LMY143" s="6"/>
      <c r="LMZ143" s="6"/>
      <c r="LNA143" s="6"/>
      <c r="LNB143" s="6"/>
      <c r="LNC143" s="6"/>
      <c r="LND143" s="6"/>
      <c r="LNE143" s="6"/>
      <c r="LNF143" s="6"/>
      <c r="LNG143" s="6"/>
      <c r="LNH143" s="6"/>
      <c r="LNI143" s="6"/>
      <c r="LNJ143" s="6"/>
      <c r="LNK143" s="6"/>
      <c r="LNL143" s="6"/>
      <c r="LNM143" s="6"/>
      <c r="LNN143" s="6"/>
      <c r="LNO143" s="6"/>
      <c r="LNP143" s="6"/>
      <c r="LNQ143" s="6"/>
      <c r="LNR143" s="6"/>
      <c r="LNS143" s="6"/>
      <c r="LNT143" s="6"/>
      <c r="LNU143" s="6"/>
      <c r="LNV143" s="6"/>
      <c r="LNW143" s="6"/>
      <c r="LNX143" s="6"/>
      <c r="LNY143" s="6"/>
      <c r="LNZ143" s="6"/>
      <c r="LOA143" s="6"/>
      <c r="LOB143" s="6"/>
      <c r="LOC143" s="6"/>
      <c r="LOD143" s="6"/>
      <c r="LOE143" s="6"/>
      <c r="LOF143" s="6"/>
      <c r="LOG143" s="6"/>
      <c r="LOH143" s="6"/>
      <c r="LOI143" s="6"/>
      <c r="LOJ143" s="6"/>
      <c r="LOK143" s="6"/>
      <c r="LOL143" s="6"/>
      <c r="LOM143" s="6"/>
      <c r="LON143" s="6"/>
      <c r="LOO143" s="6"/>
      <c r="LOP143" s="6"/>
      <c r="LOQ143" s="6"/>
      <c r="LOR143" s="6"/>
      <c r="LOS143" s="6"/>
      <c r="LOT143" s="6"/>
      <c r="LOU143" s="6"/>
      <c r="LOV143" s="6"/>
      <c r="LOW143" s="6"/>
      <c r="LOX143" s="6"/>
      <c r="LOY143" s="6"/>
      <c r="LOZ143" s="6"/>
      <c r="LPA143" s="6"/>
      <c r="LPB143" s="6"/>
      <c r="LPC143" s="6"/>
      <c r="LPD143" s="6"/>
      <c r="LPE143" s="6"/>
      <c r="LPF143" s="6"/>
      <c r="LPG143" s="6"/>
      <c r="LPH143" s="6"/>
      <c r="LPI143" s="6"/>
      <c r="LPJ143" s="6"/>
      <c r="LPK143" s="6"/>
      <c r="LPL143" s="6"/>
      <c r="LPM143" s="6"/>
      <c r="LPN143" s="6"/>
      <c r="LPO143" s="6"/>
      <c r="LPP143" s="6"/>
      <c r="LPQ143" s="6"/>
      <c r="LPR143" s="6"/>
      <c r="LPS143" s="6"/>
      <c r="LPT143" s="6"/>
      <c r="LPU143" s="6"/>
      <c r="LPV143" s="6"/>
      <c r="LPW143" s="6"/>
      <c r="LPX143" s="6"/>
      <c r="LPY143" s="6"/>
      <c r="LPZ143" s="6"/>
      <c r="LQA143" s="6"/>
      <c r="LQB143" s="6"/>
      <c r="LQC143" s="6"/>
      <c r="LQD143" s="6"/>
      <c r="LQE143" s="6"/>
      <c r="LQF143" s="6"/>
      <c r="LQG143" s="6"/>
      <c r="LQH143" s="6"/>
      <c r="LQI143" s="6"/>
      <c r="LQJ143" s="6"/>
      <c r="LQK143" s="6"/>
      <c r="LQL143" s="6"/>
      <c r="LQM143" s="6"/>
      <c r="LQN143" s="6"/>
      <c r="LQO143" s="6"/>
      <c r="LQP143" s="6"/>
      <c r="LQQ143" s="6"/>
      <c r="LQR143" s="6"/>
      <c r="LQS143" s="6"/>
      <c r="LQT143" s="6"/>
      <c r="LQU143" s="6"/>
      <c r="LQV143" s="6"/>
      <c r="LQW143" s="6"/>
      <c r="LQX143" s="6"/>
      <c r="LQY143" s="6"/>
      <c r="LQZ143" s="6"/>
      <c r="LRA143" s="6"/>
      <c r="LRB143" s="6"/>
      <c r="LRC143" s="6"/>
      <c r="LRD143" s="6"/>
      <c r="LRE143" s="6"/>
      <c r="LRF143" s="6"/>
      <c r="LRG143" s="6"/>
      <c r="LRH143" s="6"/>
      <c r="LRI143" s="6"/>
      <c r="LRJ143" s="6"/>
      <c r="LRK143" s="6"/>
      <c r="LRL143" s="6"/>
      <c r="LRM143" s="6"/>
      <c r="LRN143" s="6"/>
      <c r="LRO143" s="6"/>
      <c r="LRP143" s="6"/>
      <c r="LRQ143" s="6"/>
      <c r="LRR143" s="6"/>
      <c r="LRS143" s="6"/>
      <c r="LRT143" s="6"/>
      <c r="LRU143" s="6"/>
      <c r="LRV143" s="6"/>
      <c r="LRW143" s="6"/>
      <c r="LRX143" s="6"/>
      <c r="LRY143" s="6"/>
      <c r="LRZ143" s="6"/>
      <c r="LSA143" s="6"/>
      <c r="LSB143" s="6"/>
      <c r="LSC143" s="6"/>
      <c r="LSD143" s="6"/>
      <c r="LSE143" s="6"/>
      <c r="LSF143" s="6"/>
      <c r="LSG143" s="6"/>
      <c r="LSH143" s="6"/>
      <c r="LSI143" s="6"/>
      <c r="LSJ143" s="6"/>
      <c r="LSK143" s="6"/>
      <c r="LSL143" s="6"/>
      <c r="LSM143" s="6"/>
      <c r="LSN143" s="6"/>
      <c r="LSO143" s="6"/>
      <c r="LSP143" s="6"/>
      <c r="LSQ143" s="6"/>
      <c r="LSR143" s="6"/>
      <c r="LSS143" s="6"/>
      <c r="LST143" s="6"/>
      <c r="LSU143" s="6"/>
      <c r="LSV143" s="6"/>
      <c r="LSW143" s="6"/>
      <c r="LSX143" s="6"/>
      <c r="LSY143" s="6"/>
      <c r="LSZ143" s="6"/>
      <c r="LTA143" s="6"/>
      <c r="LTB143" s="6"/>
      <c r="LTC143" s="6"/>
      <c r="LTD143" s="6"/>
      <c r="LTE143" s="6"/>
      <c r="LTF143" s="6"/>
      <c r="LTG143" s="6"/>
      <c r="LTH143" s="6"/>
      <c r="LTI143" s="6"/>
      <c r="LTJ143" s="6"/>
      <c r="LTK143" s="6"/>
      <c r="LTL143" s="6"/>
      <c r="LTM143" s="6"/>
      <c r="LTN143" s="6"/>
      <c r="LTO143" s="6"/>
      <c r="LTP143" s="6"/>
      <c r="LTQ143" s="6"/>
      <c r="LTR143" s="6"/>
      <c r="LTS143" s="6"/>
      <c r="LTT143" s="6"/>
      <c r="LTU143" s="6"/>
      <c r="LTV143" s="6"/>
      <c r="LTW143" s="6"/>
      <c r="LTX143" s="6"/>
      <c r="LTY143" s="6"/>
      <c r="LTZ143" s="6"/>
      <c r="LUA143" s="6"/>
      <c r="LUB143" s="6"/>
      <c r="LUC143" s="6"/>
      <c r="LUD143" s="6"/>
      <c r="LUE143" s="6"/>
      <c r="LUF143" s="6"/>
      <c r="LUG143" s="6"/>
      <c r="LUH143" s="6"/>
      <c r="LUI143" s="6"/>
      <c r="LUJ143" s="6"/>
      <c r="LUK143" s="6"/>
      <c r="LUL143" s="6"/>
      <c r="LUM143" s="6"/>
      <c r="LUN143" s="6"/>
      <c r="LUO143" s="6"/>
      <c r="LUP143" s="6"/>
      <c r="LUQ143" s="6"/>
      <c r="LUR143" s="6"/>
      <c r="LUS143" s="6"/>
      <c r="LUT143" s="6"/>
      <c r="LUU143" s="6"/>
      <c r="LUV143" s="6"/>
      <c r="LUW143" s="6"/>
      <c r="LUX143" s="6"/>
      <c r="LUY143" s="6"/>
      <c r="LUZ143" s="6"/>
      <c r="LVA143" s="6"/>
      <c r="LVB143" s="6"/>
      <c r="LVC143" s="6"/>
      <c r="LVD143" s="6"/>
      <c r="LVE143" s="6"/>
      <c r="LVF143" s="6"/>
      <c r="LVG143" s="6"/>
      <c r="LVH143" s="6"/>
      <c r="LVI143" s="6"/>
      <c r="LVJ143" s="6"/>
      <c r="LVK143" s="6"/>
      <c r="LVL143" s="6"/>
      <c r="LVM143" s="6"/>
      <c r="LVN143" s="6"/>
      <c r="LVO143" s="6"/>
      <c r="LVP143" s="6"/>
      <c r="LVQ143" s="6"/>
      <c r="LVR143" s="6"/>
      <c r="LVS143" s="6"/>
      <c r="LVT143" s="6"/>
      <c r="LVU143" s="6"/>
      <c r="LVV143" s="6"/>
      <c r="LVW143" s="6"/>
      <c r="LVX143" s="6"/>
      <c r="LVY143" s="6"/>
      <c r="LVZ143" s="6"/>
      <c r="LWA143" s="6"/>
      <c r="LWB143" s="6"/>
      <c r="LWC143" s="6"/>
      <c r="LWD143" s="6"/>
      <c r="LWE143" s="6"/>
      <c r="LWF143" s="6"/>
      <c r="LWG143" s="6"/>
      <c r="LWH143" s="6"/>
      <c r="LWI143" s="6"/>
      <c r="LWJ143" s="6"/>
      <c r="LWK143" s="6"/>
      <c r="LWL143" s="6"/>
      <c r="LWM143" s="6"/>
      <c r="LWN143" s="6"/>
      <c r="LWO143" s="6"/>
      <c r="LWP143" s="6"/>
      <c r="LWQ143" s="6"/>
      <c r="LWR143" s="6"/>
      <c r="LWS143" s="6"/>
      <c r="LWT143" s="6"/>
      <c r="LWU143" s="6"/>
      <c r="LWV143" s="6"/>
      <c r="LWW143" s="6"/>
      <c r="LWX143" s="6"/>
      <c r="LWY143" s="6"/>
      <c r="LWZ143" s="6"/>
      <c r="LXA143" s="6"/>
      <c r="LXB143" s="6"/>
      <c r="LXC143" s="6"/>
      <c r="LXD143" s="6"/>
      <c r="LXE143" s="6"/>
      <c r="LXF143" s="6"/>
      <c r="LXG143" s="6"/>
      <c r="LXH143" s="6"/>
      <c r="LXI143" s="6"/>
      <c r="LXJ143" s="6"/>
      <c r="LXK143" s="6"/>
      <c r="LXL143" s="6"/>
      <c r="LXM143" s="6"/>
      <c r="LXN143" s="6"/>
      <c r="LXO143" s="6"/>
      <c r="LXP143" s="6"/>
      <c r="LXQ143" s="6"/>
      <c r="LXR143" s="6"/>
      <c r="LXS143" s="6"/>
      <c r="LXT143" s="6"/>
      <c r="LXU143" s="6"/>
      <c r="LXV143" s="6"/>
      <c r="LXW143" s="6"/>
      <c r="LXX143" s="6"/>
      <c r="LXY143" s="6"/>
      <c r="LXZ143" s="6"/>
      <c r="LYA143" s="6"/>
      <c r="LYB143" s="6"/>
      <c r="LYC143" s="6"/>
      <c r="LYD143" s="6"/>
      <c r="LYE143" s="6"/>
      <c r="LYF143" s="6"/>
      <c r="LYG143" s="6"/>
      <c r="LYH143" s="6"/>
      <c r="LYI143" s="6"/>
      <c r="LYJ143" s="6"/>
      <c r="LYK143" s="6"/>
      <c r="LYL143" s="6"/>
      <c r="LYM143" s="6"/>
      <c r="LYN143" s="6"/>
      <c r="LYO143" s="6"/>
      <c r="LYP143" s="6"/>
      <c r="LYQ143" s="6"/>
      <c r="LYR143" s="6"/>
      <c r="LYS143" s="6"/>
      <c r="LYT143" s="6"/>
      <c r="LYU143" s="6"/>
      <c r="LYV143" s="6"/>
      <c r="LYW143" s="6"/>
      <c r="LYX143" s="6"/>
      <c r="LYY143" s="6"/>
      <c r="LYZ143" s="6"/>
      <c r="LZA143" s="6"/>
      <c r="LZB143" s="6"/>
      <c r="LZC143" s="6"/>
      <c r="LZD143" s="6"/>
      <c r="LZE143" s="6"/>
      <c r="LZF143" s="6"/>
      <c r="LZG143" s="6"/>
      <c r="LZH143" s="6"/>
      <c r="LZI143" s="6"/>
      <c r="LZJ143" s="6"/>
      <c r="LZK143" s="6"/>
      <c r="LZL143" s="6"/>
      <c r="LZM143" s="6"/>
      <c r="LZN143" s="6"/>
      <c r="LZO143" s="6"/>
      <c r="LZP143" s="6"/>
      <c r="LZQ143" s="6"/>
      <c r="LZR143" s="6"/>
      <c r="LZS143" s="6"/>
      <c r="LZT143" s="6"/>
      <c r="LZU143" s="6"/>
      <c r="LZV143" s="6"/>
      <c r="LZW143" s="6"/>
      <c r="LZX143" s="6"/>
      <c r="LZY143" s="6"/>
      <c r="LZZ143" s="6"/>
      <c r="MAA143" s="6"/>
      <c r="MAB143" s="6"/>
      <c r="MAC143" s="6"/>
      <c r="MAD143" s="6"/>
      <c r="MAE143" s="6"/>
      <c r="MAF143" s="6"/>
      <c r="MAG143" s="6"/>
      <c r="MAH143" s="6"/>
      <c r="MAI143" s="6"/>
      <c r="MAJ143" s="6"/>
      <c r="MAK143" s="6"/>
      <c r="MAL143" s="6"/>
      <c r="MAM143" s="6"/>
      <c r="MAN143" s="6"/>
      <c r="MAO143" s="6"/>
      <c r="MAP143" s="6"/>
      <c r="MAQ143" s="6"/>
      <c r="MAR143" s="6"/>
      <c r="MAS143" s="6"/>
      <c r="MAT143" s="6"/>
      <c r="MAU143" s="6"/>
      <c r="MAV143" s="6"/>
      <c r="MAW143" s="6"/>
      <c r="MAX143" s="6"/>
      <c r="MAY143" s="6"/>
      <c r="MAZ143" s="6"/>
      <c r="MBA143" s="6"/>
      <c r="MBB143" s="6"/>
      <c r="MBC143" s="6"/>
      <c r="MBD143" s="6"/>
      <c r="MBE143" s="6"/>
      <c r="MBF143" s="6"/>
      <c r="MBG143" s="6"/>
      <c r="MBH143" s="6"/>
      <c r="MBI143" s="6"/>
      <c r="MBJ143" s="6"/>
      <c r="MBK143" s="6"/>
      <c r="MBL143" s="6"/>
      <c r="MBM143" s="6"/>
      <c r="MBN143" s="6"/>
      <c r="MBO143" s="6"/>
      <c r="MBP143" s="6"/>
      <c r="MBQ143" s="6"/>
      <c r="MBR143" s="6"/>
      <c r="MBS143" s="6"/>
      <c r="MBT143" s="6"/>
      <c r="MBU143" s="6"/>
      <c r="MBV143" s="6"/>
      <c r="MBW143" s="6"/>
      <c r="MBX143" s="6"/>
      <c r="MBY143" s="6"/>
      <c r="MBZ143" s="6"/>
      <c r="MCA143" s="6"/>
      <c r="MCB143" s="6"/>
      <c r="MCC143" s="6"/>
      <c r="MCD143" s="6"/>
      <c r="MCE143" s="6"/>
      <c r="MCF143" s="6"/>
      <c r="MCG143" s="6"/>
      <c r="MCH143" s="6"/>
      <c r="MCI143" s="6"/>
      <c r="MCJ143" s="6"/>
      <c r="MCK143" s="6"/>
      <c r="MCL143" s="6"/>
      <c r="MCM143" s="6"/>
      <c r="MCN143" s="6"/>
      <c r="MCO143" s="6"/>
      <c r="MCP143" s="6"/>
      <c r="MCQ143" s="6"/>
      <c r="MCR143" s="6"/>
      <c r="MCS143" s="6"/>
      <c r="MCT143" s="6"/>
      <c r="MCU143" s="6"/>
      <c r="MCV143" s="6"/>
      <c r="MCW143" s="6"/>
      <c r="MCX143" s="6"/>
      <c r="MCY143" s="6"/>
      <c r="MCZ143" s="6"/>
      <c r="MDA143" s="6"/>
      <c r="MDB143" s="6"/>
      <c r="MDC143" s="6"/>
      <c r="MDD143" s="6"/>
      <c r="MDE143" s="6"/>
      <c r="MDF143" s="6"/>
      <c r="MDG143" s="6"/>
      <c r="MDH143" s="6"/>
      <c r="MDI143" s="6"/>
      <c r="MDJ143" s="6"/>
      <c r="MDK143" s="6"/>
      <c r="MDL143" s="6"/>
      <c r="MDM143" s="6"/>
      <c r="MDN143" s="6"/>
      <c r="MDO143" s="6"/>
      <c r="MDP143" s="6"/>
      <c r="MDQ143" s="6"/>
      <c r="MDR143" s="6"/>
      <c r="MDS143" s="6"/>
      <c r="MDT143" s="6"/>
      <c r="MDU143" s="6"/>
      <c r="MDV143" s="6"/>
      <c r="MDW143" s="6"/>
      <c r="MDX143" s="6"/>
      <c r="MDY143" s="6"/>
      <c r="MDZ143" s="6"/>
      <c r="MEA143" s="6"/>
      <c r="MEB143" s="6"/>
      <c r="MEC143" s="6"/>
      <c r="MED143" s="6"/>
      <c r="MEE143" s="6"/>
      <c r="MEF143" s="6"/>
      <c r="MEG143" s="6"/>
      <c r="MEH143" s="6"/>
      <c r="MEI143" s="6"/>
      <c r="MEJ143" s="6"/>
      <c r="MEK143" s="6"/>
      <c r="MEL143" s="6"/>
      <c r="MEM143" s="6"/>
      <c r="MEN143" s="6"/>
      <c r="MEO143" s="6"/>
      <c r="MEP143" s="6"/>
      <c r="MEQ143" s="6"/>
      <c r="MER143" s="6"/>
      <c r="MES143" s="6"/>
      <c r="MET143" s="6"/>
      <c r="MEU143" s="6"/>
      <c r="MEV143" s="6"/>
      <c r="MEW143" s="6"/>
      <c r="MEX143" s="6"/>
      <c r="MEY143" s="6"/>
      <c r="MEZ143" s="6"/>
      <c r="MFA143" s="6"/>
      <c r="MFB143" s="6"/>
      <c r="MFC143" s="6"/>
      <c r="MFD143" s="6"/>
      <c r="MFE143" s="6"/>
      <c r="MFF143" s="6"/>
      <c r="MFG143" s="6"/>
      <c r="MFH143" s="6"/>
      <c r="MFI143" s="6"/>
      <c r="MFJ143" s="6"/>
      <c r="MFK143" s="6"/>
      <c r="MFL143" s="6"/>
      <c r="MFM143" s="6"/>
      <c r="MFN143" s="6"/>
      <c r="MFO143" s="6"/>
      <c r="MFP143" s="6"/>
      <c r="MFQ143" s="6"/>
      <c r="MFR143" s="6"/>
      <c r="MFS143" s="6"/>
      <c r="MFT143" s="6"/>
      <c r="MFU143" s="6"/>
      <c r="MFV143" s="6"/>
      <c r="MFW143" s="6"/>
      <c r="MFX143" s="6"/>
      <c r="MFY143" s="6"/>
      <c r="MFZ143" s="6"/>
      <c r="MGA143" s="6"/>
      <c r="MGB143" s="6"/>
      <c r="MGC143" s="6"/>
      <c r="MGD143" s="6"/>
      <c r="MGE143" s="6"/>
      <c r="MGF143" s="6"/>
      <c r="MGG143" s="6"/>
      <c r="MGH143" s="6"/>
      <c r="MGI143" s="6"/>
      <c r="MGJ143" s="6"/>
      <c r="MGK143" s="6"/>
      <c r="MGL143" s="6"/>
      <c r="MGM143" s="6"/>
      <c r="MGN143" s="6"/>
      <c r="MGO143" s="6"/>
      <c r="MGP143" s="6"/>
      <c r="MGQ143" s="6"/>
      <c r="MGR143" s="6"/>
      <c r="MGS143" s="6"/>
      <c r="MGT143" s="6"/>
      <c r="MGU143" s="6"/>
      <c r="MGV143" s="6"/>
      <c r="MGW143" s="6"/>
      <c r="MGX143" s="6"/>
      <c r="MGY143" s="6"/>
      <c r="MGZ143" s="6"/>
      <c r="MHA143" s="6"/>
      <c r="MHB143" s="6"/>
      <c r="MHC143" s="6"/>
      <c r="MHD143" s="6"/>
      <c r="MHE143" s="6"/>
      <c r="MHF143" s="6"/>
      <c r="MHG143" s="6"/>
      <c r="MHH143" s="6"/>
      <c r="MHI143" s="6"/>
      <c r="MHJ143" s="6"/>
      <c r="MHK143" s="6"/>
      <c r="MHL143" s="6"/>
      <c r="MHM143" s="6"/>
      <c r="MHN143" s="6"/>
      <c r="MHO143" s="6"/>
      <c r="MHP143" s="6"/>
      <c r="MHQ143" s="6"/>
      <c r="MHR143" s="6"/>
      <c r="MHS143" s="6"/>
      <c r="MHT143" s="6"/>
      <c r="MHU143" s="6"/>
      <c r="MHV143" s="6"/>
      <c r="MHW143" s="6"/>
      <c r="MHX143" s="6"/>
      <c r="MHY143" s="6"/>
      <c r="MHZ143" s="6"/>
      <c r="MIA143" s="6"/>
      <c r="MIB143" s="6"/>
      <c r="MIC143" s="6"/>
      <c r="MID143" s="6"/>
      <c r="MIE143" s="6"/>
      <c r="MIF143" s="6"/>
      <c r="MIG143" s="6"/>
      <c r="MIH143" s="6"/>
      <c r="MII143" s="6"/>
      <c r="MIJ143" s="6"/>
      <c r="MIK143" s="6"/>
      <c r="MIL143" s="6"/>
      <c r="MIM143" s="6"/>
      <c r="MIN143" s="6"/>
      <c r="MIO143" s="6"/>
      <c r="MIP143" s="6"/>
      <c r="MIQ143" s="6"/>
      <c r="MIR143" s="6"/>
      <c r="MIS143" s="6"/>
      <c r="MIT143" s="6"/>
      <c r="MIU143" s="6"/>
      <c r="MIV143" s="6"/>
      <c r="MIW143" s="6"/>
      <c r="MIX143" s="6"/>
      <c r="MIY143" s="6"/>
      <c r="MIZ143" s="6"/>
      <c r="MJA143" s="6"/>
      <c r="MJB143" s="6"/>
      <c r="MJC143" s="6"/>
      <c r="MJD143" s="6"/>
      <c r="MJE143" s="6"/>
      <c r="MJF143" s="6"/>
      <c r="MJG143" s="6"/>
      <c r="MJH143" s="6"/>
      <c r="MJI143" s="6"/>
      <c r="MJJ143" s="6"/>
      <c r="MJK143" s="6"/>
      <c r="MJL143" s="6"/>
      <c r="MJM143" s="6"/>
      <c r="MJN143" s="6"/>
      <c r="MJO143" s="6"/>
      <c r="MJP143" s="6"/>
      <c r="MJQ143" s="6"/>
      <c r="MJR143" s="6"/>
      <c r="MJS143" s="6"/>
      <c r="MJT143" s="6"/>
      <c r="MJU143" s="6"/>
      <c r="MJV143" s="6"/>
      <c r="MJW143" s="6"/>
      <c r="MJX143" s="6"/>
      <c r="MJY143" s="6"/>
      <c r="MJZ143" s="6"/>
      <c r="MKA143" s="6"/>
      <c r="MKB143" s="6"/>
      <c r="MKC143" s="6"/>
      <c r="MKD143" s="6"/>
      <c r="MKE143" s="6"/>
      <c r="MKF143" s="6"/>
      <c r="MKG143" s="6"/>
      <c r="MKH143" s="6"/>
      <c r="MKI143" s="6"/>
      <c r="MKJ143" s="6"/>
      <c r="MKK143" s="6"/>
      <c r="MKL143" s="6"/>
      <c r="MKM143" s="6"/>
      <c r="MKN143" s="6"/>
      <c r="MKO143" s="6"/>
      <c r="MKP143" s="6"/>
      <c r="MKQ143" s="6"/>
      <c r="MKR143" s="6"/>
      <c r="MKS143" s="6"/>
      <c r="MKT143" s="6"/>
      <c r="MKU143" s="6"/>
      <c r="MKV143" s="6"/>
      <c r="MKW143" s="6"/>
      <c r="MKX143" s="6"/>
      <c r="MKY143" s="6"/>
      <c r="MKZ143" s="6"/>
      <c r="MLA143" s="6"/>
      <c r="MLB143" s="6"/>
      <c r="MLC143" s="6"/>
      <c r="MLD143" s="6"/>
      <c r="MLE143" s="6"/>
      <c r="MLF143" s="6"/>
      <c r="MLG143" s="6"/>
      <c r="MLH143" s="6"/>
      <c r="MLI143" s="6"/>
      <c r="MLJ143" s="6"/>
      <c r="MLK143" s="6"/>
      <c r="MLL143" s="6"/>
      <c r="MLM143" s="6"/>
      <c r="MLN143" s="6"/>
      <c r="MLO143" s="6"/>
      <c r="MLP143" s="6"/>
      <c r="MLQ143" s="6"/>
      <c r="MLR143" s="6"/>
      <c r="MLS143" s="6"/>
      <c r="MLT143" s="6"/>
      <c r="MLU143" s="6"/>
      <c r="MLV143" s="6"/>
      <c r="MLW143" s="6"/>
      <c r="MLX143" s="6"/>
      <c r="MLY143" s="6"/>
      <c r="MLZ143" s="6"/>
      <c r="MMA143" s="6"/>
      <c r="MMB143" s="6"/>
      <c r="MMC143" s="6"/>
      <c r="MMD143" s="6"/>
      <c r="MME143" s="6"/>
      <c r="MMF143" s="6"/>
      <c r="MMG143" s="6"/>
      <c r="MMH143" s="6"/>
      <c r="MMI143" s="6"/>
      <c r="MMJ143" s="6"/>
      <c r="MMK143" s="6"/>
      <c r="MML143" s="6"/>
      <c r="MMM143" s="6"/>
      <c r="MMN143" s="6"/>
      <c r="MMO143" s="6"/>
      <c r="MMP143" s="6"/>
      <c r="MMQ143" s="6"/>
      <c r="MMR143" s="6"/>
      <c r="MMS143" s="6"/>
      <c r="MMT143" s="6"/>
      <c r="MMU143" s="6"/>
      <c r="MMV143" s="6"/>
      <c r="MMW143" s="6"/>
      <c r="MMX143" s="6"/>
      <c r="MMY143" s="6"/>
      <c r="MMZ143" s="6"/>
      <c r="MNA143" s="6"/>
      <c r="MNB143" s="6"/>
      <c r="MNC143" s="6"/>
      <c r="MND143" s="6"/>
      <c r="MNE143" s="6"/>
      <c r="MNF143" s="6"/>
      <c r="MNG143" s="6"/>
      <c r="MNH143" s="6"/>
      <c r="MNI143" s="6"/>
      <c r="MNJ143" s="6"/>
      <c r="MNK143" s="6"/>
      <c r="MNL143" s="6"/>
      <c r="MNM143" s="6"/>
      <c r="MNN143" s="6"/>
      <c r="MNO143" s="6"/>
      <c r="MNP143" s="6"/>
      <c r="MNQ143" s="6"/>
      <c r="MNR143" s="6"/>
      <c r="MNS143" s="6"/>
      <c r="MNT143" s="6"/>
      <c r="MNU143" s="6"/>
      <c r="MNV143" s="6"/>
      <c r="MNW143" s="6"/>
      <c r="MNX143" s="6"/>
      <c r="MNY143" s="6"/>
      <c r="MNZ143" s="6"/>
      <c r="MOA143" s="6"/>
      <c r="MOB143" s="6"/>
      <c r="MOC143" s="6"/>
      <c r="MOD143" s="6"/>
      <c r="MOE143" s="6"/>
      <c r="MOF143" s="6"/>
      <c r="MOG143" s="6"/>
      <c r="MOH143" s="6"/>
      <c r="MOI143" s="6"/>
      <c r="MOJ143" s="6"/>
      <c r="MOK143" s="6"/>
      <c r="MOL143" s="6"/>
      <c r="MOM143" s="6"/>
      <c r="MON143" s="6"/>
      <c r="MOO143" s="6"/>
      <c r="MOP143" s="6"/>
      <c r="MOQ143" s="6"/>
      <c r="MOR143" s="6"/>
      <c r="MOS143" s="6"/>
      <c r="MOT143" s="6"/>
      <c r="MOU143" s="6"/>
      <c r="MOV143" s="6"/>
      <c r="MOW143" s="6"/>
      <c r="MOX143" s="6"/>
      <c r="MOY143" s="6"/>
      <c r="MOZ143" s="6"/>
      <c r="MPA143" s="6"/>
      <c r="MPB143" s="6"/>
      <c r="MPC143" s="6"/>
      <c r="MPD143" s="6"/>
      <c r="MPE143" s="6"/>
      <c r="MPF143" s="6"/>
      <c r="MPG143" s="6"/>
      <c r="MPH143" s="6"/>
      <c r="MPI143" s="6"/>
      <c r="MPJ143" s="6"/>
      <c r="MPK143" s="6"/>
      <c r="MPL143" s="6"/>
      <c r="MPM143" s="6"/>
      <c r="MPN143" s="6"/>
      <c r="MPO143" s="6"/>
      <c r="MPP143" s="6"/>
      <c r="MPQ143" s="6"/>
      <c r="MPR143" s="6"/>
      <c r="MPS143" s="6"/>
      <c r="MPT143" s="6"/>
      <c r="MPU143" s="6"/>
      <c r="MPV143" s="6"/>
      <c r="MPW143" s="6"/>
      <c r="MPX143" s="6"/>
      <c r="MPY143" s="6"/>
      <c r="MPZ143" s="6"/>
      <c r="MQA143" s="6"/>
      <c r="MQB143" s="6"/>
      <c r="MQC143" s="6"/>
      <c r="MQD143" s="6"/>
      <c r="MQE143" s="6"/>
      <c r="MQF143" s="6"/>
      <c r="MQG143" s="6"/>
      <c r="MQH143" s="6"/>
      <c r="MQI143" s="6"/>
      <c r="MQJ143" s="6"/>
      <c r="MQK143" s="6"/>
      <c r="MQL143" s="6"/>
      <c r="MQM143" s="6"/>
      <c r="MQN143" s="6"/>
      <c r="MQO143" s="6"/>
      <c r="MQP143" s="6"/>
      <c r="MQQ143" s="6"/>
      <c r="MQR143" s="6"/>
      <c r="MQS143" s="6"/>
      <c r="MQT143" s="6"/>
      <c r="MQU143" s="6"/>
      <c r="MQV143" s="6"/>
      <c r="MQW143" s="6"/>
      <c r="MQX143" s="6"/>
      <c r="MQY143" s="6"/>
      <c r="MQZ143" s="6"/>
      <c r="MRA143" s="6"/>
      <c r="MRB143" s="6"/>
      <c r="MRC143" s="6"/>
      <c r="MRD143" s="6"/>
      <c r="MRE143" s="6"/>
      <c r="MRF143" s="6"/>
      <c r="MRG143" s="6"/>
      <c r="MRH143" s="6"/>
      <c r="MRI143" s="6"/>
      <c r="MRJ143" s="6"/>
      <c r="MRK143" s="6"/>
      <c r="MRL143" s="6"/>
      <c r="MRM143" s="6"/>
      <c r="MRN143" s="6"/>
      <c r="MRO143" s="6"/>
      <c r="MRP143" s="6"/>
      <c r="MRQ143" s="6"/>
      <c r="MRR143" s="6"/>
      <c r="MRS143" s="6"/>
      <c r="MRT143" s="6"/>
      <c r="MRU143" s="6"/>
      <c r="MRV143" s="6"/>
      <c r="MRW143" s="6"/>
      <c r="MRX143" s="6"/>
      <c r="MRY143" s="6"/>
      <c r="MRZ143" s="6"/>
      <c r="MSA143" s="6"/>
      <c r="MSB143" s="6"/>
      <c r="MSC143" s="6"/>
      <c r="MSD143" s="6"/>
      <c r="MSE143" s="6"/>
      <c r="MSF143" s="6"/>
      <c r="MSG143" s="6"/>
      <c r="MSH143" s="6"/>
      <c r="MSI143" s="6"/>
      <c r="MSJ143" s="6"/>
      <c r="MSK143" s="6"/>
      <c r="MSL143" s="6"/>
      <c r="MSM143" s="6"/>
      <c r="MSN143" s="6"/>
      <c r="MSO143" s="6"/>
      <c r="MSP143" s="6"/>
      <c r="MSQ143" s="6"/>
      <c r="MSR143" s="6"/>
      <c r="MSS143" s="6"/>
      <c r="MST143" s="6"/>
      <c r="MSU143" s="6"/>
      <c r="MSV143" s="6"/>
      <c r="MSW143" s="6"/>
      <c r="MSX143" s="6"/>
      <c r="MSY143" s="6"/>
      <c r="MSZ143" s="6"/>
      <c r="MTA143" s="6"/>
      <c r="MTB143" s="6"/>
      <c r="MTC143" s="6"/>
      <c r="MTD143" s="6"/>
      <c r="MTE143" s="6"/>
      <c r="MTF143" s="6"/>
      <c r="MTG143" s="6"/>
      <c r="MTH143" s="6"/>
      <c r="MTI143" s="6"/>
      <c r="MTJ143" s="6"/>
      <c r="MTK143" s="6"/>
      <c r="MTL143" s="6"/>
      <c r="MTM143" s="6"/>
      <c r="MTN143" s="6"/>
      <c r="MTO143" s="6"/>
      <c r="MTP143" s="6"/>
      <c r="MTQ143" s="6"/>
      <c r="MTR143" s="6"/>
      <c r="MTS143" s="6"/>
      <c r="MTT143" s="6"/>
      <c r="MTU143" s="6"/>
      <c r="MTV143" s="6"/>
      <c r="MTW143" s="6"/>
      <c r="MTX143" s="6"/>
      <c r="MTY143" s="6"/>
      <c r="MTZ143" s="6"/>
      <c r="MUA143" s="6"/>
      <c r="MUB143" s="6"/>
      <c r="MUC143" s="6"/>
      <c r="MUD143" s="6"/>
      <c r="MUE143" s="6"/>
      <c r="MUF143" s="6"/>
      <c r="MUG143" s="6"/>
      <c r="MUH143" s="6"/>
      <c r="MUI143" s="6"/>
      <c r="MUJ143" s="6"/>
      <c r="MUK143" s="6"/>
      <c r="MUL143" s="6"/>
      <c r="MUM143" s="6"/>
      <c r="MUN143" s="6"/>
      <c r="MUO143" s="6"/>
      <c r="MUP143" s="6"/>
      <c r="MUQ143" s="6"/>
      <c r="MUR143" s="6"/>
      <c r="MUS143" s="6"/>
      <c r="MUT143" s="6"/>
      <c r="MUU143" s="6"/>
      <c r="MUV143" s="6"/>
      <c r="MUW143" s="6"/>
      <c r="MUX143" s="6"/>
      <c r="MUY143" s="6"/>
      <c r="MUZ143" s="6"/>
      <c r="MVA143" s="6"/>
      <c r="MVB143" s="6"/>
      <c r="MVC143" s="6"/>
      <c r="MVD143" s="6"/>
      <c r="MVE143" s="6"/>
      <c r="MVF143" s="6"/>
      <c r="MVG143" s="6"/>
      <c r="MVH143" s="6"/>
      <c r="MVI143" s="6"/>
      <c r="MVJ143" s="6"/>
      <c r="MVK143" s="6"/>
      <c r="MVL143" s="6"/>
      <c r="MVM143" s="6"/>
      <c r="MVN143" s="6"/>
      <c r="MVO143" s="6"/>
      <c r="MVP143" s="6"/>
      <c r="MVQ143" s="6"/>
      <c r="MVR143" s="6"/>
      <c r="MVS143" s="6"/>
      <c r="MVT143" s="6"/>
      <c r="MVU143" s="6"/>
      <c r="MVV143" s="6"/>
      <c r="MVW143" s="6"/>
      <c r="MVX143" s="6"/>
      <c r="MVY143" s="6"/>
      <c r="MVZ143" s="6"/>
      <c r="MWA143" s="6"/>
      <c r="MWB143" s="6"/>
      <c r="MWC143" s="6"/>
      <c r="MWD143" s="6"/>
      <c r="MWE143" s="6"/>
      <c r="MWF143" s="6"/>
      <c r="MWG143" s="6"/>
      <c r="MWH143" s="6"/>
      <c r="MWI143" s="6"/>
      <c r="MWJ143" s="6"/>
      <c r="MWK143" s="6"/>
      <c r="MWL143" s="6"/>
      <c r="MWM143" s="6"/>
      <c r="MWN143" s="6"/>
      <c r="MWO143" s="6"/>
      <c r="MWP143" s="6"/>
      <c r="MWQ143" s="6"/>
      <c r="MWR143" s="6"/>
      <c r="MWS143" s="6"/>
      <c r="MWT143" s="6"/>
      <c r="MWU143" s="6"/>
      <c r="MWV143" s="6"/>
      <c r="MWW143" s="6"/>
      <c r="MWX143" s="6"/>
      <c r="MWY143" s="6"/>
      <c r="MWZ143" s="6"/>
      <c r="MXA143" s="6"/>
      <c r="MXB143" s="6"/>
      <c r="MXC143" s="6"/>
      <c r="MXD143" s="6"/>
      <c r="MXE143" s="6"/>
      <c r="MXF143" s="6"/>
      <c r="MXG143" s="6"/>
      <c r="MXH143" s="6"/>
      <c r="MXI143" s="6"/>
      <c r="MXJ143" s="6"/>
      <c r="MXK143" s="6"/>
      <c r="MXL143" s="6"/>
      <c r="MXM143" s="6"/>
      <c r="MXN143" s="6"/>
      <c r="MXO143" s="6"/>
      <c r="MXP143" s="6"/>
      <c r="MXQ143" s="6"/>
      <c r="MXR143" s="6"/>
      <c r="MXS143" s="6"/>
      <c r="MXT143" s="6"/>
      <c r="MXU143" s="6"/>
      <c r="MXV143" s="6"/>
      <c r="MXW143" s="6"/>
      <c r="MXX143" s="6"/>
      <c r="MXY143" s="6"/>
      <c r="MXZ143" s="6"/>
      <c r="MYA143" s="6"/>
      <c r="MYB143" s="6"/>
      <c r="MYC143" s="6"/>
      <c r="MYD143" s="6"/>
      <c r="MYE143" s="6"/>
      <c r="MYF143" s="6"/>
      <c r="MYG143" s="6"/>
      <c r="MYH143" s="6"/>
      <c r="MYI143" s="6"/>
      <c r="MYJ143" s="6"/>
      <c r="MYK143" s="6"/>
      <c r="MYL143" s="6"/>
      <c r="MYM143" s="6"/>
      <c r="MYN143" s="6"/>
      <c r="MYO143" s="6"/>
      <c r="MYP143" s="6"/>
      <c r="MYQ143" s="6"/>
      <c r="MYR143" s="6"/>
      <c r="MYS143" s="6"/>
      <c r="MYT143" s="6"/>
      <c r="MYU143" s="6"/>
      <c r="MYV143" s="6"/>
      <c r="MYW143" s="6"/>
      <c r="MYX143" s="6"/>
      <c r="MYY143" s="6"/>
      <c r="MYZ143" s="6"/>
      <c r="MZA143" s="6"/>
      <c r="MZB143" s="6"/>
      <c r="MZC143" s="6"/>
      <c r="MZD143" s="6"/>
      <c r="MZE143" s="6"/>
      <c r="MZF143" s="6"/>
      <c r="MZG143" s="6"/>
      <c r="MZH143" s="6"/>
      <c r="MZI143" s="6"/>
      <c r="MZJ143" s="6"/>
      <c r="MZK143" s="6"/>
      <c r="MZL143" s="6"/>
      <c r="MZM143" s="6"/>
      <c r="MZN143" s="6"/>
      <c r="MZO143" s="6"/>
      <c r="MZP143" s="6"/>
      <c r="MZQ143" s="6"/>
      <c r="MZR143" s="6"/>
      <c r="MZS143" s="6"/>
      <c r="MZT143" s="6"/>
      <c r="MZU143" s="6"/>
      <c r="MZV143" s="6"/>
      <c r="MZW143" s="6"/>
      <c r="MZX143" s="6"/>
      <c r="MZY143" s="6"/>
      <c r="MZZ143" s="6"/>
      <c r="NAA143" s="6"/>
      <c r="NAB143" s="6"/>
      <c r="NAC143" s="6"/>
      <c r="NAD143" s="6"/>
      <c r="NAE143" s="6"/>
      <c r="NAF143" s="6"/>
      <c r="NAG143" s="6"/>
      <c r="NAH143" s="6"/>
      <c r="NAI143" s="6"/>
      <c r="NAJ143" s="6"/>
      <c r="NAK143" s="6"/>
      <c r="NAL143" s="6"/>
      <c r="NAM143" s="6"/>
      <c r="NAN143" s="6"/>
      <c r="NAO143" s="6"/>
      <c r="NAP143" s="6"/>
      <c r="NAQ143" s="6"/>
      <c r="NAR143" s="6"/>
      <c r="NAS143" s="6"/>
      <c r="NAT143" s="6"/>
      <c r="NAU143" s="6"/>
      <c r="NAV143" s="6"/>
      <c r="NAW143" s="6"/>
      <c r="NAX143" s="6"/>
      <c r="NAY143" s="6"/>
      <c r="NAZ143" s="6"/>
      <c r="NBA143" s="6"/>
      <c r="NBB143" s="6"/>
      <c r="NBC143" s="6"/>
      <c r="NBD143" s="6"/>
      <c r="NBE143" s="6"/>
      <c r="NBF143" s="6"/>
      <c r="NBG143" s="6"/>
      <c r="NBH143" s="6"/>
      <c r="NBI143" s="6"/>
      <c r="NBJ143" s="6"/>
      <c r="NBK143" s="6"/>
      <c r="NBL143" s="6"/>
      <c r="NBM143" s="6"/>
      <c r="NBN143" s="6"/>
      <c r="NBO143" s="6"/>
      <c r="NBP143" s="6"/>
      <c r="NBQ143" s="6"/>
      <c r="NBR143" s="6"/>
      <c r="NBS143" s="6"/>
      <c r="NBT143" s="6"/>
      <c r="NBU143" s="6"/>
      <c r="NBV143" s="6"/>
      <c r="NBW143" s="6"/>
      <c r="NBX143" s="6"/>
      <c r="NBY143" s="6"/>
      <c r="NBZ143" s="6"/>
      <c r="NCA143" s="6"/>
      <c r="NCB143" s="6"/>
      <c r="NCC143" s="6"/>
      <c r="NCD143" s="6"/>
      <c r="NCE143" s="6"/>
      <c r="NCF143" s="6"/>
      <c r="NCG143" s="6"/>
      <c r="NCH143" s="6"/>
      <c r="NCI143" s="6"/>
      <c r="NCJ143" s="6"/>
      <c r="NCK143" s="6"/>
      <c r="NCL143" s="6"/>
      <c r="NCM143" s="6"/>
      <c r="NCN143" s="6"/>
      <c r="NCO143" s="6"/>
      <c r="NCP143" s="6"/>
      <c r="NCQ143" s="6"/>
      <c r="NCR143" s="6"/>
      <c r="NCS143" s="6"/>
      <c r="NCT143" s="6"/>
      <c r="NCU143" s="6"/>
      <c r="NCV143" s="6"/>
      <c r="NCW143" s="6"/>
      <c r="NCX143" s="6"/>
      <c r="NCY143" s="6"/>
      <c r="NCZ143" s="6"/>
      <c r="NDA143" s="6"/>
      <c r="NDB143" s="6"/>
      <c r="NDC143" s="6"/>
      <c r="NDD143" s="6"/>
      <c r="NDE143" s="6"/>
      <c r="NDF143" s="6"/>
      <c r="NDG143" s="6"/>
      <c r="NDH143" s="6"/>
      <c r="NDI143" s="6"/>
      <c r="NDJ143" s="6"/>
      <c r="NDK143" s="6"/>
      <c r="NDL143" s="6"/>
      <c r="NDM143" s="6"/>
      <c r="NDN143" s="6"/>
      <c r="NDO143" s="6"/>
      <c r="NDP143" s="6"/>
      <c r="NDQ143" s="6"/>
      <c r="NDR143" s="6"/>
      <c r="NDS143" s="6"/>
      <c r="NDT143" s="6"/>
      <c r="NDU143" s="6"/>
      <c r="NDV143" s="6"/>
      <c r="NDW143" s="6"/>
      <c r="NDX143" s="6"/>
      <c r="NDY143" s="6"/>
      <c r="NDZ143" s="6"/>
      <c r="NEA143" s="6"/>
      <c r="NEB143" s="6"/>
      <c r="NEC143" s="6"/>
      <c r="NED143" s="6"/>
      <c r="NEE143" s="6"/>
      <c r="NEF143" s="6"/>
      <c r="NEG143" s="6"/>
      <c r="NEH143" s="6"/>
      <c r="NEI143" s="6"/>
      <c r="NEJ143" s="6"/>
      <c r="NEK143" s="6"/>
      <c r="NEL143" s="6"/>
      <c r="NEM143" s="6"/>
      <c r="NEN143" s="6"/>
      <c r="NEO143" s="6"/>
      <c r="NEP143" s="6"/>
      <c r="NEQ143" s="6"/>
      <c r="NER143" s="6"/>
      <c r="NES143" s="6"/>
      <c r="NET143" s="6"/>
      <c r="NEU143" s="6"/>
      <c r="NEV143" s="6"/>
      <c r="NEW143" s="6"/>
      <c r="NEX143" s="6"/>
      <c r="NEY143" s="6"/>
      <c r="NEZ143" s="6"/>
      <c r="NFA143" s="6"/>
      <c r="NFB143" s="6"/>
      <c r="NFC143" s="6"/>
      <c r="NFD143" s="6"/>
      <c r="NFE143" s="6"/>
      <c r="NFF143" s="6"/>
      <c r="NFG143" s="6"/>
      <c r="NFH143" s="6"/>
      <c r="NFI143" s="6"/>
      <c r="NFJ143" s="6"/>
      <c r="NFK143" s="6"/>
      <c r="NFL143" s="6"/>
      <c r="NFM143" s="6"/>
      <c r="NFN143" s="6"/>
      <c r="NFO143" s="6"/>
      <c r="NFP143" s="6"/>
      <c r="NFQ143" s="6"/>
      <c r="NFR143" s="6"/>
      <c r="NFS143" s="6"/>
      <c r="NFT143" s="6"/>
      <c r="NFU143" s="6"/>
      <c r="NFV143" s="6"/>
      <c r="NFW143" s="6"/>
      <c r="NFX143" s="6"/>
      <c r="NFY143" s="6"/>
      <c r="NFZ143" s="6"/>
      <c r="NGA143" s="6"/>
      <c r="NGB143" s="6"/>
      <c r="NGC143" s="6"/>
      <c r="NGD143" s="6"/>
      <c r="NGE143" s="6"/>
      <c r="NGF143" s="6"/>
      <c r="NGG143" s="6"/>
      <c r="NGH143" s="6"/>
      <c r="NGI143" s="6"/>
      <c r="NGJ143" s="6"/>
      <c r="NGK143" s="6"/>
      <c r="NGL143" s="6"/>
      <c r="NGM143" s="6"/>
      <c r="NGN143" s="6"/>
      <c r="NGO143" s="6"/>
      <c r="NGP143" s="6"/>
      <c r="NGQ143" s="6"/>
      <c r="NGR143" s="6"/>
      <c r="NGS143" s="6"/>
      <c r="NGT143" s="6"/>
      <c r="NGU143" s="6"/>
      <c r="NGV143" s="6"/>
      <c r="NGW143" s="6"/>
      <c r="NGX143" s="6"/>
      <c r="NGY143" s="6"/>
      <c r="NGZ143" s="6"/>
      <c r="NHA143" s="6"/>
      <c r="NHB143" s="6"/>
      <c r="NHC143" s="6"/>
      <c r="NHD143" s="6"/>
      <c r="NHE143" s="6"/>
      <c r="NHF143" s="6"/>
      <c r="NHG143" s="6"/>
      <c r="NHH143" s="6"/>
      <c r="NHI143" s="6"/>
      <c r="NHJ143" s="6"/>
      <c r="NHK143" s="6"/>
      <c r="NHL143" s="6"/>
      <c r="NHM143" s="6"/>
      <c r="NHN143" s="6"/>
      <c r="NHO143" s="6"/>
      <c r="NHP143" s="6"/>
      <c r="NHQ143" s="6"/>
      <c r="NHR143" s="6"/>
      <c r="NHS143" s="6"/>
      <c r="NHT143" s="6"/>
      <c r="NHU143" s="6"/>
      <c r="NHV143" s="6"/>
      <c r="NHW143" s="6"/>
      <c r="NHX143" s="6"/>
      <c r="NHY143" s="6"/>
      <c r="NHZ143" s="6"/>
      <c r="NIA143" s="6"/>
      <c r="NIB143" s="6"/>
      <c r="NIC143" s="6"/>
      <c r="NID143" s="6"/>
      <c r="NIE143" s="6"/>
      <c r="NIF143" s="6"/>
      <c r="NIG143" s="6"/>
      <c r="NIH143" s="6"/>
      <c r="NII143" s="6"/>
      <c r="NIJ143" s="6"/>
      <c r="NIK143" s="6"/>
      <c r="NIL143" s="6"/>
      <c r="NIM143" s="6"/>
      <c r="NIN143" s="6"/>
      <c r="NIO143" s="6"/>
      <c r="NIP143" s="6"/>
      <c r="NIQ143" s="6"/>
      <c r="NIR143" s="6"/>
      <c r="NIS143" s="6"/>
      <c r="NIT143" s="6"/>
      <c r="NIU143" s="6"/>
      <c r="NIV143" s="6"/>
      <c r="NIW143" s="6"/>
      <c r="NIX143" s="6"/>
      <c r="NIY143" s="6"/>
      <c r="NIZ143" s="6"/>
      <c r="NJA143" s="6"/>
      <c r="NJB143" s="6"/>
      <c r="NJC143" s="6"/>
      <c r="NJD143" s="6"/>
      <c r="NJE143" s="6"/>
      <c r="NJF143" s="6"/>
      <c r="NJG143" s="6"/>
      <c r="NJH143" s="6"/>
      <c r="NJI143" s="6"/>
      <c r="NJJ143" s="6"/>
      <c r="NJK143" s="6"/>
      <c r="NJL143" s="6"/>
      <c r="NJM143" s="6"/>
      <c r="NJN143" s="6"/>
      <c r="NJO143" s="6"/>
      <c r="NJP143" s="6"/>
      <c r="NJQ143" s="6"/>
      <c r="NJR143" s="6"/>
      <c r="NJS143" s="6"/>
      <c r="NJT143" s="6"/>
      <c r="NJU143" s="6"/>
      <c r="NJV143" s="6"/>
      <c r="NJW143" s="6"/>
      <c r="NJX143" s="6"/>
      <c r="NJY143" s="6"/>
      <c r="NJZ143" s="6"/>
      <c r="NKA143" s="6"/>
      <c r="NKB143" s="6"/>
      <c r="NKC143" s="6"/>
      <c r="NKD143" s="6"/>
      <c r="NKE143" s="6"/>
      <c r="NKF143" s="6"/>
      <c r="NKG143" s="6"/>
      <c r="NKH143" s="6"/>
      <c r="NKI143" s="6"/>
      <c r="NKJ143" s="6"/>
      <c r="NKK143" s="6"/>
      <c r="NKL143" s="6"/>
      <c r="NKM143" s="6"/>
      <c r="NKN143" s="6"/>
      <c r="NKO143" s="6"/>
      <c r="NKP143" s="6"/>
      <c r="NKQ143" s="6"/>
      <c r="NKR143" s="6"/>
      <c r="NKS143" s="6"/>
      <c r="NKT143" s="6"/>
      <c r="NKU143" s="6"/>
      <c r="NKV143" s="6"/>
      <c r="NKW143" s="6"/>
      <c r="NKX143" s="6"/>
      <c r="NKY143" s="6"/>
      <c r="NKZ143" s="6"/>
      <c r="NLA143" s="6"/>
      <c r="NLB143" s="6"/>
      <c r="NLC143" s="6"/>
      <c r="NLD143" s="6"/>
      <c r="NLE143" s="6"/>
      <c r="NLF143" s="6"/>
      <c r="NLG143" s="6"/>
      <c r="NLH143" s="6"/>
      <c r="NLI143" s="6"/>
      <c r="NLJ143" s="6"/>
      <c r="NLK143" s="6"/>
      <c r="NLL143" s="6"/>
      <c r="NLM143" s="6"/>
      <c r="NLN143" s="6"/>
      <c r="NLO143" s="6"/>
      <c r="NLP143" s="6"/>
      <c r="NLQ143" s="6"/>
      <c r="NLR143" s="6"/>
      <c r="NLS143" s="6"/>
      <c r="NLT143" s="6"/>
      <c r="NLU143" s="6"/>
      <c r="NLV143" s="6"/>
      <c r="NLW143" s="6"/>
      <c r="NLX143" s="6"/>
      <c r="NLY143" s="6"/>
      <c r="NLZ143" s="6"/>
      <c r="NMA143" s="6"/>
      <c r="NMB143" s="6"/>
      <c r="NMC143" s="6"/>
      <c r="NMD143" s="6"/>
      <c r="NME143" s="6"/>
      <c r="NMF143" s="6"/>
      <c r="NMG143" s="6"/>
      <c r="NMH143" s="6"/>
      <c r="NMI143" s="6"/>
      <c r="NMJ143" s="6"/>
      <c r="NMK143" s="6"/>
      <c r="NML143" s="6"/>
      <c r="NMM143" s="6"/>
      <c r="NMN143" s="6"/>
      <c r="NMO143" s="6"/>
      <c r="NMP143" s="6"/>
      <c r="NMQ143" s="6"/>
      <c r="NMR143" s="6"/>
      <c r="NMS143" s="6"/>
      <c r="NMT143" s="6"/>
      <c r="NMU143" s="6"/>
      <c r="NMV143" s="6"/>
      <c r="NMW143" s="6"/>
      <c r="NMX143" s="6"/>
      <c r="NMY143" s="6"/>
      <c r="NMZ143" s="6"/>
      <c r="NNA143" s="6"/>
      <c r="NNB143" s="6"/>
      <c r="NNC143" s="6"/>
      <c r="NND143" s="6"/>
      <c r="NNE143" s="6"/>
      <c r="NNF143" s="6"/>
      <c r="NNG143" s="6"/>
      <c r="NNH143" s="6"/>
      <c r="NNI143" s="6"/>
      <c r="NNJ143" s="6"/>
      <c r="NNK143" s="6"/>
      <c r="NNL143" s="6"/>
      <c r="NNM143" s="6"/>
      <c r="NNN143" s="6"/>
      <c r="NNO143" s="6"/>
      <c r="NNP143" s="6"/>
      <c r="NNQ143" s="6"/>
      <c r="NNR143" s="6"/>
      <c r="NNS143" s="6"/>
      <c r="NNT143" s="6"/>
      <c r="NNU143" s="6"/>
      <c r="NNV143" s="6"/>
      <c r="NNW143" s="6"/>
      <c r="NNX143" s="6"/>
      <c r="NNY143" s="6"/>
      <c r="NNZ143" s="6"/>
      <c r="NOA143" s="6"/>
      <c r="NOB143" s="6"/>
      <c r="NOC143" s="6"/>
      <c r="NOD143" s="6"/>
      <c r="NOE143" s="6"/>
      <c r="NOF143" s="6"/>
      <c r="NOG143" s="6"/>
      <c r="NOH143" s="6"/>
      <c r="NOI143" s="6"/>
      <c r="NOJ143" s="6"/>
      <c r="NOK143" s="6"/>
      <c r="NOL143" s="6"/>
      <c r="NOM143" s="6"/>
      <c r="NON143" s="6"/>
      <c r="NOO143" s="6"/>
      <c r="NOP143" s="6"/>
      <c r="NOQ143" s="6"/>
      <c r="NOR143" s="6"/>
      <c r="NOS143" s="6"/>
      <c r="NOT143" s="6"/>
      <c r="NOU143" s="6"/>
      <c r="NOV143" s="6"/>
      <c r="NOW143" s="6"/>
      <c r="NOX143" s="6"/>
      <c r="NOY143" s="6"/>
      <c r="NOZ143" s="6"/>
      <c r="NPA143" s="6"/>
      <c r="NPB143" s="6"/>
      <c r="NPC143" s="6"/>
      <c r="NPD143" s="6"/>
      <c r="NPE143" s="6"/>
      <c r="NPF143" s="6"/>
      <c r="NPG143" s="6"/>
      <c r="NPH143" s="6"/>
      <c r="NPI143" s="6"/>
      <c r="NPJ143" s="6"/>
      <c r="NPK143" s="6"/>
      <c r="NPL143" s="6"/>
      <c r="NPM143" s="6"/>
      <c r="NPN143" s="6"/>
      <c r="NPO143" s="6"/>
      <c r="NPP143" s="6"/>
      <c r="NPQ143" s="6"/>
      <c r="NPR143" s="6"/>
      <c r="NPS143" s="6"/>
      <c r="NPT143" s="6"/>
      <c r="NPU143" s="6"/>
      <c r="NPV143" s="6"/>
      <c r="NPW143" s="6"/>
      <c r="NPX143" s="6"/>
      <c r="NPY143" s="6"/>
      <c r="NPZ143" s="6"/>
      <c r="NQA143" s="6"/>
      <c r="NQB143" s="6"/>
      <c r="NQC143" s="6"/>
      <c r="NQD143" s="6"/>
      <c r="NQE143" s="6"/>
      <c r="NQF143" s="6"/>
      <c r="NQG143" s="6"/>
      <c r="NQH143" s="6"/>
      <c r="NQI143" s="6"/>
      <c r="NQJ143" s="6"/>
      <c r="NQK143" s="6"/>
      <c r="NQL143" s="6"/>
      <c r="NQM143" s="6"/>
      <c r="NQN143" s="6"/>
      <c r="NQO143" s="6"/>
      <c r="NQP143" s="6"/>
      <c r="NQQ143" s="6"/>
      <c r="NQR143" s="6"/>
      <c r="NQS143" s="6"/>
      <c r="NQT143" s="6"/>
      <c r="NQU143" s="6"/>
      <c r="NQV143" s="6"/>
      <c r="NQW143" s="6"/>
      <c r="NQX143" s="6"/>
      <c r="NQY143" s="6"/>
      <c r="NQZ143" s="6"/>
      <c r="NRA143" s="6"/>
      <c r="NRB143" s="6"/>
      <c r="NRC143" s="6"/>
      <c r="NRD143" s="6"/>
      <c r="NRE143" s="6"/>
      <c r="NRF143" s="6"/>
      <c r="NRG143" s="6"/>
      <c r="NRH143" s="6"/>
      <c r="NRI143" s="6"/>
      <c r="NRJ143" s="6"/>
      <c r="NRK143" s="6"/>
      <c r="NRL143" s="6"/>
      <c r="NRM143" s="6"/>
      <c r="NRN143" s="6"/>
      <c r="NRO143" s="6"/>
      <c r="NRP143" s="6"/>
      <c r="NRQ143" s="6"/>
      <c r="NRR143" s="6"/>
      <c r="NRS143" s="6"/>
      <c r="NRT143" s="6"/>
      <c r="NRU143" s="6"/>
      <c r="NRV143" s="6"/>
      <c r="NRW143" s="6"/>
      <c r="NRX143" s="6"/>
      <c r="NRY143" s="6"/>
      <c r="NRZ143" s="6"/>
      <c r="NSA143" s="6"/>
      <c r="NSB143" s="6"/>
      <c r="NSC143" s="6"/>
      <c r="NSD143" s="6"/>
      <c r="NSE143" s="6"/>
      <c r="NSF143" s="6"/>
      <c r="NSG143" s="6"/>
      <c r="NSH143" s="6"/>
      <c r="NSI143" s="6"/>
      <c r="NSJ143" s="6"/>
      <c r="NSK143" s="6"/>
      <c r="NSL143" s="6"/>
      <c r="NSM143" s="6"/>
      <c r="NSN143" s="6"/>
      <c r="NSO143" s="6"/>
      <c r="NSP143" s="6"/>
      <c r="NSQ143" s="6"/>
      <c r="NSR143" s="6"/>
      <c r="NSS143" s="6"/>
      <c r="NST143" s="6"/>
      <c r="NSU143" s="6"/>
      <c r="NSV143" s="6"/>
      <c r="NSW143" s="6"/>
      <c r="NSX143" s="6"/>
      <c r="NSY143" s="6"/>
      <c r="NSZ143" s="6"/>
      <c r="NTA143" s="6"/>
      <c r="NTB143" s="6"/>
      <c r="NTC143" s="6"/>
      <c r="NTD143" s="6"/>
      <c r="NTE143" s="6"/>
      <c r="NTF143" s="6"/>
      <c r="NTG143" s="6"/>
      <c r="NTH143" s="6"/>
      <c r="NTI143" s="6"/>
      <c r="NTJ143" s="6"/>
      <c r="NTK143" s="6"/>
      <c r="NTL143" s="6"/>
      <c r="NTM143" s="6"/>
      <c r="NTN143" s="6"/>
      <c r="NTO143" s="6"/>
      <c r="NTP143" s="6"/>
      <c r="NTQ143" s="6"/>
      <c r="NTR143" s="6"/>
      <c r="NTS143" s="6"/>
      <c r="NTT143" s="6"/>
      <c r="NTU143" s="6"/>
      <c r="NTV143" s="6"/>
      <c r="NTW143" s="6"/>
      <c r="NTX143" s="6"/>
      <c r="NTY143" s="6"/>
      <c r="NTZ143" s="6"/>
      <c r="NUA143" s="6"/>
      <c r="NUB143" s="6"/>
      <c r="NUC143" s="6"/>
      <c r="NUD143" s="6"/>
      <c r="NUE143" s="6"/>
      <c r="NUF143" s="6"/>
      <c r="NUG143" s="6"/>
      <c r="NUH143" s="6"/>
      <c r="NUI143" s="6"/>
      <c r="NUJ143" s="6"/>
      <c r="NUK143" s="6"/>
      <c r="NUL143" s="6"/>
      <c r="NUM143" s="6"/>
      <c r="NUN143" s="6"/>
      <c r="NUO143" s="6"/>
      <c r="NUP143" s="6"/>
      <c r="NUQ143" s="6"/>
      <c r="NUR143" s="6"/>
      <c r="NUS143" s="6"/>
      <c r="NUT143" s="6"/>
      <c r="NUU143" s="6"/>
      <c r="NUV143" s="6"/>
      <c r="NUW143" s="6"/>
      <c r="NUX143" s="6"/>
      <c r="NUY143" s="6"/>
      <c r="NUZ143" s="6"/>
      <c r="NVA143" s="6"/>
      <c r="NVB143" s="6"/>
      <c r="NVC143" s="6"/>
      <c r="NVD143" s="6"/>
      <c r="NVE143" s="6"/>
      <c r="NVF143" s="6"/>
      <c r="NVG143" s="6"/>
      <c r="NVH143" s="6"/>
      <c r="NVI143" s="6"/>
      <c r="NVJ143" s="6"/>
      <c r="NVK143" s="6"/>
      <c r="NVL143" s="6"/>
      <c r="NVM143" s="6"/>
      <c r="NVN143" s="6"/>
      <c r="NVO143" s="6"/>
      <c r="NVP143" s="6"/>
      <c r="NVQ143" s="6"/>
      <c r="NVR143" s="6"/>
      <c r="NVS143" s="6"/>
      <c r="NVT143" s="6"/>
      <c r="NVU143" s="6"/>
      <c r="NVV143" s="6"/>
      <c r="NVW143" s="6"/>
      <c r="NVX143" s="6"/>
      <c r="NVY143" s="6"/>
      <c r="NVZ143" s="6"/>
      <c r="NWA143" s="6"/>
      <c r="NWB143" s="6"/>
      <c r="NWC143" s="6"/>
      <c r="NWD143" s="6"/>
      <c r="NWE143" s="6"/>
      <c r="NWF143" s="6"/>
      <c r="NWG143" s="6"/>
      <c r="NWH143" s="6"/>
      <c r="NWI143" s="6"/>
      <c r="NWJ143" s="6"/>
      <c r="NWK143" s="6"/>
      <c r="NWL143" s="6"/>
      <c r="NWM143" s="6"/>
      <c r="NWN143" s="6"/>
      <c r="NWO143" s="6"/>
      <c r="NWP143" s="6"/>
      <c r="NWQ143" s="6"/>
      <c r="NWR143" s="6"/>
      <c r="NWS143" s="6"/>
      <c r="NWT143" s="6"/>
      <c r="NWU143" s="6"/>
      <c r="NWV143" s="6"/>
      <c r="NWW143" s="6"/>
      <c r="NWX143" s="6"/>
      <c r="NWY143" s="6"/>
      <c r="NWZ143" s="6"/>
      <c r="NXA143" s="6"/>
      <c r="NXB143" s="6"/>
      <c r="NXC143" s="6"/>
      <c r="NXD143" s="6"/>
      <c r="NXE143" s="6"/>
      <c r="NXF143" s="6"/>
      <c r="NXG143" s="6"/>
      <c r="NXH143" s="6"/>
      <c r="NXI143" s="6"/>
      <c r="NXJ143" s="6"/>
      <c r="NXK143" s="6"/>
      <c r="NXL143" s="6"/>
      <c r="NXM143" s="6"/>
      <c r="NXN143" s="6"/>
      <c r="NXO143" s="6"/>
      <c r="NXP143" s="6"/>
      <c r="NXQ143" s="6"/>
      <c r="NXR143" s="6"/>
      <c r="NXS143" s="6"/>
      <c r="NXT143" s="6"/>
      <c r="NXU143" s="6"/>
      <c r="NXV143" s="6"/>
      <c r="NXW143" s="6"/>
      <c r="NXX143" s="6"/>
      <c r="NXY143" s="6"/>
      <c r="NXZ143" s="6"/>
      <c r="NYA143" s="6"/>
      <c r="NYB143" s="6"/>
      <c r="NYC143" s="6"/>
      <c r="NYD143" s="6"/>
      <c r="NYE143" s="6"/>
      <c r="NYF143" s="6"/>
      <c r="NYG143" s="6"/>
      <c r="NYH143" s="6"/>
      <c r="NYI143" s="6"/>
      <c r="NYJ143" s="6"/>
      <c r="NYK143" s="6"/>
      <c r="NYL143" s="6"/>
      <c r="NYM143" s="6"/>
      <c r="NYN143" s="6"/>
      <c r="NYO143" s="6"/>
      <c r="NYP143" s="6"/>
      <c r="NYQ143" s="6"/>
      <c r="NYR143" s="6"/>
      <c r="NYS143" s="6"/>
      <c r="NYT143" s="6"/>
      <c r="NYU143" s="6"/>
      <c r="NYV143" s="6"/>
      <c r="NYW143" s="6"/>
      <c r="NYX143" s="6"/>
      <c r="NYY143" s="6"/>
      <c r="NYZ143" s="6"/>
      <c r="NZA143" s="6"/>
      <c r="NZB143" s="6"/>
      <c r="NZC143" s="6"/>
      <c r="NZD143" s="6"/>
      <c r="NZE143" s="6"/>
      <c r="NZF143" s="6"/>
      <c r="NZG143" s="6"/>
      <c r="NZH143" s="6"/>
      <c r="NZI143" s="6"/>
      <c r="NZJ143" s="6"/>
      <c r="NZK143" s="6"/>
      <c r="NZL143" s="6"/>
      <c r="NZM143" s="6"/>
      <c r="NZN143" s="6"/>
      <c r="NZO143" s="6"/>
      <c r="NZP143" s="6"/>
      <c r="NZQ143" s="6"/>
      <c r="NZR143" s="6"/>
      <c r="NZS143" s="6"/>
      <c r="NZT143" s="6"/>
      <c r="NZU143" s="6"/>
      <c r="NZV143" s="6"/>
      <c r="NZW143" s="6"/>
      <c r="NZX143" s="6"/>
      <c r="NZY143" s="6"/>
      <c r="NZZ143" s="6"/>
      <c r="OAA143" s="6"/>
      <c r="OAB143" s="6"/>
      <c r="OAC143" s="6"/>
      <c r="OAD143" s="6"/>
      <c r="OAE143" s="6"/>
      <c r="OAF143" s="6"/>
      <c r="OAG143" s="6"/>
      <c r="OAH143" s="6"/>
      <c r="OAI143" s="6"/>
      <c r="OAJ143" s="6"/>
      <c r="OAK143" s="6"/>
      <c r="OAL143" s="6"/>
      <c r="OAM143" s="6"/>
      <c r="OAN143" s="6"/>
      <c r="OAO143" s="6"/>
      <c r="OAP143" s="6"/>
      <c r="OAQ143" s="6"/>
      <c r="OAR143" s="6"/>
      <c r="OAS143" s="6"/>
      <c r="OAT143" s="6"/>
      <c r="OAU143" s="6"/>
      <c r="OAV143" s="6"/>
      <c r="OAW143" s="6"/>
      <c r="OAX143" s="6"/>
      <c r="OAY143" s="6"/>
      <c r="OAZ143" s="6"/>
      <c r="OBA143" s="6"/>
      <c r="OBB143" s="6"/>
      <c r="OBC143" s="6"/>
      <c r="OBD143" s="6"/>
      <c r="OBE143" s="6"/>
      <c r="OBF143" s="6"/>
      <c r="OBG143" s="6"/>
      <c r="OBH143" s="6"/>
      <c r="OBI143" s="6"/>
      <c r="OBJ143" s="6"/>
      <c r="OBK143" s="6"/>
      <c r="OBL143" s="6"/>
      <c r="OBM143" s="6"/>
      <c r="OBN143" s="6"/>
      <c r="OBO143" s="6"/>
      <c r="OBP143" s="6"/>
      <c r="OBQ143" s="6"/>
      <c r="OBR143" s="6"/>
      <c r="OBS143" s="6"/>
      <c r="OBT143" s="6"/>
      <c r="OBU143" s="6"/>
      <c r="OBV143" s="6"/>
      <c r="OBW143" s="6"/>
      <c r="OBX143" s="6"/>
      <c r="OBY143" s="6"/>
      <c r="OBZ143" s="6"/>
      <c r="OCA143" s="6"/>
      <c r="OCB143" s="6"/>
      <c r="OCC143" s="6"/>
      <c r="OCD143" s="6"/>
      <c r="OCE143" s="6"/>
      <c r="OCF143" s="6"/>
      <c r="OCG143" s="6"/>
      <c r="OCH143" s="6"/>
      <c r="OCI143" s="6"/>
      <c r="OCJ143" s="6"/>
      <c r="OCK143" s="6"/>
      <c r="OCL143" s="6"/>
      <c r="OCM143" s="6"/>
      <c r="OCN143" s="6"/>
      <c r="OCO143" s="6"/>
      <c r="OCP143" s="6"/>
      <c r="OCQ143" s="6"/>
      <c r="OCR143" s="6"/>
      <c r="OCS143" s="6"/>
      <c r="OCT143" s="6"/>
      <c r="OCU143" s="6"/>
      <c r="OCV143" s="6"/>
      <c r="OCW143" s="6"/>
      <c r="OCX143" s="6"/>
      <c r="OCY143" s="6"/>
      <c r="OCZ143" s="6"/>
      <c r="ODA143" s="6"/>
      <c r="ODB143" s="6"/>
      <c r="ODC143" s="6"/>
      <c r="ODD143" s="6"/>
      <c r="ODE143" s="6"/>
      <c r="ODF143" s="6"/>
      <c r="ODG143" s="6"/>
      <c r="ODH143" s="6"/>
      <c r="ODI143" s="6"/>
      <c r="ODJ143" s="6"/>
      <c r="ODK143" s="6"/>
      <c r="ODL143" s="6"/>
      <c r="ODM143" s="6"/>
      <c r="ODN143" s="6"/>
      <c r="ODO143" s="6"/>
      <c r="ODP143" s="6"/>
      <c r="ODQ143" s="6"/>
      <c r="ODR143" s="6"/>
      <c r="ODS143" s="6"/>
      <c r="ODT143" s="6"/>
      <c r="ODU143" s="6"/>
      <c r="ODV143" s="6"/>
      <c r="ODW143" s="6"/>
      <c r="ODX143" s="6"/>
      <c r="ODY143" s="6"/>
      <c r="ODZ143" s="6"/>
      <c r="OEA143" s="6"/>
      <c r="OEB143" s="6"/>
      <c r="OEC143" s="6"/>
      <c r="OED143" s="6"/>
      <c r="OEE143" s="6"/>
      <c r="OEF143" s="6"/>
      <c r="OEG143" s="6"/>
      <c r="OEH143" s="6"/>
      <c r="OEI143" s="6"/>
      <c r="OEJ143" s="6"/>
      <c r="OEK143" s="6"/>
      <c r="OEL143" s="6"/>
      <c r="OEM143" s="6"/>
      <c r="OEN143" s="6"/>
      <c r="OEO143" s="6"/>
      <c r="OEP143" s="6"/>
      <c r="OEQ143" s="6"/>
      <c r="OER143" s="6"/>
      <c r="OES143" s="6"/>
      <c r="OET143" s="6"/>
      <c r="OEU143" s="6"/>
      <c r="OEV143" s="6"/>
      <c r="OEW143" s="6"/>
      <c r="OEX143" s="6"/>
      <c r="OEY143" s="6"/>
      <c r="OEZ143" s="6"/>
      <c r="OFA143" s="6"/>
      <c r="OFB143" s="6"/>
      <c r="OFC143" s="6"/>
      <c r="OFD143" s="6"/>
      <c r="OFE143" s="6"/>
      <c r="OFF143" s="6"/>
      <c r="OFG143" s="6"/>
      <c r="OFH143" s="6"/>
      <c r="OFI143" s="6"/>
      <c r="OFJ143" s="6"/>
      <c r="OFK143" s="6"/>
      <c r="OFL143" s="6"/>
      <c r="OFM143" s="6"/>
      <c r="OFN143" s="6"/>
      <c r="OFO143" s="6"/>
      <c r="OFP143" s="6"/>
      <c r="OFQ143" s="6"/>
      <c r="OFR143" s="6"/>
      <c r="OFS143" s="6"/>
      <c r="OFT143" s="6"/>
      <c r="OFU143" s="6"/>
      <c r="OFV143" s="6"/>
      <c r="OFW143" s="6"/>
      <c r="OFX143" s="6"/>
      <c r="OFY143" s="6"/>
      <c r="OFZ143" s="6"/>
      <c r="OGA143" s="6"/>
      <c r="OGB143" s="6"/>
      <c r="OGC143" s="6"/>
      <c r="OGD143" s="6"/>
      <c r="OGE143" s="6"/>
      <c r="OGF143" s="6"/>
      <c r="OGG143" s="6"/>
      <c r="OGH143" s="6"/>
      <c r="OGI143" s="6"/>
      <c r="OGJ143" s="6"/>
      <c r="OGK143" s="6"/>
      <c r="OGL143" s="6"/>
      <c r="OGM143" s="6"/>
      <c r="OGN143" s="6"/>
      <c r="OGO143" s="6"/>
      <c r="OGP143" s="6"/>
      <c r="OGQ143" s="6"/>
      <c r="OGR143" s="6"/>
      <c r="OGS143" s="6"/>
      <c r="OGT143" s="6"/>
      <c r="OGU143" s="6"/>
      <c r="OGV143" s="6"/>
      <c r="OGW143" s="6"/>
      <c r="OGX143" s="6"/>
      <c r="OGY143" s="6"/>
      <c r="OGZ143" s="6"/>
      <c r="OHA143" s="6"/>
      <c r="OHB143" s="6"/>
      <c r="OHC143" s="6"/>
      <c r="OHD143" s="6"/>
      <c r="OHE143" s="6"/>
      <c r="OHF143" s="6"/>
      <c r="OHG143" s="6"/>
      <c r="OHH143" s="6"/>
      <c r="OHI143" s="6"/>
      <c r="OHJ143" s="6"/>
      <c r="OHK143" s="6"/>
      <c r="OHL143" s="6"/>
      <c r="OHM143" s="6"/>
      <c r="OHN143" s="6"/>
      <c r="OHO143" s="6"/>
      <c r="OHP143" s="6"/>
      <c r="OHQ143" s="6"/>
      <c r="OHR143" s="6"/>
      <c r="OHS143" s="6"/>
      <c r="OHT143" s="6"/>
      <c r="OHU143" s="6"/>
      <c r="OHV143" s="6"/>
      <c r="OHW143" s="6"/>
      <c r="OHX143" s="6"/>
      <c r="OHY143" s="6"/>
      <c r="OHZ143" s="6"/>
      <c r="OIA143" s="6"/>
      <c r="OIB143" s="6"/>
      <c r="OIC143" s="6"/>
      <c r="OID143" s="6"/>
      <c r="OIE143" s="6"/>
      <c r="OIF143" s="6"/>
      <c r="OIG143" s="6"/>
      <c r="OIH143" s="6"/>
      <c r="OII143" s="6"/>
      <c r="OIJ143" s="6"/>
      <c r="OIK143" s="6"/>
      <c r="OIL143" s="6"/>
      <c r="OIM143" s="6"/>
      <c r="OIN143" s="6"/>
      <c r="OIO143" s="6"/>
      <c r="OIP143" s="6"/>
      <c r="OIQ143" s="6"/>
      <c r="OIR143" s="6"/>
      <c r="OIS143" s="6"/>
      <c r="OIT143" s="6"/>
      <c r="OIU143" s="6"/>
      <c r="OIV143" s="6"/>
      <c r="OIW143" s="6"/>
      <c r="OIX143" s="6"/>
      <c r="OIY143" s="6"/>
      <c r="OIZ143" s="6"/>
      <c r="OJA143" s="6"/>
      <c r="OJB143" s="6"/>
      <c r="OJC143" s="6"/>
      <c r="OJD143" s="6"/>
      <c r="OJE143" s="6"/>
      <c r="OJF143" s="6"/>
      <c r="OJG143" s="6"/>
      <c r="OJH143" s="6"/>
      <c r="OJI143" s="6"/>
      <c r="OJJ143" s="6"/>
      <c r="OJK143" s="6"/>
      <c r="OJL143" s="6"/>
      <c r="OJM143" s="6"/>
      <c r="OJN143" s="6"/>
      <c r="OJO143" s="6"/>
      <c r="OJP143" s="6"/>
      <c r="OJQ143" s="6"/>
      <c r="OJR143" s="6"/>
      <c r="OJS143" s="6"/>
      <c r="OJT143" s="6"/>
      <c r="OJU143" s="6"/>
      <c r="OJV143" s="6"/>
      <c r="OJW143" s="6"/>
      <c r="OJX143" s="6"/>
      <c r="OJY143" s="6"/>
      <c r="OJZ143" s="6"/>
      <c r="OKA143" s="6"/>
      <c r="OKB143" s="6"/>
      <c r="OKC143" s="6"/>
      <c r="OKD143" s="6"/>
      <c r="OKE143" s="6"/>
      <c r="OKF143" s="6"/>
      <c r="OKG143" s="6"/>
      <c r="OKH143" s="6"/>
      <c r="OKI143" s="6"/>
      <c r="OKJ143" s="6"/>
      <c r="OKK143" s="6"/>
      <c r="OKL143" s="6"/>
      <c r="OKM143" s="6"/>
      <c r="OKN143" s="6"/>
      <c r="OKO143" s="6"/>
      <c r="OKP143" s="6"/>
      <c r="OKQ143" s="6"/>
      <c r="OKR143" s="6"/>
      <c r="OKS143" s="6"/>
      <c r="OKT143" s="6"/>
      <c r="OKU143" s="6"/>
      <c r="OKV143" s="6"/>
      <c r="OKW143" s="6"/>
      <c r="OKX143" s="6"/>
      <c r="OKY143" s="6"/>
      <c r="OKZ143" s="6"/>
      <c r="OLA143" s="6"/>
      <c r="OLB143" s="6"/>
      <c r="OLC143" s="6"/>
      <c r="OLD143" s="6"/>
      <c r="OLE143" s="6"/>
      <c r="OLF143" s="6"/>
      <c r="OLG143" s="6"/>
      <c r="OLH143" s="6"/>
      <c r="OLI143" s="6"/>
      <c r="OLJ143" s="6"/>
      <c r="OLK143" s="6"/>
      <c r="OLL143" s="6"/>
      <c r="OLM143" s="6"/>
      <c r="OLN143" s="6"/>
      <c r="OLO143" s="6"/>
      <c r="OLP143" s="6"/>
      <c r="OLQ143" s="6"/>
      <c r="OLR143" s="6"/>
      <c r="OLS143" s="6"/>
      <c r="OLT143" s="6"/>
      <c r="OLU143" s="6"/>
      <c r="OLV143" s="6"/>
      <c r="OLW143" s="6"/>
      <c r="OLX143" s="6"/>
      <c r="OLY143" s="6"/>
      <c r="OLZ143" s="6"/>
      <c r="OMA143" s="6"/>
      <c r="OMB143" s="6"/>
      <c r="OMC143" s="6"/>
      <c r="OMD143" s="6"/>
      <c r="OME143" s="6"/>
      <c r="OMF143" s="6"/>
      <c r="OMG143" s="6"/>
      <c r="OMH143" s="6"/>
      <c r="OMI143" s="6"/>
      <c r="OMJ143" s="6"/>
      <c r="OMK143" s="6"/>
      <c r="OML143" s="6"/>
      <c r="OMM143" s="6"/>
      <c r="OMN143" s="6"/>
      <c r="OMO143" s="6"/>
      <c r="OMP143" s="6"/>
      <c r="OMQ143" s="6"/>
      <c r="OMR143" s="6"/>
      <c r="OMS143" s="6"/>
      <c r="OMT143" s="6"/>
      <c r="OMU143" s="6"/>
      <c r="OMV143" s="6"/>
      <c r="OMW143" s="6"/>
      <c r="OMX143" s="6"/>
      <c r="OMY143" s="6"/>
      <c r="OMZ143" s="6"/>
      <c r="ONA143" s="6"/>
      <c r="ONB143" s="6"/>
      <c r="ONC143" s="6"/>
      <c r="OND143" s="6"/>
      <c r="ONE143" s="6"/>
      <c r="ONF143" s="6"/>
      <c r="ONG143" s="6"/>
      <c r="ONH143" s="6"/>
      <c r="ONI143" s="6"/>
      <c r="ONJ143" s="6"/>
      <c r="ONK143" s="6"/>
      <c r="ONL143" s="6"/>
      <c r="ONM143" s="6"/>
      <c r="ONN143" s="6"/>
      <c r="ONO143" s="6"/>
      <c r="ONP143" s="6"/>
      <c r="ONQ143" s="6"/>
      <c r="ONR143" s="6"/>
      <c r="ONS143" s="6"/>
      <c r="ONT143" s="6"/>
      <c r="ONU143" s="6"/>
      <c r="ONV143" s="6"/>
      <c r="ONW143" s="6"/>
      <c r="ONX143" s="6"/>
      <c r="ONY143" s="6"/>
      <c r="ONZ143" s="6"/>
      <c r="OOA143" s="6"/>
      <c r="OOB143" s="6"/>
      <c r="OOC143" s="6"/>
      <c r="OOD143" s="6"/>
      <c r="OOE143" s="6"/>
      <c r="OOF143" s="6"/>
      <c r="OOG143" s="6"/>
      <c r="OOH143" s="6"/>
      <c r="OOI143" s="6"/>
      <c r="OOJ143" s="6"/>
      <c r="OOK143" s="6"/>
      <c r="OOL143" s="6"/>
      <c r="OOM143" s="6"/>
      <c r="OON143" s="6"/>
      <c r="OOO143" s="6"/>
      <c r="OOP143" s="6"/>
      <c r="OOQ143" s="6"/>
      <c r="OOR143" s="6"/>
      <c r="OOS143" s="6"/>
      <c r="OOT143" s="6"/>
      <c r="OOU143" s="6"/>
      <c r="OOV143" s="6"/>
      <c r="OOW143" s="6"/>
      <c r="OOX143" s="6"/>
      <c r="OOY143" s="6"/>
      <c r="OOZ143" s="6"/>
      <c r="OPA143" s="6"/>
      <c r="OPB143" s="6"/>
      <c r="OPC143" s="6"/>
      <c r="OPD143" s="6"/>
      <c r="OPE143" s="6"/>
      <c r="OPF143" s="6"/>
      <c r="OPG143" s="6"/>
      <c r="OPH143" s="6"/>
      <c r="OPI143" s="6"/>
      <c r="OPJ143" s="6"/>
      <c r="OPK143" s="6"/>
      <c r="OPL143" s="6"/>
      <c r="OPM143" s="6"/>
      <c r="OPN143" s="6"/>
      <c r="OPO143" s="6"/>
      <c r="OPP143" s="6"/>
      <c r="OPQ143" s="6"/>
      <c r="OPR143" s="6"/>
      <c r="OPS143" s="6"/>
      <c r="OPT143" s="6"/>
      <c r="OPU143" s="6"/>
      <c r="OPV143" s="6"/>
      <c r="OPW143" s="6"/>
      <c r="OPX143" s="6"/>
      <c r="OPY143" s="6"/>
      <c r="OPZ143" s="6"/>
      <c r="OQA143" s="6"/>
      <c r="OQB143" s="6"/>
      <c r="OQC143" s="6"/>
      <c r="OQD143" s="6"/>
      <c r="OQE143" s="6"/>
      <c r="OQF143" s="6"/>
      <c r="OQG143" s="6"/>
      <c r="OQH143" s="6"/>
      <c r="OQI143" s="6"/>
      <c r="OQJ143" s="6"/>
      <c r="OQK143" s="6"/>
      <c r="OQL143" s="6"/>
      <c r="OQM143" s="6"/>
      <c r="OQN143" s="6"/>
      <c r="OQO143" s="6"/>
      <c r="OQP143" s="6"/>
      <c r="OQQ143" s="6"/>
      <c r="OQR143" s="6"/>
      <c r="OQS143" s="6"/>
      <c r="OQT143" s="6"/>
      <c r="OQU143" s="6"/>
      <c r="OQV143" s="6"/>
      <c r="OQW143" s="6"/>
      <c r="OQX143" s="6"/>
      <c r="OQY143" s="6"/>
      <c r="OQZ143" s="6"/>
      <c r="ORA143" s="6"/>
      <c r="ORB143" s="6"/>
      <c r="ORC143" s="6"/>
      <c r="ORD143" s="6"/>
      <c r="ORE143" s="6"/>
      <c r="ORF143" s="6"/>
      <c r="ORG143" s="6"/>
      <c r="ORH143" s="6"/>
      <c r="ORI143" s="6"/>
      <c r="ORJ143" s="6"/>
      <c r="ORK143" s="6"/>
      <c r="ORL143" s="6"/>
      <c r="ORM143" s="6"/>
      <c r="ORN143" s="6"/>
      <c r="ORO143" s="6"/>
      <c r="ORP143" s="6"/>
      <c r="ORQ143" s="6"/>
      <c r="ORR143" s="6"/>
      <c r="ORS143" s="6"/>
      <c r="ORT143" s="6"/>
      <c r="ORU143" s="6"/>
      <c r="ORV143" s="6"/>
      <c r="ORW143" s="6"/>
      <c r="ORX143" s="6"/>
      <c r="ORY143" s="6"/>
      <c r="ORZ143" s="6"/>
      <c r="OSA143" s="6"/>
      <c r="OSB143" s="6"/>
      <c r="OSC143" s="6"/>
      <c r="OSD143" s="6"/>
      <c r="OSE143" s="6"/>
      <c r="OSF143" s="6"/>
      <c r="OSG143" s="6"/>
      <c r="OSH143" s="6"/>
      <c r="OSI143" s="6"/>
      <c r="OSJ143" s="6"/>
      <c r="OSK143" s="6"/>
      <c r="OSL143" s="6"/>
      <c r="OSM143" s="6"/>
      <c r="OSN143" s="6"/>
      <c r="OSO143" s="6"/>
      <c r="OSP143" s="6"/>
      <c r="OSQ143" s="6"/>
      <c r="OSR143" s="6"/>
      <c r="OSS143" s="6"/>
      <c r="OST143" s="6"/>
      <c r="OSU143" s="6"/>
      <c r="OSV143" s="6"/>
      <c r="OSW143" s="6"/>
      <c r="OSX143" s="6"/>
      <c r="OSY143" s="6"/>
      <c r="OSZ143" s="6"/>
      <c r="OTA143" s="6"/>
      <c r="OTB143" s="6"/>
      <c r="OTC143" s="6"/>
      <c r="OTD143" s="6"/>
      <c r="OTE143" s="6"/>
      <c r="OTF143" s="6"/>
      <c r="OTG143" s="6"/>
      <c r="OTH143" s="6"/>
      <c r="OTI143" s="6"/>
      <c r="OTJ143" s="6"/>
      <c r="OTK143" s="6"/>
      <c r="OTL143" s="6"/>
      <c r="OTM143" s="6"/>
      <c r="OTN143" s="6"/>
      <c r="OTO143" s="6"/>
      <c r="OTP143" s="6"/>
      <c r="OTQ143" s="6"/>
      <c r="OTR143" s="6"/>
      <c r="OTS143" s="6"/>
      <c r="OTT143" s="6"/>
      <c r="OTU143" s="6"/>
      <c r="OTV143" s="6"/>
      <c r="OTW143" s="6"/>
      <c r="OTX143" s="6"/>
      <c r="OTY143" s="6"/>
      <c r="OTZ143" s="6"/>
      <c r="OUA143" s="6"/>
      <c r="OUB143" s="6"/>
      <c r="OUC143" s="6"/>
      <c r="OUD143" s="6"/>
      <c r="OUE143" s="6"/>
      <c r="OUF143" s="6"/>
      <c r="OUG143" s="6"/>
      <c r="OUH143" s="6"/>
      <c r="OUI143" s="6"/>
      <c r="OUJ143" s="6"/>
      <c r="OUK143" s="6"/>
      <c r="OUL143" s="6"/>
      <c r="OUM143" s="6"/>
      <c r="OUN143" s="6"/>
      <c r="OUO143" s="6"/>
      <c r="OUP143" s="6"/>
      <c r="OUQ143" s="6"/>
      <c r="OUR143" s="6"/>
      <c r="OUS143" s="6"/>
      <c r="OUT143" s="6"/>
      <c r="OUU143" s="6"/>
      <c r="OUV143" s="6"/>
      <c r="OUW143" s="6"/>
      <c r="OUX143" s="6"/>
      <c r="OUY143" s="6"/>
      <c r="OUZ143" s="6"/>
      <c r="OVA143" s="6"/>
      <c r="OVB143" s="6"/>
      <c r="OVC143" s="6"/>
      <c r="OVD143" s="6"/>
      <c r="OVE143" s="6"/>
      <c r="OVF143" s="6"/>
      <c r="OVG143" s="6"/>
      <c r="OVH143" s="6"/>
      <c r="OVI143" s="6"/>
      <c r="OVJ143" s="6"/>
      <c r="OVK143" s="6"/>
      <c r="OVL143" s="6"/>
      <c r="OVM143" s="6"/>
      <c r="OVN143" s="6"/>
      <c r="OVO143" s="6"/>
      <c r="OVP143" s="6"/>
      <c r="OVQ143" s="6"/>
      <c r="OVR143" s="6"/>
      <c r="OVS143" s="6"/>
      <c r="OVT143" s="6"/>
      <c r="OVU143" s="6"/>
      <c r="OVV143" s="6"/>
      <c r="OVW143" s="6"/>
      <c r="OVX143" s="6"/>
      <c r="OVY143" s="6"/>
      <c r="OVZ143" s="6"/>
      <c r="OWA143" s="6"/>
      <c r="OWB143" s="6"/>
      <c r="OWC143" s="6"/>
      <c r="OWD143" s="6"/>
      <c r="OWE143" s="6"/>
      <c r="OWF143" s="6"/>
      <c r="OWG143" s="6"/>
      <c r="OWH143" s="6"/>
      <c r="OWI143" s="6"/>
      <c r="OWJ143" s="6"/>
      <c r="OWK143" s="6"/>
      <c r="OWL143" s="6"/>
      <c r="OWM143" s="6"/>
      <c r="OWN143" s="6"/>
      <c r="OWO143" s="6"/>
      <c r="OWP143" s="6"/>
      <c r="OWQ143" s="6"/>
      <c r="OWR143" s="6"/>
      <c r="OWS143" s="6"/>
      <c r="OWT143" s="6"/>
      <c r="OWU143" s="6"/>
      <c r="OWV143" s="6"/>
      <c r="OWW143" s="6"/>
      <c r="OWX143" s="6"/>
      <c r="OWY143" s="6"/>
      <c r="OWZ143" s="6"/>
      <c r="OXA143" s="6"/>
      <c r="OXB143" s="6"/>
      <c r="OXC143" s="6"/>
      <c r="OXD143" s="6"/>
      <c r="OXE143" s="6"/>
      <c r="OXF143" s="6"/>
      <c r="OXG143" s="6"/>
      <c r="OXH143" s="6"/>
      <c r="OXI143" s="6"/>
      <c r="OXJ143" s="6"/>
      <c r="OXK143" s="6"/>
      <c r="OXL143" s="6"/>
      <c r="OXM143" s="6"/>
      <c r="OXN143" s="6"/>
      <c r="OXO143" s="6"/>
      <c r="OXP143" s="6"/>
      <c r="OXQ143" s="6"/>
      <c r="OXR143" s="6"/>
      <c r="OXS143" s="6"/>
      <c r="OXT143" s="6"/>
      <c r="OXU143" s="6"/>
      <c r="OXV143" s="6"/>
      <c r="OXW143" s="6"/>
      <c r="OXX143" s="6"/>
      <c r="OXY143" s="6"/>
      <c r="OXZ143" s="6"/>
      <c r="OYA143" s="6"/>
      <c r="OYB143" s="6"/>
      <c r="OYC143" s="6"/>
      <c r="OYD143" s="6"/>
      <c r="OYE143" s="6"/>
      <c r="OYF143" s="6"/>
      <c r="OYG143" s="6"/>
      <c r="OYH143" s="6"/>
      <c r="OYI143" s="6"/>
      <c r="OYJ143" s="6"/>
      <c r="OYK143" s="6"/>
      <c r="OYL143" s="6"/>
      <c r="OYM143" s="6"/>
      <c r="OYN143" s="6"/>
      <c r="OYO143" s="6"/>
      <c r="OYP143" s="6"/>
      <c r="OYQ143" s="6"/>
      <c r="OYR143" s="6"/>
      <c r="OYS143" s="6"/>
      <c r="OYT143" s="6"/>
      <c r="OYU143" s="6"/>
      <c r="OYV143" s="6"/>
      <c r="OYW143" s="6"/>
      <c r="OYX143" s="6"/>
      <c r="OYY143" s="6"/>
      <c r="OYZ143" s="6"/>
      <c r="OZA143" s="6"/>
      <c r="OZB143" s="6"/>
      <c r="OZC143" s="6"/>
      <c r="OZD143" s="6"/>
      <c r="OZE143" s="6"/>
      <c r="OZF143" s="6"/>
      <c r="OZG143" s="6"/>
      <c r="OZH143" s="6"/>
      <c r="OZI143" s="6"/>
      <c r="OZJ143" s="6"/>
      <c r="OZK143" s="6"/>
      <c r="OZL143" s="6"/>
      <c r="OZM143" s="6"/>
      <c r="OZN143" s="6"/>
      <c r="OZO143" s="6"/>
      <c r="OZP143" s="6"/>
      <c r="OZQ143" s="6"/>
      <c r="OZR143" s="6"/>
      <c r="OZS143" s="6"/>
      <c r="OZT143" s="6"/>
      <c r="OZU143" s="6"/>
      <c r="OZV143" s="6"/>
      <c r="OZW143" s="6"/>
      <c r="OZX143" s="6"/>
      <c r="OZY143" s="6"/>
      <c r="OZZ143" s="6"/>
      <c r="PAA143" s="6"/>
      <c r="PAB143" s="6"/>
      <c r="PAC143" s="6"/>
      <c r="PAD143" s="6"/>
      <c r="PAE143" s="6"/>
      <c r="PAF143" s="6"/>
      <c r="PAG143" s="6"/>
      <c r="PAH143" s="6"/>
      <c r="PAI143" s="6"/>
      <c r="PAJ143" s="6"/>
      <c r="PAK143" s="6"/>
      <c r="PAL143" s="6"/>
      <c r="PAM143" s="6"/>
      <c r="PAN143" s="6"/>
      <c r="PAO143" s="6"/>
      <c r="PAP143" s="6"/>
      <c r="PAQ143" s="6"/>
      <c r="PAR143" s="6"/>
      <c r="PAS143" s="6"/>
      <c r="PAT143" s="6"/>
      <c r="PAU143" s="6"/>
      <c r="PAV143" s="6"/>
      <c r="PAW143" s="6"/>
      <c r="PAX143" s="6"/>
      <c r="PAY143" s="6"/>
      <c r="PAZ143" s="6"/>
      <c r="PBA143" s="6"/>
      <c r="PBB143" s="6"/>
      <c r="PBC143" s="6"/>
      <c r="PBD143" s="6"/>
      <c r="PBE143" s="6"/>
      <c r="PBF143" s="6"/>
      <c r="PBG143" s="6"/>
      <c r="PBH143" s="6"/>
      <c r="PBI143" s="6"/>
      <c r="PBJ143" s="6"/>
      <c r="PBK143" s="6"/>
      <c r="PBL143" s="6"/>
      <c r="PBM143" s="6"/>
      <c r="PBN143" s="6"/>
      <c r="PBO143" s="6"/>
      <c r="PBP143" s="6"/>
      <c r="PBQ143" s="6"/>
      <c r="PBR143" s="6"/>
      <c r="PBS143" s="6"/>
      <c r="PBT143" s="6"/>
      <c r="PBU143" s="6"/>
      <c r="PBV143" s="6"/>
      <c r="PBW143" s="6"/>
      <c r="PBX143" s="6"/>
      <c r="PBY143" s="6"/>
      <c r="PBZ143" s="6"/>
      <c r="PCA143" s="6"/>
      <c r="PCB143" s="6"/>
      <c r="PCC143" s="6"/>
      <c r="PCD143" s="6"/>
      <c r="PCE143" s="6"/>
      <c r="PCF143" s="6"/>
      <c r="PCG143" s="6"/>
      <c r="PCH143" s="6"/>
      <c r="PCI143" s="6"/>
      <c r="PCJ143" s="6"/>
      <c r="PCK143" s="6"/>
      <c r="PCL143" s="6"/>
      <c r="PCM143" s="6"/>
      <c r="PCN143" s="6"/>
      <c r="PCO143" s="6"/>
      <c r="PCP143" s="6"/>
      <c r="PCQ143" s="6"/>
      <c r="PCR143" s="6"/>
      <c r="PCS143" s="6"/>
      <c r="PCT143" s="6"/>
      <c r="PCU143" s="6"/>
      <c r="PCV143" s="6"/>
      <c r="PCW143" s="6"/>
      <c r="PCX143" s="6"/>
      <c r="PCY143" s="6"/>
      <c r="PCZ143" s="6"/>
      <c r="PDA143" s="6"/>
      <c r="PDB143" s="6"/>
      <c r="PDC143" s="6"/>
      <c r="PDD143" s="6"/>
      <c r="PDE143" s="6"/>
      <c r="PDF143" s="6"/>
      <c r="PDG143" s="6"/>
      <c r="PDH143" s="6"/>
      <c r="PDI143" s="6"/>
      <c r="PDJ143" s="6"/>
      <c r="PDK143" s="6"/>
      <c r="PDL143" s="6"/>
      <c r="PDM143" s="6"/>
      <c r="PDN143" s="6"/>
      <c r="PDO143" s="6"/>
      <c r="PDP143" s="6"/>
      <c r="PDQ143" s="6"/>
      <c r="PDR143" s="6"/>
      <c r="PDS143" s="6"/>
      <c r="PDT143" s="6"/>
      <c r="PDU143" s="6"/>
      <c r="PDV143" s="6"/>
      <c r="PDW143" s="6"/>
      <c r="PDX143" s="6"/>
      <c r="PDY143" s="6"/>
      <c r="PDZ143" s="6"/>
      <c r="PEA143" s="6"/>
      <c r="PEB143" s="6"/>
      <c r="PEC143" s="6"/>
      <c r="PED143" s="6"/>
      <c r="PEE143" s="6"/>
      <c r="PEF143" s="6"/>
      <c r="PEG143" s="6"/>
      <c r="PEH143" s="6"/>
      <c r="PEI143" s="6"/>
      <c r="PEJ143" s="6"/>
      <c r="PEK143" s="6"/>
      <c r="PEL143" s="6"/>
      <c r="PEM143" s="6"/>
      <c r="PEN143" s="6"/>
      <c r="PEO143" s="6"/>
      <c r="PEP143" s="6"/>
      <c r="PEQ143" s="6"/>
      <c r="PER143" s="6"/>
      <c r="PES143" s="6"/>
      <c r="PET143" s="6"/>
      <c r="PEU143" s="6"/>
      <c r="PEV143" s="6"/>
      <c r="PEW143" s="6"/>
      <c r="PEX143" s="6"/>
      <c r="PEY143" s="6"/>
      <c r="PEZ143" s="6"/>
      <c r="PFA143" s="6"/>
      <c r="PFB143" s="6"/>
      <c r="PFC143" s="6"/>
      <c r="PFD143" s="6"/>
      <c r="PFE143" s="6"/>
      <c r="PFF143" s="6"/>
      <c r="PFG143" s="6"/>
      <c r="PFH143" s="6"/>
      <c r="PFI143" s="6"/>
      <c r="PFJ143" s="6"/>
      <c r="PFK143" s="6"/>
      <c r="PFL143" s="6"/>
      <c r="PFM143" s="6"/>
      <c r="PFN143" s="6"/>
      <c r="PFO143" s="6"/>
      <c r="PFP143" s="6"/>
      <c r="PFQ143" s="6"/>
      <c r="PFR143" s="6"/>
      <c r="PFS143" s="6"/>
      <c r="PFT143" s="6"/>
      <c r="PFU143" s="6"/>
      <c r="PFV143" s="6"/>
      <c r="PFW143" s="6"/>
      <c r="PFX143" s="6"/>
      <c r="PFY143" s="6"/>
      <c r="PFZ143" s="6"/>
      <c r="PGA143" s="6"/>
      <c r="PGB143" s="6"/>
      <c r="PGC143" s="6"/>
      <c r="PGD143" s="6"/>
      <c r="PGE143" s="6"/>
      <c r="PGF143" s="6"/>
      <c r="PGG143" s="6"/>
      <c r="PGH143" s="6"/>
      <c r="PGI143" s="6"/>
      <c r="PGJ143" s="6"/>
      <c r="PGK143" s="6"/>
      <c r="PGL143" s="6"/>
      <c r="PGM143" s="6"/>
      <c r="PGN143" s="6"/>
      <c r="PGO143" s="6"/>
      <c r="PGP143" s="6"/>
      <c r="PGQ143" s="6"/>
      <c r="PGR143" s="6"/>
      <c r="PGS143" s="6"/>
      <c r="PGT143" s="6"/>
      <c r="PGU143" s="6"/>
      <c r="PGV143" s="6"/>
      <c r="PGW143" s="6"/>
      <c r="PGX143" s="6"/>
      <c r="PGY143" s="6"/>
      <c r="PGZ143" s="6"/>
      <c r="PHA143" s="6"/>
      <c r="PHB143" s="6"/>
      <c r="PHC143" s="6"/>
      <c r="PHD143" s="6"/>
      <c r="PHE143" s="6"/>
      <c r="PHF143" s="6"/>
      <c r="PHG143" s="6"/>
      <c r="PHH143" s="6"/>
      <c r="PHI143" s="6"/>
      <c r="PHJ143" s="6"/>
      <c r="PHK143" s="6"/>
      <c r="PHL143" s="6"/>
      <c r="PHM143" s="6"/>
      <c r="PHN143" s="6"/>
      <c r="PHO143" s="6"/>
      <c r="PHP143" s="6"/>
      <c r="PHQ143" s="6"/>
      <c r="PHR143" s="6"/>
      <c r="PHS143" s="6"/>
      <c r="PHT143" s="6"/>
      <c r="PHU143" s="6"/>
      <c r="PHV143" s="6"/>
      <c r="PHW143" s="6"/>
      <c r="PHX143" s="6"/>
      <c r="PHY143" s="6"/>
      <c r="PHZ143" s="6"/>
      <c r="PIA143" s="6"/>
      <c r="PIB143" s="6"/>
      <c r="PIC143" s="6"/>
      <c r="PID143" s="6"/>
      <c r="PIE143" s="6"/>
      <c r="PIF143" s="6"/>
      <c r="PIG143" s="6"/>
      <c r="PIH143" s="6"/>
      <c r="PII143" s="6"/>
      <c r="PIJ143" s="6"/>
      <c r="PIK143" s="6"/>
      <c r="PIL143" s="6"/>
      <c r="PIM143" s="6"/>
      <c r="PIN143" s="6"/>
      <c r="PIO143" s="6"/>
      <c r="PIP143" s="6"/>
      <c r="PIQ143" s="6"/>
      <c r="PIR143" s="6"/>
      <c r="PIS143" s="6"/>
      <c r="PIT143" s="6"/>
      <c r="PIU143" s="6"/>
      <c r="PIV143" s="6"/>
      <c r="PIW143" s="6"/>
      <c r="PIX143" s="6"/>
      <c r="PIY143" s="6"/>
      <c r="PIZ143" s="6"/>
      <c r="PJA143" s="6"/>
      <c r="PJB143" s="6"/>
      <c r="PJC143" s="6"/>
      <c r="PJD143" s="6"/>
      <c r="PJE143" s="6"/>
      <c r="PJF143" s="6"/>
      <c r="PJG143" s="6"/>
      <c r="PJH143" s="6"/>
      <c r="PJI143" s="6"/>
      <c r="PJJ143" s="6"/>
      <c r="PJK143" s="6"/>
      <c r="PJL143" s="6"/>
      <c r="PJM143" s="6"/>
      <c r="PJN143" s="6"/>
      <c r="PJO143" s="6"/>
      <c r="PJP143" s="6"/>
      <c r="PJQ143" s="6"/>
      <c r="PJR143" s="6"/>
      <c r="PJS143" s="6"/>
      <c r="PJT143" s="6"/>
      <c r="PJU143" s="6"/>
      <c r="PJV143" s="6"/>
      <c r="PJW143" s="6"/>
      <c r="PJX143" s="6"/>
      <c r="PJY143" s="6"/>
      <c r="PJZ143" s="6"/>
      <c r="PKA143" s="6"/>
      <c r="PKB143" s="6"/>
      <c r="PKC143" s="6"/>
      <c r="PKD143" s="6"/>
      <c r="PKE143" s="6"/>
      <c r="PKF143" s="6"/>
      <c r="PKG143" s="6"/>
      <c r="PKH143" s="6"/>
      <c r="PKI143" s="6"/>
      <c r="PKJ143" s="6"/>
      <c r="PKK143" s="6"/>
      <c r="PKL143" s="6"/>
      <c r="PKM143" s="6"/>
      <c r="PKN143" s="6"/>
      <c r="PKO143" s="6"/>
      <c r="PKP143" s="6"/>
      <c r="PKQ143" s="6"/>
      <c r="PKR143" s="6"/>
      <c r="PKS143" s="6"/>
      <c r="PKT143" s="6"/>
      <c r="PKU143" s="6"/>
      <c r="PKV143" s="6"/>
      <c r="PKW143" s="6"/>
      <c r="PKX143" s="6"/>
      <c r="PKY143" s="6"/>
      <c r="PKZ143" s="6"/>
      <c r="PLA143" s="6"/>
      <c r="PLB143" s="6"/>
      <c r="PLC143" s="6"/>
      <c r="PLD143" s="6"/>
      <c r="PLE143" s="6"/>
      <c r="PLF143" s="6"/>
      <c r="PLG143" s="6"/>
      <c r="PLH143" s="6"/>
      <c r="PLI143" s="6"/>
      <c r="PLJ143" s="6"/>
      <c r="PLK143" s="6"/>
      <c r="PLL143" s="6"/>
      <c r="PLM143" s="6"/>
      <c r="PLN143" s="6"/>
      <c r="PLO143" s="6"/>
      <c r="PLP143" s="6"/>
      <c r="PLQ143" s="6"/>
      <c r="PLR143" s="6"/>
      <c r="PLS143" s="6"/>
      <c r="PLT143" s="6"/>
      <c r="PLU143" s="6"/>
      <c r="PLV143" s="6"/>
      <c r="PLW143" s="6"/>
      <c r="PLX143" s="6"/>
      <c r="PLY143" s="6"/>
      <c r="PLZ143" s="6"/>
      <c r="PMA143" s="6"/>
      <c r="PMB143" s="6"/>
      <c r="PMC143" s="6"/>
      <c r="PMD143" s="6"/>
      <c r="PME143" s="6"/>
      <c r="PMF143" s="6"/>
      <c r="PMG143" s="6"/>
      <c r="PMH143" s="6"/>
      <c r="PMI143" s="6"/>
      <c r="PMJ143" s="6"/>
      <c r="PMK143" s="6"/>
      <c r="PML143" s="6"/>
      <c r="PMM143" s="6"/>
      <c r="PMN143" s="6"/>
      <c r="PMO143" s="6"/>
      <c r="PMP143" s="6"/>
      <c r="PMQ143" s="6"/>
      <c r="PMR143" s="6"/>
      <c r="PMS143" s="6"/>
      <c r="PMT143" s="6"/>
      <c r="PMU143" s="6"/>
      <c r="PMV143" s="6"/>
      <c r="PMW143" s="6"/>
      <c r="PMX143" s="6"/>
      <c r="PMY143" s="6"/>
      <c r="PMZ143" s="6"/>
      <c r="PNA143" s="6"/>
      <c r="PNB143" s="6"/>
      <c r="PNC143" s="6"/>
      <c r="PND143" s="6"/>
      <c r="PNE143" s="6"/>
      <c r="PNF143" s="6"/>
      <c r="PNG143" s="6"/>
      <c r="PNH143" s="6"/>
      <c r="PNI143" s="6"/>
      <c r="PNJ143" s="6"/>
      <c r="PNK143" s="6"/>
      <c r="PNL143" s="6"/>
      <c r="PNM143" s="6"/>
      <c r="PNN143" s="6"/>
      <c r="PNO143" s="6"/>
      <c r="PNP143" s="6"/>
      <c r="PNQ143" s="6"/>
      <c r="PNR143" s="6"/>
      <c r="PNS143" s="6"/>
      <c r="PNT143" s="6"/>
      <c r="PNU143" s="6"/>
      <c r="PNV143" s="6"/>
      <c r="PNW143" s="6"/>
      <c r="PNX143" s="6"/>
      <c r="PNY143" s="6"/>
      <c r="PNZ143" s="6"/>
      <c r="POA143" s="6"/>
      <c r="POB143" s="6"/>
      <c r="POC143" s="6"/>
      <c r="POD143" s="6"/>
      <c r="POE143" s="6"/>
      <c r="POF143" s="6"/>
      <c r="POG143" s="6"/>
      <c r="POH143" s="6"/>
      <c r="POI143" s="6"/>
      <c r="POJ143" s="6"/>
      <c r="POK143" s="6"/>
      <c r="POL143" s="6"/>
      <c r="POM143" s="6"/>
      <c r="PON143" s="6"/>
      <c r="POO143" s="6"/>
      <c r="POP143" s="6"/>
      <c r="POQ143" s="6"/>
      <c r="POR143" s="6"/>
      <c r="POS143" s="6"/>
      <c r="POT143" s="6"/>
      <c r="POU143" s="6"/>
      <c r="POV143" s="6"/>
      <c r="POW143" s="6"/>
      <c r="POX143" s="6"/>
      <c r="POY143" s="6"/>
      <c r="POZ143" s="6"/>
      <c r="PPA143" s="6"/>
      <c r="PPB143" s="6"/>
      <c r="PPC143" s="6"/>
      <c r="PPD143" s="6"/>
      <c r="PPE143" s="6"/>
      <c r="PPF143" s="6"/>
      <c r="PPG143" s="6"/>
      <c r="PPH143" s="6"/>
      <c r="PPI143" s="6"/>
      <c r="PPJ143" s="6"/>
      <c r="PPK143" s="6"/>
      <c r="PPL143" s="6"/>
      <c r="PPM143" s="6"/>
      <c r="PPN143" s="6"/>
      <c r="PPO143" s="6"/>
      <c r="PPP143" s="6"/>
      <c r="PPQ143" s="6"/>
      <c r="PPR143" s="6"/>
      <c r="PPS143" s="6"/>
      <c r="PPT143" s="6"/>
      <c r="PPU143" s="6"/>
      <c r="PPV143" s="6"/>
      <c r="PPW143" s="6"/>
      <c r="PPX143" s="6"/>
      <c r="PPY143" s="6"/>
      <c r="PPZ143" s="6"/>
      <c r="PQA143" s="6"/>
      <c r="PQB143" s="6"/>
      <c r="PQC143" s="6"/>
      <c r="PQD143" s="6"/>
      <c r="PQE143" s="6"/>
      <c r="PQF143" s="6"/>
      <c r="PQG143" s="6"/>
      <c r="PQH143" s="6"/>
      <c r="PQI143" s="6"/>
      <c r="PQJ143" s="6"/>
      <c r="PQK143" s="6"/>
      <c r="PQL143" s="6"/>
      <c r="PQM143" s="6"/>
      <c r="PQN143" s="6"/>
      <c r="PQO143" s="6"/>
      <c r="PQP143" s="6"/>
      <c r="PQQ143" s="6"/>
      <c r="PQR143" s="6"/>
      <c r="PQS143" s="6"/>
      <c r="PQT143" s="6"/>
      <c r="PQU143" s="6"/>
      <c r="PQV143" s="6"/>
      <c r="PQW143" s="6"/>
      <c r="PQX143" s="6"/>
      <c r="PQY143" s="6"/>
      <c r="PQZ143" s="6"/>
      <c r="PRA143" s="6"/>
      <c r="PRB143" s="6"/>
      <c r="PRC143" s="6"/>
      <c r="PRD143" s="6"/>
      <c r="PRE143" s="6"/>
      <c r="PRF143" s="6"/>
      <c r="PRG143" s="6"/>
      <c r="PRH143" s="6"/>
      <c r="PRI143" s="6"/>
      <c r="PRJ143" s="6"/>
      <c r="PRK143" s="6"/>
      <c r="PRL143" s="6"/>
      <c r="PRM143" s="6"/>
      <c r="PRN143" s="6"/>
      <c r="PRO143" s="6"/>
      <c r="PRP143" s="6"/>
      <c r="PRQ143" s="6"/>
      <c r="PRR143" s="6"/>
      <c r="PRS143" s="6"/>
      <c r="PRT143" s="6"/>
      <c r="PRU143" s="6"/>
      <c r="PRV143" s="6"/>
      <c r="PRW143" s="6"/>
      <c r="PRX143" s="6"/>
      <c r="PRY143" s="6"/>
      <c r="PRZ143" s="6"/>
      <c r="PSA143" s="6"/>
      <c r="PSB143" s="6"/>
      <c r="PSC143" s="6"/>
      <c r="PSD143" s="6"/>
      <c r="PSE143" s="6"/>
      <c r="PSF143" s="6"/>
      <c r="PSG143" s="6"/>
      <c r="PSH143" s="6"/>
      <c r="PSI143" s="6"/>
      <c r="PSJ143" s="6"/>
      <c r="PSK143" s="6"/>
      <c r="PSL143" s="6"/>
      <c r="PSM143" s="6"/>
      <c r="PSN143" s="6"/>
      <c r="PSO143" s="6"/>
      <c r="PSP143" s="6"/>
      <c r="PSQ143" s="6"/>
      <c r="PSR143" s="6"/>
      <c r="PSS143" s="6"/>
      <c r="PST143" s="6"/>
      <c r="PSU143" s="6"/>
      <c r="PSV143" s="6"/>
      <c r="PSW143" s="6"/>
      <c r="PSX143" s="6"/>
      <c r="PSY143" s="6"/>
      <c r="PSZ143" s="6"/>
      <c r="PTA143" s="6"/>
      <c r="PTB143" s="6"/>
      <c r="PTC143" s="6"/>
      <c r="PTD143" s="6"/>
      <c r="PTE143" s="6"/>
      <c r="PTF143" s="6"/>
      <c r="PTG143" s="6"/>
      <c r="PTH143" s="6"/>
      <c r="PTI143" s="6"/>
      <c r="PTJ143" s="6"/>
      <c r="PTK143" s="6"/>
      <c r="PTL143" s="6"/>
      <c r="PTM143" s="6"/>
      <c r="PTN143" s="6"/>
      <c r="PTO143" s="6"/>
      <c r="PTP143" s="6"/>
      <c r="PTQ143" s="6"/>
      <c r="PTR143" s="6"/>
      <c r="PTS143" s="6"/>
      <c r="PTT143" s="6"/>
      <c r="PTU143" s="6"/>
      <c r="PTV143" s="6"/>
      <c r="PTW143" s="6"/>
      <c r="PTX143" s="6"/>
      <c r="PTY143" s="6"/>
      <c r="PTZ143" s="6"/>
      <c r="PUA143" s="6"/>
      <c r="PUB143" s="6"/>
      <c r="PUC143" s="6"/>
      <c r="PUD143" s="6"/>
      <c r="PUE143" s="6"/>
      <c r="PUF143" s="6"/>
      <c r="PUG143" s="6"/>
      <c r="PUH143" s="6"/>
      <c r="PUI143" s="6"/>
      <c r="PUJ143" s="6"/>
      <c r="PUK143" s="6"/>
      <c r="PUL143" s="6"/>
      <c r="PUM143" s="6"/>
      <c r="PUN143" s="6"/>
      <c r="PUO143" s="6"/>
      <c r="PUP143" s="6"/>
      <c r="PUQ143" s="6"/>
      <c r="PUR143" s="6"/>
      <c r="PUS143" s="6"/>
      <c r="PUT143" s="6"/>
      <c r="PUU143" s="6"/>
      <c r="PUV143" s="6"/>
      <c r="PUW143" s="6"/>
      <c r="PUX143" s="6"/>
      <c r="PUY143" s="6"/>
      <c r="PUZ143" s="6"/>
      <c r="PVA143" s="6"/>
      <c r="PVB143" s="6"/>
      <c r="PVC143" s="6"/>
      <c r="PVD143" s="6"/>
      <c r="PVE143" s="6"/>
      <c r="PVF143" s="6"/>
      <c r="PVG143" s="6"/>
      <c r="PVH143" s="6"/>
      <c r="PVI143" s="6"/>
      <c r="PVJ143" s="6"/>
      <c r="PVK143" s="6"/>
      <c r="PVL143" s="6"/>
      <c r="PVM143" s="6"/>
      <c r="PVN143" s="6"/>
      <c r="PVO143" s="6"/>
      <c r="PVP143" s="6"/>
      <c r="PVQ143" s="6"/>
      <c r="PVR143" s="6"/>
      <c r="PVS143" s="6"/>
      <c r="PVT143" s="6"/>
      <c r="PVU143" s="6"/>
      <c r="PVV143" s="6"/>
      <c r="PVW143" s="6"/>
      <c r="PVX143" s="6"/>
      <c r="PVY143" s="6"/>
      <c r="PVZ143" s="6"/>
      <c r="PWA143" s="6"/>
      <c r="PWB143" s="6"/>
      <c r="PWC143" s="6"/>
      <c r="PWD143" s="6"/>
      <c r="PWE143" s="6"/>
      <c r="PWF143" s="6"/>
      <c r="PWG143" s="6"/>
      <c r="PWH143" s="6"/>
      <c r="PWI143" s="6"/>
      <c r="PWJ143" s="6"/>
      <c r="PWK143" s="6"/>
      <c r="PWL143" s="6"/>
      <c r="PWM143" s="6"/>
      <c r="PWN143" s="6"/>
      <c r="PWO143" s="6"/>
      <c r="PWP143" s="6"/>
      <c r="PWQ143" s="6"/>
      <c r="PWR143" s="6"/>
      <c r="PWS143" s="6"/>
      <c r="PWT143" s="6"/>
      <c r="PWU143" s="6"/>
      <c r="PWV143" s="6"/>
      <c r="PWW143" s="6"/>
      <c r="PWX143" s="6"/>
      <c r="PWY143" s="6"/>
      <c r="PWZ143" s="6"/>
      <c r="PXA143" s="6"/>
      <c r="PXB143" s="6"/>
      <c r="PXC143" s="6"/>
      <c r="PXD143" s="6"/>
      <c r="PXE143" s="6"/>
      <c r="PXF143" s="6"/>
      <c r="PXG143" s="6"/>
      <c r="PXH143" s="6"/>
      <c r="PXI143" s="6"/>
      <c r="PXJ143" s="6"/>
      <c r="PXK143" s="6"/>
      <c r="PXL143" s="6"/>
      <c r="PXM143" s="6"/>
      <c r="PXN143" s="6"/>
      <c r="PXO143" s="6"/>
      <c r="PXP143" s="6"/>
      <c r="PXQ143" s="6"/>
      <c r="PXR143" s="6"/>
      <c r="PXS143" s="6"/>
      <c r="PXT143" s="6"/>
      <c r="PXU143" s="6"/>
      <c r="PXV143" s="6"/>
      <c r="PXW143" s="6"/>
      <c r="PXX143" s="6"/>
      <c r="PXY143" s="6"/>
      <c r="PXZ143" s="6"/>
      <c r="PYA143" s="6"/>
      <c r="PYB143" s="6"/>
      <c r="PYC143" s="6"/>
      <c r="PYD143" s="6"/>
      <c r="PYE143" s="6"/>
      <c r="PYF143" s="6"/>
      <c r="PYG143" s="6"/>
      <c r="PYH143" s="6"/>
      <c r="PYI143" s="6"/>
      <c r="PYJ143" s="6"/>
      <c r="PYK143" s="6"/>
      <c r="PYL143" s="6"/>
      <c r="PYM143" s="6"/>
      <c r="PYN143" s="6"/>
      <c r="PYO143" s="6"/>
      <c r="PYP143" s="6"/>
      <c r="PYQ143" s="6"/>
      <c r="PYR143" s="6"/>
      <c r="PYS143" s="6"/>
      <c r="PYT143" s="6"/>
      <c r="PYU143" s="6"/>
      <c r="PYV143" s="6"/>
      <c r="PYW143" s="6"/>
      <c r="PYX143" s="6"/>
      <c r="PYY143" s="6"/>
      <c r="PYZ143" s="6"/>
      <c r="PZA143" s="6"/>
      <c r="PZB143" s="6"/>
      <c r="PZC143" s="6"/>
      <c r="PZD143" s="6"/>
      <c r="PZE143" s="6"/>
      <c r="PZF143" s="6"/>
      <c r="PZG143" s="6"/>
      <c r="PZH143" s="6"/>
      <c r="PZI143" s="6"/>
      <c r="PZJ143" s="6"/>
      <c r="PZK143" s="6"/>
      <c r="PZL143" s="6"/>
      <c r="PZM143" s="6"/>
      <c r="PZN143" s="6"/>
      <c r="PZO143" s="6"/>
      <c r="PZP143" s="6"/>
      <c r="PZQ143" s="6"/>
      <c r="PZR143" s="6"/>
      <c r="PZS143" s="6"/>
      <c r="PZT143" s="6"/>
      <c r="PZU143" s="6"/>
      <c r="PZV143" s="6"/>
      <c r="PZW143" s="6"/>
      <c r="PZX143" s="6"/>
      <c r="PZY143" s="6"/>
      <c r="PZZ143" s="6"/>
      <c r="QAA143" s="6"/>
      <c r="QAB143" s="6"/>
      <c r="QAC143" s="6"/>
      <c r="QAD143" s="6"/>
      <c r="QAE143" s="6"/>
      <c r="QAF143" s="6"/>
      <c r="QAG143" s="6"/>
      <c r="QAH143" s="6"/>
      <c r="QAI143" s="6"/>
      <c r="QAJ143" s="6"/>
      <c r="QAK143" s="6"/>
      <c r="QAL143" s="6"/>
      <c r="QAM143" s="6"/>
      <c r="QAN143" s="6"/>
      <c r="QAO143" s="6"/>
      <c r="QAP143" s="6"/>
      <c r="QAQ143" s="6"/>
      <c r="QAR143" s="6"/>
      <c r="QAS143" s="6"/>
      <c r="QAT143" s="6"/>
      <c r="QAU143" s="6"/>
      <c r="QAV143" s="6"/>
      <c r="QAW143" s="6"/>
      <c r="QAX143" s="6"/>
      <c r="QAY143" s="6"/>
      <c r="QAZ143" s="6"/>
      <c r="QBA143" s="6"/>
      <c r="QBB143" s="6"/>
      <c r="QBC143" s="6"/>
      <c r="QBD143" s="6"/>
      <c r="QBE143" s="6"/>
      <c r="QBF143" s="6"/>
      <c r="QBG143" s="6"/>
      <c r="QBH143" s="6"/>
      <c r="QBI143" s="6"/>
      <c r="QBJ143" s="6"/>
      <c r="QBK143" s="6"/>
      <c r="QBL143" s="6"/>
      <c r="QBM143" s="6"/>
      <c r="QBN143" s="6"/>
      <c r="QBO143" s="6"/>
      <c r="QBP143" s="6"/>
      <c r="QBQ143" s="6"/>
      <c r="QBR143" s="6"/>
      <c r="QBS143" s="6"/>
      <c r="QBT143" s="6"/>
      <c r="QBU143" s="6"/>
      <c r="QBV143" s="6"/>
      <c r="QBW143" s="6"/>
      <c r="QBX143" s="6"/>
      <c r="QBY143" s="6"/>
      <c r="QBZ143" s="6"/>
      <c r="QCA143" s="6"/>
      <c r="QCB143" s="6"/>
      <c r="QCC143" s="6"/>
      <c r="QCD143" s="6"/>
      <c r="QCE143" s="6"/>
      <c r="QCF143" s="6"/>
      <c r="QCG143" s="6"/>
      <c r="QCH143" s="6"/>
      <c r="QCI143" s="6"/>
      <c r="QCJ143" s="6"/>
      <c r="QCK143" s="6"/>
      <c r="QCL143" s="6"/>
      <c r="QCM143" s="6"/>
      <c r="QCN143" s="6"/>
      <c r="QCO143" s="6"/>
      <c r="QCP143" s="6"/>
      <c r="QCQ143" s="6"/>
      <c r="QCR143" s="6"/>
      <c r="QCS143" s="6"/>
      <c r="QCT143" s="6"/>
      <c r="QCU143" s="6"/>
      <c r="QCV143" s="6"/>
      <c r="QCW143" s="6"/>
      <c r="QCX143" s="6"/>
      <c r="QCY143" s="6"/>
      <c r="QCZ143" s="6"/>
      <c r="QDA143" s="6"/>
      <c r="QDB143" s="6"/>
      <c r="QDC143" s="6"/>
      <c r="QDD143" s="6"/>
      <c r="QDE143" s="6"/>
      <c r="QDF143" s="6"/>
      <c r="QDG143" s="6"/>
      <c r="QDH143" s="6"/>
      <c r="QDI143" s="6"/>
      <c r="QDJ143" s="6"/>
      <c r="QDK143" s="6"/>
      <c r="QDL143" s="6"/>
      <c r="QDM143" s="6"/>
      <c r="QDN143" s="6"/>
      <c r="QDO143" s="6"/>
      <c r="QDP143" s="6"/>
      <c r="QDQ143" s="6"/>
      <c r="QDR143" s="6"/>
      <c r="QDS143" s="6"/>
      <c r="QDT143" s="6"/>
      <c r="QDU143" s="6"/>
      <c r="QDV143" s="6"/>
      <c r="QDW143" s="6"/>
      <c r="QDX143" s="6"/>
      <c r="QDY143" s="6"/>
      <c r="QDZ143" s="6"/>
      <c r="QEA143" s="6"/>
      <c r="QEB143" s="6"/>
      <c r="QEC143" s="6"/>
      <c r="QED143" s="6"/>
      <c r="QEE143" s="6"/>
      <c r="QEF143" s="6"/>
      <c r="QEG143" s="6"/>
      <c r="QEH143" s="6"/>
      <c r="QEI143" s="6"/>
      <c r="QEJ143" s="6"/>
      <c r="QEK143" s="6"/>
      <c r="QEL143" s="6"/>
      <c r="QEM143" s="6"/>
      <c r="QEN143" s="6"/>
      <c r="QEO143" s="6"/>
      <c r="QEP143" s="6"/>
      <c r="QEQ143" s="6"/>
      <c r="QER143" s="6"/>
      <c r="QES143" s="6"/>
      <c r="QET143" s="6"/>
      <c r="QEU143" s="6"/>
      <c r="QEV143" s="6"/>
      <c r="QEW143" s="6"/>
      <c r="QEX143" s="6"/>
      <c r="QEY143" s="6"/>
      <c r="QEZ143" s="6"/>
      <c r="QFA143" s="6"/>
      <c r="QFB143" s="6"/>
      <c r="QFC143" s="6"/>
      <c r="QFD143" s="6"/>
      <c r="QFE143" s="6"/>
      <c r="QFF143" s="6"/>
      <c r="QFG143" s="6"/>
      <c r="QFH143" s="6"/>
      <c r="QFI143" s="6"/>
      <c r="QFJ143" s="6"/>
      <c r="QFK143" s="6"/>
      <c r="QFL143" s="6"/>
      <c r="QFM143" s="6"/>
      <c r="QFN143" s="6"/>
      <c r="QFO143" s="6"/>
      <c r="QFP143" s="6"/>
      <c r="QFQ143" s="6"/>
      <c r="QFR143" s="6"/>
      <c r="QFS143" s="6"/>
      <c r="QFT143" s="6"/>
      <c r="QFU143" s="6"/>
      <c r="QFV143" s="6"/>
      <c r="QFW143" s="6"/>
      <c r="QFX143" s="6"/>
      <c r="QFY143" s="6"/>
      <c r="QFZ143" s="6"/>
      <c r="QGA143" s="6"/>
      <c r="QGB143" s="6"/>
      <c r="QGC143" s="6"/>
      <c r="QGD143" s="6"/>
      <c r="QGE143" s="6"/>
      <c r="QGF143" s="6"/>
      <c r="QGG143" s="6"/>
      <c r="QGH143" s="6"/>
      <c r="QGI143" s="6"/>
      <c r="QGJ143" s="6"/>
      <c r="QGK143" s="6"/>
      <c r="QGL143" s="6"/>
      <c r="QGM143" s="6"/>
      <c r="QGN143" s="6"/>
      <c r="QGO143" s="6"/>
      <c r="QGP143" s="6"/>
      <c r="QGQ143" s="6"/>
      <c r="QGR143" s="6"/>
      <c r="QGS143" s="6"/>
      <c r="QGT143" s="6"/>
      <c r="QGU143" s="6"/>
      <c r="QGV143" s="6"/>
      <c r="QGW143" s="6"/>
      <c r="QGX143" s="6"/>
      <c r="QGY143" s="6"/>
      <c r="QGZ143" s="6"/>
      <c r="QHA143" s="6"/>
      <c r="QHB143" s="6"/>
      <c r="QHC143" s="6"/>
      <c r="QHD143" s="6"/>
      <c r="QHE143" s="6"/>
      <c r="QHF143" s="6"/>
      <c r="QHG143" s="6"/>
      <c r="QHH143" s="6"/>
      <c r="QHI143" s="6"/>
      <c r="QHJ143" s="6"/>
      <c r="QHK143" s="6"/>
      <c r="QHL143" s="6"/>
      <c r="QHM143" s="6"/>
      <c r="QHN143" s="6"/>
      <c r="QHO143" s="6"/>
      <c r="QHP143" s="6"/>
      <c r="QHQ143" s="6"/>
      <c r="QHR143" s="6"/>
      <c r="QHS143" s="6"/>
      <c r="QHT143" s="6"/>
      <c r="QHU143" s="6"/>
      <c r="QHV143" s="6"/>
      <c r="QHW143" s="6"/>
      <c r="QHX143" s="6"/>
      <c r="QHY143" s="6"/>
      <c r="QHZ143" s="6"/>
      <c r="QIA143" s="6"/>
      <c r="QIB143" s="6"/>
      <c r="QIC143" s="6"/>
      <c r="QID143" s="6"/>
      <c r="QIE143" s="6"/>
      <c r="QIF143" s="6"/>
      <c r="QIG143" s="6"/>
      <c r="QIH143" s="6"/>
      <c r="QII143" s="6"/>
      <c r="QIJ143" s="6"/>
      <c r="QIK143" s="6"/>
      <c r="QIL143" s="6"/>
      <c r="QIM143" s="6"/>
      <c r="QIN143" s="6"/>
      <c r="QIO143" s="6"/>
      <c r="QIP143" s="6"/>
      <c r="QIQ143" s="6"/>
      <c r="QIR143" s="6"/>
      <c r="QIS143" s="6"/>
      <c r="QIT143" s="6"/>
      <c r="QIU143" s="6"/>
      <c r="QIV143" s="6"/>
      <c r="QIW143" s="6"/>
      <c r="QIX143" s="6"/>
      <c r="QIY143" s="6"/>
      <c r="QIZ143" s="6"/>
      <c r="QJA143" s="6"/>
      <c r="QJB143" s="6"/>
      <c r="QJC143" s="6"/>
      <c r="QJD143" s="6"/>
      <c r="QJE143" s="6"/>
      <c r="QJF143" s="6"/>
      <c r="QJG143" s="6"/>
      <c r="QJH143" s="6"/>
      <c r="QJI143" s="6"/>
      <c r="QJJ143" s="6"/>
      <c r="QJK143" s="6"/>
      <c r="QJL143" s="6"/>
      <c r="QJM143" s="6"/>
      <c r="QJN143" s="6"/>
      <c r="QJO143" s="6"/>
      <c r="QJP143" s="6"/>
      <c r="QJQ143" s="6"/>
      <c r="QJR143" s="6"/>
      <c r="QJS143" s="6"/>
      <c r="QJT143" s="6"/>
      <c r="QJU143" s="6"/>
      <c r="QJV143" s="6"/>
      <c r="QJW143" s="6"/>
      <c r="QJX143" s="6"/>
      <c r="QJY143" s="6"/>
      <c r="QJZ143" s="6"/>
      <c r="QKA143" s="6"/>
      <c r="QKB143" s="6"/>
      <c r="QKC143" s="6"/>
      <c r="QKD143" s="6"/>
      <c r="QKE143" s="6"/>
      <c r="QKF143" s="6"/>
      <c r="QKG143" s="6"/>
      <c r="QKH143" s="6"/>
      <c r="QKI143" s="6"/>
      <c r="QKJ143" s="6"/>
      <c r="QKK143" s="6"/>
      <c r="QKL143" s="6"/>
      <c r="QKM143" s="6"/>
      <c r="QKN143" s="6"/>
      <c r="QKO143" s="6"/>
      <c r="QKP143" s="6"/>
      <c r="QKQ143" s="6"/>
      <c r="QKR143" s="6"/>
      <c r="QKS143" s="6"/>
      <c r="QKT143" s="6"/>
      <c r="QKU143" s="6"/>
      <c r="QKV143" s="6"/>
      <c r="QKW143" s="6"/>
      <c r="QKX143" s="6"/>
      <c r="QKY143" s="6"/>
      <c r="QKZ143" s="6"/>
      <c r="QLA143" s="6"/>
      <c r="QLB143" s="6"/>
      <c r="QLC143" s="6"/>
      <c r="QLD143" s="6"/>
      <c r="QLE143" s="6"/>
      <c r="QLF143" s="6"/>
      <c r="QLG143" s="6"/>
      <c r="QLH143" s="6"/>
      <c r="QLI143" s="6"/>
      <c r="QLJ143" s="6"/>
      <c r="QLK143" s="6"/>
      <c r="QLL143" s="6"/>
      <c r="QLM143" s="6"/>
      <c r="QLN143" s="6"/>
      <c r="QLO143" s="6"/>
      <c r="QLP143" s="6"/>
      <c r="QLQ143" s="6"/>
      <c r="QLR143" s="6"/>
      <c r="QLS143" s="6"/>
      <c r="QLT143" s="6"/>
      <c r="QLU143" s="6"/>
      <c r="QLV143" s="6"/>
      <c r="QLW143" s="6"/>
      <c r="QLX143" s="6"/>
      <c r="QLY143" s="6"/>
      <c r="QLZ143" s="6"/>
      <c r="QMA143" s="6"/>
      <c r="QMB143" s="6"/>
      <c r="QMC143" s="6"/>
      <c r="QMD143" s="6"/>
      <c r="QME143" s="6"/>
      <c r="QMF143" s="6"/>
      <c r="QMG143" s="6"/>
      <c r="QMH143" s="6"/>
      <c r="QMI143" s="6"/>
      <c r="QMJ143" s="6"/>
      <c r="QMK143" s="6"/>
      <c r="QML143" s="6"/>
      <c r="QMM143" s="6"/>
      <c r="QMN143" s="6"/>
      <c r="QMO143" s="6"/>
      <c r="QMP143" s="6"/>
      <c r="QMQ143" s="6"/>
      <c r="QMR143" s="6"/>
      <c r="QMS143" s="6"/>
      <c r="QMT143" s="6"/>
      <c r="QMU143" s="6"/>
      <c r="QMV143" s="6"/>
      <c r="QMW143" s="6"/>
      <c r="QMX143" s="6"/>
      <c r="QMY143" s="6"/>
      <c r="QMZ143" s="6"/>
      <c r="QNA143" s="6"/>
      <c r="QNB143" s="6"/>
      <c r="QNC143" s="6"/>
      <c r="QND143" s="6"/>
      <c r="QNE143" s="6"/>
      <c r="QNF143" s="6"/>
      <c r="QNG143" s="6"/>
      <c r="QNH143" s="6"/>
      <c r="QNI143" s="6"/>
      <c r="QNJ143" s="6"/>
      <c r="QNK143" s="6"/>
      <c r="QNL143" s="6"/>
      <c r="QNM143" s="6"/>
      <c r="QNN143" s="6"/>
      <c r="QNO143" s="6"/>
      <c r="QNP143" s="6"/>
      <c r="QNQ143" s="6"/>
      <c r="QNR143" s="6"/>
      <c r="QNS143" s="6"/>
      <c r="QNT143" s="6"/>
      <c r="QNU143" s="6"/>
      <c r="QNV143" s="6"/>
      <c r="QNW143" s="6"/>
      <c r="QNX143" s="6"/>
      <c r="QNY143" s="6"/>
      <c r="QNZ143" s="6"/>
      <c r="QOA143" s="6"/>
      <c r="QOB143" s="6"/>
      <c r="QOC143" s="6"/>
      <c r="QOD143" s="6"/>
      <c r="QOE143" s="6"/>
      <c r="QOF143" s="6"/>
      <c r="QOG143" s="6"/>
      <c r="QOH143" s="6"/>
      <c r="QOI143" s="6"/>
      <c r="QOJ143" s="6"/>
      <c r="QOK143" s="6"/>
      <c r="QOL143" s="6"/>
      <c r="QOM143" s="6"/>
      <c r="QON143" s="6"/>
      <c r="QOO143" s="6"/>
      <c r="QOP143" s="6"/>
      <c r="QOQ143" s="6"/>
      <c r="QOR143" s="6"/>
      <c r="QOS143" s="6"/>
      <c r="QOT143" s="6"/>
      <c r="QOU143" s="6"/>
      <c r="QOV143" s="6"/>
      <c r="QOW143" s="6"/>
      <c r="QOX143" s="6"/>
      <c r="QOY143" s="6"/>
      <c r="QOZ143" s="6"/>
      <c r="QPA143" s="6"/>
      <c r="QPB143" s="6"/>
      <c r="QPC143" s="6"/>
      <c r="QPD143" s="6"/>
      <c r="QPE143" s="6"/>
      <c r="QPF143" s="6"/>
      <c r="QPG143" s="6"/>
      <c r="QPH143" s="6"/>
      <c r="QPI143" s="6"/>
      <c r="QPJ143" s="6"/>
      <c r="QPK143" s="6"/>
      <c r="QPL143" s="6"/>
      <c r="QPM143" s="6"/>
      <c r="QPN143" s="6"/>
      <c r="QPO143" s="6"/>
      <c r="QPP143" s="6"/>
      <c r="QPQ143" s="6"/>
      <c r="QPR143" s="6"/>
      <c r="QPS143" s="6"/>
      <c r="QPT143" s="6"/>
      <c r="QPU143" s="6"/>
      <c r="QPV143" s="6"/>
      <c r="QPW143" s="6"/>
      <c r="QPX143" s="6"/>
      <c r="QPY143" s="6"/>
      <c r="QPZ143" s="6"/>
      <c r="QQA143" s="6"/>
      <c r="QQB143" s="6"/>
      <c r="QQC143" s="6"/>
      <c r="QQD143" s="6"/>
      <c r="QQE143" s="6"/>
      <c r="QQF143" s="6"/>
      <c r="QQG143" s="6"/>
      <c r="QQH143" s="6"/>
      <c r="QQI143" s="6"/>
      <c r="QQJ143" s="6"/>
      <c r="QQK143" s="6"/>
      <c r="QQL143" s="6"/>
      <c r="QQM143" s="6"/>
      <c r="QQN143" s="6"/>
      <c r="QQO143" s="6"/>
      <c r="QQP143" s="6"/>
      <c r="QQQ143" s="6"/>
      <c r="QQR143" s="6"/>
      <c r="QQS143" s="6"/>
      <c r="QQT143" s="6"/>
      <c r="QQU143" s="6"/>
      <c r="QQV143" s="6"/>
      <c r="QQW143" s="6"/>
      <c r="QQX143" s="6"/>
      <c r="QQY143" s="6"/>
      <c r="QQZ143" s="6"/>
      <c r="QRA143" s="6"/>
      <c r="QRB143" s="6"/>
      <c r="QRC143" s="6"/>
      <c r="QRD143" s="6"/>
      <c r="QRE143" s="6"/>
      <c r="QRF143" s="6"/>
      <c r="QRG143" s="6"/>
      <c r="QRH143" s="6"/>
      <c r="QRI143" s="6"/>
      <c r="QRJ143" s="6"/>
      <c r="QRK143" s="6"/>
      <c r="QRL143" s="6"/>
      <c r="QRM143" s="6"/>
      <c r="QRN143" s="6"/>
      <c r="QRO143" s="6"/>
      <c r="QRP143" s="6"/>
      <c r="QRQ143" s="6"/>
      <c r="QRR143" s="6"/>
      <c r="QRS143" s="6"/>
      <c r="QRT143" s="6"/>
      <c r="QRU143" s="6"/>
      <c r="QRV143" s="6"/>
      <c r="QRW143" s="6"/>
      <c r="QRX143" s="6"/>
      <c r="QRY143" s="6"/>
      <c r="QRZ143" s="6"/>
      <c r="QSA143" s="6"/>
      <c r="QSB143" s="6"/>
      <c r="QSC143" s="6"/>
      <c r="QSD143" s="6"/>
      <c r="QSE143" s="6"/>
      <c r="QSF143" s="6"/>
      <c r="QSG143" s="6"/>
      <c r="QSH143" s="6"/>
      <c r="QSI143" s="6"/>
      <c r="QSJ143" s="6"/>
      <c r="QSK143" s="6"/>
      <c r="QSL143" s="6"/>
      <c r="QSM143" s="6"/>
      <c r="QSN143" s="6"/>
      <c r="QSO143" s="6"/>
      <c r="QSP143" s="6"/>
      <c r="QSQ143" s="6"/>
      <c r="QSR143" s="6"/>
      <c r="QSS143" s="6"/>
      <c r="QST143" s="6"/>
      <c r="QSU143" s="6"/>
      <c r="QSV143" s="6"/>
      <c r="QSW143" s="6"/>
      <c r="QSX143" s="6"/>
      <c r="QSY143" s="6"/>
      <c r="QSZ143" s="6"/>
      <c r="QTA143" s="6"/>
      <c r="QTB143" s="6"/>
      <c r="QTC143" s="6"/>
      <c r="QTD143" s="6"/>
      <c r="QTE143" s="6"/>
      <c r="QTF143" s="6"/>
      <c r="QTG143" s="6"/>
      <c r="QTH143" s="6"/>
      <c r="QTI143" s="6"/>
      <c r="QTJ143" s="6"/>
      <c r="QTK143" s="6"/>
      <c r="QTL143" s="6"/>
      <c r="QTM143" s="6"/>
      <c r="QTN143" s="6"/>
      <c r="QTO143" s="6"/>
      <c r="QTP143" s="6"/>
      <c r="QTQ143" s="6"/>
      <c r="QTR143" s="6"/>
      <c r="QTS143" s="6"/>
      <c r="QTT143" s="6"/>
      <c r="QTU143" s="6"/>
      <c r="QTV143" s="6"/>
      <c r="QTW143" s="6"/>
      <c r="QTX143" s="6"/>
      <c r="QTY143" s="6"/>
      <c r="QTZ143" s="6"/>
      <c r="QUA143" s="6"/>
      <c r="QUB143" s="6"/>
      <c r="QUC143" s="6"/>
      <c r="QUD143" s="6"/>
      <c r="QUE143" s="6"/>
      <c r="QUF143" s="6"/>
      <c r="QUG143" s="6"/>
      <c r="QUH143" s="6"/>
      <c r="QUI143" s="6"/>
      <c r="QUJ143" s="6"/>
      <c r="QUK143" s="6"/>
      <c r="QUL143" s="6"/>
      <c r="QUM143" s="6"/>
      <c r="QUN143" s="6"/>
      <c r="QUO143" s="6"/>
      <c r="QUP143" s="6"/>
      <c r="QUQ143" s="6"/>
      <c r="QUR143" s="6"/>
      <c r="QUS143" s="6"/>
      <c r="QUT143" s="6"/>
      <c r="QUU143" s="6"/>
      <c r="QUV143" s="6"/>
      <c r="QUW143" s="6"/>
      <c r="QUX143" s="6"/>
      <c r="QUY143" s="6"/>
      <c r="QUZ143" s="6"/>
      <c r="QVA143" s="6"/>
      <c r="QVB143" s="6"/>
      <c r="QVC143" s="6"/>
      <c r="QVD143" s="6"/>
      <c r="QVE143" s="6"/>
      <c r="QVF143" s="6"/>
      <c r="QVG143" s="6"/>
      <c r="QVH143" s="6"/>
      <c r="QVI143" s="6"/>
      <c r="QVJ143" s="6"/>
      <c r="QVK143" s="6"/>
      <c r="QVL143" s="6"/>
      <c r="QVM143" s="6"/>
      <c r="QVN143" s="6"/>
      <c r="QVO143" s="6"/>
      <c r="QVP143" s="6"/>
      <c r="QVQ143" s="6"/>
      <c r="QVR143" s="6"/>
      <c r="QVS143" s="6"/>
      <c r="QVT143" s="6"/>
      <c r="QVU143" s="6"/>
      <c r="QVV143" s="6"/>
      <c r="QVW143" s="6"/>
      <c r="QVX143" s="6"/>
      <c r="QVY143" s="6"/>
      <c r="QVZ143" s="6"/>
      <c r="QWA143" s="6"/>
      <c r="QWB143" s="6"/>
      <c r="QWC143" s="6"/>
      <c r="QWD143" s="6"/>
      <c r="QWE143" s="6"/>
      <c r="QWF143" s="6"/>
      <c r="QWG143" s="6"/>
      <c r="QWH143" s="6"/>
      <c r="QWI143" s="6"/>
      <c r="QWJ143" s="6"/>
      <c r="QWK143" s="6"/>
      <c r="QWL143" s="6"/>
      <c r="QWM143" s="6"/>
      <c r="QWN143" s="6"/>
      <c r="QWO143" s="6"/>
      <c r="QWP143" s="6"/>
      <c r="QWQ143" s="6"/>
      <c r="QWR143" s="6"/>
      <c r="QWS143" s="6"/>
      <c r="QWT143" s="6"/>
      <c r="QWU143" s="6"/>
      <c r="QWV143" s="6"/>
      <c r="QWW143" s="6"/>
      <c r="QWX143" s="6"/>
      <c r="QWY143" s="6"/>
      <c r="QWZ143" s="6"/>
      <c r="QXA143" s="6"/>
      <c r="QXB143" s="6"/>
      <c r="QXC143" s="6"/>
      <c r="QXD143" s="6"/>
      <c r="QXE143" s="6"/>
      <c r="QXF143" s="6"/>
      <c r="QXG143" s="6"/>
      <c r="QXH143" s="6"/>
      <c r="QXI143" s="6"/>
      <c r="QXJ143" s="6"/>
      <c r="QXK143" s="6"/>
      <c r="QXL143" s="6"/>
      <c r="QXM143" s="6"/>
      <c r="QXN143" s="6"/>
      <c r="QXO143" s="6"/>
      <c r="QXP143" s="6"/>
      <c r="QXQ143" s="6"/>
      <c r="QXR143" s="6"/>
      <c r="QXS143" s="6"/>
      <c r="QXT143" s="6"/>
      <c r="QXU143" s="6"/>
      <c r="QXV143" s="6"/>
      <c r="QXW143" s="6"/>
      <c r="QXX143" s="6"/>
      <c r="QXY143" s="6"/>
      <c r="QXZ143" s="6"/>
      <c r="QYA143" s="6"/>
      <c r="QYB143" s="6"/>
      <c r="QYC143" s="6"/>
      <c r="QYD143" s="6"/>
      <c r="QYE143" s="6"/>
      <c r="QYF143" s="6"/>
      <c r="QYG143" s="6"/>
      <c r="QYH143" s="6"/>
      <c r="QYI143" s="6"/>
      <c r="QYJ143" s="6"/>
      <c r="QYK143" s="6"/>
      <c r="QYL143" s="6"/>
      <c r="QYM143" s="6"/>
      <c r="QYN143" s="6"/>
      <c r="QYO143" s="6"/>
      <c r="QYP143" s="6"/>
      <c r="QYQ143" s="6"/>
      <c r="QYR143" s="6"/>
      <c r="QYS143" s="6"/>
      <c r="QYT143" s="6"/>
      <c r="QYU143" s="6"/>
      <c r="QYV143" s="6"/>
      <c r="QYW143" s="6"/>
      <c r="QYX143" s="6"/>
      <c r="QYY143" s="6"/>
      <c r="QYZ143" s="6"/>
      <c r="QZA143" s="6"/>
      <c r="QZB143" s="6"/>
      <c r="QZC143" s="6"/>
      <c r="QZD143" s="6"/>
      <c r="QZE143" s="6"/>
      <c r="QZF143" s="6"/>
      <c r="QZG143" s="6"/>
      <c r="QZH143" s="6"/>
      <c r="QZI143" s="6"/>
      <c r="QZJ143" s="6"/>
      <c r="QZK143" s="6"/>
      <c r="QZL143" s="6"/>
      <c r="QZM143" s="6"/>
      <c r="QZN143" s="6"/>
      <c r="QZO143" s="6"/>
      <c r="QZP143" s="6"/>
      <c r="QZQ143" s="6"/>
      <c r="QZR143" s="6"/>
      <c r="QZS143" s="6"/>
      <c r="QZT143" s="6"/>
      <c r="QZU143" s="6"/>
      <c r="QZV143" s="6"/>
      <c r="QZW143" s="6"/>
      <c r="QZX143" s="6"/>
      <c r="QZY143" s="6"/>
      <c r="QZZ143" s="6"/>
      <c r="RAA143" s="6"/>
      <c r="RAB143" s="6"/>
      <c r="RAC143" s="6"/>
      <c r="RAD143" s="6"/>
      <c r="RAE143" s="6"/>
      <c r="RAF143" s="6"/>
      <c r="RAG143" s="6"/>
      <c r="RAH143" s="6"/>
      <c r="RAI143" s="6"/>
      <c r="RAJ143" s="6"/>
      <c r="RAK143" s="6"/>
      <c r="RAL143" s="6"/>
      <c r="RAM143" s="6"/>
      <c r="RAN143" s="6"/>
      <c r="RAO143" s="6"/>
      <c r="RAP143" s="6"/>
      <c r="RAQ143" s="6"/>
      <c r="RAR143" s="6"/>
      <c r="RAS143" s="6"/>
      <c r="RAT143" s="6"/>
      <c r="RAU143" s="6"/>
      <c r="RAV143" s="6"/>
      <c r="RAW143" s="6"/>
      <c r="RAX143" s="6"/>
      <c r="RAY143" s="6"/>
      <c r="RAZ143" s="6"/>
      <c r="RBA143" s="6"/>
      <c r="RBB143" s="6"/>
      <c r="RBC143" s="6"/>
      <c r="RBD143" s="6"/>
      <c r="RBE143" s="6"/>
      <c r="RBF143" s="6"/>
      <c r="RBG143" s="6"/>
      <c r="RBH143" s="6"/>
      <c r="RBI143" s="6"/>
      <c r="RBJ143" s="6"/>
      <c r="RBK143" s="6"/>
      <c r="RBL143" s="6"/>
      <c r="RBM143" s="6"/>
      <c r="RBN143" s="6"/>
      <c r="RBO143" s="6"/>
      <c r="RBP143" s="6"/>
      <c r="RBQ143" s="6"/>
      <c r="RBR143" s="6"/>
      <c r="RBS143" s="6"/>
      <c r="RBT143" s="6"/>
      <c r="RBU143" s="6"/>
      <c r="RBV143" s="6"/>
      <c r="RBW143" s="6"/>
      <c r="RBX143" s="6"/>
      <c r="RBY143" s="6"/>
      <c r="RBZ143" s="6"/>
      <c r="RCA143" s="6"/>
      <c r="RCB143" s="6"/>
      <c r="RCC143" s="6"/>
      <c r="RCD143" s="6"/>
      <c r="RCE143" s="6"/>
      <c r="RCF143" s="6"/>
      <c r="RCG143" s="6"/>
      <c r="RCH143" s="6"/>
      <c r="RCI143" s="6"/>
      <c r="RCJ143" s="6"/>
      <c r="RCK143" s="6"/>
      <c r="RCL143" s="6"/>
      <c r="RCM143" s="6"/>
      <c r="RCN143" s="6"/>
      <c r="RCO143" s="6"/>
      <c r="RCP143" s="6"/>
      <c r="RCQ143" s="6"/>
      <c r="RCR143" s="6"/>
      <c r="RCS143" s="6"/>
      <c r="RCT143" s="6"/>
      <c r="RCU143" s="6"/>
      <c r="RCV143" s="6"/>
      <c r="RCW143" s="6"/>
      <c r="RCX143" s="6"/>
      <c r="RCY143" s="6"/>
      <c r="RCZ143" s="6"/>
      <c r="RDA143" s="6"/>
      <c r="RDB143" s="6"/>
      <c r="RDC143" s="6"/>
      <c r="RDD143" s="6"/>
      <c r="RDE143" s="6"/>
      <c r="RDF143" s="6"/>
      <c r="RDG143" s="6"/>
      <c r="RDH143" s="6"/>
      <c r="RDI143" s="6"/>
      <c r="RDJ143" s="6"/>
      <c r="RDK143" s="6"/>
      <c r="RDL143" s="6"/>
      <c r="RDM143" s="6"/>
      <c r="RDN143" s="6"/>
      <c r="RDO143" s="6"/>
      <c r="RDP143" s="6"/>
      <c r="RDQ143" s="6"/>
      <c r="RDR143" s="6"/>
      <c r="RDS143" s="6"/>
      <c r="RDT143" s="6"/>
      <c r="RDU143" s="6"/>
      <c r="RDV143" s="6"/>
      <c r="RDW143" s="6"/>
      <c r="RDX143" s="6"/>
      <c r="RDY143" s="6"/>
      <c r="RDZ143" s="6"/>
      <c r="REA143" s="6"/>
      <c r="REB143" s="6"/>
      <c r="REC143" s="6"/>
      <c r="RED143" s="6"/>
      <c r="REE143" s="6"/>
      <c r="REF143" s="6"/>
      <c r="REG143" s="6"/>
      <c r="REH143" s="6"/>
      <c r="REI143" s="6"/>
      <c r="REJ143" s="6"/>
      <c r="REK143" s="6"/>
      <c r="REL143" s="6"/>
      <c r="REM143" s="6"/>
      <c r="REN143" s="6"/>
      <c r="REO143" s="6"/>
      <c r="REP143" s="6"/>
      <c r="REQ143" s="6"/>
      <c r="RER143" s="6"/>
      <c r="RES143" s="6"/>
      <c r="RET143" s="6"/>
      <c r="REU143" s="6"/>
      <c r="REV143" s="6"/>
      <c r="REW143" s="6"/>
      <c r="REX143" s="6"/>
      <c r="REY143" s="6"/>
      <c r="REZ143" s="6"/>
      <c r="RFA143" s="6"/>
      <c r="RFB143" s="6"/>
      <c r="RFC143" s="6"/>
      <c r="RFD143" s="6"/>
      <c r="RFE143" s="6"/>
      <c r="RFF143" s="6"/>
      <c r="RFG143" s="6"/>
      <c r="RFH143" s="6"/>
      <c r="RFI143" s="6"/>
      <c r="RFJ143" s="6"/>
      <c r="RFK143" s="6"/>
      <c r="RFL143" s="6"/>
      <c r="RFM143" s="6"/>
      <c r="RFN143" s="6"/>
      <c r="RFO143" s="6"/>
      <c r="RFP143" s="6"/>
      <c r="RFQ143" s="6"/>
      <c r="RFR143" s="6"/>
      <c r="RFS143" s="6"/>
      <c r="RFT143" s="6"/>
      <c r="RFU143" s="6"/>
      <c r="RFV143" s="6"/>
      <c r="RFW143" s="6"/>
      <c r="RFX143" s="6"/>
      <c r="RFY143" s="6"/>
      <c r="RFZ143" s="6"/>
      <c r="RGA143" s="6"/>
      <c r="RGB143" s="6"/>
      <c r="RGC143" s="6"/>
      <c r="RGD143" s="6"/>
      <c r="RGE143" s="6"/>
      <c r="RGF143" s="6"/>
      <c r="RGG143" s="6"/>
      <c r="RGH143" s="6"/>
      <c r="RGI143" s="6"/>
      <c r="RGJ143" s="6"/>
      <c r="RGK143" s="6"/>
      <c r="RGL143" s="6"/>
      <c r="RGM143" s="6"/>
      <c r="RGN143" s="6"/>
      <c r="RGO143" s="6"/>
      <c r="RGP143" s="6"/>
      <c r="RGQ143" s="6"/>
      <c r="RGR143" s="6"/>
      <c r="RGS143" s="6"/>
      <c r="RGT143" s="6"/>
      <c r="RGU143" s="6"/>
      <c r="RGV143" s="6"/>
      <c r="RGW143" s="6"/>
      <c r="RGX143" s="6"/>
      <c r="RGY143" s="6"/>
      <c r="RGZ143" s="6"/>
      <c r="RHA143" s="6"/>
      <c r="RHB143" s="6"/>
      <c r="RHC143" s="6"/>
      <c r="RHD143" s="6"/>
      <c r="RHE143" s="6"/>
      <c r="RHF143" s="6"/>
      <c r="RHG143" s="6"/>
      <c r="RHH143" s="6"/>
      <c r="RHI143" s="6"/>
      <c r="RHJ143" s="6"/>
      <c r="RHK143" s="6"/>
      <c r="RHL143" s="6"/>
      <c r="RHM143" s="6"/>
      <c r="RHN143" s="6"/>
      <c r="RHO143" s="6"/>
      <c r="RHP143" s="6"/>
      <c r="RHQ143" s="6"/>
      <c r="RHR143" s="6"/>
      <c r="RHS143" s="6"/>
      <c r="RHT143" s="6"/>
      <c r="RHU143" s="6"/>
      <c r="RHV143" s="6"/>
      <c r="RHW143" s="6"/>
      <c r="RHX143" s="6"/>
      <c r="RHY143" s="6"/>
      <c r="RHZ143" s="6"/>
      <c r="RIA143" s="6"/>
      <c r="RIB143" s="6"/>
      <c r="RIC143" s="6"/>
      <c r="RID143" s="6"/>
      <c r="RIE143" s="6"/>
      <c r="RIF143" s="6"/>
      <c r="RIG143" s="6"/>
      <c r="RIH143" s="6"/>
      <c r="RII143" s="6"/>
      <c r="RIJ143" s="6"/>
      <c r="RIK143" s="6"/>
      <c r="RIL143" s="6"/>
      <c r="RIM143" s="6"/>
      <c r="RIN143" s="6"/>
      <c r="RIO143" s="6"/>
      <c r="RIP143" s="6"/>
      <c r="RIQ143" s="6"/>
      <c r="RIR143" s="6"/>
      <c r="RIS143" s="6"/>
      <c r="RIT143" s="6"/>
      <c r="RIU143" s="6"/>
      <c r="RIV143" s="6"/>
      <c r="RIW143" s="6"/>
      <c r="RIX143" s="6"/>
      <c r="RIY143" s="6"/>
      <c r="RIZ143" s="6"/>
      <c r="RJA143" s="6"/>
      <c r="RJB143" s="6"/>
      <c r="RJC143" s="6"/>
      <c r="RJD143" s="6"/>
      <c r="RJE143" s="6"/>
      <c r="RJF143" s="6"/>
      <c r="RJG143" s="6"/>
      <c r="RJH143" s="6"/>
      <c r="RJI143" s="6"/>
      <c r="RJJ143" s="6"/>
      <c r="RJK143" s="6"/>
      <c r="RJL143" s="6"/>
      <c r="RJM143" s="6"/>
      <c r="RJN143" s="6"/>
      <c r="RJO143" s="6"/>
      <c r="RJP143" s="6"/>
      <c r="RJQ143" s="6"/>
      <c r="RJR143" s="6"/>
      <c r="RJS143" s="6"/>
      <c r="RJT143" s="6"/>
      <c r="RJU143" s="6"/>
      <c r="RJV143" s="6"/>
      <c r="RJW143" s="6"/>
      <c r="RJX143" s="6"/>
      <c r="RJY143" s="6"/>
      <c r="RJZ143" s="6"/>
      <c r="RKA143" s="6"/>
      <c r="RKB143" s="6"/>
      <c r="RKC143" s="6"/>
      <c r="RKD143" s="6"/>
      <c r="RKE143" s="6"/>
      <c r="RKF143" s="6"/>
      <c r="RKG143" s="6"/>
      <c r="RKH143" s="6"/>
      <c r="RKI143" s="6"/>
      <c r="RKJ143" s="6"/>
      <c r="RKK143" s="6"/>
      <c r="RKL143" s="6"/>
      <c r="RKM143" s="6"/>
      <c r="RKN143" s="6"/>
      <c r="RKO143" s="6"/>
      <c r="RKP143" s="6"/>
      <c r="RKQ143" s="6"/>
      <c r="RKR143" s="6"/>
      <c r="RKS143" s="6"/>
      <c r="RKT143" s="6"/>
      <c r="RKU143" s="6"/>
      <c r="RKV143" s="6"/>
      <c r="RKW143" s="6"/>
      <c r="RKX143" s="6"/>
      <c r="RKY143" s="6"/>
      <c r="RKZ143" s="6"/>
      <c r="RLA143" s="6"/>
      <c r="RLB143" s="6"/>
      <c r="RLC143" s="6"/>
      <c r="RLD143" s="6"/>
      <c r="RLE143" s="6"/>
      <c r="RLF143" s="6"/>
      <c r="RLG143" s="6"/>
      <c r="RLH143" s="6"/>
      <c r="RLI143" s="6"/>
      <c r="RLJ143" s="6"/>
      <c r="RLK143" s="6"/>
      <c r="RLL143" s="6"/>
      <c r="RLM143" s="6"/>
      <c r="RLN143" s="6"/>
      <c r="RLO143" s="6"/>
      <c r="RLP143" s="6"/>
      <c r="RLQ143" s="6"/>
      <c r="RLR143" s="6"/>
      <c r="RLS143" s="6"/>
      <c r="RLT143" s="6"/>
      <c r="RLU143" s="6"/>
      <c r="RLV143" s="6"/>
      <c r="RLW143" s="6"/>
      <c r="RLX143" s="6"/>
      <c r="RLY143" s="6"/>
      <c r="RLZ143" s="6"/>
      <c r="RMA143" s="6"/>
      <c r="RMB143" s="6"/>
      <c r="RMC143" s="6"/>
      <c r="RMD143" s="6"/>
      <c r="RME143" s="6"/>
      <c r="RMF143" s="6"/>
      <c r="RMG143" s="6"/>
      <c r="RMH143" s="6"/>
      <c r="RMI143" s="6"/>
      <c r="RMJ143" s="6"/>
      <c r="RMK143" s="6"/>
      <c r="RML143" s="6"/>
      <c r="RMM143" s="6"/>
      <c r="RMN143" s="6"/>
      <c r="RMO143" s="6"/>
      <c r="RMP143" s="6"/>
      <c r="RMQ143" s="6"/>
      <c r="RMR143" s="6"/>
      <c r="RMS143" s="6"/>
      <c r="RMT143" s="6"/>
      <c r="RMU143" s="6"/>
      <c r="RMV143" s="6"/>
      <c r="RMW143" s="6"/>
      <c r="RMX143" s="6"/>
      <c r="RMY143" s="6"/>
      <c r="RMZ143" s="6"/>
      <c r="RNA143" s="6"/>
      <c r="RNB143" s="6"/>
      <c r="RNC143" s="6"/>
      <c r="RND143" s="6"/>
      <c r="RNE143" s="6"/>
      <c r="RNF143" s="6"/>
      <c r="RNG143" s="6"/>
      <c r="RNH143" s="6"/>
      <c r="RNI143" s="6"/>
      <c r="RNJ143" s="6"/>
      <c r="RNK143" s="6"/>
      <c r="RNL143" s="6"/>
      <c r="RNM143" s="6"/>
      <c r="RNN143" s="6"/>
      <c r="RNO143" s="6"/>
      <c r="RNP143" s="6"/>
      <c r="RNQ143" s="6"/>
      <c r="RNR143" s="6"/>
      <c r="RNS143" s="6"/>
      <c r="RNT143" s="6"/>
      <c r="RNU143" s="6"/>
      <c r="RNV143" s="6"/>
      <c r="RNW143" s="6"/>
      <c r="RNX143" s="6"/>
      <c r="RNY143" s="6"/>
      <c r="RNZ143" s="6"/>
      <c r="ROA143" s="6"/>
      <c r="ROB143" s="6"/>
      <c r="ROC143" s="6"/>
      <c r="ROD143" s="6"/>
      <c r="ROE143" s="6"/>
      <c r="ROF143" s="6"/>
      <c r="ROG143" s="6"/>
      <c r="ROH143" s="6"/>
      <c r="ROI143" s="6"/>
      <c r="ROJ143" s="6"/>
      <c r="ROK143" s="6"/>
      <c r="ROL143" s="6"/>
      <c r="ROM143" s="6"/>
      <c r="RON143" s="6"/>
      <c r="ROO143" s="6"/>
      <c r="ROP143" s="6"/>
      <c r="ROQ143" s="6"/>
      <c r="ROR143" s="6"/>
      <c r="ROS143" s="6"/>
      <c r="ROT143" s="6"/>
      <c r="ROU143" s="6"/>
      <c r="ROV143" s="6"/>
      <c r="ROW143" s="6"/>
      <c r="ROX143" s="6"/>
      <c r="ROY143" s="6"/>
      <c r="ROZ143" s="6"/>
      <c r="RPA143" s="6"/>
      <c r="RPB143" s="6"/>
      <c r="RPC143" s="6"/>
      <c r="RPD143" s="6"/>
      <c r="RPE143" s="6"/>
      <c r="RPF143" s="6"/>
      <c r="RPG143" s="6"/>
      <c r="RPH143" s="6"/>
      <c r="RPI143" s="6"/>
      <c r="RPJ143" s="6"/>
      <c r="RPK143" s="6"/>
      <c r="RPL143" s="6"/>
      <c r="RPM143" s="6"/>
      <c r="RPN143" s="6"/>
      <c r="RPO143" s="6"/>
      <c r="RPP143" s="6"/>
      <c r="RPQ143" s="6"/>
      <c r="RPR143" s="6"/>
      <c r="RPS143" s="6"/>
      <c r="RPT143" s="6"/>
      <c r="RPU143" s="6"/>
      <c r="RPV143" s="6"/>
      <c r="RPW143" s="6"/>
      <c r="RPX143" s="6"/>
      <c r="RPY143" s="6"/>
      <c r="RPZ143" s="6"/>
      <c r="RQA143" s="6"/>
      <c r="RQB143" s="6"/>
      <c r="RQC143" s="6"/>
      <c r="RQD143" s="6"/>
      <c r="RQE143" s="6"/>
      <c r="RQF143" s="6"/>
      <c r="RQG143" s="6"/>
      <c r="RQH143" s="6"/>
      <c r="RQI143" s="6"/>
      <c r="RQJ143" s="6"/>
      <c r="RQK143" s="6"/>
      <c r="RQL143" s="6"/>
      <c r="RQM143" s="6"/>
      <c r="RQN143" s="6"/>
      <c r="RQO143" s="6"/>
      <c r="RQP143" s="6"/>
      <c r="RQQ143" s="6"/>
      <c r="RQR143" s="6"/>
      <c r="RQS143" s="6"/>
      <c r="RQT143" s="6"/>
      <c r="RQU143" s="6"/>
      <c r="RQV143" s="6"/>
      <c r="RQW143" s="6"/>
      <c r="RQX143" s="6"/>
      <c r="RQY143" s="6"/>
      <c r="RQZ143" s="6"/>
      <c r="RRA143" s="6"/>
      <c r="RRB143" s="6"/>
      <c r="RRC143" s="6"/>
      <c r="RRD143" s="6"/>
      <c r="RRE143" s="6"/>
      <c r="RRF143" s="6"/>
      <c r="RRG143" s="6"/>
      <c r="RRH143" s="6"/>
      <c r="RRI143" s="6"/>
      <c r="RRJ143" s="6"/>
      <c r="RRK143" s="6"/>
      <c r="RRL143" s="6"/>
      <c r="RRM143" s="6"/>
      <c r="RRN143" s="6"/>
      <c r="RRO143" s="6"/>
      <c r="RRP143" s="6"/>
      <c r="RRQ143" s="6"/>
      <c r="RRR143" s="6"/>
      <c r="RRS143" s="6"/>
      <c r="RRT143" s="6"/>
      <c r="RRU143" s="6"/>
      <c r="RRV143" s="6"/>
      <c r="RRW143" s="6"/>
      <c r="RRX143" s="6"/>
      <c r="RRY143" s="6"/>
      <c r="RRZ143" s="6"/>
      <c r="RSA143" s="6"/>
      <c r="RSB143" s="6"/>
      <c r="RSC143" s="6"/>
      <c r="RSD143" s="6"/>
      <c r="RSE143" s="6"/>
      <c r="RSF143" s="6"/>
      <c r="RSG143" s="6"/>
      <c r="RSH143" s="6"/>
      <c r="RSI143" s="6"/>
      <c r="RSJ143" s="6"/>
      <c r="RSK143" s="6"/>
      <c r="RSL143" s="6"/>
      <c r="RSM143" s="6"/>
      <c r="RSN143" s="6"/>
      <c r="RSO143" s="6"/>
      <c r="RSP143" s="6"/>
      <c r="RSQ143" s="6"/>
      <c r="RSR143" s="6"/>
      <c r="RSS143" s="6"/>
      <c r="RST143" s="6"/>
      <c r="RSU143" s="6"/>
      <c r="RSV143" s="6"/>
      <c r="RSW143" s="6"/>
      <c r="RSX143" s="6"/>
      <c r="RSY143" s="6"/>
      <c r="RSZ143" s="6"/>
      <c r="RTA143" s="6"/>
      <c r="RTB143" s="6"/>
      <c r="RTC143" s="6"/>
      <c r="RTD143" s="6"/>
      <c r="RTE143" s="6"/>
      <c r="RTF143" s="6"/>
      <c r="RTG143" s="6"/>
      <c r="RTH143" s="6"/>
      <c r="RTI143" s="6"/>
      <c r="RTJ143" s="6"/>
      <c r="RTK143" s="6"/>
      <c r="RTL143" s="6"/>
      <c r="RTM143" s="6"/>
      <c r="RTN143" s="6"/>
      <c r="RTO143" s="6"/>
      <c r="RTP143" s="6"/>
      <c r="RTQ143" s="6"/>
      <c r="RTR143" s="6"/>
      <c r="RTS143" s="6"/>
      <c r="RTT143" s="6"/>
      <c r="RTU143" s="6"/>
      <c r="RTV143" s="6"/>
      <c r="RTW143" s="6"/>
      <c r="RTX143" s="6"/>
      <c r="RTY143" s="6"/>
      <c r="RTZ143" s="6"/>
      <c r="RUA143" s="6"/>
      <c r="RUB143" s="6"/>
      <c r="RUC143" s="6"/>
      <c r="RUD143" s="6"/>
      <c r="RUE143" s="6"/>
      <c r="RUF143" s="6"/>
      <c r="RUG143" s="6"/>
      <c r="RUH143" s="6"/>
      <c r="RUI143" s="6"/>
      <c r="RUJ143" s="6"/>
      <c r="RUK143" s="6"/>
      <c r="RUL143" s="6"/>
      <c r="RUM143" s="6"/>
      <c r="RUN143" s="6"/>
      <c r="RUO143" s="6"/>
      <c r="RUP143" s="6"/>
      <c r="RUQ143" s="6"/>
      <c r="RUR143" s="6"/>
      <c r="RUS143" s="6"/>
      <c r="RUT143" s="6"/>
      <c r="RUU143" s="6"/>
      <c r="RUV143" s="6"/>
      <c r="RUW143" s="6"/>
      <c r="RUX143" s="6"/>
      <c r="RUY143" s="6"/>
      <c r="RUZ143" s="6"/>
      <c r="RVA143" s="6"/>
      <c r="RVB143" s="6"/>
      <c r="RVC143" s="6"/>
      <c r="RVD143" s="6"/>
      <c r="RVE143" s="6"/>
      <c r="RVF143" s="6"/>
      <c r="RVG143" s="6"/>
      <c r="RVH143" s="6"/>
      <c r="RVI143" s="6"/>
      <c r="RVJ143" s="6"/>
      <c r="RVK143" s="6"/>
      <c r="RVL143" s="6"/>
      <c r="RVM143" s="6"/>
      <c r="RVN143" s="6"/>
      <c r="RVO143" s="6"/>
      <c r="RVP143" s="6"/>
      <c r="RVQ143" s="6"/>
      <c r="RVR143" s="6"/>
      <c r="RVS143" s="6"/>
      <c r="RVT143" s="6"/>
      <c r="RVU143" s="6"/>
      <c r="RVV143" s="6"/>
      <c r="RVW143" s="6"/>
      <c r="RVX143" s="6"/>
      <c r="RVY143" s="6"/>
      <c r="RVZ143" s="6"/>
      <c r="RWA143" s="6"/>
      <c r="RWB143" s="6"/>
      <c r="RWC143" s="6"/>
      <c r="RWD143" s="6"/>
      <c r="RWE143" s="6"/>
      <c r="RWF143" s="6"/>
      <c r="RWG143" s="6"/>
      <c r="RWH143" s="6"/>
      <c r="RWI143" s="6"/>
      <c r="RWJ143" s="6"/>
      <c r="RWK143" s="6"/>
      <c r="RWL143" s="6"/>
      <c r="RWM143" s="6"/>
      <c r="RWN143" s="6"/>
      <c r="RWO143" s="6"/>
      <c r="RWP143" s="6"/>
      <c r="RWQ143" s="6"/>
      <c r="RWR143" s="6"/>
      <c r="RWS143" s="6"/>
      <c r="RWT143" s="6"/>
      <c r="RWU143" s="6"/>
      <c r="RWV143" s="6"/>
      <c r="RWW143" s="6"/>
      <c r="RWX143" s="6"/>
      <c r="RWY143" s="6"/>
      <c r="RWZ143" s="6"/>
      <c r="RXA143" s="6"/>
      <c r="RXB143" s="6"/>
      <c r="RXC143" s="6"/>
      <c r="RXD143" s="6"/>
      <c r="RXE143" s="6"/>
      <c r="RXF143" s="6"/>
      <c r="RXG143" s="6"/>
      <c r="RXH143" s="6"/>
      <c r="RXI143" s="6"/>
      <c r="RXJ143" s="6"/>
      <c r="RXK143" s="6"/>
      <c r="RXL143" s="6"/>
      <c r="RXM143" s="6"/>
      <c r="RXN143" s="6"/>
      <c r="RXO143" s="6"/>
      <c r="RXP143" s="6"/>
      <c r="RXQ143" s="6"/>
      <c r="RXR143" s="6"/>
      <c r="RXS143" s="6"/>
      <c r="RXT143" s="6"/>
      <c r="RXU143" s="6"/>
      <c r="RXV143" s="6"/>
      <c r="RXW143" s="6"/>
      <c r="RXX143" s="6"/>
      <c r="RXY143" s="6"/>
      <c r="RXZ143" s="6"/>
      <c r="RYA143" s="6"/>
      <c r="RYB143" s="6"/>
      <c r="RYC143" s="6"/>
      <c r="RYD143" s="6"/>
      <c r="RYE143" s="6"/>
      <c r="RYF143" s="6"/>
      <c r="RYG143" s="6"/>
      <c r="RYH143" s="6"/>
      <c r="RYI143" s="6"/>
      <c r="RYJ143" s="6"/>
      <c r="RYK143" s="6"/>
      <c r="RYL143" s="6"/>
      <c r="RYM143" s="6"/>
      <c r="RYN143" s="6"/>
      <c r="RYO143" s="6"/>
      <c r="RYP143" s="6"/>
      <c r="RYQ143" s="6"/>
      <c r="RYR143" s="6"/>
      <c r="RYS143" s="6"/>
      <c r="RYT143" s="6"/>
      <c r="RYU143" s="6"/>
      <c r="RYV143" s="6"/>
      <c r="RYW143" s="6"/>
      <c r="RYX143" s="6"/>
      <c r="RYY143" s="6"/>
      <c r="RYZ143" s="6"/>
      <c r="RZA143" s="6"/>
      <c r="RZB143" s="6"/>
      <c r="RZC143" s="6"/>
      <c r="RZD143" s="6"/>
      <c r="RZE143" s="6"/>
      <c r="RZF143" s="6"/>
      <c r="RZG143" s="6"/>
      <c r="RZH143" s="6"/>
      <c r="RZI143" s="6"/>
      <c r="RZJ143" s="6"/>
      <c r="RZK143" s="6"/>
      <c r="RZL143" s="6"/>
      <c r="RZM143" s="6"/>
      <c r="RZN143" s="6"/>
      <c r="RZO143" s="6"/>
      <c r="RZP143" s="6"/>
      <c r="RZQ143" s="6"/>
      <c r="RZR143" s="6"/>
      <c r="RZS143" s="6"/>
      <c r="RZT143" s="6"/>
      <c r="RZU143" s="6"/>
      <c r="RZV143" s="6"/>
      <c r="RZW143" s="6"/>
      <c r="RZX143" s="6"/>
      <c r="RZY143" s="6"/>
      <c r="RZZ143" s="6"/>
      <c r="SAA143" s="6"/>
      <c r="SAB143" s="6"/>
      <c r="SAC143" s="6"/>
      <c r="SAD143" s="6"/>
      <c r="SAE143" s="6"/>
      <c r="SAF143" s="6"/>
      <c r="SAG143" s="6"/>
      <c r="SAH143" s="6"/>
      <c r="SAI143" s="6"/>
      <c r="SAJ143" s="6"/>
      <c r="SAK143" s="6"/>
      <c r="SAL143" s="6"/>
      <c r="SAM143" s="6"/>
      <c r="SAN143" s="6"/>
      <c r="SAO143" s="6"/>
      <c r="SAP143" s="6"/>
      <c r="SAQ143" s="6"/>
      <c r="SAR143" s="6"/>
      <c r="SAS143" s="6"/>
      <c r="SAT143" s="6"/>
      <c r="SAU143" s="6"/>
      <c r="SAV143" s="6"/>
      <c r="SAW143" s="6"/>
      <c r="SAX143" s="6"/>
      <c r="SAY143" s="6"/>
      <c r="SAZ143" s="6"/>
      <c r="SBA143" s="6"/>
      <c r="SBB143" s="6"/>
      <c r="SBC143" s="6"/>
      <c r="SBD143" s="6"/>
      <c r="SBE143" s="6"/>
      <c r="SBF143" s="6"/>
      <c r="SBG143" s="6"/>
      <c r="SBH143" s="6"/>
      <c r="SBI143" s="6"/>
      <c r="SBJ143" s="6"/>
      <c r="SBK143" s="6"/>
      <c r="SBL143" s="6"/>
      <c r="SBM143" s="6"/>
      <c r="SBN143" s="6"/>
      <c r="SBO143" s="6"/>
      <c r="SBP143" s="6"/>
      <c r="SBQ143" s="6"/>
      <c r="SBR143" s="6"/>
      <c r="SBS143" s="6"/>
      <c r="SBT143" s="6"/>
      <c r="SBU143" s="6"/>
      <c r="SBV143" s="6"/>
      <c r="SBW143" s="6"/>
      <c r="SBX143" s="6"/>
      <c r="SBY143" s="6"/>
      <c r="SBZ143" s="6"/>
      <c r="SCA143" s="6"/>
      <c r="SCB143" s="6"/>
      <c r="SCC143" s="6"/>
      <c r="SCD143" s="6"/>
      <c r="SCE143" s="6"/>
      <c r="SCF143" s="6"/>
      <c r="SCG143" s="6"/>
      <c r="SCH143" s="6"/>
      <c r="SCI143" s="6"/>
      <c r="SCJ143" s="6"/>
      <c r="SCK143" s="6"/>
      <c r="SCL143" s="6"/>
      <c r="SCM143" s="6"/>
      <c r="SCN143" s="6"/>
      <c r="SCO143" s="6"/>
      <c r="SCP143" s="6"/>
      <c r="SCQ143" s="6"/>
      <c r="SCR143" s="6"/>
      <c r="SCS143" s="6"/>
      <c r="SCT143" s="6"/>
      <c r="SCU143" s="6"/>
      <c r="SCV143" s="6"/>
      <c r="SCW143" s="6"/>
      <c r="SCX143" s="6"/>
      <c r="SCY143" s="6"/>
      <c r="SCZ143" s="6"/>
      <c r="SDA143" s="6"/>
      <c r="SDB143" s="6"/>
      <c r="SDC143" s="6"/>
      <c r="SDD143" s="6"/>
      <c r="SDE143" s="6"/>
      <c r="SDF143" s="6"/>
      <c r="SDG143" s="6"/>
      <c r="SDH143" s="6"/>
      <c r="SDI143" s="6"/>
      <c r="SDJ143" s="6"/>
      <c r="SDK143" s="6"/>
      <c r="SDL143" s="6"/>
      <c r="SDM143" s="6"/>
      <c r="SDN143" s="6"/>
      <c r="SDO143" s="6"/>
      <c r="SDP143" s="6"/>
      <c r="SDQ143" s="6"/>
      <c r="SDR143" s="6"/>
      <c r="SDS143" s="6"/>
      <c r="SDT143" s="6"/>
      <c r="SDU143" s="6"/>
      <c r="SDV143" s="6"/>
      <c r="SDW143" s="6"/>
      <c r="SDX143" s="6"/>
      <c r="SDY143" s="6"/>
      <c r="SDZ143" s="6"/>
      <c r="SEA143" s="6"/>
      <c r="SEB143" s="6"/>
      <c r="SEC143" s="6"/>
      <c r="SED143" s="6"/>
      <c r="SEE143" s="6"/>
      <c r="SEF143" s="6"/>
      <c r="SEG143" s="6"/>
      <c r="SEH143" s="6"/>
      <c r="SEI143" s="6"/>
      <c r="SEJ143" s="6"/>
      <c r="SEK143" s="6"/>
      <c r="SEL143" s="6"/>
      <c r="SEM143" s="6"/>
      <c r="SEN143" s="6"/>
      <c r="SEO143" s="6"/>
      <c r="SEP143" s="6"/>
      <c r="SEQ143" s="6"/>
      <c r="SER143" s="6"/>
      <c r="SES143" s="6"/>
      <c r="SET143" s="6"/>
      <c r="SEU143" s="6"/>
      <c r="SEV143" s="6"/>
      <c r="SEW143" s="6"/>
      <c r="SEX143" s="6"/>
      <c r="SEY143" s="6"/>
      <c r="SEZ143" s="6"/>
      <c r="SFA143" s="6"/>
      <c r="SFB143" s="6"/>
      <c r="SFC143" s="6"/>
      <c r="SFD143" s="6"/>
      <c r="SFE143" s="6"/>
      <c r="SFF143" s="6"/>
      <c r="SFG143" s="6"/>
      <c r="SFH143" s="6"/>
      <c r="SFI143" s="6"/>
      <c r="SFJ143" s="6"/>
      <c r="SFK143" s="6"/>
      <c r="SFL143" s="6"/>
      <c r="SFM143" s="6"/>
      <c r="SFN143" s="6"/>
      <c r="SFO143" s="6"/>
      <c r="SFP143" s="6"/>
      <c r="SFQ143" s="6"/>
      <c r="SFR143" s="6"/>
      <c r="SFS143" s="6"/>
      <c r="SFT143" s="6"/>
      <c r="SFU143" s="6"/>
      <c r="SFV143" s="6"/>
      <c r="SFW143" s="6"/>
      <c r="SFX143" s="6"/>
      <c r="SFY143" s="6"/>
      <c r="SFZ143" s="6"/>
      <c r="SGA143" s="6"/>
      <c r="SGB143" s="6"/>
      <c r="SGC143" s="6"/>
      <c r="SGD143" s="6"/>
      <c r="SGE143" s="6"/>
      <c r="SGF143" s="6"/>
      <c r="SGG143" s="6"/>
      <c r="SGH143" s="6"/>
      <c r="SGI143" s="6"/>
      <c r="SGJ143" s="6"/>
      <c r="SGK143" s="6"/>
      <c r="SGL143" s="6"/>
      <c r="SGM143" s="6"/>
      <c r="SGN143" s="6"/>
      <c r="SGO143" s="6"/>
      <c r="SGP143" s="6"/>
      <c r="SGQ143" s="6"/>
      <c r="SGR143" s="6"/>
      <c r="SGS143" s="6"/>
      <c r="SGT143" s="6"/>
      <c r="SGU143" s="6"/>
      <c r="SGV143" s="6"/>
      <c r="SGW143" s="6"/>
      <c r="SGX143" s="6"/>
      <c r="SGY143" s="6"/>
      <c r="SGZ143" s="6"/>
      <c r="SHA143" s="6"/>
      <c r="SHB143" s="6"/>
      <c r="SHC143" s="6"/>
      <c r="SHD143" s="6"/>
      <c r="SHE143" s="6"/>
      <c r="SHF143" s="6"/>
      <c r="SHG143" s="6"/>
      <c r="SHH143" s="6"/>
      <c r="SHI143" s="6"/>
      <c r="SHJ143" s="6"/>
      <c r="SHK143" s="6"/>
      <c r="SHL143" s="6"/>
      <c r="SHM143" s="6"/>
      <c r="SHN143" s="6"/>
      <c r="SHO143" s="6"/>
      <c r="SHP143" s="6"/>
      <c r="SHQ143" s="6"/>
      <c r="SHR143" s="6"/>
      <c r="SHS143" s="6"/>
      <c r="SHT143" s="6"/>
      <c r="SHU143" s="6"/>
      <c r="SHV143" s="6"/>
      <c r="SHW143" s="6"/>
      <c r="SHX143" s="6"/>
      <c r="SHY143" s="6"/>
      <c r="SHZ143" s="6"/>
      <c r="SIA143" s="6"/>
      <c r="SIB143" s="6"/>
      <c r="SIC143" s="6"/>
      <c r="SID143" s="6"/>
      <c r="SIE143" s="6"/>
      <c r="SIF143" s="6"/>
      <c r="SIG143" s="6"/>
      <c r="SIH143" s="6"/>
      <c r="SII143" s="6"/>
      <c r="SIJ143" s="6"/>
      <c r="SIK143" s="6"/>
      <c r="SIL143" s="6"/>
      <c r="SIM143" s="6"/>
      <c r="SIN143" s="6"/>
      <c r="SIO143" s="6"/>
      <c r="SIP143" s="6"/>
      <c r="SIQ143" s="6"/>
      <c r="SIR143" s="6"/>
      <c r="SIS143" s="6"/>
      <c r="SIT143" s="6"/>
      <c r="SIU143" s="6"/>
      <c r="SIV143" s="6"/>
      <c r="SIW143" s="6"/>
      <c r="SIX143" s="6"/>
      <c r="SIY143" s="6"/>
      <c r="SIZ143" s="6"/>
      <c r="SJA143" s="6"/>
      <c r="SJB143" s="6"/>
      <c r="SJC143" s="6"/>
      <c r="SJD143" s="6"/>
      <c r="SJE143" s="6"/>
      <c r="SJF143" s="6"/>
      <c r="SJG143" s="6"/>
      <c r="SJH143" s="6"/>
      <c r="SJI143" s="6"/>
      <c r="SJJ143" s="6"/>
      <c r="SJK143" s="6"/>
      <c r="SJL143" s="6"/>
      <c r="SJM143" s="6"/>
      <c r="SJN143" s="6"/>
      <c r="SJO143" s="6"/>
      <c r="SJP143" s="6"/>
      <c r="SJQ143" s="6"/>
      <c r="SJR143" s="6"/>
      <c r="SJS143" s="6"/>
      <c r="SJT143" s="6"/>
      <c r="SJU143" s="6"/>
      <c r="SJV143" s="6"/>
      <c r="SJW143" s="6"/>
      <c r="SJX143" s="6"/>
      <c r="SJY143" s="6"/>
      <c r="SJZ143" s="6"/>
      <c r="SKA143" s="6"/>
      <c r="SKB143" s="6"/>
      <c r="SKC143" s="6"/>
      <c r="SKD143" s="6"/>
      <c r="SKE143" s="6"/>
      <c r="SKF143" s="6"/>
      <c r="SKG143" s="6"/>
      <c r="SKH143" s="6"/>
      <c r="SKI143" s="6"/>
      <c r="SKJ143" s="6"/>
      <c r="SKK143" s="6"/>
      <c r="SKL143" s="6"/>
      <c r="SKM143" s="6"/>
      <c r="SKN143" s="6"/>
      <c r="SKO143" s="6"/>
      <c r="SKP143" s="6"/>
      <c r="SKQ143" s="6"/>
      <c r="SKR143" s="6"/>
      <c r="SKS143" s="6"/>
      <c r="SKT143" s="6"/>
      <c r="SKU143" s="6"/>
      <c r="SKV143" s="6"/>
      <c r="SKW143" s="6"/>
      <c r="SKX143" s="6"/>
      <c r="SKY143" s="6"/>
      <c r="SKZ143" s="6"/>
      <c r="SLA143" s="6"/>
      <c r="SLB143" s="6"/>
      <c r="SLC143" s="6"/>
      <c r="SLD143" s="6"/>
      <c r="SLE143" s="6"/>
      <c r="SLF143" s="6"/>
      <c r="SLG143" s="6"/>
      <c r="SLH143" s="6"/>
      <c r="SLI143" s="6"/>
      <c r="SLJ143" s="6"/>
      <c r="SLK143" s="6"/>
      <c r="SLL143" s="6"/>
      <c r="SLM143" s="6"/>
      <c r="SLN143" s="6"/>
      <c r="SLO143" s="6"/>
      <c r="SLP143" s="6"/>
      <c r="SLQ143" s="6"/>
      <c r="SLR143" s="6"/>
      <c r="SLS143" s="6"/>
      <c r="SLT143" s="6"/>
      <c r="SLU143" s="6"/>
      <c r="SLV143" s="6"/>
      <c r="SLW143" s="6"/>
      <c r="SLX143" s="6"/>
      <c r="SLY143" s="6"/>
      <c r="SLZ143" s="6"/>
      <c r="SMA143" s="6"/>
      <c r="SMB143" s="6"/>
      <c r="SMC143" s="6"/>
      <c r="SMD143" s="6"/>
      <c r="SME143" s="6"/>
      <c r="SMF143" s="6"/>
      <c r="SMG143" s="6"/>
      <c r="SMH143" s="6"/>
      <c r="SMI143" s="6"/>
      <c r="SMJ143" s="6"/>
      <c r="SMK143" s="6"/>
      <c r="SML143" s="6"/>
      <c r="SMM143" s="6"/>
      <c r="SMN143" s="6"/>
      <c r="SMO143" s="6"/>
      <c r="SMP143" s="6"/>
      <c r="SMQ143" s="6"/>
      <c r="SMR143" s="6"/>
      <c r="SMS143" s="6"/>
      <c r="SMT143" s="6"/>
      <c r="SMU143" s="6"/>
      <c r="SMV143" s="6"/>
      <c r="SMW143" s="6"/>
      <c r="SMX143" s="6"/>
      <c r="SMY143" s="6"/>
      <c r="SMZ143" s="6"/>
      <c r="SNA143" s="6"/>
      <c r="SNB143" s="6"/>
      <c r="SNC143" s="6"/>
      <c r="SND143" s="6"/>
      <c r="SNE143" s="6"/>
      <c r="SNF143" s="6"/>
      <c r="SNG143" s="6"/>
      <c r="SNH143" s="6"/>
      <c r="SNI143" s="6"/>
      <c r="SNJ143" s="6"/>
      <c r="SNK143" s="6"/>
      <c r="SNL143" s="6"/>
      <c r="SNM143" s="6"/>
      <c r="SNN143" s="6"/>
      <c r="SNO143" s="6"/>
      <c r="SNP143" s="6"/>
      <c r="SNQ143" s="6"/>
      <c r="SNR143" s="6"/>
      <c r="SNS143" s="6"/>
      <c r="SNT143" s="6"/>
      <c r="SNU143" s="6"/>
      <c r="SNV143" s="6"/>
      <c r="SNW143" s="6"/>
      <c r="SNX143" s="6"/>
      <c r="SNY143" s="6"/>
      <c r="SNZ143" s="6"/>
      <c r="SOA143" s="6"/>
      <c r="SOB143" s="6"/>
      <c r="SOC143" s="6"/>
      <c r="SOD143" s="6"/>
      <c r="SOE143" s="6"/>
      <c r="SOF143" s="6"/>
      <c r="SOG143" s="6"/>
      <c r="SOH143" s="6"/>
      <c r="SOI143" s="6"/>
      <c r="SOJ143" s="6"/>
      <c r="SOK143" s="6"/>
      <c r="SOL143" s="6"/>
      <c r="SOM143" s="6"/>
      <c r="SON143" s="6"/>
      <c r="SOO143" s="6"/>
      <c r="SOP143" s="6"/>
      <c r="SOQ143" s="6"/>
      <c r="SOR143" s="6"/>
      <c r="SOS143" s="6"/>
      <c r="SOT143" s="6"/>
      <c r="SOU143" s="6"/>
      <c r="SOV143" s="6"/>
      <c r="SOW143" s="6"/>
      <c r="SOX143" s="6"/>
      <c r="SOY143" s="6"/>
      <c r="SOZ143" s="6"/>
      <c r="SPA143" s="6"/>
      <c r="SPB143" s="6"/>
      <c r="SPC143" s="6"/>
      <c r="SPD143" s="6"/>
      <c r="SPE143" s="6"/>
      <c r="SPF143" s="6"/>
      <c r="SPG143" s="6"/>
      <c r="SPH143" s="6"/>
      <c r="SPI143" s="6"/>
      <c r="SPJ143" s="6"/>
      <c r="SPK143" s="6"/>
      <c r="SPL143" s="6"/>
      <c r="SPM143" s="6"/>
      <c r="SPN143" s="6"/>
      <c r="SPO143" s="6"/>
      <c r="SPP143" s="6"/>
      <c r="SPQ143" s="6"/>
      <c r="SPR143" s="6"/>
      <c r="SPS143" s="6"/>
      <c r="SPT143" s="6"/>
      <c r="SPU143" s="6"/>
      <c r="SPV143" s="6"/>
      <c r="SPW143" s="6"/>
      <c r="SPX143" s="6"/>
      <c r="SPY143" s="6"/>
      <c r="SPZ143" s="6"/>
      <c r="SQA143" s="6"/>
      <c r="SQB143" s="6"/>
      <c r="SQC143" s="6"/>
      <c r="SQD143" s="6"/>
      <c r="SQE143" s="6"/>
      <c r="SQF143" s="6"/>
      <c r="SQG143" s="6"/>
      <c r="SQH143" s="6"/>
      <c r="SQI143" s="6"/>
      <c r="SQJ143" s="6"/>
      <c r="SQK143" s="6"/>
      <c r="SQL143" s="6"/>
      <c r="SQM143" s="6"/>
      <c r="SQN143" s="6"/>
      <c r="SQO143" s="6"/>
      <c r="SQP143" s="6"/>
      <c r="SQQ143" s="6"/>
      <c r="SQR143" s="6"/>
      <c r="SQS143" s="6"/>
      <c r="SQT143" s="6"/>
      <c r="SQU143" s="6"/>
      <c r="SQV143" s="6"/>
      <c r="SQW143" s="6"/>
      <c r="SQX143" s="6"/>
      <c r="SQY143" s="6"/>
      <c r="SQZ143" s="6"/>
      <c r="SRA143" s="6"/>
      <c r="SRB143" s="6"/>
      <c r="SRC143" s="6"/>
      <c r="SRD143" s="6"/>
      <c r="SRE143" s="6"/>
      <c r="SRF143" s="6"/>
      <c r="SRG143" s="6"/>
      <c r="SRH143" s="6"/>
      <c r="SRI143" s="6"/>
      <c r="SRJ143" s="6"/>
      <c r="SRK143" s="6"/>
      <c r="SRL143" s="6"/>
      <c r="SRM143" s="6"/>
      <c r="SRN143" s="6"/>
      <c r="SRO143" s="6"/>
      <c r="SRP143" s="6"/>
      <c r="SRQ143" s="6"/>
      <c r="SRR143" s="6"/>
      <c r="SRS143" s="6"/>
      <c r="SRT143" s="6"/>
      <c r="SRU143" s="6"/>
      <c r="SRV143" s="6"/>
      <c r="SRW143" s="6"/>
      <c r="SRX143" s="6"/>
      <c r="SRY143" s="6"/>
      <c r="SRZ143" s="6"/>
      <c r="SSA143" s="6"/>
      <c r="SSB143" s="6"/>
      <c r="SSC143" s="6"/>
      <c r="SSD143" s="6"/>
      <c r="SSE143" s="6"/>
      <c r="SSF143" s="6"/>
      <c r="SSG143" s="6"/>
      <c r="SSH143" s="6"/>
      <c r="SSI143" s="6"/>
      <c r="SSJ143" s="6"/>
      <c r="SSK143" s="6"/>
      <c r="SSL143" s="6"/>
      <c r="SSM143" s="6"/>
      <c r="SSN143" s="6"/>
      <c r="SSO143" s="6"/>
      <c r="SSP143" s="6"/>
      <c r="SSQ143" s="6"/>
      <c r="SSR143" s="6"/>
      <c r="SSS143" s="6"/>
      <c r="SST143" s="6"/>
      <c r="SSU143" s="6"/>
      <c r="SSV143" s="6"/>
      <c r="SSW143" s="6"/>
      <c r="SSX143" s="6"/>
      <c r="SSY143" s="6"/>
      <c r="SSZ143" s="6"/>
      <c r="STA143" s="6"/>
      <c r="STB143" s="6"/>
      <c r="STC143" s="6"/>
      <c r="STD143" s="6"/>
      <c r="STE143" s="6"/>
      <c r="STF143" s="6"/>
      <c r="STG143" s="6"/>
      <c r="STH143" s="6"/>
      <c r="STI143" s="6"/>
      <c r="STJ143" s="6"/>
      <c r="STK143" s="6"/>
      <c r="STL143" s="6"/>
      <c r="STM143" s="6"/>
      <c r="STN143" s="6"/>
      <c r="STO143" s="6"/>
      <c r="STP143" s="6"/>
      <c r="STQ143" s="6"/>
      <c r="STR143" s="6"/>
      <c r="STS143" s="6"/>
      <c r="STT143" s="6"/>
      <c r="STU143" s="6"/>
      <c r="STV143" s="6"/>
      <c r="STW143" s="6"/>
      <c r="STX143" s="6"/>
      <c r="STY143" s="6"/>
      <c r="STZ143" s="6"/>
      <c r="SUA143" s="6"/>
      <c r="SUB143" s="6"/>
      <c r="SUC143" s="6"/>
      <c r="SUD143" s="6"/>
      <c r="SUE143" s="6"/>
      <c r="SUF143" s="6"/>
      <c r="SUG143" s="6"/>
      <c r="SUH143" s="6"/>
      <c r="SUI143" s="6"/>
      <c r="SUJ143" s="6"/>
      <c r="SUK143" s="6"/>
      <c r="SUL143" s="6"/>
      <c r="SUM143" s="6"/>
      <c r="SUN143" s="6"/>
      <c r="SUO143" s="6"/>
      <c r="SUP143" s="6"/>
      <c r="SUQ143" s="6"/>
      <c r="SUR143" s="6"/>
      <c r="SUS143" s="6"/>
      <c r="SUT143" s="6"/>
      <c r="SUU143" s="6"/>
      <c r="SUV143" s="6"/>
      <c r="SUW143" s="6"/>
      <c r="SUX143" s="6"/>
      <c r="SUY143" s="6"/>
      <c r="SUZ143" s="6"/>
      <c r="SVA143" s="6"/>
      <c r="SVB143" s="6"/>
      <c r="SVC143" s="6"/>
      <c r="SVD143" s="6"/>
      <c r="SVE143" s="6"/>
      <c r="SVF143" s="6"/>
      <c r="SVG143" s="6"/>
      <c r="SVH143" s="6"/>
      <c r="SVI143" s="6"/>
      <c r="SVJ143" s="6"/>
      <c r="SVK143" s="6"/>
      <c r="SVL143" s="6"/>
      <c r="SVM143" s="6"/>
      <c r="SVN143" s="6"/>
      <c r="SVO143" s="6"/>
      <c r="SVP143" s="6"/>
      <c r="SVQ143" s="6"/>
      <c r="SVR143" s="6"/>
      <c r="SVS143" s="6"/>
      <c r="SVT143" s="6"/>
      <c r="SVU143" s="6"/>
      <c r="SVV143" s="6"/>
      <c r="SVW143" s="6"/>
      <c r="SVX143" s="6"/>
      <c r="SVY143" s="6"/>
      <c r="SVZ143" s="6"/>
      <c r="SWA143" s="6"/>
      <c r="SWB143" s="6"/>
      <c r="SWC143" s="6"/>
      <c r="SWD143" s="6"/>
      <c r="SWE143" s="6"/>
      <c r="SWF143" s="6"/>
      <c r="SWG143" s="6"/>
      <c r="SWH143" s="6"/>
      <c r="SWI143" s="6"/>
      <c r="SWJ143" s="6"/>
      <c r="SWK143" s="6"/>
      <c r="SWL143" s="6"/>
      <c r="SWM143" s="6"/>
      <c r="SWN143" s="6"/>
      <c r="SWO143" s="6"/>
      <c r="SWP143" s="6"/>
      <c r="SWQ143" s="6"/>
      <c r="SWR143" s="6"/>
      <c r="SWS143" s="6"/>
      <c r="SWT143" s="6"/>
      <c r="SWU143" s="6"/>
      <c r="SWV143" s="6"/>
      <c r="SWW143" s="6"/>
      <c r="SWX143" s="6"/>
      <c r="SWY143" s="6"/>
      <c r="SWZ143" s="6"/>
      <c r="SXA143" s="6"/>
      <c r="SXB143" s="6"/>
      <c r="SXC143" s="6"/>
      <c r="SXD143" s="6"/>
      <c r="SXE143" s="6"/>
      <c r="SXF143" s="6"/>
      <c r="SXG143" s="6"/>
      <c r="SXH143" s="6"/>
      <c r="SXI143" s="6"/>
      <c r="SXJ143" s="6"/>
      <c r="SXK143" s="6"/>
      <c r="SXL143" s="6"/>
      <c r="SXM143" s="6"/>
      <c r="SXN143" s="6"/>
      <c r="SXO143" s="6"/>
      <c r="SXP143" s="6"/>
      <c r="SXQ143" s="6"/>
      <c r="SXR143" s="6"/>
      <c r="SXS143" s="6"/>
      <c r="SXT143" s="6"/>
      <c r="SXU143" s="6"/>
      <c r="SXV143" s="6"/>
      <c r="SXW143" s="6"/>
      <c r="SXX143" s="6"/>
      <c r="SXY143" s="6"/>
      <c r="SXZ143" s="6"/>
      <c r="SYA143" s="6"/>
      <c r="SYB143" s="6"/>
      <c r="SYC143" s="6"/>
      <c r="SYD143" s="6"/>
      <c r="SYE143" s="6"/>
      <c r="SYF143" s="6"/>
      <c r="SYG143" s="6"/>
      <c r="SYH143" s="6"/>
      <c r="SYI143" s="6"/>
      <c r="SYJ143" s="6"/>
      <c r="SYK143" s="6"/>
      <c r="SYL143" s="6"/>
      <c r="SYM143" s="6"/>
      <c r="SYN143" s="6"/>
      <c r="SYO143" s="6"/>
      <c r="SYP143" s="6"/>
      <c r="SYQ143" s="6"/>
      <c r="SYR143" s="6"/>
      <c r="SYS143" s="6"/>
      <c r="SYT143" s="6"/>
      <c r="SYU143" s="6"/>
      <c r="SYV143" s="6"/>
      <c r="SYW143" s="6"/>
      <c r="SYX143" s="6"/>
      <c r="SYY143" s="6"/>
      <c r="SYZ143" s="6"/>
      <c r="SZA143" s="6"/>
      <c r="SZB143" s="6"/>
      <c r="SZC143" s="6"/>
      <c r="SZD143" s="6"/>
      <c r="SZE143" s="6"/>
      <c r="SZF143" s="6"/>
      <c r="SZG143" s="6"/>
      <c r="SZH143" s="6"/>
      <c r="SZI143" s="6"/>
      <c r="SZJ143" s="6"/>
      <c r="SZK143" s="6"/>
      <c r="SZL143" s="6"/>
      <c r="SZM143" s="6"/>
      <c r="SZN143" s="6"/>
      <c r="SZO143" s="6"/>
      <c r="SZP143" s="6"/>
      <c r="SZQ143" s="6"/>
      <c r="SZR143" s="6"/>
      <c r="SZS143" s="6"/>
      <c r="SZT143" s="6"/>
      <c r="SZU143" s="6"/>
      <c r="SZV143" s="6"/>
      <c r="SZW143" s="6"/>
      <c r="SZX143" s="6"/>
      <c r="SZY143" s="6"/>
      <c r="SZZ143" s="6"/>
      <c r="TAA143" s="6"/>
      <c r="TAB143" s="6"/>
      <c r="TAC143" s="6"/>
      <c r="TAD143" s="6"/>
      <c r="TAE143" s="6"/>
      <c r="TAF143" s="6"/>
      <c r="TAG143" s="6"/>
      <c r="TAH143" s="6"/>
      <c r="TAI143" s="6"/>
      <c r="TAJ143" s="6"/>
      <c r="TAK143" s="6"/>
      <c r="TAL143" s="6"/>
      <c r="TAM143" s="6"/>
      <c r="TAN143" s="6"/>
      <c r="TAO143" s="6"/>
      <c r="TAP143" s="6"/>
      <c r="TAQ143" s="6"/>
      <c r="TAR143" s="6"/>
      <c r="TAS143" s="6"/>
      <c r="TAT143" s="6"/>
      <c r="TAU143" s="6"/>
      <c r="TAV143" s="6"/>
      <c r="TAW143" s="6"/>
      <c r="TAX143" s="6"/>
      <c r="TAY143" s="6"/>
      <c r="TAZ143" s="6"/>
      <c r="TBA143" s="6"/>
      <c r="TBB143" s="6"/>
      <c r="TBC143" s="6"/>
      <c r="TBD143" s="6"/>
      <c r="TBE143" s="6"/>
      <c r="TBF143" s="6"/>
      <c r="TBG143" s="6"/>
      <c r="TBH143" s="6"/>
      <c r="TBI143" s="6"/>
      <c r="TBJ143" s="6"/>
      <c r="TBK143" s="6"/>
      <c r="TBL143" s="6"/>
      <c r="TBM143" s="6"/>
      <c r="TBN143" s="6"/>
      <c r="TBO143" s="6"/>
      <c r="TBP143" s="6"/>
      <c r="TBQ143" s="6"/>
      <c r="TBR143" s="6"/>
      <c r="TBS143" s="6"/>
      <c r="TBT143" s="6"/>
      <c r="TBU143" s="6"/>
      <c r="TBV143" s="6"/>
      <c r="TBW143" s="6"/>
      <c r="TBX143" s="6"/>
      <c r="TBY143" s="6"/>
      <c r="TBZ143" s="6"/>
      <c r="TCA143" s="6"/>
      <c r="TCB143" s="6"/>
      <c r="TCC143" s="6"/>
      <c r="TCD143" s="6"/>
      <c r="TCE143" s="6"/>
      <c r="TCF143" s="6"/>
      <c r="TCG143" s="6"/>
      <c r="TCH143" s="6"/>
      <c r="TCI143" s="6"/>
      <c r="TCJ143" s="6"/>
      <c r="TCK143" s="6"/>
      <c r="TCL143" s="6"/>
      <c r="TCM143" s="6"/>
      <c r="TCN143" s="6"/>
      <c r="TCO143" s="6"/>
      <c r="TCP143" s="6"/>
      <c r="TCQ143" s="6"/>
      <c r="TCR143" s="6"/>
      <c r="TCS143" s="6"/>
      <c r="TCT143" s="6"/>
      <c r="TCU143" s="6"/>
      <c r="TCV143" s="6"/>
      <c r="TCW143" s="6"/>
      <c r="TCX143" s="6"/>
      <c r="TCY143" s="6"/>
      <c r="TCZ143" s="6"/>
      <c r="TDA143" s="6"/>
      <c r="TDB143" s="6"/>
      <c r="TDC143" s="6"/>
      <c r="TDD143" s="6"/>
      <c r="TDE143" s="6"/>
      <c r="TDF143" s="6"/>
      <c r="TDG143" s="6"/>
      <c r="TDH143" s="6"/>
      <c r="TDI143" s="6"/>
      <c r="TDJ143" s="6"/>
      <c r="TDK143" s="6"/>
      <c r="TDL143" s="6"/>
      <c r="TDM143" s="6"/>
      <c r="TDN143" s="6"/>
      <c r="TDO143" s="6"/>
      <c r="TDP143" s="6"/>
      <c r="TDQ143" s="6"/>
      <c r="TDR143" s="6"/>
      <c r="TDS143" s="6"/>
      <c r="TDT143" s="6"/>
      <c r="TDU143" s="6"/>
      <c r="TDV143" s="6"/>
      <c r="TDW143" s="6"/>
      <c r="TDX143" s="6"/>
      <c r="TDY143" s="6"/>
      <c r="TDZ143" s="6"/>
      <c r="TEA143" s="6"/>
      <c r="TEB143" s="6"/>
      <c r="TEC143" s="6"/>
      <c r="TED143" s="6"/>
      <c r="TEE143" s="6"/>
      <c r="TEF143" s="6"/>
      <c r="TEG143" s="6"/>
      <c r="TEH143" s="6"/>
      <c r="TEI143" s="6"/>
      <c r="TEJ143" s="6"/>
      <c r="TEK143" s="6"/>
      <c r="TEL143" s="6"/>
      <c r="TEM143" s="6"/>
      <c r="TEN143" s="6"/>
      <c r="TEO143" s="6"/>
      <c r="TEP143" s="6"/>
      <c r="TEQ143" s="6"/>
      <c r="TER143" s="6"/>
      <c r="TES143" s="6"/>
      <c r="TET143" s="6"/>
      <c r="TEU143" s="6"/>
      <c r="TEV143" s="6"/>
      <c r="TEW143" s="6"/>
      <c r="TEX143" s="6"/>
      <c r="TEY143" s="6"/>
      <c r="TEZ143" s="6"/>
      <c r="TFA143" s="6"/>
      <c r="TFB143" s="6"/>
      <c r="TFC143" s="6"/>
      <c r="TFD143" s="6"/>
      <c r="TFE143" s="6"/>
      <c r="TFF143" s="6"/>
      <c r="TFG143" s="6"/>
      <c r="TFH143" s="6"/>
      <c r="TFI143" s="6"/>
      <c r="TFJ143" s="6"/>
      <c r="TFK143" s="6"/>
      <c r="TFL143" s="6"/>
      <c r="TFM143" s="6"/>
      <c r="TFN143" s="6"/>
      <c r="TFO143" s="6"/>
      <c r="TFP143" s="6"/>
      <c r="TFQ143" s="6"/>
      <c r="TFR143" s="6"/>
      <c r="TFS143" s="6"/>
      <c r="TFT143" s="6"/>
      <c r="TFU143" s="6"/>
      <c r="TFV143" s="6"/>
      <c r="TFW143" s="6"/>
      <c r="TFX143" s="6"/>
      <c r="TFY143" s="6"/>
      <c r="TFZ143" s="6"/>
      <c r="TGA143" s="6"/>
      <c r="TGB143" s="6"/>
      <c r="TGC143" s="6"/>
      <c r="TGD143" s="6"/>
      <c r="TGE143" s="6"/>
      <c r="TGF143" s="6"/>
      <c r="TGG143" s="6"/>
      <c r="TGH143" s="6"/>
      <c r="TGI143" s="6"/>
      <c r="TGJ143" s="6"/>
      <c r="TGK143" s="6"/>
      <c r="TGL143" s="6"/>
      <c r="TGM143" s="6"/>
      <c r="TGN143" s="6"/>
      <c r="TGO143" s="6"/>
      <c r="TGP143" s="6"/>
      <c r="TGQ143" s="6"/>
      <c r="TGR143" s="6"/>
      <c r="TGS143" s="6"/>
      <c r="TGT143" s="6"/>
      <c r="TGU143" s="6"/>
      <c r="TGV143" s="6"/>
      <c r="TGW143" s="6"/>
      <c r="TGX143" s="6"/>
      <c r="TGY143" s="6"/>
      <c r="TGZ143" s="6"/>
      <c r="THA143" s="6"/>
      <c r="THB143" s="6"/>
      <c r="THC143" s="6"/>
      <c r="THD143" s="6"/>
      <c r="THE143" s="6"/>
      <c r="THF143" s="6"/>
      <c r="THG143" s="6"/>
      <c r="THH143" s="6"/>
      <c r="THI143" s="6"/>
      <c r="THJ143" s="6"/>
      <c r="THK143" s="6"/>
      <c r="THL143" s="6"/>
      <c r="THM143" s="6"/>
      <c r="THN143" s="6"/>
      <c r="THO143" s="6"/>
      <c r="THP143" s="6"/>
      <c r="THQ143" s="6"/>
      <c r="THR143" s="6"/>
      <c r="THS143" s="6"/>
      <c r="THT143" s="6"/>
      <c r="THU143" s="6"/>
      <c r="THV143" s="6"/>
      <c r="THW143" s="6"/>
      <c r="THX143" s="6"/>
      <c r="THY143" s="6"/>
      <c r="THZ143" s="6"/>
      <c r="TIA143" s="6"/>
      <c r="TIB143" s="6"/>
      <c r="TIC143" s="6"/>
      <c r="TID143" s="6"/>
      <c r="TIE143" s="6"/>
      <c r="TIF143" s="6"/>
      <c r="TIG143" s="6"/>
      <c r="TIH143" s="6"/>
      <c r="TII143" s="6"/>
      <c r="TIJ143" s="6"/>
      <c r="TIK143" s="6"/>
      <c r="TIL143" s="6"/>
      <c r="TIM143" s="6"/>
      <c r="TIN143" s="6"/>
      <c r="TIO143" s="6"/>
      <c r="TIP143" s="6"/>
      <c r="TIQ143" s="6"/>
      <c r="TIR143" s="6"/>
      <c r="TIS143" s="6"/>
      <c r="TIT143" s="6"/>
      <c r="TIU143" s="6"/>
      <c r="TIV143" s="6"/>
      <c r="TIW143" s="6"/>
      <c r="TIX143" s="6"/>
      <c r="TIY143" s="6"/>
      <c r="TIZ143" s="6"/>
      <c r="TJA143" s="6"/>
      <c r="TJB143" s="6"/>
      <c r="TJC143" s="6"/>
      <c r="TJD143" s="6"/>
      <c r="TJE143" s="6"/>
      <c r="TJF143" s="6"/>
      <c r="TJG143" s="6"/>
      <c r="TJH143" s="6"/>
      <c r="TJI143" s="6"/>
      <c r="TJJ143" s="6"/>
      <c r="TJK143" s="6"/>
      <c r="TJL143" s="6"/>
      <c r="TJM143" s="6"/>
      <c r="TJN143" s="6"/>
      <c r="TJO143" s="6"/>
      <c r="TJP143" s="6"/>
      <c r="TJQ143" s="6"/>
      <c r="TJR143" s="6"/>
      <c r="TJS143" s="6"/>
      <c r="TJT143" s="6"/>
      <c r="TJU143" s="6"/>
      <c r="TJV143" s="6"/>
      <c r="TJW143" s="6"/>
      <c r="TJX143" s="6"/>
      <c r="TJY143" s="6"/>
      <c r="TJZ143" s="6"/>
      <c r="TKA143" s="6"/>
      <c r="TKB143" s="6"/>
      <c r="TKC143" s="6"/>
      <c r="TKD143" s="6"/>
      <c r="TKE143" s="6"/>
      <c r="TKF143" s="6"/>
      <c r="TKG143" s="6"/>
      <c r="TKH143" s="6"/>
      <c r="TKI143" s="6"/>
      <c r="TKJ143" s="6"/>
      <c r="TKK143" s="6"/>
      <c r="TKL143" s="6"/>
      <c r="TKM143" s="6"/>
      <c r="TKN143" s="6"/>
      <c r="TKO143" s="6"/>
      <c r="TKP143" s="6"/>
      <c r="TKQ143" s="6"/>
      <c r="TKR143" s="6"/>
      <c r="TKS143" s="6"/>
      <c r="TKT143" s="6"/>
      <c r="TKU143" s="6"/>
      <c r="TKV143" s="6"/>
      <c r="TKW143" s="6"/>
      <c r="TKX143" s="6"/>
      <c r="TKY143" s="6"/>
      <c r="TKZ143" s="6"/>
      <c r="TLA143" s="6"/>
      <c r="TLB143" s="6"/>
      <c r="TLC143" s="6"/>
      <c r="TLD143" s="6"/>
      <c r="TLE143" s="6"/>
      <c r="TLF143" s="6"/>
      <c r="TLG143" s="6"/>
      <c r="TLH143" s="6"/>
      <c r="TLI143" s="6"/>
      <c r="TLJ143" s="6"/>
      <c r="TLK143" s="6"/>
      <c r="TLL143" s="6"/>
      <c r="TLM143" s="6"/>
      <c r="TLN143" s="6"/>
      <c r="TLO143" s="6"/>
      <c r="TLP143" s="6"/>
      <c r="TLQ143" s="6"/>
      <c r="TLR143" s="6"/>
      <c r="TLS143" s="6"/>
      <c r="TLT143" s="6"/>
      <c r="TLU143" s="6"/>
      <c r="TLV143" s="6"/>
      <c r="TLW143" s="6"/>
      <c r="TLX143" s="6"/>
      <c r="TLY143" s="6"/>
      <c r="TLZ143" s="6"/>
      <c r="TMA143" s="6"/>
      <c r="TMB143" s="6"/>
      <c r="TMC143" s="6"/>
      <c r="TMD143" s="6"/>
      <c r="TME143" s="6"/>
      <c r="TMF143" s="6"/>
      <c r="TMG143" s="6"/>
      <c r="TMH143" s="6"/>
      <c r="TMI143" s="6"/>
      <c r="TMJ143" s="6"/>
      <c r="TMK143" s="6"/>
      <c r="TML143" s="6"/>
      <c r="TMM143" s="6"/>
      <c r="TMN143" s="6"/>
      <c r="TMO143" s="6"/>
      <c r="TMP143" s="6"/>
      <c r="TMQ143" s="6"/>
      <c r="TMR143" s="6"/>
      <c r="TMS143" s="6"/>
      <c r="TMT143" s="6"/>
      <c r="TMU143" s="6"/>
      <c r="TMV143" s="6"/>
      <c r="TMW143" s="6"/>
      <c r="TMX143" s="6"/>
      <c r="TMY143" s="6"/>
      <c r="TMZ143" s="6"/>
      <c r="TNA143" s="6"/>
      <c r="TNB143" s="6"/>
      <c r="TNC143" s="6"/>
      <c r="TND143" s="6"/>
      <c r="TNE143" s="6"/>
      <c r="TNF143" s="6"/>
      <c r="TNG143" s="6"/>
      <c r="TNH143" s="6"/>
      <c r="TNI143" s="6"/>
      <c r="TNJ143" s="6"/>
      <c r="TNK143" s="6"/>
      <c r="TNL143" s="6"/>
      <c r="TNM143" s="6"/>
      <c r="TNN143" s="6"/>
      <c r="TNO143" s="6"/>
      <c r="TNP143" s="6"/>
      <c r="TNQ143" s="6"/>
      <c r="TNR143" s="6"/>
      <c r="TNS143" s="6"/>
      <c r="TNT143" s="6"/>
      <c r="TNU143" s="6"/>
      <c r="TNV143" s="6"/>
      <c r="TNW143" s="6"/>
      <c r="TNX143" s="6"/>
      <c r="TNY143" s="6"/>
      <c r="TNZ143" s="6"/>
      <c r="TOA143" s="6"/>
      <c r="TOB143" s="6"/>
      <c r="TOC143" s="6"/>
      <c r="TOD143" s="6"/>
      <c r="TOE143" s="6"/>
      <c r="TOF143" s="6"/>
      <c r="TOG143" s="6"/>
      <c r="TOH143" s="6"/>
      <c r="TOI143" s="6"/>
      <c r="TOJ143" s="6"/>
      <c r="TOK143" s="6"/>
      <c r="TOL143" s="6"/>
      <c r="TOM143" s="6"/>
      <c r="TON143" s="6"/>
      <c r="TOO143" s="6"/>
      <c r="TOP143" s="6"/>
      <c r="TOQ143" s="6"/>
      <c r="TOR143" s="6"/>
      <c r="TOS143" s="6"/>
      <c r="TOT143" s="6"/>
      <c r="TOU143" s="6"/>
      <c r="TOV143" s="6"/>
      <c r="TOW143" s="6"/>
      <c r="TOX143" s="6"/>
      <c r="TOY143" s="6"/>
      <c r="TOZ143" s="6"/>
      <c r="TPA143" s="6"/>
      <c r="TPB143" s="6"/>
      <c r="TPC143" s="6"/>
      <c r="TPD143" s="6"/>
      <c r="TPE143" s="6"/>
      <c r="TPF143" s="6"/>
      <c r="TPG143" s="6"/>
      <c r="TPH143" s="6"/>
      <c r="TPI143" s="6"/>
      <c r="TPJ143" s="6"/>
      <c r="TPK143" s="6"/>
      <c r="TPL143" s="6"/>
      <c r="TPM143" s="6"/>
      <c r="TPN143" s="6"/>
      <c r="TPO143" s="6"/>
      <c r="TPP143" s="6"/>
      <c r="TPQ143" s="6"/>
      <c r="TPR143" s="6"/>
      <c r="TPS143" s="6"/>
      <c r="TPT143" s="6"/>
      <c r="TPU143" s="6"/>
      <c r="TPV143" s="6"/>
      <c r="TPW143" s="6"/>
      <c r="TPX143" s="6"/>
      <c r="TPY143" s="6"/>
      <c r="TPZ143" s="6"/>
      <c r="TQA143" s="6"/>
      <c r="TQB143" s="6"/>
      <c r="TQC143" s="6"/>
      <c r="TQD143" s="6"/>
      <c r="TQE143" s="6"/>
      <c r="TQF143" s="6"/>
      <c r="TQG143" s="6"/>
      <c r="TQH143" s="6"/>
      <c r="TQI143" s="6"/>
      <c r="TQJ143" s="6"/>
      <c r="TQK143" s="6"/>
      <c r="TQL143" s="6"/>
      <c r="TQM143" s="6"/>
      <c r="TQN143" s="6"/>
      <c r="TQO143" s="6"/>
      <c r="TQP143" s="6"/>
      <c r="TQQ143" s="6"/>
      <c r="TQR143" s="6"/>
      <c r="TQS143" s="6"/>
      <c r="TQT143" s="6"/>
      <c r="TQU143" s="6"/>
      <c r="TQV143" s="6"/>
      <c r="TQW143" s="6"/>
      <c r="TQX143" s="6"/>
      <c r="TQY143" s="6"/>
      <c r="TQZ143" s="6"/>
      <c r="TRA143" s="6"/>
      <c r="TRB143" s="6"/>
      <c r="TRC143" s="6"/>
      <c r="TRD143" s="6"/>
      <c r="TRE143" s="6"/>
      <c r="TRF143" s="6"/>
      <c r="TRG143" s="6"/>
      <c r="TRH143" s="6"/>
      <c r="TRI143" s="6"/>
      <c r="TRJ143" s="6"/>
      <c r="TRK143" s="6"/>
      <c r="TRL143" s="6"/>
      <c r="TRM143" s="6"/>
      <c r="TRN143" s="6"/>
      <c r="TRO143" s="6"/>
      <c r="TRP143" s="6"/>
      <c r="TRQ143" s="6"/>
      <c r="TRR143" s="6"/>
      <c r="TRS143" s="6"/>
      <c r="TRT143" s="6"/>
      <c r="TRU143" s="6"/>
      <c r="TRV143" s="6"/>
      <c r="TRW143" s="6"/>
      <c r="TRX143" s="6"/>
      <c r="TRY143" s="6"/>
      <c r="TRZ143" s="6"/>
      <c r="TSA143" s="6"/>
      <c r="TSB143" s="6"/>
      <c r="TSC143" s="6"/>
      <c r="TSD143" s="6"/>
      <c r="TSE143" s="6"/>
      <c r="TSF143" s="6"/>
      <c r="TSG143" s="6"/>
      <c r="TSH143" s="6"/>
      <c r="TSI143" s="6"/>
      <c r="TSJ143" s="6"/>
      <c r="TSK143" s="6"/>
      <c r="TSL143" s="6"/>
      <c r="TSM143" s="6"/>
      <c r="TSN143" s="6"/>
      <c r="TSO143" s="6"/>
      <c r="TSP143" s="6"/>
      <c r="TSQ143" s="6"/>
      <c r="TSR143" s="6"/>
      <c r="TSS143" s="6"/>
      <c r="TST143" s="6"/>
      <c r="TSU143" s="6"/>
      <c r="TSV143" s="6"/>
      <c r="TSW143" s="6"/>
      <c r="TSX143" s="6"/>
      <c r="TSY143" s="6"/>
      <c r="TSZ143" s="6"/>
      <c r="TTA143" s="6"/>
      <c r="TTB143" s="6"/>
      <c r="TTC143" s="6"/>
      <c r="TTD143" s="6"/>
      <c r="TTE143" s="6"/>
      <c r="TTF143" s="6"/>
      <c r="TTG143" s="6"/>
      <c r="TTH143" s="6"/>
      <c r="TTI143" s="6"/>
      <c r="TTJ143" s="6"/>
      <c r="TTK143" s="6"/>
      <c r="TTL143" s="6"/>
      <c r="TTM143" s="6"/>
      <c r="TTN143" s="6"/>
      <c r="TTO143" s="6"/>
      <c r="TTP143" s="6"/>
      <c r="TTQ143" s="6"/>
      <c r="TTR143" s="6"/>
      <c r="TTS143" s="6"/>
      <c r="TTT143" s="6"/>
      <c r="TTU143" s="6"/>
      <c r="TTV143" s="6"/>
      <c r="TTW143" s="6"/>
      <c r="TTX143" s="6"/>
      <c r="TTY143" s="6"/>
      <c r="TTZ143" s="6"/>
      <c r="TUA143" s="6"/>
      <c r="TUB143" s="6"/>
      <c r="TUC143" s="6"/>
      <c r="TUD143" s="6"/>
      <c r="TUE143" s="6"/>
      <c r="TUF143" s="6"/>
      <c r="TUG143" s="6"/>
      <c r="TUH143" s="6"/>
      <c r="TUI143" s="6"/>
      <c r="TUJ143" s="6"/>
      <c r="TUK143" s="6"/>
      <c r="TUL143" s="6"/>
      <c r="TUM143" s="6"/>
      <c r="TUN143" s="6"/>
      <c r="TUO143" s="6"/>
      <c r="TUP143" s="6"/>
      <c r="TUQ143" s="6"/>
      <c r="TUR143" s="6"/>
      <c r="TUS143" s="6"/>
      <c r="TUT143" s="6"/>
      <c r="TUU143" s="6"/>
      <c r="TUV143" s="6"/>
      <c r="TUW143" s="6"/>
      <c r="TUX143" s="6"/>
      <c r="TUY143" s="6"/>
      <c r="TUZ143" s="6"/>
      <c r="TVA143" s="6"/>
      <c r="TVB143" s="6"/>
      <c r="TVC143" s="6"/>
      <c r="TVD143" s="6"/>
      <c r="TVE143" s="6"/>
      <c r="TVF143" s="6"/>
      <c r="TVG143" s="6"/>
      <c r="TVH143" s="6"/>
      <c r="TVI143" s="6"/>
      <c r="TVJ143" s="6"/>
      <c r="TVK143" s="6"/>
      <c r="TVL143" s="6"/>
      <c r="TVM143" s="6"/>
      <c r="TVN143" s="6"/>
      <c r="TVO143" s="6"/>
      <c r="TVP143" s="6"/>
      <c r="TVQ143" s="6"/>
      <c r="TVR143" s="6"/>
      <c r="TVS143" s="6"/>
      <c r="TVT143" s="6"/>
      <c r="TVU143" s="6"/>
      <c r="TVV143" s="6"/>
      <c r="TVW143" s="6"/>
      <c r="TVX143" s="6"/>
      <c r="TVY143" s="6"/>
      <c r="TVZ143" s="6"/>
      <c r="TWA143" s="6"/>
      <c r="TWB143" s="6"/>
      <c r="TWC143" s="6"/>
      <c r="TWD143" s="6"/>
      <c r="TWE143" s="6"/>
      <c r="TWF143" s="6"/>
      <c r="TWG143" s="6"/>
      <c r="TWH143" s="6"/>
      <c r="TWI143" s="6"/>
      <c r="TWJ143" s="6"/>
      <c r="TWK143" s="6"/>
      <c r="TWL143" s="6"/>
      <c r="TWM143" s="6"/>
      <c r="TWN143" s="6"/>
      <c r="TWO143" s="6"/>
      <c r="TWP143" s="6"/>
      <c r="TWQ143" s="6"/>
      <c r="TWR143" s="6"/>
      <c r="TWS143" s="6"/>
      <c r="TWT143" s="6"/>
      <c r="TWU143" s="6"/>
      <c r="TWV143" s="6"/>
      <c r="TWW143" s="6"/>
      <c r="TWX143" s="6"/>
      <c r="TWY143" s="6"/>
      <c r="TWZ143" s="6"/>
      <c r="TXA143" s="6"/>
      <c r="TXB143" s="6"/>
      <c r="TXC143" s="6"/>
      <c r="TXD143" s="6"/>
      <c r="TXE143" s="6"/>
      <c r="TXF143" s="6"/>
      <c r="TXG143" s="6"/>
      <c r="TXH143" s="6"/>
      <c r="TXI143" s="6"/>
      <c r="TXJ143" s="6"/>
      <c r="TXK143" s="6"/>
      <c r="TXL143" s="6"/>
      <c r="TXM143" s="6"/>
      <c r="TXN143" s="6"/>
      <c r="TXO143" s="6"/>
      <c r="TXP143" s="6"/>
      <c r="TXQ143" s="6"/>
      <c r="TXR143" s="6"/>
      <c r="TXS143" s="6"/>
      <c r="TXT143" s="6"/>
      <c r="TXU143" s="6"/>
      <c r="TXV143" s="6"/>
      <c r="TXW143" s="6"/>
      <c r="TXX143" s="6"/>
      <c r="TXY143" s="6"/>
      <c r="TXZ143" s="6"/>
      <c r="TYA143" s="6"/>
      <c r="TYB143" s="6"/>
      <c r="TYC143" s="6"/>
      <c r="TYD143" s="6"/>
      <c r="TYE143" s="6"/>
      <c r="TYF143" s="6"/>
      <c r="TYG143" s="6"/>
      <c r="TYH143" s="6"/>
      <c r="TYI143" s="6"/>
      <c r="TYJ143" s="6"/>
      <c r="TYK143" s="6"/>
      <c r="TYL143" s="6"/>
      <c r="TYM143" s="6"/>
      <c r="TYN143" s="6"/>
      <c r="TYO143" s="6"/>
      <c r="TYP143" s="6"/>
      <c r="TYQ143" s="6"/>
      <c r="TYR143" s="6"/>
      <c r="TYS143" s="6"/>
      <c r="TYT143" s="6"/>
      <c r="TYU143" s="6"/>
      <c r="TYV143" s="6"/>
      <c r="TYW143" s="6"/>
      <c r="TYX143" s="6"/>
      <c r="TYY143" s="6"/>
      <c r="TYZ143" s="6"/>
      <c r="TZA143" s="6"/>
      <c r="TZB143" s="6"/>
      <c r="TZC143" s="6"/>
      <c r="TZD143" s="6"/>
      <c r="TZE143" s="6"/>
      <c r="TZF143" s="6"/>
      <c r="TZG143" s="6"/>
      <c r="TZH143" s="6"/>
      <c r="TZI143" s="6"/>
      <c r="TZJ143" s="6"/>
      <c r="TZK143" s="6"/>
      <c r="TZL143" s="6"/>
      <c r="TZM143" s="6"/>
      <c r="TZN143" s="6"/>
      <c r="TZO143" s="6"/>
      <c r="TZP143" s="6"/>
      <c r="TZQ143" s="6"/>
      <c r="TZR143" s="6"/>
      <c r="TZS143" s="6"/>
      <c r="TZT143" s="6"/>
      <c r="TZU143" s="6"/>
      <c r="TZV143" s="6"/>
      <c r="TZW143" s="6"/>
      <c r="TZX143" s="6"/>
      <c r="TZY143" s="6"/>
      <c r="TZZ143" s="6"/>
      <c r="UAA143" s="6"/>
      <c r="UAB143" s="6"/>
      <c r="UAC143" s="6"/>
      <c r="UAD143" s="6"/>
      <c r="UAE143" s="6"/>
      <c r="UAF143" s="6"/>
      <c r="UAG143" s="6"/>
      <c r="UAH143" s="6"/>
      <c r="UAI143" s="6"/>
      <c r="UAJ143" s="6"/>
      <c r="UAK143" s="6"/>
      <c r="UAL143" s="6"/>
      <c r="UAM143" s="6"/>
      <c r="UAN143" s="6"/>
      <c r="UAO143" s="6"/>
      <c r="UAP143" s="6"/>
      <c r="UAQ143" s="6"/>
      <c r="UAR143" s="6"/>
      <c r="UAS143" s="6"/>
      <c r="UAT143" s="6"/>
      <c r="UAU143" s="6"/>
      <c r="UAV143" s="6"/>
      <c r="UAW143" s="6"/>
      <c r="UAX143" s="6"/>
      <c r="UAY143" s="6"/>
      <c r="UAZ143" s="6"/>
      <c r="UBA143" s="6"/>
      <c r="UBB143" s="6"/>
      <c r="UBC143" s="6"/>
      <c r="UBD143" s="6"/>
      <c r="UBE143" s="6"/>
      <c r="UBF143" s="6"/>
      <c r="UBG143" s="6"/>
      <c r="UBH143" s="6"/>
      <c r="UBI143" s="6"/>
      <c r="UBJ143" s="6"/>
      <c r="UBK143" s="6"/>
      <c r="UBL143" s="6"/>
      <c r="UBM143" s="6"/>
      <c r="UBN143" s="6"/>
      <c r="UBO143" s="6"/>
      <c r="UBP143" s="6"/>
      <c r="UBQ143" s="6"/>
      <c r="UBR143" s="6"/>
      <c r="UBS143" s="6"/>
      <c r="UBT143" s="6"/>
      <c r="UBU143" s="6"/>
      <c r="UBV143" s="6"/>
      <c r="UBW143" s="6"/>
      <c r="UBX143" s="6"/>
      <c r="UBY143" s="6"/>
      <c r="UBZ143" s="6"/>
      <c r="UCA143" s="6"/>
      <c r="UCB143" s="6"/>
      <c r="UCC143" s="6"/>
      <c r="UCD143" s="6"/>
      <c r="UCE143" s="6"/>
      <c r="UCF143" s="6"/>
      <c r="UCG143" s="6"/>
      <c r="UCH143" s="6"/>
      <c r="UCI143" s="6"/>
      <c r="UCJ143" s="6"/>
      <c r="UCK143" s="6"/>
      <c r="UCL143" s="6"/>
      <c r="UCM143" s="6"/>
      <c r="UCN143" s="6"/>
      <c r="UCO143" s="6"/>
      <c r="UCP143" s="6"/>
      <c r="UCQ143" s="6"/>
      <c r="UCR143" s="6"/>
      <c r="UCS143" s="6"/>
      <c r="UCT143" s="6"/>
      <c r="UCU143" s="6"/>
      <c r="UCV143" s="6"/>
      <c r="UCW143" s="6"/>
      <c r="UCX143" s="6"/>
      <c r="UCY143" s="6"/>
      <c r="UCZ143" s="6"/>
      <c r="UDA143" s="6"/>
      <c r="UDB143" s="6"/>
      <c r="UDC143" s="6"/>
      <c r="UDD143" s="6"/>
      <c r="UDE143" s="6"/>
      <c r="UDF143" s="6"/>
      <c r="UDG143" s="6"/>
      <c r="UDH143" s="6"/>
      <c r="UDI143" s="6"/>
      <c r="UDJ143" s="6"/>
      <c r="UDK143" s="6"/>
      <c r="UDL143" s="6"/>
      <c r="UDM143" s="6"/>
      <c r="UDN143" s="6"/>
      <c r="UDO143" s="6"/>
      <c r="UDP143" s="6"/>
      <c r="UDQ143" s="6"/>
      <c r="UDR143" s="6"/>
      <c r="UDS143" s="6"/>
      <c r="UDT143" s="6"/>
      <c r="UDU143" s="6"/>
      <c r="UDV143" s="6"/>
      <c r="UDW143" s="6"/>
      <c r="UDX143" s="6"/>
      <c r="UDY143" s="6"/>
      <c r="UDZ143" s="6"/>
      <c r="UEA143" s="6"/>
      <c r="UEB143" s="6"/>
      <c r="UEC143" s="6"/>
      <c r="UED143" s="6"/>
      <c r="UEE143" s="6"/>
      <c r="UEF143" s="6"/>
      <c r="UEG143" s="6"/>
      <c r="UEH143" s="6"/>
      <c r="UEI143" s="6"/>
      <c r="UEJ143" s="6"/>
      <c r="UEK143" s="6"/>
      <c r="UEL143" s="6"/>
      <c r="UEM143" s="6"/>
      <c r="UEN143" s="6"/>
      <c r="UEO143" s="6"/>
      <c r="UEP143" s="6"/>
      <c r="UEQ143" s="6"/>
      <c r="UER143" s="6"/>
      <c r="UES143" s="6"/>
      <c r="UET143" s="6"/>
      <c r="UEU143" s="6"/>
      <c r="UEV143" s="6"/>
      <c r="UEW143" s="6"/>
      <c r="UEX143" s="6"/>
      <c r="UEY143" s="6"/>
      <c r="UEZ143" s="6"/>
      <c r="UFA143" s="6"/>
      <c r="UFB143" s="6"/>
      <c r="UFC143" s="6"/>
      <c r="UFD143" s="6"/>
      <c r="UFE143" s="6"/>
      <c r="UFF143" s="6"/>
      <c r="UFG143" s="6"/>
      <c r="UFH143" s="6"/>
      <c r="UFI143" s="6"/>
      <c r="UFJ143" s="6"/>
      <c r="UFK143" s="6"/>
      <c r="UFL143" s="6"/>
      <c r="UFM143" s="6"/>
      <c r="UFN143" s="6"/>
      <c r="UFO143" s="6"/>
      <c r="UFP143" s="6"/>
      <c r="UFQ143" s="6"/>
      <c r="UFR143" s="6"/>
      <c r="UFS143" s="6"/>
      <c r="UFT143" s="6"/>
      <c r="UFU143" s="6"/>
      <c r="UFV143" s="6"/>
      <c r="UFW143" s="6"/>
      <c r="UFX143" s="6"/>
      <c r="UFY143" s="6"/>
      <c r="UFZ143" s="6"/>
      <c r="UGA143" s="6"/>
      <c r="UGB143" s="6"/>
      <c r="UGC143" s="6"/>
      <c r="UGD143" s="6"/>
      <c r="UGE143" s="6"/>
      <c r="UGF143" s="6"/>
      <c r="UGG143" s="6"/>
      <c r="UGH143" s="6"/>
      <c r="UGI143" s="6"/>
      <c r="UGJ143" s="6"/>
      <c r="UGK143" s="6"/>
      <c r="UGL143" s="6"/>
      <c r="UGM143" s="6"/>
      <c r="UGN143" s="6"/>
      <c r="UGO143" s="6"/>
      <c r="UGP143" s="6"/>
      <c r="UGQ143" s="6"/>
      <c r="UGR143" s="6"/>
      <c r="UGS143" s="6"/>
      <c r="UGT143" s="6"/>
      <c r="UGU143" s="6"/>
      <c r="UGV143" s="6"/>
      <c r="UGW143" s="6"/>
      <c r="UGX143" s="6"/>
      <c r="UGY143" s="6"/>
      <c r="UGZ143" s="6"/>
      <c r="UHA143" s="6"/>
      <c r="UHB143" s="6"/>
      <c r="UHC143" s="6"/>
      <c r="UHD143" s="6"/>
      <c r="UHE143" s="6"/>
      <c r="UHF143" s="6"/>
      <c r="UHG143" s="6"/>
      <c r="UHH143" s="6"/>
      <c r="UHI143" s="6"/>
      <c r="UHJ143" s="6"/>
      <c r="UHK143" s="6"/>
      <c r="UHL143" s="6"/>
      <c r="UHM143" s="6"/>
      <c r="UHN143" s="6"/>
      <c r="UHO143" s="6"/>
      <c r="UHP143" s="6"/>
      <c r="UHQ143" s="6"/>
      <c r="UHR143" s="6"/>
      <c r="UHS143" s="6"/>
      <c r="UHT143" s="6"/>
      <c r="UHU143" s="6"/>
      <c r="UHV143" s="6"/>
      <c r="UHW143" s="6"/>
      <c r="UHX143" s="6"/>
      <c r="UHY143" s="6"/>
      <c r="UHZ143" s="6"/>
      <c r="UIA143" s="6"/>
      <c r="UIB143" s="6"/>
      <c r="UIC143" s="6"/>
      <c r="UID143" s="6"/>
      <c r="UIE143" s="6"/>
      <c r="UIF143" s="6"/>
      <c r="UIG143" s="6"/>
      <c r="UIH143" s="6"/>
      <c r="UII143" s="6"/>
      <c r="UIJ143" s="6"/>
      <c r="UIK143" s="6"/>
      <c r="UIL143" s="6"/>
      <c r="UIM143" s="6"/>
      <c r="UIN143" s="6"/>
      <c r="UIO143" s="6"/>
      <c r="UIP143" s="6"/>
      <c r="UIQ143" s="6"/>
      <c r="UIR143" s="6"/>
      <c r="UIS143" s="6"/>
      <c r="UIT143" s="6"/>
      <c r="UIU143" s="6"/>
      <c r="UIV143" s="6"/>
      <c r="UIW143" s="6"/>
      <c r="UIX143" s="6"/>
      <c r="UIY143" s="6"/>
      <c r="UIZ143" s="6"/>
      <c r="UJA143" s="6"/>
      <c r="UJB143" s="6"/>
      <c r="UJC143" s="6"/>
      <c r="UJD143" s="6"/>
      <c r="UJE143" s="6"/>
      <c r="UJF143" s="6"/>
      <c r="UJG143" s="6"/>
      <c r="UJH143" s="6"/>
      <c r="UJI143" s="6"/>
      <c r="UJJ143" s="6"/>
      <c r="UJK143" s="6"/>
      <c r="UJL143" s="6"/>
      <c r="UJM143" s="6"/>
      <c r="UJN143" s="6"/>
      <c r="UJO143" s="6"/>
      <c r="UJP143" s="6"/>
      <c r="UJQ143" s="6"/>
      <c r="UJR143" s="6"/>
      <c r="UJS143" s="6"/>
      <c r="UJT143" s="6"/>
      <c r="UJU143" s="6"/>
      <c r="UJV143" s="6"/>
      <c r="UJW143" s="6"/>
      <c r="UJX143" s="6"/>
      <c r="UJY143" s="6"/>
      <c r="UJZ143" s="6"/>
      <c r="UKA143" s="6"/>
      <c r="UKB143" s="6"/>
      <c r="UKC143" s="6"/>
      <c r="UKD143" s="6"/>
      <c r="UKE143" s="6"/>
      <c r="UKF143" s="6"/>
      <c r="UKG143" s="6"/>
      <c r="UKH143" s="6"/>
      <c r="UKI143" s="6"/>
      <c r="UKJ143" s="6"/>
      <c r="UKK143" s="6"/>
      <c r="UKL143" s="6"/>
      <c r="UKM143" s="6"/>
      <c r="UKN143" s="6"/>
      <c r="UKO143" s="6"/>
      <c r="UKP143" s="6"/>
      <c r="UKQ143" s="6"/>
      <c r="UKR143" s="6"/>
      <c r="UKS143" s="6"/>
      <c r="UKT143" s="6"/>
      <c r="UKU143" s="6"/>
      <c r="UKV143" s="6"/>
      <c r="UKW143" s="6"/>
      <c r="UKX143" s="6"/>
      <c r="UKY143" s="6"/>
      <c r="UKZ143" s="6"/>
      <c r="ULA143" s="6"/>
      <c r="ULB143" s="6"/>
      <c r="ULC143" s="6"/>
      <c r="ULD143" s="6"/>
      <c r="ULE143" s="6"/>
      <c r="ULF143" s="6"/>
      <c r="ULG143" s="6"/>
      <c r="ULH143" s="6"/>
      <c r="ULI143" s="6"/>
      <c r="ULJ143" s="6"/>
      <c r="ULK143" s="6"/>
      <c r="ULL143" s="6"/>
      <c r="ULM143" s="6"/>
      <c r="ULN143" s="6"/>
      <c r="ULO143" s="6"/>
      <c r="ULP143" s="6"/>
      <c r="ULQ143" s="6"/>
      <c r="ULR143" s="6"/>
      <c r="ULS143" s="6"/>
      <c r="ULT143" s="6"/>
      <c r="ULU143" s="6"/>
      <c r="ULV143" s="6"/>
      <c r="ULW143" s="6"/>
      <c r="ULX143" s="6"/>
      <c r="ULY143" s="6"/>
      <c r="ULZ143" s="6"/>
      <c r="UMA143" s="6"/>
      <c r="UMB143" s="6"/>
      <c r="UMC143" s="6"/>
      <c r="UMD143" s="6"/>
      <c r="UME143" s="6"/>
      <c r="UMF143" s="6"/>
      <c r="UMG143" s="6"/>
      <c r="UMH143" s="6"/>
      <c r="UMI143" s="6"/>
      <c r="UMJ143" s="6"/>
      <c r="UMK143" s="6"/>
      <c r="UML143" s="6"/>
      <c r="UMM143" s="6"/>
      <c r="UMN143" s="6"/>
      <c r="UMO143" s="6"/>
      <c r="UMP143" s="6"/>
      <c r="UMQ143" s="6"/>
      <c r="UMR143" s="6"/>
      <c r="UMS143" s="6"/>
      <c r="UMT143" s="6"/>
      <c r="UMU143" s="6"/>
      <c r="UMV143" s="6"/>
      <c r="UMW143" s="6"/>
      <c r="UMX143" s="6"/>
      <c r="UMY143" s="6"/>
      <c r="UMZ143" s="6"/>
      <c r="UNA143" s="6"/>
      <c r="UNB143" s="6"/>
      <c r="UNC143" s="6"/>
      <c r="UND143" s="6"/>
      <c r="UNE143" s="6"/>
      <c r="UNF143" s="6"/>
      <c r="UNG143" s="6"/>
      <c r="UNH143" s="6"/>
      <c r="UNI143" s="6"/>
      <c r="UNJ143" s="6"/>
      <c r="UNK143" s="6"/>
      <c r="UNL143" s="6"/>
      <c r="UNM143" s="6"/>
      <c r="UNN143" s="6"/>
      <c r="UNO143" s="6"/>
      <c r="UNP143" s="6"/>
      <c r="UNQ143" s="6"/>
      <c r="UNR143" s="6"/>
      <c r="UNS143" s="6"/>
      <c r="UNT143" s="6"/>
      <c r="UNU143" s="6"/>
      <c r="UNV143" s="6"/>
      <c r="UNW143" s="6"/>
      <c r="UNX143" s="6"/>
      <c r="UNY143" s="6"/>
      <c r="UNZ143" s="6"/>
      <c r="UOA143" s="6"/>
      <c r="UOB143" s="6"/>
      <c r="UOC143" s="6"/>
      <c r="UOD143" s="6"/>
      <c r="UOE143" s="6"/>
      <c r="UOF143" s="6"/>
      <c r="UOG143" s="6"/>
      <c r="UOH143" s="6"/>
      <c r="UOI143" s="6"/>
      <c r="UOJ143" s="6"/>
      <c r="UOK143" s="6"/>
      <c r="UOL143" s="6"/>
      <c r="UOM143" s="6"/>
      <c r="UON143" s="6"/>
      <c r="UOO143" s="6"/>
      <c r="UOP143" s="6"/>
      <c r="UOQ143" s="6"/>
      <c r="UOR143" s="6"/>
      <c r="UOS143" s="6"/>
      <c r="UOT143" s="6"/>
      <c r="UOU143" s="6"/>
      <c r="UOV143" s="6"/>
      <c r="UOW143" s="6"/>
      <c r="UOX143" s="6"/>
      <c r="UOY143" s="6"/>
      <c r="UOZ143" s="6"/>
      <c r="UPA143" s="6"/>
      <c r="UPB143" s="6"/>
      <c r="UPC143" s="6"/>
      <c r="UPD143" s="6"/>
      <c r="UPE143" s="6"/>
      <c r="UPF143" s="6"/>
      <c r="UPG143" s="6"/>
      <c r="UPH143" s="6"/>
      <c r="UPI143" s="6"/>
      <c r="UPJ143" s="6"/>
      <c r="UPK143" s="6"/>
      <c r="UPL143" s="6"/>
      <c r="UPM143" s="6"/>
      <c r="UPN143" s="6"/>
      <c r="UPO143" s="6"/>
      <c r="UPP143" s="6"/>
      <c r="UPQ143" s="6"/>
      <c r="UPR143" s="6"/>
      <c r="UPS143" s="6"/>
      <c r="UPT143" s="6"/>
      <c r="UPU143" s="6"/>
      <c r="UPV143" s="6"/>
      <c r="UPW143" s="6"/>
      <c r="UPX143" s="6"/>
      <c r="UPY143" s="6"/>
      <c r="UPZ143" s="6"/>
      <c r="UQA143" s="6"/>
      <c r="UQB143" s="6"/>
      <c r="UQC143" s="6"/>
      <c r="UQD143" s="6"/>
      <c r="UQE143" s="6"/>
      <c r="UQF143" s="6"/>
      <c r="UQG143" s="6"/>
      <c r="UQH143" s="6"/>
      <c r="UQI143" s="6"/>
      <c r="UQJ143" s="6"/>
      <c r="UQK143" s="6"/>
      <c r="UQL143" s="6"/>
      <c r="UQM143" s="6"/>
      <c r="UQN143" s="6"/>
      <c r="UQO143" s="6"/>
      <c r="UQP143" s="6"/>
      <c r="UQQ143" s="6"/>
      <c r="UQR143" s="6"/>
      <c r="UQS143" s="6"/>
      <c r="UQT143" s="6"/>
      <c r="UQU143" s="6"/>
      <c r="UQV143" s="6"/>
      <c r="UQW143" s="6"/>
      <c r="UQX143" s="6"/>
      <c r="UQY143" s="6"/>
      <c r="UQZ143" s="6"/>
      <c r="URA143" s="6"/>
      <c r="URB143" s="6"/>
      <c r="URC143" s="6"/>
      <c r="URD143" s="6"/>
      <c r="URE143" s="6"/>
      <c r="URF143" s="6"/>
      <c r="URG143" s="6"/>
      <c r="URH143" s="6"/>
      <c r="URI143" s="6"/>
      <c r="URJ143" s="6"/>
      <c r="URK143" s="6"/>
      <c r="URL143" s="6"/>
      <c r="URM143" s="6"/>
      <c r="URN143" s="6"/>
      <c r="URO143" s="6"/>
      <c r="URP143" s="6"/>
      <c r="URQ143" s="6"/>
      <c r="URR143" s="6"/>
      <c r="URS143" s="6"/>
      <c r="URT143" s="6"/>
      <c r="URU143" s="6"/>
      <c r="URV143" s="6"/>
      <c r="URW143" s="6"/>
      <c r="URX143" s="6"/>
      <c r="URY143" s="6"/>
      <c r="URZ143" s="6"/>
      <c r="USA143" s="6"/>
      <c r="USB143" s="6"/>
      <c r="USC143" s="6"/>
      <c r="USD143" s="6"/>
      <c r="USE143" s="6"/>
      <c r="USF143" s="6"/>
      <c r="USG143" s="6"/>
      <c r="USH143" s="6"/>
      <c r="USI143" s="6"/>
      <c r="USJ143" s="6"/>
      <c r="USK143" s="6"/>
      <c r="USL143" s="6"/>
      <c r="USM143" s="6"/>
      <c r="USN143" s="6"/>
      <c r="USO143" s="6"/>
      <c r="USP143" s="6"/>
      <c r="USQ143" s="6"/>
      <c r="USR143" s="6"/>
      <c r="USS143" s="6"/>
      <c r="UST143" s="6"/>
      <c r="USU143" s="6"/>
      <c r="USV143" s="6"/>
      <c r="USW143" s="6"/>
      <c r="USX143" s="6"/>
      <c r="USY143" s="6"/>
      <c r="USZ143" s="6"/>
      <c r="UTA143" s="6"/>
      <c r="UTB143" s="6"/>
      <c r="UTC143" s="6"/>
      <c r="UTD143" s="6"/>
      <c r="UTE143" s="6"/>
      <c r="UTF143" s="6"/>
      <c r="UTG143" s="6"/>
      <c r="UTH143" s="6"/>
      <c r="UTI143" s="6"/>
      <c r="UTJ143" s="6"/>
      <c r="UTK143" s="6"/>
      <c r="UTL143" s="6"/>
      <c r="UTM143" s="6"/>
      <c r="UTN143" s="6"/>
      <c r="UTO143" s="6"/>
      <c r="UTP143" s="6"/>
      <c r="UTQ143" s="6"/>
      <c r="UTR143" s="6"/>
      <c r="UTS143" s="6"/>
      <c r="UTT143" s="6"/>
      <c r="UTU143" s="6"/>
      <c r="UTV143" s="6"/>
      <c r="UTW143" s="6"/>
      <c r="UTX143" s="6"/>
      <c r="UTY143" s="6"/>
      <c r="UTZ143" s="6"/>
      <c r="UUA143" s="6"/>
      <c r="UUB143" s="6"/>
      <c r="UUC143" s="6"/>
      <c r="UUD143" s="6"/>
      <c r="UUE143" s="6"/>
      <c r="UUF143" s="6"/>
      <c r="UUG143" s="6"/>
      <c r="UUH143" s="6"/>
      <c r="UUI143" s="6"/>
      <c r="UUJ143" s="6"/>
      <c r="UUK143" s="6"/>
      <c r="UUL143" s="6"/>
      <c r="UUM143" s="6"/>
      <c r="UUN143" s="6"/>
      <c r="UUO143" s="6"/>
      <c r="UUP143" s="6"/>
      <c r="UUQ143" s="6"/>
      <c r="UUR143" s="6"/>
      <c r="UUS143" s="6"/>
      <c r="UUT143" s="6"/>
      <c r="UUU143" s="6"/>
      <c r="UUV143" s="6"/>
      <c r="UUW143" s="6"/>
      <c r="UUX143" s="6"/>
      <c r="UUY143" s="6"/>
      <c r="UUZ143" s="6"/>
      <c r="UVA143" s="6"/>
      <c r="UVB143" s="6"/>
      <c r="UVC143" s="6"/>
      <c r="UVD143" s="6"/>
      <c r="UVE143" s="6"/>
      <c r="UVF143" s="6"/>
      <c r="UVG143" s="6"/>
      <c r="UVH143" s="6"/>
      <c r="UVI143" s="6"/>
      <c r="UVJ143" s="6"/>
      <c r="UVK143" s="6"/>
      <c r="UVL143" s="6"/>
      <c r="UVM143" s="6"/>
      <c r="UVN143" s="6"/>
      <c r="UVO143" s="6"/>
      <c r="UVP143" s="6"/>
      <c r="UVQ143" s="6"/>
      <c r="UVR143" s="6"/>
      <c r="UVS143" s="6"/>
      <c r="UVT143" s="6"/>
      <c r="UVU143" s="6"/>
      <c r="UVV143" s="6"/>
      <c r="UVW143" s="6"/>
      <c r="UVX143" s="6"/>
      <c r="UVY143" s="6"/>
      <c r="UVZ143" s="6"/>
      <c r="UWA143" s="6"/>
      <c r="UWB143" s="6"/>
      <c r="UWC143" s="6"/>
      <c r="UWD143" s="6"/>
      <c r="UWE143" s="6"/>
      <c r="UWF143" s="6"/>
      <c r="UWG143" s="6"/>
      <c r="UWH143" s="6"/>
      <c r="UWI143" s="6"/>
      <c r="UWJ143" s="6"/>
      <c r="UWK143" s="6"/>
      <c r="UWL143" s="6"/>
      <c r="UWM143" s="6"/>
      <c r="UWN143" s="6"/>
      <c r="UWO143" s="6"/>
      <c r="UWP143" s="6"/>
      <c r="UWQ143" s="6"/>
      <c r="UWR143" s="6"/>
      <c r="UWS143" s="6"/>
      <c r="UWT143" s="6"/>
      <c r="UWU143" s="6"/>
      <c r="UWV143" s="6"/>
      <c r="UWW143" s="6"/>
      <c r="UWX143" s="6"/>
      <c r="UWY143" s="6"/>
      <c r="UWZ143" s="6"/>
      <c r="UXA143" s="6"/>
      <c r="UXB143" s="6"/>
      <c r="UXC143" s="6"/>
      <c r="UXD143" s="6"/>
      <c r="UXE143" s="6"/>
      <c r="UXF143" s="6"/>
      <c r="UXG143" s="6"/>
      <c r="UXH143" s="6"/>
      <c r="UXI143" s="6"/>
      <c r="UXJ143" s="6"/>
      <c r="UXK143" s="6"/>
      <c r="UXL143" s="6"/>
      <c r="UXM143" s="6"/>
      <c r="UXN143" s="6"/>
      <c r="UXO143" s="6"/>
      <c r="UXP143" s="6"/>
      <c r="UXQ143" s="6"/>
      <c r="UXR143" s="6"/>
      <c r="UXS143" s="6"/>
      <c r="UXT143" s="6"/>
      <c r="UXU143" s="6"/>
      <c r="UXV143" s="6"/>
      <c r="UXW143" s="6"/>
      <c r="UXX143" s="6"/>
      <c r="UXY143" s="6"/>
      <c r="UXZ143" s="6"/>
      <c r="UYA143" s="6"/>
      <c r="UYB143" s="6"/>
      <c r="UYC143" s="6"/>
      <c r="UYD143" s="6"/>
      <c r="UYE143" s="6"/>
      <c r="UYF143" s="6"/>
      <c r="UYG143" s="6"/>
      <c r="UYH143" s="6"/>
      <c r="UYI143" s="6"/>
      <c r="UYJ143" s="6"/>
      <c r="UYK143" s="6"/>
      <c r="UYL143" s="6"/>
      <c r="UYM143" s="6"/>
      <c r="UYN143" s="6"/>
      <c r="UYO143" s="6"/>
      <c r="UYP143" s="6"/>
      <c r="UYQ143" s="6"/>
      <c r="UYR143" s="6"/>
      <c r="UYS143" s="6"/>
      <c r="UYT143" s="6"/>
      <c r="UYU143" s="6"/>
      <c r="UYV143" s="6"/>
      <c r="UYW143" s="6"/>
      <c r="UYX143" s="6"/>
      <c r="UYY143" s="6"/>
      <c r="UYZ143" s="6"/>
      <c r="UZA143" s="6"/>
      <c r="UZB143" s="6"/>
      <c r="UZC143" s="6"/>
      <c r="UZD143" s="6"/>
      <c r="UZE143" s="6"/>
      <c r="UZF143" s="6"/>
      <c r="UZG143" s="6"/>
      <c r="UZH143" s="6"/>
      <c r="UZI143" s="6"/>
      <c r="UZJ143" s="6"/>
      <c r="UZK143" s="6"/>
      <c r="UZL143" s="6"/>
      <c r="UZM143" s="6"/>
      <c r="UZN143" s="6"/>
      <c r="UZO143" s="6"/>
      <c r="UZP143" s="6"/>
      <c r="UZQ143" s="6"/>
      <c r="UZR143" s="6"/>
      <c r="UZS143" s="6"/>
      <c r="UZT143" s="6"/>
      <c r="UZU143" s="6"/>
      <c r="UZV143" s="6"/>
      <c r="UZW143" s="6"/>
      <c r="UZX143" s="6"/>
      <c r="UZY143" s="6"/>
      <c r="UZZ143" s="6"/>
      <c r="VAA143" s="6"/>
      <c r="VAB143" s="6"/>
      <c r="VAC143" s="6"/>
      <c r="VAD143" s="6"/>
      <c r="VAE143" s="6"/>
      <c r="VAF143" s="6"/>
      <c r="VAG143" s="6"/>
      <c r="VAH143" s="6"/>
      <c r="VAI143" s="6"/>
      <c r="VAJ143" s="6"/>
      <c r="VAK143" s="6"/>
      <c r="VAL143" s="6"/>
      <c r="VAM143" s="6"/>
      <c r="VAN143" s="6"/>
      <c r="VAO143" s="6"/>
      <c r="VAP143" s="6"/>
      <c r="VAQ143" s="6"/>
      <c r="VAR143" s="6"/>
      <c r="VAS143" s="6"/>
      <c r="VAT143" s="6"/>
      <c r="VAU143" s="6"/>
      <c r="VAV143" s="6"/>
      <c r="VAW143" s="6"/>
      <c r="VAX143" s="6"/>
      <c r="VAY143" s="6"/>
      <c r="VAZ143" s="6"/>
      <c r="VBA143" s="6"/>
      <c r="VBB143" s="6"/>
      <c r="VBC143" s="6"/>
      <c r="VBD143" s="6"/>
      <c r="VBE143" s="6"/>
      <c r="VBF143" s="6"/>
      <c r="VBG143" s="6"/>
      <c r="VBH143" s="6"/>
      <c r="VBI143" s="6"/>
      <c r="VBJ143" s="6"/>
      <c r="VBK143" s="6"/>
      <c r="VBL143" s="6"/>
      <c r="VBM143" s="6"/>
      <c r="VBN143" s="6"/>
      <c r="VBO143" s="6"/>
      <c r="VBP143" s="6"/>
      <c r="VBQ143" s="6"/>
      <c r="VBR143" s="6"/>
      <c r="VBS143" s="6"/>
      <c r="VBT143" s="6"/>
      <c r="VBU143" s="6"/>
      <c r="VBV143" s="6"/>
      <c r="VBW143" s="6"/>
      <c r="VBX143" s="6"/>
      <c r="VBY143" s="6"/>
      <c r="VBZ143" s="6"/>
      <c r="VCA143" s="6"/>
      <c r="VCB143" s="6"/>
      <c r="VCC143" s="6"/>
      <c r="VCD143" s="6"/>
      <c r="VCE143" s="6"/>
      <c r="VCF143" s="6"/>
      <c r="VCG143" s="6"/>
      <c r="VCH143" s="6"/>
      <c r="VCI143" s="6"/>
      <c r="VCJ143" s="6"/>
      <c r="VCK143" s="6"/>
      <c r="VCL143" s="6"/>
      <c r="VCM143" s="6"/>
      <c r="VCN143" s="6"/>
      <c r="VCO143" s="6"/>
      <c r="VCP143" s="6"/>
      <c r="VCQ143" s="6"/>
      <c r="VCR143" s="6"/>
      <c r="VCS143" s="6"/>
      <c r="VCT143" s="6"/>
      <c r="VCU143" s="6"/>
      <c r="VCV143" s="6"/>
      <c r="VCW143" s="6"/>
      <c r="VCX143" s="6"/>
      <c r="VCY143" s="6"/>
      <c r="VCZ143" s="6"/>
      <c r="VDA143" s="6"/>
      <c r="VDB143" s="6"/>
      <c r="VDC143" s="6"/>
      <c r="VDD143" s="6"/>
      <c r="VDE143" s="6"/>
      <c r="VDF143" s="6"/>
      <c r="VDG143" s="6"/>
      <c r="VDH143" s="6"/>
      <c r="VDI143" s="6"/>
      <c r="VDJ143" s="6"/>
      <c r="VDK143" s="6"/>
      <c r="VDL143" s="6"/>
      <c r="VDM143" s="6"/>
      <c r="VDN143" s="6"/>
      <c r="VDO143" s="6"/>
      <c r="VDP143" s="6"/>
      <c r="VDQ143" s="6"/>
      <c r="VDR143" s="6"/>
      <c r="VDS143" s="6"/>
      <c r="VDT143" s="6"/>
      <c r="VDU143" s="6"/>
      <c r="VDV143" s="6"/>
      <c r="VDW143" s="6"/>
      <c r="VDX143" s="6"/>
      <c r="VDY143" s="6"/>
      <c r="VDZ143" s="6"/>
      <c r="VEA143" s="6"/>
      <c r="VEB143" s="6"/>
      <c r="VEC143" s="6"/>
      <c r="VED143" s="6"/>
      <c r="VEE143" s="6"/>
      <c r="VEF143" s="6"/>
      <c r="VEG143" s="6"/>
      <c r="VEH143" s="6"/>
      <c r="VEI143" s="6"/>
      <c r="VEJ143" s="6"/>
      <c r="VEK143" s="6"/>
      <c r="VEL143" s="6"/>
      <c r="VEM143" s="6"/>
      <c r="VEN143" s="6"/>
      <c r="VEO143" s="6"/>
      <c r="VEP143" s="6"/>
      <c r="VEQ143" s="6"/>
      <c r="VER143" s="6"/>
      <c r="VES143" s="6"/>
      <c r="VET143" s="6"/>
      <c r="VEU143" s="6"/>
      <c r="VEV143" s="6"/>
      <c r="VEW143" s="6"/>
      <c r="VEX143" s="6"/>
      <c r="VEY143" s="6"/>
      <c r="VEZ143" s="6"/>
      <c r="VFA143" s="6"/>
      <c r="VFB143" s="6"/>
      <c r="VFC143" s="6"/>
      <c r="VFD143" s="6"/>
      <c r="VFE143" s="6"/>
      <c r="VFF143" s="6"/>
      <c r="VFG143" s="6"/>
      <c r="VFH143" s="6"/>
      <c r="VFI143" s="6"/>
      <c r="VFJ143" s="6"/>
      <c r="VFK143" s="6"/>
      <c r="VFL143" s="6"/>
      <c r="VFM143" s="6"/>
      <c r="VFN143" s="6"/>
      <c r="VFO143" s="6"/>
      <c r="VFP143" s="6"/>
      <c r="VFQ143" s="6"/>
      <c r="VFR143" s="6"/>
      <c r="VFS143" s="6"/>
      <c r="VFT143" s="6"/>
      <c r="VFU143" s="6"/>
      <c r="VFV143" s="6"/>
      <c r="VFW143" s="6"/>
      <c r="VFX143" s="6"/>
      <c r="VFY143" s="6"/>
      <c r="VFZ143" s="6"/>
      <c r="VGA143" s="6"/>
      <c r="VGB143" s="6"/>
      <c r="VGC143" s="6"/>
      <c r="VGD143" s="6"/>
      <c r="VGE143" s="6"/>
      <c r="VGF143" s="6"/>
      <c r="VGG143" s="6"/>
      <c r="VGH143" s="6"/>
      <c r="VGI143" s="6"/>
      <c r="VGJ143" s="6"/>
      <c r="VGK143" s="6"/>
      <c r="VGL143" s="6"/>
      <c r="VGM143" s="6"/>
      <c r="VGN143" s="6"/>
      <c r="VGO143" s="6"/>
      <c r="VGP143" s="6"/>
      <c r="VGQ143" s="6"/>
      <c r="VGR143" s="6"/>
      <c r="VGS143" s="6"/>
      <c r="VGT143" s="6"/>
      <c r="VGU143" s="6"/>
      <c r="VGV143" s="6"/>
      <c r="VGW143" s="6"/>
      <c r="VGX143" s="6"/>
      <c r="VGY143" s="6"/>
      <c r="VGZ143" s="6"/>
      <c r="VHA143" s="6"/>
      <c r="VHB143" s="6"/>
      <c r="VHC143" s="6"/>
      <c r="VHD143" s="6"/>
      <c r="VHE143" s="6"/>
      <c r="VHF143" s="6"/>
      <c r="VHG143" s="6"/>
      <c r="VHH143" s="6"/>
      <c r="VHI143" s="6"/>
      <c r="VHJ143" s="6"/>
      <c r="VHK143" s="6"/>
      <c r="VHL143" s="6"/>
      <c r="VHM143" s="6"/>
      <c r="VHN143" s="6"/>
      <c r="VHO143" s="6"/>
      <c r="VHP143" s="6"/>
      <c r="VHQ143" s="6"/>
      <c r="VHR143" s="6"/>
      <c r="VHS143" s="6"/>
      <c r="VHT143" s="6"/>
      <c r="VHU143" s="6"/>
      <c r="VHV143" s="6"/>
      <c r="VHW143" s="6"/>
      <c r="VHX143" s="6"/>
      <c r="VHY143" s="6"/>
      <c r="VHZ143" s="6"/>
      <c r="VIA143" s="6"/>
      <c r="VIB143" s="6"/>
      <c r="VIC143" s="6"/>
      <c r="VID143" s="6"/>
      <c r="VIE143" s="6"/>
      <c r="VIF143" s="6"/>
      <c r="VIG143" s="6"/>
      <c r="VIH143" s="6"/>
      <c r="VII143" s="6"/>
      <c r="VIJ143" s="6"/>
      <c r="VIK143" s="6"/>
      <c r="VIL143" s="6"/>
      <c r="VIM143" s="6"/>
      <c r="VIN143" s="6"/>
      <c r="VIO143" s="6"/>
      <c r="VIP143" s="6"/>
      <c r="VIQ143" s="6"/>
      <c r="VIR143" s="6"/>
      <c r="VIS143" s="6"/>
      <c r="VIT143" s="6"/>
      <c r="VIU143" s="6"/>
      <c r="VIV143" s="6"/>
      <c r="VIW143" s="6"/>
      <c r="VIX143" s="6"/>
      <c r="VIY143" s="6"/>
      <c r="VIZ143" s="6"/>
      <c r="VJA143" s="6"/>
      <c r="VJB143" s="6"/>
      <c r="VJC143" s="6"/>
      <c r="VJD143" s="6"/>
      <c r="VJE143" s="6"/>
      <c r="VJF143" s="6"/>
      <c r="VJG143" s="6"/>
      <c r="VJH143" s="6"/>
      <c r="VJI143" s="6"/>
      <c r="VJJ143" s="6"/>
      <c r="VJK143" s="6"/>
      <c r="VJL143" s="6"/>
      <c r="VJM143" s="6"/>
      <c r="VJN143" s="6"/>
      <c r="VJO143" s="6"/>
      <c r="VJP143" s="6"/>
      <c r="VJQ143" s="6"/>
      <c r="VJR143" s="6"/>
      <c r="VJS143" s="6"/>
      <c r="VJT143" s="6"/>
      <c r="VJU143" s="6"/>
      <c r="VJV143" s="6"/>
      <c r="VJW143" s="6"/>
      <c r="VJX143" s="6"/>
      <c r="VJY143" s="6"/>
      <c r="VJZ143" s="6"/>
      <c r="VKA143" s="6"/>
      <c r="VKB143" s="6"/>
      <c r="VKC143" s="6"/>
      <c r="VKD143" s="6"/>
      <c r="VKE143" s="6"/>
      <c r="VKF143" s="6"/>
      <c r="VKG143" s="6"/>
      <c r="VKH143" s="6"/>
      <c r="VKI143" s="6"/>
      <c r="VKJ143" s="6"/>
      <c r="VKK143" s="6"/>
      <c r="VKL143" s="6"/>
      <c r="VKM143" s="6"/>
      <c r="VKN143" s="6"/>
      <c r="VKO143" s="6"/>
      <c r="VKP143" s="6"/>
      <c r="VKQ143" s="6"/>
      <c r="VKR143" s="6"/>
      <c r="VKS143" s="6"/>
      <c r="VKT143" s="6"/>
      <c r="VKU143" s="6"/>
      <c r="VKV143" s="6"/>
      <c r="VKW143" s="6"/>
      <c r="VKX143" s="6"/>
      <c r="VKY143" s="6"/>
      <c r="VKZ143" s="6"/>
      <c r="VLA143" s="6"/>
      <c r="VLB143" s="6"/>
      <c r="VLC143" s="6"/>
      <c r="VLD143" s="6"/>
      <c r="VLE143" s="6"/>
      <c r="VLF143" s="6"/>
      <c r="VLG143" s="6"/>
      <c r="VLH143" s="6"/>
      <c r="VLI143" s="6"/>
      <c r="VLJ143" s="6"/>
      <c r="VLK143" s="6"/>
      <c r="VLL143" s="6"/>
      <c r="VLM143" s="6"/>
      <c r="VLN143" s="6"/>
      <c r="VLO143" s="6"/>
      <c r="VLP143" s="6"/>
      <c r="VLQ143" s="6"/>
      <c r="VLR143" s="6"/>
      <c r="VLS143" s="6"/>
      <c r="VLT143" s="6"/>
      <c r="VLU143" s="6"/>
      <c r="VLV143" s="6"/>
      <c r="VLW143" s="6"/>
      <c r="VLX143" s="6"/>
      <c r="VLY143" s="6"/>
      <c r="VLZ143" s="6"/>
      <c r="VMA143" s="6"/>
      <c r="VMB143" s="6"/>
      <c r="VMC143" s="6"/>
      <c r="VMD143" s="6"/>
      <c r="VME143" s="6"/>
      <c r="VMF143" s="6"/>
      <c r="VMG143" s="6"/>
      <c r="VMH143" s="6"/>
      <c r="VMI143" s="6"/>
      <c r="VMJ143" s="6"/>
      <c r="VMK143" s="6"/>
      <c r="VML143" s="6"/>
      <c r="VMM143" s="6"/>
      <c r="VMN143" s="6"/>
      <c r="VMO143" s="6"/>
      <c r="VMP143" s="6"/>
      <c r="VMQ143" s="6"/>
      <c r="VMR143" s="6"/>
      <c r="VMS143" s="6"/>
      <c r="VMT143" s="6"/>
      <c r="VMU143" s="6"/>
      <c r="VMV143" s="6"/>
      <c r="VMW143" s="6"/>
      <c r="VMX143" s="6"/>
      <c r="VMY143" s="6"/>
      <c r="VMZ143" s="6"/>
      <c r="VNA143" s="6"/>
      <c r="VNB143" s="6"/>
      <c r="VNC143" s="6"/>
      <c r="VND143" s="6"/>
      <c r="VNE143" s="6"/>
      <c r="VNF143" s="6"/>
      <c r="VNG143" s="6"/>
      <c r="VNH143" s="6"/>
      <c r="VNI143" s="6"/>
      <c r="VNJ143" s="6"/>
      <c r="VNK143" s="6"/>
      <c r="VNL143" s="6"/>
      <c r="VNM143" s="6"/>
      <c r="VNN143" s="6"/>
      <c r="VNO143" s="6"/>
      <c r="VNP143" s="6"/>
      <c r="VNQ143" s="6"/>
      <c r="VNR143" s="6"/>
      <c r="VNS143" s="6"/>
      <c r="VNT143" s="6"/>
      <c r="VNU143" s="6"/>
      <c r="VNV143" s="6"/>
      <c r="VNW143" s="6"/>
      <c r="VNX143" s="6"/>
      <c r="VNY143" s="6"/>
      <c r="VNZ143" s="6"/>
      <c r="VOA143" s="6"/>
      <c r="VOB143" s="6"/>
      <c r="VOC143" s="6"/>
      <c r="VOD143" s="6"/>
      <c r="VOE143" s="6"/>
      <c r="VOF143" s="6"/>
      <c r="VOG143" s="6"/>
      <c r="VOH143" s="6"/>
      <c r="VOI143" s="6"/>
      <c r="VOJ143" s="6"/>
      <c r="VOK143" s="6"/>
      <c r="VOL143" s="6"/>
      <c r="VOM143" s="6"/>
      <c r="VON143" s="6"/>
      <c r="VOO143" s="6"/>
      <c r="VOP143" s="6"/>
      <c r="VOQ143" s="6"/>
      <c r="VOR143" s="6"/>
      <c r="VOS143" s="6"/>
      <c r="VOT143" s="6"/>
      <c r="VOU143" s="6"/>
      <c r="VOV143" s="6"/>
      <c r="VOW143" s="6"/>
      <c r="VOX143" s="6"/>
      <c r="VOY143" s="6"/>
      <c r="VOZ143" s="6"/>
      <c r="VPA143" s="6"/>
      <c r="VPB143" s="6"/>
      <c r="VPC143" s="6"/>
      <c r="VPD143" s="6"/>
      <c r="VPE143" s="6"/>
      <c r="VPF143" s="6"/>
      <c r="VPG143" s="6"/>
      <c r="VPH143" s="6"/>
      <c r="VPI143" s="6"/>
      <c r="VPJ143" s="6"/>
      <c r="VPK143" s="6"/>
      <c r="VPL143" s="6"/>
      <c r="VPM143" s="6"/>
      <c r="VPN143" s="6"/>
      <c r="VPO143" s="6"/>
      <c r="VPP143" s="6"/>
      <c r="VPQ143" s="6"/>
      <c r="VPR143" s="6"/>
      <c r="VPS143" s="6"/>
      <c r="VPT143" s="6"/>
      <c r="VPU143" s="6"/>
      <c r="VPV143" s="6"/>
      <c r="VPW143" s="6"/>
      <c r="VPX143" s="6"/>
      <c r="VPY143" s="6"/>
      <c r="VPZ143" s="6"/>
      <c r="VQA143" s="6"/>
      <c r="VQB143" s="6"/>
      <c r="VQC143" s="6"/>
      <c r="VQD143" s="6"/>
      <c r="VQE143" s="6"/>
      <c r="VQF143" s="6"/>
      <c r="VQG143" s="6"/>
      <c r="VQH143" s="6"/>
      <c r="VQI143" s="6"/>
      <c r="VQJ143" s="6"/>
      <c r="VQK143" s="6"/>
      <c r="VQL143" s="6"/>
      <c r="VQM143" s="6"/>
      <c r="VQN143" s="6"/>
      <c r="VQO143" s="6"/>
      <c r="VQP143" s="6"/>
      <c r="VQQ143" s="6"/>
      <c r="VQR143" s="6"/>
      <c r="VQS143" s="6"/>
      <c r="VQT143" s="6"/>
      <c r="VQU143" s="6"/>
      <c r="VQV143" s="6"/>
      <c r="VQW143" s="6"/>
      <c r="VQX143" s="6"/>
      <c r="VQY143" s="6"/>
      <c r="VQZ143" s="6"/>
      <c r="VRA143" s="6"/>
      <c r="VRB143" s="6"/>
      <c r="VRC143" s="6"/>
      <c r="VRD143" s="6"/>
      <c r="VRE143" s="6"/>
      <c r="VRF143" s="6"/>
      <c r="VRG143" s="6"/>
      <c r="VRH143" s="6"/>
      <c r="VRI143" s="6"/>
      <c r="VRJ143" s="6"/>
      <c r="VRK143" s="6"/>
      <c r="VRL143" s="6"/>
      <c r="VRM143" s="6"/>
      <c r="VRN143" s="6"/>
      <c r="VRO143" s="6"/>
      <c r="VRP143" s="6"/>
      <c r="VRQ143" s="6"/>
      <c r="VRR143" s="6"/>
      <c r="VRS143" s="6"/>
      <c r="VRT143" s="6"/>
      <c r="VRU143" s="6"/>
      <c r="VRV143" s="6"/>
      <c r="VRW143" s="6"/>
      <c r="VRX143" s="6"/>
      <c r="VRY143" s="6"/>
      <c r="VRZ143" s="6"/>
      <c r="VSA143" s="6"/>
      <c r="VSB143" s="6"/>
      <c r="VSC143" s="6"/>
      <c r="VSD143" s="6"/>
      <c r="VSE143" s="6"/>
      <c r="VSF143" s="6"/>
      <c r="VSG143" s="6"/>
      <c r="VSH143" s="6"/>
      <c r="VSI143" s="6"/>
      <c r="VSJ143" s="6"/>
      <c r="VSK143" s="6"/>
      <c r="VSL143" s="6"/>
      <c r="VSM143" s="6"/>
      <c r="VSN143" s="6"/>
      <c r="VSO143" s="6"/>
      <c r="VSP143" s="6"/>
      <c r="VSQ143" s="6"/>
      <c r="VSR143" s="6"/>
      <c r="VSS143" s="6"/>
      <c r="VST143" s="6"/>
      <c r="VSU143" s="6"/>
      <c r="VSV143" s="6"/>
      <c r="VSW143" s="6"/>
      <c r="VSX143" s="6"/>
      <c r="VSY143" s="6"/>
      <c r="VSZ143" s="6"/>
      <c r="VTA143" s="6"/>
      <c r="VTB143" s="6"/>
      <c r="VTC143" s="6"/>
      <c r="VTD143" s="6"/>
      <c r="VTE143" s="6"/>
      <c r="VTF143" s="6"/>
      <c r="VTG143" s="6"/>
      <c r="VTH143" s="6"/>
      <c r="VTI143" s="6"/>
      <c r="VTJ143" s="6"/>
      <c r="VTK143" s="6"/>
      <c r="VTL143" s="6"/>
      <c r="VTM143" s="6"/>
      <c r="VTN143" s="6"/>
      <c r="VTO143" s="6"/>
      <c r="VTP143" s="6"/>
      <c r="VTQ143" s="6"/>
      <c r="VTR143" s="6"/>
      <c r="VTS143" s="6"/>
      <c r="VTT143" s="6"/>
      <c r="VTU143" s="6"/>
      <c r="VTV143" s="6"/>
      <c r="VTW143" s="6"/>
      <c r="VTX143" s="6"/>
      <c r="VTY143" s="6"/>
      <c r="VTZ143" s="6"/>
      <c r="VUA143" s="6"/>
      <c r="VUB143" s="6"/>
      <c r="VUC143" s="6"/>
      <c r="VUD143" s="6"/>
      <c r="VUE143" s="6"/>
      <c r="VUF143" s="6"/>
      <c r="VUG143" s="6"/>
      <c r="VUH143" s="6"/>
      <c r="VUI143" s="6"/>
      <c r="VUJ143" s="6"/>
      <c r="VUK143" s="6"/>
      <c r="VUL143" s="6"/>
      <c r="VUM143" s="6"/>
      <c r="VUN143" s="6"/>
      <c r="VUO143" s="6"/>
      <c r="VUP143" s="6"/>
      <c r="VUQ143" s="6"/>
      <c r="VUR143" s="6"/>
      <c r="VUS143" s="6"/>
      <c r="VUT143" s="6"/>
      <c r="VUU143" s="6"/>
      <c r="VUV143" s="6"/>
      <c r="VUW143" s="6"/>
      <c r="VUX143" s="6"/>
      <c r="VUY143" s="6"/>
      <c r="VUZ143" s="6"/>
      <c r="VVA143" s="6"/>
      <c r="VVB143" s="6"/>
      <c r="VVC143" s="6"/>
      <c r="VVD143" s="6"/>
      <c r="VVE143" s="6"/>
      <c r="VVF143" s="6"/>
      <c r="VVG143" s="6"/>
      <c r="VVH143" s="6"/>
      <c r="VVI143" s="6"/>
      <c r="VVJ143" s="6"/>
      <c r="VVK143" s="6"/>
      <c r="VVL143" s="6"/>
      <c r="VVM143" s="6"/>
      <c r="VVN143" s="6"/>
      <c r="VVO143" s="6"/>
      <c r="VVP143" s="6"/>
      <c r="VVQ143" s="6"/>
      <c r="VVR143" s="6"/>
      <c r="VVS143" s="6"/>
      <c r="VVT143" s="6"/>
      <c r="VVU143" s="6"/>
      <c r="VVV143" s="6"/>
      <c r="VVW143" s="6"/>
      <c r="VVX143" s="6"/>
      <c r="VVY143" s="6"/>
      <c r="VVZ143" s="6"/>
      <c r="VWA143" s="6"/>
      <c r="VWB143" s="6"/>
      <c r="VWC143" s="6"/>
      <c r="VWD143" s="6"/>
      <c r="VWE143" s="6"/>
      <c r="VWF143" s="6"/>
      <c r="VWG143" s="6"/>
      <c r="VWH143" s="6"/>
      <c r="VWI143" s="6"/>
      <c r="VWJ143" s="6"/>
      <c r="VWK143" s="6"/>
      <c r="VWL143" s="6"/>
      <c r="VWM143" s="6"/>
      <c r="VWN143" s="6"/>
      <c r="VWO143" s="6"/>
      <c r="VWP143" s="6"/>
      <c r="VWQ143" s="6"/>
      <c r="VWR143" s="6"/>
      <c r="VWS143" s="6"/>
      <c r="VWT143" s="6"/>
      <c r="VWU143" s="6"/>
      <c r="VWV143" s="6"/>
      <c r="VWW143" s="6"/>
      <c r="VWX143" s="6"/>
      <c r="VWY143" s="6"/>
      <c r="VWZ143" s="6"/>
      <c r="VXA143" s="6"/>
      <c r="VXB143" s="6"/>
      <c r="VXC143" s="6"/>
      <c r="VXD143" s="6"/>
      <c r="VXE143" s="6"/>
      <c r="VXF143" s="6"/>
      <c r="VXG143" s="6"/>
      <c r="VXH143" s="6"/>
      <c r="VXI143" s="6"/>
      <c r="VXJ143" s="6"/>
      <c r="VXK143" s="6"/>
      <c r="VXL143" s="6"/>
      <c r="VXM143" s="6"/>
      <c r="VXN143" s="6"/>
      <c r="VXO143" s="6"/>
      <c r="VXP143" s="6"/>
      <c r="VXQ143" s="6"/>
      <c r="VXR143" s="6"/>
      <c r="VXS143" s="6"/>
      <c r="VXT143" s="6"/>
      <c r="VXU143" s="6"/>
      <c r="VXV143" s="6"/>
      <c r="VXW143" s="6"/>
      <c r="VXX143" s="6"/>
      <c r="VXY143" s="6"/>
      <c r="VXZ143" s="6"/>
      <c r="VYA143" s="6"/>
      <c r="VYB143" s="6"/>
      <c r="VYC143" s="6"/>
      <c r="VYD143" s="6"/>
      <c r="VYE143" s="6"/>
      <c r="VYF143" s="6"/>
      <c r="VYG143" s="6"/>
      <c r="VYH143" s="6"/>
      <c r="VYI143" s="6"/>
      <c r="VYJ143" s="6"/>
      <c r="VYK143" s="6"/>
      <c r="VYL143" s="6"/>
      <c r="VYM143" s="6"/>
      <c r="VYN143" s="6"/>
      <c r="VYO143" s="6"/>
      <c r="VYP143" s="6"/>
      <c r="VYQ143" s="6"/>
      <c r="VYR143" s="6"/>
      <c r="VYS143" s="6"/>
      <c r="VYT143" s="6"/>
      <c r="VYU143" s="6"/>
      <c r="VYV143" s="6"/>
      <c r="VYW143" s="6"/>
      <c r="VYX143" s="6"/>
      <c r="VYY143" s="6"/>
      <c r="VYZ143" s="6"/>
      <c r="VZA143" s="6"/>
      <c r="VZB143" s="6"/>
      <c r="VZC143" s="6"/>
      <c r="VZD143" s="6"/>
      <c r="VZE143" s="6"/>
      <c r="VZF143" s="6"/>
      <c r="VZG143" s="6"/>
      <c r="VZH143" s="6"/>
      <c r="VZI143" s="6"/>
      <c r="VZJ143" s="6"/>
      <c r="VZK143" s="6"/>
      <c r="VZL143" s="6"/>
      <c r="VZM143" s="6"/>
      <c r="VZN143" s="6"/>
      <c r="VZO143" s="6"/>
      <c r="VZP143" s="6"/>
      <c r="VZQ143" s="6"/>
      <c r="VZR143" s="6"/>
      <c r="VZS143" s="6"/>
      <c r="VZT143" s="6"/>
      <c r="VZU143" s="6"/>
      <c r="VZV143" s="6"/>
      <c r="VZW143" s="6"/>
      <c r="VZX143" s="6"/>
      <c r="VZY143" s="6"/>
      <c r="VZZ143" s="6"/>
      <c r="WAA143" s="6"/>
      <c r="WAB143" s="6"/>
      <c r="WAC143" s="6"/>
      <c r="WAD143" s="6"/>
      <c r="WAE143" s="6"/>
      <c r="WAF143" s="6"/>
      <c r="WAG143" s="6"/>
      <c r="WAH143" s="6"/>
      <c r="WAI143" s="6"/>
      <c r="WAJ143" s="6"/>
      <c r="WAK143" s="6"/>
      <c r="WAL143" s="6"/>
      <c r="WAM143" s="6"/>
      <c r="WAN143" s="6"/>
      <c r="WAO143" s="6"/>
      <c r="WAP143" s="6"/>
      <c r="WAQ143" s="6"/>
      <c r="WAR143" s="6"/>
      <c r="WAS143" s="6"/>
      <c r="WAT143" s="6"/>
      <c r="WAU143" s="6"/>
      <c r="WAV143" s="6"/>
      <c r="WAW143" s="6"/>
      <c r="WAX143" s="6"/>
      <c r="WAY143" s="6"/>
      <c r="WAZ143" s="6"/>
      <c r="WBA143" s="6"/>
      <c r="WBB143" s="6"/>
      <c r="WBC143" s="6"/>
      <c r="WBD143" s="6"/>
      <c r="WBE143" s="6"/>
      <c r="WBF143" s="6"/>
      <c r="WBG143" s="6"/>
      <c r="WBH143" s="6"/>
      <c r="WBI143" s="6"/>
      <c r="WBJ143" s="6"/>
      <c r="WBK143" s="6"/>
      <c r="WBL143" s="6"/>
      <c r="WBM143" s="6"/>
      <c r="WBN143" s="6"/>
      <c r="WBO143" s="6"/>
      <c r="WBP143" s="6"/>
      <c r="WBQ143" s="6"/>
      <c r="WBR143" s="6"/>
      <c r="WBS143" s="6"/>
      <c r="WBT143" s="6"/>
      <c r="WBU143" s="6"/>
      <c r="WBV143" s="6"/>
      <c r="WBW143" s="6"/>
      <c r="WBX143" s="6"/>
      <c r="WBY143" s="6"/>
      <c r="WBZ143" s="6"/>
      <c r="WCA143" s="6"/>
      <c r="WCB143" s="6"/>
      <c r="WCC143" s="6"/>
      <c r="WCD143" s="6"/>
      <c r="WCE143" s="6"/>
      <c r="WCF143" s="6"/>
      <c r="WCG143" s="6"/>
      <c r="WCH143" s="6"/>
      <c r="WCI143" s="6"/>
      <c r="WCJ143" s="6"/>
      <c r="WCK143" s="6"/>
      <c r="WCL143" s="6"/>
      <c r="WCM143" s="6"/>
      <c r="WCN143" s="6"/>
      <c r="WCO143" s="6"/>
      <c r="WCP143" s="6"/>
      <c r="WCQ143" s="6"/>
      <c r="WCR143" s="6"/>
      <c r="WCS143" s="6"/>
      <c r="WCT143" s="6"/>
      <c r="WCU143" s="6"/>
      <c r="WCV143" s="6"/>
      <c r="WCW143" s="6"/>
      <c r="WCX143" s="6"/>
      <c r="WCY143" s="6"/>
      <c r="WCZ143" s="6"/>
      <c r="WDA143" s="6"/>
      <c r="WDB143" s="6"/>
      <c r="WDC143" s="6"/>
      <c r="WDD143" s="6"/>
      <c r="WDE143" s="6"/>
      <c r="WDF143" s="6"/>
      <c r="WDG143" s="6"/>
      <c r="WDH143" s="6"/>
      <c r="WDI143" s="6"/>
      <c r="WDJ143" s="6"/>
      <c r="WDK143" s="6"/>
      <c r="WDL143" s="6"/>
      <c r="WDM143" s="6"/>
      <c r="WDN143" s="6"/>
      <c r="WDO143" s="6"/>
      <c r="WDP143" s="6"/>
      <c r="WDQ143" s="6"/>
      <c r="WDR143" s="6"/>
      <c r="WDS143" s="6"/>
      <c r="WDT143" s="6"/>
      <c r="WDU143" s="6"/>
      <c r="WDV143" s="6"/>
      <c r="WDW143" s="6"/>
      <c r="WDX143" s="6"/>
      <c r="WDY143" s="6"/>
      <c r="WDZ143" s="6"/>
      <c r="WEA143" s="6"/>
      <c r="WEB143" s="6"/>
      <c r="WEC143" s="6"/>
      <c r="WED143" s="6"/>
      <c r="WEE143" s="6"/>
      <c r="WEF143" s="6"/>
      <c r="WEG143" s="6"/>
      <c r="WEH143" s="6"/>
      <c r="WEI143" s="6"/>
      <c r="WEJ143" s="6"/>
      <c r="WEK143" s="6"/>
      <c r="WEL143" s="6"/>
      <c r="WEM143" s="6"/>
      <c r="WEN143" s="6"/>
      <c r="WEO143" s="6"/>
      <c r="WEP143" s="6"/>
      <c r="WEQ143" s="6"/>
      <c r="WER143" s="6"/>
      <c r="WES143" s="6"/>
      <c r="WET143" s="6"/>
      <c r="WEU143" s="6"/>
      <c r="WEV143" s="6"/>
      <c r="WEW143" s="6"/>
      <c r="WEX143" s="6"/>
      <c r="WEY143" s="6"/>
      <c r="WEZ143" s="6"/>
      <c r="WFA143" s="6"/>
      <c r="WFB143" s="6"/>
      <c r="WFC143" s="6"/>
      <c r="WFD143" s="6"/>
      <c r="WFE143" s="6"/>
      <c r="WFF143" s="6"/>
      <c r="WFG143" s="6"/>
      <c r="WFH143" s="6"/>
      <c r="WFI143" s="6"/>
      <c r="WFJ143" s="6"/>
      <c r="WFK143" s="6"/>
      <c r="WFL143" s="6"/>
      <c r="WFM143" s="6"/>
      <c r="WFN143" s="6"/>
      <c r="WFO143" s="6"/>
      <c r="WFP143" s="6"/>
      <c r="WFQ143" s="6"/>
      <c r="WFR143" s="6"/>
      <c r="WFS143" s="6"/>
      <c r="WFT143" s="6"/>
      <c r="WFU143" s="6"/>
      <c r="WFV143" s="6"/>
      <c r="WFW143" s="6"/>
      <c r="WFX143" s="6"/>
      <c r="WFY143" s="6"/>
      <c r="WFZ143" s="6"/>
      <c r="WGA143" s="6"/>
      <c r="WGB143" s="6"/>
      <c r="WGC143" s="6"/>
      <c r="WGD143" s="6"/>
      <c r="WGE143" s="6"/>
      <c r="WGF143" s="6"/>
      <c r="WGG143" s="6"/>
      <c r="WGH143" s="6"/>
      <c r="WGI143" s="6"/>
      <c r="WGJ143" s="6"/>
      <c r="WGK143" s="6"/>
      <c r="WGL143" s="6"/>
      <c r="WGM143" s="6"/>
      <c r="WGN143" s="6"/>
      <c r="WGO143" s="6"/>
      <c r="WGP143" s="6"/>
      <c r="WGQ143" s="6"/>
      <c r="WGR143" s="6"/>
      <c r="WGS143" s="6"/>
      <c r="WGT143" s="6"/>
      <c r="WGU143" s="6"/>
      <c r="WGV143" s="6"/>
      <c r="WGW143" s="6"/>
      <c r="WGX143" s="6"/>
      <c r="WGY143" s="6"/>
      <c r="WGZ143" s="6"/>
      <c r="WHA143" s="6"/>
      <c r="WHB143" s="6"/>
      <c r="WHC143" s="6"/>
      <c r="WHD143" s="6"/>
      <c r="WHE143" s="6"/>
      <c r="WHF143" s="6"/>
      <c r="WHG143" s="6"/>
      <c r="WHH143" s="6"/>
      <c r="WHI143" s="6"/>
      <c r="WHJ143" s="6"/>
      <c r="WHK143" s="6"/>
      <c r="WHL143" s="6"/>
      <c r="WHM143" s="6"/>
      <c r="WHN143" s="6"/>
      <c r="WHO143" s="6"/>
      <c r="WHP143" s="6"/>
      <c r="WHQ143" s="6"/>
      <c r="WHR143" s="6"/>
      <c r="WHS143" s="6"/>
      <c r="WHT143" s="6"/>
      <c r="WHU143" s="6"/>
      <c r="WHV143" s="6"/>
      <c r="WHW143" s="6"/>
      <c r="WHX143" s="6"/>
      <c r="WHY143" s="6"/>
      <c r="WHZ143" s="6"/>
      <c r="WIA143" s="6"/>
      <c r="WIB143" s="6"/>
      <c r="WIC143" s="6"/>
      <c r="WID143" s="6"/>
      <c r="WIE143" s="6"/>
      <c r="WIF143" s="6"/>
      <c r="WIG143" s="6"/>
      <c r="WIH143" s="6"/>
      <c r="WII143" s="6"/>
      <c r="WIJ143" s="6"/>
      <c r="WIK143" s="6"/>
      <c r="WIL143" s="6"/>
      <c r="WIM143" s="6"/>
      <c r="WIN143" s="6"/>
      <c r="WIO143" s="6"/>
      <c r="WIP143" s="6"/>
      <c r="WIQ143" s="6"/>
      <c r="WIR143" s="6"/>
      <c r="WIS143" s="6"/>
      <c r="WIT143" s="6"/>
      <c r="WIU143" s="6"/>
      <c r="WIV143" s="6"/>
      <c r="WIW143" s="6"/>
      <c r="WIX143" s="6"/>
      <c r="WIY143" s="6"/>
      <c r="WIZ143" s="6"/>
      <c r="WJA143" s="6"/>
      <c r="WJB143" s="6"/>
      <c r="WJC143" s="6"/>
      <c r="WJD143" s="6"/>
      <c r="WJE143" s="6"/>
      <c r="WJF143" s="6"/>
      <c r="WJG143" s="6"/>
      <c r="WJH143" s="6"/>
      <c r="WJI143" s="6"/>
      <c r="WJJ143" s="6"/>
      <c r="WJK143" s="6"/>
      <c r="WJL143" s="6"/>
      <c r="WJM143" s="6"/>
      <c r="WJN143" s="6"/>
      <c r="WJO143" s="6"/>
      <c r="WJP143" s="6"/>
      <c r="WJQ143" s="6"/>
      <c r="WJR143" s="6"/>
      <c r="WJS143" s="6"/>
      <c r="WJT143" s="6"/>
      <c r="WJU143" s="6"/>
      <c r="WJV143" s="6"/>
      <c r="WJW143" s="6"/>
      <c r="WJX143" s="6"/>
      <c r="WJY143" s="6"/>
      <c r="WJZ143" s="6"/>
      <c r="WKA143" s="6"/>
      <c r="WKB143" s="6"/>
      <c r="WKC143" s="6"/>
      <c r="WKD143" s="6"/>
      <c r="WKE143" s="6"/>
      <c r="WKF143" s="6"/>
      <c r="WKG143" s="6"/>
      <c r="WKH143" s="6"/>
      <c r="WKI143" s="6"/>
      <c r="WKJ143" s="6"/>
      <c r="WKK143" s="6"/>
      <c r="WKL143" s="6"/>
      <c r="WKM143" s="6"/>
      <c r="WKN143" s="6"/>
      <c r="WKO143" s="6"/>
      <c r="WKP143" s="6"/>
      <c r="WKQ143" s="6"/>
      <c r="WKR143" s="6"/>
      <c r="WKS143" s="6"/>
      <c r="WKT143" s="6"/>
      <c r="WKU143" s="6"/>
      <c r="WKV143" s="6"/>
      <c r="WKW143" s="6"/>
      <c r="WKX143" s="6"/>
      <c r="WKY143" s="6"/>
      <c r="WKZ143" s="6"/>
      <c r="WLA143" s="6"/>
      <c r="WLB143" s="6"/>
      <c r="WLC143" s="6"/>
      <c r="WLD143" s="6"/>
      <c r="WLE143" s="6"/>
      <c r="WLF143" s="6"/>
      <c r="WLG143" s="6"/>
      <c r="WLH143" s="6"/>
      <c r="WLI143" s="6"/>
      <c r="WLJ143" s="6"/>
      <c r="WLK143" s="6"/>
      <c r="WLL143" s="6"/>
      <c r="WLM143" s="6"/>
      <c r="WLN143" s="6"/>
      <c r="WLO143" s="6"/>
      <c r="WLP143" s="6"/>
      <c r="WLQ143" s="6"/>
      <c r="WLR143" s="6"/>
      <c r="WLS143" s="6"/>
      <c r="WLT143" s="6"/>
      <c r="WLU143" s="6"/>
      <c r="WLV143" s="6"/>
      <c r="WLW143" s="6"/>
      <c r="WLX143" s="6"/>
      <c r="WLY143" s="6"/>
      <c r="WLZ143" s="6"/>
      <c r="WMA143" s="6"/>
      <c r="WMB143" s="6"/>
      <c r="WMC143" s="6"/>
      <c r="WMD143" s="6"/>
      <c r="WME143" s="6"/>
      <c r="WMF143" s="6"/>
      <c r="WMG143" s="6"/>
      <c r="WMH143" s="6"/>
      <c r="WMI143" s="6"/>
      <c r="WMJ143" s="6"/>
      <c r="WMK143" s="6"/>
      <c r="WML143" s="6"/>
      <c r="WMM143" s="6"/>
      <c r="WMN143" s="6"/>
      <c r="WMO143" s="6"/>
      <c r="WMP143" s="6"/>
      <c r="WMQ143" s="6"/>
      <c r="WMR143" s="6"/>
      <c r="WMS143" s="6"/>
      <c r="WMT143" s="6"/>
      <c r="WMU143" s="6"/>
      <c r="WMV143" s="6"/>
      <c r="WMW143" s="6"/>
      <c r="WMX143" s="6"/>
      <c r="WMY143" s="6"/>
      <c r="WMZ143" s="6"/>
      <c r="WNA143" s="6"/>
      <c r="WNB143" s="6"/>
      <c r="WNC143" s="6"/>
      <c r="WND143" s="6"/>
      <c r="WNE143" s="6"/>
      <c r="WNF143" s="6"/>
      <c r="WNG143" s="6"/>
      <c r="WNH143" s="6"/>
      <c r="WNI143" s="6"/>
      <c r="WNJ143" s="6"/>
      <c r="WNK143" s="6"/>
      <c r="WNL143" s="6"/>
      <c r="WNM143" s="6"/>
      <c r="WNN143" s="6"/>
      <c r="WNO143" s="6"/>
      <c r="WNP143" s="6"/>
      <c r="WNQ143" s="6"/>
      <c r="WNR143" s="6"/>
      <c r="WNS143" s="6"/>
      <c r="WNT143" s="6"/>
      <c r="WNU143" s="6"/>
      <c r="WNV143" s="6"/>
      <c r="WNW143" s="6"/>
      <c r="WNX143" s="6"/>
      <c r="WNY143" s="6"/>
      <c r="WNZ143" s="6"/>
      <c r="WOA143" s="6"/>
      <c r="WOB143" s="6"/>
      <c r="WOC143" s="6"/>
      <c r="WOD143" s="6"/>
      <c r="WOE143" s="6"/>
      <c r="WOF143" s="6"/>
      <c r="WOG143" s="6"/>
      <c r="WOH143" s="6"/>
      <c r="WOI143" s="6"/>
      <c r="WOJ143" s="6"/>
      <c r="WOK143" s="6"/>
      <c r="WOL143" s="6"/>
      <c r="WOM143" s="6"/>
      <c r="WON143" s="6"/>
      <c r="WOO143" s="6"/>
      <c r="WOP143" s="6"/>
      <c r="WOQ143" s="6"/>
      <c r="WOR143" s="6"/>
      <c r="WOS143" s="6"/>
      <c r="WOT143" s="6"/>
      <c r="WOU143" s="6"/>
      <c r="WOV143" s="6"/>
      <c r="WOW143" s="6"/>
      <c r="WOX143" s="6"/>
      <c r="WOY143" s="6"/>
      <c r="WOZ143" s="6"/>
      <c r="WPA143" s="6"/>
      <c r="WPB143" s="6"/>
      <c r="WPC143" s="6"/>
      <c r="WPD143" s="6"/>
      <c r="WPE143" s="6"/>
      <c r="WPF143" s="6"/>
      <c r="WPG143" s="6"/>
      <c r="WPH143" s="6"/>
      <c r="WPI143" s="6"/>
      <c r="WPJ143" s="6"/>
      <c r="WPK143" s="6"/>
      <c r="WPL143" s="6"/>
      <c r="WPM143" s="6"/>
      <c r="WPN143" s="6"/>
      <c r="WPO143" s="6"/>
      <c r="WPP143" s="6"/>
      <c r="WPQ143" s="6"/>
      <c r="WPR143" s="6"/>
      <c r="WPS143" s="6"/>
      <c r="WPT143" s="6"/>
      <c r="WPU143" s="6"/>
      <c r="WPV143" s="6"/>
      <c r="WPW143" s="6"/>
      <c r="WPX143" s="6"/>
      <c r="WPY143" s="6"/>
      <c r="WPZ143" s="6"/>
      <c r="WQA143" s="6"/>
      <c r="WQB143" s="6"/>
      <c r="WQC143" s="6"/>
      <c r="WQD143" s="6"/>
      <c r="WQE143" s="6"/>
      <c r="WQF143" s="6"/>
      <c r="WQG143" s="6"/>
      <c r="WQH143" s="6"/>
      <c r="WQI143" s="6"/>
      <c r="WQJ143" s="6"/>
      <c r="WQK143" s="6"/>
      <c r="WQL143" s="6"/>
      <c r="WQM143" s="6"/>
      <c r="WQN143" s="6"/>
      <c r="WQO143" s="6"/>
      <c r="WQP143" s="6"/>
      <c r="WQQ143" s="6"/>
      <c r="WQR143" s="6"/>
      <c r="WQS143" s="6"/>
      <c r="WQT143" s="6"/>
      <c r="WQU143" s="6"/>
      <c r="WQV143" s="6"/>
      <c r="WQW143" s="6"/>
      <c r="WQX143" s="6"/>
      <c r="WQY143" s="6"/>
      <c r="WQZ143" s="6"/>
      <c r="WRA143" s="6"/>
      <c r="WRB143" s="6"/>
      <c r="WRC143" s="6"/>
      <c r="WRD143" s="6"/>
      <c r="WRE143" s="6"/>
      <c r="WRF143" s="6"/>
      <c r="WRG143" s="6"/>
      <c r="WRH143" s="6"/>
      <c r="WRI143" s="6"/>
      <c r="WRJ143" s="6"/>
      <c r="WRK143" s="6"/>
      <c r="WRL143" s="6"/>
      <c r="WRM143" s="6"/>
      <c r="WRN143" s="6"/>
      <c r="WRO143" s="6"/>
      <c r="WRP143" s="6"/>
      <c r="WRQ143" s="6"/>
      <c r="WRR143" s="6"/>
      <c r="WRS143" s="6"/>
      <c r="WRT143" s="6"/>
      <c r="WRU143" s="6"/>
      <c r="WRV143" s="6"/>
      <c r="WRW143" s="6"/>
      <c r="WRX143" s="6"/>
      <c r="WRY143" s="6"/>
      <c r="WRZ143" s="6"/>
      <c r="WSA143" s="6"/>
      <c r="WSB143" s="6"/>
      <c r="WSC143" s="6"/>
      <c r="WSD143" s="6"/>
      <c r="WSE143" s="6"/>
      <c r="WSF143" s="6"/>
      <c r="WSG143" s="6"/>
      <c r="WSH143" s="6"/>
      <c r="WSI143" s="6"/>
      <c r="WSJ143" s="6"/>
      <c r="WSK143" s="6"/>
      <c r="WSL143" s="6"/>
      <c r="WSM143" s="6"/>
      <c r="WSN143" s="6"/>
      <c r="WSO143" s="6"/>
      <c r="WSP143" s="6"/>
      <c r="WSQ143" s="6"/>
      <c r="WSR143" s="6"/>
      <c r="WSS143" s="6"/>
      <c r="WST143" s="6"/>
      <c r="WSU143" s="6"/>
      <c r="WSV143" s="6"/>
      <c r="WSW143" s="6"/>
      <c r="WSX143" s="6"/>
      <c r="WSY143" s="6"/>
      <c r="WSZ143" s="6"/>
      <c r="WTA143" s="6"/>
      <c r="WTB143" s="6"/>
      <c r="WTC143" s="6"/>
      <c r="WTD143" s="6"/>
      <c r="WTE143" s="6"/>
      <c r="WTF143" s="6"/>
      <c r="WTG143" s="6"/>
      <c r="WTH143" s="6"/>
      <c r="WTI143" s="6"/>
      <c r="WTJ143" s="6"/>
      <c r="WTK143" s="6"/>
      <c r="WTL143" s="6"/>
      <c r="WTM143" s="6"/>
      <c r="WTN143" s="6"/>
      <c r="WTO143" s="6"/>
      <c r="WTP143" s="6"/>
      <c r="WTQ143" s="6"/>
      <c r="WTR143" s="6"/>
      <c r="WTS143" s="6"/>
      <c r="WTT143" s="6"/>
      <c r="WTU143" s="6"/>
      <c r="WTV143" s="6"/>
      <c r="WTW143" s="6"/>
      <c r="WTX143" s="6"/>
      <c r="WTY143" s="6"/>
      <c r="WTZ143" s="6"/>
      <c r="WUA143" s="6"/>
      <c r="WUB143" s="6"/>
      <c r="WUC143" s="6"/>
      <c r="WUD143" s="6"/>
      <c r="WUE143" s="6"/>
      <c r="WUF143" s="6"/>
      <c r="WUG143" s="6"/>
      <c r="WUH143" s="6"/>
      <c r="WUI143" s="6"/>
      <c r="WUJ143" s="6"/>
      <c r="WUK143" s="6"/>
      <c r="WUL143" s="6"/>
      <c r="WUM143" s="6"/>
      <c r="WUN143" s="6"/>
      <c r="WUO143" s="6"/>
      <c r="WUP143" s="6"/>
      <c r="WUQ143" s="6"/>
      <c r="WUR143" s="6"/>
      <c r="WUS143" s="6"/>
      <c r="WUT143" s="6"/>
      <c r="WUU143" s="6"/>
      <c r="WUV143" s="6"/>
      <c r="WUW143" s="6"/>
      <c r="WUX143" s="6"/>
      <c r="WUY143" s="6"/>
      <c r="WUZ143" s="6"/>
      <c r="WVA143" s="6"/>
      <c r="WVB143" s="6"/>
      <c r="WVC143" s="6"/>
      <c r="WVD143" s="6"/>
      <c r="WVE143" s="6"/>
      <c r="WVF143" s="6"/>
      <c r="WVG143" s="6"/>
      <c r="WVH143" s="6"/>
      <c r="WVI143" s="6"/>
      <c r="WVJ143" s="6"/>
      <c r="WVK143" s="6"/>
      <c r="WVL143" s="6"/>
      <c r="WVM143" s="6"/>
      <c r="WVN143" s="6"/>
      <c r="WVO143" s="6"/>
      <c r="WVP143" s="6"/>
      <c r="WVQ143" s="6"/>
      <c r="WVR143" s="6"/>
      <c r="WVS143" s="6"/>
      <c r="WVT143" s="6"/>
      <c r="WVU143" s="6"/>
      <c r="WVV143" s="6"/>
      <c r="WVW143" s="6"/>
      <c r="WVX143" s="6"/>
      <c r="WVY143" s="6"/>
      <c r="WVZ143" s="6"/>
      <c r="WWA143" s="6"/>
      <c r="WWB143" s="6"/>
      <c r="WWC143" s="6"/>
      <c r="WWD143" s="6"/>
      <c r="WWE143" s="6"/>
      <c r="WWF143" s="6"/>
      <c r="WWG143" s="6"/>
      <c r="WWH143" s="6"/>
      <c r="WWI143" s="6"/>
      <c r="WWJ143" s="6"/>
      <c r="WWK143" s="6"/>
      <c r="WWL143" s="6"/>
      <c r="WWM143" s="6"/>
      <c r="WWN143" s="6"/>
      <c r="WWO143" s="6"/>
      <c r="WWP143" s="6"/>
      <c r="WWQ143" s="6"/>
      <c r="WWR143" s="6"/>
      <c r="WWS143" s="6"/>
      <c r="WWT143" s="6"/>
      <c r="WWU143" s="6"/>
      <c r="WWV143" s="6"/>
      <c r="WWW143" s="6"/>
      <c r="WWX143" s="6"/>
      <c r="WWY143" s="6"/>
      <c r="WWZ143" s="6"/>
      <c r="WXA143" s="6"/>
      <c r="WXB143" s="6"/>
      <c r="WXC143" s="6"/>
      <c r="WXD143" s="6"/>
      <c r="WXE143" s="6"/>
      <c r="WXF143" s="6"/>
      <c r="WXG143" s="6"/>
      <c r="WXH143" s="6"/>
      <c r="WXI143" s="6"/>
      <c r="WXJ143" s="6"/>
      <c r="WXK143" s="6"/>
      <c r="WXL143" s="6"/>
      <c r="WXM143" s="6"/>
      <c r="WXN143" s="6"/>
      <c r="WXO143" s="6"/>
      <c r="WXP143" s="6"/>
      <c r="WXQ143" s="6"/>
      <c r="WXR143" s="6"/>
      <c r="WXS143" s="6"/>
      <c r="WXT143" s="6"/>
      <c r="WXU143" s="6"/>
      <c r="WXV143" s="6"/>
      <c r="WXW143" s="6"/>
      <c r="WXX143" s="6"/>
      <c r="WXY143" s="6"/>
      <c r="WXZ143" s="6"/>
      <c r="WYA143" s="6"/>
      <c r="WYB143" s="6"/>
      <c r="WYC143" s="6"/>
      <c r="WYD143" s="6"/>
      <c r="WYE143" s="6"/>
      <c r="WYF143" s="6"/>
      <c r="WYG143" s="6"/>
      <c r="WYH143" s="6"/>
      <c r="WYI143" s="6"/>
      <c r="WYJ143" s="6"/>
      <c r="WYK143" s="6"/>
      <c r="WYL143" s="6"/>
      <c r="WYM143" s="6"/>
      <c r="WYN143" s="6"/>
      <c r="WYO143" s="6"/>
      <c r="WYP143" s="6"/>
      <c r="WYQ143" s="6"/>
      <c r="WYR143" s="6"/>
      <c r="WYS143" s="6"/>
      <c r="WYT143" s="6"/>
      <c r="WYU143" s="6"/>
      <c r="WYV143" s="6"/>
      <c r="WYW143" s="6"/>
      <c r="WYX143" s="6"/>
      <c r="WYY143" s="6"/>
      <c r="WYZ143" s="6"/>
      <c r="WZA143" s="6"/>
      <c r="WZB143" s="6"/>
      <c r="WZC143" s="6"/>
      <c r="WZD143" s="6"/>
      <c r="WZE143" s="6"/>
      <c r="WZF143" s="6"/>
      <c r="WZG143" s="6"/>
      <c r="WZH143" s="6"/>
      <c r="WZI143" s="6"/>
      <c r="WZJ143" s="6"/>
      <c r="WZK143" s="6"/>
      <c r="WZL143" s="6"/>
      <c r="WZM143" s="6"/>
      <c r="WZN143" s="6"/>
      <c r="WZO143" s="6"/>
      <c r="WZP143" s="6"/>
      <c r="WZQ143" s="6"/>
      <c r="WZR143" s="6"/>
      <c r="WZS143" s="6"/>
      <c r="WZT143" s="6"/>
      <c r="WZU143" s="6"/>
      <c r="WZV143" s="6"/>
      <c r="WZW143" s="6"/>
      <c r="WZX143" s="6"/>
      <c r="WZY143" s="6"/>
      <c r="WZZ143" s="6"/>
      <c r="XAA143" s="6"/>
      <c r="XAB143" s="6"/>
      <c r="XAC143" s="6"/>
      <c r="XAD143" s="6"/>
      <c r="XAE143" s="6"/>
      <c r="XAF143" s="6"/>
      <c r="XAG143" s="6"/>
      <c r="XAH143" s="6"/>
      <c r="XAI143" s="6"/>
      <c r="XAJ143" s="6"/>
      <c r="XAK143" s="6"/>
      <c r="XAL143" s="6"/>
      <c r="XAM143" s="6"/>
      <c r="XAN143" s="6"/>
      <c r="XAO143" s="6"/>
      <c r="XAP143" s="6"/>
      <c r="XAQ143" s="6"/>
      <c r="XAR143" s="6"/>
      <c r="XAS143" s="6"/>
      <c r="XAT143" s="6"/>
      <c r="XAU143" s="6"/>
      <c r="XAV143" s="6"/>
      <c r="XAW143" s="6"/>
      <c r="XAX143" s="6"/>
      <c r="XAY143" s="6"/>
      <c r="XAZ143" s="6"/>
      <c r="XBA143" s="6"/>
      <c r="XBB143" s="6"/>
      <c r="XBC143" s="6"/>
      <c r="XBD143" s="6"/>
      <c r="XBE143" s="6"/>
      <c r="XBF143" s="6"/>
      <c r="XBG143" s="6"/>
      <c r="XBH143" s="6"/>
      <c r="XBI143" s="6"/>
      <c r="XBJ143" s="6"/>
      <c r="XBK143" s="6"/>
      <c r="XBL143" s="6"/>
      <c r="XBM143" s="6"/>
      <c r="XBN143" s="6"/>
      <c r="XBO143" s="6"/>
      <c r="XBP143" s="6"/>
      <c r="XBQ143" s="6"/>
      <c r="XBR143" s="6"/>
      <c r="XBS143" s="6"/>
      <c r="XBT143" s="6"/>
      <c r="XBU143" s="6"/>
      <c r="XBV143" s="6"/>
      <c r="XBW143" s="6"/>
      <c r="XBX143" s="6"/>
      <c r="XBY143" s="6"/>
      <c r="XBZ143" s="6"/>
      <c r="XCA143" s="6"/>
      <c r="XCB143" s="6"/>
      <c r="XCC143" s="6"/>
      <c r="XCD143" s="6"/>
      <c r="XCE143" s="6"/>
      <c r="XCF143" s="6"/>
      <c r="XCG143" s="6"/>
      <c r="XCH143" s="6"/>
      <c r="XCI143" s="6"/>
      <c r="XCJ143" s="6"/>
      <c r="XCK143" s="6"/>
      <c r="XCL143" s="6"/>
      <c r="XCM143" s="6"/>
      <c r="XCN143" s="6"/>
      <c r="XCO143" s="6"/>
      <c r="XCP143" s="6"/>
      <c r="XCQ143" s="6"/>
      <c r="XCR143" s="6"/>
      <c r="XCS143" s="6"/>
      <c r="XCT143" s="6"/>
      <c r="XCU143" s="6"/>
      <c r="XCV143" s="6"/>
      <c r="XCW143" s="6"/>
      <c r="XCX143" s="6"/>
      <c r="XCY143" s="6"/>
      <c r="XCZ143" s="6"/>
      <c r="XDA143" s="6"/>
      <c r="XDB143" s="6"/>
      <c r="XDC143" s="6"/>
      <c r="XDD143" s="6"/>
      <c r="XDE143" s="6"/>
      <c r="XDF143" s="6"/>
      <c r="XDG143" s="6"/>
      <c r="XDH143" s="6"/>
      <c r="XDI143" s="6"/>
      <c r="XDJ143" s="6"/>
      <c r="XDK143" s="6"/>
      <c r="XDL143" s="6"/>
      <c r="XDM143" s="6"/>
      <c r="XDN143" s="6"/>
      <c r="XDO143" s="6"/>
      <c r="XDP143" s="6"/>
      <c r="XDQ143" s="6"/>
      <c r="XDR143" s="6"/>
      <c r="XDS143" s="6"/>
      <c r="XDT143" s="6"/>
      <c r="XDU143" s="6"/>
      <c r="XDV143" s="6"/>
      <c r="XDW143" s="6"/>
      <c r="XDX143" s="6"/>
      <c r="XDY143" s="6"/>
      <c r="XDZ143" s="6"/>
      <c r="XEA143" s="6"/>
      <c r="XEB143" s="6"/>
      <c r="XEC143" s="6"/>
      <c r="XED143" s="6"/>
      <c r="XEE143" s="6"/>
      <c r="XEF143" s="6"/>
      <c r="XEG143" s="6"/>
      <c r="XEH143" s="6"/>
      <c r="XEI143" s="6"/>
      <c r="XEJ143" s="6"/>
      <c r="XEK143" s="6"/>
      <c r="XEL143" s="6"/>
      <c r="XEM143" s="6"/>
      <c r="XEN143" s="6"/>
      <c r="XEO143" s="6"/>
      <c r="XEP143" s="6"/>
      <c r="XEQ143" s="6"/>
      <c r="XER143" s="6"/>
      <c r="XES143" s="6"/>
      <c r="XET143" s="6"/>
      <c r="XEU143" s="6" t="str">
        <f t="shared" si="3"/>
        <v>New_Business_and_Underwriting__Life</v>
      </c>
    </row>
    <row r="144" spans="1:16375" s="119" customFormat="1" ht="63.75" hidden="1" x14ac:dyDescent="0.2">
      <c r="A144" s="126" t="s">
        <v>13</v>
      </c>
      <c r="B144" s="57" t="s">
        <v>742</v>
      </c>
      <c r="C144" s="57" t="s">
        <v>743</v>
      </c>
      <c r="D144" s="57" t="s">
        <v>2109</v>
      </c>
      <c r="E144" s="57" t="s">
        <v>2006</v>
      </c>
      <c r="F144" s="58" t="s">
        <v>2763</v>
      </c>
      <c r="G144" s="58" t="s">
        <v>2192</v>
      </c>
      <c r="H144" s="58"/>
      <c r="I144" s="58"/>
      <c r="J144" s="58"/>
      <c r="K144" s="58"/>
      <c r="L144" s="58"/>
      <c r="M144" s="58"/>
      <c r="N144" s="58"/>
      <c r="O144" s="58" t="s">
        <v>253</v>
      </c>
      <c r="P144" s="58"/>
      <c r="Q144" s="57" t="s">
        <v>2750</v>
      </c>
      <c r="R144" s="58" t="s">
        <v>2751</v>
      </c>
      <c r="S144" s="58" t="s">
        <v>2752</v>
      </c>
      <c r="T144" s="58" t="s">
        <v>2753</v>
      </c>
      <c r="U144" s="58" t="s">
        <v>2754</v>
      </c>
      <c r="V144" s="58" t="s">
        <v>2755</v>
      </c>
      <c r="W144" s="58" t="s">
        <v>140</v>
      </c>
      <c r="X144" s="58" t="s">
        <v>270</v>
      </c>
      <c r="Y144" s="58" t="s">
        <v>143</v>
      </c>
      <c r="Z144" s="90">
        <v>1</v>
      </c>
      <c r="AA144" s="90">
        <v>0</v>
      </c>
      <c r="AB144" s="108">
        <v>36</v>
      </c>
      <c r="AC144" s="108"/>
      <c r="AD144" s="108">
        <v>49</v>
      </c>
      <c r="AE144" s="58" t="s">
        <v>142</v>
      </c>
      <c r="AF144" s="58" t="s">
        <v>143</v>
      </c>
      <c r="AG144" s="59" t="s">
        <v>144</v>
      </c>
      <c r="AH144" s="58" t="s">
        <v>143</v>
      </c>
      <c r="AI144" s="58" t="s">
        <v>140</v>
      </c>
      <c r="AJ144" s="58" t="s">
        <v>2421</v>
      </c>
      <c r="AK144" s="63">
        <v>45404</v>
      </c>
      <c r="AL144" s="58" t="s">
        <v>146</v>
      </c>
      <c r="AM144" s="58" t="s">
        <v>584</v>
      </c>
      <c r="AN144" s="58" t="s">
        <v>2757</v>
      </c>
      <c r="AO144" s="58" t="s">
        <v>140</v>
      </c>
      <c r="AP144" s="58" t="s">
        <v>140</v>
      </c>
      <c r="AQ144" s="58" t="s">
        <v>140</v>
      </c>
      <c r="AR144" s="58" t="s">
        <v>140</v>
      </c>
      <c r="AS144" s="58" t="s">
        <v>140</v>
      </c>
      <c r="AT144" s="58" t="s">
        <v>140</v>
      </c>
      <c r="AU144" s="58" t="s">
        <v>140</v>
      </c>
      <c r="AV144" s="58" t="s">
        <v>140</v>
      </c>
      <c r="AW144" s="58" t="s">
        <v>140</v>
      </c>
      <c r="AX144" s="58" t="s">
        <v>140</v>
      </c>
      <c r="AY144" s="58" t="s">
        <v>140</v>
      </c>
      <c r="AZ144" s="61" t="s">
        <v>150</v>
      </c>
      <c r="BA144" s="58" t="s">
        <v>151</v>
      </c>
      <c r="BB144" s="58" t="s">
        <v>140</v>
      </c>
      <c r="BC144" s="58" t="s">
        <v>2408</v>
      </c>
      <c r="BD144" s="62">
        <v>0.98</v>
      </c>
      <c r="BE144" s="58" t="s">
        <v>2720</v>
      </c>
      <c r="BF144" s="58">
        <v>9.5</v>
      </c>
      <c r="BG144" s="58" t="s">
        <v>140</v>
      </c>
      <c r="BH144" s="58" t="s">
        <v>140</v>
      </c>
      <c r="BI144" s="58" t="s">
        <v>140</v>
      </c>
      <c r="BJ144" s="58" t="s">
        <v>140</v>
      </c>
      <c r="BK144" s="58" t="s">
        <v>140</v>
      </c>
      <c r="BL144" s="58" t="s">
        <v>140</v>
      </c>
      <c r="BM144" s="58">
        <v>25606</v>
      </c>
      <c r="BN144" s="58" t="s">
        <v>140</v>
      </c>
      <c r="BO144" s="58" t="s">
        <v>140</v>
      </c>
      <c r="BP144" s="58" t="s">
        <v>140</v>
      </c>
      <c r="BQ144" s="58" t="s">
        <v>140</v>
      </c>
      <c r="BR144" s="58" t="s">
        <v>239</v>
      </c>
      <c r="BS144" s="58"/>
      <c r="BT144" s="58" t="s">
        <v>2764</v>
      </c>
      <c r="BU144" s="58" t="s">
        <v>2721</v>
      </c>
      <c r="BV144" s="129" t="s">
        <v>3505</v>
      </c>
      <c r="BW144" s="129"/>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c r="GL144" s="6"/>
      <c r="GM144" s="6"/>
      <c r="GN144" s="6"/>
      <c r="GO144" s="6"/>
      <c r="GP144" s="6"/>
      <c r="GQ144" s="6"/>
      <c r="GR144" s="6"/>
      <c r="GS144" s="6"/>
      <c r="GT144" s="6"/>
      <c r="GU144" s="6"/>
      <c r="GV144" s="6"/>
      <c r="GW144" s="6"/>
      <c r="GX144" s="6"/>
      <c r="GY144" s="6"/>
      <c r="GZ144" s="6"/>
      <c r="HA144" s="6"/>
      <c r="HB144" s="6"/>
      <c r="HC144" s="6"/>
      <c r="HD144" s="6"/>
      <c r="HE144" s="6"/>
      <c r="HF144" s="6"/>
      <c r="HG144" s="6"/>
      <c r="HH144" s="6"/>
      <c r="HI144" s="6"/>
      <c r="HJ144" s="6"/>
      <c r="HK144" s="6"/>
      <c r="HL144" s="6"/>
      <c r="HM144" s="6"/>
      <c r="HN144" s="6"/>
      <c r="HO144" s="6"/>
      <c r="HP144" s="6"/>
      <c r="HQ144" s="6"/>
      <c r="HR144" s="6"/>
      <c r="HS144" s="6"/>
      <c r="HT144" s="6"/>
      <c r="HU144" s="6"/>
      <c r="HV144" s="6"/>
      <c r="HW144" s="6"/>
      <c r="HX144" s="6"/>
      <c r="HY144" s="6"/>
      <c r="HZ144" s="6"/>
      <c r="IA144" s="6"/>
      <c r="IB144" s="6"/>
      <c r="IC144" s="6"/>
      <c r="ID144" s="6"/>
      <c r="IE144" s="6"/>
      <c r="IF144" s="6"/>
      <c r="IG144" s="6"/>
      <c r="IH144" s="6"/>
      <c r="II144" s="6"/>
      <c r="IJ144" s="6"/>
      <c r="IK144" s="6"/>
      <c r="IL144" s="6"/>
      <c r="IM144" s="6"/>
      <c r="IN144" s="6"/>
      <c r="IO144" s="6"/>
      <c r="IP144" s="6"/>
      <c r="IQ144" s="6"/>
      <c r="IR144" s="6"/>
      <c r="IS144" s="6"/>
      <c r="IT144" s="6"/>
      <c r="IU144" s="6"/>
      <c r="IV144" s="6"/>
      <c r="IW144" s="6"/>
      <c r="IX144" s="6"/>
      <c r="IY144" s="6"/>
      <c r="IZ144" s="6"/>
      <c r="JA144" s="6"/>
      <c r="JB144" s="6"/>
      <c r="JC144" s="6"/>
      <c r="JD144" s="6"/>
      <c r="JE144" s="6"/>
      <c r="JF144" s="6"/>
      <c r="JG144" s="6"/>
      <c r="JH144" s="6"/>
      <c r="JI144" s="6"/>
      <c r="JJ144" s="6"/>
      <c r="JK144" s="6"/>
      <c r="JL144" s="6"/>
      <c r="JM144" s="6"/>
      <c r="JN144" s="6"/>
      <c r="JO144" s="6"/>
      <c r="JP144" s="6"/>
      <c r="JQ144" s="6"/>
      <c r="JR144" s="6"/>
      <c r="JS144" s="6"/>
      <c r="JT144" s="6"/>
      <c r="JU144" s="6"/>
      <c r="JV144" s="6"/>
      <c r="JW144" s="6"/>
      <c r="JX144" s="6"/>
      <c r="JY144" s="6"/>
      <c r="JZ144" s="6"/>
      <c r="KA144" s="6"/>
      <c r="KB144" s="6"/>
      <c r="KC144" s="6"/>
      <c r="KD144" s="6"/>
      <c r="KE144" s="6"/>
      <c r="KF144" s="6"/>
      <c r="KG144" s="6"/>
      <c r="KH144" s="6"/>
      <c r="KI144" s="6"/>
      <c r="KJ144" s="6"/>
      <c r="KK144" s="6"/>
      <c r="KL144" s="6"/>
      <c r="KM144" s="6"/>
      <c r="KN144" s="6"/>
      <c r="KO144" s="6"/>
      <c r="KP144" s="6"/>
      <c r="KQ144" s="6"/>
      <c r="KR144" s="6"/>
      <c r="KS144" s="6"/>
      <c r="KT144" s="6"/>
      <c r="KU144" s="6"/>
      <c r="KV144" s="6"/>
      <c r="KW144" s="6"/>
      <c r="KX144" s="6"/>
      <c r="KY144" s="6"/>
      <c r="KZ144" s="6"/>
      <c r="LA144" s="6"/>
      <c r="LB144" s="6"/>
      <c r="LC144" s="6"/>
      <c r="LD144" s="6"/>
      <c r="LE144" s="6"/>
      <c r="LF144" s="6"/>
      <c r="LG144" s="6"/>
      <c r="LH144" s="6"/>
      <c r="LI144" s="6"/>
      <c r="LJ144" s="6"/>
      <c r="LK144" s="6"/>
      <c r="LL144" s="6"/>
      <c r="LM144" s="6"/>
      <c r="LN144" s="6"/>
      <c r="LO144" s="6"/>
      <c r="LP144" s="6"/>
      <c r="LQ144" s="6"/>
      <c r="LR144" s="6"/>
      <c r="LS144" s="6"/>
      <c r="LT144" s="6"/>
      <c r="LU144" s="6"/>
      <c r="LV144" s="6"/>
      <c r="LW144" s="6"/>
      <c r="LX144" s="6"/>
      <c r="LY144" s="6"/>
      <c r="LZ144" s="6"/>
      <c r="MA144" s="6"/>
      <c r="MB144" s="6"/>
      <c r="MC144" s="6"/>
      <c r="MD144" s="6"/>
      <c r="ME144" s="6"/>
      <c r="MF144" s="6"/>
      <c r="MG144" s="6"/>
      <c r="MH144" s="6"/>
      <c r="MI144" s="6"/>
      <c r="MJ144" s="6"/>
      <c r="MK144" s="6"/>
      <c r="ML144" s="6"/>
      <c r="MM144" s="6"/>
      <c r="MN144" s="6"/>
      <c r="MO144" s="6"/>
      <c r="MP144" s="6"/>
      <c r="MQ144" s="6"/>
      <c r="MR144" s="6"/>
      <c r="MS144" s="6"/>
      <c r="MT144" s="6"/>
      <c r="MU144" s="6"/>
      <c r="MV144" s="6"/>
      <c r="MW144" s="6"/>
      <c r="MX144" s="6"/>
      <c r="MY144" s="6"/>
      <c r="MZ144" s="6"/>
      <c r="NA144" s="6"/>
      <c r="NB144" s="6"/>
      <c r="NC144" s="6"/>
      <c r="ND144" s="6"/>
      <c r="NE144" s="6"/>
      <c r="NF144" s="6"/>
      <c r="NG144" s="6"/>
      <c r="NH144" s="6"/>
      <c r="NI144" s="6"/>
      <c r="NJ144" s="6"/>
      <c r="NK144" s="6"/>
      <c r="NL144" s="6"/>
      <c r="NM144" s="6"/>
      <c r="NN144" s="6"/>
      <c r="NO144" s="6"/>
      <c r="NP144" s="6"/>
      <c r="NQ144" s="6"/>
      <c r="NR144" s="6"/>
      <c r="NS144" s="6"/>
      <c r="NT144" s="6"/>
      <c r="NU144" s="6"/>
      <c r="NV144" s="6"/>
      <c r="NW144" s="6"/>
      <c r="NX144" s="6"/>
      <c r="NY144" s="6"/>
      <c r="NZ144" s="6"/>
      <c r="OA144" s="6"/>
      <c r="OB144" s="6"/>
      <c r="OC144" s="6"/>
      <c r="OD144" s="6"/>
      <c r="OE144" s="6"/>
      <c r="OF144" s="6"/>
      <c r="OG144" s="6"/>
      <c r="OH144" s="6"/>
      <c r="OI144" s="6"/>
      <c r="OJ144" s="6"/>
      <c r="OK144" s="6"/>
      <c r="OL144" s="6"/>
      <c r="OM144" s="6"/>
      <c r="ON144" s="6"/>
      <c r="OO144" s="6"/>
      <c r="OP144" s="6"/>
      <c r="OQ144" s="6"/>
      <c r="OR144" s="6"/>
      <c r="OS144" s="6"/>
      <c r="OT144" s="6"/>
      <c r="OU144" s="6"/>
      <c r="OV144" s="6"/>
      <c r="OW144" s="6"/>
      <c r="OX144" s="6"/>
      <c r="OY144" s="6"/>
      <c r="OZ144" s="6"/>
      <c r="PA144" s="6"/>
      <c r="PB144" s="6"/>
      <c r="PC144" s="6"/>
      <c r="PD144" s="6"/>
      <c r="PE144" s="6"/>
      <c r="PF144" s="6"/>
      <c r="PG144" s="6"/>
      <c r="PH144" s="6"/>
      <c r="PI144" s="6"/>
      <c r="PJ144" s="6"/>
      <c r="PK144" s="6"/>
      <c r="PL144" s="6"/>
      <c r="PM144" s="6"/>
      <c r="PN144" s="6"/>
      <c r="PO144" s="6"/>
      <c r="PP144" s="6"/>
      <c r="PQ144" s="6"/>
      <c r="PR144" s="6"/>
      <c r="PS144" s="6"/>
      <c r="PT144" s="6"/>
      <c r="PU144" s="6"/>
      <c r="PV144" s="6"/>
      <c r="PW144" s="6"/>
      <c r="PX144" s="6"/>
      <c r="PY144" s="6"/>
      <c r="PZ144" s="6"/>
      <c r="QA144" s="6"/>
      <c r="QB144" s="6"/>
      <c r="QC144" s="6"/>
      <c r="QD144" s="6"/>
      <c r="QE144" s="6"/>
      <c r="QF144" s="6"/>
      <c r="QG144" s="6"/>
      <c r="QH144" s="6"/>
      <c r="QI144" s="6"/>
      <c r="QJ144" s="6"/>
      <c r="QK144" s="6"/>
      <c r="QL144" s="6"/>
      <c r="QM144" s="6"/>
      <c r="QN144" s="6"/>
      <c r="QO144" s="6"/>
      <c r="QP144" s="6"/>
      <c r="QQ144" s="6"/>
      <c r="QR144" s="6"/>
      <c r="QS144" s="6"/>
      <c r="QT144" s="6"/>
      <c r="QU144" s="6"/>
      <c r="QV144" s="6"/>
      <c r="QW144" s="6"/>
      <c r="QX144" s="6"/>
      <c r="QY144" s="6"/>
      <c r="QZ144" s="6"/>
      <c r="RA144" s="6"/>
      <c r="RB144" s="6"/>
      <c r="RC144" s="6"/>
      <c r="RD144" s="6"/>
      <c r="RE144" s="6"/>
      <c r="RF144" s="6"/>
      <c r="RG144" s="6"/>
      <c r="RH144" s="6"/>
      <c r="RI144" s="6"/>
      <c r="RJ144" s="6"/>
      <c r="RK144" s="6"/>
      <c r="RL144" s="6"/>
      <c r="RM144" s="6"/>
      <c r="RN144" s="6"/>
      <c r="RO144" s="6"/>
      <c r="RP144" s="6"/>
      <c r="RQ144" s="6"/>
      <c r="RR144" s="6"/>
      <c r="RS144" s="6"/>
      <c r="RT144" s="6"/>
      <c r="RU144" s="6"/>
      <c r="RV144" s="6"/>
      <c r="RW144" s="6"/>
      <c r="RX144" s="6"/>
      <c r="RY144" s="6"/>
      <c r="RZ144" s="6"/>
      <c r="SA144" s="6"/>
      <c r="SB144" s="6"/>
      <c r="SC144" s="6"/>
      <c r="SD144" s="6"/>
      <c r="SE144" s="6"/>
      <c r="SF144" s="6"/>
      <c r="SG144" s="6"/>
      <c r="SH144" s="6"/>
      <c r="SI144" s="6"/>
      <c r="SJ144" s="6"/>
      <c r="SK144" s="6"/>
      <c r="SL144" s="6"/>
      <c r="SM144" s="6"/>
      <c r="SN144" s="6"/>
      <c r="SO144" s="6"/>
      <c r="SP144" s="6"/>
      <c r="SQ144" s="6"/>
      <c r="SR144" s="6"/>
      <c r="SS144" s="6"/>
      <c r="ST144" s="6"/>
      <c r="SU144" s="6"/>
      <c r="SV144" s="6"/>
      <c r="SW144" s="6"/>
      <c r="SX144" s="6"/>
      <c r="SY144" s="6"/>
      <c r="SZ144" s="6"/>
      <c r="TA144" s="6"/>
      <c r="TB144" s="6"/>
      <c r="TC144" s="6"/>
      <c r="TD144" s="6"/>
      <c r="TE144" s="6"/>
      <c r="TF144" s="6"/>
      <c r="TG144" s="6"/>
      <c r="TH144" s="6"/>
      <c r="TI144" s="6"/>
      <c r="TJ144" s="6"/>
      <c r="TK144" s="6"/>
      <c r="TL144" s="6"/>
      <c r="TM144" s="6"/>
      <c r="TN144" s="6"/>
      <c r="TO144" s="6"/>
      <c r="TP144" s="6"/>
      <c r="TQ144" s="6"/>
      <c r="TR144" s="6"/>
      <c r="TS144" s="6"/>
      <c r="TT144" s="6"/>
      <c r="TU144" s="6"/>
      <c r="TV144" s="6"/>
      <c r="TW144" s="6"/>
      <c r="TX144" s="6"/>
      <c r="TY144" s="6"/>
      <c r="TZ144" s="6"/>
      <c r="UA144" s="6"/>
      <c r="UB144" s="6"/>
      <c r="UC144" s="6"/>
      <c r="UD144" s="6"/>
      <c r="UE144" s="6"/>
      <c r="UF144" s="6"/>
      <c r="UG144" s="6"/>
      <c r="UH144" s="6"/>
      <c r="UI144" s="6"/>
      <c r="UJ144" s="6"/>
      <c r="UK144" s="6"/>
      <c r="UL144" s="6"/>
      <c r="UM144" s="6"/>
      <c r="UN144" s="6"/>
      <c r="UO144" s="6"/>
      <c r="UP144" s="6"/>
      <c r="UQ144" s="6"/>
      <c r="UR144" s="6"/>
      <c r="US144" s="6"/>
      <c r="UT144" s="6"/>
      <c r="UU144" s="6"/>
      <c r="UV144" s="6"/>
      <c r="UW144" s="6"/>
      <c r="UX144" s="6"/>
      <c r="UY144" s="6"/>
      <c r="UZ144" s="6"/>
      <c r="VA144" s="6"/>
      <c r="VB144" s="6"/>
      <c r="VC144" s="6"/>
      <c r="VD144" s="6"/>
      <c r="VE144" s="6"/>
      <c r="VF144" s="6"/>
      <c r="VG144" s="6"/>
      <c r="VH144" s="6"/>
      <c r="VI144" s="6"/>
      <c r="VJ144" s="6"/>
      <c r="VK144" s="6"/>
      <c r="VL144" s="6"/>
      <c r="VM144" s="6"/>
      <c r="VN144" s="6"/>
      <c r="VO144" s="6"/>
      <c r="VP144" s="6"/>
      <c r="VQ144" s="6"/>
      <c r="VR144" s="6"/>
      <c r="VS144" s="6"/>
      <c r="VT144" s="6"/>
      <c r="VU144" s="6"/>
      <c r="VV144" s="6"/>
      <c r="VW144" s="6"/>
      <c r="VX144" s="6"/>
      <c r="VY144" s="6"/>
      <c r="VZ144" s="6"/>
      <c r="WA144" s="6"/>
      <c r="WB144" s="6"/>
      <c r="WC144" s="6"/>
      <c r="WD144" s="6"/>
      <c r="WE144" s="6"/>
      <c r="WF144" s="6"/>
      <c r="WG144" s="6"/>
      <c r="WH144" s="6"/>
      <c r="WI144" s="6"/>
      <c r="WJ144" s="6"/>
      <c r="WK144" s="6"/>
      <c r="WL144" s="6"/>
      <c r="WM144" s="6"/>
      <c r="WN144" s="6"/>
      <c r="WO144" s="6"/>
      <c r="WP144" s="6"/>
      <c r="WQ144" s="6"/>
      <c r="WR144" s="6"/>
      <c r="WS144" s="6"/>
      <c r="WT144" s="6"/>
      <c r="WU144" s="6"/>
      <c r="WV144" s="6"/>
      <c r="WW144" s="6"/>
      <c r="WX144" s="6"/>
      <c r="WY144" s="6"/>
      <c r="WZ144" s="6"/>
      <c r="XA144" s="6"/>
      <c r="XB144" s="6"/>
      <c r="XC144" s="6"/>
      <c r="XD144" s="6"/>
      <c r="XE144" s="6"/>
      <c r="XF144" s="6"/>
      <c r="XG144" s="6"/>
      <c r="XH144" s="6"/>
      <c r="XI144" s="6"/>
      <c r="XJ144" s="6"/>
      <c r="XK144" s="6"/>
      <c r="XL144" s="6"/>
      <c r="XM144" s="6"/>
      <c r="XN144" s="6"/>
      <c r="XO144" s="6"/>
      <c r="XP144" s="6"/>
      <c r="XQ144" s="6"/>
      <c r="XR144" s="6"/>
      <c r="XS144" s="6"/>
      <c r="XT144" s="6"/>
      <c r="XU144" s="6"/>
      <c r="XV144" s="6"/>
      <c r="XW144" s="6"/>
      <c r="XX144" s="6"/>
      <c r="XY144" s="6"/>
      <c r="XZ144" s="6"/>
      <c r="YA144" s="6"/>
      <c r="YB144" s="6"/>
      <c r="YC144" s="6"/>
      <c r="YD144" s="6"/>
      <c r="YE144" s="6"/>
      <c r="YF144" s="6"/>
      <c r="YG144" s="6"/>
      <c r="YH144" s="6"/>
      <c r="YI144" s="6"/>
      <c r="YJ144" s="6"/>
      <c r="YK144" s="6"/>
      <c r="YL144" s="6"/>
      <c r="YM144" s="6"/>
      <c r="YN144" s="6"/>
      <c r="YO144" s="6"/>
      <c r="YP144" s="6"/>
      <c r="YQ144" s="6"/>
      <c r="YR144" s="6"/>
      <c r="YS144" s="6"/>
      <c r="YT144" s="6"/>
      <c r="YU144" s="6"/>
      <c r="YV144" s="6"/>
      <c r="YW144" s="6"/>
      <c r="YX144" s="6"/>
      <c r="YY144" s="6"/>
      <c r="YZ144" s="6"/>
      <c r="ZA144" s="6"/>
      <c r="ZB144" s="6"/>
      <c r="ZC144" s="6"/>
      <c r="ZD144" s="6"/>
      <c r="ZE144" s="6"/>
      <c r="ZF144" s="6"/>
      <c r="ZG144" s="6"/>
      <c r="ZH144" s="6"/>
      <c r="ZI144" s="6"/>
      <c r="ZJ144" s="6"/>
      <c r="ZK144" s="6"/>
      <c r="ZL144" s="6"/>
      <c r="ZM144" s="6"/>
      <c r="ZN144" s="6"/>
      <c r="ZO144" s="6"/>
      <c r="ZP144" s="6"/>
      <c r="ZQ144" s="6"/>
      <c r="ZR144" s="6"/>
      <c r="ZS144" s="6"/>
      <c r="ZT144" s="6"/>
      <c r="ZU144" s="6"/>
      <c r="ZV144" s="6"/>
      <c r="ZW144" s="6"/>
      <c r="ZX144" s="6"/>
      <c r="ZY144" s="6"/>
      <c r="ZZ144" s="6"/>
      <c r="AAA144" s="6"/>
      <c r="AAB144" s="6"/>
      <c r="AAC144" s="6"/>
      <c r="AAD144" s="6"/>
      <c r="AAE144" s="6"/>
      <c r="AAF144" s="6"/>
      <c r="AAG144" s="6"/>
      <c r="AAH144" s="6"/>
      <c r="AAI144" s="6"/>
      <c r="AAJ144" s="6"/>
      <c r="AAK144" s="6"/>
      <c r="AAL144" s="6"/>
      <c r="AAM144" s="6"/>
      <c r="AAN144" s="6"/>
      <c r="AAO144" s="6"/>
      <c r="AAP144" s="6"/>
      <c r="AAQ144" s="6"/>
      <c r="AAR144" s="6"/>
      <c r="AAS144" s="6"/>
      <c r="AAT144" s="6"/>
      <c r="AAU144" s="6"/>
      <c r="AAV144" s="6"/>
      <c r="AAW144" s="6"/>
      <c r="AAX144" s="6"/>
      <c r="AAY144" s="6"/>
      <c r="AAZ144" s="6"/>
      <c r="ABA144" s="6"/>
      <c r="ABB144" s="6"/>
      <c r="ABC144" s="6"/>
      <c r="ABD144" s="6"/>
      <c r="ABE144" s="6"/>
      <c r="ABF144" s="6"/>
      <c r="ABG144" s="6"/>
      <c r="ABH144" s="6"/>
      <c r="ABI144" s="6"/>
      <c r="ABJ144" s="6"/>
      <c r="ABK144" s="6"/>
      <c r="ABL144" s="6"/>
      <c r="ABM144" s="6"/>
      <c r="ABN144" s="6"/>
      <c r="ABO144" s="6"/>
      <c r="ABP144" s="6"/>
      <c r="ABQ144" s="6"/>
      <c r="ABR144" s="6"/>
      <c r="ABS144" s="6"/>
      <c r="ABT144" s="6"/>
      <c r="ABU144" s="6"/>
      <c r="ABV144" s="6"/>
      <c r="ABW144" s="6"/>
      <c r="ABX144" s="6"/>
      <c r="ABY144" s="6"/>
      <c r="ABZ144" s="6"/>
      <c r="ACA144" s="6"/>
      <c r="ACB144" s="6"/>
      <c r="ACC144" s="6"/>
      <c r="ACD144" s="6"/>
      <c r="ACE144" s="6"/>
      <c r="ACF144" s="6"/>
      <c r="ACG144" s="6"/>
      <c r="ACH144" s="6"/>
      <c r="ACI144" s="6"/>
      <c r="ACJ144" s="6"/>
      <c r="ACK144" s="6"/>
      <c r="ACL144" s="6"/>
      <c r="ACM144" s="6"/>
      <c r="ACN144" s="6"/>
      <c r="ACO144" s="6"/>
      <c r="ACP144" s="6"/>
      <c r="ACQ144" s="6"/>
      <c r="ACR144" s="6"/>
      <c r="ACS144" s="6"/>
      <c r="ACT144" s="6"/>
      <c r="ACU144" s="6"/>
      <c r="ACV144" s="6"/>
      <c r="ACW144" s="6"/>
      <c r="ACX144" s="6"/>
      <c r="ACY144" s="6"/>
      <c r="ACZ144" s="6"/>
      <c r="ADA144" s="6"/>
      <c r="ADB144" s="6"/>
      <c r="ADC144" s="6"/>
      <c r="ADD144" s="6"/>
      <c r="ADE144" s="6"/>
      <c r="ADF144" s="6"/>
      <c r="ADG144" s="6"/>
      <c r="ADH144" s="6"/>
      <c r="ADI144" s="6"/>
      <c r="ADJ144" s="6"/>
      <c r="ADK144" s="6"/>
      <c r="ADL144" s="6"/>
      <c r="ADM144" s="6"/>
      <c r="ADN144" s="6"/>
      <c r="ADO144" s="6"/>
      <c r="ADP144" s="6"/>
      <c r="ADQ144" s="6"/>
      <c r="ADR144" s="6"/>
      <c r="ADS144" s="6"/>
      <c r="ADT144" s="6"/>
      <c r="ADU144" s="6"/>
      <c r="ADV144" s="6"/>
      <c r="ADW144" s="6"/>
      <c r="ADX144" s="6"/>
      <c r="ADY144" s="6"/>
      <c r="ADZ144" s="6"/>
      <c r="AEA144" s="6"/>
      <c r="AEB144" s="6"/>
      <c r="AEC144" s="6"/>
      <c r="AED144" s="6"/>
      <c r="AEE144" s="6"/>
      <c r="AEF144" s="6"/>
      <c r="AEG144" s="6"/>
      <c r="AEH144" s="6"/>
      <c r="AEI144" s="6"/>
      <c r="AEJ144" s="6"/>
      <c r="AEK144" s="6"/>
      <c r="AEL144" s="6"/>
      <c r="AEM144" s="6"/>
      <c r="AEN144" s="6"/>
      <c r="AEO144" s="6"/>
      <c r="AEP144" s="6"/>
      <c r="AEQ144" s="6"/>
      <c r="AER144" s="6"/>
      <c r="AES144" s="6"/>
      <c r="AET144" s="6"/>
      <c r="AEU144" s="6"/>
      <c r="AEV144" s="6"/>
      <c r="AEW144" s="6"/>
      <c r="AEX144" s="6"/>
      <c r="AEY144" s="6"/>
      <c r="AEZ144" s="6"/>
      <c r="AFA144" s="6"/>
      <c r="AFB144" s="6"/>
      <c r="AFC144" s="6"/>
      <c r="AFD144" s="6"/>
      <c r="AFE144" s="6"/>
      <c r="AFF144" s="6"/>
      <c r="AFG144" s="6"/>
      <c r="AFH144" s="6"/>
      <c r="AFI144" s="6"/>
      <c r="AFJ144" s="6"/>
      <c r="AFK144" s="6"/>
      <c r="AFL144" s="6"/>
      <c r="AFM144" s="6"/>
      <c r="AFN144" s="6"/>
      <c r="AFO144" s="6"/>
      <c r="AFP144" s="6"/>
      <c r="AFQ144" s="6"/>
      <c r="AFR144" s="6"/>
      <c r="AFS144" s="6"/>
      <c r="AFT144" s="6"/>
      <c r="AFU144" s="6"/>
      <c r="AFV144" s="6"/>
      <c r="AFW144" s="6"/>
      <c r="AFX144" s="6"/>
      <c r="AFY144" s="6"/>
      <c r="AFZ144" s="6"/>
      <c r="AGA144" s="6"/>
      <c r="AGB144" s="6"/>
      <c r="AGC144" s="6"/>
      <c r="AGD144" s="6"/>
      <c r="AGE144" s="6"/>
      <c r="AGF144" s="6"/>
      <c r="AGG144" s="6"/>
      <c r="AGH144" s="6"/>
      <c r="AGI144" s="6"/>
      <c r="AGJ144" s="6"/>
      <c r="AGK144" s="6"/>
      <c r="AGL144" s="6"/>
      <c r="AGM144" s="6"/>
      <c r="AGN144" s="6"/>
      <c r="AGO144" s="6"/>
      <c r="AGP144" s="6"/>
      <c r="AGQ144" s="6"/>
      <c r="AGR144" s="6"/>
      <c r="AGS144" s="6"/>
      <c r="AGT144" s="6"/>
      <c r="AGU144" s="6"/>
      <c r="AGV144" s="6"/>
      <c r="AGW144" s="6"/>
      <c r="AGX144" s="6"/>
      <c r="AGY144" s="6"/>
      <c r="AGZ144" s="6"/>
      <c r="AHA144" s="6"/>
      <c r="AHB144" s="6"/>
      <c r="AHC144" s="6"/>
      <c r="AHD144" s="6"/>
      <c r="AHE144" s="6"/>
      <c r="AHF144" s="6"/>
      <c r="AHG144" s="6"/>
      <c r="AHH144" s="6"/>
      <c r="AHI144" s="6"/>
      <c r="AHJ144" s="6"/>
      <c r="AHK144" s="6"/>
      <c r="AHL144" s="6"/>
      <c r="AHM144" s="6"/>
      <c r="AHN144" s="6"/>
      <c r="AHO144" s="6"/>
      <c r="AHP144" s="6"/>
      <c r="AHQ144" s="6"/>
      <c r="AHR144" s="6"/>
      <c r="AHS144" s="6"/>
      <c r="AHT144" s="6"/>
      <c r="AHU144" s="6"/>
      <c r="AHV144" s="6"/>
      <c r="AHW144" s="6"/>
      <c r="AHX144" s="6"/>
      <c r="AHY144" s="6"/>
      <c r="AHZ144" s="6"/>
      <c r="AIA144" s="6"/>
      <c r="AIB144" s="6"/>
      <c r="AIC144" s="6"/>
      <c r="AID144" s="6"/>
      <c r="AIE144" s="6"/>
      <c r="AIF144" s="6"/>
      <c r="AIG144" s="6"/>
      <c r="AIH144" s="6"/>
      <c r="AII144" s="6"/>
      <c r="AIJ144" s="6"/>
      <c r="AIK144" s="6"/>
      <c r="AIL144" s="6"/>
      <c r="AIM144" s="6"/>
      <c r="AIN144" s="6"/>
      <c r="AIO144" s="6"/>
      <c r="AIP144" s="6"/>
      <c r="AIQ144" s="6"/>
      <c r="AIR144" s="6"/>
      <c r="AIS144" s="6"/>
      <c r="AIT144" s="6"/>
      <c r="AIU144" s="6"/>
      <c r="AIV144" s="6"/>
      <c r="AIW144" s="6"/>
      <c r="AIX144" s="6"/>
      <c r="AIY144" s="6"/>
      <c r="AIZ144" s="6"/>
      <c r="AJA144" s="6"/>
      <c r="AJB144" s="6"/>
      <c r="AJC144" s="6"/>
      <c r="AJD144" s="6"/>
      <c r="AJE144" s="6"/>
      <c r="AJF144" s="6"/>
      <c r="AJG144" s="6"/>
      <c r="AJH144" s="6"/>
      <c r="AJI144" s="6"/>
      <c r="AJJ144" s="6"/>
      <c r="AJK144" s="6"/>
      <c r="AJL144" s="6"/>
      <c r="AJM144" s="6"/>
      <c r="AJN144" s="6"/>
      <c r="AJO144" s="6"/>
      <c r="AJP144" s="6"/>
      <c r="AJQ144" s="6"/>
      <c r="AJR144" s="6"/>
      <c r="AJS144" s="6"/>
      <c r="AJT144" s="6"/>
      <c r="AJU144" s="6"/>
      <c r="AJV144" s="6"/>
      <c r="AJW144" s="6"/>
      <c r="AJX144" s="6"/>
      <c r="AJY144" s="6"/>
      <c r="AJZ144" s="6"/>
      <c r="AKA144" s="6"/>
      <c r="AKB144" s="6"/>
      <c r="AKC144" s="6"/>
      <c r="AKD144" s="6"/>
      <c r="AKE144" s="6"/>
      <c r="AKF144" s="6"/>
      <c r="AKG144" s="6"/>
      <c r="AKH144" s="6"/>
      <c r="AKI144" s="6"/>
      <c r="AKJ144" s="6"/>
      <c r="AKK144" s="6"/>
      <c r="AKL144" s="6"/>
      <c r="AKM144" s="6"/>
      <c r="AKN144" s="6"/>
      <c r="AKO144" s="6"/>
      <c r="AKP144" s="6"/>
      <c r="AKQ144" s="6"/>
      <c r="AKR144" s="6"/>
      <c r="AKS144" s="6"/>
      <c r="AKT144" s="6"/>
      <c r="AKU144" s="6"/>
      <c r="AKV144" s="6"/>
      <c r="AKW144" s="6"/>
      <c r="AKX144" s="6"/>
      <c r="AKY144" s="6"/>
      <c r="AKZ144" s="6"/>
      <c r="ALA144" s="6"/>
      <c r="ALB144" s="6"/>
      <c r="ALC144" s="6"/>
      <c r="ALD144" s="6"/>
      <c r="ALE144" s="6"/>
      <c r="ALF144" s="6"/>
      <c r="ALG144" s="6"/>
      <c r="ALH144" s="6"/>
      <c r="ALI144" s="6"/>
      <c r="ALJ144" s="6"/>
      <c r="ALK144" s="6"/>
      <c r="ALL144" s="6"/>
      <c r="ALM144" s="6"/>
      <c r="ALN144" s="6"/>
      <c r="ALO144" s="6"/>
      <c r="ALP144" s="6"/>
      <c r="ALQ144" s="6"/>
      <c r="ALR144" s="6"/>
      <c r="ALS144" s="6"/>
      <c r="ALT144" s="6"/>
      <c r="ALU144" s="6"/>
      <c r="ALV144" s="6"/>
      <c r="ALW144" s="6"/>
      <c r="ALX144" s="6"/>
      <c r="ALY144" s="6"/>
      <c r="ALZ144" s="6"/>
      <c r="AMA144" s="6"/>
      <c r="AMB144" s="6"/>
      <c r="AMC144" s="6"/>
      <c r="AMD144" s="6"/>
      <c r="AME144" s="6"/>
      <c r="AMF144" s="6"/>
      <c r="AMG144" s="6"/>
      <c r="AMH144" s="6"/>
      <c r="AMI144" s="6"/>
      <c r="AMJ144" s="6"/>
      <c r="AMK144" s="6"/>
      <c r="AML144" s="6"/>
      <c r="AMM144" s="6"/>
      <c r="AMN144" s="6"/>
      <c r="AMO144" s="6"/>
      <c r="AMP144" s="6"/>
      <c r="AMQ144" s="6"/>
      <c r="AMR144" s="6"/>
      <c r="AMS144" s="6"/>
      <c r="AMT144" s="6"/>
      <c r="AMU144" s="6"/>
      <c r="AMV144" s="6"/>
      <c r="AMW144" s="6"/>
      <c r="AMX144" s="6"/>
      <c r="AMY144" s="6"/>
      <c r="AMZ144" s="6"/>
      <c r="ANA144" s="6"/>
      <c r="ANB144" s="6"/>
      <c r="ANC144" s="6"/>
      <c r="AND144" s="6"/>
      <c r="ANE144" s="6"/>
      <c r="ANF144" s="6"/>
      <c r="ANG144" s="6"/>
      <c r="ANH144" s="6"/>
      <c r="ANI144" s="6"/>
      <c r="ANJ144" s="6"/>
      <c r="ANK144" s="6"/>
      <c r="ANL144" s="6"/>
      <c r="ANM144" s="6"/>
      <c r="ANN144" s="6"/>
      <c r="ANO144" s="6"/>
      <c r="ANP144" s="6"/>
      <c r="ANQ144" s="6"/>
      <c r="ANR144" s="6"/>
      <c r="ANS144" s="6"/>
      <c r="ANT144" s="6"/>
      <c r="ANU144" s="6"/>
      <c r="ANV144" s="6"/>
      <c r="ANW144" s="6"/>
      <c r="ANX144" s="6"/>
      <c r="ANY144" s="6"/>
      <c r="ANZ144" s="6"/>
      <c r="AOA144" s="6"/>
      <c r="AOB144" s="6"/>
      <c r="AOC144" s="6"/>
      <c r="AOD144" s="6"/>
      <c r="AOE144" s="6"/>
      <c r="AOF144" s="6"/>
      <c r="AOG144" s="6"/>
      <c r="AOH144" s="6"/>
      <c r="AOI144" s="6"/>
      <c r="AOJ144" s="6"/>
      <c r="AOK144" s="6"/>
      <c r="AOL144" s="6"/>
      <c r="AOM144" s="6"/>
      <c r="AON144" s="6"/>
      <c r="AOO144" s="6"/>
      <c r="AOP144" s="6"/>
      <c r="AOQ144" s="6"/>
      <c r="AOR144" s="6"/>
      <c r="AOS144" s="6"/>
      <c r="AOT144" s="6"/>
      <c r="AOU144" s="6"/>
      <c r="AOV144" s="6"/>
      <c r="AOW144" s="6"/>
      <c r="AOX144" s="6"/>
      <c r="AOY144" s="6"/>
      <c r="AOZ144" s="6"/>
      <c r="APA144" s="6"/>
      <c r="APB144" s="6"/>
      <c r="APC144" s="6"/>
      <c r="APD144" s="6"/>
      <c r="APE144" s="6"/>
      <c r="APF144" s="6"/>
      <c r="APG144" s="6"/>
      <c r="APH144" s="6"/>
      <c r="API144" s="6"/>
      <c r="APJ144" s="6"/>
      <c r="APK144" s="6"/>
      <c r="APL144" s="6"/>
      <c r="APM144" s="6"/>
      <c r="APN144" s="6"/>
      <c r="APO144" s="6"/>
      <c r="APP144" s="6"/>
      <c r="APQ144" s="6"/>
      <c r="APR144" s="6"/>
      <c r="APS144" s="6"/>
      <c r="APT144" s="6"/>
      <c r="APU144" s="6"/>
      <c r="APV144" s="6"/>
      <c r="APW144" s="6"/>
      <c r="APX144" s="6"/>
      <c r="APY144" s="6"/>
      <c r="APZ144" s="6"/>
      <c r="AQA144" s="6"/>
      <c r="AQB144" s="6"/>
      <c r="AQC144" s="6"/>
      <c r="AQD144" s="6"/>
      <c r="AQE144" s="6"/>
      <c r="AQF144" s="6"/>
      <c r="AQG144" s="6"/>
      <c r="AQH144" s="6"/>
      <c r="AQI144" s="6"/>
      <c r="AQJ144" s="6"/>
      <c r="AQK144" s="6"/>
      <c r="AQL144" s="6"/>
      <c r="AQM144" s="6"/>
      <c r="AQN144" s="6"/>
      <c r="AQO144" s="6"/>
      <c r="AQP144" s="6"/>
      <c r="AQQ144" s="6"/>
      <c r="AQR144" s="6"/>
      <c r="AQS144" s="6"/>
      <c r="AQT144" s="6"/>
      <c r="AQU144" s="6"/>
      <c r="AQV144" s="6"/>
      <c r="AQW144" s="6"/>
      <c r="AQX144" s="6"/>
      <c r="AQY144" s="6"/>
      <c r="AQZ144" s="6"/>
      <c r="ARA144" s="6"/>
      <c r="ARB144" s="6"/>
      <c r="ARC144" s="6"/>
      <c r="ARD144" s="6"/>
      <c r="ARE144" s="6"/>
      <c r="ARF144" s="6"/>
      <c r="ARG144" s="6"/>
      <c r="ARH144" s="6"/>
      <c r="ARI144" s="6"/>
      <c r="ARJ144" s="6"/>
      <c r="ARK144" s="6"/>
      <c r="ARL144" s="6"/>
      <c r="ARM144" s="6"/>
      <c r="ARN144" s="6"/>
      <c r="ARO144" s="6"/>
      <c r="ARP144" s="6"/>
      <c r="ARQ144" s="6"/>
      <c r="ARR144" s="6"/>
      <c r="ARS144" s="6"/>
      <c r="ART144" s="6"/>
      <c r="ARU144" s="6"/>
      <c r="ARV144" s="6"/>
      <c r="ARW144" s="6"/>
      <c r="ARX144" s="6"/>
      <c r="ARY144" s="6"/>
      <c r="ARZ144" s="6"/>
      <c r="ASA144" s="6"/>
      <c r="ASB144" s="6"/>
      <c r="ASC144" s="6"/>
      <c r="ASD144" s="6"/>
      <c r="ASE144" s="6"/>
      <c r="ASF144" s="6"/>
      <c r="ASG144" s="6"/>
      <c r="ASH144" s="6"/>
      <c r="ASI144" s="6"/>
      <c r="ASJ144" s="6"/>
      <c r="ASK144" s="6"/>
      <c r="ASL144" s="6"/>
      <c r="ASM144" s="6"/>
      <c r="ASN144" s="6"/>
      <c r="ASO144" s="6"/>
      <c r="ASP144" s="6"/>
      <c r="ASQ144" s="6"/>
      <c r="ASR144" s="6"/>
      <c r="ASS144" s="6"/>
      <c r="AST144" s="6"/>
      <c r="ASU144" s="6"/>
      <c r="ASV144" s="6"/>
      <c r="ASW144" s="6"/>
      <c r="ASX144" s="6"/>
      <c r="ASY144" s="6"/>
      <c r="ASZ144" s="6"/>
      <c r="ATA144" s="6"/>
      <c r="ATB144" s="6"/>
      <c r="ATC144" s="6"/>
      <c r="ATD144" s="6"/>
      <c r="ATE144" s="6"/>
      <c r="ATF144" s="6"/>
      <c r="ATG144" s="6"/>
      <c r="ATH144" s="6"/>
      <c r="ATI144" s="6"/>
      <c r="ATJ144" s="6"/>
      <c r="ATK144" s="6"/>
      <c r="ATL144" s="6"/>
      <c r="ATM144" s="6"/>
      <c r="ATN144" s="6"/>
      <c r="ATO144" s="6"/>
      <c r="ATP144" s="6"/>
      <c r="ATQ144" s="6"/>
      <c r="ATR144" s="6"/>
      <c r="ATS144" s="6"/>
      <c r="ATT144" s="6"/>
      <c r="ATU144" s="6"/>
      <c r="ATV144" s="6"/>
      <c r="ATW144" s="6"/>
      <c r="ATX144" s="6"/>
      <c r="ATY144" s="6"/>
      <c r="ATZ144" s="6"/>
      <c r="AUA144" s="6"/>
      <c r="AUB144" s="6"/>
      <c r="AUC144" s="6"/>
      <c r="AUD144" s="6"/>
      <c r="AUE144" s="6"/>
      <c r="AUF144" s="6"/>
      <c r="AUG144" s="6"/>
      <c r="AUH144" s="6"/>
      <c r="AUI144" s="6"/>
      <c r="AUJ144" s="6"/>
      <c r="AUK144" s="6"/>
      <c r="AUL144" s="6"/>
      <c r="AUM144" s="6"/>
      <c r="AUN144" s="6"/>
      <c r="AUO144" s="6"/>
      <c r="AUP144" s="6"/>
      <c r="AUQ144" s="6"/>
      <c r="AUR144" s="6"/>
      <c r="AUS144" s="6"/>
      <c r="AUT144" s="6"/>
      <c r="AUU144" s="6"/>
      <c r="AUV144" s="6"/>
      <c r="AUW144" s="6"/>
      <c r="AUX144" s="6"/>
      <c r="AUY144" s="6"/>
      <c r="AUZ144" s="6"/>
      <c r="AVA144" s="6"/>
      <c r="AVB144" s="6"/>
      <c r="AVC144" s="6"/>
      <c r="AVD144" s="6"/>
      <c r="AVE144" s="6"/>
      <c r="AVF144" s="6"/>
      <c r="AVG144" s="6"/>
      <c r="AVH144" s="6"/>
      <c r="AVI144" s="6"/>
      <c r="AVJ144" s="6"/>
      <c r="AVK144" s="6"/>
      <c r="AVL144" s="6"/>
      <c r="AVM144" s="6"/>
      <c r="AVN144" s="6"/>
      <c r="AVO144" s="6"/>
      <c r="AVP144" s="6"/>
      <c r="AVQ144" s="6"/>
      <c r="AVR144" s="6"/>
      <c r="AVS144" s="6"/>
      <c r="AVT144" s="6"/>
      <c r="AVU144" s="6"/>
      <c r="AVV144" s="6"/>
      <c r="AVW144" s="6"/>
      <c r="AVX144" s="6"/>
      <c r="AVY144" s="6"/>
      <c r="AVZ144" s="6"/>
      <c r="AWA144" s="6"/>
      <c r="AWB144" s="6"/>
      <c r="AWC144" s="6"/>
      <c r="AWD144" s="6"/>
      <c r="AWE144" s="6"/>
      <c r="AWF144" s="6"/>
      <c r="AWG144" s="6"/>
      <c r="AWH144" s="6"/>
      <c r="AWI144" s="6"/>
      <c r="AWJ144" s="6"/>
      <c r="AWK144" s="6"/>
      <c r="AWL144" s="6"/>
      <c r="AWM144" s="6"/>
      <c r="AWN144" s="6"/>
      <c r="AWO144" s="6"/>
      <c r="AWP144" s="6"/>
      <c r="AWQ144" s="6"/>
      <c r="AWR144" s="6"/>
      <c r="AWS144" s="6"/>
      <c r="AWT144" s="6"/>
      <c r="AWU144" s="6"/>
      <c r="AWV144" s="6"/>
      <c r="AWW144" s="6"/>
      <c r="AWX144" s="6"/>
      <c r="AWY144" s="6"/>
      <c r="AWZ144" s="6"/>
      <c r="AXA144" s="6"/>
      <c r="AXB144" s="6"/>
      <c r="AXC144" s="6"/>
      <c r="AXD144" s="6"/>
      <c r="AXE144" s="6"/>
      <c r="AXF144" s="6"/>
      <c r="AXG144" s="6"/>
      <c r="AXH144" s="6"/>
      <c r="AXI144" s="6"/>
      <c r="AXJ144" s="6"/>
      <c r="AXK144" s="6"/>
      <c r="AXL144" s="6"/>
      <c r="AXM144" s="6"/>
      <c r="AXN144" s="6"/>
      <c r="AXO144" s="6"/>
      <c r="AXP144" s="6"/>
      <c r="AXQ144" s="6"/>
      <c r="AXR144" s="6"/>
      <c r="AXS144" s="6"/>
      <c r="AXT144" s="6"/>
      <c r="AXU144" s="6"/>
      <c r="AXV144" s="6"/>
      <c r="AXW144" s="6"/>
      <c r="AXX144" s="6"/>
      <c r="AXY144" s="6"/>
      <c r="AXZ144" s="6"/>
      <c r="AYA144" s="6"/>
      <c r="AYB144" s="6"/>
      <c r="AYC144" s="6"/>
      <c r="AYD144" s="6"/>
      <c r="AYE144" s="6"/>
      <c r="AYF144" s="6"/>
      <c r="AYG144" s="6"/>
      <c r="AYH144" s="6"/>
      <c r="AYI144" s="6"/>
      <c r="AYJ144" s="6"/>
      <c r="AYK144" s="6"/>
      <c r="AYL144" s="6"/>
      <c r="AYM144" s="6"/>
      <c r="AYN144" s="6"/>
      <c r="AYO144" s="6"/>
      <c r="AYP144" s="6"/>
      <c r="AYQ144" s="6"/>
      <c r="AYR144" s="6"/>
      <c r="AYS144" s="6"/>
      <c r="AYT144" s="6"/>
      <c r="AYU144" s="6"/>
      <c r="AYV144" s="6"/>
      <c r="AYW144" s="6"/>
      <c r="AYX144" s="6"/>
      <c r="AYY144" s="6"/>
      <c r="AYZ144" s="6"/>
      <c r="AZA144" s="6"/>
      <c r="AZB144" s="6"/>
      <c r="AZC144" s="6"/>
      <c r="AZD144" s="6"/>
      <c r="AZE144" s="6"/>
      <c r="AZF144" s="6"/>
      <c r="AZG144" s="6"/>
      <c r="AZH144" s="6"/>
      <c r="AZI144" s="6"/>
      <c r="AZJ144" s="6"/>
      <c r="AZK144" s="6"/>
      <c r="AZL144" s="6"/>
      <c r="AZM144" s="6"/>
      <c r="AZN144" s="6"/>
      <c r="AZO144" s="6"/>
      <c r="AZP144" s="6"/>
      <c r="AZQ144" s="6"/>
      <c r="AZR144" s="6"/>
      <c r="AZS144" s="6"/>
      <c r="AZT144" s="6"/>
      <c r="AZU144" s="6"/>
      <c r="AZV144" s="6"/>
      <c r="AZW144" s="6"/>
      <c r="AZX144" s="6"/>
      <c r="AZY144" s="6"/>
      <c r="AZZ144" s="6"/>
      <c r="BAA144" s="6"/>
      <c r="BAB144" s="6"/>
      <c r="BAC144" s="6"/>
      <c r="BAD144" s="6"/>
      <c r="BAE144" s="6"/>
      <c r="BAF144" s="6"/>
      <c r="BAG144" s="6"/>
      <c r="BAH144" s="6"/>
      <c r="BAI144" s="6"/>
      <c r="BAJ144" s="6"/>
      <c r="BAK144" s="6"/>
      <c r="BAL144" s="6"/>
      <c r="BAM144" s="6"/>
      <c r="BAN144" s="6"/>
      <c r="BAO144" s="6"/>
      <c r="BAP144" s="6"/>
      <c r="BAQ144" s="6"/>
      <c r="BAR144" s="6"/>
      <c r="BAS144" s="6"/>
      <c r="BAT144" s="6"/>
      <c r="BAU144" s="6"/>
      <c r="BAV144" s="6"/>
      <c r="BAW144" s="6"/>
      <c r="BAX144" s="6"/>
      <c r="BAY144" s="6"/>
      <c r="BAZ144" s="6"/>
      <c r="BBA144" s="6"/>
      <c r="BBB144" s="6"/>
      <c r="BBC144" s="6"/>
      <c r="BBD144" s="6"/>
      <c r="BBE144" s="6"/>
      <c r="BBF144" s="6"/>
      <c r="BBG144" s="6"/>
      <c r="BBH144" s="6"/>
      <c r="BBI144" s="6"/>
      <c r="BBJ144" s="6"/>
      <c r="BBK144" s="6"/>
      <c r="BBL144" s="6"/>
      <c r="BBM144" s="6"/>
      <c r="BBN144" s="6"/>
      <c r="BBO144" s="6"/>
      <c r="BBP144" s="6"/>
      <c r="BBQ144" s="6"/>
      <c r="BBR144" s="6"/>
      <c r="BBS144" s="6"/>
      <c r="BBT144" s="6"/>
      <c r="BBU144" s="6"/>
      <c r="BBV144" s="6"/>
      <c r="BBW144" s="6"/>
      <c r="BBX144" s="6"/>
      <c r="BBY144" s="6"/>
      <c r="BBZ144" s="6"/>
      <c r="BCA144" s="6"/>
      <c r="BCB144" s="6"/>
      <c r="BCC144" s="6"/>
      <c r="BCD144" s="6"/>
      <c r="BCE144" s="6"/>
      <c r="BCF144" s="6"/>
      <c r="BCG144" s="6"/>
      <c r="BCH144" s="6"/>
      <c r="BCI144" s="6"/>
      <c r="BCJ144" s="6"/>
      <c r="BCK144" s="6"/>
      <c r="BCL144" s="6"/>
      <c r="BCM144" s="6"/>
      <c r="BCN144" s="6"/>
      <c r="BCO144" s="6"/>
      <c r="BCP144" s="6"/>
      <c r="BCQ144" s="6"/>
      <c r="BCR144" s="6"/>
      <c r="BCS144" s="6"/>
      <c r="BCT144" s="6"/>
      <c r="BCU144" s="6"/>
      <c r="BCV144" s="6"/>
      <c r="BCW144" s="6"/>
      <c r="BCX144" s="6"/>
      <c r="BCY144" s="6"/>
      <c r="BCZ144" s="6"/>
      <c r="BDA144" s="6"/>
      <c r="BDB144" s="6"/>
      <c r="BDC144" s="6"/>
      <c r="BDD144" s="6"/>
      <c r="BDE144" s="6"/>
      <c r="BDF144" s="6"/>
      <c r="BDG144" s="6"/>
      <c r="BDH144" s="6"/>
      <c r="BDI144" s="6"/>
      <c r="BDJ144" s="6"/>
      <c r="BDK144" s="6"/>
      <c r="BDL144" s="6"/>
      <c r="BDM144" s="6"/>
      <c r="BDN144" s="6"/>
      <c r="BDO144" s="6"/>
      <c r="BDP144" s="6"/>
      <c r="BDQ144" s="6"/>
      <c r="BDR144" s="6"/>
      <c r="BDS144" s="6"/>
      <c r="BDT144" s="6"/>
      <c r="BDU144" s="6"/>
      <c r="BDV144" s="6"/>
      <c r="BDW144" s="6"/>
      <c r="BDX144" s="6"/>
      <c r="BDY144" s="6"/>
      <c r="BDZ144" s="6"/>
      <c r="BEA144" s="6"/>
      <c r="BEB144" s="6"/>
      <c r="BEC144" s="6"/>
      <c r="BED144" s="6"/>
      <c r="BEE144" s="6"/>
      <c r="BEF144" s="6"/>
      <c r="BEG144" s="6"/>
      <c r="BEH144" s="6"/>
      <c r="BEI144" s="6"/>
      <c r="BEJ144" s="6"/>
      <c r="BEK144" s="6"/>
      <c r="BEL144" s="6"/>
      <c r="BEM144" s="6"/>
      <c r="BEN144" s="6"/>
      <c r="BEO144" s="6"/>
      <c r="BEP144" s="6"/>
      <c r="BEQ144" s="6"/>
      <c r="BER144" s="6"/>
      <c r="BES144" s="6"/>
      <c r="BET144" s="6"/>
      <c r="BEU144" s="6"/>
      <c r="BEV144" s="6"/>
      <c r="BEW144" s="6"/>
      <c r="BEX144" s="6"/>
      <c r="BEY144" s="6"/>
      <c r="BEZ144" s="6"/>
      <c r="BFA144" s="6"/>
      <c r="BFB144" s="6"/>
      <c r="BFC144" s="6"/>
      <c r="BFD144" s="6"/>
      <c r="BFE144" s="6"/>
      <c r="BFF144" s="6"/>
      <c r="BFG144" s="6"/>
      <c r="BFH144" s="6"/>
      <c r="BFI144" s="6"/>
      <c r="BFJ144" s="6"/>
      <c r="BFK144" s="6"/>
      <c r="BFL144" s="6"/>
      <c r="BFM144" s="6"/>
      <c r="BFN144" s="6"/>
      <c r="BFO144" s="6"/>
      <c r="BFP144" s="6"/>
      <c r="BFQ144" s="6"/>
      <c r="BFR144" s="6"/>
      <c r="BFS144" s="6"/>
      <c r="BFT144" s="6"/>
      <c r="BFU144" s="6"/>
      <c r="BFV144" s="6"/>
      <c r="BFW144" s="6"/>
      <c r="BFX144" s="6"/>
      <c r="BFY144" s="6"/>
      <c r="BFZ144" s="6"/>
      <c r="BGA144" s="6"/>
      <c r="BGB144" s="6"/>
      <c r="BGC144" s="6"/>
      <c r="BGD144" s="6"/>
      <c r="BGE144" s="6"/>
      <c r="BGF144" s="6"/>
      <c r="BGG144" s="6"/>
      <c r="BGH144" s="6"/>
      <c r="BGI144" s="6"/>
      <c r="BGJ144" s="6"/>
      <c r="BGK144" s="6"/>
      <c r="BGL144" s="6"/>
      <c r="BGM144" s="6"/>
      <c r="BGN144" s="6"/>
      <c r="BGO144" s="6"/>
      <c r="BGP144" s="6"/>
      <c r="BGQ144" s="6"/>
      <c r="BGR144" s="6"/>
      <c r="BGS144" s="6"/>
      <c r="BGT144" s="6"/>
      <c r="BGU144" s="6"/>
      <c r="BGV144" s="6"/>
      <c r="BGW144" s="6"/>
      <c r="BGX144" s="6"/>
      <c r="BGY144" s="6"/>
      <c r="BGZ144" s="6"/>
      <c r="BHA144" s="6"/>
      <c r="BHB144" s="6"/>
      <c r="BHC144" s="6"/>
      <c r="BHD144" s="6"/>
      <c r="BHE144" s="6"/>
      <c r="BHF144" s="6"/>
      <c r="BHG144" s="6"/>
      <c r="BHH144" s="6"/>
      <c r="BHI144" s="6"/>
      <c r="BHJ144" s="6"/>
      <c r="BHK144" s="6"/>
      <c r="BHL144" s="6"/>
      <c r="BHM144" s="6"/>
      <c r="BHN144" s="6"/>
      <c r="BHO144" s="6"/>
      <c r="BHP144" s="6"/>
      <c r="BHQ144" s="6"/>
      <c r="BHR144" s="6"/>
      <c r="BHS144" s="6"/>
      <c r="BHT144" s="6"/>
      <c r="BHU144" s="6"/>
      <c r="BHV144" s="6"/>
      <c r="BHW144" s="6"/>
      <c r="BHX144" s="6"/>
      <c r="BHY144" s="6"/>
      <c r="BHZ144" s="6"/>
      <c r="BIA144" s="6"/>
      <c r="BIB144" s="6"/>
      <c r="BIC144" s="6"/>
      <c r="BID144" s="6"/>
      <c r="BIE144" s="6"/>
      <c r="BIF144" s="6"/>
      <c r="BIG144" s="6"/>
      <c r="BIH144" s="6"/>
      <c r="BII144" s="6"/>
      <c r="BIJ144" s="6"/>
      <c r="BIK144" s="6"/>
      <c r="BIL144" s="6"/>
      <c r="BIM144" s="6"/>
      <c r="BIN144" s="6"/>
      <c r="BIO144" s="6"/>
      <c r="BIP144" s="6"/>
      <c r="BIQ144" s="6"/>
      <c r="BIR144" s="6"/>
      <c r="BIS144" s="6"/>
      <c r="BIT144" s="6"/>
      <c r="BIU144" s="6"/>
      <c r="BIV144" s="6"/>
      <c r="BIW144" s="6"/>
      <c r="BIX144" s="6"/>
      <c r="BIY144" s="6"/>
      <c r="BIZ144" s="6"/>
      <c r="BJA144" s="6"/>
      <c r="BJB144" s="6"/>
      <c r="BJC144" s="6"/>
      <c r="BJD144" s="6"/>
      <c r="BJE144" s="6"/>
      <c r="BJF144" s="6"/>
      <c r="BJG144" s="6"/>
      <c r="BJH144" s="6"/>
      <c r="BJI144" s="6"/>
      <c r="BJJ144" s="6"/>
      <c r="BJK144" s="6"/>
      <c r="BJL144" s="6"/>
      <c r="BJM144" s="6"/>
      <c r="BJN144" s="6"/>
      <c r="BJO144" s="6"/>
      <c r="BJP144" s="6"/>
      <c r="BJQ144" s="6"/>
      <c r="BJR144" s="6"/>
      <c r="BJS144" s="6"/>
      <c r="BJT144" s="6"/>
      <c r="BJU144" s="6"/>
      <c r="BJV144" s="6"/>
      <c r="BJW144" s="6"/>
      <c r="BJX144" s="6"/>
      <c r="BJY144" s="6"/>
      <c r="BJZ144" s="6"/>
      <c r="BKA144" s="6"/>
      <c r="BKB144" s="6"/>
      <c r="BKC144" s="6"/>
      <c r="BKD144" s="6"/>
      <c r="BKE144" s="6"/>
      <c r="BKF144" s="6"/>
      <c r="BKG144" s="6"/>
      <c r="BKH144" s="6"/>
      <c r="BKI144" s="6"/>
      <c r="BKJ144" s="6"/>
      <c r="BKK144" s="6"/>
      <c r="BKL144" s="6"/>
      <c r="BKM144" s="6"/>
      <c r="BKN144" s="6"/>
      <c r="BKO144" s="6"/>
      <c r="BKP144" s="6"/>
      <c r="BKQ144" s="6"/>
      <c r="BKR144" s="6"/>
      <c r="BKS144" s="6"/>
      <c r="BKT144" s="6"/>
      <c r="BKU144" s="6"/>
      <c r="BKV144" s="6"/>
      <c r="BKW144" s="6"/>
      <c r="BKX144" s="6"/>
      <c r="BKY144" s="6"/>
      <c r="BKZ144" s="6"/>
      <c r="BLA144" s="6"/>
      <c r="BLB144" s="6"/>
      <c r="BLC144" s="6"/>
      <c r="BLD144" s="6"/>
      <c r="BLE144" s="6"/>
      <c r="BLF144" s="6"/>
      <c r="BLG144" s="6"/>
      <c r="BLH144" s="6"/>
      <c r="BLI144" s="6"/>
      <c r="BLJ144" s="6"/>
      <c r="BLK144" s="6"/>
      <c r="BLL144" s="6"/>
      <c r="BLM144" s="6"/>
      <c r="BLN144" s="6"/>
      <c r="BLO144" s="6"/>
      <c r="BLP144" s="6"/>
      <c r="BLQ144" s="6"/>
      <c r="BLR144" s="6"/>
      <c r="BLS144" s="6"/>
      <c r="BLT144" s="6"/>
      <c r="BLU144" s="6"/>
      <c r="BLV144" s="6"/>
      <c r="BLW144" s="6"/>
      <c r="BLX144" s="6"/>
      <c r="BLY144" s="6"/>
      <c r="BLZ144" s="6"/>
      <c r="BMA144" s="6"/>
      <c r="BMB144" s="6"/>
      <c r="BMC144" s="6"/>
      <c r="BMD144" s="6"/>
      <c r="BME144" s="6"/>
      <c r="BMF144" s="6"/>
      <c r="BMG144" s="6"/>
      <c r="BMH144" s="6"/>
      <c r="BMI144" s="6"/>
      <c r="BMJ144" s="6"/>
      <c r="BMK144" s="6"/>
      <c r="BML144" s="6"/>
      <c r="BMM144" s="6"/>
      <c r="BMN144" s="6"/>
      <c r="BMO144" s="6"/>
      <c r="BMP144" s="6"/>
      <c r="BMQ144" s="6"/>
      <c r="BMR144" s="6"/>
      <c r="BMS144" s="6"/>
      <c r="BMT144" s="6"/>
      <c r="BMU144" s="6"/>
      <c r="BMV144" s="6"/>
      <c r="BMW144" s="6"/>
      <c r="BMX144" s="6"/>
      <c r="BMY144" s="6"/>
      <c r="BMZ144" s="6"/>
      <c r="BNA144" s="6"/>
      <c r="BNB144" s="6"/>
      <c r="BNC144" s="6"/>
      <c r="BND144" s="6"/>
      <c r="BNE144" s="6"/>
      <c r="BNF144" s="6"/>
      <c r="BNG144" s="6"/>
      <c r="BNH144" s="6"/>
      <c r="BNI144" s="6"/>
      <c r="BNJ144" s="6"/>
      <c r="BNK144" s="6"/>
      <c r="BNL144" s="6"/>
      <c r="BNM144" s="6"/>
      <c r="BNN144" s="6"/>
      <c r="BNO144" s="6"/>
      <c r="BNP144" s="6"/>
      <c r="BNQ144" s="6"/>
      <c r="BNR144" s="6"/>
      <c r="BNS144" s="6"/>
      <c r="BNT144" s="6"/>
      <c r="BNU144" s="6"/>
      <c r="BNV144" s="6"/>
      <c r="BNW144" s="6"/>
      <c r="BNX144" s="6"/>
      <c r="BNY144" s="6"/>
      <c r="BNZ144" s="6"/>
      <c r="BOA144" s="6"/>
      <c r="BOB144" s="6"/>
      <c r="BOC144" s="6"/>
      <c r="BOD144" s="6"/>
      <c r="BOE144" s="6"/>
      <c r="BOF144" s="6"/>
      <c r="BOG144" s="6"/>
      <c r="BOH144" s="6"/>
      <c r="BOI144" s="6"/>
      <c r="BOJ144" s="6"/>
      <c r="BOK144" s="6"/>
      <c r="BOL144" s="6"/>
      <c r="BOM144" s="6"/>
      <c r="BON144" s="6"/>
      <c r="BOO144" s="6"/>
      <c r="BOP144" s="6"/>
      <c r="BOQ144" s="6"/>
      <c r="BOR144" s="6"/>
      <c r="BOS144" s="6"/>
      <c r="BOT144" s="6"/>
      <c r="BOU144" s="6"/>
      <c r="BOV144" s="6"/>
      <c r="BOW144" s="6"/>
      <c r="BOX144" s="6"/>
      <c r="BOY144" s="6"/>
      <c r="BOZ144" s="6"/>
      <c r="BPA144" s="6"/>
      <c r="BPB144" s="6"/>
      <c r="BPC144" s="6"/>
      <c r="BPD144" s="6"/>
      <c r="BPE144" s="6"/>
      <c r="BPF144" s="6"/>
      <c r="BPG144" s="6"/>
      <c r="BPH144" s="6"/>
      <c r="BPI144" s="6"/>
      <c r="BPJ144" s="6"/>
      <c r="BPK144" s="6"/>
      <c r="BPL144" s="6"/>
      <c r="BPM144" s="6"/>
      <c r="BPN144" s="6"/>
      <c r="BPO144" s="6"/>
      <c r="BPP144" s="6"/>
      <c r="BPQ144" s="6"/>
      <c r="BPR144" s="6"/>
      <c r="BPS144" s="6"/>
      <c r="BPT144" s="6"/>
      <c r="BPU144" s="6"/>
      <c r="BPV144" s="6"/>
      <c r="BPW144" s="6"/>
      <c r="BPX144" s="6"/>
      <c r="BPY144" s="6"/>
      <c r="BPZ144" s="6"/>
      <c r="BQA144" s="6"/>
      <c r="BQB144" s="6"/>
      <c r="BQC144" s="6"/>
      <c r="BQD144" s="6"/>
      <c r="BQE144" s="6"/>
      <c r="BQF144" s="6"/>
      <c r="BQG144" s="6"/>
      <c r="BQH144" s="6"/>
      <c r="BQI144" s="6"/>
      <c r="BQJ144" s="6"/>
      <c r="BQK144" s="6"/>
      <c r="BQL144" s="6"/>
      <c r="BQM144" s="6"/>
      <c r="BQN144" s="6"/>
      <c r="BQO144" s="6"/>
      <c r="BQP144" s="6"/>
      <c r="BQQ144" s="6"/>
      <c r="BQR144" s="6"/>
      <c r="BQS144" s="6"/>
      <c r="BQT144" s="6"/>
      <c r="BQU144" s="6"/>
      <c r="BQV144" s="6"/>
      <c r="BQW144" s="6"/>
      <c r="BQX144" s="6"/>
      <c r="BQY144" s="6"/>
      <c r="BQZ144" s="6"/>
      <c r="BRA144" s="6"/>
      <c r="BRB144" s="6"/>
      <c r="BRC144" s="6"/>
      <c r="BRD144" s="6"/>
      <c r="BRE144" s="6"/>
      <c r="BRF144" s="6"/>
      <c r="BRG144" s="6"/>
      <c r="BRH144" s="6"/>
      <c r="BRI144" s="6"/>
      <c r="BRJ144" s="6"/>
      <c r="BRK144" s="6"/>
      <c r="BRL144" s="6"/>
      <c r="BRM144" s="6"/>
      <c r="BRN144" s="6"/>
      <c r="BRO144" s="6"/>
      <c r="BRP144" s="6"/>
      <c r="BRQ144" s="6"/>
      <c r="BRR144" s="6"/>
      <c r="BRS144" s="6"/>
      <c r="BRT144" s="6"/>
      <c r="BRU144" s="6"/>
      <c r="BRV144" s="6"/>
      <c r="BRW144" s="6"/>
      <c r="BRX144" s="6"/>
      <c r="BRY144" s="6"/>
      <c r="BRZ144" s="6"/>
      <c r="BSA144" s="6"/>
      <c r="BSB144" s="6"/>
      <c r="BSC144" s="6"/>
      <c r="BSD144" s="6"/>
      <c r="BSE144" s="6"/>
      <c r="BSF144" s="6"/>
      <c r="BSG144" s="6"/>
      <c r="BSH144" s="6"/>
      <c r="BSI144" s="6"/>
      <c r="BSJ144" s="6"/>
      <c r="BSK144" s="6"/>
      <c r="BSL144" s="6"/>
      <c r="BSM144" s="6"/>
      <c r="BSN144" s="6"/>
      <c r="BSO144" s="6"/>
      <c r="BSP144" s="6"/>
      <c r="BSQ144" s="6"/>
      <c r="BSR144" s="6"/>
      <c r="BSS144" s="6"/>
      <c r="BST144" s="6"/>
      <c r="BSU144" s="6"/>
      <c r="BSV144" s="6"/>
      <c r="BSW144" s="6"/>
      <c r="BSX144" s="6"/>
      <c r="BSY144" s="6"/>
      <c r="BSZ144" s="6"/>
      <c r="BTA144" s="6"/>
      <c r="BTB144" s="6"/>
      <c r="BTC144" s="6"/>
      <c r="BTD144" s="6"/>
      <c r="BTE144" s="6"/>
      <c r="BTF144" s="6"/>
      <c r="BTG144" s="6"/>
      <c r="BTH144" s="6"/>
      <c r="BTI144" s="6"/>
      <c r="BTJ144" s="6"/>
      <c r="BTK144" s="6"/>
      <c r="BTL144" s="6"/>
      <c r="BTM144" s="6"/>
      <c r="BTN144" s="6"/>
      <c r="BTO144" s="6"/>
      <c r="BTP144" s="6"/>
      <c r="BTQ144" s="6"/>
      <c r="BTR144" s="6"/>
      <c r="BTS144" s="6"/>
      <c r="BTT144" s="6"/>
      <c r="BTU144" s="6"/>
      <c r="BTV144" s="6"/>
      <c r="BTW144" s="6"/>
      <c r="BTX144" s="6"/>
      <c r="BTY144" s="6"/>
      <c r="BTZ144" s="6"/>
      <c r="BUA144" s="6"/>
      <c r="BUB144" s="6"/>
      <c r="BUC144" s="6"/>
      <c r="BUD144" s="6"/>
      <c r="BUE144" s="6"/>
      <c r="BUF144" s="6"/>
      <c r="BUG144" s="6"/>
      <c r="BUH144" s="6"/>
      <c r="BUI144" s="6"/>
      <c r="BUJ144" s="6"/>
      <c r="BUK144" s="6"/>
      <c r="BUL144" s="6"/>
      <c r="BUM144" s="6"/>
      <c r="BUN144" s="6"/>
      <c r="BUO144" s="6"/>
      <c r="BUP144" s="6"/>
      <c r="BUQ144" s="6"/>
      <c r="BUR144" s="6"/>
      <c r="BUS144" s="6"/>
      <c r="BUT144" s="6"/>
      <c r="BUU144" s="6"/>
      <c r="BUV144" s="6"/>
      <c r="BUW144" s="6"/>
      <c r="BUX144" s="6"/>
      <c r="BUY144" s="6"/>
      <c r="BUZ144" s="6"/>
      <c r="BVA144" s="6"/>
      <c r="BVB144" s="6"/>
      <c r="BVC144" s="6"/>
      <c r="BVD144" s="6"/>
      <c r="BVE144" s="6"/>
      <c r="BVF144" s="6"/>
      <c r="BVG144" s="6"/>
      <c r="BVH144" s="6"/>
      <c r="BVI144" s="6"/>
      <c r="BVJ144" s="6"/>
      <c r="BVK144" s="6"/>
      <c r="BVL144" s="6"/>
      <c r="BVM144" s="6"/>
      <c r="BVN144" s="6"/>
      <c r="BVO144" s="6"/>
      <c r="BVP144" s="6"/>
      <c r="BVQ144" s="6"/>
      <c r="BVR144" s="6"/>
      <c r="BVS144" s="6"/>
      <c r="BVT144" s="6"/>
      <c r="BVU144" s="6"/>
      <c r="BVV144" s="6"/>
      <c r="BVW144" s="6"/>
      <c r="BVX144" s="6"/>
      <c r="BVY144" s="6"/>
      <c r="BVZ144" s="6"/>
      <c r="BWA144" s="6"/>
      <c r="BWB144" s="6"/>
      <c r="BWC144" s="6"/>
      <c r="BWD144" s="6"/>
      <c r="BWE144" s="6"/>
      <c r="BWF144" s="6"/>
      <c r="BWG144" s="6"/>
      <c r="BWH144" s="6"/>
      <c r="BWI144" s="6"/>
      <c r="BWJ144" s="6"/>
      <c r="BWK144" s="6"/>
      <c r="BWL144" s="6"/>
      <c r="BWM144" s="6"/>
      <c r="BWN144" s="6"/>
      <c r="BWO144" s="6"/>
      <c r="BWP144" s="6"/>
      <c r="BWQ144" s="6"/>
      <c r="BWR144" s="6"/>
      <c r="BWS144" s="6"/>
      <c r="BWT144" s="6"/>
      <c r="BWU144" s="6"/>
      <c r="BWV144" s="6"/>
      <c r="BWW144" s="6"/>
      <c r="BWX144" s="6"/>
      <c r="BWY144" s="6"/>
      <c r="BWZ144" s="6"/>
      <c r="BXA144" s="6"/>
      <c r="BXB144" s="6"/>
      <c r="BXC144" s="6"/>
      <c r="BXD144" s="6"/>
      <c r="BXE144" s="6"/>
      <c r="BXF144" s="6"/>
      <c r="BXG144" s="6"/>
      <c r="BXH144" s="6"/>
      <c r="BXI144" s="6"/>
      <c r="BXJ144" s="6"/>
      <c r="BXK144" s="6"/>
      <c r="BXL144" s="6"/>
      <c r="BXM144" s="6"/>
      <c r="BXN144" s="6"/>
      <c r="BXO144" s="6"/>
      <c r="BXP144" s="6"/>
      <c r="BXQ144" s="6"/>
      <c r="BXR144" s="6"/>
      <c r="BXS144" s="6"/>
      <c r="BXT144" s="6"/>
      <c r="BXU144" s="6"/>
      <c r="BXV144" s="6"/>
      <c r="BXW144" s="6"/>
      <c r="BXX144" s="6"/>
      <c r="BXY144" s="6"/>
      <c r="BXZ144" s="6"/>
      <c r="BYA144" s="6"/>
      <c r="BYB144" s="6"/>
      <c r="BYC144" s="6"/>
      <c r="BYD144" s="6"/>
      <c r="BYE144" s="6"/>
      <c r="BYF144" s="6"/>
      <c r="BYG144" s="6"/>
      <c r="BYH144" s="6"/>
      <c r="BYI144" s="6"/>
      <c r="BYJ144" s="6"/>
      <c r="BYK144" s="6"/>
      <c r="BYL144" s="6"/>
      <c r="BYM144" s="6"/>
      <c r="BYN144" s="6"/>
      <c r="BYO144" s="6"/>
      <c r="BYP144" s="6"/>
      <c r="BYQ144" s="6"/>
      <c r="BYR144" s="6"/>
      <c r="BYS144" s="6"/>
      <c r="BYT144" s="6"/>
      <c r="BYU144" s="6"/>
      <c r="BYV144" s="6"/>
      <c r="BYW144" s="6"/>
      <c r="BYX144" s="6"/>
      <c r="BYY144" s="6"/>
      <c r="BYZ144" s="6"/>
      <c r="BZA144" s="6"/>
      <c r="BZB144" s="6"/>
      <c r="BZC144" s="6"/>
      <c r="BZD144" s="6"/>
      <c r="BZE144" s="6"/>
      <c r="BZF144" s="6"/>
      <c r="BZG144" s="6"/>
      <c r="BZH144" s="6"/>
      <c r="BZI144" s="6"/>
      <c r="BZJ144" s="6"/>
      <c r="BZK144" s="6"/>
      <c r="BZL144" s="6"/>
      <c r="BZM144" s="6"/>
      <c r="BZN144" s="6"/>
      <c r="BZO144" s="6"/>
      <c r="BZP144" s="6"/>
      <c r="BZQ144" s="6"/>
      <c r="BZR144" s="6"/>
      <c r="BZS144" s="6"/>
      <c r="BZT144" s="6"/>
      <c r="BZU144" s="6"/>
      <c r="BZV144" s="6"/>
      <c r="BZW144" s="6"/>
      <c r="BZX144" s="6"/>
      <c r="BZY144" s="6"/>
      <c r="BZZ144" s="6"/>
      <c r="CAA144" s="6"/>
      <c r="CAB144" s="6"/>
      <c r="CAC144" s="6"/>
      <c r="CAD144" s="6"/>
      <c r="CAE144" s="6"/>
      <c r="CAF144" s="6"/>
      <c r="CAG144" s="6"/>
      <c r="CAH144" s="6"/>
      <c r="CAI144" s="6"/>
      <c r="CAJ144" s="6"/>
      <c r="CAK144" s="6"/>
      <c r="CAL144" s="6"/>
      <c r="CAM144" s="6"/>
      <c r="CAN144" s="6"/>
      <c r="CAO144" s="6"/>
      <c r="CAP144" s="6"/>
      <c r="CAQ144" s="6"/>
      <c r="CAR144" s="6"/>
      <c r="CAS144" s="6"/>
      <c r="CAT144" s="6"/>
      <c r="CAU144" s="6"/>
      <c r="CAV144" s="6"/>
      <c r="CAW144" s="6"/>
      <c r="CAX144" s="6"/>
      <c r="CAY144" s="6"/>
      <c r="CAZ144" s="6"/>
      <c r="CBA144" s="6"/>
      <c r="CBB144" s="6"/>
      <c r="CBC144" s="6"/>
      <c r="CBD144" s="6"/>
      <c r="CBE144" s="6"/>
      <c r="CBF144" s="6"/>
      <c r="CBG144" s="6"/>
      <c r="CBH144" s="6"/>
      <c r="CBI144" s="6"/>
      <c r="CBJ144" s="6"/>
      <c r="CBK144" s="6"/>
      <c r="CBL144" s="6"/>
      <c r="CBM144" s="6"/>
      <c r="CBN144" s="6"/>
      <c r="CBO144" s="6"/>
      <c r="CBP144" s="6"/>
      <c r="CBQ144" s="6"/>
      <c r="CBR144" s="6"/>
      <c r="CBS144" s="6"/>
      <c r="CBT144" s="6"/>
      <c r="CBU144" s="6"/>
      <c r="CBV144" s="6"/>
      <c r="CBW144" s="6"/>
      <c r="CBX144" s="6"/>
      <c r="CBY144" s="6"/>
      <c r="CBZ144" s="6"/>
      <c r="CCA144" s="6"/>
      <c r="CCB144" s="6"/>
      <c r="CCC144" s="6"/>
      <c r="CCD144" s="6"/>
      <c r="CCE144" s="6"/>
      <c r="CCF144" s="6"/>
      <c r="CCG144" s="6"/>
      <c r="CCH144" s="6"/>
      <c r="CCI144" s="6"/>
      <c r="CCJ144" s="6"/>
      <c r="CCK144" s="6"/>
      <c r="CCL144" s="6"/>
      <c r="CCM144" s="6"/>
      <c r="CCN144" s="6"/>
      <c r="CCO144" s="6"/>
      <c r="CCP144" s="6"/>
      <c r="CCQ144" s="6"/>
      <c r="CCR144" s="6"/>
      <c r="CCS144" s="6"/>
      <c r="CCT144" s="6"/>
      <c r="CCU144" s="6"/>
      <c r="CCV144" s="6"/>
      <c r="CCW144" s="6"/>
      <c r="CCX144" s="6"/>
      <c r="CCY144" s="6"/>
      <c r="CCZ144" s="6"/>
      <c r="CDA144" s="6"/>
      <c r="CDB144" s="6"/>
      <c r="CDC144" s="6"/>
      <c r="CDD144" s="6"/>
      <c r="CDE144" s="6"/>
      <c r="CDF144" s="6"/>
      <c r="CDG144" s="6"/>
      <c r="CDH144" s="6"/>
      <c r="CDI144" s="6"/>
      <c r="CDJ144" s="6"/>
      <c r="CDK144" s="6"/>
      <c r="CDL144" s="6"/>
      <c r="CDM144" s="6"/>
      <c r="CDN144" s="6"/>
      <c r="CDO144" s="6"/>
      <c r="CDP144" s="6"/>
      <c r="CDQ144" s="6"/>
      <c r="CDR144" s="6"/>
      <c r="CDS144" s="6"/>
      <c r="CDT144" s="6"/>
      <c r="CDU144" s="6"/>
      <c r="CDV144" s="6"/>
      <c r="CDW144" s="6"/>
      <c r="CDX144" s="6"/>
      <c r="CDY144" s="6"/>
      <c r="CDZ144" s="6"/>
      <c r="CEA144" s="6"/>
      <c r="CEB144" s="6"/>
      <c r="CEC144" s="6"/>
      <c r="CED144" s="6"/>
      <c r="CEE144" s="6"/>
      <c r="CEF144" s="6"/>
      <c r="CEG144" s="6"/>
      <c r="CEH144" s="6"/>
      <c r="CEI144" s="6"/>
      <c r="CEJ144" s="6"/>
      <c r="CEK144" s="6"/>
      <c r="CEL144" s="6"/>
      <c r="CEM144" s="6"/>
      <c r="CEN144" s="6"/>
      <c r="CEO144" s="6"/>
      <c r="CEP144" s="6"/>
      <c r="CEQ144" s="6"/>
      <c r="CER144" s="6"/>
      <c r="CES144" s="6"/>
      <c r="CET144" s="6"/>
      <c r="CEU144" s="6"/>
      <c r="CEV144" s="6"/>
      <c r="CEW144" s="6"/>
      <c r="CEX144" s="6"/>
      <c r="CEY144" s="6"/>
      <c r="CEZ144" s="6"/>
      <c r="CFA144" s="6"/>
      <c r="CFB144" s="6"/>
      <c r="CFC144" s="6"/>
      <c r="CFD144" s="6"/>
      <c r="CFE144" s="6"/>
      <c r="CFF144" s="6"/>
      <c r="CFG144" s="6"/>
      <c r="CFH144" s="6"/>
      <c r="CFI144" s="6"/>
      <c r="CFJ144" s="6"/>
      <c r="CFK144" s="6"/>
      <c r="CFL144" s="6"/>
      <c r="CFM144" s="6"/>
      <c r="CFN144" s="6"/>
      <c r="CFO144" s="6"/>
      <c r="CFP144" s="6"/>
      <c r="CFQ144" s="6"/>
      <c r="CFR144" s="6"/>
      <c r="CFS144" s="6"/>
      <c r="CFT144" s="6"/>
      <c r="CFU144" s="6"/>
      <c r="CFV144" s="6"/>
      <c r="CFW144" s="6"/>
      <c r="CFX144" s="6"/>
      <c r="CFY144" s="6"/>
      <c r="CFZ144" s="6"/>
      <c r="CGA144" s="6"/>
      <c r="CGB144" s="6"/>
      <c r="CGC144" s="6"/>
      <c r="CGD144" s="6"/>
      <c r="CGE144" s="6"/>
      <c r="CGF144" s="6"/>
      <c r="CGG144" s="6"/>
      <c r="CGH144" s="6"/>
      <c r="CGI144" s="6"/>
      <c r="CGJ144" s="6"/>
      <c r="CGK144" s="6"/>
      <c r="CGL144" s="6"/>
      <c r="CGM144" s="6"/>
      <c r="CGN144" s="6"/>
      <c r="CGO144" s="6"/>
      <c r="CGP144" s="6"/>
      <c r="CGQ144" s="6"/>
      <c r="CGR144" s="6"/>
      <c r="CGS144" s="6"/>
      <c r="CGT144" s="6"/>
      <c r="CGU144" s="6"/>
      <c r="CGV144" s="6"/>
      <c r="CGW144" s="6"/>
      <c r="CGX144" s="6"/>
      <c r="CGY144" s="6"/>
      <c r="CGZ144" s="6"/>
      <c r="CHA144" s="6"/>
      <c r="CHB144" s="6"/>
      <c r="CHC144" s="6"/>
      <c r="CHD144" s="6"/>
      <c r="CHE144" s="6"/>
      <c r="CHF144" s="6"/>
      <c r="CHG144" s="6"/>
      <c r="CHH144" s="6"/>
      <c r="CHI144" s="6"/>
      <c r="CHJ144" s="6"/>
      <c r="CHK144" s="6"/>
      <c r="CHL144" s="6"/>
      <c r="CHM144" s="6"/>
      <c r="CHN144" s="6"/>
      <c r="CHO144" s="6"/>
      <c r="CHP144" s="6"/>
      <c r="CHQ144" s="6"/>
      <c r="CHR144" s="6"/>
      <c r="CHS144" s="6"/>
      <c r="CHT144" s="6"/>
      <c r="CHU144" s="6"/>
      <c r="CHV144" s="6"/>
      <c r="CHW144" s="6"/>
      <c r="CHX144" s="6"/>
      <c r="CHY144" s="6"/>
      <c r="CHZ144" s="6"/>
      <c r="CIA144" s="6"/>
      <c r="CIB144" s="6"/>
      <c r="CIC144" s="6"/>
      <c r="CID144" s="6"/>
      <c r="CIE144" s="6"/>
      <c r="CIF144" s="6"/>
      <c r="CIG144" s="6"/>
      <c r="CIH144" s="6"/>
      <c r="CII144" s="6"/>
      <c r="CIJ144" s="6"/>
      <c r="CIK144" s="6"/>
      <c r="CIL144" s="6"/>
      <c r="CIM144" s="6"/>
      <c r="CIN144" s="6"/>
      <c r="CIO144" s="6"/>
      <c r="CIP144" s="6"/>
      <c r="CIQ144" s="6"/>
      <c r="CIR144" s="6"/>
      <c r="CIS144" s="6"/>
      <c r="CIT144" s="6"/>
      <c r="CIU144" s="6"/>
      <c r="CIV144" s="6"/>
      <c r="CIW144" s="6"/>
      <c r="CIX144" s="6"/>
      <c r="CIY144" s="6"/>
      <c r="CIZ144" s="6"/>
      <c r="CJA144" s="6"/>
      <c r="CJB144" s="6"/>
      <c r="CJC144" s="6"/>
      <c r="CJD144" s="6"/>
      <c r="CJE144" s="6"/>
      <c r="CJF144" s="6"/>
      <c r="CJG144" s="6"/>
      <c r="CJH144" s="6"/>
      <c r="CJI144" s="6"/>
      <c r="CJJ144" s="6"/>
      <c r="CJK144" s="6"/>
      <c r="CJL144" s="6"/>
      <c r="CJM144" s="6"/>
      <c r="CJN144" s="6"/>
      <c r="CJO144" s="6"/>
      <c r="CJP144" s="6"/>
      <c r="CJQ144" s="6"/>
      <c r="CJR144" s="6"/>
      <c r="CJS144" s="6"/>
      <c r="CJT144" s="6"/>
      <c r="CJU144" s="6"/>
      <c r="CJV144" s="6"/>
      <c r="CJW144" s="6"/>
      <c r="CJX144" s="6"/>
      <c r="CJY144" s="6"/>
      <c r="CJZ144" s="6"/>
      <c r="CKA144" s="6"/>
      <c r="CKB144" s="6"/>
      <c r="CKC144" s="6"/>
      <c r="CKD144" s="6"/>
      <c r="CKE144" s="6"/>
      <c r="CKF144" s="6"/>
      <c r="CKG144" s="6"/>
      <c r="CKH144" s="6"/>
      <c r="CKI144" s="6"/>
      <c r="CKJ144" s="6"/>
      <c r="CKK144" s="6"/>
      <c r="CKL144" s="6"/>
      <c r="CKM144" s="6"/>
      <c r="CKN144" s="6"/>
      <c r="CKO144" s="6"/>
      <c r="CKP144" s="6"/>
      <c r="CKQ144" s="6"/>
      <c r="CKR144" s="6"/>
      <c r="CKS144" s="6"/>
      <c r="CKT144" s="6"/>
      <c r="CKU144" s="6"/>
      <c r="CKV144" s="6"/>
      <c r="CKW144" s="6"/>
      <c r="CKX144" s="6"/>
      <c r="CKY144" s="6"/>
      <c r="CKZ144" s="6"/>
      <c r="CLA144" s="6"/>
      <c r="CLB144" s="6"/>
      <c r="CLC144" s="6"/>
      <c r="CLD144" s="6"/>
      <c r="CLE144" s="6"/>
      <c r="CLF144" s="6"/>
      <c r="CLG144" s="6"/>
      <c r="CLH144" s="6"/>
      <c r="CLI144" s="6"/>
      <c r="CLJ144" s="6"/>
      <c r="CLK144" s="6"/>
      <c r="CLL144" s="6"/>
      <c r="CLM144" s="6"/>
      <c r="CLN144" s="6"/>
      <c r="CLO144" s="6"/>
      <c r="CLP144" s="6"/>
      <c r="CLQ144" s="6"/>
      <c r="CLR144" s="6"/>
      <c r="CLS144" s="6"/>
      <c r="CLT144" s="6"/>
      <c r="CLU144" s="6"/>
      <c r="CLV144" s="6"/>
      <c r="CLW144" s="6"/>
      <c r="CLX144" s="6"/>
      <c r="CLY144" s="6"/>
      <c r="CLZ144" s="6"/>
      <c r="CMA144" s="6"/>
      <c r="CMB144" s="6"/>
      <c r="CMC144" s="6"/>
      <c r="CMD144" s="6"/>
      <c r="CME144" s="6"/>
      <c r="CMF144" s="6"/>
      <c r="CMG144" s="6"/>
      <c r="CMH144" s="6"/>
      <c r="CMI144" s="6"/>
      <c r="CMJ144" s="6"/>
      <c r="CMK144" s="6"/>
      <c r="CML144" s="6"/>
      <c r="CMM144" s="6"/>
      <c r="CMN144" s="6"/>
      <c r="CMO144" s="6"/>
      <c r="CMP144" s="6"/>
      <c r="CMQ144" s="6"/>
      <c r="CMR144" s="6"/>
      <c r="CMS144" s="6"/>
      <c r="CMT144" s="6"/>
      <c r="CMU144" s="6"/>
      <c r="CMV144" s="6"/>
      <c r="CMW144" s="6"/>
      <c r="CMX144" s="6"/>
      <c r="CMY144" s="6"/>
      <c r="CMZ144" s="6"/>
      <c r="CNA144" s="6"/>
      <c r="CNB144" s="6"/>
      <c r="CNC144" s="6"/>
      <c r="CND144" s="6"/>
      <c r="CNE144" s="6"/>
      <c r="CNF144" s="6"/>
      <c r="CNG144" s="6"/>
      <c r="CNH144" s="6"/>
      <c r="CNI144" s="6"/>
      <c r="CNJ144" s="6"/>
      <c r="CNK144" s="6"/>
      <c r="CNL144" s="6"/>
      <c r="CNM144" s="6"/>
      <c r="CNN144" s="6"/>
      <c r="CNO144" s="6"/>
      <c r="CNP144" s="6"/>
      <c r="CNQ144" s="6"/>
      <c r="CNR144" s="6"/>
      <c r="CNS144" s="6"/>
      <c r="CNT144" s="6"/>
      <c r="CNU144" s="6"/>
      <c r="CNV144" s="6"/>
      <c r="CNW144" s="6"/>
      <c r="CNX144" s="6"/>
      <c r="CNY144" s="6"/>
      <c r="CNZ144" s="6"/>
      <c r="COA144" s="6"/>
      <c r="COB144" s="6"/>
      <c r="COC144" s="6"/>
      <c r="COD144" s="6"/>
      <c r="COE144" s="6"/>
      <c r="COF144" s="6"/>
      <c r="COG144" s="6"/>
      <c r="COH144" s="6"/>
      <c r="COI144" s="6"/>
      <c r="COJ144" s="6"/>
      <c r="COK144" s="6"/>
      <c r="COL144" s="6"/>
      <c r="COM144" s="6"/>
      <c r="CON144" s="6"/>
      <c r="COO144" s="6"/>
      <c r="COP144" s="6"/>
      <c r="COQ144" s="6"/>
      <c r="COR144" s="6"/>
      <c r="COS144" s="6"/>
      <c r="COT144" s="6"/>
      <c r="COU144" s="6"/>
      <c r="COV144" s="6"/>
      <c r="COW144" s="6"/>
      <c r="COX144" s="6"/>
      <c r="COY144" s="6"/>
      <c r="COZ144" s="6"/>
      <c r="CPA144" s="6"/>
      <c r="CPB144" s="6"/>
      <c r="CPC144" s="6"/>
      <c r="CPD144" s="6"/>
      <c r="CPE144" s="6"/>
      <c r="CPF144" s="6"/>
      <c r="CPG144" s="6"/>
      <c r="CPH144" s="6"/>
      <c r="CPI144" s="6"/>
      <c r="CPJ144" s="6"/>
      <c r="CPK144" s="6"/>
      <c r="CPL144" s="6"/>
      <c r="CPM144" s="6"/>
      <c r="CPN144" s="6"/>
      <c r="CPO144" s="6"/>
      <c r="CPP144" s="6"/>
      <c r="CPQ144" s="6"/>
      <c r="CPR144" s="6"/>
      <c r="CPS144" s="6"/>
      <c r="CPT144" s="6"/>
      <c r="CPU144" s="6"/>
      <c r="CPV144" s="6"/>
      <c r="CPW144" s="6"/>
      <c r="CPX144" s="6"/>
      <c r="CPY144" s="6"/>
      <c r="CPZ144" s="6"/>
      <c r="CQA144" s="6"/>
      <c r="CQB144" s="6"/>
      <c r="CQC144" s="6"/>
      <c r="CQD144" s="6"/>
      <c r="CQE144" s="6"/>
      <c r="CQF144" s="6"/>
      <c r="CQG144" s="6"/>
      <c r="CQH144" s="6"/>
      <c r="CQI144" s="6"/>
      <c r="CQJ144" s="6"/>
      <c r="CQK144" s="6"/>
      <c r="CQL144" s="6"/>
      <c r="CQM144" s="6"/>
      <c r="CQN144" s="6"/>
      <c r="CQO144" s="6"/>
      <c r="CQP144" s="6"/>
      <c r="CQQ144" s="6"/>
      <c r="CQR144" s="6"/>
      <c r="CQS144" s="6"/>
      <c r="CQT144" s="6"/>
      <c r="CQU144" s="6"/>
      <c r="CQV144" s="6"/>
      <c r="CQW144" s="6"/>
      <c r="CQX144" s="6"/>
      <c r="CQY144" s="6"/>
      <c r="CQZ144" s="6"/>
      <c r="CRA144" s="6"/>
      <c r="CRB144" s="6"/>
      <c r="CRC144" s="6"/>
      <c r="CRD144" s="6"/>
      <c r="CRE144" s="6"/>
      <c r="CRF144" s="6"/>
      <c r="CRG144" s="6"/>
      <c r="CRH144" s="6"/>
      <c r="CRI144" s="6"/>
      <c r="CRJ144" s="6"/>
      <c r="CRK144" s="6"/>
      <c r="CRL144" s="6"/>
      <c r="CRM144" s="6"/>
      <c r="CRN144" s="6"/>
      <c r="CRO144" s="6"/>
      <c r="CRP144" s="6"/>
      <c r="CRQ144" s="6"/>
      <c r="CRR144" s="6"/>
      <c r="CRS144" s="6"/>
      <c r="CRT144" s="6"/>
      <c r="CRU144" s="6"/>
      <c r="CRV144" s="6"/>
      <c r="CRW144" s="6"/>
      <c r="CRX144" s="6"/>
      <c r="CRY144" s="6"/>
      <c r="CRZ144" s="6"/>
      <c r="CSA144" s="6"/>
      <c r="CSB144" s="6"/>
      <c r="CSC144" s="6"/>
      <c r="CSD144" s="6"/>
      <c r="CSE144" s="6"/>
      <c r="CSF144" s="6"/>
      <c r="CSG144" s="6"/>
      <c r="CSH144" s="6"/>
      <c r="CSI144" s="6"/>
      <c r="CSJ144" s="6"/>
      <c r="CSK144" s="6"/>
      <c r="CSL144" s="6"/>
      <c r="CSM144" s="6"/>
      <c r="CSN144" s="6"/>
      <c r="CSO144" s="6"/>
      <c r="CSP144" s="6"/>
      <c r="CSQ144" s="6"/>
      <c r="CSR144" s="6"/>
      <c r="CSS144" s="6"/>
      <c r="CST144" s="6"/>
      <c r="CSU144" s="6"/>
      <c r="CSV144" s="6"/>
      <c r="CSW144" s="6"/>
      <c r="CSX144" s="6"/>
      <c r="CSY144" s="6"/>
      <c r="CSZ144" s="6"/>
      <c r="CTA144" s="6"/>
      <c r="CTB144" s="6"/>
      <c r="CTC144" s="6"/>
      <c r="CTD144" s="6"/>
      <c r="CTE144" s="6"/>
      <c r="CTF144" s="6"/>
      <c r="CTG144" s="6"/>
      <c r="CTH144" s="6"/>
      <c r="CTI144" s="6"/>
      <c r="CTJ144" s="6"/>
      <c r="CTK144" s="6"/>
      <c r="CTL144" s="6"/>
      <c r="CTM144" s="6"/>
      <c r="CTN144" s="6"/>
      <c r="CTO144" s="6"/>
      <c r="CTP144" s="6"/>
      <c r="CTQ144" s="6"/>
      <c r="CTR144" s="6"/>
      <c r="CTS144" s="6"/>
      <c r="CTT144" s="6"/>
      <c r="CTU144" s="6"/>
      <c r="CTV144" s="6"/>
      <c r="CTW144" s="6"/>
      <c r="CTX144" s="6"/>
      <c r="CTY144" s="6"/>
      <c r="CTZ144" s="6"/>
      <c r="CUA144" s="6"/>
      <c r="CUB144" s="6"/>
      <c r="CUC144" s="6"/>
      <c r="CUD144" s="6"/>
      <c r="CUE144" s="6"/>
      <c r="CUF144" s="6"/>
      <c r="CUG144" s="6"/>
      <c r="CUH144" s="6"/>
      <c r="CUI144" s="6"/>
      <c r="CUJ144" s="6"/>
      <c r="CUK144" s="6"/>
      <c r="CUL144" s="6"/>
      <c r="CUM144" s="6"/>
      <c r="CUN144" s="6"/>
      <c r="CUO144" s="6"/>
      <c r="CUP144" s="6"/>
      <c r="CUQ144" s="6"/>
      <c r="CUR144" s="6"/>
      <c r="CUS144" s="6"/>
      <c r="CUT144" s="6"/>
      <c r="CUU144" s="6"/>
      <c r="CUV144" s="6"/>
      <c r="CUW144" s="6"/>
      <c r="CUX144" s="6"/>
      <c r="CUY144" s="6"/>
      <c r="CUZ144" s="6"/>
      <c r="CVA144" s="6"/>
      <c r="CVB144" s="6"/>
      <c r="CVC144" s="6"/>
      <c r="CVD144" s="6"/>
      <c r="CVE144" s="6"/>
      <c r="CVF144" s="6"/>
      <c r="CVG144" s="6"/>
      <c r="CVH144" s="6"/>
      <c r="CVI144" s="6"/>
      <c r="CVJ144" s="6"/>
      <c r="CVK144" s="6"/>
      <c r="CVL144" s="6"/>
      <c r="CVM144" s="6"/>
      <c r="CVN144" s="6"/>
      <c r="CVO144" s="6"/>
      <c r="CVP144" s="6"/>
      <c r="CVQ144" s="6"/>
      <c r="CVR144" s="6"/>
      <c r="CVS144" s="6"/>
      <c r="CVT144" s="6"/>
      <c r="CVU144" s="6"/>
      <c r="CVV144" s="6"/>
      <c r="CVW144" s="6"/>
      <c r="CVX144" s="6"/>
      <c r="CVY144" s="6"/>
      <c r="CVZ144" s="6"/>
      <c r="CWA144" s="6"/>
      <c r="CWB144" s="6"/>
      <c r="CWC144" s="6"/>
      <c r="CWD144" s="6"/>
      <c r="CWE144" s="6"/>
      <c r="CWF144" s="6"/>
      <c r="CWG144" s="6"/>
      <c r="CWH144" s="6"/>
      <c r="CWI144" s="6"/>
      <c r="CWJ144" s="6"/>
      <c r="CWK144" s="6"/>
      <c r="CWL144" s="6"/>
      <c r="CWM144" s="6"/>
      <c r="CWN144" s="6"/>
      <c r="CWO144" s="6"/>
      <c r="CWP144" s="6"/>
      <c r="CWQ144" s="6"/>
      <c r="CWR144" s="6"/>
      <c r="CWS144" s="6"/>
      <c r="CWT144" s="6"/>
      <c r="CWU144" s="6"/>
      <c r="CWV144" s="6"/>
      <c r="CWW144" s="6"/>
      <c r="CWX144" s="6"/>
      <c r="CWY144" s="6"/>
      <c r="CWZ144" s="6"/>
      <c r="CXA144" s="6"/>
      <c r="CXB144" s="6"/>
      <c r="CXC144" s="6"/>
      <c r="CXD144" s="6"/>
      <c r="CXE144" s="6"/>
      <c r="CXF144" s="6"/>
      <c r="CXG144" s="6"/>
      <c r="CXH144" s="6"/>
      <c r="CXI144" s="6"/>
      <c r="CXJ144" s="6"/>
      <c r="CXK144" s="6"/>
      <c r="CXL144" s="6"/>
      <c r="CXM144" s="6"/>
      <c r="CXN144" s="6"/>
      <c r="CXO144" s="6"/>
      <c r="CXP144" s="6"/>
      <c r="CXQ144" s="6"/>
      <c r="CXR144" s="6"/>
      <c r="CXS144" s="6"/>
      <c r="CXT144" s="6"/>
      <c r="CXU144" s="6"/>
      <c r="CXV144" s="6"/>
      <c r="CXW144" s="6"/>
      <c r="CXX144" s="6"/>
      <c r="CXY144" s="6"/>
      <c r="CXZ144" s="6"/>
      <c r="CYA144" s="6"/>
      <c r="CYB144" s="6"/>
      <c r="CYC144" s="6"/>
      <c r="CYD144" s="6"/>
      <c r="CYE144" s="6"/>
      <c r="CYF144" s="6"/>
      <c r="CYG144" s="6"/>
      <c r="CYH144" s="6"/>
      <c r="CYI144" s="6"/>
      <c r="CYJ144" s="6"/>
      <c r="CYK144" s="6"/>
      <c r="CYL144" s="6"/>
      <c r="CYM144" s="6"/>
      <c r="CYN144" s="6"/>
      <c r="CYO144" s="6"/>
      <c r="CYP144" s="6"/>
      <c r="CYQ144" s="6"/>
      <c r="CYR144" s="6"/>
      <c r="CYS144" s="6"/>
      <c r="CYT144" s="6"/>
      <c r="CYU144" s="6"/>
      <c r="CYV144" s="6"/>
      <c r="CYW144" s="6"/>
      <c r="CYX144" s="6"/>
      <c r="CYY144" s="6"/>
      <c r="CYZ144" s="6"/>
      <c r="CZA144" s="6"/>
      <c r="CZB144" s="6"/>
      <c r="CZC144" s="6"/>
      <c r="CZD144" s="6"/>
      <c r="CZE144" s="6"/>
      <c r="CZF144" s="6"/>
      <c r="CZG144" s="6"/>
      <c r="CZH144" s="6"/>
      <c r="CZI144" s="6"/>
      <c r="CZJ144" s="6"/>
      <c r="CZK144" s="6"/>
      <c r="CZL144" s="6"/>
      <c r="CZM144" s="6"/>
      <c r="CZN144" s="6"/>
      <c r="CZO144" s="6"/>
      <c r="CZP144" s="6"/>
      <c r="CZQ144" s="6"/>
      <c r="CZR144" s="6"/>
      <c r="CZS144" s="6"/>
      <c r="CZT144" s="6"/>
      <c r="CZU144" s="6"/>
      <c r="CZV144" s="6"/>
      <c r="CZW144" s="6"/>
      <c r="CZX144" s="6"/>
      <c r="CZY144" s="6"/>
      <c r="CZZ144" s="6"/>
      <c r="DAA144" s="6"/>
      <c r="DAB144" s="6"/>
      <c r="DAC144" s="6"/>
      <c r="DAD144" s="6"/>
      <c r="DAE144" s="6"/>
      <c r="DAF144" s="6"/>
      <c r="DAG144" s="6"/>
      <c r="DAH144" s="6"/>
      <c r="DAI144" s="6"/>
      <c r="DAJ144" s="6"/>
      <c r="DAK144" s="6"/>
      <c r="DAL144" s="6"/>
      <c r="DAM144" s="6"/>
      <c r="DAN144" s="6"/>
      <c r="DAO144" s="6"/>
      <c r="DAP144" s="6"/>
      <c r="DAQ144" s="6"/>
      <c r="DAR144" s="6"/>
      <c r="DAS144" s="6"/>
      <c r="DAT144" s="6"/>
      <c r="DAU144" s="6"/>
      <c r="DAV144" s="6"/>
      <c r="DAW144" s="6"/>
      <c r="DAX144" s="6"/>
      <c r="DAY144" s="6"/>
      <c r="DAZ144" s="6"/>
      <c r="DBA144" s="6"/>
      <c r="DBB144" s="6"/>
      <c r="DBC144" s="6"/>
      <c r="DBD144" s="6"/>
      <c r="DBE144" s="6"/>
      <c r="DBF144" s="6"/>
      <c r="DBG144" s="6"/>
      <c r="DBH144" s="6"/>
      <c r="DBI144" s="6"/>
      <c r="DBJ144" s="6"/>
      <c r="DBK144" s="6"/>
      <c r="DBL144" s="6"/>
      <c r="DBM144" s="6"/>
      <c r="DBN144" s="6"/>
      <c r="DBO144" s="6"/>
      <c r="DBP144" s="6"/>
      <c r="DBQ144" s="6"/>
      <c r="DBR144" s="6"/>
      <c r="DBS144" s="6"/>
      <c r="DBT144" s="6"/>
      <c r="DBU144" s="6"/>
      <c r="DBV144" s="6"/>
      <c r="DBW144" s="6"/>
      <c r="DBX144" s="6"/>
      <c r="DBY144" s="6"/>
      <c r="DBZ144" s="6"/>
      <c r="DCA144" s="6"/>
      <c r="DCB144" s="6"/>
      <c r="DCC144" s="6"/>
      <c r="DCD144" s="6"/>
      <c r="DCE144" s="6"/>
      <c r="DCF144" s="6"/>
      <c r="DCG144" s="6"/>
      <c r="DCH144" s="6"/>
      <c r="DCI144" s="6"/>
      <c r="DCJ144" s="6"/>
      <c r="DCK144" s="6"/>
      <c r="DCL144" s="6"/>
      <c r="DCM144" s="6"/>
      <c r="DCN144" s="6"/>
      <c r="DCO144" s="6"/>
      <c r="DCP144" s="6"/>
      <c r="DCQ144" s="6"/>
      <c r="DCR144" s="6"/>
      <c r="DCS144" s="6"/>
      <c r="DCT144" s="6"/>
      <c r="DCU144" s="6"/>
      <c r="DCV144" s="6"/>
      <c r="DCW144" s="6"/>
      <c r="DCX144" s="6"/>
      <c r="DCY144" s="6"/>
      <c r="DCZ144" s="6"/>
      <c r="DDA144" s="6"/>
      <c r="DDB144" s="6"/>
      <c r="DDC144" s="6"/>
      <c r="DDD144" s="6"/>
      <c r="DDE144" s="6"/>
      <c r="DDF144" s="6"/>
      <c r="DDG144" s="6"/>
      <c r="DDH144" s="6"/>
      <c r="DDI144" s="6"/>
      <c r="DDJ144" s="6"/>
      <c r="DDK144" s="6"/>
      <c r="DDL144" s="6"/>
      <c r="DDM144" s="6"/>
      <c r="DDN144" s="6"/>
      <c r="DDO144" s="6"/>
      <c r="DDP144" s="6"/>
      <c r="DDQ144" s="6"/>
      <c r="DDR144" s="6"/>
      <c r="DDS144" s="6"/>
      <c r="DDT144" s="6"/>
      <c r="DDU144" s="6"/>
      <c r="DDV144" s="6"/>
      <c r="DDW144" s="6"/>
      <c r="DDX144" s="6"/>
      <c r="DDY144" s="6"/>
      <c r="DDZ144" s="6"/>
      <c r="DEA144" s="6"/>
      <c r="DEB144" s="6"/>
      <c r="DEC144" s="6"/>
      <c r="DED144" s="6"/>
      <c r="DEE144" s="6"/>
      <c r="DEF144" s="6"/>
      <c r="DEG144" s="6"/>
      <c r="DEH144" s="6"/>
      <c r="DEI144" s="6"/>
      <c r="DEJ144" s="6"/>
      <c r="DEK144" s="6"/>
      <c r="DEL144" s="6"/>
      <c r="DEM144" s="6"/>
      <c r="DEN144" s="6"/>
      <c r="DEO144" s="6"/>
      <c r="DEP144" s="6"/>
      <c r="DEQ144" s="6"/>
      <c r="DER144" s="6"/>
      <c r="DES144" s="6"/>
      <c r="DET144" s="6"/>
      <c r="DEU144" s="6"/>
      <c r="DEV144" s="6"/>
      <c r="DEW144" s="6"/>
      <c r="DEX144" s="6"/>
      <c r="DEY144" s="6"/>
      <c r="DEZ144" s="6"/>
      <c r="DFA144" s="6"/>
      <c r="DFB144" s="6"/>
      <c r="DFC144" s="6"/>
      <c r="DFD144" s="6"/>
      <c r="DFE144" s="6"/>
      <c r="DFF144" s="6"/>
      <c r="DFG144" s="6"/>
      <c r="DFH144" s="6"/>
      <c r="DFI144" s="6"/>
      <c r="DFJ144" s="6"/>
      <c r="DFK144" s="6"/>
      <c r="DFL144" s="6"/>
      <c r="DFM144" s="6"/>
      <c r="DFN144" s="6"/>
      <c r="DFO144" s="6"/>
      <c r="DFP144" s="6"/>
      <c r="DFQ144" s="6"/>
      <c r="DFR144" s="6"/>
      <c r="DFS144" s="6"/>
      <c r="DFT144" s="6"/>
      <c r="DFU144" s="6"/>
      <c r="DFV144" s="6"/>
      <c r="DFW144" s="6"/>
      <c r="DFX144" s="6"/>
      <c r="DFY144" s="6"/>
      <c r="DFZ144" s="6"/>
      <c r="DGA144" s="6"/>
      <c r="DGB144" s="6"/>
      <c r="DGC144" s="6"/>
      <c r="DGD144" s="6"/>
      <c r="DGE144" s="6"/>
      <c r="DGF144" s="6"/>
      <c r="DGG144" s="6"/>
      <c r="DGH144" s="6"/>
      <c r="DGI144" s="6"/>
      <c r="DGJ144" s="6"/>
      <c r="DGK144" s="6"/>
      <c r="DGL144" s="6"/>
      <c r="DGM144" s="6"/>
      <c r="DGN144" s="6"/>
      <c r="DGO144" s="6"/>
      <c r="DGP144" s="6"/>
      <c r="DGQ144" s="6"/>
      <c r="DGR144" s="6"/>
      <c r="DGS144" s="6"/>
      <c r="DGT144" s="6"/>
      <c r="DGU144" s="6"/>
      <c r="DGV144" s="6"/>
      <c r="DGW144" s="6"/>
      <c r="DGX144" s="6"/>
      <c r="DGY144" s="6"/>
      <c r="DGZ144" s="6"/>
      <c r="DHA144" s="6"/>
      <c r="DHB144" s="6"/>
      <c r="DHC144" s="6"/>
      <c r="DHD144" s="6"/>
      <c r="DHE144" s="6"/>
      <c r="DHF144" s="6"/>
      <c r="DHG144" s="6"/>
      <c r="DHH144" s="6"/>
      <c r="DHI144" s="6"/>
      <c r="DHJ144" s="6"/>
      <c r="DHK144" s="6"/>
      <c r="DHL144" s="6"/>
      <c r="DHM144" s="6"/>
      <c r="DHN144" s="6"/>
      <c r="DHO144" s="6"/>
      <c r="DHP144" s="6"/>
      <c r="DHQ144" s="6"/>
      <c r="DHR144" s="6"/>
      <c r="DHS144" s="6"/>
      <c r="DHT144" s="6"/>
      <c r="DHU144" s="6"/>
      <c r="DHV144" s="6"/>
      <c r="DHW144" s="6"/>
      <c r="DHX144" s="6"/>
      <c r="DHY144" s="6"/>
      <c r="DHZ144" s="6"/>
      <c r="DIA144" s="6"/>
      <c r="DIB144" s="6"/>
      <c r="DIC144" s="6"/>
      <c r="DID144" s="6"/>
      <c r="DIE144" s="6"/>
      <c r="DIF144" s="6"/>
      <c r="DIG144" s="6"/>
      <c r="DIH144" s="6"/>
      <c r="DII144" s="6"/>
      <c r="DIJ144" s="6"/>
      <c r="DIK144" s="6"/>
      <c r="DIL144" s="6"/>
      <c r="DIM144" s="6"/>
      <c r="DIN144" s="6"/>
      <c r="DIO144" s="6"/>
      <c r="DIP144" s="6"/>
      <c r="DIQ144" s="6"/>
      <c r="DIR144" s="6"/>
      <c r="DIS144" s="6"/>
      <c r="DIT144" s="6"/>
      <c r="DIU144" s="6"/>
      <c r="DIV144" s="6"/>
      <c r="DIW144" s="6"/>
      <c r="DIX144" s="6"/>
      <c r="DIY144" s="6"/>
      <c r="DIZ144" s="6"/>
      <c r="DJA144" s="6"/>
      <c r="DJB144" s="6"/>
      <c r="DJC144" s="6"/>
      <c r="DJD144" s="6"/>
      <c r="DJE144" s="6"/>
      <c r="DJF144" s="6"/>
      <c r="DJG144" s="6"/>
      <c r="DJH144" s="6"/>
      <c r="DJI144" s="6"/>
      <c r="DJJ144" s="6"/>
      <c r="DJK144" s="6"/>
      <c r="DJL144" s="6"/>
      <c r="DJM144" s="6"/>
      <c r="DJN144" s="6"/>
      <c r="DJO144" s="6"/>
      <c r="DJP144" s="6"/>
      <c r="DJQ144" s="6"/>
      <c r="DJR144" s="6"/>
      <c r="DJS144" s="6"/>
      <c r="DJT144" s="6"/>
      <c r="DJU144" s="6"/>
      <c r="DJV144" s="6"/>
      <c r="DJW144" s="6"/>
      <c r="DJX144" s="6"/>
      <c r="DJY144" s="6"/>
      <c r="DJZ144" s="6"/>
      <c r="DKA144" s="6"/>
      <c r="DKB144" s="6"/>
      <c r="DKC144" s="6"/>
      <c r="DKD144" s="6"/>
      <c r="DKE144" s="6"/>
      <c r="DKF144" s="6"/>
      <c r="DKG144" s="6"/>
      <c r="DKH144" s="6"/>
      <c r="DKI144" s="6"/>
      <c r="DKJ144" s="6"/>
      <c r="DKK144" s="6"/>
      <c r="DKL144" s="6"/>
      <c r="DKM144" s="6"/>
      <c r="DKN144" s="6"/>
      <c r="DKO144" s="6"/>
      <c r="DKP144" s="6"/>
      <c r="DKQ144" s="6"/>
      <c r="DKR144" s="6"/>
      <c r="DKS144" s="6"/>
      <c r="DKT144" s="6"/>
      <c r="DKU144" s="6"/>
      <c r="DKV144" s="6"/>
      <c r="DKW144" s="6"/>
      <c r="DKX144" s="6"/>
      <c r="DKY144" s="6"/>
      <c r="DKZ144" s="6"/>
      <c r="DLA144" s="6"/>
      <c r="DLB144" s="6"/>
      <c r="DLC144" s="6"/>
      <c r="DLD144" s="6"/>
      <c r="DLE144" s="6"/>
      <c r="DLF144" s="6"/>
      <c r="DLG144" s="6"/>
      <c r="DLH144" s="6"/>
      <c r="DLI144" s="6"/>
      <c r="DLJ144" s="6"/>
      <c r="DLK144" s="6"/>
      <c r="DLL144" s="6"/>
      <c r="DLM144" s="6"/>
      <c r="DLN144" s="6"/>
      <c r="DLO144" s="6"/>
      <c r="DLP144" s="6"/>
      <c r="DLQ144" s="6"/>
      <c r="DLR144" s="6"/>
      <c r="DLS144" s="6"/>
      <c r="DLT144" s="6"/>
      <c r="DLU144" s="6"/>
      <c r="DLV144" s="6"/>
      <c r="DLW144" s="6"/>
      <c r="DLX144" s="6"/>
      <c r="DLY144" s="6"/>
      <c r="DLZ144" s="6"/>
      <c r="DMA144" s="6"/>
      <c r="DMB144" s="6"/>
      <c r="DMC144" s="6"/>
      <c r="DMD144" s="6"/>
      <c r="DME144" s="6"/>
      <c r="DMF144" s="6"/>
      <c r="DMG144" s="6"/>
      <c r="DMH144" s="6"/>
      <c r="DMI144" s="6"/>
      <c r="DMJ144" s="6"/>
      <c r="DMK144" s="6"/>
      <c r="DML144" s="6"/>
      <c r="DMM144" s="6"/>
      <c r="DMN144" s="6"/>
      <c r="DMO144" s="6"/>
      <c r="DMP144" s="6"/>
      <c r="DMQ144" s="6"/>
      <c r="DMR144" s="6"/>
      <c r="DMS144" s="6"/>
      <c r="DMT144" s="6"/>
      <c r="DMU144" s="6"/>
      <c r="DMV144" s="6"/>
      <c r="DMW144" s="6"/>
      <c r="DMX144" s="6"/>
      <c r="DMY144" s="6"/>
      <c r="DMZ144" s="6"/>
      <c r="DNA144" s="6"/>
      <c r="DNB144" s="6"/>
      <c r="DNC144" s="6"/>
      <c r="DND144" s="6"/>
      <c r="DNE144" s="6"/>
      <c r="DNF144" s="6"/>
      <c r="DNG144" s="6"/>
      <c r="DNH144" s="6"/>
      <c r="DNI144" s="6"/>
      <c r="DNJ144" s="6"/>
      <c r="DNK144" s="6"/>
      <c r="DNL144" s="6"/>
      <c r="DNM144" s="6"/>
      <c r="DNN144" s="6"/>
      <c r="DNO144" s="6"/>
      <c r="DNP144" s="6"/>
      <c r="DNQ144" s="6"/>
      <c r="DNR144" s="6"/>
      <c r="DNS144" s="6"/>
      <c r="DNT144" s="6"/>
      <c r="DNU144" s="6"/>
      <c r="DNV144" s="6"/>
      <c r="DNW144" s="6"/>
      <c r="DNX144" s="6"/>
      <c r="DNY144" s="6"/>
      <c r="DNZ144" s="6"/>
      <c r="DOA144" s="6"/>
      <c r="DOB144" s="6"/>
      <c r="DOC144" s="6"/>
      <c r="DOD144" s="6"/>
      <c r="DOE144" s="6"/>
      <c r="DOF144" s="6"/>
      <c r="DOG144" s="6"/>
      <c r="DOH144" s="6"/>
      <c r="DOI144" s="6"/>
      <c r="DOJ144" s="6"/>
      <c r="DOK144" s="6"/>
      <c r="DOL144" s="6"/>
      <c r="DOM144" s="6"/>
      <c r="DON144" s="6"/>
      <c r="DOO144" s="6"/>
      <c r="DOP144" s="6"/>
      <c r="DOQ144" s="6"/>
      <c r="DOR144" s="6"/>
      <c r="DOS144" s="6"/>
      <c r="DOT144" s="6"/>
      <c r="DOU144" s="6"/>
      <c r="DOV144" s="6"/>
      <c r="DOW144" s="6"/>
      <c r="DOX144" s="6"/>
      <c r="DOY144" s="6"/>
      <c r="DOZ144" s="6"/>
      <c r="DPA144" s="6"/>
      <c r="DPB144" s="6"/>
      <c r="DPC144" s="6"/>
      <c r="DPD144" s="6"/>
      <c r="DPE144" s="6"/>
      <c r="DPF144" s="6"/>
      <c r="DPG144" s="6"/>
      <c r="DPH144" s="6"/>
      <c r="DPI144" s="6"/>
      <c r="DPJ144" s="6"/>
      <c r="DPK144" s="6"/>
      <c r="DPL144" s="6"/>
      <c r="DPM144" s="6"/>
      <c r="DPN144" s="6"/>
      <c r="DPO144" s="6"/>
      <c r="DPP144" s="6"/>
      <c r="DPQ144" s="6"/>
      <c r="DPR144" s="6"/>
      <c r="DPS144" s="6"/>
      <c r="DPT144" s="6"/>
      <c r="DPU144" s="6"/>
      <c r="DPV144" s="6"/>
      <c r="DPW144" s="6"/>
      <c r="DPX144" s="6"/>
      <c r="DPY144" s="6"/>
      <c r="DPZ144" s="6"/>
      <c r="DQA144" s="6"/>
      <c r="DQB144" s="6"/>
      <c r="DQC144" s="6"/>
      <c r="DQD144" s="6"/>
      <c r="DQE144" s="6"/>
      <c r="DQF144" s="6"/>
      <c r="DQG144" s="6"/>
      <c r="DQH144" s="6"/>
      <c r="DQI144" s="6"/>
      <c r="DQJ144" s="6"/>
      <c r="DQK144" s="6"/>
      <c r="DQL144" s="6"/>
      <c r="DQM144" s="6"/>
      <c r="DQN144" s="6"/>
      <c r="DQO144" s="6"/>
      <c r="DQP144" s="6"/>
      <c r="DQQ144" s="6"/>
      <c r="DQR144" s="6"/>
      <c r="DQS144" s="6"/>
      <c r="DQT144" s="6"/>
      <c r="DQU144" s="6"/>
      <c r="DQV144" s="6"/>
      <c r="DQW144" s="6"/>
      <c r="DQX144" s="6"/>
      <c r="DQY144" s="6"/>
      <c r="DQZ144" s="6"/>
      <c r="DRA144" s="6"/>
      <c r="DRB144" s="6"/>
      <c r="DRC144" s="6"/>
      <c r="DRD144" s="6"/>
      <c r="DRE144" s="6"/>
      <c r="DRF144" s="6"/>
      <c r="DRG144" s="6"/>
      <c r="DRH144" s="6"/>
      <c r="DRI144" s="6"/>
      <c r="DRJ144" s="6"/>
      <c r="DRK144" s="6"/>
      <c r="DRL144" s="6"/>
      <c r="DRM144" s="6"/>
      <c r="DRN144" s="6"/>
      <c r="DRO144" s="6"/>
      <c r="DRP144" s="6"/>
      <c r="DRQ144" s="6"/>
      <c r="DRR144" s="6"/>
      <c r="DRS144" s="6"/>
      <c r="DRT144" s="6"/>
      <c r="DRU144" s="6"/>
      <c r="DRV144" s="6"/>
      <c r="DRW144" s="6"/>
      <c r="DRX144" s="6"/>
      <c r="DRY144" s="6"/>
      <c r="DRZ144" s="6"/>
      <c r="DSA144" s="6"/>
      <c r="DSB144" s="6"/>
      <c r="DSC144" s="6"/>
      <c r="DSD144" s="6"/>
      <c r="DSE144" s="6"/>
      <c r="DSF144" s="6"/>
      <c r="DSG144" s="6"/>
      <c r="DSH144" s="6"/>
      <c r="DSI144" s="6"/>
      <c r="DSJ144" s="6"/>
      <c r="DSK144" s="6"/>
      <c r="DSL144" s="6"/>
      <c r="DSM144" s="6"/>
      <c r="DSN144" s="6"/>
      <c r="DSO144" s="6"/>
      <c r="DSP144" s="6"/>
      <c r="DSQ144" s="6"/>
      <c r="DSR144" s="6"/>
      <c r="DSS144" s="6"/>
      <c r="DST144" s="6"/>
      <c r="DSU144" s="6"/>
      <c r="DSV144" s="6"/>
      <c r="DSW144" s="6"/>
      <c r="DSX144" s="6"/>
      <c r="DSY144" s="6"/>
      <c r="DSZ144" s="6"/>
      <c r="DTA144" s="6"/>
      <c r="DTB144" s="6"/>
      <c r="DTC144" s="6"/>
      <c r="DTD144" s="6"/>
      <c r="DTE144" s="6"/>
      <c r="DTF144" s="6"/>
      <c r="DTG144" s="6"/>
      <c r="DTH144" s="6"/>
      <c r="DTI144" s="6"/>
      <c r="DTJ144" s="6"/>
      <c r="DTK144" s="6"/>
      <c r="DTL144" s="6"/>
      <c r="DTM144" s="6"/>
      <c r="DTN144" s="6"/>
      <c r="DTO144" s="6"/>
      <c r="DTP144" s="6"/>
      <c r="DTQ144" s="6"/>
      <c r="DTR144" s="6"/>
      <c r="DTS144" s="6"/>
      <c r="DTT144" s="6"/>
      <c r="DTU144" s="6"/>
      <c r="DTV144" s="6"/>
      <c r="DTW144" s="6"/>
      <c r="DTX144" s="6"/>
      <c r="DTY144" s="6"/>
      <c r="DTZ144" s="6"/>
      <c r="DUA144" s="6"/>
      <c r="DUB144" s="6"/>
      <c r="DUC144" s="6"/>
      <c r="DUD144" s="6"/>
      <c r="DUE144" s="6"/>
      <c r="DUF144" s="6"/>
      <c r="DUG144" s="6"/>
      <c r="DUH144" s="6"/>
      <c r="DUI144" s="6"/>
      <c r="DUJ144" s="6"/>
      <c r="DUK144" s="6"/>
      <c r="DUL144" s="6"/>
      <c r="DUM144" s="6"/>
      <c r="DUN144" s="6"/>
      <c r="DUO144" s="6"/>
      <c r="DUP144" s="6"/>
      <c r="DUQ144" s="6"/>
      <c r="DUR144" s="6"/>
      <c r="DUS144" s="6"/>
      <c r="DUT144" s="6"/>
      <c r="DUU144" s="6"/>
      <c r="DUV144" s="6"/>
      <c r="DUW144" s="6"/>
      <c r="DUX144" s="6"/>
      <c r="DUY144" s="6"/>
      <c r="DUZ144" s="6"/>
      <c r="DVA144" s="6"/>
      <c r="DVB144" s="6"/>
      <c r="DVC144" s="6"/>
      <c r="DVD144" s="6"/>
      <c r="DVE144" s="6"/>
      <c r="DVF144" s="6"/>
      <c r="DVG144" s="6"/>
      <c r="DVH144" s="6"/>
      <c r="DVI144" s="6"/>
      <c r="DVJ144" s="6"/>
      <c r="DVK144" s="6"/>
      <c r="DVL144" s="6"/>
      <c r="DVM144" s="6"/>
      <c r="DVN144" s="6"/>
      <c r="DVO144" s="6"/>
      <c r="DVP144" s="6"/>
      <c r="DVQ144" s="6"/>
      <c r="DVR144" s="6"/>
      <c r="DVS144" s="6"/>
      <c r="DVT144" s="6"/>
      <c r="DVU144" s="6"/>
      <c r="DVV144" s="6"/>
      <c r="DVW144" s="6"/>
      <c r="DVX144" s="6"/>
      <c r="DVY144" s="6"/>
      <c r="DVZ144" s="6"/>
      <c r="DWA144" s="6"/>
      <c r="DWB144" s="6"/>
      <c r="DWC144" s="6"/>
      <c r="DWD144" s="6"/>
      <c r="DWE144" s="6"/>
      <c r="DWF144" s="6"/>
      <c r="DWG144" s="6"/>
      <c r="DWH144" s="6"/>
      <c r="DWI144" s="6"/>
      <c r="DWJ144" s="6"/>
      <c r="DWK144" s="6"/>
      <c r="DWL144" s="6"/>
      <c r="DWM144" s="6"/>
      <c r="DWN144" s="6"/>
      <c r="DWO144" s="6"/>
      <c r="DWP144" s="6"/>
      <c r="DWQ144" s="6"/>
      <c r="DWR144" s="6"/>
      <c r="DWS144" s="6"/>
      <c r="DWT144" s="6"/>
      <c r="DWU144" s="6"/>
      <c r="DWV144" s="6"/>
      <c r="DWW144" s="6"/>
      <c r="DWX144" s="6"/>
      <c r="DWY144" s="6"/>
      <c r="DWZ144" s="6"/>
      <c r="DXA144" s="6"/>
      <c r="DXB144" s="6"/>
      <c r="DXC144" s="6"/>
      <c r="DXD144" s="6"/>
      <c r="DXE144" s="6"/>
      <c r="DXF144" s="6"/>
      <c r="DXG144" s="6"/>
      <c r="DXH144" s="6"/>
      <c r="DXI144" s="6"/>
      <c r="DXJ144" s="6"/>
      <c r="DXK144" s="6"/>
      <c r="DXL144" s="6"/>
      <c r="DXM144" s="6"/>
      <c r="DXN144" s="6"/>
      <c r="DXO144" s="6"/>
      <c r="DXP144" s="6"/>
      <c r="DXQ144" s="6"/>
      <c r="DXR144" s="6"/>
      <c r="DXS144" s="6"/>
      <c r="DXT144" s="6"/>
      <c r="DXU144" s="6"/>
      <c r="DXV144" s="6"/>
      <c r="DXW144" s="6"/>
      <c r="DXX144" s="6"/>
      <c r="DXY144" s="6"/>
      <c r="DXZ144" s="6"/>
      <c r="DYA144" s="6"/>
      <c r="DYB144" s="6"/>
      <c r="DYC144" s="6"/>
      <c r="DYD144" s="6"/>
      <c r="DYE144" s="6"/>
      <c r="DYF144" s="6"/>
      <c r="DYG144" s="6"/>
      <c r="DYH144" s="6"/>
      <c r="DYI144" s="6"/>
      <c r="DYJ144" s="6"/>
      <c r="DYK144" s="6"/>
      <c r="DYL144" s="6"/>
      <c r="DYM144" s="6"/>
      <c r="DYN144" s="6"/>
      <c r="DYO144" s="6"/>
      <c r="DYP144" s="6"/>
      <c r="DYQ144" s="6"/>
      <c r="DYR144" s="6"/>
      <c r="DYS144" s="6"/>
      <c r="DYT144" s="6"/>
      <c r="DYU144" s="6"/>
      <c r="DYV144" s="6"/>
      <c r="DYW144" s="6"/>
      <c r="DYX144" s="6"/>
      <c r="DYY144" s="6"/>
      <c r="DYZ144" s="6"/>
      <c r="DZA144" s="6"/>
      <c r="DZB144" s="6"/>
      <c r="DZC144" s="6"/>
      <c r="DZD144" s="6"/>
      <c r="DZE144" s="6"/>
      <c r="DZF144" s="6"/>
      <c r="DZG144" s="6"/>
      <c r="DZH144" s="6"/>
      <c r="DZI144" s="6"/>
      <c r="DZJ144" s="6"/>
      <c r="DZK144" s="6"/>
      <c r="DZL144" s="6"/>
      <c r="DZM144" s="6"/>
      <c r="DZN144" s="6"/>
      <c r="DZO144" s="6"/>
      <c r="DZP144" s="6"/>
      <c r="DZQ144" s="6"/>
      <c r="DZR144" s="6"/>
      <c r="DZS144" s="6"/>
      <c r="DZT144" s="6"/>
      <c r="DZU144" s="6"/>
      <c r="DZV144" s="6"/>
      <c r="DZW144" s="6"/>
      <c r="DZX144" s="6"/>
      <c r="DZY144" s="6"/>
      <c r="DZZ144" s="6"/>
      <c r="EAA144" s="6"/>
      <c r="EAB144" s="6"/>
      <c r="EAC144" s="6"/>
      <c r="EAD144" s="6"/>
      <c r="EAE144" s="6"/>
      <c r="EAF144" s="6"/>
      <c r="EAG144" s="6"/>
      <c r="EAH144" s="6"/>
      <c r="EAI144" s="6"/>
      <c r="EAJ144" s="6"/>
      <c r="EAK144" s="6"/>
      <c r="EAL144" s="6"/>
      <c r="EAM144" s="6"/>
      <c r="EAN144" s="6"/>
      <c r="EAO144" s="6"/>
      <c r="EAP144" s="6"/>
      <c r="EAQ144" s="6"/>
      <c r="EAR144" s="6"/>
      <c r="EAS144" s="6"/>
      <c r="EAT144" s="6"/>
      <c r="EAU144" s="6"/>
      <c r="EAV144" s="6"/>
      <c r="EAW144" s="6"/>
      <c r="EAX144" s="6"/>
      <c r="EAY144" s="6"/>
      <c r="EAZ144" s="6"/>
      <c r="EBA144" s="6"/>
      <c r="EBB144" s="6"/>
      <c r="EBC144" s="6"/>
      <c r="EBD144" s="6"/>
      <c r="EBE144" s="6"/>
      <c r="EBF144" s="6"/>
      <c r="EBG144" s="6"/>
      <c r="EBH144" s="6"/>
      <c r="EBI144" s="6"/>
      <c r="EBJ144" s="6"/>
      <c r="EBK144" s="6"/>
      <c r="EBL144" s="6"/>
      <c r="EBM144" s="6"/>
      <c r="EBN144" s="6"/>
      <c r="EBO144" s="6"/>
      <c r="EBP144" s="6"/>
      <c r="EBQ144" s="6"/>
      <c r="EBR144" s="6"/>
      <c r="EBS144" s="6"/>
      <c r="EBT144" s="6"/>
      <c r="EBU144" s="6"/>
      <c r="EBV144" s="6"/>
      <c r="EBW144" s="6"/>
      <c r="EBX144" s="6"/>
      <c r="EBY144" s="6"/>
      <c r="EBZ144" s="6"/>
      <c r="ECA144" s="6"/>
      <c r="ECB144" s="6"/>
      <c r="ECC144" s="6"/>
      <c r="ECD144" s="6"/>
      <c r="ECE144" s="6"/>
      <c r="ECF144" s="6"/>
      <c r="ECG144" s="6"/>
      <c r="ECH144" s="6"/>
      <c r="ECI144" s="6"/>
      <c r="ECJ144" s="6"/>
      <c r="ECK144" s="6"/>
      <c r="ECL144" s="6"/>
      <c r="ECM144" s="6"/>
      <c r="ECN144" s="6"/>
      <c r="ECO144" s="6"/>
      <c r="ECP144" s="6"/>
      <c r="ECQ144" s="6"/>
      <c r="ECR144" s="6"/>
      <c r="ECS144" s="6"/>
      <c r="ECT144" s="6"/>
      <c r="ECU144" s="6"/>
      <c r="ECV144" s="6"/>
      <c r="ECW144" s="6"/>
      <c r="ECX144" s="6"/>
      <c r="ECY144" s="6"/>
      <c r="ECZ144" s="6"/>
      <c r="EDA144" s="6"/>
      <c r="EDB144" s="6"/>
      <c r="EDC144" s="6"/>
      <c r="EDD144" s="6"/>
      <c r="EDE144" s="6"/>
      <c r="EDF144" s="6"/>
      <c r="EDG144" s="6"/>
      <c r="EDH144" s="6"/>
      <c r="EDI144" s="6"/>
      <c r="EDJ144" s="6"/>
      <c r="EDK144" s="6"/>
      <c r="EDL144" s="6"/>
      <c r="EDM144" s="6"/>
      <c r="EDN144" s="6"/>
      <c r="EDO144" s="6"/>
      <c r="EDP144" s="6"/>
      <c r="EDQ144" s="6"/>
      <c r="EDR144" s="6"/>
      <c r="EDS144" s="6"/>
      <c r="EDT144" s="6"/>
      <c r="EDU144" s="6"/>
      <c r="EDV144" s="6"/>
      <c r="EDW144" s="6"/>
      <c r="EDX144" s="6"/>
      <c r="EDY144" s="6"/>
      <c r="EDZ144" s="6"/>
      <c r="EEA144" s="6"/>
      <c r="EEB144" s="6"/>
      <c r="EEC144" s="6"/>
      <c r="EED144" s="6"/>
      <c r="EEE144" s="6"/>
      <c r="EEF144" s="6"/>
      <c r="EEG144" s="6"/>
      <c r="EEH144" s="6"/>
      <c r="EEI144" s="6"/>
      <c r="EEJ144" s="6"/>
      <c r="EEK144" s="6"/>
      <c r="EEL144" s="6"/>
      <c r="EEM144" s="6"/>
      <c r="EEN144" s="6"/>
      <c r="EEO144" s="6"/>
      <c r="EEP144" s="6"/>
      <c r="EEQ144" s="6"/>
      <c r="EER144" s="6"/>
      <c r="EES144" s="6"/>
      <c r="EET144" s="6"/>
      <c r="EEU144" s="6"/>
      <c r="EEV144" s="6"/>
      <c r="EEW144" s="6"/>
      <c r="EEX144" s="6"/>
      <c r="EEY144" s="6"/>
      <c r="EEZ144" s="6"/>
      <c r="EFA144" s="6"/>
      <c r="EFB144" s="6"/>
      <c r="EFC144" s="6"/>
      <c r="EFD144" s="6"/>
      <c r="EFE144" s="6"/>
      <c r="EFF144" s="6"/>
      <c r="EFG144" s="6"/>
      <c r="EFH144" s="6"/>
      <c r="EFI144" s="6"/>
      <c r="EFJ144" s="6"/>
      <c r="EFK144" s="6"/>
      <c r="EFL144" s="6"/>
      <c r="EFM144" s="6"/>
      <c r="EFN144" s="6"/>
      <c r="EFO144" s="6"/>
      <c r="EFP144" s="6"/>
      <c r="EFQ144" s="6"/>
      <c r="EFR144" s="6"/>
      <c r="EFS144" s="6"/>
      <c r="EFT144" s="6"/>
      <c r="EFU144" s="6"/>
      <c r="EFV144" s="6"/>
      <c r="EFW144" s="6"/>
      <c r="EFX144" s="6"/>
      <c r="EFY144" s="6"/>
      <c r="EFZ144" s="6"/>
      <c r="EGA144" s="6"/>
      <c r="EGB144" s="6"/>
      <c r="EGC144" s="6"/>
      <c r="EGD144" s="6"/>
      <c r="EGE144" s="6"/>
      <c r="EGF144" s="6"/>
      <c r="EGG144" s="6"/>
      <c r="EGH144" s="6"/>
      <c r="EGI144" s="6"/>
      <c r="EGJ144" s="6"/>
      <c r="EGK144" s="6"/>
      <c r="EGL144" s="6"/>
      <c r="EGM144" s="6"/>
      <c r="EGN144" s="6"/>
      <c r="EGO144" s="6"/>
      <c r="EGP144" s="6"/>
      <c r="EGQ144" s="6"/>
      <c r="EGR144" s="6"/>
      <c r="EGS144" s="6"/>
      <c r="EGT144" s="6"/>
      <c r="EGU144" s="6"/>
      <c r="EGV144" s="6"/>
      <c r="EGW144" s="6"/>
      <c r="EGX144" s="6"/>
      <c r="EGY144" s="6"/>
      <c r="EGZ144" s="6"/>
      <c r="EHA144" s="6"/>
      <c r="EHB144" s="6"/>
      <c r="EHC144" s="6"/>
      <c r="EHD144" s="6"/>
      <c r="EHE144" s="6"/>
      <c r="EHF144" s="6"/>
      <c r="EHG144" s="6"/>
      <c r="EHH144" s="6"/>
      <c r="EHI144" s="6"/>
      <c r="EHJ144" s="6"/>
      <c r="EHK144" s="6"/>
      <c r="EHL144" s="6"/>
      <c r="EHM144" s="6"/>
      <c r="EHN144" s="6"/>
      <c r="EHO144" s="6"/>
      <c r="EHP144" s="6"/>
      <c r="EHQ144" s="6"/>
      <c r="EHR144" s="6"/>
      <c r="EHS144" s="6"/>
      <c r="EHT144" s="6"/>
      <c r="EHU144" s="6"/>
      <c r="EHV144" s="6"/>
      <c r="EHW144" s="6"/>
      <c r="EHX144" s="6"/>
      <c r="EHY144" s="6"/>
      <c r="EHZ144" s="6"/>
      <c r="EIA144" s="6"/>
      <c r="EIB144" s="6"/>
      <c r="EIC144" s="6"/>
      <c r="EID144" s="6"/>
      <c r="EIE144" s="6"/>
      <c r="EIF144" s="6"/>
      <c r="EIG144" s="6"/>
      <c r="EIH144" s="6"/>
      <c r="EII144" s="6"/>
      <c r="EIJ144" s="6"/>
      <c r="EIK144" s="6"/>
      <c r="EIL144" s="6"/>
      <c r="EIM144" s="6"/>
      <c r="EIN144" s="6"/>
      <c r="EIO144" s="6"/>
      <c r="EIP144" s="6"/>
      <c r="EIQ144" s="6"/>
      <c r="EIR144" s="6"/>
      <c r="EIS144" s="6"/>
      <c r="EIT144" s="6"/>
      <c r="EIU144" s="6"/>
      <c r="EIV144" s="6"/>
      <c r="EIW144" s="6"/>
      <c r="EIX144" s="6"/>
      <c r="EIY144" s="6"/>
      <c r="EIZ144" s="6"/>
      <c r="EJA144" s="6"/>
      <c r="EJB144" s="6"/>
      <c r="EJC144" s="6"/>
      <c r="EJD144" s="6"/>
      <c r="EJE144" s="6"/>
      <c r="EJF144" s="6"/>
      <c r="EJG144" s="6"/>
      <c r="EJH144" s="6"/>
      <c r="EJI144" s="6"/>
      <c r="EJJ144" s="6"/>
      <c r="EJK144" s="6"/>
      <c r="EJL144" s="6"/>
      <c r="EJM144" s="6"/>
      <c r="EJN144" s="6"/>
      <c r="EJO144" s="6"/>
      <c r="EJP144" s="6"/>
      <c r="EJQ144" s="6"/>
      <c r="EJR144" s="6"/>
      <c r="EJS144" s="6"/>
      <c r="EJT144" s="6"/>
      <c r="EJU144" s="6"/>
      <c r="EJV144" s="6"/>
      <c r="EJW144" s="6"/>
      <c r="EJX144" s="6"/>
      <c r="EJY144" s="6"/>
      <c r="EJZ144" s="6"/>
      <c r="EKA144" s="6"/>
      <c r="EKB144" s="6"/>
      <c r="EKC144" s="6"/>
      <c r="EKD144" s="6"/>
      <c r="EKE144" s="6"/>
      <c r="EKF144" s="6"/>
      <c r="EKG144" s="6"/>
      <c r="EKH144" s="6"/>
      <c r="EKI144" s="6"/>
      <c r="EKJ144" s="6"/>
      <c r="EKK144" s="6"/>
      <c r="EKL144" s="6"/>
      <c r="EKM144" s="6"/>
      <c r="EKN144" s="6"/>
      <c r="EKO144" s="6"/>
      <c r="EKP144" s="6"/>
      <c r="EKQ144" s="6"/>
      <c r="EKR144" s="6"/>
      <c r="EKS144" s="6"/>
      <c r="EKT144" s="6"/>
      <c r="EKU144" s="6"/>
      <c r="EKV144" s="6"/>
      <c r="EKW144" s="6"/>
      <c r="EKX144" s="6"/>
      <c r="EKY144" s="6"/>
      <c r="EKZ144" s="6"/>
      <c r="ELA144" s="6"/>
      <c r="ELB144" s="6"/>
      <c r="ELC144" s="6"/>
      <c r="ELD144" s="6"/>
      <c r="ELE144" s="6"/>
      <c r="ELF144" s="6"/>
      <c r="ELG144" s="6"/>
      <c r="ELH144" s="6"/>
      <c r="ELI144" s="6"/>
      <c r="ELJ144" s="6"/>
      <c r="ELK144" s="6"/>
      <c r="ELL144" s="6"/>
      <c r="ELM144" s="6"/>
      <c r="ELN144" s="6"/>
      <c r="ELO144" s="6"/>
      <c r="ELP144" s="6"/>
      <c r="ELQ144" s="6"/>
      <c r="ELR144" s="6"/>
      <c r="ELS144" s="6"/>
      <c r="ELT144" s="6"/>
      <c r="ELU144" s="6"/>
      <c r="ELV144" s="6"/>
      <c r="ELW144" s="6"/>
      <c r="ELX144" s="6"/>
      <c r="ELY144" s="6"/>
      <c r="ELZ144" s="6"/>
      <c r="EMA144" s="6"/>
      <c r="EMB144" s="6"/>
      <c r="EMC144" s="6"/>
      <c r="EMD144" s="6"/>
      <c r="EME144" s="6"/>
      <c r="EMF144" s="6"/>
      <c r="EMG144" s="6"/>
      <c r="EMH144" s="6"/>
      <c r="EMI144" s="6"/>
      <c r="EMJ144" s="6"/>
      <c r="EMK144" s="6"/>
      <c r="EML144" s="6"/>
      <c r="EMM144" s="6"/>
      <c r="EMN144" s="6"/>
      <c r="EMO144" s="6"/>
      <c r="EMP144" s="6"/>
      <c r="EMQ144" s="6"/>
      <c r="EMR144" s="6"/>
      <c r="EMS144" s="6"/>
      <c r="EMT144" s="6"/>
      <c r="EMU144" s="6"/>
      <c r="EMV144" s="6"/>
      <c r="EMW144" s="6"/>
      <c r="EMX144" s="6"/>
      <c r="EMY144" s="6"/>
      <c r="EMZ144" s="6"/>
      <c r="ENA144" s="6"/>
      <c r="ENB144" s="6"/>
      <c r="ENC144" s="6"/>
      <c r="END144" s="6"/>
      <c r="ENE144" s="6"/>
      <c r="ENF144" s="6"/>
      <c r="ENG144" s="6"/>
      <c r="ENH144" s="6"/>
      <c r="ENI144" s="6"/>
      <c r="ENJ144" s="6"/>
      <c r="ENK144" s="6"/>
      <c r="ENL144" s="6"/>
      <c r="ENM144" s="6"/>
      <c r="ENN144" s="6"/>
      <c r="ENO144" s="6"/>
      <c r="ENP144" s="6"/>
      <c r="ENQ144" s="6"/>
      <c r="ENR144" s="6"/>
      <c r="ENS144" s="6"/>
      <c r="ENT144" s="6"/>
      <c r="ENU144" s="6"/>
      <c r="ENV144" s="6"/>
      <c r="ENW144" s="6"/>
      <c r="ENX144" s="6"/>
      <c r="ENY144" s="6"/>
      <c r="ENZ144" s="6"/>
      <c r="EOA144" s="6"/>
      <c r="EOB144" s="6"/>
      <c r="EOC144" s="6"/>
      <c r="EOD144" s="6"/>
      <c r="EOE144" s="6"/>
      <c r="EOF144" s="6"/>
      <c r="EOG144" s="6"/>
      <c r="EOH144" s="6"/>
      <c r="EOI144" s="6"/>
      <c r="EOJ144" s="6"/>
      <c r="EOK144" s="6"/>
      <c r="EOL144" s="6"/>
      <c r="EOM144" s="6"/>
      <c r="EON144" s="6"/>
      <c r="EOO144" s="6"/>
      <c r="EOP144" s="6"/>
      <c r="EOQ144" s="6"/>
      <c r="EOR144" s="6"/>
      <c r="EOS144" s="6"/>
      <c r="EOT144" s="6"/>
      <c r="EOU144" s="6"/>
      <c r="EOV144" s="6"/>
      <c r="EOW144" s="6"/>
      <c r="EOX144" s="6"/>
      <c r="EOY144" s="6"/>
      <c r="EOZ144" s="6"/>
      <c r="EPA144" s="6"/>
      <c r="EPB144" s="6"/>
      <c r="EPC144" s="6"/>
      <c r="EPD144" s="6"/>
      <c r="EPE144" s="6"/>
      <c r="EPF144" s="6"/>
      <c r="EPG144" s="6"/>
      <c r="EPH144" s="6"/>
      <c r="EPI144" s="6"/>
      <c r="EPJ144" s="6"/>
      <c r="EPK144" s="6"/>
      <c r="EPL144" s="6"/>
      <c r="EPM144" s="6"/>
      <c r="EPN144" s="6"/>
      <c r="EPO144" s="6"/>
      <c r="EPP144" s="6"/>
      <c r="EPQ144" s="6"/>
      <c r="EPR144" s="6"/>
      <c r="EPS144" s="6"/>
      <c r="EPT144" s="6"/>
      <c r="EPU144" s="6"/>
      <c r="EPV144" s="6"/>
      <c r="EPW144" s="6"/>
      <c r="EPX144" s="6"/>
      <c r="EPY144" s="6"/>
      <c r="EPZ144" s="6"/>
      <c r="EQA144" s="6"/>
      <c r="EQB144" s="6"/>
      <c r="EQC144" s="6"/>
      <c r="EQD144" s="6"/>
      <c r="EQE144" s="6"/>
      <c r="EQF144" s="6"/>
      <c r="EQG144" s="6"/>
      <c r="EQH144" s="6"/>
      <c r="EQI144" s="6"/>
      <c r="EQJ144" s="6"/>
      <c r="EQK144" s="6"/>
      <c r="EQL144" s="6"/>
      <c r="EQM144" s="6"/>
      <c r="EQN144" s="6"/>
      <c r="EQO144" s="6"/>
      <c r="EQP144" s="6"/>
      <c r="EQQ144" s="6"/>
      <c r="EQR144" s="6"/>
      <c r="EQS144" s="6"/>
      <c r="EQT144" s="6"/>
      <c r="EQU144" s="6"/>
      <c r="EQV144" s="6"/>
      <c r="EQW144" s="6"/>
      <c r="EQX144" s="6"/>
      <c r="EQY144" s="6"/>
      <c r="EQZ144" s="6"/>
      <c r="ERA144" s="6"/>
      <c r="ERB144" s="6"/>
      <c r="ERC144" s="6"/>
      <c r="ERD144" s="6"/>
      <c r="ERE144" s="6"/>
      <c r="ERF144" s="6"/>
      <c r="ERG144" s="6"/>
      <c r="ERH144" s="6"/>
      <c r="ERI144" s="6"/>
      <c r="ERJ144" s="6"/>
      <c r="ERK144" s="6"/>
      <c r="ERL144" s="6"/>
      <c r="ERM144" s="6"/>
      <c r="ERN144" s="6"/>
      <c r="ERO144" s="6"/>
      <c r="ERP144" s="6"/>
      <c r="ERQ144" s="6"/>
      <c r="ERR144" s="6"/>
      <c r="ERS144" s="6"/>
      <c r="ERT144" s="6"/>
      <c r="ERU144" s="6"/>
      <c r="ERV144" s="6"/>
      <c r="ERW144" s="6"/>
      <c r="ERX144" s="6"/>
      <c r="ERY144" s="6"/>
      <c r="ERZ144" s="6"/>
      <c r="ESA144" s="6"/>
      <c r="ESB144" s="6"/>
      <c r="ESC144" s="6"/>
      <c r="ESD144" s="6"/>
      <c r="ESE144" s="6"/>
      <c r="ESF144" s="6"/>
      <c r="ESG144" s="6"/>
      <c r="ESH144" s="6"/>
      <c r="ESI144" s="6"/>
      <c r="ESJ144" s="6"/>
      <c r="ESK144" s="6"/>
      <c r="ESL144" s="6"/>
      <c r="ESM144" s="6"/>
      <c r="ESN144" s="6"/>
      <c r="ESO144" s="6"/>
      <c r="ESP144" s="6"/>
      <c r="ESQ144" s="6"/>
      <c r="ESR144" s="6"/>
      <c r="ESS144" s="6"/>
      <c r="EST144" s="6"/>
      <c r="ESU144" s="6"/>
      <c r="ESV144" s="6"/>
      <c r="ESW144" s="6"/>
      <c r="ESX144" s="6"/>
      <c r="ESY144" s="6"/>
      <c r="ESZ144" s="6"/>
      <c r="ETA144" s="6"/>
      <c r="ETB144" s="6"/>
      <c r="ETC144" s="6"/>
      <c r="ETD144" s="6"/>
      <c r="ETE144" s="6"/>
      <c r="ETF144" s="6"/>
      <c r="ETG144" s="6"/>
      <c r="ETH144" s="6"/>
      <c r="ETI144" s="6"/>
      <c r="ETJ144" s="6"/>
      <c r="ETK144" s="6"/>
      <c r="ETL144" s="6"/>
      <c r="ETM144" s="6"/>
      <c r="ETN144" s="6"/>
      <c r="ETO144" s="6"/>
      <c r="ETP144" s="6"/>
      <c r="ETQ144" s="6"/>
      <c r="ETR144" s="6"/>
      <c r="ETS144" s="6"/>
      <c r="ETT144" s="6"/>
      <c r="ETU144" s="6"/>
      <c r="ETV144" s="6"/>
      <c r="ETW144" s="6"/>
      <c r="ETX144" s="6"/>
      <c r="ETY144" s="6"/>
      <c r="ETZ144" s="6"/>
      <c r="EUA144" s="6"/>
      <c r="EUB144" s="6"/>
      <c r="EUC144" s="6"/>
      <c r="EUD144" s="6"/>
      <c r="EUE144" s="6"/>
      <c r="EUF144" s="6"/>
      <c r="EUG144" s="6"/>
      <c r="EUH144" s="6"/>
      <c r="EUI144" s="6"/>
      <c r="EUJ144" s="6"/>
      <c r="EUK144" s="6"/>
      <c r="EUL144" s="6"/>
      <c r="EUM144" s="6"/>
      <c r="EUN144" s="6"/>
      <c r="EUO144" s="6"/>
      <c r="EUP144" s="6"/>
      <c r="EUQ144" s="6"/>
      <c r="EUR144" s="6"/>
      <c r="EUS144" s="6"/>
      <c r="EUT144" s="6"/>
      <c r="EUU144" s="6"/>
      <c r="EUV144" s="6"/>
      <c r="EUW144" s="6"/>
      <c r="EUX144" s="6"/>
      <c r="EUY144" s="6"/>
      <c r="EUZ144" s="6"/>
      <c r="EVA144" s="6"/>
      <c r="EVB144" s="6"/>
      <c r="EVC144" s="6"/>
      <c r="EVD144" s="6"/>
      <c r="EVE144" s="6"/>
      <c r="EVF144" s="6"/>
      <c r="EVG144" s="6"/>
      <c r="EVH144" s="6"/>
      <c r="EVI144" s="6"/>
      <c r="EVJ144" s="6"/>
      <c r="EVK144" s="6"/>
      <c r="EVL144" s="6"/>
      <c r="EVM144" s="6"/>
      <c r="EVN144" s="6"/>
      <c r="EVO144" s="6"/>
      <c r="EVP144" s="6"/>
      <c r="EVQ144" s="6"/>
      <c r="EVR144" s="6"/>
      <c r="EVS144" s="6"/>
      <c r="EVT144" s="6"/>
      <c r="EVU144" s="6"/>
      <c r="EVV144" s="6"/>
      <c r="EVW144" s="6"/>
      <c r="EVX144" s="6"/>
      <c r="EVY144" s="6"/>
      <c r="EVZ144" s="6"/>
      <c r="EWA144" s="6"/>
      <c r="EWB144" s="6"/>
      <c r="EWC144" s="6"/>
      <c r="EWD144" s="6"/>
      <c r="EWE144" s="6"/>
      <c r="EWF144" s="6"/>
      <c r="EWG144" s="6"/>
      <c r="EWH144" s="6"/>
      <c r="EWI144" s="6"/>
      <c r="EWJ144" s="6"/>
      <c r="EWK144" s="6"/>
      <c r="EWL144" s="6"/>
      <c r="EWM144" s="6"/>
      <c r="EWN144" s="6"/>
      <c r="EWO144" s="6"/>
      <c r="EWP144" s="6"/>
      <c r="EWQ144" s="6"/>
      <c r="EWR144" s="6"/>
      <c r="EWS144" s="6"/>
      <c r="EWT144" s="6"/>
      <c r="EWU144" s="6"/>
      <c r="EWV144" s="6"/>
      <c r="EWW144" s="6"/>
      <c r="EWX144" s="6"/>
      <c r="EWY144" s="6"/>
      <c r="EWZ144" s="6"/>
      <c r="EXA144" s="6"/>
      <c r="EXB144" s="6"/>
      <c r="EXC144" s="6"/>
      <c r="EXD144" s="6"/>
      <c r="EXE144" s="6"/>
      <c r="EXF144" s="6"/>
      <c r="EXG144" s="6"/>
      <c r="EXH144" s="6"/>
      <c r="EXI144" s="6"/>
      <c r="EXJ144" s="6"/>
      <c r="EXK144" s="6"/>
      <c r="EXL144" s="6"/>
      <c r="EXM144" s="6"/>
      <c r="EXN144" s="6"/>
      <c r="EXO144" s="6"/>
      <c r="EXP144" s="6"/>
      <c r="EXQ144" s="6"/>
      <c r="EXR144" s="6"/>
      <c r="EXS144" s="6"/>
      <c r="EXT144" s="6"/>
      <c r="EXU144" s="6"/>
      <c r="EXV144" s="6"/>
      <c r="EXW144" s="6"/>
      <c r="EXX144" s="6"/>
      <c r="EXY144" s="6"/>
      <c r="EXZ144" s="6"/>
      <c r="EYA144" s="6"/>
      <c r="EYB144" s="6"/>
      <c r="EYC144" s="6"/>
      <c r="EYD144" s="6"/>
      <c r="EYE144" s="6"/>
      <c r="EYF144" s="6"/>
      <c r="EYG144" s="6"/>
      <c r="EYH144" s="6"/>
      <c r="EYI144" s="6"/>
      <c r="EYJ144" s="6"/>
      <c r="EYK144" s="6"/>
      <c r="EYL144" s="6"/>
      <c r="EYM144" s="6"/>
      <c r="EYN144" s="6"/>
      <c r="EYO144" s="6"/>
      <c r="EYP144" s="6"/>
      <c r="EYQ144" s="6"/>
      <c r="EYR144" s="6"/>
      <c r="EYS144" s="6"/>
      <c r="EYT144" s="6"/>
      <c r="EYU144" s="6"/>
      <c r="EYV144" s="6"/>
      <c r="EYW144" s="6"/>
      <c r="EYX144" s="6"/>
      <c r="EYY144" s="6"/>
      <c r="EYZ144" s="6"/>
      <c r="EZA144" s="6"/>
      <c r="EZB144" s="6"/>
      <c r="EZC144" s="6"/>
      <c r="EZD144" s="6"/>
      <c r="EZE144" s="6"/>
      <c r="EZF144" s="6"/>
      <c r="EZG144" s="6"/>
      <c r="EZH144" s="6"/>
      <c r="EZI144" s="6"/>
      <c r="EZJ144" s="6"/>
      <c r="EZK144" s="6"/>
      <c r="EZL144" s="6"/>
      <c r="EZM144" s="6"/>
      <c r="EZN144" s="6"/>
      <c r="EZO144" s="6"/>
      <c r="EZP144" s="6"/>
      <c r="EZQ144" s="6"/>
      <c r="EZR144" s="6"/>
      <c r="EZS144" s="6"/>
      <c r="EZT144" s="6"/>
      <c r="EZU144" s="6"/>
      <c r="EZV144" s="6"/>
      <c r="EZW144" s="6"/>
      <c r="EZX144" s="6"/>
      <c r="EZY144" s="6"/>
      <c r="EZZ144" s="6"/>
      <c r="FAA144" s="6"/>
      <c r="FAB144" s="6"/>
      <c r="FAC144" s="6"/>
      <c r="FAD144" s="6"/>
      <c r="FAE144" s="6"/>
      <c r="FAF144" s="6"/>
      <c r="FAG144" s="6"/>
      <c r="FAH144" s="6"/>
      <c r="FAI144" s="6"/>
      <c r="FAJ144" s="6"/>
      <c r="FAK144" s="6"/>
      <c r="FAL144" s="6"/>
      <c r="FAM144" s="6"/>
      <c r="FAN144" s="6"/>
      <c r="FAO144" s="6"/>
      <c r="FAP144" s="6"/>
      <c r="FAQ144" s="6"/>
      <c r="FAR144" s="6"/>
      <c r="FAS144" s="6"/>
      <c r="FAT144" s="6"/>
      <c r="FAU144" s="6"/>
      <c r="FAV144" s="6"/>
      <c r="FAW144" s="6"/>
      <c r="FAX144" s="6"/>
      <c r="FAY144" s="6"/>
      <c r="FAZ144" s="6"/>
      <c r="FBA144" s="6"/>
      <c r="FBB144" s="6"/>
      <c r="FBC144" s="6"/>
      <c r="FBD144" s="6"/>
      <c r="FBE144" s="6"/>
      <c r="FBF144" s="6"/>
      <c r="FBG144" s="6"/>
      <c r="FBH144" s="6"/>
      <c r="FBI144" s="6"/>
      <c r="FBJ144" s="6"/>
      <c r="FBK144" s="6"/>
      <c r="FBL144" s="6"/>
      <c r="FBM144" s="6"/>
      <c r="FBN144" s="6"/>
      <c r="FBO144" s="6"/>
      <c r="FBP144" s="6"/>
      <c r="FBQ144" s="6"/>
      <c r="FBR144" s="6"/>
      <c r="FBS144" s="6"/>
      <c r="FBT144" s="6"/>
      <c r="FBU144" s="6"/>
      <c r="FBV144" s="6"/>
      <c r="FBW144" s="6"/>
      <c r="FBX144" s="6"/>
      <c r="FBY144" s="6"/>
      <c r="FBZ144" s="6"/>
      <c r="FCA144" s="6"/>
      <c r="FCB144" s="6"/>
      <c r="FCC144" s="6"/>
      <c r="FCD144" s="6"/>
      <c r="FCE144" s="6"/>
      <c r="FCF144" s="6"/>
      <c r="FCG144" s="6"/>
      <c r="FCH144" s="6"/>
      <c r="FCI144" s="6"/>
      <c r="FCJ144" s="6"/>
      <c r="FCK144" s="6"/>
      <c r="FCL144" s="6"/>
      <c r="FCM144" s="6"/>
      <c r="FCN144" s="6"/>
      <c r="FCO144" s="6"/>
      <c r="FCP144" s="6"/>
      <c r="FCQ144" s="6"/>
      <c r="FCR144" s="6"/>
      <c r="FCS144" s="6"/>
      <c r="FCT144" s="6"/>
      <c r="FCU144" s="6"/>
      <c r="FCV144" s="6"/>
      <c r="FCW144" s="6"/>
      <c r="FCX144" s="6"/>
      <c r="FCY144" s="6"/>
      <c r="FCZ144" s="6"/>
      <c r="FDA144" s="6"/>
      <c r="FDB144" s="6"/>
      <c r="FDC144" s="6"/>
      <c r="FDD144" s="6"/>
      <c r="FDE144" s="6"/>
      <c r="FDF144" s="6"/>
      <c r="FDG144" s="6"/>
      <c r="FDH144" s="6"/>
      <c r="FDI144" s="6"/>
      <c r="FDJ144" s="6"/>
      <c r="FDK144" s="6"/>
      <c r="FDL144" s="6"/>
      <c r="FDM144" s="6"/>
      <c r="FDN144" s="6"/>
      <c r="FDO144" s="6"/>
      <c r="FDP144" s="6"/>
      <c r="FDQ144" s="6"/>
      <c r="FDR144" s="6"/>
      <c r="FDS144" s="6"/>
      <c r="FDT144" s="6"/>
      <c r="FDU144" s="6"/>
      <c r="FDV144" s="6"/>
      <c r="FDW144" s="6"/>
      <c r="FDX144" s="6"/>
      <c r="FDY144" s="6"/>
      <c r="FDZ144" s="6"/>
      <c r="FEA144" s="6"/>
      <c r="FEB144" s="6"/>
      <c r="FEC144" s="6"/>
      <c r="FED144" s="6"/>
      <c r="FEE144" s="6"/>
      <c r="FEF144" s="6"/>
      <c r="FEG144" s="6"/>
      <c r="FEH144" s="6"/>
      <c r="FEI144" s="6"/>
      <c r="FEJ144" s="6"/>
      <c r="FEK144" s="6"/>
      <c r="FEL144" s="6"/>
      <c r="FEM144" s="6"/>
      <c r="FEN144" s="6"/>
      <c r="FEO144" s="6"/>
      <c r="FEP144" s="6"/>
      <c r="FEQ144" s="6"/>
      <c r="FER144" s="6"/>
      <c r="FES144" s="6"/>
      <c r="FET144" s="6"/>
      <c r="FEU144" s="6"/>
      <c r="FEV144" s="6"/>
      <c r="FEW144" s="6"/>
      <c r="FEX144" s="6"/>
      <c r="FEY144" s="6"/>
      <c r="FEZ144" s="6"/>
      <c r="FFA144" s="6"/>
      <c r="FFB144" s="6"/>
      <c r="FFC144" s="6"/>
      <c r="FFD144" s="6"/>
      <c r="FFE144" s="6"/>
      <c r="FFF144" s="6"/>
      <c r="FFG144" s="6"/>
      <c r="FFH144" s="6"/>
      <c r="FFI144" s="6"/>
      <c r="FFJ144" s="6"/>
      <c r="FFK144" s="6"/>
      <c r="FFL144" s="6"/>
      <c r="FFM144" s="6"/>
      <c r="FFN144" s="6"/>
      <c r="FFO144" s="6"/>
      <c r="FFP144" s="6"/>
      <c r="FFQ144" s="6"/>
      <c r="FFR144" s="6"/>
      <c r="FFS144" s="6"/>
      <c r="FFT144" s="6"/>
      <c r="FFU144" s="6"/>
      <c r="FFV144" s="6"/>
      <c r="FFW144" s="6"/>
      <c r="FFX144" s="6"/>
      <c r="FFY144" s="6"/>
      <c r="FFZ144" s="6"/>
      <c r="FGA144" s="6"/>
      <c r="FGB144" s="6"/>
      <c r="FGC144" s="6"/>
      <c r="FGD144" s="6"/>
      <c r="FGE144" s="6"/>
      <c r="FGF144" s="6"/>
      <c r="FGG144" s="6"/>
      <c r="FGH144" s="6"/>
      <c r="FGI144" s="6"/>
      <c r="FGJ144" s="6"/>
      <c r="FGK144" s="6"/>
      <c r="FGL144" s="6"/>
      <c r="FGM144" s="6"/>
      <c r="FGN144" s="6"/>
      <c r="FGO144" s="6"/>
      <c r="FGP144" s="6"/>
      <c r="FGQ144" s="6"/>
      <c r="FGR144" s="6"/>
      <c r="FGS144" s="6"/>
      <c r="FGT144" s="6"/>
      <c r="FGU144" s="6"/>
      <c r="FGV144" s="6"/>
      <c r="FGW144" s="6"/>
      <c r="FGX144" s="6"/>
      <c r="FGY144" s="6"/>
      <c r="FGZ144" s="6"/>
      <c r="FHA144" s="6"/>
      <c r="FHB144" s="6"/>
      <c r="FHC144" s="6"/>
      <c r="FHD144" s="6"/>
      <c r="FHE144" s="6"/>
      <c r="FHF144" s="6"/>
      <c r="FHG144" s="6"/>
      <c r="FHH144" s="6"/>
      <c r="FHI144" s="6"/>
      <c r="FHJ144" s="6"/>
      <c r="FHK144" s="6"/>
      <c r="FHL144" s="6"/>
      <c r="FHM144" s="6"/>
      <c r="FHN144" s="6"/>
      <c r="FHO144" s="6"/>
      <c r="FHP144" s="6"/>
      <c r="FHQ144" s="6"/>
      <c r="FHR144" s="6"/>
      <c r="FHS144" s="6"/>
      <c r="FHT144" s="6"/>
      <c r="FHU144" s="6"/>
      <c r="FHV144" s="6"/>
      <c r="FHW144" s="6"/>
      <c r="FHX144" s="6"/>
      <c r="FHY144" s="6"/>
      <c r="FHZ144" s="6"/>
      <c r="FIA144" s="6"/>
      <c r="FIB144" s="6"/>
      <c r="FIC144" s="6"/>
      <c r="FID144" s="6"/>
      <c r="FIE144" s="6"/>
      <c r="FIF144" s="6"/>
      <c r="FIG144" s="6"/>
      <c r="FIH144" s="6"/>
      <c r="FII144" s="6"/>
      <c r="FIJ144" s="6"/>
      <c r="FIK144" s="6"/>
      <c r="FIL144" s="6"/>
      <c r="FIM144" s="6"/>
      <c r="FIN144" s="6"/>
      <c r="FIO144" s="6"/>
      <c r="FIP144" s="6"/>
      <c r="FIQ144" s="6"/>
      <c r="FIR144" s="6"/>
      <c r="FIS144" s="6"/>
      <c r="FIT144" s="6"/>
      <c r="FIU144" s="6"/>
      <c r="FIV144" s="6"/>
      <c r="FIW144" s="6"/>
      <c r="FIX144" s="6"/>
      <c r="FIY144" s="6"/>
      <c r="FIZ144" s="6"/>
      <c r="FJA144" s="6"/>
      <c r="FJB144" s="6"/>
      <c r="FJC144" s="6"/>
      <c r="FJD144" s="6"/>
      <c r="FJE144" s="6"/>
      <c r="FJF144" s="6"/>
      <c r="FJG144" s="6"/>
      <c r="FJH144" s="6"/>
      <c r="FJI144" s="6"/>
      <c r="FJJ144" s="6"/>
      <c r="FJK144" s="6"/>
      <c r="FJL144" s="6"/>
      <c r="FJM144" s="6"/>
      <c r="FJN144" s="6"/>
      <c r="FJO144" s="6"/>
      <c r="FJP144" s="6"/>
      <c r="FJQ144" s="6"/>
      <c r="FJR144" s="6"/>
      <c r="FJS144" s="6"/>
      <c r="FJT144" s="6"/>
      <c r="FJU144" s="6"/>
      <c r="FJV144" s="6"/>
      <c r="FJW144" s="6"/>
      <c r="FJX144" s="6"/>
      <c r="FJY144" s="6"/>
      <c r="FJZ144" s="6"/>
      <c r="FKA144" s="6"/>
      <c r="FKB144" s="6"/>
      <c r="FKC144" s="6"/>
      <c r="FKD144" s="6"/>
      <c r="FKE144" s="6"/>
      <c r="FKF144" s="6"/>
      <c r="FKG144" s="6"/>
      <c r="FKH144" s="6"/>
      <c r="FKI144" s="6"/>
      <c r="FKJ144" s="6"/>
      <c r="FKK144" s="6"/>
      <c r="FKL144" s="6"/>
      <c r="FKM144" s="6"/>
      <c r="FKN144" s="6"/>
      <c r="FKO144" s="6"/>
      <c r="FKP144" s="6"/>
      <c r="FKQ144" s="6"/>
      <c r="FKR144" s="6"/>
      <c r="FKS144" s="6"/>
      <c r="FKT144" s="6"/>
      <c r="FKU144" s="6"/>
      <c r="FKV144" s="6"/>
      <c r="FKW144" s="6"/>
      <c r="FKX144" s="6"/>
      <c r="FKY144" s="6"/>
      <c r="FKZ144" s="6"/>
      <c r="FLA144" s="6"/>
      <c r="FLB144" s="6"/>
      <c r="FLC144" s="6"/>
      <c r="FLD144" s="6"/>
      <c r="FLE144" s="6"/>
      <c r="FLF144" s="6"/>
      <c r="FLG144" s="6"/>
      <c r="FLH144" s="6"/>
      <c r="FLI144" s="6"/>
      <c r="FLJ144" s="6"/>
      <c r="FLK144" s="6"/>
      <c r="FLL144" s="6"/>
      <c r="FLM144" s="6"/>
      <c r="FLN144" s="6"/>
      <c r="FLO144" s="6"/>
      <c r="FLP144" s="6"/>
      <c r="FLQ144" s="6"/>
      <c r="FLR144" s="6"/>
      <c r="FLS144" s="6"/>
      <c r="FLT144" s="6"/>
      <c r="FLU144" s="6"/>
      <c r="FLV144" s="6"/>
      <c r="FLW144" s="6"/>
      <c r="FLX144" s="6"/>
      <c r="FLY144" s="6"/>
      <c r="FLZ144" s="6"/>
      <c r="FMA144" s="6"/>
      <c r="FMB144" s="6"/>
      <c r="FMC144" s="6"/>
      <c r="FMD144" s="6"/>
      <c r="FME144" s="6"/>
      <c r="FMF144" s="6"/>
      <c r="FMG144" s="6"/>
      <c r="FMH144" s="6"/>
      <c r="FMI144" s="6"/>
      <c r="FMJ144" s="6"/>
      <c r="FMK144" s="6"/>
      <c r="FML144" s="6"/>
      <c r="FMM144" s="6"/>
      <c r="FMN144" s="6"/>
      <c r="FMO144" s="6"/>
      <c r="FMP144" s="6"/>
      <c r="FMQ144" s="6"/>
      <c r="FMR144" s="6"/>
      <c r="FMS144" s="6"/>
      <c r="FMT144" s="6"/>
      <c r="FMU144" s="6"/>
      <c r="FMV144" s="6"/>
      <c r="FMW144" s="6"/>
      <c r="FMX144" s="6"/>
      <c r="FMY144" s="6"/>
      <c r="FMZ144" s="6"/>
      <c r="FNA144" s="6"/>
      <c r="FNB144" s="6"/>
      <c r="FNC144" s="6"/>
      <c r="FND144" s="6"/>
      <c r="FNE144" s="6"/>
      <c r="FNF144" s="6"/>
      <c r="FNG144" s="6"/>
      <c r="FNH144" s="6"/>
      <c r="FNI144" s="6"/>
      <c r="FNJ144" s="6"/>
      <c r="FNK144" s="6"/>
      <c r="FNL144" s="6"/>
      <c r="FNM144" s="6"/>
      <c r="FNN144" s="6"/>
      <c r="FNO144" s="6"/>
      <c r="FNP144" s="6"/>
      <c r="FNQ144" s="6"/>
      <c r="FNR144" s="6"/>
      <c r="FNS144" s="6"/>
      <c r="FNT144" s="6"/>
      <c r="FNU144" s="6"/>
      <c r="FNV144" s="6"/>
      <c r="FNW144" s="6"/>
      <c r="FNX144" s="6"/>
      <c r="FNY144" s="6"/>
      <c r="FNZ144" s="6"/>
      <c r="FOA144" s="6"/>
      <c r="FOB144" s="6"/>
      <c r="FOC144" s="6"/>
      <c r="FOD144" s="6"/>
      <c r="FOE144" s="6"/>
      <c r="FOF144" s="6"/>
      <c r="FOG144" s="6"/>
      <c r="FOH144" s="6"/>
      <c r="FOI144" s="6"/>
      <c r="FOJ144" s="6"/>
      <c r="FOK144" s="6"/>
      <c r="FOL144" s="6"/>
      <c r="FOM144" s="6"/>
      <c r="FON144" s="6"/>
      <c r="FOO144" s="6"/>
      <c r="FOP144" s="6"/>
      <c r="FOQ144" s="6"/>
      <c r="FOR144" s="6"/>
      <c r="FOS144" s="6"/>
      <c r="FOT144" s="6"/>
      <c r="FOU144" s="6"/>
      <c r="FOV144" s="6"/>
      <c r="FOW144" s="6"/>
      <c r="FOX144" s="6"/>
      <c r="FOY144" s="6"/>
      <c r="FOZ144" s="6"/>
      <c r="FPA144" s="6"/>
      <c r="FPB144" s="6"/>
      <c r="FPC144" s="6"/>
      <c r="FPD144" s="6"/>
      <c r="FPE144" s="6"/>
      <c r="FPF144" s="6"/>
      <c r="FPG144" s="6"/>
      <c r="FPH144" s="6"/>
      <c r="FPI144" s="6"/>
      <c r="FPJ144" s="6"/>
      <c r="FPK144" s="6"/>
      <c r="FPL144" s="6"/>
      <c r="FPM144" s="6"/>
      <c r="FPN144" s="6"/>
      <c r="FPO144" s="6"/>
      <c r="FPP144" s="6"/>
      <c r="FPQ144" s="6"/>
      <c r="FPR144" s="6"/>
      <c r="FPS144" s="6"/>
      <c r="FPT144" s="6"/>
      <c r="FPU144" s="6"/>
      <c r="FPV144" s="6"/>
      <c r="FPW144" s="6"/>
      <c r="FPX144" s="6"/>
      <c r="FPY144" s="6"/>
      <c r="FPZ144" s="6"/>
      <c r="FQA144" s="6"/>
      <c r="FQB144" s="6"/>
      <c r="FQC144" s="6"/>
      <c r="FQD144" s="6"/>
      <c r="FQE144" s="6"/>
      <c r="FQF144" s="6"/>
      <c r="FQG144" s="6"/>
      <c r="FQH144" s="6"/>
      <c r="FQI144" s="6"/>
      <c r="FQJ144" s="6"/>
      <c r="FQK144" s="6"/>
      <c r="FQL144" s="6"/>
      <c r="FQM144" s="6"/>
      <c r="FQN144" s="6"/>
      <c r="FQO144" s="6"/>
      <c r="FQP144" s="6"/>
      <c r="FQQ144" s="6"/>
      <c r="FQR144" s="6"/>
      <c r="FQS144" s="6"/>
      <c r="FQT144" s="6"/>
      <c r="FQU144" s="6"/>
      <c r="FQV144" s="6"/>
      <c r="FQW144" s="6"/>
      <c r="FQX144" s="6"/>
      <c r="FQY144" s="6"/>
      <c r="FQZ144" s="6"/>
      <c r="FRA144" s="6"/>
      <c r="FRB144" s="6"/>
      <c r="FRC144" s="6"/>
      <c r="FRD144" s="6"/>
      <c r="FRE144" s="6"/>
      <c r="FRF144" s="6"/>
      <c r="FRG144" s="6"/>
      <c r="FRH144" s="6"/>
      <c r="FRI144" s="6"/>
      <c r="FRJ144" s="6"/>
      <c r="FRK144" s="6"/>
      <c r="FRL144" s="6"/>
      <c r="FRM144" s="6"/>
      <c r="FRN144" s="6"/>
      <c r="FRO144" s="6"/>
      <c r="FRP144" s="6"/>
      <c r="FRQ144" s="6"/>
      <c r="FRR144" s="6"/>
      <c r="FRS144" s="6"/>
      <c r="FRT144" s="6"/>
      <c r="FRU144" s="6"/>
      <c r="FRV144" s="6"/>
      <c r="FRW144" s="6"/>
      <c r="FRX144" s="6"/>
      <c r="FRY144" s="6"/>
      <c r="FRZ144" s="6"/>
      <c r="FSA144" s="6"/>
      <c r="FSB144" s="6"/>
      <c r="FSC144" s="6"/>
      <c r="FSD144" s="6"/>
      <c r="FSE144" s="6"/>
      <c r="FSF144" s="6"/>
      <c r="FSG144" s="6"/>
      <c r="FSH144" s="6"/>
      <c r="FSI144" s="6"/>
      <c r="FSJ144" s="6"/>
      <c r="FSK144" s="6"/>
      <c r="FSL144" s="6"/>
      <c r="FSM144" s="6"/>
      <c r="FSN144" s="6"/>
      <c r="FSO144" s="6"/>
      <c r="FSP144" s="6"/>
      <c r="FSQ144" s="6"/>
      <c r="FSR144" s="6"/>
      <c r="FSS144" s="6"/>
      <c r="FST144" s="6"/>
      <c r="FSU144" s="6"/>
      <c r="FSV144" s="6"/>
      <c r="FSW144" s="6"/>
      <c r="FSX144" s="6"/>
      <c r="FSY144" s="6"/>
      <c r="FSZ144" s="6"/>
      <c r="FTA144" s="6"/>
      <c r="FTB144" s="6"/>
      <c r="FTC144" s="6"/>
      <c r="FTD144" s="6"/>
      <c r="FTE144" s="6"/>
      <c r="FTF144" s="6"/>
      <c r="FTG144" s="6"/>
      <c r="FTH144" s="6"/>
      <c r="FTI144" s="6"/>
      <c r="FTJ144" s="6"/>
      <c r="FTK144" s="6"/>
      <c r="FTL144" s="6"/>
      <c r="FTM144" s="6"/>
      <c r="FTN144" s="6"/>
      <c r="FTO144" s="6"/>
      <c r="FTP144" s="6"/>
      <c r="FTQ144" s="6"/>
      <c r="FTR144" s="6"/>
      <c r="FTS144" s="6"/>
      <c r="FTT144" s="6"/>
      <c r="FTU144" s="6"/>
      <c r="FTV144" s="6"/>
      <c r="FTW144" s="6"/>
      <c r="FTX144" s="6"/>
      <c r="FTY144" s="6"/>
      <c r="FTZ144" s="6"/>
      <c r="FUA144" s="6"/>
      <c r="FUB144" s="6"/>
      <c r="FUC144" s="6"/>
      <c r="FUD144" s="6"/>
      <c r="FUE144" s="6"/>
      <c r="FUF144" s="6"/>
      <c r="FUG144" s="6"/>
      <c r="FUH144" s="6"/>
      <c r="FUI144" s="6"/>
      <c r="FUJ144" s="6"/>
      <c r="FUK144" s="6"/>
      <c r="FUL144" s="6"/>
      <c r="FUM144" s="6"/>
      <c r="FUN144" s="6"/>
      <c r="FUO144" s="6"/>
      <c r="FUP144" s="6"/>
      <c r="FUQ144" s="6"/>
      <c r="FUR144" s="6"/>
      <c r="FUS144" s="6"/>
      <c r="FUT144" s="6"/>
      <c r="FUU144" s="6"/>
      <c r="FUV144" s="6"/>
      <c r="FUW144" s="6"/>
      <c r="FUX144" s="6"/>
      <c r="FUY144" s="6"/>
      <c r="FUZ144" s="6"/>
      <c r="FVA144" s="6"/>
      <c r="FVB144" s="6"/>
      <c r="FVC144" s="6"/>
      <c r="FVD144" s="6"/>
      <c r="FVE144" s="6"/>
      <c r="FVF144" s="6"/>
      <c r="FVG144" s="6"/>
      <c r="FVH144" s="6"/>
      <c r="FVI144" s="6"/>
      <c r="FVJ144" s="6"/>
      <c r="FVK144" s="6"/>
      <c r="FVL144" s="6"/>
      <c r="FVM144" s="6"/>
      <c r="FVN144" s="6"/>
      <c r="FVO144" s="6"/>
      <c r="FVP144" s="6"/>
      <c r="FVQ144" s="6"/>
      <c r="FVR144" s="6"/>
      <c r="FVS144" s="6"/>
      <c r="FVT144" s="6"/>
      <c r="FVU144" s="6"/>
      <c r="FVV144" s="6"/>
      <c r="FVW144" s="6"/>
      <c r="FVX144" s="6"/>
      <c r="FVY144" s="6"/>
      <c r="FVZ144" s="6"/>
      <c r="FWA144" s="6"/>
      <c r="FWB144" s="6"/>
      <c r="FWC144" s="6"/>
      <c r="FWD144" s="6"/>
      <c r="FWE144" s="6"/>
      <c r="FWF144" s="6"/>
      <c r="FWG144" s="6"/>
      <c r="FWH144" s="6"/>
      <c r="FWI144" s="6"/>
      <c r="FWJ144" s="6"/>
      <c r="FWK144" s="6"/>
      <c r="FWL144" s="6"/>
      <c r="FWM144" s="6"/>
      <c r="FWN144" s="6"/>
      <c r="FWO144" s="6"/>
      <c r="FWP144" s="6"/>
      <c r="FWQ144" s="6"/>
      <c r="FWR144" s="6"/>
      <c r="FWS144" s="6"/>
      <c r="FWT144" s="6"/>
      <c r="FWU144" s="6"/>
      <c r="FWV144" s="6"/>
      <c r="FWW144" s="6"/>
      <c r="FWX144" s="6"/>
      <c r="FWY144" s="6"/>
      <c r="FWZ144" s="6"/>
      <c r="FXA144" s="6"/>
      <c r="FXB144" s="6"/>
      <c r="FXC144" s="6"/>
      <c r="FXD144" s="6"/>
      <c r="FXE144" s="6"/>
      <c r="FXF144" s="6"/>
      <c r="FXG144" s="6"/>
      <c r="FXH144" s="6"/>
      <c r="FXI144" s="6"/>
      <c r="FXJ144" s="6"/>
      <c r="FXK144" s="6"/>
      <c r="FXL144" s="6"/>
      <c r="FXM144" s="6"/>
      <c r="FXN144" s="6"/>
      <c r="FXO144" s="6"/>
      <c r="FXP144" s="6"/>
      <c r="FXQ144" s="6"/>
      <c r="FXR144" s="6"/>
      <c r="FXS144" s="6"/>
      <c r="FXT144" s="6"/>
      <c r="FXU144" s="6"/>
      <c r="FXV144" s="6"/>
      <c r="FXW144" s="6"/>
      <c r="FXX144" s="6"/>
      <c r="FXY144" s="6"/>
      <c r="FXZ144" s="6"/>
      <c r="FYA144" s="6"/>
      <c r="FYB144" s="6"/>
      <c r="FYC144" s="6"/>
      <c r="FYD144" s="6"/>
      <c r="FYE144" s="6"/>
      <c r="FYF144" s="6"/>
      <c r="FYG144" s="6"/>
      <c r="FYH144" s="6"/>
      <c r="FYI144" s="6"/>
      <c r="FYJ144" s="6"/>
      <c r="FYK144" s="6"/>
      <c r="FYL144" s="6"/>
      <c r="FYM144" s="6"/>
      <c r="FYN144" s="6"/>
      <c r="FYO144" s="6"/>
      <c r="FYP144" s="6"/>
      <c r="FYQ144" s="6"/>
      <c r="FYR144" s="6"/>
      <c r="FYS144" s="6"/>
      <c r="FYT144" s="6"/>
      <c r="FYU144" s="6"/>
      <c r="FYV144" s="6"/>
      <c r="FYW144" s="6"/>
      <c r="FYX144" s="6"/>
      <c r="FYY144" s="6"/>
      <c r="FYZ144" s="6"/>
      <c r="FZA144" s="6"/>
      <c r="FZB144" s="6"/>
      <c r="FZC144" s="6"/>
      <c r="FZD144" s="6"/>
      <c r="FZE144" s="6"/>
      <c r="FZF144" s="6"/>
      <c r="FZG144" s="6"/>
      <c r="FZH144" s="6"/>
      <c r="FZI144" s="6"/>
      <c r="FZJ144" s="6"/>
      <c r="FZK144" s="6"/>
      <c r="FZL144" s="6"/>
      <c r="FZM144" s="6"/>
      <c r="FZN144" s="6"/>
      <c r="FZO144" s="6"/>
      <c r="FZP144" s="6"/>
      <c r="FZQ144" s="6"/>
      <c r="FZR144" s="6"/>
      <c r="FZS144" s="6"/>
      <c r="FZT144" s="6"/>
      <c r="FZU144" s="6"/>
      <c r="FZV144" s="6"/>
      <c r="FZW144" s="6"/>
      <c r="FZX144" s="6"/>
      <c r="FZY144" s="6"/>
      <c r="FZZ144" s="6"/>
      <c r="GAA144" s="6"/>
      <c r="GAB144" s="6"/>
      <c r="GAC144" s="6"/>
      <c r="GAD144" s="6"/>
      <c r="GAE144" s="6"/>
      <c r="GAF144" s="6"/>
      <c r="GAG144" s="6"/>
      <c r="GAH144" s="6"/>
      <c r="GAI144" s="6"/>
      <c r="GAJ144" s="6"/>
      <c r="GAK144" s="6"/>
      <c r="GAL144" s="6"/>
      <c r="GAM144" s="6"/>
      <c r="GAN144" s="6"/>
      <c r="GAO144" s="6"/>
      <c r="GAP144" s="6"/>
      <c r="GAQ144" s="6"/>
      <c r="GAR144" s="6"/>
      <c r="GAS144" s="6"/>
      <c r="GAT144" s="6"/>
      <c r="GAU144" s="6"/>
      <c r="GAV144" s="6"/>
      <c r="GAW144" s="6"/>
      <c r="GAX144" s="6"/>
      <c r="GAY144" s="6"/>
      <c r="GAZ144" s="6"/>
      <c r="GBA144" s="6"/>
      <c r="GBB144" s="6"/>
      <c r="GBC144" s="6"/>
      <c r="GBD144" s="6"/>
      <c r="GBE144" s="6"/>
      <c r="GBF144" s="6"/>
      <c r="GBG144" s="6"/>
      <c r="GBH144" s="6"/>
      <c r="GBI144" s="6"/>
      <c r="GBJ144" s="6"/>
      <c r="GBK144" s="6"/>
      <c r="GBL144" s="6"/>
      <c r="GBM144" s="6"/>
      <c r="GBN144" s="6"/>
      <c r="GBO144" s="6"/>
      <c r="GBP144" s="6"/>
      <c r="GBQ144" s="6"/>
      <c r="GBR144" s="6"/>
      <c r="GBS144" s="6"/>
      <c r="GBT144" s="6"/>
      <c r="GBU144" s="6"/>
      <c r="GBV144" s="6"/>
      <c r="GBW144" s="6"/>
      <c r="GBX144" s="6"/>
      <c r="GBY144" s="6"/>
      <c r="GBZ144" s="6"/>
      <c r="GCA144" s="6"/>
      <c r="GCB144" s="6"/>
      <c r="GCC144" s="6"/>
      <c r="GCD144" s="6"/>
      <c r="GCE144" s="6"/>
      <c r="GCF144" s="6"/>
      <c r="GCG144" s="6"/>
      <c r="GCH144" s="6"/>
      <c r="GCI144" s="6"/>
      <c r="GCJ144" s="6"/>
      <c r="GCK144" s="6"/>
      <c r="GCL144" s="6"/>
      <c r="GCM144" s="6"/>
      <c r="GCN144" s="6"/>
      <c r="GCO144" s="6"/>
      <c r="GCP144" s="6"/>
      <c r="GCQ144" s="6"/>
      <c r="GCR144" s="6"/>
      <c r="GCS144" s="6"/>
      <c r="GCT144" s="6"/>
      <c r="GCU144" s="6"/>
      <c r="GCV144" s="6"/>
      <c r="GCW144" s="6"/>
      <c r="GCX144" s="6"/>
      <c r="GCY144" s="6"/>
      <c r="GCZ144" s="6"/>
      <c r="GDA144" s="6"/>
      <c r="GDB144" s="6"/>
      <c r="GDC144" s="6"/>
      <c r="GDD144" s="6"/>
      <c r="GDE144" s="6"/>
      <c r="GDF144" s="6"/>
      <c r="GDG144" s="6"/>
      <c r="GDH144" s="6"/>
      <c r="GDI144" s="6"/>
      <c r="GDJ144" s="6"/>
      <c r="GDK144" s="6"/>
      <c r="GDL144" s="6"/>
      <c r="GDM144" s="6"/>
      <c r="GDN144" s="6"/>
      <c r="GDO144" s="6"/>
      <c r="GDP144" s="6"/>
      <c r="GDQ144" s="6"/>
      <c r="GDR144" s="6"/>
      <c r="GDS144" s="6"/>
      <c r="GDT144" s="6"/>
      <c r="GDU144" s="6"/>
      <c r="GDV144" s="6"/>
      <c r="GDW144" s="6"/>
      <c r="GDX144" s="6"/>
      <c r="GDY144" s="6"/>
      <c r="GDZ144" s="6"/>
      <c r="GEA144" s="6"/>
      <c r="GEB144" s="6"/>
      <c r="GEC144" s="6"/>
      <c r="GED144" s="6"/>
      <c r="GEE144" s="6"/>
      <c r="GEF144" s="6"/>
      <c r="GEG144" s="6"/>
      <c r="GEH144" s="6"/>
      <c r="GEI144" s="6"/>
      <c r="GEJ144" s="6"/>
      <c r="GEK144" s="6"/>
      <c r="GEL144" s="6"/>
      <c r="GEM144" s="6"/>
      <c r="GEN144" s="6"/>
      <c r="GEO144" s="6"/>
      <c r="GEP144" s="6"/>
      <c r="GEQ144" s="6"/>
      <c r="GER144" s="6"/>
      <c r="GES144" s="6"/>
      <c r="GET144" s="6"/>
      <c r="GEU144" s="6"/>
      <c r="GEV144" s="6"/>
      <c r="GEW144" s="6"/>
      <c r="GEX144" s="6"/>
      <c r="GEY144" s="6"/>
      <c r="GEZ144" s="6"/>
      <c r="GFA144" s="6"/>
      <c r="GFB144" s="6"/>
      <c r="GFC144" s="6"/>
      <c r="GFD144" s="6"/>
      <c r="GFE144" s="6"/>
      <c r="GFF144" s="6"/>
      <c r="GFG144" s="6"/>
      <c r="GFH144" s="6"/>
      <c r="GFI144" s="6"/>
      <c r="GFJ144" s="6"/>
      <c r="GFK144" s="6"/>
      <c r="GFL144" s="6"/>
      <c r="GFM144" s="6"/>
      <c r="GFN144" s="6"/>
      <c r="GFO144" s="6"/>
      <c r="GFP144" s="6"/>
      <c r="GFQ144" s="6"/>
      <c r="GFR144" s="6"/>
      <c r="GFS144" s="6"/>
      <c r="GFT144" s="6"/>
      <c r="GFU144" s="6"/>
      <c r="GFV144" s="6"/>
      <c r="GFW144" s="6"/>
      <c r="GFX144" s="6"/>
      <c r="GFY144" s="6"/>
      <c r="GFZ144" s="6"/>
      <c r="GGA144" s="6"/>
      <c r="GGB144" s="6"/>
      <c r="GGC144" s="6"/>
      <c r="GGD144" s="6"/>
      <c r="GGE144" s="6"/>
      <c r="GGF144" s="6"/>
      <c r="GGG144" s="6"/>
      <c r="GGH144" s="6"/>
      <c r="GGI144" s="6"/>
      <c r="GGJ144" s="6"/>
      <c r="GGK144" s="6"/>
      <c r="GGL144" s="6"/>
      <c r="GGM144" s="6"/>
      <c r="GGN144" s="6"/>
      <c r="GGO144" s="6"/>
      <c r="GGP144" s="6"/>
      <c r="GGQ144" s="6"/>
      <c r="GGR144" s="6"/>
      <c r="GGS144" s="6"/>
      <c r="GGT144" s="6"/>
      <c r="GGU144" s="6"/>
      <c r="GGV144" s="6"/>
      <c r="GGW144" s="6"/>
      <c r="GGX144" s="6"/>
      <c r="GGY144" s="6"/>
      <c r="GGZ144" s="6"/>
      <c r="GHA144" s="6"/>
      <c r="GHB144" s="6"/>
      <c r="GHC144" s="6"/>
      <c r="GHD144" s="6"/>
      <c r="GHE144" s="6"/>
      <c r="GHF144" s="6"/>
      <c r="GHG144" s="6"/>
      <c r="GHH144" s="6"/>
      <c r="GHI144" s="6"/>
      <c r="GHJ144" s="6"/>
      <c r="GHK144" s="6"/>
      <c r="GHL144" s="6"/>
      <c r="GHM144" s="6"/>
      <c r="GHN144" s="6"/>
      <c r="GHO144" s="6"/>
      <c r="GHP144" s="6"/>
      <c r="GHQ144" s="6"/>
      <c r="GHR144" s="6"/>
      <c r="GHS144" s="6"/>
      <c r="GHT144" s="6"/>
      <c r="GHU144" s="6"/>
      <c r="GHV144" s="6"/>
      <c r="GHW144" s="6"/>
      <c r="GHX144" s="6"/>
      <c r="GHY144" s="6"/>
      <c r="GHZ144" s="6"/>
      <c r="GIA144" s="6"/>
      <c r="GIB144" s="6"/>
      <c r="GIC144" s="6"/>
      <c r="GID144" s="6"/>
      <c r="GIE144" s="6"/>
      <c r="GIF144" s="6"/>
      <c r="GIG144" s="6"/>
      <c r="GIH144" s="6"/>
      <c r="GII144" s="6"/>
      <c r="GIJ144" s="6"/>
      <c r="GIK144" s="6"/>
      <c r="GIL144" s="6"/>
      <c r="GIM144" s="6"/>
      <c r="GIN144" s="6"/>
      <c r="GIO144" s="6"/>
      <c r="GIP144" s="6"/>
      <c r="GIQ144" s="6"/>
      <c r="GIR144" s="6"/>
      <c r="GIS144" s="6"/>
      <c r="GIT144" s="6"/>
      <c r="GIU144" s="6"/>
      <c r="GIV144" s="6"/>
      <c r="GIW144" s="6"/>
      <c r="GIX144" s="6"/>
      <c r="GIY144" s="6"/>
      <c r="GIZ144" s="6"/>
      <c r="GJA144" s="6"/>
      <c r="GJB144" s="6"/>
      <c r="GJC144" s="6"/>
      <c r="GJD144" s="6"/>
      <c r="GJE144" s="6"/>
      <c r="GJF144" s="6"/>
      <c r="GJG144" s="6"/>
      <c r="GJH144" s="6"/>
      <c r="GJI144" s="6"/>
      <c r="GJJ144" s="6"/>
      <c r="GJK144" s="6"/>
      <c r="GJL144" s="6"/>
      <c r="GJM144" s="6"/>
      <c r="GJN144" s="6"/>
      <c r="GJO144" s="6"/>
      <c r="GJP144" s="6"/>
      <c r="GJQ144" s="6"/>
      <c r="GJR144" s="6"/>
      <c r="GJS144" s="6"/>
      <c r="GJT144" s="6"/>
      <c r="GJU144" s="6"/>
      <c r="GJV144" s="6"/>
      <c r="GJW144" s="6"/>
      <c r="GJX144" s="6"/>
      <c r="GJY144" s="6"/>
      <c r="GJZ144" s="6"/>
      <c r="GKA144" s="6"/>
      <c r="GKB144" s="6"/>
      <c r="GKC144" s="6"/>
      <c r="GKD144" s="6"/>
      <c r="GKE144" s="6"/>
      <c r="GKF144" s="6"/>
      <c r="GKG144" s="6"/>
      <c r="GKH144" s="6"/>
      <c r="GKI144" s="6"/>
      <c r="GKJ144" s="6"/>
      <c r="GKK144" s="6"/>
      <c r="GKL144" s="6"/>
      <c r="GKM144" s="6"/>
      <c r="GKN144" s="6"/>
      <c r="GKO144" s="6"/>
      <c r="GKP144" s="6"/>
      <c r="GKQ144" s="6"/>
      <c r="GKR144" s="6"/>
      <c r="GKS144" s="6"/>
      <c r="GKT144" s="6"/>
      <c r="GKU144" s="6"/>
      <c r="GKV144" s="6"/>
      <c r="GKW144" s="6"/>
      <c r="GKX144" s="6"/>
      <c r="GKY144" s="6"/>
      <c r="GKZ144" s="6"/>
      <c r="GLA144" s="6"/>
      <c r="GLB144" s="6"/>
      <c r="GLC144" s="6"/>
      <c r="GLD144" s="6"/>
      <c r="GLE144" s="6"/>
      <c r="GLF144" s="6"/>
      <c r="GLG144" s="6"/>
      <c r="GLH144" s="6"/>
      <c r="GLI144" s="6"/>
      <c r="GLJ144" s="6"/>
      <c r="GLK144" s="6"/>
      <c r="GLL144" s="6"/>
      <c r="GLM144" s="6"/>
      <c r="GLN144" s="6"/>
      <c r="GLO144" s="6"/>
      <c r="GLP144" s="6"/>
      <c r="GLQ144" s="6"/>
      <c r="GLR144" s="6"/>
      <c r="GLS144" s="6"/>
      <c r="GLT144" s="6"/>
      <c r="GLU144" s="6"/>
      <c r="GLV144" s="6"/>
      <c r="GLW144" s="6"/>
      <c r="GLX144" s="6"/>
      <c r="GLY144" s="6"/>
      <c r="GLZ144" s="6"/>
      <c r="GMA144" s="6"/>
      <c r="GMB144" s="6"/>
      <c r="GMC144" s="6"/>
      <c r="GMD144" s="6"/>
      <c r="GME144" s="6"/>
      <c r="GMF144" s="6"/>
      <c r="GMG144" s="6"/>
      <c r="GMH144" s="6"/>
      <c r="GMI144" s="6"/>
      <c r="GMJ144" s="6"/>
      <c r="GMK144" s="6"/>
      <c r="GML144" s="6"/>
      <c r="GMM144" s="6"/>
      <c r="GMN144" s="6"/>
      <c r="GMO144" s="6"/>
      <c r="GMP144" s="6"/>
      <c r="GMQ144" s="6"/>
      <c r="GMR144" s="6"/>
      <c r="GMS144" s="6"/>
      <c r="GMT144" s="6"/>
      <c r="GMU144" s="6"/>
      <c r="GMV144" s="6"/>
      <c r="GMW144" s="6"/>
      <c r="GMX144" s="6"/>
      <c r="GMY144" s="6"/>
      <c r="GMZ144" s="6"/>
      <c r="GNA144" s="6"/>
      <c r="GNB144" s="6"/>
      <c r="GNC144" s="6"/>
      <c r="GND144" s="6"/>
      <c r="GNE144" s="6"/>
      <c r="GNF144" s="6"/>
      <c r="GNG144" s="6"/>
      <c r="GNH144" s="6"/>
      <c r="GNI144" s="6"/>
      <c r="GNJ144" s="6"/>
      <c r="GNK144" s="6"/>
      <c r="GNL144" s="6"/>
      <c r="GNM144" s="6"/>
      <c r="GNN144" s="6"/>
      <c r="GNO144" s="6"/>
      <c r="GNP144" s="6"/>
      <c r="GNQ144" s="6"/>
      <c r="GNR144" s="6"/>
      <c r="GNS144" s="6"/>
      <c r="GNT144" s="6"/>
      <c r="GNU144" s="6"/>
      <c r="GNV144" s="6"/>
      <c r="GNW144" s="6"/>
      <c r="GNX144" s="6"/>
      <c r="GNY144" s="6"/>
      <c r="GNZ144" s="6"/>
      <c r="GOA144" s="6"/>
      <c r="GOB144" s="6"/>
      <c r="GOC144" s="6"/>
      <c r="GOD144" s="6"/>
      <c r="GOE144" s="6"/>
      <c r="GOF144" s="6"/>
      <c r="GOG144" s="6"/>
      <c r="GOH144" s="6"/>
      <c r="GOI144" s="6"/>
      <c r="GOJ144" s="6"/>
      <c r="GOK144" s="6"/>
      <c r="GOL144" s="6"/>
      <c r="GOM144" s="6"/>
      <c r="GON144" s="6"/>
      <c r="GOO144" s="6"/>
      <c r="GOP144" s="6"/>
      <c r="GOQ144" s="6"/>
      <c r="GOR144" s="6"/>
      <c r="GOS144" s="6"/>
      <c r="GOT144" s="6"/>
      <c r="GOU144" s="6"/>
      <c r="GOV144" s="6"/>
      <c r="GOW144" s="6"/>
      <c r="GOX144" s="6"/>
      <c r="GOY144" s="6"/>
      <c r="GOZ144" s="6"/>
      <c r="GPA144" s="6"/>
      <c r="GPB144" s="6"/>
      <c r="GPC144" s="6"/>
      <c r="GPD144" s="6"/>
      <c r="GPE144" s="6"/>
      <c r="GPF144" s="6"/>
      <c r="GPG144" s="6"/>
      <c r="GPH144" s="6"/>
      <c r="GPI144" s="6"/>
      <c r="GPJ144" s="6"/>
      <c r="GPK144" s="6"/>
      <c r="GPL144" s="6"/>
      <c r="GPM144" s="6"/>
      <c r="GPN144" s="6"/>
      <c r="GPO144" s="6"/>
      <c r="GPP144" s="6"/>
      <c r="GPQ144" s="6"/>
      <c r="GPR144" s="6"/>
      <c r="GPS144" s="6"/>
      <c r="GPT144" s="6"/>
      <c r="GPU144" s="6"/>
      <c r="GPV144" s="6"/>
      <c r="GPW144" s="6"/>
      <c r="GPX144" s="6"/>
      <c r="GPY144" s="6"/>
      <c r="GPZ144" s="6"/>
      <c r="GQA144" s="6"/>
      <c r="GQB144" s="6"/>
      <c r="GQC144" s="6"/>
      <c r="GQD144" s="6"/>
      <c r="GQE144" s="6"/>
      <c r="GQF144" s="6"/>
      <c r="GQG144" s="6"/>
      <c r="GQH144" s="6"/>
      <c r="GQI144" s="6"/>
      <c r="GQJ144" s="6"/>
      <c r="GQK144" s="6"/>
      <c r="GQL144" s="6"/>
      <c r="GQM144" s="6"/>
      <c r="GQN144" s="6"/>
      <c r="GQO144" s="6"/>
      <c r="GQP144" s="6"/>
      <c r="GQQ144" s="6"/>
      <c r="GQR144" s="6"/>
      <c r="GQS144" s="6"/>
      <c r="GQT144" s="6"/>
      <c r="GQU144" s="6"/>
      <c r="GQV144" s="6"/>
      <c r="GQW144" s="6"/>
      <c r="GQX144" s="6"/>
      <c r="GQY144" s="6"/>
      <c r="GQZ144" s="6"/>
      <c r="GRA144" s="6"/>
      <c r="GRB144" s="6"/>
      <c r="GRC144" s="6"/>
      <c r="GRD144" s="6"/>
      <c r="GRE144" s="6"/>
      <c r="GRF144" s="6"/>
      <c r="GRG144" s="6"/>
      <c r="GRH144" s="6"/>
      <c r="GRI144" s="6"/>
      <c r="GRJ144" s="6"/>
      <c r="GRK144" s="6"/>
      <c r="GRL144" s="6"/>
      <c r="GRM144" s="6"/>
      <c r="GRN144" s="6"/>
      <c r="GRO144" s="6"/>
      <c r="GRP144" s="6"/>
      <c r="GRQ144" s="6"/>
      <c r="GRR144" s="6"/>
      <c r="GRS144" s="6"/>
      <c r="GRT144" s="6"/>
      <c r="GRU144" s="6"/>
      <c r="GRV144" s="6"/>
      <c r="GRW144" s="6"/>
      <c r="GRX144" s="6"/>
      <c r="GRY144" s="6"/>
      <c r="GRZ144" s="6"/>
      <c r="GSA144" s="6"/>
      <c r="GSB144" s="6"/>
      <c r="GSC144" s="6"/>
      <c r="GSD144" s="6"/>
      <c r="GSE144" s="6"/>
      <c r="GSF144" s="6"/>
      <c r="GSG144" s="6"/>
      <c r="GSH144" s="6"/>
      <c r="GSI144" s="6"/>
      <c r="GSJ144" s="6"/>
      <c r="GSK144" s="6"/>
      <c r="GSL144" s="6"/>
      <c r="GSM144" s="6"/>
      <c r="GSN144" s="6"/>
      <c r="GSO144" s="6"/>
      <c r="GSP144" s="6"/>
      <c r="GSQ144" s="6"/>
      <c r="GSR144" s="6"/>
      <c r="GSS144" s="6"/>
      <c r="GST144" s="6"/>
      <c r="GSU144" s="6"/>
      <c r="GSV144" s="6"/>
      <c r="GSW144" s="6"/>
      <c r="GSX144" s="6"/>
      <c r="GSY144" s="6"/>
      <c r="GSZ144" s="6"/>
      <c r="GTA144" s="6"/>
      <c r="GTB144" s="6"/>
      <c r="GTC144" s="6"/>
      <c r="GTD144" s="6"/>
      <c r="GTE144" s="6"/>
      <c r="GTF144" s="6"/>
      <c r="GTG144" s="6"/>
      <c r="GTH144" s="6"/>
      <c r="GTI144" s="6"/>
      <c r="GTJ144" s="6"/>
      <c r="GTK144" s="6"/>
      <c r="GTL144" s="6"/>
      <c r="GTM144" s="6"/>
      <c r="GTN144" s="6"/>
      <c r="GTO144" s="6"/>
      <c r="GTP144" s="6"/>
      <c r="GTQ144" s="6"/>
      <c r="GTR144" s="6"/>
      <c r="GTS144" s="6"/>
      <c r="GTT144" s="6"/>
      <c r="GTU144" s="6"/>
      <c r="GTV144" s="6"/>
      <c r="GTW144" s="6"/>
      <c r="GTX144" s="6"/>
      <c r="GTY144" s="6"/>
      <c r="GTZ144" s="6"/>
      <c r="GUA144" s="6"/>
      <c r="GUB144" s="6"/>
      <c r="GUC144" s="6"/>
      <c r="GUD144" s="6"/>
      <c r="GUE144" s="6"/>
      <c r="GUF144" s="6"/>
      <c r="GUG144" s="6"/>
      <c r="GUH144" s="6"/>
      <c r="GUI144" s="6"/>
      <c r="GUJ144" s="6"/>
      <c r="GUK144" s="6"/>
      <c r="GUL144" s="6"/>
      <c r="GUM144" s="6"/>
      <c r="GUN144" s="6"/>
      <c r="GUO144" s="6"/>
      <c r="GUP144" s="6"/>
      <c r="GUQ144" s="6"/>
      <c r="GUR144" s="6"/>
      <c r="GUS144" s="6"/>
      <c r="GUT144" s="6"/>
      <c r="GUU144" s="6"/>
      <c r="GUV144" s="6"/>
      <c r="GUW144" s="6"/>
      <c r="GUX144" s="6"/>
      <c r="GUY144" s="6"/>
      <c r="GUZ144" s="6"/>
      <c r="GVA144" s="6"/>
      <c r="GVB144" s="6"/>
      <c r="GVC144" s="6"/>
      <c r="GVD144" s="6"/>
      <c r="GVE144" s="6"/>
      <c r="GVF144" s="6"/>
      <c r="GVG144" s="6"/>
      <c r="GVH144" s="6"/>
      <c r="GVI144" s="6"/>
      <c r="GVJ144" s="6"/>
      <c r="GVK144" s="6"/>
      <c r="GVL144" s="6"/>
      <c r="GVM144" s="6"/>
      <c r="GVN144" s="6"/>
      <c r="GVO144" s="6"/>
      <c r="GVP144" s="6"/>
      <c r="GVQ144" s="6"/>
      <c r="GVR144" s="6"/>
      <c r="GVS144" s="6"/>
      <c r="GVT144" s="6"/>
      <c r="GVU144" s="6"/>
      <c r="GVV144" s="6"/>
      <c r="GVW144" s="6"/>
      <c r="GVX144" s="6"/>
      <c r="GVY144" s="6"/>
      <c r="GVZ144" s="6"/>
      <c r="GWA144" s="6"/>
      <c r="GWB144" s="6"/>
      <c r="GWC144" s="6"/>
      <c r="GWD144" s="6"/>
      <c r="GWE144" s="6"/>
      <c r="GWF144" s="6"/>
      <c r="GWG144" s="6"/>
      <c r="GWH144" s="6"/>
      <c r="GWI144" s="6"/>
      <c r="GWJ144" s="6"/>
      <c r="GWK144" s="6"/>
      <c r="GWL144" s="6"/>
      <c r="GWM144" s="6"/>
      <c r="GWN144" s="6"/>
      <c r="GWO144" s="6"/>
      <c r="GWP144" s="6"/>
      <c r="GWQ144" s="6"/>
      <c r="GWR144" s="6"/>
      <c r="GWS144" s="6"/>
      <c r="GWT144" s="6"/>
      <c r="GWU144" s="6"/>
      <c r="GWV144" s="6"/>
      <c r="GWW144" s="6"/>
      <c r="GWX144" s="6"/>
      <c r="GWY144" s="6"/>
      <c r="GWZ144" s="6"/>
      <c r="GXA144" s="6"/>
      <c r="GXB144" s="6"/>
      <c r="GXC144" s="6"/>
      <c r="GXD144" s="6"/>
      <c r="GXE144" s="6"/>
      <c r="GXF144" s="6"/>
      <c r="GXG144" s="6"/>
      <c r="GXH144" s="6"/>
      <c r="GXI144" s="6"/>
      <c r="GXJ144" s="6"/>
      <c r="GXK144" s="6"/>
      <c r="GXL144" s="6"/>
      <c r="GXM144" s="6"/>
      <c r="GXN144" s="6"/>
      <c r="GXO144" s="6"/>
      <c r="GXP144" s="6"/>
      <c r="GXQ144" s="6"/>
      <c r="GXR144" s="6"/>
      <c r="GXS144" s="6"/>
      <c r="GXT144" s="6"/>
      <c r="GXU144" s="6"/>
      <c r="GXV144" s="6"/>
      <c r="GXW144" s="6"/>
      <c r="GXX144" s="6"/>
      <c r="GXY144" s="6"/>
      <c r="GXZ144" s="6"/>
      <c r="GYA144" s="6"/>
      <c r="GYB144" s="6"/>
      <c r="GYC144" s="6"/>
      <c r="GYD144" s="6"/>
      <c r="GYE144" s="6"/>
      <c r="GYF144" s="6"/>
      <c r="GYG144" s="6"/>
      <c r="GYH144" s="6"/>
      <c r="GYI144" s="6"/>
      <c r="GYJ144" s="6"/>
      <c r="GYK144" s="6"/>
      <c r="GYL144" s="6"/>
      <c r="GYM144" s="6"/>
      <c r="GYN144" s="6"/>
      <c r="GYO144" s="6"/>
      <c r="GYP144" s="6"/>
      <c r="GYQ144" s="6"/>
      <c r="GYR144" s="6"/>
      <c r="GYS144" s="6"/>
      <c r="GYT144" s="6"/>
      <c r="GYU144" s="6"/>
      <c r="GYV144" s="6"/>
      <c r="GYW144" s="6"/>
      <c r="GYX144" s="6"/>
      <c r="GYY144" s="6"/>
      <c r="GYZ144" s="6"/>
      <c r="GZA144" s="6"/>
      <c r="GZB144" s="6"/>
      <c r="GZC144" s="6"/>
      <c r="GZD144" s="6"/>
      <c r="GZE144" s="6"/>
      <c r="GZF144" s="6"/>
      <c r="GZG144" s="6"/>
      <c r="GZH144" s="6"/>
      <c r="GZI144" s="6"/>
      <c r="GZJ144" s="6"/>
      <c r="GZK144" s="6"/>
      <c r="GZL144" s="6"/>
      <c r="GZM144" s="6"/>
      <c r="GZN144" s="6"/>
      <c r="GZO144" s="6"/>
      <c r="GZP144" s="6"/>
      <c r="GZQ144" s="6"/>
      <c r="GZR144" s="6"/>
      <c r="GZS144" s="6"/>
      <c r="GZT144" s="6"/>
      <c r="GZU144" s="6"/>
      <c r="GZV144" s="6"/>
      <c r="GZW144" s="6"/>
      <c r="GZX144" s="6"/>
      <c r="GZY144" s="6"/>
      <c r="GZZ144" s="6"/>
      <c r="HAA144" s="6"/>
      <c r="HAB144" s="6"/>
      <c r="HAC144" s="6"/>
      <c r="HAD144" s="6"/>
      <c r="HAE144" s="6"/>
      <c r="HAF144" s="6"/>
      <c r="HAG144" s="6"/>
      <c r="HAH144" s="6"/>
      <c r="HAI144" s="6"/>
      <c r="HAJ144" s="6"/>
      <c r="HAK144" s="6"/>
      <c r="HAL144" s="6"/>
      <c r="HAM144" s="6"/>
      <c r="HAN144" s="6"/>
      <c r="HAO144" s="6"/>
      <c r="HAP144" s="6"/>
      <c r="HAQ144" s="6"/>
      <c r="HAR144" s="6"/>
      <c r="HAS144" s="6"/>
      <c r="HAT144" s="6"/>
      <c r="HAU144" s="6"/>
      <c r="HAV144" s="6"/>
      <c r="HAW144" s="6"/>
      <c r="HAX144" s="6"/>
      <c r="HAY144" s="6"/>
      <c r="HAZ144" s="6"/>
      <c r="HBA144" s="6"/>
      <c r="HBB144" s="6"/>
      <c r="HBC144" s="6"/>
      <c r="HBD144" s="6"/>
      <c r="HBE144" s="6"/>
      <c r="HBF144" s="6"/>
      <c r="HBG144" s="6"/>
      <c r="HBH144" s="6"/>
      <c r="HBI144" s="6"/>
      <c r="HBJ144" s="6"/>
      <c r="HBK144" s="6"/>
      <c r="HBL144" s="6"/>
      <c r="HBM144" s="6"/>
      <c r="HBN144" s="6"/>
      <c r="HBO144" s="6"/>
      <c r="HBP144" s="6"/>
      <c r="HBQ144" s="6"/>
      <c r="HBR144" s="6"/>
      <c r="HBS144" s="6"/>
      <c r="HBT144" s="6"/>
      <c r="HBU144" s="6"/>
      <c r="HBV144" s="6"/>
      <c r="HBW144" s="6"/>
      <c r="HBX144" s="6"/>
      <c r="HBY144" s="6"/>
      <c r="HBZ144" s="6"/>
      <c r="HCA144" s="6"/>
      <c r="HCB144" s="6"/>
      <c r="HCC144" s="6"/>
      <c r="HCD144" s="6"/>
      <c r="HCE144" s="6"/>
      <c r="HCF144" s="6"/>
      <c r="HCG144" s="6"/>
      <c r="HCH144" s="6"/>
      <c r="HCI144" s="6"/>
      <c r="HCJ144" s="6"/>
      <c r="HCK144" s="6"/>
      <c r="HCL144" s="6"/>
      <c r="HCM144" s="6"/>
      <c r="HCN144" s="6"/>
      <c r="HCO144" s="6"/>
      <c r="HCP144" s="6"/>
      <c r="HCQ144" s="6"/>
      <c r="HCR144" s="6"/>
      <c r="HCS144" s="6"/>
      <c r="HCT144" s="6"/>
      <c r="HCU144" s="6"/>
      <c r="HCV144" s="6"/>
      <c r="HCW144" s="6"/>
      <c r="HCX144" s="6"/>
      <c r="HCY144" s="6"/>
      <c r="HCZ144" s="6"/>
      <c r="HDA144" s="6"/>
      <c r="HDB144" s="6"/>
      <c r="HDC144" s="6"/>
      <c r="HDD144" s="6"/>
      <c r="HDE144" s="6"/>
      <c r="HDF144" s="6"/>
      <c r="HDG144" s="6"/>
      <c r="HDH144" s="6"/>
      <c r="HDI144" s="6"/>
      <c r="HDJ144" s="6"/>
      <c r="HDK144" s="6"/>
      <c r="HDL144" s="6"/>
      <c r="HDM144" s="6"/>
      <c r="HDN144" s="6"/>
      <c r="HDO144" s="6"/>
      <c r="HDP144" s="6"/>
      <c r="HDQ144" s="6"/>
      <c r="HDR144" s="6"/>
      <c r="HDS144" s="6"/>
      <c r="HDT144" s="6"/>
      <c r="HDU144" s="6"/>
      <c r="HDV144" s="6"/>
      <c r="HDW144" s="6"/>
      <c r="HDX144" s="6"/>
      <c r="HDY144" s="6"/>
      <c r="HDZ144" s="6"/>
      <c r="HEA144" s="6"/>
      <c r="HEB144" s="6"/>
      <c r="HEC144" s="6"/>
      <c r="HED144" s="6"/>
      <c r="HEE144" s="6"/>
      <c r="HEF144" s="6"/>
      <c r="HEG144" s="6"/>
      <c r="HEH144" s="6"/>
      <c r="HEI144" s="6"/>
      <c r="HEJ144" s="6"/>
      <c r="HEK144" s="6"/>
      <c r="HEL144" s="6"/>
      <c r="HEM144" s="6"/>
      <c r="HEN144" s="6"/>
      <c r="HEO144" s="6"/>
      <c r="HEP144" s="6"/>
      <c r="HEQ144" s="6"/>
      <c r="HER144" s="6"/>
      <c r="HES144" s="6"/>
      <c r="HET144" s="6"/>
      <c r="HEU144" s="6"/>
      <c r="HEV144" s="6"/>
      <c r="HEW144" s="6"/>
      <c r="HEX144" s="6"/>
      <c r="HEY144" s="6"/>
      <c r="HEZ144" s="6"/>
      <c r="HFA144" s="6"/>
      <c r="HFB144" s="6"/>
      <c r="HFC144" s="6"/>
      <c r="HFD144" s="6"/>
      <c r="HFE144" s="6"/>
      <c r="HFF144" s="6"/>
      <c r="HFG144" s="6"/>
      <c r="HFH144" s="6"/>
      <c r="HFI144" s="6"/>
      <c r="HFJ144" s="6"/>
      <c r="HFK144" s="6"/>
      <c r="HFL144" s="6"/>
      <c r="HFM144" s="6"/>
      <c r="HFN144" s="6"/>
      <c r="HFO144" s="6"/>
      <c r="HFP144" s="6"/>
      <c r="HFQ144" s="6"/>
      <c r="HFR144" s="6"/>
      <c r="HFS144" s="6"/>
      <c r="HFT144" s="6"/>
      <c r="HFU144" s="6"/>
      <c r="HFV144" s="6"/>
      <c r="HFW144" s="6"/>
      <c r="HFX144" s="6"/>
      <c r="HFY144" s="6"/>
      <c r="HFZ144" s="6"/>
      <c r="HGA144" s="6"/>
      <c r="HGB144" s="6"/>
      <c r="HGC144" s="6"/>
      <c r="HGD144" s="6"/>
      <c r="HGE144" s="6"/>
      <c r="HGF144" s="6"/>
      <c r="HGG144" s="6"/>
      <c r="HGH144" s="6"/>
      <c r="HGI144" s="6"/>
      <c r="HGJ144" s="6"/>
      <c r="HGK144" s="6"/>
      <c r="HGL144" s="6"/>
      <c r="HGM144" s="6"/>
      <c r="HGN144" s="6"/>
      <c r="HGO144" s="6"/>
      <c r="HGP144" s="6"/>
      <c r="HGQ144" s="6"/>
      <c r="HGR144" s="6"/>
      <c r="HGS144" s="6"/>
      <c r="HGT144" s="6"/>
      <c r="HGU144" s="6"/>
      <c r="HGV144" s="6"/>
      <c r="HGW144" s="6"/>
      <c r="HGX144" s="6"/>
      <c r="HGY144" s="6"/>
      <c r="HGZ144" s="6"/>
      <c r="HHA144" s="6"/>
      <c r="HHB144" s="6"/>
      <c r="HHC144" s="6"/>
      <c r="HHD144" s="6"/>
      <c r="HHE144" s="6"/>
      <c r="HHF144" s="6"/>
      <c r="HHG144" s="6"/>
      <c r="HHH144" s="6"/>
      <c r="HHI144" s="6"/>
      <c r="HHJ144" s="6"/>
      <c r="HHK144" s="6"/>
      <c r="HHL144" s="6"/>
      <c r="HHM144" s="6"/>
      <c r="HHN144" s="6"/>
      <c r="HHO144" s="6"/>
      <c r="HHP144" s="6"/>
      <c r="HHQ144" s="6"/>
      <c r="HHR144" s="6"/>
      <c r="HHS144" s="6"/>
      <c r="HHT144" s="6"/>
      <c r="HHU144" s="6"/>
      <c r="HHV144" s="6"/>
      <c r="HHW144" s="6"/>
      <c r="HHX144" s="6"/>
      <c r="HHY144" s="6"/>
      <c r="HHZ144" s="6"/>
      <c r="HIA144" s="6"/>
      <c r="HIB144" s="6"/>
      <c r="HIC144" s="6"/>
      <c r="HID144" s="6"/>
      <c r="HIE144" s="6"/>
      <c r="HIF144" s="6"/>
      <c r="HIG144" s="6"/>
      <c r="HIH144" s="6"/>
      <c r="HII144" s="6"/>
      <c r="HIJ144" s="6"/>
      <c r="HIK144" s="6"/>
      <c r="HIL144" s="6"/>
      <c r="HIM144" s="6"/>
      <c r="HIN144" s="6"/>
      <c r="HIO144" s="6"/>
      <c r="HIP144" s="6"/>
      <c r="HIQ144" s="6"/>
      <c r="HIR144" s="6"/>
      <c r="HIS144" s="6"/>
      <c r="HIT144" s="6"/>
      <c r="HIU144" s="6"/>
      <c r="HIV144" s="6"/>
      <c r="HIW144" s="6"/>
      <c r="HIX144" s="6"/>
      <c r="HIY144" s="6"/>
      <c r="HIZ144" s="6"/>
      <c r="HJA144" s="6"/>
      <c r="HJB144" s="6"/>
      <c r="HJC144" s="6"/>
      <c r="HJD144" s="6"/>
      <c r="HJE144" s="6"/>
      <c r="HJF144" s="6"/>
      <c r="HJG144" s="6"/>
      <c r="HJH144" s="6"/>
      <c r="HJI144" s="6"/>
      <c r="HJJ144" s="6"/>
      <c r="HJK144" s="6"/>
      <c r="HJL144" s="6"/>
      <c r="HJM144" s="6"/>
      <c r="HJN144" s="6"/>
      <c r="HJO144" s="6"/>
      <c r="HJP144" s="6"/>
      <c r="HJQ144" s="6"/>
      <c r="HJR144" s="6"/>
      <c r="HJS144" s="6"/>
      <c r="HJT144" s="6"/>
      <c r="HJU144" s="6"/>
      <c r="HJV144" s="6"/>
      <c r="HJW144" s="6"/>
      <c r="HJX144" s="6"/>
      <c r="HJY144" s="6"/>
      <c r="HJZ144" s="6"/>
      <c r="HKA144" s="6"/>
      <c r="HKB144" s="6"/>
      <c r="HKC144" s="6"/>
      <c r="HKD144" s="6"/>
      <c r="HKE144" s="6"/>
      <c r="HKF144" s="6"/>
      <c r="HKG144" s="6"/>
      <c r="HKH144" s="6"/>
      <c r="HKI144" s="6"/>
      <c r="HKJ144" s="6"/>
      <c r="HKK144" s="6"/>
      <c r="HKL144" s="6"/>
      <c r="HKM144" s="6"/>
      <c r="HKN144" s="6"/>
      <c r="HKO144" s="6"/>
      <c r="HKP144" s="6"/>
      <c r="HKQ144" s="6"/>
      <c r="HKR144" s="6"/>
      <c r="HKS144" s="6"/>
      <c r="HKT144" s="6"/>
      <c r="HKU144" s="6"/>
      <c r="HKV144" s="6"/>
      <c r="HKW144" s="6"/>
      <c r="HKX144" s="6"/>
      <c r="HKY144" s="6"/>
      <c r="HKZ144" s="6"/>
      <c r="HLA144" s="6"/>
      <c r="HLB144" s="6"/>
      <c r="HLC144" s="6"/>
      <c r="HLD144" s="6"/>
      <c r="HLE144" s="6"/>
      <c r="HLF144" s="6"/>
      <c r="HLG144" s="6"/>
      <c r="HLH144" s="6"/>
      <c r="HLI144" s="6"/>
      <c r="HLJ144" s="6"/>
      <c r="HLK144" s="6"/>
      <c r="HLL144" s="6"/>
      <c r="HLM144" s="6"/>
      <c r="HLN144" s="6"/>
      <c r="HLO144" s="6"/>
      <c r="HLP144" s="6"/>
      <c r="HLQ144" s="6"/>
      <c r="HLR144" s="6"/>
      <c r="HLS144" s="6"/>
      <c r="HLT144" s="6"/>
      <c r="HLU144" s="6"/>
      <c r="HLV144" s="6"/>
      <c r="HLW144" s="6"/>
      <c r="HLX144" s="6"/>
      <c r="HLY144" s="6"/>
      <c r="HLZ144" s="6"/>
      <c r="HMA144" s="6"/>
      <c r="HMB144" s="6"/>
      <c r="HMC144" s="6"/>
      <c r="HMD144" s="6"/>
      <c r="HME144" s="6"/>
      <c r="HMF144" s="6"/>
      <c r="HMG144" s="6"/>
      <c r="HMH144" s="6"/>
      <c r="HMI144" s="6"/>
      <c r="HMJ144" s="6"/>
      <c r="HMK144" s="6"/>
      <c r="HML144" s="6"/>
      <c r="HMM144" s="6"/>
      <c r="HMN144" s="6"/>
      <c r="HMO144" s="6"/>
      <c r="HMP144" s="6"/>
      <c r="HMQ144" s="6"/>
      <c r="HMR144" s="6"/>
      <c r="HMS144" s="6"/>
      <c r="HMT144" s="6"/>
      <c r="HMU144" s="6"/>
      <c r="HMV144" s="6"/>
      <c r="HMW144" s="6"/>
      <c r="HMX144" s="6"/>
      <c r="HMY144" s="6"/>
      <c r="HMZ144" s="6"/>
      <c r="HNA144" s="6"/>
      <c r="HNB144" s="6"/>
      <c r="HNC144" s="6"/>
      <c r="HND144" s="6"/>
      <c r="HNE144" s="6"/>
      <c r="HNF144" s="6"/>
      <c r="HNG144" s="6"/>
      <c r="HNH144" s="6"/>
      <c r="HNI144" s="6"/>
      <c r="HNJ144" s="6"/>
      <c r="HNK144" s="6"/>
      <c r="HNL144" s="6"/>
      <c r="HNM144" s="6"/>
      <c r="HNN144" s="6"/>
      <c r="HNO144" s="6"/>
      <c r="HNP144" s="6"/>
      <c r="HNQ144" s="6"/>
      <c r="HNR144" s="6"/>
      <c r="HNS144" s="6"/>
      <c r="HNT144" s="6"/>
      <c r="HNU144" s="6"/>
      <c r="HNV144" s="6"/>
      <c r="HNW144" s="6"/>
      <c r="HNX144" s="6"/>
      <c r="HNY144" s="6"/>
      <c r="HNZ144" s="6"/>
      <c r="HOA144" s="6"/>
      <c r="HOB144" s="6"/>
      <c r="HOC144" s="6"/>
      <c r="HOD144" s="6"/>
      <c r="HOE144" s="6"/>
      <c r="HOF144" s="6"/>
      <c r="HOG144" s="6"/>
      <c r="HOH144" s="6"/>
      <c r="HOI144" s="6"/>
      <c r="HOJ144" s="6"/>
      <c r="HOK144" s="6"/>
      <c r="HOL144" s="6"/>
      <c r="HOM144" s="6"/>
      <c r="HON144" s="6"/>
      <c r="HOO144" s="6"/>
      <c r="HOP144" s="6"/>
      <c r="HOQ144" s="6"/>
      <c r="HOR144" s="6"/>
      <c r="HOS144" s="6"/>
      <c r="HOT144" s="6"/>
      <c r="HOU144" s="6"/>
      <c r="HOV144" s="6"/>
      <c r="HOW144" s="6"/>
      <c r="HOX144" s="6"/>
      <c r="HOY144" s="6"/>
      <c r="HOZ144" s="6"/>
      <c r="HPA144" s="6"/>
      <c r="HPB144" s="6"/>
      <c r="HPC144" s="6"/>
      <c r="HPD144" s="6"/>
      <c r="HPE144" s="6"/>
      <c r="HPF144" s="6"/>
      <c r="HPG144" s="6"/>
      <c r="HPH144" s="6"/>
      <c r="HPI144" s="6"/>
      <c r="HPJ144" s="6"/>
      <c r="HPK144" s="6"/>
      <c r="HPL144" s="6"/>
      <c r="HPM144" s="6"/>
      <c r="HPN144" s="6"/>
      <c r="HPO144" s="6"/>
      <c r="HPP144" s="6"/>
      <c r="HPQ144" s="6"/>
      <c r="HPR144" s="6"/>
      <c r="HPS144" s="6"/>
      <c r="HPT144" s="6"/>
      <c r="HPU144" s="6"/>
      <c r="HPV144" s="6"/>
      <c r="HPW144" s="6"/>
      <c r="HPX144" s="6"/>
      <c r="HPY144" s="6"/>
      <c r="HPZ144" s="6"/>
      <c r="HQA144" s="6"/>
      <c r="HQB144" s="6"/>
      <c r="HQC144" s="6"/>
      <c r="HQD144" s="6"/>
      <c r="HQE144" s="6"/>
      <c r="HQF144" s="6"/>
      <c r="HQG144" s="6"/>
      <c r="HQH144" s="6"/>
      <c r="HQI144" s="6"/>
      <c r="HQJ144" s="6"/>
      <c r="HQK144" s="6"/>
      <c r="HQL144" s="6"/>
      <c r="HQM144" s="6"/>
      <c r="HQN144" s="6"/>
      <c r="HQO144" s="6"/>
      <c r="HQP144" s="6"/>
      <c r="HQQ144" s="6"/>
      <c r="HQR144" s="6"/>
      <c r="HQS144" s="6"/>
      <c r="HQT144" s="6"/>
      <c r="HQU144" s="6"/>
      <c r="HQV144" s="6"/>
      <c r="HQW144" s="6"/>
      <c r="HQX144" s="6"/>
      <c r="HQY144" s="6"/>
      <c r="HQZ144" s="6"/>
      <c r="HRA144" s="6"/>
      <c r="HRB144" s="6"/>
      <c r="HRC144" s="6"/>
      <c r="HRD144" s="6"/>
      <c r="HRE144" s="6"/>
      <c r="HRF144" s="6"/>
      <c r="HRG144" s="6"/>
      <c r="HRH144" s="6"/>
      <c r="HRI144" s="6"/>
      <c r="HRJ144" s="6"/>
      <c r="HRK144" s="6"/>
      <c r="HRL144" s="6"/>
      <c r="HRM144" s="6"/>
      <c r="HRN144" s="6"/>
      <c r="HRO144" s="6"/>
      <c r="HRP144" s="6"/>
      <c r="HRQ144" s="6"/>
      <c r="HRR144" s="6"/>
      <c r="HRS144" s="6"/>
      <c r="HRT144" s="6"/>
      <c r="HRU144" s="6"/>
      <c r="HRV144" s="6"/>
      <c r="HRW144" s="6"/>
      <c r="HRX144" s="6"/>
      <c r="HRY144" s="6"/>
      <c r="HRZ144" s="6"/>
      <c r="HSA144" s="6"/>
      <c r="HSB144" s="6"/>
      <c r="HSC144" s="6"/>
      <c r="HSD144" s="6"/>
      <c r="HSE144" s="6"/>
      <c r="HSF144" s="6"/>
      <c r="HSG144" s="6"/>
      <c r="HSH144" s="6"/>
      <c r="HSI144" s="6"/>
      <c r="HSJ144" s="6"/>
      <c r="HSK144" s="6"/>
      <c r="HSL144" s="6"/>
      <c r="HSM144" s="6"/>
      <c r="HSN144" s="6"/>
      <c r="HSO144" s="6"/>
      <c r="HSP144" s="6"/>
      <c r="HSQ144" s="6"/>
      <c r="HSR144" s="6"/>
      <c r="HSS144" s="6"/>
      <c r="HST144" s="6"/>
      <c r="HSU144" s="6"/>
      <c r="HSV144" s="6"/>
      <c r="HSW144" s="6"/>
      <c r="HSX144" s="6"/>
      <c r="HSY144" s="6"/>
      <c r="HSZ144" s="6"/>
      <c r="HTA144" s="6"/>
      <c r="HTB144" s="6"/>
      <c r="HTC144" s="6"/>
      <c r="HTD144" s="6"/>
      <c r="HTE144" s="6"/>
      <c r="HTF144" s="6"/>
      <c r="HTG144" s="6"/>
      <c r="HTH144" s="6"/>
      <c r="HTI144" s="6"/>
      <c r="HTJ144" s="6"/>
      <c r="HTK144" s="6"/>
      <c r="HTL144" s="6"/>
      <c r="HTM144" s="6"/>
      <c r="HTN144" s="6"/>
      <c r="HTO144" s="6"/>
      <c r="HTP144" s="6"/>
      <c r="HTQ144" s="6"/>
      <c r="HTR144" s="6"/>
      <c r="HTS144" s="6"/>
      <c r="HTT144" s="6"/>
      <c r="HTU144" s="6"/>
      <c r="HTV144" s="6"/>
      <c r="HTW144" s="6"/>
      <c r="HTX144" s="6"/>
      <c r="HTY144" s="6"/>
      <c r="HTZ144" s="6"/>
      <c r="HUA144" s="6"/>
      <c r="HUB144" s="6"/>
      <c r="HUC144" s="6"/>
      <c r="HUD144" s="6"/>
      <c r="HUE144" s="6"/>
      <c r="HUF144" s="6"/>
      <c r="HUG144" s="6"/>
      <c r="HUH144" s="6"/>
      <c r="HUI144" s="6"/>
      <c r="HUJ144" s="6"/>
      <c r="HUK144" s="6"/>
      <c r="HUL144" s="6"/>
      <c r="HUM144" s="6"/>
      <c r="HUN144" s="6"/>
      <c r="HUO144" s="6"/>
      <c r="HUP144" s="6"/>
      <c r="HUQ144" s="6"/>
      <c r="HUR144" s="6"/>
      <c r="HUS144" s="6"/>
      <c r="HUT144" s="6"/>
      <c r="HUU144" s="6"/>
      <c r="HUV144" s="6"/>
      <c r="HUW144" s="6"/>
      <c r="HUX144" s="6"/>
      <c r="HUY144" s="6"/>
      <c r="HUZ144" s="6"/>
      <c r="HVA144" s="6"/>
      <c r="HVB144" s="6"/>
      <c r="HVC144" s="6"/>
      <c r="HVD144" s="6"/>
      <c r="HVE144" s="6"/>
      <c r="HVF144" s="6"/>
      <c r="HVG144" s="6"/>
      <c r="HVH144" s="6"/>
      <c r="HVI144" s="6"/>
      <c r="HVJ144" s="6"/>
      <c r="HVK144" s="6"/>
      <c r="HVL144" s="6"/>
      <c r="HVM144" s="6"/>
      <c r="HVN144" s="6"/>
      <c r="HVO144" s="6"/>
      <c r="HVP144" s="6"/>
      <c r="HVQ144" s="6"/>
      <c r="HVR144" s="6"/>
      <c r="HVS144" s="6"/>
      <c r="HVT144" s="6"/>
      <c r="HVU144" s="6"/>
      <c r="HVV144" s="6"/>
      <c r="HVW144" s="6"/>
      <c r="HVX144" s="6"/>
      <c r="HVY144" s="6"/>
      <c r="HVZ144" s="6"/>
      <c r="HWA144" s="6"/>
      <c r="HWB144" s="6"/>
      <c r="HWC144" s="6"/>
      <c r="HWD144" s="6"/>
      <c r="HWE144" s="6"/>
      <c r="HWF144" s="6"/>
      <c r="HWG144" s="6"/>
      <c r="HWH144" s="6"/>
      <c r="HWI144" s="6"/>
      <c r="HWJ144" s="6"/>
      <c r="HWK144" s="6"/>
      <c r="HWL144" s="6"/>
      <c r="HWM144" s="6"/>
      <c r="HWN144" s="6"/>
      <c r="HWO144" s="6"/>
      <c r="HWP144" s="6"/>
      <c r="HWQ144" s="6"/>
      <c r="HWR144" s="6"/>
      <c r="HWS144" s="6"/>
      <c r="HWT144" s="6"/>
      <c r="HWU144" s="6"/>
      <c r="HWV144" s="6"/>
      <c r="HWW144" s="6"/>
      <c r="HWX144" s="6"/>
      <c r="HWY144" s="6"/>
      <c r="HWZ144" s="6"/>
      <c r="HXA144" s="6"/>
      <c r="HXB144" s="6"/>
      <c r="HXC144" s="6"/>
      <c r="HXD144" s="6"/>
      <c r="HXE144" s="6"/>
      <c r="HXF144" s="6"/>
      <c r="HXG144" s="6"/>
      <c r="HXH144" s="6"/>
      <c r="HXI144" s="6"/>
      <c r="HXJ144" s="6"/>
      <c r="HXK144" s="6"/>
      <c r="HXL144" s="6"/>
      <c r="HXM144" s="6"/>
      <c r="HXN144" s="6"/>
      <c r="HXO144" s="6"/>
      <c r="HXP144" s="6"/>
      <c r="HXQ144" s="6"/>
      <c r="HXR144" s="6"/>
      <c r="HXS144" s="6"/>
      <c r="HXT144" s="6"/>
      <c r="HXU144" s="6"/>
      <c r="HXV144" s="6"/>
      <c r="HXW144" s="6"/>
      <c r="HXX144" s="6"/>
      <c r="HXY144" s="6"/>
      <c r="HXZ144" s="6"/>
      <c r="HYA144" s="6"/>
      <c r="HYB144" s="6"/>
      <c r="HYC144" s="6"/>
      <c r="HYD144" s="6"/>
      <c r="HYE144" s="6"/>
      <c r="HYF144" s="6"/>
      <c r="HYG144" s="6"/>
      <c r="HYH144" s="6"/>
      <c r="HYI144" s="6"/>
      <c r="HYJ144" s="6"/>
      <c r="HYK144" s="6"/>
      <c r="HYL144" s="6"/>
      <c r="HYM144" s="6"/>
      <c r="HYN144" s="6"/>
      <c r="HYO144" s="6"/>
      <c r="HYP144" s="6"/>
      <c r="HYQ144" s="6"/>
      <c r="HYR144" s="6"/>
      <c r="HYS144" s="6"/>
      <c r="HYT144" s="6"/>
      <c r="HYU144" s="6"/>
      <c r="HYV144" s="6"/>
      <c r="HYW144" s="6"/>
      <c r="HYX144" s="6"/>
      <c r="HYY144" s="6"/>
      <c r="HYZ144" s="6"/>
      <c r="HZA144" s="6"/>
      <c r="HZB144" s="6"/>
      <c r="HZC144" s="6"/>
      <c r="HZD144" s="6"/>
      <c r="HZE144" s="6"/>
      <c r="HZF144" s="6"/>
      <c r="HZG144" s="6"/>
      <c r="HZH144" s="6"/>
      <c r="HZI144" s="6"/>
      <c r="HZJ144" s="6"/>
      <c r="HZK144" s="6"/>
      <c r="HZL144" s="6"/>
      <c r="HZM144" s="6"/>
      <c r="HZN144" s="6"/>
      <c r="HZO144" s="6"/>
      <c r="HZP144" s="6"/>
      <c r="HZQ144" s="6"/>
      <c r="HZR144" s="6"/>
      <c r="HZS144" s="6"/>
      <c r="HZT144" s="6"/>
      <c r="HZU144" s="6"/>
      <c r="HZV144" s="6"/>
      <c r="HZW144" s="6"/>
      <c r="HZX144" s="6"/>
      <c r="HZY144" s="6"/>
      <c r="HZZ144" s="6"/>
      <c r="IAA144" s="6"/>
      <c r="IAB144" s="6"/>
      <c r="IAC144" s="6"/>
      <c r="IAD144" s="6"/>
      <c r="IAE144" s="6"/>
      <c r="IAF144" s="6"/>
      <c r="IAG144" s="6"/>
      <c r="IAH144" s="6"/>
      <c r="IAI144" s="6"/>
      <c r="IAJ144" s="6"/>
      <c r="IAK144" s="6"/>
      <c r="IAL144" s="6"/>
      <c r="IAM144" s="6"/>
      <c r="IAN144" s="6"/>
      <c r="IAO144" s="6"/>
      <c r="IAP144" s="6"/>
      <c r="IAQ144" s="6"/>
      <c r="IAR144" s="6"/>
      <c r="IAS144" s="6"/>
      <c r="IAT144" s="6"/>
      <c r="IAU144" s="6"/>
      <c r="IAV144" s="6"/>
      <c r="IAW144" s="6"/>
      <c r="IAX144" s="6"/>
      <c r="IAY144" s="6"/>
      <c r="IAZ144" s="6"/>
      <c r="IBA144" s="6"/>
      <c r="IBB144" s="6"/>
      <c r="IBC144" s="6"/>
      <c r="IBD144" s="6"/>
      <c r="IBE144" s="6"/>
      <c r="IBF144" s="6"/>
      <c r="IBG144" s="6"/>
      <c r="IBH144" s="6"/>
      <c r="IBI144" s="6"/>
      <c r="IBJ144" s="6"/>
      <c r="IBK144" s="6"/>
      <c r="IBL144" s="6"/>
      <c r="IBM144" s="6"/>
      <c r="IBN144" s="6"/>
      <c r="IBO144" s="6"/>
      <c r="IBP144" s="6"/>
      <c r="IBQ144" s="6"/>
      <c r="IBR144" s="6"/>
      <c r="IBS144" s="6"/>
      <c r="IBT144" s="6"/>
      <c r="IBU144" s="6"/>
      <c r="IBV144" s="6"/>
      <c r="IBW144" s="6"/>
      <c r="IBX144" s="6"/>
      <c r="IBY144" s="6"/>
      <c r="IBZ144" s="6"/>
      <c r="ICA144" s="6"/>
      <c r="ICB144" s="6"/>
      <c r="ICC144" s="6"/>
      <c r="ICD144" s="6"/>
      <c r="ICE144" s="6"/>
      <c r="ICF144" s="6"/>
      <c r="ICG144" s="6"/>
      <c r="ICH144" s="6"/>
      <c r="ICI144" s="6"/>
      <c r="ICJ144" s="6"/>
      <c r="ICK144" s="6"/>
      <c r="ICL144" s="6"/>
      <c r="ICM144" s="6"/>
      <c r="ICN144" s="6"/>
      <c r="ICO144" s="6"/>
      <c r="ICP144" s="6"/>
      <c r="ICQ144" s="6"/>
      <c r="ICR144" s="6"/>
      <c r="ICS144" s="6"/>
      <c r="ICT144" s="6"/>
      <c r="ICU144" s="6"/>
      <c r="ICV144" s="6"/>
      <c r="ICW144" s="6"/>
      <c r="ICX144" s="6"/>
      <c r="ICY144" s="6"/>
      <c r="ICZ144" s="6"/>
      <c r="IDA144" s="6"/>
      <c r="IDB144" s="6"/>
      <c r="IDC144" s="6"/>
      <c r="IDD144" s="6"/>
      <c r="IDE144" s="6"/>
      <c r="IDF144" s="6"/>
      <c r="IDG144" s="6"/>
      <c r="IDH144" s="6"/>
      <c r="IDI144" s="6"/>
      <c r="IDJ144" s="6"/>
      <c r="IDK144" s="6"/>
      <c r="IDL144" s="6"/>
      <c r="IDM144" s="6"/>
      <c r="IDN144" s="6"/>
      <c r="IDO144" s="6"/>
      <c r="IDP144" s="6"/>
      <c r="IDQ144" s="6"/>
      <c r="IDR144" s="6"/>
      <c r="IDS144" s="6"/>
      <c r="IDT144" s="6"/>
      <c r="IDU144" s="6"/>
      <c r="IDV144" s="6"/>
      <c r="IDW144" s="6"/>
      <c r="IDX144" s="6"/>
      <c r="IDY144" s="6"/>
      <c r="IDZ144" s="6"/>
      <c r="IEA144" s="6"/>
      <c r="IEB144" s="6"/>
      <c r="IEC144" s="6"/>
      <c r="IED144" s="6"/>
      <c r="IEE144" s="6"/>
      <c r="IEF144" s="6"/>
      <c r="IEG144" s="6"/>
      <c r="IEH144" s="6"/>
      <c r="IEI144" s="6"/>
      <c r="IEJ144" s="6"/>
      <c r="IEK144" s="6"/>
      <c r="IEL144" s="6"/>
      <c r="IEM144" s="6"/>
      <c r="IEN144" s="6"/>
      <c r="IEO144" s="6"/>
      <c r="IEP144" s="6"/>
      <c r="IEQ144" s="6"/>
      <c r="IER144" s="6"/>
      <c r="IES144" s="6"/>
      <c r="IET144" s="6"/>
      <c r="IEU144" s="6"/>
      <c r="IEV144" s="6"/>
      <c r="IEW144" s="6"/>
      <c r="IEX144" s="6"/>
      <c r="IEY144" s="6"/>
      <c r="IEZ144" s="6"/>
      <c r="IFA144" s="6"/>
      <c r="IFB144" s="6"/>
      <c r="IFC144" s="6"/>
      <c r="IFD144" s="6"/>
      <c r="IFE144" s="6"/>
      <c r="IFF144" s="6"/>
      <c r="IFG144" s="6"/>
      <c r="IFH144" s="6"/>
      <c r="IFI144" s="6"/>
      <c r="IFJ144" s="6"/>
      <c r="IFK144" s="6"/>
      <c r="IFL144" s="6"/>
      <c r="IFM144" s="6"/>
      <c r="IFN144" s="6"/>
      <c r="IFO144" s="6"/>
      <c r="IFP144" s="6"/>
      <c r="IFQ144" s="6"/>
      <c r="IFR144" s="6"/>
      <c r="IFS144" s="6"/>
      <c r="IFT144" s="6"/>
      <c r="IFU144" s="6"/>
      <c r="IFV144" s="6"/>
      <c r="IFW144" s="6"/>
      <c r="IFX144" s="6"/>
      <c r="IFY144" s="6"/>
      <c r="IFZ144" s="6"/>
      <c r="IGA144" s="6"/>
      <c r="IGB144" s="6"/>
      <c r="IGC144" s="6"/>
      <c r="IGD144" s="6"/>
      <c r="IGE144" s="6"/>
      <c r="IGF144" s="6"/>
      <c r="IGG144" s="6"/>
      <c r="IGH144" s="6"/>
      <c r="IGI144" s="6"/>
      <c r="IGJ144" s="6"/>
      <c r="IGK144" s="6"/>
      <c r="IGL144" s="6"/>
      <c r="IGM144" s="6"/>
      <c r="IGN144" s="6"/>
      <c r="IGO144" s="6"/>
      <c r="IGP144" s="6"/>
      <c r="IGQ144" s="6"/>
      <c r="IGR144" s="6"/>
      <c r="IGS144" s="6"/>
      <c r="IGT144" s="6"/>
      <c r="IGU144" s="6"/>
      <c r="IGV144" s="6"/>
      <c r="IGW144" s="6"/>
      <c r="IGX144" s="6"/>
      <c r="IGY144" s="6"/>
      <c r="IGZ144" s="6"/>
      <c r="IHA144" s="6"/>
      <c r="IHB144" s="6"/>
      <c r="IHC144" s="6"/>
      <c r="IHD144" s="6"/>
      <c r="IHE144" s="6"/>
      <c r="IHF144" s="6"/>
      <c r="IHG144" s="6"/>
      <c r="IHH144" s="6"/>
      <c r="IHI144" s="6"/>
      <c r="IHJ144" s="6"/>
      <c r="IHK144" s="6"/>
      <c r="IHL144" s="6"/>
      <c r="IHM144" s="6"/>
      <c r="IHN144" s="6"/>
      <c r="IHO144" s="6"/>
      <c r="IHP144" s="6"/>
      <c r="IHQ144" s="6"/>
      <c r="IHR144" s="6"/>
      <c r="IHS144" s="6"/>
      <c r="IHT144" s="6"/>
      <c r="IHU144" s="6"/>
      <c r="IHV144" s="6"/>
      <c r="IHW144" s="6"/>
      <c r="IHX144" s="6"/>
      <c r="IHY144" s="6"/>
      <c r="IHZ144" s="6"/>
      <c r="IIA144" s="6"/>
      <c r="IIB144" s="6"/>
      <c r="IIC144" s="6"/>
      <c r="IID144" s="6"/>
      <c r="IIE144" s="6"/>
      <c r="IIF144" s="6"/>
      <c r="IIG144" s="6"/>
      <c r="IIH144" s="6"/>
      <c r="III144" s="6"/>
      <c r="IIJ144" s="6"/>
      <c r="IIK144" s="6"/>
      <c r="IIL144" s="6"/>
      <c r="IIM144" s="6"/>
      <c r="IIN144" s="6"/>
      <c r="IIO144" s="6"/>
      <c r="IIP144" s="6"/>
      <c r="IIQ144" s="6"/>
      <c r="IIR144" s="6"/>
      <c r="IIS144" s="6"/>
      <c r="IIT144" s="6"/>
      <c r="IIU144" s="6"/>
      <c r="IIV144" s="6"/>
      <c r="IIW144" s="6"/>
      <c r="IIX144" s="6"/>
      <c r="IIY144" s="6"/>
      <c r="IIZ144" s="6"/>
      <c r="IJA144" s="6"/>
      <c r="IJB144" s="6"/>
      <c r="IJC144" s="6"/>
      <c r="IJD144" s="6"/>
      <c r="IJE144" s="6"/>
      <c r="IJF144" s="6"/>
      <c r="IJG144" s="6"/>
      <c r="IJH144" s="6"/>
      <c r="IJI144" s="6"/>
      <c r="IJJ144" s="6"/>
      <c r="IJK144" s="6"/>
      <c r="IJL144" s="6"/>
      <c r="IJM144" s="6"/>
      <c r="IJN144" s="6"/>
      <c r="IJO144" s="6"/>
      <c r="IJP144" s="6"/>
      <c r="IJQ144" s="6"/>
      <c r="IJR144" s="6"/>
      <c r="IJS144" s="6"/>
      <c r="IJT144" s="6"/>
      <c r="IJU144" s="6"/>
      <c r="IJV144" s="6"/>
      <c r="IJW144" s="6"/>
      <c r="IJX144" s="6"/>
      <c r="IJY144" s="6"/>
      <c r="IJZ144" s="6"/>
      <c r="IKA144" s="6"/>
      <c r="IKB144" s="6"/>
      <c r="IKC144" s="6"/>
      <c r="IKD144" s="6"/>
      <c r="IKE144" s="6"/>
      <c r="IKF144" s="6"/>
      <c r="IKG144" s="6"/>
      <c r="IKH144" s="6"/>
      <c r="IKI144" s="6"/>
      <c r="IKJ144" s="6"/>
      <c r="IKK144" s="6"/>
      <c r="IKL144" s="6"/>
      <c r="IKM144" s="6"/>
      <c r="IKN144" s="6"/>
      <c r="IKO144" s="6"/>
      <c r="IKP144" s="6"/>
      <c r="IKQ144" s="6"/>
      <c r="IKR144" s="6"/>
      <c r="IKS144" s="6"/>
      <c r="IKT144" s="6"/>
      <c r="IKU144" s="6"/>
      <c r="IKV144" s="6"/>
      <c r="IKW144" s="6"/>
      <c r="IKX144" s="6"/>
      <c r="IKY144" s="6"/>
      <c r="IKZ144" s="6"/>
      <c r="ILA144" s="6"/>
      <c r="ILB144" s="6"/>
      <c r="ILC144" s="6"/>
      <c r="ILD144" s="6"/>
      <c r="ILE144" s="6"/>
      <c r="ILF144" s="6"/>
      <c r="ILG144" s="6"/>
      <c r="ILH144" s="6"/>
      <c r="ILI144" s="6"/>
      <c r="ILJ144" s="6"/>
      <c r="ILK144" s="6"/>
      <c r="ILL144" s="6"/>
      <c r="ILM144" s="6"/>
      <c r="ILN144" s="6"/>
      <c r="ILO144" s="6"/>
      <c r="ILP144" s="6"/>
      <c r="ILQ144" s="6"/>
      <c r="ILR144" s="6"/>
      <c r="ILS144" s="6"/>
      <c r="ILT144" s="6"/>
      <c r="ILU144" s="6"/>
      <c r="ILV144" s="6"/>
      <c r="ILW144" s="6"/>
      <c r="ILX144" s="6"/>
      <c r="ILY144" s="6"/>
      <c r="ILZ144" s="6"/>
      <c r="IMA144" s="6"/>
      <c r="IMB144" s="6"/>
      <c r="IMC144" s="6"/>
      <c r="IMD144" s="6"/>
      <c r="IME144" s="6"/>
      <c r="IMF144" s="6"/>
      <c r="IMG144" s="6"/>
      <c r="IMH144" s="6"/>
      <c r="IMI144" s="6"/>
      <c r="IMJ144" s="6"/>
      <c r="IMK144" s="6"/>
      <c r="IML144" s="6"/>
      <c r="IMM144" s="6"/>
      <c r="IMN144" s="6"/>
      <c r="IMO144" s="6"/>
      <c r="IMP144" s="6"/>
      <c r="IMQ144" s="6"/>
      <c r="IMR144" s="6"/>
      <c r="IMS144" s="6"/>
      <c r="IMT144" s="6"/>
      <c r="IMU144" s="6"/>
      <c r="IMV144" s="6"/>
      <c r="IMW144" s="6"/>
      <c r="IMX144" s="6"/>
      <c r="IMY144" s="6"/>
      <c r="IMZ144" s="6"/>
      <c r="INA144" s="6"/>
      <c r="INB144" s="6"/>
      <c r="INC144" s="6"/>
      <c r="IND144" s="6"/>
      <c r="INE144" s="6"/>
      <c r="INF144" s="6"/>
      <c r="ING144" s="6"/>
      <c r="INH144" s="6"/>
      <c r="INI144" s="6"/>
      <c r="INJ144" s="6"/>
      <c r="INK144" s="6"/>
      <c r="INL144" s="6"/>
      <c r="INM144" s="6"/>
      <c r="INN144" s="6"/>
      <c r="INO144" s="6"/>
      <c r="INP144" s="6"/>
      <c r="INQ144" s="6"/>
      <c r="INR144" s="6"/>
      <c r="INS144" s="6"/>
      <c r="INT144" s="6"/>
      <c r="INU144" s="6"/>
      <c r="INV144" s="6"/>
      <c r="INW144" s="6"/>
      <c r="INX144" s="6"/>
      <c r="INY144" s="6"/>
      <c r="INZ144" s="6"/>
      <c r="IOA144" s="6"/>
      <c r="IOB144" s="6"/>
      <c r="IOC144" s="6"/>
      <c r="IOD144" s="6"/>
      <c r="IOE144" s="6"/>
      <c r="IOF144" s="6"/>
      <c r="IOG144" s="6"/>
      <c r="IOH144" s="6"/>
      <c r="IOI144" s="6"/>
      <c r="IOJ144" s="6"/>
      <c r="IOK144" s="6"/>
      <c r="IOL144" s="6"/>
      <c r="IOM144" s="6"/>
      <c r="ION144" s="6"/>
      <c r="IOO144" s="6"/>
      <c r="IOP144" s="6"/>
      <c r="IOQ144" s="6"/>
      <c r="IOR144" s="6"/>
      <c r="IOS144" s="6"/>
      <c r="IOT144" s="6"/>
      <c r="IOU144" s="6"/>
      <c r="IOV144" s="6"/>
      <c r="IOW144" s="6"/>
      <c r="IOX144" s="6"/>
      <c r="IOY144" s="6"/>
      <c r="IOZ144" s="6"/>
      <c r="IPA144" s="6"/>
      <c r="IPB144" s="6"/>
      <c r="IPC144" s="6"/>
      <c r="IPD144" s="6"/>
      <c r="IPE144" s="6"/>
      <c r="IPF144" s="6"/>
      <c r="IPG144" s="6"/>
      <c r="IPH144" s="6"/>
      <c r="IPI144" s="6"/>
      <c r="IPJ144" s="6"/>
      <c r="IPK144" s="6"/>
      <c r="IPL144" s="6"/>
      <c r="IPM144" s="6"/>
      <c r="IPN144" s="6"/>
      <c r="IPO144" s="6"/>
      <c r="IPP144" s="6"/>
      <c r="IPQ144" s="6"/>
      <c r="IPR144" s="6"/>
      <c r="IPS144" s="6"/>
      <c r="IPT144" s="6"/>
      <c r="IPU144" s="6"/>
      <c r="IPV144" s="6"/>
      <c r="IPW144" s="6"/>
      <c r="IPX144" s="6"/>
      <c r="IPY144" s="6"/>
      <c r="IPZ144" s="6"/>
      <c r="IQA144" s="6"/>
      <c r="IQB144" s="6"/>
      <c r="IQC144" s="6"/>
      <c r="IQD144" s="6"/>
      <c r="IQE144" s="6"/>
      <c r="IQF144" s="6"/>
      <c r="IQG144" s="6"/>
      <c r="IQH144" s="6"/>
      <c r="IQI144" s="6"/>
      <c r="IQJ144" s="6"/>
      <c r="IQK144" s="6"/>
      <c r="IQL144" s="6"/>
      <c r="IQM144" s="6"/>
      <c r="IQN144" s="6"/>
      <c r="IQO144" s="6"/>
      <c r="IQP144" s="6"/>
      <c r="IQQ144" s="6"/>
      <c r="IQR144" s="6"/>
      <c r="IQS144" s="6"/>
      <c r="IQT144" s="6"/>
      <c r="IQU144" s="6"/>
      <c r="IQV144" s="6"/>
      <c r="IQW144" s="6"/>
      <c r="IQX144" s="6"/>
      <c r="IQY144" s="6"/>
      <c r="IQZ144" s="6"/>
      <c r="IRA144" s="6"/>
      <c r="IRB144" s="6"/>
      <c r="IRC144" s="6"/>
      <c r="IRD144" s="6"/>
      <c r="IRE144" s="6"/>
      <c r="IRF144" s="6"/>
      <c r="IRG144" s="6"/>
      <c r="IRH144" s="6"/>
      <c r="IRI144" s="6"/>
      <c r="IRJ144" s="6"/>
      <c r="IRK144" s="6"/>
      <c r="IRL144" s="6"/>
      <c r="IRM144" s="6"/>
      <c r="IRN144" s="6"/>
      <c r="IRO144" s="6"/>
      <c r="IRP144" s="6"/>
      <c r="IRQ144" s="6"/>
      <c r="IRR144" s="6"/>
      <c r="IRS144" s="6"/>
      <c r="IRT144" s="6"/>
      <c r="IRU144" s="6"/>
      <c r="IRV144" s="6"/>
      <c r="IRW144" s="6"/>
      <c r="IRX144" s="6"/>
      <c r="IRY144" s="6"/>
      <c r="IRZ144" s="6"/>
      <c r="ISA144" s="6"/>
      <c r="ISB144" s="6"/>
      <c r="ISC144" s="6"/>
      <c r="ISD144" s="6"/>
      <c r="ISE144" s="6"/>
      <c r="ISF144" s="6"/>
      <c r="ISG144" s="6"/>
      <c r="ISH144" s="6"/>
      <c r="ISI144" s="6"/>
      <c r="ISJ144" s="6"/>
      <c r="ISK144" s="6"/>
      <c r="ISL144" s="6"/>
      <c r="ISM144" s="6"/>
      <c r="ISN144" s="6"/>
      <c r="ISO144" s="6"/>
      <c r="ISP144" s="6"/>
      <c r="ISQ144" s="6"/>
      <c r="ISR144" s="6"/>
      <c r="ISS144" s="6"/>
      <c r="IST144" s="6"/>
      <c r="ISU144" s="6"/>
      <c r="ISV144" s="6"/>
      <c r="ISW144" s="6"/>
      <c r="ISX144" s="6"/>
      <c r="ISY144" s="6"/>
      <c r="ISZ144" s="6"/>
      <c r="ITA144" s="6"/>
      <c r="ITB144" s="6"/>
      <c r="ITC144" s="6"/>
      <c r="ITD144" s="6"/>
      <c r="ITE144" s="6"/>
      <c r="ITF144" s="6"/>
      <c r="ITG144" s="6"/>
      <c r="ITH144" s="6"/>
      <c r="ITI144" s="6"/>
      <c r="ITJ144" s="6"/>
      <c r="ITK144" s="6"/>
      <c r="ITL144" s="6"/>
      <c r="ITM144" s="6"/>
      <c r="ITN144" s="6"/>
      <c r="ITO144" s="6"/>
      <c r="ITP144" s="6"/>
      <c r="ITQ144" s="6"/>
      <c r="ITR144" s="6"/>
      <c r="ITS144" s="6"/>
      <c r="ITT144" s="6"/>
      <c r="ITU144" s="6"/>
      <c r="ITV144" s="6"/>
      <c r="ITW144" s="6"/>
      <c r="ITX144" s="6"/>
      <c r="ITY144" s="6"/>
      <c r="ITZ144" s="6"/>
      <c r="IUA144" s="6"/>
      <c r="IUB144" s="6"/>
      <c r="IUC144" s="6"/>
      <c r="IUD144" s="6"/>
      <c r="IUE144" s="6"/>
      <c r="IUF144" s="6"/>
      <c r="IUG144" s="6"/>
      <c r="IUH144" s="6"/>
      <c r="IUI144" s="6"/>
      <c r="IUJ144" s="6"/>
      <c r="IUK144" s="6"/>
      <c r="IUL144" s="6"/>
      <c r="IUM144" s="6"/>
      <c r="IUN144" s="6"/>
      <c r="IUO144" s="6"/>
      <c r="IUP144" s="6"/>
      <c r="IUQ144" s="6"/>
      <c r="IUR144" s="6"/>
      <c r="IUS144" s="6"/>
      <c r="IUT144" s="6"/>
      <c r="IUU144" s="6"/>
      <c r="IUV144" s="6"/>
      <c r="IUW144" s="6"/>
      <c r="IUX144" s="6"/>
      <c r="IUY144" s="6"/>
      <c r="IUZ144" s="6"/>
      <c r="IVA144" s="6"/>
      <c r="IVB144" s="6"/>
      <c r="IVC144" s="6"/>
      <c r="IVD144" s="6"/>
      <c r="IVE144" s="6"/>
      <c r="IVF144" s="6"/>
      <c r="IVG144" s="6"/>
      <c r="IVH144" s="6"/>
      <c r="IVI144" s="6"/>
      <c r="IVJ144" s="6"/>
      <c r="IVK144" s="6"/>
      <c r="IVL144" s="6"/>
      <c r="IVM144" s="6"/>
      <c r="IVN144" s="6"/>
      <c r="IVO144" s="6"/>
      <c r="IVP144" s="6"/>
      <c r="IVQ144" s="6"/>
      <c r="IVR144" s="6"/>
      <c r="IVS144" s="6"/>
      <c r="IVT144" s="6"/>
      <c r="IVU144" s="6"/>
      <c r="IVV144" s="6"/>
      <c r="IVW144" s="6"/>
      <c r="IVX144" s="6"/>
      <c r="IVY144" s="6"/>
      <c r="IVZ144" s="6"/>
      <c r="IWA144" s="6"/>
      <c r="IWB144" s="6"/>
      <c r="IWC144" s="6"/>
      <c r="IWD144" s="6"/>
      <c r="IWE144" s="6"/>
      <c r="IWF144" s="6"/>
      <c r="IWG144" s="6"/>
      <c r="IWH144" s="6"/>
      <c r="IWI144" s="6"/>
      <c r="IWJ144" s="6"/>
      <c r="IWK144" s="6"/>
      <c r="IWL144" s="6"/>
      <c r="IWM144" s="6"/>
      <c r="IWN144" s="6"/>
      <c r="IWO144" s="6"/>
      <c r="IWP144" s="6"/>
      <c r="IWQ144" s="6"/>
      <c r="IWR144" s="6"/>
      <c r="IWS144" s="6"/>
      <c r="IWT144" s="6"/>
      <c r="IWU144" s="6"/>
      <c r="IWV144" s="6"/>
      <c r="IWW144" s="6"/>
      <c r="IWX144" s="6"/>
      <c r="IWY144" s="6"/>
      <c r="IWZ144" s="6"/>
      <c r="IXA144" s="6"/>
      <c r="IXB144" s="6"/>
      <c r="IXC144" s="6"/>
      <c r="IXD144" s="6"/>
      <c r="IXE144" s="6"/>
      <c r="IXF144" s="6"/>
      <c r="IXG144" s="6"/>
      <c r="IXH144" s="6"/>
      <c r="IXI144" s="6"/>
      <c r="IXJ144" s="6"/>
      <c r="IXK144" s="6"/>
      <c r="IXL144" s="6"/>
      <c r="IXM144" s="6"/>
      <c r="IXN144" s="6"/>
      <c r="IXO144" s="6"/>
      <c r="IXP144" s="6"/>
      <c r="IXQ144" s="6"/>
      <c r="IXR144" s="6"/>
      <c r="IXS144" s="6"/>
      <c r="IXT144" s="6"/>
      <c r="IXU144" s="6"/>
      <c r="IXV144" s="6"/>
      <c r="IXW144" s="6"/>
      <c r="IXX144" s="6"/>
      <c r="IXY144" s="6"/>
      <c r="IXZ144" s="6"/>
      <c r="IYA144" s="6"/>
      <c r="IYB144" s="6"/>
      <c r="IYC144" s="6"/>
      <c r="IYD144" s="6"/>
      <c r="IYE144" s="6"/>
      <c r="IYF144" s="6"/>
      <c r="IYG144" s="6"/>
      <c r="IYH144" s="6"/>
      <c r="IYI144" s="6"/>
      <c r="IYJ144" s="6"/>
      <c r="IYK144" s="6"/>
      <c r="IYL144" s="6"/>
      <c r="IYM144" s="6"/>
      <c r="IYN144" s="6"/>
      <c r="IYO144" s="6"/>
      <c r="IYP144" s="6"/>
      <c r="IYQ144" s="6"/>
      <c r="IYR144" s="6"/>
      <c r="IYS144" s="6"/>
      <c r="IYT144" s="6"/>
      <c r="IYU144" s="6"/>
      <c r="IYV144" s="6"/>
      <c r="IYW144" s="6"/>
      <c r="IYX144" s="6"/>
      <c r="IYY144" s="6"/>
      <c r="IYZ144" s="6"/>
      <c r="IZA144" s="6"/>
      <c r="IZB144" s="6"/>
      <c r="IZC144" s="6"/>
      <c r="IZD144" s="6"/>
      <c r="IZE144" s="6"/>
      <c r="IZF144" s="6"/>
      <c r="IZG144" s="6"/>
      <c r="IZH144" s="6"/>
      <c r="IZI144" s="6"/>
      <c r="IZJ144" s="6"/>
      <c r="IZK144" s="6"/>
      <c r="IZL144" s="6"/>
      <c r="IZM144" s="6"/>
      <c r="IZN144" s="6"/>
      <c r="IZO144" s="6"/>
      <c r="IZP144" s="6"/>
      <c r="IZQ144" s="6"/>
      <c r="IZR144" s="6"/>
      <c r="IZS144" s="6"/>
      <c r="IZT144" s="6"/>
      <c r="IZU144" s="6"/>
      <c r="IZV144" s="6"/>
      <c r="IZW144" s="6"/>
      <c r="IZX144" s="6"/>
      <c r="IZY144" s="6"/>
      <c r="IZZ144" s="6"/>
      <c r="JAA144" s="6"/>
      <c r="JAB144" s="6"/>
      <c r="JAC144" s="6"/>
      <c r="JAD144" s="6"/>
      <c r="JAE144" s="6"/>
      <c r="JAF144" s="6"/>
      <c r="JAG144" s="6"/>
      <c r="JAH144" s="6"/>
      <c r="JAI144" s="6"/>
      <c r="JAJ144" s="6"/>
      <c r="JAK144" s="6"/>
      <c r="JAL144" s="6"/>
      <c r="JAM144" s="6"/>
      <c r="JAN144" s="6"/>
      <c r="JAO144" s="6"/>
      <c r="JAP144" s="6"/>
      <c r="JAQ144" s="6"/>
      <c r="JAR144" s="6"/>
      <c r="JAS144" s="6"/>
      <c r="JAT144" s="6"/>
      <c r="JAU144" s="6"/>
      <c r="JAV144" s="6"/>
      <c r="JAW144" s="6"/>
      <c r="JAX144" s="6"/>
      <c r="JAY144" s="6"/>
      <c r="JAZ144" s="6"/>
      <c r="JBA144" s="6"/>
      <c r="JBB144" s="6"/>
      <c r="JBC144" s="6"/>
      <c r="JBD144" s="6"/>
      <c r="JBE144" s="6"/>
      <c r="JBF144" s="6"/>
      <c r="JBG144" s="6"/>
      <c r="JBH144" s="6"/>
      <c r="JBI144" s="6"/>
      <c r="JBJ144" s="6"/>
      <c r="JBK144" s="6"/>
      <c r="JBL144" s="6"/>
      <c r="JBM144" s="6"/>
      <c r="JBN144" s="6"/>
      <c r="JBO144" s="6"/>
      <c r="JBP144" s="6"/>
      <c r="JBQ144" s="6"/>
      <c r="JBR144" s="6"/>
      <c r="JBS144" s="6"/>
      <c r="JBT144" s="6"/>
      <c r="JBU144" s="6"/>
      <c r="JBV144" s="6"/>
      <c r="JBW144" s="6"/>
      <c r="JBX144" s="6"/>
      <c r="JBY144" s="6"/>
      <c r="JBZ144" s="6"/>
      <c r="JCA144" s="6"/>
      <c r="JCB144" s="6"/>
      <c r="JCC144" s="6"/>
      <c r="JCD144" s="6"/>
      <c r="JCE144" s="6"/>
      <c r="JCF144" s="6"/>
      <c r="JCG144" s="6"/>
      <c r="JCH144" s="6"/>
      <c r="JCI144" s="6"/>
      <c r="JCJ144" s="6"/>
      <c r="JCK144" s="6"/>
      <c r="JCL144" s="6"/>
      <c r="JCM144" s="6"/>
      <c r="JCN144" s="6"/>
      <c r="JCO144" s="6"/>
      <c r="JCP144" s="6"/>
      <c r="JCQ144" s="6"/>
      <c r="JCR144" s="6"/>
      <c r="JCS144" s="6"/>
      <c r="JCT144" s="6"/>
      <c r="JCU144" s="6"/>
      <c r="JCV144" s="6"/>
      <c r="JCW144" s="6"/>
      <c r="JCX144" s="6"/>
      <c r="JCY144" s="6"/>
      <c r="JCZ144" s="6"/>
      <c r="JDA144" s="6"/>
      <c r="JDB144" s="6"/>
      <c r="JDC144" s="6"/>
      <c r="JDD144" s="6"/>
      <c r="JDE144" s="6"/>
      <c r="JDF144" s="6"/>
      <c r="JDG144" s="6"/>
      <c r="JDH144" s="6"/>
      <c r="JDI144" s="6"/>
      <c r="JDJ144" s="6"/>
      <c r="JDK144" s="6"/>
      <c r="JDL144" s="6"/>
      <c r="JDM144" s="6"/>
      <c r="JDN144" s="6"/>
      <c r="JDO144" s="6"/>
      <c r="JDP144" s="6"/>
      <c r="JDQ144" s="6"/>
      <c r="JDR144" s="6"/>
      <c r="JDS144" s="6"/>
      <c r="JDT144" s="6"/>
      <c r="JDU144" s="6"/>
      <c r="JDV144" s="6"/>
      <c r="JDW144" s="6"/>
      <c r="JDX144" s="6"/>
      <c r="JDY144" s="6"/>
      <c r="JDZ144" s="6"/>
      <c r="JEA144" s="6"/>
      <c r="JEB144" s="6"/>
      <c r="JEC144" s="6"/>
      <c r="JED144" s="6"/>
      <c r="JEE144" s="6"/>
      <c r="JEF144" s="6"/>
      <c r="JEG144" s="6"/>
      <c r="JEH144" s="6"/>
      <c r="JEI144" s="6"/>
      <c r="JEJ144" s="6"/>
      <c r="JEK144" s="6"/>
      <c r="JEL144" s="6"/>
      <c r="JEM144" s="6"/>
      <c r="JEN144" s="6"/>
      <c r="JEO144" s="6"/>
      <c r="JEP144" s="6"/>
      <c r="JEQ144" s="6"/>
      <c r="JER144" s="6"/>
      <c r="JES144" s="6"/>
      <c r="JET144" s="6"/>
      <c r="JEU144" s="6"/>
      <c r="JEV144" s="6"/>
      <c r="JEW144" s="6"/>
      <c r="JEX144" s="6"/>
      <c r="JEY144" s="6"/>
      <c r="JEZ144" s="6"/>
      <c r="JFA144" s="6"/>
      <c r="JFB144" s="6"/>
      <c r="JFC144" s="6"/>
      <c r="JFD144" s="6"/>
      <c r="JFE144" s="6"/>
      <c r="JFF144" s="6"/>
      <c r="JFG144" s="6"/>
      <c r="JFH144" s="6"/>
      <c r="JFI144" s="6"/>
      <c r="JFJ144" s="6"/>
      <c r="JFK144" s="6"/>
      <c r="JFL144" s="6"/>
      <c r="JFM144" s="6"/>
      <c r="JFN144" s="6"/>
      <c r="JFO144" s="6"/>
      <c r="JFP144" s="6"/>
      <c r="JFQ144" s="6"/>
      <c r="JFR144" s="6"/>
      <c r="JFS144" s="6"/>
      <c r="JFT144" s="6"/>
      <c r="JFU144" s="6"/>
      <c r="JFV144" s="6"/>
      <c r="JFW144" s="6"/>
      <c r="JFX144" s="6"/>
      <c r="JFY144" s="6"/>
      <c r="JFZ144" s="6"/>
      <c r="JGA144" s="6"/>
      <c r="JGB144" s="6"/>
      <c r="JGC144" s="6"/>
      <c r="JGD144" s="6"/>
      <c r="JGE144" s="6"/>
      <c r="JGF144" s="6"/>
      <c r="JGG144" s="6"/>
      <c r="JGH144" s="6"/>
      <c r="JGI144" s="6"/>
      <c r="JGJ144" s="6"/>
      <c r="JGK144" s="6"/>
      <c r="JGL144" s="6"/>
      <c r="JGM144" s="6"/>
      <c r="JGN144" s="6"/>
      <c r="JGO144" s="6"/>
      <c r="JGP144" s="6"/>
      <c r="JGQ144" s="6"/>
      <c r="JGR144" s="6"/>
      <c r="JGS144" s="6"/>
      <c r="JGT144" s="6"/>
      <c r="JGU144" s="6"/>
      <c r="JGV144" s="6"/>
      <c r="JGW144" s="6"/>
      <c r="JGX144" s="6"/>
      <c r="JGY144" s="6"/>
      <c r="JGZ144" s="6"/>
      <c r="JHA144" s="6"/>
      <c r="JHB144" s="6"/>
      <c r="JHC144" s="6"/>
      <c r="JHD144" s="6"/>
      <c r="JHE144" s="6"/>
      <c r="JHF144" s="6"/>
      <c r="JHG144" s="6"/>
      <c r="JHH144" s="6"/>
      <c r="JHI144" s="6"/>
      <c r="JHJ144" s="6"/>
      <c r="JHK144" s="6"/>
      <c r="JHL144" s="6"/>
      <c r="JHM144" s="6"/>
      <c r="JHN144" s="6"/>
      <c r="JHO144" s="6"/>
      <c r="JHP144" s="6"/>
      <c r="JHQ144" s="6"/>
      <c r="JHR144" s="6"/>
      <c r="JHS144" s="6"/>
      <c r="JHT144" s="6"/>
      <c r="JHU144" s="6"/>
      <c r="JHV144" s="6"/>
      <c r="JHW144" s="6"/>
      <c r="JHX144" s="6"/>
      <c r="JHY144" s="6"/>
      <c r="JHZ144" s="6"/>
      <c r="JIA144" s="6"/>
      <c r="JIB144" s="6"/>
      <c r="JIC144" s="6"/>
      <c r="JID144" s="6"/>
      <c r="JIE144" s="6"/>
      <c r="JIF144" s="6"/>
      <c r="JIG144" s="6"/>
      <c r="JIH144" s="6"/>
      <c r="JII144" s="6"/>
      <c r="JIJ144" s="6"/>
      <c r="JIK144" s="6"/>
      <c r="JIL144" s="6"/>
      <c r="JIM144" s="6"/>
      <c r="JIN144" s="6"/>
      <c r="JIO144" s="6"/>
      <c r="JIP144" s="6"/>
      <c r="JIQ144" s="6"/>
      <c r="JIR144" s="6"/>
      <c r="JIS144" s="6"/>
      <c r="JIT144" s="6"/>
      <c r="JIU144" s="6"/>
      <c r="JIV144" s="6"/>
      <c r="JIW144" s="6"/>
      <c r="JIX144" s="6"/>
      <c r="JIY144" s="6"/>
      <c r="JIZ144" s="6"/>
      <c r="JJA144" s="6"/>
      <c r="JJB144" s="6"/>
      <c r="JJC144" s="6"/>
      <c r="JJD144" s="6"/>
      <c r="JJE144" s="6"/>
      <c r="JJF144" s="6"/>
      <c r="JJG144" s="6"/>
      <c r="JJH144" s="6"/>
      <c r="JJI144" s="6"/>
      <c r="JJJ144" s="6"/>
      <c r="JJK144" s="6"/>
      <c r="JJL144" s="6"/>
      <c r="JJM144" s="6"/>
      <c r="JJN144" s="6"/>
      <c r="JJO144" s="6"/>
      <c r="JJP144" s="6"/>
      <c r="JJQ144" s="6"/>
      <c r="JJR144" s="6"/>
      <c r="JJS144" s="6"/>
      <c r="JJT144" s="6"/>
      <c r="JJU144" s="6"/>
      <c r="JJV144" s="6"/>
      <c r="JJW144" s="6"/>
      <c r="JJX144" s="6"/>
      <c r="JJY144" s="6"/>
      <c r="JJZ144" s="6"/>
      <c r="JKA144" s="6"/>
      <c r="JKB144" s="6"/>
      <c r="JKC144" s="6"/>
      <c r="JKD144" s="6"/>
      <c r="JKE144" s="6"/>
      <c r="JKF144" s="6"/>
      <c r="JKG144" s="6"/>
      <c r="JKH144" s="6"/>
      <c r="JKI144" s="6"/>
      <c r="JKJ144" s="6"/>
      <c r="JKK144" s="6"/>
      <c r="JKL144" s="6"/>
      <c r="JKM144" s="6"/>
      <c r="JKN144" s="6"/>
      <c r="JKO144" s="6"/>
      <c r="JKP144" s="6"/>
      <c r="JKQ144" s="6"/>
      <c r="JKR144" s="6"/>
      <c r="JKS144" s="6"/>
      <c r="JKT144" s="6"/>
      <c r="JKU144" s="6"/>
      <c r="JKV144" s="6"/>
      <c r="JKW144" s="6"/>
      <c r="JKX144" s="6"/>
      <c r="JKY144" s="6"/>
      <c r="JKZ144" s="6"/>
      <c r="JLA144" s="6"/>
      <c r="JLB144" s="6"/>
      <c r="JLC144" s="6"/>
      <c r="JLD144" s="6"/>
      <c r="JLE144" s="6"/>
      <c r="JLF144" s="6"/>
      <c r="JLG144" s="6"/>
      <c r="JLH144" s="6"/>
      <c r="JLI144" s="6"/>
      <c r="JLJ144" s="6"/>
      <c r="JLK144" s="6"/>
      <c r="JLL144" s="6"/>
      <c r="JLM144" s="6"/>
      <c r="JLN144" s="6"/>
      <c r="JLO144" s="6"/>
      <c r="JLP144" s="6"/>
      <c r="JLQ144" s="6"/>
      <c r="JLR144" s="6"/>
      <c r="JLS144" s="6"/>
      <c r="JLT144" s="6"/>
      <c r="JLU144" s="6"/>
      <c r="JLV144" s="6"/>
      <c r="JLW144" s="6"/>
      <c r="JLX144" s="6"/>
      <c r="JLY144" s="6"/>
      <c r="JLZ144" s="6"/>
      <c r="JMA144" s="6"/>
      <c r="JMB144" s="6"/>
      <c r="JMC144" s="6"/>
      <c r="JMD144" s="6"/>
      <c r="JME144" s="6"/>
      <c r="JMF144" s="6"/>
      <c r="JMG144" s="6"/>
      <c r="JMH144" s="6"/>
      <c r="JMI144" s="6"/>
      <c r="JMJ144" s="6"/>
      <c r="JMK144" s="6"/>
      <c r="JML144" s="6"/>
      <c r="JMM144" s="6"/>
      <c r="JMN144" s="6"/>
      <c r="JMO144" s="6"/>
      <c r="JMP144" s="6"/>
      <c r="JMQ144" s="6"/>
      <c r="JMR144" s="6"/>
      <c r="JMS144" s="6"/>
      <c r="JMT144" s="6"/>
      <c r="JMU144" s="6"/>
      <c r="JMV144" s="6"/>
      <c r="JMW144" s="6"/>
      <c r="JMX144" s="6"/>
      <c r="JMY144" s="6"/>
      <c r="JMZ144" s="6"/>
      <c r="JNA144" s="6"/>
      <c r="JNB144" s="6"/>
      <c r="JNC144" s="6"/>
      <c r="JND144" s="6"/>
      <c r="JNE144" s="6"/>
      <c r="JNF144" s="6"/>
      <c r="JNG144" s="6"/>
      <c r="JNH144" s="6"/>
      <c r="JNI144" s="6"/>
      <c r="JNJ144" s="6"/>
      <c r="JNK144" s="6"/>
      <c r="JNL144" s="6"/>
      <c r="JNM144" s="6"/>
      <c r="JNN144" s="6"/>
      <c r="JNO144" s="6"/>
      <c r="JNP144" s="6"/>
      <c r="JNQ144" s="6"/>
      <c r="JNR144" s="6"/>
      <c r="JNS144" s="6"/>
      <c r="JNT144" s="6"/>
      <c r="JNU144" s="6"/>
      <c r="JNV144" s="6"/>
      <c r="JNW144" s="6"/>
      <c r="JNX144" s="6"/>
      <c r="JNY144" s="6"/>
      <c r="JNZ144" s="6"/>
      <c r="JOA144" s="6"/>
      <c r="JOB144" s="6"/>
      <c r="JOC144" s="6"/>
      <c r="JOD144" s="6"/>
      <c r="JOE144" s="6"/>
      <c r="JOF144" s="6"/>
      <c r="JOG144" s="6"/>
      <c r="JOH144" s="6"/>
      <c r="JOI144" s="6"/>
      <c r="JOJ144" s="6"/>
      <c r="JOK144" s="6"/>
      <c r="JOL144" s="6"/>
      <c r="JOM144" s="6"/>
      <c r="JON144" s="6"/>
      <c r="JOO144" s="6"/>
      <c r="JOP144" s="6"/>
      <c r="JOQ144" s="6"/>
      <c r="JOR144" s="6"/>
      <c r="JOS144" s="6"/>
      <c r="JOT144" s="6"/>
      <c r="JOU144" s="6"/>
      <c r="JOV144" s="6"/>
      <c r="JOW144" s="6"/>
      <c r="JOX144" s="6"/>
      <c r="JOY144" s="6"/>
      <c r="JOZ144" s="6"/>
      <c r="JPA144" s="6"/>
      <c r="JPB144" s="6"/>
      <c r="JPC144" s="6"/>
      <c r="JPD144" s="6"/>
      <c r="JPE144" s="6"/>
      <c r="JPF144" s="6"/>
      <c r="JPG144" s="6"/>
      <c r="JPH144" s="6"/>
      <c r="JPI144" s="6"/>
      <c r="JPJ144" s="6"/>
      <c r="JPK144" s="6"/>
      <c r="JPL144" s="6"/>
      <c r="JPM144" s="6"/>
      <c r="JPN144" s="6"/>
      <c r="JPO144" s="6"/>
      <c r="JPP144" s="6"/>
      <c r="JPQ144" s="6"/>
      <c r="JPR144" s="6"/>
      <c r="JPS144" s="6"/>
      <c r="JPT144" s="6"/>
      <c r="JPU144" s="6"/>
      <c r="JPV144" s="6"/>
      <c r="JPW144" s="6"/>
      <c r="JPX144" s="6"/>
      <c r="JPY144" s="6"/>
      <c r="JPZ144" s="6"/>
      <c r="JQA144" s="6"/>
      <c r="JQB144" s="6"/>
      <c r="JQC144" s="6"/>
      <c r="JQD144" s="6"/>
      <c r="JQE144" s="6"/>
      <c r="JQF144" s="6"/>
      <c r="JQG144" s="6"/>
      <c r="JQH144" s="6"/>
      <c r="JQI144" s="6"/>
      <c r="JQJ144" s="6"/>
      <c r="JQK144" s="6"/>
      <c r="JQL144" s="6"/>
      <c r="JQM144" s="6"/>
      <c r="JQN144" s="6"/>
      <c r="JQO144" s="6"/>
      <c r="JQP144" s="6"/>
      <c r="JQQ144" s="6"/>
      <c r="JQR144" s="6"/>
      <c r="JQS144" s="6"/>
      <c r="JQT144" s="6"/>
      <c r="JQU144" s="6"/>
      <c r="JQV144" s="6"/>
      <c r="JQW144" s="6"/>
      <c r="JQX144" s="6"/>
      <c r="JQY144" s="6"/>
      <c r="JQZ144" s="6"/>
      <c r="JRA144" s="6"/>
      <c r="JRB144" s="6"/>
      <c r="JRC144" s="6"/>
      <c r="JRD144" s="6"/>
      <c r="JRE144" s="6"/>
      <c r="JRF144" s="6"/>
      <c r="JRG144" s="6"/>
      <c r="JRH144" s="6"/>
      <c r="JRI144" s="6"/>
      <c r="JRJ144" s="6"/>
      <c r="JRK144" s="6"/>
      <c r="JRL144" s="6"/>
      <c r="JRM144" s="6"/>
      <c r="JRN144" s="6"/>
      <c r="JRO144" s="6"/>
      <c r="JRP144" s="6"/>
      <c r="JRQ144" s="6"/>
      <c r="JRR144" s="6"/>
      <c r="JRS144" s="6"/>
      <c r="JRT144" s="6"/>
      <c r="JRU144" s="6"/>
      <c r="JRV144" s="6"/>
      <c r="JRW144" s="6"/>
      <c r="JRX144" s="6"/>
      <c r="JRY144" s="6"/>
      <c r="JRZ144" s="6"/>
      <c r="JSA144" s="6"/>
      <c r="JSB144" s="6"/>
      <c r="JSC144" s="6"/>
      <c r="JSD144" s="6"/>
      <c r="JSE144" s="6"/>
      <c r="JSF144" s="6"/>
      <c r="JSG144" s="6"/>
      <c r="JSH144" s="6"/>
      <c r="JSI144" s="6"/>
      <c r="JSJ144" s="6"/>
      <c r="JSK144" s="6"/>
      <c r="JSL144" s="6"/>
      <c r="JSM144" s="6"/>
      <c r="JSN144" s="6"/>
      <c r="JSO144" s="6"/>
      <c r="JSP144" s="6"/>
      <c r="JSQ144" s="6"/>
      <c r="JSR144" s="6"/>
      <c r="JSS144" s="6"/>
      <c r="JST144" s="6"/>
      <c r="JSU144" s="6"/>
      <c r="JSV144" s="6"/>
      <c r="JSW144" s="6"/>
      <c r="JSX144" s="6"/>
      <c r="JSY144" s="6"/>
      <c r="JSZ144" s="6"/>
      <c r="JTA144" s="6"/>
      <c r="JTB144" s="6"/>
      <c r="JTC144" s="6"/>
      <c r="JTD144" s="6"/>
      <c r="JTE144" s="6"/>
      <c r="JTF144" s="6"/>
      <c r="JTG144" s="6"/>
      <c r="JTH144" s="6"/>
      <c r="JTI144" s="6"/>
      <c r="JTJ144" s="6"/>
      <c r="JTK144" s="6"/>
      <c r="JTL144" s="6"/>
      <c r="JTM144" s="6"/>
      <c r="JTN144" s="6"/>
      <c r="JTO144" s="6"/>
      <c r="JTP144" s="6"/>
      <c r="JTQ144" s="6"/>
      <c r="JTR144" s="6"/>
      <c r="JTS144" s="6"/>
      <c r="JTT144" s="6"/>
      <c r="JTU144" s="6"/>
      <c r="JTV144" s="6"/>
      <c r="JTW144" s="6"/>
      <c r="JTX144" s="6"/>
      <c r="JTY144" s="6"/>
      <c r="JTZ144" s="6"/>
      <c r="JUA144" s="6"/>
      <c r="JUB144" s="6"/>
      <c r="JUC144" s="6"/>
      <c r="JUD144" s="6"/>
      <c r="JUE144" s="6"/>
      <c r="JUF144" s="6"/>
      <c r="JUG144" s="6"/>
      <c r="JUH144" s="6"/>
      <c r="JUI144" s="6"/>
      <c r="JUJ144" s="6"/>
      <c r="JUK144" s="6"/>
      <c r="JUL144" s="6"/>
      <c r="JUM144" s="6"/>
      <c r="JUN144" s="6"/>
      <c r="JUO144" s="6"/>
      <c r="JUP144" s="6"/>
      <c r="JUQ144" s="6"/>
      <c r="JUR144" s="6"/>
      <c r="JUS144" s="6"/>
      <c r="JUT144" s="6"/>
      <c r="JUU144" s="6"/>
      <c r="JUV144" s="6"/>
      <c r="JUW144" s="6"/>
      <c r="JUX144" s="6"/>
      <c r="JUY144" s="6"/>
      <c r="JUZ144" s="6"/>
      <c r="JVA144" s="6"/>
      <c r="JVB144" s="6"/>
      <c r="JVC144" s="6"/>
      <c r="JVD144" s="6"/>
      <c r="JVE144" s="6"/>
      <c r="JVF144" s="6"/>
      <c r="JVG144" s="6"/>
      <c r="JVH144" s="6"/>
      <c r="JVI144" s="6"/>
      <c r="JVJ144" s="6"/>
      <c r="JVK144" s="6"/>
      <c r="JVL144" s="6"/>
      <c r="JVM144" s="6"/>
      <c r="JVN144" s="6"/>
      <c r="JVO144" s="6"/>
      <c r="JVP144" s="6"/>
      <c r="JVQ144" s="6"/>
      <c r="JVR144" s="6"/>
      <c r="JVS144" s="6"/>
      <c r="JVT144" s="6"/>
      <c r="JVU144" s="6"/>
      <c r="JVV144" s="6"/>
      <c r="JVW144" s="6"/>
      <c r="JVX144" s="6"/>
      <c r="JVY144" s="6"/>
      <c r="JVZ144" s="6"/>
      <c r="JWA144" s="6"/>
      <c r="JWB144" s="6"/>
      <c r="JWC144" s="6"/>
      <c r="JWD144" s="6"/>
      <c r="JWE144" s="6"/>
      <c r="JWF144" s="6"/>
      <c r="JWG144" s="6"/>
      <c r="JWH144" s="6"/>
      <c r="JWI144" s="6"/>
      <c r="JWJ144" s="6"/>
      <c r="JWK144" s="6"/>
      <c r="JWL144" s="6"/>
      <c r="JWM144" s="6"/>
      <c r="JWN144" s="6"/>
      <c r="JWO144" s="6"/>
      <c r="JWP144" s="6"/>
      <c r="JWQ144" s="6"/>
      <c r="JWR144" s="6"/>
      <c r="JWS144" s="6"/>
      <c r="JWT144" s="6"/>
      <c r="JWU144" s="6"/>
      <c r="JWV144" s="6"/>
      <c r="JWW144" s="6"/>
      <c r="JWX144" s="6"/>
      <c r="JWY144" s="6"/>
      <c r="JWZ144" s="6"/>
      <c r="JXA144" s="6"/>
      <c r="JXB144" s="6"/>
      <c r="JXC144" s="6"/>
      <c r="JXD144" s="6"/>
      <c r="JXE144" s="6"/>
      <c r="JXF144" s="6"/>
      <c r="JXG144" s="6"/>
      <c r="JXH144" s="6"/>
      <c r="JXI144" s="6"/>
      <c r="JXJ144" s="6"/>
      <c r="JXK144" s="6"/>
      <c r="JXL144" s="6"/>
      <c r="JXM144" s="6"/>
      <c r="JXN144" s="6"/>
      <c r="JXO144" s="6"/>
      <c r="JXP144" s="6"/>
      <c r="JXQ144" s="6"/>
      <c r="JXR144" s="6"/>
      <c r="JXS144" s="6"/>
      <c r="JXT144" s="6"/>
      <c r="JXU144" s="6"/>
      <c r="JXV144" s="6"/>
      <c r="JXW144" s="6"/>
      <c r="JXX144" s="6"/>
      <c r="JXY144" s="6"/>
      <c r="JXZ144" s="6"/>
      <c r="JYA144" s="6"/>
      <c r="JYB144" s="6"/>
      <c r="JYC144" s="6"/>
      <c r="JYD144" s="6"/>
      <c r="JYE144" s="6"/>
      <c r="JYF144" s="6"/>
      <c r="JYG144" s="6"/>
      <c r="JYH144" s="6"/>
      <c r="JYI144" s="6"/>
      <c r="JYJ144" s="6"/>
      <c r="JYK144" s="6"/>
      <c r="JYL144" s="6"/>
      <c r="JYM144" s="6"/>
      <c r="JYN144" s="6"/>
      <c r="JYO144" s="6"/>
      <c r="JYP144" s="6"/>
      <c r="JYQ144" s="6"/>
      <c r="JYR144" s="6"/>
      <c r="JYS144" s="6"/>
      <c r="JYT144" s="6"/>
      <c r="JYU144" s="6"/>
      <c r="JYV144" s="6"/>
      <c r="JYW144" s="6"/>
      <c r="JYX144" s="6"/>
      <c r="JYY144" s="6"/>
      <c r="JYZ144" s="6"/>
      <c r="JZA144" s="6"/>
      <c r="JZB144" s="6"/>
      <c r="JZC144" s="6"/>
      <c r="JZD144" s="6"/>
      <c r="JZE144" s="6"/>
      <c r="JZF144" s="6"/>
      <c r="JZG144" s="6"/>
      <c r="JZH144" s="6"/>
      <c r="JZI144" s="6"/>
      <c r="JZJ144" s="6"/>
      <c r="JZK144" s="6"/>
      <c r="JZL144" s="6"/>
      <c r="JZM144" s="6"/>
      <c r="JZN144" s="6"/>
      <c r="JZO144" s="6"/>
      <c r="JZP144" s="6"/>
      <c r="JZQ144" s="6"/>
      <c r="JZR144" s="6"/>
      <c r="JZS144" s="6"/>
      <c r="JZT144" s="6"/>
      <c r="JZU144" s="6"/>
      <c r="JZV144" s="6"/>
      <c r="JZW144" s="6"/>
      <c r="JZX144" s="6"/>
      <c r="JZY144" s="6"/>
      <c r="JZZ144" s="6"/>
      <c r="KAA144" s="6"/>
      <c r="KAB144" s="6"/>
      <c r="KAC144" s="6"/>
      <c r="KAD144" s="6"/>
      <c r="KAE144" s="6"/>
      <c r="KAF144" s="6"/>
      <c r="KAG144" s="6"/>
      <c r="KAH144" s="6"/>
      <c r="KAI144" s="6"/>
      <c r="KAJ144" s="6"/>
      <c r="KAK144" s="6"/>
      <c r="KAL144" s="6"/>
      <c r="KAM144" s="6"/>
      <c r="KAN144" s="6"/>
      <c r="KAO144" s="6"/>
      <c r="KAP144" s="6"/>
      <c r="KAQ144" s="6"/>
      <c r="KAR144" s="6"/>
      <c r="KAS144" s="6"/>
      <c r="KAT144" s="6"/>
      <c r="KAU144" s="6"/>
      <c r="KAV144" s="6"/>
      <c r="KAW144" s="6"/>
      <c r="KAX144" s="6"/>
      <c r="KAY144" s="6"/>
      <c r="KAZ144" s="6"/>
      <c r="KBA144" s="6"/>
      <c r="KBB144" s="6"/>
      <c r="KBC144" s="6"/>
      <c r="KBD144" s="6"/>
      <c r="KBE144" s="6"/>
      <c r="KBF144" s="6"/>
      <c r="KBG144" s="6"/>
      <c r="KBH144" s="6"/>
      <c r="KBI144" s="6"/>
      <c r="KBJ144" s="6"/>
      <c r="KBK144" s="6"/>
      <c r="KBL144" s="6"/>
      <c r="KBM144" s="6"/>
      <c r="KBN144" s="6"/>
      <c r="KBO144" s="6"/>
      <c r="KBP144" s="6"/>
      <c r="KBQ144" s="6"/>
      <c r="KBR144" s="6"/>
      <c r="KBS144" s="6"/>
      <c r="KBT144" s="6"/>
      <c r="KBU144" s="6"/>
      <c r="KBV144" s="6"/>
      <c r="KBW144" s="6"/>
      <c r="KBX144" s="6"/>
      <c r="KBY144" s="6"/>
      <c r="KBZ144" s="6"/>
      <c r="KCA144" s="6"/>
      <c r="KCB144" s="6"/>
      <c r="KCC144" s="6"/>
      <c r="KCD144" s="6"/>
      <c r="KCE144" s="6"/>
      <c r="KCF144" s="6"/>
      <c r="KCG144" s="6"/>
      <c r="KCH144" s="6"/>
      <c r="KCI144" s="6"/>
      <c r="KCJ144" s="6"/>
      <c r="KCK144" s="6"/>
      <c r="KCL144" s="6"/>
      <c r="KCM144" s="6"/>
      <c r="KCN144" s="6"/>
      <c r="KCO144" s="6"/>
      <c r="KCP144" s="6"/>
      <c r="KCQ144" s="6"/>
      <c r="KCR144" s="6"/>
      <c r="KCS144" s="6"/>
      <c r="KCT144" s="6"/>
      <c r="KCU144" s="6"/>
      <c r="KCV144" s="6"/>
      <c r="KCW144" s="6"/>
      <c r="KCX144" s="6"/>
      <c r="KCY144" s="6"/>
      <c r="KCZ144" s="6"/>
      <c r="KDA144" s="6"/>
      <c r="KDB144" s="6"/>
      <c r="KDC144" s="6"/>
      <c r="KDD144" s="6"/>
      <c r="KDE144" s="6"/>
      <c r="KDF144" s="6"/>
      <c r="KDG144" s="6"/>
      <c r="KDH144" s="6"/>
      <c r="KDI144" s="6"/>
      <c r="KDJ144" s="6"/>
      <c r="KDK144" s="6"/>
      <c r="KDL144" s="6"/>
      <c r="KDM144" s="6"/>
      <c r="KDN144" s="6"/>
      <c r="KDO144" s="6"/>
      <c r="KDP144" s="6"/>
      <c r="KDQ144" s="6"/>
      <c r="KDR144" s="6"/>
      <c r="KDS144" s="6"/>
      <c r="KDT144" s="6"/>
      <c r="KDU144" s="6"/>
      <c r="KDV144" s="6"/>
      <c r="KDW144" s="6"/>
      <c r="KDX144" s="6"/>
      <c r="KDY144" s="6"/>
      <c r="KDZ144" s="6"/>
      <c r="KEA144" s="6"/>
      <c r="KEB144" s="6"/>
      <c r="KEC144" s="6"/>
      <c r="KED144" s="6"/>
      <c r="KEE144" s="6"/>
      <c r="KEF144" s="6"/>
      <c r="KEG144" s="6"/>
      <c r="KEH144" s="6"/>
      <c r="KEI144" s="6"/>
      <c r="KEJ144" s="6"/>
      <c r="KEK144" s="6"/>
      <c r="KEL144" s="6"/>
      <c r="KEM144" s="6"/>
      <c r="KEN144" s="6"/>
      <c r="KEO144" s="6"/>
      <c r="KEP144" s="6"/>
      <c r="KEQ144" s="6"/>
      <c r="KER144" s="6"/>
      <c r="KES144" s="6"/>
      <c r="KET144" s="6"/>
      <c r="KEU144" s="6"/>
      <c r="KEV144" s="6"/>
      <c r="KEW144" s="6"/>
      <c r="KEX144" s="6"/>
      <c r="KEY144" s="6"/>
      <c r="KEZ144" s="6"/>
      <c r="KFA144" s="6"/>
      <c r="KFB144" s="6"/>
      <c r="KFC144" s="6"/>
      <c r="KFD144" s="6"/>
      <c r="KFE144" s="6"/>
      <c r="KFF144" s="6"/>
      <c r="KFG144" s="6"/>
      <c r="KFH144" s="6"/>
      <c r="KFI144" s="6"/>
      <c r="KFJ144" s="6"/>
      <c r="KFK144" s="6"/>
      <c r="KFL144" s="6"/>
      <c r="KFM144" s="6"/>
      <c r="KFN144" s="6"/>
      <c r="KFO144" s="6"/>
      <c r="KFP144" s="6"/>
      <c r="KFQ144" s="6"/>
      <c r="KFR144" s="6"/>
      <c r="KFS144" s="6"/>
      <c r="KFT144" s="6"/>
      <c r="KFU144" s="6"/>
      <c r="KFV144" s="6"/>
      <c r="KFW144" s="6"/>
      <c r="KFX144" s="6"/>
      <c r="KFY144" s="6"/>
      <c r="KFZ144" s="6"/>
      <c r="KGA144" s="6"/>
      <c r="KGB144" s="6"/>
      <c r="KGC144" s="6"/>
      <c r="KGD144" s="6"/>
      <c r="KGE144" s="6"/>
      <c r="KGF144" s="6"/>
      <c r="KGG144" s="6"/>
      <c r="KGH144" s="6"/>
      <c r="KGI144" s="6"/>
      <c r="KGJ144" s="6"/>
      <c r="KGK144" s="6"/>
      <c r="KGL144" s="6"/>
      <c r="KGM144" s="6"/>
      <c r="KGN144" s="6"/>
      <c r="KGO144" s="6"/>
      <c r="KGP144" s="6"/>
      <c r="KGQ144" s="6"/>
      <c r="KGR144" s="6"/>
      <c r="KGS144" s="6"/>
      <c r="KGT144" s="6"/>
      <c r="KGU144" s="6"/>
      <c r="KGV144" s="6"/>
      <c r="KGW144" s="6"/>
      <c r="KGX144" s="6"/>
      <c r="KGY144" s="6"/>
      <c r="KGZ144" s="6"/>
      <c r="KHA144" s="6"/>
      <c r="KHB144" s="6"/>
      <c r="KHC144" s="6"/>
      <c r="KHD144" s="6"/>
      <c r="KHE144" s="6"/>
      <c r="KHF144" s="6"/>
      <c r="KHG144" s="6"/>
      <c r="KHH144" s="6"/>
      <c r="KHI144" s="6"/>
      <c r="KHJ144" s="6"/>
      <c r="KHK144" s="6"/>
      <c r="KHL144" s="6"/>
      <c r="KHM144" s="6"/>
      <c r="KHN144" s="6"/>
      <c r="KHO144" s="6"/>
      <c r="KHP144" s="6"/>
      <c r="KHQ144" s="6"/>
      <c r="KHR144" s="6"/>
      <c r="KHS144" s="6"/>
      <c r="KHT144" s="6"/>
      <c r="KHU144" s="6"/>
      <c r="KHV144" s="6"/>
      <c r="KHW144" s="6"/>
      <c r="KHX144" s="6"/>
      <c r="KHY144" s="6"/>
      <c r="KHZ144" s="6"/>
      <c r="KIA144" s="6"/>
      <c r="KIB144" s="6"/>
      <c r="KIC144" s="6"/>
      <c r="KID144" s="6"/>
      <c r="KIE144" s="6"/>
      <c r="KIF144" s="6"/>
      <c r="KIG144" s="6"/>
      <c r="KIH144" s="6"/>
      <c r="KII144" s="6"/>
      <c r="KIJ144" s="6"/>
      <c r="KIK144" s="6"/>
      <c r="KIL144" s="6"/>
      <c r="KIM144" s="6"/>
      <c r="KIN144" s="6"/>
      <c r="KIO144" s="6"/>
      <c r="KIP144" s="6"/>
      <c r="KIQ144" s="6"/>
      <c r="KIR144" s="6"/>
      <c r="KIS144" s="6"/>
      <c r="KIT144" s="6"/>
      <c r="KIU144" s="6"/>
      <c r="KIV144" s="6"/>
      <c r="KIW144" s="6"/>
      <c r="KIX144" s="6"/>
      <c r="KIY144" s="6"/>
      <c r="KIZ144" s="6"/>
      <c r="KJA144" s="6"/>
      <c r="KJB144" s="6"/>
      <c r="KJC144" s="6"/>
      <c r="KJD144" s="6"/>
      <c r="KJE144" s="6"/>
      <c r="KJF144" s="6"/>
      <c r="KJG144" s="6"/>
      <c r="KJH144" s="6"/>
      <c r="KJI144" s="6"/>
      <c r="KJJ144" s="6"/>
      <c r="KJK144" s="6"/>
      <c r="KJL144" s="6"/>
      <c r="KJM144" s="6"/>
      <c r="KJN144" s="6"/>
      <c r="KJO144" s="6"/>
      <c r="KJP144" s="6"/>
      <c r="KJQ144" s="6"/>
      <c r="KJR144" s="6"/>
      <c r="KJS144" s="6"/>
      <c r="KJT144" s="6"/>
      <c r="KJU144" s="6"/>
      <c r="KJV144" s="6"/>
      <c r="KJW144" s="6"/>
      <c r="KJX144" s="6"/>
      <c r="KJY144" s="6"/>
      <c r="KJZ144" s="6"/>
      <c r="KKA144" s="6"/>
      <c r="KKB144" s="6"/>
      <c r="KKC144" s="6"/>
      <c r="KKD144" s="6"/>
      <c r="KKE144" s="6"/>
      <c r="KKF144" s="6"/>
      <c r="KKG144" s="6"/>
      <c r="KKH144" s="6"/>
      <c r="KKI144" s="6"/>
      <c r="KKJ144" s="6"/>
      <c r="KKK144" s="6"/>
      <c r="KKL144" s="6"/>
      <c r="KKM144" s="6"/>
      <c r="KKN144" s="6"/>
      <c r="KKO144" s="6"/>
      <c r="KKP144" s="6"/>
      <c r="KKQ144" s="6"/>
      <c r="KKR144" s="6"/>
      <c r="KKS144" s="6"/>
      <c r="KKT144" s="6"/>
      <c r="KKU144" s="6"/>
      <c r="KKV144" s="6"/>
      <c r="KKW144" s="6"/>
      <c r="KKX144" s="6"/>
      <c r="KKY144" s="6"/>
      <c r="KKZ144" s="6"/>
      <c r="KLA144" s="6"/>
      <c r="KLB144" s="6"/>
      <c r="KLC144" s="6"/>
      <c r="KLD144" s="6"/>
      <c r="KLE144" s="6"/>
      <c r="KLF144" s="6"/>
      <c r="KLG144" s="6"/>
      <c r="KLH144" s="6"/>
      <c r="KLI144" s="6"/>
      <c r="KLJ144" s="6"/>
      <c r="KLK144" s="6"/>
      <c r="KLL144" s="6"/>
      <c r="KLM144" s="6"/>
      <c r="KLN144" s="6"/>
      <c r="KLO144" s="6"/>
      <c r="KLP144" s="6"/>
      <c r="KLQ144" s="6"/>
      <c r="KLR144" s="6"/>
      <c r="KLS144" s="6"/>
      <c r="KLT144" s="6"/>
      <c r="KLU144" s="6"/>
      <c r="KLV144" s="6"/>
      <c r="KLW144" s="6"/>
      <c r="KLX144" s="6"/>
      <c r="KLY144" s="6"/>
      <c r="KLZ144" s="6"/>
      <c r="KMA144" s="6"/>
      <c r="KMB144" s="6"/>
      <c r="KMC144" s="6"/>
      <c r="KMD144" s="6"/>
      <c r="KME144" s="6"/>
      <c r="KMF144" s="6"/>
      <c r="KMG144" s="6"/>
      <c r="KMH144" s="6"/>
      <c r="KMI144" s="6"/>
      <c r="KMJ144" s="6"/>
      <c r="KMK144" s="6"/>
      <c r="KML144" s="6"/>
      <c r="KMM144" s="6"/>
      <c r="KMN144" s="6"/>
      <c r="KMO144" s="6"/>
      <c r="KMP144" s="6"/>
      <c r="KMQ144" s="6"/>
      <c r="KMR144" s="6"/>
      <c r="KMS144" s="6"/>
      <c r="KMT144" s="6"/>
      <c r="KMU144" s="6"/>
      <c r="KMV144" s="6"/>
      <c r="KMW144" s="6"/>
      <c r="KMX144" s="6"/>
      <c r="KMY144" s="6"/>
      <c r="KMZ144" s="6"/>
      <c r="KNA144" s="6"/>
      <c r="KNB144" s="6"/>
      <c r="KNC144" s="6"/>
      <c r="KND144" s="6"/>
      <c r="KNE144" s="6"/>
      <c r="KNF144" s="6"/>
      <c r="KNG144" s="6"/>
      <c r="KNH144" s="6"/>
      <c r="KNI144" s="6"/>
      <c r="KNJ144" s="6"/>
      <c r="KNK144" s="6"/>
      <c r="KNL144" s="6"/>
      <c r="KNM144" s="6"/>
      <c r="KNN144" s="6"/>
      <c r="KNO144" s="6"/>
      <c r="KNP144" s="6"/>
      <c r="KNQ144" s="6"/>
      <c r="KNR144" s="6"/>
      <c r="KNS144" s="6"/>
      <c r="KNT144" s="6"/>
      <c r="KNU144" s="6"/>
      <c r="KNV144" s="6"/>
      <c r="KNW144" s="6"/>
      <c r="KNX144" s="6"/>
      <c r="KNY144" s="6"/>
      <c r="KNZ144" s="6"/>
      <c r="KOA144" s="6"/>
      <c r="KOB144" s="6"/>
      <c r="KOC144" s="6"/>
      <c r="KOD144" s="6"/>
      <c r="KOE144" s="6"/>
      <c r="KOF144" s="6"/>
      <c r="KOG144" s="6"/>
      <c r="KOH144" s="6"/>
      <c r="KOI144" s="6"/>
      <c r="KOJ144" s="6"/>
      <c r="KOK144" s="6"/>
      <c r="KOL144" s="6"/>
      <c r="KOM144" s="6"/>
      <c r="KON144" s="6"/>
      <c r="KOO144" s="6"/>
      <c r="KOP144" s="6"/>
      <c r="KOQ144" s="6"/>
      <c r="KOR144" s="6"/>
      <c r="KOS144" s="6"/>
      <c r="KOT144" s="6"/>
      <c r="KOU144" s="6"/>
      <c r="KOV144" s="6"/>
      <c r="KOW144" s="6"/>
      <c r="KOX144" s="6"/>
      <c r="KOY144" s="6"/>
      <c r="KOZ144" s="6"/>
      <c r="KPA144" s="6"/>
      <c r="KPB144" s="6"/>
      <c r="KPC144" s="6"/>
      <c r="KPD144" s="6"/>
      <c r="KPE144" s="6"/>
      <c r="KPF144" s="6"/>
      <c r="KPG144" s="6"/>
      <c r="KPH144" s="6"/>
      <c r="KPI144" s="6"/>
      <c r="KPJ144" s="6"/>
      <c r="KPK144" s="6"/>
      <c r="KPL144" s="6"/>
      <c r="KPM144" s="6"/>
      <c r="KPN144" s="6"/>
      <c r="KPO144" s="6"/>
      <c r="KPP144" s="6"/>
      <c r="KPQ144" s="6"/>
      <c r="KPR144" s="6"/>
      <c r="KPS144" s="6"/>
      <c r="KPT144" s="6"/>
      <c r="KPU144" s="6"/>
      <c r="KPV144" s="6"/>
      <c r="KPW144" s="6"/>
      <c r="KPX144" s="6"/>
      <c r="KPY144" s="6"/>
      <c r="KPZ144" s="6"/>
      <c r="KQA144" s="6"/>
      <c r="KQB144" s="6"/>
      <c r="KQC144" s="6"/>
      <c r="KQD144" s="6"/>
      <c r="KQE144" s="6"/>
      <c r="KQF144" s="6"/>
      <c r="KQG144" s="6"/>
      <c r="KQH144" s="6"/>
      <c r="KQI144" s="6"/>
      <c r="KQJ144" s="6"/>
      <c r="KQK144" s="6"/>
      <c r="KQL144" s="6"/>
      <c r="KQM144" s="6"/>
      <c r="KQN144" s="6"/>
      <c r="KQO144" s="6"/>
      <c r="KQP144" s="6"/>
      <c r="KQQ144" s="6"/>
      <c r="KQR144" s="6"/>
      <c r="KQS144" s="6"/>
      <c r="KQT144" s="6"/>
      <c r="KQU144" s="6"/>
      <c r="KQV144" s="6"/>
      <c r="KQW144" s="6"/>
      <c r="KQX144" s="6"/>
      <c r="KQY144" s="6"/>
      <c r="KQZ144" s="6"/>
      <c r="KRA144" s="6"/>
      <c r="KRB144" s="6"/>
      <c r="KRC144" s="6"/>
      <c r="KRD144" s="6"/>
      <c r="KRE144" s="6"/>
      <c r="KRF144" s="6"/>
      <c r="KRG144" s="6"/>
      <c r="KRH144" s="6"/>
      <c r="KRI144" s="6"/>
      <c r="KRJ144" s="6"/>
      <c r="KRK144" s="6"/>
      <c r="KRL144" s="6"/>
      <c r="KRM144" s="6"/>
      <c r="KRN144" s="6"/>
      <c r="KRO144" s="6"/>
      <c r="KRP144" s="6"/>
      <c r="KRQ144" s="6"/>
      <c r="KRR144" s="6"/>
      <c r="KRS144" s="6"/>
      <c r="KRT144" s="6"/>
      <c r="KRU144" s="6"/>
      <c r="KRV144" s="6"/>
      <c r="KRW144" s="6"/>
      <c r="KRX144" s="6"/>
      <c r="KRY144" s="6"/>
      <c r="KRZ144" s="6"/>
      <c r="KSA144" s="6"/>
      <c r="KSB144" s="6"/>
      <c r="KSC144" s="6"/>
      <c r="KSD144" s="6"/>
      <c r="KSE144" s="6"/>
      <c r="KSF144" s="6"/>
      <c r="KSG144" s="6"/>
      <c r="KSH144" s="6"/>
      <c r="KSI144" s="6"/>
      <c r="KSJ144" s="6"/>
      <c r="KSK144" s="6"/>
      <c r="KSL144" s="6"/>
      <c r="KSM144" s="6"/>
      <c r="KSN144" s="6"/>
      <c r="KSO144" s="6"/>
      <c r="KSP144" s="6"/>
      <c r="KSQ144" s="6"/>
      <c r="KSR144" s="6"/>
      <c r="KSS144" s="6"/>
      <c r="KST144" s="6"/>
      <c r="KSU144" s="6"/>
      <c r="KSV144" s="6"/>
      <c r="KSW144" s="6"/>
      <c r="KSX144" s="6"/>
      <c r="KSY144" s="6"/>
      <c r="KSZ144" s="6"/>
      <c r="KTA144" s="6"/>
      <c r="KTB144" s="6"/>
      <c r="KTC144" s="6"/>
      <c r="KTD144" s="6"/>
      <c r="KTE144" s="6"/>
      <c r="KTF144" s="6"/>
      <c r="KTG144" s="6"/>
      <c r="KTH144" s="6"/>
      <c r="KTI144" s="6"/>
      <c r="KTJ144" s="6"/>
      <c r="KTK144" s="6"/>
      <c r="KTL144" s="6"/>
      <c r="KTM144" s="6"/>
      <c r="KTN144" s="6"/>
      <c r="KTO144" s="6"/>
      <c r="KTP144" s="6"/>
      <c r="KTQ144" s="6"/>
      <c r="KTR144" s="6"/>
      <c r="KTS144" s="6"/>
      <c r="KTT144" s="6"/>
      <c r="KTU144" s="6"/>
      <c r="KTV144" s="6"/>
      <c r="KTW144" s="6"/>
      <c r="KTX144" s="6"/>
      <c r="KTY144" s="6"/>
      <c r="KTZ144" s="6"/>
      <c r="KUA144" s="6"/>
      <c r="KUB144" s="6"/>
      <c r="KUC144" s="6"/>
      <c r="KUD144" s="6"/>
      <c r="KUE144" s="6"/>
      <c r="KUF144" s="6"/>
      <c r="KUG144" s="6"/>
      <c r="KUH144" s="6"/>
      <c r="KUI144" s="6"/>
      <c r="KUJ144" s="6"/>
      <c r="KUK144" s="6"/>
      <c r="KUL144" s="6"/>
      <c r="KUM144" s="6"/>
      <c r="KUN144" s="6"/>
      <c r="KUO144" s="6"/>
      <c r="KUP144" s="6"/>
      <c r="KUQ144" s="6"/>
      <c r="KUR144" s="6"/>
      <c r="KUS144" s="6"/>
      <c r="KUT144" s="6"/>
      <c r="KUU144" s="6"/>
      <c r="KUV144" s="6"/>
      <c r="KUW144" s="6"/>
      <c r="KUX144" s="6"/>
      <c r="KUY144" s="6"/>
      <c r="KUZ144" s="6"/>
      <c r="KVA144" s="6"/>
      <c r="KVB144" s="6"/>
      <c r="KVC144" s="6"/>
      <c r="KVD144" s="6"/>
      <c r="KVE144" s="6"/>
      <c r="KVF144" s="6"/>
      <c r="KVG144" s="6"/>
      <c r="KVH144" s="6"/>
      <c r="KVI144" s="6"/>
      <c r="KVJ144" s="6"/>
      <c r="KVK144" s="6"/>
      <c r="KVL144" s="6"/>
      <c r="KVM144" s="6"/>
      <c r="KVN144" s="6"/>
      <c r="KVO144" s="6"/>
      <c r="KVP144" s="6"/>
      <c r="KVQ144" s="6"/>
      <c r="KVR144" s="6"/>
      <c r="KVS144" s="6"/>
      <c r="KVT144" s="6"/>
      <c r="KVU144" s="6"/>
      <c r="KVV144" s="6"/>
      <c r="KVW144" s="6"/>
      <c r="KVX144" s="6"/>
      <c r="KVY144" s="6"/>
      <c r="KVZ144" s="6"/>
      <c r="KWA144" s="6"/>
      <c r="KWB144" s="6"/>
      <c r="KWC144" s="6"/>
      <c r="KWD144" s="6"/>
      <c r="KWE144" s="6"/>
      <c r="KWF144" s="6"/>
      <c r="KWG144" s="6"/>
      <c r="KWH144" s="6"/>
      <c r="KWI144" s="6"/>
      <c r="KWJ144" s="6"/>
      <c r="KWK144" s="6"/>
      <c r="KWL144" s="6"/>
      <c r="KWM144" s="6"/>
      <c r="KWN144" s="6"/>
      <c r="KWO144" s="6"/>
      <c r="KWP144" s="6"/>
      <c r="KWQ144" s="6"/>
      <c r="KWR144" s="6"/>
      <c r="KWS144" s="6"/>
      <c r="KWT144" s="6"/>
      <c r="KWU144" s="6"/>
      <c r="KWV144" s="6"/>
      <c r="KWW144" s="6"/>
      <c r="KWX144" s="6"/>
      <c r="KWY144" s="6"/>
      <c r="KWZ144" s="6"/>
      <c r="KXA144" s="6"/>
      <c r="KXB144" s="6"/>
      <c r="KXC144" s="6"/>
      <c r="KXD144" s="6"/>
      <c r="KXE144" s="6"/>
      <c r="KXF144" s="6"/>
      <c r="KXG144" s="6"/>
      <c r="KXH144" s="6"/>
      <c r="KXI144" s="6"/>
      <c r="KXJ144" s="6"/>
      <c r="KXK144" s="6"/>
      <c r="KXL144" s="6"/>
      <c r="KXM144" s="6"/>
      <c r="KXN144" s="6"/>
      <c r="KXO144" s="6"/>
      <c r="KXP144" s="6"/>
      <c r="KXQ144" s="6"/>
      <c r="KXR144" s="6"/>
      <c r="KXS144" s="6"/>
      <c r="KXT144" s="6"/>
      <c r="KXU144" s="6"/>
      <c r="KXV144" s="6"/>
      <c r="KXW144" s="6"/>
      <c r="KXX144" s="6"/>
      <c r="KXY144" s="6"/>
      <c r="KXZ144" s="6"/>
      <c r="KYA144" s="6"/>
      <c r="KYB144" s="6"/>
      <c r="KYC144" s="6"/>
      <c r="KYD144" s="6"/>
      <c r="KYE144" s="6"/>
      <c r="KYF144" s="6"/>
      <c r="KYG144" s="6"/>
      <c r="KYH144" s="6"/>
      <c r="KYI144" s="6"/>
      <c r="KYJ144" s="6"/>
      <c r="KYK144" s="6"/>
      <c r="KYL144" s="6"/>
      <c r="KYM144" s="6"/>
      <c r="KYN144" s="6"/>
      <c r="KYO144" s="6"/>
      <c r="KYP144" s="6"/>
      <c r="KYQ144" s="6"/>
      <c r="KYR144" s="6"/>
      <c r="KYS144" s="6"/>
      <c r="KYT144" s="6"/>
      <c r="KYU144" s="6"/>
      <c r="KYV144" s="6"/>
      <c r="KYW144" s="6"/>
      <c r="KYX144" s="6"/>
      <c r="KYY144" s="6"/>
      <c r="KYZ144" s="6"/>
      <c r="KZA144" s="6"/>
      <c r="KZB144" s="6"/>
      <c r="KZC144" s="6"/>
      <c r="KZD144" s="6"/>
      <c r="KZE144" s="6"/>
      <c r="KZF144" s="6"/>
      <c r="KZG144" s="6"/>
      <c r="KZH144" s="6"/>
      <c r="KZI144" s="6"/>
      <c r="KZJ144" s="6"/>
      <c r="KZK144" s="6"/>
      <c r="KZL144" s="6"/>
      <c r="KZM144" s="6"/>
      <c r="KZN144" s="6"/>
      <c r="KZO144" s="6"/>
      <c r="KZP144" s="6"/>
      <c r="KZQ144" s="6"/>
      <c r="KZR144" s="6"/>
      <c r="KZS144" s="6"/>
      <c r="KZT144" s="6"/>
      <c r="KZU144" s="6"/>
      <c r="KZV144" s="6"/>
      <c r="KZW144" s="6"/>
      <c r="KZX144" s="6"/>
      <c r="KZY144" s="6"/>
      <c r="KZZ144" s="6"/>
      <c r="LAA144" s="6"/>
      <c r="LAB144" s="6"/>
      <c r="LAC144" s="6"/>
      <c r="LAD144" s="6"/>
      <c r="LAE144" s="6"/>
      <c r="LAF144" s="6"/>
      <c r="LAG144" s="6"/>
      <c r="LAH144" s="6"/>
      <c r="LAI144" s="6"/>
      <c r="LAJ144" s="6"/>
      <c r="LAK144" s="6"/>
      <c r="LAL144" s="6"/>
      <c r="LAM144" s="6"/>
      <c r="LAN144" s="6"/>
      <c r="LAO144" s="6"/>
      <c r="LAP144" s="6"/>
      <c r="LAQ144" s="6"/>
      <c r="LAR144" s="6"/>
      <c r="LAS144" s="6"/>
      <c r="LAT144" s="6"/>
      <c r="LAU144" s="6"/>
      <c r="LAV144" s="6"/>
      <c r="LAW144" s="6"/>
      <c r="LAX144" s="6"/>
      <c r="LAY144" s="6"/>
      <c r="LAZ144" s="6"/>
      <c r="LBA144" s="6"/>
      <c r="LBB144" s="6"/>
      <c r="LBC144" s="6"/>
      <c r="LBD144" s="6"/>
      <c r="LBE144" s="6"/>
      <c r="LBF144" s="6"/>
      <c r="LBG144" s="6"/>
      <c r="LBH144" s="6"/>
      <c r="LBI144" s="6"/>
      <c r="LBJ144" s="6"/>
      <c r="LBK144" s="6"/>
      <c r="LBL144" s="6"/>
      <c r="LBM144" s="6"/>
      <c r="LBN144" s="6"/>
      <c r="LBO144" s="6"/>
      <c r="LBP144" s="6"/>
      <c r="LBQ144" s="6"/>
      <c r="LBR144" s="6"/>
      <c r="LBS144" s="6"/>
      <c r="LBT144" s="6"/>
      <c r="LBU144" s="6"/>
      <c r="LBV144" s="6"/>
      <c r="LBW144" s="6"/>
      <c r="LBX144" s="6"/>
      <c r="LBY144" s="6"/>
      <c r="LBZ144" s="6"/>
      <c r="LCA144" s="6"/>
      <c r="LCB144" s="6"/>
      <c r="LCC144" s="6"/>
      <c r="LCD144" s="6"/>
      <c r="LCE144" s="6"/>
      <c r="LCF144" s="6"/>
      <c r="LCG144" s="6"/>
      <c r="LCH144" s="6"/>
      <c r="LCI144" s="6"/>
      <c r="LCJ144" s="6"/>
      <c r="LCK144" s="6"/>
      <c r="LCL144" s="6"/>
      <c r="LCM144" s="6"/>
      <c r="LCN144" s="6"/>
      <c r="LCO144" s="6"/>
      <c r="LCP144" s="6"/>
      <c r="LCQ144" s="6"/>
      <c r="LCR144" s="6"/>
      <c r="LCS144" s="6"/>
      <c r="LCT144" s="6"/>
      <c r="LCU144" s="6"/>
      <c r="LCV144" s="6"/>
      <c r="LCW144" s="6"/>
      <c r="LCX144" s="6"/>
      <c r="LCY144" s="6"/>
      <c r="LCZ144" s="6"/>
      <c r="LDA144" s="6"/>
      <c r="LDB144" s="6"/>
      <c r="LDC144" s="6"/>
      <c r="LDD144" s="6"/>
      <c r="LDE144" s="6"/>
      <c r="LDF144" s="6"/>
      <c r="LDG144" s="6"/>
      <c r="LDH144" s="6"/>
      <c r="LDI144" s="6"/>
      <c r="LDJ144" s="6"/>
      <c r="LDK144" s="6"/>
      <c r="LDL144" s="6"/>
      <c r="LDM144" s="6"/>
      <c r="LDN144" s="6"/>
      <c r="LDO144" s="6"/>
      <c r="LDP144" s="6"/>
      <c r="LDQ144" s="6"/>
      <c r="LDR144" s="6"/>
      <c r="LDS144" s="6"/>
      <c r="LDT144" s="6"/>
      <c r="LDU144" s="6"/>
      <c r="LDV144" s="6"/>
      <c r="LDW144" s="6"/>
      <c r="LDX144" s="6"/>
      <c r="LDY144" s="6"/>
      <c r="LDZ144" s="6"/>
      <c r="LEA144" s="6"/>
      <c r="LEB144" s="6"/>
      <c r="LEC144" s="6"/>
      <c r="LED144" s="6"/>
      <c r="LEE144" s="6"/>
      <c r="LEF144" s="6"/>
      <c r="LEG144" s="6"/>
      <c r="LEH144" s="6"/>
      <c r="LEI144" s="6"/>
      <c r="LEJ144" s="6"/>
      <c r="LEK144" s="6"/>
      <c r="LEL144" s="6"/>
      <c r="LEM144" s="6"/>
      <c r="LEN144" s="6"/>
      <c r="LEO144" s="6"/>
      <c r="LEP144" s="6"/>
      <c r="LEQ144" s="6"/>
      <c r="LER144" s="6"/>
      <c r="LES144" s="6"/>
      <c r="LET144" s="6"/>
      <c r="LEU144" s="6"/>
      <c r="LEV144" s="6"/>
      <c r="LEW144" s="6"/>
      <c r="LEX144" s="6"/>
      <c r="LEY144" s="6"/>
      <c r="LEZ144" s="6"/>
      <c r="LFA144" s="6"/>
      <c r="LFB144" s="6"/>
      <c r="LFC144" s="6"/>
      <c r="LFD144" s="6"/>
      <c r="LFE144" s="6"/>
      <c r="LFF144" s="6"/>
      <c r="LFG144" s="6"/>
      <c r="LFH144" s="6"/>
      <c r="LFI144" s="6"/>
      <c r="LFJ144" s="6"/>
      <c r="LFK144" s="6"/>
      <c r="LFL144" s="6"/>
      <c r="LFM144" s="6"/>
      <c r="LFN144" s="6"/>
      <c r="LFO144" s="6"/>
      <c r="LFP144" s="6"/>
      <c r="LFQ144" s="6"/>
      <c r="LFR144" s="6"/>
      <c r="LFS144" s="6"/>
      <c r="LFT144" s="6"/>
      <c r="LFU144" s="6"/>
      <c r="LFV144" s="6"/>
      <c r="LFW144" s="6"/>
      <c r="LFX144" s="6"/>
      <c r="LFY144" s="6"/>
      <c r="LFZ144" s="6"/>
      <c r="LGA144" s="6"/>
      <c r="LGB144" s="6"/>
      <c r="LGC144" s="6"/>
      <c r="LGD144" s="6"/>
      <c r="LGE144" s="6"/>
      <c r="LGF144" s="6"/>
      <c r="LGG144" s="6"/>
      <c r="LGH144" s="6"/>
      <c r="LGI144" s="6"/>
      <c r="LGJ144" s="6"/>
      <c r="LGK144" s="6"/>
      <c r="LGL144" s="6"/>
      <c r="LGM144" s="6"/>
      <c r="LGN144" s="6"/>
      <c r="LGO144" s="6"/>
      <c r="LGP144" s="6"/>
      <c r="LGQ144" s="6"/>
      <c r="LGR144" s="6"/>
      <c r="LGS144" s="6"/>
      <c r="LGT144" s="6"/>
      <c r="LGU144" s="6"/>
      <c r="LGV144" s="6"/>
      <c r="LGW144" s="6"/>
      <c r="LGX144" s="6"/>
      <c r="LGY144" s="6"/>
      <c r="LGZ144" s="6"/>
      <c r="LHA144" s="6"/>
      <c r="LHB144" s="6"/>
      <c r="LHC144" s="6"/>
      <c r="LHD144" s="6"/>
      <c r="LHE144" s="6"/>
      <c r="LHF144" s="6"/>
      <c r="LHG144" s="6"/>
      <c r="LHH144" s="6"/>
      <c r="LHI144" s="6"/>
      <c r="LHJ144" s="6"/>
      <c r="LHK144" s="6"/>
      <c r="LHL144" s="6"/>
      <c r="LHM144" s="6"/>
      <c r="LHN144" s="6"/>
      <c r="LHO144" s="6"/>
      <c r="LHP144" s="6"/>
      <c r="LHQ144" s="6"/>
      <c r="LHR144" s="6"/>
      <c r="LHS144" s="6"/>
      <c r="LHT144" s="6"/>
      <c r="LHU144" s="6"/>
      <c r="LHV144" s="6"/>
      <c r="LHW144" s="6"/>
      <c r="LHX144" s="6"/>
      <c r="LHY144" s="6"/>
      <c r="LHZ144" s="6"/>
      <c r="LIA144" s="6"/>
      <c r="LIB144" s="6"/>
      <c r="LIC144" s="6"/>
      <c r="LID144" s="6"/>
      <c r="LIE144" s="6"/>
      <c r="LIF144" s="6"/>
      <c r="LIG144" s="6"/>
      <c r="LIH144" s="6"/>
      <c r="LII144" s="6"/>
      <c r="LIJ144" s="6"/>
      <c r="LIK144" s="6"/>
      <c r="LIL144" s="6"/>
      <c r="LIM144" s="6"/>
      <c r="LIN144" s="6"/>
      <c r="LIO144" s="6"/>
      <c r="LIP144" s="6"/>
      <c r="LIQ144" s="6"/>
      <c r="LIR144" s="6"/>
      <c r="LIS144" s="6"/>
      <c r="LIT144" s="6"/>
      <c r="LIU144" s="6"/>
      <c r="LIV144" s="6"/>
      <c r="LIW144" s="6"/>
      <c r="LIX144" s="6"/>
      <c r="LIY144" s="6"/>
      <c r="LIZ144" s="6"/>
      <c r="LJA144" s="6"/>
      <c r="LJB144" s="6"/>
      <c r="LJC144" s="6"/>
      <c r="LJD144" s="6"/>
      <c r="LJE144" s="6"/>
      <c r="LJF144" s="6"/>
      <c r="LJG144" s="6"/>
      <c r="LJH144" s="6"/>
      <c r="LJI144" s="6"/>
      <c r="LJJ144" s="6"/>
      <c r="LJK144" s="6"/>
      <c r="LJL144" s="6"/>
      <c r="LJM144" s="6"/>
      <c r="LJN144" s="6"/>
      <c r="LJO144" s="6"/>
      <c r="LJP144" s="6"/>
      <c r="LJQ144" s="6"/>
      <c r="LJR144" s="6"/>
      <c r="LJS144" s="6"/>
      <c r="LJT144" s="6"/>
      <c r="LJU144" s="6"/>
      <c r="LJV144" s="6"/>
      <c r="LJW144" s="6"/>
      <c r="LJX144" s="6"/>
      <c r="LJY144" s="6"/>
      <c r="LJZ144" s="6"/>
      <c r="LKA144" s="6"/>
      <c r="LKB144" s="6"/>
      <c r="LKC144" s="6"/>
      <c r="LKD144" s="6"/>
      <c r="LKE144" s="6"/>
      <c r="LKF144" s="6"/>
      <c r="LKG144" s="6"/>
      <c r="LKH144" s="6"/>
      <c r="LKI144" s="6"/>
      <c r="LKJ144" s="6"/>
      <c r="LKK144" s="6"/>
      <c r="LKL144" s="6"/>
      <c r="LKM144" s="6"/>
      <c r="LKN144" s="6"/>
      <c r="LKO144" s="6"/>
      <c r="LKP144" s="6"/>
      <c r="LKQ144" s="6"/>
      <c r="LKR144" s="6"/>
      <c r="LKS144" s="6"/>
      <c r="LKT144" s="6"/>
      <c r="LKU144" s="6"/>
      <c r="LKV144" s="6"/>
      <c r="LKW144" s="6"/>
      <c r="LKX144" s="6"/>
      <c r="LKY144" s="6"/>
      <c r="LKZ144" s="6"/>
      <c r="LLA144" s="6"/>
      <c r="LLB144" s="6"/>
      <c r="LLC144" s="6"/>
      <c r="LLD144" s="6"/>
      <c r="LLE144" s="6"/>
      <c r="LLF144" s="6"/>
      <c r="LLG144" s="6"/>
      <c r="LLH144" s="6"/>
      <c r="LLI144" s="6"/>
      <c r="LLJ144" s="6"/>
      <c r="LLK144" s="6"/>
      <c r="LLL144" s="6"/>
      <c r="LLM144" s="6"/>
      <c r="LLN144" s="6"/>
      <c r="LLO144" s="6"/>
      <c r="LLP144" s="6"/>
      <c r="LLQ144" s="6"/>
      <c r="LLR144" s="6"/>
      <c r="LLS144" s="6"/>
      <c r="LLT144" s="6"/>
      <c r="LLU144" s="6"/>
      <c r="LLV144" s="6"/>
      <c r="LLW144" s="6"/>
      <c r="LLX144" s="6"/>
      <c r="LLY144" s="6"/>
      <c r="LLZ144" s="6"/>
      <c r="LMA144" s="6"/>
      <c r="LMB144" s="6"/>
      <c r="LMC144" s="6"/>
      <c r="LMD144" s="6"/>
      <c r="LME144" s="6"/>
      <c r="LMF144" s="6"/>
      <c r="LMG144" s="6"/>
      <c r="LMH144" s="6"/>
      <c r="LMI144" s="6"/>
      <c r="LMJ144" s="6"/>
      <c r="LMK144" s="6"/>
      <c r="LML144" s="6"/>
      <c r="LMM144" s="6"/>
      <c r="LMN144" s="6"/>
      <c r="LMO144" s="6"/>
      <c r="LMP144" s="6"/>
      <c r="LMQ144" s="6"/>
      <c r="LMR144" s="6"/>
      <c r="LMS144" s="6"/>
      <c r="LMT144" s="6"/>
      <c r="LMU144" s="6"/>
      <c r="LMV144" s="6"/>
      <c r="LMW144" s="6"/>
      <c r="LMX144" s="6"/>
      <c r="LMY144" s="6"/>
      <c r="LMZ144" s="6"/>
      <c r="LNA144" s="6"/>
      <c r="LNB144" s="6"/>
      <c r="LNC144" s="6"/>
      <c r="LND144" s="6"/>
      <c r="LNE144" s="6"/>
      <c r="LNF144" s="6"/>
      <c r="LNG144" s="6"/>
      <c r="LNH144" s="6"/>
      <c r="LNI144" s="6"/>
      <c r="LNJ144" s="6"/>
      <c r="LNK144" s="6"/>
      <c r="LNL144" s="6"/>
      <c r="LNM144" s="6"/>
      <c r="LNN144" s="6"/>
      <c r="LNO144" s="6"/>
      <c r="LNP144" s="6"/>
      <c r="LNQ144" s="6"/>
      <c r="LNR144" s="6"/>
      <c r="LNS144" s="6"/>
      <c r="LNT144" s="6"/>
      <c r="LNU144" s="6"/>
      <c r="LNV144" s="6"/>
      <c r="LNW144" s="6"/>
      <c r="LNX144" s="6"/>
      <c r="LNY144" s="6"/>
      <c r="LNZ144" s="6"/>
      <c r="LOA144" s="6"/>
      <c r="LOB144" s="6"/>
      <c r="LOC144" s="6"/>
      <c r="LOD144" s="6"/>
      <c r="LOE144" s="6"/>
      <c r="LOF144" s="6"/>
      <c r="LOG144" s="6"/>
      <c r="LOH144" s="6"/>
      <c r="LOI144" s="6"/>
      <c r="LOJ144" s="6"/>
      <c r="LOK144" s="6"/>
      <c r="LOL144" s="6"/>
      <c r="LOM144" s="6"/>
      <c r="LON144" s="6"/>
      <c r="LOO144" s="6"/>
      <c r="LOP144" s="6"/>
      <c r="LOQ144" s="6"/>
      <c r="LOR144" s="6"/>
      <c r="LOS144" s="6"/>
      <c r="LOT144" s="6"/>
      <c r="LOU144" s="6"/>
      <c r="LOV144" s="6"/>
      <c r="LOW144" s="6"/>
      <c r="LOX144" s="6"/>
      <c r="LOY144" s="6"/>
      <c r="LOZ144" s="6"/>
      <c r="LPA144" s="6"/>
      <c r="LPB144" s="6"/>
      <c r="LPC144" s="6"/>
      <c r="LPD144" s="6"/>
      <c r="LPE144" s="6"/>
      <c r="LPF144" s="6"/>
      <c r="LPG144" s="6"/>
      <c r="LPH144" s="6"/>
      <c r="LPI144" s="6"/>
      <c r="LPJ144" s="6"/>
      <c r="LPK144" s="6"/>
      <c r="LPL144" s="6"/>
      <c r="LPM144" s="6"/>
      <c r="LPN144" s="6"/>
      <c r="LPO144" s="6"/>
      <c r="LPP144" s="6"/>
      <c r="LPQ144" s="6"/>
      <c r="LPR144" s="6"/>
      <c r="LPS144" s="6"/>
      <c r="LPT144" s="6"/>
      <c r="LPU144" s="6"/>
      <c r="LPV144" s="6"/>
      <c r="LPW144" s="6"/>
      <c r="LPX144" s="6"/>
      <c r="LPY144" s="6"/>
      <c r="LPZ144" s="6"/>
      <c r="LQA144" s="6"/>
      <c r="LQB144" s="6"/>
      <c r="LQC144" s="6"/>
      <c r="LQD144" s="6"/>
      <c r="LQE144" s="6"/>
      <c r="LQF144" s="6"/>
      <c r="LQG144" s="6"/>
      <c r="LQH144" s="6"/>
      <c r="LQI144" s="6"/>
      <c r="LQJ144" s="6"/>
      <c r="LQK144" s="6"/>
      <c r="LQL144" s="6"/>
      <c r="LQM144" s="6"/>
      <c r="LQN144" s="6"/>
      <c r="LQO144" s="6"/>
      <c r="LQP144" s="6"/>
      <c r="LQQ144" s="6"/>
      <c r="LQR144" s="6"/>
      <c r="LQS144" s="6"/>
      <c r="LQT144" s="6"/>
      <c r="LQU144" s="6"/>
      <c r="LQV144" s="6"/>
      <c r="LQW144" s="6"/>
      <c r="LQX144" s="6"/>
      <c r="LQY144" s="6"/>
      <c r="LQZ144" s="6"/>
      <c r="LRA144" s="6"/>
      <c r="LRB144" s="6"/>
      <c r="LRC144" s="6"/>
      <c r="LRD144" s="6"/>
      <c r="LRE144" s="6"/>
      <c r="LRF144" s="6"/>
      <c r="LRG144" s="6"/>
      <c r="LRH144" s="6"/>
      <c r="LRI144" s="6"/>
      <c r="LRJ144" s="6"/>
      <c r="LRK144" s="6"/>
      <c r="LRL144" s="6"/>
      <c r="LRM144" s="6"/>
      <c r="LRN144" s="6"/>
      <c r="LRO144" s="6"/>
      <c r="LRP144" s="6"/>
      <c r="LRQ144" s="6"/>
      <c r="LRR144" s="6"/>
      <c r="LRS144" s="6"/>
      <c r="LRT144" s="6"/>
      <c r="LRU144" s="6"/>
      <c r="LRV144" s="6"/>
      <c r="LRW144" s="6"/>
      <c r="LRX144" s="6"/>
      <c r="LRY144" s="6"/>
      <c r="LRZ144" s="6"/>
      <c r="LSA144" s="6"/>
      <c r="LSB144" s="6"/>
      <c r="LSC144" s="6"/>
      <c r="LSD144" s="6"/>
      <c r="LSE144" s="6"/>
      <c r="LSF144" s="6"/>
      <c r="LSG144" s="6"/>
      <c r="LSH144" s="6"/>
      <c r="LSI144" s="6"/>
      <c r="LSJ144" s="6"/>
      <c r="LSK144" s="6"/>
      <c r="LSL144" s="6"/>
      <c r="LSM144" s="6"/>
      <c r="LSN144" s="6"/>
      <c r="LSO144" s="6"/>
      <c r="LSP144" s="6"/>
      <c r="LSQ144" s="6"/>
      <c r="LSR144" s="6"/>
      <c r="LSS144" s="6"/>
      <c r="LST144" s="6"/>
      <c r="LSU144" s="6"/>
      <c r="LSV144" s="6"/>
      <c r="LSW144" s="6"/>
      <c r="LSX144" s="6"/>
      <c r="LSY144" s="6"/>
      <c r="LSZ144" s="6"/>
      <c r="LTA144" s="6"/>
      <c r="LTB144" s="6"/>
      <c r="LTC144" s="6"/>
      <c r="LTD144" s="6"/>
      <c r="LTE144" s="6"/>
      <c r="LTF144" s="6"/>
      <c r="LTG144" s="6"/>
      <c r="LTH144" s="6"/>
      <c r="LTI144" s="6"/>
      <c r="LTJ144" s="6"/>
      <c r="LTK144" s="6"/>
      <c r="LTL144" s="6"/>
      <c r="LTM144" s="6"/>
      <c r="LTN144" s="6"/>
      <c r="LTO144" s="6"/>
      <c r="LTP144" s="6"/>
      <c r="LTQ144" s="6"/>
      <c r="LTR144" s="6"/>
      <c r="LTS144" s="6"/>
      <c r="LTT144" s="6"/>
      <c r="LTU144" s="6"/>
      <c r="LTV144" s="6"/>
      <c r="LTW144" s="6"/>
      <c r="LTX144" s="6"/>
      <c r="LTY144" s="6"/>
      <c r="LTZ144" s="6"/>
      <c r="LUA144" s="6"/>
      <c r="LUB144" s="6"/>
      <c r="LUC144" s="6"/>
      <c r="LUD144" s="6"/>
      <c r="LUE144" s="6"/>
      <c r="LUF144" s="6"/>
      <c r="LUG144" s="6"/>
      <c r="LUH144" s="6"/>
      <c r="LUI144" s="6"/>
      <c r="LUJ144" s="6"/>
      <c r="LUK144" s="6"/>
      <c r="LUL144" s="6"/>
      <c r="LUM144" s="6"/>
      <c r="LUN144" s="6"/>
      <c r="LUO144" s="6"/>
      <c r="LUP144" s="6"/>
      <c r="LUQ144" s="6"/>
      <c r="LUR144" s="6"/>
      <c r="LUS144" s="6"/>
      <c r="LUT144" s="6"/>
      <c r="LUU144" s="6"/>
      <c r="LUV144" s="6"/>
      <c r="LUW144" s="6"/>
      <c r="LUX144" s="6"/>
      <c r="LUY144" s="6"/>
      <c r="LUZ144" s="6"/>
      <c r="LVA144" s="6"/>
      <c r="LVB144" s="6"/>
      <c r="LVC144" s="6"/>
      <c r="LVD144" s="6"/>
      <c r="LVE144" s="6"/>
      <c r="LVF144" s="6"/>
      <c r="LVG144" s="6"/>
      <c r="LVH144" s="6"/>
      <c r="LVI144" s="6"/>
      <c r="LVJ144" s="6"/>
      <c r="LVK144" s="6"/>
      <c r="LVL144" s="6"/>
      <c r="LVM144" s="6"/>
      <c r="LVN144" s="6"/>
      <c r="LVO144" s="6"/>
      <c r="LVP144" s="6"/>
      <c r="LVQ144" s="6"/>
      <c r="LVR144" s="6"/>
      <c r="LVS144" s="6"/>
      <c r="LVT144" s="6"/>
      <c r="LVU144" s="6"/>
      <c r="LVV144" s="6"/>
      <c r="LVW144" s="6"/>
      <c r="LVX144" s="6"/>
      <c r="LVY144" s="6"/>
      <c r="LVZ144" s="6"/>
      <c r="LWA144" s="6"/>
      <c r="LWB144" s="6"/>
      <c r="LWC144" s="6"/>
      <c r="LWD144" s="6"/>
      <c r="LWE144" s="6"/>
      <c r="LWF144" s="6"/>
      <c r="LWG144" s="6"/>
      <c r="LWH144" s="6"/>
      <c r="LWI144" s="6"/>
      <c r="LWJ144" s="6"/>
      <c r="LWK144" s="6"/>
      <c r="LWL144" s="6"/>
      <c r="LWM144" s="6"/>
      <c r="LWN144" s="6"/>
      <c r="LWO144" s="6"/>
      <c r="LWP144" s="6"/>
      <c r="LWQ144" s="6"/>
      <c r="LWR144" s="6"/>
      <c r="LWS144" s="6"/>
      <c r="LWT144" s="6"/>
      <c r="LWU144" s="6"/>
      <c r="LWV144" s="6"/>
      <c r="LWW144" s="6"/>
      <c r="LWX144" s="6"/>
      <c r="LWY144" s="6"/>
      <c r="LWZ144" s="6"/>
      <c r="LXA144" s="6"/>
      <c r="LXB144" s="6"/>
      <c r="LXC144" s="6"/>
      <c r="LXD144" s="6"/>
      <c r="LXE144" s="6"/>
      <c r="LXF144" s="6"/>
      <c r="LXG144" s="6"/>
      <c r="LXH144" s="6"/>
      <c r="LXI144" s="6"/>
      <c r="LXJ144" s="6"/>
      <c r="LXK144" s="6"/>
      <c r="LXL144" s="6"/>
      <c r="LXM144" s="6"/>
      <c r="LXN144" s="6"/>
      <c r="LXO144" s="6"/>
      <c r="LXP144" s="6"/>
      <c r="LXQ144" s="6"/>
      <c r="LXR144" s="6"/>
      <c r="LXS144" s="6"/>
      <c r="LXT144" s="6"/>
      <c r="LXU144" s="6"/>
      <c r="LXV144" s="6"/>
      <c r="LXW144" s="6"/>
      <c r="LXX144" s="6"/>
      <c r="LXY144" s="6"/>
      <c r="LXZ144" s="6"/>
      <c r="LYA144" s="6"/>
      <c r="LYB144" s="6"/>
      <c r="LYC144" s="6"/>
      <c r="LYD144" s="6"/>
      <c r="LYE144" s="6"/>
      <c r="LYF144" s="6"/>
      <c r="LYG144" s="6"/>
      <c r="LYH144" s="6"/>
      <c r="LYI144" s="6"/>
      <c r="LYJ144" s="6"/>
      <c r="LYK144" s="6"/>
      <c r="LYL144" s="6"/>
      <c r="LYM144" s="6"/>
      <c r="LYN144" s="6"/>
      <c r="LYO144" s="6"/>
      <c r="LYP144" s="6"/>
      <c r="LYQ144" s="6"/>
      <c r="LYR144" s="6"/>
      <c r="LYS144" s="6"/>
      <c r="LYT144" s="6"/>
      <c r="LYU144" s="6"/>
      <c r="LYV144" s="6"/>
      <c r="LYW144" s="6"/>
      <c r="LYX144" s="6"/>
      <c r="LYY144" s="6"/>
      <c r="LYZ144" s="6"/>
      <c r="LZA144" s="6"/>
      <c r="LZB144" s="6"/>
      <c r="LZC144" s="6"/>
      <c r="LZD144" s="6"/>
      <c r="LZE144" s="6"/>
      <c r="LZF144" s="6"/>
      <c r="LZG144" s="6"/>
      <c r="LZH144" s="6"/>
      <c r="LZI144" s="6"/>
      <c r="LZJ144" s="6"/>
      <c r="LZK144" s="6"/>
      <c r="LZL144" s="6"/>
      <c r="LZM144" s="6"/>
      <c r="LZN144" s="6"/>
      <c r="LZO144" s="6"/>
      <c r="LZP144" s="6"/>
      <c r="LZQ144" s="6"/>
      <c r="LZR144" s="6"/>
      <c r="LZS144" s="6"/>
      <c r="LZT144" s="6"/>
      <c r="LZU144" s="6"/>
      <c r="LZV144" s="6"/>
      <c r="LZW144" s="6"/>
      <c r="LZX144" s="6"/>
      <c r="LZY144" s="6"/>
      <c r="LZZ144" s="6"/>
      <c r="MAA144" s="6"/>
      <c r="MAB144" s="6"/>
      <c r="MAC144" s="6"/>
      <c r="MAD144" s="6"/>
      <c r="MAE144" s="6"/>
      <c r="MAF144" s="6"/>
      <c r="MAG144" s="6"/>
      <c r="MAH144" s="6"/>
      <c r="MAI144" s="6"/>
      <c r="MAJ144" s="6"/>
      <c r="MAK144" s="6"/>
      <c r="MAL144" s="6"/>
      <c r="MAM144" s="6"/>
      <c r="MAN144" s="6"/>
      <c r="MAO144" s="6"/>
      <c r="MAP144" s="6"/>
      <c r="MAQ144" s="6"/>
      <c r="MAR144" s="6"/>
      <c r="MAS144" s="6"/>
      <c r="MAT144" s="6"/>
      <c r="MAU144" s="6"/>
      <c r="MAV144" s="6"/>
      <c r="MAW144" s="6"/>
      <c r="MAX144" s="6"/>
      <c r="MAY144" s="6"/>
      <c r="MAZ144" s="6"/>
      <c r="MBA144" s="6"/>
      <c r="MBB144" s="6"/>
      <c r="MBC144" s="6"/>
      <c r="MBD144" s="6"/>
      <c r="MBE144" s="6"/>
      <c r="MBF144" s="6"/>
      <c r="MBG144" s="6"/>
      <c r="MBH144" s="6"/>
      <c r="MBI144" s="6"/>
      <c r="MBJ144" s="6"/>
      <c r="MBK144" s="6"/>
      <c r="MBL144" s="6"/>
      <c r="MBM144" s="6"/>
      <c r="MBN144" s="6"/>
      <c r="MBO144" s="6"/>
      <c r="MBP144" s="6"/>
      <c r="MBQ144" s="6"/>
      <c r="MBR144" s="6"/>
      <c r="MBS144" s="6"/>
      <c r="MBT144" s="6"/>
      <c r="MBU144" s="6"/>
      <c r="MBV144" s="6"/>
      <c r="MBW144" s="6"/>
      <c r="MBX144" s="6"/>
      <c r="MBY144" s="6"/>
      <c r="MBZ144" s="6"/>
      <c r="MCA144" s="6"/>
      <c r="MCB144" s="6"/>
      <c r="MCC144" s="6"/>
      <c r="MCD144" s="6"/>
      <c r="MCE144" s="6"/>
      <c r="MCF144" s="6"/>
      <c r="MCG144" s="6"/>
      <c r="MCH144" s="6"/>
      <c r="MCI144" s="6"/>
      <c r="MCJ144" s="6"/>
      <c r="MCK144" s="6"/>
      <c r="MCL144" s="6"/>
      <c r="MCM144" s="6"/>
      <c r="MCN144" s="6"/>
      <c r="MCO144" s="6"/>
      <c r="MCP144" s="6"/>
      <c r="MCQ144" s="6"/>
      <c r="MCR144" s="6"/>
      <c r="MCS144" s="6"/>
      <c r="MCT144" s="6"/>
      <c r="MCU144" s="6"/>
      <c r="MCV144" s="6"/>
      <c r="MCW144" s="6"/>
      <c r="MCX144" s="6"/>
      <c r="MCY144" s="6"/>
      <c r="MCZ144" s="6"/>
      <c r="MDA144" s="6"/>
      <c r="MDB144" s="6"/>
      <c r="MDC144" s="6"/>
      <c r="MDD144" s="6"/>
      <c r="MDE144" s="6"/>
      <c r="MDF144" s="6"/>
      <c r="MDG144" s="6"/>
      <c r="MDH144" s="6"/>
      <c r="MDI144" s="6"/>
      <c r="MDJ144" s="6"/>
      <c r="MDK144" s="6"/>
      <c r="MDL144" s="6"/>
      <c r="MDM144" s="6"/>
      <c r="MDN144" s="6"/>
      <c r="MDO144" s="6"/>
      <c r="MDP144" s="6"/>
      <c r="MDQ144" s="6"/>
      <c r="MDR144" s="6"/>
      <c r="MDS144" s="6"/>
      <c r="MDT144" s="6"/>
      <c r="MDU144" s="6"/>
      <c r="MDV144" s="6"/>
      <c r="MDW144" s="6"/>
      <c r="MDX144" s="6"/>
      <c r="MDY144" s="6"/>
      <c r="MDZ144" s="6"/>
      <c r="MEA144" s="6"/>
      <c r="MEB144" s="6"/>
      <c r="MEC144" s="6"/>
      <c r="MED144" s="6"/>
      <c r="MEE144" s="6"/>
      <c r="MEF144" s="6"/>
      <c r="MEG144" s="6"/>
      <c r="MEH144" s="6"/>
      <c r="MEI144" s="6"/>
      <c r="MEJ144" s="6"/>
      <c r="MEK144" s="6"/>
      <c r="MEL144" s="6"/>
      <c r="MEM144" s="6"/>
      <c r="MEN144" s="6"/>
      <c r="MEO144" s="6"/>
      <c r="MEP144" s="6"/>
      <c r="MEQ144" s="6"/>
      <c r="MER144" s="6"/>
      <c r="MES144" s="6"/>
      <c r="MET144" s="6"/>
      <c r="MEU144" s="6"/>
      <c r="MEV144" s="6"/>
      <c r="MEW144" s="6"/>
      <c r="MEX144" s="6"/>
      <c r="MEY144" s="6"/>
      <c r="MEZ144" s="6"/>
      <c r="MFA144" s="6"/>
      <c r="MFB144" s="6"/>
      <c r="MFC144" s="6"/>
      <c r="MFD144" s="6"/>
      <c r="MFE144" s="6"/>
      <c r="MFF144" s="6"/>
      <c r="MFG144" s="6"/>
      <c r="MFH144" s="6"/>
      <c r="MFI144" s="6"/>
      <c r="MFJ144" s="6"/>
      <c r="MFK144" s="6"/>
      <c r="MFL144" s="6"/>
      <c r="MFM144" s="6"/>
      <c r="MFN144" s="6"/>
      <c r="MFO144" s="6"/>
      <c r="MFP144" s="6"/>
      <c r="MFQ144" s="6"/>
      <c r="MFR144" s="6"/>
      <c r="MFS144" s="6"/>
      <c r="MFT144" s="6"/>
      <c r="MFU144" s="6"/>
      <c r="MFV144" s="6"/>
      <c r="MFW144" s="6"/>
      <c r="MFX144" s="6"/>
      <c r="MFY144" s="6"/>
      <c r="MFZ144" s="6"/>
      <c r="MGA144" s="6"/>
      <c r="MGB144" s="6"/>
      <c r="MGC144" s="6"/>
      <c r="MGD144" s="6"/>
      <c r="MGE144" s="6"/>
      <c r="MGF144" s="6"/>
      <c r="MGG144" s="6"/>
      <c r="MGH144" s="6"/>
      <c r="MGI144" s="6"/>
      <c r="MGJ144" s="6"/>
      <c r="MGK144" s="6"/>
      <c r="MGL144" s="6"/>
      <c r="MGM144" s="6"/>
      <c r="MGN144" s="6"/>
      <c r="MGO144" s="6"/>
      <c r="MGP144" s="6"/>
      <c r="MGQ144" s="6"/>
      <c r="MGR144" s="6"/>
      <c r="MGS144" s="6"/>
      <c r="MGT144" s="6"/>
      <c r="MGU144" s="6"/>
      <c r="MGV144" s="6"/>
      <c r="MGW144" s="6"/>
      <c r="MGX144" s="6"/>
      <c r="MGY144" s="6"/>
      <c r="MGZ144" s="6"/>
      <c r="MHA144" s="6"/>
      <c r="MHB144" s="6"/>
      <c r="MHC144" s="6"/>
      <c r="MHD144" s="6"/>
      <c r="MHE144" s="6"/>
      <c r="MHF144" s="6"/>
      <c r="MHG144" s="6"/>
      <c r="MHH144" s="6"/>
      <c r="MHI144" s="6"/>
      <c r="MHJ144" s="6"/>
      <c r="MHK144" s="6"/>
      <c r="MHL144" s="6"/>
      <c r="MHM144" s="6"/>
      <c r="MHN144" s="6"/>
      <c r="MHO144" s="6"/>
      <c r="MHP144" s="6"/>
      <c r="MHQ144" s="6"/>
      <c r="MHR144" s="6"/>
      <c r="MHS144" s="6"/>
      <c r="MHT144" s="6"/>
      <c r="MHU144" s="6"/>
      <c r="MHV144" s="6"/>
      <c r="MHW144" s="6"/>
      <c r="MHX144" s="6"/>
      <c r="MHY144" s="6"/>
      <c r="MHZ144" s="6"/>
      <c r="MIA144" s="6"/>
      <c r="MIB144" s="6"/>
      <c r="MIC144" s="6"/>
      <c r="MID144" s="6"/>
      <c r="MIE144" s="6"/>
      <c r="MIF144" s="6"/>
      <c r="MIG144" s="6"/>
      <c r="MIH144" s="6"/>
      <c r="MII144" s="6"/>
      <c r="MIJ144" s="6"/>
      <c r="MIK144" s="6"/>
      <c r="MIL144" s="6"/>
      <c r="MIM144" s="6"/>
      <c r="MIN144" s="6"/>
      <c r="MIO144" s="6"/>
      <c r="MIP144" s="6"/>
      <c r="MIQ144" s="6"/>
      <c r="MIR144" s="6"/>
      <c r="MIS144" s="6"/>
      <c r="MIT144" s="6"/>
      <c r="MIU144" s="6"/>
      <c r="MIV144" s="6"/>
      <c r="MIW144" s="6"/>
      <c r="MIX144" s="6"/>
      <c r="MIY144" s="6"/>
      <c r="MIZ144" s="6"/>
      <c r="MJA144" s="6"/>
      <c r="MJB144" s="6"/>
      <c r="MJC144" s="6"/>
      <c r="MJD144" s="6"/>
      <c r="MJE144" s="6"/>
      <c r="MJF144" s="6"/>
      <c r="MJG144" s="6"/>
      <c r="MJH144" s="6"/>
      <c r="MJI144" s="6"/>
      <c r="MJJ144" s="6"/>
      <c r="MJK144" s="6"/>
      <c r="MJL144" s="6"/>
      <c r="MJM144" s="6"/>
      <c r="MJN144" s="6"/>
      <c r="MJO144" s="6"/>
      <c r="MJP144" s="6"/>
      <c r="MJQ144" s="6"/>
      <c r="MJR144" s="6"/>
      <c r="MJS144" s="6"/>
      <c r="MJT144" s="6"/>
      <c r="MJU144" s="6"/>
      <c r="MJV144" s="6"/>
      <c r="MJW144" s="6"/>
      <c r="MJX144" s="6"/>
      <c r="MJY144" s="6"/>
      <c r="MJZ144" s="6"/>
      <c r="MKA144" s="6"/>
      <c r="MKB144" s="6"/>
      <c r="MKC144" s="6"/>
      <c r="MKD144" s="6"/>
      <c r="MKE144" s="6"/>
      <c r="MKF144" s="6"/>
      <c r="MKG144" s="6"/>
      <c r="MKH144" s="6"/>
      <c r="MKI144" s="6"/>
      <c r="MKJ144" s="6"/>
      <c r="MKK144" s="6"/>
      <c r="MKL144" s="6"/>
      <c r="MKM144" s="6"/>
      <c r="MKN144" s="6"/>
      <c r="MKO144" s="6"/>
      <c r="MKP144" s="6"/>
      <c r="MKQ144" s="6"/>
      <c r="MKR144" s="6"/>
      <c r="MKS144" s="6"/>
      <c r="MKT144" s="6"/>
      <c r="MKU144" s="6"/>
      <c r="MKV144" s="6"/>
      <c r="MKW144" s="6"/>
      <c r="MKX144" s="6"/>
      <c r="MKY144" s="6"/>
      <c r="MKZ144" s="6"/>
      <c r="MLA144" s="6"/>
      <c r="MLB144" s="6"/>
      <c r="MLC144" s="6"/>
      <c r="MLD144" s="6"/>
      <c r="MLE144" s="6"/>
      <c r="MLF144" s="6"/>
      <c r="MLG144" s="6"/>
      <c r="MLH144" s="6"/>
      <c r="MLI144" s="6"/>
      <c r="MLJ144" s="6"/>
      <c r="MLK144" s="6"/>
      <c r="MLL144" s="6"/>
      <c r="MLM144" s="6"/>
      <c r="MLN144" s="6"/>
      <c r="MLO144" s="6"/>
      <c r="MLP144" s="6"/>
      <c r="MLQ144" s="6"/>
      <c r="MLR144" s="6"/>
      <c r="MLS144" s="6"/>
      <c r="MLT144" s="6"/>
      <c r="MLU144" s="6"/>
      <c r="MLV144" s="6"/>
      <c r="MLW144" s="6"/>
      <c r="MLX144" s="6"/>
      <c r="MLY144" s="6"/>
      <c r="MLZ144" s="6"/>
      <c r="MMA144" s="6"/>
      <c r="MMB144" s="6"/>
      <c r="MMC144" s="6"/>
      <c r="MMD144" s="6"/>
      <c r="MME144" s="6"/>
      <c r="MMF144" s="6"/>
      <c r="MMG144" s="6"/>
      <c r="MMH144" s="6"/>
      <c r="MMI144" s="6"/>
      <c r="MMJ144" s="6"/>
      <c r="MMK144" s="6"/>
      <c r="MML144" s="6"/>
      <c r="MMM144" s="6"/>
      <c r="MMN144" s="6"/>
      <c r="MMO144" s="6"/>
      <c r="MMP144" s="6"/>
      <c r="MMQ144" s="6"/>
      <c r="MMR144" s="6"/>
      <c r="MMS144" s="6"/>
      <c r="MMT144" s="6"/>
      <c r="MMU144" s="6"/>
      <c r="MMV144" s="6"/>
      <c r="MMW144" s="6"/>
      <c r="MMX144" s="6"/>
      <c r="MMY144" s="6"/>
      <c r="MMZ144" s="6"/>
      <c r="MNA144" s="6"/>
      <c r="MNB144" s="6"/>
      <c r="MNC144" s="6"/>
      <c r="MND144" s="6"/>
      <c r="MNE144" s="6"/>
      <c r="MNF144" s="6"/>
      <c r="MNG144" s="6"/>
      <c r="MNH144" s="6"/>
      <c r="MNI144" s="6"/>
      <c r="MNJ144" s="6"/>
      <c r="MNK144" s="6"/>
      <c r="MNL144" s="6"/>
      <c r="MNM144" s="6"/>
      <c r="MNN144" s="6"/>
      <c r="MNO144" s="6"/>
      <c r="MNP144" s="6"/>
      <c r="MNQ144" s="6"/>
      <c r="MNR144" s="6"/>
      <c r="MNS144" s="6"/>
      <c r="MNT144" s="6"/>
      <c r="MNU144" s="6"/>
      <c r="MNV144" s="6"/>
      <c r="MNW144" s="6"/>
      <c r="MNX144" s="6"/>
      <c r="MNY144" s="6"/>
      <c r="MNZ144" s="6"/>
      <c r="MOA144" s="6"/>
      <c r="MOB144" s="6"/>
      <c r="MOC144" s="6"/>
      <c r="MOD144" s="6"/>
      <c r="MOE144" s="6"/>
      <c r="MOF144" s="6"/>
      <c r="MOG144" s="6"/>
      <c r="MOH144" s="6"/>
      <c r="MOI144" s="6"/>
      <c r="MOJ144" s="6"/>
      <c r="MOK144" s="6"/>
      <c r="MOL144" s="6"/>
      <c r="MOM144" s="6"/>
      <c r="MON144" s="6"/>
      <c r="MOO144" s="6"/>
      <c r="MOP144" s="6"/>
      <c r="MOQ144" s="6"/>
      <c r="MOR144" s="6"/>
      <c r="MOS144" s="6"/>
      <c r="MOT144" s="6"/>
      <c r="MOU144" s="6"/>
      <c r="MOV144" s="6"/>
      <c r="MOW144" s="6"/>
      <c r="MOX144" s="6"/>
      <c r="MOY144" s="6"/>
      <c r="MOZ144" s="6"/>
      <c r="MPA144" s="6"/>
      <c r="MPB144" s="6"/>
      <c r="MPC144" s="6"/>
      <c r="MPD144" s="6"/>
      <c r="MPE144" s="6"/>
      <c r="MPF144" s="6"/>
      <c r="MPG144" s="6"/>
      <c r="MPH144" s="6"/>
      <c r="MPI144" s="6"/>
      <c r="MPJ144" s="6"/>
      <c r="MPK144" s="6"/>
      <c r="MPL144" s="6"/>
      <c r="MPM144" s="6"/>
      <c r="MPN144" s="6"/>
      <c r="MPO144" s="6"/>
      <c r="MPP144" s="6"/>
      <c r="MPQ144" s="6"/>
      <c r="MPR144" s="6"/>
      <c r="MPS144" s="6"/>
      <c r="MPT144" s="6"/>
      <c r="MPU144" s="6"/>
      <c r="MPV144" s="6"/>
      <c r="MPW144" s="6"/>
      <c r="MPX144" s="6"/>
      <c r="MPY144" s="6"/>
      <c r="MPZ144" s="6"/>
      <c r="MQA144" s="6"/>
      <c r="MQB144" s="6"/>
      <c r="MQC144" s="6"/>
      <c r="MQD144" s="6"/>
      <c r="MQE144" s="6"/>
      <c r="MQF144" s="6"/>
      <c r="MQG144" s="6"/>
      <c r="MQH144" s="6"/>
      <c r="MQI144" s="6"/>
      <c r="MQJ144" s="6"/>
      <c r="MQK144" s="6"/>
      <c r="MQL144" s="6"/>
      <c r="MQM144" s="6"/>
      <c r="MQN144" s="6"/>
      <c r="MQO144" s="6"/>
      <c r="MQP144" s="6"/>
      <c r="MQQ144" s="6"/>
      <c r="MQR144" s="6"/>
      <c r="MQS144" s="6"/>
      <c r="MQT144" s="6"/>
      <c r="MQU144" s="6"/>
      <c r="MQV144" s="6"/>
      <c r="MQW144" s="6"/>
      <c r="MQX144" s="6"/>
      <c r="MQY144" s="6"/>
      <c r="MQZ144" s="6"/>
      <c r="MRA144" s="6"/>
      <c r="MRB144" s="6"/>
      <c r="MRC144" s="6"/>
      <c r="MRD144" s="6"/>
      <c r="MRE144" s="6"/>
      <c r="MRF144" s="6"/>
      <c r="MRG144" s="6"/>
      <c r="MRH144" s="6"/>
      <c r="MRI144" s="6"/>
      <c r="MRJ144" s="6"/>
      <c r="MRK144" s="6"/>
      <c r="MRL144" s="6"/>
      <c r="MRM144" s="6"/>
      <c r="MRN144" s="6"/>
      <c r="MRO144" s="6"/>
      <c r="MRP144" s="6"/>
      <c r="MRQ144" s="6"/>
      <c r="MRR144" s="6"/>
      <c r="MRS144" s="6"/>
      <c r="MRT144" s="6"/>
      <c r="MRU144" s="6"/>
      <c r="MRV144" s="6"/>
      <c r="MRW144" s="6"/>
      <c r="MRX144" s="6"/>
      <c r="MRY144" s="6"/>
      <c r="MRZ144" s="6"/>
      <c r="MSA144" s="6"/>
      <c r="MSB144" s="6"/>
      <c r="MSC144" s="6"/>
      <c r="MSD144" s="6"/>
      <c r="MSE144" s="6"/>
      <c r="MSF144" s="6"/>
      <c r="MSG144" s="6"/>
      <c r="MSH144" s="6"/>
      <c r="MSI144" s="6"/>
      <c r="MSJ144" s="6"/>
      <c r="MSK144" s="6"/>
      <c r="MSL144" s="6"/>
      <c r="MSM144" s="6"/>
      <c r="MSN144" s="6"/>
      <c r="MSO144" s="6"/>
      <c r="MSP144" s="6"/>
      <c r="MSQ144" s="6"/>
      <c r="MSR144" s="6"/>
      <c r="MSS144" s="6"/>
      <c r="MST144" s="6"/>
      <c r="MSU144" s="6"/>
      <c r="MSV144" s="6"/>
      <c r="MSW144" s="6"/>
      <c r="MSX144" s="6"/>
      <c r="MSY144" s="6"/>
      <c r="MSZ144" s="6"/>
      <c r="MTA144" s="6"/>
      <c r="MTB144" s="6"/>
      <c r="MTC144" s="6"/>
      <c r="MTD144" s="6"/>
      <c r="MTE144" s="6"/>
      <c r="MTF144" s="6"/>
      <c r="MTG144" s="6"/>
      <c r="MTH144" s="6"/>
      <c r="MTI144" s="6"/>
      <c r="MTJ144" s="6"/>
      <c r="MTK144" s="6"/>
      <c r="MTL144" s="6"/>
      <c r="MTM144" s="6"/>
      <c r="MTN144" s="6"/>
      <c r="MTO144" s="6"/>
      <c r="MTP144" s="6"/>
      <c r="MTQ144" s="6"/>
      <c r="MTR144" s="6"/>
      <c r="MTS144" s="6"/>
      <c r="MTT144" s="6"/>
      <c r="MTU144" s="6"/>
      <c r="MTV144" s="6"/>
      <c r="MTW144" s="6"/>
      <c r="MTX144" s="6"/>
      <c r="MTY144" s="6"/>
      <c r="MTZ144" s="6"/>
      <c r="MUA144" s="6"/>
      <c r="MUB144" s="6"/>
      <c r="MUC144" s="6"/>
      <c r="MUD144" s="6"/>
      <c r="MUE144" s="6"/>
      <c r="MUF144" s="6"/>
      <c r="MUG144" s="6"/>
      <c r="MUH144" s="6"/>
      <c r="MUI144" s="6"/>
      <c r="MUJ144" s="6"/>
      <c r="MUK144" s="6"/>
      <c r="MUL144" s="6"/>
      <c r="MUM144" s="6"/>
      <c r="MUN144" s="6"/>
      <c r="MUO144" s="6"/>
      <c r="MUP144" s="6"/>
      <c r="MUQ144" s="6"/>
      <c r="MUR144" s="6"/>
      <c r="MUS144" s="6"/>
      <c r="MUT144" s="6"/>
      <c r="MUU144" s="6"/>
      <c r="MUV144" s="6"/>
      <c r="MUW144" s="6"/>
      <c r="MUX144" s="6"/>
      <c r="MUY144" s="6"/>
      <c r="MUZ144" s="6"/>
      <c r="MVA144" s="6"/>
      <c r="MVB144" s="6"/>
      <c r="MVC144" s="6"/>
      <c r="MVD144" s="6"/>
      <c r="MVE144" s="6"/>
      <c r="MVF144" s="6"/>
      <c r="MVG144" s="6"/>
      <c r="MVH144" s="6"/>
      <c r="MVI144" s="6"/>
      <c r="MVJ144" s="6"/>
      <c r="MVK144" s="6"/>
      <c r="MVL144" s="6"/>
      <c r="MVM144" s="6"/>
      <c r="MVN144" s="6"/>
      <c r="MVO144" s="6"/>
      <c r="MVP144" s="6"/>
      <c r="MVQ144" s="6"/>
      <c r="MVR144" s="6"/>
      <c r="MVS144" s="6"/>
      <c r="MVT144" s="6"/>
      <c r="MVU144" s="6"/>
      <c r="MVV144" s="6"/>
      <c r="MVW144" s="6"/>
      <c r="MVX144" s="6"/>
      <c r="MVY144" s="6"/>
      <c r="MVZ144" s="6"/>
      <c r="MWA144" s="6"/>
      <c r="MWB144" s="6"/>
      <c r="MWC144" s="6"/>
      <c r="MWD144" s="6"/>
      <c r="MWE144" s="6"/>
      <c r="MWF144" s="6"/>
      <c r="MWG144" s="6"/>
      <c r="MWH144" s="6"/>
      <c r="MWI144" s="6"/>
      <c r="MWJ144" s="6"/>
      <c r="MWK144" s="6"/>
      <c r="MWL144" s="6"/>
      <c r="MWM144" s="6"/>
      <c r="MWN144" s="6"/>
      <c r="MWO144" s="6"/>
      <c r="MWP144" s="6"/>
      <c r="MWQ144" s="6"/>
      <c r="MWR144" s="6"/>
      <c r="MWS144" s="6"/>
      <c r="MWT144" s="6"/>
      <c r="MWU144" s="6"/>
      <c r="MWV144" s="6"/>
      <c r="MWW144" s="6"/>
      <c r="MWX144" s="6"/>
      <c r="MWY144" s="6"/>
      <c r="MWZ144" s="6"/>
      <c r="MXA144" s="6"/>
      <c r="MXB144" s="6"/>
      <c r="MXC144" s="6"/>
      <c r="MXD144" s="6"/>
      <c r="MXE144" s="6"/>
      <c r="MXF144" s="6"/>
      <c r="MXG144" s="6"/>
      <c r="MXH144" s="6"/>
      <c r="MXI144" s="6"/>
      <c r="MXJ144" s="6"/>
      <c r="MXK144" s="6"/>
      <c r="MXL144" s="6"/>
      <c r="MXM144" s="6"/>
      <c r="MXN144" s="6"/>
      <c r="MXO144" s="6"/>
      <c r="MXP144" s="6"/>
      <c r="MXQ144" s="6"/>
      <c r="MXR144" s="6"/>
      <c r="MXS144" s="6"/>
      <c r="MXT144" s="6"/>
      <c r="MXU144" s="6"/>
      <c r="MXV144" s="6"/>
      <c r="MXW144" s="6"/>
      <c r="MXX144" s="6"/>
      <c r="MXY144" s="6"/>
      <c r="MXZ144" s="6"/>
      <c r="MYA144" s="6"/>
      <c r="MYB144" s="6"/>
      <c r="MYC144" s="6"/>
      <c r="MYD144" s="6"/>
      <c r="MYE144" s="6"/>
      <c r="MYF144" s="6"/>
      <c r="MYG144" s="6"/>
      <c r="MYH144" s="6"/>
      <c r="MYI144" s="6"/>
      <c r="MYJ144" s="6"/>
      <c r="MYK144" s="6"/>
      <c r="MYL144" s="6"/>
      <c r="MYM144" s="6"/>
      <c r="MYN144" s="6"/>
      <c r="MYO144" s="6"/>
      <c r="MYP144" s="6"/>
      <c r="MYQ144" s="6"/>
      <c r="MYR144" s="6"/>
      <c r="MYS144" s="6"/>
      <c r="MYT144" s="6"/>
      <c r="MYU144" s="6"/>
      <c r="MYV144" s="6"/>
      <c r="MYW144" s="6"/>
      <c r="MYX144" s="6"/>
      <c r="MYY144" s="6"/>
      <c r="MYZ144" s="6"/>
      <c r="MZA144" s="6"/>
      <c r="MZB144" s="6"/>
      <c r="MZC144" s="6"/>
      <c r="MZD144" s="6"/>
      <c r="MZE144" s="6"/>
      <c r="MZF144" s="6"/>
      <c r="MZG144" s="6"/>
      <c r="MZH144" s="6"/>
      <c r="MZI144" s="6"/>
      <c r="MZJ144" s="6"/>
      <c r="MZK144" s="6"/>
      <c r="MZL144" s="6"/>
      <c r="MZM144" s="6"/>
      <c r="MZN144" s="6"/>
      <c r="MZO144" s="6"/>
      <c r="MZP144" s="6"/>
      <c r="MZQ144" s="6"/>
      <c r="MZR144" s="6"/>
      <c r="MZS144" s="6"/>
      <c r="MZT144" s="6"/>
      <c r="MZU144" s="6"/>
      <c r="MZV144" s="6"/>
      <c r="MZW144" s="6"/>
      <c r="MZX144" s="6"/>
      <c r="MZY144" s="6"/>
      <c r="MZZ144" s="6"/>
      <c r="NAA144" s="6"/>
      <c r="NAB144" s="6"/>
      <c r="NAC144" s="6"/>
      <c r="NAD144" s="6"/>
      <c r="NAE144" s="6"/>
      <c r="NAF144" s="6"/>
      <c r="NAG144" s="6"/>
      <c r="NAH144" s="6"/>
      <c r="NAI144" s="6"/>
      <c r="NAJ144" s="6"/>
      <c r="NAK144" s="6"/>
      <c r="NAL144" s="6"/>
      <c r="NAM144" s="6"/>
      <c r="NAN144" s="6"/>
      <c r="NAO144" s="6"/>
      <c r="NAP144" s="6"/>
      <c r="NAQ144" s="6"/>
      <c r="NAR144" s="6"/>
      <c r="NAS144" s="6"/>
      <c r="NAT144" s="6"/>
      <c r="NAU144" s="6"/>
      <c r="NAV144" s="6"/>
      <c r="NAW144" s="6"/>
      <c r="NAX144" s="6"/>
      <c r="NAY144" s="6"/>
      <c r="NAZ144" s="6"/>
      <c r="NBA144" s="6"/>
      <c r="NBB144" s="6"/>
      <c r="NBC144" s="6"/>
      <c r="NBD144" s="6"/>
      <c r="NBE144" s="6"/>
      <c r="NBF144" s="6"/>
      <c r="NBG144" s="6"/>
      <c r="NBH144" s="6"/>
      <c r="NBI144" s="6"/>
      <c r="NBJ144" s="6"/>
      <c r="NBK144" s="6"/>
      <c r="NBL144" s="6"/>
      <c r="NBM144" s="6"/>
      <c r="NBN144" s="6"/>
      <c r="NBO144" s="6"/>
      <c r="NBP144" s="6"/>
      <c r="NBQ144" s="6"/>
      <c r="NBR144" s="6"/>
      <c r="NBS144" s="6"/>
      <c r="NBT144" s="6"/>
      <c r="NBU144" s="6"/>
      <c r="NBV144" s="6"/>
      <c r="NBW144" s="6"/>
      <c r="NBX144" s="6"/>
      <c r="NBY144" s="6"/>
      <c r="NBZ144" s="6"/>
      <c r="NCA144" s="6"/>
      <c r="NCB144" s="6"/>
      <c r="NCC144" s="6"/>
      <c r="NCD144" s="6"/>
      <c r="NCE144" s="6"/>
      <c r="NCF144" s="6"/>
      <c r="NCG144" s="6"/>
      <c r="NCH144" s="6"/>
      <c r="NCI144" s="6"/>
      <c r="NCJ144" s="6"/>
      <c r="NCK144" s="6"/>
      <c r="NCL144" s="6"/>
      <c r="NCM144" s="6"/>
      <c r="NCN144" s="6"/>
      <c r="NCO144" s="6"/>
      <c r="NCP144" s="6"/>
      <c r="NCQ144" s="6"/>
      <c r="NCR144" s="6"/>
      <c r="NCS144" s="6"/>
      <c r="NCT144" s="6"/>
      <c r="NCU144" s="6"/>
      <c r="NCV144" s="6"/>
      <c r="NCW144" s="6"/>
      <c r="NCX144" s="6"/>
      <c r="NCY144" s="6"/>
      <c r="NCZ144" s="6"/>
      <c r="NDA144" s="6"/>
      <c r="NDB144" s="6"/>
      <c r="NDC144" s="6"/>
      <c r="NDD144" s="6"/>
      <c r="NDE144" s="6"/>
      <c r="NDF144" s="6"/>
      <c r="NDG144" s="6"/>
      <c r="NDH144" s="6"/>
      <c r="NDI144" s="6"/>
      <c r="NDJ144" s="6"/>
      <c r="NDK144" s="6"/>
      <c r="NDL144" s="6"/>
      <c r="NDM144" s="6"/>
      <c r="NDN144" s="6"/>
      <c r="NDO144" s="6"/>
      <c r="NDP144" s="6"/>
      <c r="NDQ144" s="6"/>
      <c r="NDR144" s="6"/>
      <c r="NDS144" s="6"/>
      <c r="NDT144" s="6"/>
      <c r="NDU144" s="6"/>
      <c r="NDV144" s="6"/>
      <c r="NDW144" s="6"/>
      <c r="NDX144" s="6"/>
      <c r="NDY144" s="6"/>
      <c r="NDZ144" s="6"/>
      <c r="NEA144" s="6"/>
      <c r="NEB144" s="6"/>
      <c r="NEC144" s="6"/>
      <c r="NED144" s="6"/>
      <c r="NEE144" s="6"/>
      <c r="NEF144" s="6"/>
      <c r="NEG144" s="6"/>
      <c r="NEH144" s="6"/>
      <c r="NEI144" s="6"/>
      <c r="NEJ144" s="6"/>
      <c r="NEK144" s="6"/>
      <c r="NEL144" s="6"/>
      <c r="NEM144" s="6"/>
      <c r="NEN144" s="6"/>
      <c r="NEO144" s="6"/>
      <c r="NEP144" s="6"/>
      <c r="NEQ144" s="6"/>
      <c r="NER144" s="6"/>
      <c r="NES144" s="6"/>
      <c r="NET144" s="6"/>
      <c r="NEU144" s="6"/>
      <c r="NEV144" s="6"/>
      <c r="NEW144" s="6"/>
      <c r="NEX144" s="6"/>
      <c r="NEY144" s="6"/>
      <c r="NEZ144" s="6"/>
      <c r="NFA144" s="6"/>
      <c r="NFB144" s="6"/>
      <c r="NFC144" s="6"/>
      <c r="NFD144" s="6"/>
      <c r="NFE144" s="6"/>
      <c r="NFF144" s="6"/>
      <c r="NFG144" s="6"/>
      <c r="NFH144" s="6"/>
      <c r="NFI144" s="6"/>
      <c r="NFJ144" s="6"/>
      <c r="NFK144" s="6"/>
      <c r="NFL144" s="6"/>
      <c r="NFM144" s="6"/>
      <c r="NFN144" s="6"/>
      <c r="NFO144" s="6"/>
      <c r="NFP144" s="6"/>
      <c r="NFQ144" s="6"/>
      <c r="NFR144" s="6"/>
      <c r="NFS144" s="6"/>
      <c r="NFT144" s="6"/>
      <c r="NFU144" s="6"/>
      <c r="NFV144" s="6"/>
      <c r="NFW144" s="6"/>
      <c r="NFX144" s="6"/>
      <c r="NFY144" s="6"/>
      <c r="NFZ144" s="6"/>
      <c r="NGA144" s="6"/>
      <c r="NGB144" s="6"/>
      <c r="NGC144" s="6"/>
      <c r="NGD144" s="6"/>
      <c r="NGE144" s="6"/>
      <c r="NGF144" s="6"/>
      <c r="NGG144" s="6"/>
      <c r="NGH144" s="6"/>
      <c r="NGI144" s="6"/>
      <c r="NGJ144" s="6"/>
      <c r="NGK144" s="6"/>
      <c r="NGL144" s="6"/>
      <c r="NGM144" s="6"/>
      <c r="NGN144" s="6"/>
      <c r="NGO144" s="6"/>
      <c r="NGP144" s="6"/>
      <c r="NGQ144" s="6"/>
      <c r="NGR144" s="6"/>
      <c r="NGS144" s="6"/>
      <c r="NGT144" s="6"/>
      <c r="NGU144" s="6"/>
      <c r="NGV144" s="6"/>
      <c r="NGW144" s="6"/>
      <c r="NGX144" s="6"/>
      <c r="NGY144" s="6"/>
      <c r="NGZ144" s="6"/>
      <c r="NHA144" s="6"/>
      <c r="NHB144" s="6"/>
      <c r="NHC144" s="6"/>
      <c r="NHD144" s="6"/>
      <c r="NHE144" s="6"/>
      <c r="NHF144" s="6"/>
      <c r="NHG144" s="6"/>
      <c r="NHH144" s="6"/>
      <c r="NHI144" s="6"/>
      <c r="NHJ144" s="6"/>
      <c r="NHK144" s="6"/>
      <c r="NHL144" s="6"/>
      <c r="NHM144" s="6"/>
      <c r="NHN144" s="6"/>
      <c r="NHO144" s="6"/>
      <c r="NHP144" s="6"/>
      <c r="NHQ144" s="6"/>
      <c r="NHR144" s="6"/>
      <c r="NHS144" s="6"/>
      <c r="NHT144" s="6"/>
      <c r="NHU144" s="6"/>
      <c r="NHV144" s="6"/>
      <c r="NHW144" s="6"/>
      <c r="NHX144" s="6"/>
      <c r="NHY144" s="6"/>
      <c r="NHZ144" s="6"/>
      <c r="NIA144" s="6"/>
      <c r="NIB144" s="6"/>
      <c r="NIC144" s="6"/>
      <c r="NID144" s="6"/>
      <c r="NIE144" s="6"/>
      <c r="NIF144" s="6"/>
      <c r="NIG144" s="6"/>
      <c r="NIH144" s="6"/>
      <c r="NII144" s="6"/>
      <c r="NIJ144" s="6"/>
      <c r="NIK144" s="6"/>
      <c r="NIL144" s="6"/>
      <c r="NIM144" s="6"/>
      <c r="NIN144" s="6"/>
      <c r="NIO144" s="6"/>
      <c r="NIP144" s="6"/>
      <c r="NIQ144" s="6"/>
      <c r="NIR144" s="6"/>
      <c r="NIS144" s="6"/>
      <c r="NIT144" s="6"/>
      <c r="NIU144" s="6"/>
      <c r="NIV144" s="6"/>
      <c r="NIW144" s="6"/>
      <c r="NIX144" s="6"/>
      <c r="NIY144" s="6"/>
      <c r="NIZ144" s="6"/>
      <c r="NJA144" s="6"/>
      <c r="NJB144" s="6"/>
      <c r="NJC144" s="6"/>
      <c r="NJD144" s="6"/>
      <c r="NJE144" s="6"/>
      <c r="NJF144" s="6"/>
      <c r="NJG144" s="6"/>
      <c r="NJH144" s="6"/>
      <c r="NJI144" s="6"/>
      <c r="NJJ144" s="6"/>
      <c r="NJK144" s="6"/>
      <c r="NJL144" s="6"/>
      <c r="NJM144" s="6"/>
      <c r="NJN144" s="6"/>
      <c r="NJO144" s="6"/>
      <c r="NJP144" s="6"/>
      <c r="NJQ144" s="6"/>
      <c r="NJR144" s="6"/>
      <c r="NJS144" s="6"/>
      <c r="NJT144" s="6"/>
      <c r="NJU144" s="6"/>
      <c r="NJV144" s="6"/>
      <c r="NJW144" s="6"/>
      <c r="NJX144" s="6"/>
      <c r="NJY144" s="6"/>
      <c r="NJZ144" s="6"/>
      <c r="NKA144" s="6"/>
      <c r="NKB144" s="6"/>
      <c r="NKC144" s="6"/>
      <c r="NKD144" s="6"/>
      <c r="NKE144" s="6"/>
      <c r="NKF144" s="6"/>
      <c r="NKG144" s="6"/>
      <c r="NKH144" s="6"/>
      <c r="NKI144" s="6"/>
      <c r="NKJ144" s="6"/>
      <c r="NKK144" s="6"/>
      <c r="NKL144" s="6"/>
      <c r="NKM144" s="6"/>
      <c r="NKN144" s="6"/>
      <c r="NKO144" s="6"/>
      <c r="NKP144" s="6"/>
      <c r="NKQ144" s="6"/>
      <c r="NKR144" s="6"/>
      <c r="NKS144" s="6"/>
      <c r="NKT144" s="6"/>
      <c r="NKU144" s="6"/>
      <c r="NKV144" s="6"/>
      <c r="NKW144" s="6"/>
      <c r="NKX144" s="6"/>
      <c r="NKY144" s="6"/>
      <c r="NKZ144" s="6"/>
      <c r="NLA144" s="6"/>
      <c r="NLB144" s="6"/>
      <c r="NLC144" s="6"/>
      <c r="NLD144" s="6"/>
      <c r="NLE144" s="6"/>
      <c r="NLF144" s="6"/>
      <c r="NLG144" s="6"/>
      <c r="NLH144" s="6"/>
      <c r="NLI144" s="6"/>
      <c r="NLJ144" s="6"/>
      <c r="NLK144" s="6"/>
      <c r="NLL144" s="6"/>
      <c r="NLM144" s="6"/>
      <c r="NLN144" s="6"/>
      <c r="NLO144" s="6"/>
      <c r="NLP144" s="6"/>
      <c r="NLQ144" s="6"/>
      <c r="NLR144" s="6"/>
      <c r="NLS144" s="6"/>
      <c r="NLT144" s="6"/>
      <c r="NLU144" s="6"/>
      <c r="NLV144" s="6"/>
      <c r="NLW144" s="6"/>
      <c r="NLX144" s="6"/>
      <c r="NLY144" s="6"/>
      <c r="NLZ144" s="6"/>
      <c r="NMA144" s="6"/>
      <c r="NMB144" s="6"/>
      <c r="NMC144" s="6"/>
      <c r="NMD144" s="6"/>
      <c r="NME144" s="6"/>
      <c r="NMF144" s="6"/>
      <c r="NMG144" s="6"/>
      <c r="NMH144" s="6"/>
      <c r="NMI144" s="6"/>
      <c r="NMJ144" s="6"/>
      <c r="NMK144" s="6"/>
      <c r="NML144" s="6"/>
      <c r="NMM144" s="6"/>
      <c r="NMN144" s="6"/>
      <c r="NMO144" s="6"/>
      <c r="NMP144" s="6"/>
      <c r="NMQ144" s="6"/>
      <c r="NMR144" s="6"/>
      <c r="NMS144" s="6"/>
      <c r="NMT144" s="6"/>
      <c r="NMU144" s="6"/>
      <c r="NMV144" s="6"/>
      <c r="NMW144" s="6"/>
      <c r="NMX144" s="6"/>
      <c r="NMY144" s="6"/>
      <c r="NMZ144" s="6"/>
      <c r="NNA144" s="6"/>
      <c r="NNB144" s="6"/>
      <c r="NNC144" s="6"/>
      <c r="NND144" s="6"/>
      <c r="NNE144" s="6"/>
      <c r="NNF144" s="6"/>
      <c r="NNG144" s="6"/>
      <c r="NNH144" s="6"/>
      <c r="NNI144" s="6"/>
      <c r="NNJ144" s="6"/>
      <c r="NNK144" s="6"/>
      <c r="NNL144" s="6"/>
      <c r="NNM144" s="6"/>
      <c r="NNN144" s="6"/>
      <c r="NNO144" s="6"/>
      <c r="NNP144" s="6"/>
      <c r="NNQ144" s="6"/>
      <c r="NNR144" s="6"/>
      <c r="NNS144" s="6"/>
      <c r="NNT144" s="6"/>
      <c r="NNU144" s="6"/>
      <c r="NNV144" s="6"/>
      <c r="NNW144" s="6"/>
      <c r="NNX144" s="6"/>
      <c r="NNY144" s="6"/>
      <c r="NNZ144" s="6"/>
      <c r="NOA144" s="6"/>
      <c r="NOB144" s="6"/>
      <c r="NOC144" s="6"/>
      <c r="NOD144" s="6"/>
      <c r="NOE144" s="6"/>
      <c r="NOF144" s="6"/>
      <c r="NOG144" s="6"/>
      <c r="NOH144" s="6"/>
      <c r="NOI144" s="6"/>
      <c r="NOJ144" s="6"/>
      <c r="NOK144" s="6"/>
      <c r="NOL144" s="6"/>
      <c r="NOM144" s="6"/>
      <c r="NON144" s="6"/>
      <c r="NOO144" s="6"/>
      <c r="NOP144" s="6"/>
      <c r="NOQ144" s="6"/>
      <c r="NOR144" s="6"/>
      <c r="NOS144" s="6"/>
      <c r="NOT144" s="6"/>
      <c r="NOU144" s="6"/>
      <c r="NOV144" s="6"/>
      <c r="NOW144" s="6"/>
      <c r="NOX144" s="6"/>
      <c r="NOY144" s="6"/>
      <c r="NOZ144" s="6"/>
      <c r="NPA144" s="6"/>
      <c r="NPB144" s="6"/>
      <c r="NPC144" s="6"/>
      <c r="NPD144" s="6"/>
      <c r="NPE144" s="6"/>
      <c r="NPF144" s="6"/>
      <c r="NPG144" s="6"/>
      <c r="NPH144" s="6"/>
      <c r="NPI144" s="6"/>
      <c r="NPJ144" s="6"/>
      <c r="NPK144" s="6"/>
      <c r="NPL144" s="6"/>
      <c r="NPM144" s="6"/>
      <c r="NPN144" s="6"/>
      <c r="NPO144" s="6"/>
      <c r="NPP144" s="6"/>
      <c r="NPQ144" s="6"/>
      <c r="NPR144" s="6"/>
      <c r="NPS144" s="6"/>
      <c r="NPT144" s="6"/>
      <c r="NPU144" s="6"/>
      <c r="NPV144" s="6"/>
      <c r="NPW144" s="6"/>
      <c r="NPX144" s="6"/>
      <c r="NPY144" s="6"/>
      <c r="NPZ144" s="6"/>
      <c r="NQA144" s="6"/>
      <c r="NQB144" s="6"/>
      <c r="NQC144" s="6"/>
      <c r="NQD144" s="6"/>
      <c r="NQE144" s="6"/>
      <c r="NQF144" s="6"/>
      <c r="NQG144" s="6"/>
      <c r="NQH144" s="6"/>
      <c r="NQI144" s="6"/>
      <c r="NQJ144" s="6"/>
      <c r="NQK144" s="6"/>
      <c r="NQL144" s="6"/>
      <c r="NQM144" s="6"/>
      <c r="NQN144" s="6"/>
      <c r="NQO144" s="6"/>
      <c r="NQP144" s="6"/>
      <c r="NQQ144" s="6"/>
      <c r="NQR144" s="6"/>
      <c r="NQS144" s="6"/>
      <c r="NQT144" s="6"/>
      <c r="NQU144" s="6"/>
      <c r="NQV144" s="6"/>
      <c r="NQW144" s="6"/>
      <c r="NQX144" s="6"/>
      <c r="NQY144" s="6"/>
      <c r="NQZ144" s="6"/>
      <c r="NRA144" s="6"/>
      <c r="NRB144" s="6"/>
      <c r="NRC144" s="6"/>
      <c r="NRD144" s="6"/>
      <c r="NRE144" s="6"/>
      <c r="NRF144" s="6"/>
      <c r="NRG144" s="6"/>
      <c r="NRH144" s="6"/>
      <c r="NRI144" s="6"/>
      <c r="NRJ144" s="6"/>
      <c r="NRK144" s="6"/>
      <c r="NRL144" s="6"/>
      <c r="NRM144" s="6"/>
      <c r="NRN144" s="6"/>
      <c r="NRO144" s="6"/>
      <c r="NRP144" s="6"/>
      <c r="NRQ144" s="6"/>
      <c r="NRR144" s="6"/>
      <c r="NRS144" s="6"/>
      <c r="NRT144" s="6"/>
      <c r="NRU144" s="6"/>
      <c r="NRV144" s="6"/>
      <c r="NRW144" s="6"/>
      <c r="NRX144" s="6"/>
      <c r="NRY144" s="6"/>
      <c r="NRZ144" s="6"/>
      <c r="NSA144" s="6"/>
      <c r="NSB144" s="6"/>
      <c r="NSC144" s="6"/>
      <c r="NSD144" s="6"/>
      <c r="NSE144" s="6"/>
      <c r="NSF144" s="6"/>
      <c r="NSG144" s="6"/>
      <c r="NSH144" s="6"/>
      <c r="NSI144" s="6"/>
      <c r="NSJ144" s="6"/>
      <c r="NSK144" s="6"/>
      <c r="NSL144" s="6"/>
      <c r="NSM144" s="6"/>
      <c r="NSN144" s="6"/>
      <c r="NSO144" s="6"/>
      <c r="NSP144" s="6"/>
      <c r="NSQ144" s="6"/>
      <c r="NSR144" s="6"/>
      <c r="NSS144" s="6"/>
      <c r="NST144" s="6"/>
      <c r="NSU144" s="6"/>
      <c r="NSV144" s="6"/>
      <c r="NSW144" s="6"/>
      <c r="NSX144" s="6"/>
      <c r="NSY144" s="6"/>
      <c r="NSZ144" s="6"/>
      <c r="NTA144" s="6"/>
      <c r="NTB144" s="6"/>
      <c r="NTC144" s="6"/>
      <c r="NTD144" s="6"/>
      <c r="NTE144" s="6"/>
      <c r="NTF144" s="6"/>
      <c r="NTG144" s="6"/>
      <c r="NTH144" s="6"/>
      <c r="NTI144" s="6"/>
      <c r="NTJ144" s="6"/>
      <c r="NTK144" s="6"/>
      <c r="NTL144" s="6"/>
      <c r="NTM144" s="6"/>
      <c r="NTN144" s="6"/>
      <c r="NTO144" s="6"/>
      <c r="NTP144" s="6"/>
      <c r="NTQ144" s="6"/>
      <c r="NTR144" s="6"/>
      <c r="NTS144" s="6"/>
      <c r="NTT144" s="6"/>
      <c r="NTU144" s="6"/>
      <c r="NTV144" s="6"/>
      <c r="NTW144" s="6"/>
      <c r="NTX144" s="6"/>
      <c r="NTY144" s="6"/>
      <c r="NTZ144" s="6"/>
      <c r="NUA144" s="6"/>
      <c r="NUB144" s="6"/>
      <c r="NUC144" s="6"/>
      <c r="NUD144" s="6"/>
      <c r="NUE144" s="6"/>
      <c r="NUF144" s="6"/>
      <c r="NUG144" s="6"/>
      <c r="NUH144" s="6"/>
      <c r="NUI144" s="6"/>
      <c r="NUJ144" s="6"/>
      <c r="NUK144" s="6"/>
      <c r="NUL144" s="6"/>
      <c r="NUM144" s="6"/>
      <c r="NUN144" s="6"/>
      <c r="NUO144" s="6"/>
      <c r="NUP144" s="6"/>
      <c r="NUQ144" s="6"/>
      <c r="NUR144" s="6"/>
      <c r="NUS144" s="6"/>
      <c r="NUT144" s="6"/>
      <c r="NUU144" s="6"/>
      <c r="NUV144" s="6"/>
      <c r="NUW144" s="6"/>
      <c r="NUX144" s="6"/>
      <c r="NUY144" s="6"/>
      <c r="NUZ144" s="6"/>
      <c r="NVA144" s="6"/>
      <c r="NVB144" s="6"/>
      <c r="NVC144" s="6"/>
      <c r="NVD144" s="6"/>
      <c r="NVE144" s="6"/>
      <c r="NVF144" s="6"/>
      <c r="NVG144" s="6"/>
      <c r="NVH144" s="6"/>
      <c r="NVI144" s="6"/>
      <c r="NVJ144" s="6"/>
      <c r="NVK144" s="6"/>
      <c r="NVL144" s="6"/>
      <c r="NVM144" s="6"/>
      <c r="NVN144" s="6"/>
      <c r="NVO144" s="6"/>
      <c r="NVP144" s="6"/>
      <c r="NVQ144" s="6"/>
      <c r="NVR144" s="6"/>
      <c r="NVS144" s="6"/>
      <c r="NVT144" s="6"/>
      <c r="NVU144" s="6"/>
      <c r="NVV144" s="6"/>
      <c r="NVW144" s="6"/>
      <c r="NVX144" s="6"/>
      <c r="NVY144" s="6"/>
      <c r="NVZ144" s="6"/>
      <c r="NWA144" s="6"/>
      <c r="NWB144" s="6"/>
      <c r="NWC144" s="6"/>
      <c r="NWD144" s="6"/>
      <c r="NWE144" s="6"/>
      <c r="NWF144" s="6"/>
      <c r="NWG144" s="6"/>
      <c r="NWH144" s="6"/>
      <c r="NWI144" s="6"/>
      <c r="NWJ144" s="6"/>
      <c r="NWK144" s="6"/>
      <c r="NWL144" s="6"/>
      <c r="NWM144" s="6"/>
      <c r="NWN144" s="6"/>
      <c r="NWO144" s="6"/>
      <c r="NWP144" s="6"/>
      <c r="NWQ144" s="6"/>
      <c r="NWR144" s="6"/>
      <c r="NWS144" s="6"/>
      <c r="NWT144" s="6"/>
      <c r="NWU144" s="6"/>
      <c r="NWV144" s="6"/>
      <c r="NWW144" s="6"/>
      <c r="NWX144" s="6"/>
      <c r="NWY144" s="6"/>
      <c r="NWZ144" s="6"/>
      <c r="NXA144" s="6"/>
      <c r="NXB144" s="6"/>
      <c r="NXC144" s="6"/>
      <c r="NXD144" s="6"/>
      <c r="NXE144" s="6"/>
      <c r="NXF144" s="6"/>
      <c r="NXG144" s="6"/>
      <c r="NXH144" s="6"/>
      <c r="NXI144" s="6"/>
      <c r="NXJ144" s="6"/>
      <c r="NXK144" s="6"/>
      <c r="NXL144" s="6"/>
      <c r="NXM144" s="6"/>
      <c r="NXN144" s="6"/>
      <c r="NXO144" s="6"/>
      <c r="NXP144" s="6"/>
      <c r="NXQ144" s="6"/>
      <c r="NXR144" s="6"/>
      <c r="NXS144" s="6"/>
      <c r="NXT144" s="6"/>
      <c r="NXU144" s="6"/>
      <c r="NXV144" s="6"/>
      <c r="NXW144" s="6"/>
      <c r="NXX144" s="6"/>
      <c r="NXY144" s="6"/>
      <c r="NXZ144" s="6"/>
      <c r="NYA144" s="6"/>
      <c r="NYB144" s="6"/>
      <c r="NYC144" s="6"/>
      <c r="NYD144" s="6"/>
      <c r="NYE144" s="6"/>
      <c r="NYF144" s="6"/>
      <c r="NYG144" s="6"/>
      <c r="NYH144" s="6"/>
      <c r="NYI144" s="6"/>
      <c r="NYJ144" s="6"/>
      <c r="NYK144" s="6"/>
      <c r="NYL144" s="6"/>
      <c r="NYM144" s="6"/>
      <c r="NYN144" s="6"/>
      <c r="NYO144" s="6"/>
      <c r="NYP144" s="6"/>
      <c r="NYQ144" s="6"/>
      <c r="NYR144" s="6"/>
      <c r="NYS144" s="6"/>
      <c r="NYT144" s="6"/>
      <c r="NYU144" s="6"/>
      <c r="NYV144" s="6"/>
      <c r="NYW144" s="6"/>
      <c r="NYX144" s="6"/>
      <c r="NYY144" s="6"/>
      <c r="NYZ144" s="6"/>
      <c r="NZA144" s="6"/>
      <c r="NZB144" s="6"/>
      <c r="NZC144" s="6"/>
      <c r="NZD144" s="6"/>
      <c r="NZE144" s="6"/>
      <c r="NZF144" s="6"/>
      <c r="NZG144" s="6"/>
      <c r="NZH144" s="6"/>
      <c r="NZI144" s="6"/>
      <c r="NZJ144" s="6"/>
      <c r="NZK144" s="6"/>
      <c r="NZL144" s="6"/>
      <c r="NZM144" s="6"/>
      <c r="NZN144" s="6"/>
      <c r="NZO144" s="6"/>
      <c r="NZP144" s="6"/>
      <c r="NZQ144" s="6"/>
      <c r="NZR144" s="6"/>
      <c r="NZS144" s="6"/>
      <c r="NZT144" s="6"/>
      <c r="NZU144" s="6"/>
      <c r="NZV144" s="6"/>
      <c r="NZW144" s="6"/>
      <c r="NZX144" s="6"/>
      <c r="NZY144" s="6"/>
      <c r="NZZ144" s="6"/>
      <c r="OAA144" s="6"/>
      <c r="OAB144" s="6"/>
      <c r="OAC144" s="6"/>
      <c r="OAD144" s="6"/>
      <c r="OAE144" s="6"/>
      <c r="OAF144" s="6"/>
      <c r="OAG144" s="6"/>
      <c r="OAH144" s="6"/>
      <c r="OAI144" s="6"/>
      <c r="OAJ144" s="6"/>
      <c r="OAK144" s="6"/>
      <c r="OAL144" s="6"/>
      <c r="OAM144" s="6"/>
      <c r="OAN144" s="6"/>
      <c r="OAO144" s="6"/>
      <c r="OAP144" s="6"/>
      <c r="OAQ144" s="6"/>
      <c r="OAR144" s="6"/>
      <c r="OAS144" s="6"/>
      <c r="OAT144" s="6"/>
      <c r="OAU144" s="6"/>
      <c r="OAV144" s="6"/>
      <c r="OAW144" s="6"/>
      <c r="OAX144" s="6"/>
      <c r="OAY144" s="6"/>
      <c r="OAZ144" s="6"/>
      <c r="OBA144" s="6"/>
      <c r="OBB144" s="6"/>
      <c r="OBC144" s="6"/>
      <c r="OBD144" s="6"/>
      <c r="OBE144" s="6"/>
      <c r="OBF144" s="6"/>
      <c r="OBG144" s="6"/>
      <c r="OBH144" s="6"/>
      <c r="OBI144" s="6"/>
      <c r="OBJ144" s="6"/>
      <c r="OBK144" s="6"/>
      <c r="OBL144" s="6"/>
      <c r="OBM144" s="6"/>
      <c r="OBN144" s="6"/>
      <c r="OBO144" s="6"/>
      <c r="OBP144" s="6"/>
      <c r="OBQ144" s="6"/>
      <c r="OBR144" s="6"/>
      <c r="OBS144" s="6"/>
      <c r="OBT144" s="6"/>
      <c r="OBU144" s="6"/>
      <c r="OBV144" s="6"/>
      <c r="OBW144" s="6"/>
      <c r="OBX144" s="6"/>
      <c r="OBY144" s="6"/>
      <c r="OBZ144" s="6"/>
      <c r="OCA144" s="6"/>
      <c r="OCB144" s="6"/>
      <c r="OCC144" s="6"/>
      <c r="OCD144" s="6"/>
      <c r="OCE144" s="6"/>
      <c r="OCF144" s="6"/>
      <c r="OCG144" s="6"/>
      <c r="OCH144" s="6"/>
      <c r="OCI144" s="6"/>
      <c r="OCJ144" s="6"/>
      <c r="OCK144" s="6"/>
      <c r="OCL144" s="6"/>
      <c r="OCM144" s="6"/>
      <c r="OCN144" s="6"/>
      <c r="OCO144" s="6"/>
      <c r="OCP144" s="6"/>
      <c r="OCQ144" s="6"/>
      <c r="OCR144" s="6"/>
      <c r="OCS144" s="6"/>
      <c r="OCT144" s="6"/>
      <c r="OCU144" s="6"/>
      <c r="OCV144" s="6"/>
      <c r="OCW144" s="6"/>
      <c r="OCX144" s="6"/>
      <c r="OCY144" s="6"/>
      <c r="OCZ144" s="6"/>
      <c r="ODA144" s="6"/>
      <c r="ODB144" s="6"/>
      <c r="ODC144" s="6"/>
      <c r="ODD144" s="6"/>
      <c r="ODE144" s="6"/>
      <c r="ODF144" s="6"/>
      <c r="ODG144" s="6"/>
      <c r="ODH144" s="6"/>
      <c r="ODI144" s="6"/>
      <c r="ODJ144" s="6"/>
      <c r="ODK144" s="6"/>
      <c r="ODL144" s="6"/>
      <c r="ODM144" s="6"/>
      <c r="ODN144" s="6"/>
      <c r="ODO144" s="6"/>
      <c r="ODP144" s="6"/>
      <c r="ODQ144" s="6"/>
      <c r="ODR144" s="6"/>
      <c r="ODS144" s="6"/>
      <c r="ODT144" s="6"/>
      <c r="ODU144" s="6"/>
      <c r="ODV144" s="6"/>
      <c r="ODW144" s="6"/>
      <c r="ODX144" s="6"/>
      <c r="ODY144" s="6"/>
      <c r="ODZ144" s="6"/>
      <c r="OEA144" s="6"/>
      <c r="OEB144" s="6"/>
      <c r="OEC144" s="6"/>
      <c r="OED144" s="6"/>
      <c r="OEE144" s="6"/>
      <c r="OEF144" s="6"/>
      <c r="OEG144" s="6"/>
      <c r="OEH144" s="6"/>
      <c r="OEI144" s="6"/>
      <c r="OEJ144" s="6"/>
      <c r="OEK144" s="6"/>
      <c r="OEL144" s="6"/>
      <c r="OEM144" s="6"/>
      <c r="OEN144" s="6"/>
      <c r="OEO144" s="6"/>
      <c r="OEP144" s="6"/>
      <c r="OEQ144" s="6"/>
      <c r="OER144" s="6"/>
      <c r="OES144" s="6"/>
      <c r="OET144" s="6"/>
      <c r="OEU144" s="6"/>
      <c r="OEV144" s="6"/>
      <c r="OEW144" s="6"/>
      <c r="OEX144" s="6"/>
      <c r="OEY144" s="6"/>
      <c r="OEZ144" s="6"/>
      <c r="OFA144" s="6"/>
      <c r="OFB144" s="6"/>
      <c r="OFC144" s="6"/>
      <c r="OFD144" s="6"/>
      <c r="OFE144" s="6"/>
      <c r="OFF144" s="6"/>
      <c r="OFG144" s="6"/>
      <c r="OFH144" s="6"/>
      <c r="OFI144" s="6"/>
      <c r="OFJ144" s="6"/>
      <c r="OFK144" s="6"/>
      <c r="OFL144" s="6"/>
      <c r="OFM144" s="6"/>
      <c r="OFN144" s="6"/>
      <c r="OFO144" s="6"/>
      <c r="OFP144" s="6"/>
      <c r="OFQ144" s="6"/>
      <c r="OFR144" s="6"/>
      <c r="OFS144" s="6"/>
      <c r="OFT144" s="6"/>
      <c r="OFU144" s="6"/>
      <c r="OFV144" s="6"/>
      <c r="OFW144" s="6"/>
      <c r="OFX144" s="6"/>
      <c r="OFY144" s="6"/>
      <c r="OFZ144" s="6"/>
      <c r="OGA144" s="6"/>
      <c r="OGB144" s="6"/>
      <c r="OGC144" s="6"/>
      <c r="OGD144" s="6"/>
      <c r="OGE144" s="6"/>
      <c r="OGF144" s="6"/>
      <c r="OGG144" s="6"/>
      <c r="OGH144" s="6"/>
      <c r="OGI144" s="6"/>
      <c r="OGJ144" s="6"/>
      <c r="OGK144" s="6"/>
      <c r="OGL144" s="6"/>
      <c r="OGM144" s="6"/>
      <c r="OGN144" s="6"/>
      <c r="OGO144" s="6"/>
      <c r="OGP144" s="6"/>
      <c r="OGQ144" s="6"/>
      <c r="OGR144" s="6"/>
      <c r="OGS144" s="6"/>
      <c r="OGT144" s="6"/>
      <c r="OGU144" s="6"/>
      <c r="OGV144" s="6"/>
      <c r="OGW144" s="6"/>
      <c r="OGX144" s="6"/>
      <c r="OGY144" s="6"/>
      <c r="OGZ144" s="6"/>
      <c r="OHA144" s="6"/>
      <c r="OHB144" s="6"/>
      <c r="OHC144" s="6"/>
      <c r="OHD144" s="6"/>
      <c r="OHE144" s="6"/>
      <c r="OHF144" s="6"/>
      <c r="OHG144" s="6"/>
      <c r="OHH144" s="6"/>
      <c r="OHI144" s="6"/>
      <c r="OHJ144" s="6"/>
      <c r="OHK144" s="6"/>
      <c r="OHL144" s="6"/>
      <c r="OHM144" s="6"/>
      <c r="OHN144" s="6"/>
      <c r="OHO144" s="6"/>
      <c r="OHP144" s="6"/>
      <c r="OHQ144" s="6"/>
      <c r="OHR144" s="6"/>
      <c r="OHS144" s="6"/>
      <c r="OHT144" s="6"/>
      <c r="OHU144" s="6"/>
      <c r="OHV144" s="6"/>
      <c r="OHW144" s="6"/>
      <c r="OHX144" s="6"/>
      <c r="OHY144" s="6"/>
      <c r="OHZ144" s="6"/>
      <c r="OIA144" s="6"/>
      <c r="OIB144" s="6"/>
      <c r="OIC144" s="6"/>
      <c r="OID144" s="6"/>
      <c r="OIE144" s="6"/>
      <c r="OIF144" s="6"/>
      <c r="OIG144" s="6"/>
      <c r="OIH144" s="6"/>
      <c r="OII144" s="6"/>
      <c r="OIJ144" s="6"/>
      <c r="OIK144" s="6"/>
      <c r="OIL144" s="6"/>
      <c r="OIM144" s="6"/>
      <c r="OIN144" s="6"/>
      <c r="OIO144" s="6"/>
      <c r="OIP144" s="6"/>
      <c r="OIQ144" s="6"/>
      <c r="OIR144" s="6"/>
      <c r="OIS144" s="6"/>
      <c r="OIT144" s="6"/>
      <c r="OIU144" s="6"/>
      <c r="OIV144" s="6"/>
      <c r="OIW144" s="6"/>
      <c r="OIX144" s="6"/>
      <c r="OIY144" s="6"/>
      <c r="OIZ144" s="6"/>
      <c r="OJA144" s="6"/>
      <c r="OJB144" s="6"/>
      <c r="OJC144" s="6"/>
      <c r="OJD144" s="6"/>
      <c r="OJE144" s="6"/>
      <c r="OJF144" s="6"/>
      <c r="OJG144" s="6"/>
      <c r="OJH144" s="6"/>
      <c r="OJI144" s="6"/>
      <c r="OJJ144" s="6"/>
      <c r="OJK144" s="6"/>
      <c r="OJL144" s="6"/>
      <c r="OJM144" s="6"/>
      <c r="OJN144" s="6"/>
      <c r="OJO144" s="6"/>
      <c r="OJP144" s="6"/>
      <c r="OJQ144" s="6"/>
      <c r="OJR144" s="6"/>
      <c r="OJS144" s="6"/>
      <c r="OJT144" s="6"/>
      <c r="OJU144" s="6"/>
      <c r="OJV144" s="6"/>
      <c r="OJW144" s="6"/>
      <c r="OJX144" s="6"/>
      <c r="OJY144" s="6"/>
      <c r="OJZ144" s="6"/>
      <c r="OKA144" s="6"/>
      <c r="OKB144" s="6"/>
      <c r="OKC144" s="6"/>
      <c r="OKD144" s="6"/>
      <c r="OKE144" s="6"/>
      <c r="OKF144" s="6"/>
      <c r="OKG144" s="6"/>
      <c r="OKH144" s="6"/>
      <c r="OKI144" s="6"/>
      <c r="OKJ144" s="6"/>
      <c r="OKK144" s="6"/>
      <c r="OKL144" s="6"/>
      <c r="OKM144" s="6"/>
      <c r="OKN144" s="6"/>
      <c r="OKO144" s="6"/>
      <c r="OKP144" s="6"/>
      <c r="OKQ144" s="6"/>
      <c r="OKR144" s="6"/>
      <c r="OKS144" s="6"/>
      <c r="OKT144" s="6"/>
      <c r="OKU144" s="6"/>
      <c r="OKV144" s="6"/>
      <c r="OKW144" s="6"/>
      <c r="OKX144" s="6"/>
      <c r="OKY144" s="6"/>
      <c r="OKZ144" s="6"/>
      <c r="OLA144" s="6"/>
      <c r="OLB144" s="6"/>
      <c r="OLC144" s="6"/>
      <c r="OLD144" s="6"/>
      <c r="OLE144" s="6"/>
      <c r="OLF144" s="6"/>
      <c r="OLG144" s="6"/>
      <c r="OLH144" s="6"/>
      <c r="OLI144" s="6"/>
      <c r="OLJ144" s="6"/>
      <c r="OLK144" s="6"/>
      <c r="OLL144" s="6"/>
      <c r="OLM144" s="6"/>
      <c r="OLN144" s="6"/>
      <c r="OLO144" s="6"/>
      <c r="OLP144" s="6"/>
      <c r="OLQ144" s="6"/>
      <c r="OLR144" s="6"/>
      <c r="OLS144" s="6"/>
      <c r="OLT144" s="6"/>
      <c r="OLU144" s="6"/>
      <c r="OLV144" s="6"/>
      <c r="OLW144" s="6"/>
      <c r="OLX144" s="6"/>
      <c r="OLY144" s="6"/>
      <c r="OLZ144" s="6"/>
      <c r="OMA144" s="6"/>
      <c r="OMB144" s="6"/>
      <c r="OMC144" s="6"/>
      <c r="OMD144" s="6"/>
      <c r="OME144" s="6"/>
      <c r="OMF144" s="6"/>
      <c r="OMG144" s="6"/>
      <c r="OMH144" s="6"/>
      <c r="OMI144" s="6"/>
      <c r="OMJ144" s="6"/>
      <c r="OMK144" s="6"/>
      <c r="OML144" s="6"/>
      <c r="OMM144" s="6"/>
      <c r="OMN144" s="6"/>
      <c r="OMO144" s="6"/>
      <c r="OMP144" s="6"/>
      <c r="OMQ144" s="6"/>
      <c r="OMR144" s="6"/>
      <c r="OMS144" s="6"/>
      <c r="OMT144" s="6"/>
      <c r="OMU144" s="6"/>
      <c r="OMV144" s="6"/>
      <c r="OMW144" s="6"/>
      <c r="OMX144" s="6"/>
      <c r="OMY144" s="6"/>
      <c r="OMZ144" s="6"/>
      <c r="ONA144" s="6"/>
      <c r="ONB144" s="6"/>
      <c r="ONC144" s="6"/>
      <c r="OND144" s="6"/>
      <c r="ONE144" s="6"/>
      <c r="ONF144" s="6"/>
      <c r="ONG144" s="6"/>
      <c r="ONH144" s="6"/>
      <c r="ONI144" s="6"/>
      <c r="ONJ144" s="6"/>
      <c r="ONK144" s="6"/>
      <c r="ONL144" s="6"/>
      <c r="ONM144" s="6"/>
      <c r="ONN144" s="6"/>
      <c r="ONO144" s="6"/>
      <c r="ONP144" s="6"/>
      <c r="ONQ144" s="6"/>
      <c r="ONR144" s="6"/>
      <c r="ONS144" s="6"/>
      <c r="ONT144" s="6"/>
      <c r="ONU144" s="6"/>
      <c r="ONV144" s="6"/>
      <c r="ONW144" s="6"/>
      <c r="ONX144" s="6"/>
      <c r="ONY144" s="6"/>
      <c r="ONZ144" s="6"/>
      <c r="OOA144" s="6"/>
      <c r="OOB144" s="6"/>
      <c r="OOC144" s="6"/>
      <c r="OOD144" s="6"/>
      <c r="OOE144" s="6"/>
      <c r="OOF144" s="6"/>
      <c r="OOG144" s="6"/>
      <c r="OOH144" s="6"/>
      <c r="OOI144" s="6"/>
      <c r="OOJ144" s="6"/>
      <c r="OOK144" s="6"/>
      <c r="OOL144" s="6"/>
      <c r="OOM144" s="6"/>
      <c r="OON144" s="6"/>
      <c r="OOO144" s="6"/>
      <c r="OOP144" s="6"/>
      <c r="OOQ144" s="6"/>
      <c r="OOR144" s="6"/>
      <c r="OOS144" s="6"/>
      <c r="OOT144" s="6"/>
      <c r="OOU144" s="6"/>
      <c r="OOV144" s="6"/>
      <c r="OOW144" s="6"/>
      <c r="OOX144" s="6"/>
      <c r="OOY144" s="6"/>
      <c r="OOZ144" s="6"/>
      <c r="OPA144" s="6"/>
      <c r="OPB144" s="6"/>
      <c r="OPC144" s="6"/>
      <c r="OPD144" s="6"/>
      <c r="OPE144" s="6"/>
      <c r="OPF144" s="6"/>
      <c r="OPG144" s="6"/>
      <c r="OPH144" s="6"/>
      <c r="OPI144" s="6"/>
      <c r="OPJ144" s="6"/>
      <c r="OPK144" s="6"/>
      <c r="OPL144" s="6"/>
      <c r="OPM144" s="6"/>
      <c r="OPN144" s="6"/>
      <c r="OPO144" s="6"/>
      <c r="OPP144" s="6"/>
      <c r="OPQ144" s="6"/>
      <c r="OPR144" s="6"/>
      <c r="OPS144" s="6"/>
      <c r="OPT144" s="6"/>
      <c r="OPU144" s="6"/>
      <c r="OPV144" s="6"/>
      <c r="OPW144" s="6"/>
      <c r="OPX144" s="6"/>
      <c r="OPY144" s="6"/>
      <c r="OPZ144" s="6"/>
      <c r="OQA144" s="6"/>
      <c r="OQB144" s="6"/>
      <c r="OQC144" s="6"/>
      <c r="OQD144" s="6"/>
      <c r="OQE144" s="6"/>
      <c r="OQF144" s="6"/>
      <c r="OQG144" s="6"/>
      <c r="OQH144" s="6"/>
      <c r="OQI144" s="6"/>
      <c r="OQJ144" s="6"/>
      <c r="OQK144" s="6"/>
      <c r="OQL144" s="6"/>
      <c r="OQM144" s="6"/>
      <c r="OQN144" s="6"/>
      <c r="OQO144" s="6"/>
      <c r="OQP144" s="6"/>
      <c r="OQQ144" s="6"/>
      <c r="OQR144" s="6"/>
      <c r="OQS144" s="6"/>
      <c r="OQT144" s="6"/>
      <c r="OQU144" s="6"/>
      <c r="OQV144" s="6"/>
      <c r="OQW144" s="6"/>
      <c r="OQX144" s="6"/>
      <c r="OQY144" s="6"/>
      <c r="OQZ144" s="6"/>
      <c r="ORA144" s="6"/>
      <c r="ORB144" s="6"/>
      <c r="ORC144" s="6"/>
      <c r="ORD144" s="6"/>
      <c r="ORE144" s="6"/>
      <c r="ORF144" s="6"/>
      <c r="ORG144" s="6"/>
      <c r="ORH144" s="6"/>
      <c r="ORI144" s="6"/>
      <c r="ORJ144" s="6"/>
      <c r="ORK144" s="6"/>
      <c r="ORL144" s="6"/>
      <c r="ORM144" s="6"/>
      <c r="ORN144" s="6"/>
      <c r="ORO144" s="6"/>
      <c r="ORP144" s="6"/>
      <c r="ORQ144" s="6"/>
      <c r="ORR144" s="6"/>
      <c r="ORS144" s="6"/>
      <c r="ORT144" s="6"/>
      <c r="ORU144" s="6"/>
      <c r="ORV144" s="6"/>
      <c r="ORW144" s="6"/>
      <c r="ORX144" s="6"/>
      <c r="ORY144" s="6"/>
      <c r="ORZ144" s="6"/>
      <c r="OSA144" s="6"/>
      <c r="OSB144" s="6"/>
      <c r="OSC144" s="6"/>
      <c r="OSD144" s="6"/>
      <c r="OSE144" s="6"/>
      <c r="OSF144" s="6"/>
      <c r="OSG144" s="6"/>
      <c r="OSH144" s="6"/>
      <c r="OSI144" s="6"/>
      <c r="OSJ144" s="6"/>
      <c r="OSK144" s="6"/>
      <c r="OSL144" s="6"/>
      <c r="OSM144" s="6"/>
      <c r="OSN144" s="6"/>
      <c r="OSO144" s="6"/>
      <c r="OSP144" s="6"/>
      <c r="OSQ144" s="6"/>
      <c r="OSR144" s="6"/>
      <c r="OSS144" s="6"/>
      <c r="OST144" s="6"/>
      <c r="OSU144" s="6"/>
      <c r="OSV144" s="6"/>
      <c r="OSW144" s="6"/>
      <c r="OSX144" s="6"/>
      <c r="OSY144" s="6"/>
      <c r="OSZ144" s="6"/>
      <c r="OTA144" s="6"/>
      <c r="OTB144" s="6"/>
      <c r="OTC144" s="6"/>
      <c r="OTD144" s="6"/>
      <c r="OTE144" s="6"/>
      <c r="OTF144" s="6"/>
      <c r="OTG144" s="6"/>
      <c r="OTH144" s="6"/>
      <c r="OTI144" s="6"/>
      <c r="OTJ144" s="6"/>
      <c r="OTK144" s="6"/>
      <c r="OTL144" s="6"/>
      <c r="OTM144" s="6"/>
      <c r="OTN144" s="6"/>
      <c r="OTO144" s="6"/>
      <c r="OTP144" s="6"/>
      <c r="OTQ144" s="6"/>
      <c r="OTR144" s="6"/>
      <c r="OTS144" s="6"/>
      <c r="OTT144" s="6"/>
      <c r="OTU144" s="6"/>
      <c r="OTV144" s="6"/>
      <c r="OTW144" s="6"/>
      <c r="OTX144" s="6"/>
      <c r="OTY144" s="6"/>
      <c r="OTZ144" s="6"/>
      <c r="OUA144" s="6"/>
      <c r="OUB144" s="6"/>
      <c r="OUC144" s="6"/>
      <c r="OUD144" s="6"/>
      <c r="OUE144" s="6"/>
      <c r="OUF144" s="6"/>
      <c r="OUG144" s="6"/>
      <c r="OUH144" s="6"/>
      <c r="OUI144" s="6"/>
      <c r="OUJ144" s="6"/>
      <c r="OUK144" s="6"/>
      <c r="OUL144" s="6"/>
      <c r="OUM144" s="6"/>
      <c r="OUN144" s="6"/>
      <c r="OUO144" s="6"/>
      <c r="OUP144" s="6"/>
      <c r="OUQ144" s="6"/>
      <c r="OUR144" s="6"/>
      <c r="OUS144" s="6"/>
      <c r="OUT144" s="6"/>
      <c r="OUU144" s="6"/>
      <c r="OUV144" s="6"/>
      <c r="OUW144" s="6"/>
      <c r="OUX144" s="6"/>
      <c r="OUY144" s="6"/>
      <c r="OUZ144" s="6"/>
      <c r="OVA144" s="6"/>
      <c r="OVB144" s="6"/>
      <c r="OVC144" s="6"/>
      <c r="OVD144" s="6"/>
      <c r="OVE144" s="6"/>
      <c r="OVF144" s="6"/>
      <c r="OVG144" s="6"/>
      <c r="OVH144" s="6"/>
      <c r="OVI144" s="6"/>
      <c r="OVJ144" s="6"/>
      <c r="OVK144" s="6"/>
      <c r="OVL144" s="6"/>
      <c r="OVM144" s="6"/>
      <c r="OVN144" s="6"/>
      <c r="OVO144" s="6"/>
      <c r="OVP144" s="6"/>
      <c r="OVQ144" s="6"/>
      <c r="OVR144" s="6"/>
      <c r="OVS144" s="6"/>
      <c r="OVT144" s="6"/>
      <c r="OVU144" s="6"/>
      <c r="OVV144" s="6"/>
      <c r="OVW144" s="6"/>
      <c r="OVX144" s="6"/>
      <c r="OVY144" s="6"/>
      <c r="OVZ144" s="6"/>
      <c r="OWA144" s="6"/>
      <c r="OWB144" s="6"/>
      <c r="OWC144" s="6"/>
      <c r="OWD144" s="6"/>
      <c r="OWE144" s="6"/>
      <c r="OWF144" s="6"/>
      <c r="OWG144" s="6"/>
      <c r="OWH144" s="6"/>
      <c r="OWI144" s="6"/>
      <c r="OWJ144" s="6"/>
      <c r="OWK144" s="6"/>
      <c r="OWL144" s="6"/>
      <c r="OWM144" s="6"/>
      <c r="OWN144" s="6"/>
      <c r="OWO144" s="6"/>
      <c r="OWP144" s="6"/>
      <c r="OWQ144" s="6"/>
      <c r="OWR144" s="6"/>
      <c r="OWS144" s="6"/>
      <c r="OWT144" s="6"/>
      <c r="OWU144" s="6"/>
      <c r="OWV144" s="6"/>
      <c r="OWW144" s="6"/>
      <c r="OWX144" s="6"/>
      <c r="OWY144" s="6"/>
      <c r="OWZ144" s="6"/>
      <c r="OXA144" s="6"/>
      <c r="OXB144" s="6"/>
      <c r="OXC144" s="6"/>
      <c r="OXD144" s="6"/>
      <c r="OXE144" s="6"/>
      <c r="OXF144" s="6"/>
      <c r="OXG144" s="6"/>
      <c r="OXH144" s="6"/>
      <c r="OXI144" s="6"/>
      <c r="OXJ144" s="6"/>
      <c r="OXK144" s="6"/>
      <c r="OXL144" s="6"/>
      <c r="OXM144" s="6"/>
      <c r="OXN144" s="6"/>
      <c r="OXO144" s="6"/>
      <c r="OXP144" s="6"/>
      <c r="OXQ144" s="6"/>
      <c r="OXR144" s="6"/>
      <c r="OXS144" s="6"/>
      <c r="OXT144" s="6"/>
      <c r="OXU144" s="6"/>
      <c r="OXV144" s="6"/>
      <c r="OXW144" s="6"/>
      <c r="OXX144" s="6"/>
      <c r="OXY144" s="6"/>
      <c r="OXZ144" s="6"/>
      <c r="OYA144" s="6"/>
      <c r="OYB144" s="6"/>
      <c r="OYC144" s="6"/>
      <c r="OYD144" s="6"/>
      <c r="OYE144" s="6"/>
      <c r="OYF144" s="6"/>
      <c r="OYG144" s="6"/>
      <c r="OYH144" s="6"/>
      <c r="OYI144" s="6"/>
      <c r="OYJ144" s="6"/>
      <c r="OYK144" s="6"/>
      <c r="OYL144" s="6"/>
      <c r="OYM144" s="6"/>
      <c r="OYN144" s="6"/>
      <c r="OYO144" s="6"/>
      <c r="OYP144" s="6"/>
      <c r="OYQ144" s="6"/>
      <c r="OYR144" s="6"/>
      <c r="OYS144" s="6"/>
      <c r="OYT144" s="6"/>
      <c r="OYU144" s="6"/>
      <c r="OYV144" s="6"/>
      <c r="OYW144" s="6"/>
      <c r="OYX144" s="6"/>
      <c r="OYY144" s="6"/>
      <c r="OYZ144" s="6"/>
      <c r="OZA144" s="6"/>
      <c r="OZB144" s="6"/>
      <c r="OZC144" s="6"/>
      <c r="OZD144" s="6"/>
      <c r="OZE144" s="6"/>
      <c r="OZF144" s="6"/>
      <c r="OZG144" s="6"/>
      <c r="OZH144" s="6"/>
      <c r="OZI144" s="6"/>
      <c r="OZJ144" s="6"/>
      <c r="OZK144" s="6"/>
      <c r="OZL144" s="6"/>
      <c r="OZM144" s="6"/>
      <c r="OZN144" s="6"/>
      <c r="OZO144" s="6"/>
      <c r="OZP144" s="6"/>
      <c r="OZQ144" s="6"/>
      <c r="OZR144" s="6"/>
      <c r="OZS144" s="6"/>
      <c r="OZT144" s="6"/>
      <c r="OZU144" s="6"/>
      <c r="OZV144" s="6"/>
      <c r="OZW144" s="6"/>
      <c r="OZX144" s="6"/>
      <c r="OZY144" s="6"/>
      <c r="OZZ144" s="6"/>
      <c r="PAA144" s="6"/>
      <c r="PAB144" s="6"/>
      <c r="PAC144" s="6"/>
      <c r="PAD144" s="6"/>
      <c r="PAE144" s="6"/>
      <c r="PAF144" s="6"/>
      <c r="PAG144" s="6"/>
      <c r="PAH144" s="6"/>
      <c r="PAI144" s="6"/>
      <c r="PAJ144" s="6"/>
      <c r="PAK144" s="6"/>
      <c r="PAL144" s="6"/>
      <c r="PAM144" s="6"/>
      <c r="PAN144" s="6"/>
      <c r="PAO144" s="6"/>
      <c r="PAP144" s="6"/>
      <c r="PAQ144" s="6"/>
      <c r="PAR144" s="6"/>
      <c r="PAS144" s="6"/>
      <c r="PAT144" s="6"/>
      <c r="PAU144" s="6"/>
      <c r="PAV144" s="6"/>
      <c r="PAW144" s="6"/>
      <c r="PAX144" s="6"/>
      <c r="PAY144" s="6"/>
      <c r="PAZ144" s="6"/>
      <c r="PBA144" s="6"/>
      <c r="PBB144" s="6"/>
      <c r="PBC144" s="6"/>
      <c r="PBD144" s="6"/>
      <c r="PBE144" s="6"/>
      <c r="PBF144" s="6"/>
      <c r="PBG144" s="6"/>
      <c r="PBH144" s="6"/>
      <c r="PBI144" s="6"/>
      <c r="PBJ144" s="6"/>
      <c r="PBK144" s="6"/>
      <c r="PBL144" s="6"/>
      <c r="PBM144" s="6"/>
      <c r="PBN144" s="6"/>
      <c r="PBO144" s="6"/>
      <c r="PBP144" s="6"/>
      <c r="PBQ144" s="6"/>
      <c r="PBR144" s="6"/>
      <c r="PBS144" s="6"/>
      <c r="PBT144" s="6"/>
      <c r="PBU144" s="6"/>
      <c r="PBV144" s="6"/>
      <c r="PBW144" s="6"/>
      <c r="PBX144" s="6"/>
      <c r="PBY144" s="6"/>
      <c r="PBZ144" s="6"/>
      <c r="PCA144" s="6"/>
      <c r="PCB144" s="6"/>
      <c r="PCC144" s="6"/>
      <c r="PCD144" s="6"/>
      <c r="PCE144" s="6"/>
      <c r="PCF144" s="6"/>
      <c r="PCG144" s="6"/>
      <c r="PCH144" s="6"/>
      <c r="PCI144" s="6"/>
      <c r="PCJ144" s="6"/>
      <c r="PCK144" s="6"/>
      <c r="PCL144" s="6"/>
      <c r="PCM144" s="6"/>
      <c r="PCN144" s="6"/>
      <c r="PCO144" s="6"/>
      <c r="PCP144" s="6"/>
      <c r="PCQ144" s="6"/>
      <c r="PCR144" s="6"/>
      <c r="PCS144" s="6"/>
      <c r="PCT144" s="6"/>
      <c r="PCU144" s="6"/>
      <c r="PCV144" s="6"/>
      <c r="PCW144" s="6"/>
      <c r="PCX144" s="6"/>
      <c r="PCY144" s="6"/>
      <c r="PCZ144" s="6"/>
      <c r="PDA144" s="6"/>
      <c r="PDB144" s="6"/>
      <c r="PDC144" s="6"/>
      <c r="PDD144" s="6"/>
      <c r="PDE144" s="6"/>
      <c r="PDF144" s="6"/>
      <c r="PDG144" s="6"/>
      <c r="PDH144" s="6"/>
      <c r="PDI144" s="6"/>
      <c r="PDJ144" s="6"/>
      <c r="PDK144" s="6"/>
      <c r="PDL144" s="6"/>
      <c r="PDM144" s="6"/>
      <c r="PDN144" s="6"/>
      <c r="PDO144" s="6"/>
      <c r="PDP144" s="6"/>
      <c r="PDQ144" s="6"/>
      <c r="PDR144" s="6"/>
      <c r="PDS144" s="6"/>
      <c r="PDT144" s="6"/>
      <c r="PDU144" s="6"/>
      <c r="PDV144" s="6"/>
      <c r="PDW144" s="6"/>
      <c r="PDX144" s="6"/>
      <c r="PDY144" s="6"/>
      <c r="PDZ144" s="6"/>
      <c r="PEA144" s="6"/>
      <c r="PEB144" s="6"/>
      <c r="PEC144" s="6"/>
      <c r="PED144" s="6"/>
      <c r="PEE144" s="6"/>
      <c r="PEF144" s="6"/>
      <c r="PEG144" s="6"/>
      <c r="PEH144" s="6"/>
      <c r="PEI144" s="6"/>
      <c r="PEJ144" s="6"/>
      <c r="PEK144" s="6"/>
      <c r="PEL144" s="6"/>
      <c r="PEM144" s="6"/>
      <c r="PEN144" s="6"/>
      <c r="PEO144" s="6"/>
      <c r="PEP144" s="6"/>
      <c r="PEQ144" s="6"/>
      <c r="PER144" s="6"/>
      <c r="PES144" s="6"/>
      <c r="PET144" s="6"/>
      <c r="PEU144" s="6"/>
      <c r="PEV144" s="6"/>
      <c r="PEW144" s="6"/>
      <c r="PEX144" s="6"/>
      <c r="PEY144" s="6"/>
      <c r="PEZ144" s="6"/>
      <c r="PFA144" s="6"/>
      <c r="PFB144" s="6"/>
      <c r="PFC144" s="6"/>
      <c r="PFD144" s="6"/>
      <c r="PFE144" s="6"/>
      <c r="PFF144" s="6"/>
      <c r="PFG144" s="6"/>
      <c r="PFH144" s="6"/>
      <c r="PFI144" s="6"/>
      <c r="PFJ144" s="6"/>
      <c r="PFK144" s="6"/>
      <c r="PFL144" s="6"/>
      <c r="PFM144" s="6"/>
      <c r="PFN144" s="6"/>
      <c r="PFO144" s="6"/>
      <c r="PFP144" s="6"/>
      <c r="PFQ144" s="6"/>
      <c r="PFR144" s="6"/>
      <c r="PFS144" s="6"/>
      <c r="PFT144" s="6"/>
      <c r="PFU144" s="6"/>
      <c r="PFV144" s="6"/>
      <c r="PFW144" s="6"/>
      <c r="PFX144" s="6"/>
      <c r="PFY144" s="6"/>
      <c r="PFZ144" s="6"/>
      <c r="PGA144" s="6"/>
      <c r="PGB144" s="6"/>
      <c r="PGC144" s="6"/>
      <c r="PGD144" s="6"/>
      <c r="PGE144" s="6"/>
      <c r="PGF144" s="6"/>
      <c r="PGG144" s="6"/>
      <c r="PGH144" s="6"/>
      <c r="PGI144" s="6"/>
      <c r="PGJ144" s="6"/>
      <c r="PGK144" s="6"/>
      <c r="PGL144" s="6"/>
      <c r="PGM144" s="6"/>
      <c r="PGN144" s="6"/>
      <c r="PGO144" s="6"/>
      <c r="PGP144" s="6"/>
      <c r="PGQ144" s="6"/>
      <c r="PGR144" s="6"/>
      <c r="PGS144" s="6"/>
      <c r="PGT144" s="6"/>
      <c r="PGU144" s="6"/>
      <c r="PGV144" s="6"/>
      <c r="PGW144" s="6"/>
      <c r="PGX144" s="6"/>
      <c r="PGY144" s="6"/>
      <c r="PGZ144" s="6"/>
      <c r="PHA144" s="6"/>
      <c r="PHB144" s="6"/>
      <c r="PHC144" s="6"/>
      <c r="PHD144" s="6"/>
      <c r="PHE144" s="6"/>
      <c r="PHF144" s="6"/>
      <c r="PHG144" s="6"/>
      <c r="PHH144" s="6"/>
      <c r="PHI144" s="6"/>
      <c r="PHJ144" s="6"/>
      <c r="PHK144" s="6"/>
      <c r="PHL144" s="6"/>
      <c r="PHM144" s="6"/>
      <c r="PHN144" s="6"/>
      <c r="PHO144" s="6"/>
      <c r="PHP144" s="6"/>
      <c r="PHQ144" s="6"/>
      <c r="PHR144" s="6"/>
      <c r="PHS144" s="6"/>
      <c r="PHT144" s="6"/>
      <c r="PHU144" s="6"/>
      <c r="PHV144" s="6"/>
      <c r="PHW144" s="6"/>
      <c r="PHX144" s="6"/>
      <c r="PHY144" s="6"/>
      <c r="PHZ144" s="6"/>
      <c r="PIA144" s="6"/>
      <c r="PIB144" s="6"/>
      <c r="PIC144" s="6"/>
      <c r="PID144" s="6"/>
      <c r="PIE144" s="6"/>
      <c r="PIF144" s="6"/>
      <c r="PIG144" s="6"/>
      <c r="PIH144" s="6"/>
      <c r="PII144" s="6"/>
      <c r="PIJ144" s="6"/>
      <c r="PIK144" s="6"/>
      <c r="PIL144" s="6"/>
      <c r="PIM144" s="6"/>
      <c r="PIN144" s="6"/>
      <c r="PIO144" s="6"/>
      <c r="PIP144" s="6"/>
      <c r="PIQ144" s="6"/>
      <c r="PIR144" s="6"/>
      <c r="PIS144" s="6"/>
      <c r="PIT144" s="6"/>
      <c r="PIU144" s="6"/>
      <c r="PIV144" s="6"/>
      <c r="PIW144" s="6"/>
      <c r="PIX144" s="6"/>
      <c r="PIY144" s="6"/>
      <c r="PIZ144" s="6"/>
      <c r="PJA144" s="6"/>
      <c r="PJB144" s="6"/>
      <c r="PJC144" s="6"/>
      <c r="PJD144" s="6"/>
      <c r="PJE144" s="6"/>
      <c r="PJF144" s="6"/>
      <c r="PJG144" s="6"/>
      <c r="PJH144" s="6"/>
      <c r="PJI144" s="6"/>
      <c r="PJJ144" s="6"/>
      <c r="PJK144" s="6"/>
      <c r="PJL144" s="6"/>
      <c r="PJM144" s="6"/>
      <c r="PJN144" s="6"/>
      <c r="PJO144" s="6"/>
      <c r="PJP144" s="6"/>
      <c r="PJQ144" s="6"/>
      <c r="PJR144" s="6"/>
      <c r="PJS144" s="6"/>
      <c r="PJT144" s="6"/>
      <c r="PJU144" s="6"/>
      <c r="PJV144" s="6"/>
      <c r="PJW144" s="6"/>
      <c r="PJX144" s="6"/>
      <c r="PJY144" s="6"/>
      <c r="PJZ144" s="6"/>
      <c r="PKA144" s="6"/>
      <c r="PKB144" s="6"/>
      <c r="PKC144" s="6"/>
      <c r="PKD144" s="6"/>
      <c r="PKE144" s="6"/>
      <c r="PKF144" s="6"/>
      <c r="PKG144" s="6"/>
      <c r="PKH144" s="6"/>
      <c r="PKI144" s="6"/>
      <c r="PKJ144" s="6"/>
      <c r="PKK144" s="6"/>
      <c r="PKL144" s="6"/>
      <c r="PKM144" s="6"/>
      <c r="PKN144" s="6"/>
      <c r="PKO144" s="6"/>
      <c r="PKP144" s="6"/>
      <c r="PKQ144" s="6"/>
      <c r="PKR144" s="6"/>
      <c r="PKS144" s="6"/>
      <c r="PKT144" s="6"/>
      <c r="PKU144" s="6"/>
      <c r="PKV144" s="6"/>
      <c r="PKW144" s="6"/>
      <c r="PKX144" s="6"/>
      <c r="PKY144" s="6"/>
      <c r="PKZ144" s="6"/>
      <c r="PLA144" s="6"/>
      <c r="PLB144" s="6"/>
      <c r="PLC144" s="6"/>
      <c r="PLD144" s="6"/>
      <c r="PLE144" s="6"/>
      <c r="PLF144" s="6"/>
      <c r="PLG144" s="6"/>
      <c r="PLH144" s="6"/>
      <c r="PLI144" s="6"/>
      <c r="PLJ144" s="6"/>
      <c r="PLK144" s="6"/>
      <c r="PLL144" s="6"/>
      <c r="PLM144" s="6"/>
      <c r="PLN144" s="6"/>
      <c r="PLO144" s="6"/>
      <c r="PLP144" s="6"/>
      <c r="PLQ144" s="6"/>
      <c r="PLR144" s="6"/>
      <c r="PLS144" s="6"/>
      <c r="PLT144" s="6"/>
      <c r="PLU144" s="6"/>
      <c r="PLV144" s="6"/>
      <c r="PLW144" s="6"/>
      <c r="PLX144" s="6"/>
      <c r="PLY144" s="6"/>
      <c r="PLZ144" s="6"/>
      <c r="PMA144" s="6"/>
      <c r="PMB144" s="6"/>
      <c r="PMC144" s="6"/>
      <c r="PMD144" s="6"/>
      <c r="PME144" s="6"/>
      <c r="PMF144" s="6"/>
      <c r="PMG144" s="6"/>
      <c r="PMH144" s="6"/>
      <c r="PMI144" s="6"/>
      <c r="PMJ144" s="6"/>
      <c r="PMK144" s="6"/>
      <c r="PML144" s="6"/>
      <c r="PMM144" s="6"/>
      <c r="PMN144" s="6"/>
      <c r="PMO144" s="6"/>
      <c r="PMP144" s="6"/>
      <c r="PMQ144" s="6"/>
      <c r="PMR144" s="6"/>
      <c r="PMS144" s="6"/>
      <c r="PMT144" s="6"/>
      <c r="PMU144" s="6"/>
      <c r="PMV144" s="6"/>
      <c r="PMW144" s="6"/>
      <c r="PMX144" s="6"/>
      <c r="PMY144" s="6"/>
      <c r="PMZ144" s="6"/>
      <c r="PNA144" s="6"/>
      <c r="PNB144" s="6"/>
      <c r="PNC144" s="6"/>
      <c r="PND144" s="6"/>
      <c r="PNE144" s="6"/>
      <c r="PNF144" s="6"/>
      <c r="PNG144" s="6"/>
      <c r="PNH144" s="6"/>
      <c r="PNI144" s="6"/>
      <c r="PNJ144" s="6"/>
      <c r="PNK144" s="6"/>
      <c r="PNL144" s="6"/>
      <c r="PNM144" s="6"/>
      <c r="PNN144" s="6"/>
      <c r="PNO144" s="6"/>
      <c r="PNP144" s="6"/>
      <c r="PNQ144" s="6"/>
      <c r="PNR144" s="6"/>
      <c r="PNS144" s="6"/>
      <c r="PNT144" s="6"/>
      <c r="PNU144" s="6"/>
      <c r="PNV144" s="6"/>
      <c r="PNW144" s="6"/>
      <c r="PNX144" s="6"/>
      <c r="PNY144" s="6"/>
      <c r="PNZ144" s="6"/>
      <c r="POA144" s="6"/>
      <c r="POB144" s="6"/>
      <c r="POC144" s="6"/>
      <c r="POD144" s="6"/>
      <c r="POE144" s="6"/>
      <c r="POF144" s="6"/>
      <c r="POG144" s="6"/>
      <c r="POH144" s="6"/>
      <c r="POI144" s="6"/>
      <c r="POJ144" s="6"/>
      <c r="POK144" s="6"/>
      <c r="POL144" s="6"/>
      <c r="POM144" s="6"/>
      <c r="PON144" s="6"/>
      <c r="POO144" s="6"/>
      <c r="POP144" s="6"/>
      <c r="POQ144" s="6"/>
      <c r="POR144" s="6"/>
      <c r="POS144" s="6"/>
      <c r="POT144" s="6"/>
      <c r="POU144" s="6"/>
      <c r="POV144" s="6"/>
      <c r="POW144" s="6"/>
      <c r="POX144" s="6"/>
      <c r="POY144" s="6"/>
      <c r="POZ144" s="6"/>
      <c r="PPA144" s="6"/>
      <c r="PPB144" s="6"/>
      <c r="PPC144" s="6"/>
      <c r="PPD144" s="6"/>
      <c r="PPE144" s="6"/>
      <c r="PPF144" s="6"/>
      <c r="PPG144" s="6"/>
      <c r="PPH144" s="6"/>
      <c r="PPI144" s="6"/>
      <c r="PPJ144" s="6"/>
      <c r="PPK144" s="6"/>
      <c r="PPL144" s="6"/>
      <c r="PPM144" s="6"/>
      <c r="PPN144" s="6"/>
      <c r="PPO144" s="6"/>
      <c r="PPP144" s="6"/>
      <c r="PPQ144" s="6"/>
      <c r="PPR144" s="6"/>
      <c r="PPS144" s="6"/>
      <c r="PPT144" s="6"/>
      <c r="PPU144" s="6"/>
      <c r="PPV144" s="6"/>
      <c r="PPW144" s="6"/>
      <c r="PPX144" s="6"/>
      <c r="PPY144" s="6"/>
      <c r="PPZ144" s="6"/>
      <c r="PQA144" s="6"/>
      <c r="PQB144" s="6"/>
      <c r="PQC144" s="6"/>
      <c r="PQD144" s="6"/>
      <c r="PQE144" s="6"/>
      <c r="PQF144" s="6"/>
      <c r="PQG144" s="6"/>
      <c r="PQH144" s="6"/>
      <c r="PQI144" s="6"/>
      <c r="PQJ144" s="6"/>
      <c r="PQK144" s="6"/>
      <c r="PQL144" s="6"/>
      <c r="PQM144" s="6"/>
      <c r="PQN144" s="6"/>
      <c r="PQO144" s="6"/>
      <c r="PQP144" s="6"/>
      <c r="PQQ144" s="6"/>
      <c r="PQR144" s="6"/>
      <c r="PQS144" s="6"/>
      <c r="PQT144" s="6"/>
      <c r="PQU144" s="6"/>
      <c r="PQV144" s="6"/>
      <c r="PQW144" s="6"/>
      <c r="PQX144" s="6"/>
      <c r="PQY144" s="6"/>
      <c r="PQZ144" s="6"/>
      <c r="PRA144" s="6"/>
      <c r="PRB144" s="6"/>
      <c r="PRC144" s="6"/>
      <c r="PRD144" s="6"/>
      <c r="PRE144" s="6"/>
      <c r="PRF144" s="6"/>
      <c r="PRG144" s="6"/>
      <c r="PRH144" s="6"/>
      <c r="PRI144" s="6"/>
      <c r="PRJ144" s="6"/>
      <c r="PRK144" s="6"/>
      <c r="PRL144" s="6"/>
      <c r="PRM144" s="6"/>
      <c r="PRN144" s="6"/>
      <c r="PRO144" s="6"/>
      <c r="PRP144" s="6"/>
      <c r="PRQ144" s="6"/>
      <c r="PRR144" s="6"/>
      <c r="PRS144" s="6"/>
      <c r="PRT144" s="6"/>
      <c r="PRU144" s="6"/>
      <c r="PRV144" s="6"/>
      <c r="PRW144" s="6"/>
      <c r="PRX144" s="6"/>
      <c r="PRY144" s="6"/>
      <c r="PRZ144" s="6"/>
      <c r="PSA144" s="6"/>
      <c r="PSB144" s="6"/>
      <c r="PSC144" s="6"/>
      <c r="PSD144" s="6"/>
      <c r="PSE144" s="6"/>
      <c r="PSF144" s="6"/>
      <c r="PSG144" s="6"/>
      <c r="PSH144" s="6"/>
      <c r="PSI144" s="6"/>
      <c r="PSJ144" s="6"/>
      <c r="PSK144" s="6"/>
      <c r="PSL144" s="6"/>
      <c r="PSM144" s="6"/>
      <c r="PSN144" s="6"/>
      <c r="PSO144" s="6"/>
      <c r="PSP144" s="6"/>
      <c r="PSQ144" s="6"/>
      <c r="PSR144" s="6"/>
      <c r="PSS144" s="6"/>
      <c r="PST144" s="6"/>
      <c r="PSU144" s="6"/>
      <c r="PSV144" s="6"/>
      <c r="PSW144" s="6"/>
      <c r="PSX144" s="6"/>
      <c r="PSY144" s="6"/>
      <c r="PSZ144" s="6"/>
      <c r="PTA144" s="6"/>
      <c r="PTB144" s="6"/>
      <c r="PTC144" s="6"/>
      <c r="PTD144" s="6"/>
      <c r="PTE144" s="6"/>
      <c r="PTF144" s="6"/>
      <c r="PTG144" s="6"/>
      <c r="PTH144" s="6"/>
      <c r="PTI144" s="6"/>
      <c r="PTJ144" s="6"/>
      <c r="PTK144" s="6"/>
      <c r="PTL144" s="6"/>
      <c r="PTM144" s="6"/>
      <c r="PTN144" s="6"/>
      <c r="PTO144" s="6"/>
      <c r="PTP144" s="6"/>
      <c r="PTQ144" s="6"/>
      <c r="PTR144" s="6"/>
      <c r="PTS144" s="6"/>
      <c r="PTT144" s="6"/>
      <c r="PTU144" s="6"/>
      <c r="PTV144" s="6"/>
      <c r="PTW144" s="6"/>
      <c r="PTX144" s="6"/>
      <c r="PTY144" s="6"/>
      <c r="PTZ144" s="6"/>
      <c r="PUA144" s="6"/>
      <c r="PUB144" s="6"/>
      <c r="PUC144" s="6"/>
      <c r="PUD144" s="6"/>
      <c r="PUE144" s="6"/>
      <c r="PUF144" s="6"/>
      <c r="PUG144" s="6"/>
      <c r="PUH144" s="6"/>
      <c r="PUI144" s="6"/>
      <c r="PUJ144" s="6"/>
      <c r="PUK144" s="6"/>
      <c r="PUL144" s="6"/>
      <c r="PUM144" s="6"/>
      <c r="PUN144" s="6"/>
      <c r="PUO144" s="6"/>
      <c r="PUP144" s="6"/>
      <c r="PUQ144" s="6"/>
      <c r="PUR144" s="6"/>
      <c r="PUS144" s="6"/>
      <c r="PUT144" s="6"/>
      <c r="PUU144" s="6"/>
      <c r="PUV144" s="6"/>
      <c r="PUW144" s="6"/>
      <c r="PUX144" s="6"/>
      <c r="PUY144" s="6"/>
      <c r="PUZ144" s="6"/>
      <c r="PVA144" s="6"/>
      <c r="PVB144" s="6"/>
      <c r="PVC144" s="6"/>
      <c r="PVD144" s="6"/>
      <c r="PVE144" s="6"/>
      <c r="PVF144" s="6"/>
      <c r="PVG144" s="6"/>
      <c r="PVH144" s="6"/>
      <c r="PVI144" s="6"/>
      <c r="PVJ144" s="6"/>
      <c r="PVK144" s="6"/>
      <c r="PVL144" s="6"/>
      <c r="PVM144" s="6"/>
      <c r="PVN144" s="6"/>
      <c r="PVO144" s="6"/>
      <c r="PVP144" s="6"/>
      <c r="PVQ144" s="6"/>
      <c r="PVR144" s="6"/>
      <c r="PVS144" s="6"/>
      <c r="PVT144" s="6"/>
      <c r="PVU144" s="6"/>
      <c r="PVV144" s="6"/>
      <c r="PVW144" s="6"/>
      <c r="PVX144" s="6"/>
      <c r="PVY144" s="6"/>
      <c r="PVZ144" s="6"/>
      <c r="PWA144" s="6"/>
      <c r="PWB144" s="6"/>
      <c r="PWC144" s="6"/>
      <c r="PWD144" s="6"/>
      <c r="PWE144" s="6"/>
      <c r="PWF144" s="6"/>
      <c r="PWG144" s="6"/>
      <c r="PWH144" s="6"/>
      <c r="PWI144" s="6"/>
      <c r="PWJ144" s="6"/>
      <c r="PWK144" s="6"/>
      <c r="PWL144" s="6"/>
      <c r="PWM144" s="6"/>
      <c r="PWN144" s="6"/>
      <c r="PWO144" s="6"/>
      <c r="PWP144" s="6"/>
      <c r="PWQ144" s="6"/>
      <c r="PWR144" s="6"/>
      <c r="PWS144" s="6"/>
      <c r="PWT144" s="6"/>
      <c r="PWU144" s="6"/>
      <c r="PWV144" s="6"/>
      <c r="PWW144" s="6"/>
      <c r="PWX144" s="6"/>
      <c r="PWY144" s="6"/>
      <c r="PWZ144" s="6"/>
      <c r="PXA144" s="6"/>
      <c r="PXB144" s="6"/>
      <c r="PXC144" s="6"/>
      <c r="PXD144" s="6"/>
      <c r="PXE144" s="6"/>
      <c r="PXF144" s="6"/>
      <c r="PXG144" s="6"/>
      <c r="PXH144" s="6"/>
      <c r="PXI144" s="6"/>
      <c r="PXJ144" s="6"/>
      <c r="PXK144" s="6"/>
      <c r="PXL144" s="6"/>
      <c r="PXM144" s="6"/>
      <c r="PXN144" s="6"/>
      <c r="PXO144" s="6"/>
      <c r="PXP144" s="6"/>
      <c r="PXQ144" s="6"/>
      <c r="PXR144" s="6"/>
      <c r="PXS144" s="6"/>
      <c r="PXT144" s="6"/>
      <c r="PXU144" s="6"/>
      <c r="PXV144" s="6"/>
      <c r="PXW144" s="6"/>
      <c r="PXX144" s="6"/>
      <c r="PXY144" s="6"/>
      <c r="PXZ144" s="6"/>
      <c r="PYA144" s="6"/>
      <c r="PYB144" s="6"/>
      <c r="PYC144" s="6"/>
      <c r="PYD144" s="6"/>
      <c r="PYE144" s="6"/>
      <c r="PYF144" s="6"/>
      <c r="PYG144" s="6"/>
      <c r="PYH144" s="6"/>
      <c r="PYI144" s="6"/>
      <c r="PYJ144" s="6"/>
      <c r="PYK144" s="6"/>
      <c r="PYL144" s="6"/>
      <c r="PYM144" s="6"/>
      <c r="PYN144" s="6"/>
      <c r="PYO144" s="6"/>
      <c r="PYP144" s="6"/>
      <c r="PYQ144" s="6"/>
      <c r="PYR144" s="6"/>
      <c r="PYS144" s="6"/>
      <c r="PYT144" s="6"/>
      <c r="PYU144" s="6"/>
      <c r="PYV144" s="6"/>
      <c r="PYW144" s="6"/>
      <c r="PYX144" s="6"/>
      <c r="PYY144" s="6"/>
      <c r="PYZ144" s="6"/>
      <c r="PZA144" s="6"/>
      <c r="PZB144" s="6"/>
      <c r="PZC144" s="6"/>
      <c r="PZD144" s="6"/>
      <c r="PZE144" s="6"/>
      <c r="PZF144" s="6"/>
      <c r="PZG144" s="6"/>
      <c r="PZH144" s="6"/>
      <c r="PZI144" s="6"/>
      <c r="PZJ144" s="6"/>
      <c r="PZK144" s="6"/>
      <c r="PZL144" s="6"/>
      <c r="PZM144" s="6"/>
      <c r="PZN144" s="6"/>
      <c r="PZO144" s="6"/>
      <c r="PZP144" s="6"/>
      <c r="PZQ144" s="6"/>
      <c r="PZR144" s="6"/>
      <c r="PZS144" s="6"/>
      <c r="PZT144" s="6"/>
      <c r="PZU144" s="6"/>
      <c r="PZV144" s="6"/>
      <c r="PZW144" s="6"/>
      <c r="PZX144" s="6"/>
      <c r="PZY144" s="6"/>
      <c r="PZZ144" s="6"/>
      <c r="QAA144" s="6"/>
      <c r="QAB144" s="6"/>
      <c r="QAC144" s="6"/>
      <c r="QAD144" s="6"/>
      <c r="QAE144" s="6"/>
      <c r="QAF144" s="6"/>
      <c r="QAG144" s="6"/>
      <c r="QAH144" s="6"/>
      <c r="QAI144" s="6"/>
      <c r="QAJ144" s="6"/>
      <c r="QAK144" s="6"/>
      <c r="QAL144" s="6"/>
      <c r="QAM144" s="6"/>
      <c r="QAN144" s="6"/>
      <c r="QAO144" s="6"/>
      <c r="QAP144" s="6"/>
      <c r="QAQ144" s="6"/>
      <c r="QAR144" s="6"/>
      <c r="QAS144" s="6"/>
      <c r="QAT144" s="6"/>
      <c r="QAU144" s="6"/>
      <c r="QAV144" s="6"/>
      <c r="QAW144" s="6"/>
      <c r="QAX144" s="6"/>
      <c r="QAY144" s="6"/>
      <c r="QAZ144" s="6"/>
      <c r="QBA144" s="6"/>
      <c r="QBB144" s="6"/>
      <c r="QBC144" s="6"/>
      <c r="QBD144" s="6"/>
      <c r="QBE144" s="6"/>
      <c r="QBF144" s="6"/>
      <c r="QBG144" s="6"/>
      <c r="QBH144" s="6"/>
      <c r="QBI144" s="6"/>
      <c r="QBJ144" s="6"/>
      <c r="QBK144" s="6"/>
      <c r="QBL144" s="6"/>
      <c r="QBM144" s="6"/>
      <c r="QBN144" s="6"/>
      <c r="QBO144" s="6"/>
      <c r="QBP144" s="6"/>
      <c r="QBQ144" s="6"/>
      <c r="QBR144" s="6"/>
      <c r="QBS144" s="6"/>
      <c r="QBT144" s="6"/>
      <c r="QBU144" s="6"/>
      <c r="QBV144" s="6"/>
      <c r="QBW144" s="6"/>
      <c r="QBX144" s="6"/>
      <c r="QBY144" s="6"/>
      <c r="QBZ144" s="6"/>
      <c r="QCA144" s="6"/>
      <c r="QCB144" s="6"/>
      <c r="QCC144" s="6"/>
      <c r="QCD144" s="6"/>
      <c r="QCE144" s="6"/>
      <c r="QCF144" s="6"/>
      <c r="QCG144" s="6"/>
      <c r="QCH144" s="6"/>
      <c r="QCI144" s="6"/>
      <c r="QCJ144" s="6"/>
      <c r="QCK144" s="6"/>
      <c r="QCL144" s="6"/>
      <c r="QCM144" s="6"/>
      <c r="QCN144" s="6"/>
      <c r="QCO144" s="6"/>
      <c r="QCP144" s="6"/>
      <c r="QCQ144" s="6"/>
      <c r="QCR144" s="6"/>
      <c r="QCS144" s="6"/>
      <c r="QCT144" s="6"/>
      <c r="QCU144" s="6"/>
      <c r="QCV144" s="6"/>
      <c r="QCW144" s="6"/>
      <c r="QCX144" s="6"/>
      <c r="QCY144" s="6"/>
      <c r="QCZ144" s="6"/>
      <c r="QDA144" s="6"/>
      <c r="QDB144" s="6"/>
      <c r="QDC144" s="6"/>
      <c r="QDD144" s="6"/>
      <c r="QDE144" s="6"/>
      <c r="QDF144" s="6"/>
      <c r="QDG144" s="6"/>
      <c r="QDH144" s="6"/>
      <c r="QDI144" s="6"/>
      <c r="QDJ144" s="6"/>
      <c r="QDK144" s="6"/>
      <c r="QDL144" s="6"/>
      <c r="QDM144" s="6"/>
      <c r="QDN144" s="6"/>
      <c r="QDO144" s="6"/>
      <c r="QDP144" s="6"/>
      <c r="QDQ144" s="6"/>
      <c r="QDR144" s="6"/>
      <c r="QDS144" s="6"/>
      <c r="QDT144" s="6"/>
      <c r="QDU144" s="6"/>
      <c r="QDV144" s="6"/>
      <c r="QDW144" s="6"/>
      <c r="QDX144" s="6"/>
      <c r="QDY144" s="6"/>
      <c r="QDZ144" s="6"/>
      <c r="QEA144" s="6"/>
      <c r="QEB144" s="6"/>
      <c r="QEC144" s="6"/>
      <c r="QED144" s="6"/>
      <c r="QEE144" s="6"/>
      <c r="QEF144" s="6"/>
      <c r="QEG144" s="6"/>
      <c r="QEH144" s="6"/>
      <c r="QEI144" s="6"/>
      <c r="QEJ144" s="6"/>
      <c r="QEK144" s="6"/>
      <c r="QEL144" s="6"/>
      <c r="QEM144" s="6"/>
      <c r="QEN144" s="6"/>
      <c r="QEO144" s="6"/>
      <c r="QEP144" s="6"/>
      <c r="QEQ144" s="6"/>
      <c r="QER144" s="6"/>
      <c r="QES144" s="6"/>
      <c r="QET144" s="6"/>
      <c r="QEU144" s="6"/>
      <c r="QEV144" s="6"/>
      <c r="QEW144" s="6"/>
      <c r="QEX144" s="6"/>
      <c r="QEY144" s="6"/>
      <c r="QEZ144" s="6"/>
      <c r="QFA144" s="6"/>
      <c r="QFB144" s="6"/>
      <c r="QFC144" s="6"/>
      <c r="QFD144" s="6"/>
      <c r="QFE144" s="6"/>
      <c r="QFF144" s="6"/>
      <c r="QFG144" s="6"/>
      <c r="QFH144" s="6"/>
      <c r="QFI144" s="6"/>
      <c r="QFJ144" s="6"/>
      <c r="QFK144" s="6"/>
      <c r="QFL144" s="6"/>
      <c r="QFM144" s="6"/>
      <c r="QFN144" s="6"/>
      <c r="QFO144" s="6"/>
      <c r="QFP144" s="6"/>
      <c r="QFQ144" s="6"/>
      <c r="QFR144" s="6"/>
      <c r="QFS144" s="6"/>
      <c r="QFT144" s="6"/>
      <c r="QFU144" s="6"/>
      <c r="QFV144" s="6"/>
      <c r="QFW144" s="6"/>
      <c r="QFX144" s="6"/>
      <c r="QFY144" s="6"/>
      <c r="QFZ144" s="6"/>
      <c r="QGA144" s="6"/>
      <c r="QGB144" s="6"/>
      <c r="QGC144" s="6"/>
      <c r="QGD144" s="6"/>
      <c r="QGE144" s="6"/>
      <c r="QGF144" s="6"/>
      <c r="QGG144" s="6"/>
      <c r="QGH144" s="6"/>
      <c r="QGI144" s="6"/>
      <c r="QGJ144" s="6"/>
      <c r="QGK144" s="6"/>
      <c r="QGL144" s="6"/>
      <c r="QGM144" s="6"/>
      <c r="QGN144" s="6"/>
      <c r="QGO144" s="6"/>
      <c r="QGP144" s="6"/>
      <c r="QGQ144" s="6"/>
      <c r="QGR144" s="6"/>
      <c r="QGS144" s="6"/>
      <c r="QGT144" s="6"/>
      <c r="QGU144" s="6"/>
      <c r="QGV144" s="6"/>
      <c r="QGW144" s="6"/>
      <c r="QGX144" s="6"/>
      <c r="QGY144" s="6"/>
      <c r="QGZ144" s="6"/>
      <c r="QHA144" s="6"/>
      <c r="QHB144" s="6"/>
      <c r="QHC144" s="6"/>
      <c r="QHD144" s="6"/>
      <c r="QHE144" s="6"/>
      <c r="QHF144" s="6"/>
      <c r="QHG144" s="6"/>
      <c r="QHH144" s="6"/>
      <c r="QHI144" s="6"/>
      <c r="QHJ144" s="6"/>
      <c r="QHK144" s="6"/>
      <c r="QHL144" s="6"/>
      <c r="QHM144" s="6"/>
      <c r="QHN144" s="6"/>
      <c r="QHO144" s="6"/>
      <c r="QHP144" s="6"/>
      <c r="QHQ144" s="6"/>
      <c r="QHR144" s="6"/>
      <c r="QHS144" s="6"/>
      <c r="QHT144" s="6"/>
      <c r="QHU144" s="6"/>
      <c r="QHV144" s="6"/>
      <c r="QHW144" s="6"/>
      <c r="QHX144" s="6"/>
      <c r="QHY144" s="6"/>
      <c r="QHZ144" s="6"/>
      <c r="QIA144" s="6"/>
      <c r="QIB144" s="6"/>
      <c r="QIC144" s="6"/>
      <c r="QID144" s="6"/>
      <c r="QIE144" s="6"/>
      <c r="QIF144" s="6"/>
      <c r="QIG144" s="6"/>
      <c r="QIH144" s="6"/>
      <c r="QII144" s="6"/>
      <c r="QIJ144" s="6"/>
      <c r="QIK144" s="6"/>
      <c r="QIL144" s="6"/>
      <c r="QIM144" s="6"/>
      <c r="QIN144" s="6"/>
      <c r="QIO144" s="6"/>
      <c r="QIP144" s="6"/>
      <c r="QIQ144" s="6"/>
      <c r="QIR144" s="6"/>
      <c r="QIS144" s="6"/>
      <c r="QIT144" s="6"/>
      <c r="QIU144" s="6"/>
      <c r="QIV144" s="6"/>
      <c r="QIW144" s="6"/>
      <c r="QIX144" s="6"/>
      <c r="QIY144" s="6"/>
      <c r="QIZ144" s="6"/>
      <c r="QJA144" s="6"/>
      <c r="QJB144" s="6"/>
      <c r="QJC144" s="6"/>
      <c r="QJD144" s="6"/>
      <c r="QJE144" s="6"/>
      <c r="QJF144" s="6"/>
      <c r="QJG144" s="6"/>
      <c r="QJH144" s="6"/>
      <c r="QJI144" s="6"/>
      <c r="QJJ144" s="6"/>
      <c r="QJK144" s="6"/>
      <c r="QJL144" s="6"/>
      <c r="QJM144" s="6"/>
      <c r="QJN144" s="6"/>
      <c r="QJO144" s="6"/>
      <c r="QJP144" s="6"/>
      <c r="QJQ144" s="6"/>
      <c r="QJR144" s="6"/>
      <c r="QJS144" s="6"/>
      <c r="QJT144" s="6"/>
      <c r="QJU144" s="6"/>
      <c r="QJV144" s="6"/>
      <c r="QJW144" s="6"/>
      <c r="QJX144" s="6"/>
      <c r="QJY144" s="6"/>
      <c r="QJZ144" s="6"/>
      <c r="QKA144" s="6"/>
      <c r="QKB144" s="6"/>
      <c r="QKC144" s="6"/>
      <c r="QKD144" s="6"/>
      <c r="QKE144" s="6"/>
      <c r="QKF144" s="6"/>
      <c r="QKG144" s="6"/>
      <c r="QKH144" s="6"/>
      <c r="QKI144" s="6"/>
      <c r="QKJ144" s="6"/>
      <c r="QKK144" s="6"/>
      <c r="QKL144" s="6"/>
      <c r="QKM144" s="6"/>
      <c r="QKN144" s="6"/>
      <c r="QKO144" s="6"/>
      <c r="QKP144" s="6"/>
      <c r="QKQ144" s="6"/>
      <c r="QKR144" s="6"/>
      <c r="QKS144" s="6"/>
      <c r="QKT144" s="6"/>
      <c r="QKU144" s="6"/>
      <c r="QKV144" s="6"/>
      <c r="QKW144" s="6"/>
      <c r="QKX144" s="6"/>
      <c r="QKY144" s="6"/>
      <c r="QKZ144" s="6"/>
      <c r="QLA144" s="6"/>
      <c r="QLB144" s="6"/>
      <c r="QLC144" s="6"/>
      <c r="QLD144" s="6"/>
      <c r="QLE144" s="6"/>
      <c r="QLF144" s="6"/>
      <c r="QLG144" s="6"/>
      <c r="QLH144" s="6"/>
      <c r="QLI144" s="6"/>
      <c r="QLJ144" s="6"/>
      <c r="QLK144" s="6"/>
      <c r="QLL144" s="6"/>
      <c r="QLM144" s="6"/>
      <c r="QLN144" s="6"/>
      <c r="QLO144" s="6"/>
      <c r="QLP144" s="6"/>
      <c r="QLQ144" s="6"/>
      <c r="QLR144" s="6"/>
      <c r="QLS144" s="6"/>
      <c r="QLT144" s="6"/>
      <c r="QLU144" s="6"/>
      <c r="QLV144" s="6"/>
      <c r="QLW144" s="6"/>
      <c r="QLX144" s="6"/>
      <c r="QLY144" s="6"/>
      <c r="QLZ144" s="6"/>
      <c r="QMA144" s="6"/>
      <c r="QMB144" s="6"/>
      <c r="QMC144" s="6"/>
      <c r="QMD144" s="6"/>
      <c r="QME144" s="6"/>
      <c r="QMF144" s="6"/>
      <c r="QMG144" s="6"/>
      <c r="QMH144" s="6"/>
      <c r="QMI144" s="6"/>
      <c r="QMJ144" s="6"/>
      <c r="QMK144" s="6"/>
      <c r="QML144" s="6"/>
      <c r="QMM144" s="6"/>
      <c r="QMN144" s="6"/>
      <c r="QMO144" s="6"/>
      <c r="QMP144" s="6"/>
      <c r="QMQ144" s="6"/>
      <c r="QMR144" s="6"/>
      <c r="QMS144" s="6"/>
      <c r="QMT144" s="6"/>
      <c r="QMU144" s="6"/>
      <c r="QMV144" s="6"/>
      <c r="QMW144" s="6"/>
      <c r="QMX144" s="6"/>
      <c r="QMY144" s="6"/>
      <c r="QMZ144" s="6"/>
      <c r="QNA144" s="6"/>
      <c r="QNB144" s="6"/>
      <c r="QNC144" s="6"/>
      <c r="QND144" s="6"/>
      <c r="QNE144" s="6"/>
      <c r="QNF144" s="6"/>
      <c r="QNG144" s="6"/>
      <c r="QNH144" s="6"/>
      <c r="QNI144" s="6"/>
      <c r="QNJ144" s="6"/>
      <c r="QNK144" s="6"/>
      <c r="QNL144" s="6"/>
      <c r="QNM144" s="6"/>
      <c r="QNN144" s="6"/>
      <c r="QNO144" s="6"/>
      <c r="QNP144" s="6"/>
      <c r="QNQ144" s="6"/>
      <c r="QNR144" s="6"/>
      <c r="QNS144" s="6"/>
      <c r="QNT144" s="6"/>
      <c r="QNU144" s="6"/>
      <c r="QNV144" s="6"/>
      <c r="QNW144" s="6"/>
      <c r="QNX144" s="6"/>
      <c r="QNY144" s="6"/>
      <c r="QNZ144" s="6"/>
      <c r="QOA144" s="6"/>
      <c r="QOB144" s="6"/>
      <c r="QOC144" s="6"/>
      <c r="QOD144" s="6"/>
      <c r="QOE144" s="6"/>
      <c r="QOF144" s="6"/>
      <c r="QOG144" s="6"/>
      <c r="QOH144" s="6"/>
      <c r="QOI144" s="6"/>
      <c r="QOJ144" s="6"/>
      <c r="QOK144" s="6"/>
      <c r="QOL144" s="6"/>
      <c r="QOM144" s="6"/>
      <c r="QON144" s="6"/>
      <c r="QOO144" s="6"/>
      <c r="QOP144" s="6"/>
      <c r="QOQ144" s="6"/>
      <c r="QOR144" s="6"/>
      <c r="QOS144" s="6"/>
      <c r="QOT144" s="6"/>
      <c r="QOU144" s="6"/>
      <c r="QOV144" s="6"/>
      <c r="QOW144" s="6"/>
      <c r="QOX144" s="6"/>
      <c r="QOY144" s="6"/>
      <c r="QOZ144" s="6"/>
      <c r="QPA144" s="6"/>
      <c r="QPB144" s="6"/>
      <c r="QPC144" s="6"/>
      <c r="QPD144" s="6"/>
      <c r="QPE144" s="6"/>
      <c r="QPF144" s="6"/>
      <c r="QPG144" s="6"/>
      <c r="QPH144" s="6"/>
      <c r="QPI144" s="6"/>
      <c r="QPJ144" s="6"/>
      <c r="QPK144" s="6"/>
      <c r="QPL144" s="6"/>
      <c r="QPM144" s="6"/>
      <c r="QPN144" s="6"/>
      <c r="QPO144" s="6"/>
      <c r="QPP144" s="6"/>
      <c r="QPQ144" s="6"/>
      <c r="QPR144" s="6"/>
      <c r="QPS144" s="6"/>
      <c r="QPT144" s="6"/>
      <c r="QPU144" s="6"/>
      <c r="QPV144" s="6"/>
      <c r="QPW144" s="6"/>
      <c r="QPX144" s="6"/>
      <c r="QPY144" s="6"/>
      <c r="QPZ144" s="6"/>
      <c r="QQA144" s="6"/>
      <c r="QQB144" s="6"/>
      <c r="QQC144" s="6"/>
      <c r="QQD144" s="6"/>
      <c r="QQE144" s="6"/>
      <c r="QQF144" s="6"/>
      <c r="QQG144" s="6"/>
      <c r="QQH144" s="6"/>
      <c r="QQI144" s="6"/>
      <c r="QQJ144" s="6"/>
      <c r="QQK144" s="6"/>
      <c r="QQL144" s="6"/>
      <c r="QQM144" s="6"/>
      <c r="QQN144" s="6"/>
      <c r="QQO144" s="6"/>
      <c r="QQP144" s="6"/>
      <c r="QQQ144" s="6"/>
      <c r="QQR144" s="6"/>
      <c r="QQS144" s="6"/>
      <c r="QQT144" s="6"/>
      <c r="QQU144" s="6"/>
      <c r="QQV144" s="6"/>
      <c r="QQW144" s="6"/>
      <c r="QQX144" s="6"/>
      <c r="QQY144" s="6"/>
      <c r="QQZ144" s="6"/>
      <c r="QRA144" s="6"/>
      <c r="QRB144" s="6"/>
      <c r="QRC144" s="6"/>
      <c r="QRD144" s="6"/>
      <c r="QRE144" s="6"/>
      <c r="QRF144" s="6"/>
      <c r="QRG144" s="6"/>
      <c r="QRH144" s="6"/>
      <c r="QRI144" s="6"/>
      <c r="QRJ144" s="6"/>
      <c r="QRK144" s="6"/>
      <c r="QRL144" s="6"/>
      <c r="QRM144" s="6"/>
      <c r="QRN144" s="6"/>
      <c r="QRO144" s="6"/>
      <c r="QRP144" s="6"/>
      <c r="QRQ144" s="6"/>
      <c r="QRR144" s="6"/>
      <c r="QRS144" s="6"/>
      <c r="QRT144" s="6"/>
      <c r="QRU144" s="6"/>
      <c r="QRV144" s="6"/>
      <c r="QRW144" s="6"/>
      <c r="QRX144" s="6"/>
      <c r="QRY144" s="6"/>
      <c r="QRZ144" s="6"/>
      <c r="QSA144" s="6"/>
      <c r="QSB144" s="6"/>
      <c r="QSC144" s="6"/>
      <c r="QSD144" s="6"/>
      <c r="QSE144" s="6"/>
      <c r="QSF144" s="6"/>
      <c r="QSG144" s="6"/>
      <c r="QSH144" s="6"/>
      <c r="QSI144" s="6"/>
      <c r="QSJ144" s="6"/>
      <c r="QSK144" s="6"/>
      <c r="QSL144" s="6"/>
      <c r="QSM144" s="6"/>
      <c r="QSN144" s="6"/>
      <c r="QSO144" s="6"/>
      <c r="QSP144" s="6"/>
      <c r="QSQ144" s="6"/>
      <c r="QSR144" s="6"/>
      <c r="QSS144" s="6"/>
      <c r="QST144" s="6"/>
      <c r="QSU144" s="6"/>
      <c r="QSV144" s="6"/>
      <c r="QSW144" s="6"/>
      <c r="QSX144" s="6"/>
      <c r="QSY144" s="6"/>
      <c r="QSZ144" s="6"/>
      <c r="QTA144" s="6"/>
      <c r="QTB144" s="6"/>
      <c r="QTC144" s="6"/>
      <c r="QTD144" s="6"/>
      <c r="QTE144" s="6"/>
      <c r="QTF144" s="6"/>
      <c r="QTG144" s="6"/>
      <c r="QTH144" s="6"/>
      <c r="QTI144" s="6"/>
      <c r="QTJ144" s="6"/>
      <c r="QTK144" s="6"/>
      <c r="QTL144" s="6"/>
      <c r="QTM144" s="6"/>
      <c r="QTN144" s="6"/>
      <c r="QTO144" s="6"/>
      <c r="QTP144" s="6"/>
      <c r="QTQ144" s="6"/>
      <c r="QTR144" s="6"/>
      <c r="QTS144" s="6"/>
      <c r="QTT144" s="6"/>
      <c r="QTU144" s="6"/>
      <c r="QTV144" s="6"/>
      <c r="QTW144" s="6"/>
      <c r="QTX144" s="6"/>
      <c r="QTY144" s="6"/>
      <c r="QTZ144" s="6"/>
      <c r="QUA144" s="6"/>
      <c r="QUB144" s="6"/>
      <c r="QUC144" s="6"/>
      <c r="QUD144" s="6"/>
      <c r="QUE144" s="6"/>
      <c r="QUF144" s="6"/>
      <c r="QUG144" s="6"/>
      <c r="QUH144" s="6"/>
      <c r="QUI144" s="6"/>
      <c r="QUJ144" s="6"/>
      <c r="QUK144" s="6"/>
      <c r="QUL144" s="6"/>
      <c r="QUM144" s="6"/>
      <c r="QUN144" s="6"/>
      <c r="QUO144" s="6"/>
      <c r="QUP144" s="6"/>
      <c r="QUQ144" s="6"/>
      <c r="QUR144" s="6"/>
      <c r="QUS144" s="6"/>
      <c r="QUT144" s="6"/>
      <c r="QUU144" s="6"/>
      <c r="QUV144" s="6"/>
      <c r="QUW144" s="6"/>
      <c r="QUX144" s="6"/>
      <c r="QUY144" s="6"/>
      <c r="QUZ144" s="6"/>
      <c r="QVA144" s="6"/>
      <c r="QVB144" s="6"/>
      <c r="QVC144" s="6"/>
      <c r="QVD144" s="6"/>
      <c r="QVE144" s="6"/>
      <c r="QVF144" s="6"/>
      <c r="QVG144" s="6"/>
      <c r="QVH144" s="6"/>
      <c r="QVI144" s="6"/>
      <c r="QVJ144" s="6"/>
      <c r="QVK144" s="6"/>
      <c r="QVL144" s="6"/>
      <c r="QVM144" s="6"/>
      <c r="QVN144" s="6"/>
      <c r="QVO144" s="6"/>
      <c r="QVP144" s="6"/>
      <c r="QVQ144" s="6"/>
      <c r="QVR144" s="6"/>
      <c r="QVS144" s="6"/>
      <c r="QVT144" s="6"/>
      <c r="QVU144" s="6"/>
      <c r="QVV144" s="6"/>
      <c r="QVW144" s="6"/>
      <c r="QVX144" s="6"/>
      <c r="QVY144" s="6"/>
      <c r="QVZ144" s="6"/>
      <c r="QWA144" s="6"/>
      <c r="QWB144" s="6"/>
      <c r="QWC144" s="6"/>
      <c r="QWD144" s="6"/>
      <c r="QWE144" s="6"/>
      <c r="QWF144" s="6"/>
      <c r="QWG144" s="6"/>
      <c r="QWH144" s="6"/>
      <c r="QWI144" s="6"/>
      <c r="QWJ144" s="6"/>
      <c r="QWK144" s="6"/>
      <c r="QWL144" s="6"/>
      <c r="QWM144" s="6"/>
      <c r="QWN144" s="6"/>
      <c r="QWO144" s="6"/>
      <c r="QWP144" s="6"/>
      <c r="QWQ144" s="6"/>
      <c r="QWR144" s="6"/>
      <c r="QWS144" s="6"/>
      <c r="QWT144" s="6"/>
      <c r="QWU144" s="6"/>
      <c r="QWV144" s="6"/>
      <c r="QWW144" s="6"/>
      <c r="QWX144" s="6"/>
      <c r="QWY144" s="6"/>
      <c r="QWZ144" s="6"/>
      <c r="QXA144" s="6"/>
      <c r="QXB144" s="6"/>
      <c r="QXC144" s="6"/>
      <c r="QXD144" s="6"/>
      <c r="QXE144" s="6"/>
      <c r="QXF144" s="6"/>
      <c r="QXG144" s="6"/>
      <c r="QXH144" s="6"/>
      <c r="QXI144" s="6"/>
      <c r="QXJ144" s="6"/>
      <c r="QXK144" s="6"/>
      <c r="QXL144" s="6"/>
      <c r="QXM144" s="6"/>
      <c r="QXN144" s="6"/>
      <c r="QXO144" s="6"/>
      <c r="QXP144" s="6"/>
      <c r="QXQ144" s="6"/>
      <c r="QXR144" s="6"/>
      <c r="QXS144" s="6"/>
      <c r="QXT144" s="6"/>
      <c r="QXU144" s="6"/>
      <c r="QXV144" s="6"/>
      <c r="QXW144" s="6"/>
      <c r="QXX144" s="6"/>
      <c r="QXY144" s="6"/>
      <c r="QXZ144" s="6"/>
      <c r="QYA144" s="6"/>
      <c r="QYB144" s="6"/>
      <c r="QYC144" s="6"/>
      <c r="QYD144" s="6"/>
      <c r="QYE144" s="6"/>
      <c r="QYF144" s="6"/>
      <c r="QYG144" s="6"/>
      <c r="QYH144" s="6"/>
      <c r="QYI144" s="6"/>
      <c r="QYJ144" s="6"/>
      <c r="QYK144" s="6"/>
      <c r="QYL144" s="6"/>
      <c r="QYM144" s="6"/>
      <c r="QYN144" s="6"/>
      <c r="QYO144" s="6"/>
      <c r="QYP144" s="6"/>
      <c r="QYQ144" s="6"/>
      <c r="QYR144" s="6"/>
      <c r="QYS144" s="6"/>
      <c r="QYT144" s="6"/>
      <c r="QYU144" s="6"/>
      <c r="QYV144" s="6"/>
      <c r="QYW144" s="6"/>
      <c r="QYX144" s="6"/>
      <c r="QYY144" s="6"/>
      <c r="QYZ144" s="6"/>
      <c r="QZA144" s="6"/>
      <c r="QZB144" s="6"/>
      <c r="QZC144" s="6"/>
      <c r="QZD144" s="6"/>
      <c r="QZE144" s="6"/>
      <c r="QZF144" s="6"/>
      <c r="QZG144" s="6"/>
      <c r="QZH144" s="6"/>
      <c r="QZI144" s="6"/>
      <c r="QZJ144" s="6"/>
      <c r="QZK144" s="6"/>
      <c r="QZL144" s="6"/>
      <c r="QZM144" s="6"/>
      <c r="QZN144" s="6"/>
      <c r="QZO144" s="6"/>
      <c r="QZP144" s="6"/>
      <c r="QZQ144" s="6"/>
      <c r="QZR144" s="6"/>
      <c r="QZS144" s="6"/>
      <c r="QZT144" s="6"/>
      <c r="QZU144" s="6"/>
      <c r="QZV144" s="6"/>
      <c r="QZW144" s="6"/>
      <c r="QZX144" s="6"/>
      <c r="QZY144" s="6"/>
      <c r="QZZ144" s="6"/>
      <c r="RAA144" s="6"/>
      <c r="RAB144" s="6"/>
      <c r="RAC144" s="6"/>
      <c r="RAD144" s="6"/>
      <c r="RAE144" s="6"/>
      <c r="RAF144" s="6"/>
      <c r="RAG144" s="6"/>
      <c r="RAH144" s="6"/>
      <c r="RAI144" s="6"/>
      <c r="RAJ144" s="6"/>
      <c r="RAK144" s="6"/>
      <c r="RAL144" s="6"/>
      <c r="RAM144" s="6"/>
      <c r="RAN144" s="6"/>
      <c r="RAO144" s="6"/>
      <c r="RAP144" s="6"/>
      <c r="RAQ144" s="6"/>
      <c r="RAR144" s="6"/>
      <c r="RAS144" s="6"/>
      <c r="RAT144" s="6"/>
      <c r="RAU144" s="6"/>
      <c r="RAV144" s="6"/>
      <c r="RAW144" s="6"/>
      <c r="RAX144" s="6"/>
      <c r="RAY144" s="6"/>
      <c r="RAZ144" s="6"/>
      <c r="RBA144" s="6"/>
      <c r="RBB144" s="6"/>
      <c r="RBC144" s="6"/>
      <c r="RBD144" s="6"/>
      <c r="RBE144" s="6"/>
      <c r="RBF144" s="6"/>
      <c r="RBG144" s="6"/>
      <c r="RBH144" s="6"/>
      <c r="RBI144" s="6"/>
      <c r="RBJ144" s="6"/>
      <c r="RBK144" s="6"/>
      <c r="RBL144" s="6"/>
      <c r="RBM144" s="6"/>
      <c r="RBN144" s="6"/>
      <c r="RBO144" s="6"/>
      <c r="RBP144" s="6"/>
      <c r="RBQ144" s="6"/>
      <c r="RBR144" s="6"/>
      <c r="RBS144" s="6"/>
      <c r="RBT144" s="6"/>
      <c r="RBU144" s="6"/>
      <c r="RBV144" s="6"/>
      <c r="RBW144" s="6"/>
      <c r="RBX144" s="6"/>
      <c r="RBY144" s="6"/>
      <c r="RBZ144" s="6"/>
      <c r="RCA144" s="6"/>
      <c r="RCB144" s="6"/>
      <c r="RCC144" s="6"/>
      <c r="RCD144" s="6"/>
      <c r="RCE144" s="6"/>
      <c r="RCF144" s="6"/>
      <c r="RCG144" s="6"/>
      <c r="RCH144" s="6"/>
      <c r="RCI144" s="6"/>
      <c r="RCJ144" s="6"/>
      <c r="RCK144" s="6"/>
      <c r="RCL144" s="6"/>
      <c r="RCM144" s="6"/>
      <c r="RCN144" s="6"/>
      <c r="RCO144" s="6"/>
      <c r="RCP144" s="6"/>
      <c r="RCQ144" s="6"/>
      <c r="RCR144" s="6"/>
      <c r="RCS144" s="6"/>
      <c r="RCT144" s="6"/>
      <c r="RCU144" s="6"/>
      <c r="RCV144" s="6"/>
      <c r="RCW144" s="6"/>
      <c r="RCX144" s="6"/>
      <c r="RCY144" s="6"/>
      <c r="RCZ144" s="6"/>
      <c r="RDA144" s="6"/>
      <c r="RDB144" s="6"/>
      <c r="RDC144" s="6"/>
      <c r="RDD144" s="6"/>
      <c r="RDE144" s="6"/>
      <c r="RDF144" s="6"/>
      <c r="RDG144" s="6"/>
      <c r="RDH144" s="6"/>
      <c r="RDI144" s="6"/>
      <c r="RDJ144" s="6"/>
      <c r="RDK144" s="6"/>
      <c r="RDL144" s="6"/>
      <c r="RDM144" s="6"/>
      <c r="RDN144" s="6"/>
      <c r="RDO144" s="6"/>
      <c r="RDP144" s="6"/>
      <c r="RDQ144" s="6"/>
      <c r="RDR144" s="6"/>
      <c r="RDS144" s="6"/>
      <c r="RDT144" s="6"/>
      <c r="RDU144" s="6"/>
      <c r="RDV144" s="6"/>
      <c r="RDW144" s="6"/>
      <c r="RDX144" s="6"/>
      <c r="RDY144" s="6"/>
      <c r="RDZ144" s="6"/>
      <c r="REA144" s="6"/>
      <c r="REB144" s="6"/>
      <c r="REC144" s="6"/>
      <c r="RED144" s="6"/>
      <c r="REE144" s="6"/>
      <c r="REF144" s="6"/>
      <c r="REG144" s="6"/>
      <c r="REH144" s="6"/>
      <c r="REI144" s="6"/>
      <c r="REJ144" s="6"/>
      <c r="REK144" s="6"/>
      <c r="REL144" s="6"/>
      <c r="REM144" s="6"/>
      <c r="REN144" s="6"/>
      <c r="REO144" s="6"/>
      <c r="REP144" s="6"/>
      <c r="REQ144" s="6"/>
      <c r="RER144" s="6"/>
      <c r="RES144" s="6"/>
      <c r="RET144" s="6"/>
      <c r="REU144" s="6"/>
      <c r="REV144" s="6"/>
      <c r="REW144" s="6"/>
      <c r="REX144" s="6"/>
      <c r="REY144" s="6"/>
      <c r="REZ144" s="6"/>
      <c r="RFA144" s="6"/>
      <c r="RFB144" s="6"/>
      <c r="RFC144" s="6"/>
      <c r="RFD144" s="6"/>
      <c r="RFE144" s="6"/>
      <c r="RFF144" s="6"/>
      <c r="RFG144" s="6"/>
      <c r="RFH144" s="6"/>
      <c r="RFI144" s="6"/>
      <c r="RFJ144" s="6"/>
      <c r="RFK144" s="6"/>
      <c r="RFL144" s="6"/>
      <c r="RFM144" s="6"/>
      <c r="RFN144" s="6"/>
      <c r="RFO144" s="6"/>
      <c r="RFP144" s="6"/>
      <c r="RFQ144" s="6"/>
      <c r="RFR144" s="6"/>
      <c r="RFS144" s="6"/>
      <c r="RFT144" s="6"/>
      <c r="RFU144" s="6"/>
      <c r="RFV144" s="6"/>
      <c r="RFW144" s="6"/>
      <c r="RFX144" s="6"/>
      <c r="RFY144" s="6"/>
      <c r="RFZ144" s="6"/>
      <c r="RGA144" s="6"/>
      <c r="RGB144" s="6"/>
      <c r="RGC144" s="6"/>
      <c r="RGD144" s="6"/>
      <c r="RGE144" s="6"/>
      <c r="RGF144" s="6"/>
      <c r="RGG144" s="6"/>
      <c r="RGH144" s="6"/>
      <c r="RGI144" s="6"/>
      <c r="RGJ144" s="6"/>
      <c r="RGK144" s="6"/>
      <c r="RGL144" s="6"/>
      <c r="RGM144" s="6"/>
      <c r="RGN144" s="6"/>
      <c r="RGO144" s="6"/>
      <c r="RGP144" s="6"/>
      <c r="RGQ144" s="6"/>
      <c r="RGR144" s="6"/>
      <c r="RGS144" s="6"/>
      <c r="RGT144" s="6"/>
      <c r="RGU144" s="6"/>
      <c r="RGV144" s="6"/>
      <c r="RGW144" s="6"/>
      <c r="RGX144" s="6"/>
      <c r="RGY144" s="6"/>
      <c r="RGZ144" s="6"/>
      <c r="RHA144" s="6"/>
      <c r="RHB144" s="6"/>
      <c r="RHC144" s="6"/>
      <c r="RHD144" s="6"/>
      <c r="RHE144" s="6"/>
      <c r="RHF144" s="6"/>
      <c r="RHG144" s="6"/>
      <c r="RHH144" s="6"/>
      <c r="RHI144" s="6"/>
      <c r="RHJ144" s="6"/>
      <c r="RHK144" s="6"/>
      <c r="RHL144" s="6"/>
      <c r="RHM144" s="6"/>
      <c r="RHN144" s="6"/>
      <c r="RHO144" s="6"/>
      <c r="RHP144" s="6"/>
      <c r="RHQ144" s="6"/>
      <c r="RHR144" s="6"/>
      <c r="RHS144" s="6"/>
      <c r="RHT144" s="6"/>
      <c r="RHU144" s="6"/>
      <c r="RHV144" s="6"/>
      <c r="RHW144" s="6"/>
      <c r="RHX144" s="6"/>
      <c r="RHY144" s="6"/>
      <c r="RHZ144" s="6"/>
      <c r="RIA144" s="6"/>
      <c r="RIB144" s="6"/>
      <c r="RIC144" s="6"/>
      <c r="RID144" s="6"/>
      <c r="RIE144" s="6"/>
      <c r="RIF144" s="6"/>
      <c r="RIG144" s="6"/>
      <c r="RIH144" s="6"/>
      <c r="RII144" s="6"/>
      <c r="RIJ144" s="6"/>
      <c r="RIK144" s="6"/>
      <c r="RIL144" s="6"/>
      <c r="RIM144" s="6"/>
      <c r="RIN144" s="6"/>
      <c r="RIO144" s="6"/>
      <c r="RIP144" s="6"/>
      <c r="RIQ144" s="6"/>
      <c r="RIR144" s="6"/>
      <c r="RIS144" s="6"/>
      <c r="RIT144" s="6"/>
      <c r="RIU144" s="6"/>
      <c r="RIV144" s="6"/>
      <c r="RIW144" s="6"/>
      <c r="RIX144" s="6"/>
      <c r="RIY144" s="6"/>
      <c r="RIZ144" s="6"/>
      <c r="RJA144" s="6"/>
      <c r="RJB144" s="6"/>
      <c r="RJC144" s="6"/>
      <c r="RJD144" s="6"/>
      <c r="RJE144" s="6"/>
      <c r="RJF144" s="6"/>
      <c r="RJG144" s="6"/>
      <c r="RJH144" s="6"/>
      <c r="RJI144" s="6"/>
      <c r="RJJ144" s="6"/>
      <c r="RJK144" s="6"/>
      <c r="RJL144" s="6"/>
      <c r="RJM144" s="6"/>
      <c r="RJN144" s="6"/>
      <c r="RJO144" s="6"/>
      <c r="RJP144" s="6"/>
      <c r="RJQ144" s="6"/>
      <c r="RJR144" s="6"/>
      <c r="RJS144" s="6"/>
      <c r="RJT144" s="6"/>
      <c r="RJU144" s="6"/>
      <c r="RJV144" s="6"/>
      <c r="RJW144" s="6"/>
      <c r="RJX144" s="6"/>
      <c r="RJY144" s="6"/>
      <c r="RJZ144" s="6"/>
      <c r="RKA144" s="6"/>
      <c r="RKB144" s="6"/>
      <c r="RKC144" s="6"/>
      <c r="RKD144" s="6"/>
      <c r="RKE144" s="6"/>
      <c r="RKF144" s="6"/>
      <c r="RKG144" s="6"/>
      <c r="RKH144" s="6"/>
      <c r="RKI144" s="6"/>
      <c r="RKJ144" s="6"/>
      <c r="RKK144" s="6"/>
      <c r="RKL144" s="6"/>
      <c r="RKM144" s="6"/>
      <c r="RKN144" s="6"/>
      <c r="RKO144" s="6"/>
      <c r="RKP144" s="6"/>
      <c r="RKQ144" s="6"/>
      <c r="RKR144" s="6"/>
      <c r="RKS144" s="6"/>
      <c r="RKT144" s="6"/>
      <c r="RKU144" s="6"/>
      <c r="RKV144" s="6"/>
      <c r="RKW144" s="6"/>
      <c r="RKX144" s="6"/>
      <c r="RKY144" s="6"/>
      <c r="RKZ144" s="6"/>
      <c r="RLA144" s="6"/>
      <c r="RLB144" s="6"/>
      <c r="RLC144" s="6"/>
      <c r="RLD144" s="6"/>
      <c r="RLE144" s="6"/>
      <c r="RLF144" s="6"/>
      <c r="RLG144" s="6"/>
      <c r="RLH144" s="6"/>
      <c r="RLI144" s="6"/>
      <c r="RLJ144" s="6"/>
      <c r="RLK144" s="6"/>
      <c r="RLL144" s="6"/>
      <c r="RLM144" s="6"/>
      <c r="RLN144" s="6"/>
      <c r="RLO144" s="6"/>
      <c r="RLP144" s="6"/>
      <c r="RLQ144" s="6"/>
      <c r="RLR144" s="6"/>
      <c r="RLS144" s="6"/>
      <c r="RLT144" s="6"/>
      <c r="RLU144" s="6"/>
      <c r="RLV144" s="6"/>
      <c r="RLW144" s="6"/>
      <c r="RLX144" s="6"/>
      <c r="RLY144" s="6"/>
      <c r="RLZ144" s="6"/>
      <c r="RMA144" s="6"/>
      <c r="RMB144" s="6"/>
      <c r="RMC144" s="6"/>
      <c r="RMD144" s="6"/>
      <c r="RME144" s="6"/>
      <c r="RMF144" s="6"/>
      <c r="RMG144" s="6"/>
      <c r="RMH144" s="6"/>
      <c r="RMI144" s="6"/>
      <c r="RMJ144" s="6"/>
      <c r="RMK144" s="6"/>
      <c r="RML144" s="6"/>
      <c r="RMM144" s="6"/>
      <c r="RMN144" s="6"/>
      <c r="RMO144" s="6"/>
      <c r="RMP144" s="6"/>
      <c r="RMQ144" s="6"/>
      <c r="RMR144" s="6"/>
      <c r="RMS144" s="6"/>
      <c r="RMT144" s="6"/>
      <c r="RMU144" s="6"/>
      <c r="RMV144" s="6"/>
      <c r="RMW144" s="6"/>
      <c r="RMX144" s="6"/>
      <c r="RMY144" s="6"/>
      <c r="RMZ144" s="6"/>
      <c r="RNA144" s="6"/>
      <c r="RNB144" s="6"/>
      <c r="RNC144" s="6"/>
      <c r="RND144" s="6"/>
      <c r="RNE144" s="6"/>
      <c r="RNF144" s="6"/>
      <c r="RNG144" s="6"/>
      <c r="RNH144" s="6"/>
      <c r="RNI144" s="6"/>
      <c r="RNJ144" s="6"/>
      <c r="RNK144" s="6"/>
      <c r="RNL144" s="6"/>
      <c r="RNM144" s="6"/>
      <c r="RNN144" s="6"/>
      <c r="RNO144" s="6"/>
      <c r="RNP144" s="6"/>
      <c r="RNQ144" s="6"/>
      <c r="RNR144" s="6"/>
      <c r="RNS144" s="6"/>
      <c r="RNT144" s="6"/>
      <c r="RNU144" s="6"/>
      <c r="RNV144" s="6"/>
      <c r="RNW144" s="6"/>
      <c r="RNX144" s="6"/>
      <c r="RNY144" s="6"/>
      <c r="RNZ144" s="6"/>
      <c r="ROA144" s="6"/>
      <c r="ROB144" s="6"/>
      <c r="ROC144" s="6"/>
      <c r="ROD144" s="6"/>
      <c r="ROE144" s="6"/>
      <c r="ROF144" s="6"/>
      <c r="ROG144" s="6"/>
      <c r="ROH144" s="6"/>
      <c r="ROI144" s="6"/>
      <c r="ROJ144" s="6"/>
      <c r="ROK144" s="6"/>
      <c r="ROL144" s="6"/>
      <c r="ROM144" s="6"/>
      <c r="RON144" s="6"/>
      <c r="ROO144" s="6"/>
      <c r="ROP144" s="6"/>
      <c r="ROQ144" s="6"/>
      <c r="ROR144" s="6"/>
      <c r="ROS144" s="6"/>
      <c r="ROT144" s="6"/>
      <c r="ROU144" s="6"/>
      <c r="ROV144" s="6"/>
      <c r="ROW144" s="6"/>
      <c r="ROX144" s="6"/>
      <c r="ROY144" s="6"/>
      <c r="ROZ144" s="6"/>
      <c r="RPA144" s="6"/>
      <c r="RPB144" s="6"/>
      <c r="RPC144" s="6"/>
      <c r="RPD144" s="6"/>
      <c r="RPE144" s="6"/>
      <c r="RPF144" s="6"/>
      <c r="RPG144" s="6"/>
      <c r="RPH144" s="6"/>
      <c r="RPI144" s="6"/>
      <c r="RPJ144" s="6"/>
      <c r="RPK144" s="6"/>
      <c r="RPL144" s="6"/>
      <c r="RPM144" s="6"/>
      <c r="RPN144" s="6"/>
      <c r="RPO144" s="6"/>
      <c r="RPP144" s="6"/>
      <c r="RPQ144" s="6"/>
      <c r="RPR144" s="6"/>
      <c r="RPS144" s="6"/>
      <c r="RPT144" s="6"/>
      <c r="RPU144" s="6"/>
      <c r="RPV144" s="6"/>
      <c r="RPW144" s="6"/>
      <c r="RPX144" s="6"/>
      <c r="RPY144" s="6"/>
      <c r="RPZ144" s="6"/>
      <c r="RQA144" s="6"/>
      <c r="RQB144" s="6"/>
      <c r="RQC144" s="6"/>
      <c r="RQD144" s="6"/>
      <c r="RQE144" s="6"/>
      <c r="RQF144" s="6"/>
      <c r="RQG144" s="6"/>
      <c r="RQH144" s="6"/>
      <c r="RQI144" s="6"/>
      <c r="RQJ144" s="6"/>
      <c r="RQK144" s="6"/>
      <c r="RQL144" s="6"/>
      <c r="RQM144" s="6"/>
      <c r="RQN144" s="6"/>
      <c r="RQO144" s="6"/>
      <c r="RQP144" s="6"/>
      <c r="RQQ144" s="6"/>
      <c r="RQR144" s="6"/>
      <c r="RQS144" s="6"/>
      <c r="RQT144" s="6"/>
      <c r="RQU144" s="6"/>
      <c r="RQV144" s="6"/>
      <c r="RQW144" s="6"/>
      <c r="RQX144" s="6"/>
      <c r="RQY144" s="6"/>
      <c r="RQZ144" s="6"/>
      <c r="RRA144" s="6"/>
      <c r="RRB144" s="6"/>
      <c r="RRC144" s="6"/>
      <c r="RRD144" s="6"/>
      <c r="RRE144" s="6"/>
      <c r="RRF144" s="6"/>
      <c r="RRG144" s="6"/>
      <c r="RRH144" s="6"/>
      <c r="RRI144" s="6"/>
      <c r="RRJ144" s="6"/>
      <c r="RRK144" s="6"/>
      <c r="RRL144" s="6"/>
      <c r="RRM144" s="6"/>
      <c r="RRN144" s="6"/>
      <c r="RRO144" s="6"/>
      <c r="RRP144" s="6"/>
      <c r="RRQ144" s="6"/>
      <c r="RRR144" s="6"/>
      <c r="RRS144" s="6"/>
      <c r="RRT144" s="6"/>
      <c r="RRU144" s="6"/>
      <c r="RRV144" s="6"/>
      <c r="RRW144" s="6"/>
      <c r="RRX144" s="6"/>
      <c r="RRY144" s="6"/>
      <c r="RRZ144" s="6"/>
      <c r="RSA144" s="6"/>
      <c r="RSB144" s="6"/>
      <c r="RSC144" s="6"/>
      <c r="RSD144" s="6"/>
      <c r="RSE144" s="6"/>
      <c r="RSF144" s="6"/>
      <c r="RSG144" s="6"/>
      <c r="RSH144" s="6"/>
      <c r="RSI144" s="6"/>
      <c r="RSJ144" s="6"/>
      <c r="RSK144" s="6"/>
      <c r="RSL144" s="6"/>
      <c r="RSM144" s="6"/>
      <c r="RSN144" s="6"/>
      <c r="RSO144" s="6"/>
      <c r="RSP144" s="6"/>
      <c r="RSQ144" s="6"/>
      <c r="RSR144" s="6"/>
      <c r="RSS144" s="6"/>
      <c r="RST144" s="6"/>
      <c r="RSU144" s="6"/>
      <c r="RSV144" s="6"/>
      <c r="RSW144" s="6"/>
      <c r="RSX144" s="6"/>
      <c r="RSY144" s="6"/>
      <c r="RSZ144" s="6"/>
      <c r="RTA144" s="6"/>
      <c r="RTB144" s="6"/>
      <c r="RTC144" s="6"/>
      <c r="RTD144" s="6"/>
      <c r="RTE144" s="6"/>
      <c r="RTF144" s="6"/>
      <c r="RTG144" s="6"/>
      <c r="RTH144" s="6"/>
      <c r="RTI144" s="6"/>
      <c r="RTJ144" s="6"/>
      <c r="RTK144" s="6"/>
      <c r="RTL144" s="6"/>
      <c r="RTM144" s="6"/>
      <c r="RTN144" s="6"/>
      <c r="RTO144" s="6"/>
      <c r="RTP144" s="6"/>
      <c r="RTQ144" s="6"/>
      <c r="RTR144" s="6"/>
      <c r="RTS144" s="6"/>
      <c r="RTT144" s="6"/>
      <c r="RTU144" s="6"/>
      <c r="RTV144" s="6"/>
      <c r="RTW144" s="6"/>
      <c r="RTX144" s="6"/>
      <c r="RTY144" s="6"/>
      <c r="RTZ144" s="6"/>
      <c r="RUA144" s="6"/>
      <c r="RUB144" s="6"/>
      <c r="RUC144" s="6"/>
      <c r="RUD144" s="6"/>
      <c r="RUE144" s="6"/>
      <c r="RUF144" s="6"/>
      <c r="RUG144" s="6"/>
      <c r="RUH144" s="6"/>
      <c r="RUI144" s="6"/>
      <c r="RUJ144" s="6"/>
      <c r="RUK144" s="6"/>
      <c r="RUL144" s="6"/>
      <c r="RUM144" s="6"/>
      <c r="RUN144" s="6"/>
      <c r="RUO144" s="6"/>
      <c r="RUP144" s="6"/>
      <c r="RUQ144" s="6"/>
      <c r="RUR144" s="6"/>
      <c r="RUS144" s="6"/>
      <c r="RUT144" s="6"/>
      <c r="RUU144" s="6"/>
      <c r="RUV144" s="6"/>
      <c r="RUW144" s="6"/>
      <c r="RUX144" s="6"/>
      <c r="RUY144" s="6"/>
      <c r="RUZ144" s="6"/>
      <c r="RVA144" s="6"/>
      <c r="RVB144" s="6"/>
      <c r="RVC144" s="6"/>
      <c r="RVD144" s="6"/>
      <c r="RVE144" s="6"/>
      <c r="RVF144" s="6"/>
      <c r="RVG144" s="6"/>
      <c r="RVH144" s="6"/>
      <c r="RVI144" s="6"/>
      <c r="RVJ144" s="6"/>
      <c r="RVK144" s="6"/>
      <c r="RVL144" s="6"/>
      <c r="RVM144" s="6"/>
      <c r="RVN144" s="6"/>
      <c r="RVO144" s="6"/>
      <c r="RVP144" s="6"/>
      <c r="RVQ144" s="6"/>
      <c r="RVR144" s="6"/>
      <c r="RVS144" s="6"/>
      <c r="RVT144" s="6"/>
      <c r="RVU144" s="6"/>
      <c r="RVV144" s="6"/>
      <c r="RVW144" s="6"/>
      <c r="RVX144" s="6"/>
      <c r="RVY144" s="6"/>
      <c r="RVZ144" s="6"/>
      <c r="RWA144" s="6"/>
      <c r="RWB144" s="6"/>
      <c r="RWC144" s="6"/>
      <c r="RWD144" s="6"/>
      <c r="RWE144" s="6"/>
      <c r="RWF144" s="6"/>
      <c r="RWG144" s="6"/>
      <c r="RWH144" s="6"/>
      <c r="RWI144" s="6"/>
      <c r="RWJ144" s="6"/>
      <c r="RWK144" s="6"/>
      <c r="RWL144" s="6"/>
      <c r="RWM144" s="6"/>
      <c r="RWN144" s="6"/>
      <c r="RWO144" s="6"/>
      <c r="RWP144" s="6"/>
      <c r="RWQ144" s="6"/>
      <c r="RWR144" s="6"/>
      <c r="RWS144" s="6"/>
      <c r="RWT144" s="6"/>
      <c r="RWU144" s="6"/>
      <c r="RWV144" s="6"/>
      <c r="RWW144" s="6"/>
      <c r="RWX144" s="6"/>
      <c r="RWY144" s="6"/>
      <c r="RWZ144" s="6"/>
      <c r="RXA144" s="6"/>
      <c r="RXB144" s="6"/>
      <c r="RXC144" s="6"/>
      <c r="RXD144" s="6"/>
      <c r="RXE144" s="6"/>
      <c r="RXF144" s="6"/>
      <c r="RXG144" s="6"/>
      <c r="RXH144" s="6"/>
      <c r="RXI144" s="6"/>
      <c r="RXJ144" s="6"/>
      <c r="RXK144" s="6"/>
      <c r="RXL144" s="6"/>
      <c r="RXM144" s="6"/>
      <c r="RXN144" s="6"/>
      <c r="RXO144" s="6"/>
      <c r="RXP144" s="6"/>
      <c r="RXQ144" s="6"/>
      <c r="RXR144" s="6"/>
      <c r="RXS144" s="6"/>
      <c r="RXT144" s="6"/>
      <c r="RXU144" s="6"/>
      <c r="RXV144" s="6"/>
      <c r="RXW144" s="6"/>
      <c r="RXX144" s="6"/>
      <c r="RXY144" s="6"/>
      <c r="RXZ144" s="6"/>
      <c r="RYA144" s="6"/>
      <c r="RYB144" s="6"/>
      <c r="RYC144" s="6"/>
      <c r="RYD144" s="6"/>
      <c r="RYE144" s="6"/>
      <c r="RYF144" s="6"/>
      <c r="RYG144" s="6"/>
      <c r="RYH144" s="6"/>
      <c r="RYI144" s="6"/>
      <c r="RYJ144" s="6"/>
      <c r="RYK144" s="6"/>
      <c r="RYL144" s="6"/>
      <c r="RYM144" s="6"/>
      <c r="RYN144" s="6"/>
      <c r="RYO144" s="6"/>
      <c r="RYP144" s="6"/>
      <c r="RYQ144" s="6"/>
      <c r="RYR144" s="6"/>
      <c r="RYS144" s="6"/>
      <c r="RYT144" s="6"/>
      <c r="RYU144" s="6"/>
      <c r="RYV144" s="6"/>
      <c r="RYW144" s="6"/>
      <c r="RYX144" s="6"/>
      <c r="RYY144" s="6"/>
      <c r="RYZ144" s="6"/>
      <c r="RZA144" s="6"/>
      <c r="RZB144" s="6"/>
      <c r="RZC144" s="6"/>
      <c r="RZD144" s="6"/>
      <c r="RZE144" s="6"/>
      <c r="RZF144" s="6"/>
      <c r="RZG144" s="6"/>
      <c r="RZH144" s="6"/>
      <c r="RZI144" s="6"/>
      <c r="RZJ144" s="6"/>
      <c r="RZK144" s="6"/>
      <c r="RZL144" s="6"/>
      <c r="RZM144" s="6"/>
      <c r="RZN144" s="6"/>
      <c r="RZO144" s="6"/>
      <c r="RZP144" s="6"/>
      <c r="RZQ144" s="6"/>
      <c r="RZR144" s="6"/>
      <c r="RZS144" s="6"/>
      <c r="RZT144" s="6"/>
      <c r="RZU144" s="6"/>
      <c r="RZV144" s="6"/>
      <c r="RZW144" s="6"/>
      <c r="RZX144" s="6"/>
      <c r="RZY144" s="6"/>
      <c r="RZZ144" s="6"/>
      <c r="SAA144" s="6"/>
      <c r="SAB144" s="6"/>
      <c r="SAC144" s="6"/>
      <c r="SAD144" s="6"/>
      <c r="SAE144" s="6"/>
      <c r="SAF144" s="6"/>
      <c r="SAG144" s="6"/>
      <c r="SAH144" s="6"/>
      <c r="SAI144" s="6"/>
      <c r="SAJ144" s="6"/>
      <c r="SAK144" s="6"/>
      <c r="SAL144" s="6"/>
      <c r="SAM144" s="6"/>
      <c r="SAN144" s="6"/>
      <c r="SAO144" s="6"/>
      <c r="SAP144" s="6"/>
      <c r="SAQ144" s="6"/>
      <c r="SAR144" s="6"/>
      <c r="SAS144" s="6"/>
      <c r="SAT144" s="6"/>
      <c r="SAU144" s="6"/>
      <c r="SAV144" s="6"/>
      <c r="SAW144" s="6"/>
      <c r="SAX144" s="6"/>
      <c r="SAY144" s="6"/>
      <c r="SAZ144" s="6"/>
      <c r="SBA144" s="6"/>
      <c r="SBB144" s="6"/>
      <c r="SBC144" s="6"/>
      <c r="SBD144" s="6"/>
      <c r="SBE144" s="6"/>
      <c r="SBF144" s="6"/>
      <c r="SBG144" s="6"/>
      <c r="SBH144" s="6"/>
      <c r="SBI144" s="6"/>
      <c r="SBJ144" s="6"/>
      <c r="SBK144" s="6"/>
      <c r="SBL144" s="6"/>
      <c r="SBM144" s="6"/>
      <c r="SBN144" s="6"/>
      <c r="SBO144" s="6"/>
      <c r="SBP144" s="6"/>
      <c r="SBQ144" s="6"/>
      <c r="SBR144" s="6"/>
      <c r="SBS144" s="6"/>
      <c r="SBT144" s="6"/>
      <c r="SBU144" s="6"/>
      <c r="SBV144" s="6"/>
      <c r="SBW144" s="6"/>
      <c r="SBX144" s="6"/>
      <c r="SBY144" s="6"/>
      <c r="SBZ144" s="6"/>
      <c r="SCA144" s="6"/>
      <c r="SCB144" s="6"/>
      <c r="SCC144" s="6"/>
      <c r="SCD144" s="6"/>
      <c r="SCE144" s="6"/>
      <c r="SCF144" s="6"/>
      <c r="SCG144" s="6"/>
      <c r="SCH144" s="6"/>
      <c r="SCI144" s="6"/>
      <c r="SCJ144" s="6"/>
      <c r="SCK144" s="6"/>
      <c r="SCL144" s="6"/>
      <c r="SCM144" s="6"/>
      <c r="SCN144" s="6"/>
      <c r="SCO144" s="6"/>
      <c r="SCP144" s="6"/>
      <c r="SCQ144" s="6"/>
      <c r="SCR144" s="6"/>
      <c r="SCS144" s="6"/>
      <c r="SCT144" s="6"/>
      <c r="SCU144" s="6"/>
      <c r="SCV144" s="6"/>
      <c r="SCW144" s="6"/>
      <c r="SCX144" s="6"/>
      <c r="SCY144" s="6"/>
      <c r="SCZ144" s="6"/>
      <c r="SDA144" s="6"/>
      <c r="SDB144" s="6"/>
      <c r="SDC144" s="6"/>
      <c r="SDD144" s="6"/>
      <c r="SDE144" s="6"/>
      <c r="SDF144" s="6"/>
      <c r="SDG144" s="6"/>
      <c r="SDH144" s="6"/>
      <c r="SDI144" s="6"/>
      <c r="SDJ144" s="6"/>
      <c r="SDK144" s="6"/>
      <c r="SDL144" s="6"/>
      <c r="SDM144" s="6"/>
      <c r="SDN144" s="6"/>
      <c r="SDO144" s="6"/>
      <c r="SDP144" s="6"/>
      <c r="SDQ144" s="6"/>
      <c r="SDR144" s="6"/>
      <c r="SDS144" s="6"/>
      <c r="SDT144" s="6"/>
      <c r="SDU144" s="6"/>
      <c r="SDV144" s="6"/>
      <c r="SDW144" s="6"/>
      <c r="SDX144" s="6"/>
      <c r="SDY144" s="6"/>
      <c r="SDZ144" s="6"/>
      <c r="SEA144" s="6"/>
      <c r="SEB144" s="6"/>
      <c r="SEC144" s="6"/>
      <c r="SED144" s="6"/>
      <c r="SEE144" s="6"/>
      <c r="SEF144" s="6"/>
      <c r="SEG144" s="6"/>
      <c r="SEH144" s="6"/>
      <c r="SEI144" s="6"/>
      <c r="SEJ144" s="6"/>
      <c r="SEK144" s="6"/>
      <c r="SEL144" s="6"/>
      <c r="SEM144" s="6"/>
      <c r="SEN144" s="6"/>
      <c r="SEO144" s="6"/>
      <c r="SEP144" s="6"/>
      <c r="SEQ144" s="6"/>
      <c r="SER144" s="6"/>
      <c r="SES144" s="6"/>
      <c r="SET144" s="6"/>
      <c r="SEU144" s="6"/>
      <c r="SEV144" s="6"/>
      <c r="SEW144" s="6"/>
      <c r="SEX144" s="6"/>
      <c r="SEY144" s="6"/>
      <c r="SEZ144" s="6"/>
      <c r="SFA144" s="6"/>
      <c r="SFB144" s="6"/>
      <c r="SFC144" s="6"/>
      <c r="SFD144" s="6"/>
      <c r="SFE144" s="6"/>
      <c r="SFF144" s="6"/>
      <c r="SFG144" s="6"/>
      <c r="SFH144" s="6"/>
      <c r="SFI144" s="6"/>
      <c r="SFJ144" s="6"/>
      <c r="SFK144" s="6"/>
      <c r="SFL144" s="6"/>
      <c r="SFM144" s="6"/>
      <c r="SFN144" s="6"/>
      <c r="SFO144" s="6"/>
      <c r="SFP144" s="6"/>
      <c r="SFQ144" s="6"/>
      <c r="SFR144" s="6"/>
      <c r="SFS144" s="6"/>
      <c r="SFT144" s="6"/>
      <c r="SFU144" s="6"/>
      <c r="SFV144" s="6"/>
      <c r="SFW144" s="6"/>
      <c r="SFX144" s="6"/>
      <c r="SFY144" s="6"/>
      <c r="SFZ144" s="6"/>
      <c r="SGA144" s="6"/>
      <c r="SGB144" s="6"/>
      <c r="SGC144" s="6"/>
      <c r="SGD144" s="6"/>
      <c r="SGE144" s="6"/>
      <c r="SGF144" s="6"/>
      <c r="SGG144" s="6"/>
      <c r="SGH144" s="6"/>
      <c r="SGI144" s="6"/>
      <c r="SGJ144" s="6"/>
      <c r="SGK144" s="6"/>
      <c r="SGL144" s="6"/>
      <c r="SGM144" s="6"/>
      <c r="SGN144" s="6"/>
      <c r="SGO144" s="6"/>
      <c r="SGP144" s="6"/>
      <c r="SGQ144" s="6"/>
      <c r="SGR144" s="6"/>
      <c r="SGS144" s="6"/>
      <c r="SGT144" s="6"/>
      <c r="SGU144" s="6"/>
      <c r="SGV144" s="6"/>
      <c r="SGW144" s="6"/>
      <c r="SGX144" s="6"/>
      <c r="SGY144" s="6"/>
      <c r="SGZ144" s="6"/>
      <c r="SHA144" s="6"/>
      <c r="SHB144" s="6"/>
      <c r="SHC144" s="6"/>
      <c r="SHD144" s="6"/>
      <c r="SHE144" s="6"/>
      <c r="SHF144" s="6"/>
      <c r="SHG144" s="6"/>
      <c r="SHH144" s="6"/>
      <c r="SHI144" s="6"/>
      <c r="SHJ144" s="6"/>
      <c r="SHK144" s="6"/>
      <c r="SHL144" s="6"/>
      <c r="SHM144" s="6"/>
      <c r="SHN144" s="6"/>
      <c r="SHO144" s="6"/>
      <c r="SHP144" s="6"/>
      <c r="SHQ144" s="6"/>
      <c r="SHR144" s="6"/>
      <c r="SHS144" s="6"/>
      <c r="SHT144" s="6"/>
      <c r="SHU144" s="6"/>
      <c r="SHV144" s="6"/>
      <c r="SHW144" s="6"/>
      <c r="SHX144" s="6"/>
      <c r="SHY144" s="6"/>
      <c r="SHZ144" s="6"/>
      <c r="SIA144" s="6"/>
      <c r="SIB144" s="6"/>
      <c r="SIC144" s="6"/>
      <c r="SID144" s="6"/>
      <c r="SIE144" s="6"/>
      <c r="SIF144" s="6"/>
      <c r="SIG144" s="6"/>
      <c r="SIH144" s="6"/>
      <c r="SII144" s="6"/>
      <c r="SIJ144" s="6"/>
      <c r="SIK144" s="6"/>
      <c r="SIL144" s="6"/>
      <c r="SIM144" s="6"/>
      <c r="SIN144" s="6"/>
      <c r="SIO144" s="6"/>
      <c r="SIP144" s="6"/>
      <c r="SIQ144" s="6"/>
      <c r="SIR144" s="6"/>
      <c r="SIS144" s="6"/>
      <c r="SIT144" s="6"/>
      <c r="SIU144" s="6"/>
      <c r="SIV144" s="6"/>
      <c r="SIW144" s="6"/>
      <c r="SIX144" s="6"/>
      <c r="SIY144" s="6"/>
      <c r="SIZ144" s="6"/>
      <c r="SJA144" s="6"/>
      <c r="SJB144" s="6"/>
      <c r="SJC144" s="6"/>
      <c r="SJD144" s="6"/>
      <c r="SJE144" s="6"/>
      <c r="SJF144" s="6"/>
      <c r="SJG144" s="6"/>
      <c r="SJH144" s="6"/>
      <c r="SJI144" s="6"/>
      <c r="SJJ144" s="6"/>
      <c r="SJK144" s="6"/>
      <c r="SJL144" s="6"/>
      <c r="SJM144" s="6"/>
      <c r="SJN144" s="6"/>
      <c r="SJO144" s="6"/>
      <c r="SJP144" s="6"/>
      <c r="SJQ144" s="6"/>
      <c r="SJR144" s="6"/>
      <c r="SJS144" s="6"/>
      <c r="SJT144" s="6"/>
      <c r="SJU144" s="6"/>
      <c r="SJV144" s="6"/>
      <c r="SJW144" s="6"/>
      <c r="SJX144" s="6"/>
      <c r="SJY144" s="6"/>
      <c r="SJZ144" s="6"/>
      <c r="SKA144" s="6"/>
      <c r="SKB144" s="6"/>
      <c r="SKC144" s="6"/>
      <c r="SKD144" s="6"/>
      <c r="SKE144" s="6"/>
      <c r="SKF144" s="6"/>
      <c r="SKG144" s="6"/>
      <c r="SKH144" s="6"/>
      <c r="SKI144" s="6"/>
      <c r="SKJ144" s="6"/>
      <c r="SKK144" s="6"/>
      <c r="SKL144" s="6"/>
      <c r="SKM144" s="6"/>
      <c r="SKN144" s="6"/>
      <c r="SKO144" s="6"/>
      <c r="SKP144" s="6"/>
      <c r="SKQ144" s="6"/>
      <c r="SKR144" s="6"/>
      <c r="SKS144" s="6"/>
      <c r="SKT144" s="6"/>
      <c r="SKU144" s="6"/>
      <c r="SKV144" s="6"/>
      <c r="SKW144" s="6"/>
      <c r="SKX144" s="6"/>
      <c r="SKY144" s="6"/>
      <c r="SKZ144" s="6"/>
      <c r="SLA144" s="6"/>
      <c r="SLB144" s="6"/>
      <c r="SLC144" s="6"/>
      <c r="SLD144" s="6"/>
      <c r="SLE144" s="6"/>
      <c r="SLF144" s="6"/>
      <c r="SLG144" s="6"/>
      <c r="SLH144" s="6"/>
      <c r="SLI144" s="6"/>
      <c r="SLJ144" s="6"/>
      <c r="SLK144" s="6"/>
      <c r="SLL144" s="6"/>
      <c r="SLM144" s="6"/>
      <c r="SLN144" s="6"/>
      <c r="SLO144" s="6"/>
      <c r="SLP144" s="6"/>
      <c r="SLQ144" s="6"/>
      <c r="SLR144" s="6"/>
      <c r="SLS144" s="6"/>
      <c r="SLT144" s="6"/>
      <c r="SLU144" s="6"/>
      <c r="SLV144" s="6"/>
      <c r="SLW144" s="6"/>
      <c r="SLX144" s="6"/>
      <c r="SLY144" s="6"/>
      <c r="SLZ144" s="6"/>
      <c r="SMA144" s="6"/>
      <c r="SMB144" s="6"/>
      <c r="SMC144" s="6"/>
      <c r="SMD144" s="6"/>
      <c r="SME144" s="6"/>
      <c r="SMF144" s="6"/>
      <c r="SMG144" s="6"/>
      <c r="SMH144" s="6"/>
      <c r="SMI144" s="6"/>
      <c r="SMJ144" s="6"/>
      <c r="SMK144" s="6"/>
      <c r="SML144" s="6"/>
      <c r="SMM144" s="6"/>
      <c r="SMN144" s="6"/>
      <c r="SMO144" s="6"/>
      <c r="SMP144" s="6"/>
      <c r="SMQ144" s="6"/>
      <c r="SMR144" s="6"/>
      <c r="SMS144" s="6"/>
      <c r="SMT144" s="6"/>
      <c r="SMU144" s="6"/>
      <c r="SMV144" s="6"/>
      <c r="SMW144" s="6"/>
      <c r="SMX144" s="6"/>
      <c r="SMY144" s="6"/>
      <c r="SMZ144" s="6"/>
      <c r="SNA144" s="6"/>
      <c r="SNB144" s="6"/>
      <c r="SNC144" s="6"/>
      <c r="SND144" s="6"/>
      <c r="SNE144" s="6"/>
      <c r="SNF144" s="6"/>
      <c r="SNG144" s="6"/>
      <c r="SNH144" s="6"/>
      <c r="SNI144" s="6"/>
      <c r="SNJ144" s="6"/>
      <c r="SNK144" s="6"/>
      <c r="SNL144" s="6"/>
      <c r="SNM144" s="6"/>
      <c r="SNN144" s="6"/>
      <c r="SNO144" s="6"/>
      <c r="SNP144" s="6"/>
      <c r="SNQ144" s="6"/>
      <c r="SNR144" s="6"/>
      <c r="SNS144" s="6"/>
      <c r="SNT144" s="6"/>
      <c r="SNU144" s="6"/>
      <c r="SNV144" s="6"/>
      <c r="SNW144" s="6"/>
      <c r="SNX144" s="6"/>
      <c r="SNY144" s="6"/>
      <c r="SNZ144" s="6"/>
      <c r="SOA144" s="6"/>
      <c r="SOB144" s="6"/>
      <c r="SOC144" s="6"/>
      <c r="SOD144" s="6"/>
      <c r="SOE144" s="6"/>
      <c r="SOF144" s="6"/>
      <c r="SOG144" s="6"/>
      <c r="SOH144" s="6"/>
      <c r="SOI144" s="6"/>
      <c r="SOJ144" s="6"/>
      <c r="SOK144" s="6"/>
      <c r="SOL144" s="6"/>
      <c r="SOM144" s="6"/>
      <c r="SON144" s="6"/>
      <c r="SOO144" s="6"/>
      <c r="SOP144" s="6"/>
      <c r="SOQ144" s="6"/>
      <c r="SOR144" s="6"/>
      <c r="SOS144" s="6"/>
      <c r="SOT144" s="6"/>
      <c r="SOU144" s="6"/>
      <c r="SOV144" s="6"/>
      <c r="SOW144" s="6"/>
      <c r="SOX144" s="6"/>
      <c r="SOY144" s="6"/>
      <c r="SOZ144" s="6"/>
      <c r="SPA144" s="6"/>
      <c r="SPB144" s="6"/>
      <c r="SPC144" s="6"/>
      <c r="SPD144" s="6"/>
      <c r="SPE144" s="6"/>
      <c r="SPF144" s="6"/>
      <c r="SPG144" s="6"/>
      <c r="SPH144" s="6"/>
      <c r="SPI144" s="6"/>
      <c r="SPJ144" s="6"/>
      <c r="SPK144" s="6"/>
      <c r="SPL144" s="6"/>
      <c r="SPM144" s="6"/>
      <c r="SPN144" s="6"/>
      <c r="SPO144" s="6"/>
      <c r="SPP144" s="6"/>
      <c r="SPQ144" s="6"/>
      <c r="SPR144" s="6"/>
      <c r="SPS144" s="6"/>
      <c r="SPT144" s="6"/>
      <c r="SPU144" s="6"/>
      <c r="SPV144" s="6"/>
      <c r="SPW144" s="6"/>
      <c r="SPX144" s="6"/>
      <c r="SPY144" s="6"/>
      <c r="SPZ144" s="6"/>
      <c r="SQA144" s="6"/>
      <c r="SQB144" s="6"/>
      <c r="SQC144" s="6"/>
      <c r="SQD144" s="6"/>
      <c r="SQE144" s="6"/>
      <c r="SQF144" s="6"/>
      <c r="SQG144" s="6"/>
      <c r="SQH144" s="6"/>
      <c r="SQI144" s="6"/>
      <c r="SQJ144" s="6"/>
      <c r="SQK144" s="6"/>
      <c r="SQL144" s="6"/>
      <c r="SQM144" s="6"/>
      <c r="SQN144" s="6"/>
      <c r="SQO144" s="6"/>
      <c r="SQP144" s="6"/>
      <c r="SQQ144" s="6"/>
      <c r="SQR144" s="6"/>
      <c r="SQS144" s="6"/>
      <c r="SQT144" s="6"/>
      <c r="SQU144" s="6"/>
      <c r="SQV144" s="6"/>
      <c r="SQW144" s="6"/>
      <c r="SQX144" s="6"/>
      <c r="SQY144" s="6"/>
      <c r="SQZ144" s="6"/>
      <c r="SRA144" s="6"/>
      <c r="SRB144" s="6"/>
      <c r="SRC144" s="6"/>
      <c r="SRD144" s="6"/>
      <c r="SRE144" s="6"/>
      <c r="SRF144" s="6"/>
      <c r="SRG144" s="6"/>
      <c r="SRH144" s="6"/>
      <c r="SRI144" s="6"/>
      <c r="SRJ144" s="6"/>
      <c r="SRK144" s="6"/>
      <c r="SRL144" s="6"/>
      <c r="SRM144" s="6"/>
      <c r="SRN144" s="6"/>
      <c r="SRO144" s="6"/>
      <c r="SRP144" s="6"/>
      <c r="SRQ144" s="6"/>
      <c r="SRR144" s="6"/>
      <c r="SRS144" s="6"/>
      <c r="SRT144" s="6"/>
      <c r="SRU144" s="6"/>
      <c r="SRV144" s="6"/>
      <c r="SRW144" s="6"/>
      <c r="SRX144" s="6"/>
      <c r="SRY144" s="6"/>
      <c r="SRZ144" s="6"/>
      <c r="SSA144" s="6"/>
      <c r="SSB144" s="6"/>
      <c r="SSC144" s="6"/>
      <c r="SSD144" s="6"/>
      <c r="SSE144" s="6"/>
      <c r="SSF144" s="6"/>
      <c r="SSG144" s="6"/>
      <c r="SSH144" s="6"/>
      <c r="SSI144" s="6"/>
      <c r="SSJ144" s="6"/>
      <c r="SSK144" s="6"/>
      <c r="SSL144" s="6"/>
      <c r="SSM144" s="6"/>
      <c r="SSN144" s="6"/>
      <c r="SSO144" s="6"/>
      <c r="SSP144" s="6"/>
      <c r="SSQ144" s="6"/>
      <c r="SSR144" s="6"/>
      <c r="SSS144" s="6"/>
      <c r="SST144" s="6"/>
      <c r="SSU144" s="6"/>
      <c r="SSV144" s="6"/>
      <c r="SSW144" s="6"/>
      <c r="SSX144" s="6"/>
      <c r="SSY144" s="6"/>
      <c r="SSZ144" s="6"/>
      <c r="STA144" s="6"/>
      <c r="STB144" s="6"/>
      <c r="STC144" s="6"/>
      <c r="STD144" s="6"/>
      <c r="STE144" s="6"/>
      <c r="STF144" s="6"/>
      <c r="STG144" s="6"/>
      <c r="STH144" s="6"/>
      <c r="STI144" s="6"/>
      <c r="STJ144" s="6"/>
      <c r="STK144" s="6"/>
      <c r="STL144" s="6"/>
      <c r="STM144" s="6"/>
      <c r="STN144" s="6"/>
      <c r="STO144" s="6"/>
      <c r="STP144" s="6"/>
      <c r="STQ144" s="6"/>
      <c r="STR144" s="6"/>
      <c r="STS144" s="6"/>
      <c r="STT144" s="6"/>
      <c r="STU144" s="6"/>
      <c r="STV144" s="6"/>
      <c r="STW144" s="6"/>
      <c r="STX144" s="6"/>
      <c r="STY144" s="6"/>
      <c r="STZ144" s="6"/>
      <c r="SUA144" s="6"/>
      <c r="SUB144" s="6"/>
      <c r="SUC144" s="6"/>
      <c r="SUD144" s="6"/>
      <c r="SUE144" s="6"/>
      <c r="SUF144" s="6"/>
      <c r="SUG144" s="6"/>
      <c r="SUH144" s="6"/>
      <c r="SUI144" s="6"/>
      <c r="SUJ144" s="6"/>
      <c r="SUK144" s="6"/>
      <c r="SUL144" s="6"/>
      <c r="SUM144" s="6"/>
      <c r="SUN144" s="6"/>
      <c r="SUO144" s="6"/>
      <c r="SUP144" s="6"/>
      <c r="SUQ144" s="6"/>
      <c r="SUR144" s="6"/>
      <c r="SUS144" s="6"/>
      <c r="SUT144" s="6"/>
      <c r="SUU144" s="6"/>
      <c r="SUV144" s="6"/>
      <c r="SUW144" s="6"/>
      <c r="SUX144" s="6"/>
      <c r="SUY144" s="6"/>
      <c r="SUZ144" s="6"/>
      <c r="SVA144" s="6"/>
      <c r="SVB144" s="6"/>
      <c r="SVC144" s="6"/>
      <c r="SVD144" s="6"/>
      <c r="SVE144" s="6"/>
      <c r="SVF144" s="6"/>
      <c r="SVG144" s="6"/>
      <c r="SVH144" s="6"/>
      <c r="SVI144" s="6"/>
      <c r="SVJ144" s="6"/>
      <c r="SVK144" s="6"/>
      <c r="SVL144" s="6"/>
      <c r="SVM144" s="6"/>
      <c r="SVN144" s="6"/>
      <c r="SVO144" s="6"/>
      <c r="SVP144" s="6"/>
      <c r="SVQ144" s="6"/>
      <c r="SVR144" s="6"/>
      <c r="SVS144" s="6"/>
      <c r="SVT144" s="6"/>
      <c r="SVU144" s="6"/>
      <c r="SVV144" s="6"/>
      <c r="SVW144" s="6"/>
      <c r="SVX144" s="6"/>
      <c r="SVY144" s="6"/>
      <c r="SVZ144" s="6"/>
      <c r="SWA144" s="6"/>
      <c r="SWB144" s="6"/>
      <c r="SWC144" s="6"/>
      <c r="SWD144" s="6"/>
      <c r="SWE144" s="6"/>
      <c r="SWF144" s="6"/>
      <c r="SWG144" s="6"/>
      <c r="SWH144" s="6"/>
      <c r="SWI144" s="6"/>
      <c r="SWJ144" s="6"/>
      <c r="SWK144" s="6"/>
      <c r="SWL144" s="6"/>
      <c r="SWM144" s="6"/>
      <c r="SWN144" s="6"/>
      <c r="SWO144" s="6"/>
      <c r="SWP144" s="6"/>
      <c r="SWQ144" s="6"/>
      <c r="SWR144" s="6"/>
      <c r="SWS144" s="6"/>
      <c r="SWT144" s="6"/>
      <c r="SWU144" s="6"/>
      <c r="SWV144" s="6"/>
      <c r="SWW144" s="6"/>
      <c r="SWX144" s="6"/>
      <c r="SWY144" s="6"/>
      <c r="SWZ144" s="6"/>
      <c r="SXA144" s="6"/>
      <c r="SXB144" s="6"/>
      <c r="SXC144" s="6"/>
      <c r="SXD144" s="6"/>
      <c r="SXE144" s="6"/>
      <c r="SXF144" s="6"/>
      <c r="SXG144" s="6"/>
      <c r="SXH144" s="6"/>
      <c r="SXI144" s="6"/>
      <c r="SXJ144" s="6"/>
      <c r="SXK144" s="6"/>
      <c r="SXL144" s="6"/>
      <c r="SXM144" s="6"/>
      <c r="SXN144" s="6"/>
      <c r="SXO144" s="6"/>
      <c r="SXP144" s="6"/>
      <c r="SXQ144" s="6"/>
      <c r="SXR144" s="6"/>
      <c r="SXS144" s="6"/>
      <c r="SXT144" s="6"/>
      <c r="SXU144" s="6"/>
      <c r="SXV144" s="6"/>
      <c r="SXW144" s="6"/>
      <c r="SXX144" s="6"/>
      <c r="SXY144" s="6"/>
      <c r="SXZ144" s="6"/>
      <c r="SYA144" s="6"/>
      <c r="SYB144" s="6"/>
      <c r="SYC144" s="6"/>
      <c r="SYD144" s="6"/>
      <c r="SYE144" s="6"/>
      <c r="SYF144" s="6"/>
      <c r="SYG144" s="6"/>
      <c r="SYH144" s="6"/>
      <c r="SYI144" s="6"/>
      <c r="SYJ144" s="6"/>
      <c r="SYK144" s="6"/>
      <c r="SYL144" s="6"/>
      <c r="SYM144" s="6"/>
      <c r="SYN144" s="6"/>
      <c r="SYO144" s="6"/>
      <c r="SYP144" s="6"/>
      <c r="SYQ144" s="6"/>
      <c r="SYR144" s="6"/>
      <c r="SYS144" s="6"/>
      <c r="SYT144" s="6"/>
      <c r="SYU144" s="6"/>
      <c r="SYV144" s="6"/>
      <c r="SYW144" s="6"/>
      <c r="SYX144" s="6"/>
      <c r="SYY144" s="6"/>
      <c r="SYZ144" s="6"/>
      <c r="SZA144" s="6"/>
      <c r="SZB144" s="6"/>
      <c r="SZC144" s="6"/>
      <c r="SZD144" s="6"/>
      <c r="SZE144" s="6"/>
      <c r="SZF144" s="6"/>
      <c r="SZG144" s="6"/>
      <c r="SZH144" s="6"/>
      <c r="SZI144" s="6"/>
      <c r="SZJ144" s="6"/>
      <c r="SZK144" s="6"/>
      <c r="SZL144" s="6"/>
      <c r="SZM144" s="6"/>
      <c r="SZN144" s="6"/>
      <c r="SZO144" s="6"/>
      <c r="SZP144" s="6"/>
      <c r="SZQ144" s="6"/>
      <c r="SZR144" s="6"/>
      <c r="SZS144" s="6"/>
      <c r="SZT144" s="6"/>
      <c r="SZU144" s="6"/>
      <c r="SZV144" s="6"/>
      <c r="SZW144" s="6"/>
      <c r="SZX144" s="6"/>
      <c r="SZY144" s="6"/>
      <c r="SZZ144" s="6"/>
      <c r="TAA144" s="6"/>
      <c r="TAB144" s="6"/>
      <c r="TAC144" s="6"/>
      <c r="TAD144" s="6"/>
      <c r="TAE144" s="6"/>
      <c r="TAF144" s="6"/>
      <c r="TAG144" s="6"/>
      <c r="TAH144" s="6"/>
      <c r="TAI144" s="6"/>
      <c r="TAJ144" s="6"/>
      <c r="TAK144" s="6"/>
      <c r="TAL144" s="6"/>
      <c r="TAM144" s="6"/>
      <c r="TAN144" s="6"/>
      <c r="TAO144" s="6"/>
      <c r="TAP144" s="6"/>
      <c r="TAQ144" s="6"/>
      <c r="TAR144" s="6"/>
      <c r="TAS144" s="6"/>
      <c r="TAT144" s="6"/>
      <c r="TAU144" s="6"/>
      <c r="TAV144" s="6"/>
      <c r="TAW144" s="6"/>
      <c r="TAX144" s="6"/>
      <c r="TAY144" s="6"/>
      <c r="TAZ144" s="6"/>
      <c r="TBA144" s="6"/>
      <c r="TBB144" s="6"/>
      <c r="TBC144" s="6"/>
      <c r="TBD144" s="6"/>
      <c r="TBE144" s="6"/>
      <c r="TBF144" s="6"/>
      <c r="TBG144" s="6"/>
      <c r="TBH144" s="6"/>
      <c r="TBI144" s="6"/>
      <c r="TBJ144" s="6"/>
      <c r="TBK144" s="6"/>
      <c r="TBL144" s="6"/>
      <c r="TBM144" s="6"/>
      <c r="TBN144" s="6"/>
      <c r="TBO144" s="6"/>
      <c r="TBP144" s="6"/>
      <c r="TBQ144" s="6"/>
      <c r="TBR144" s="6"/>
      <c r="TBS144" s="6"/>
      <c r="TBT144" s="6"/>
      <c r="TBU144" s="6"/>
      <c r="TBV144" s="6"/>
      <c r="TBW144" s="6"/>
      <c r="TBX144" s="6"/>
      <c r="TBY144" s="6"/>
      <c r="TBZ144" s="6"/>
      <c r="TCA144" s="6"/>
      <c r="TCB144" s="6"/>
      <c r="TCC144" s="6"/>
      <c r="TCD144" s="6"/>
      <c r="TCE144" s="6"/>
      <c r="TCF144" s="6"/>
      <c r="TCG144" s="6"/>
      <c r="TCH144" s="6"/>
      <c r="TCI144" s="6"/>
      <c r="TCJ144" s="6"/>
      <c r="TCK144" s="6"/>
      <c r="TCL144" s="6"/>
      <c r="TCM144" s="6"/>
      <c r="TCN144" s="6"/>
      <c r="TCO144" s="6"/>
      <c r="TCP144" s="6"/>
      <c r="TCQ144" s="6"/>
      <c r="TCR144" s="6"/>
      <c r="TCS144" s="6"/>
      <c r="TCT144" s="6"/>
      <c r="TCU144" s="6"/>
      <c r="TCV144" s="6"/>
      <c r="TCW144" s="6"/>
      <c r="TCX144" s="6"/>
      <c r="TCY144" s="6"/>
      <c r="TCZ144" s="6"/>
      <c r="TDA144" s="6"/>
      <c r="TDB144" s="6"/>
      <c r="TDC144" s="6"/>
      <c r="TDD144" s="6"/>
      <c r="TDE144" s="6"/>
      <c r="TDF144" s="6"/>
      <c r="TDG144" s="6"/>
      <c r="TDH144" s="6"/>
      <c r="TDI144" s="6"/>
      <c r="TDJ144" s="6"/>
      <c r="TDK144" s="6"/>
      <c r="TDL144" s="6"/>
      <c r="TDM144" s="6"/>
      <c r="TDN144" s="6"/>
      <c r="TDO144" s="6"/>
      <c r="TDP144" s="6"/>
      <c r="TDQ144" s="6"/>
      <c r="TDR144" s="6"/>
      <c r="TDS144" s="6"/>
      <c r="TDT144" s="6"/>
      <c r="TDU144" s="6"/>
      <c r="TDV144" s="6"/>
      <c r="TDW144" s="6"/>
      <c r="TDX144" s="6"/>
      <c r="TDY144" s="6"/>
      <c r="TDZ144" s="6"/>
      <c r="TEA144" s="6"/>
      <c r="TEB144" s="6"/>
      <c r="TEC144" s="6"/>
      <c r="TED144" s="6"/>
      <c r="TEE144" s="6"/>
      <c r="TEF144" s="6"/>
      <c r="TEG144" s="6"/>
      <c r="TEH144" s="6"/>
      <c r="TEI144" s="6"/>
      <c r="TEJ144" s="6"/>
      <c r="TEK144" s="6"/>
      <c r="TEL144" s="6"/>
      <c r="TEM144" s="6"/>
      <c r="TEN144" s="6"/>
      <c r="TEO144" s="6"/>
      <c r="TEP144" s="6"/>
      <c r="TEQ144" s="6"/>
      <c r="TER144" s="6"/>
      <c r="TES144" s="6"/>
      <c r="TET144" s="6"/>
      <c r="TEU144" s="6"/>
      <c r="TEV144" s="6"/>
      <c r="TEW144" s="6"/>
      <c r="TEX144" s="6"/>
      <c r="TEY144" s="6"/>
      <c r="TEZ144" s="6"/>
      <c r="TFA144" s="6"/>
      <c r="TFB144" s="6"/>
      <c r="TFC144" s="6"/>
      <c r="TFD144" s="6"/>
      <c r="TFE144" s="6"/>
      <c r="TFF144" s="6"/>
      <c r="TFG144" s="6"/>
      <c r="TFH144" s="6"/>
      <c r="TFI144" s="6"/>
      <c r="TFJ144" s="6"/>
      <c r="TFK144" s="6"/>
      <c r="TFL144" s="6"/>
      <c r="TFM144" s="6"/>
      <c r="TFN144" s="6"/>
      <c r="TFO144" s="6"/>
      <c r="TFP144" s="6"/>
      <c r="TFQ144" s="6"/>
      <c r="TFR144" s="6"/>
      <c r="TFS144" s="6"/>
      <c r="TFT144" s="6"/>
      <c r="TFU144" s="6"/>
      <c r="TFV144" s="6"/>
      <c r="TFW144" s="6"/>
      <c r="TFX144" s="6"/>
      <c r="TFY144" s="6"/>
      <c r="TFZ144" s="6"/>
      <c r="TGA144" s="6"/>
      <c r="TGB144" s="6"/>
      <c r="TGC144" s="6"/>
      <c r="TGD144" s="6"/>
      <c r="TGE144" s="6"/>
      <c r="TGF144" s="6"/>
      <c r="TGG144" s="6"/>
      <c r="TGH144" s="6"/>
      <c r="TGI144" s="6"/>
      <c r="TGJ144" s="6"/>
      <c r="TGK144" s="6"/>
      <c r="TGL144" s="6"/>
      <c r="TGM144" s="6"/>
      <c r="TGN144" s="6"/>
      <c r="TGO144" s="6"/>
      <c r="TGP144" s="6"/>
      <c r="TGQ144" s="6"/>
      <c r="TGR144" s="6"/>
      <c r="TGS144" s="6"/>
      <c r="TGT144" s="6"/>
      <c r="TGU144" s="6"/>
      <c r="TGV144" s="6"/>
      <c r="TGW144" s="6"/>
      <c r="TGX144" s="6"/>
      <c r="TGY144" s="6"/>
      <c r="TGZ144" s="6"/>
      <c r="THA144" s="6"/>
      <c r="THB144" s="6"/>
      <c r="THC144" s="6"/>
      <c r="THD144" s="6"/>
      <c r="THE144" s="6"/>
      <c r="THF144" s="6"/>
      <c r="THG144" s="6"/>
      <c r="THH144" s="6"/>
      <c r="THI144" s="6"/>
      <c r="THJ144" s="6"/>
      <c r="THK144" s="6"/>
      <c r="THL144" s="6"/>
      <c r="THM144" s="6"/>
      <c r="THN144" s="6"/>
      <c r="THO144" s="6"/>
      <c r="THP144" s="6"/>
      <c r="THQ144" s="6"/>
      <c r="THR144" s="6"/>
      <c r="THS144" s="6"/>
      <c r="THT144" s="6"/>
      <c r="THU144" s="6"/>
      <c r="THV144" s="6"/>
      <c r="THW144" s="6"/>
      <c r="THX144" s="6"/>
      <c r="THY144" s="6"/>
      <c r="THZ144" s="6"/>
      <c r="TIA144" s="6"/>
      <c r="TIB144" s="6"/>
      <c r="TIC144" s="6"/>
      <c r="TID144" s="6"/>
      <c r="TIE144" s="6"/>
      <c r="TIF144" s="6"/>
      <c r="TIG144" s="6"/>
      <c r="TIH144" s="6"/>
      <c r="TII144" s="6"/>
      <c r="TIJ144" s="6"/>
      <c r="TIK144" s="6"/>
      <c r="TIL144" s="6"/>
      <c r="TIM144" s="6"/>
      <c r="TIN144" s="6"/>
      <c r="TIO144" s="6"/>
      <c r="TIP144" s="6"/>
      <c r="TIQ144" s="6"/>
      <c r="TIR144" s="6"/>
      <c r="TIS144" s="6"/>
      <c r="TIT144" s="6"/>
      <c r="TIU144" s="6"/>
      <c r="TIV144" s="6"/>
      <c r="TIW144" s="6"/>
      <c r="TIX144" s="6"/>
      <c r="TIY144" s="6"/>
      <c r="TIZ144" s="6"/>
      <c r="TJA144" s="6"/>
      <c r="TJB144" s="6"/>
      <c r="TJC144" s="6"/>
      <c r="TJD144" s="6"/>
      <c r="TJE144" s="6"/>
      <c r="TJF144" s="6"/>
      <c r="TJG144" s="6"/>
      <c r="TJH144" s="6"/>
      <c r="TJI144" s="6"/>
      <c r="TJJ144" s="6"/>
      <c r="TJK144" s="6"/>
      <c r="TJL144" s="6"/>
      <c r="TJM144" s="6"/>
      <c r="TJN144" s="6"/>
      <c r="TJO144" s="6"/>
      <c r="TJP144" s="6"/>
      <c r="TJQ144" s="6"/>
      <c r="TJR144" s="6"/>
      <c r="TJS144" s="6"/>
      <c r="TJT144" s="6"/>
      <c r="TJU144" s="6"/>
      <c r="TJV144" s="6"/>
      <c r="TJW144" s="6"/>
      <c r="TJX144" s="6"/>
      <c r="TJY144" s="6"/>
      <c r="TJZ144" s="6"/>
      <c r="TKA144" s="6"/>
      <c r="TKB144" s="6"/>
      <c r="TKC144" s="6"/>
      <c r="TKD144" s="6"/>
      <c r="TKE144" s="6"/>
      <c r="TKF144" s="6"/>
      <c r="TKG144" s="6"/>
      <c r="TKH144" s="6"/>
      <c r="TKI144" s="6"/>
      <c r="TKJ144" s="6"/>
      <c r="TKK144" s="6"/>
      <c r="TKL144" s="6"/>
      <c r="TKM144" s="6"/>
      <c r="TKN144" s="6"/>
      <c r="TKO144" s="6"/>
      <c r="TKP144" s="6"/>
      <c r="TKQ144" s="6"/>
      <c r="TKR144" s="6"/>
      <c r="TKS144" s="6"/>
      <c r="TKT144" s="6"/>
      <c r="TKU144" s="6"/>
      <c r="TKV144" s="6"/>
      <c r="TKW144" s="6"/>
      <c r="TKX144" s="6"/>
      <c r="TKY144" s="6"/>
      <c r="TKZ144" s="6"/>
      <c r="TLA144" s="6"/>
      <c r="TLB144" s="6"/>
      <c r="TLC144" s="6"/>
      <c r="TLD144" s="6"/>
      <c r="TLE144" s="6"/>
      <c r="TLF144" s="6"/>
      <c r="TLG144" s="6"/>
      <c r="TLH144" s="6"/>
      <c r="TLI144" s="6"/>
      <c r="TLJ144" s="6"/>
      <c r="TLK144" s="6"/>
      <c r="TLL144" s="6"/>
      <c r="TLM144" s="6"/>
      <c r="TLN144" s="6"/>
      <c r="TLO144" s="6"/>
      <c r="TLP144" s="6"/>
      <c r="TLQ144" s="6"/>
      <c r="TLR144" s="6"/>
      <c r="TLS144" s="6"/>
      <c r="TLT144" s="6"/>
      <c r="TLU144" s="6"/>
      <c r="TLV144" s="6"/>
      <c r="TLW144" s="6"/>
      <c r="TLX144" s="6"/>
      <c r="TLY144" s="6"/>
      <c r="TLZ144" s="6"/>
      <c r="TMA144" s="6"/>
      <c r="TMB144" s="6"/>
      <c r="TMC144" s="6"/>
      <c r="TMD144" s="6"/>
      <c r="TME144" s="6"/>
      <c r="TMF144" s="6"/>
      <c r="TMG144" s="6"/>
      <c r="TMH144" s="6"/>
      <c r="TMI144" s="6"/>
      <c r="TMJ144" s="6"/>
      <c r="TMK144" s="6"/>
      <c r="TML144" s="6"/>
      <c r="TMM144" s="6"/>
      <c r="TMN144" s="6"/>
      <c r="TMO144" s="6"/>
      <c r="TMP144" s="6"/>
      <c r="TMQ144" s="6"/>
      <c r="TMR144" s="6"/>
      <c r="TMS144" s="6"/>
      <c r="TMT144" s="6"/>
      <c r="TMU144" s="6"/>
      <c r="TMV144" s="6"/>
      <c r="TMW144" s="6"/>
      <c r="TMX144" s="6"/>
      <c r="TMY144" s="6"/>
      <c r="TMZ144" s="6"/>
      <c r="TNA144" s="6"/>
      <c r="TNB144" s="6"/>
      <c r="TNC144" s="6"/>
      <c r="TND144" s="6"/>
      <c r="TNE144" s="6"/>
      <c r="TNF144" s="6"/>
      <c r="TNG144" s="6"/>
      <c r="TNH144" s="6"/>
      <c r="TNI144" s="6"/>
      <c r="TNJ144" s="6"/>
      <c r="TNK144" s="6"/>
      <c r="TNL144" s="6"/>
      <c r="TNM144" s="6"/>
      <c r="TNN144" s="6"/>
      <c r="TNO144" s="6"/>
      <c r="TNP144" s="6"/>
      <c r="TNQ144" s="6"/>
      <c r="TNR144" s="6"/>
      <c r="TNS144" s="6"/>
      <c r="TNT144" s="6"/>
      <c r="TNU144" s="6"/>
      <c r="TNV144" s="6"/>
      <c r="TNW144" s="6"/>
      <c r="TNX144" s="6"/>
      <c r="TNY144" s="6"/>
      <c r="TNZ144" s="6"/>
      <c r="TOA144" s="6"/>
      <c r="TOB144" s="6"/>
      <c r="TOC144" s="6"/>
      <c r="TOD144" s="6"/>
      <c r="TOE144" s="6"/>
      <c r="TOF144" s="6"/>
      <c r="TOG144" s="6"/>
      <c r="TOH144" s="6"/>
      <c r="TOI144" s="6"/>
      <c r="TOJ144" s="6"/>
      <c r="TOK144" s="6"/>
      <c r="TOL144" s="6"/>
      <c r="TOM144" s="6"/>
      <c r="TON144" s="6"/>
      <c r="TOO144" s="6"/>
      <c r="TOP144" s="6"/>
      <c r="TOQ144" s="6"/>
      <c r="TOR144" s="6"/>
      <c r="TOS144" s="6"/>
      <c r="TOT144" s="6"/>
      <c r="TOU144" s="6"/>
      <c r="TOV144" s="6"/>
      <c r="TOW144" s="6"/>
      <c r="TOX144" s="6"/>
      <c r="TOY144" s="6"/>
      <c r="TOZ144" s="6"/>
      <c r="TPA144" s="6"/>
      <c r="TPB144" s="6"/>
      <c r="TPC144" s="6"/>
      <c r="TPD144" s="6"/>
      <c r="TPE144" s="6"/>
      <c r="TPF144" s="6"/>
      <c r="TPG144" s="6"/>
      <c r="TPH144" s="6"/>
      <c r="TPI144" s="6"/>
      <c r="TPJ144" s="6"/>
      <c r="TPK144" s="6"/>
      <c r="TPL144" s="6"/>
      <c r="TPM144" s="6"/>
      <c r="TPN144" s="6"/>
      <c r="TPO144" s="6"/>
      <c r="TPP144" s="6"/>
      <c r="TPQ144" s="6"/>
      <c r="TPR144" s="6"/>
      <c r="TPS144" s="6"/>
      <c r="TPT144" s="6"/>
      <c r="TPU144" s="6"/>
      <c r="TPV144" s="6"/>
      <c r="TPW144" s="6"/>
      <c r="TPX144" s="6"/>
      <c r="TPY144" s="6"/>
      <c r="TPZ144" s="6"/>
      <c r="TQA144" s="6"/>
      <c r="TQB144" s="6"/>
      <c r="TQC144" s="6"/>
      <c r="TQD144" s="6"/>
      <c r="TQE144" s="6"/>
      <c r="TQF144" s="6"/>
      <c r="TQG144" s="6"/>
      <c r="TQH144" s="6"/>
      <c r="TQI144" s="6"/>
      <c r="TQJ144" s="6"/>
      <c r="TQK144" s="6"/>
      <c r="TQL144" s="6"/>
      <c r="TQM144" s="6"/>
      <c r="TQN144" s="6"/>
      <c r="TQO144" s="6"/>
      <c r="TQP144" s="6"/>
      <c r="TQQ144" s="6"/>
      <c r="TQR144" s="6"/>
      <c r="TQS144" s="6"/>
      <c r="TQT144" s="6"/>
      <c r="TQU144" s="6"/>
      <c r="TQV144" s="6"/>
      <c r="TQW144" s="6"/>
      <c r="TQX144" s="6"/>
      <c r="TQY144" s="6"/>
      <c r="TQZ144" s="6"/>
      <c r="TRA144" s="6"/>
      <c r="TRB144" s="6"/>
      <c r="TRC144" s="6"/>
      <c r="TRD144" s="6"/>
      <c r="TRE144" s="6"/>
      <c r="TRF144" s="6"/>
      <c r="TRG144" s="6"/>
      <c r="TRH144" s="6"/>
      <c r="TRI144" s="6"/>
      <c r="TRJ144" s="6"/>
      <c r="TRK144" s="6"/>
      <c r="TRL144" s="6"/>
      <c r="TRM144" s="6"/>
      <c r="TRN144" s="6"/>
      <c r="TRO144" s="6"/>
      <c r="TRP144" s="6"/>
      <c r="TRQ144" s="6"/>
      <c r="TRR144" s="6"/>
      <c r="TRS144" s="6"/>
      <c r="TRT144" s="6"/>
      <c r="TRU144" s="6"/>
      <c r="TRV144" s="6"/>
      <c r="TRW144" s="6"/>
      <c r="TRX144" s="6"/>
      <c r="TRY144" s="6"/>
      <c r="TRZ144" s="6"/>
      <c r="TSA144" s="6"/>
      <c r="TSB144" s="6"/>
      <c r="TSC144" s="6"/>
      <c r="TSD144" s="6"/>
      <c r="TSE144" s="6"/>
      <c r="TSF144" s="6"/>
      <c r="TSG144" s="6"/>
      <c r="TSH144" s="6"/>
      <c r="TSI144" s="6"/>
      <c r="TSJ144" s="6"/>
      <c r="TSK144" s="6"/>
      <c r="TSL144" s="6"/>
      <c r="TSM144" s="6"/>
      <c r="TSN144" s="6"/>
      <c r="TSO144" s="6"/>
      <c r="TSP144" s="6"/>
      <c r="TSQ144" s="6"/>
      <c r="TSR144" s="6"/>
      <c r="TSS144" s="6"/>
      <c r="TST144" s="6"/>
      <c r="TSU144" s="6"/>
      <c r="TSV144" s="6"/>
      <c r="TSW144" s="6"/>
      <c r="TSX144" s="6"/>
      <c r="TSY144" s="6"/>
      <c r="TSZ144" s="6"/>
      <c r="TTA144" s="6"/>
      <c r="TTB144" s="6"/>
      <c r="TTC144" s="6"/>
      <c r="TTD144" s="6"/>
      <c r="TTE144" s="6"/>
      <c r="TTF144" s="6"/>
      <c r="TTG144" s="6"/>
      <c r="TTH144" s="6"/>
      <c r="TTI144" s="6"/>
      <c r="TTJ144" s="6"/>
      <c r="TTK144" s="6"/>
      <c r="TTL144" s="6"/>
      <c r="TTM144" s="6"/>
      <c r="TTN144" s="6"/>
      <c r="TTO144" s="6"/>
      <c r="TTP144" s="6"/>
      <c r="TTQ144" s="6"/>
      <c r="TTR144" s="6"/>
      <c r="TTS144" s="6"/>
      <c r="TTT144" s="6"/>
      <c r="TTU144" s="6"/>
      <c r="TTV144" s="6"/>
      <c r="TTW144" s="6"/>
      <c r="TTX144" s="6"/>
      <c r="TTY144" s="6"/>
      <c r="TTZ144" s="6"/>
      <c r="TUA144" s="6"/>
      <c r="TUB144" s="6"/>
      <c r="TUC144" s="6"/>
      <c r="TUD144" s="6"/>
      <c r="TUE144" s="6"/>
      <c r="TUF144" s="6"/>
      <c r="TUG144" s="6"/>
      <c r="TUH144" s="6"/>
      <c r="TUI144" s="6"/>
      <c r="TUJ144" s="6"/>
      <c r="TUK144" s="6"/>
      <c r="TUL144" s="6"/>
      <c r="TUM144" s="6"/>
      <c r="TUN144" s="6"/>
      <c r="TUO144" s="6"/>
      <c r="TUP144" s="6"/>
      <c r="TUQ144" s="6"/>
      <c r="TUR144" s="6"/>
      <c r="TUS144" s="6"/>
      <c r="TUT144" s="6"/>
      <c r="TUU144" s="6"/>
      <c r="TUV144" s="6"/>
      <c r="TUW144" s="6"/>
      <c r="TUX144" s="6"/>
      <c r="TUY144" s="6"/>
      <c r="TUZ144" s="6"/>
      <c r="TVA144" s="6"/>
      <c r="TVB144" s="6"/>
      <c r="TVC144" s="6"/>
      <c r="TVD144" s="6"/>
      <c r="TVE144" s="6"/>
      <c r="TVF144" s="6"/>
      <c r="TVG144" s="6"/>
      <c r="TVH144" s="6"/>
      <c r="TVI144" s="6"/>
      <c r="TVJ144" s="6"/>
      <c r="TVK144" s="6"/>
      <c r="TVL144" s="6"/>
      <c r="TVM144" s="6"/>
      <c r="TVN144" s="6"/>
      <c r="TVO144" s="6"/>
      <c r="TVP144" s="6"/>
      <c r="TVQ144" s="6"/>
      <c r="TVR144" s="6"/>
      <c r="TVS144" s="6"/>
      <c r="TVT144" s="6"/>
      <c r="TVU144" s="6"/>
      <c r="TVV144" s="6"/>
      <c r="TVW144" s="6"/>
      <c r="TVX144" s="6"/>
      <c r="TVY144" s="6"/>
      <c r="TVZ144" s="6"/>
      <c r="TWA144" s="6"/>
      <c r="TWB144" s="6"/>
      <c r="TWC144" s="6"/>
      <c r="TWD144" s="6"/>
      <c r="TWE144" s="6"/>
      <c r="TWF144" s="6"/>
      <c r="TWG144" s="6"/>
      <c r="TWH144" s="6"/>
      <c r="TWI144" s="6"/>
      <c r="TWJ144" s="6"/>
      <c r="TWK144" s="6"/>
      <c r="TWL144" s="6"/>
      <c r="TWM144" s="6"/>
      <c r="TWN144" s="6"/>
      <c r="TWO144" s="6"/>
      <c r="TWP144" s="6"/>
      <c r="TWQ144" s="6"/>
      <c r="TWR144" s="6"/>
      <c r="TWS144" s="6"/>
      <c r="TWT144" s="6"/>
      <c r="TWU144" s="6"/>
      <c r="TWV144" s="6"/>
      <c r="TWW144" s="6"/>
      <c r="TWX144" s="6"/>
      <c r="TWY144" s="6"/>
      <c r="TWZ144" s="6"/>
      <c r="TXA144" s="6"/>
      <c r="TXB144" s="6"/>
      <c r="TXC144" s="6"/>
      <c r="TXD144" s="6"/>
      <c r="TXE144" s="6"/>
      <c r="TXF144" s="6"/>
      <c r="TXG144" s="6"/>
      <c r="TXH144" s="6"/>
      <c r="TXI144" s="6"/>
      <c r="TXJ144" s="6"/>
      <c r="TXK144" s="6"/>
      <c r="TXL144" s="6"/>
      <c r="TXM144" s="6"/>
      <c r="TXN144" s="6"/>
      <c r="TXO144" s="6"/>
      <c r="TXP144" s="6"/>
      <c r="TXQ144" s="6"/>
      <c r="TXR144" s="6"/>
      <c r="TXS144" s="6"/>
      <c r="TXT144" s="6"/>
      <c r="TXU144" s="6"/>
      <c r="TXV144" s="6"/>
      <c r="TXW144" s="6"/>
      <c r="TXX144" s="6"/>
      <c r="TXY144" s="6"/>
      <c r="TXZ144" s="6"/>
      <c r="TYA144" s="6"/>
      <c r="TYB144" s="6"/>
      <c r="TYC144" s="6"/>
      <c r="TYD144" s="6"/>
      <c r="TYE144" s="6"/>
      <c r="TYF144" s="6"/>
      <c r="TYG144" s="6"/>
      <c r="TYH144" s="6"/>
      <c r="TYI144" s="6"/>
      <c r="TYJ144" s="6"/>
      <c r="TYK144" s="6"/>
      <c r="TYL144" s="6"/>
      <c r="TYM144" s="6"/>
      <c r="TYN144" s="6"/>
      <c r="TYO144" s="6"/>
      <c r="TYP144" s="6"/>
      <c r="TYQ144" s="6"/>
      <c r="TYR144" s="6"/>
      <c r="TYS144" s="6"/>
      <c r="TYT144" s="6"/>
      <c r="TYU144" s="6"/>
      <c r="TYV144" s="6"/>
      <c r="TYW144" s="6"/>
      <c r="TYX144" s="6"/>
      <c r="TYY144" s="6"/>
      <c r="TYZ144" s="6"/>
      <c r="TZA144" s="6"/>
      <c r="TZB144" s="6"/>
      <c r="TZC144" s="6"/>
      <c r="TZD144" s="6"/>
      <c r="TZE144" s="6"/>
      <c r="TZF144" s="6"/>
      <c r="TZG144" s="6"/>
      <c r="TZH144" s="6"/>
      <c r="TZI144" s="6"/>
      <c r="TZJ144" s="6"/>
      <c r="TZK144" s="6"/>
      <c r="TZL144" s="6"/>
      <c r="TZM144" s="6"/>
      <c r="TZN144" s="6"/>
      <c r="TZO144" s="6"/>
      <c r="TZP144" s="6"/>
      <c r="TZQ144" s="6"/>
      <c r="TZR144" s="6"/>
      <c r="TZS144" s="6"/>
      <c r="TZT144" s="6"/>
      <c r="TZU144" s="6"/>
      <c r="TZV144" s="6"/>
      <c r="TZW144" s="6"/>
      <c r="TZX144" s="6"/>
      <c r="TZY144" s="6"/>
      <c r="TZZ144" s="6"/>
      <c r="UAA144" s="6"/>
      <c r="UAB144" s="6"/>
      <c r="UAC144" s="6"/>
      <c r="UAD144" s="6"/>
      <c r="UAE144" s="6"/>
      <c r="UAF144" s="6"/>
      <c r="UAG144" s="6"/>
      <c r="UAH144" s="6"/>
      <c r="UAI144" s="6"/>
      <c r="UAJ144" s="6"/>
      <c r="UAK144" s="6"/>
      <c r="UAL144" s="6"/>
      <c r="UAM144" s="6"/>
      <c r="UAN144" s="6"/>
      <c r="UAO144" s="6"/>
      <c r="UAP144" s="6"/>
      <c r="UAQ144" s="6"/>
      <c r="UAR144" s="6"/>
      <c r="UAS144" s="6"/>
      <c r="UAT144" s="6"/>
      <c r="UAU144" s="6"/>
      <c r="UAV144" s="6"/>
      <c r="UAW144" s="6"/>
      <c r="UAX144" s="6"/>
      <c r="UAY144" s="6"/>
      <c r="UAZ144" s="6"/>
      <c r="UBA144" s="6"/>
      <c r="UBB144" s="6"/>
      <c r="UBC144" s="6"/>
      <c r="UBD144" s="6"/>
      <c r="UBE144" s="6"/>
      <c r="UBF144" s="6"/>
      <c r="UBG144" s="6"/>
      <c r="UBH144" s="6"/>
      <c r="UBI144" s="6"/>
      <c r="UBJ144" s="6"/>
      <c r="UBK144" s="6"/>
      <c r="UBL144" s="6"/>
      <c r="UBM144" s="6"/>
      <c r="UBN144" s="6"/>
      <c r="UBO144" s="6"/>
      <c r="UBP144" s="6"/>
      <c r="UBQ144" s="6"/>
      <c r="UBR144" s="6"/>
      <c r="UBS144" s="6"/>
      <c r="UBT144" s="6"/>
      <c r="UBU144" s="6"/>
      <c r="UBV144" s="6"/>
      <c r="UBW144" s="6"/>
      <c r="UBX144" s="6"/>
      <c r="UBY144" s="6"/>
      <c r="UBZ144" s="6"/>
      <c r="UCA144" s="6"/>
      <c r="UCB144" s="6"/>
      <c r="UCC144" s="6"/>
      <c r="UCD144" s="6"/>
      <c r="UCE144" s="6"/>
      <c r="UCF144" s="6"/>
      <c r="UCG144" s="6"/>
      <c r="UCH144" s="6"/>
      <c r="UCI144" s="6"/>
      <c r="UCJ144" s="6"/>
      <c r="UCK144" s="6"/>
      <c r="UCL144" s="6"/>
      <c r="UCM144" s="6"/>
      <c r="UCN144" s="6"/>
      <c r="UCO144" s="6"/>
      <c r="UCP144" s="6"/>
      <c r="UCQ144" s="6"/>
      <c r="UCR144" s="6"/>
      <c r="UCS144" s="6"/>
      <c r="UCT144" s="6"/>
      <c r="UCU144" s="6"/>
      <c r="UCV144" s="6"/>
      <c r="UCW144" s="6"/>
      <c r="UCX144" s="6"/>
      <c r="UCY144" s="6"/>
      <c r="UCZ144" s="6"/>
      <c r="UDA144" s="6"/>
      <c r="UDB144" s="6"/>
      <c r="UDC144" s="6"/>
      <c r="UDD144" s="6"/>
      <c r="UDE144" s="6"/>
      <c r="UDF144" s="6"/>
      <c r="UDG144" s="6"/>
      <c r="UDH144" s="6"/>
      <c r="UDI144" s="6"/>
      <c r="UDJ144" s="6"/>
      <c r="UDK144" s="6"/>
      <c r="UDL144" s="6"/>
      <c r="UDM144" s="6"/>
      <c r="UDN144" s="6"/>
      <c r="UDO144" s="6"/>
      <c r="UDP144" s="6"/>
      <c r="UDQ144" s="6"/>
      <c r="UDR144" s="6"/>
      <c r="UDS144" s="6"/>
      <c r="UDT144" s="6"/>
      <c r="UDU144" s="6"/>
      <c r="UDV144" s="6"/>
      <c r="UDW144" s="6"/>
      <c r="UDX144" s="6"/>
      <c r="UDY144" s="6"/>
      <c r="UDZ144" s="6"/>
      <c r="UEA144" s="6"/>
      <c r="UEB144" s="6"/>
      <c r="UEC144" s="6"/>
      <c r="UED144" s="6"/>
      <c r="UEE144" s="6"/>
      <c r="UEF144" s="6"/>
      <c r="UEG144" s="6"/>
      <c r="UEH144" s="6"/>
      <c r="UEI144" s="6"/>
      <c r="UEJ144" s="6"/>
      <c r="UEK144" s="6"/>
      <c r="UEL144" s="6"/>
      <c r="UEM144" s="6"/>
      <c r="UEN144" s="6"/>
      <c r="UEO144" s="6"/>
      <c r="UEP144" s="6"/>
      <c r="UEQ144" s="6"/>
      <c r="UER144" s="6"/>
      <c r="UES144" s="6"/>
      <c r="UET144" s="6"/>
      <c r="UEU144" s="6"/>
      <c r="UEV144" s="6"/>
      <c r="UEW144" s="6"/>
      <c r="UEX144" s="6"/>
      <c r="UEY144" s="6"/>
      <c r="UEZ144" s="6"/>
      <c r="UFA144" s="6"/>
      <c r="UFB144" s="6"/>
      <c r="UFC144" s="6"/>
      <c r="UFD144" s="6"/>
      <c r="UFE144" s="6"/>
      <c r="UFF144" s="6"/>
      <c r="UFG144" s="6"/>
      <c r="UFH144" s="6"/>
      <c r="UFI144" s="6"/>
      <c r="UFJ144" s="6"/>
      <c r="UFK144" s="6"/>
      <c r="UFL144" s="6"/>
      <c r="UFM144" s="6"/>
      <c r="UFN144" s="6"/>
      <c r="UFO144" s="6"/>
      <c r="UFP144" s="6"/>
      <c r="UFQ144" s="6"/>
      <c r="UFR144" s="6"/>
      <c r="UFS144" s="6"/>
      <c r="UFT144" s="6"/>
      <c r="UFU144" s="6"/>
      <c r="UFV144" s="6"/>
      <c r="UFW144" s="6"/>
      <c r="UFX144" s="6"/>
      <c r="UFY144" s="6"/>
      <c r="UFZ144" s="6"/>
      <c r="UGA144" s="6"/>
      <c r="UGB144" s="6"/>
      <c r="UGC144" s="6"/>
      <c r="UGD144" s="6"/>
      <c r="UGE144" s="6"/>
      <c r="UGF144" s="6"/>
      <c r="UGG144" s="6"/>
      <c r="UGH144" s="6"/>
      <c r="UGI144" s="6"/>
      <c r="UGJ144" s="6"/>
      <c r="UGK144" s="6"/>
      <c r="UGL144" s="6"/>
      <c r="UGM144" s="6"/>
      <c r="UGN144" s="6"/>
      <c r="UGO144" s="6"/>
      <c r="UGP144" s="6"/>
      <c r="UGQ144" s="6"/>
      <c r="UGR144" s="6"/>
      <c r="UGS144" s="6"/>
      <c r="UGT144" s="6"/>
      <c r="UGU144" s="6"/>
      <c r="UGV144" s="6"/>
      <c r="UGW144" s="6"/>
      <c r="UGX144" s="6"/>
      <c r="UGY144" s="6"/>
      <c r="UGZ144" s="6"/>
      <c r="UHA144" s="6"/>
      <c r="UHB144" s="6"/>
      <c r="UHC144" s="6"/>
      <c r="UHD144" s="6"/>
      <c r="UHE144" s="6"/>
      <c r="UHF144" s="6"/>
      <c r="UHG144" s="6"/>
      <c r="UHH144" s="6"/>
      <c r="UHI144" s="6"/>
      <c r="UHJ144" s="6"/>
      <c r="UHK144" s="6"/>
      <c r="UHL144" s="6"/>
      <c r="UHM144" s="6"/>
      <c r="UHN144" s="6"/>
      <c r="UHO144" s="6"/>
      <c r="UHP144" s="6"/>
      <c r="UHQ144" s="6"/>
      <c r="UHR144" s="6"/>
      <c r="UHS144" s="6"/>
      <c r="UHT144" s="6"/>
      <c r="UHU144" s="6"/>
      <c r="UHV144" s="6"/>
      <c r="UHW144" s="6"/>
      <c r="UHX144" s="6"/>
      <c r="UHY144" s="6"/>
      <c r="UHZ144" s="6"/>
      <c r="UIA144" s="6"/>
      <c r="UIB144" s="6"/>
      <c r="UIC144" s="6"/>
      <c r="UID144" s="6"/>
      <c r="UIE144" s="6"/>
      <c r="UIF144" s="6"/>
      <c r="UIG144" s="6"/>
      <c r="UIH144" s="6"/>
      <c r="UII144" s="6"/>
      <c r="UIJ144" s="6"/>
      <c r="UIK144" s="6"/>
      <c r="UIL144" s="6"/>
      <c r="UIM144" s="6"/>
      <c r="UIN144" s="6"/>
      <c r="UIO144" s="6"/>
      <c r="UIP144" s="6"/>
      <c r="UIQ144" s="6"/>
      <c r="UIR144" s="6"/>
      <c r="UIS144" s="6"/>
      <c r="UIT144" s="6"/>
      <c r="UIU144" s="6"/>
      <c r="UIV144" s="6"/>
      <c r="UIW144" s="6"/>
      <c r="UIX144" s="6"/>
      <c r="UIY144" s="6"/>
      <c r="UIZ144" s="6"/>
      <c r="UJA144" s="6"/>
      <c r="UJB144" s="6"/>
      <c r="UJC144" s="6"/>
      <c r="UJD144" s="6"/>
      <c r="UJE144" s="6"/>
      <c r="UJF144" s="6"/>
      <c r="UJG144" s="6"/>
      <c r="UJH144" s="6"/>
      <c r="UJI144" s="6"/>
      <c r="UJJ144" s="6"/>
      <c r="UJK144" s="6"/>
      <c r="UJL144" s="6"/>
      <c r="UJM144" s="6"/>
      <c r="UJN144" s="6"/>
      <c r="UJO144" s="6"/>
      <c r="UJP144" s="6"/>
      <c r="UJQ144" s="6"/>
      <c r="UJR144" s="6"/>
      <c r="UJS144" s="6"/>
      <c r="UJT144" s="6"/>
      <c r="UJU144" s="6"/>
      <c r="UJV144" s="6"/>
      <c r="UJW144" s="6"/>
      <c r="UJX144" s="6"/>
      <c r="UJY144" s="6"/>
      <c r="UJZ144" s="6"/>
      <c r="UKA144" s="6"/>
      <c r="UKB144" s="6"/>
      <c r="UKC144" s="6"/>
      <c r="UKD144" s="6"/>
      <c r="UKE144" s="6"/>
      <c r="UKF144" s="6"/>
      <c r="UKG144" s="6"/>
      <c r="UKH144" s="6"/>
      <c r="UKI144" s="6"/>
      <c r="UKJ144" s="6"/>
      <c r="UKK144" s="6"/>
      <c r="UKL144" s="6"/>
      <c r="UKM144" s="6"/>
      <c r="UKN144" s="6"/>
      <c r="UKO144" s="6"/>
      <c r="UKP144" s="6"/>
      <c r="UKQ144" s="6"/>
      <c r="UKR144" s="6"/>
      <c r="UKS144" s="6"/>
      <c r="UKT144" s="6"/>
      <c r="UKU144" s="6"/>
      <c r="UKV144" s="6"/>
      <c r="UKW144" s="6"/>
      <c r="UKX144" s="6"/>
      <c r="UKY144" s="6"/>
      <c r="UKZ144" s="6"/>
      <c r="ULA144" s="6"/>
      <c r="ULB144" s="6"/>
      <c r="ULC144" s="6"/>
      <c r="ULD144" s="6"/>
      <c r="ULE144" s="6"/>
      <c r="ULF144" s="6"/>
      <c r="ULG144" s="6"/>
      <c r="ULH144" s="6"/>
      <c r="ULI144" s="6"/>
      <c r="ULJ144" s="6"/>
      <c r="ULK144" s="6"/>
      <c r="ULL144" s="6"/>
      <c r="ULM144" s="6"/>
      <c r="ULN144" s="6"/>
      <c r="ULO144" s="6"/>
      <c r="ULP144" s="6"/>
      <c r="ULQ144" s="6"/>
      <c r="ULR144" s="6"/>
      <c r="ULS144" s="6"/>
      <c r="ULT144" s="6"/>
      <c r="ULU144" s="6"/>
      <c r="ULV144" s="6"/>
      <c r="ULW144" s="6"/>
      <c r="ULX144" s="6"/>
      <c r="ULY144" s="6"/>
      <c r="ULZ144" s="6"/>
      <c r="UMA144" s="6"/>
      <c r="UMB144" s="6"/>
      <c r="UMC144" s="6"/>
      <c r="UMD144" s="6"/>
      <c r="UME144" s="6"/>
      <c r="UMF144" s="6"/>
      <c r="UMG144" s="6"/>
      <c r="UMH144" s="6"/>
      <c r="UMI144" s="6"/>
      <c r="UMJ144" s="6"/>
      <c r="UMK144" s="6"/>
      <c r="UML144" s="6"/>
      <c r="UMM144" s="6"/>
      <c r="UMN144" s="6"/>
      <c r="UMO144" s="6"/>
      <c r="UMP144" s="6"/>
      <c r="UMQ144" s="6"/>
      <c r="UMR144" s="6"/>
      <c r="UMS144" s="6"/>
      <c r="UMT144" s="6"/>
      <c r="UMU144" s="6"/>
      <c r="UMV144" s="6"/>
      <c r="UMW144" s="6"/>
      <c r="UMX144" s="6"/>
      <c r="UMY144" s="6"/>
      <c r="UMZ144" s="6"/>
      <c r="UNA144" s="6"/>
      <c r="UNB144" s="6"/>
      <c r="UNC144" s="6"/>
      <c r="UND144" s="6"/>
      <c r="UNE144" s="6"/>
      <c r="UNF144" s="6"/>
      <c r="UNG144" s="6"/>
      <c r="UNH144" s="6"/>
      <c r="UNI144" s="6"/>
      <c r="UNJ144" s="6"/>
      <c r="UNK144" s="6"/>
      <c r="UNL144" s="6"/>
      <c r="UNM144" s="6"/>
      <c r="UNN144" s="6"/>
      <c r="UNO144" s="6"/>
      <c r="UNP144" s="6"/>
      <c r="UNQ144" s="6"/>
      <c r="UNR144" s="6"/>
      <c r="UNS144" s="6"/>
      <c r="UNT144" s="6"/>
      <c r="UNU144" s="6"/>
      <c r="UNV144" s="6"/>
      <c r="UNW144" s="6"/>
      <c r="UNX144" s="6"/>
      <c r="UNY144" s="6"/>
      <c r="UNZ144" s="6"/>
      <c r="UOA144" s="6"/>
      <c r="UOB144" s="6"/>
      <c r="UOC144" s="6"/>
      <c r="UOD144" s="6"/>
      <c r="UOE144" s="6"/>
      <c r="UOF144" s="6"/>
      <c r="UOG144" s="6"/>
      <c r="UOH144" s="6"/>
      <c r="UOI144" s="6"/>
      <c r="UOJ144" s="6"/>
      <c r="UOK144" s="6"/>
      <c r="UOL144" s="6"/>
      <c r="UOM144" s="6"/>
      <c r="UON144" s="6"/>
      <c r="UOO144" s="6"/>
      <c r="UOP144" s="6"/>
      <c r="UOQ144" s="6"/>
      <c r="UOR144" s="6"/>
      <c r="UOS144" s="6"/>
      <c r="UOT144" s="6"/>
      <c r="UOU144" s="6"/>
      <c r="UOV144" s="6"/>
      <c r="UOW144" s="6"/>
      <c r="UOX144" s="6"/>
      <c r="UOY144" s="6"/>
      <c r="UOZ144" s="6"/>
      <c r="UPA144" s="6"/>
      <c r="UPB144" s="6"/>
      <c r="UPC144" s="6"/>
      <c r="UPD144" s="6"/>
      <c r="UPE144" s="6"/>
      <c r="UPF144" s="6"/>
      <c r="UPG144" s="6"/>
      <c r="UPH144" s="6"/>
      <c r="UPI144" s="6"/>
      <c r="UPJ144" s="6"/>
      <c r="UPK144" s="6"/>
      <c r="UPL144" s="6"/>
      <c r="UPM144" s="6"/>
      <c r="UPN144" s="6"/>
      <c r="UPO144" s="6"/>
      <c r="UPP144" s="6"/>
      <c r="UPQ144" s="6"/>
      <c r="UPR144" s="6"/>
      <c r="UPS144" s="6"/>
      <c r="UPT144" s="6"/>
      <c r="UPU144" s="6"/>
      <c r="UPV144" s="6"/>
      <c r="UPW144" s="6"/>
      <c r="UPX144" s="6"/>
      <c r="UPY144" s="6"/>
      <c r="UPZ144" s="6"/>
      <c r="UQA144" s="6"/>
      <c r="UQB144" s="6"/>
      <c r="UQC144" s="6"/>
      <c r="UQD144" s="6"/>
      <c r="UQE144" s="6"/>
      <c r="UQF144" s="6"/>
      <c r="UQG144" s="6"/>
      <c r="UQH144" s="6"/>
      <c r="UQI144" s="6"/>
      <c r="UQJ144" s="6"/>
      <c r="UQK144" s="6"/>
      <c r="UQL144" s="6"/>
      <c r="UQM144" s="6"/>
      <c r="UQN144" s="6"/>
      <c r="UQO144" s="6"/>
      <c r="UQP144" s="6"/>
      <c r="UQQ144" s="6"/>
      <c r="UQR144" s="6"/>
      <c r="UQS144" s="6"/>
      <c r="UQT144" s="6"/>
      <c r="UQU144" s="6"/>
      <c r="UQV144" s="6"/>
      <c r="UQW144" s="6"/>
      <c r="UQX144" s="6"/>
      <c r="UQY144" s="6"/>
      <c r="UQZ144" s="6"/>
      <c r="URA144" s="6"/>
      <c r="URB144" s="6"/>
      <c r="URC144" s="6"/>
      <c r="URD144" s="6"/>
      <c r="URE144" s="6"/>
      <c r="URF144" s="6"/>
      <c r="URG144" s="6"/>
      <c r="URH144" s="6"/>
      <c r="URI144" s="6"/>
      <c r="URJ144" s="6"/>
      <c r="URK144" s="6"/>
      <c r="URL144" s="6"/>
      <c r="URM144" s="6"/>
      <c r="URN144" s="6"/>
      <c r="URO144" s="6"/>
      <c r="URP144" s="6"/>
      <c r="URQ144" s="6"/>
      <c r="URR144" s="6"/>
      <c r="URS144" s="6"/>
      <c r="URT144" s="6"/>
      <c r="URU144" s="6"/>
      <c r="URV144" s="6"/>
      <c r="URW144" s="6"/>
      <c r="URX144" s="6"/>
      <c r="URY144" s="6"/>
      <c r="URZ144" s="6"/>
      <c r="USA144" s="6"/>
      <c r="USB144" s="6"/>
      <c r="USC144" s="6"/>
      <c r="USD144" s="6"/>
      <c r="USE144" s="6"/>
      <c r="USF144" s="6"/>
      <c r="USG144" s="6"/>
      <c r="USH144" s="6"/>
      <c r="USI144" s="6"/>
      <c r="USJ144" s="6"/>
      <c r="USK144" s="6"/>
      <c r="USL144" s="6"/>
      <c r="USM144" s="6"/>
      <c r="USN144" s="6"/>
      <c r="USO144" s="6"/>
      <c r="USP144" s="6"/>
      <c r="USQ144" s="6"/>
      <c r="USR144" s="6"/>
      <c r="USS144" s="6"/>
      <c r="UST144" s="6"/>
      <c r="USU144" s="6"/>
      <c r="USV144" s="6"/>
      <c r="USW144" s="6"/>
      <c r="USX144" s="6"/>
      <c r="USY144" s="6"/>
      <c r="USZ144" s="6"/>
      <c r="UTA144" s="6"/>
      <c r="UTB144" s="6"/>
      <c r="UTC144" s="6"/>
      <c r="UTD144" s="6"/>
      <c r="UTE144" s="6"/>
      <c r="UTF144" s="6"/>
      <c r="UTG144" s="6"/>
      <c r="UTH144" s="6"/>
      <c r="UTI144" s="6"/>
      <c r="UTJ144" s="6"/>
      <c r="UTK144" s="6"/>
      <c r="UTL144" s="6"/>
      <c r="UTM144" s="6"/>
      <c r="UTN144" s="6"/>
      <c r="UTO144" s="6"/>
      <c r="UTP144" s="6"/>
      <c r="UTQ144" s="6"/>
      <c r="UTR144" s="6"/>
      <c r="UTS144" s="6"/>
      <c r="UTT144" s="6"/>
      <c r="UTU144" s="6"/>
      <c r="UTV144" s="6"/>
      <c r="UTW144" s="6"/>
      <c r="UTX144" s="6"/>
      <c r="UTY144" s="6"/>
      <c r="UTZ144" s="6"/>
      <c r="UUA144" s="6"/>
      <c r="UUB144" s="6"/>
      <c r="UUC144" s="6"/>
      <c r="UUD144" s="6"/>
      <c r="UUE144" s="6"/>
      <c r="UUF144" s="6"/>
      <c r="UUG144" s="6"/>
      <c r="UUH144" s="6"/>
      <c r="UUI144" s="6"/>
      <c r="UUJ144" s="6"/>
      <c r="UUK144" s="6"/>
      <c r="UUL144" s="6"/>
      <c r="UUM144" s="6"/>
      <c r="UUN144" s="6"/>
      <c r="UUO144" s="6"/>
      <c r="UUP144" s="6"/>
      <c r="UUQ144" s="6"/>
      <c r="UUR144" s="6"/>
      <c r="UUS144" s="6"/>
      <c r="UUT144" s="6"/>
      <c r="UUU144" s="6"/>
      <c r="UUV144" s="6"/>
      <c r="UUW144" s="6"/>
      <c r="UUX144" s="6"/>
      <c r="UUY144" s="6"/>
      <c r="UUZ144" s="6"/>
      <c r="UVA144" s="6"/>
      <c r="UVB144" s="6"/>
      <c r="UVC144" s="6"/>
      <c r="UVD144" s="6"/>
      <c r="UVE144" s="6"/>
      <c r="UVF144" s="6"/>
      <c r="UVG144" s="6"/>
      <c r="UVH144" s="6"/>
      <c r="UVI144" s="6"/>
      <c r="UVJ144" s="6"/>
      <c r="UVK144" s="6"/>
      <c r="UVL144" s="6"/>
      <c r="UVM144" s="6"/>
      <c r="UVN144" s="6"/>
      <c r="UVO144" s="6"/>
      <c r="UVP144" s="6"/>
      <c r="UVQ144" s="6"/>
      <c r="UVR144" s="6"/>
      <c r="UVS144" s="6"/>
      <c r="UVT144" s="6"/>
      <c r="UVU144" s="6"/>
      <c r="UVV144" s="6"/>
      <c r="UVW144" s="6"/>
      <c r="UVX144" s="6"/>
      <c r="UVY144" s="6"/>
      <c r="UVZ144" s="6"/>
      <c r="UWA144" s="6"/>
      <c r="UWB144" s="6"/>
      <c r="UWC144" s="6"/>
      <c r="UWD144" s="6"/>
      <c r="UWE144" s="6"/>
      <c r="UWF144" s="6"/>
      <c r="UWG144" s="6"/>
      <c r="UWH144" s="6"/>
      <c r="UWI144" s="6"/>
      <c r="UWJ144" s="6"/>
      <c r="UWK144" s="6"/>
      <c r="UWL144" s="6"/>
      <c r="UWM144" s="6"/>
      <c r="UWN144" s="6"/>
      <c r="UWO144" s="6"/>
      <c r="UWP144" s="6"/>
      <c r="UWQ144" s="6"/>
      <c r="UWR144" s="6"/>
      <c r="UWS144" s="6"/>
      <c r="UWT144" s="6"/>
      <c r="UWU144" s="6"/>
      <c r="UWV144" s="6"/>
      <c r="UWW144" s="6"/>
      <c r="UWX144" s="6"/>
      <c r="UWY144" s="6"/>
      <c r="UWZ144" s="6"/>
      <c r="UXA144" s="6"/>
      <c r="UXB144" s="6"/>
      <c r="UXC144" s="6"/>
      <c r="UXD144" s="6"/>
      <c r="UXE144" s="6"/>
      <c r="UXF144" s="6"/>
      <c r="UXG144" s="6"/>
      <c r="UXH144" s="6"/>
      <c r="UXI144" s="6"/>
      <c r="UXJ144" s="6"/>
      <c r="UXK144" s="6"/>
      <c r="UXL144" s="6"/>
      <c r="UXM144" s="6"/>
      <c r="UXN144" s="6"/>
      <c r="UXO144" s="6"/>
      <c r="UXP144" s="6"/>
      <c r="UXQ144" s="6"/>
      <c r="UXR144" s="6"/>
      <c r="UXS144" s="6"/>
      <c r="UXT144" s="6"/>
      <c r="UXU144" s="6"/>
      <c r="UXV144" s="6"/>
      <c r="UXW144" s="6"/>
      <c r="UXX144" s="6"/>
      <c r="UXY144" s="6"/>
      <c r="UXZ144" s="6"/>
      <c r="UYA144" s="6"/>
      <c r="UYB144" s="6"/>
      <c r="UYC144" s="6"/>
      <c r="UYD144" s="6"/>
      <c r="UYE144" s="6"/>
      <c r="UYF144" s="6"/>
      <c r="UYG144" s="6"/>
      <c r="UYH144" s="6"/>
      <c r="UYI144" s="6"/>
      <c r="UYJ144" s="6"/>
      <c r="UYK144" s="6"/>
      <c r="UYL144" s="6"/>
      <c r="UYM144" s="6"/>
      <c r="UYN144" s="6"/>
      <c r="UYO144" s="6"/>
      <c r="UYP144" s="6"/>
      <c r="UYQ144" s="6"/>
      <c r="UYR144" s="6"/>
      <c r="UYS144" s="6"/>
      <c r="UYT144" s="6"/>
      <c r="UYU144" s="6"/>
      <c r="UYV144" s="6"/>
      <c r="UYW144" s="6"/>
      <c r="UYX144" s="6"/>
      <c r="UYY144" s="6"/>
      <c r="UYZ144" s="6"/>
      <c r="UZA144" s="6"/>
      <c r="UZB144" s="6"/>
      <c r="UZC144" s="6"/>
      <c r="UZD144" s="6"/>
      <c r="UZE144" s="6"/>
      <c r="UZF144" s="6"/>
      <c r="UZG144" s="6"/>
      <c r="UZH144" s="6"/>
      <c r="UZI144" s="6"/>
      <c r="UZJ144" s="6"/>
      <c r="UZK144" s="6"/>
      <c r="UZL144" s="6"/>
      <c r="UZM144" s="6"/>
      <c r="UZN144" s="6"/>
      <c r="UZO144" s="6"/>
      <c r="UZP144" s="6"/>
      <c r="UZQ144" s="6"/>
      <c r="UZR144" s="6"/>
      <c r="UZS144" s="6"/>
      <c r="UZT144" s="6"/>
      <c r="UZU144" s="6"/>
      <c r="UZV144" s="6"/>
      <c r="UZW144" s="6"/>
      <c r="UZX144" s="6"/>
      <c r="UZY144" s="6"/>
      <c r="UZZ144" s="6"/>
      <c r="VAA144" s="6"/>
      <c r="VAB144" s="6"/>
      <c r="VAC144" s="6"/>
      <c r="VAD144" s="6"/>
      <c r="VAE144" s="6"/>
      <c r="VAF144" s="6"/>
      <c r="VAG144" s="6"/>
      <c r="VAH144" s="6"/>
      <c r="VAI144" s="6"/>
      <c r="VAJ144" s="6"/>
      <c r="VAK144" s="6"/>
      <c r="VAL144" s="6"/>
      <c r="VAM144" s="6"/>
      <c r="VAN144" s="6"/>
      <c r="VAO144" s="6"/>
      <c r="VAP144" s="6"/>
      <c r="VAQ144" s="6"/>
      <c r="VAR144" s="6"/>
      <c r="VAS144" s="6"/>
      <c r="VAT144" s="6"/>
      <c r="VAU144" s="6"/>
      <c r="VAV144" s="6"/>
      <c r="VAW144" s="6"/>
      <c r="VAX144" s="6"/>
      <c r="VAY144" s="6"/>
      <c r="VAZ144" s="6"/>
      <c r="VBA144" s="6"/>
      <c r="VBB144" s="6"/>
      <c r="VBC144" s="6"/>
      <c r="VBD144" s="6"/>
      <c r="VBE144" s="6"/>
      <c r="VBF144" s="6"/>
      <c r="VBG144" s="6"/>
      <c r="VBH144" s="6"/>
      <c r="VBI144" s="6"/>
      <c r="VBJ144" s="6"/>
      <c r="VBK144" s="6"/>
      <c r="VBL144" s="6"/>
      <c r="VBM144" s="6"/>
      <c r="VBN144" s="6"/>
      <c r="VBO144" s="6"/>
      <c r="VBP144" s="6"/>
      <c r="VBQ144" s="6"/>
      <c r="VBR144" s="6"/>
      <c r="VBS144" s="6"/>
      <c r="VBT144" s="6"/>
      <c r="VBU144" s="6"/>
      <c r="VBV144" s="6"/>
      <c r="VBW144" s="6"/>
      <c r="VBX144" s="6"/>
      <c r="VBY144" s="6"/>
      <c r="VBZ144" s="6"/>
      <c r="VCA144" s="6"/>
      <c r="VCB144" s="6"/>
      <c r="VCC144" s="6"/>
      <c r="VCD144" s="6"/>
      <c r="VCE144" s="6"/>
      <c r="VCF144" s="6"/>
      <c r="VCG144" s="6"/>
      <c r="VCH144" s="6"/>
      <c r="VCI144" s="6"/>
      <c r="VCJ144" s="6"/>
      <c r="VCK144" s="6"/>
      <c r="VCL144" s="6"/>
      <c r="VCM144" s="6"/>
      <c r="VCN144" s="6"/>
      <c r="VCO144" s="6"/>
      <c r="VCP144" s="6"/>
      <c r="VCQ144" s="6"/>
      <c r="VCR144" s="6"/>
      <c r="VCS144" s="6"/>
      <c r="VCT144" s="6"/>
      <c r="VCU144" s="6"/>
      <c r="VCV144" s="6"/>
      <c r="VCW144" s="6"/>
      <c r="VCX144" s="6"/>
      <c r="VCY144" s="6"/>
      <c r="VCZ144" s="6"/>
      <c r="VDA144" s="6"/>
      <c r="VDB144" s="6"/>
      <c r="VDC144" s="6"/>
      <c r="VDD144" s="6"/>
      <c r="VDE144" s="6"/>
      <c r="VDF144" s="6"/>
      <c r="VDG144" s="6"/>
      <c r="VDH144" s="6"/>
      <c r="VDI144" s="6"/>
      <c r="VDJ144" s="6"/>
      <c r="VDK144" s="6"/>
      <c r="VDL144" s="6"/>
      <c r="VDM144" s="6"/>
      <c r="VDN144" s="6"/>
      <c r="VDO144" s="6"/>
      <c r="VDP144" s="6"/>
      <c r="VDQ144" s="6"/>
      <c r="VDR144" s="6"/>
      <c r="VDS144" s="6"/>
      <c r="VDT144" s="6"/>
      <c r="VDU144" s="6"/>
      <c r="VDV144" s="6"/>
      <c r="VDW144" s="6"/>
      <c r="VDX144" s="6"/>
      <c r="VDY144" s="6"/>
      <c r="VDZ144" s="6"/>
      <c r="VEA144" s="6"/>
      <c r="VEB144" s="6"/>
      <c r="VEC144" s="6"/>
      <c r="VED144" s="6"/>
      <c r="VEE144" s="6"/>
      <c r="VEF144" s="6"/>
      <c r="VEG144" s="6"/>
      <c r="VEH144" s="6"/>
      <c r="VEI144" s="6"/>
      <c r="VEJ144" s="6"/>
      <c r="VEK144" s="6"/>
      <c r="VEL144" s="6"/>
      <c r="VEM144" s="6"/>
      <c r="VEN144" s="6"/>
      <c r="VEO144" s="6"/>
      <c r="VEP144" s="6"/>
      <c r="VEQ144" s="6"/>
      <c r="VER144" s="6"/>
      <c r="VES144" s="6"/>
      <c r="VET144" s="6"/>
      <c r="VEU144" s="6"/>
      <c r="VEV144" s="6"/>
      <c r="VEW144" s="6"/>
      <c r="VEX144" s="6"/>
      <c r="VEY144" s="6"/>
      <c r="VEZ144" s="6"/>
      <c r="VFA144" s="6"/>
      <c r="VFB144" s="6"/>
      <c r="VFC144" s="6"/>
      <c r="VFD144" s="6"/>
      <c r="VFE144" s="6"/>
      <c r="VFF144" s="6"/>
      <c r="VFG144" s="6"/>
      <c r="VFH144" s="6"/>
      <c r="VFI144" s="6"/>
      <c r="VFJ144" s="6"/>
      <c r="VFK144" s="6"/>
      <c r="VFL144" s="6"/>
      <c r="VFM144" s="6"/>
      <c r="VFN144" s="6"/>
      <c r="VFO144" s="6"/>
      <c r="VFP144" s="6"/>
      <c r="VFQ144" s="6"/>
      <c r="VFR144" s="6"/>
      <c r="VFS144" s="6"/>
      <c r="VFT144" s="6"/>
      <c r="VFU144" s="6"/>
      <c r="VFV144" s="6"/>
      <c r="VFW144" s="6"/>
      <c r="VFX144" s="6"/>
      <c r="VFY144" s="6"/>
      <c r="VFZ144" s="6"/>
      <c r="VGA144" s="6"/>
      <c r="VGB144" s="6"/>
      <c r="VGC144" s="6"/>
      <c r="VGD144" s="6"/>
      <c r="VGE144" s="6"/>
      <c r="VGF144" s="6"/>
      <c r="VGG144" s="6"/>
      <c r="VGH144" s="6"/>
      <c r="VGI144" s="6"/>
      <c r="VGJ144" s="6"/>
      <c r="VGK144" s="6"/>
      <c r="VGL144" s="6"/>
      <c r="VGM144" s="6"/>
      <c r="VGN144" s="6"/>
      <c r="VGO144" s="6"/>
      <c r="VGP144" s="6"/>
      <c r="VGQ144" s="6"/>
      <c r="VGR144" s="6"/>
      <c r="VGS144" s="6"/>
      <c r="VGT144" s="6"/>
      <c r="VGU144" s="6"/>
      <c r="VGV144" s="6"/>
      <c r="VGW144" s="6"/>
      <c r="VGX144" s="6"/>
      <c r="VGY144" s="6"/>
      <c r="VGZ144" s="6"/>
      <c r="VHA144" s="6"/>
      <c r="VHB144" s="6"/>
      <c r="VHC144" s="6"/>
      <c r="VHD144" s="6"/>
      <c r="VHE144" s="6"/>
      <c r="VHF144" s="6"/>
      <c r="VHG144" s="6"/>
      <c r="VHH144" s="6"/>
      <c r="VHI144" s="6"/>
      <c r="VHJ144" s="6"/>
      <c r="VHK144" s="6"/>
      <c r="VHL144" s="6"/>
      <c r="VHM144" s="6"/>
      <c r="VHN144" s="6"/>
      <c r="VHO144" s="6"/>
      <c r="VHP144" s="6"/>
      <c r="VHQ144" s="6"/>
      <c r="VHR144" s="6"/>
      <c r="VHS144" s="6"/>
      <c r="VHT144" s="6"/>
      <c r="VHU144" s="6"/>
      <c r="VHV144" s="6"/>
      <c r="VHW144" s="6"/>
      <c r="VHX144" s="6"/>
      <c r="VHY144" s="6"/>
      <c r="VHZ144" s="6"/>
      <c r="VIA144" s="6"/>
      <c r="VIB144" s="6"/>
      <c r="VIC144" s="6"/>
      <c r="VID144" s="6"/>
      <c r="VIE144" s="6"/>
      <c r="VIF144" s="6"/>
      <c r="VIG144" s="6"/>
      <c r="VIH144" s="6"/>
      <c r="VII144" s="6"/>
      <c r="VIJ144" s="6"/>
      <c r="VIK144" s="6"/>
      <c r="VIL144" s="6"/>
      <c r="VIM144" s="6"/>
      <c r="VIN144" s="6"/>
      <c r="VIO144" s="6"/>
      <c r="VIP144" s="6"/>
      <c r="VIQ144" s="6"/>
      <c r="VIR144" s="6"/>
      <c r="VIS144" s="6"/>
      <c r="VIT144" s="6"/>
      <c r="VIU144" s="6"/>
      <c r="VIV144" s="6"/>
      <c r="VIW144" s="6"/>
      <c r="VIX144" s="6"/>
      <c r="VIY144" s="6"/>
      <c r="VIZ144" s="6"/>
      <c r="VJA144" s="6"/>
      <c r="VJB144" s="6"/>
      <c r="VJC144" s="6"/>
      <c r="VJD144" s="6"/>
      <c r="VJE144" s="6"/>
      <c r="VJF144" s="6"/>
      <c r="VJG144" s="6"/>
      <c r="VJH144" s="6"/>
      <c r="VJI144" s="6"/>
      <c r="VJJ144" s="6"/>
      <c r="VJK144" s="6"/>
      <c r="VJL144" s="6"/>
      <c r="VJM144" s="6"/>
      <c r="VJN144" s="6"/>
      <c r="VJO144" s="6"/>
      <c r="VJP144" s="6"/>
      <c r="VJQ144" s="6"/>
      <c r="VJR144" s="6"/>
      <c r="VJS144" s="6"/>
      <c r="VJT144" s="6"/>
      <c r="VJU144" s="6"/>
      <c r="VJV144" s="6"/>
      <c r="VJW144" s="6"/>
      <c r="VJX144" s="6"/>
      <c r="VJY144" s="6"/>
      <c r="VJZ144" s="6"/>
      <c r="VKA144" s="6"/>
      <c r="VKB144" s="6"/>
      <c r="VKC144" s="6"/>
      <c r="VKD144" s="6"/>
      <c r="VKE144" s="6"/>
      <c r="VKF144" s="6"/>
      <c r="VKG144" s="6"/>
      <c r="VKH144" s="6"/>
      <c r="VKI144" s="6"/>
      <c r="VKJ144" s="6"/>
      <c r="VKK144" s="6"/>
      <c r="VKL144" s="6"/>
      <c r="VKM144" s="6"/>
      <c r="VKN144" s="6"/>
      <c r="VKO144" s="6"/>
      <c r="VKP144" s="6"/>
      <c r="VKQ144" s="6"/>
      <c r="VKR144" s="6"/>
      <c r="VKS144" s="6"/>
      <c r="VKT144" s="6"/>
      <c r="VKU144" s="6"/>
      <c r="VKV144" s="6"/>
      <c r="VKW144" s="6"/>
      <c r="VKX144" s="6"/>
      <c r="VKY144" s="6"/>
      <c r="VKZ144" s="6"/>
      <c r="VLA144" s="6"/>
      <c r="VLB144" s="6"/>
      <c r="VLC144" s="6"/>
      <c r="VLD144" s="6"/>
      <c r="VLE144" s="6"/>
      <c r="VLF144" s="6"/>
      <c r="VLG144" s="6"/>
      <c r="VLH144" s="6"/>
      <c r="VLI144" s="6"/>
      <c r="VLJ144" s="6"/>
      <c r="VLK144" s="6"/>
      <c r="VLL144" s="6"/>
      <c r="VLM144" s="6"/>
      <c r="VLN144" s="6"/>
      <c r="VLO144" s="6"/>
      <c r="VLP144" s="6"/>
      <c r="VLQ144" s="6"/>
      <c r="VLR144" s="6"/>
      <c r="VLS144" s="6"/>
      <c r="VLT144" s="6"/>
      <c r="VLU144" s="6"/>
      <c r="VLV144" s="6"/>
      <c r="VLW144" s="6"/>
      <c r="VLX144" s="6"/>
      <c r="VLY144" s="6"/>
      <c r="VLZ144" s="6"/>
      <c r="VMA144" s="6"/>
      <c r="VMB144" s="6"/>
      <c r="VMC144" s="6"/>
      <c r="VMD144" s="6"/>
      <c r="VME144" s="6"/>
      <c r="VMF144" s="6"/>
      <c r="VMG144" s="6"/>
      <c r="VMH144" s="6"/>
      <c r="VMI144" s="6"/>
      <c r="VMJ144" s="6"/>
      <c r="VMK144" s="6"/>
      <c r="VML144" s="6"/>
      <c r="VMM144" s="6"/>
      <c r="VMN144" s="6"/>
      <c r="VMO144" s="6"/>
      <c r="VMP144" s="6"/>
      <c r="VMQ144" s="6"/>
      <c r="VMR144" s="6"/>
      <c r="VMS144" s="6"/>
      <c r="VMT144" s="6"/>
      <c r="VMU144" s="6"/>
      <c r="VMV144" s="6"/>
      <c r="VMW144" s="6"/>
      <c r="VMX144" s="6"/>
      <c r="VMY144" s="6"/>
      <c r="VMZ144" s="6"/>
      <c r="VNA144" s="6"/>
      <c r="VNB144" s="6"/>
      <c r="VNC144" s="6"/>
      <c r="VND144" s="6"/>
      <c r="VNE144" s="6"/>
      <c r="VNF144" s="6"/>
      <c r="VNG144" s="6"/>
      <c r="VNH144" s="6"/>
      <c r="VNI144" s="6"/>
      <c r="VNJ144" s="6"/>
      <c r="VNK144" s="6"/>
      <c r="VNL144" s="6"/>
      <c r="VNM144" s="6"/>
      <c r="VNN144" s="6"/>
      <c r="VNO144" s="6"/>
      <c r="VNP144" s="6"/>
      <c r="VNQ144" s="6"/>
      <c r="VNR144" s="6"/>
      <c r="VNS144" s="6"/>
      <c r="VNT144" s="6"/>
      <c r="VNU144" s="6"/>
      <c r="VNV144" s="6"/>
      <c r="VNW144" s="6"/>
      <c r="VNX144" s="6"/>
      <c r="VNY144" s="6"/>
      <c r="VNZ144" s="6"/>
      <c r="VOA144" s="6"/>
      <c r="VOB144" s="6"/>
      <c r="VOC144" s="6"/>
      <c r="VOD144" s="6"/>
      <c r="VOE144" s="6"/>
      <c r="VOF144" s="6"/>
      <c r="VOG144" s="6"/>
      <c r="VOH144" s="6"/>
      <c r="VOI144" s="6"/>
      <c r="VOJ144" s="6"/>
      <c r="VOK144" s="6"/>
      <c r="VOL144" s="6"/>
      <c r="VOM144" s="6"/>
      <c r="VON144" s="6"/>
      <c r="VOO144" s="6"/>
      <c r="VOP144" s="6"/>
      <c r="VOQ144" s="6"/>
      <c r="VOR144" s="6"/>
      <c r="VOS144" s="6"/>
      <c r="VOT144" s="6"/>
      <c r="VOU144" s="6"/>
      <c r="VOV144" s="6"/>
      <c r="VOW144" s="6"/>
      <c r="VOX144" s="6"/>
      <c r="VOY144" s="6"/>
      <c r="VOZ144" s="6"/>
      <c r="VPA144" s="6"/>
      <c r="VPB144" s="6"/>
      <c r="VPC144" s="6"/>
      <c r="VPD144" s="6"/>
      <c r="VPE144" s="6"/>
      <c r="VPF144" s="6"/>
      <c r="VPG144" s="6"/>
      <c r="VPH144" s="6"/>
      <c r="VPI144" s="6"/>
      <c r="VPJ144" s="6"/>
      <c r="VPK144" s="6"/>
      <c r="VPL144" s="6"/>
      <c r="VPM144" s="6"/>
      <c r="VPN144" s="6"/>
      <c r="VPO144" s="6"/>
      <c r="VPP144" s="6"/>
      <c r="VPQ144" s="6"/>
      <c r="VPR144" s="6"/>
      <c r="VPS144" s="6"/>
      <c r="VPT144" s="6"/>
      <c r="VPU144" s="6"/>
      <c r="VPV144" s="6"/>
      <c r="VPW144" s="6"/>
      <c r="VPX144" s="6"/>
      <c r="VPY144" s="6"/>
      <c r="VPZ144" s="6"/>
      <c r="VQA144" s="6"/>
      <c r="VQB144" s="6"/>
      <c r="VQC144" s="6"/>
      <c r="VQD144" s="6"/>
      <c r="VQE144" s="6"/>
      <c r="VQF144" s="6"/>
      <c r="VQG144" s="6"/>
      <c r="VQH144" s="6"/>
      <c r="VQI144" s="6"/>
      <c r="VQJ144" s="6"/>
      <c r="VQK144" s="6"/>
      <c r="VQL144" s="6"/>
      <c r="VQM144" s="6"/>
      <c r="VQN144" s="6"/>
      <c r="VQO144" s="6"/>
      <c r="VQP144" s="6"/>
      <c r="VQQ144" s="6"/>
      <c r="VQR144" s="6"/>
      <c r="VQS144" s="6"/>
      <c r="VQT144" s="6"/>
      <c r="VQU144" s="6"/>
      <c r="VQV144" s="6"/>
      <c r="VQW144" s="6"/>
      <c r="VQX144" s="6"/>
      <c r="VQY144" s="6"/>
      <c r="VQZ144" s="6"/>
      <c r="VRA144" s="6"/>
      <c r="VRB144" s="6"/>
      <c r="VRC144" s="6"/>
      <c r="VRD144" s="6"/>
      <c r="VRE144" s="6"/>
      <c r="VRF144" s="6"/>
      <c r="VRG144" s="6"/>
      <c r="VRH144" s="6"/>
      <c r="VRI144" s="6"/>
      <c r="VRJ144" s="6"/>
      <c r="VRK144" s="6"/>
      <c r="VRL144" s="6"/>
      <c r="VRM144" s="6"/>
      <c r="VRN144" s="6"/>
      <c r="VRO144" s="6"/>
      <c r="VRP144" s="6"/>
      <c r="VRQ144" s="6"/>
      <c r="VRR144" s="6"/>
      <c r="VRS144" s="6"/>
      <c r="VRT144" s="6"/>
      <c r="VRU144" s="6"/>
      <c r="VRV144" s="6"/>
      <c r="VRW144" s="6"/>
      <c r="VRX144" s="6"/>
      <c r="VRY144" s="6"/>
      <c r="VRZ144" s="6"/>
      <c r="VSA144" s="6"/>
      <c r="VSB144" s="6"/>
      <c r="VSC144" s="6"/>
      <c r="VSD144" s="6"/>
      <c r="VSE144" s="6"/>
      <c r="VSF144" s="6"/>
      <c r="VSG144" s="6"/>
      <c r="VSH144" s="6"/>
      <c r="VSI144" s="6"/>
      <c r="VSJ144" s="6"/>
      <c r="VSK144" s="6"/>
      <c r="VSL144" s="6"/>
      <c r="VSM144" s="6"/>
      <c r="VSN144" s="6"/>
      <c r="VSO144" s="6"/>
      <c r="VSP144" s="6"/>
      <c r="VSQ144" s="6"/>
      <c r="VSR144" s="6"/>
      <c r="VSS144" s="6"/>
      <c r="VST144" s="6"/>
      <c r="VSU144" s="6"/>
      <c r="VSV144" s="6"/>
      <c r="VSW144" s="6"/>
      <c r="VSX144" s="6"/>
      <c r="VSY144" s="6"/>
      <c r="VSZ144" s="6"/>
      <c r="VTA144" s="6"/>
      <c r="VTB144" s="6"/>
      <c r="VTC144" s="6"/>
      <c r="VTD144" s="6"/>
      <c r="VTE144" s="6"/>
      <c r="VTF144" s="6"/>
      <c r="VTG144" s="6"/>
      <c r="VTH144" s="6"/>
      <c r="VTI144" s="6"/>
      <c r="VTJ144" s="6"/>
      <c r="VTK144" s="6"/>
      <c r="VTL144" s="6"/>
      <c r="VTM144" s="6"/>
      <c r="VTN144" s="6"/>
      <c r="VTO144" s="6"/>
      <c r="VTP144" s="6"/>
      <c r="VTQ144" s="6"/>
      <c r="VTR144" s="6"/>
      <c r="VTS144" s="6"/>
      <c r="VTT144" s="6"/>
      <c r="VTU144" s="6"/>
      <c r="VTV144" s="6"/>
      <c r="VTW144" s="6"/>
      <c r="VTX144" s="6"/>
      <c r="VTY144" s="6"/>
      <c r="VTZ144" s="6"/>
      <c r="VUA144" s="6"/>
      <c r="VUB144" s="6"/>
      <c r="VUC144" s="6"/>
      <c r="VUD144" s="6"/>
      <c r="VUE144" s="6"/>
      <c r="VUF144" s="6"/>
      <c r="VUG144" s="6"/>
      <c r="VUH144" s="6"/>
      <c r="VUI144" s="6"/>
      <c r="VUJ144" s="6"/>
      <c r="VUK144" s="6"/>
      <c r="VUL144" s="6"/>
      <c r="VUM144" s="6"/>
      <c r="VUN144" s="6"/>
      <c r="VUO144" s="6"/>
      <c r="VUP144" s="6"/>
      <c r="VUQ144" s="6"/>
      <c r="VUR144" s="6"/>
      <c r="VUS144" s="6"/>
      <c r="VUT144" s="6"/>
      <c r="VUU144" s="6"/>
      <c r="VUV144" s="6"/>
      <c r="VUW144" s="6"/>
      <c r="VUX144" s="6"/>
      <c r="VUY144" s="6"/>
      <c r="VUZ144" s="6"/>
      <c r="VVA144" s="6"/>
      <c r="VVB144" s="6"/>
      <c r="VVC144" s="6"/>
      <c r="VVD144" s="6"/>
      <c r="VVE144" s="6"/>
      <c r="VVF144" s="6"/>
      <c r="VVG144" s="6"/>
      <c r="VVH144" s="6"/>
      <c r="VVI144" s="6"/>
      <c r="VVJ144" s="6"/>
      <c r="VVK144" s="6"/>
      <c r="VVL144" s="6"/>
      <c r="VVM144" s="6"/>
      <c r="VVN144" s="6"/>
      <c r="VVO144" s="6"/>
      <c r="VVP144" s="6"/>
      <c r="VVQ144" s="6"/>
      <c r="VVR144" s="6"/>
      <c r="VVS144" s="6"/>
      <c r="VVT144" s="6"/>
      <c r="VVU144" s="6"/>
      <c r="VVV144" s="6"/>
      <c r="VVW144" s="6"/>
      <c r="VVX144" s="6"/>
      <c r="VVY144" s="6"/>
      <c r="VVZ144" s="6"/>
      <c r="VWA144" s="6"/>
      <c r="VWB144" s="6"/>
      <c r="VWC144" s="6"/>
      <c r="VWD144" s="6"/>
      <c r="VWE144" s="6"/>
      <c r="VWF144" s="6"/>
      <c r="VWG144" s="6"/>
      <c r="VWH144" s="6"/>
      <c r="VWI144" s="6"/>
      <c r="VWJ144" s="6"/>
      <c r="VWK144" s="6"/>
      <c r="VWL144" s="6"/>
      <c r="VWM144" s="6"/>
      <c r="VWN144" s="6"/>
      <c r="VWO144" s="6"/>
      <c r="VWP144" s="6"/>
      <c r="VWQ144" s="6"/>
      <c r="VWR144" s="6"/>
      <c r="VWS144" s="6"/>
      <c r="VWT144" s="6"/>
      <c r="VWU144" s="6"/>
      <c r="VWV144" s="6"/>
      <c r="VWW144" s="6"/>
      <c r="VWX144" s="6"/>
      <c r="VWY144" s="6"/>
      <c r="VWZ144" s="6"/>
      <c r="VXA144" s="6"/>
      <c r="VXB144" s="6"/>
      <c r="VXC144" s="6"/>
      <c r="VXD144" s="6"/>
      <c r="VXE144" s="6"/>
      <c r="VXF144" s="6"/>
      <c r="VXG144" s="6"/>
      <c r="VXH144" s="6"/>
      <c r="VXI144" s="6"/>
      <c r="VXJ144" s="6"/>
      <c r="VXK144" s="6"/>
      <c r="VXL144" s="6"/>
      <c r="VXM144" s="6"/>
      <c r="VXN144" s="6"/>
      <c r="VXO144" s="6"/>
      <c r="VXP144" s="6"/>
      <c r="VXQ144" s="6"/>
      <c r="VXR144" s="6"/>
      <c r="VXS144" s="6"/>
      <c r="VXT144" s="6"/>
      <c r="VXU144" s="6"/>
      <c r="VXV144" s="6"/>
      <c r="VXW144" s="6"/>
      <c r="VXX144" s="6"/>
      <c r="VXY144" s="6"/>
      <c r="VXZ144" s="6"/>
      <c r="VYA144" s="6"/>
      <c r="VYB144" s="6"/>
      <c r="VYC144" s="6"/>
      <c r="VYD144" s="6"/>
      <c r="VYE144" s="6"/>
      <c r="VYF144" s="6"/>
      <c r="VYG144" s="6"/>
      <c r="VYH144" s="6"/>
      <c r="VYI144" s="6"/>
      <c r="VYJ144" s="6"/>
      <c r="VYK144" s="6"/>
      <c r="VYL144" s="6"/>
      <c r="VYM144" s="6"/>
      <c r="VYN144" s="6"/>
      <c r="VYO144" s="6"/>
      <c r="VYP144" s="6"/>
      <c r="VYQ144" s="6"/>
      <c r="VYR144" s="6"/>
      <c r="VYS144" s="6"/>
      <c r="VYT144" s="6"/>
      <c r="VYU144" s="6"/>
      <c r="VYV144" s="6"/>
      <c r="VYW144" s="6"/>
      <c r="VYX144" s="6"/>
      <c r="VYY144" s="6"/>
      <c r="VYZ144" s="6"/>
      <c r="VZA144" s="6"/>
      <c r="VZB144" s="6"/>
      <c r="VZC144" s="6"/>
      <c r="VZD144" s="6"/>
      <c r="VZE144" s="6"/>
      <c r="VZF144" s="6"/>
      <c r="VZG144" s="6"/>
      <c r="VZH144" s="6"/>
      <c r="VZI144" s="6"/>
      <c r="VZJ144" s="6"/>
      <c r="VZK144" s="6"/>
      <c r="VZL144" s="6"/>
      <c r="VZM144" s="6"/>
      <c r="VZN144" s="6"/>
      <c r="VZO144" s="6"/>
      <c r="VZP144" s="6"/>
      <c r="VZQ144" s="6"/>
      <c r="VZR144" s="6"/>
      <c r="VZS144" s="6"/>
      <c r="VZT144" s="6"/>
      <c r="VZU144" s="6"/>
      <c r="VZV144" s="6"/>
      <c r="VZW144" s="6"/>
      <c r="VZX144" s="6"/>
      <c r="VZY144" s="6"/>
      <c r="VZZ144" s="6"/>
      <c r="WAA144" s="6"/>
      <c r="WAB144" s="6"/>
      <c r="WAC144" s="6"/>
      <c r="WAD144" s="6"/>
      <c r="WAE144" s="6"/>
      <c r="WAF144" s="6"/>
      <c r="WAG144" s="6"/>
      <c r="WAH144" s="6"/>
      <c r="WAI144" s="6"/>
      <c r="WAJ144" s="6"/>
      <c r="WAK144" s="6"/>
      <c r="WAL144" s="6"/>
      <c r="WAM144" s="6"/>
      <c r="WAN144" s="6"/>
      <c r="WAO144" s="6"/>
      <c r="WAP144" s="6"/>
      <c r="WAQ144" s="6"/>
      <c r="WAR144" s="6"/>
      <c r="WAS144" s="6"/>
      <c r="WAT144" s="6"/>
      <c r="WAU144" s="6"/>
      <c r="WAV144" s="6"/>
      <c r="WAW144" s="6"/>
      <c r="WAX144" s="6"/>
      <c r="WAY144" s="6"/>
      <c r="WAZ144" s="6"/>
      <c r="WBA144" s="6"/>
      <c r="WBB144" s="6"/>
      <c r="WBC144" s="6"/>
      <c r="WBD144" s="6"/>
      <c r="WBE144" s="6"/>
      <c r="WBF144" s="6"/>
      <c r="WBG144" s="6"/>
      <c r="WBH144" s="6"/>
      <c r="WBI144" s="6"/>
      <c r="WBJ144" s="6"/>
      <c r="WBK144" s="6"/>
      <c r="WBL144" s="6"/>
      <c r="WBM144" s="6"/>
      <c r="WBN144" s="6"/>
      <c r="WBO144" s="6"/>
      <c r="WBP144" s="6"/>
      <c r="WBQ144" s="6"/>
      <c r="WBR144" s="6"/>
      <c r="WBS144" s="6"/>
      <c r="WBT144" s="6"/>
      <c r="WBU144" s="6"/>
      <c r="WBV144" s="6"/>
      <c r="WBW144" s="6"/>
      <c r="WBX144" s="6"/>
      <c r="WBY144" s="6"/>
      <c r="WBZ144" s="6"/>
      <c r="WCA144" s="6"/>
      <c r="WCB144" s="6"/>
      <c r="WCC144" s="6"/>
      <c r="WCD144" s="6"/>
      <c r="WCE144" s="6"/>
      <c r="WCF144" s="6"/>
      <c r="WCG144" s="6"/>
      <c r="WCH144" s="6"/>
      <c r="WCI144" s="6"/>
      <c r="WCJ144" s="6"/>
      <c r="WCK144" s="6"/>
      <c r="WCL144" s="6"/>
      <c r="WCM144" s="6"/>
      <c r="WCN144" s="6"/>
      <c r="WCO144" s="6"/>
      <c r="WCP144" s="6"/>
      <c r="WCQ144" s="6"/>
      <c r="WCR144" s="6"/>
      <c r="WCS144" s="6"/>
      <c r="WCT144" s="6"/>
      <c r="WCU144" s="6"/>
      <c r="WCV144" s="6"/>
      <c r="WCW144" s="6"/>
      <c r="WCX144" s="6"/>
      <c r="WCY144" s="6"/>
      <c r="WCZ144" s="6"/>
      <c r="WDA144" s="6"/>
      <c r="WDB144" s="6"/>
      <c r="WDC144" s="6"/>
      <c r="WDD144" s="6"/>
      <c r="WDE144" s="6"/>
      <c r="WDF144" s="6"/>
      <c r="WDG144" s="6"/>
      <c r="WDH144" s="6"/>
      <c r="WDI144" s="6"/>
      <c r="WDJ144" s="6"/>
      <c r="WDK144" s="6"/>
      <c r="WDL144" s="6"/>
      <c r="WDM144" s="6"/>
      <c r="WDN144" s="6"/>
      <c r="WDO144" s="6"/>
      <c r="WDP144" s="6"/>
      <c r="WDQ144" s="6"/>
      <c r="WDR144" s="6"/>
      <c r="WDS144" s="6"/>
      <c r="WDT144" s="6"/>
      <c r="WDU144" s="6"/>
      <c r="WDV144" s="6"/>
      <c r="WDW144" s="6"/>
      <c r="WDX144" s="6"/>
      <c r="WDY144" s="6"/>
      <c r="WDZ144" s="6"/>
      <c r="WEA144" s="6"/>
      <c r="WEB144" s="6"/>
      <c r="WEC144" s="6"/>
      <c r="WED144" s="6"/>
      <c r="WEE144" s="6"/>
      <c r="WEF144" s="6"/>
      <c r="WEG144" s="6"/>
      <c r="WEH144" s="6"/>
      <c r="WEI144" s="6"/>
      <c r="WEJ144" s="6"/>
      <c r="WEK144" s="6"/>
      <c r="WEL144" s="6"/>
      <c r="WEM144" s="6"/>
      <c r="WEN144" s="6"/>
      <c r="WEO144" s="6"/>
      <c r="WEP144" s="6"/>
      <c r="WEQ144" s="6"/>
      <c r="WER144" s="6"/>
      <c r="WES144" s="6"/>
      <c r="WET144" s="6"/>
      <c r="WEU144" s="6"/>
      <c r="WEV144" s="6"/>
      <c r="WEW144" s="6"/>
      <c r="WEX144" s="6"/>
      <c r="WEY144" s="6"/>
      <c r="WEZ144" s="6"/>
      <c r="WFA144" s="6"/>
      <c r="WFB144" s="6"/>
      <c r="WFC144" s="6"/>
      <c r="WFD144" s="6"/>
      <c r="WFE144" s="6"/>
      <c r="WFF144" s="6"/>
      <c r="WFG144" s="6"/>
      <c r="WFH144" s="6"/>
      <c r="WFI144" s="6"/>
      <c r="WFJ144" s="6"/>
      <c r="WFK144" s="6"/>
      <c r="WFL144" s="6"/>
      <c r="WFM144" s="6"/>
      <c r="WFN144" s="6"/>
      <c r="WFO144" s="6"/>
      <c r="WFP144" s="6"/>
      <c r="WFQ144" s="6"/>
      <c r="WFR144" s="6"/>
      <c r="WFS144" s="6"/>
      <c r="WFT144" s="6"/>
      <c r="WFU144" s="6"/>
      <c r="WFV144" s="6"/>
      <c r="WFW144" s="6"/>
      <c r="WFX144" s="6"/>
      <c r="WFY144" s="6"/>
      <c r="WFZ144" s="6"/>
      <c r="WGA144" s="6"/>
      <c r="WGB144" s="6"/>
      <c r="WGC144" s="6"/>
      <c r="WGD144" s="6"/>
      <c r="WGE144" s="6"/>
      <c r="WGF144" s="6"/>
      <c r="WGG144" s="6"/>
      <c r="WGH144" s="6"/>
      <c r="WGI144" s="6"/>
      <c r="WGJ144" s="6"/>
      <c r="WGK144" s="6"/>
      <c r="WGL144" s="6"/>
      <c r="WGM144" s="6"/>
      <c r="WGN144" s="6"/>
      <c r="WGO144" s="6"/>
      <c r="WGP144" s="6"/>
      <c r="WGQ144" s="6"/>
      <c r="WGR144" s="6"/>
      <c r="WGS144" s="6"/>
      <c r="WGT144" s="6"/>
      <c r="WGU144" s="6"/>
      <c r="WGV144" s="6"/>
      <c r="WGW144" s="6"/>
      <c r="WGX144" s="6"/>
      <c r="WGY144" s="6"/>
      <c r="WGZ144" s="6"/>
      <c r="WHA144" s="6"/>
      <c r="WHB144" s="6"/>
      <c r="WHC144" s="6"/>
      <c r="WHD144" s="6"/>
      <c r="WHE144" s="6"/>
      <c r="WHF144" s="6"/>
      <c r="WHG144" s="6"/>
      <c r="WHH144" s="6"/>
      <c r="WHI144" s="6"/>
      <c r="WHJ144" s="6"/>
      <c r="WHK144" s="6"/>
      <c r="WHL144" s="6"/>
      <c r="WHM144" s="6"/>
      <c r="WHN144" s="6"/>
      <c r="WHO144" s="6"/>
      <c r="WHP144" s="6"/>
      <c r="WHQ144" s="6"/>
      <c r="WHR144" s="6"/>
      <c r="WHS144" s="6"/>
      <c r="WHT144" s="6"/>
      <c r="WHU144" s="6"/>
      <c r="WHV144" s="6"/>
      <c r="WHW144" s="6"/>
      <c r="WHX144" s="6"/>
      <c r="WHY144" s="6"/>
      <c r="WHZ144" s="6"/>
      <c r="WIA144" s="6"/>
      <c r="WIB144" s="6"/>
      <c r="WIC144" s="6"/>
      <c r="WID144" s="6"/>
      <c r="WIE144" s="6"/>
      <c r="WIF144" s="6"/>
      <c r="WIG144" s="6"/>
      <c r="WIH144" s="6"/>
      <c r="WII144" s="6"/>
      <c r="WIJ144" s="6"/>
      <c r="WIK144" s="6"/>
      <c r="WIL144" s="6"/>
      <c r="WIM144" s="6"/>
      <c r="WIN144" s="6"/>
      <c r="WIO144" s="6"/>
      <c r="WIP144" s="6"/>
      <c r="WIQ144" s="6"/>
      <c r="WIR144" s="6"/>
      <c r="WIS144" s="6"/>
      <c r="WIT144" s="6"/>
      <c r="WIU144" s="6"/>
      <c r="WIV144" s="6"/>
      <c r="WIW144" s="6"/>
      <c r="WIX144" s="6"/>
      <c r="WIY144" s="6"/>
      <c r="WIZ144" s="6"/>
      <c r="WJA144" s="6"/>
      <c r="WJB144" s="6"/>
      <c r="WJC144" s="6"/>
      <c r="WJD144" s="6"/>
      <c r="WJE144" s="6"/>
      <c r="WJF144" s="6"/>
      <c r="WJG144" s="6"/>
      <c r="WJH144" s="6"/>
      <c r="WJI144" s="6"/>
      <c r="WJJ144" s="6"/>
      <c r="WJK144" s="6"/>
      <c r="WJL144" s="6"/>
      <c r="WJM144" s="6"/>
      <c r="WJN144" s="6"/>
      <c r="WJO144" s="6"/>
      <c r="WJP144" s="6"/>
      <c r="WJQ144" s="6"/>
      <c r="WJR144" s="6"/>
      <c r="WJS144" s="6"/>
      <c r="WJT144" s="6"/>
      <c r="WJU144" s="6"/>
      <c r="WJV144" s="6"/>
      <c r="WJW144" s="6"/>
      <c r="WJX144" s="6"/>
      <c r="WJY144" s="6"/>
      <c r="WJZ144" s="6"/>
      <c r="WKA144" s="6"/>
      <c r="WKB144" s="6"/>
      <c r="WKC144" s="6"/>
      <c r="WKD144" s="6"/>
      <c r="WKE144" s="6"/>
      <c r="WKF144" s="6"/>
      <c r="WKG144" s="6"/>
      <c r="WKH144" s="6"/>
      <c r="WKI144" s="6"/>
      <c r="WKJ144" s="6"/>
      <c r="WKK144" s="6"/>
      <c r="WKL144" s="6"/>
      <c r="WKM144" s="6"/>
      <c r="WKN144" s="6"/>
      <c r="WKO144" s="6"/>
      <c r="WKP144" s="6"/>
      <c r="WKQ144" s="6"/>
      <c r="WKR144" s="6"/>
      <c r="WKS144" s="6"/>
      <c r="WKT144" s="6"/>
      <c r="WKU144" s="6"/>
      <c r="WKV144" s="6"/>
      <c r="WKW144" s="6"/>
      <c r="WKX144" s="6"/>
      <c r="WKY144" s="6"/>
      <c r="WKZ144" s="6"/>
      <c r="WLA144" s="6"/>
      <c r="WLB144" s="6"/>
      <c r="WLC144" s="6"/>
      <c r="WLD144" s="6"/>
      <c r="WLE144" s="6"/>
      <c r="WLF144" s="6"/>
      <c r="WLG144" s="6"/>
      <c r="WLH144" s="6"/>
      <c r="WLI144" s="6"/>
      <c r="WLJ144" s="6"/>
      <c r="WLK144" s="6"/>
      <c r="WLL144" s="6"/>
      <c r="WLM144" s="6"/>
      <c r="WLN144" s="6"/>
      <c r="WLO144" s="6"/>
      <c r="WLP144" s="6"/>
      <c r="WLQ144" s="6"/>
      <c r="WLR144" s="6"/>
      <c r="WLS144" s="6"/>
      <c r="WLT144" s="6"/>
      <c r="WLU144" s="6"/>
      <c r="WLV144" s="6"/>
      <c r="WLW144" s="6"/>
      <c r="WLX144" s="6"/>
      <c r="WLY144" s="6"/>
      <c r="WLZ144" s="6"/>
      <c r="WMA144" s="6"/>
      <c r="WMB144" s="6"/>
      <c r="WMC144" s="6"/>
      <c r="WMD144" s="6"/>
      <c r="WME144" s="6"/>
      <c r="WMF144" s="6"/>
      <c r="WMG144" s="6"/>
      <c r="WMH144" s="6"/>
      <c r="WMI144" s="6"/>
      <c r="WMJ144" s="6"/>
      <c r="WMK144" s="6"/>
      <c r="WML144" s="6"/>
      <c r="WMM144" s="6"/>
      <c r="WMN144" s="6"/>
      <c r="WMO144" s="6"/>
      <c r="WMP144" s="6"/>
      <c r="WMQ144" s="6"/>
      <c r="WMR144" s="6"/>
      <c r="WMS144" s="6"/>
      <c r="WMT144" s="6"/>
      <c r="WMU144" s="6"/>
      <c r="WMV144" s="6"/>
      <c r="WMW144" s="6"/>
      <c r="WMX144" s="6"/>
      <c r="WMY144" s="6"/>
      <c r="WMZ144" s="6"/>
      <c r="WNA144" s="6"/>
      <c r="WNB144" s="6"/>
      <c r="WNC144" s="6"/>
      <c r="WND144" s="6"/>
      <c r="WNE144" s="6"/>
      <c r="WNF144" s="6"/>
      <c r="WNG144" s="6"/>
      <c r="WNH144" s="6"/>
      <c r="WNI144" s="6"/>
      <c r="WNJ144" s="6"/>
      <c r="WNK144" s="6"/>
      <c r="WNL144" s="6"/>
      <c r="WNM144" s="6"/>
      <c r="WNN144" s="6"/>
      <c r="WNO144" s="6"/>
      <c r="WNP144" s="6"/>
      <c r="WNQ144" s="6"/>
      <c r="WNR144" s="6"/>
      <c r="WNS144" s="6"/>
      <c r="WNT144" s="6"/>
      <c r="WNU144" s="6"/>
      <c r="WNV144" s="6"/>
      <c r="WNW144" s="6"/>
      <c r="WNX144" s="6"/>
      <c r="WNY144" s="6"/>
      <c r="WNZ144" s="6"/>
      <c r="WOA144" s="6"/>
      <c r="WOB144" s="6"/>
      <c r="WOC144" s="6"/>
      <c r="WOD144" s="6"/>
      <c r="WOE144" s="6"/>
      <c r="WOF144" s="6"/>
      <c r="WOG144" s="6"/>
      <c r="WOH144" s="6"/>
      <c r="WOI144" s="6"/>
      <c r="WOJ144" s="6"/>
      <c r="WOK144" s="6"/>
      <c r="WOL144" s="6"/>
      <c r="WOM144" s="6"/>
      <c r="WON144" s="6"/>
      <c r="WOO144" s="6"/>
      <c r="WOP144" s="6"/>
      <c r="WOQ144" s="6"/>
      <c r="WOR144" s="6"/>
      <c r="WOS144" s="6"/>
      <c r="WOT144" s="6"/>
      <c r="WOU144" s="6"/>
      <c r="WOV144" s="6"/>
      <c r="WOW144" s="6"/>
      <c r="WOX144" s="6"/>
      <c r="WOY144" s="6"/>
      <c r="WOZ144" s="6"/>
      <c r="WPA144" s="6"/>
      <c r="WPB144" s="6"/>
      <c r="WPC144" s="6"/>
      <c r="WPD144" s="6"/>
      <c r="WPE144" s="6"/>
      <c r="WPF144" s="6"/>
      <c r="WPG144" s="6"/>
      <c r="WPH144" s="6"/>
      <c r="WPI144" s="6"/>
      <c r="WPJ144" s="6"/>
      <c r="WPK144" s="6"/>
      <c r="WPL144" s="6"/>
      <c r="WPM144" s="6"/>
      <c r="WPN144" s="6"/>
      <c r="WPO144" s="6"/>
      <c r="WPP144" s="6"/>
      <c r="WPQ144" s="6"/>
      <c r="WPR144" s="6"/>
      <c r="WPS144" s="6"/>
      <c r="WPT144" s="6"/>
      <c r="WPU144" s="6"/>
      <c r="WPV144" s="6"/>
      <c r="WPW144" s="6"/>
      <c r="WPX144" s="6"/>
      <c r="WPY144" s="6"/>
      <c r="WPZ144" s="6"/>
      <c r="WQA144" s="6"/>
      <c r="WQB144" s="6"/>
      <c r="WQC144" s="6"/>
      <c r="WQD144" s="6"/>
      <c r="WQE144" s="6"/>
      <c r="WQF144" s="6"/>
      <c r="WQG144" s="6"/>
      <c r="WQH144" s="6"/>
      <c r="WQI144" s="6"/>
      <c r="WQJ144" s="6"/>
      <c r="WQK144" s="6"/>
      <c r="WQL144" s="6"/>
      <c r="WQM144" s="6"/>
      <c r="WQN144" s="6"/>
      <c r="WQO144" s="6"/>
      <c r="WQP144" s="6"/>
      <c r="WQQ144" s="6"/>
      <c r="WQR144" s="6"/>
      <c r="WQS144" s="6"/>
      <c r="WQT144" s="6"/>
      <c r="WQU144" s="6"/>
      <c r="WQV144" s="6"/>
      <c r="WQW144" s="6"/>
      <c r="WQX144" s="6"/>
      <c r="WQY144" s="6"/>
      <c r="WQZ144" s="6"/>
      <c r="WRA144" s="6"/>
      <c r="WRB144" s="6"/>
      <c r="WRC144" s="6"/>
      <c r="WRD144" s="6"/>
      <c r="WRE144" s="6"/>
      <c r="WRF144" s="6"/>
      <c r="WRG144" s="6"/>
      <c r="WRH144" s="6"/>
      <c r="WRI144" s="6"/>
      <c r="WRJ144" s="6"/>
      <c r="WRK144" s="6"/>
      <c r="WRL144" s="6"/>
      <c r="WRM144" s="6"/>
      <c r="WRN144" s="6"/>
      <c r="WRO144" s="6"/>
      <c r="WRP144" s="6"/>
      <c r="WRQ144" s="6"/>
      <c r="WRR144" s="6"/>
      <c r="WRS144" s="6"/>
      <c r="WRT144" s="6"/>
      <c r="WRU144" s="6"/>
      <c r="WRV144" s="6"/>
      <c r="WRW144" s="6"/>
      <c r="WRX144" s="6"/>
      <c r="WRY144" s="6"/>
      <c r="WRZ144" s="6"/>
      <c r="WSA144" s="6"/>
      <c r="WSB144" s="6"/>
      <c r="WSC144" s="6"/>
      <c r="WSD144" s="6"/>
      <c r="WSE144" s="6"/>
      <c r="WSF144" s="6"/>
      <c r="WSG144" s="6"/>
      <c r="WSH144" s="6"/>
      <c r="WSI144" s="6"/>
      <c r="WSJ144" s="6"/>
      <c r="WSK144" s="6"/>
      <c r="WSL144" s="6"/>
      <c r="WSM144" s="6"/>
      <c r="WSN144" s="6"/>
      <c r="WSO144" s="6"/>
      <c r="WSP144" s="6"/>
      <c r="WSQ144" s="6"/>
      <c r="WSR144" s="6"/>
      <c r="WSS144" s="6"/>
      <c r="WST144" s="6"/>
      <c r="WSU144" s="6"/>
      <c r="WSV144" s="6"/>
      <c r="WSW144" s="6"/>
      <c r="WSX144" s="6"/>
      <c r="WSY144" s="6"/>
      <c r="WSZ144" s="6"/>
      <c r="WTA144" s="6"/>
      <c r="WTB144" s="6"/>
      <c r="WTC144" s="6"/>
      <c r="WTD144" s="6"/>
      <c r="WTE144" s="6"/>
      <c r="WTF144" s="6"/>
      <c r="WTG144" s="6"/>
      <c r="WTH144" s="6"/>
      <c r="WTI144" s="6"/>
      <c r="WTJ144" s="6"/>
      <c r="WTK144" s="6"/>
      <c r="WTL144" s="6"/>
      <c r="WTM144" s="6"/>
      <c r="WTN144" s="6"/>
      <c r="WTO144" s="6"/>
      <c r="WTP144" s="6"/>
      <c r="WTQ144" s="6"/>
      <c r="WTR144" s="6"/>
      <c r="WTS144" s="6"/>
      <c r="WTT144" s="6"/>
      <c r="WTU144" s="6"/>
      <c r="WTV144" s="6"/>
      <c r="WTW144" s="6"/>
      <c r="WTX144" s="6"/>
      <c r="WTY144" s="6"/>
      <c r="WTZ144" s="6"/>
      <c r="WUA144" s="6"/>
      <c r="WUB144" s="6"/>
      <c r="WUC144" s="6"/>
      <c r="WUD144" s="6"/>
      <c r="WUE144" s="6"/>
      <c r="WUF144" s="6"/>
      <c r="WUG144" s="6"/>
      <c r="WUH144" s="6"/>
      <c r="WUI144" s="6"/>
      <c r="WUJ144" s="6"/>
      <c r="WUK144" s="6"/>
      <c r="WUL144" s="6"/>
      <c r="WUM144" s="6"/>
      <c r="WUN144" s="6"/>
      <c r="WUO144" s="6"/>
      <c r="WUP144" s="6"/>
      <c r="WUQ144" s="6"/>
      <c r="WUR144" s="6"/>
      <c r="WUS144" s="6"/>
      <c r="WUT144" s="6"/>
      <c r="WUU144" s="6"/>
      <c r="WUV144" s="6"/>
      <c r="WUW144" s="6"/>
      <c r="WUX144" s="6"/>
      <c r="WUY144" s="6"/>
      <c r="WUZ144" s="6"/>
      <c r="WVA144" s="6"/>
      <c r="WVB144" s="6"/>
      <c r="WVC144" s="6"/>
      <c r="WVD144" s="6"/>
      <c r="WVE144" s="6"/>
      <c r="WVF144" s="6"/>
      <c r="WVG144" s="6"/>
      <c r="WVH144" s="6"/>
      <c r="WVI144" s="6"/>
      <c r="WVJ144" s="6"/>
      <c r="WVK144" s="6"/>
      <c r="WVL144" s="6"/>
      <c r="WVM144" s="6"/>
      <c r="WVN144" s="6"/>
      <c r="WVO144" s="6"/>
      <c r="WVP144" s="6"/>
      <c r="WVQ144" s="6"/>
      <c r="WVR144" s="6"/>
      <c r="WVS144" s="6"/>
      <c r="WVT144" s="6"/>
      <c r="WVU144" s="6"/>
      <c r="WVV144" s="6"/>
      <c r="WVW144" s="6"/>
      <c r="WVX144" s="6"/>
      <c r="WVY144" s="6"/>
      <c r="WVZ144" s="6"/>
      <c r="WWA144" s="6"/>
      <c r="WWB144" s="6"/>
      <c r="WWC144" s="6"/>
      <c r="WWD144" s="6"/>
      <c r="WWE144" s="6"/>
      <c r="WWF144" s="6"/>
      <c r="WWG144" s="6"/>
      <c r="WWH144" s="6"/>
      <c r="WWI144" s="6"/>
      <c r="WWJ144" s="6"/>
      <c r="WWK144" s="6"/>
      <c r="WWL144" s="6"/>
      <c r="WWM144" s="6"/>
      <c r="WWN144" s="6"/>
      <c r="WWO144" s="6"/>
      <c r="WWP144" s="6"/>
      <c r="WWQ144" s="6"/>
      <c r="WWR144" s="6"/>
      <c r="WWS144" s="6"/>
      <c r="WWT144" s="6"/>
      <c r="WWU144" s="6"/>
      <c r="WWV144" s="6"/>
      <c r="WWW144" s="6"/>
      <c r="WWX144" s="6"/>
      <c r="WWY144" s="6"/>
      <c r="WWZ144" s="6"/>
      <c r="WXA144" s="6"/>
      <c r="WXB144" s="6"/>
      <c r="WXC144" s="6"/>
      <c r="WXD144" s="6"/>
      <c r="WXE144" s="6"/>
      <c r="WXF144" s="6"/>
      <c r="WXG144" s="6"/>
      <c r="WXH144" s="6"/>
      <c r="WXI144" s="6"/>
      <c r="WXJ144" s="6"/>
      <c r="WXK144" s="6"/>
      <c r="WXL144" s="6"/>
      <c r="WXM144" s="6"/>
      <c r="WXN144" s="6"/>
      <c r="WXO144" s="6"/>
      <c r="WXP144" s="6"/>
      <c r="WXQ144" s="6"/>
      <c r="WXR144" s="6"/>
      <c r="WXS144" s="6"/>
      <c r="WXT144" s="6"/>
      <c r="WXU144" s="6"/>
      <c r="WXV144" s="6"/>
      <c r="WXW144" s="6"/>
      <c r="WXX144" s="6"/>
      <c r="WXY144" s="6"/>
      <c r="WXZ144" s="6"/>
      <c r="WYA144" s="6"/>
      <c r="WYB144" s="6"/>
      <c r="WYC144" s="6"/>
      <c r="WYD144" s="6"/>
      <c r="WYE144" s="6"/>
      <c r="WYF144" s="6"/>
      <c r="WYG144" s="6"/>
      <c r="WYH144" s="6"/>
      <c r="WYI144" s="6"/>
      <c r="WYJ144" s="6"/>
      <c r="WYK144" s="6"/>
      <c r="WYL144" s="6"/>
      <c r="WYM144" s="6"/>
      <c r="WYN144" s="6"/>
      <c r="WYO144" s="6"/>
      <c r="WYP144" s="6"/>
      <c r="WYQ144" s="6"/>
      <c r="WYR144" s="6"/>
      <c r="WYS144" s="6"/>
      <c r="WYT144" s="6"/>
      <c r="WYU144" s="6"/>
      <c r="WYV144" s="6"/>
      <c r="WYW144" s="6"/>
      <c r="WYX144" s="6"/>
      <c r="WYY144" s="6"/>
      <c r="WYZ144" s="6"/>
      <c r="WZA144" s="6"/>
      <c r="WZB144" s="6"/>
      <c r="WZC144" s="6"/>
      <c r="WZD144" s="6"/>
      <c r="WZE144" s="6"/>
      <c r="WZF144" s="6"/>
      <c r="WZG144" s="6"/>
      <c r="WZH144" s="6"/>
      <c r="WZI144" s="6"/>
      <c r="WZJ144" s="6"/>
      <c r="WZK144" s="6"/>
      <c r="WZL144" s="6"/>
      <c r="WZM144" s="6"/>
      <c r="WZN144" s="6"/>
      <c r="WZO144" s="6"/>
      <c r="WZP144" s="6"/>
      <c r="WZQ144" s="6"/>
      <c r="WZR144" s="6"/>
      <c r="WZS144" s="6"/>
      <c r="WZT144" s="6"/>
      <c r="WZU144" s="6"/>
      <c r="WZV144" s="6"/>
      <c r="WZW144" s="6"/>
      <c r="WZX144" s="6"/>
      <c r="WZY144" s="6"/>
      <c r="WZZ144" s="6"/>
      <c r="XAA144" s="6"/>
      <c r="XAB144" s="6"/>
      <c r="XAC144" s="6"/>
      <c r="XAD144" s="6"/>
      <c r="XAE144" s="6"/>
      <c r="XAF144" s="6"/>
      <c r="XAG144" s="6"/>
      <c r="XAH144" s="6"/>
      <c r="XAI144" s="6"/>
      <c r="XAJ144" s="6"/>
      <c r="XAK144" s="6"/>
      <c r="XAL144" s="6"/>
      <c r="XAM144" s="6"/>
      <c r="XAN144" s="6"/>
      <c r="XAO144" s="6"/>
      <c r="XAP144" s="6"/>
      <c r="XAQ144" s="6"/>
      <c r="XAR144" s="6"/>
      <c r="XAS144" s="6"/>
      <c r="XAT144" s="6"/>
      <c r="XAU144" s="6"/>
      <c r="XAV144" s="6"/>
      <c r="XAW144" s="6"/>
      <c r="XAX144" s="6"/>
      <c r="XAY144" s="6"/>
      <c r="XAZ144" s="6"/>
      <c r="XBA144" s="6"/>
      <c r="XBB144" s="6"/>
      <c r="XBC144" s="6"/>
      <c r="XBD144" s="6"/>
      <c r="XBE144" s="6"/>
      <c r="XBF144" s="6"/>
      <c r="XBG144" s="6"/>
      <c r="XBH144" s="6"/>
      <c r="XBI144" s="6"/>
      <c r="XBJ144" s="6"/>
      <c r="XBK144" s="6"/>
      <c r="XBL144" s="6"/>
      <c r="XBM144" s="6"/>
      <c r="XBN144" s="6"/>
      <c r="XBO144" s="6"/>
      <c r="XBP144" s="6"/>
      <c r="XBQ144" s="6"/>
      <c r="XBR144" s="6"/>
      <c r="XBS144" s="6"/>
      <c r="XBT144" s="6"/>
      <c r="XBU144" s="6"/>
      <c r="XBV144" s="6"/>
      <c r="XBW144" s="6"/>
      <c r="XBX144" s="6"/>
      <c r="XBY144" s="6"/>
      <c r="XBZ144" s="6"/>
      <c r="XCA144" s="6"/>
      <c r="XCB144" s="6"/>
      <c r="XCC144" s="6"/>
      <c r="XCD144" s="6"/>
      <c r="XCE144" s="6"/>
      <c r="XCF144" s="6"/>
      <c r="XCG144" s="6"/>
      <c r="XCH144" s="6"/>
      <c r="XCI144" s="6"/>
      <c r="XCJ144" s="6"/>
      <c r="XCK144" s="6"/>
      <c r="XCL144" s="6"/>
      <c r="XCM144" s="6"/>
      <c r="XCN144" s="6"/>
      <c r="XCO144" s="6"/>
      <c r="XCP144" s="6"/>
      <c r="XCQ144" s="6"/>
      <c r="XCR144" s="6"/>
      <c r="XCS144" s="6"/>
      <c r="XCT144" s="6"/>
      <c r="XCU144" s="6"/>
      <c r="XCV144" s="6"/>
      <c r="XCW144" s="6"/>
      <c r="XCX144" s="6"/>
      <c r="XCY144" s="6"/>
      <c r="XCZ144" s="6"/>
      <c r="XDA144" s="6"/>
      <c r="XDB144" s="6"/>
      <c r="XDC144" s="6"/>
      <c r="XDD144" s="6"/>
      <c r="XDE144" s="6"/>
      <c r="XDF144" s="6"/>
      <c r="XDG144" s="6"/>
      <c r="XDH144" s="6"/>
      <c r="XDI144" s="6"/>
      <c r="XDJ144" s="6"/>
      <c r="XDK144" s="6"/>
      <c r="XDL144" s="6"/>
      <c r="XDM144" s="6"/>
      <c r="XDN144" s="6"/>
      <c r="XDO144" s="6"/>
      <c r="XDP144" s="6"/>
      <c r="XDQ144" s="6"/>
      <c r="XDR144" s="6"/>
      <c r="XDS144" s="6"/>
      <c r="XDT144" s="6"/>
      <c r="XDU144" s="6"/>
      <c r="XDV144" s="6"/>
      <c r="XDW144" s="6"/>
      <c r="XDX144" s="6"/>
      <c r="XDY144" s="6"/>
      <c r="XDZ144" s="6"/>
      <c r="XEA144" s="6"/>
      <c r="XEB144" s="6"/>
      <c r="XEC144" s="6"/>
      <c r="XED144" s="6"/>
      <c r="XEE144" s="6"/>
      <c r="XEF144" s="6"/>
      <c r="XEG144" s="6"/>
      <c r="XEH144" s="6"/>
      <c r="XEI144" s="6"/>
      <c r="XEJ144" s="6"/>
      <c r="XEK144" s="6"/>
      <c r="XEL144" s="6"/>
      <c r="XEM144" s="6"/>
      <c r="XEN144" s="6"/>
      <c r="XEO144" s="6"/>
      <c r="XEP144" s="6"/>
      <c r="XEQ144" s="6"/>
      <c r="XER144" s="6"/>
      <c r="XES144" s="6"/>
      <c r="XET144" s="6"/>
      <c r="XEU144" s="6" t="str">
        <f t="shared" si="3"/>
        <v>New_Business_and_Underwriting__Life</v>
      </c>
    </row>
    <row r="145" spans="1:16375" s="119" customFormat="1" ht="38.25" hidden="1" x14ac:dyDescent="0.2">
      <c r="A145" s="126" t="s">
        <v>13</v>
      </c>
      <c r="B145" s="57" t="s">
        <v>742</v>
      </c>
      <c r="C145" s="57" t="s">
        <v>761</v>
      </c>
      <c r="D145" s="57" t="s">
        <v>2190</v>
      </c>
      <c r="E145" s="57" t="s">
        <v>304</v>
      </c>
      <c r="F145" s="58" t="s">
        <v>2766</v>
      </c>
      <c r="G145" s="58" t="s">
        <v>2765</v>
      </c>
      <c r="H145" s="58" t="s">
        <v>253</v>
      </c>
      <c r="I145" s="58"/>
      <c r="J145" s="58" t="s">
        <v>253</v>
      </c>
      <c r="K145" s="58"/>
      <c r="L145" s="58" t="s">
        <v>253</v>
      </c>
      <c r="M145" s="58"/>
      <c r="N145" s="58" t="s">
        <v>253</v>
      </c>
      <c r="O145" s="58" t="s">
        <v>253</v>
      </c>
      <c r="P145" s="58"/>
      <c r="Q145" s="57" t="s">
        <v>2767</v>
      </c>
      <c r="R145" s="58" t="s">
        <v>255</v>
      </c>
      <c r="S145" s="58" t="s">
        <v>255</v>
      </c>
      <c r="T145" s="58" t="s">
        <v>765</v>
      </c>
      <c r="U145" s="58" t="s">
        <v>766</v>
      </c>
      <c r="V145" s="58" t="s">
        <v>260</v>
      </c>
      <c r="W145" s="58" t="s">
        <v>767</v>
      </c>
      <c r="X145" s="58" t="s">
        <v>270</v>
      </c>
      <c r="Y145" s="58" t="s">
        <v>143</v>
      </c>
      <c r="Z145" s="90">
        <v>1</v>
      </c>
      <c r="AA145" s="90">
        <v>0</v>
      </c>
      <c r="AB145" s="108"/>
      <c r="AC145" s="108">
        <v>8</v>
      </c>
      <c r="AD145" s="108">
        <v>18</v>
      </c>
      <c r="AE145" s="58" t="s">
        <v>260</v>
      </c>
      <c r="AF145" s="58" t="s">
        <v>143</v>
      </c>
      <c r="AG145" s="59" t="s">
        <v>144</v>
      </c>
      <c r="AH145" s="58" t="s">
        <v>143</v>
      </c>
      <c r="AI145" s="58" t="s">
        <v>140</v>
      </c>
      <c r="AJ145" s="58" t="s">
        <v>3502</v>
      </c>
      <c r="AK145" s="63">
        <v>45404</v>
      </c>
      <c r="AL145" s="58" t="s">
        <v>146</v>
      </c>
      <c r="AM145" s="58" t="s">
        <v>273</v>
      </c>
      <c r="AN145" s="58" t="s">
        <v>2745</v>
      </c>
      <c r="AO145" s="58" t="s">
        <v>140</v>
      </c>
      <c r="AP145" s="58" t="s">
        <v>140</v>
      </c>
      <c r="AQ145" s="58" t="s">
        <v>140</v>
      </c>
      <c r="AR145" s="58" t="s">
        <v>140</v>
      </c>
      <c r="AS145" s="58" t="s">
        <v>140</v>
      </c>
      <c r="AT145" s="58" t="s">
        <v>140</v>
      </c>
      <c r="AU145" s="58" t="s">
        <v>140</v>
      </c>
      <c r="AV145" s="58" t="s">
        <v>140</v>
      </c>
      <c r="AW145" s="58" t="s">
        <v>140</v>
      </c>
      <c r="AX145" s="58" t="s">
        <v>143</v>
      </c>
      <c r="AY145" s="58" t="s">
        <v>768</v>
      </c>
      <c r="AZ145" s="61" t="s">
        <v>150</v>
      </c>
      <c r="BA145" s="58"/>
      <c r="BB145" s="58" t="s">
        <v>2484</v>
      </c>
      <c r="BC145" s="58" t="s">
        <v>386</v>
      </c>
      <c r="BD145" s="62">
        <v>0.97</v>
      </c>
      <c r="BE145" s="58"/>
      <c r="BF145" s="58">
        <v>5.2893518518518515E-3</v>
      </c>
      <c r="BG145" s="58">
        <v>6.9444444444444447E-4</v>
      </c>
      <c r="BH145" s="58">
        <v>6.9444444444444447E-4</v>
      </c>
      <c r="BI145" s="58">
        <v>0.03</v>
      </c>
      <c r="BJ145" s="58">
        <v>6.9444444444444447E-4</v>
      </c>
      <c r="BK145" s="58">
        <v>3.9004629629629628E-3</v>
      </c>
      <c r="BL145" s="58" t="s">
        <v>140</v>
      </c>
      <c r="BM145" s="58" t="s">
        <v>143</v>
      </c>
      <c r="BN145" s="58" t="s">
        <v>140</v>
      </c>
      <c r="BO145" s="58" t="s">
        <v>140</v>
      </c>
      <c r="BP145" s="58" t="s">
        <v>140</v>
      </c>
      <c r="BQ145" s="58" t="s">
        <v>140</v>
      </c>
      <c r="BR145" s="58" t="s">
        <v>140</v>
      </c>
      <c r="BS145" s="58" t="s">
        <v>140</v>
      </c>
      <c r="BT145" s="58" t="s">
        <v>770</v>
      </c>
      <c r="BU145" s="58" t="s">
        <v>1463</v>
      </c>
      <c r="BV145" s="129" t="s">
        <v>3505</v>
      </c>
      <c r="BW145" s="129"/>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c r="FK145" s="6"/>
      <c r="FL145" s="6"/>
      <c r="FM145" s="6"/>
      <c r="FN145" s="6"/>
      <c r="FO145" s="6"/>
      <c r="FP145" s="6"/>
      <c r="FQ145" s="6"/>
      <c r="FR145" s="6"/>
      <c r="FS145" s="6"/>
      <c r="FT145" s="6"/>
      <c r="FU145" s="6"/>
      <c r="FV145" s="6"/>
      <c r="FW145" s="6"/>
      <c r="FX145" s="6"/>
      <c r="FY145" s="6"/>
      <c r="FZ145" s="6"/>
      <c r="GA145" s="6"/>
      <c r="GB145" s="6"/>
      <c r="GC145" s="6"/>
      <c r="GD145" s="6"/>
      <c r="GE145" s="6"/>
      <c r="GF145" s="6"/>
      <c r="GG145" s="6"/>
      <c r="GH145" s="6"/>
      <c r="GI145" s="6"/>
      <c r="GJ145" s="6"/>
      <c r="GK145" s="6"/>
      <c r="GL145" s="6"/>
      <c r="GM145" s="6"/>
      <c r="GN145" s="6"/>
      <c r="GO145" s="6"/>
      <c r="GP145" s="6"/>
      <c r="GQ145" s="6"/>
      <c r="GR145" s="6"/>
      <c r="GS145" s="6"/>
      <c r="GT145" s="6"/>
      <c r="GU145" s="6"/>
      <c r="GV145" s="6"/>
      <c r="GW145" s="6"/>
      <c r="GX145" s="6"/>
      <c r="GY145" s="6"/>
      <c r="GZ145" s="6"/>
      <c r="HA145" s="6"/>
      <c r="HB145" s="6"/>
      <c r="HC145" s="6"/>
      <c r="HD145" s="6"/>
      <c r="HE145" s="6"/>
      <c r="HF145" s="6"/>
      <c r="HG145" s="6"/>
      <c r="HH145" s="6"/>
      <c r="HI145" s="6"/>
      <c r="HJ145" s="6"/>
      <c r="HK145" s="6"/>
      <c r="HL145" s="6"/>
      <c r="HM145" s="6"/>
      <c r="HN145" s="6"/>
      <c r="HO145" s="6"/>
      <c r="HP145" s="6"/>
      <c r="HQ145" s="6"/>
      <c r="HR145" s="6"/>
      <c r="HS145" s="6"/>
      <c r="HT145" s="6"/>
      <c r="HU145" s="6"/>
      <c r="HV145" s="6"/>
      <c r="HW145" s="6"/>
      <c r="HX145" s="6"/>
      <c r="HY145" s="6"/>
      <c r="HZ145" s="6"/>
      <c r="IA145" s="6"/>
      <c r="IB145" s="6"/>
      <c r="IC145" s="6"/>
      <c r="ID145" s="6"/>
      <c r="IE145" s="6"/>
      <c r="IF145" s="6"/>
      <c r="IG145" s="6"/>
      <c r="IH145" s="6"/>
      <c r="II145" s="6"/>
      <c r="IJ145" s="6"/>
      <c r="IK145" s="6"/>
      <c r="IL145" s="6"/>
      <c r="IM145" s="6"/>
      <c r="IN145" s="6"/>
      <c r="IO145" s="6"/>
      <c r="IP145" s="6"/>
      <c r="IQ145" s="6"/>
      <c r="IR145" s="6"/>
      <c r="IS145" s="6"/>
      <c r="IT145" s="6"/>
      <c r="IU145" s="6"/>
      <c r="IV145" s="6"/>
      <c r="IW145" s="6"/>
      <c r="IX145" s="6"/>
      <c r="IY145" s="6"/>
      <c r="IZ145" s="6"/>
      <c r="JA145" s="6"/>
      <c r="JB145" s="6"/>
      <c r="JC145" s="6"/>
      <c r="JD145" s="6"/>
      <c r="JE145" s="6"/>
      <c r="JF145" s="6"/>
      <c r="JG145" s="6"/>
      <c r="JH145" s="6"/>
      <c r="JI145" s="6"/>
      <c r="JJ145" s="6"/>
      <c r="JK145" s="6"/>
      <c r="JL145" s="6"/>
      <c r="JM145" s="6"/>
      <c r="JN145" s="6"/>
      <c r="JO145" s="6"/>
      <c r="JP145" s="6"/>
      <c r="JQ145" s="6"/>
      <c r="JR145" s="6"/>
      <c r="JS145" s="6"/>
      <c r="JT145" s="6"/>
      <c r="JU145" s="6"/>
      <c r="JV145" s="6"/>
      <c r="JW145" s="6"/>
      <c r="JX145" s="6"/>
      <c r="JY145" s="6"/>
      <c r="JZ145" s="6"/>
      <c r="KA145" s="6"/>
      <c r="KB145" s="6"/>
      <c r="KC145" s="6"/>
      <c r="KD145" s="6"/>
      <c r="KE145" s="6"/>
      <c r="KF145" s="6"/>
      <c r="KG145" s="6"/>
      <c r="KH145" s="6"/>
      <c r="KI145" s="6"/>
      <c r="KJ145" s="6"/>
      <c r="KK145" s="6"/>
      <c r="KL145" s="6"/>
      <c r="KM145" s="6"/>
      <c r="KN145" s="6"/>
      <c r="KO145" s="6"/>
      <c r="KP145" s="6"/>
      <c r="KQ145" s="6"/>
      <c r="KR145" s="6"/>
      <c r="KS145" s="6"/>
      <c r="KT145" s="6"/>
      <c r="KU145" s="6"/>
      <c r="KV145" s="6"/>
      <c r="KW145" s="6"/>
      <c r="KX145" s="6"/>
      <c r="KY145" s="6"/>
      <c r="KZ145" s="6"/>
      <c r="LA145" s="6"/>
      <c r="LB145" s="6"/>
      <c r="LC145" s="6"/>
      <c r="LD145" s="6"/>
      <c r="LE145" s="6"/>
      <c r="LF145" s="6"/>
      <c r="LG145" s="6"/>
      <c r="LH145" s="6"/>
      <c r="LI145" s="6"/>
      <c r="LJ145" s="6"/>
      <c r="LK145" s="6"/>
      <c r="LL145" s="6"/>
      <c r="LM145" s="6"/>
      <c r="LN145" s="6"/>
      <c r="LO145" s="6"/>
      <c r="LP145" s="6"/>
      <c r="LQ145" s="6"/>
      <c r="LR145" s="6"/>
      <c r="LS145" s="6"/>
      <c r="LT145" s="6"/>
      <c r="LU145" s="6"/>
      <c r="LV145" s="6"/>
      <c r="LW145" s="6"/>
      <c r="LX145" s="6"/>
      <c r="LY145" s="6"/>
      <c r="LZ145" s="6"/>
      <c r="MA145" s="6"/>
      <c r="MB145" s="6"/>
      <c r="MC145" s="6"/>
      <c r="MD145" s="6"/>
      <c r="ME145" s="6"/>
      <c r="MF145" s="6"/>
      <c r="MG145" s="6"/>
      <c r="MH145" s="6"/>
      <c r="MI145" s="6"/>
      <c r="MJ145" s="6"/>
      <c r="MK145" s="6"/>
      <c r="ML145" s="6"/>
      <c r="MM145" s="6"/>
      <c r="MN145" s="6"/>
      <c r="MO145" s="6"/>
      <c r="MP145" s="6"/>
      <c r="MQ145" s="6"/>
      <c r="MR145" s="6"/>
      <c r="MS145" s="6"/>
      <c r="MT145" s="6"/>
      <c r="MU145" s="6"/>
      <c r="MV145" s="6"/>
      <c r="MW145" s="6"/>
      <c r="MX145" s="6"/>
      <c r="MY145" s="6"/>
      <c r="MZ145" s="6"/>
      <c r="NA145" s="6"/>
      <c r="NB145" s="6"/>
      <c r="NC145" s="6"/>
      <c r="ND145" s="6"/>
      <c r="NE145" s="6"/>
      <c r="NF145" s="6"/>
      <c r="NG145" s="6"/>
      <c r="NH145" s="6"/>
      <c r="NI145" s="6"/>
      <c r="NJ145" s="6"/>
      <c r="NK145" s="6"/>
      <c r="NL145" s="6"/>
      <c r="NM145" s="6"/>
      <c r="NN145" s="6"/>
      <c r="NO145" s="6"/>
      <c r="NP145" s="6"/>
      <c r="NQ145" s="6"/>
      <c r="NR145" s="6"/>
      <c r="NS145" s="6"/>
      <c r="NT145" s="6"/>
      <c r="NU145" s="6"/>
      <c r="NV145" s="6"/>
      <c r="NW145" s="6"/>
      <c r="NX145" s="6"/>
      <c r="NY145" s="6"/>
      <c r="NZ145" s="6"/>
      <c r="OA145" s="6"/>
      <c r="OB145" s="6"/>
      <c r="OC145" s="6"/>
      <c r="OD145" s="6"/>
      <c r="OE145" s="6"/>
      <c r="OF145" s="6"/>
      <c r="OG145" s="6"/>
      <c r="OH145" s="6"/>
      <c r="OI145" s="6"/>
      <c r="OJ145" s="6"/>
      <c r="OK145" s="6"/>
      <c r="OL145" s="6"/>
      <c r="OM145" s="6"/>
      <c r="ON145" s="6"/>
      <c r="OO145" s="6"/>
      <c r="OP145" s="6"/>
      <c r="OQ145" s="6"/>
      <c r="OR145" s="6"/>
      <c r="OS145" s="6"/>
      <c r="OT145" s="6"/>
      <c r="OU145" s="6"/>
      <c r="OV145" s="6"/>
      <c r="OW145" s="6"/>
      <c r="OX145" s="6"/>
      <c r="OY145" s="6"/>
      <c r="OZ145" s="6"/>
      <c r="PA145" s="6"/>
      <c r="PB145" s="6"/>
      <c r="PC145" s="6"/>
      <c r="PD145" s="6"/>
      <c r="PE145" s="6"/>
      <c r="PF145" s="6"/>
      <c r="PG145" s="6"/>
      <c r="PH145" s="6"/>
      <c r="PI145" s="6"/>
      <c r="PJ145" s="6"/>
      <c r="PK145" s="6"/>
      <c r="PL145" s="6"/>
      <c r="PM145" s="6"/>
      <c r="PN145" s="6"/>
      <c r="PO145" s="6"/>
      <c r="PP145" s="6"/>
      <c r="PQ145" s="6"/>
      <c r="PR145" s="6"/>
      <c r="PS145" s="6"/>
      <c r="PT145" s="6"/>
      <c r="PU145" s="6"/>
      <c r="PV145" s="6"/>
      <c r="PW145" s="6"/>
      <c r="PX145" s="6"/>
      <c r="PY145" s="6"/>
      <c r="PZ145" s="6"/>
      <c r="QA145" s="6"/>
      <c r="QB145" s="6"/>
      <c r="QC145" s="6"/>
      <c r="QD145" s="6"/>
      <c r="QE145" s="6"/>
      <c r="QF145" s="6"/>
      <c r="QG145" s="6"/>
      <c r="QH145" s="6"/>
      <c r="QI145" s="6"/>
      <c r="QJ145" s="6"/>
      <c r="QK145" s="6"/>
      <c r="QL145" s="6"/>
      <c r="QM145" s="6"/>
      <c r="QN145" s="6"/>
      <c r="QO145" s="6"/>
      <c r="QP145" s="6"/>
      <c r="QQ145" s="6"/>
      <c r="QR145" s="6"/>
      <c r="QS145" s="6"/>
      <c r="QT145" s="6"/>
      <c r="QU145" s="6"/>
      <c r="QV145" s="6"/>
      <c r="QW145" s="6"/>
      <c r="QX145" s="6"/>
      <c r="QY145" s="6"/>
      <c r="QZ145" s="6"/>
      <c r="RA145" s="6"/>
      <c r="RB145" s="6"/>
      <c r="RC145" s="6"/>
      <c r="RD145" s="6"/>
      <c r="RE145" s="6"/>
      <c r="RF145" s="6"/>
      <c r="RG145" s="6"/>
      <c r="RH145" s="6"/>
      <c r="RI145" s="6"/>
      <c r="RJ145" s="6"/>
      <c r="RK145" s="6"/>
      <c r="RL145" s="6"/>
      <c r="RM145" s="6"/>
      <c r="RN145" s="6"/>
      <c r="RO145" s="6"/>
      <c r="RP145" s="6"/>
      <c r="RQ145" s="6"/>
      <c r="RR145" s="6"/>
      <c r="RS145" s="6"/>
      <c r="RT145" s="6"/>
      <c r="RU145" s="6"/>
      <c r="RV145" s="6"/>
      <c r="RW145" s="6"/>
      <c r="RX145" s="6"/>
      <c r="RY145" s="6"/>
      <c r="RZ145" s="6"/>
      <c r="SA145" s="6"/>
      <c r="SB145" s="6"/>
      <c r="SC145" s="6"/>
      <c r="SD145" s="6"/>
      <c r="SE145" s="6"/>
      <c r="SF145" s="6"/>
      <c r="SG145" s="6"/>
      <c r="SH145" s="6"/>
      <c r="SI145" s="6"/>
      <c r="SJ145" s="6"/>
      <c r="SK145" s="6"/>
      <c r="SL145" s="6"/>
      <c r="SM145" s="6"/>
      <c r="SN145" s="6"/>
      <c r="SO145" s="6"/>
      <c r="SP145" s="6"/>
      <c r="SQ145" s="6"/>
      <c r="SR145" s="6"/>
      <c r="SS145" s="6"/>
      <c r="ST145" s="6"/>
      <c r="SU145" s="6"/>
      <c r="SV145" s="6"/>
      <c r="SW145" s="6"/>
      <c r="SX145" s="6"/>
      <c r="SY145" s="6"/>
      <c r="SZ145" s="6"/>
      <c r="TA145" s="6"/>
      <c r="TB145" s="6"/>
      <c r="TC145" s="6"/>
      <c r="TD145" s="6"/>
      <c r="TE145" s="6"/>
      <c r="TF145" s="6"/>
      <c r="TG145" s="6"/>
      <c r="TH145" s="6"/>
      <c r="TI145" s="6"/>
      <c r="TJ145" s="6"/>
      <c r="TK145" s="6"/>
      <c r="TL145" s="6"/>
      <c r="TM145" s="6"/>
      <c r="TN145" s="6"/>
      <c r="TO145" s="6"/>
      <c r="TP145" s="6"/>
      <c r="TQ145" s="6"/>
      <c r="TR145" s="6"/>
      <c r="TS145" s="6"/>
      <c r="TT145" s="6"/>
      <c r="TU145" s="6"/>
      <c r="TV145" s="6"/>
      <c r="TW145" s="6"/>
      <c r="TX145" s="6"/>
      <c r="TY145" s="6"/>
      <c r="TZ145" s="6"/>
      <c r="UA145" s="6"/>
      <c r="UB145" s="6"/>
      <c r="UC145" s="6"/>
      <c r="UD145" s="6"/>
      <c r="UE145" s="6"/>
      <c r="UF145" s="6"/>
      <c r="UG145" s="6"/>
      <c r="UH145" s="6"/>
      <c r="UI145" s="6"/>
      <c r="UJ145" s="6"/>
      <c r="UK145" s="6"/>
      <c r="UL145" s="6"/>
      <c r="UM145" s="6"/>
      <c r="UN145" s="6"/>
      <c r="UO145" s="6"/>
      <c r="UP145" s="6"/>
      <c r="UQ145" s="6"/>
      <c r="UR145" s="6"/>
      <c r="US145" s="6"/>
      <c r="UT145" s="6"/>
      <c r="UU145" s="6"/>
      <c r="UV145" s="6"/>
      <c r="UW145" s="6"/>
      <c r="UX145" s="6"/>
      <c r="UY145" s="6"/>
      <c r="UZ145" s="6"/>
      <c r="VA145" s="6"/>
      <c r="VB145" s="6"/>
      <c r="VC145" s="6"/>
      <c r="VD145" s="6"/>
      <c r="VE145" s="6"/>
      <c r="VF145" s="6"/>
      <c r="VG145" s="6"/>
      <c r="VH145" s="6"/>
      <c r="VI145" s="6"/>
      <c r="VJ145" s="6"/>
      <c r="VK145" s="6"/>
      <c r="VL145" s="6"/>
      <c r="VM145" s="6"/>
      <c r="VN145" s="6"/>
      <c r="VO145" s="6"/>
      <c r="VP145" s="6"/>
      <c r="VQ145" s="6"/>
      <c r="VR145" s="6"/>
      <c r="VS145" s="6"/>
      <c r="VT145" s="6"/>
      <c r="VU145" s="6"/>
      <c r="VV145" s="6"/>
      <c r="VW145" s="6"/>
      <c r="VX145" s="6"/>
      <c r="VY145" s="6"/>
      <c r="VZ145" s="6"/>
      <c r="WA145" s="6"/>
      <c r="WB145" s="6"/>
      <c r="WC145" s="6"/>
      <c r="WD145" s="6"/>
      <c r="WE145" s="6"/>
      <c r="WF145" s="6"/>
      <c r="WG145" s="6"/>
      <c r="WH145" s="6"/>
      <c r="WI145" s="6"/>
      <c r="WJ145" s="6"/>
      <c r="WK145" s="6"/>
      <c r="WL145" s="6"/>
      <c r="WM145" s="6"/>
      <c r="WN145" s="6"/>
      <c r="WO145" s="6"/>
      <c r="WP145" s="6"/>
      <c r="WQ145" s="6"/>
      <c r="WR145" s="6"/>
      <c r="WS145" s="6"/>
      <c r="WT145" s="6"/>
      <c r="WU145" s="6"/>
      <c r="WV145" s="6"/>
      <c r="WW145" s="6"/>
      <c r="WX145" s="6"/>
      <c r="WY145" s="6"/>
      <c r="WZ145" s="6"/>
      <c r="XA145" s="6"/>
      <c r="XB145" s="6"/>
      <c r="XC145" s="6"/>
      <c r="XD145" s="6"/>
      <c r="XE145" s="6"/>
      <c r="XF145" s="6"/>
      <c r="XG145" s="6"/>
      <c r="XH145" s="6"/>
      <c r="XI145" s="6"/>
      <c r="XJ145" s="6"/>
      <c r="XK145" s="6"/>
      <c r="XL145" s="6"/>
      <c r="XM145" s="6"/>
      <c r="XN145" s="6"/>
      <c r="XO145" s="6"/>
      <c r="XP145" s="6"/>
      <c r="XQ145" s="6"/>
      <c r="XR145" s="6"/>
      <c r="XS145" s="6"/>
      <c r="XT145" s="6"/>
      <c r="XU145" s="6"/>
      <c r="XV145" s="6"/>
      <c r="XW145" s="6"/>
      <c r="XX145" s="6"/>
      <c r="XY145" s="6"/>
      <c r="XZ145" s="6"/>
      <c r="YA145" s="6"/>
      <c r="YB145" s="6"/>
      <c r="YC145" s="6"/>
      <c r="YD145" s="6"/>
      <c r="YE145" s="6"/>
      <c r="YF145" s="6"/>
      <c r="YG145" s="6"/>
      <c r="YH145" s="6"/>
      <c r="YI145" s="6"/>
      <c r="YJ145" s="6"/>
      <c r="YK145" s="6"/>
      <c r="YL145" s="6"/>
      <c r="YM145" s="6"/>
      <c r="YN145" s="6"/>
      <c r="YO145" s="6"/>
      <c r="YP145" s="6"/>
      <c r="YQ145" s="6"/>
      <c r="YR145" s="6"/>
      <c r="YS145" s="6"/>
      <c r="YT145" s="6"/>
      <c r="YU145" s="6"/>
      <c r="YV145" s="6"/>
      <c r="YW145" s="6"/>
      <c r="YX145" s="6"/>
      <c r="YY145" s="6"/>
      <c r="YZ145" s="6"/>
      <c r="ZA145" s="6"/>
      <c r="ZB145" s="6"/>
      <c r="ZC145" s="6"/>
      <c r="ZD145" s="6"/>
      <c r="ZE145" s="6"/>
      <c r="ZF145" s="6"/>
      <c r="ZG145" s="6"/>
      <c r="ZH145" s="6"/>
      <c r="ZI145" s="6"/>
      <c r="ZJ145" s="6"/>
      <c r="ZK145" s="6"/>
      <c r="ZL145" s="6"/>
      <c r="ZM145" s="6"/>
      <c r="ZN145" s="6"/>
      <c r="ZO145" s="6"/>
      <c r="ZP145" s="6"/>
      <c r="ZQ145" s="6"/>
      <c r="ZR145" s="6"/>
      <c r="ZS145" s="6"/>
      <c r="ZT145" s="6"/>
      <c r="ZU145" s="6"/>
      <c r="ZV145" s="6"/>
      <c r="ZW145" s="6"/>
      <c r="ZX145" s="6"/>
      <c r="ZY145" s="6"/>
      <c r="ZZ145" s="6"/>
      <c r="AAA145" s="6"/>
      <c r="AAB145" s="6"/>
      <c r="AAC145" s="6"/>
      <c r="AAD145" s="6"/>
      <c r="AAE145" s="6"/>
      <c r="AAF145" s="6"/>
      <c r="AAG145" s="6"/>
      <c r="AAH145" s="6"/>
      <c r="AAI145" s="6"/>
      <c r="AAJ145" s="6"/>
      <c r="AAK145" s="6"/>
      <c r="AAL145" s="6"/>
      <c r="AAM145" s="6"/>
      <c r="AAN145" s="6"/>
      <c r="AAO145" s="6"/>
      <c r="AAP145" s="6"/>
      <c r="AAQ145" s="6"/>
      <c r="AAR145" s="6"/>
      <c r="AAS145" s="6"/>
      <c r="AAT145" s="6"/>
      <c r="AAU145" s="6"/>
      <c r="AAV145" s="6"/>
      <c r="AAW145" s="6"/>
      <c r="AAX145" s="6"/>
      <c r="AAY145" s="6"/>
      <c r="AAZ145" s="6"/>
      <c r="ABA145" s="6"/>
      <c r="ABB145" s="6"/>
      <c r="ABC145" s="6"/>
      <c r="ABD145" s="6"/>
      <c r="ABE145" s="6"/>
      <c r="ABF145" s="6"/>
      <c r="ABG145" s="6"/>
      <c r="ABH145" s="6"/>
      <c r="ABI145" s="6"/>
      <c r="ABJ145" s="6"/>
      <c r="ABK145" s="6"/>
      <c r="ABL145" s="6"/>
      <c r="ABM145" s="6"/>
      <c r="ABN145" s="6"/>
      <c r="ABO145" s="6"/>
      <c r="ABP145" s="6"/>
      <c r="ABQ145" s="6"/>
      <c r="ABR145" s="6"/>
      <c r="ABS145" s="6"/>
      <c r="ABT145" s="6"/>
      <c r="ABU145" s="6"/>
      <c r="ABV145" s="6"/>
      <c r="ABW145" s="6"/>
      <c r="ABX145" s="6"/>
      <c r="ABY145" s="6"/>
      <c r="ABZ145" s="6"/>
      <c r="ACA145" s="6"/>
      <c r="ACB145" s="6"/>
      <c r="ACC145" s="6"/>
      <c r="ACD145" s="6"/>
      <c r="ACE145" s="6"/>
      <c r="ACF145" s="6"/>
      <c r="ACG145" s="6"/>
      <c r="ACH145" s="6"/>
      <c r="ACI145" s="6"/>
      <c r="ACJ145" s="6"/>
      <c r="ACK145" s="6"/>
      <c r="ACL145" s="6"/>
      <c r="ACM145" s="6"/>
      <c r="ACN145" s="6"/>
      <c r="ACO145" s="6"/>
      <c r="ACP145" s="6"/>
      <c r="ACQ145" s="6"/>
      <c r="ACR145" s="6"/>
      <c r="ACS145" s="6"/>
      <c r="ACT145" s="6"/>
      <c r="ACU145" s="6"/>
      <c r="ACV145" s="6"/>
      <c r="ACW145" s="6"/>
      <c r="ACX145" s="6"/>
      <c r="ACY145" s="6"/>
      <c r="ACZ145" s="6"/>
      <c r="ADA145" s="6"/>
      <c r="ADB145" s="6"/>
      <c r="ADC145" s="6"/>
      <c r="ADD145" s="6"/>
      <c r="ADE145" s="6"/>
      <c r="ADF145" s="6"/>
      <c r="ADG145" s="6"/>
      <c r="ADH145" s="6"/>
      <c r="ADI145" s="6"/>
      <c r="ADJ145" s="6"/>
      <c r="ADK145" s="6"/>
      <c r="ADL145" s="6"/>
      <c r="ADM145" s="6"/>
      <c r="ADN145" s="6"/>
      <c r="ADO145" s="6"/>
      <c r="ADP145" s="6"/>
      <c r="ADQ145" s="6"/>
      <c r="ADR145" s="6"/>
      <c r="ADS145" s="6"/>
      <c r="ADT145" s="6"/>
      <c r="ADU145" s="6"/>
      <c r="ADV145" s="6"/>
      <c r="ADW145" s="6"/>
      <c r="ADX145" s="6"/>
      <c r="ADY145" s="6"/>
      <c r="ADZ145" s="6"/>
      <c r="AEA145" s="6"/>
      <c r="AEB145" s="6"/>
      <c r="AEC145" s="6"/>
      <c r="AED145" s="6"/>
      <c r="AEE145" s="6"/>
      <c r="AEF145" s="6"/>
      <c r="AEG145" s="6"/>
      <c r="AEH145" s="6"/>
      <c r="AEI145" s="6"/>
      <c r="AEJ145" s="6"/>
      <c r="AEK145" s="6"/>
      <c r="AEL145" s="6"/>
      <c r="AEM145" s="6"/>
      <c r="AEN145" s="6"/>
      <c r="AEO145" s="6"/>
      <c r="AEP145" s="6"/>
      <c r="AEQ145" s="6"/>
      <c r="AER145" s="6"/>
      <c r="AES145" s="6"/>
      <c r="AET145" s="6"/>
      <c r="AEU145" s="6"/>
      <c r="AEV145" s="6"/>
      <c r="AEW145" s="6"/>
      <c r="AEX145" s="6"/>
      <c r="AEY145" s="6"/>
      <c r="AEZ145" s="6"/>
      <c r="AFA145" s="6"/>
      <c r="AFB145" s="6"/>
      <c r="AFC145" s="6"/>
      <c r="AFD145" s="6"/>
      <c r="AFE145" s="6"/>
      <c r="AFF145" s="6"/>
      <c r="AFG145" s="6"/>
      <c r="AFH145" s="6"/>
      <c r="AFI145" s="6"/>
      <c r="AFJ145" s="6"/>
      <c r="AFK145" s="6"/>
      <c r="AFL145" s="6"/>
      <c r="AFM145" s="6"/>
      <c r="AFN145" s="6"/>
      <c r="AFO145" s="6"/>
      <c r="AFP145" s="6"/>
      <c r="AFQ145" s="6"/>
      <c r="AFR145" s="6"/>
      <c r="AFS145" s="6"/>
      <c r="AFT145" s="6"/>
      <c r="AFU145" s="6"/>
      <c r="AFV145" s="6"/>
      <c r="AFW145" s="6"/>
      <c r="AFX145" s="6"/>
      <c r="AFY145" s="6"/>
      <c r="AFZ145" s="6"/>
      <c r="AGA145" s="6"/>
      <c r="AGB145" s="6"/>
      <c r="AGC145" s="6"/>
      <c r="AGD145" s="6"/>
      <c r="AGE145" s="6"/>
      <c r="AGF145" s="6"/>
      <c r="AGG145" s="6"/>
      <c r="AGH145" s="6"/>
      <c r="AGI145" s="6"/>
      <c r="AGJ145" s="6"/>
      <c r="AGK145" s="6"/>
      <c r="AGL145" s="6"/>
      <c r="AGM145" s="6"/>
      <c r="AGN145" s="6"/>
      <c r="AGO145" s="6"/>
      <c r="AGP145" s="6"/>
      <c r="AGQ145" s="6"/>
      <c r="AGR145" s="6"/>
      <c r="AGS145" s="6"/>
      <c r="AGT145" s="6"/>
      <c r="AGU145" s="6"/>
      <c r="AGV145" s="6"/>
      <c r="AGW145" s="6"/>
      <c r="AGX145" s="6"/>
      <c r="AGY145" s="6"/>
      <c r="AGZ145" s="6"/>
      <c r="AHA145" s="6"/>
      <c r="AHB145" s="6"/>
      <c r="AHC145" s="6"/>
      <c r="AHD145" s="6"/>
      <c r="AHE145" s="6"/>
      <c r="AHF145" s="6"/>
      <c r="AHG145" s="6"/>
      <c r="AHH145" s="6"/>
      <c r="AHI145" s="6"/>
      <c r="AHJ145" s="6"/>
      <c r="AHK145" s="6"/>
      <c r="AHL145" s="6"/>
      <c r="AHM145" s="6"/>
      <c r="AHN145" s="6"/>
      <c r="AHO145" s="6"/>
      <c r="AHP145" s="6"/>
      <c r="AHQ145" s="6"/>
      <c r="AHR145" s="6"/>
      <c r="AHS145" s="6"/>
      <c r="AHT145" s="6"/>
      <c r="AHU145" s="6"/>
      <c r="AHV145" s="6"/>
      <c r="AHW145" s="6"/>
      <c r="AHX145" s="6"/>
      <c r="AHY145" s="6"/>
      <c r="AHZ145" s="6"/>
      <c r="AIA145" s="6"/>
      <c r="AIB145" s="6"/>
      <c r="AIC145" s="6"/>
      <c r="AID145" s="6"/>
      <c r="AIE145" s="6"/>
      <c r="AIF145" s="6"/>
      <c r="AIG145" s="6"/>
      <c r="AIH145" s="6"/>
      <c r="AII145" s="6"/>
      <c r="AIJ145" s="6"/>
      <c r="AIK145" s="6"/>
      <c r="AIL145" s="6"/>
      <c r="AIM145" s="6"/>
      <c r="AIN145" s="6"/>
      <c r="AIO145" s="6"/>
      <c r="AIP145" s="6"/>
      <c r="AIQ145" s="6"/>
      <c r="AIR145" s="6"/>
      <c r="AIS145" s="6"/>
      <c r="AIT145" s="6"/>
      <c r="AIU145" s="6"/>
      <c r="AIV145" s="6"/>
      <c r="AIW145" s="6"/>
      <c r="AIX145" s="6"/>
      <c r="AIY145" s="6"/>
      <c r="AIZ145" s="6"/>
      <c r="AJA145" s="6"/>
      <c r="AJB145" s="6"/>
      <c r="AJC145" s="6"/>
      <c r="AJD145" s="6"/>
      <c r="AJE145" s="6"/>
      <c r="AJF145" s="6"/>
      <c r="AJG145" s="6"/>
      <c r="AJH145" s="6"/>
      <c r="AJI145" s="6"/>
      <c r="AJJ145" s="6"/>
      <c r="AJK145" s="6"/>
      <c r="AJL145" s="6"/>
      <c r="AJM145" s="6"/>
      <c r="AJN145" s="6"/>
      <c r="AJO145" s="6"/>
      <c r="AJP145" s="6"/>
      <c r="AJQ145" s="6"/>
      <c r="AJR145" s="6"/>
      <c r="AJS145" s="6"/>
      <c r="AJT145" s="6"/>
      <c r="AJU145" s="6"/>
      <c r="AJV145" s="6"/>
      <c r="AJW145" s="6"/>
      <c r="AJX145" s="6"/>
      <c r="AJY145" s="6"/>
      <c r="AJZ145" s="6"/>
      <c r="AKA145" s="6"/>
      <c r="AKB145" s="6"/>
      <c r="AKC145" s="6"/>
      <c r="AKD145" s="6"/>
      <c r="AKE145" s="6"/>
      <c r="AKF145" s="6"/>
      <c r="AKG145" s="6"/>
      <c r="AKH145" s="6"/>
      <c r="AKI145" s="6"/>
      <c r="AKJ145" s="6"/>
      <c r="AKK145" s="6"/>
      <c r="AKL145" s="6"/>
      <c r="AKM145" s="6"/>
      <c r="AKN145" s="6"/>
      <c r="AKO145" s="6"/>
      <c r="AKP145" s="6"/>
      <c r="AKQ145" s="6"/>
      <c r="AKR145" s="6"/>
      <c r="AKS145" s="6"/>
      <c r="AKT145" s="6"/>
      <c r="AKU145" s="6"/>
      <c r="AKV145" s="6"/>
      <c r="AKW145" s="6"/>
      <c r="AKX145" s="6"/>
      <c r="AKY145" s="6"/>
      <c r="AKZ145" s="6"/>
      <c r="ALA145" s="6"/>
      <c r="ALB145" s="6"/>
      <c r="ALC145" s="6"/>
      <c r="ALD145" s="6"/>
      <c r="ALE145" s="6"/>
      <c r="ALF145" s="6"/>
      <c r="ALG145" s="6"/>
      <c r="ALH145" s="6"/>
      <c r="ALI145" s="6"/>
      <c r="ALJ145" s="6"/>
      <c r="ALK145" s="6"/>
      <c r="ALL145" s="6"/>
      <c r="ALM145" s="6"/>
      <c r="ALN145" s="6"/>
      <c r="ALO145" s="6"/>
      <c r="ALP145" s="6"/>
      <c r="ALQ145" s="6"/>
      <c r="ALR145" s="6"/>
      <c r="ALS145" s="6"/>
      <c r="ALT145" s="6"/>
      <c r="ALU145" s="6"/>
      <c r="ALV145" s="6"/>
      <c r="ALW145" s="6"/>
      <c r="ALX145" s="6"/>
      <c r="ALY145" s="6"/>
      <c r="ALZ145" s="6"/>
      <c r="AMA145" s="6"/>
      <c r="AMB145" s="6"/>
      <c r="AMC145" s="6"/>
      <c r="AMD145" s="6"/>
      <c r="AME145" s="6"/>
      <c r="AMF145" s="6"/>
      <c r="AMG145" s="6"/>
      <c r="AMH145" s="6"/>
      <c r="AMI145" s="6"/>
      <c r="AMJ145" s="6"/>
      <c r="AMK145" s="6"/>
      <c r="AML145" s="6"/>
      <c r="AMM145" s="6"/>
      <c r="AMN145" s="6"/>
      <c r="AMO145" s="6"/>
      <c r="AMP145" s="6"/>
      <c r="AMQ145" s="6"/>
      <c r="AMR145" s="6"/>
      <c r="AMS145" s="6"/>
      <c r="AMT145" s="6"/>
      <c r="AMU145" s="6"/>
      <c r="AMV145" s="6"/>
      <c r="AMW145" s="6"/>
      <c r="AMX145" s="6"/>
      <c r="AMY145" s="6"/>
      <c r="AMZ145" s="6"/>
      <c r="ANA145" s="6"/>
      <c r="ANB145" s="6"/>
      <c r="ANC145" s="6"/>
      <c r="AND145" s="6"/>
      <c r="ANE145" s="6"/>
      <c r="ANF145" s="6"/>
      <c r="ANG145" s="6"/>
      <c r="ANH145" s="6"/>
      <c r="ANI145" s="6"/>
      <c r="ANJ145" s="6"/>
      <c r="ANK145" s="6"/>
      <c r="ANL145" s="6"/>
      <c r="ANM145" s="6"/>
      <c r="ANN145" s="6"/>
      <c r="ANO145" s="6"/>
      <c r="ANP145" s="6"/>
      <c r="ANQ145" s="6"/>
      <c r="ANR145" s="6"/>
      <c r="ANS145" s="6"/>
      <c r="ANT145" s="6"/>
      <c r="ANU145" s="6"/>
      <c r="ANV145" s="6"/>
      <c r="ANW145" s="6"/>
      <c r="ANX145" s="6"/>
      <c r="ANY145" s="6"/>
      <c r="ANZ145" s="6"/>
      <c r="AOA145" s="6"/>
      <c r="AOB145" s="6"/>
      <c r="AOC145" s="6"/>
      <c r="AOD145" s="6"/>
      <c r="AOE145" s="6"/>
      <c r="AOF145" s="6"/>
      <c r="AOG145" s="6"/>
      <c r="AOH145" s="6"/>
      <c r="AOI145" s="6"/>
      <c r="AOJ145" s="6"/>
      <c r="AOK145" s="6"/>
      <c r="AOL145" s="6"/>
      <c r="AOM145" s="6"/>
      <c r="AON145" s="6"/>
      <c r="AOO145" s="6"/>
      <c r="AOP145" s="6"/>
      <c r="AOQ145" s="6"/>
      <c r="AOR145" s="6"/>
      <c r="AOS145" s="6"/>
      <c r="AOT145" s="6"/>
      <c r="AOU145" s="6"/>
      <c r="AOV145" s="6"/>
      <c r="AOW145" s="6"/>
      <c r="AOX145" s="6"/>
      <c r="AOY145" s="6"/>
      <c r="AOZ145" s="6"/>
      <c r="APA145" s="6"/>
      <c r="APB145" s="6"/>
      <c r="APC145" s="6"/>
      <c r="APD145" s="6"/>
      <c r="APE145" s="6"/>
      <c r="APF145" s="6"/>
      <c r="APG145" s="6"/>
      <c r="APH145" s="6"/>
      <c r="API145" s="6"/>
      <c r="APJ145" s="6"/>
      <c r="APK145" s="6"/>
      <c r="APL145" s="6"/>
      <c r="APM145" s="6"/>
      <c r="APN145" s="6"/>
      <c r="APO145" s="6"/>
      <c r="APP145" s="6"/>
      <c r="APQ145" s="6"/>
      <c r="APR145" s="6"/>
      <c r="APS145" s="6"/>
      <c r="APT145" s="6"/>
      <c r="APU145" s="6"/>
      <c r="APV145" s="6"/>
      <c r="APW145" s="6"/>
      <c r="APX145" s="6"/>
      <c r="APY145" s="6"/>
      <c r="APZ145" s="6"/>
      <c r="AQA145" s="6"/>
      <c r="AQB145" s="6"/>
      <c r="AQC145" s="6"/>
      <c r="AQD145" s="6"/>
      <c r="AQE145" s="6"/>
      <c r="AQF145" s="6"/>
      <c r="AQG145" s="6"/>
      <c r="AQH145" s="6"/>
      <c r="AQI145" s="6"/>
      <c r="AQJ145" s="6"/>
      <c r="AQK145" s="6"/>
      <c r="AQL145" s="6"/>
      <c r="AQM145" s="6"/>
      <c r="AQN145" s="6"/>
      <c r="AQO145" s="6"/>
      <c r="AQP145" s="6"/>
      <c r="AQQ145" s="6"/>
      <c r="AQR145" s="6"/>
      <c r="AQS145" s="6"/>
      <c r="AQT145" s="6"/>
      <c r="AQU145" s="6"/>
      <c r="AQV145" s="6"/>
      <c r="AQW145" s="6"/>
      <c r="AQX145" s="6"/>
      <c r="AQY145" s="6"/>
      <c r="AQZ145" s="6"/>
      <c r="ARA145" s="6"/>
      <c r="ARB145" s="6"/>
      <c r="ARC145" s="6"/>
      <c r="ARD145" s="6"/>
      <c r="ARE145" s="6"/>
      <c r="ARF145" s="6"/>
      <c r="ARG145" s="6"/>
      <c r="ARH145" s="6"/>
      <c r="ARI145" s="6"/>
      <c r="ARJ145" s="6"/>
      <c r="ARK145" s="6"/>
      <c r="ARL145" s="6"/>
      <c r="ARM145" s="6"/>
      <c r="ARN145" s="6"/>
      <c r="ARO145" s="6"/>
      <c r="ARP145" s="6"/>
      <c r="ARQ145" s="6"/>
      <c r="ARR145" s="6"/>
      <c r="ARS145" s="6"/>
      <c r="ART145" s="6"/>
      <c r="ARU145" s="6"/>
      <c r="ARV145" s="6"/>
      <c r="ARW145" s="6"/>
      <c r="ARX145" s="6"/>
      <c r="ARY145" s="6"/>
      <c r="ARZ145" s="6"/>
      <c r="ASA145" s="6"/>
      <c r="ASB145" s="6"/>
      <c r="ASC145" s="6"/>
      <c r="ASD145" s="6"/>
      <c r="ASE145" s="6"/>
      <c r="ASF145" s="6"/>
      <c r="ASG145" s="6"/>
      <c r="ASH145" s="6"/>
      <c r="ASI145" s="6"/>
      <c r="ASJ145" s="6"/>
      <c r="ASK145" s="6"/>
      <c r="ASL145" s="6"/>
      <c r="ASM145" s="6"/>
      <c r="ASN145" s="6"/>
      <c r="ASO145" s="6"/>
      <c r="ASP145" s="6"/>
      <c r="ASQ145" s="6"/>
      <c r="ASR145" s="6"/>
      <c r="ASS145" s="6"/>
      <c r="AST145" s="6"/>
      <c r="ASU145" s="6"/>
      <c r="ASV145" s="6"/>
      <c r="ASW145" s="6"/>
      <c r="ASX145" s="6"/>
      <c r="ASY145" s="6"/>
      <c r="ASZ145" s="6"/>
      <c r="ATA145" s="6"/>
      <c r="ATB145" s="6"/>
      <c r="ATC145" s="6"/>
      <c r="ATD145" s="6"/>
      <c r="ATE145" s="6"/>
      <c r="ATF145" s="6"/>
      <c r="ATG145" s="6"/>
      <c r="ATH145" s="6"/>
      <c r="ATI145" s="6"/>
      <c r="ATJ145" s="6"/>
      <c r="ATK145" s="6"/>
      <c r="ATL145" s="6"/>
      <c r="ATM145" s="6"/>
      <c r="ATN145" s="6"/>
      <c r="ATO145" s="6"/>
      <c r="ATP145" s="6"/>
      <c r="ATQ145" s="6"/>
      <c r="ATR145" s="6"/>
      <c r="ATS145" s="6"/>
      <c r="ATT145" s="6"/>
      <c r="ATU145" s="6"/>
      <c r="ATV145" s="6"/>
      <c r="ATW145" s="6"/>
      <c r="ATX145" s="6"/>
      <c r="ATY145" s="6"/>
      <c r="ATZ145" s="6"/>
      <c r="AUA145" s="6"/>
      <c r="AUB145" s="6"/>
      <c r="AUC145" s="6"/>
      <c r="AUD145" s="6"/>
      <c r="AUE145" s="6"/>
      <c r="AUF145" s="6"/>
      <c r="AUG145" s="6"/>
      <c r="AUH145" s="6"/>
      <c r="AUI145" s="6"/>
      <c r="AUJ145" s="6"/>
      <c r="AUK145" s="6"/>
      <c r="AUL145" s="6"/>
      <c r="AUM145" s="6"/>
      <c r="AUN145" s="6"/>
      <c r="AUO145" s="6"/>
      <c r="AUP145" s="6"/>
      <c r="AUQ145" s="6"/>
      <c r="AUR145" s="6"/>
      <c r="AUS145" s="6"/>
      <c r="AUT145" s="6"/>
      <c r="AUU145" s="6"/>
      <c r="AUV145" s="6"/>
      <c r="AUW145" s="6"/>
      <c r="AUX145" s="6"/>
      <c r="AUY145" s="6"/>
      <c r="AUZ145" s="6"/>
      <c r="AVA145" s="6"/>
      <c r="AVB145" s="6"/>
      <c r="AVC145" s="6"/>
      <c r="AVD145" s="6"/>
      <c r="AVE145" s="6"/>
      <c r="AVF145" s="6"/>
      <c r="AVG145" s="6"/>
      <c r="AVH145" s="6"/>
      <c r="AVI145" s="6"/>
      <c r="AVJ145" s="6"/>
      <c r="AVK145" s="6"/>
      <c r="AVL145" s="6"/>
      <c r="AVM145" s="6"/>
      <c r="AVN145" s="6"/>
      <c r="AVO145" s="6"/>
      <c r="AVP145" s="6"/>
      <c r="AVQ145" s="6"/>
      <c r="AVR145" s="6"/>
      <c r="AVS145" s="6"/>
      <c r="AVT145" s="6"/>
      <c r="AVU145" s="6"/>
      <c r="AVV145" s="6"/>
      <c r="AVW145" s="6"/>
      <c r="AVX145" s="6"/>
      <c r="AVY145" s="6"/>
      <c r="AVZ145" s="6"/>
      <c r="AWA145" s="6"/>
      <c r="AWB145" s="6"/>
      <c r="AWC145" s="6"/>
      <c r="AWD145" s="6"/>
      <c r="AWE145" s="6"/>
      <c r="AWF145" s="6"/>
      <c r="AWG145" s="6"/>
      <c r="AWH145" s="6"/>
      <c r="AWI145" s="6"/>
      <c r="AWJ145" s="6"/>
      <c r="AWK145" s="6"/>
      <c r="AWL145" s="6"/>
      <c r="AWM145" s="6"/>
      <c r="AWN145" s="6"/>
      <c r="AWO145" s="6"/>
      <c r="AWP145" s="6"/>
      <c r="AWQ145" s="6"/>
      <c r="AWR145" s="6"/>
      <c r="AWS145" s="6"/>
      <c r="AWT145" s="6"/>
      <c r="AWU145" s="6"/>
      <c r="AWV145" s="6"/>
      <c r="AWW145" s="6"/>
      <c r="AWX145" s="6"/>
      <c r="AWY145" s="6"/>
      <c r="AWZ145" s="6"/>
      <c r="AXA145" s="6"/>
      <c r="AXB145" s="6"/>
      <c r="AXC145" s="6"/>
      <c r="AXD145" s="6"/>
      <c r="AXE145" s="6"/>
      <c r="AXF145" s="6"/>
      <c r="AXG145" s="6"/>
      <c r="AXH145" s="6"/>
      <c r="AXI145" s="6"/>
      <c r="AXJ145" s="6"/>
      <c r="AXK145" s="6"/>
      <c r="AXL145" s="6"/>
      <c r="AXM145" s="6"/>
      <c r="AXN145" s="6"/>
      <c r="AXO145" s="6"/>
      <c r="AXP145" s="6"/>
      <c r="AXQ145" s="6"/>
      <c r="AXR145" s="6"/>
      <c r="AXS145" s="6"/>
      <c r="AXT145" s="6"/>
      <c r="AXU145" s="6"/>
      <c r="AXV145" s="6"/>
      <c r="AXW145" s="6"/>
      <c r="AXX145" s="6"/>
      <c r="AXY145" s="6"/>
      <c r="AXZ145" s="6"/>
      <c r="AYA145" s="6"/>
      <c r="AYB145" s="6"/>
      <c r="AYC145" s="6"/>
      <c r="AYD145" s="6"/>
      <c r="AYE145" s="6"/>
      <c r="AYF145" s="6"/>
      <c r="AYG145" s="6"/>
      <c r="AYH145" s="6"/>
      <c r="AYI145" s="6"/>
      <c r="AYJ145" s="6"/>
      <c r="AYK145" s="6"/>
      <c r="AYL145" s="6"/>
      <c r="AYM145" s="6"/>
      <c r="AYN145" s="6"/>
      <c r="AYO145" s="6"/>
      <c r="AYP145" s="6"/>
      <c r="AYQ145" s="6"/>
      <c r="AYR145" s="6"/>
      <c r="AYS145" s="6"/>
      <c r="AYT145" s="6"/>
      <c r="AYU145" s="6"/>
      <c r="AYV145" s="6"/>
      <c r="AYW145" s="6"/>
      <c r="AYX145" s="6"/>
      <c r="AYY145" s="6"/>
      <c r="AYZ145" s="6"/>
      <c r="AZA145" s="6"/>
      <c r="AZB145" s="6"/>
      <c r="AZC145" s="6"/>
      <c r="AZD145" s="6"/>
      <c r="AZE145" s="6"/>
      <c r="AZF145" s="6"/>
      <c r="AZG145" s="6"/>
      <c r="AZH145" s="6"/>
      <c r="AZI145" s="6"/>
      <c r="AZJ145" s="6"/>
      <c r="AZK145" s="6"/>
      <c r="AZL145" s="6"/>
      <c r="AZM145" s="6"/>
      <c r="AZN145" s="6"/>
      <c r="AZO145" s="6"/>
      <c r="AZP145" s="6"/>
      <c r="AZQ145" s="6"/>
      <c r="AZR145" s="6"/>
      <c r="AZS145" s="6"/>
      <c r="AZT145" s="6"/>
      <c r="AZU145" s="6"/>
      <c r="AZV145" s="6"/>
      <c r="AZW145" s="6"/>
      <c r="AZX145" s="6"/>
      <c r="AZY145" s="6"/>
      <c r="AZZ145" s="6"/>
      <c r="BAA145" s="6"/>
      <c r="BAB145" s="6"/>
      <c r="BAC145" s="6"/>
      <c r="BAD145" s="6"/>
      <c r="BAE145" s="6"/>
      <c r="BAF145" s="6"/>
      <c r="BAG145" s="6"/>
      <c r="BAH145" s="6"/>
      <c r="BAI145" s="6"/>
      <c r="BAJ145" s="6"/>
      <c r="BAK145" s="6"/>
      <c r="BAL145" s="6"/>
      <c r="BAM145" s="6"/>
      <c r="BAN145" s="6"/>
      <c r="BAO145" s="6"/>
      <c r="BAP145" s="6"/>
      <c r="BAQ145" s="6"/>
      <c r="BAR145" s="6"/>
      <c r="BAS145" s="6"/>
      <c r="BAT145" s="6"/>
      <c r="BAU145" s="6"/>
      <c r="BAV145" s="6"/>
      <c r="BAW145" s="6"/>
      <c r="BAX145" s="6"/>
      <c r="BAY145" s="6"/>
      <c r="BAZ145" s="6"/>
      <c r="BBA145" s="6"/>
      <c r="BBB145" s="6"/>
      <c r="BBC145" s="6"/>
      <c r="BBD145" s="6"/>
      <c r="BBE145" s="6"/>
      <c r="BBF145" s="6"/>
      <c r="BBG145" s="6"/>
      <c r="BBH145" s="6"/>
      <c r="BBI145" s="6"/>
      <c r="BBJ145" s="6"/>
      <c r="BBK145" s="6"/>
      <c r="BBL145" s="6"/>
      <c r="BBM145" s="6"/>
      <c r="BBN145" s="6"/>
      <c r="BBO145" s="6"/>
      <c r="BBP145" s="6"/>
      <c r="BBQ145" s="6"/>
      <c r="BBR145" s="6"/>
      <c r="BBS145" s="6"/>
      <c r="BBT145" s="6"/>
      <c r="BBU145" s="6"/>
      <c r="BBV145" s="6"/>
      <c r="BBW145" s="6"/>
      <c r="BBX145" s="6"/>
      <c r="BBY145" s="6"/>
      <c r="BBZ145" s="6"/>
      <c r="BCA145" s="6"/>
      <c r="BCB145" s="6"/>
      <c r="BCC145" s="6"/>
      <c r="BCD145" s="6"/>
      <c r="BCE145" s="6"/>
      <c r="BCF145" s="6"/>
      <c r="BCG145" s="6"/>
      <c r="BCH145" s="6"/>
      <c r="BCI145" s="6"/>
      <c r="BCJ145" s="6"/>
      <c r="BCK145" s="6"/>
      <c r="BCL145" s="6"/>
      <c r="BCM145" s="6"/>
      <c r="BCN145" s="6"/>
      <c r="BCO145" s="6"/>
      <c r="BCP145" s="6"/>
      <c r="BCQ145" s="6"/>
      <c r="BCR145" s="6"/>
      <c r="BCS145" s="6"/>
      <c r="BCT145" s="6"/>
      <c r="BCU145" s="6"/>
      <c r="BCV145" s="6"/>
      <c r="BCW145" s="6"/>
      <c r="BCX145" s="6"/>
      <c r="BCY145" s="6"/>
      <c r="BCZ145" s="6"/>
      <c r="BDA145" s="6"/>
      <c r="BDB145" s="6"/>
      <c r="BDC145" s="6"/>
      <c r="BDD145" s="6"/>
      <c r="BDE145" s="6"/>
      <c r="BDF145" s="6"/>
      <c r="BDG145" s="6"/>
      <c r="BDH145" s="6"/>
      <c r="BDI145" s="6"/>
      <c r="BDJ145" s="6"/>
      <c r="BDK145" s="6"/>
      <c r="BDL145" s="6"/>
      <c r="BDM145" s="6"/>
      <c r="BDN145" s="6"/>
      <c r="BDO145" s="6"/>
      <c r="BDP145" s="6"/>
      <c r="BDQ145" s="6"/>
      <c r="BDR145" s="6"/>
      <c r="BDS145" s="6"/>
      <c r="BDT145" s="6"/>
      <c r="BDU145" s="6"/>
      <c r="BDV145" s="6"/>
      <c r="BDW145" s="6"/>
      <c r="BDX145" s="6"/>
      <c r="BDY145" s="6"/>
      <c r="BDZ145" s="6"/>
      <c r="BEA145" s="6"/>
      <c r="BEB145" s="6"/>
      <c r="BEC145" s="6"/>
      <c r="BED145" s="6"/>
      <c r="BEE145" s="6"/>
      <c r="BEF145" s="6"/>
      <c r="BEG145" s="6"/>
      <c r="BEH145" s="6"/>
      <c r="BEI145" s="6"/>
      <c r="BEJ145" s="6"/>
      <c r="BEK145" s="6"/>
      <c r="BEL145" s="6"/>
      <c r="BEM145" s="6"/>
      <c r="BEN145" s="6"/>
      <c r="BEO145" s="6"/>
      <c r="BEP145" s="6"/>
      <c r="BEQ145" s="6"/>
      <c r="BER145" s="6"/>
      <c r="BES145" s="6"/>
      <c r="BET145" s="6"/>
      <c r="BEU145" s="6"/>
      <c r="BEV145" s="6"/>
      <c r="BEW145" s="6"/>
      <c r="BEX145" s="6"/>
      <c r="BEY145" s="6"/>
      <c r="BEZ145" s="6"/>
      <c r="BFA145" s="6"/>
      <c r="BFB145" s="6"/>
      <c r="BFC145" s="6"/>
      <c r="BFD145" s="6"/>
      <c r="BFE145" s="6"/>
      <c r="BFF145" s="6"/>
      <c r="BFG145" s="6"/>
      <c r="BFH145" s="6"/>
      <c r="BFI145" s="6"/>
      <c r="BFJ145" s="6"/>
      <c r="BFK145" s="6"/>
      <c r="BFL145" s="6"/>
      <c r="BFM145" s="6"/>
      <c r="BFN145" s="6"/>
      <c r="BFO145" s="6"/>
      <c r="BFP145" s="6"/>
      <c r="BFQ145" s="6"/>
      <c r="BFR145" s="6"/>
      <c r="BFS145" s="6"/>
      <c r="BFT145" s="6"/>
      <c r="BFU145" s="6"/>
      <c r="BFV145" s="6"/>
      <c r="BFW145" s="6"/>
      <c r="BFX145" s="6"/>
      <c r="BFY145" s="6"/>
      <c r="BFZ145" s="6"/>
      <c r="BGA145" s="6"/>
      <c r="BGB145" s="6"/>
      <c r="BGC145" s="6"/>
      <c r="BGD145" s="6"/>
      <c r="BGE145" s="6"/>
      <c r="BGF145" s="6"/>
      <c r="BGG145" s="6"/>
      <c r="BGH145" s="6"/>
      <c r="BGI145" s="6"/>
      <c r="BGJ145" s="6"/>
      <c r="BGK145" s="6"/>
      <c r="BGL145" s="6"/>
      <c r="BGM145" s="6"/>
      <c r="BGN145" s="6"/>
      <c r="BGO145" s="6"/>
      <c r="BGP145" s="6"/>
      <c r="BGQ145" s="6"/>
      <c r="BGR145" s="6"/>
      <c r="BGS145" s="6"/>
      <c r="BGT145" s="6"/>
      <c r="BGU145" s="6"/>
      <c r="BGV145" s="6"/>
      <c r="BGW145" s="6"/>
      <c r="BGX145" s="6"/>
      <c r="BGY145" s="6"/>
      <c r="BGZ145" s="6"/>
      <c r="BHA145" s="6"/>
      <c r="BHB145" s="6"/>
      <c r="BHC145" s="6"/>
      <c r="BHD145" s="6"/>
      <c r="BHE145" s="6"/>
      <c r="BHF145" s="6"/>
      <c r="BHG145" s="6"/>
      <c r="BHH145" s="6"/>
      <c r="BHI145" s="6"/>
      <c r="BHJ145" s="6"/>
      <c r="BHK145" s="6"/>
      <c r="BHL145" s="6"/>
      <c r="BHM145" s="6"/>
      <c r="BHN145" s="6"/>
      <c r="BHO145" s="6"/>
      <c r="BHP145" s="6"/>
      <c r="BHQ145" s="6"/>
      <c r="BHR145" s="6"/>
      <c r="BHS145" s="6"/>
      <c r="BHT145" s="6"/>
      <c r="BHU145" s="6"/>
      <c r="BHV145" s="6"/>
      <c r="BHW145" s="6"/>
      <c r="BHX145" s="6"/>
      <c r="BHY145" s="6"/>
      <c r="BHZ145" s="6"/>
      <c r="BIA145" s="6"/>
      <c r="BIB145" s="6"/>
      <c r="BIC145" s="6"/>
      <c r="BID145" s="6"/>
      <c r="BIE145" s="6"/>
      <c r="BIF145" s="6"/>
      <c r="BIG145" s="6"/>
      <c r="BIH145" s="6"/>
      <c r="BII145" s="6"/>
      <c r="BIJ145" s="6"/>
      <c r="BIK145" s="6"/>
      <c r="BIL145" s="6"/>
      <c r="BIM145" s="6"/>
      <c r="BIN145" s="6"/>
      <c r="BIO145" s="6"/>
      <c r="BIP145" s="6"/>
      <c r="BIQ145" s="6"/>
      <c r="BIR145" s="6"/>
      <c r="BIS145" s="6"/>
      <c r="BIT145" s="6"/>
      <c r="BIU145" s="6"/>
      <c r="BIV145" s="6"/>
      <c r="BIW145" s="6"/>
      <c r="BIX145" s="6"/>
      <c r="BIY145" s="6"/>
      <c r="BIZ145" s="6"/>
      <c r="BJA145" s="6"/>
      <c r="BJB145" s="6"/>
      <c r="BJC145" s="6"/>
      <c r="BJD145" s="6"/>
      <c r="BJE145" s="6"/>
      <c r="BJF145" s="6"/>
      <c r="BJG145" s="6"/>
      <c r="BJH145" s="6"/>
      <c r="BJI145" s="6"/>
      <c r="BJJ145" s="6"/>
      <c r="BJK145" s="6"/>
      <c r="BJL145" s="6"/>
      <c r="BJM145" s="6"/>
      <c r="BJN145" s="6"/>
      <c r="BJO145" s="6"/>
      <c r="BJP145" s="6"/>
      <c r="BJQ145" s="6"/>
      <c r="BJR145" s="6"/>
      <c r="BJS145" s="6"/>
      <c r="BJT145" s="6"/>
      <c r="BJU145" s="6"/>
      <c r="BJV145" s="6"/>
      <c r="BJW145" s="6"/>
      <c r="BJX145" s="6"/>
      <c r="BJY145" s="6"/>
      <c r="BJZ145" s="6"/>
      <c r="BKA145" s="6"/>
      <c r="BKB145" s="6"/>
      <c r="BKC145" s="6"/>
      <c r="BKD145" s="6"/>
      <c r="BKE145" s="6"/>
      <c r="BKF145" s="6"/>
      <c r="BKG145" s="6"/>
      <c r="BKH145" s="6"/>
      <c r="BKI145" s="6"/>
      <c r="BKJ145" s="6"/>
      <c r="BKK145" s="6"/>
      <c r="BKL145" s="6"/>
      <c r="BKM145" s="6"/>
      <c r="BKN145" s="6"/>
      <c r="BKO145" s="6"/>
      <c r="BKP145" s="6"/>
      <c r="BKQ145" s="6"/>
      <c r="BKR145" s="6"/>
      <c r="BKS145" s="6"/>
      <c r="BKT145" s="6"/>
      <c r="BKU145" s="6"/>
      <c r="BKV145" s="6"/>
      <c r="BKW145" s="6"/>
      <c r="BKX145" s="6"/>
      <c r="BKY145" s="6"/>
      <c r="BKZ145" s="6"/>
      <c r="BLA145" s="6"/>
      <c r="BLB145" s="6"/>
      <c r="BLC145" s="6"/>
      <c r="BLD145" s="6"/>
      <c r="BLE145" s="6"/>
      <c r="BLF145" s="6"/>
      <c r="BLG145" s="6"/>
      <c r="BLH145" s="6"/>
      <c r="BLI145" s="6"/>
      <c r="BLJ145" s="6"/>
      <c r="BLK145" s="6"/>
      <c r="BLL145" s="6"/>
      <c r="BLM145" s="6"/>
      <c r="BLN145" s="6"/>
      <c r="BLO145" s="6"/>
      <c r="BLP145" s="6"/>
      <c r="BLQ145" s="6"/>
      <c r="BLR145" s="6"/>
      <c r="BLS145" s="6"/>
      <c r="BLT145" s="6"/>
      <c r="BLU145" s="6"/>
      <c r="BLV145" s="6"/>
      <c r="BLW145" s="6"/>
      <c r="BLX145" s="6"/>
      <c r="BLY145" s="6"/>
      <c r="BLZ145" s="6"/>
      <c r="BMA145" s="6"/>
      <c r="BMB145" s="6"/>
      <c r="BMC145" s="6"/>
      <c r="BMD145" s="6"/>
      <c r="BME145" s="6"/>
      <c r="BMF145" s="6"/>
      <c r="BMG145" s="6"/>
      <c r="BMH145" s="6"/>
      <c r="BMI145" s="6"/>
      <c r="BMJ145" s="6"/>
      <c r="BMK145" s="6"/>
      <c r="BML145" s="6"/>
      <c r="BMM145" s="6"/>
      <c r="BMN145" s="6"/>
      <c r="BMO145" s="6"/>
      <c r="BMP145" s="6"/>
      <c r="BMQ145" s="6"/>
      <c r="BMR145" s="6"/>
      <c r="BMS145" s="6"/>
      <c r="BMT145" s="6"/>
      <c r="BMU145" s="6"/>
      <c r="BMV145" s="6"/>
      <c r="BMW145" s="6"/>
      <c r="BMX145" s="6"/>
      <c r="BMY145" s="6"/>
      <c r="BMZ145" s="6"/>
      <c r="BNA145" s="6"/>
      <c r="BNB145" s="6"/>
      <c r="BNC145" s="6"/>
      <c r="BND145" s="6"/>
      <c r="BNE145" s="6"/>
      <c r="BNF145" s="6"/>
      <c r="BNG145" s="6"/>
      <c r="BNH145" s="6"/>
      <c r="BNI145" s="6"/>
      <c r="BNJ145" s="6"/>
      <c r="BNK145" s="6"/>
      <c r="BNL145" s="6"/>
      <c r="BNM145" s="6"/>
      <c r="BNN145" s="6"/>
      <c r="BNO145" s="6"/>
      <c r="BNP145" s="6"/>
      <c r="BNQ145" s="6"/>
      <c r="BNR145" s="6"/>
      <c r="BNS145" s="6"/>
      <c r="BNT145" s="6"/>
      <c r="BNU145" s="6"/>
      <c r="BNV145" s="6"/>
      <c r="BNW145" s="6"/>
      <c r="BNX145" s="6"/>
      <c r="BNY145" s="6"/>
      <c r="BNZ145" s="6"/>
      <c r="BOA145" s="6"/>
      <c r="BOB145" s="6"/>
      <c r="BOC145" s="6"/>
      <c r="BOD145" s="6"/>
      <c r="BOE145" s="6"/>
      <c r="BOF145" s="6"/>
      <c r="BOG145" s="6"/>
      <c r="BOH145" s="6"/>
      <c r="BOI145" s="6"/>
      <c r="BOJ145" s="6"/>
      <c r="BOK145" s="6"/>
      <c r="BOL145" s="6"/>
      <c r="BOM145" s="6"/>
      <c r="BON145" s="6"/>
      <c r="BOO145" s="6"/>
      <c r="BOP145" s="6"/>
      <c r="BOQ145" s="6"/>
      <c r="BOR145" s="6"/>
      <c r="BOS145" s="6"/>
      <c r="BOT145" s="6"/>
      <c r="BOU145" s="6"/>
      <c r="BOV145" s="6"/>
      <c r="BOW145" s="6"/>
      <c r="BOX145" s="6"/>
      <c r="BOY145" s="6"/>
      <c r="BOZ145" s="6"/>
      <c r="BPA145" s="6"/>
      <c r="BPB145" s="6"/>
      <c r="BPC145" s="6"/>
      <c r="BPD145" s="6"/>
      <c r="BPE145" s="6"/>
      <c r="BPF145" s="6"/>
      <c r="BPG145" s="6"/>
      <c r="BPH145" s="6"/>
      <c r="BPI145" s="6"/>
      <c r="BPJ145" s="6"/>
      <c r="BPK145" s="6"/>
      <c r="BPL145" s="6"/>
      <c r="BPM145" s="6"/>
      <c r="BPN145" s="6"/>
      <c r="BPO145" s="6"/>
      <c r="BPP145" s="6"/>
      <c r="BPQ145" s="6"/>
      <c r="BPR145" s="6"/>
      <c r="BPS145" s="6"/>
      <c r="BPT145" s="6"/>
      <c r="BPU145" s="6"/>
      <c r="BPV145" s="6"/>
      <c r="BPW145" s="6"/>
      <c r="BPX145" s="6"/>
      <c r="BPY145" s="6"/>
      <c r="BPZ145" s="6"/>
      <c r="BQA145" s="6"/>
      <c r="BQB145" s="6"/>
      <c r="BQC145" s="6"/>
      <c r="BQD145" s="6"/>
      <c r="BQE145" s="6"/>
      <c r="BQF145" s="6"/>
      <c r="BQG145" s="6"/>
      <c r="BQH145" s="6"/>
      <c r="BQI145" s="6"/>
      <c r="BQJ145" s="6"/>
      <c r="BQK145" s="6"/>
      <c r="BQL145" s="6"/>
      <c r="BQM145" s="6"/>
      <c r="BQN145" s="6"/>
      <c r="BQO145" s="6"/>
      <c r="BQP145" s="6"/>
      <c r="BQQ145" s="6"/>
      <c r="BQR145" s="6"/>
      <c r="BQS145" s="6"/>
      <c r="BQT145" s="6"/>
      <c r="BQU145" s="6"/>
      <c r="BQV145" s="6"/>
      <c r="BQW145" s="6"/>
      <c r="BQX145" s="6"/>
      <c r="BQY145" s="6"/>
      <c r="BQZ145" s="6"/>
      <c r="BRA145" s="6"/>
      <c r="BRB145" s="6"/>
      <c r="BRC145" s="6"/>
      <c r="BRD145" s="6"/>
      <c r="BRE145" s="6"/>
      <c r="BRF145" s="6"/>
      <c r="BRG145" s="6"/>
      <c r="BRH145" s="6"/>
      <c r="BRI145" s="6"/>
      <c r="BRJ145" s="6"/>
      <c r="BRK145" s="6"/>
      <c r="BRL145" s="6"/>
      <c r="BRM145" s="6"/>
      <c r="BRN145" s="6"/>
      <c r="BRO145" s="6"/>
      <c r="BRP145" s="6"/>
      <c r="BRQ145" s="6"/>
      <c r="BRR145" s="6"/>
      <c r="BRS145" s="6"/>
      <c r="BRT145" s="6"/>
      <c r="BRU145" s="6"/>
      <c r="BRV145" s="6"/>
      <c r="BRW145" s="6"/>
      <c r="BRX145" s="6"/>
      <c r="BRY145" s="6"/>
      <c r="BRZ145" s="6"/>
      <c r="BSA145" s="6"/>
      <c r="BSB145" s="6"/>
      <c r="BSC145" s="6"/>
      <c r="BSD145" s="6"/>
      <c r="BSE145" s="6"/>
      <c r="BSF145" s="6"/>
      <c r="BSG145" s="6"/>
      <c r="BSH145" s="6"/>
      <c r="BSI145" s="6"/>
      <c r="BSJ145" s="6"/>
      <c r="BSK145" s="6"/>
      <c r="BSL145" s="6"/>
      <c r="BSM145" s="6"/>
      <c r="BSN145" s="6"/>
      <c r="BSO145" s="6"/>
      <c r="BSP145" s="6"/>
      <c r="BSQ145" s="6"/>
      <c r="BSR145" s="6"/>
      <c r="BSS145" s="6"/>
      <c r="BST145" s="6"/>
      <c r="BSU145" s="6"/>
      <c r="BSV145" s="6"/>
      <c r="BSW145" s="6"/>
      <c r="BSX145" s="6"/>
      <c r="BSY145" s="6"/>
      <c r="BSZ145" s="6"/>
      <c r="BTA145" s="6"/>
      <c r="BTB145" s="6"/>
      <c r="BTC145" s="6"/>
      <c r="BTD145" s="6"/>
      <c r="BTE145" s="6"/>
      <c r="BTF145" s="6"/>
      <c r="BTG145" s="6"/>
      <c r="BTH145" s="6"/>
      <c r="BTI145" s="6"/>
      <c r="BTJ145" s="6"/>
      <c r="BTK145" s="6"/>
      <c r="BTL145" s="6"/>
      <c r="BTM145" s="6"/>
      <c r="BTN145" s="6"/>
      <c r="BTO145" s="6"/>
      <c r="BTP145" s="6"/>
      <c r="BTQ145" s="6"/>
      <c r="BTR145" s="6"/>
      <c r="BTS145" s="6"/>
      <c r="BTT145" s="6"/>
      <c r="BTU145" s="6"/>
      <c r="BTV145" s="6"/>
      <c r="BTW145" s="6"/>
      <c r="BTX145" s="6"/>
      <c r="BTY145" s="6"/>
      <c r="BTZ145" s="6"/>
      <c r="BUA145" s="6"/>
      <c r="BUB145" s="6"/>
      <c r="BUC145" s="6"/>
      <c r="BUD145" s="6"/>
      <c r="BUE145" s="6"/>
      <c r="BUF145" s="6"/>
      <c r="BUG145" s="6"/>
      <c r="BUH145" s="6"/>
      <c r="BUI145" s="6"/>
      <c r="BUJ145" s="6"/>
      <c r="BUK145" s="6"/>
      <c r="BUL145" s="6"/>
      <c r="BUM145" s="6"/>
      <c r="BUN145" s="6"/>
      <c r="BUO145" s="6"/>
      <c r="BUP145" s="6"/>
      <c r="BUQ145" s="6"/>
      <c r="BUR145" s="6"/>
      <c r="BUS145" s="6"/>
      <c r="BUT145" s="6"/>
      <c r="BUU145" s="6"/>
      <c r="BUV145" s="6"/>
      <c r="BUW145" s="6"/>
      <c r="BUX145" s="6"/>
      <c r="BUY145" s="6"/>
      <c r="BUZ145" s="6"/>
      <c r="BVA145" s="6"/>
      <c r="BVB145" s="6"/>
      <c r="BVC145" s="6"/>
      <c r="BVD145" s="6"/>
      <c r="BVE145" s="6"/>
      <c r="BVF145" s="6"/>
      <c r="BVG145" s="6"/>
      <c r="BVH145" s="6"/>
      <c r="BVI145" s="6"/>
      <c r="BVJ145" s="6"/>
      <c r="BVK145" s="6"/>
      <c r="BVL145" s="6"/>
      <c r="BVM145" s="6"/>
      <c r="BVN145" s="6"/>
      <c r="BVO145" s="6"/>
      <c r="BVP145" s="6"/>
      <c r="BVQ145" s="6"/>
      <c r="BVR145" s="6"/>
      <c r="BVS145" s="6"/>
      <c r="BVT145" s="6"/>
      <c r="BVU145" s="6"/>
      <c r="BVV145" s="6"/>
      <c r="BVW145" s="6"/>
      <c r="BVX145" s="6"/>
      <c r="BVY145" s="6"/>
      <c r="BVZ145" s="6"/>
      <c r="BWA145" s="6"/>
      <c r="BWB145" s="6"/>
      <c r="BWC145" s="6"/>
      <c r="BWD145" s="6"/>
      <c r="BWE145" s="6"/>
      <c r="BWF145" s="6"/>
      <c r="BWG145" s="6"/>
      <c r="BWH145" s="6"/>
      <c r="BWI145" s="6"/>
      <c r="BWJ145" s="6"/>
      <c r="BWK145" s="6"/>
      <c r="BWL145" s="6"/>
      <c r="BWM145" s="6"/>
      <c r="BWN145" s="6"/>
      <c r="BWO145" s="6"/>
      <c r="BWP145" s="6"/>
      <c r="BWQ145" s="6"/>
      <c r="BWR145" s="6"/>
      <c r="BWS145" s="6"/>
      <c r="BWT145" s="6"/>
      <c r="BWU145" s="6"/>
      <c r="BWV145" s="6"/>
      <c r="BWW145" s="6"/>
      <c r="BWX145" s="6"/>
      <c r="BWY145" s="6"/>
      <c r="BWZ145" s="6"/>
      <c r="BXA145" s="6"/>
      <c r="BXB145" s="6"/>
      <c r="BXC145" s="6"/>
      <c r="BXD145" s="6"/>
      <c r="BXE145" s="6"/>
      <c r="BXF145" s="6"/>
      <c r="BXG145" s="6"/>
      <c r="BXH145" s="6"/>
      <c r="BXI145" s="6"/>
      <c r="BXJ145" s="6"/>
      <c r="BXK145" s="6"/>
      <c r="BXL145" s="6"/>
      <c r="BXM145" s="6"/>
      <c r="BXN145" s="6"/>
      <c r="BXO145" s="6"/>
      <c r="BXP145" s="6"/>
      <c r="BXQ145" s="6"/>
      <c r="BXR145" s="6"/>
      <c r="BXS145" s="6"/>
      <c r="BXT145" s="6"/>
      <c r="BXU145" s="6"/>
      <c r="BXV145" s="6"/>
      <c r="BXW145" s="6"/>
      <c r="BXX145" s="6"/>
      <c r="BXY145" s="6"/>
      <c r="BXZ145" s="6"/>
      <c r="BYA145" s="6"/>
      <c r="BYB145" s="6"/>
      <c r="BYC145" s="6"/>
      <c r="BYD145" s="6"/>
      <c r="BYE145" s="6"/>
      <c r="BYF145" s="6"/>
      <c r="BYG145" s="6"/>
      <c r="BYH145" s="6"/>
      <c r="BYI145" s="6"/>
      <c r="BYJ145" s="6"/>
      <c r="BYK145" s="6"/>
      <c r="BYL145" s="6"/>
      <c r="BYM145" s="6"/>
      <c r="BYN145" s="6"/>
      <c r="BYO145" s="6"/>
      <c r="BYP145" s="6"/>
      <c r="BYQ145" s="6"/>
      <c r="BYR145" s="6"/>
      <c r="BYS145" s="6"/>
      <c r="BYT145" s="6"/>
      <c r="BYU145" s="6"/>
      <c r="BYV145" s="6"/>
      <c r="BYW145" s="6"/>
      <c r="BYX145" s="6"/>
      <c r="BYY145" s="6"/>
      <c r="BYZ145" s="6"/>
      <c r="BZA145" s="6"/>
      <c r="BZB145" s="6"/>
      <c r="BZC145" s="6"/>
      <c r="BZD145" s="6"/>
      <c r="BZE145" s="6"/>
      <c r="BZF145" s="6"/>
      <c r="BZG145" s="6"/>
      <c r="BZH145" s="6"/>
      <c r="BZI145" s="6"/>
      <c r="BZJ145" s="6"/>
      <c r="BZK145" s="6"/>
      <c r="BZL145" s="6"/>
      <c r="BZM145" s="6"/>
      <c r="BZN145" s="6"/>
      <c r="BZO145" s="6"/>
      <c r="BZP145" s="6"/>
      <c r="BZQ145" s="6"/>
      <c r="BZR145" s="6"/>
      <c r="BZS145" s="6"/>
      <c r="BZT145" s="6"/>
      <c r="BZU145" s="6"/>
      <c r="BZV145" s="6"/>
      <c r="BZW145" s="6"/>
      <c r="BZX145" s="6"/>
      <c r="BZY145" s="6"/>
      <c r="BZZ145" s="6"/>
      <c r="CAA145" s="6"/>
      <c r="CAB145" s="6"/>
      <c r="CAC145" s="6"/>
      <c r="CAD145" s="6"/>
      <c r="CAE145" s="6"/>
      <c r="CAF145" s="6"/>
      <c r="CAG145" s="6"/>
      <c r="CAH145" s="6"/>
      <c r="CAI145" s="6"/>
      <c r="CAJ145" s="6"/>
      <c r="CAK145" s="6"/>
      <c r="CAL145" s="6"/>
      <c r="CAM145" s="6"/>
      <c r="CAN145" s="6"/>
      <c r="CAO145" s="6"/>
      <c r="CAP145" s="6"/>
      <c r="CAQ145" s="6"/>
      <c r="CAR145" s="6"/>
      <c r="CAS145" s="6"/>
      <c r="CAT145" s="6"/>
      <c r="CAU145" s="6"/>
      <c r="CAV145" s="6"/>
      <c r="CAW145" s="6"/>
      <c r="CAX145" s="6"/>
      <c r="CAY145" s="6"/>
      <c r="CAZ145" s="6"/>
      <c r="CBA145" s="6"/>
      <c r="CBB145" s="6"/>
      <c r="CBC145" s="6"/>
      <c r="CBD145" s="6"/>
      <c r="CBE145" s="6"/>
      <c r="CBF145" s="6"/>
      <c r="CBG145" s="6"/>
      <c r="CBH145" s="6"/>
      <c r="CBI145" s="6"/>
      <c r="CBJ145" s="6"/>
      <c r="CBK145" s="6"/>
      <c r="CBL145" s="6"/>
      <c r="CBM145" s="6"/>
      <c r="CBN145" s="6"/>
      <c r="CBO145" s="6"/>
      <c r="CBP145" s="6"/>
      <c r="CBQ145" s="6"/>
      <c r="CBR145" s="6"/>
      <c r="CBS145" s="6"/>
      <c r="CBT145" s="6"/>
      <c r="CBU145" s="6"/>
      <c r="CBV145" s="6"/>
      <c r="CBW145" s="6"/>
      <c r="CBX145" s="6"/>
      <c r="CBY145" s="6"/>
      <c r="CBZ145" s="6"/>
      <c r="CCA145" s="6"/>
      <c r="CCB145" s="6"/>
      <c r="CCC145" s="6"/>
      <c r="CCD145" s="6"/>
      <c r="CCE145" s="6"/>
      <c r="CCF145" s="6"/>
      <c r="CCG145" s="6"/>
      <c r="CCH145" s="6"/>
      <c r="CCI145" s="6"/>
      <c r="CCJ145" s="6"/>
      <c r="CCK145" s="6"/>
      <c r="CCL145" s="6"/>
      <c r="CCM145" s="6"/>
      <c r="CCN145" s="6"/>
      <c r="CCO145" s="6"/>
      <c r="CCP145" s="6"/>
      <c r="CCQ145" s="6"/>
      <c r="CCR145" s="6"/>
      <c r="CCS145" s="6"/>
      <c r="CCT145" s="6"/>
      <c r="CCU145" s="6"/>
      <c r="CCV145" s="6"/>
      <c r="CCW145" s="6"/>
      <c r="CCX145" s="6"/>
      <c r="CCY145" s="6"/>
      <c r="CCZ145" s="6"/>
      <c r="CDA145" s="6"/>
      <c r="CDB145" s="6"/>
      <c r="CDC145" s="6"/>
      <c r="CDD145" s="6"/>
      <c r="CDE145" s="6"/>
      <c r="CDF145" s="6"/>
      <c r="CDG145" s="6"/>
      <c r="CDH145" s="6"/>
      <c r="CDI145" s="6"/>
      <c r="CDJ145" s="6"/>
      <c r="CDK145" s="6"/>
      <c r="CDL145" s="6"/>
      <c r="CDM145" s="6"/>
      <c r="CDN145" s="6"/>
      <c r="CDO145" s="6"/>
      <c r="CDP145" s="6"/>
      <c r="CDQ145" s="6"/>
      <c r="CDR145" s="6"/>
      <c r="CDS145" s="6"/>
      <c r="CDT145" s="6"/>
      <c r="CDU145" s="6"/>
      <c r="CDV145" s="6"/>
      <c r="CDW145" s="6"/>
      <c r="CDX145" s="6"/>
      <c r="CDY145" s="6"/>
      <c r="CDZ145" s="6"/>
      <c r="CEA145" s="6"/>
      <c r="CEB145" s="6"/>
      <c r="CEC145" s="6"/>
      <c r="CED145" s="6"/>
      <c r="CEE145" s="6"/>
      <c r="CEF145" s="6"/>
      <c r="CEG145" s="6"/>
      <c r="CEH145" s="6"/>
      <c r="CEI145" s="6"/>
      <c r="CEJ145" s="6"/>
      <c r="CEK145" s="6"/>
      <c r="CEL145" s="6"/>
      <c r="CEM145" s="6"/>
      <c r="CEN145" s="6"/>
      <c r="CEO145" s="6"/>
      <c r="CEP145" s="6"/>
      <c r="CEQ145" s="6"/>
      <c r="CER145" s="6"/>
      <c r="CES145" s="6"/>
      <c r="CET145" s="6"/>
      <c r="CEU145" s="6"/>
      <c r="CEV145" s="6"/>
      <c r="CEW145" s="6"/>
      <c r="CEX145" s="6"/>
      <c r="CEY145" s="6"/>
      <c r="CEZ145" s="6"/>
      <c r="CFA145" s="6"/>
      <c r="CFB145" s="6"/>
      <c r="CFC145" s="6"/>
      <c r="CFD145" s="6"/>
      <c r="CFE145" s="6"/>
      <c r="CFF145" s="6"/>
      <c r="CFG145" s="6"/>
      <c r="CFH145" s="6"/>
      <c r="CFI145" s="6"/>
      <c r="CFJ145" s="6"/>
      <c r="CFK145" s="6"/>
      <c r="CFL145" s="6"/>
      <c r="CFM145" s="6"/>
      <c r="CFN145" s="6"/>
      <c r="CFO145" s="6"/>
      <c r="CFP145" s="6"/>
      <c r="CFQ145" s="6"/>
      <c r="CFR145" s="6"/>
      <c r="CFS145" s="6"/>
      <c r="CFT145" s="6"/>
      <c r="CFU145" s="6"/>
      <c r="CFV145" s="6"/>
      <c r="CFW145" s="6"/>
      <c r="CFX145" s="6"/>
      <c r="CFY145" s="6"/>
      <c r="CFZ145" s="6"/>
      <c r="CGA145" s="6"/>
      <c r="CGB145" s="6"/>
      <c r="CGC145" s="6"/>
      <c r="CGD145" s="6"/>
      <c r="CGE145" s="6"/>
      <c r="CGF145" s="6"/>
      <c r="CGG145" s="6"/>
      <c r="CGH145" s="6"/>
      <c r="CGI145" s="6"/>
      <c r="CGJ145" s="6"/>
      <c r="CGK145" s="6"/>
      <c r="CGL145" s="6"/>
      <c r="CGM145" s="6"/>
      <c r="CGN145" s="6"/>
      <c r="CGO145" s="6"/>
      <c r="CGP145" s="6"/>
      <c r="CGQ145" s="6"/>
      <c r="CGR145" s="6"/>
      <c r="CGS145" s="6"/>
      <c r="CGT145" s="6"/>
      <c r="CGU145" s="6"/>
      <c r="CGV145" s="6"/>
      <c r="CGW145" s="6"/>
      <c r="CGX145" s="6"/>
      <c r="CGY145" s="6"/>
      <c r="CGZ145" s="6"/>
      <c r="CHA145" s="6"/>
      <c r="CHB145" s="6"/>
      <c r="CHC145" s="6"/>
      <c r="CHD145" s="6"/>
      <c r="CHE145" s="6"/>
      <c r="CHF145" s="6"/>
      <c r="CHG145" s="6"/>
      <c r="CHH145" s="6"/>
      <c r="CHI145" s="6"/>
      <c r="CHJ145" s="6"/>
      <c r="CHK145" s="6"/>
      <c r="CHL145" s="6"/>
      <c r="CHM145" s="6"/>
      <c r="CHN145" s="6"/>
      <c r="CHO145" s="6"/>
      <c r="CHP145" s="6"/>
      <c r="CHQ145" s="6"/>
      <c r="CHR145" s="6"/>
      <c r="CHS145" s="6"/>
      <c r="CHT145" s="6"/>
      <c r="CHU145" s="6"/>
      <c r="CHV145" s="6"/>
      <c r="CHW145" s="6"/>
      <c r="CHX145" s="6"/>
      <c r="CHY145" s="6"/>
      <c r="CHZ145" s="6"/>
      <c r="CIA145" s="6"/>
      <c r="CIB145" s="6"/>
      <c r="CIC145" s="6"/>
      <c r="CID145" s="6"/>
      <c r="CIE145" s="6"/>
      <c r="CIF145" s="6"/>
      <c r="CIG145" s="6"/>
      <c r="CIH145" s="6"/>
      <c r="CII145" s="6"/>
      <c r="CIJ145" s="6"/>
      <c r="CIK145" s="6"/>
      <c r="CIL145" s="6"/>
      <c r="CIM145" s="6"/>
      <c r="CIN145" s="6"/>
      <c r="CIO145" s="6"/>
      <c r="CIP145" s="6"/>
      <c r="CIQ145" s="6"/>
      <c r="CIR145" s="6"/>
      <c r="CIS145" s="6"/>
      <c r="CIT145" s="6"/>
      <c r="CIU145" s="6"/>
      <c r="CIV145" s="6"/>
      <c r="CIW145" s="6"/>
      <c r="CIX145" s="6"/>
      <c r="CIY145" s="6"/>
      <c r="CIZ145" s="6"/>
      <c r="CJA145" s="6"/>
      <c r="CJB145" s="6"/>
      <c r="CJC145" s="6"/>
      <c r="CJD145" s="6"/>
      <c r="CJE145" s="6"/>
      <c r="CJF145" s="6"/>
      <c r="CJG145" s="6"/>
      <c r="CJH145" s="6"/>
      <c r="CJI145" s="6"/>
      <c r="CJJ145" s="6"/>
      <c r="CJK145" s="6"/>
      <c r="CJL145" s="6"/>
      <c r="CJM145" s="6"/>
      <c r="CJN145" s="6"/>
      <c r="CJO145" s="6"/>
      <c r="CJP145" s="6"/>
      <c r="CJQ145" s="6"/>
      <c r="CJR145" s="6"/>
      <c r="CJS145" s="6"/>
      <c r="CJT145" s="6"/>
      <c r="CJU145" s="6"/>
      <c r="CJV145" s="6"/>
      <c r="CJW145" s="6"/>
      <c r="CJX145" s="6"/>
      <c r="CJY145" s="6"/>
      <c r="CJZ145" s="6"/>
      <c r="CKA145" s="6"/>
      <c r="CKB145" s="6"/>
      <c r="CKC145" s="6"/>
      <c r="CKD145" s="6"/>
      <c r="CKE145" s="6"/>
      <c r="CKF145" s="6"/>
      <c r="CKG145" s="6"/>
      <c r="CKH145" s="6"/>
      <c r="CKI145" s="6"/>
      <c r="CKJ145" s="6"/>
      <c r="CKK145" s="6"/>
      <c r="CKL145" s="6"/>
      <c r="CKM145" s="6"/>
      <c r="CKN145" s="6"/>
      <c r="CKO145" s="6"/>
      <c r="CKP145" s="6"/>
      <c r="CKQ145" s="6"/>
      <c r="CKR145" s="6"/>
      <c r="CKS145" s="6"/>
      <c r="CKT145" s="6"/>
      <c r="CKU145" s="6"/>
      <c r="CKV145" s="6"/>
      <c r="CKW145" s="6"/>
      <c r="CKX145" s="6"/>
      <c r="CKY145" s="6"/>
      <c r="CKZ145" s="6"/>
      <c r="CLA145" s="6"/>
      <c r="CLB145" s="6"/>
      <c r="CLC145" s="6"/>
      <c r="CLD145" s="6"/>
      <c r="CLE145" s="6"/>
      <c r="CLF145" s="6"/>
      <c r="CLG145" s="6"/>
      <c r="CLH145" s="6"/>
      <c r="CLI145" s="6"/>
      <c r="CLJ145" s="6"/>
      <c r="CLK145" s="6"/>
      <c r="CLL145" s="6"/>
      <c r="CLM145" s="6"/>
      <c r="CLN145" s="6"/>
      <c r="CLO145" s="6"/>
      <c r="CLP145" s="6"/>
      <c r="CLQ145" s="6"/>
      <c r="CLR145" s="6"/>
      <c r="CLS145" s="6"/>
      <c r="CLT145" s="6"/>
      <c r="CLU145" s="6"/>
      <c r="CLV145" s="6"/>
      <c r="CLW145" s="6"/>
      <c r="CLX145" s="6"/>
      <c r="CLY145" s="6"/>
      <c r="CLZ145" s="6"/>
      <c r="CMA145" s="6"/>
      <c r="CMB145" s="6"/>
      <c r="CMC145" s="6"/>
      <c r="CMD145" s="6"/>
      <c r="CME145" s="6"/>
      <c r="CMF145" s="6"/>
      <c r="CMG145" s="6"/>
      <c r="CMH145" s="6"/>
      <c r="CMI145" s="6"/>
      <c r="CMJ145" s="6"/>
      <c r="CMK145" s="6"/>
      <c r="CML145" s="6"/>
      <c r="CMM145" s="6"/>
      <c r="CMN145" s="6"/>
      <c r="CMO145" s="6"/>
      <c r="CMP145" s="6"/>
      <c r="CMQ145" s="6"/>
      <c r="CMR145" s="6"/>
      <c r="CMS145" s="6"/>
      <c r="CMT145" s="6"/>
      <c r="CMU145" s="6"/>
      <c r="CMV145" s="6"/>
      <c r="CMW145" s="6"/>
      <c r="CMX145" s="6"/>
      <c r="CMY145" s="6"/>
      <c r="CMZ145" s="6"/>
      <c r="CNA145" s="6"/>
      <c r="CNB145" s="6"/>
      <c r="CNC145" s="6"/>
      <c r="CND145" s="6"/>
      <c r="CNE145" s="6"/>
      <c r="CNF145" s="6"/>
      <c r="CNG145" s="6"/>
      <c r="CNH145" s="6"/>
      <c r="CNI145" s="6"/>
      <c r="CNJ145" s="6"/>
      <c r="CNK145" s="6"/>
      <c r="CNL145" s="6"/>
      <c r="CNM145" s="6"/>
      <c r="CNN145" s="6"/>
      <c r="CNO145" s="6"/>
      <c r="CNP145" s="6"/>
      <c r="CNQ145" s="6"/>
      <c r="CNR145" s="6"/>
      <c r="CNS145" s="6"/>
      <c r="CNT145" s="6"/>
      <c r="CNU145" s="6"/>
      <c r="CNV145" s="6"/>
      <c r="CNW145" s="6"/>
      <c r="CNX145" s="6"/>
      <c r="CNY145" s="6"/>
      <c r="CNZ145" s="6"/>
      <c r="COA145" s="6"/>
      <c r="COB145" s="6"/>
      <c r="COC145" s="6"/>
      <c r="COD145" s="6"/>
      <c r="COE145" s="6"/>
      <c r="COF145" s="6"/>
      <c r="COG145" s="6"/>
      <c r="COH145" s="6"/>
      <c r="COI145" s="6"/>
      <c r="COJ145" s="6"/>
      <c r="COK145" s="6"/>
      <c r="COL145" s="6"/>
      <c r="COM145" s="6"/>
      <c r="CON145" s="6"/>
      <c r="COO145" s="6"/>
      <c r="COP145" s="6"/>
      <c r="COQ145" s="6"/>
      <c r="COR145" s="6"/>
      <c r="COS145" s="6"/>
      <c r="COT145" s="6"/>
      <c r="COU145" s="6"/>
      <c r="COV145" s="6"/>
      <c r="COW145" s="6"/>
      <c r="COX145" s="6"/>
      <c r="COY145" s="6"/>
      <c r="COZ145" s="6"/>
      <c r="CPA145" s="6"/>
      <c r="CPB145" s="6"/>
      <c r="CPC145" s="6"/>
      <c r="CPD145" s="6"/>
      <c r="CPE145" s="6"/>
      <c r="CPF145" s="6"/>
      <c r="CPG145" s="6"/>
      <c r="CPH145" s="6"/>
      <c r="CPI145" s="6"/>
      <c r="CPJ145" s="6"/>
      <c r="CPK145" s="6"/>
      <c r="CPL145" s="6"/>
      <c r="CPM145" s="6"/>
      <c r="CPN145" s="6"/>
      <c r="CPO145" s="6"/>
      <c r="CPP145" s="6"/>
      <c r="CPQ145" s="6"/>
      <c r="CPR145" s="6"/>
      <c r="CPS145" s="6"/>
      <c r="CPT145" s="6"/>
      <c r="CPU145" s="6"/>
      <c r="CPV145" s="6"/>
      <c r="CPW145" s="6"/>
      <c r="CPX145" s="6"/>
      <c r="CPY145" s="6"/>
      <c r="CPZ145" s="6"/>
      <c r="CQA145" s="6"/>
      <c r="CQB145" s="6"/>
      <c r="CQC145" s="6"/>
      <c r="CQD145" s="6"/>
      <c r="CQE145" s="6"/>
      <c r="CQF145" s="6"/>
      <c r="CQG145" s="6"/>
      <c r="CQH145" s="6"/>
      <c r="CQI145" s="6"/>
      <c r="CQJ145" s="6"/>
      <c r="CQK145" s="6"/>
      <c r="CQL145" s="6"/>
      <c r="CQM145" s="6"/>
      <c r="CQN145" s="6"/>
      <c r="CQO145" s="6"/>
      <c r="CQP145" s="6"/>
      <c r="CQQ145" s="6"/>
      <c r="CQR145" s="6"/>
      <c r="CQS145" s="6"/>
      <c r="CQT145" s="6"/>
      <c r="CQU145" s="6"/>
      <c r="CQV145" s="6"/>
      <c r="CQW145" s="6"/>
      <c r="CQX145" s="6"/>
      <c r="CQY145" s="6"/>
      <c r="CQZ145" s="6"/>
      <c r="CRA145" s="6"/>
      <c r="CRB145" s="6"/>
      <c r="CRC145" s="6"/>
      <c r="CRD145" s="6"/>
      <c r="CRE145" s="6"/>
      <c r="CRF145" s="6"/>
      <c r="CRG145" s="6"/>
      <c r="CRH145" s="6"/>
      <c r="CRI145" s="6"/>
      <c r="CRJ145" s="6"/>
      <c r="CRK145" s="6"/>
      <c r="CRL145" s="6"/>
      <c r="CRM145" s="6"/>
      <c r="CRN145" s="6"/>
      <c r="CRO145" s="6"/>
      <c r="CRP145" s="6"/>
      <c r="CRQ145" s="6"/>
      <c r="CRR145" s="6"/>
      <c r="CRS145" s="6"/>
      <c r="CRT145" s="6"/>
      <c r="CRU145" s="6"/>
      <c r="CRV145" s="6"/>
      <c r="CRW145" s="6"/>
      <c r="CRX145" s="6"/>
      <c r="CRY145" s="6"/>
      <c r="CRZ145" s="6"/>
      <c r="CSA145" s="6"/>
      <c r="CSB145" s="6"/>
      <c r="CSC145" s="6"/>
      <c r="CSD145" s="6"/>
      <c r="CSE145" s="6"/>
      <c r="CSF145" s="6"/>
      <c r="CSG145" s="6"/>
      <c r="CSH145" s="6"/>
      <c r="CSI145" s="6"/>
      <c r="CSJ145" s="6"/>
      <c r="CSK145" s="6"/>
      <c r="CSL145" s="6"/>
      <c r="CSM145" s="6"/>
      <c r="CSN145" s="6"/>
      <c r="CSO145" s="6"/>
      <c r="CSP145" s="6"/>
      <c r="CSQ145" s="6"/>
      <c r="CSR145" s="6"/>
      <c r="CSS145" s="6"/>
      <c r="CST145" s="6"/>
      <c r="CSU145" s="6"/>
      <c r="CSV145" s="6"/>
      <c r="CSW145" s="6"/>
      <c r="CSX145" s="6"/>
      <c r="CSY145" s="6"/>
      <c r="CSZ145" s="6"/>
      <c r="CTA145" s="6"/>
      <c r="CTB145" s="6"/>
      <c r="CTC145" s="6"/>
      <c r="CTD145" s="6"/>
      <c r="CTE145" s="6"/>
      <c r="CTF145" s="6"/>
      <c r="CTG145" s="6"/>
      <c r="CTH145" s="6"/>
      <c r="CTI145" s="6"/>
      <c r="CTJ145" s="6"/>
      <c r="CTK145" s="6"/>
      <c r="CTL145" s="6"/>
      <c r="CTM145" s="6"/>
      <c r="CTN145" s="6"/>
      <c r="CTO145" s="6"/>
      <c r="CTP145" s="6"/>
      <c r="CTQ145" s="6"/>
      <c r="CTR145" s="6"/>
      <c r="CTS145" s="6"/>
      <c r="CTT145" s="6"/>
      <c r="CTU145" s="6"/>
      <c r="CTV145" s="6"/>
      <c r="CTW145" s="6"/>
      <c r="CTX145" s="6"/>
      <c r="CTY145" s="6"/>
      <c r="CTZ145" s="6"/>
      <c r="CUA145" s="6"/>
      <c r="CUB145" s="6"/>
      <c r="CUC145" s="6"/>
      <c r="CUD145" s="6"/>
      <c r="CUE145" s="6"/>
      <c r="CUF145" s="6"/>
      <c r="CUG145" s="6"/>
      <c r="CUH145" s="6"/>
      <c r="CUI145" s="6"/>
      <c r="CUJ145" s="6"/>
      <c r="CUK145" s="6"/>
      <c r="CUL145" s="6"/>
      <c r="CUM145" s="6"/>
      <c r="CUN145" s="6"/>
      <c r="CUO145" s="6"/>
      <c r="CUP145" s="6"/>
      <c r="CUQ145" s="6"/>
      <c r="CUR145" s="6"/>
      <c r="CUS145" s="6"/>
      <c r="CUT145" s="6"/>
      <c r="CUU145" s="6"/>
      <c r="CUV145" s="6"/>
      <c r="CUW145" s="6"/>
      <c r="CUX145" s="6"/>
      <c r="CUY145" s="6"/>
      <c r="CUZ145" s="6"/>
      <c r="CVA145" s="6"/>
      <c r="CVB145" s="6"/>
      <c r="CVC145" s="6"/>
      <c r="CVD145" s="6"/>
      <c r="CVE145" s="6"/>
      <c r="CVF145" s="6"/>
      <c r="CVG145" s="6"/>
      <c r="CVH145" s="6"/>
      <c r="CVI145" s="6"/>
      <c r="CVJ145" s="6"/>
      <c r="CVK145" s="6"/>
      <c r="CVL145" s="6"/>
      <c r="CVM145" s="6"/>
      <c r="CVN145" s="6"/>
      <c r="CVO145" s="6"/>
      <c r="CVP145" s="6"/>
      <c r="CVQ145" s="6"/>
      <c r="CVR145" s="6"/>
      <c r="CVS145" s="6"/>
      <c r="CVT145" s="6"/>
      <c r="CVU145" s="6"/>
      <c r="CVV145" s="6"/>
      <c r="CVW145" s="6"/>
      <c r="CVX145" s="6"/>
      <c r="CVY145" s="6"/>
      <c r="CVZ145" s="6"/>
      <c r="CWA145" s="6"/>
      <c r="CWB145" s="6"/>
      <c r="CWC145" s="6"/>
      <c r="CWD145" s="6"/>
      <c r="CWE145" s="6"/>
      <c r="CWF145" s="6"/>
      <c r="CWG145" s="6"/>
      <c r="CWH145" s="6"/>
      <c r="CWI145" s="6"/>
      <c r="CWJ145" s="6"/>
      <c r="CWK145" s="6"/>
      <c r="CWL145" s="6"/>
      <c r="CWM145" s="6"/>
      <c r="CWN145" s="6"/>
      <c r="CWO145" s="6"/>
      <c r="CWP145" s="6"/>
      <c r="CWQ145" s="6"/>
      <c r="CWR145" s="6"/>
      <c r="CWS145" s="6"/>
      <c r="CWT145" s="6"/>
      <c r="CWU145" s="6"/>
      <c r="CWV145" s="6"/>
      <c r="CWW145" s="6"/>
      <c r="CWX145" s="6"/>
      <c r="CWY145" s="6"/>
      <c r="CWZ145" s="6"/>
      <c r="CXA145" s="6"/>
      <c r="CXB145" s="6"/>
      <c r="CXC145" s="6"/>
      <c r="CXD145" s="6"/>
      <c r="CXE145" s="6"/>
      <c r="CXF145" s="6"/>
      <c r="CXG145" s="6"/>
      <c r="CXH145" s="6"/>
      <c r="CXI145" s="6"/>
      <c r="CXJ145" s="6"/>
      <c r="CXK145" s="6"/>
      <c r="CXL145" s="6"/>
      <c r="CXM145" s="6"/>
      <c r="CXN145" s="6"/>
      <c r="CXO145" s="6"/>
      <c r="CXP145" s="6"/>
      <c r="CXQ145" s="6"/>
      <c r="CXR145" s="6"/>
      <c r="CXS145" s="6"/>
      <c r="CXT145" s="6"/>
      <c r="CXU145" s="6"/>
      <c r="CXV145" s="6"/>
      <c r="CXW145" s="6"/>
      <c r="CXX145" s="6"/>
      <c r="CXY145" s="6"/>
      <c r="CXZ145" s="6"/>
      <c r="CYA145" s="6"/>
      <c r="CYB145" s="6"/>
      <c r="CYC145" s="6"/>
      <c r="CYD145" s="6"/>
      <c r="CYE145" s="6"/>
      <c r="CYF145" s="6"/>
      <c r="CYG145" s="6"/>
      <c r="CYH145" s="6"/>
      <c r="CYI145" s="6"/>
      <c r="CYJ145" s="6"/>
      <c r="CYK145" s="6"/>
      <c r="CYL145" s="6"/>
      <c r="CYM145" s="6"/>
      <c r="CYN145" s="6"/>
      <c r="CYO145" s="6"/>
      <c r="CYP145" s="6"/>
      <c r="CYQ145" s="6"/>
      <c r="CYR145" s="6"/>
      <c r="CYS145" s="6"/>
      <c r="CYT145" s="6"/>
      <c r="CYU145" s="6"/>
      <c r="CYV145" s="6"/>
      <c r="CYW145" s="6"/>
      <c r="CYX145" s="6"/>
      <c r="CYY145" s="6"/>
      <c r="CYZ145" s="6"/>
      <c r="CZA145" s="6"/>
      <c r="CZB145" s="6"/>
      <c r="CZC145" s="6"/>
      <c r="CZD145" s="6"/>
      <c r="CZE145" s="6"/>
      <c r="CZF145" s="6"/>
      <c r="CZG145" s="6"/>
      <c r="CZH145" s="6"/>
      <c r="CZI145" s="6"/>
      <c r="CZJ145" s="6"/>
      <c r="CZK145" s="6"/>
      <c r="CZL145" s="6"/>
      <c r="CZM145" s="6"/>
      <c r="CZN145" s="6"/>
      <c r="CZO145" s="6"/>
      <c r="CZP145" s="6"/>
      <c r="CZQ145" s="6"/>
      <c r="CZR145" s="6"/>
      <c r="CZS145" s="6"/>
      <c r="CZT145" s="6"/>
      <c r="CZU145" s="6"/>
      <c r="CZV145" s="6"/>
      <c r="CZW145" s="6"/>
      <c r="CZX145" s="6"/>
      <c r="CZY145" s="6"/>
      <c r="CZZ145" s="6"/>
      <c r="DAA145" s="6"/>
      <c r="DAB145" s="6"/>
      <c r="DAC145" s="6"/>
      <c r="DAD145" s="6"/>
      <c r="DAE145" s="6"/>
      <c r="DAF145" s="6"/>
      <c r="DAG145" s="6"/>
      <c r="DAH145" s="6"/>
      <c r="DAI145" s="6"/>
      <c r="DAJ145" s="6"/>
      <c r="DAK145" s="6"/>
      <c r="DAL145" s="6"/>
      <c r="DAM145" s="6"/>
      <c r="DAN145" s="6"/>
      <c r="DAO145" s="6"/>
      <c r="DAP145" s="6"/>
      <c r="DAQ145" s="6"/>
      <c r="DAR145" s="6"/>
      <c r="DAS145" s="6"/>
      <c r="DAT145" s="6"/>
      <c r="DAU145" s="6"/>
      <c r="DAV145" s="6"/>
      <c r="DAW145" s="6"/>
      <c r="DAX145" s="6"/>
      <c r="DAY145" s="6"/>
      <c r="DAZ145" s="6"/>
      <c r="DBA145" s="6"/>
      <c r="DBB145" s="6"/>
      <c r="DBC145" s="6"/>
      <c r="DBD145" s="6"/>
      <c r="DBE145" s="6"/>
      <c r="DBF145" s="6"/>
      <c r="DBG145" s="6"/>
      <c r="DBH145" s="6"/>
      <c r="DBI145" s="6"/>
      <c r="DBJ145" s="6"/>
      <c r="DBK145" s="6"/>
      <c r="DBL145" s="6"/>
      <c r="DBM145" s="6"/>
      <c r="DBN145" s="6"/>
      <c r="DBO145" s="6"/>
      <c r="DBP145" s="6"/>
      <c r="DBQ145" s="6"/>
      <c r="DBR145" s="6"/>
      <c r="DBS145" s="6"/>
      <c r="DBT145" s="6"/>
      <c r="DBU145" s="6"/>
      <c r="DBV145" s="6"/>
      <c r="DBW145" s="6"/>
      <c r="DBX145" s="6"/>
      <c r="DBY145" s="6"/>
      <c r="DBZ145" s="6"/>
      <c r="DCA145" s="6"/>
      <c r="DCB145" s="6"/>
      <c r="DCC145" s="6"/>
      <c r="DCD145" s="6"/>
      <c r="DCE145" s="6"/>
      <c r="DCF145" s="6"/>
      <c r="DCG145" s="6"/>
      <c r="DCH145" s="6"/>
      <c r="DCI145" s="6"/>
      <c r="DCJ145" s="6"/>
      <c r="DCK145" s="6"/>
      <c r="DCL145" s="6"/>
      <c r="DCM145" s="6"/>
      <c r="DCN145" s="6"/>
      <c r="DCO145" s="6"/>
      <c r="DCP145" s="6"/>
      <c r="DCQ145" s="6"/>
      <c r="DCR145" s="6"/>
      <c r="DCS145" s="6"/>
      <c r="DCT145" s="6"/>
      <c r="DCU145" s="6"/>
      <c r="DCV145" s="6"/>
      <c r="DCW145" s="6"/>
      <c r="DCX145" s="6"/>
      <c r="DCY145" s="6"/>
      <c r="DCZ145" s="6"/>
      <c r="DDA145" s="6"/>
      <c r="DDB145" s="6"/>
      <c r="DDC145" s="6"/>
      <c r="DDD145" s="6"/>
      <c r="DDE145" s="6"/>
      <c r="DDF145" s="6"/>
      <c r="DDG145" s="6"/>
      <c r="DDH145" s="6"/>
      <c r="DDI145" s="6"/>
      <c r="DDJ145" s="6"/>
      <c r="DDK145" s="6"/>
      <c r="DDL145" s="6"/>
      <c r="DDM145" s="6"/>
      <c r="DDN145" s="6"/>
      <c r="DDO145" s="6"/>
      <c r="DDP145" s="6"/>
      <c r="DDQ145" s="6"/>
      <c r="DDR145" s="6"/>
      <c r="DDS145" s="6"/>
      <c r="DDT145" s="6"/>
      <c r="DDU145" s="6"/>
      <c r="DDV145" s="6"/>
      <c r="DDW145" s="6"/>
      <c r="DDX145" s="6"/>
      <c r="DDY145" s="6"/>
      <c r="DDZ145" s="6"/>
      <c r="DEA145" s="6"/>
      <c r="DEB145" s="6"/>
      <c r="DEC145" s="6"/>
      <c r="DED145" s="6"/>
      <c r="DEE145" s="6"/>
      <c r="DEF145" s="6"/>
      <c r="DEG145" s="6"/>
      <c r="DEH145" s="6"/>
      <c r="DEI145" s="6"/>
      <c r="DEJ145" s="6"/>
      <c r="DEK145" s="6"/>
      <c r="DEL145" s="6"/>
      <c r="DEM145" s="6"/>
      <c r="DEN145" s="6"/>
      <c r="DEO145" s="6"/>
      <c r="DEP145" s="6"/>
      <c r="DEQ145" s="6"/>
      <c r="DER145" s="6"/>
      <c r="DES145" s="6"/>
      <c r="DET145" s="6"/>
      <c r="DEU145" s="6"/>
      <c r="DEV145" s="6"/>
      <c r="DEW145" s="6"/>
      <c r="DEX145" s="6"/>
      <c r="DEY145" s="6"/>
      <c r="DEZ145" s="6"/>
      <c r="DFA145" s="6"/>
      <c r="DFB145" s="6"/>
      <c r="DFC145" s="6"/>
      <c r="DFD145" s="6"/>
      <c r="DFE145" s="6"/>
      <c r="DFF145" s="6"/>
      <c r="DFG145" s="6"/>
      <c r="DFH145" s="6"/>
      <c r="DFI145" s="6"/>
      <c r="DFJ145" s="6"/>
      <c r="DFK145" s="6"/>
      <c r="DFL145" s="6"/>
      <c r="DFM145" s="6"/>
      <c r="DFN145" s="6"/>
      <c r="DFO145" s="6"/>
      <c r="DFP145" s="6"/>
      <c r="DFQ145" s="6"/>
      <c r="DFR145" s="6"/>
      <c r="DFS145" s="6"/>
      <c r="DFT145" s="6"/>
      <c r="DFU145" s="6"/>
      <c r="DFV145" s="6"/>
      <c r="DFW145" s="6"/>
      <c r="DFX145" s="6"/>
      <c r="DFY145" s="6"/>
      <c r="DFZ145" s="6"/>
      <c r="DGA145" s="6"/>
      <c r="DGB145" s="6"/>
      <c r="DGC145" s="6"/>
      <c r="DGD145" s="6"/>
      <c r="DGE145" s="6"/>
      <c r="DGF145" s="6"/>
      <c r="DGG145" s="6"/>
      <c r="DGH145" s="6"/>
      <c r="DGI145" s="6"/>
      <c r="DGJ145" s="6"/>
      <c r="DGK145" s="6"/>
      <c r="DGL145" s="6"/>
      <c r="DGM145" s="6"/>
      <c r="DGN145" s="6"/>
      <c r="DGO145" s="6"/>
      <c r="DGP145" s="6"/>
      <c r="DGQ145" s="6"/>
      <c r="DGR145" s="6"/>
      <c r="DGS145" s="6"/>
      <c r="DGT145" s="6"/>
      <c r="DGU145" s="6"/>
      <c r="DGV145" s="6"/>
      <c r="DGW145" s="6"/>
      <c r="DGX145" s="6"/>
      <c r="DGY145" s="6"/>
      <c r="DGZ145" s="6"/>
      <c r="DHA145" s="6"/>
      <c r="DHB145" s="6"/>
      <c r="DHC145" s="6"/>
      <c r="DHD145" s="6"/>
      <c r="DHE145" s="6"/>
      <c r="DHF145" s="6"/>
      <c r="DHG145" s="6"/>
      <c r="DHH145" s="6"/>
      <c r="DHI145" s="6"/>
      <c r="DHJ145" s="6"/>
      <c r="DHK145" s="6"/>
      <c r="DHL145" s="6"/>
      <c r="DHM145" s="6"/>
      <c r="DHN145" s="6"/>
      <c r="DHO145" s="6"/>
      <c r="DHP145" s="6"/>
      <c r="DHQ145" s="6"/>
      <c r="DHR145" s="6"/>
      <c r="DHS145" s="6"/>
      <c r="DHT145" s="6"/>
      <c r="DHU145" s="6"/>
      <c r="DHV145" s="6"/>
      <c r="DHW145" s="6"/>
      <c r="DHX145" s="6"/>
      <c r="DHY145" s="6"/>
      <c r="DHZ145" s="6"/>
      <c r="DIA145" s="6"/>
      <c r="DIB145" s="6"/>
      <c r="DIC145" s="6"/>
      <c r="DID145" s="6"/>
      <c r="DIE145" s="6"/>
      <c r="DIF145" s="6"/>
      <c r="DIG145" s="6"/>
      <c r="DIH145" s="6"/>
      <c r="DII145" s="6"/>
      <c r="DIJ145" s="6"/>
      <c r="DIK145" s="6"/>
      <c r="DIL145" s="6"/>
      <c r="DIM145" s="6"/>
      <c r="DIN145" s="6"/>
      <c r="DIO145" s="6"/>
      <c r="DIP145" s="6"/>
      <c r="DIQ145" s="6"/>
      <c r="DIR145" s="6"/>
      <c r="DIS145" s="6"/>
      <c r="DIT145" s="6"/>
      <c r="DIU145" s="6"/>
      <c r="DIV145" s="6"/>
      <c r="DIW145" s="6"/>
      <c r="DIX145" s="6"/>
      <c r="DIY145" s="6"/>
      <c r="DIZ145" s="6"/>
      <c r="DJA145" s="6"/>
      <c r="DJB145" s="6"/>
      <c r="DJC145" s="6"/>
      <c r="DJD145" s="6"/>
      <c r="DJE145" s="6"/>
      <c r="DJF145" s="6"/>
      <c r="DJG145" s="6"/>
      <c r="DJH145" s="6"/>
      <c r="DJI145" s="6"/>
      <c r="DJJ145" s="6"/>
      <c r="DJK145" s="6"/>
      <c r="DJL145" s="6"/>
      <c r="DJM145" s="6"/>
      <c r="DJN145" s="6"/>
      <c r="DJO145" s="6"/>
      <c r="DJP145" s="6"/>
      <c r="DJQ145" s="6"/>
      <c r="DJR145" s="6"/>
      <c r="DJS145" s="6"/>
      <c r="DJT145" s="6"/>
      <c r="DJU145" s="6"/>
      <c r="DJV145" s="6"/>
      <c r="DJW145" s="6"/>
      <c r="DJX145" s="6"/>
      <c r="DJY145" s="6"/>
      <c r="DJZ145" s="6"/>
      <c r="DKA145" s="6"/>
      <c r="DKB145" s="6"/>
      <c r="DKC145" s="6"/>
      <c r="DKD145" s="6"/>
      <c r="DKE145" s="6"/>
      <c r="DKF145" s="6"/>
      <c r="DKG145" s="6"/>
      <c r="DKH145" s="6"/>
      <c r="DKI145" s="6"/>
      <c r="DKJ145" s="6"/>
      <c r="DKK145" s="6"/>
      <c r="DKL145" s="6"/>
      <c r="DKM145" s="6"/>
      <c r="DKN145" s="6"/>
      <c r="DKO145" s="6"/>
      <c r="DKP145" s="6"/>
      <c r="DKQ145" s="6"/>
      <c r="DKR145" s="6"/>
      <c r="DKS145" s="6"/>
      <c r="DKT145" s="6"/>
      <c r="DKU145" s="6"/>
      <c r="DKV145" s="6"/>
      <c r="DKW145" s="6"/>
      <c r="DKX145" s="6"/>
      <c r="DKY145" s="6"/>
      <c r="DKZ145" s="6"/>
      <c r="DLA145" s="6"/>
      <c r="DLB145" s="6"/>
      <c r="DLC145" s="6"/>
      <c r="DLD145" s="6"/>
      <c r="DLE145" s="6"/>
      <c r="DLF145" s="6"/>
      <c r="DLG145" s="6"/>
      <c r="DLH145" s="6"/>
      <c r="DLI145" s="6"/>
      <c r="DLJ145" s="6"/>
      <c r="DLK145" s="6"/>
      <c r="DLL145" s="6"/>
      <c r="DLM145" s="6"/>
      <c r="DLN145" s="6"/>
      <c r="DLO145" s="6"/>
      <c r="DLP145" s="6"/>
      <c r="DLQ145" s="6"/>
      <c r="DLR145" s="6"/>
      <c r="DLS145" s="6"/>
      <c r="DLT145" s="6"/>
      <c r="DLU145" s="6"/>
      <c r="DLV145" s="6"/>
      <c r="DLW145" s="6"/>
      <c r="DLX145" s="6"/>
      <c r="DLY145" s="6"/>
      <c r="DLZ145" s="6"/>
      <c r="DMA145" s="6"/>
      <c r="DMB145" s="6"/>
      <c r="DMC145" s="6"/>
      <c r="DMD145" s="6"/>
      <c r="DME145" s="6"/>
      <c r="DMF145" s="6"/>
      <c r="DMG145" s="6"/>
      <c r="DMH145" s="6"/>
      <c r="DMI145" s="6"/>
      <c r="DMJ145" s="6"/>
      <c r="DMK145" s="6"/>
      <c r="DML145" s="6"/>
      <c r="DMM145" s="6"/>
      <c r="DMN145" s="6"/>
      <c r="DMO145" s="6"/>
      <c r="DMP145" s="6"/>
      <c r="DMQ145" s="6"/>
      <c r="DMR145" s="6"/>
      <c r="DMS145" s="6"/>
      <c r="DMT145" s="6"/>
      <c r="DMU145" s="6"/>
      <c r="DMV145" s="6"/>
      <c r="DMW145" s="6"/>
      <c r="DMX145" s="6"/>
      <c r="DMY145" s="6"/>
      <c r="DMZ145" s="6"/>
      <c r="DNA145" s="6"/>
      <c r="DNB145" s="6"/>
      <c r="DNC145" s="6"/>
      <c r="DND145" s="6"/>
      <c r="DNE145" s="6"/>
      <c r="DNF145" s="6"/>
      <c r="DNG145" s="6"/>
      <c r="DNH145" s="6"/>
      <c r="DNI145" s="6"/>
      <c r="DNJ145" s="6"/>
      <c r="DNK145" s="6"/>
      <c r="DNL145" s="6"/>
      <c r="DNM145" s="6"/>
      <c r="DNN145" s="6"/>
      <c r="DNO145" s="6"/>
      <c r="DNP145" s="6"/>
      <c r="DNQ145" s="6"/>
      <c r="DNR145" s="6"/>
      <c r="DNS145" s="6"/>
      <c r="DNT145" s="6"/>
      <c r="DNU145" s="6"/>
      <c r="DNV145" s="6"/>
      <c r="DNW145" s="6"/>
      <c r="DNX145" s="6"/>
      <c r="DNY145" s="6"/>
      <c r="DNZ145" s="6"/>
      <c r="DOA145" s="6"/>
      <c r="DOB145" s="6"/>
      <c r="DOC145" s="6"/>
      <c r="DOD145" s="6"/>
      <c r="DOE145" s="6"/>
      <c r="DOF145" s="6"/>
      <c r="DOG145" s="6"/>
      <c r="DOH145" s="6"/>
      <c r="DOI145" s="6"/>
      <c r="DOJ145" s="6"/>
      <c r="DOK145" s="6"/>
      <c r="DOL145" s="6"/>
      <c r="DOM145" s="6"/>
      <c r="DON145" s="6"/>
      <c r="DOO145" s="6"/>
      <c r="DOP145" s="6"/>
      <c r="DOQ145" s="6"/>
      <c r="DOR145" s="6"/>
      <c r="DOS145" s="6"/>
      <c r="DOT145" s="6"/>
      <c r="DOU145" s="6"/>
      <c r="DOV145" s="6"/>
      <c r="DOW145" s="6"/>
      <c r="DOX145" s="6"/>
      <c r="DOY145" s="6"/>
      <c r="DOZ145" s="6"/>
      <c r="DPA145" s="6"/>
      <c r="DPB145" s="6"/>
      <c r="DPC145" s="6"/>
      <c r="DPD145" s="6"/>
      <c r="DPE145" s="6"/>
      <c r="DPF145" s="6"/>
      <c r="DPG145" s="6"/>
      <c r="DPH145" s="6"/>
      <c r="DPI145" s="6"/>
      <c r="DPJ145" s="6"/>
      <c r="DPK145" s="6"/>
      <c r="DPL145" s="6"/>
      <c r="DPM145" s="6"/>
      <c r="DPN145" s="6"/>
      <c r="DPO145" s="6"/>
      <c r="DPP145" s="6"/>
      <c r="DPQ145" s="6"/>
      <c r="DPR145" s="6"/>
      <c r="DPS145" s="6"/>
      <c r="DPT145" s="6"/>
      <c r="DPU145" s="6"/>
      <c r="DPV145" s="6"/>
      <c r="DPW145" s="6"/>
      <c r="DPX145" s="6"/>
      <c r="DPY145" s="6"/>
      <c r="DPZ145" s="6"/>
      <c r="DQA145" s="6"/>
      <c r="DQB145" s="6"/>
      <c r="DQC145" s="6"/>
      <c r="DQD145" s="6"/>
      <c r="DQE145" s="6"/>
      <c r="DQF145" s="6"/>
      <c r="DQG145" s="6"/>
      <c r="DQH145" s="6"/>
      <c r="DQI145" s="6"/>
      <c r="DQJ145" s="6"/>
      <c r="DQK145" s="6"/>
      <c r="DQL145" s="6"/>
      <c r="DQM145" s="6"/>
      <c r="DQN145" s="6"/>
      <c r="DQO145" s="6"/>
      <c r="DQP145" s="6"/>
      <c r="DQQ145" s="6"/>
      <c r="DQR145" s="6"/>
      <c r="DQS145" s="6"/>
      <c r="DQT145" s="6"/>
      <c r="DQU145" s="6"/>
      <c r="DQV145" s="6"/>
      <c r="DQW145" s="6"/>
      <c r="DQX145" s="6"/>
      <c r="DQY145" s="6"/>
      <c r="DQZ145" s="6"/>
      <c r="DRA145" s="6"/>
      <c r="DRB145" s="6"/>
      <c r="DRC145" s="6"/>
      <c r="DRD145" s="6"/>
      <c r="DRE145" s="6"/>
      <c r="DRF145" s="6"/>
      <c r="DRG145" s="6"/>
      <c r="DRH145" s="6"/>
      <c r="DRI145" s="6"/>
      <c r="DRJ145" s="6"/>
      <c r="DRK145" s="6"/>
      <c r="DRL145" s="6"/>
      <c r="DRM145" s="6"/>
      <c r="DRN145" s="6"/>
      <c r="DRO145" s="6"/>
      <c r="DRP145" s="6"/>
      <c r="DRQ145" s="6"/>
      <c r="DRR145" s="6"/>
      <c r="DRS145" s="6"/>
      <c r="DRT145" s="6"/>
      <c r="DRU145" s="6"/>
      <c r="DRV145" s="6"/>
      <c r="DRW145" s="6"/>
      <c r="DRX145" s="6"/>
      <c r="DRY145" s="6"/>
      <c r="DRZ145" s="6"/>
      <c r="DSA145" s="6"/>
      <c r="DSB145" s="6"/>
      <c r="DSC145" s="6"/>
      <c r="DSD145" s="6"/>
      <c r="DSE145" s="6"/>
      <c r="DSF145" s="6"/>
      <c r="DSG145" s="6"/>
      <c r="DSH145" s="6"/>
      <c r="DSI145" s="6"/>
      <c r="DSJ145" s="6"/>
      <c r="DSK145" s="6"/>
      <c r="DSL145" s="6"/>
      <c r="DSM145" s="6"/>
      <c r="DSN145" s="6"/>
      <c r="DSO145" s="6"/>
      <c r="DSP145" s="6"/>
      <c r="DSQ145" s="6"/>
      <c r="DSR145" s="6"/>
      <c r="DSS145" s="6"/>
      <c r="DST145" s="6"/>
      <c r="DSU145" s="6"/>
      <c r="DSV145" s="6"/>
      <c r="DSW145" s="6"/>
      <c r="DSX145" s="6"/>
      <c r="DSY145" s="6"/>
      <c r="DSZ145" s="6"/>
      <c r="DTA145" s="6"/>
      <c r="DTB145" s="6"/>
      <c r="DTC145" s="6"/>
      <c r="DTD145" s="6"/>
      <c r="DTE145" s="6"/>
      <c r="DTF145" s="6"/>
      <c r="DTG145" s="6"/>
      <c r="DTH145" s="6"/>
      <c r="DTI145" s="6"/>
      <c r="DTJ145" s="6"/>
      <c r="DTK145" s="6"/>
      <c r="DTL145" s="6"/>
      <c r="DTM145" s="6"/>
      <c r="DTN145" s="6"/>
      <c r="DTO145" s="6"/>
      <c r="DTP145" s="6"/>
      <c r="DTQ145" s="6"/>
      <c r="DTR145" s="6"/>
      <c r="DTS145" s="6"/>
      <c r="DTT145" s="6"/>
      <c r="DTU145" s="6"/>
      <c r="DTV145" s="6"/>
      <c r="DTW145" s="6"/>
      <c r="DTX145" s="6"/>
      <c r="DTY145" s="6"/>
      <c r="DTZ145" s="6"/>
      <c r="DUA145" s="6"/>
      <c r="DUB145" s="6"/>
      <c r="DUC145" s="6"/>
      <c r="DUD145" s="6"/>
      <c r="DUE145" s="6"/>
      <c r="DUF145" s="6"/>
      <c r="DUG145" s="6"/>
      <c r="DUH145" s="6"/>
      <c r="DUI145" s="6"/>
      <c r="DUJ145" s="6"/>
      <c r="DUK145" s="6"/>
      <c r="DUL145" s="6"/>
      <c r="DUM145" s="6"/>
      <c r="DUN145" s="6"/>
      <c r="DUO145" s="6"/>
      <c r="DUP145" s="6"/>
      <c r="DUQ145" s="6"/>
      <c r="DUR145" s="6"/>
      <c r="DUS145" s="6"/>
      <c r="DUT145" s="6"/>
      <c r="DUU145" s="6"/>
      <c r="DUV145" s="6"/>
      <c r="DUW145" s="6"/>
      <c r="DUX145" s="6"/>
      <c r="DUY145" s="6"/>
      <c r="DUZ145" s="6"/>
      <c r="DVA145" s="6"/>
      <c r="DVB145" s="6"/>
      <c r="DVC145" s="6"/>
      <c r="DVD145" s="6"/>
      <c r="DVE145" s="6"/>
      <c r="DVF145" s="6"/>
      <c r="DVG145" s="6"/>
      <c r="DVH145" s="6"/>
      <c r="DVI145" s="6"/>
      <c r="DVJ145" s="6"/>
      <c r="DVK145" s="6"/>
      <c r="DVL145" s="6"/>
      <c r="DVM145" s="6"/>
      <c r="DVN145" s="6"/>
      <c r="DVO145" s="6"/>
      <c r="DVP145" s="6"/>
      <c r="DVQ145" s="6"/>
      <c r="DVR145" s="6"/>
      <c r="DVS145" s="6"/>
      <c r="DVT145" s="6"/>
      <c r="DVU145" s="6"/>
      <c r="DVV145" s="6"/>
      <c r="DVW145" s="6"/>
      <c r="DVX145" s="6"/>
      <c r="DVY145" s="6"/>
      <c r="DVZ145" s="6"/>
      <c r="DWA145" s="6"/>
      <c r="DWB145" s="6"/>
      <c r="DWC145" s="6"/>
      <c r="DWD145" s="6"/>
      <c r="DWE145" s="6"/>
      <c r="DWF145" s="6"/>
      <c r="DWG145" s="6"/>
      <c r="DWH145" s="6"/>
      <c r="DWI145" s="6"/>
      <c r="DWJ145" s="6"/>
      <c r="DWK145" s="6"/>
      <c r="DWL145" s="6"/>
      <c r="DWM145" s="6"/>
      <c r="DWN145" s="6"/>
      <c r="DWO145" s="6"/>
      <c r="DWP145" s="6"/>
      <c r="DWQ145" s="6"/>
      <c r="DWR145" s="6"/>
      <c r="DWS145" s="6"/>
      <c r="DWT145" s="6"/>
      <c r="DWU145" s="6"/>
      <c r="DWV145" s="6"/>
      <c r="DWW145" s="6"/>
      <c r="DWX145" s="6"/>
      <c r="DWY145" s="6"/>
      <c r="DWZ145" s="6"/>
      <c r="DXA145" s="6"/>
      <c r="DXB145" s="6"/>
      <c r="DXC145" s="6"/>
      <c r="DXD145" s="6"/>
      <c r="DXE145" s="6"/>
      <c r="DXF145" s="6"/>
      <c r="DXG145" s="6"/>
      <c r="DXH145" s="6"/>
      <c r="DXI145" s="6"/>
      <c r="DXJ145" s="6"/>
      <c r="DXK145" s="6"/>
      <c r="DXL145" s="6"/>
      <c r="DXM145" s="6"/>
      <c r="DXN145" s="6"/>
      <c r="DXO145" s="6"/>
      <c r="DXP145" s="6"/>
      <c r="DXQ145" s="6"/>
      <c r="DXR145" s="6"/>
      <c r="DXS145" s="6"/>
      <c r="DXT145" s="6"/>
      <c r="DXU145" s="6"/>
      <c r="DXV145" s="6"/>
      <c r="DXW145" s="6"/>
      <c r="DXX145" s="6"/>
      <c r="DXY145" s="6"/>
      <c r="DXZ145" s="6"/>
      <c r="DYA145" s="6"/>
      <c r="DYB145" s="6"/>
      <c r="DYC145" s="6"/>
      <c r="DYD145" s="6"/>
      <c r="DYE145" s="6"/>
      <c r="DYF145" s="6"/>
      <c r="DYG145" s="6"/>
      <c r="DYH145" s="6"/>
      <c r="DYI145" s="6"/>
      <c r="DYJ145" s="6"/>
      <c r="DYK145" s="6"/>
      <c r="DYL145" s="6"/>
      <c r="DYM145" s="6"/>
      <c r="DYN145" s="6"/>
      <c r="DYO145" s="6"/>
      <c r="DYP145" s="6"/>
      <c r="DYQ145" s="6"/>
      <c r="DYR145" s="6"/>
      <c r="DYS145" s="6"/>
      <c r="DYT145" s="6"/>
      <c r="DYU145" s="6"/>
      <c r="DYV145" s="6"/>
      <c r="DYW145" s="6"/>
      <c r="DYX145" s="6"/>
      <c r="DYY145" s="6"/>
      <c r="DYZ145" s="6"/>
      <c r="DZA145" s="6"/>
      <c r="DZB145" s="6"/>
      <c r="DZC145" s="6"/>
      <c r="DZD145" s="6"/>
      <c r="DZE145" s="6"/>
      <c r="DZF145" s="6"/>
      <c r="DZG145" s="6"/>
      <c r="DZH145" s="6"/>
      <c r="DZI145" s="6"/>
      <c r="DZJ145" s="6"/>
      <c r="DZK145" s="6"/>
      <c r="DZL145" s="6"/>
      <c r="DZM145" s="6"/>
      <c r="DZN145" s="6"/>
      <c r="DZO145" s="6"/>
      <c r="DZP145" s="6"/>
      <c r="DZQ145" s="6"/>
      <c r="DZR145" s="6"/>
      <c r="DZS145" s="6"/>
      <c r="DZT145" s="6"/>
      <c r="DZU145" s="6"/>
      <c r="DZV145" s="6"/>
      <c r="DZW145" s="6"/>
      <c r="DZX145" s="6"/>
      <c r="DZY145" s="6"/>
      <c r="DZZ145" s="6"/>
      <c r="EAA145" s="6"/>
      <c r="EAB145" s="6"/>
      <c r="EAC145" s="6"/>
      <c r="EAD145" s="6"/>
      <c r="EAE145" s="6"/>
      <c r="EAF145" s="6"/>
      <c r="EAG145" s="6"/>
      <c r="EAH145" s="6"/>
      <c r="EAI145" s="6"/>
      <c r="EAJ145" s="6"/>
      <c r="EAK145" s="6"/>
      <c r="EAL145" s="6"/>
      <c r="EAM145" s="6"/>
      <c r="EAN145" s="6"/>
      <c r="EAO145" s="6"/>
      <c r="EAP145" s="6"/>
      <c r="EAQ145" s="6"/>
      <c r="EAR145" s="6"/>
      <c r="EAS145" s="6"/>
      <c r="EAT145" s="6"/>
      <c r="EAU145" s="6"/>
      <c r="EAV145" s="6"/>
      <c r="EAW145" s="6"/>
      <c r="EAX145" s="6"/>
      <c r="EAY145" s="6"/>
      <c r="EAZ145" s="6"/>
      <c r="EBA145" s="6"/>
      <c r="EBB145" s="6"/>
      <c r="EBC145" s="6"/>
      <c r="EBD145" s="6"/>
      <c r="EBE145" s="6"/>
      <c r="EBF145" s="6"/>
      <c r="EBG145" s="6"/>
      <c r="EBH145" s="6"/>
      <c r="EBI145" s="6"/>
      <c r="EBJ145" s="6"/>
      <c r="EBK145" s="6"/>
      <c r="EBL145" s="6"/>
      <c r="EBM145" s="6"/>
      <c r="EBN145" s="6"/>
      <c r="EBO145" s="6"/>
      <c r="EBP145" s="6"/>
      <c r="EBQ145" s="6"/>
      <c r="EBR145" s="6"/>
      <c r="EBS145" s="6"/>
      <c r="EBT145" s="6"/>
      <c r="EBU145" s="6"/>
      <c r="EBV145" s="6"/>
      <c r="EBW145" s="6"/>
      <c r="EBX145" s="6"/>
      <c r="EBY145" s="6"/>
      <c r="EBZ145" s="6"/>
      <c r="ECA145" s="6"/>
      <c r="ECB145" s="6"/>
      <c r="ECC145" s="6"/>
      <c r="ECD145" s="6"/>
      <c r="ECE145" s="6"/>
      <c r="ECF145" s="6"/>
      <c r="ECG145" s="6"/>
      <c r="ECH145" s="6"/>
      <c r="ECI145" s="6"/>
      <c r="ECJ145" s="6"/>
      <c r="ECK145" s="6"/>
      <c r="ECL145" s="6"/>
      <c r="ECM145" s="6"/>
      <c r="ECN145" s="6"/>
      <c r="ECO145" s="6"/>
      <c r="ECP145" s="6"/>
      <c r="ECQ145" s="6"/>
      <c r="ECR145" s="6"/>
      <c r="ECS145" s="6"/>
      <c r="ECT145" s="6"/>
      <c r="ECU145" s="6"/>
      <c r="ECV145" s="6"/>
      <c r="ECW145" s="6"/>
      <c r="ECX145" s="6"/>
      <c r="ECY145" s="6"/>
      <c r="ECZ145" s="6"/>
      <c r="EDA145" s="6"/>
      <c r="EDB145" s="6"/>
      <c r="EDC145" s="6"/>
      <c r="EDD145" s="6"/>
      <c r="EDE145" s="6"/>
      <c r="EDF145" s="6"/>
      <c r="EDG145" s="6"/>
      <c r="EDH145" s="6"/>
      <c r="EDI145" s="6"/>
      <c r="EDJ145" s="6"/>
      <c r="EDK145" s="6"/>
      <c r="EDL145" s="6"/>
      <c r="EDM145" s="6"/>
      <c r="EDN145" s="6"/>
      <c r="EDO145" s="6"/>
      <c r="EDP145" s="6"/>
      <c r="EDQ145" s="6"/>
      <c r="EDR145" s="6"/>
      <c r="EDS145" s="6"/>
      <c r="EDT145" s="6"/>
      <c r="EDU145" s="6"/>
      <c r="EDV145" s="6"/>
      <c r="EDW145" s="6"/>
      <c r="EDX145" s="6"/>
      <c r="EDY145" s="6"/>
      <c r="EDZ145" s="6"/>
      <c r="EEA145" s="6"/>
      <c r="EEB145" s="6"/>
      <c r="EEC145" s="6"/>
      <c r="EED145" s="6"/>
      <c r="EEE145" s="6"/>
      <c r="EEF145" s="6"/>
      <c r="EEG145" s="6"/>
      <c r="EEH145" s="6"/>
      <c r="EEI145" s="6"/>
      <c r="EEJ145" s="6"/>
      <c r="EEK145" s="6"/>
      <c r="EEL145" s="6"/>
      <c r="EEM145" s="6"/>
      <c r="EEN145" s="6"/>
      <c r="EEO145" s="6"/>
      <c r="EEP145" s="6"/>
      <c r="EEQ145" s="6"/>
      <c r="EER145" s="6"/>
      <c r="EES145" s="6"/>
      <c r="EET145" s="6"/>
      <c r="EEU145" s="6"/>
      <c r="EEV145" s="6"/>
      <c r="EEW145" s="6"/>
      <c r="EEX145" s="6"/>
      <c r="EEY145" s="6"/>
      <c r="EEZ145" s="6"/>
      <c r="EFA145" s="6"/>
      <c r="EFB145" s="6"/>
      <c r="EFC145" s="6"/>
      <c r="EFD145" s="6"/>
      <c r="EFE145" s="6"/>
      <c r="EFF145" s="6"/>
      <c r="EFG145" s="6"/>
      <c r="EFH145" s="6"/>
      <c r="EFI145" s="6"/>
      <c r="EFJ145" s="6"/>
      <c r="EFK145" s="6"/>
      <c r="EFL145" s="6"/>
      <c r="EFM145" s="6"/>
      <c r="EFN145" s="6"/>
      <c r="EFO145" s="6"/>
      <c r="EFP145" s="6"/>
      <c r="EFQ145" s="6"/>
      <c r="EFR145" s="6"/>
      <c r="EFS145" s="6"/>
      <c r="EFT145" s="6"/>
      <c r="EFU145" s="6"/>
      <c r="EFV145" s="6"/>
      <c r="EFW145" s="6"/>
      <c r="EFX145" s="6"/>
      <c r="EFY145" s="6"/>
      <c r="EFZ145" s="6"/>
      <c r="EGA145" s="6"/>
      <c r="EGB145" s="6"/>
      <c r="EGC145" s="6"/>
      <c r="EGD145" s="6"/>
      <c r="EGE145" s="6"/>
      <c r="EGF145" s="6"/>
      <c r="EGG145" s="6"/>
      <c r="EGH145" s="6"/>
      <c r="EGI145" s="6"/>
      <c r="EGJ145" s="6"/>
      <c r="EGK145" s="6"/>
      <c r="EGL145" s="6"/>
      <c r="EGM145" s="6"/>
      <c r="EGN145" s="6"/>
      <c r="EGO145" s="6"/>
      <c r="EGP145" s="6"/>
      <c r="EGQ145" s="6"/>
      <c r="EGR145" s="6"/>
      <c r="EGS145" s="6"/>
      <c r="EGT145" s="6"/>
      <c r="EGU145" s="6"/>
      <c r="EGV145" s="6"/>
      <c r="EGW145" s="6"/>
      <c r="EGX145" s="6"/>
      <c r="EGY145" s="6"/>
      <c r="EGZ145" s="6"/>
      <c r="EHA145" s="6"/>
      <c r="EHB145" s="6"/>
      <c r="EHC145" s="6"/>
      <c r="EHD145" s="6"/>
      <c r="EHE145" s="6"/>
      <c r="EHF145" s="6"/>
      <c r="EHG145" s="6"/>
      <c r="EHH145" s="6"/>
      <c r="EHI145" s="6"/>
      <c r="EHJ145" s="6"/>
      <c r="EHK145" s="6"/>
      <c r="EHL145" s="6"/>
      <c r="EHM145" s="6"/>
      <c r="EHN145" s="6"/>
      <c r="EHO145" s="6"/>
      <c r="EHP145" s="6"/>
      <c r="EHQ145" s="6"/>
      <c r="EHR145" s="6"/>
      <c r="EHS145" s="6"/>
      <c r="EHT145" s="6"/>
      <c r="EHU145" s="6"/>
      <c r="EHV145" s="6"/>
      <c r="EHW145" s="6"/>
      <c r="EHX145" s="6"/>
      <c r="EHY145" s="6"/>
      <c r="EHZ145" s="6"/>
      <c r="EIA145" s="6"/>
      <c r="EIB145" s="6"/>
      <c r="EIC145" s="6"/>
      <c r="EID145" s="6"/>
      <c r="EIE145" s="6"/>
      <c r="EIF145" s="6"/>
      <c r="EIG145" s="6"/>
      <c r="EIH145" s="6"/>
      <c r="EII145" s="6"/>
      <c r="EIJ145" s="6"/>
      <c r="EIK145" s="6"/>
      <c r="EIL145" s="6"/>
      <c r="EIM145" s="6"/>
      <c r="EIN145" s="6"/>
      <c r="EIO145" s="6"/>
      <c r="EIP145" s="6"/>
      <c r="EIQ145" s="6"/>
      <c r="EIR145" s="6"/>
      <c r="EIS145" s="6"/>
      <c r="EIT145" s="6"/>
      <c r="EIU145" s="6"/>
      <c r="EIV145" s="6"/>
      <c r="EIW145" s="6"/>
      <c r="EIX145" s="6"/>
      <c r="EIY145" s="6"/>
      <c r="EIZ145" s="6"/>
      <c r="EJA145" s="6"/>
      <c r="EJB145" s="6"/>
      <c r="EJC145" s="6"/>
      <c r="EJD145" s="6"/>
      <c r="EJE145" s="6"/>
      <c r="EJF145" s="6"/>
      <c r="EJG145" s="6"/>
      <c r="EJH145" s="6"/>
      <c r="EJI145" s="6"/>
      <c r="EJJ145" s="6"/>
      <c r="EJK145" s="6"/>
      <c r="EJL145" s="6"/>
      <c r="EJM145" s="6"/>
      <c r="EJN145" s="6"/>
      <c r="EJO145" s="6"/>
      <c r="EJP145" s="6"/>
      <c r="EJQ145" s="6"/>
      <c r="EJR145" s="6"/>
      <c r="EJS145" s="6"/>
      <c r="EJT145" s="6"/>
      <c r="EJU145" s="6"/>
      <c r="EJV145" s="6"/>
      <c r="EJW145" s="6"/>
      <c r="EJX145" s="6"/>
      <c r="EJY145" s="6"/>
      <c r="EJZ145" s="6"/>
      <c r="EKA145" s="6"/>
      <c r="EKB145" s="6"/>
      <c r="EKC145" s="6"/>
      <c r="EKD145" s="6"/>
      <c r="EKE145" s="6"/>
      <c r="EKF145" s="6"/>
      <c r="EKG145" s="6"/>
      <c r="EKH145" s="6"/>
      <c r="EKI145" s="6"/>
      <c r="EKJ145" s="6"/>
      <c r="EKK145" s="6"/>
      <c r="EKL145" s="6"/>
      <c r="EKM145" s="6"/>
      <c r="EKN145" s="6"/>
      <c r="EKO145" s="6"/>
      <c r="EKP145" s="6"/>
      <c r="EKQ145" s="6"/>
      <c r="EKR145" s="6"/>
      <c r="EKS145" s="6"/>
      <c r="EKT145" s="6"/>
      <c r="EKU145" s="6"/>
      <c r="EKV145" s="6"/>
      <c r="EKW145" s="6"/>
      <c r="EKX145" s="6"/>
      <c r="EKY145" s="6"/>
      <c r="EKZ145" s="6"/>
      <c r="ELA145" s="6"/>
      <c r="ELB145" s="6"/>
      <c r="ELC145" s="6"/>
      <c r="ELD145" s="6"/>
      <c r="ELE145" s="6"/>
      <c r="ELF145" s="6"/>
      <c r="ELG145" s="6"/>
      <c r="ELH145" s="6"/>
      <c r="ELI145" s="6"/>
      <c r="ELJ145" s="6"/>
      <c r="ELK145" s="6"/>
      <c r="ELL145" s="6"/>
      <c r="ELM145" s="6"/>
      <c r="ELN145" s="6"/>
      <c r="ELO145" s="6"/>
      <c r="ELP145" s="6"/>
      <c r="ELQ145" s="6"/>
      <c r="ELR145" s="6"/>
      <c r="ELS145" s="6"/>
      <c r="ELT145" s="6"/>
      <c r="ELU145" s="6"/>
      <c r="ELV145" s="6"/>
      <c r="ELW145" s="6"/>
      <c r="ELX145" s="6"/>
      <c r="ELY145" s="6"/>
      <c r="ELZ145" s="6"/>
      <c r="EMA145" s="6"/>
      <c r="EMB145" s="6"/>
      <c r="EMC145" s="6"/>
      <c r="EMD145" s="6"/>
      <c r="EME145" s="6"/>
      <c r="EMF145" s="6"/>
      <c r="EMG145" s="6"/>
      <c r="EMH145" s="6"/>
      <c r="EMI145" s="6"/>
      <c r="EMJ145" s="6"/>
      <c r="EMK145" s="6"/>
      <c r="EML145" s="6"/>
      <c r="EMM145" s="6"/>
      <c r="EMN145" s="6"/>
      <c r="EMO145" s="6"/>
      <c r="EMP145" s="6"/>
      <c r="EMQ145" s="6"/>
      <c r="EMR145" s="6"/>
      <c r="EMS145" s="6"/>
      <c r="EMT145" s="6"/>
      <c r="EMU145" s="6"/>
      <c r="EMV145" s="6"/>
      <c r="EMW145" s="6"/>
      <c r="EMX145" s="6"/>
      <c r="EMY145" s="6"/>
      <c r="EMZ145" s="6"/>
      <c r="ENA145" s="6"/>
      <c r="ENB145" s="6"/>
      <c r="ENC145" s="6"/>
      <c r="END145" s="6"/>
      <c r="ENE145" s="6"/>
      <c r="ENF145" s="6"/>
      <c r="ENG145" s="6"/>
      <c r="ENH145" s="6"/>
      <c r="ENI145" s="6"/>
      <c r="ENJ145" s="6"/>
      <c r="ENK145" s="6"/>
      <c r="ENL145" s="6"/>
      <c r="ENM145" s="6"/>
      <c r="ENN145" s="6"/>
      <c r="ENO145" s="6"/>
      <c r="ENP145" s="6"/>
      <c r="ENQ145" s="6"/>
      <c r="ENR145" s="6"/>
      <c r="ENS145" s="6"/>
      <c r="ENT145" s="6"/>
      <c r="ENU145" s="6"/>
      <c r="ENV145" s="6"/>
      <c r="ENW145" s="6"/>
      <c r="ENX145" s="6"/>
      <c r="ENY145" s="6"/>
      <c r="ENZ145" s="6"/>
      <c r="EOA145" s="6"/>
      <c r="EOB145" s="6"/>
      <c r="EOC145" s="6"/>
      <c r="EOD145" s="6"/>
      <c r="EOE145" s="6"/>
      <c r="EOF145" s="6"/>
      <c r="EOG145" s="6"/>
      <c r="EOH145" s="6"/>
      <c r="EOI145" s="6"/>
      <c r="EOJ145" s="6"/>
      <c r="EOK145" s="6"/>
      <c r="EOL145" s="6"/>
      <c r="EOM145" s="6"/>
      <c r="EON145" s="6"/>
      <c r="EOO145" s="6"/>
      <c r="EOP145" s="6"/>
      <c r="EOQ145" s="6"/>
      <c r="EOR145" s="6"/>
      <c r="EOS145" s="6"/>
      <c r="EOT145" s="6"/>
      <c r="EOU145" s="6"/>
      <c r="EOV145" s="6"/>
      <c r="EOW145" s="6"/>
      <c r="EOX145" s="6"/>
      <c r="EOY145" s="6"/>
      <c r="EOZ145" s="6"/>
      <c r="EPA145" s="6"/>
      <c r="EPB145" s="6"/>
      <c r="EPC145" s="6"/>
      <c r="EPD145" s="6"/>
      <c r="EPE145" s="6"/>
      <c r="EPF145" s="6"/>
      <c r="EPG145" s="6"/>
      <c r="EPH145" s="6"/>
      <c r="EPI145" s="6"/>
      <c r="EPJ145" s="6"/>
      <c r="EPK145" s="6"/>
      <c r="EPL145" s="6"/>
      <c r="EPM145" s="6"/>
      <c r="EPN145" s="6"/>
      <c r="EPO145" s="6"/>
      <c r="EPP145" s="6"/>
      <c r="EPQ145" s="6"/>
      <c r="EPR145" s="6"/>
      <c r="EPS145" s="6"/>
      <c r="EPT145" s="6"/>
      <c r="EPU145" s="6"/>
      <c r="EPV145" s="6"/>
      <c r="EPW145" s="6"/>
      <c r="EPX145" s="6"/>
      <c r="EPY145" s="6"/>
      <c r="EPZ145" s="6"/>
      <c r="EQA145" s="6"/>
      <c r="EQB145" s="6"/>
      <c r="EQC145" s="6"/>
      <c r="EQD145" s="6"/>
      <c r="EQE145" s="6"/>
      <c r="EQF145" s="6"/>
      <c r="EQG145" s="6"/>
      <c r="EQH145" s="6"/>
      <c r="EQI145" s="6"/>
      <c r="EQJ145" s="6"/>
      <c r="EQK145" s="6"/>
      <c r="EQL145" s="6"/>
      <c r="EQM145" s="6"/>
      <c r="EQN145" s="6"/>
      <c r="EQO145" s="6"/>
      <c r="EQP145" s="6"/>
      <c r="EQQ145" s="6"/>
      <c r="EQR145" s="6"/>
      <c r="EQS145" s="6"/>
      <c r="EQT145" s="6"/>
      <c r="EQU145" s="6"/>
      <c r="EQV145" s="6"/>
      <c r="EQW145" s="6"/>
      <c r="EQX145" s="6"/>
      <c r="EQY145" s="6"/>
      <c r="EQZ145" s="6"/>
      <c r="ERA145" s="6"/>
      <c r="ERB145" s="6"/>
      <c r="ERC145" s="6"/>
      <c r="ERD145" s="6"/>
      <c r="ERE145" s="6"/>
      <c r="ERF145" s="6"/>
      <c r="ERG145" s="6"/>
      <c r="ERH145" s="6"/>
      <c r="ERI145" s="6"/>
      <c r="ERJ145" s="6"/>
      <c r="ERK145" s="6"/>
      <c r="ERL145" s="6"/>
      <c r="ERM145" s="6"/>
      <c r="ERN145" s="6"/>
      <c r="ERO145" s="6"/>
      <c r="ERP145" s="6"/>
      <c r="ERQ145" s="6"/>
      <c r="ERR145" s="6"/>
      <c r="ERS145" s="6"/>
      <c r="ERT145" s="6"/>
      <c r="ERU145" s="6"/>
      <c r="ERV145" s="6"/>
      <c r="ERW145" s="6"/>
      <c r="ERX145" s="6"/>
      <c r="ERY145" s="6"/>
      <c r="ERZ145" s="6"/>
      <c r="ESA145" s="6"/>
      <c r="ESB145" s="6"/>
      <c r="ESC145" s="6"/>
      <c r="ESD145" s="6"/>
      <c r="ESE145" s="6"/>
      <c r="ESF145" s="6"/>
      <c r="ESG145" s="6"/>
      <c r="ESH145" s="6"/>
      <c r="ESI145" s="6"/>
      <c r="ESJ145" s="6"/>
      <c r="ESK145" s="6"/>
      <c r="ESL145" s="6"/>
      <c r="ESM145" s="6"/>
      <c r="ESN145" s="6"/>
      <c r="ESO145" s="6"/>
      <c r="ESP145" s="6"/>
      <c r="ESQ145" s="6"/>
      <c r="ESR145" s="6"/>
      <c r="ESS145" s="6"/>
      <c r="EST145" s="6"/>
      <c r="ESU145" s="6"/>
      <c r="ESV145" s="6"/>
      <c r="ESW145" s="6"/>
      <c r="ESX145" s="6"/>
      <c r="ESY145" s="6"/>
      <c r="ESZ145" s="6"/>
      <c r="ETA145" s="6"/>
      <c r="ETB145" s="6"/>
      <c r="ETC145" s="6"/>
      <c r="ETD145" s="6"/>
      <c r="ETE145" s="6"/>
      <c r="ETF145" s="6"/>
      <c r="ETG145" s="6"/>
      <c r="ETH145" s="6"/>
      <c r="ETI145" s="6"/>
      <c r="ETJ145" s="6"/>
      <c r="ETK145" s="6"/>
      <c r="ETL145" s="6"/>
      <c r="ETM145" s="6"/>
      <c r="ETN145" s="6"/>
      <c r="ETO145" s="6"/>
      <c r="ETP145" s="6"/>
      <c r="ETQ145" s="6"/>
      <c r="ETR145" s="6"/>
      <c r="ETS145" s="6"/>
      <c r="ETT145" s="6"/>
      <c r="ETU145" s="6"/>
      <c r="ETV145" s="6"/>
      <c r="ETW145" s="6"/>
      <c r="ETX145" s="6"/>
      <c r="ETY145" s="6"/>
      <c r="ETZ145" s="6"/>
      <c r="EUA145" s="6"/>
      <c r="EUB145" s="6"/>
      <c r="EUC145" s="6"/>
      <c r="EUD145" s="6"/>
      <c r="EUE145" s="6"/>
      <c r="EUF145" s="6"/>
      <c r="EUG145" s="6"/>
      <c r="EUH145" s="6"/>
      <c r="EUI145" s="6"/>
      <c r="EUJ145" s="6"/>
      <c r="EUK145" s="6"/>
      <c r="EUL145" s="6"/>
      <c r="EUM145" s="6"/>
      <c r="EUN145" s="6"/>
      <c r="EUO145" s="6"/>
      <c r="EUP145" s="6"/>
      <c r="EUQ145" s="6"/>
      <c r="EUR145" s="6"/>
      <c r="EUS145" s="6"/>
      <c r="EUT145" s="6"/>
      <c r="EUU145" s="6"/>
      <c r="EUV145" s="6"/>
      <c r="EUW145" s="6"/>
      <c r="EUX145" s="6"/>
      <c r="EUY145" s="6"/>
      <c r="EUZ145" s="6"/>
      <c r="EVA145" s="6"/>
      <c r="EVB145" s="6"/>
      <c r="EVC145" s="6"/>
      <c r="EVD145" s="6"/>
      <c r="EVE145" s="6"/>
      <c r="EVF145" s="6"/>
      <c r="EVG145" s="6"/>
      <c r="EVH145" s="6"/>
      <c r="EVI145" s="6"/>
      <c r="EVJ145" s="6"/>
      <c r="EVK145" s="6"/>
      <c r="EVL145" s="6"/>
      <c r="EVM145" s="6"/>
      <c r="EVN145" s="6"/>
      <c r="EVO145" s="6"/>
      <c r="EVP145" s="6"/>
      <c r="EVQ145" s="6"/>
      <c r="EVR145" s="6"/>
      <c r="EVS145" s="6"/>
      <c r="EVT145" s="6"/>
      <c r="EVU145" s="6"/>
      <c r="EVV145" s="6"/>
      <c r="EVW145" s="6"/>
      <c r="EVX145" s="6"/>
      <c r="EVY145" s="6"/>
      <c r="EVZ145" s="6"/>
      <c r="EWA145" s="6"/>
      <c r="EWB145" s="6"/>
      <c r="EWC145" s="6"/>
      <c r="EWD145" s="6"/>
      <c r="EWE145" s="6"/>
      <c r="EWF145" s="6"/>
      <c r="EWG145" s="6"/>
      <c r="EWH145" s="6"/>
      <c r="EWI145" s="6"/>
      <c r="EWJ145" s="6"/>
      <c r="EWK145" s="6"/>
      <c r="EWL145" s="6"/>
      <c r="EWM145" s="6"/>
      <c r="EWN145" s="6"/>
      <c r="EWO145" s="6"/>
      <c r="EWP145" s="6"/>
      <c r="EWQ145" s="6"/>
      <c r="EWR145" s="6"/>
      <c r="EWS145" s="6"/>
      <c r="EWT145" s="6"/>
      <c r="EWU145" s="6"/>
      <c r="EWV145" s="6"/>
      <c r="EWW145" s="6"/>
      <c r="EWX145" s="6"/>
      <c r="EWY145" s="6"/>
      <c r="EWZ145" s="6"/>
      <c r="EXA145" s="6"/>
      <c r="EXB145" s="6"/>
      <c r="EXC145" s="6"/>
      <c r="EXD145" s="6"/>
      <c r="EXE145" s="6"/>
      <c r="EXF145" s="6"/>
      <c r="EXG145" s="6"/>
      <c r="EXH145" s="6"/>
      <c r="EXI145" s="6"/>
      <c r="EXJ145" s="6"/>
      <c r="EXK145" s="6"/>
      <c r="EXL145" s="6"/>
      <c r="EXM145" s="6"/>
      <c r="EXN145" s="6"/>
      <c r="EXO145" s="6"/>
      <c r="EXP145" s="6"/>
      <c r="EXQ145" s="6"/>
      <c r="EXR145" s="6"/>
      <c r="EXS145" s="6"/>
      <c r="EXT145" s="6"/>
      <c r="EXU145" s="6"/>
      <c r="EXV145" s="6"/>
      <c r="EXW145" s="6"/>
      <c r="EXX145" s="6"/>
      <c r="EXY145" s="6"/>
      <c r="EXZ145" s="6"/>
      <c r="EYA145" s="6"/>
      <c r="EYB145" s="6"/>
      <c r="EYC145" s="6"/>
      <c r="EYD145" s="6"/>
      <c r="EYE145" s="6"/>
      <c r="EYF145" s="6"/>
      <c r="EYG145" s="6"/>
      <c r="EYH145" s="6"/>
      <c r="EYI145" s="6"/>
      <c r="EYJ145" s="6"/>
      <c r="EYK145" s="6"/>
      <c r="EYL145" s="6"/>
      <c r="EYM145" s="6"/>
      <c r="EYN145" s="6"/>
      <c r="EYO145" s="6"/>
      <c r="EYP145" s="6"/>
      <c r="EYQ145" s="6"/>
      <c r="EYR145" s="6"/>
      <c r="EYS145" s="6"/>
      <c r="EYT145" s="6"/>
      <c r="EYU145" s="6"/>
      <c r="EYV145" s="6"/>
      <c r="EYW145" s="6"/>
      <c r="EYX145" s="6"/>
      <c r="EYY145" s="6"/>
      <c r="EYZ145" s="6"/>
      <c r="EZA145" s="6"/>
      <c r="EZB145" s="6"/>
      <c r="EZC145" s="6"/>
      <c r="EZD145" s="6"/>
      <c r="EZE145" s="6"/>
      <c r="EZF145" s="6"/>
      <c r="EZG145" s="6"/>
      <c r="EZH145" s="6"/>
      <c r="EZI145" s="6"/>
      <c r="EZJ145" s="6"/>
      <c r="EZK145" s="6"/>
      <c r="EZL145" s="6"/>
      <c r="EZM145" s="6"/>
      <c r="EZN145" s="6"/>
      <c r="EZO145" s="6"/>
      <c r="EZP145" s="6"/>
      <c r="EZQ145" s="6"/>
      <c r="EZR145" s="6"/>
      <c r="EZS145" s="6"/>
      <c r="EZT145" s="6"/>
      <c r="EZU145" s="6"/>
      <c r="EZV145" s="6"/>
      <c r="EZW145" s="6"/>
      <c r="EZX145" s="6"/>
      <c r="EZY145" s="6"/>
      <c r="EZZ145" s="6"/>
      <c r="FAA145" s="6"/>
      <c r="FAB145" s="6"/>
      <c r="FAC145" s="6"/>
      <c r="FAD145" s="6"/>
      <c r="FAE145" s="6"/>
      <c r="FAF145" s="6"/>
      <c r="FAG145" s="6"/>
      <c r="FAH145" s="6"/>
      <c r="FAI145" s="6"/>
      <c r="FAJ145" s="6"/>
      <c r="FAK145" s="6"/>
      <c r="FAL145" s="6"/>
      <c r="FAM145" s="6"/>
      <c r="FAN145" s="6"/>
      <c r="FAO145" s="6"/>
      <c r="FAP145" s="6"/>
      <c r="FAQ145" s="6"/>
      <c r="FAR145" s="6"/>
      <c r="FAS145" s="6"/>
      <c r="FAT145" s="6"/>
      <c r="FAU145" s="6"/>
      <c r="FAV145" s="6"/>
      <c r="FAW145" s="6"/>
      <c r="FAX145" s="6"/>
      <c r="FAY145" s="6"/>
      <c r="FAZ145" s="6"/>
      <c r="FBA145" s="6"/>
      <c r="FBB145" s="6"/>
      <c r="FBC145" s="6"/>
      <c r="FBD145" s="6"/>
      <c r="FBE145" s="6"/>
      <c r="FBF145" s="6"/>
      <c r="FBG145" s="6"/>
      <c r="FBH145" s="6"/>
      <c r="FBI145" s="6"/>
      <c r="FBJ145" s="6"/>
      <c r="FBK145" s="6"/>
      <c r="FBL145" s="6"/>
      <c r="FBM145" s="6"/>
      <c r="FBN145" s="6"/>
      <c r="FBO145" s="6"/>
      <c r="FBP145" s="6"/>
      <c r="FBQ145" s="6"/>
      <c r="FBR145" s="6"/>
      <c r="FBS145" s="6"/>
      <c r="FBT145" s="6"/>
      <c r="FBU145" s="6"/>
      <c r="FBV145" s="6"/>
      <c r="FBW145" s="6"/>
      <c r="FBX145" s="6"/>
      <c r="FBY145" s="6"/>
      <c r="FBZ145" s="6"/>
      <c r="FCA145" s="6"/>
      <c r="FCB145" s="6"/>
      <c r="FCC145" s="6"/>
      <c r="FCD145" s="6"/>
      <c r="FCE145" s="6"/>
      <c r="FCF145" s="6"/>
      <c r="FCG145" s="6"/>
      <c r="FCH145" s="6"/>
      <c r="FCI145" s="6"/>
      <c r="FCJ145" s="6"/>
      <c r="FCK145" s="6"/>
      <c r="FCL145" s="6"/>
      <c r="FCM145" s="6"/>
      <c r="FCN145" s="6"/>
      <c r="FCO145" s="6"/>
      <c r="FCP145" s="6"/>
      <c r="FCQ145" s="6"/>
      <c r="FCR145" s="6"/>
      <c r="FCS145" s="6"/>
      <c r="FCT145" s="6"/>
      <c r="FCU145" s="6"/>
      <c r="FCV145" s="6"/>
      <c r="FCW145" s="6"/>
      <c r="FCX145" s="6"/>
      <c r="FCY145" s="6"/>
      <c r="FCZ145" s="6"/>
      <c r="FDA145" s="6"/>
      <c r="FDB145" s="6"/>
      <c r="FDC145" s="6"/>
      <c r="FDD145" s="6"/>
      <c r="FDE145" s="6"/>
      <c r="FDF145" s="6"/>
      <c r="FDG145" s="6"/>
      <c r="FDH145" s="6"/>
      <c r="FDI145" s="6"/>
      <c r="FDJ145" s="6"/>
      <c r="FDK145" s="6"/>
      <c r="FDL145" s="6"/>
      <c r="FDM145" s="6"/>
      <c r="FDN145" s="6"/>
      <c r="FDO145" s="6"/>
      <c r="FDP145" s="6"/>
      <c r="FDQ145" s="6"/>
      <c r="FDR145" s="6"/>
      <c r="FDS145" s="6"/>
      <c r="FDT145" s="6"/>
      <c r="FDU145" s="6"/>
      <c r="FDV145" s="6"/>
      <c r="FDW145" s="6"/>
      <c r="FDX145" s="6"/>
      <c r="FDY145" s="6"/>
      <c r="FDZ145" s="6"/>
      <c r="FEA145" s="6"/>
      <c r="FEB145" s="6"/>
      <c r="FEC145" s="6"/>
      <c r="FED145" s="6"/>
      <c r="FEE145" s="6"/>
      <c r="FEF145" s="6"/>
      <c r="FEG145" s="6"/>
      <c r="FEH145" s="6"/>
      <c r="FEI145" s="6"/>
      <c r="FEJ145" s="6"/>
      <c r="FEK145" s="6"/>
      <c r="FEL145" s="6"/>
      <c r="FEM145" s="6"/>
      <c r="FEN145" s="6"/>
      <c r="FEO145" s="6"/>
      <c r="FEP145" s="6"/>
      <c r="FEQ145" s="6"/>
      <c r="FER145" s="6"/>
      <c r="FES145" s="6"/>
      <c r="FET145" s="6"/>
      <c r="FEU145" s="6"/>
      <c r="FEV145" s="6"/>
      <c r="FEW145" s="6"/>
      <c r="FEX145" s="6"/>
      <c r="FEY145" s="6"/>
      <c r="FEZ145" s="6"/>
      <c r="FFA145" s="6"/>
      <c r="FFB145" s="6"/>
      <c r="FFC145" s="6"/>
      <c r="FFD145" s="6"/>
      <c r="FFE145" s="6"/>
      <c r="FFF145" s="6"/>
      <c r="FFG145" s="6"/>
      <c r="FFH145" s="6"/>
      <c r="FFI145" s="6"/>
      <c r="FFJ145" s="6"/>
      <c r="FFK145" s="6"/>
      <c r="FFL145" s="6"/>
      <c r="FFM145" s="6"/>
      <c r="FFN145" s="6"/>
      <c r="FFO145" s="6"/>
      <c r="FFP145" s="6"/>
      <c r="FFQ145" s="6"/>
      <c r="FFR145" s="6"/>
      <c r="FFS145" s="6"/>
      <c r="FFT145" s="6"/>
      <c r="FFU145" s="6"/>
      <c r="FFV145" s="6"/>
      <c r="FFW145" s="6"/>
      <c r="FFX145" s="6"/>
      <c r="FFY145" s="6"/>
      <c r="FFZ145" s="6"/>
      <c r="FGA145" s="6"/>
      <c r="FGB145" s="6"/>
      <c r="FGC145" s="6"/>
      <c r="FGD145" s="6"/>
      <c r="FGE145" s="6"/>
      <c r="FGF145" s="6"/>
      <c r="FGG145" s="6"/>
      <c r="FGH145" s="6"/>
      <c r="FGI145" s="6"/>
      <c r="FGJ145" s="6"/>
      <c r="FGK145" s="6"/>
      <c r="FGL145" s="6"/>
      <c r="FGM145" s="6"/>
      <c r="FGN145" s="6"/>
      <c r="FGO145" s="6"/>
      <c r="FGP145" s="6"/>
      <c r="FGQ145" s="6"/>
      <c r="FGR145" s="6"/>
      <c r="FGS145" s="6"/>
      <c r="FGT145" s="6"/>
      <c r="FGU145" s="6"/>
      <c r="FGV145" s="6"/>
      <c r="FGW145" s="6"/>
      <c r="FGX145" s="6"/>
      <c r="FGY145" s="6"/>
      <c r="FGZ145" s="6"/>
      <c r="FHA145" s="6"/>
      <c r="FHB145" s="6"/>
      <c r="FHC145" s="6"/>
      <c r="FHD145" s="6"/>
      <c r="FHE145" s="6"/>
      <c r="FHF145" s="6"/>
      <c r="FHG145" s="6"/>
      <c r="FHH145" s="6"/>
      <c r="FHI145" s="6"/>
      <c r="FHJ145" s="6"/>
      <c r="FHK145" s="6"/>
      <c r="FHL145" s="6"/>
      <c r="FHM145" s="6"/>
      <c r="FHN145" s="6"/>
      <c r="FHO145" s="6"/>
      <c r="FHP145" s="6"/>
      <c r="FHQ145" s="6"/>
      <c r="FHR145" s="6"/>
      <c r="FHS145" s="6"/>
      <c r="FHT145" s="6"/>
      <c r="FHU145" s="6"/>
      <c r="FHV145" s="6"/>
      <c r="FHW145" s="6"/>
      <c r="FHX145" s="6"/>
      <c r="FHY145" s="6"/>
      <c r="FHZ145" s="6"/>
      <c r="FIA145" s="6"/>
      <c r="FIB145" s="6"/>
      <c r="FIC145" s="6"/>
      <c r="FID145" s="6"/>
      <c r="FIE145" s="6"/>
      <c r="FIF145" s="6"/>
      <c r="FIG145" s="6"/>
      <c r="FIH145" s="6"/>
      <c r="FII145" s="6"/>
      <c r="FIJ145" s="6"/>
      <c r="FIK145" s="6"/>
      <c r="FIL145" s="6"/>
      <c r="FIM145" s="6"/>
      <c r="FIN145" s="6"/>
      <c r="FIO145" s="6"/>
      <c r="FIP145" s="6"/>
      <c r="FIQ145" s="6"/>
      <c r="FIR145" s="6"/>
      <c r="FIS145" s="6"/>
      <c r="FIT145" s="6"/>
      <c r="FIU145" s="6"/>
      <c r="FIV145" s="6"/>
      <c r="FIW145" s="6"/>
      <c r="FIX145" s="6"/>
      <c r="FIY145" s="6"/>
      <c r="FIZ145" s="6"/>
      <c r="FJA145" s="6"/>
      <c r="FJB145" s="6"/>
      <c r="FJC145" s="6"/>
      <c r="FJD145" s="6"/>
      <c r="FJE145" s="6"/>
      <c r="FJF145" s="6"/>
      <c r="FJG145" s="6"/>
      <c r="FJH145" s="6"/>
      <c r="FJI145" s="6"/>
      <c r="FJJ145" s="6"/>
      <c r="FJK145" s="6"/>
      <c r="FJL145" s="6"/>
      <c r="FJM145" s="6"/>
      <c r="FJN145" s="6"/>
      <c r="FJO145" s="6"/>
      <c r="FJP145" s="6"/>
      <c r="FJQ145" s="6"/>
      <c r="FJR145" s="6"/>
      <c r="FJS145" s="6"/>
      <c r="FJT145" s="6"/>
      <c r="FJU145" s="6"/>
      <c r="FJV145" s="6"/>
      <c r="FJW145" s="6"/>
      <c r="FJX145" s="6"/>
      <c r="FJY145" s="6"/>
      <c r="FJZ145" s="6"/>
      <c r="FKA145" s="6"/>
      <c r="FKB145" s="6"/>
      <c r="FKC145" s="6"/>
      <c r="FKD145" s="6"/>
      <c r="FKE145" s="6"/>
      <c r="FKF145" s="6"/>
      <c r="FKG145" s="6"/>
      <c r="FKH145" s="6"/>
      <c r="FKI145" s="6"/>
      <c r="FKJ145" s="6"/>
      <c r="FKK145" s="6"/>
      <c r="FKL145" s="6"/>
      <c r="FKM145" s="6"/>
      <c r="FKN145" s="6"/>
      <c r="FKO145" s="6"/>
      <c r="FKP145" s="6"/>
      <c r="FKQ145" s="6"/>
      <c r="FKR145" s="6"/>
      <c r="FKS145" s="6"/>
      <c r="FKT145" s="6"/>
      <c r="FKU145" s="6"/>
      <c r="FKV145" s="6"/>
      <c r="FKW145" s="6"/>
      <c r="FKX145" s="6"/>
      <c r="FKY145" s="6"/>
      <c r="FKZ145" s="6"/>
      <c r="FLA145" s="6"/>
      <c r="FLB145" s="6"/>
      <c r="FLC145" s="6"/>
      <c r="FLD145" s="6"/>
      <c r="FLE145" s="6"/>
      <c r="FLF145" s="6"/>
      <c r="FLG145" s="6"/>
      <c r="FLH145" s="6"/>
      <c r="FLI145" s="6"/>
      <c r="FLJ145" s="6"/>
      <c r="FLK145" s="6"/>
      <c r="FLL145" s="6"/>
      <c r="FLM145" s="6"/>
      <c r="FLN145" s="6"/>
      <c r="FLO145" s="6"/>
      <c r="FLP145" s="6"/>
      <c r="FLQ145" s="6"/>
      <c r="FLR145" s="6"/>
      <c r="FLS145" s="6"/>
      <c r="FLT145" s="6"/>
      <c r="FLU145" s="6"/>
      <c r="FLV145" s="6"/>
      <c r="FLW145" s="6"/>
      <c r="FLX145" s="6"/>
      <c r="FLY145" s="6"/>
      <c r="FLZ145" s="6"/>
      <c r="FMA145" s="6"/>
      <c r="FMB145" s="6"/>
      <c r="FMC145" s="6"/>
      <c r="FMD145" s="6"/>
      <c r="FME145" s="6"/>
      <c r="FMF145" s="6"/>
      <c r="FMG145" s="6"/>
      <c r="FMH145" s="6"/>
      <c r="FMI145" s="6"/>
      <c r="FMJ145" s="6"/>
      <c r="FMK145" s="6"/>
      <c r="FML145" s="6"/>
      <c r="FMM145" s="6"/>
      <c r="FMN145" s="6"/>
      <c r="FMO145" s="6"/>
      <c r="FMP145" s="6"/>
      <c r="FMQ145" s="6"/>
      <c r="FMR145" s="6"/>
      <c r="FMS145" s="6"/>
      <c r="FMT145" s="6"/>
      <c r="FMU145" s="6"/>
      <c r="FMV145" s="6"/>
      <c r="FMW145" s="6"/>
      <c r="FMX145" s="6"/>
      <c r="FMY145" s="6"/>
      <c r="FMZ145" s="6"/>
      <c r="FNA145" s="6"/>
      <c r="FNB145" s="6"/>
      <c r="FNC145" s="6"/>
      <c r="FND145" s="6"/>
      <c r="FNE145" s="6"/>
      <c r="FNF145" s="6"/>
      <c r="FNG145" s="6"/>
      <c r="FNH145" s="6"/>
      <c r="FNI145" s="6"/>
      <c r="FNJ145" s="6"/>
      <c r="FNK145" s="6"/>
      <c r="FNL145" s="6"/>
      <c r="FNM145" s="6"/>
      <c r="FNN145" s="6"/>
      <c r="FNO145" s="6"/>
      <c r="FNP145" s="6"/>
      <c r="FNQ145" s="6"/>
      <c r="FNR145" s="6"/>
      <c r="FNS145" s="6"/>
      <c r="FNT145" s="6"/>
      <c r="FNU145" s="6"/>
      <c r="FNV145" s="6"/>
      <c r="FNW145" s="6"/>
      <c r="FNX145" s="6"/>
      <c r="FNY145" s="6"/>
      <c r="FNZ145" s="6"/>
      <c r="FOA145" s="6"/>
      <c r="FOB145" s="6"/>
      <c r="FOC145" s="6"/>
      <c r="FOD145" s="6"/>
      <c r="FOE145" s="6"/>
      <c r="FOF145" s="6"/>
      <c r="FOG145" s="6"/>
      <c r="FOH145" s="6"/>
      <c r="FOI145" s="6"/>
      <c r="FOJ145" s="6"/>
      <c r="FOK145" s="6"/>
      <c r="FOL145" s="6"/>
      <c r="FOM145" s="6"/>
      <c r="FON145" s="6"/>
      <c r="FOO145" s="6"/>
      <c r="FOP145" s="6"/>
      <c r="FOQ145" s="6"/>
      <c r="FOR145" s="6"/>
      <c r="FOS145" s="6"/>
      <c r="FOT145" s="6"/>
      <c r="FOU145" s="6"/>
      <c r="FOV145" s="6"/>
      <c r="FOW145" s="6"/>
      <c r="FOX145" s="6"/>
      <c r="FOY145" s="6"/>
      <c r="FOZ145" s="6"/>
      <c r="FPA145" s="6"/>
      <c r="FPB145" s="6"/>
      <c r="FPC145" s="6"/>
      <c r="FPD145" s="6"/>
      <c r="FPE145" s="6"/>
      <c r="FPF145" s="6"/>
      <c r="FPG145" s="6"/>
      <c r="FPH145" s="6"/>
      <c r="FPI145" s="6"/>
      <c r="FPJ145" s="6"/>
      <c r="FPK145" s="6"/>
      <c r="FPL145" s="6"/>
      <c r="FPM145" s="6"/>
      <c r="FPN145" s="6"/>
      <c r="FPO145" s="6"/>
      <c r="FPP145" s="6"/>
      <c r="FPQ145" s="6"/>
      <c r="FPR145" s="6"/>
      <c r="FPS145" s="6"/>
      <c r="FPT145" s="6"/>
      <c r="FPU145" s="6"/>
      <c r="FPV145" s="6"/>
      <c r="FPW145" s="6"/>
      <c r="FPX145" s="6"/>
      <c r="FPY145" s="6"/>
      <c r="FPZ145" s="6"/>
      <c r="FQA145" s="6"/>
      <c r="FQB145" s="6"/>
      <c r="FQC145" s="6"/>
      <c r="FQD145" s="6"/>
      <c r="FQE145" s="6"/>
      <c r="FQF145" s="6"/>
      <c r="FQG145" s="6"/>
      <c r="FQH145" s="6"/>
      <c r="FQI145" s="6"/>
      <c r="FQJ145" s="6"/>
      <c r="FQK145" s="6"/>
      <c r="FQL145" s="6"/>
      <c r="FQM145" s="6"/>
      <c r="FQN145" s="6"/>
      <c r="FQO145" s="6"/>
      <c r="FQP145" s="6"/>
      <c r="FQQ145" s="6"/>
      <c r="FQR145" s="6"/>
      <c r="FQS145" s="6"/>
      <c r="FQT145" s="6"/>
      <c r="FQU145" s="6"/>
      <c r="FQV145" s="6"/>
      <c r="FQW145" s="6"/>
      <c r="FQX145" s="6"/>
      <c r="FQY145" s="6"/>
      <c r="FQZ145" s="6"/>
      <c r="FRA145" s="6"/>
      <c r="FRB145" s="6"/>
      <c r="FRC145" s="6"/>
      <c r="FRD145" s="6"/>
      <c r="FRE145" s="6"/>
      <c r="FRF145" s="6"/>
      <c r="FRG145" s="6"/>
      <c r="FRH145" s="6"/>
      <c r="FRI145" s="6"/>
      <c r="FRJ145" s="6"/>
      <c r="FRK145" s="6"/>
      <c r="FRL145" s="6"/>
      <c r="FRM145" s="6"/>
      <c r="FRN145" s="6"/>
      <c r="FRO145" s="6"/>
      <c r="FRP145" s="6"/>
      <c r="FRQ145" s="6"/>
      <c r="FRR145" s="6"/>
      <c r="FRS145" s="6"/>
      <c r="FRT145" s="6"/>
      <c r="FRU145" s="6"/>
      <c r="FRV145" s="6"/>
      <c r="FRW145" s="6"/>
      <c r="FRX145" s="6"/>
      <c r="FRY145" s="6"/>
      <c r="FRZ145" s="6"/>
      <c r="FSA145" s="6"/>
      <c r="FSB145" s="6"/>
      <c r="FSC145" s="6"/>
      <c r="FSD145" s="6"/>
      <c r="FSE145" s="6"/>
      <c r="FSF145" s="6"/>
      <c r="FSG145" s="6"/>
      <c r="FSH145" s="6"/>
      <c r="FSI145" s="6"/>
      <c r="FSJ145" s="6"/>
      <c r="FSK145" s="6"/>
      <c r="FSL145" s="6"/>
      <c r="FSM145" s="6"/>
      <c r="FSN145" s="6"/>
      <c r="FSO145" s="6"/>
      <c r="FSP145" s="6"/>
      <c r="FSQ145" s="6"/>
      <c r="FSR145" s="6"/>
      <c r="FSS145" s="6"/>
      <c r="FST145" s="6"/>
      <c r="FSU145" s="6"/>
      <c r="FSV145" s="6"/>
      <c r="FSW145" s="6"/>
      <c r="FSX145" s="6"/>
      <c r="FSY145" s="6"/>
      <c r="FSZ145" s="6"/>
      <c r="FTA145" s="6"/>
      <c r="FTB145" s="6"/>
      <c r="FTC145" s="6"/>
      <c r="FTD145" s="6"/>
      <c r="FTE145" s="6"/>
      <c r="FTF145" s="6"/>
      <c r="FTG145" s="6"/>
      <c r="FTH145" s="6"/>
      <c r="FTI145" s="6"/>
      <c r="FTJ145" s="6"/>
      <c r="FTK145" s="6"/>
      <c r="FTL145" s="6"/>
      <c r="FTM145" s="6"/>
      <c r="FTN145" s="6"/>
      <c r="FTO145" s="6"/>
      <c r="FTP145" s="6"/>
      <c r="FTQ145" s="6"/>
      <c r="FTR145" s="6"/>
      <c r="FTS145" s="6"/>
      <c r="FTT145" s="6"/>
      <c r="FTU145" s="6"/>
      <c r="FTV145" s="6"/>
      <c r="FTW145" s="6"/>
      <c r="FTX145" s="6"/>
      <c r="FTY145" s="6"/>
      <c r="FTZ145" s="6"/>
      <c r="FUA145" s="6"/>
      <c r="FUB145" s="6"/>
      <c r="FUC145" s="6"/>
      <c r="FUD145" s="6"/>
      <c r="FUE145" s="6"/>
      <c r="FUF145" s="6"/>
      <c r="FUG145" s="6"/>
      <c r="FUH145" s="6"/>
      <c r="FUI145" s="6"/>
      <c r="FUJ145" s="6"/>
      <c r="FUK145" s="6"/>
      <c r="FUL145" s="6"/>
      <c r="FUM145" s="6"/>
      <c r="FUN145" s="6"/>
      <c r="FUO145" s="6"/>
      <c r="FUP145" s="6"/>
      <c r="FUQ145" s="6"/>
      <c r="FUR145" s="6"/>
      <c r="FUS145" s="6"/>
      <c r="FUT145" s="6"/>
      <c r="FUU145" s="6"/>
      <c r="FUV145" s="6"/>
      <c r="FUW145" s="6"/>
      <c r="FUX145" s="6"/>
      <c r="FUY145" s="6"/>
      <c r="FUZ145" s="6"/>
      <c r="FVA145" s="6"/>
      <c r="FVB145" s="6"/>
      <c r="FVC145" s="6"/>
      <c r="FVD145" s="6"/>
      <c r="FVE145" s="6"/>
      <c r="FVF145" s="6"/>
      <c r="FVG145" s="6"/>
      <c r="FVH145" s="6"/>
      <c r="FVI145" s="6"/>
      <c r="FVJ145" s="6"/>
      <c r="FVK145" s="6"/>
      <c r="FVL145" s="6"/>
      <c r="FVM145" s="6"/>
      <c r="FVN145" s="6"/>
      <c r="FVO145" s="6"/>
      <c r="FVP145" s="6"/>
      <c r="FVQ145" s="6"/>
      <c r="FVR145" s="6"/>
      <c r="FVS145" s="6"/>
      <c r="FVT145" s="6"/>
      <c r="FVU145" s="6"/>
      <c r="FVV145" s="6"/>
      <c r="FVW145" s="6"/>
      <c r="FVX145" s="6"/>
      <c r="FVY145" s="6"/>
      <c r="FVZ145" s="6"/>
      <c r="FWA145" s="6"/>
      <c r="FWB145" s="6"/>
      <c r="FWC145" s="6"/>
      <c r="FWD145" s="6"/>
      <c r="FWE145" s="6"/>
      <c r="FWF145" s="6"/>
      <c r="FWG145" s="6"/>
      <c r="FWH145" s="6"/>
      <c r="FWI145" s="6"/>
      <c r="FWJ145" s="6"/>
      <c r="FWK145" s="6"/>
      <c r="FWL145" s="6"/>
      <c r="FWM145" s="6"/>
      <c r="FWN145" s="6"/>
      <c r="FWO145" s="6"/>
      <c r="FWP145" s="6"/>
      <c r="FWQ145" s="6"/>
      <c r="FWR145" s="6"/>
      <c r="FWS145" s="6"/>
      <c r="FWT145" s="6"/>
      <c r="FWU145" s="6"/>
      <c r="FWV145" s="6"/>
      <c r="FWW145" s="6"/>
      <c r="FWX145" s="6"/>
      <c r="FWY145" s="6"/>
      <c r="FWZ145" s="6"/>
      <c r="FXA145" s="6"/>
      <c r="FXB145" s="6"/>
      <c r="FXC145" s="6"/>
      <c r="FXD145" s="6"/>
      <c r="FXE145" s="6"/>
      <c r="FXF145" s="6"/>
      <c r="FXG145" s="6"/>
      <c r="FXH145" s="6"/>
      <c r="FXI145" s="6"/>
      <c r="FXJ145" s="6"/>
      <c r="FXK145" s="6"/>
      <c r="FXL145" s="6"/>
      <c r="FXM145" s="6"/>
      <c r="FXN145" s="6"/>
      <c r="FXO145" s="6"/>
      <c r="FXP145" s="6"/>
      <c r="FXQ145" s="6"/>
      <c r="FXR145" s="6"/>
      <c r="FXS145" s="6"/>
      <c r="FXT145" s="6"/>
      <c r="FXU145" s="6"/>
      <c r="FXV145" s="6"/>
      <c r="FXW145" s="6"/>
      <c r="FXX145" s="6"/>
      <c r="FXY145" s="6"/>
      <c r="FXZ145" s="6"/>
      <c r="FYA145" s="6"/>
      <c r="FYB145" s="6"/>
      <c r="FYC145" s="6"/>
      <c r="FYD145" s="6"/>
      <c r="FYE145" s="6"/>
      <c r="FYF145" s="6"/>
      <c r="FYG145" s="6"/>
      <c r="FYH145" s="6"/>
      <c r="FYI145" s="6"/>
      <c r="FYJ145" s="6"/>
      <c r="FYK145" s="6"/>
      <c r="FYL145" s="6"/>
      <c r="FYM145" s="6"/>
      <c r="FYN145" s="6"/>
      <c r="FYO145" s="6"/>
      <c r="FYP145" s="6"/>
      <c r="FYQ145" s="6"/>
      <c r="FYR145" s="6"/>
      <c r="FYS145" s="6"/>
      <c r="FYT145" s="6"/>
      <c r="FYU145" s="6"/>
      <c r="FYV145" s="6"/>
      <c r="FYW145" s="6"/>
      <c r="FYX145" s="6"/>
      <c r="FYY145" s="6"/>
      <c r="FYZ145" s="6"/>
      <c r="FZA145" s="6"/>
      <c r="FZB145" s="6"/>
      <c r="FZC145" s="6"/>
      <c r="FZD145" s="6"/>
      <c r="FZE145" s="6"/>
      <c r="FZF145" s="6"/>
      <c r="FZG145" s="6"/>
      <c r="FZH145" s="6"/>
      <c r="FZI145" s="6"/>
      <c r="FZJ145" s="6"/>
      <c r="FZK145" s="6"/>
      <c r="FZL145" s="6"/>
      <c r="FZM145" s="6"/>
      <c r="FZN145" s="6"/>
      <c r="FZO145" s="6"/>
      <c r="FZP145" s="6"/>
      <c r="FZQ145" s="6"/>
      <c r="FZR145" s="6"/>
      <c r="FZS145" s="6"/>
      <c r="FZT145" s="6"/>
      <c r="FZU145" s="6"/>
      <c r="FZV145" s="6"/>
      <c r="FZW145" s="6"/>
      <c r="FZX145" s="6"/>
      <c r="FZY145" s="6"/>
      <c r="FZZ145" s="6"/>
      <c r="GAA145" s="6"/>
      <c r="GAB145" s="6"/>
      <c r="GAC145" s="6"/>
      <c r="GAD145" s="6"/>
      <c r="GAE145" s="6"/>
      <c r="GAF145" s="6"/>
      <c r="GAG145" s="6"/>
      <c r="GAH145" s="6"/>
      <c r="GAI145" s="6"/>
      <c r="GAJ145" s="6"/>
      <c r="GAK145" s="6"/>
      <c r="GAL145" s="6"/>
      <c r="GAM145" s="6"/>
      <c r="GAN145" s="6"/>
      <c r="GAO145" s="6"/>
      <c r="GAP145" s="6"/>
      <c r="GAQ145" s="6"/>
      <c r="GAR145" s="6"/>
      <c r="GAS145" s="6"/>
      <c r="GAT145" s="6"/>
      <c r="GAU145" s="6"/>
      <c r="GAV145" s="6"/>
      <c r="GAW145" s="6"/>
      <c r="GAX145" s="6"/>
      <c r="GAY145" s="6"/>
      <c r="GAZ145" s="6"/>
      <c r="GBA145" s="6"/>
      <c r="GBB145" s="6"/>
      <c r="GBC145" s="6"/>
      <c r="GBD145" s="6"/>
      <c r="GBE145" s="6"/>
      <c r="GBF145" s="6"/>
      <c r="GBG145" s="6"/>
      <c r="GBH145" s="6"/>
      <c r="GBI145" s="6"/>
      <c r="GBJ145" s="6"/>
      <c r="GBK145" s="6"/>
      <c r="GBL145" s="6"/>
      <c r="GBM145" s="6"/>
      <c r="GBN145" s="6"/>
      <c r="GBO145" s="6"/>
      <c r="GBP145" s="6"/>
      <c r="GBQ145" s="6"/>
      <c r="GBR145" s="6"/>
      <c r="GBS145" s="6"/>
      <c r="GBT145" s="6"/>
      <c r="GBU145" s="6"/>
      <c r="GBV145" s="6"/>
      <c r="GBW145" s="6"/>
      <c r="GBX145" s="6"/>
      <c r="GBY145" s="6"/>
      <c r="GBZ145" s="6"/>
      <c r="GCA145" s="6"/>
      <c r="GCB145" s="6"/>
      <c r="GCC145" s="6"/>
      <c r="GCD145" s="6"/>
      <c r="GCE145" s="6"/>
      <c r="GCF145" s="6"/>
      <c r="GCG145" s="6"/>
      <c r="GCH145" s="6"/>
      <c r="GCI145" s="6"/>
      <c r="GCJ145" s="6"/>
      <c r="GCK145" s="6"/>
      <c r="GCL145" s="6"/>
      <c r="GCM145" s="6"/>
      <c r="GCN145" s="6"/>
      <c r="GCO145" s="6"/>
      <c r="GCP145" s="6"/>
      <c r="GCQ145" s="6"/>
      <c r="GCR145" s="6"/>
      <c r="GCS145" s="6"/>
      <c r="GCT145" s="6"/>
      <c r="GCU145" s="6"/>
      <c r="GCV145" s="6"/>
      <c r="GCW145" s="6"/>
      <c r="GCX145" s="6"/>
      <c r="GCY145" s="6"/>
      <c r="GCZ145" s="6"/>
      <c r="GDA145" s="6"/>
      <c r="GDB145" s="6"/>
      <c r="GDC145" s="6"/>
      <c r="GDD145" s="6"/>
      <c r="GDE145" s="6"/>
      <c r="GDF145" s="6"/>
      <c r="GDG145" s="6"/>
      <c r="GDH145" s="6"/>
      <c r="GDI145" s="6"/>
      <c r="GDJ145" s="6"/>
      <c r="GDK145" s="6"/>
      <c r="GDL145" s="6"/>
      <c r="GDM145" s="6"/>
      <c r="GDN145" s="6"/>
      <c r="GDO145" s="6"/>
      <c r="GDP145" s="6"/>
      <c r="GDQ145" s="6"/>
      <c r="GDR145" s="6"/>
      <c r="GDS145" s="6"/>
      <c r="GDT145" s="6"/>
      <c r="GDU145" s="6"/>
      <c r="GDV145" s="6"/>
      <c r="GDW145" s="6"/>
      <c r="GDX145" s="6"/>
      <c r="GDY145" s="6"/>
      <c r="GDZ145" s="6"/>
      <c r="GEA145" s="6"/>
      <c r="GEB145" s="6"/>
      <c r="GEC145" s="6"/>
      <c r="GED145" s="6"/>
      <c r="GEE145" s="6"/>
      <c r="GEF145" s="6"/>
      <c r="GEG145" s="6"/>
      <c r="GEH145" s="6"/>
      <c r="GEI145" s="6"/>
      <c r="GEJ145" s="6"/>
      <c r="GEK145" s="6"/>
      <c r="GEL145" s="6"/>
      <c r="GEM145" s="6"/>
      <c r="GEN145" s="6"/>
      <c r="GEO145" s="6"/>
      <c r="GEP145" s="6"/>
      <c r="GEQ145" s="6"/>
      <c r="GER145" s="6"/>
      <c r="GES145" s="6"/>
      <c r="GET145" s="6"/>
      <c r="GEU145" s="6"/>
      <c r="GEV145" s="6"/>
      <c r="GEW145" s="6"/>
      <c r="GEX145" s="6"/>
      <c r="GEY145" s="6"/>
      <c r="GEZ145" s="6"/>
      <c r="GFA145" s="6"/>
      <c r="GFB145" s="6"/>
      <c r="GFC145" s="6"/>
      <c r="GFD145" s="6"/>
      <c r="GFE145" s="6"/>
      <c r="GFF145" s="6"/>
      <c r="GFG145" s="6"/>
      <c r="GFH145" s="6"/>
      <c r="GFI145" s="6"/>
      <c r="GFJ145" s="6"/>
      <c r="GFK145" s="6"/>
      <c r="GFL145" s="6"/>
      <c r="GFM145" s="6"/>
      <c r="GFN145" s="6"/>
      <c r="GFO145" s="6"/>
      <c r="GFP145" s="6"/>
      <c r="GFQ145" s="6"/>
      <c r="GFR145" s="6"/>
      <c r="GFS145" s="6"/>
      <c r="GFT145" s="6"/>
      <c r="GFU145" s="6"/>
      <c r="GFV145" s="6"/>
      <c r="GFW145" s="6"/>
      <c r="GFX145" s="6"/>
      <c r="GFY145" s="6"/>
      <c r="GFZ145" s="6"/>
      <c r="GGA145" s="6"/>
      <c r="GGB145" s="6"/>
      <c r="GGC145" s="6"/>
      <c r="GGD145" s="6"/>
      <c r="GGE145" s="6"/>
      <c r="GGF145" s="6"/>
      <c r="GGG145" s="6"/>
      <c r="GGH145" s="6"/>
      <c r="GGI145" s="6"/>
      <c r="GGJ145" s="6"/>
      <c r="GGK145" s="6"/>
      <c r="GGL145" s="6"/>
      <c r="GGM145" s="6"/>
      <c r="GGN145" s="6"/>
      <c r="GGO145" s="6"/>
      <c r="GGP145" s="6"/>
      <c r="GGQ145" s="6"/>
      <c r="GGR145" s="6"/>
      <c r="GGS145" s="6"/>
      <c r="GGT145" s="6"/>
      <c r="GGU145" s="6"/>
      <c r="GGV145" s="6"/>
      <c r="GGW145" s="6"/>
      <c r="GGX145" s="6"/>
      <c r="GGY145" s="6"/>
      <c r="GGZ145" s="6"/>
      <c r="GHA145" s="6"/>
      <c r="GHB145" s="6"/>
      <c r="GHC145" s="6"/>
      <c r="GHD145" s="6"/>
      <c r="GHE145" s="6"/>
      <c r="GHF145" s="6"/>
      <c r="GHG145" s="6"/>
      <c r="GHH145" s="6"/>
      <c r="GHI145" s="6"/>
      <c r="GHJ145" s="6"/>
      <c r="GHK145" s="6"/>
      <c r="GHL145" s="6"/>
      <c r="GHM145" s="6"/>
      <c r="GHN145" s="6"/>
      <c r="GHO145" s="6"/>
      <c r="GHP145" s="6"/>
      <c r="GHQ145" s="6"/>
      <c r="GHR145" s="6"/>
      <c r="GHS145" s="6"/>
      <c r="GHT145" s="6"/>
      <c r="GHU145" s="6"/>
      <c r="GHV145" s="6"/>
      <c r="GHW145" s="6"/>
      <c r="GHX145" s="6"/>
      <c r="GHY145" s="6"/>
      <c r="GHZ145" s="6"/>
      <c r="GIA145" s="6"/>
      <c r="GIB145" s="6"/>
      <c r="GIC145" s="6"/>
      <c r="GID145" s="6"/>
      <c r="GIE145" s="6"/>
      <c r="GIF145" s="6"/>
      <c r="GIG145" s="6"/>
      <c r="GIH145" s="6"/>
      <c r="GII145" s="6"/>
      <c r="GIJ145" s="6"/>
      <c r="GIK145" s="6"/>
      <c r="GIL145" s="6"/>
      <c r="GIM145" s="6"/>
      <c r="GIN145" s="6"/>
      <c r="GIO145" s="6"/>
      <c r="GIP145" s="6"/>
      <c r="GIQ145" s="6"/>
      <c r="GIR145" s="6"/>
      <c r="GIS145" s="6"/>
      <c r="GIT145" s="6"/>
      <c r="GIU145" s="6"/>
      <c r="GIV145" s="6"/>
      <c r="GIW145" s="6"/>
      <c r="GIX145" s="6"/>
      <c r="GIY145" s="6"/>
      <c r="GIZ145" s="6"/>
      <c r="GJA145" s="6"/>
      <c r="GJB145" s="6"/>
      <c r="GJC145" s="6"/>
      <c r="GJD145" s="6"/>
      <c r="GJE145" s="6"/>
      <c r="GJF145" s="6"/>
      <c r="GJG145" s="6"/>
      <c r="GJH145" s="6"/>
      <c r="GJI145" s="6"/>
      <c r="GJJ145" s="6"/>
      <c r="GJK145" s="6"/>
      <c r="GJL145" s="6"/>
      <c r="GJM145" s="6"/>
      <c r="GJN145" s="6"/>
      <c r="GJO145" s="6"/>
      <c r="GJP145" s="6"/>
      <c r="GJQ145" s="6"/>
      <c r="GJR145" s="6"/>
      <c r="GJS145" s="6"/>
      <c r="GJT145" s="6"/>
      <c r="GJU145" s="6"/>
      <c r="GJV145" s="6"/>
      <c r="GJW145" s="6"/>
      <c r="GJX145" s="6"/>
      <c r="GJY145" s="6"/>
      <c r="GJZ145" s="6"/>
      <c r="GKA145" s="6"/>
      <c r="GKB145" s="6"/>
      <c r="GKC145" s="6"/>
      <c r="GKD145" s="6"/>
      <c r="GKE145" s="6"/>
      <c r="GKF145" s="6"/>
      <c r="GKG145" s="6"/>
      <c r="GKH145" s="6"/>
      <c r="GKI145" s="6"/>
      <c r="GKJ145" s="6"/>
      <c r="GKK145" s="6"/>
      <c r="GKL145" s="6"/>
      <c r="GKM145" s="6"/>
      <c r="GKN145" s="6"/>
      <c r="GKO145" s="6"/>
      <c r="GKP145" s="6"/>
      <c r="GKQ145" s="6"/>
      <c r="GKR145" s="6"/>
      <c r="GKS145" s="6"/>
      <c r="GKT145" s="6"/>
      <c r="GKU145" s="6"/>
      <c r="GKV145" s="6"/>
      <c r="GKW145" s="6"/>
      <c r="GKX145" s="6"/>
      <c r="GKY145" s="6"/>
      <c r="GKZ145" s="6"/>
      <c r="GLA145" s="6"/>
      <c r="GLB145" s="6"/>
      <c r="GLC145" s="6"/>
      <c r="GLD145" s="6"/>
      <c r="GLE145" s="6"/>
      <c r="GLF145" s="6"/>
      <c r="GLG145" s="6"/>
      <c r="GLH145" s="6"/>
      <c r="GLI145" s="6"/>
      <c r="GLJ145" s="6"/>
      <c r="GLK145" s="6"/>
      <c r="GLL145" s="6"/>
      <c r="GLM145" s="6"/>
      <c r="GLN145" s="6"/>
      <c r="GLO145" s="6"/>
      <c r="GLP145" s="6"/>
      <c r="GLQ145" s="6"/>
      <c r="GLR145" s="6"/>
      <c r="GLS145" s="6"/>
      <c r="GLT145" s="6"/>
      <c r="GLU145" s="6"/>
      <c r="GLV145" s="6"/>
      <c r="GLW145" s="6"/>
      <c r="GLX145" s="6"/>
      <c r="GLY145" s="6"/>
      <c r="GLZ145" s="6"/>
      <c r="GMA145" s="6"/>
      <c r="GMB145" s="6"/>
      <c r="GMC145" s="6"/>
      <c r="GMD145" s="6"/>
      <c r="GME145" s="6"/>
      <c r="GMF145" s="6"/>
      <c r="GMG145" s="6"/>
      <c r="GMH145" s="6"/>
      <c r="GMI145" s="6"/>
      <c r="GMJ145" s="6"/>
      <c r="GMK145" s="6"/>
      <c r="GML145" s="6"/>
      <c r="GMM145" s="6"/>
      <c r="GMN145" s="6"/>
      <c r="GMO145" s="6"/>
      <c r="GMP145" s="6"/>
      <c r="GMQ145" s="6"/>
      <c r="GMR145" s="6"/>
      <c r="GMS145" s="6"/>
      <c r="GMT145" s="6"/>
      <c r="GMU145" s="6"/>
      <c r="GMV145" s="6"/>
      <c r="GMW145" s="6"/>
      <c r="GMX145" s="6"/>
      <c r="GMY145" s="6"/>
      <c r="GMZ145" s="6"/>
      <c r="GNA145" s="6"/>
      <c r="GNB145" s="6"/>
      <c r="GNC145" s="6"/>
      <c r="GND145" s="6"/>
      <c r="GNE145" s="6"/>
      <c r="GNF145" s="6"/>
      <c r="GNG145" s="6"/>
      <c r="GNH145" s="6"/>
      <c r="GNI145" s="6"/>
      <c r="GNJ145" s="6"/>
      <c r="GNK145" s="6"/>
      <c r="GNL145" s="6"/>
      <c r="GNM145" s="6"/>
      <c r="GNN145" s="6"/>
      <c r="GNO145" s="6"/>
      <c r="GNP145" s="6"/>
      <c r="GNQ145" s="6"/>
      <c r="GNR145" s="6"/>
      <c r="GNS145" s="6"/>
      <c r="GNT145" s="6"/>
      <c r="GNU145" s="6"/>
      <c r="GNV145" s="6"/>
      <c r="GNW145" s="6"/>
      <c r="GNX145" s="6"/>
      <c r="GNY145" s="6"/>
      <c r="GNZ145" s="6"/>
      <c r="GOA145" s="6"/>
      <c r="GOB145" s="6"/>
      <c r="GOC145" s="6"/>
      <c r="GOD145" s="6"/>
      <c r="GOE145" s="6"/>
      <c r="GOF145" s="6"/>
      <c r="GOG145" s="6"/>
      <c r="GOH145" s="6"/>
      <c r="GOI145" s="6"/>
      <c r="GOJ145" s="6"/>
      <c r="GOK145" s="6"/>
      <c r="GOL145" s="6"/>
      <c r="GOM145" s="6"/>
      <c r="GON145" s="6"/>
      <c r="GOO145" s="6"/>
      <c r="GOP145" s="6"/>
      <c r="GOQ145" s="6"/>
      <c r="GOR145" s="6"/>
      <c r="GOS145" s="6"/>
      <c r="GOT145" s="6"/>
      <c r="GOU145" s="6"/>
      <c r="GOV145" s="6"/>
      <c r="GOW145" s="6"/>
      <c r="GOX145" s="6"/>
      <c r="GOY145" s="6"/>
      <c r="GOZ145" s="6"/>
      <c r="GPA145" s="6"/>
      <c r="GPB145" s="6"/>
      <c r="GPC145" s="6"/>
      <c r="GPD145" s="6"/>
      <c r="GPE145" s="6"/>
      <c r="GPF145" s="6"/>
      <c r="GPG145" s="6"/>
      <c r="GPH145" s="6"/>
      <c r="GPI145" s="6"/>
      <c r="GPJ145" s="6"/>
      <c r="GPK145" s="6"/>
      <c r="GPL145" s="6"/>
      <c r="GPM145" s="6"/>
      <c r="GPN145" s="6"/>
      <c r="GPO145" s="6"/>
      <c r="GPP145" s="6"/>
      <c r="GPQ145" s="6"/>
      <c r="GPR145" s="6"/>
      <c r="GPS145" s="6"/>
      <c r="GPT145" s="6"/>
      <c r="GPU145" s="6"/>
      <c r="GPV145" s="6"/>
      <c r="GPW145" s="6"/>
      <c r="GPX145" s="6"/>
      <c r="GPY145" s="6"/>
      <c r="GPZ145" s="6"/>
      <c r="GQA145" s="6"/>
      <c r="GQB145" s="6"/>
      <c r="GQC145" s="6"/>
      <c r="GQD145" s="6"/>
      <c r="GQE145" s="6"/>
      <c r="GQF145" s="6"/>
      <c r="GQG145" s="6"/>
      <c r="GQH145" s="6"/>
      <c r="GQI145" s="6"/>
      <c r="GQJ145" s="6"/>
      <c r="GQK145" s="6"/>
      <c r="GQL145" s="6"/>
      <c r="GQM145" s="6"/>
      <c r="GQN145" s="6"/>
      <c r="GQO145" s="6"/>
      <c r="GQP145" s="6"/>
      <c r="GQQ145" s="6"/>
      <c r="GQR145" s="6"/>
      <c r="GQS145" s="6"/>
      <c r="GQT145" s="6"/>
      <c r="GQU145" s="6"/>
      <c r="GQV145" s="6"/>
      <c r="GQW145" s="6"/>
      <c r="GQX145" s="6"/>
      <c r="GQY145" s="6"/>
      <c r="GQZ145" s="6"/>
      <c r="GRA145" s="6"/>
      <c r="GRB145" s="6"/>
      <c r="GRC145" s="6"/>
      <c r="GRD145" s="6"/>
      <c r="GRE145" s="6"/>
      <c r="GRF145" s="6"/>
      <c r="GRG145" s="6"/>
      <c r="GRH145" s="6"/>
      <c r="GRI145" s="6"/>
      <c r="GRJ145" s="6"/>
      <c r="GRK145" s="6"/>
      <c r="GRL145" s="6"/>
      <c r="GRM145" s="6"/>
      <c r="GRN145" s="6"/>
      <c r="GRO145" s="6"/>
      <c r="GRP145" s="6"/>
      <c r="GRQ145" s="6"/>
      <c r="GRR145" s="6"/>
      <c r="GRS145" s="6"/>
      <c r="GRT145" s="6"/>
      <c r="GRU145" s="6"/>
      <c r="GRV145" s="6"/>
      <c r="GRW145" s="6"/>
      <c r="GRX145" s="6"/>
      <c r="GRY145" s="6"/>
      <c r="GRZ145" s="6"/>
      <c r="GSA145" s="6"/>
      <c r="GSB145" s="6"/>
      <c r="GSC145" s="6"/>
      <c r="GSD145" s="6"/>
      <c r="GSE145" s="6"/>
      <c r="GSF145" s="6"/>
      <c r="GSG145" s="6"/>
      <c r="GSH145" s="6"/>
      <c r="GSI145" s="6"/>
      <c r="GSJ145" s="6"/>
      <c r="GSK145" s="6"/>
      <c r="GSL145" s="6"/>
      <c r="GSM145" s="6"/>
      <c r="GSN145" s="6"/>
      <c r="GSO145" s="6"/>
      <c r="GSP145" s="6"/>
      <c r="GSQ145" s="6"/>
      <c r="GSR145" s="6"/>
      <c r="GSS145" s="6"/>
      <c r="GST145" s="6"/>
      <c r="GSU145" s="6"/>
      <c r="GSV145" s="6"/>
      <c r="GSW145" s="6"/>
      <c r="GSX145" s="6"/>
      <c r="GSY145" s="6"/>
      <c r="GSZ145" s="6"/>
      <c r="GTA145" s="6"/>
      <c r="GTB145" s="6"/>
      <c r="GTC145" s="6"/>
      <c r="GTD145" s="6"/>
      <c r="GTE145" s="6"/>
      <c r="GTF145" s="6"/>
      <c r="GTG145" s="6"/>
      <c r="GTH145" s="6"/>
      <c r="GTI145" s="6"/>
      <c r="GTJ145" s="6"/>
      <c r="GTK145" s="6"/>
      <c r="GTL145" s="6"/>
      <c r="GTM145" s="6"/>
      <c r="GTN145" s="6"/>
      <c r="GTO145" s="6"/>
      <c r="GTP145" s="6"/>
      <c r="GTQ145" s="6"/>
      <c r="GTR145" s="6"/>
      <c r="GTS145" s="6"/>
      <c r="GTT145" s="6"/>
      <c r="GTU145" s="6"/>
      <c r="GTV145" s="6"/>
      <c r="GTW145" s="6"/>
      <c r="GTX145" s="6"/>
      <c r="GTY145" s="6"/>
      <c r="GTZ145" s="6"/>
      <c r="GUA145" s="6"/>
      <c r="GUB145" s="6"/>
      <c r="GUC145" s="6"/>
      <c r="GUD145" s="6"/>
      <c r="GUE145" s="6"/>
      <c r="GUF145" s="6"/>
      <c r="GUG145" s="6"/>
      <c r="GUH145" s="6"/>
      <c r="GUI145" s="6"/>
      <c r="GUJ145" s="6"/>
      <c r="GUK145" s="6"/>
      <c r="GUL145" s="6"/>
      <c r="GUM145" s="6"/>
      <c r="GUN145" s="6"/>
      <c r="GUO145" s="6"/>
      <c r="GUP145" s="6"/>
      <c r="GUQ145" s="6"/>
      <c r="GUR145" s="6"/>
      <c r="GUS145" s="6"/>
      <c r="GUT145" s="6"/>
      <c r="GUU145" s="6"/>
      <c r="GUV145" s="6"/>
      <c r="GUW145" s="6"/>
      <c r="GUX145" s="6"/>
      <c r="GUY145" s="6"/>
      <c r="GUZ145" s="6"/>
      <c r="GVA145" s="6"/>
      <c r="GVB145" s="6"/>
      <c r="GVC145" s="6"/>
      <c r="GVD145" s="6"/>
      <c r="GVE145" s="6"/>
      <c r="GVF145" s="6"/>
      <c r="GVG145" s="6"/>
      <c r="GVH145" s="6"/>
      <c r="GVI145" s="6"/>
      <c r="GVJ145" s="6"/>
      <c r="GVK145" s="6"/>
      <c r="GVL145" s="6"/>
      <c r="GVM145" s="6"/>
      <c r="GVN145" s="6"/>
      <c r="GVO145" s="6"/>
      <c r="GVP145" s="6"/>
      <c r="GVQ145" s="6"/>
      <c r="GVR145" s="6"/>
      <c r="GVS145" s="6"/>
      <c r="GVT145" s="6"/>
      <c r="GVU145" s="6"/>
      <c r="GVV145" s="6"/>
      <c r="GVW145" s="6"/>
      <c r="GVX145" s="6"/>
      <c r="GVY145" s="6"/>
      <c r="GVZ145" s="6"/>
      <c r="GWA145" s="6"/>
      <c r="GWB145" s="6"/>
      <c r="GWC145" s="6"/>
      <c r="GWD145" s="6"/>
      <c r="GWE145" s="6"/>
      <c r="GWF145" s="6"/>
      <c r="GWG145" s="6"/>
      <c r="GWH145" s="6"/>
      <c r="GWI145" s="6"/>
      <c r="GWJ145" s="6"/>
      <c r="GWK145" s="6"/>
      <c r="GWL145" s="6"/>
      <c r="GWM145" s="6"/>
      <c r="GWN145" s="6"/>
      <c r="GWO145" s="6"/>
      <c r="GWP145" s="6"/>
      <c r="GWQ145" s="6"/>
      <c r="GWR145" s="6"/>
      <c r="GWS145" s="6"/>
      <c r="GWT145" s="6"/>
      <c r="GWU145" s="6"/>
      <c r="GWV145" s="6"/>
      <c r="GWW145" s="6"/>
      <c r="GWX145" s="6"/>
      <c r="GWY145" s="6"/>
      <c r="GWZ145" s="6"/>
      <c r="GXA145" s="6"/>
      <c r="GXB145" s="6"/>
      <c r="GXC145" s="6"/>
      <c r="GXD145" s="6"/>
      <c r="GXE145" s="6"/>
      <c r="GXF145" s="6"/>
      <c r="GXG145" s="6"/>
      <c r="GXH145" s="6"/>
      <c r="GXI145" s="6"/>
      <c r="GXJ145" s="6"/>
      <c r="GXK145" s="6"/>
      <c r="GXL145" s="6"/>
      <c r="GXM145" s="6"/>
      <c r="GXN145" s="6"/>
      <c r="GXO145" s="6"/>
      <c r="GXP145" s="6"/>
      <c r="GXQ145" s="6"/>
      <c r="GXR145" s="6"/>
      <c r="GXS145" s="6"/>
      <c r="GXT145" s="6"/>
      <c r="GXU145" s="6"/>
      <c r="GXV145" s="6"/>
      <c r="GXW145" s="6"/>
      <c r="GXX145" s="6"/>
      <c r="GXY145" s="6"/>
      <c r="GXZ145" s="6"/>
      <c r="GYA145" s="6"/>
      <c r="GYB145" s="6"/>
      <c r="GYC145" s="6"/>
      <c r="GYD145" s="6"/>
      <c r="GYE145" s="6"/>
      <c r="GYF145" s="6"/>
      <c r="GYG145" s="6"/>
      <c r="GYH145" s="6"/>
      <c r="GYI145" s="6"/>
      <c r="GYJ145" s="6"/>
      <c r="GYK145" s="6"/>
      <c r="GYL145" s="6"/>
      <c r="GYM145" s="6"/>
      <c r="GYN145" s="6"/>
      <c r="GYO145" s="6"/>
      <c r="GYP145" s="6"/>
      <c r="GYQ145" s="6"/>
      <c r="GYR145" s="6"/>
      <c r="GYS145" s="6"/>
      <c r="GYT145" s="6"/>
      <c r="GYU145" s="6"/>
      <c r="GYV145" s="6"/>
      <c r="GYW145" s="6"/>
      <c r="GYX145" s="6"/>
      <c r="GYY145" s="6"/>
      <c r="GYZ145" s="6"/>
      <c r="GZA145" s="6"/>
      <c r="GZB145" s="6"/>
      <c r="GZC145" s="6"/>
      <c r="GZD145" s="6"/>
      <c r="GZE145" s="6"/>
      <c r="GZF145" s="6"/>
      <c r="GZG145" s="6"/>
      <c r="GZH145" s="6"/>
      <c r="GZI145" s="6"/>
      <c r="GZJ145" s="6"/>
      <c r="GZK145" s="6"/>
      <c r="GZL145" s="6"/>
      <c r="GZM145" s="6"/>
      <c r="GZN145" s="6"/>
      <c r="GZO145" s="6"/>
      <c r="GZP145" s="6"/>
      <c r="GZQ145" s="6"/>
      <c r="GZR145" s="6"/>
      <c r="GZS145" s="6"/>
      <c r="GZT145" s="6"/>
      <c r="GZU145" s="6"/>
      <c r="GZV145" s="6"/>
      <c r="GZW145" s="6"/>
      <c r="GZX145" s="6"/>
      <c r="GZY145" s="6"/>
      <c r="GZZ145" s="6"/>
      <c r="HAA145" s="6"/>
      <c r="HAB145" s="6"/>
      <c r="HAC145" s="6"/>
      <c r="HAD145" s="6"/>
      <c r="HAE145" s="6"/>
      <c r="HAF145" s="6"/>
      <c r="HAG145" s="6"/>
      <c r="HAH145" s="6"/>
      <c r="HAI145" s="6"/>
      <c r="HAJ145" s="6"/>
      <c r="HAK145" s="6"/>
      <c r="HAL145" s="6"/>
      <c r="HAM145" s="6"/>
      <c r="HAN145" s="6"/>
      <c r="HAO145" s="6"/>
      <c r="HAP145" s="6"/>
      <c r="HAQ145" s="6"/>
      <c r="HAR145" s="6"/>
      <c r="HAS145" s="6"/>
      <c r="HAT145" s="6"/>
      <c r="HAU145" s="6"/>
      <c r="HAV145" s="6"/>
      <c r="HAW145" s="6"/>
      <c r="HAX145" s="6"/>
      <c r="HAY145" s="6"/>
      <c r="HAZ145" s="6"/>
      <c r="HBA145" s="6"/>
      <c r="HBB145" s="6"/>
      <c r="HBC145" s="6"/>
      <c r="HBD145" s="6"/>
      <c r="HBE145" s="6"/>
      <c r="HBF145" s="6"/>
      <c r="HBG145" s="6"/>
      <c r="HBH145" s="6"/>
      <c r="HBI145" s="6"/>
      <c r="HBJ145" s="6"/>
      <c r="HBK145" s="6"/>
      <c r="HBL145" s="6"/>
      <c r="HBM145" s="6"/>
      <c r="HBN145" s="6"/>
      <c r="HBO145" s="6"/>
      <c r="HBP145" s="6"/>
      <c r="HBQ145" s="6"/>
      <c r="HBR145" s="6"/>
      <c r="HBS145" s="6"/>
      <c r="HBT145" s="6"/>
      <c r="HBU145" s="6"/>
      <c r="HBV145" s="6"/>
      <c r="HBW145" s="6"/>
      <c r="HBX145" s="6"/>
      <c r="HBY145" s="6"/>
      <c r="HBZ145" s="6"/>
      <c r="HCA145" s="6"/>
      <c r="HCB145" s="6"/>
      <c r="HCC145" s="6"/>
      <c r="HCD145" s="6"/>
      <c r="HCE145" s="6"/>
      <c r="HCF145" s="6"/>
      <c r="HCG145" s="6"/>
      <c r="HCH145" s="6"/>
      <c r="HCI145" s="6"/>
      <c r="HCJ145" s="6"/>
      <c r="HCK145" s="6"/>
      <c r="HCL145" s="6"/>
      <c r="HCM145" s="6"/>
      <c r="HCN145" s="6"/>
      <c r="HCO145" s="6"/>
      <c r="HCP145" s="6"/>
      <c r="HCQ145" s="6"/>
      <c r="HCR145" s="6"/>
      <c r="HCS145" s="6"/>
      <c r="HCT145" s="6"/>
      <c r="HCU145" s="6"/>
      <c r="HCV145" s="6"/>
      <c r="HCW145" s="6"/>
      <c r="HCX145" s="6"/>
      <c r="HCY145" s="6"/>
      <c r="HCZ145" s="6"/>
      <c r="HDA145" s="6"/>
      <c r="HDB145" s="6"/>
      <c r="HDC145" s="6"/>
      <c r="HDD145" s="6"/>
      <c r="HDE145" s="6"/>
      <c r="HDF145" s="6"/>
      <c r="HDG145" s="6"/>
      <c r="HDH145" s="6"/>
      <c r="HDI145" s="6"/>
      <c r="HDJ145" s="6"/>
      <c r="HDK145" s="6"/>
      <c r="HDL145" s="6"/>
      <c r="HDM145" s="6"/>
      <c r="HDN145" s="6"/>
      <c r="HDO145" s="6"/>
      <c r="HDP145" s="6"/>
      <c r="HDQ145" s="6"/>
      <c r="HDR145" s="6"/>
      <c r="HDS145" s="6"/>
      <c r="HDT145" s="6"/>
      <c r="HDU145" s="6"/>
      <c r="HDV145" s="6"/>
      <c r="HDW145" s="6"/>
      <c r="HDX145" s="6"/>
      <c r="HDY145" s="6"/>
      <c r="HDZ145" s="6"/>
      <c r="HEA145" s="6"/>
      <c r="HEB145" s="6"/>
      <c r="HEC145" s="6"/>
      <c r="HED145" s="6"/>
      <c r="HEE145" s="6"/>
      <c r="HEF145" s="6"/>
      <c r="HEG145" s="6"/>
      <c r="HEH145" s="6"/>
      <c r="HEI145" s="6"/>
      <c r="HEJ145" s="6"/>
      <c r="HEK145" s="6"/>
      <c r="HEL145" s="6"/>
      <c r="HEM145" s="6"/>
      <c r="HEN145" s="6"/>
      <c r="HEO145" s="6"/>
      <c r="HEP145" s="6"/>
      <c r="HEQ145" s="6"/>
      <c r="HER145" s="6"/>
      <c r="HES145" s="6"/>
      <c r="HET145" s="6"/>
      <c r="HEU145" s="6"/>
      <c r="HEV145" s="6"/>
      <c r="HEW145" s="6"/>
      <c r="HEX145" s="6"/>
      <c r="HEY145" s="6"/>
      <c r="HEZ145" s="6"/>
      <c r="HFA145" s="6"/>
      <c r="HFB145" s="6"/>
      <c r="HFC145" s="6"/>
      <c r="HFD145" s="6"/>
      <c r="HFE145" s="6"/>
      <c r="HFF145" s="6"/>
      <c r="HFG145" s="6"/>
      <c r="HFH145" s="6"/>
      <c r="HFI145" s="6"/>
      <c r="HFJ145" s="6"/>
      <c r="HFK145" s="6"/>
      <c r="HFL145" s="6"/>
      <c r="HFM145" s="6"/>
      <c r="HFN145" s="6"/>
      <c r="HFO145" s="6"/>
      <c r="HFP145" s="6"/>
      <c r="HFQ145" s="6"/>
      <c r="HFR145" s="6"/>
      <c r="HFS145" s="6"/>
      <c r="HFT145" s="6"/>
      <c r="HFU145" s="6"/>
      <c r="HFV145" s="6"/>
      <c r="HFW145" s="6"/>
      <c r="HFX145" s="6"/>
      <c r="HFY145" s="6"/>
      <c r="HFZ145" s="6"/>
      <c r="HGA145" s="6"/>
      <c r="HGB145" s="6"/>
      <c r="HGC145" s="6"/>
      <c r="HGD145" s="6"/>
      <c r="HGE145" s="6"/>
      <c r="HGF145" s="6"/>
      <c r="HGG145" s="6"/>
      <c r="HGH145" s="6"/>
      <c r="HGI145" s="6"/>
      <c r="HGJ145" s="6"/>
      <c r="HGK145" s="6"/>
      <c r="HGL145" s="6"/>
      <c r="HGM145" s="6"/>
      <c r="HGN145" s="6"/>
      <c r="HGO145" s="6"/>
      <c r="HGP145" s="6"/>
      <c r="HGQ145" s="6"/>
      <c r="HGR145" s="6"/>
      <c r="HGS145" s="6"/>
      <c r="HGT145" s="6"/>
      <c r="HGU145" s="6"/>
      <c r="HGV145" s="6"/>
      <c r="HGW145" s="6"/>
      <c r="HGX145" s="6"/>
      <c r="HGY145" s="6"/>
      <c r="HGZ145" s="6"/>
      <c r="HHA145" s="6"/>
      <c r="HHB145" s="6"/>
      <c r="HHC145" s="6"/>
      <c r="HHD145" s="6"/>
      <c r="HHE145" s="6"/>
      <c r="HHF145" s="6"/>
      <c r="HHG145" s="6"/>
      <c r="HHH145" s="6"/>
      <c r="HHI145" s="6"/>
      <c r="HHJ145" s="6"/>
      <c r="HHK145" s="6"/>
      <c r="HHL145" s="6"/>
      <c r="HHM145" s="6"/>
      <c r="HHN145" s="6"/>
      <c r="HHO145" s="6"/>
      <c r="HHP145" s="6"/>
      <c r="HHQ145" s="6"/>
      <c r="HHR145" s="6"/>
      <c r="HHS145" s="6"/>
      <c r="HHT145" s="6"/>
      <c r="HHU145" s="6"/>
      <c r="HHV145" s="6"/>
      <c r="HHW145" s="6"/>
      <c r="HHX145" s="6"/>
      <c r="HHY145" s="6"/>
      <c r="HHZ145" s="6"/>
      <c r="HIA145" s="6"/>
      <c r="HIB145" s="6"/>
      <c r="HIC145" s="6"/>
      <c r="HID145" s="6"/>
      <c r="HIE145" s="6"/>
      <c r="HIF145" s="6"/>
      <c r="HIG145" s="6"/>
      <c r="HIH145" s="6"/>
      <c r="HII145" s="6"/>
      <c r="HIJ145" s="6"/>
      <c r="HIK145" s="6"/>
      <c r="HIL145" s="6"/>
      <c r="HIM145" s="6"/>
      <c r="HIN145" s="6"/>
      <c r="HIO145" s="6"/>
      <c r="HIP145" s="6"/>
      <c r="HIQ145" s="6"/>
      <c r="HIR145" s="6"/>
      <c r="HIS145" s="6"/>
      <c r="HIT145" s="6"/>
      <c r="HIU145" s="6"/>
      <c r="HIV145" s="6"/>
      <c r="HIW145" s="6"/>
      <c r="HIX145" s="6"/>
      <c r="HIY145" s="6"/>
      <c r="HIZ145" s="6"/>
      <c r="HJA145" s="6"/>
      <c r="HJB145" s="6"/>
      <c r="HJC145" s="6"/>
      <c r="HJD145" s="6"/>
      <c r="HJE145" s="6"/>
      <c r="HJF145" s="6"/>
      <c r="HJG145" s="6"/>
      <c r="HJH145" s="6"/>
      <c r="HJI145" s="6"/>
      <c r="HJJ145" s="6"/>
      <c r="HJK145" s="6"/>
      <c r="HJL145" s="6"/>
      <c r="HJM145" s="6"/>
      <c r="HJN145" s="6"/>
      <c r="HJO145" s="6"/>
      <c r="HJP145" s="6"/>
      <c r="HJQ145" s="6"/>
      <c r="HJR145" s="6"/>
      <c r="HJS145" s="6"/>
      <c r="HJT145" s="6"/>
      <c r="HJU145" s="6"/>
      <c r="HJV145" s="6"/>
      <c r="HJW145" s="6"/>
      <c r="HJX145" s="6"/>
      <c r="HJY145" s="6"/>
      <c r="HJZ145" s="6"/>
      <c r="HKA145" s="6"/>
      <c r="HKB145" s="6"/>
      <c r="HKC145" s="6"/>
      <c r="HKD145" s="6"/>
      <c r="HKE145" s="6"/>
      <c r="HKF145" s="6"/>
      <c r="HKG145" s="6"/>
      <c r="HKH145" s="6"/>
      <c r="HKI145" s="6"/>
      <c r="HKJ145" s="6"/>
      <c r="HKK145" s="6"/>
      <c r="HKL145" s="6"/>
      <c r="HKM145" s="6"/>
      <c r="HKN145" s="6"/>
      <c r="HKO145" s="6"/>
      <c r="HKP145" s="6"/>
      <c r="HKQ145" s="6"/>
      <c r="HKR145" s="6"/>
      <c r="HKS145" s="6"/>
      <c r="HKT145" s="6"/>
      <c r="HKU145" s="6"/>
      <c r="HKV145" s="6"/>
      <c r="HKW145" s="6"/>
      <c r="HKX145" s="6"/>
      <c r="HKY145" s="6"/>
      <c r="HKZ145" s="6"/>
      <c r="HLA145" s="6"/>
      <c r="HLB145" s="6"/>
      <c r="HLC145" s="6"/>
      <c r="HLD145" s="6"/>
      <c r="HLE145" s="6"/>
      <c r="HLF145" s="6"/>
      <c r="HLG145" s="6"/>
      <c r="HLH145" s="6"/>
      <c r="HLI145" s="6"/>
      <c r="HLJ145" s="6"/>
      <c r="HLK145" s="6"/>
      <c r="HLL145" s="6"/>
      <c r="HLM145" s="6"/>
      <c r="HLN145" s="6"/>
      <c r="HLO145" s="6"/>
      <c r="HLP145" s="6"/>
      <c r="HLQ145" s="6"/>
      <c r="HLR145" s="6"/>
      <c r="HLS145" s="6"/>
      <c r="HLT145" s="6"/>
      <c r="HLU145" s="6"/>
      <c r="HLV145" s="6"/>
      <c r="HLW145" s="6"/>
      <c r="HLX145" s="6"/>
      <c r="HLY145" s="6"/>
      <c r="HLZ145" s="6"/>
      <c r="HMA145" s="6"/>
      <c r="HMB145" s="6"/>
      <c r="HMC145" s="6"/>
      <c r="HMD145" s="6"/>
      <c r="HME145" s="6"/>
      <c r="HMF145" s="6"/>
      <c r="HMG145" s="6"/>
      <c r="HMH145" s="6"/>
      <c r="HMI145" s="6"/>
      <c r="HMJ145" s="6"/>
      <c r="HMK145" s="6"/>
      <c r="HML145" s="6"/>
      <c r="HMM145" s="6"/>
      <c r="HMN145" s="6"/>
      <c r="HMO145" s="6"/>
      <c r="HMP145" s="6"/>
      <c r="HMQ145" s="6"/>
      <c r="HMR145" s="6"/>
      <c r="HMS145" s="6"/>
      <c r="HMT145" s="6"/>
      <c r="HMU145" s="6"/>
      <c r="HMV145" s="6"/>
      <c r="HMW145" s="6"/>
      <c r="HMX145" s="6"/>
      <c r="HMY145" s="6"/>
      <c r="HMZ145" s="6"/>
      <c r="HNA145" s="6"/>
      <c r="HNB145" s="6"/>
      <c r="HNC145" s="6"/>
      <c r="HND145" s="6"/>
      <c r="HNE145" s="6"/>
      <c r="HNF145" s="6"/>
      <c r="HNG145" s="6"/>
      <c r="HNH145" s="6"/>
      <c r="HNI145" s="6"/>
      <c r="HNJ145" s="6"/>
      <c r="HNK145" s="6"/>
      <c r="HNL145" s="6"/>
      <c r="HNM145" s="6"/>
      <c r="HNN145" s="6"/>
      <c r="HNO145" s="6"/>
      <c r="HNP145" s="6"/>
      <c r="HNQ145" s="6"/>
      <c r="HNR145" s="6"/>
      <c r="HNS145" s="6"/>
      <c r="HNT145" s="6"/>
      <c r="HNU145" s="6"/>
      <c r="HNV145" s="6"/>
      <c r="HNW145" s="6"/>
      <c r="HNX145" s="6"/>
      <c r="HNY145" s="6"/>
      <c r="HNZ145" s="6"/>
      <c r="HOA145" s="6"/>
      <c r="HOB145" s="6"/>
      <c r="HOC145" s="6"/>
      <c r="HOD145" s="6"/>
      <c r="HOE145" s="6"/>
      <c r="HOF145" s="6"/>
      <c r="HOG145" s="6"/>
      <c r="HOH145" s="6"/>
      <c r="HOI145" s="6"/>
      <c r="HOJ145" s="6"/>
      <c r="HOK145" s="6"/>
      <c r="HOL145" s="6"/>
      <c r="HOM145" s="6"/>
      <c r="HON145" s="6"/>
      <c r="HOO145" s="6"/>
      <c r="HOP145" s="6"/>
      <c r="HOQ145" s="6"/>
      <c r="HOR145" s="6"/>
      <c r="HOS145" s="6"/>
      <c r="HOT145" s="6"/>
      <c r="HOU145" s="6"/>
      <c r="HOV145" s="6"/>
      <c r="HOW145" s="6"/>
      <c r="HOX145" s="6"/>
      <c r="HOY145" s="6"/>
      <c r="HOZ145" s="6"/>
      <c r="HPA145" s="6"/>
      <c r="HPB145" s="6"/>
      <c r="HPC145" s="6"/>
      <c r="HPD145" s="6"/>
      <c r="HPE145" s="6"/>
      <c r="HPF145" s="6"/>
      <c r="HPG145" s="6"/>
      <c r="HPH145" s="6"/>
      <c r="HPI145" s="6"/>
      <c r="HPJ145" s="6"/>
      <c r="HPK145" s="6"/>
      <c r="HPL145" s="6"/>
      <c r="HPM145" s="6"/>
      <c r="HPN145" s="6"/>
      <c r="HPO145" s="6"/>
      <c r="HPP145" s="6"/>
      <c r="HPQ145" s="6"/>
      <c r="HPR145" s="6"/>
      <c r="HPS145" s="6"/>
      <c r="HPT145" s="6"/>
      <c r="HPU145" s="6"/>
      <c r="HPV145" s="6"/>
      <c r="HPW145" s="6"/>
      <c r="HPX145" s="6"/>
      <c r="HPY145" s="6"/>
      <c r="HPZ145" s="6"/>
      <c r="HQA145" s="6"/>
      <c r="HQB145" s="6"/>
      <c r="HQC145" s="6"/>
      <c r="HQD145" s="6"/>
      <c r="HQE145" s="6"/>
      <c r="HQF145" s="6"/>
      <c r="HQG145" s="6"/>
      <c r="HQH145" s="6"/>
      <c r="HQI145" s="6"/>
      <c r="HQJ145" s="6"/>
      <c r="HQK145" s="6"/>
      <c r="HQL145" s="6"/>
      <c r="HQM145" s="6"/>
      <c r="HQN145" s="6"/>
      <c r="HQO145" s="6"/>
      <c r="HQP145" s="6"/>
      <c r="HQQ145" s="6"/>
      <c r="HQR145" s="6"/>
      <c r="HQS145" s="6"/>
      <c r="HQT145" s="6"/>
      <c r="HQU145" s="6"/>
      <c r="HQV145" s="6"/>
      <c r="HQW145" s="6"/>
      <c r="HQX145" s="6"/>
      <c r="HQY145" s="6"/>
      <c r="HQZ145" s="6"/>
      <c r="HRA145" s="6"/>
      <c r="HRB145" s="6"/>
      <c r="HRC145" s="6"/>
      <c r="HRD145" s="6"/>
      <c r="HRE145" s="6"/>
      <c r="HRF145" s="6"/>
      <c r="HRG145" s="6"/>
      <c r="HRH145" s="6"/>
      <c r="HRI145" s="6"/>
      <c r="HRJ145" s="6"/>
      <c r="HRK145" s="6"/>
      <c r="HRL145" s="6"/>
      <c r="HRM145" s="6"/>
      <c r="HRN145" s="6"/>
      <c r="HRO145" s="6"/>
      <c r="HRP145" s="6"/>
      <c r="HRQ145" s="6"/>
      <c r="HRR145" s="6"/>
      <c r="HRS145" s="6"/>
      <c r="HRT145" s="6"/>
      <c r="HRU145" s="6"/>
      <c r="HRV145" s="6"/>
      <c r="HRW145" s="6"/>
      <c r="HRX145" s="6"/>
      <c r="HRY145" s="6"/>
      <c r="HRZ145" s="6"/>
      <c r="HSA145" s="6"/>
      <c r="HSB145" s="6"/>
      <c r="HSC145" s="6"/>
      <c r="HSD145" s="6"/>
      <c r="HSE145" s="6"/>
      <c r="HSF145" s="6"/>
      <c r="HSG145" s="6"/>
      <c r="HSH145" s="6"/>
      <c r="HSI145" s="6"/>
      <c r="HSJ145" s="6"/>
      <c r="HSK145" s="6"/>
      <c r="HSL145" s="6"/>
      <c r="HSM145" s="6"/>
      <c r="HSN145" s="6"/>
      <c r="HSO145" s="6"/>
      <c r="HSP145" s="6"/>
      <c r="HSQ145" s="6"/>
      <c r="HSR145" s="6"/>
      <c r="HSS145" s="6"/>
      <c r="HST145" s="6"/>
      <c r="HSU145" s="6"/>
      <c r="HSV145" s="6"/>
      <c r="HSW145" s="6"/>
      <c r="HSX145" s="6"/>
      <c r="HSY145" s="6"/>
      <c r="HSZ145" s="6"/>
      <c r="HTA145" s="6"/>
      <c r="HTB145" s="6"/>
      <c r="HTC145" s="6"/>
      <c r="HTD145" s="6"/>
      <c r="HTE145" s="6"/>
      <c r="HTF145" s="6"/>
      <c r="HTG145" s="6"/>
      <c r="HTH145" s="6"/>
      <c r="HTI145" s="6"/>
      <c r="HTJ145" s="6"/>
      <c r="HTK145" s="6"/>
      <c r="HTL145" s="6"/>
      <c r="HTM145" s="6"/>
      <c r="HTN145" s="6"/>
      <c r="HTO145" s="6"/>
      <c r="HTP145" s="6"/>
      <c r="HTQ145" s="6"/>
      <c r="HTR145" s="6"/>
      <c r="HTS145" s="6"/>
      <c r="HTT145" s="6"/>
      <c r="HTU145" s="6"/>
      <c r="HTV145" s="6"/>
      <c r="HTW145" s="6"/>
      <c r="HTX145" s="6"/>
      <c r="HTY145" s="6"/>
      <c r="HTZ145" s="6"/>
      <c r="HUA145" s="6"/>
      <c r="HUB145" s="6"/>
      <c r="HUC145" s="6"/>
      <c r="HUD145" s="6"/>
      <c r="HUE145" s="6"/>
      <c r="HUF145" s="6"/>
      <c r="HUG145" s="6"/>
      <c r="HUH145" s="6"/>
      <c r="HUI145" s="6"/>
      <c r="HUJ145" s="6"/>
      <c r="HUK145" s="6"/>
      <c r="HUL145" s="6"/>
      <c r="HUM145" s="6"/>
      <c r="HUN145" s="6"/>
      <c r="HUO145" s="6"/>
      <c r="HUP145" s="6"/>
      <c r="HUQ145" s="6"/>
      <c r="HUR145" s="6"/>
      <c r="HUS145" s="6"/>
      <c r="HUT145" s="6"/>
      <c r="HUU145" s="6"/>
      <c r="HUV145" s="6"/>
      <c r="HUW145" s="6"/>
      <c r="HUX145" s="6"/>
      <c r="HUY145" s="6"/>
      <c r="HUZ145" s="6"/>
      <c r="HVA145" s="6"/>
      <c r="HVB145" s="6"/>
      <c r="HVC145" s="6"/>
      <c r="HVD145" s="6"/>
      <c r="HVE145" s="6"/>
      <c r="HVF145" s="6"/>
      <c r="HVG145" s="6"/>
      <c r="HVH145" s="6"/>
      <c r="HVI145" s="6"/>
      <c r="HVJ145" s="6"/>
      <c r="HVK145" s="6"/>
      <c r="HVL145" s="6"/>
      <c r="HVM145" s="6"/>
      <c r="HVN145" s="6"/>
      <c r="HVO145" s="6"/>
      <c r="HVP145" s="6"/>
      <c r="HVQ145" s="6"/>
      <c r="HVR145" s="6"/>
      <c r="HVS145" s="6"/>
      <c r="HVT145" s="6"/>
      <c r="HVU145" s="6"/>
      <c r="HVV145" s="6"/>
      <c r="HVW145" s="6"/>
      <c r="HVX145" s="6"/>
      <c r="HVY145" s="6"/>
      <c r="HVZ145" s="6"/>
      <c r="HWA145" s="6"/>
      <c r="HWB145" s="6"/>
      <c r="HWC145" s="6"/>
      <c r="HWD145" s="6"/>
      <c r="HWE145" s="6"/>
      <c r="HWF145" s="6"/>
      <c r="HWG145" s="6"/>
      <c r="HWH145" s="6"/>
      <c r="HWI145" s="6"/>
      <c r="HWJ145" s="6"/>
      <c r="HWK145" s="6"/>
      <c r="HWL145" s="6"/>
      <c r="HWM145" s="6"/>
      <c r="HWN145" s="6"/>
      <c r="HWO145" s="6"/>
      <c r="HWP145" s="6"/>
      <c r="HWQ145" s="6"/>
      <c r="HWR145" s="6"/>
      <c r="HWS145" s="6"/>
      <c r="HWT145" s="6"/>
      <c r="HWU145" s="6"/>
      <c r="HWV145" s="6"/>
      <c r="HWW145" s="6"/>
      <c r="HWX145" s="6"/>
      <c r="HWY145" s="6"/>
      <c r="HWZ145" s="6"/>
      <c r="HXA145" s="6"/>
      <c r="HXB145" s="6"/>
      <c r="HXC145" s="6"/>
      <c r="HXD145" s="6"/>
      <c r="HXE145" s="6"/>
      <c r="HXF145" s="6"/>
      <c r="HXG145" s="6"/>
      <c r="HXH145" s="6"/>
      <c r="HXI145" s="6"/>
      <c r="HXJ145" s="6"/>
      <c r="HXK145" s="6"/>
      <c r="HXL145" s="6"/>
      <c r="HXM145" s="6"/>
      <c r="HXN145" s="6"/>
      <c r="HXO145" s="6"/>
      <c r="HXP145" s="6"/>
      <c r="HXQ145" s="6"/>
      <c r="HXR145" s="6"/>
      <c r="HXS145" s="6"/>
      <c r="HXT145" s="6"/>
      <c r="HXU145" s="6"/>
      <c r="HXV145" s="6"/>
      <c r="HXW145" s="6"/>
      <c r="HXX145" s="6"/>
      <c r="HXY145" s="6"/>
      <c r="HXZ145" s="6"/>
      <c r="HYA145" s="6"/>
      <c r="HYB145" s="6"/>
      <c r="HYC145" s="6"/>
      <c r="HYD145" s="6"/>
      <c r="HYE145" s="6"/>
      <c r="HYF145" s="6"/>
      <c r="HYG145" s="6"/>
      <c r="HYH145" s="6"/>
      <c r="HYI145" s="6"/>
      <c r="HYJ145" s="6"/>
      <c r="HYK145" s="6"/>
      <c r="HYL145" s="6"/>
      <c r="HYM145" s="6"/>
      <c r="HYN145" s="6"/>
      <c r="HYO145" s="6"/>
      <c r="HYP145" s="6"/>
      <c r="HYQ145" s="6"/>
      <c r="HYR145" s="6"/>
      <c r="HYS145" s="6"/>
      <c r="HYT145" s="6"/>
      <c r="HYU145" s="6"/>
      <c r="HYV145" s="6"/>
      <c r="HYW145" s="6"/>
      <c r="HYX145" s="6"/>
      <c r="HYY145" s="6"/>
      <c r="HYZ145" s="6"/>
      <c r="HZA145" s="6"/>
      <c r="HZB145" s="6"/>
      <c r="HZC145" s="6"/>
      <c r="HZD145" s="6"/>
      <c r="HZE145" s="6"/>
      <c r="HZF145" s="6"/>
      <c r="HZG145" s="6"/>
      <c r="HZH145" s="6"/>
      <c r="HZI145" s="6"/>
      <c r="HZJ145" s="6"/>
      <c r="HZK145" s="6"/>
      <c r="HZL145" s="6"/>
      <c r="HZM145" s="6"/>
      <c r="HZN145" s="6"/>
      <c r="HZO145" s="6"/>
      <c r="HZP145" s="6"/>
      <c r="HZQ145" s="6"/>
      <c r="HZR145" s="6"/>
      <c r="HZS145" s="6"/>
      <c r="HZT145" s="6"/>
      <c r="HZU145" s="6"/>
      <c r="HZV145" s="6"/>
      <c r="HZW145" s="6"/>
      <c r="HZX145" s="6"/>
      <c r="HZY145" s="6"/>
      <c r="HZZ145" s="6"/>
      <c r="IAA145" s="6"/>
      <c r="IAB145" s="6"/>
      <c r="IAC145" s="6"/>
      <c r="IAD145" s="6"/>
      <c r="IAE145" s="6"/>
      <c r="IAF145" s="6"/>
      <c r="IAG145" s="6"/>
      <c r="IAH145" s="6"/>
      <c r="IAI145" s="6"/>
      <c r="IAJ145" s="6"/>
      <c r="IAK145" s="6"/>
      <c r="IAL145" s="6"/>
      <c r="IAM145" s="6"/>
      <c r="IAN145" s="6"/>
      <c r="IAO145" s="6"/>
      <c r="IAP145" s="6"/>
      <c r="IAQ145" s="6"/>
      <c r="IAR145" s="6"/>
      <c r="IAS145" s="6"/>
      <c r="IAT145" s="6"/>
      <c r="IAU145" s="6"/>
      <c r="IAV145" s="6"/>
      <c r="IAW145" s="6"/>
      <c r="IAX145" s="6"/>
      <c r="IAY145" s="6"/>
      <c r="IAZ145" s="6"/>
      <c r="IBA145" s="6"/>
      <c r="IBB145" s="6"/>
      <c r="IBC145" s="6"/>
      <c r="IBD145" s="6"/>
      <c r="IBE145" s="6"/>
      <c r="IBF145" s="6"/>
      <c r="IBG145" s="6"/>
      <c r="IBH145" s="6"/>
      <c r="IBI145" s="6"/>
      <c r="IBJ145" s="6"/>
      <c r="IBK145" s="6"/>
      <c r="IBL145" s="6"/>
      <c r="IBM145" s="6"/>
      <c r="IBN145" s="6"/>
      <c r="IBO145" s="6"/>
      <c r="IBP145" s="6"/>
      <c r="IBQ145" s="6"/>
      <c r="IBR145" s="6"/>
      <c r="IBS145" s="6"/>
      <c r="IBT145" s="6"/>
      <c r="IBU145" s="6"/>
      <c r="IBV145" s="6"/>
      <c r="IBW145" s="6"/>
      <c r="IBX145" s="6"/>
      <c r="IBY145" s="6"/>
      <c r="IBZ145" s="6"/>
      <c r="ICA145" s="6"/>
      <c r="ICB145" s="6"/>
      <c r="ICC145" s="6"/>
      <c r="ICD145" s="6"/>
      <c r="ICE145" s="6"/>
      <c r="ICF145" s="6"/>
      <c r="ICG145" s="6"/>
      <c r="ICH145" s="6"/>
      <c r="ICI145" s="6"/>
      <c r="ICJ145" s="6"/>
      <c r="ICK145" s="6"/>
      <c r="ICL145" s="6"/>
      <c r="ICM145" s="6"/>
      <c r="ICN145" s="6"/>
      <c r="ICO145" s="6"/>
      <c r="ICP145" s="6"/>
      <c r="ICQ145" s="6"/>
      <c r="ICR145" s="6"/>
      <c r="ICS145" s="6"/>
      <c r="ICT145" s="6"/>
      <c r="ICU145" s="6"/>
      <c r="ICV145" s="6"/>
      <c r="ICW145" s="6"/>
      <c r="ICX145" s="6"/>
      <c r="ICY145" s="6"/>
      <c r="ICZ145" s="6"/>
      <c r="IDA145" s="6"/>
      <c r="IDB145" s="6"/>
      <c r="IDC145" s="6"/>
      <c r="IDD145" s="6"/>
      <c r="IDE145" s="6"/>
      <c r="IDF145" s="6"/>
      <c r="IDG145" s="6"/>
      <c r="IDH145" s="6"/>
      <c r="IDI145" s="6"/>
      <c r="IDJ145" s="6"/>
      <c r="IDK145" s="6"/>
      <c r="IDL145" s="6"/>
      <c r="IDM145" s="6"/>
      <c r="IDN145" s="6"/>
      <c r="IDO145" s="6"/>
      <c r="IDP145" s="6"/>
      <c r="IDQ145" s="6"/>
      <c r="IDR145" s="6"/>
      <c r="IDS145" s="6"/>
      <c r="IDT145" s="6"/>
      <c r="IDU145" s="6"/>
      <c r="IDV145" s="6"/>
      <c r="IDW145" s="6"/>
      <c r="IDX145" s="6"/>
      <c r="IDY145" s="6"/>
      <c r="IDZ145" s="6"/>
      <c r="IEA145" s="6"/>
      <c r="IEB145" s="6"/>
      <c r="IEC145" s="6"/>
      <c r="IED145" s="6"/>
      <c r="IEE145" s="6"/>
      <c r="IEF145" s="6"/>
      <c r="IEG145" s="6"/>
      <c r="IEH145" s="6"/>
      <c r="IEI145" s="6"/>
      <c r="IEJ145" s="6"/>
      <c r="IEK145" s="6"/>
      <c r="IEL145" s="6"/>
      <c r="IEM145" s="6"/>
      <c r="IEN145" s="6"/>
      <c r="IEO145" s="6"/>
      <c r="IEP145" s="6"/>
      <c r="IEQ145" s="6"/>
      <c r="IER145" s="6"/>
      <c r="IES145" s="6"/>
      <c r="IET145" s="6"/>
      <c r="IEU145" s="6"/>
      <c r="IEV145" s="6"/>
      <c r="IEW145" s="6"/>
      <c r="IEX145" s="6"/>
      <c r="IEY145" s="6"/>
      <c r="IEZ145" s="6"/>
      <c r="IFA145" s="6"/>
      <c r="IFB145" s="6"/>
      <c r="IFC145" s="6"/>
      <c r="IFD145" s="6"/>
      <c r="IFE145" s="6"/>
      <c r="IFF145" s="6"/>
      <c r="IFG145" s="6"/>
      <c r="IFH145" s="6"/>
      <c r="IFI145" s="6"/>
      <c r="IFJ145" s="6"/>
      <c r="IFK145" s="6"/>
      <c r="IFL145" s="6"/>
      <c r="IFM145" s="6"/>
      <c r="IFN145" s="6"/>
      <c r="IFO145" s="6"/>
      <c r="IFP145" s="6"/>
      <c r="IFQ145" s="6"/>
      <c r="IFR145" s="6"/>
      <c r="IFS145" s="6"/>
      <c r="IFT145" s="6"/>
      <c r="IFU145" s="6"/>
      <c r="IFV145" s="6"/>
      <c r="IFW145" s="6"/>
      <c r="IFX145" s="6"/>
      <c r="IFY145" s="6"/>
      <c r="IFZ145" s="6"/>
      <c r="IGA145" s="6"/>
      <c r="IGB145" s="6"/>
      <c r="IGC145" s="6"/>
      <c r="IGD145" s="6"/>
      <c r="IGE145" s="6"/>
      <c r="IGF145" s="6"/>
      <c r="IGG145" s="6"/>
      <c r="IGH145" s="6"/>
      <c r="IGI145" s="6"/>
      <c r="IGJ145" s="6"/>
      <c r="IGK145" s="6"/>
      <c r="IGL145" s="6"/>
      <c r="IGM145" s="6"/>
      <c r="IGN145" s="6"/>
      <c r="IGO145" s="6"/>
      <c r="IGP145" s="6"/>
      <c r="IGQ145" s="6"/>
      <c r="IGR145" s="6"/>
      <c r="IGS145" s="6"/>
      <c r="IGT145" s="6"/>
      <c r="IGU145" s="6"/>
      <c r="IGV145" s="6"/>
      <c r="IGW145" s="6"/>
      <c r="IGX145" s="6"/>
      <c r="IGY145" s="6"/>
      <c r="IGZ145" s="6"/>
      <c r="IHA145" s="6"/>
      <c r="IHB145" s="6"/>
      <c r="IHC145" s="6"/>
      <c r="IHD145" s="6"/>
      <c r="IHE145" s="6"/>
      <c r="IHF145" s="6"/>
      <c r="IHG145" s="6"/>
      <c r="IHH145" s="6"/>
      <c r="IHI145" s="6"/>
      <c r="IHJ145" s="6"/>
      <c r="IHK145" s="6"/>
      <c r="IHL145" s="6"/>
      <c r="IHM145" s="6"/>
      <c r="IHN145" s="6"/>
      <c r="IHO145" s="6"/>
      <c r="IHP145" s="6"/>
      <c r="IHQ145" s="6"/>
      <c r="IHR145" s="6"/>
      <c r="IHS145" s="6"/>
      <c r="IHT145" s="6"/>
      <c r="IHU145" s="6"/>
      <c r="IHV145" s="6"/>
      <c r="IHW145" s="6"/>
      <c r="IHX145" s="6"/>
      <c r="IHY145" s="6"/>
      <c r="IHZ145" s="6"/>
      <c r="IIA145" s="6"/>
      <c r="IIB145" s="6"/>
      <c r="IIC145" s="6"/>
      <c r="IID145" s="6"/>
      <c r="IIE145" s="6"/>
      <c r="IIF145" s="6"/>
      <c r="IIG145" s="6"/>
      <c r="IIH145" s="6"/>
      <c r="III145" s="6"/>
      <c r="IIJ145" s="6"/>
      <c r="IIK145" s="6"/>
      <c r="IIL145" s="6"/>
      <c r="IIM145" s="6"/>
      <c r="IIN145" s="6"/>
      <c r="IIO145" s="6"/>
      <c r="IIP145" s="6"/>
      <c r="IIQ145" s="6"/>
      <c r="IIR145" s="6"/>
      <c r="IIS145" s="6"/>
      <c r="IIT145" s="6"/>
      <c r="IIU145" s="6"/>
      <c r="IIV145" s="6"/>
      <c r="IIW145" s="6"/>
      <c r="IIX145" s="6"/>
      <c r="IIY145" s="6"/>
      <c r="IIZ145" s="6"/>
      <c r="IJA145" s="6"/>
      <c r="IJB145" s="6"/>
      <c r="IJC145" s="6"/>
      <c r="IJD145" s="6"/>
      <c r="IJE145" s="6"/>
      <c r="IJF145" s="6"/>
      <c r="IJG145" s="6"/>
      <c r="IJH145" s="6"/>
      <c r="IJI145" s="6"/>
      <c r="IJJ145" s="6"/>
      <c r="IJK145" s="6"/>
      <c r="IJL145" s="6"/>
      <c r="IJM145" s="6"/>
      <c r="IJN145" s="6"/>
      <c r="IJO145" s="6"/>
      <c r="IJP145" s="6"/>
      <c r="IJQ145" s="6"/>
      <c r="IJR145" s="6"/>
      <c r="IJS145" s="6"/>
      <c r="IJT145" s="6"/>
      <c r="IJU145" s="6"/>
      <c r="IJV145" s="6"/>
      <c r="IJW145" s="6"/>
      <c r="IJX145" s="6"/>
      <c r="IJY145" s="6"/>
      <c r="IJZ145" s="6"/>
      <c r="IKA145" s="6"/>
      <c r="IKB145" s="6"/>
      <c r="IKC145" s="6"/>
      <c r="IKD145" s="6"/>
      <c r="IKE145" s="6"/>
      <c r="IKF145" s="6"/>
      <c r="IKG145" s="6"/>
      <c r="IKH145" s="6"/>
      <c r="IKI145" s="6"/>
      <c r="IKJ145" s="6"/>
      <c r="IKK145" s="6"/>
      <c r="IKL145" s="6"/>
      <c r="IKM145" s="6"/>
      <c r="IKN145" s="6"/>
      <c r="IKO145" s="6"/>
      <c r="IKP145" s="6"/>
      <c r="IKQ145" s="6"/>
      <c r="IKR145" s="6"/>
      <c r="IKS145" s="6"/>
      <c r="IKT145" s="6"/>
      <c r="IKU145" s="6"/>
      <c r="IKV145" s="6"/>
      <c r="IKW145" s="6"/>
      <c r="IKX145" s="6"/>
      <c r="IKY145" s="6"/>
      <c r="IKZ145" s="6"/>
      <c r="ILA145" s="6"/>
      <c r="ILB145" s="6"/>
      <c r="ILC145" s="6"/>
      <c r="ILD145" s="6"/>
      <c r="ILE145" s="6"/>
      <c r="ILF145" s="6"/>
      <c r="ILG145" s="6"/>
      <c r="ILH145" s="6"/>
      <c r="ILI145" s="6"/>
      <c r="ILJ145" s="6"/>
      <c r="ILK145" s="6"/>
      <c r="ILL145" s="6"/>
      <c r="ILM145" s="6"/>
      <c r="ILN145" s="6"/>
      <c r="ILO145" s="6"/>
      <c r="ILP145" s="6"/>
      <c r="ILQ145" s="6"/>
      <c r="ILR145" s="6"/>
      <c r="ILS145" s="6"/>
      <c r="ILT145" s="6"/>
      <c r="ILU145" s="6"/>
      <c r="ILV145" s="6"/>
      <c r="ILW145" s="6"/>
      <c r="ILX145" s="6"/>
      <c r="ILY145" s="6"/>
      <c r="ILZ145" s="6"/>
      <c r="IMA145" s="6"/>
      <c r="IMB145" s="6"/>
      <c r="IMC145" s="6"/>
      <c r="IMD145" s="6"/>
      <c r="IME145" s="6"/>
      <c r="IMF145" s="6"/>
      <c r="IMG145" s="6"/>
      <c r="IMH145" s="6"/>
      <c r="IMI145" s="6"/>
      <c r="IMJ145" s="6"/>
      <c r="IMK145" s="6"/>
      <c r="IML145" s="6"/>
      <c r="IMM145" s="6"/>
      <c r="IMN145" s="6"/>
      <c r="IMO145" s="6"/>
      <c r="IMP145" s="6"/>
      <c r="IMQ145" s="6"/>
      <c r="IMR145" s="6"/>
      <c r="IMS145" s="6"/>
      <c r="IMT145" s="6"/>
      <c r="IMU145" s="6"/>
      <c r="IMV145" s="6"/>
      <c r="IMW145" s="6"/>
      <c r="IMX145" s="6"/>
      <c r="IMY145" s="6"/>
      <c r="IMZ145" s="6"/>
      <c r="INA145" s="6"/>
      <c r="INB145" s="6"/>
      <c r="INC145" s="6"/>
      <c r="IND145" s="6"/>
      <c r="INE145" s="6"/>
      <c r="INF145" s="6"/>
      <c r="ING145" s="6"/>
      <c r="INH145" s="6"/>
      <c r="INI145" s="6"/>
      <c r="INJ145" s="6"/>
      <c r="INK145" s="6"/>
      <c r="INL145" s="6"/>
      <c r="INM145" s="6"/>
      <c r="INN145" s="6"/>
      <c r="INO145" s="6"/>
      <c r="INP145" s="6"/>
      <c r="INQ145" s="6"/>
      <c r="INR145" s="6"/>
      <c r="INS145" s="6"/>
      <c r="INT145" s="6"/>
      <c r="INU145" s="6"/>
      <c r="INV145" s="6"/>
      <c r="INW145" s="6"/>
      <c r="INX145" s="6"/>
      <c r="INY145" s="6"/>
      <c r="INZ145" s="6"/>
      <c r="IOA145" s="6"/>
      <c r="IOB145" s="6"/>
      <c r="IOC145" s="6"/>
      <c r="IOD145" s="6"/>
      <c r="IOE145" s="6"/>
      <c r="IOF145" s="6"/>
      <c r="IOG145" s="6"/>
      <c r="IOH145" s="6"/>
      <c r="IOI145" s="6"/>
      <c r="IOJ145" s="6"/>
      <c r="IOK145" s="6"/>
      <c r="IOL145" s="6"/>
      <c r="IOM145" s="6"/>
      <c r="ION145" s="6"/>
      <c r="IOO145" s="6"/>
      <c r="IOP145" s="6"/>
      <c r="IOQ145" s="6"/>
      <c r="IOR145" s="6"/>
      <c r="IOS145" s="6"/>
      <c r="IOT145" s="6"/>
      <c r="IOU145" s="6"/>
      <c r="IOV145" s="6"/>
      <c r="IOW145" s="6"/>
      <c r="IOX145" s="6"/>
      <c r="IOY145" s="6"/>
      <c r="IOZ145" s="6"/>
      <c r="IPA145" s="6"/>
      <c r="IPB145" s="6"/>
      <c r="IPC145" s="6"/>
      <c r="IPD145" s="6"/>
      <c r="IPE145" s="6"/>
      <c r="IPF145" s="6"/>
      <c r="IPG145" s="6"/>
      <c r="IPH145" s="6"/>
      <c r="IPI145" s="6"/>
      <c r="IPJ145" s="6"/>
      <c r="IPK145" s="6"/>
      <c r="IPL145" s="6"/>
      <c r="IPM145" s="6"/>
      <c r="IPN145" s="6"/>
      <c r="IPO145" s="6"/>
      <c r="IPP145" s="6"/>
      <c r="IPQ145" s="6"/>
      <c r="IPR145" s="6"/>
      <c r="IPS145" s="6"/>
      <c r="IPT145" s="6"/>
      <c r="IPU145" s="6"/>
      <c r="IPV145" s="6"/>
      <c r="IPW145" s="6"/>
      <c r="IPX145" s="6"/>
      <c r="IPY145" s="6"/>
      <c r="IPZ145" s="6"/>
      <c r="IQA145" s="6"/>
      <c r="IQB145" s="6"/>
      <c r="IQC145" s="6"/>
      <c r="IQD145" s="6"/>
      <c r="IQE145" s="6"/>
      <c r="IQF145" s="6"/>
      <c r="IQG145" s="6"/>
      <c r="IQH145" s="6"/>
      <c r="IQI145" s="6"/>
      <c r="IQJ145" s="6"/>
      <c r="IQK145" s="6"/>
      <c r="IQL145" s="6"/>
      <c r="IQM145" s="6"/>
      <c r="IQN145" s="6"/>
      <c r="IQO145" s="6"/>
      <c r="IQP145" s="6"/>
      <c r="IQQ145" s="6"/>
      <c r="IQR145" s="6"/>
      <c r="IQS145" s="6"/>
      <c r="IQT145" s="6"/>
      <c r="IQU145" s="6"/>
      <c r="IQV145" s="6"/>
      <c r="IQW145" s="6"/>
      <c r="IQX145" s="6"/>
      <c r="IQY145" s="6"/>
      <c r="IQZ145" s="6"/>
      <c r="IRA145" s="6"/>
      <c r="IRB145" s="6"/>
      <c r="IRC145" s="6"/>
      <c r="IRD145" s="6"/>
      <c r="IRE145" s="6"/>
      <c r="IRF145" s="6"/>
      <c r="IRG145" s="6"/>
      <c r="IRH145" s="6"/>
      <c r="IRI145" s="6"/>
      <c r="IRJ145" s="6"/>
      <c r="IRK145" s="6"/>
      <c r="IRL145" s="6"/>
      <c r="IRM145" s="6"/>
      <c r="IRN145" s="6"/>
      <c r="IRO145" s="6"/>
      <c r="IRP145" s="6"/>
      <c r="IRQ145" s="6"/>
      <c r="IRR145" s="6"/>
      <c r="IRS145" s="6"/>
      <c r="IRT145" s="6"/>
      <c r="IRU145" s="6"/>
      <c r="IRV145" s="6"/>
      <c r="IRW145" s="6"/>
      <c r="IRX145" s="6"/>
      <c r="IRY145" s="6"/>
      <c r="IRZ145" s="6"/>
      <c r="ISA145" s="6"/>
      <c r="ISB145" s="6"/>
      <c r="ISC145" s="6"/>
      <c r="ISD145" s="6"/>
      <c r="ISE145" s="6"/>
      <c r="ISF145" s="6"/>
      <c r="ISG145" s="6"/>
      <c r="ISH145" s="6"/>
      <c r="ISI145" s="6"/>
      <c r="ISJ145" s="6"/>
      <c r="ISK145" s="6"/>
      <c r="ISL145" s="6"/>
      <c r="ISM145" s="6"/>
      <c r="ISN145" s="6"/>
      <c r="ISO145" s="6"/>
      <c r="ISP145" s="6"/>
      <c r="ISQ145" s="6"/>
      <c r="ISR145" s="6"/>
      <c r="ISS145" s="6"/>
      <c r="IST145" s="6"/>
      <c r="ISU145" s="6"/>
      <c r="ISV145" s="6"/>
      <c r="ISW145" s="6"/>
      <c r="ISX145" s="6"/>
      <c r="ISY145" s="6"/>
      <c r="ISZ145" s="6"/>
      <c r="ITA145" s="6"/>
      <c r="ITB145" s="6"/>
      <c r="ITC145" s="6"/>
      <c r="ITD145" s="6"/>
      <c r="ITE145" s="6"/>
      <c r="ITF145" s="6"/>
      <c r="ITG145" s="6"/>
      <c r="ITH145" s="6"/>
      <c r="ITI145" s="6"/>
      <c r="ITJ145" s="6"/>
      <c r="ITK145" s="6"/>
      <c r="ITL145" s="6"/>
      <c r="ITM145" s="6"/>
      <c r="ITN145" s="6"/>
      <c r="ITO145" s="6"/>
      <c r="ITP145" s="6"/>
      <c r="ITQ145" s="6"/>
      <c r="ITR145" s="6"/>
      <c r="ITS145" s="6"/>
      <c r="ITT145" s="6"/>
      <c r="ITU145" s="6"/>
      <c r="ITV145" s="6"/>
      <c r="ITW145" s="6"/>
      <c r="ITX145" s="6"/>
      <c r="ITY145" s="6"/>
      <c r="ITZ145" s="6"/>
      <c r="IUA145" s="6"/>
      <c r="IUB145" s="6"/>
      <c r="IUC145" s="6"/>
      <c r="IUD145" s="6"/>
      <c r="IUE145" s="6"/>
      <c r="IUF145" s="6"/>
      <c r="IUG145" s="6"/>
      <c r="IUH145" s="6"/>
      <c r="IUI145" s="6"/>
      <c r="IUJ145" s="6"/>
      <c r="IUK145" s="6"/>
      <c r="IUL145" s="6"/>
      <c r="IUM145" s="6"/>
      <c r="IUN145" s="6"/>
      <c r="IUO145" s="6"/>
      <c r="IUP145" s="6"/>
      <c r="IUQ145" s="6"/>
      <c r="IUR145" s="6"/>
      <c r="IUS145" s="6"/>
      <c r="IUT145" s="6"/>
      <c r="IUU145" s="6"/>
      <c r="IUV145" s="6"/>
      <c r="IUW145" s="6"/>
      <c r="IUX145" s="6"/>
      <c r="IUY145" s="6"/>
      <c r="IUZ145" s="6"/>
      <c r="IVA145" s="6"/>
      <c r="IVB145" s="6"/>
      <c r="IVC145" s="6"/>
      <c r="IVD145" s="6"/>
      <c r="IVE145" s="6"/>
      <c r="IVF145" s="6"/>
      <c r="IVG145" s="6"/>
      <c r="IVH145" s="6"/>
      <c r="IVI145" s="6"/>
      <c r="IVJ145" s="6"/>
      <c r="IVK145" s="6"/>
      <c r="IVL145" s="6"/>
      <c r="IVM145" s="6"/>
      <c r="IVN145" s="6"/>
      <c r="IVO145" s="6"/>
      <c r="IVP145" s="6"/>
      <c r="IVQ145" s="6"/>
      <c r="IVR145" s="6"/>
      <c r="IVS145" s="6"/>
      <c r="IVT145" s="6"/>
      <c r="IVU145" s="6"/>
      <c r="IVV145" s="6"/>
      <c r="IVW145" s="6"/>
      <c r="IVX145" s="6"/>
      <c r="IVY145" s="6"/>
      <c r="IVZ145" s="6"/>
      <c r="IWA145" s="6"/>
      <c r="IWB145" s="6"/>
      <c r="IWC145" s="6"/>
      <c r="IWD145" s="6"/>
      <c r="IWE145" s="6"/>
      <c r="IWF145" s="6"/>
      <c r="IWG145" s="6"/>
      <c r="IWH145" s="6"/>
      <c r="IWI145" s="6"/>
      <c r="IWJ145" s="6"/>
      <c r="IWK145" s="6"/>
      <c r="IWL145" s="6"/>
      <c r="IWM145" s="6"/>
      <c r="IWN145" s="6"/>
      <c r="IWO145" s="6"/>
      <c r="IWP145" s="6"/>
      <c r="IWQ145" s="6"/>
      <c r="IWR145" s="6"/>
      <c r="IWS145" s="6"/>
      <c r="IWT145" s="6"/>
      <c r="IWU145" s="6"/>
      <c r="IWV145" s="6"/>
      <c r="IWW145" s="6"/>
      <c r="IWX145" s="6"/>
      <c r="IWY145" s="6"/>
      <c r="IWZ145" s="6"/>
      <c r="IXA145" s="6"/>
      <c r="IXB145" s="6"/>
      <c r="IXC145" s="6"/>
      <c r="IXD145" s="6"/>
      <c r="IXE145" s="6"/>
      <c r="IXF145" s="6"/>
      <c r="IXG145" s="6"/>
      <c r="IXH145" s="6"/>
      <c r="IXI145" s="6"/>
      <c r="IXJ145" s="6"/>
      <c r="IXK145" s="6"/>
      <c r="IXL145" s="6"/>
      <c r="IXM145" s="6"/>
      <c r="IXN145" s="6"/>
      <c r="IXO145" s="6"/>
      <c r="IXP145" s="6"/>
      <c r="IXQ145" s="6"/>
      <c r="IXR145" s="6"/>
      <c r="IXS145" s="6"/>
      <c r="IXT145" s="6"/>
      <c r="IXU145" s="6"/>
      <c r="IXV145" s="6"/>
      <c r="IXW145" s="6"/>
      <c r="IXX145" s="6"/>
      <c r="IXY145" s="6"/>
      <c r="IXZ145" s="6"/>
      <c r="IYA145" s="6"/>
      <c r="IYB145" s="6"/>
      <c r="IYC145" s="6"/>
      <c r="IYD145" s="6"/>
      <c r="IYE145" s="6"/>
      <c r="IYF145" s="6"/>
      <c r="IYG145" s="6"/>
      <c r="IYH145" s="6"/>
      <c r="IYI145" s="6"/>
      <c r="IYJ145" s="6"/>
      <c r="IYK145" s="6"/>
      <c r="IYL145" s="6"/>
      <c r="IYM145" s="6"/>
      <c r="IYN145" s="6"/>
      <c r="IYO145" s="6"/>
      <c r="IYP145" s="6"/>
      <c r="IYQ145" s="6"/>
      <c r="IYR145" s="6"/>
      <c r="IYS145" s="6"/>
      <c r="IYT145" s="6"/>
      <c r="IYU145" s="6"/>
      <c r="IYV145" s="6"/>
      <c r="IYW145" s="6"/>
      <c r="IYX145" s="6"/>
      <c r="IYY145" s="6"/>
      <c r="IYZ145" s="6"/>
      <c r="IZA145" s="6"/>
      <c r="IZB145" s="6"/>
      <c r="IZC145" s="6"/>
      <c r="IZD145" s="6"/>
      <c r="IZE145" s="6"/>
      <c r="IZF145" s="6"/>
      <c r="IZG145" s="6"/>
      <c r="IZH145" s="6"/>
      <c r="IZI145" s="6"/>
      <c r="IZJ145" s="6"/>
      <c r="IZK145" s="6"/>
      <c r="IZL145" s="6"/>
      <c r="IZM145" s="6"/>
      <c r="IZN145" s="6"/>
      <c r="IZO145" s="6"/>
      <c r="IZP145" s="6"/>
      <c r="IZQ145" s="6"/>
      <c r="IZR145" s="6"/>
      <c r="IZS145" s="6"/>
      <c r="IZT145" s="6"/>
      <c r="IZU145" s="6"/>
      <c r="IZV145" s="6"/>
      <c r="IZW145" s="6"/>
      <c r="IZX145" s="6"/>
      <c r="IZY145" s="6"/>
      <c r="IZZ145" s="6"/>
      <c r="JAA145" s="6"/>
      <c r="JAB145" s="6"/>
      <c r="JAC145" s="6"/>
      <c r="JAD145" s="6"/>
      <c r="JAE145" s="6"/>
      <c r="JAF145" s="6"/>
      <c r="JAG145" s="6"/>
      <c r="JAH145" s="6"/>
      <c r="JAI145" s="6"/>
      <c r="JAJ145" s="6"/>
      <c r="JAK145" s="6"/>
      <c r="JAL145" s="6"/>
      <c r="JAM145" s="6"/>
      <c r="JAN145" s="6"/>
      <c r="JAO145" s="6"/>
      <c r="JAP145" s="6"/>
      <c r="JAQ145" s="6"/>
      <c r="JAR145" s="6"/>
      <c r="JAS145" s="6"/>
      <c r="JAT145" s="6"/>
      <c r="JAU145" s="6"/>
      <c r="JAV145" s="6"/>
      <c r="JAW145" s="6"/>
      <c r="JAX145" s="6"/>
      <c r="JAY145" s="6"/>
      <c r="JAZ145" s="6"/>
      <c r="JBA145" s="6"/>
      <c r="JBB145" s="6"/>
      <c r="JBC145" s="6"/>
      <c r="JBD145" s="6"/>
      <c r="JBE145" s="6"/>
      <c r="JBF145" s="6"/>
      <c r="JBG145" s="6"/>
      <c r="JBH145" s="6"/>
      <c r="JBI145" s="6"/>
      <c r="JBJ145" s="6"/>
      <c r="JBK145" s="6"/>
      <c r="JBL145" s="6"/>
      <c r="JBM145" s="6"/>
      <c r="JBN145" s="6"/>
      <c r="JBO145" s="6"/>
      <c r="JBP145" s="6"/>
      <c r="JBQ145" s="6"/>
      <c r="JBR145" s="6"/>
      <c r="JBS145" s="6"/>
      <c r="JBT145" s="6"/>
      <c r="JBU145" s="6"/>
      <c r="JBV145" s="6"/>
      <c r="JBW145" s="6"/>
      <c r="JBX145" s="6"/>
      <c r="JBY145" s="6"/>
      <c r="JBZ145" s="6"/>
      <c r="JCA145" s="6"/>
      <c r="JCB145" s="6"/>
      <c r="JCC145" s="6"/>
      <c r="JCD145" s="6"/>
      <c r="JCE145" s="6"/>
      <c r="JCF145" s="6"/>
      <c r="JCG145" s="6"/>
      <c r="JCH145" s="6"/>
      <c r="JCI145" s="6"/>
      <c r="JCJ145" s="6"/>
      <c r="JCK145" s="6"/>
      <c r="JCL145" s="6"/>
      <c r="JCM145" s="6"/>
      <c r="JCN145" s="6"/>
      <c r="JCO145" s="6"/>
      <c r="JCP145" s="6"/>
      <c r="JCQ145" s="6"/>
      <c r="JCR145" s="6"/>
      <c r="JCS145" s="6"/>
      <c r="JCT145" s="6"/>
      <c r="JCU145" s="6"/>
      <c r="JCV145" s="6"/>
      <c r="JCW145" s="6"/>
      <c r="JCX145" s="6"/>
      <c r="JCY145" s="6"/>
      <c r="JCZ145" s="6"/>
      <c r="JDA145" s="6"/>
      <c r="JDB145" s="6"/>
      <c r="JDC145" s="6"/>
      <c r="JDD145" s="6"/>
      <c r="JDE145" s="6"/>
      <c r="JDF145" s="6"/>
      <c r="JDG145" s="6"/>
      <c r="JDH145" s="6"/>
      <c r="JDI145" s="6"/>
      <c r="JDJ145" s="6"/>
      <c r="JDK145" s="6"/>
      <c r="JDL145" s="6"/>
      <c r="JDM145" s="6"/>
      <c r="JDN145" s="6"/>
      <c r="JDO145" s="6"/>
      <c r="JDP145" s="6"/>
      <c r="JDQ145" s="6"/>
      <c r="JDR145" s="6"/>
      <c r="JDS145" s="6"/>
      <c r="JDT145" s="6"/>
      <c r="JDU145" s="6"/>
      <c r="JDV145" s="6"/>
      <c r="JDW145" s="6"/>
      <c r="JDX145" s="6"/>
      <c r="JDY145" s="6"/>
      <c r="JDZ145" s="6"/>
      <c r="JEA145" s="6"/>
      <c r="JEB145" s="6"/>
      <c r="JEC145" s="6"/>
      <c r="JED145" s="6"/>
      <c r="JEE145" s="6"/>
      <c r="JEF145" s="6"/>
      <c r="JEG145" s="6"/>
      <c r="JEH145" s="6"/>
      <c r="JEI145" s="6"/>
      <c r="JEJ145" s="6"/>
      <c r="JEK145" s="6"/>
      <c r="JEL145" s="6"/>
      <c r="JEM145" s="6"/>
      <c r="JEN145" s="6"/>
      <c r="JEO145" s="6"/>
      <c r="JEP145" s="6"/>
      <c r="JEQ145" s="6"/>
      <c r="JER145" s="6"/>
      <c r="JES145" s="6"/>
      <c r="JET145" s="6"/>
      <c r="JEU145" s="6"/>
      <c r="JEV145" s="6"/>
      <c r="JEW145" s="6"/>
      <c r="JEX145" s="6"/>
      <c r="JEY145" s="6"/>
      <c r="JEZ145" s="6"/>
      <c r="JFA145" s="6"/>
      <c r="JFB145" s="6"/>
      <c r="JFC145" s="6"/>
      <c r="JFD145" s="6"/>
      <c r="JFE145" s="6"/>
      <c r="JFF145" s="6"/>
      <c r="JFG145" s="6"/>
      <c r="JFH145" s="6"/>
      <c r="JFI145" s="6"/>
      <c r="JFJ145" s="6"/>
      <c r="JFK145" s="6"/>
      <c r="JFL145" s="6"/>
      <c r="JFM145" s="6"/>
      <c r="JFN145" s="6"/>
      <c r="JFO145" s="6"/>
      <c r="JFP145" s="6"/>
      <c r="JFQ145" s="6"/>
      <c r="JFR145" s="6"/>
      <c r="JFS145" s="6"/>
      <c r="JFT145" s="6"/>
      <c r="JFU145" s="6"/>
      <c r="JFV145" s="6"/>
      <c r="JFW145" s="6"/>
      <c r="JFX145" s="6"/>
      <c r="JFY145" s="6"/>
      <c r="JFZ145" s="6"/>
      <c r="JGA145" s="6"/>
      <c r="JGB145" s="6"/>
      <c r="JGC145" s="6"/>
      <c r="JGD145" s="6"/>
      <c r="JGE145" s="6"/>
      <c r="JGF145" s="6"/>
      <c r="JGG145" s="6"/>
      <c r="JGH145" s="6"/>
      <c r="JGI145" s="6"/>
      <c r="JGJ145" s="6"/>
      <c r="JGK145" s="6"/>
      <c r="JGL145" s="6"/>
      <c r="JGM145" s="6"/>
      <c r="JGN145" s="6"/>
      <c r="JGO145" s="6"/>
      <c r="JGP145" s="6"/>
      <c r="JGQ145" s="6"/>
      <c r="JGR145" s="6"/>
      <c r="JGS145" s="6"/>
      <c r="JGT145" s="6"/>
      <c r="JGU145" s="6"/>
      <c r="JGV145" s="6"/>
      <c r="JGW145" s="6"/>
      <c r="JGX145" s="6"/>
      <c r="JGY145" s="6"/>
      <c r="JGZ145" s="6"/>
      <c r="JHA145" s="6"/>
      <c r="JHB145" s="6"/>
      <c r="JHC145" s="6"/>
      <c r="JHD145" s="6"/>
      <c r="JHE145" s="6"/>
      <c r="JHF145" s="6"/>
      <c r="JHG145" s="6"/>
      <c r="JHH145" s="6"/>
      <c r="JHI145" s="6"/>
      <c r="JHJ145" s="6"/>
      <c r="JHK145" s="6"/>
      <c r="JHL145" s="6"/>
      <c r="JHM145" s="6"/>
      <c r="JHN145" s="6"/>
      <c r="JHO145" s="6"/>
      <c r="JHP145" s="6"/>
      <c r="JHQ145" s="6"/>
      <c r="JHR145" s="6"/>
      <c r="JHS145" s="6"/>
      <c r="JHT145" s="6"/>
      <c r="JHU145" s="6"/>
      <c r="JHV145" s="6"/>
      <c r="JHW145" s="6"/>
      <c r="JHX145" s="6"/>
      <c r="JHY145" s="6"/>
      <c r="JHZ145" s="6"/>
      <c r="JIA145" s="6"/>
      <c r="JIB145" s="6"/>
      <c r="JIC145" s="6"/>
      <c r="JID145" s="6"/>
      <c r="JIE145" s="6"/>
      <c r="JIF145" s="6"/>
      <c r="JIG145" s="6"/>
      <c r="JIH145" s="6"/>
      <c r="JII145" s="6"/>
      <c r="JIJ145" s="6"/>
      <c r="JIK145" s="6"/>
      <c r="JIL145" s="6"/>
      <c r="JIM145" s="6"/>
      <c r="JIN145" s="6"/>
      <c r="JIO145" s="6"/>
      <c r="JIP145" s="6"/>
      <c r="JIQ145" s="6"/>
      <c r="JIR145" s="6"/>
      <c r="JIS145" s="6"/>
      <c r="JIT145" s="6"/>
      <c r="JIU145" s="6"/>
      <c r="JIV145" s="6"/>
      <c r="JIW145" s="6"/>
      <c r="JIX145" s="6"/>
      <c r="JIY145" s="6"/>
      <c r="JIZ145" s="6"/>
      <c r="JJA145" s="6"/>
      <c r="JJB145" s="6"/>
      <c r="JJC145" s="6"/>
      <c r="JJD145" s="6"/>
      <c r="JJE145" s="6"/>
      <c r="JJF145" s="6"/>
      <c r="JJG145" s="6"/>
      <c r="JJH145" s="6"/>
      <c r="JJI145" s="6"/>
      <c r="JJJ145" s="6"/>
      <c r="JJK145" s="6"/>
      <c r="JJL145" s="6"/>
      <c r="JJM145" s="6"/>
      <c r="JJN145" s="6"/>
      <c r="JJO145" s="6"/>
      <c r="JJP145" s="6"/>
      <c r="JJQ145" s="6"/>
      <c r="JJR145" s="6"/>
      <c r="JJS145" s="6"/>
      <c r="JJT145" s="6"/>
      <c r="JJU145" s="6"/>
      <c r="JJV145" s="6"/>
      <c r="JJW145" s="6"/>
      <c r="JJX145" s="6"/>
      <c r="JJY145" s="6"/>
      <c r="JJZ145" s="6"/>
      <c r="JKA145" s="6"/>
      <c r="JKB145" s="6"/>
      <c r="JKC145" s="6"/>
      <c r="JKD145" s="6"/>
      <c r="JKE145" s="6"/>
      <c r="JKF145" s="6"/>
      <c r="JKG145" s="6"/>
      <c r="JKH145" s="6"/>
      <c r="JKI145" s="6"/>
      <c r="JKJ145" s="6"/>
      <c r="JKK145" s="6"/>
      <c r="JKL145" s="6"/>
      <c r="JKM145" s="6"/>
      <c r="JKN145" s="6"/>
      <c r="JKO145" s="6"/>
      <c r="JKP145" s="6"/>
      <c r="JKQ145" s="6"/>
      <c r="JKR145" s="6"/>
      <c r="JKS145" s="6"/>
      <c r="JKT145" s="6"/>
      <c r="JKU145" s="6"/>
      <c r="JKV145" s="6"/>
      <c r="JKW145" s="6"/>
      <c r="JKX145" s="6"/>
      <c r="JKY145" s="6"/>
      <c r="JKZ145" s="6"/>
      <c r="JLA145" s="6"/>
      <c r="JLB145" s="6"/>
      <c r="JLC145" s="6"/>
      <c r="JLD145" s="6"/>
      <c r="JLE145" s="6"/>
      <c r="JLF145" s="6"/>
      <c r="JLG145" s="6"/>
      <c r="JLH145" s="6"/>
      <c r="JLI145" s="6"/>
      <c r="JLJ145" s="6"/>
      <c r="JLK145" s="6"/>
      <c r="JLL145" s="6"/>
      <c r="JLM145" s="6"/>
      <c r="JLN145" s="6"/>
      <c r="JLO145" s="6"/>
      <c r="JLP145" s="6"/>
      <c r="JLQ145" s="6"/>
      <c r="JLR145" s="6"/>
      <c r="JLS145" s="6"/>
      <c r="JLT145" s="6"/>
      <c r="JLU145" s="6"/>
      <c r="JLV145" s="6"/>
      <c r="JLW145" s="6"/>
      <c r="JLX145" s="6"/>
      <c r="JLY145" s="6"/>
      <c r="JLZ145" s="6"/>
      <c r="JMA145" s="6"/>
      <c r="JMB145" s="6"/>
      <c r="JMC145" s="6"/>
      <c r="JMD145" s="6"/>
      <c r="JME145" s="6"/>
      <c r="JMF145" s="6"/>
      <c r="JMG145" s="6"/>
      <c r="JMH145" s="6"/>
      <c r="JMI145" s="6"/>
      <c r="JMJ145" s="6"/>
      <c r="JMK145" s="6"/>
      <c r="JML145" s="6"/>
      <c r="JMM145" s="6"/>
      <c r="JMN145" s="6"/>
      <c r="JMO145" s="6"/>
      <c r="JMP145" s="6"/>
      <c r="JMQ145" s="6"/>
      <c r="JMR145" s="6"/>
      <c r="JMS145" s="6"/>
      <c r="JMT145" s="6"/>
      <c r="JMU145" s="6"/>
      <c r="JMV145" s="6"/>
      <c r="JMW145" s="6"/>
      <c r="JMX145" s="6"/>
      <c r="JMY145" s="6"/>
      <c r="JMZ145" s="6"/>
      <c r="JNA145" s="6"/>
      <c r="JNB145" s="6"/>
      <c r="JNC145" s="6"/>
      <c r="JND145" s="6"/>
      <c r="JNE145" s="6"/>
      <c r="JNF145" s="6"/>
      <c r="JNG145" s="6"/>
      <c r="JNH145" s="6"/>
      <c r="JNI145" s="6"/>
      <c r="JNJ145" s="6"/>
      <c r="JNK145" s="6"/>
      <c r="JNL145" s="6"/>
      <c r="JNM145" s="6"/>
      <c r="JNN145" s="6"/>
      <c r="JNO145" s="6"/>
      <c r="JNP145" s="6"/>
      <c r="JNQ145" s="6"/>
      <c r="JNR145" s="6"/>
      <c r="JNS145" s="6"/>
      <c r="JNT145" s="6"/>
      <c r="JNU145" s="6"/>
      <c r="JNV145" s="6"/>
      <c r="JNW145" s="6"/>
      <c r="JNX145" s="6"/>
      <c r="JNY145" s="6"/>
      <c r="JNZ145" s="6"/>
      <c r="JOA145" s="6"/>
      <c r="JOB145" s="6"/>
      <c r="JOC145" s="6"/>
      <c r="JOD145" s="6"/>
      <c r="JOE145" s="6"/>
      <c r="JOF145" s="6"/>
      <c r="JOG145" s="6"/>
      <c r="JOH145" s="6"/>
      <c r="JOI145" s="6"/>
      <c r="JOJ145" s="6"/>
      <c r="JOK145" s="6"/>
      <c r="JOL145" s="6"/>
      <c r="JOM145" s="6"/>
      <c r="JON145" s="6"/>
      <c r="JOO145" s="6"/>
      <c r="JOP145" s="6"/>
      <c r="JOQ145" s="6"/>
      <c r="JOR145" s="6"/>
      <c r="JOS145" s="6"/>
      <c r="JOT145" s="6"/>
      <c r="JOU145" s="6"/>
      <c r="JOV145" s="6"/>
      <c r="JOW145" s="6"/>
      <c r="JOX145" s="6"/>
      <c r="JOY145" s="6"/>
      <c r="JOZ145" s="6"/>
      <c r="JPA145" s="6"/>
      <c r="JPB145" s="6"/>
      <c r="JPC145" s="6"/>
      <c r="JPD145" s="6"/>
      <c r="JPE145" s="6"/>
      <c r="JPF145" s="6"/>
      <c r="JPG145" s="6"/>
      <c r="JPH145" s="6"/>
      <c r="JPI145" s="6"/>
      <c r="JPJ145" s="6"/>
      <c r="JPK145" s="6"/>
      <c r="JPL145" s="6"/>
      <c r="JPM145" s="6"/>
      <c r="JPN145" s="6"/>
      <c r="JPO145" s="6"/>
      <c r="JPP145" s="6"/>
      <c r="JPQ145" s="6"/>
      <c r="JPR145" s="6"/>
      <c r="JPS145" s="6"/>
      <c r="JPT145" s="6"/>
      <c r="JPU145" s="6"/>
      <c r="JPV145" s="6"/>
      <c r="JPW145" s="6"/>
      <c r="JPX145" s="6"/>
      <c r="JPY145" s="6"/>
      <c r="JPZ145" s="6"/>
      <c r="JQA145" s="6"/>
      <c r="JQB145" s="6"/>
      <c r="JQC145" s="6"/>
      <c r="JQD145" s="6"/>
      <c r="JQE145" s="6"/>
      <c r="JQF145" s="6"/>
      <c r="JQG145" s="6"/>
      <c r="JQH145" s="6"/>
      <c r="JQI145" s="6"/>
      <c r="JQJ145" s="6"/>
      <c r="JQK145" s="6"/>
      <c r="JQL145" s="6"/>
      <c r="JQM145" s="6"/>
      <c r="JQN145" s="6"/>
      <c r="JQO145" s="6"/>
      <c r="JQP145" s="6"/>
      <c r="JQQ145" s="6"/>
      <c r="JQR145" s="6"/>
      <c r="JQS145" s="6"/>
      <c r="JQT145" s="6"/>
      <c r="JQU145" s="6"/>
      <c r="JQV145" s="6"/>
      <c r="JQW145" s="6"/>
      <c r="JQX145" s="6"/>
      <c r="JQY145" s="6"/>
      <c r="JQZ145" s="6"/>
      <c r="JRA145" s="6"/>
      <c r="JRB145" s="6"/>
      <c r="JRC145" s="6"/>
      <c r="JRD145" s="6"/>
      <c r="JRE145" s="6"/>
      <c r="JRF145" s="6"/>
      <c r="JRG145" s="6"/>
      <c r="JRH145" s="6"/>
      <c r="JRI145" s="6"/>
      <c r="JRJ145" s="6"/>
      <c r="JRK145" s="6"/>
      <c r="JRL145" s="6"/>
      <c r="JRM145" s="6"/>
      <c r="JRN145" s="6"/>
      <c r="JRO145" s="6"/>
      <c r="JRP145" s="6"/>
      <c r="JRQ145" s="6"/>
      <c r="JRR145" s="6"/>
      <c r="JRS145" s="6"/>
      <c r="JRT145" s="6"/>
      <c r="JRU145" s="6"/>
      <c r="JRV145" s="6"/>
      <c r="JRW145" s="6"/>
      <c r="JRX145" s="6"/>
      <c r="JRY145" s="6"/>
      <c r="JRZ145" s="6"/>
      <c r="JSA145" s="6"/>
      <c r="JSB145" s="6"/>
      <c r="JSC145" s="6"/>
      <c r="JSD145" s="6"/>
      <c r="JSE145" s="6"/>
      <c r="JSF145" s="6"/>
      <c r="JSG145" s="6"/>
      <c r="JSH145" s="6"/>
      <c r="JSI145" s="6"/>
      <c r="JSJ145" s="6"/>
      <c r="JSK145" s="6"/>
      <c r="JSL145" s="6"/>
      <c r="JSM145" s="6"/>
      <c r="JSN145" s="6"/>
      <c r="JSO145" s="6"/>
      <c r="JSP145" s="6"/>
      <c r="JSQ145" s="6"/>
      <c r="JSR145" s="6"/>
      <c r="JSS145" s="6"/>
      <c r="JST145" s="6"/>
      <c r="JSU145" s="6"/>
      <c r="JSV145" s="6"/>
      <c r="JSW145" s="6"/>
      <c r="JSX145" s="6"/>
      <c r="JSY145" s="6"/>
      <c r="JSZ145" s="6"/>
      <c r="JTA145" s="6"/>
      <c r="JTB145" s="6"/>
      <c r="JTC145" s="6"/>
      <c r="JTD145" s="6"/>
      <c r="JTE145" s="6"/>
      <c r="JTF145" s="6"/>
      <c r="JTG145" s="6"/>
      <c r="JTH145" s="6"/>
      <c r="JTI145" s="6"/>
      <c r="JTJ145" s="6"/>
      <c r="JTK145" s="6"/>
      <c r="JTL145" s="6"/>
      <c r="JTM145" s="6"/>
      <c r="JTN145" s="6"/>
      <c r="JTO145" s="6"/>
      <c r="JTP145" s="6"/>
      <c r="JTQ145" s="6"/>
      <c r="JTR145" s="6"/>
      <c r="JTS145" s="6"/>
      <c r="JTT145" s="6"/>
      <c r="JTU145" s="6"/>
      <c r="JTV145" s="6"/>
      <c r="JTW145" s="6"/>
      <c r="JTX145" s="6"/>
      <c r="JTY145" s="6"/>
      <c r="JTZ145" s="6"/>
      <c r="JUA145" s="6"/>
      <c r="JUB145" s="6"/>
      <c r="JUC145" s="6"/>
      <c r="JUD145" s="6"/>
      <c r="JUE145" s="6"/>
      <c r="JUF145" s="6"/>
      <c r="JUG145" s="6"/>
      <c r="JUH145" s="6"/>
      <c r="JUI145" s="6"/>
      <c r="JUJ145" s="6"/>
      <c r="JUK145" s="6"/>
      <c r="JUL145" s="6"/>
      <c r="JUM145" s="6"/>
      <c r="JUN145" s="6"/>
      <c r="JUO145" s="6"/>
      <c r="JUP145" s="6"/>
      <c r="JUQ145" s="6"/>
      <c r="JUR145" s="6"/>
      <c r="JUS145" s="6"/>
      <c r="JUT145" s="6"/>
      <c r="JUU145" s="6"/>
      <c r="JUV145" s="6"/>
      <c r="JUW145" s="6"/>
      <c r="JUX145" s="6"/>
      <c r="JUY145" s="6"/>
      <c r="JUZ145" s="6"/>
      <c r="JVA145" s="6"/>
      <c r="JVB145" s="6"/>
      <c r="JVC145" s="6"/>
      <c r="JVD145" s="6"/>
      <c r="JVE145" s="6"/>
      <c r="JVF145" s="6"/>
      <c r="JVG145" s="6"/>
      <c r="JVH145" s="6"/>
      <c r="JVI145" s="6"/>
      <c r="JVJ145" s="6"/>
      <c r="JVK145" s="6"/>
      <c r="JVL145" s="6"/>
      <c r="JVM145" s="6"/>
      <c r="JVN145" s="6"/>
      <c r="JVO145" s="6"/>
      <c r="JVP145" s="6"/>
      <c r="JVQ145" s="6"/>
      <c r="JVR145" s="6"/>
      <c r="JVS145" s="6"/>
      <c r="JVT145" s="6"/>
      <c r="JVU145" s="6"/>
      <c r="JVV145" s="6"/>
      <c r="JVW145" s="6"/>
      <c r="JVX145" s="6"/>
      <c r="JVY145" s="6"/>
      <c r="JVZ145" s="6"/>
      <c r="JWA145" s="6"/>
      <c r="JWB145" s="6"/>
      <c r="JWC145" s="6"/>
      <c r="JWD145" s="6"/>
      <c r="JWE145" s="6"/>
      <c r="JWF145" s="6"/>
      <c r="JWG145" s="6"/>
      <c r="JWH145" s="6"/>
      <c r="JWI145" s="6"/>
      <c r="JWJ145" s="6"/>
      <c r="JWK145" s="6"/>
      <c r="JWL145" s="6"/>
      <c r="JWM145" s="6"/>
      <c r="JWN145" s="6"/>
      <c r="JWO145" s="6"/>
      <c r="JWP145" s="6"/>
      <c r="JWQ145" s="6"/>
      <c r="JWR145" s="6"/>
      <c r="JWS145" s="6"/>
      <c r="JWT145" s="6"/>
      <c r="JWU145" s="6"/>
      <c r="JWV145" s="6"/>
      <c r="JWW145" s="6"/>
      <c r="JWX145" s="6"/>
      <c r="JWY145" s="6"/>
      <c r="JWZ145" s="6"/>
      <c r="JXA145" s="6"/>
      <c r="JXB145" s="6"/>
      <c r="JXC145" s="6"/>
      <c r="JXD145" s="6"/>
      <c r="JXE145" s="6"/>
      <c r="JXF145" s="6"/>
      <c r="JXG145" s="6"/>
      <c r="JXH145" s="6"/>
      <c r="JXI145" s="6"/>
      <c r="JXJ145" s="6"/>
      <c r="JXK145" s="6"/>
      <c r="JXL145" s="6"/>
      <c r="JXM145" s="6"/>
      <c r="JXN145" s="6"/>
      <c r="JXO145" s="6"/>
      <c r="JXP145" s="6"/>
      <c r="JXQ145" s="6"/>
      <c r="JXR145" s="6"/>
      <c r="JXS145" s="6"/>
      <c r="JXT145" s="6"/>
      <c r="JXU145" s="6"/>
      <c r="JXV145" s="6"/>
      <c r="JXW145" s="6"/>
      <c r="JXX145" s="6"/>
      <c r="JXY145" s="6"/>
      <c r="JXZ145" s="6"/>
      <c r="JYA145" s="6"/>
      <c r="JYB145" s="6"/>
      <c r="JYC145" s="6"/>
      <c r="JYD145" s="6"/>
      <c r="JYE145" s="6"/>
      <c r="JYF145" s="6"/>
      <c r="JYG145" s="6"/>
      <c r="JYH145" s="6"/>
      <c r="JYI145" s="6"/>
      <c r="JYJ145" s="6"/>
      <c r="JYK145" s="6"/>
      <c r="JYL145" s="6"/>
      <c r="JYM145" s="6"/>
      <c r="JYN145" s="6"/>
      <c r="JYO145" s="6"/>
      <c r="JYP145" s="6"/>
      <c r="JYQ145" s="6"/>
      <c r="JYR145" s="6"/>
      <c r="JYS145" s="6"/>
      <c r="JYT145" s="6"/>
      <c r="JYU145" s="6"/>
      <c r="JYV145" s="6"/>
      <c r="JYW145" s="6"/>
      <c r="JYX145" s="6"/>
      <c r="JYY145" s="6"/>
      <c r="JYZ145" s="6"/>
      <c r="JZA145" s="6"/>
      <c r="JZB145" s="6"/>
      <c r="JZC145" s="6"/>
      <c r="JZD145" s="6"/>
      <c r="JZE145" s="6"/>
      <c r="JZF145" s="6"/>
      <c r="JZG145" s="6"/>
      <c r="JZH145" s="6"/>
      <c r="JZI145" s="6"/>
      <c r="JZJ145" s="6"/>
      <c r="JZK145" s="6"/>
      <c r="JZL145" s="6"/>
      <c r="JZM145" s="6"/>
      <c r="JZN145" s="6"/>
      <c r="JZO145" s="6"/>
      <c r="JZP145" s="6"/>
      <c r="JZQ145" s="6"/>
      <c r="JZR145" s="6"/>
      <c r="JZS145" s="6"/>
      <c r="JZT145" s="6"/>
      <c r="JZU145" s="6"/>
      <c r="JZV145" s="6"/>
      <c r="JZW145" s="6"/>
      <c r="JZX145" s="6"/>
      <c r="JZY145" s="6"/>
      <c r="JZZ145" s="6"/>
      <c r="KAA145" s="6"/>
      <c r="KAB145" s="6"/>
      <c r="KAC145" s="6"/>
      <c r="KAD145" s="6"/>
      <c r="KAE145" s="6"/>
      <c r="KAF145" s="6"/>
      <c r="KAG145" s="6"/>
      <c r="KAH145" s="6"/>
      <c r="KAI145" s="6"/>
      <c r="KAJ145" s="6"/>
      <c r="KAK145" s="6"/>
      <c r="KAL145" s="6"/>
      <c r="KAM145" s="6"/>
      <c r="KAN145" s="6"/>
      <c r="KAO145" s="6"/>
      <c r="KAP145" s="6"/>
      <c r="KAQ145" s="6"/>
      <c r="KAR145" s="6"/>
      <c r="KAS145" s="6"/>
      <c r="KAT145" s="6"/>
      <c r="KAU145" s="6"/>
      <c r="KAV145" s="6"/>
      <c r="KAW145" s="6"/>
      <c r="KAX145" s="6"/>
      <c r="KAY145" s="6"/>
      <c r="KAZ145" s="6"/>
      <c r="KBA145" s="6"/>
      <c r="KBB145" s="6"/>
      <c r="KBC145" s="6"/>
      <c r="KBD145" s="6"/>
      <c r="KBE145" s="6"/>
      <c r="KBF145" s="6"/>
      <c r="KBG145" s="6"/>
      <c r="KBH145" s="6"/>
      <c r="KBI145" s="6"/>
      <c r="KBJ145" s="6"/>
      <c r="KBK145" s="6"/>
      <c r="KBL145" s="6"/>
      <c r="KBM145" s="6"/>
      <c r="KBN145" s="6"/>
      <c r="KBO145" s="6"/>
      <c r="KBP145" s="6"/>
      <c r="KBQ145" s="6"/>
      <c r="KBR145" s="6"/>
      <c r="KBS145" s="6"/>
      <c r="KBT145" s="6"/>
      <c r="KBU145" s="6"/>
      <c r="KBV145" s="6"/>
      <c r="KBW145" s="6"/>
      <c r="KBX145" s="6"/>
      <c r="KBY145" s="6"/>
      <c r="KBZ145" s="6"/>
      <c r="KCA145" s="6"/>
      <c r="KCB145" s="6"/>
      <c r="KCC145" s="6"/>
      <c r="KCD145" s="6"/>
      <c r="KCE145" s="6"/>
      <c r="KCF145" s="6"/>
      <c r="KCG145" s="6"/>
      <c r="KCH145" s="6"/>
      <c r="KCI145" s="6"/>
      <c r="KCJ145" s="6"/>
      <c r="KCK145" s="6"/>
      <c r="KCL145" s="6"/>
      <c r="KCM145" s="6"/>
      <c r="KCN145" s="6"/>
      <c r="KCO145" s="6"/>
      <c r="KCP145" s="6"/>
      <c r="KCQ145" s="6"/>
      <c r="KCR145" s="6"/>
      <c r="KCS145" s="6"/>
      <c r="KCT145" s="6"/>
      <c r="KCU145" s="6"/>
      <c r="KCV145" s="6"/>
      <c r="KCW145" s="6"/>
      <c r="KCX145" s="6"/>
      <c r="KCY145" s="6"/>
      <c r="KCZ145" s="6"/>
      <c r="KDA145" s="6"/>
      <c r="KDB145" s="6"/>
      <c r="KDC145" s="6"/>
      <c r="KDD145" s="6"/>
      <c r="KDE145" s="6"/>
      <c r="KDF145" s="6"/>
      <c r="KDG145" s="6"/>
      <c r="KDH145" s="6"/>
      <c r="KDI145" s="6"/>
      <c r="KDJ145" s="6"/>
      <c r="KDK145" s="6"/>
      <c r="KDL145" s="6"/>
      <c r="KDM145" s="6"/>
      <c r="KDN145" s="6"/>
      <c r="KDO145" s="6"/>
      <c r="KDP145" s="6"/>
      <c r="KDQ145" s="6"/>
      <c r="KDR145" s="6"/>
      <c r="KDS145" s="6"/>
      <c r="KDT145" s="6"/>
      <c r="KDU145" s="6"/>
      <c r="KDV145" s="6"/>
      <c r="KDW145" s="6"/>
      <c r="KDX145" s="6"/>
      <c r="KDY145" s="6"/>
      <c r="KDZ145" s="6"/>
      <c r="KEA145" s="6"/>
      <c r="KEB145" s="6"/>
      <c r="KEC145" s="6"/>
      <c r="KED145" s="6"/>
      <c r="KEE145" s="6"/>
      <c r="KEF145" s="6"/>
      <c r="KEG145" s="6"/>
      <c r="KEH145" s="6"/>
      <c r="KEI145" s="6"/>
      <c r="KEJ145" s="6"/>
      <c r="KEK145" s="6"/>
      <c r="KEL145" s="6"/>
      <c r="KEM145" s="6"/>
      <c r="KEN145" s="6"/>
      <c r="KEO145" s="6"/>
      <c r="KEP145" s="6"/>
      <c r="KEQ145" s="6"/>
      <c r="KER145" s="6"/>
      <c r="KES145" s="6"/>
      <c r="KET145" s="6"/>
      <c r="KEU145" s="6"/>
      <c r="KEV145" s="6"/>
      <c r="KEW145" s="6"/>
      <c r="KEX145" s="6"/>
      <c r="KEY145" s="6"/>
      <c r="KEZ145" s="6"/>
      <c r="KFA145" s="6"/>
      <c r="KFB145" s="6"/>
      <c r="KFC145" s="6"/>
      <c r="KFD145" s="6"/>
      <c r="KFE145" s="6"/>
      <c r="KFF145" s="6"/>
      <c r="KFG145" s="6"/>
      <c r="KFH145" s="6"/>
      <c r="KFI145" s="6"/>
      <c r="KFJ145" s="6"/>
      <c r="KFK145" s="6"/>
      <c r="KFL145" s="6"/>
      <c r="KFM145" s="6"/>
      <c r="KFN145" s="6"/>
      <c r="KFO145" s="6"/>
      <c r="KFP145" s="6"/>
      <c r="KFQ145" s="6"/>
      <c r="KFR145" s="6"/>
      <c r="KFS145" s="6"/>
      <c r="KFT145" s="6"/>
      <c r="KFU145" s="6"/>
      <c r="KFV145" s="6"/>
      <c r="KFW145" s="6"/>
      <c r="KFX145" s="6"/>
      <c r="KFY145" s="6"/>
      <c r="KFZ145" s="6"/>
      <c r="KGA145" s="6"/>
      <c r="KGB145" s="6"/>
      <c r="KGC145" s="6"/>
      <c r="KGD145" s="6"/>
      <c r="KGE145" s="6"/>
      <c r="KGF145" s="6"/>
      <c r="KGG145" s="6"/>
      <c r="KGH145" s="6"/>
      <c r="KGI145" s="6"/>
      <c r="KGJ145" s="6"/>
      <c r="KGK145" s="6"/>
      <c r="KGL145" s="6"/>
      <c r="KGM145" s="6"/>
      <c r="KGN145" s="6"/>
      <c r="KGO145" s="6"/>
      <c r="KGP145" s="6"/>
      <c r="KGQ145" s="6"/>
      <c r="KGR145" s="6"/>
      <c r="KGS145" s="6"/>
      <c r="KGT145" s="6"/>
      <c r="KGU145" s="6"/>
      <c r="KGV145" s="6"/>
      <c r="KGW145" s="6"/>
      <c r="KGX145" s="6"/>
      <c r="KGY145" s="6"/>
      <c r="KGZ145" s="6"/>
      <c r="KHA145" s="6"/>
      <c r="KHB145" s="6"/>
      <c r="KHC145" s="6"/>
      <c r="KHD145" s="6"/>
      <c r="KHE145" s="6"/>
      <c r="KHF145" s="6"/>
      <c r="KHG145" s="6"/>
      <c r="KHH145" s="6"/>
      <c r="KHI145" s="6"/>
      <c r="KHJ145" s="6"/>
      <c r="KHK145" s="6"/>
      <c r="KHL145" s="6"/>
      <c r="KHM145" s="6"/>
      <c r="KHN145" s="6"/>
      <c r="KHO145" s="6"/>
      <c r="KHP145" s="6"/>
      <c r="KHQ145" s="6"/>
      <c r="KHR145" s="6"/>
      <c r="KHS145" s="6"/>
      <c r="KHT145" s="6"/>
      <c r="KHU145" s="6"/>
      <c r="KHV145" s="6"/>
      <c r="KHW145" s="6"/>
      <c r="KHX145" s="6"/>
      <c r="KHY145" s="6"/>
      <c r="KHZ145" s="6"/>
      <c r="KIA145" s="6"/>
      <c r="KIB145" s="6"/>
      <c r="KIC145" s="6"/>
      <c r="KID145" s="6"/>
      <c r="KIE145" s="6"/>
      <c r="KIF145" s="6"/>
      <c r="KIG145" s="6"/>
      <c r="KIH145" s="6"/>
      <c r="KII145" s="6"/>
      <c r="KIJ145" s="6"/>
      <c r="KIK145" s="6"/>
      <c r="KIL145" s="6"/>
      <c r="KIM145" s="6"/>
      <c r="KIN145" s="6"/>
      <c r="KIO145" s="6"/>
      <c r="KIP145" s="6"/>
      <c r="KIQ145" s="6"/>
      <c r="KIR145" s="6"/>
      <c r="KIS145" s="6"/>
      <c r="KIT145" s="6"/>
      <c r="KIU145" s="6"/>
      <c r="KIV145" s="6"/>
      <c r="KIW145" s="6"/>
      <c r="KIX145" s="6"/>
      <c r="KIY145" s="6"/>
      <c r="KIZ145" s="6"/>
      <c r="KJA145" s="6"/>
      <c r="KJB145" s="6"/>
      <c r="KJC145" s="6"/>
      <c r="KJD145" s="6"/>
      <c r="KJE145" s="6"/>
      <c r="KJF145" s="6"/>
      <c r="KJG145" s="6"/>
      <c r="KJH145" s="6"/>
      <c r="KJI145" s="6"/>
      <c r="KJJ145" s="6"/>
      <c r="KJK145" s="6"/>
      <c r="KJL145" s="6"/>
      <c r="KJM145" s="6"/>
      <c r="KJN145" s="6"/>
      <c r="KJO145" s="6"/>
      <c r="KJP145" s="6"/>
      <c r="KJQ145" s="6"/>
      <c r="KJR145" s="6"/>
      <c r="KJS145" s="6"/>
      <c r="KJT145" s="6"/>
      <c r="KJU145" s="6"/>
      <c r="KJV145" s="6"/>
      <c r="KJW145" s="6"/>
      <c r="KJX145" s="6"/>
      <c r="KJY145" s="6"/>
      <c r="KJZ145" s="6"/>
      <c r="KKA145" s="6"/>
      <c r="KKB145" s="6"/>
      <c r="KKC145" s="6"/>
      <c r="KKD145" s="6"/>
      <c r="KKE145" s="6"/>
      <c r="KKF145" s="6"/>
      <c r="KKG145" s="6"/>
      <c r="KKH145" s="6"/>
      <c r="KKI145" s="6"/>
      <c r="KKJ145" s="6"/>
      <c r="KKK145" s="6"/>
      <c r="KKL145" s="6"/>
      <c r="KKM145" s="6"/>
      <c r="KKN145" s="6"/>
      <c r="KKO145" s="6"/>
      <c r="KKP145" s="6"/>
      <c r="KKQ145" s="6"/>
      <c r="KKR145" s="6"/>
      <c r="KKS145" s="6"/>
      <c r="KKT145" s="6"/>
      <c r="KKU145" s="6"/>
      <c r="KKV145" s="6"/>
      <c r="KKW145" s="6"/>
      <c r="KKX145" s="6"/>
      <c r="KKY145" s="6"/>
      <c r="KKZ145" s="6"/>
      <c r="KLA145" s="6"/>
      <c r="KLB145" s="6"/>
      <c r="KLC145" s="6"/>
      <c r="KLD145" s="6"/>
      <c r="KLE145" s="6"/>
      <c r="KLF145" s="6"/>
      <c r="KLG145" s="6"/>
      <c r="KLH145" s="6"/>
      <c r="KLI145" s="6"/>
      <c r="KLJ145" s="6"/>
      <c r="KLK145" s="6"/>
      <c r="KLL145" s="6"/>
      <c r="KLM145" s="6"/>
      <c r="KLN145" s="6"/>
      <c r="KLO145" s="6"/>
      <c r="KLP145" s="6"/>
      <c r="KLQ145" s="6"/>
      <c r="KLR145" s="6"/>
      <c r="KLS145" s="6"/>
      <c r="KLT145" s="6"/>
      <c r="KLU145" s="6"/>
      <c r="KLV145" s="6"/>
      <c r="KLW145" s="6"/>
      <c r="KLX145" s="6"/>
      <c r="KLY145" s="6"/>
      <c r="KLZ145" s="6"/>
      <c r="KMA145" s="6"/>
      <c r="KMB145" s="6"/>
      <c r="KMC145" s="6"/>
      <c r="KMD145" s="6"/>
      <c r="KME145" s="6"/>
      <c r="KMF145" s="6"/>
      <c r="KMG145" s="6"/>
      <c r="KMH145" s="6"/>
      <c r="KMI145" s="6"/>
      <c r="KMJ145" s="6"/>
      <c r="KMK145" s="6"/>
      <c r="KML145" s="6"/>
      <c r="KMM145" s="6"/>
      <c r="KMN145" s="6"/>
      <c r="KMO145" s="6"/>
      <c r="KMP145" s="6"/>
      <c r="KMQ145" s="6"/>
      <c r="KMR145" s="6"/>
      <c r="KMS145" s="6"/>
      <c r="KMT145" s="6"/>
      <c r="KMU145" s="6"/>
      <c r="KMV145" s="6"/>
      <c r="KMW145" s="6"/>
      <c r="KMX145" s="6"/>
      <c r="KMY145" s="6"/>
      <c r="KMZ145" s="6"/>
      <c r="KNA145" s="6"/>
      <c r="KNB145" s="6"/>
      <c r="KNC145" s="6"/>
      <c r="KND145" s="6"/>
      <c r="KNE145" s="6"/>
      <c r="KNF145" s="6"/>
      <c r="KNG145" s="6"/>
      <c r="KNH145" s="6"/>
      <c r="KNI145" s="6"/>
      <c r="KNJ145" s="6"/>
      <c r="KNK145" s="6"/>
      <c r="KNL145" s="6"/>
      <c r="KNM145" s="6"/>
      <c r="KNN145" s="6"/>
      <c r="KNO145" s="6"/>
      <c r="KNP145" s="6"/>
      <c r="KNQ145" s="6"/>
      <c r="KNR145" s="6"/>
      <c r="KNS145" s="6"/>
      <c r="KNT145" s="6"/>
      <c r="KNU145" s="6"/>
      <c r="KNV145" s="6"/>
      <c r="KNW145" s="6"/>
      <c r="KNX145" s="6"/>
      <c r="KNY145" s="6"/>
      <c r="KNZ145" s="6"/>
      <c r="KOA145" s="6"/>
      <c r="KOB145" s="6"/>
      <c r="KOC145" s="6"/>
      <c r="KOD145" s="6"/>
      <c r="KOE145" s="6"/>
      <c r="KOF145" s="6"/>
      <c r="KOG145" s="6"/>
      <c r="KOH145" s="6"/>
      <c r="KOI145" s="6"/>
      <c r="KOJ145" s="6"/>
      <c r="KOK145" s="6"/>
      <c r="KOL145" s="6"/>
      <c r="KOM145" s="6"/>
      <c r="KON145" s="6"/>
      <c r="KOO145" s="6"/>
      <c r="KOP145" s="6"/>
      <c r="KOQ145" s="6"/>
      <c r="KOR145" s="6"/>
      <c r="KOS145" s="6"/>
      <c r="KOT145" s="6"/>
      <c r="KOU145" s="6"/>
      <c r="KOV145" s="6"/>
      <c r="KOW145" s="6"/>
      <c r="KOX145" s="6"/>
      <c r="KOY145" s="6"/>
      <c r="KOZ145" s="6"/>
      <c r="KPA145" s="6"/>
      <c r="KPB145" s="6"/>
      <c r="KPC145" s="6"/>
      <c r="KPD145" s="6"/>
      <c r="KPE145" s="6"/>
      <c r="KPF145" s="6"/>
      <c r="KPG145" s="6"/>
      <c r="KPH145" s="6"/>
      <c r="KPI145" s="6"/>
      <c r="KPJ145" s="6"/>
      <c r="KPK145" s="6"/>
      <c r="KPL145" s="6"/>
      <c r="KPM145" s="6"/>
      <c r="KPN145" s="6"/>
      <c r="KPO145" s="6"/>
      <c r="KPP145" s="6"/>
      <c r="KPQ145" s="6"/>
      <c r="KPR145" s="6"/>
      <c r="KPS145" s="6"/>
      <c r="KPT145" s="6"/>
      <c r="KPU145" s="6"/>
      <c r="KPV145" s="6"/>
      <c r="KPW145" s="6"/>
      <c r="KPX145" s="6"/>
      <c r="KPY145" s="6"/>
      <c r="KPZ145" s="6"/>
      <c r="KQA145" s="6"/>
      <c r="KQB145" s="6"/>
      <c r="KQC145" s="6"/>
      <c r="KQD145" s="6"/>
      <c r="KQE145" s="6"/>
      <c r="KQF145" s="6"/>
      <c r="KQG145" s="6"/>
      <c r="KQH145" s="6"/>
      <c r="KQI145" s="6"/>
      <c r="KQJ145" s="6"/>
      <c r="KQK145" s="6"/>
      <c r="KQL145" s="6"/>
      <c r="KQM145" s="6"/>
      <c r="KQN145" s="6"/>
      <c r="KQO145" s="6"/>
      <c r="KQP145" s="6"/>
      <c r="KQQ145" s="6"/>
      <c r="KQR145" s="6"/>
      <c r="KQS145" s="6"/>
      <c r="KQT145" s="6"/>
      <c r="KQU145" s="6"/>
      <c r="KQV145" s="6"/>
      <c r="KQW145" s="6"/>
      <c r="KQX145" s="6"/>
      <c r="KQY145" s="6"/>
      <c r="KQZ145" s="6"/>
      <c r="KRA145" s="6"/>
      <c r="KRB145" s="6"/>
      <c r="KRC145" s="6"/>
      <c r="KRD145" s="6"/>
      <c r="KRE145" s="6"/>
      <c r="KRF145" s="6"/>
      <c r="KRG145" s="6"/>
      <c r="KRH145" s="6"/>
      <c r="KRI145" s="6"/>
      <c r="KRJ145" s="6"/>
      <c r="KRK145" s="6"/>
      <c r="KRL145" s="6"/>
      <c r="KRM145" s="6"/>
      <c r="KRN145" s="6"/>
      <c r="KRO145" s="6"/>
      <c r="KRP145" s="6"/>
      <c r="KRQ145" s="6"/>
      <c r="KRR145" s="6"/>
      <c r="KRS145" s="6"/>
      <c r="KRT145" s="6"/>
      <c r="KRU145" s="6"/>
      <c r="KRV145" s="6"/>
      <c r="KRW145" s="6"/>
      <c r="KRX145" s="6"/>
      <c r="KRY145" s="6"/>
      <c r="KRZ145" s="6"/>
      <c r="KSA145" s="6"/>
      <c r="KSB145" s="6"/>
      <c r="KSC145" s="6"/>
      <c r="KSD145" s="6"/>
      <c r="KSE145" s="6"/>
      <c r="KSF145" s="6"/>
      <c r="KSG145" s="6"/>
      <c r="KSH145" s="6"/>
      <c r="KSI145" s="6"/>
      <c r="KSJ145" s="6"/>
      <c r="KSK145" s="6"/>
      <c r="KSL145" s="6"/>
      <c r="KSM145" s="6"/>
      <c r="KSN145" s="6"/>
      <c r="KSO145" s="6"/>
      <c r="KSP145" s="6"/>
      <c r="KSQ145" s="6"/>
      <c r="KSR145" s="6"/>
      <c r="KSS145" s="6"/>
      <c r="KST145" s="6"/>
      <c r="KSU145" s="6"/>
      <c r="KSV145" s="6"/>
      <c r="KSW145" s="6"/>
      <c r="KSX145" s="6"/>
      <c r="KSY145" s="6"/>
      <c r="KSZ145" s="6"/>
      <c r="KTA145" s="6"/>
      <c r="KTB145" s="6"/>
      <c r="KTC145" s="6"/>
      <c r="KTD145" s="6"/>
      <c r="KTE145" s="6"/>
      <c r="KTF145" s="6"/>
      <c r="KTG145" s="6"/>
      <c r="KTH145" s="6"/>
      <c r="KTI145" s="6"/>
      <c r="KTJ145" s="6"/>
      <c r="KTK145" s="6"/>
      <c r="KTL145" s="6"/>
      <c r="KTM145" s="6"/>
      <c r="KTN145" s="6"/>
      <c r="KTO145" s="6"/>
      <c r="KTP145" s="6"/>
      <c r="KTQ145" s="6"/>
      <c r="KTR145" s="6"/>
      <c r="KTS145" s="6"/>
      <c r="KTT145" s="6"/>
      <c r="KTU145" s="6"/>
      <c r="KTV145" s="6"/>
      <c r="KTW145" s="6"/>
      <c r="KTX145" s="6"/>
      <c r="KTY145" s="6"/>
      <c r="KTZ145" s="6"/>
      <c r="KUA145" s="6"/>
      <c r="KUB145" s="6"/>
      <c r="KUC145" s="6"/>
      <c r="KUD145" s="6"/>
      <c r="KUE145" s="6"/>
      <c r="KUF145" s="6"/>
      <c r="KUG145" s="6"/>
      <c r="KUH145" s="6"/>
      <c r="KUI145" s="6"/>
      <c r="KUJ145" s="6"/>
      <c r="KUK145" s="6"/>
      <c r="KUL145" s="6"/>
      <c r="KUM145" s="6"/>
      <c r="KUN145" s="6"/>
      <c r="KUO145" s="6"/>
      <c r="KUP145" s="6"/>
      <c r="KUQ145" s="6"/>
      <c r="KUR145" s="6"/>
      <c r="KUS145" s="6"/>
      <c r="KUT145" s="6"/>
      <c r="KUU145" s="6"/>
      <c r="KUV145" s="6"/>
      <c r="KUW145" s="6"/>
      <c r="KUX145" s="6"/>
      <c r="KUY145" s="6"/>
      <c r="KUZ145" s="6"/>
      <c r="KVA145" s="6"/>
      <c r="KVB145" s="6"/>
      <c r="KVC145" s="6"/>
      <c r="KVD145" s="6"/>
      <c r="KVE145" s="6"/>
      <c r="KVF145" s="6"/>
      <c r="KVG145" s="6"/>
      <c r="KVH145" s="6"/>
      <c r="KVI145" s="6"/>
      <c r="KVJ145" s="6"/>
      <c r="KVK145" s="6"/>
      <c r="KVL145" s="6"/>
      <c r="KVM145" s="6"/>
      <c r="KVN145" s="6"/>
      <c r="KVO145" s="6"/>
      <c r="KVP145" s="6"/>
      <c r="KVQ145" s="6"/>
      <c r="KVR145" s="6"/>
      <c r="KVS145" s="6"/>
      <c r="KVT145" s="6"/>
      <c r="KVU145" s="6"/>
      <c r="KVV145" s="6"/>
      <c r="KVW145" s="6"/>
      <c r="KVX145" s="6"/>
      <c r="KVY145" s="6"/>
      <c r="KVZ145" s="6"/>
      <c r="KWA145" s="6"/>
      <c r="KWB145" s="6"/>
      <c r="KWC145" s="6"/>
      <c r="KWD145" s="6"/>
      <c r="KWE145" s="6"/>
      <c r="KWF145" s="6"/>
      <c r="KWG145" s="6"/>
      <c r="KWH145" s="6"/>
      <c r="KWI145" s="6"/>
      <c r="KWJ145" s="6"/>
      <c r="KWK145" s="6"/>
      <c r="KWL145" s="6"/>
      <c r="KWM145" s="6"/>
      <c r="KWN145" s="6"/>
      <c r="KWO145" s="6"/>
      <c r="KWP145" s="6"/>
      <c r="KWQ145" s="6"/>
      <c r="KWR145" s="6"/>
      <c r="KWS145" s="6"/>
      <c r="KWT145" s="6"/>
      <c r="KWU145" s="6"/>
      <c r="KWV145" s="6"/>
      <c r="KWW145" s="6"/>
      <c r="KWX145" s="6"/>
      <c r="KWY145" s="6"/>
      <c r="KWZ145" s="6"/>
      <c r="KXA145" s="6"/>
      <c r="KXB145" s="6"/>
      <c r="KXC145" s="6"/>
      <c r="KXD145" s="6"/>
      <c r="KXE145" s="6"/>
      <c r="KXF145" s="6"/>
      <c r="KXG145" s="6"/>
      <c r="KXH145" s="6"/>
      <c r="KXI145" s="6"/>
      <c r="KXJ145" s="6"/>
      <c r="KXK145" s="6"/>
      <c r="KXL145" s="6"/>
      <c r="KXM145" s="6"/>
      <c r="KXN145" s="6"/>
      <c r="KXO145" s="6"/>
      <c r="KXP145" s="6"/>
      <c r="KXQ145" s="6"/>
      <c r="KXR145" s="6"/>
      <c r="KXS145" s="6"/>
      <c r="KXT145" s="6"/>
      <c r="KXU145" s="6"/>
      <c r="KXV145" s="6"/>
      <c r="KXW145" s="6"/>
      <c r="KXX145" s="6"/>
      <c r="KXY145" s="6"/>
      <c r="KXZ145" s="6"/>
      <c r="KYA145" s="6"/>
      <c r="KYB145" s="6"/>
      <c r="KYC145" s="6"/>
      <c r="KYD145" s="6"/>
      <c r="KYE145" s="6"/>
      <c r="KYF145" s="6"/>
      <c r="KYG145" s="6"/>
      <c r="KYH145" s="6"/>
      <c r="KYI145" s="6"/>
      <c r="KYJ145" s="6"/>
      <c r="KYK145" s="6"/>
      <c r="KYL145" s="6"/>
      <c r="KYM145" s="6"/>
      <c r="KYN145" s="6"/>
      <c r="KYO145" s="6"/>
      <c r="KYP145" s="6"/>
      <c r="KYQ145" s="6"/>
      <c r="KYR145" s="6"/>
      <c r="KYS145" s="6"/>
      <c r="KYT145" s="6"/>
      <c r="KYU145" s="6"/>
      <c r="KYV145" s="6"/>
      <c r="KYW145" s="6"/>
      <c r="KYX145" s="6"/>
      <c r="KYY145" s="6"/>
      <c r="KYZ145" s="6"/>
      <c r="KZA145" s="6"/>
      <c r="KZB145" s="6"/>
      <c r="KZC145" s="6"/>
      <c r="KZD145" s="6"/>
      <c r="KZE145" s="6"/>
      <c r="KZF145" s="6"/>
      <c r="KZG145" s="6"/>
      <c r="KZH145" s="6"/>
      <c r="KZI145" s="6"/>
      <c r="KZJ145" s="6"/>
      <c r="KZK145" s="6"/>
      <c r="KZL145" s="6"/>
      <c r="KZM145" s="6"/>
      <c r="KZN145" s="6"/>
      <c r="KZO145" s="6"/>
      <c r="KZP145" s="6"/>
      <c r="KZQ145" s="6"/>
      <c r="KZR145" s="6"/>
      <c r="KZS145" s="6"/>
      <c r="KZT145" s="6"/>
      <c r="KZU145" s="6"/>
      <c r="KZV145" s="6"/>
      <c r="KZW145" s="6"/>
      <c r="KZX145" s="6"/>
      <c r="KZY145" s="6"/>
      <c r="KZZ145" s="6"/>
      <c r="LAA145" s="6"/>
      <c r="LAB145" s="6"/>
      <c r="LAC145" s="6"/>
      <c r="LAD145" s="6"/>
      <c r="LAE145" s="6"/>
      <c r="LAF145" s="6"/>
      <c r="LAG145" s="6"/>
      <c r="LAH145" s="6"/>
      <c r="LAI145" s="6"/>
      <c r="LAJ145" s="6"/>
      <c r="LAK145" s="6"/>
      <c r="LAL145" s="6"/>
      <c r="LAM145" s="6"/>
      <c r="LAN145" s="6"/>
      <c r="LAO145" s="6"/>
      <c r="LAP145" s="6"/>
      <c r="LAQ145" s="6"/>
      <c r="LAR145" s="6"/>
      <c r="LAS145" s="6"/>
      <c r="LAT145" s="6"/>
      <c r="LAU145" s="6"/>
      <c r="LAV145" s="6"/>
      <c r="LAW145" s="6"/>
      <c r="LAX145" s="6"/>
      <c r="LAY145" s="6"/>
      <c r="LAZ145" s="6"/>
      <c r="LBA145" s="6"/>
      <c r="LBB145" s="6"/>
      <c r="LBC145" s="6"/>
      <c r="LBD145" s="6"/>
      <c r="LBE145" s="6"/>
      <c r="LBF145" s="6"/>
      <c r="LBG145" s="6"/>
      <c r="LBH145" s="6"/>
      <c r="LBI145" s="6"/>
      <c r="LBJ145" s="6"/>
      <c r="LBK145" s="6"/>
      <c r="LBL145" s="6"/>
      <c r="LBM145" s="6"/>
      <c r="LBN145" s="6"/>
      <c r="LBO145" s="6"/>
      <c r="LBP145" s="6"/>
      <c r="LBQ145" s="6"/>
      <c r="LBR145" s="6"/>
      <c r="LBS145" s="6"/>
      <c r="LBT145" s="6"/>
      <c r="LBU145" s="6"/>
      <c r="LBV145" s="6"/>
      <c r="LBW145" s="6"/>
      <c r="LBX145" s="6"/>
      <c r="LBY145" s="6"/>
      <c r="LBZ145" s="6"/>
      <c r="LCA145" s="6"/>
      <c r="LCB145" s="6"/>
      <c r="LCC145" s="6"/>
      <c r="LCD145" s="6"/>
      <c r="LCE145" s="6"/>
      <c r="LCF145" s="6"/>
      <c r="LCG145" s="6"/>
      <c r="LCH145" s="6"/>
      <c r="LCI145" s="6"/>
      <c r="LCJ145" s="6"/>
      <c r="LCK145" s="6"/>
      <c r="LCL145" s="6"/>
      <c r="LCM145" s="6"/>
      <c r="LCN145" s="6"/>
      <c r="LCO145" s="6"/>
      <c r="LCP145" s="6"/>
      <c r="LCQ145" s="6"/>
      <c r="LCR145" s="6"/>
      <c r="LCS145" s="6"/>
      <c r="LCT145" s="6"/>
      <c r="LCU145" s="6"/>
      <c r="LCV145" s="6"/>
      <c r="LCW145" s="6"/>
      <c r="LCX145" s="6"/>
      <c r="LCY145" s="6"/>
      <c r="LCZ145" s="6"/>
      <c r="LDA145" s="6"/>
      <c r="LDB145" s="6"/>
      <c r="LDC145" s="6"/>
      <c r="LDD145" s="6"/>
      <c r="LDE145" s="6"/>
      <c r="LDF145" s="6"/>
      <c r="LDG145" s="6"/>
      <c r="LDH145" s="6"/>
      <c r="LDI145" s="6"/>
      <c r="LDJ145" s="6"/>
      <c r="LDK145" s="6"/>
      <c r="LDL145" s="6"/>
      <c r="LDM145" s="6"/>
      <c r="LDN145" s="6"/>
      <c r="LDO145" s="6"/>
      <c r="LDP145" s="6"/>
      <c r="LDQ145" s="6"/>
      <c r="LDR145" s="6"/>
      <c r="LDS145" s="6"/>
      <c r="LDT145" s="6"/>
      <c r="LDU145" s="6"/>
      <c r="LDV145" s="6"/>
      <c r="LDW145" s="6"/>
      <c r="LDX145" s="6"/>
      <c r="LDY145" s="6"/>
      <c r="LDZ145" s="6"/>
      <c r="LEA145" s="6"/>
      <c r="LEB145" s="6"/>
      <c r="LEC145" s="6"/>
      <c r="LED145" s="6"/>
      <c r="LEE145" s="6"/>
      <c r="LEF145" s="6"/>
      <c r="LEG145" s="6"/>
      <c r="LEH145" s="6"/>
      <c r="LEI145" s="6"/>
      <c r="LEJ145" s="6"/>
      <c r="LEK145" s="6"/>
      <c r="LEL145" s="6"/>
      <c r="LEM145" s="6"/>
      <c r="LEN145" s="6"/>
      <c r="LEO145" s="6"/>
      <c r="LEP145" s="6"/>
      <c r="LEQ145" s="6"/>
      <c r="LER145" s="6"/>
      <c r="LES145" s="6"/>
      <c r="LET145" s="6"/>
      <c r="LEU145" s="6"/>
      <c r="LEV145" s="6"/>
      <c r="LEW145" s="6"/>
      <c r="LEX145" s="6"/>
      <c r="LEY145" s="6"/>
      <c r="LEZ145" s="6"/>
      <c r="LFA145" s="6"/>
      <c r="LFB145" s="6"/>
      <c r="LFC145" s="6"/>
      <c r="LFD145" s="6"/>
      <c r="LFE145" s="6"/>
      <c r="LFF145" s="6"/>
      <c r="LFG145" s="6"/>
      <c r="LFH145" s="6"/>
      <c r="LFI145" s="6"/>
      <c r="LFJ145" s="6"/>
      <c r="LFK145" s="6"/>
      <c r="LFL145" s="6"/>
      <c r="LFM145" s="6"/>
      <c r="LFN145" s="6"/>
      <c r="LFO145" s="6"/>
      <c r="LFP145" s="6"/>
      <c r="LFQ145" s="6"/>
      <c r="LFR145" s="6"/>
      <c r="LFS145" s="6"/>
      <c r="LFT145" s="6"/>
      <c r="LFU145" s="6"/>
      <c r="LFV145" s="6"/>
      <c r="LFW145" s="6"/>
      <c r="LFX145" s="6"/>
      <c r="LFY145" s="6"/>
      <c r="LFZ145" s="6"/>
      <c r="LGA145" s="6"/>
      <c r="LGB145" s="6"/>
      <c r="LGC145" s="6"/>
      <c r="LGD145" s="6"/>
      <c r="LGE145" s="6"/>
      <c r="LGF145" s="6"/>
      <c r="LGG145" s="6"/>
      <c r="LGH145" s="6"/>
      <c r="LGI145" s="6"/>
      <c r="LGJ145" s="6"/>
      <c r="LGK145" s="6"/>
      <c r="LGL145" s="6"/>
      <c r="LGM145" s="6"/>
      <c r="LGN145" s="6"/>
      <c r="LGO145" s="6"/>
      <c r="LGP145" s="6"/>
      <c r="LGQ145" s="6"/>
      <c r="LGR145" s="6"/>
      <c r="LGS145" s="6"/>
      <c r="LGT145" s="6"/>
      <c r="LGU145" s="6"/>
      <c r="LGV145" s="6"/>
      <c r="LGW145" s="6"/>
      <c r="LGX145" s="6"/>
      <c r="LGY145" s="6"/>
      <c r="LGZ145" s="6"/>
      <c r="LHA145" s="6"/>
      <c r="LHB145" s="6"/>
      <c r="LHC145" s="6"/>
      <c r="LHD145" s="6"/>
      <c r="LHE145" s="6"/>
      <c r="LHF145" s="6"/>
      <c r="LHG145" s="6"/>
      <c r="LHH145" s="6"/>
      <c r="LHI145" s="6"/>
      <c r="LHJ145" s="6"/>
      <c r="LHK145" s="6"/>
      <c r="LHL145" s="6"/>
      <c r="LHM145" s="6"/>
      <c r="LHN145" s="6"/>
      <c r="LHO145" s="6"/>
      <c r="LHP145" s="6"/>
      <c r="LHQ145" s="6"/>
      <c r="LHR145" s="6"/>
      <c r="LHS145" s="6"/>
      <c r="LHT145" s="6"/>
      <c r="LHU145" s="6"/>
      <c r="LHV145" s="6"/>
      <c r="LHW145" s="6"/>
      <c r="LHX145" s="6"/>
      <c r="LHY145" s="6"/>
      <c r="LHZ145" s="6"/>
      <c r="LIA145" s="6"/>
      <c r="LIB145" s="6"/>
      <c r="LIC145" s="6"/>
      <c r="LID145" s="6"/>
      <c r="LIE145" s="6"/>
      <c r="LIF145" s="6"/>
      <c r="LIG145" s="6"/>
      <c r="LIH145" s="6"/>
      <c r="LII145" s="6"/>
      <c r="LIJ145" s="6"/>
      <c r="LIK145" s="6"/>
      <c r="LIL145" s="6"/>
      <c r="LIM145" s="6"/>
      <c r="LIN145" s="6"/>
      <c r="LIO145" s="6"/>
      <c r="LIP145" s="6"/>
      <c r="LIQ145" s="6"/>
      <c r="LIR145" s="6"/>
      <c r="LIS145" s="6"/>
      <c r="LIT145" s="6"/>
      <c r="LIU145" s="6"/>
      <c r="LIV145" s="6"/>
      <c r="LIW145" s="6"/>
      <c r="LIX145" s="6"/>
      <c r="LIY145" s="6"/>
      <c r="LIZ145" s="6"/>
      <c r="LJA145" s="6"/>
      <c r="LJB145" s="6"/>
      <c r="LJC145" s="6"/>
      <c r="LJD145" s="6"/>
      <c r="LJE145" s="6"/>
      <c r="LJF145" s="6"/>
      <c r="LJG145" s="6"/>
      <c r="LJH145" s="6"/>
      <c r="LJI145" s="6"/>
      <c r="LJJ145" s="6"/>
      <c r="LJK145" s="6"/>
      <c r="LJL145" s="6"/>
      <c r="LJM145" s="6"/>
      <c r="LJN145" s="6"/>
      <c r="LJO145" s="6"/>
      <c r="LJP145" s="6"/>
      <c r="LJQ145" s="6"/>
      <c r="LJR145" s="6"/>
      <c r="LJS145" s="6"/>
      <c r="LJT145" s="6"/>
      <c r="LJU145" s="6"/>
      <c r="LJV145" s="6"/>
      <c r="LJW145" s="6"/>
      <c r="LJX145" s="6"/>
      <c r="LJY145" s="6"/>
      <c r="LJZ145" s="6"/>
      <c r="LKA145" s="6"/>
      <c r="LKB145" s="6"/>
      <c r="LKC145" s="6"/>
      <c r="LKD145" s="6"/>
      <c r="LKE145" s="6"/>
      <c r="LKF145" s="6"/>
      <c r="LKG145" s="6"/>
      <c r="LKH145" s="6"/>
      <c r="LKI145" s="6"/>
      <c r="LKJ145" s="6"/>
      <c r="LKK145" s="6"/>
      <c r="LKL145" s="6"/>
      <c r="LKM145" s="6"/>
      <c r="LKN145" s="6"/>
      <c r="LKO145" s="6"/>
      <c r="LKP145" s="6"/>
      <c r="LKQ145" s="6"/>
      <c r="LKR145" s="6"/>
      <c r="LKS145" s="6"/>
      <c r="LKT145" s="6"/>
      <c r="LKU145" s="6"/>
      <c r="LKV145" s="6"/>
      <c r="LKW145" s="6"/>
      <c r="LKX145" s="6"/>
      <c r="LKY145" s="6"/>
      <c r="LKZ145" s="6"/>
      <c r="LLA145" s="6"/>
      <c r="LLB145" s="6"/>
      <c r="LLC145" s="6"/>
      <c r="LLD145" s="6"/>
      <c r="LLE145" s="6"/>
      <c r="LLF145" s="6"/>
      <c r="LLG145" s="6"/>
      <c r="LLH145" s="6"/>
      <c r="LLI145" s="6"/>
      <c r="LLJ145" s="6"/>
      <c r="LLK145" s="6"/>
      <c r="LLL145" s="6"/>
      <c r="LLM145" s="6"/>
      <c r="LLN145" s="6"/>
      <c r="LLO145" s="6"/>
      <c r="LLP145" s="6"/>
      <c r="LLQ145" s="6"/>
      <c r="LLR145" s="6"/>
      <c r="LLS145" s="6"/>
      <c r="LLT145" s="6"/>
      <c r="LLU145" s="6"/>
      <c r="LLV145" s="6"/>
      <c r="LLW145" s="6"/>
      <c r="LLX145" s="6"/>
      <c r="LLY145" s="6"/>
      <c r="LLZ145" s="6"/>
      <c r="LMA145" s="6"/>
      <c r="LMB145" s="6"/>
      <c r="LMC145" s="6"/>
      <c r="LMD145" s="6"/>
      <c r="LME145" s="6"/>
      <c r="LMF145" s="6"/>
      <c r="LMG145" s="6"/>
      <c r="LMH145" s="6"/>
      <c r="LMI145" s="6"/>
      <c r="LMJ145" s="6"/>
      <c r="LMK145" s="6"/>
      <c r="LML145" s="6"/>
      <c r="LMM145" s="6"/>
      <c r="LMN145" s="6"/>
      <c r="LMO145" s="6"/>
      <c r="LMP145" s="6"/>
      <c r="LMQ145" s="6"/>
      <c r="LMR145" s="6"/>
      <c r="LMS145" s="6"/>
      <c r="LMT145" s="6"/>
      <c r="LMU145" s="6"/>
      <c r="LMV145" s="6"/>
      <c r="LMW145" s="6"/>
      <c r="LMX145" s="6"/>
      <c r="LMY145" s="6"/>
      <c r="LMZ145" s="6"/>
      <c r="LNA145" s="6"/>
      <c r="LNB145" s="6"/>
      <c r="LNC145" s="6"/>
      <c r="LND145" s="6"/>
      <c r="LNE145" s="6"/>
      <c r="LNF145" s="6"/>
      <c r="LNG145" s="6"/>
      <c r="LNH145" s="6"/>
      <c r="LNI145" s="6"/>
      <c r="LNJ145" s="6"/>
      <c r="LNK145" s="6"/>
      <c r="LNL145" s="6"/>
      <c r="LNM145" s="6"/>
      <c r="LNN145" s="6"/>
      <c r="LNO145" s="6"/>
      <c r="LNP145" s="6"/>
      <c r="LNQ145" s="6"/>
      <c r="LNR145" s="6"/>
      <c r="LNS145" s="6"/>
      <c r="LNT145" s="6"/>
      <c r="LNU145" s="6"/>
      <c r="LNV145" s="6"/>
      <c r="LNW145" s="6"/>
      <c r="LNX145" s="6"/>
      <c r="LNY145" s="6"/>
      <c r="LNZ145" s="6"/>
      <c r="LOA145" s="6"/>
      <c r="LOB145" s="6"/>
      <c r="LOC145" s="6"/>
      <c r="LOD145" s="6"/>
      <c r="LOE145" s="6"/>
      <c r="LOF145" s="6"/>
      <c r="LOG145" s="6"/>
      <c r="LOH145" s="6"/>
      <c r="LOI145" s="6"/>
      <c r="LOJ145" s="6"/>
      <c r="LOK145" s="6"/>
      <c r="LOL145" s="6"/>
      <c r="LOM145" s="6"/>
      <c r="LON145" s="6"/>
      <c r="LOO145" s="6"/>
      <c r="LOP145" s="6"/>
      <c r="LOQ145" s="6"/>
      <c r="LOR145" s="6"/>
      <c r="LOS145" s="6"/>
      <c r="LOT145" s="6"/>
      <c r="LOU145" s="6"/>
      <c r="LOV145" s="6"/>
      <c r="LOW145" s="6"/>
      <c r="LOX145" s="6"/>
      <c r="LOY145" s="6"/>
      <c r="LOZ145" s="6"/>
      <c r="LPA145" s="6"/>
      <c r="LPB145" s="6"/>
      <c r="LPC145" s="6"/>
      <c r="LPD145" s="6"/>
      <c r="LPE145" s="6"/>
      <c r="LPF145" s="6"/>
      <c r="LPG145" s="6"/>
      <c r="LPH145" s="6"/>
      <c r="LPI145" s="6"/>
      <c r="LPJ145" s="6"/>
      <c r="LPK145" s="6"/>
      <c r="LPL145" s="6"/>
      <c r="LPM145" s="6"/>
      <c r="LPN145" s="6"/>
      <c r="LPO145" s="6"/>
      <c r="LPP145" s="6"/>
      <c r="LPQ145" s="6"/>
      <c r="LPR145" s="6"/>
      <c r="LPS145" s="6"/>
      <c r="LPT145" s="6"/>
      <c r="LPU145" s="6"/>
      <c r="LPV145" s="6"/>
      <c r="LPW145" s="6"/>
      <c r="LPX145" s="6"/>
      <c r="LPY145" s="6"/>
      <c r="LPZ145" s="6"/>
      <c r="LQA145" s="6"/>
      <c r="LQB145" s="6"/>
      <c r="LQC145" s="6"/>
      <c r="LQD145" s="6"/>
      <c r="LQE145" s="6"/>
      <c r="LQF145" s="6"/>
      <c r="LQG145" s="6"/>
      <c r="LQH145" s="6"/>
      <c r="LQI145" s="6"/>
      <c r="LQJ145" s="6"/>
      <c r="LQK145" s="6"/>
      <c r="LQL145" s="6"/>
      <c r="LQM145" s="6"/>
      <c r="LQN145" s="6"/>
      <c r="LQO145" s="6"/>
      <c r="LQP145" s="6"/>
      <c r="LQQ145" s="6"/>
      <c r="LQR145" s="6"/>
      <c r="LQS145" s="6"/>
      <c r="LQT145" s="6"/>
      <c r="LQU145" s="6"/>
      <c r="LQV145" s="6"/>
      <c r="LQW145" s="6"/>
      <c r="LQX145" s="6"/>
      <c r="LQY145" s="6"/>
      <c r="LQZ145" s="6"/>
      <c r="LRA145" s="6"/>
      <c r="LRB145" s="6"/>
      <c r="LRC145" s="6"/>
      <c r="LRD145" s="6"/>
      <c r="LRE145" s="6"/>
      <c r="LRF145" s="6"/>
      <c r="LRG145" s="6"/>
      <c r="LRH145" s="6"/>
      <c r="LRI145" s="6"/>
      <c r="LRJ145" s="6"/>
      <c r="LRK145" s="6"/>
      <c r="LRL145" s="6"/>
      <c r="LRM145" s="6"/>
      <c r="LRN145" s="6"/>
      <c r="LRO145" s="6"/>
      <c r="LRP145" s="6"/>
      <c r="LRQ145" s="6"/>
      <c r="LRR145" s="6"/>
      <c r="LRS145" s="6"/>
      <c r="LRT145" s="6"/>
      <c r="LRU145" s="6"/>
      <c r="LRV145" s="6"/>
      <c r="LRW145" s="6"/>
      <c r="LRX145" s="6"/>
      <c r="LRY145" s="6"/>
      <c r="LRZ145" s="6"/>
      <c r="LSA145" s="6"/>
      <c r="LSB145" s="6"/>
      <c r="LSC145" s="6"/>
      <c r="LSD145" s="6"/>
      <c r="LSE145" s="6"/>
      <c r="LSF145" s="6"/>
      <c r="LSG145" s="6"/>
      <c r="LSH145" s="6"/>
      <c r="LSI145" s="6"/>
      <c r="LSJ145" s="6"/>
      <c r="LSK145" s="6"/>
      <c r="LSL145" s="6"/>
      <c r="LSM145" s="6"/>
      <c r="LSN145" s="6"/>
      <c r="LSO145" s="6"/>
      <c r="LSP145" s="6"/>
      <c r="LSQ145" s="6"/>
      <c r="LSR145" s="6"/>
      <c r="LSS145" s="6"/>
      <c r="LST145" s="6"/>
      <c r="LSU145" s="6"/>
      <c r="LSV145" s="6"/>
      <c r="LSW145" s="6"/>
      <c r="LSX145" s="6"/>
      <c r="LSY145" s="6"/>
      <c r="LSZ145" s="6"/>
      <c r="LTA145" s="6"/>
      <c r="LTB145" s="6"/>
      <c r="LTC145" s="6"/>
      <c r="LTD145" s="6"/>
      <c r="LTE145" s="6"/>
      <c r="LTF145" s="6"/>
      <c r="LTG145" s="6"/>
      <c r="LTH145" s="6"/>
      <c r="LTI145" s="6"/>
      <c r="LTJ145" s="6"/>
      <c r="LTK145" s="6"/>
      <c r="LTL145" s="6"/>
      <c r="LTM145" s="6"/>
      <c r="LTN145" s="6"/>
      <c r="LTO145" s="6"/>
      <c r="LTP145" s="6"/>
      <c r="LTQ145" s="6"/>
      <c r="LTR145" s="6"/>
      <c r="LTS145" s="6"/>
      <c r="LTT145" s="6"/>
      <c r="LTU145" s="6"/>
      <c r="LTV145" s="6"/>
      <c r="LTW145" s="6"/>
      <c r="LTX145" s="6"/>
      <c r="LTY145" s="6"/>
      <c r="LTZ145" s="6"/>
      <c r="LUA145" s="6"/>
      <c r="LUB145" s="6"/>
      <c r="LUC145" s="6"/>
      <c r="LUD145" s="6"/>
      <c r="LUE145" s="6"/>
      <c r="LUF145" s="6"/>
      <c r="LUG145" s="6"/>
      <c r="LUH145" s="6"/>
      <c r="LUI145" s="6"/>
      <c r="LUJ145" s="6"/>
      <c r="LUK145" s="6"/>
      <c r="LUL145" s="6"/>
      <c r="LUM145" s="6"/>
      <c r="LUN145" s="6"/>
      <c r="LUO145" s="6"/>
      <c r="LUP145" s="6"/>
      <c r="LUQ145" s="6"/>
      <c r="LUR145" s="6"/>
      <c r="LUS145" s="6"/>
      <c r="LUT145" s="6"/>
      <c r="LUU145" s="6"/>
      <c r="LUV145" s="6"/>
      <c r="LUW145" s="6"/>
      <c r="LUX145" s="6"/>
      <c r="LUY145" s="6"/>
      <c r="LUZ145" s="6"/>
      <c r="LVA145" s="6"/>
      <c r="LVB145" s="6"/>
      <c r="LVC145" s="6"/>
      <c r="LVD145" s="6"/>
      <c r="LVE145" s="6"/>
      <c r="LVF145" s="6"/>
      <c r="LVG145" s="6"/>
      <c r="LVH145" s="6"/>
      <c r="LVI145" s="6"/>
      <c r="LVJ145" s="6"/>
      <c r="LVK145" s="6"/>
      <c r="LVL145" s="6"/>
      <c r="LVM145" s="6"/>
      <c r="LVN145" s="6"/>
      <c r="LVO145" s="6"/>
      <c r="LVP145" s="6"/>
      <c r="LVQ145" s="6"/>
      <c r="LVR145" s="6"/>
      <c r="LVS145" s="6"/>
      <c r="LVT145" s="6"/>
      <c r="LVU145" s="6"/>
      <c r="LVV145" s="6"/>
      <c r="LVW145" s="6"/>
      <c r="LVX145" s="6"/>
      <c r="LVY145" s="6"/>
      <c r="LVZ145" s="6"/>
      <c r="LWA145" s="6"/>
      <c r="LWB145" s="6"/>
      <c r="LWC145" s="6"/>
      <c r="LWD145" s="6"/>
      <c r="LWE145" s="6"/>
      <c r="LWF145" s="6"/>
      <c r="LWG145" s="6"/>
      <c r="LWH145" s="6"/>
      <c r="LWI145" s="6"/>
      <c r="LWJ145" s="6"/>
      <c r="LWK145" s="6"/>
      <c r="LWL145" s="6"/>
      <c r="LWM145" s="6"/>
      <c r="LWN145" s="6"/>
      <c r="LWO145" s="6"/>
      <c r="LWP145" s="6"/>
      <c r="LWQ145" s="6"/>
      <c r="LWR145" s="6"/>
      <c r="LWS145" s="6"/>
      <c r="LWT145" s="6"/>
      <c r="LWU145" s="6"/>
      <c r="LWV145" s="6"/>
      <c r="LWW145" s="6"/>
      <c r="LWX145" s="6"/>
      <c r="LWY145" s="6"/>
      <c r="LWZ145" s="6"/>
      <c r="LXA145" s="6"/>
      <c r="LXB145" s="6"/>
      <c r="LXC145" s="6"/>
      <c r="LXD145" s="6"/>
      <c r="LXE145" s="6"/>
      <c r="LXF145" s="6"/>
      <c r="LXG145" s="6"/>
      <c r="LXH145" s="6"/>
      <c r="LXI145" s="6"/>
      <c r="LXJ145" s="6"/>
      <c r="LXK145" s="6"/>
      <c r="LXL145" s="6"/>
      <c r="LXM145" s="6"/>
      <c r="LXN145" s="6"/>
      <c r="LXO145" s="6"/>
      <c r="LXP145" s="6"/>
      <c r="LXQ145" s="6"/>
      <c r="LXR145" s="6"/>
      <c r="LXS145" s="6"/>
      <c r="LXT145" s="6"/>
      <c r="LXU145" s="6"/>
      <c r="LXV145" s="6"/>
      <c r="LXW145" s="6"/>
      <c r="LXX145" s="6"/>
      <c r="LXY145" s="6"/>
      <c r="LXZ145" s="6"/>
      <c r="LYA145" s="6"/>
      <c r="LYB145" s="6"/>
      <c r="LYC145" s="6"/>
      <c r="LYD145" s="6"/>
      <c r="LYE145" s="6"/>
      <c r="LYF145" s="6"/>
      <c r="LYG145" s="6"/>
      <c r="LYH145" s="6"/>
      <c r="LYI145" s="6"/>
      <c r="LYJ145" s="6"/>
      <c r="LYK145" s="6"/>
      <c r="LYL145" s="6"/>
      <c r="LYM145" s="6"/>
      <c r="LYN145" s="6"/>
      <c r="LYO145" s="6"/>
      <c r="LYP145" s="6"/>
      <c r="LYQ145" s="6"/>
      <c r="LYR145" s="6"/>
      <c r="LYS145" s="6"/>
      <c r="LYT145" s="6"/>
      <c r="LYU145" s="6"/>
      <c r="LYV145" s="6"/>
      <c r="LYW145" s="6"/>
      <c r="LYX145" s="6"/>
      <c r="LYY145" s="6"/>
      <c r="LYZ145" s="6"/>
      <c r="LZA145" s="6"/>
      <c r="LZB145" s="6"/>
      <c r="LZC145" s="6"/>
      <c r="LZD145" s="6"/>
      <c r="LZE145" s="6"/>
      <c r="LZF145" s="6"/>
      <c r="LZG145" s="6"/>
      <c r="LZH145" s="6"/>
      <c r="LZI145" s="6"/>
      <c r="LZJ145" s="6"/>
      <c r="LZK145" s="6"/>
      <c r="LZL145" s="6"/>
      <c r="LZM145" s="6"/>
      <c r="LZN145" s="6"/>
      <c r="LZO145" s="6"/>
      <c r="LZP145" s="6"/>
      <c r="LZQ145" s="6"/>
      <c r="LZR145" s="6"/>
      <c r="LZS145" s="6"/>
      <c r="LZT145" s="6"/>
      <c r="LZU145" s="6"/>
      <c r="LZV145" s="6"/>
      <c r="LZW145" s="6"/>
      <c r="LZX145" s="6"/>
      <c r="LZY145" s="6"/>
      <c r="LZZ145" s="6"/>
      <c r="MAA145" s="6"/>
      <c r="MAB145" s="6"/>
      <c r="MAC145" s="6"/>
      <c r="MAD145" s="6"/>
      <c r="MAE145" s="6"/>
      <c r="MAF145" s="6"/>
      <c r="MAG145" s="6"/>
      <c r="MAH145" s="6"/>
      <c r="MAI145" s="6"/>
      <c r="MAJ145" s="6"/>
      <c r="MAK145" s="6"/>
      <c r="MAL145" s="6"/>
      <c r="MAM145" s="6"/>
      <c r="MAN145" s="6"/>
      <c r="MAO145" s="6"/>
      <c r="MAP145" s="6"/>
      <c r="MAQ145" s="6"/>
      <c r="MAR145" s="6"/>
      <c r="MAS145" s="6"/>
      <c r="MAT145" s="6"/>
      <c r="MAU145" s="6"/>
      <c r="MAV145" s="6"/>
      <c r="MAW145" s="6"/>
      <c r="MAX145" s="6"/>
      <c r="MAY145" s="6"/>
      <c r="MAZ145" s="6"/>
      <c r="MBA145" s="6"/>
      <c r="MBB145" s="6"/>
      <c r="MBC145" s="6"/>
      <c r="MBD145" s="6"/>
      <c r="MBE145" s="6"/>
      <c r="MBF145" s="6"/>
      <c r="MBG145" s="6"/>
      <c r="MBH145" s="6"/>
      <c r="MBI145" s="6"/>
      <c r="MBJ145" s="6"/>
      <c r="MBK145" s="6"/>
      <c r="MBL145" s="6"/>
      <c r="MBM145" s="6"/>
      <c r="MBN145" s="6"/>
      <c r="MBO145" s="6"/>
      <c r="MBP145" s="6"/>
      <c r="MBQ145" s="6"/>
      <c r="MBR145" s="6"/>
      <c r="MBS145" s="6"/>
      <c r="MBT145" s="6"/>
      <c r="MBU145" s="6"/>
      <c r="MBV145" s="6"/>
      <c r="MBW145" s="6"/>
      <c r="MBX145" s="6"/>
      <c r="MBY145" s="6"/>
      <c r="MBZ145" s="6"/>
      <c r="MCA145" s="6"/>
      <c r="MCB145" s="6"/>
      <c r="MCC145" s="6"/>
      <c r="MCD145" s="6"/>
      <c r="MCE145" s="6"/>
      <c r="MCF145" s="6"/>
      <c r="MCG145" s="6"/>
      <c r="MCH145" s="6"/>
      <c r="MCI145" s="6"/>
      <c r="MCJ145" s="6"/>
      <c r="MCK145" s="6"/>
      <c r="MCL145" s="6"/>
      <c r="MCM145" s="6"/>
      <c r="MCN145" s="6"/>
      <c r="MCO145" s="6"/>
      <c r="MCP145" s="6"/>
      <c r="MCQ145" s="6"/>
      <c r="MCR145" s="6"/>
      <c r="MCS145" s="6"/>
      <c r="MCT145" s="6"/>
      <c r="MCU145" s="6"/>
      <c r="MCV145" s="6"/>
      <c r="MCW145" s="6"/>
      <c r="MCX145" s="6"/>
      <c r="MCY145" s="6"/>
      <c r="MCZ145" s="6"/>
      <c r="MDA145" s="6"/>
      <c r="MDB145" s="6"/>
      <c r="MDC145" s="6"/>
      <c r="MDD145" s="6"/>
      <c r="MDE145" s="6"/>
      <c r="MDF145" s="6"/>
      <c r="MDG145" s="6"/>
      <c r="MDH145" s="6"/>
      <c r="MDI145" s="6"/>
      <c r="MDJ145" s="6"/>
      <c r="MDK145" s="6"/>
      <c r="MDL145" s="6"/>
      <c r="MDM145" s="6"/>
      <c r="MDN145" s="6"/>
      <c r="MDO145" s="6"/>
      <c r="MDP145" s="6"/>
      <c r="MDQ145" s="6"/>
      <c r="MDR145" s="6"/>
      <c r="MDS145" s="6"/>
      <c r="MDT145" s="6"/>
      <c r="MDU145" s="6"/>
      <c r="MDV145" s="6"/>
      <c r="MDW145" s="6"/>
      <c r="MDX145" s="6"/>
      <c r="MDY145" s="6"/>
      <c r="MDZ145" s="6"/>
      <c r="MEA145" s="6"/>
      <c r="MEB145" s="6"/>
      <c r="MEC145" s="6"/>
      <c r="MED145" s="6"/>
      <c r="MEE145" s="6"/>
      <c r="MEF145" s="6"/>
      <c r="MEG145" s="6"/>
      <c r="MEH145" s="6"/>
      <c r="MEI145" s="6"/>
      <c r="MEJ145" s="6"/>
      <c r="MEK145" s="6"/>
      <c r="MEL145" s="6"/>
      <c r="MEM145" s="6"/>
      <c r="MEN145" s="6"/>
      <c r="MEO145" s="6"/>
      <c r="MEP145" s="6"/>
      <c r="MEQ145" s="6"/>
      <c r="MER145" s="6"/>
      <c r="MES145" s="6"/>
      <c r="MET145" s="6"/>
      <c r="MEU145" s="6"/>
      <c r="MEV145" s="6"/>
      <c r="MEW145" s="6"/>
      <c r="MEX145" s="6"/>
      <c r="MEY145" s="6"/>
      <c r="MEZ145" s="6"/>
      <c r="MFA145" s="6"/>
      <c r="MFB145" s="6"/>
      <c r="MFC145" s="6"/>
      <c r="MFD145" s="6"/>
      <c r="MFE145" s="6"/>
      <c r="MFF145" s="6"/>
      <c r="MFG145" s="6"/>
      <c r="MFH145" s="6"/>
      <c r="MFI145" s="6"/>
      <c r="MFJ145" s="6"/>
      <c r="MFK145" s="6"/>
      <c r="MFL145" s="6"/>
      <c r="MFM145" s="6"/>
      <c r="MFN145" s="6"/>
      <c r="MFO145" s="6"/>
      <c r="MFP145" s="6"/>
      <c r="MFQ145" s="6"/>
      <c r="MFR145" s="6"/>
      <c r="MFS145" s="6"/>
      <c r="MFT145" s="6"/>
      <c r="MFU145" s="6"/>
      <c r="MFV145" s="6"/>
      <c r="MFW145" s="6"/>
      <c r="MFX145" s="6"/>
      <c r="MFY145" s="6"/>
      <c r="MFZ145" s="6"/>
      <c r="MGA145" s="6"/>
      <c r="MGB145" s="6"/>
      <c r="MGC145" s="6"/>
      <c r="MGD145" s="6"/>
      <c r="MGE145" s="6"/>
      <c r="MGF145" s="6"/>
      <c r="MGG145" s="6"/>
      <c r="MGH145" s="6"/>
      <c r="MGI145" s="6"/>
      <c r="MGJ145" s="6"/>
      <c r="MGK145" s="6"/>
      <c r="MGL145" s="6"/>
      <c r="MGM145" s="6"/>
      <c r="MGN145" s="6"/>
      <c r="MGO145" s="6"/>
      <c r="MGP145" s="6"/>
      <c r="MGQ145" s="6"/>
      <c r="MGR145" s="6"/>
      <c r="MGS145" s="6"/>
      <c r="MGT145" s="6"/>
      <c r="MGU145" s="6"/>
      <c r="MGV145" s="6"/>
      <c r="MGW145" s="6"/>
      <c r="MGX145" s="6"/>
      <c r="MGY145" s="6"/>
      <c r="MGZ145" s="6"/>
      <c r="MHA145" s="6"/>
      <c r="MHB145" s="6"/>
      <c r="MHC145" s="6"/>
      <c r="MHD145" s="6"/>
      <c r="MHE145" s="6"/>
      <c r="MHF145" s="6"/>
      <c r="MHG145" s="6"/>
      <c r="MHH145" s="6"/>
      <c r="MHI145" s="6"/>
      <c r="MHJ145" s="6"/>
      <c r="MHK145" s="6"/>
      <c r="MHL145" s="6"/>
      <c r="MHM145" s="6"/>
      <c r="MHN145" s="6"/>
      <c r="MHO145" s="6"/>
      <c r="MHP145" s="6"/>
      <c r="MHQ145" s="6"/>
      <c r="MHR145" s="6"/>
      <c r="MHS145" s="6"/>
      <c r="MHT145" s="6"/>
      <c r="MHU145" s="6"/>
      <c r="MHV145" s="6"/>
      <c r="MHW145" s="6"/>
      <c r="MHX145" s="6"/>
      <c r="MHY145" s="6"/>
      <c r="MHZ145" s="6"/>
      <c r="MIA145" s="6"/>
      <c r="MIB145" s="6"/>
      <c r="MIC145" s="6"/>
      <c r="MID145" s="6"/>
      <c r="MIE145" s="6"/>
      <c r="MIF145" s="6"/>
      <c r="MIG145" s="6"/>
      <c r="MIH145" s="6"/>
      <c r="MII145" s="6"/>
      <c r="MIJ145" s="6"/>
      <c r="MIK145" s="6"/>
      <c r="MIL145" s="6"/>
      <c r="MIM145" s="6"/>
      <c r="MIN145" s="6"/>
      <c r="MIO145" s="6"/>
      <c r="MIP145" s="6"/>
      <c r="MIQ145" s="6"/>
      <c r="MIR145" s="6"/>
      <c r="MIS145" s="6"/>
      <c r="MIT145" s="6"/>
      <c r="MIU145" s="6"/>
      <c r="MIV145" s="6"/>
      <c r="MIW145" s="6"/>
      <c r="MIX145" s="6"/>
      <c r="MIY145" s="6"/>
      <c r="MIZ145" s="6"/>
      <c r="MJA145" s="6"/>
      <c r="MJB145" s="6"/>
      <c r="MJC145" s="6"/>
      <c r="MJD145" s="6"/>
      <c r="MJE145" s="6"/>
      <c r="MJF145" s="6"/>
      <c r="MJG145" s="6"/>
      <c r="MJH145" s="6"/>
      <c r="MJI145" s="6"/>
      <c r="MJJ145" s="6"/>
      <c r="MJK145" s="6"/>
      <c r="MJL145" s="6"/>
      <c r="MJM145" s="6"/>
      <c r="MJN145" s="6"/>
      <c r="MJO145" s="6"/>
      <c r="MJP145" s="6"/>
      <c r="MJQ145" s="6"/>
      <c r="MJR145" s="6"/>
      <c r="MJS145" s="6"/>
      <c r="MJT145" s="6"/>
      <c r="MJU145" s="6"/>
      <c r="MJV145" s="6"/>
      <c r="MJW145" s="6"/>
      <c r="MJX145" s="6"/>
      <c r="MJY145" s="6"/>
      <c r="MJZ145" s="6"/>
      <c r="MKA145" s="6"/>
      <c r="MKB145" s="6"/>
      <c r="MKC145" s="6"/>
      <c r="MKD145" s="6"/>
      <c r="MKE145" s="6"/>
      <c r="MKF145" s="6"/>
      <c r="MKG145" s="6"/>
      <c r="MKH145" s="6"/>
      <c r="MKI145" s="6"/>
      <c r="MKJ145" s="6"/>
      <c r="MKK145" s="6"/>
      <c r="MKL145" s="6"/>
      <c r="MKM145" s="6"/>
      <c r="MKN145" s="6"/>
      <c r="MKO145" s="6"/>
      <c r="MKP145" s="6"/>
      <c r="MKQ145" s="6"/>
      <c r="MKR145" s="6"/>
      <c r="MKS145" s="6"/>
      <c r="MKT145" s="6"/>
      <c r="MKU145" s="6"/>
      <c r="MKV145" s="6"/>
      <c r="MKW145" s="6"/>
      <c r="MKX145" s="6"/>
      <c r="MKY145" s="6"/>
      <c r="MKZ145" s="6"/>
      <c r="MLA145" s="6"/>
      <c r="MLB145" s="6"/>
      <c r="MLC145" s="6"/>
      <c r="MLD145" s="6"/>
      <c r="MLE145" s="6"/>
      <c r="MLF145" s="6"/>
      <c r="MLG145" s="6"/>
      <c r="MLH145" s="6"/>
      <c r="MLI145" s="6"/>
      <c r="MLJ145" s="6"/>
      <c r="MLK145" s="6"/>
      <c r="MLL145" s="6"/>
      <c r="MLM145" s="6"/>
      <c r="MLN145" s="6"/>
      <c r="MLO145" s="6"/>
      <c r="MLP145" s="6"/>
      <c r="MLQ145" s="6"/>
      <c r="MLR145" s="6"/>
      <c r="MLS145" s="6"/>
      <c r="MLT145" s="6"/>
      <c r="MLU145" s="6"/>
      <c r="MLV145" s="6"/>
      <c r="MLW145" s="6"/>
      <c r="MLX145" s="6"/>
      <c r="MLY145" s="6"/>
      <c r="MLZ145" s="6"/>
      <c r="MMA145" s="6"/>
      <c r="MMB145" s="6"/>
      <c r="MMC145" s="6"/>
      <c r="MMD145" s="6"/>
      <c r="MME145" s="6"/>
      <c r="MMF145" s="6"/>
      <c r="MMG145" s="6"/>
      <c r="MMH145" s="6"/>
      <c r="MMI145" s="6"/>
      <c r="MMJ145" s="6"/>
      <c r="MMK145" s="6"/>
      <c r="MML145" s="6"/>
      <c r="MMM145" s="6"/>
      <c r="MMN145" s="6"/>
      <c r="MMO145" s="6"/>
      <c r="MMP145" s="6"/>
      <c r="MMQ145" s="6"/>
      <c r="MMR145" s="6"/>
      <c r="MMS145" s="6"/>
      <c r="MMT145" s="6"/>
      <c r="MMU145" s="6"/>
      <c r="MMV145" s="6"/>
      <c r="MMW145" s="6"/>
      <c r="MMX145" s="6"/>
      <c r="MMY145" s="6"/>
      <c r="MMZ145" s="6"/>
      <c r="MNA145" s="6"/>
      <c r="MNB145" s="6"/>
      <c r="MNC145" s="6"/>
      <c r="MND145" s="6"/>
      <c r="MNE145" s="6"/>
      <c r="MNF145" s="6"/>
      <c r="MNG145" s="6"/>
      <c r="MNH145" s="6"/>
      <c r="MNI145" s="6"/>
      <c r="MNJ145" s="6"/>
      <c r="MNK145" s="6"/>
      <c r="MNL145" s="6"/>
      <c r="MNM145" s="6"/>
      <c r="MNN145" s="6"/>
      <c r="MNO145" s="6"/>
      <c r="MNP145" s="6"/>
      <c r="MNQ145" s="6"/>
      <c r="MNR145" s="6"/>
      <c r="MNS145" s="6"/>
      <c r="MNT145" s="6"/>
      <c r="MNU145" s="6"/>
      <c r="MNV145" s="6"/>
      <c r="MNW145" s="6"/>
      <c r="MNX145" s="6"/>
      <c r="MNY145" s="6"/>
      <c r="MNZ145" s="6"/>
      <c r="MOA145" s="6"/>
      <c r="MOB145" s="6"/>
      <c r="MOC145" s="6"/>
      <c r="MOD145" s="6"/>
      <c r="MOE145" s="6"/>
      <c r="MOF145" s="6"/>
      <c r="MOG145" s="6"/>
      <c r="MOH145" s="6"/>
      <c r="MOI145" s="6"/>
      <c r="MOJ145" s="6"/>
      <c r="MOK145" s="6"/>
      <c r="MOL145" s="6"/>
      <c r="MOM145" s="6"/>
      <c r="MON145" s="6"/>
      <c r="MOO145" s="6"/>
      <c r="MOP145" s="6"/>
      <c r="MOQ145" s="6"/>
      <c r="MOR145" s="6"/>
      <c r="MOS145" s="6"/>
      <c r="MOT145" s="6"/>
      <c r="MOU145" s="6"/>
      <c r="MOV145" s="6"/>
      <c r="MOW145" s="6"/>
      <c r="MOX145" s="6"/>
      <c r="MOY145" s="6"/>
      <c r="MOZ145" s="6"/>
      <c r="MPA145" s="6"/>
      <c r="MPB145" s="6"/>
      <c r="MPC145" s="6"/>
      <c r="MPD145" s="6"/>
      <c r="MPE145" s="6"/>
      <c r="MPF145" s="6"/>
      <c r="MPG145" s="6"/>
      <c r="MPH145" s="6"/>
      <c r="MPI145" s="6"/>
      <c r="MPJ145" s="6"/>
      <c r="MPK145" s="6"/>
      <c r="MPL145" s="6"/>
      <c r="MPM145" s="6"/>
      <c r="MPN145" s="6"/>
      <c r="MPO145" s="6"/>
      <c r="MPP145" s="6"/>
      <c r="MPQ145" s="6"/>
      <c r="MPR145" s="6"/>
      <c r="MPS145" s="6"/>
      <c r="MPT145" s="6"/>
      <c r="MPU145" s="6"/>
      <c r="MPV145" s="6"/>
      <c r="MPW145" s="6"/>
      <c r="MPX145" s="6"/>
      <c r="MPY145" s="6"/>
      <c r="MPZ145" s="6"/>
      <c r="MQA145" s="6"/>
      <c r="MQB145" s="6"/>
      <c r="MQC145" s="6"/>
      <c r="MQD145" s="6"/>
      <c r="MQE145" s="6"/>
      <c r="MQF145" s="6"/>
      <c r="MQG145" s="6"/>
      <c r="MQH145" s="6"/>
      <c r="MQI145" s="6"/>
      <c r="MQJ145" s="6"/>
      <c r="MQK145" s="6"/>
      <c r="MQL145" s="6"/>
      <c r="MQM145" s="6"/>
      <c r="MQN145" s="6"/>
      <c r="MQO145" s="6"/>
      <c r="MQP145" s="6"/>
      <c r="MQQ145" s="6"/>
      <c r="MQR145" s="6"/>
      <c r="MQS145" s="6"/>
      <c r="MQT145" s="6"/>
      <c r="MQU145" s="6"/>
      <c r="MQV145" s="6"/>
      <c r="MQW145" s="6"/>
      <c r="MQX145" s="6"/>
      <c r="MQY145" s="6"/>
      <c r="MQZ145" s="6"/>
      <c r="MRA145" s="6"/>
      <c r="MRB145" s="6"/>
      <c r="MRC145" s="6"/>
      <c r="MRD145" s="6"/>
      <c r="MRE145" s="6"/>
      <c r="MRF145" s="6"/>
      <c r="MRG145" s="6"/>
      <c r="MRH145" s="6"/>
      <c r="MRI145" s="6"/>
      <c r="MRJ145" s="6"/>
      <c r="MRK145" s="6"/>
      <c r="MRL145" s="6"/>
      <c r="MRM145" s="6"/>
      <c r="MRN145" s="6"/>
      <c r="MRO145" s="6"/>
      <c r="MRP145" s="6"/>
      <c r="MRQ145" s="6"/>
      <c r="MRR145" s="6"/>
      <c r="MRS145" s="6"/>
      <c r="MRT145" s="6"/>
      <c r="MRU145" s="6"/>
      <c r="MRV145" s="6"/>
      <c r="MRW145" s="6"/>
      <c r="MRX145" s="6"/>
      <c r="MRY145" s="6"/>
      <c r="MRZ145" s="6"/>
      <c r="MSA145" s="6"/>
      <c r="MSB145" s="6"/>
      <c r="MSC145" s="6"/>
      <c r="MSD145" s="6"/>
      <c r="MSE145" s="6"/>
      <c r="MSF145" s="6"/>
      <c r="MSG145" s="6"/>
      <c r="MSH145" s="6"/>
      <c r="MSI145" s="6"/>
      <c r="MSJ145" s="6"/>
      <c r="MSK145" s="6"/>
      <c r="MSL145" s="6"/>
      <c r="MSM145" s="6"/>
      <c r="MSN145" s="6"/>
      <c r="MSO145" s="6"/>
      <c r="MSP145" s="6"/>
      <c r="MSQ145" s="6"/>
      <c r="MSR145" s="6"/>
      <c r="MSS145" s="6"/>
      <c r="MST145" s="6"/>
      <c r="MSU145" s="6"/>
      <c r="MSV145" s="6"/>
      <c r="MSW145" s="6"/>
      <c r="MSX145" s="6"/>
      <c r="MSY145" s="6"/>
      <c r="MSZ145" s="6"/>
      <c r="MTA145" s="6"/>
      <c r="MTB145" s="6"/>
      <c r="MTC145" s="6"/>
      <c r="MTD145" s="6"/>
      <c r="MTE145" s="6"/>
      <c r="MTF145" s="6"/>
      <c r="MTG145" s="6"/>
      <c r="MTH145" s="6"/>
      <c r="MTI145" s="6"/>
      <c r="MTJ145" s="6"/>
      <c r="MTK145" s="6"/>
      <c r="MTL145" s="6"/>
      <c r="MTM145" s="6"/>
      <c r="MTN145" s="6"/>
      <c r="MTO145" s="6"/>
      <c r="MTP145" s="6"/>
      <c r="MTQ145" s="6"/>
      <c r="MTR145" s="6"/>
      <c r="MTS145" s="6"/>
      <c r="MTT145" s="6"/>
      <c r="MTU145" s="6"/>
      <c r="MTV145" s="6"/>
      <c r="MTW145" s="6"/>
      <c r="MTX145" s="6"/>
      <c r="MTY145" s="6"/>
      <c r="MTZ145" s="6"/>
      <c r="MUA145" s="6"/>
      <c r="MUB145" s="6"/>
      <c r="MUC145" s="6"/>
      <c r="MUD145" s="6"/>
      <c r="MUE145" s="6"/>
      <c r="MUF145" s="6"/>
      <c r="MUG145" s="6"/>
      <c r="MUH145" s="6"/>
      <c r="MUI145" s="6"/>
      <c r="MUJ145" s="6"/>
      <c r="MUK145" s="6"/>
      <c r="MUL145" s="6"/>
      <c r="MUM145" s="6"/>
      <c r="MUN145" s="6"/>
      <c r="MUO145" s="6"/>
      <c r="MUP145" s="6"/>
      <c r="MUQ145" s="6"/>
      <c r="MUR145" s="6"/>
      <c r="MUS145" s="6"/>
      <c r="MUT145" s="6"/>
      <c r="MUU145" s="6"/>
      <c r="MUV145" s="6"/>
      <c r="MUW145" s="6"/>
      <c r="MUX145" s="6"/>
      <c r="MUY145" s="6"/>
      <c r="MUZ145" s="6"/>
      <c r="MVA145" s="6"/>
      <c r="MVB145" s="6"/>
      <c r="MVC145" s="6"/>
      <c r="MVD145" s="6"/>
      <c r="MVE145" s="6"/>
      <c r="MVF145" s="6"/>
      <c r="MVG145" s="6"/>
      <c r="MVH145" s="6"/>
      <c r="MVI145" s="6"/>
      <c r="MVJ145" s="6"/>
      <c r="MVK145" s="6"/>
      <c r="MVL145" s="6"/>
      <c r="MVM145" s="6"/>
      <c r="MVN145" s="6"/>
      <c r="MVO145" s="6"/>
      <c r="MVP145" s="6"/>
      <c r="MVQ145" s="6"/>
      <c r="MVR145" s="6"/>
      <c r="MVS145" s="6"/>
      <c r="MVT145" s="6"/>
      <c r="MVU145" s="6"/>
      <c r="MVV145" s="6"/>
      <c r="MVW145" s="6"/>
      <c r="MVX145" s="6"/>
      <c r="MVY145" s="6"/>
      <c r="MVZ145" s="6"/>
      <c r="MWA145" s="6"/>
      <c r="MWB145" s="6"/>
      <c r="MWC145" s="6"/>
      <c r="MWD145" s="6"/>
      <c r="MWE145" s="6"/>
      <c r="MWF145" s="6"/>
      <c r="MWG145" s="6"/>
      <c r="MWH145" s="6"/>
      <c r="MWI145" s="6"/>
      <c r="MWJ145" s="6"/>
      <c r="MWK145" s="6"/>
      <c r="MWL145" s="6"/>
      <c r="MWM145" s="6"/>
      <c r="MWN145" s="6"/>
      <c r="MWO145" s="6"/>
      <c r="MWP145" s="6"/>
      <c r="MWQ145" s="6"/>
      <c r="MWR145" s="6"/>
      <c r="MWS145" s="6"/>
      <c r="MWT145" s="6"/>
      <c r="MWU145" s="6"/>
      <c r="MWV145" s="6"/>
      <c r="MWW145" s="6"/>
      <c r="MWX145" s="6"/>
      <c r="MWY145" s="6"/>
      <c r="MWZ145" s="6"/>
      <c r="MXA145" s="6"/>
      <c r="MXB145" s="6"/>
      <c r="MXC145" s="6"/>
      <c r="MXD145" s="6"/>
      <c r="MXE145" s="6"/>
      <c r="MXF145" s="6"/>
      <c r="MXG145" s="6"/>
      <c r="MXH145" s="6"/>
      <c r="MXI145" s="6"/>
      <c r="MXJ145" s="6"/>
      <c r="MXK145" s="6"/>
      <c r="MXL145" s="6"/>
      <c r="MXM145" s="6"/>
      <c r="MXN145" s="6"/>
      <c r="MXO145" s="6"/>
      <c r="MXP145" s="6"/>
      <c r="MXQ145" s="6"/>
      <c r="MXR145" s="6"/>
      <c r="MXS145" s="6"/>
      <c r="MXT145" s="6"/>
      <c r="MXU145" s="6"/>
      <c r="MXV145" s="6"/>
      <c r="MXW145" s="6"/>
      <c r="MXX145" s="6"/>
      <c r="MXY145" s="6"/>
      <c r="MXZ145" s="6"/>
      <c r="MYA145" s="6"/>
      <c r="MYB145" s="6"/>
      <c r="MYC145" s="6"/>
      <c r="MYD145" s="6"/>
      <c r="MYE145" s="6"/>
      <c r="MYF145" s="6"/>
      <c r="MYG145" s="6"/>
      <c r="MYH145" s="6"/>
      <c r="MYI145" s="6"/>
      <c r="MYJ145" s="6"/>
      <c r="MYK145" s="6"/>
      <c r="MYL145" s="6"/>
      <c r="MYM145" s="6"/>
      <c r="MYN145" s="6"/>
      <c r="MYO145" s="6"/>
      <c r="MYP145" s="6"/>
      <c r="MYQ145" s="6"/>
      <c r="MYR145" s="6"/>
      <c r="MYS145" s="6"/>
      <c r="MYT145" s="6"/>
      <c r="MYU145" s="6"/>
      <c r="MYV145" s="6"/>
      <c r="MYW145" s="6"/>
      <c r="MYX145" s="6"/>
      <c r="MYY145" s="6"/>
      <c r="MYZ145" s="6"/>
      <c r="MZA145" s="6"/>
      <c r="MZB145" s="6"/>
      <c r="MZC145" s="6"/>
      <c r="MZD145" s="6"/>
      <c r="MZE145" s="6"/>
      <c r="MZF145" s="6"/>
      <c r="MZG145" s="6"/>
      <c r="MZH145" s="6"/>
      <c r="MZI145" s="6"/>
      <c r="MZJ145" s="6"/>
      <c r="MZK145" s="6"/>
      <c r="MZL145" s="6"/>
      <c r="MZM145" s="6"/>
      <c r="MZN145" s="6"/>
      <c r="MZO145" s="6"/>
      <c r="MZP145" s="6"/>
      <c r="MZQ145" s="6"/>
      <c r="MZR145" s="6"/>
      <c r="MZS145" s="6"/>
      <c r="MZT145" s="6"/>
      <c r="MZU145" s="6"/>
      <c r="MZV145" s="6"/>
      <c r="MZW145" s="6"/>
      <c r="MZX145" s="6"/>
      <c r="MZY145" s="6"/>
      <c r="MZZ145" s="6"/>
      <c r="NAA145" s="6"/>
      <c r="NAB145" s="6"/>
      <c r="NAC145" s="6"/>
      <c r="NAD145" s="6"/>
      <c r="NAE145" s="6"/>
      <c r="NAF145" s="6"/>
      <c r="NAG145" s="6"/>
      <c r="NAH145" s="6"/>
      <c r="NAI145" s="6"/>
      <c r="NAJ145" s="6"/>
      <c r="NAK145" s="6"/>
      <c r="NAL145" s="6"/>
      <c r="NAM145" s="6"/>
      <c r="NAN145" s="6"/>
      <c r="NAO145" s="6"/>
      <c r="NAP145" s="6"/>
      <c r="NAQ145" s="6"/>
      <c r="NAR145" s="6"/>
      <c r="NAS145" s="6"/>
      <c r="NAT145" s="6"/>
      <c r="NAU145" s="6"/>
      <c r="NAV145" s="6"/>
      <c r="NAW145" s="6"/>
      <c r="NAX145" s="6"/>
      <c r="NAY145" s="6"/>
      <c r="NAZ145" s="6"/>
      <c r="NBA145" s="6"/>
      <c r="NBB145" s="6"/>
      <c r="NBC145" s="6"/>
      <c r="NBD145" s="6"/>
      <c r="NBE145" s="6"/>
      <c r="NBF145" s="6"/>
      <c r="NBG145" s="6"/>
      <c r="NBH145" s="6"/>
      <c r="NBI145" s="6"/>
      <c r="NBJ145" s="6"/>
      <c r="NBK145" s="6"/>
      <c r="NBL145" s="6"/>
      <c r="NBM145" s="6"/>
      <c r="NBN145" s="6"/>
      <c r="NBO145" s="6"/>
      <c r="NBP145" s="6"/>
      <c r="NBQ145" s="6"/>
      <c r="NBR145" s="6"/>
      <c r="NBS145" s="6"/>
      <c r="NBT145" s="6"/>
      <c r="NBU145" s="6"/>
      <c r="NBV145" s="6"/>
      <c r="NBW145" s="6"/>
      <c r="NBX145" s="6"/>
      <c r="NBY145" s="6"/>
      <c r="NBZ145" s="6"/>
      <c r="NCA145" s="6"/>
      <c r="NCB145" s="6"/>
      <c r="NCC145" s="6"/>
      <c r="NCD145" s="6"/>
      <c r="NCE145" s="6"/>
      <c r="NCF145" s="6"/>
      <c r="NCG145" s="6"/>
      <c r="NCH145" s="6"/>
      <c r="NCI145" s="6"/>
      <c r="NCJ145" s="6"/>
      <c r="NCK145" s="6"/>
      <c r="NCL145" s="6"/>
      <c r="NCM145" s="6"/>
      <c r="NCN145" s="6"/>
      <c r="NCO145" s="6"/>
      <c r="NCP145" s="6"/>
      <c r="NCQ145" s="6"/>
      <c r="NCR145" s="6"/>
      <c r="NCS145" s="6"/>
      <c r="NCT145" s="6"/>
      <c r="NCU145" s="6"/>
      <c r="NCV145" s="6"/>
      <c r="NCW145" s="6"/>
      <c r="NCX145" s="6"/>
      <c r="NCY145" s="6"/>
      <c r="NCZ145" s="6"/>
      <c r="NDA145" s="6"/>
      <c r="NDB145" s="6"/>
      <c r="NDC145" s="6"/>
      <c r="NDD145" s="6"/>
      <c r="NDE145" s="6"/>
      <c r="NDF145" s="6"/>
      <c r="NDG145" s="6"/>
      <c r="NDH145" s="6"/>
      <c r="NDI145" s="6"/>
      <c r="NDJ145" s="6"/>
      <c r="NDK145" s="6"/>
      <c r="NDL145" s="6"/>
      <c r="NDM145" s="6"/>
      <c r="NDN145" s="6"/>
      <c r="NDO145" s="6"/>
      <c r="NDP145" s="6"/>
      <c r="NDQ145" s="6"/>
      <c r="NDR145" s="6"/>
      <c r="NDS145" s="6"/>
      <c r="NDT145" s="6"/>
      <c r="NDU145" s="6"/>
      <c r="NDV145" s="6"/>
      <c r="NDW145" s="6"/>
      <c r="NDX145" s="6"/>
      <c r="NDY145" s="6"/>
      <c r="NDZ145" s="6"/>
      <c r="NEA145" s="6"/>
      <c r="NEB145" s="6"/>
      <c r="NEC145" s="6"/>
      <c r="NED145" s="6"/>
      <c r="NEE145" s="6"/>
      <c r="NEF145" s="6"/>
      <c r="NEG145" s="6"/>
      <c r="NEH145" s="6"/>
      <c r="NEI145" s="6"/>
      <c r="NEJ145" s="6"/>
      <c r="NEK145" s="6"/>
      <c r="NEL145" s="6"/>
      <c r="NEM145" s="6"/>
      <c r="NEN145" s="6"/>
      <c r="NEO145" s="6"/>
      <c r="NEP145" s="6"/>
      <c r="NEQ145" s="6"/>
      <c r="NER145" s="6"/>
      <c r="NES145" s="6"/>
      <c r="NET145" s="6"/>
      <c r="NEU145" s="6"/>
      <c r="NEV145" s="6"/>
      <c r="NEW145" s="6"/>
      <c r="NEX145" s="6"/>
      <c r="NEY145" s="6"/>
      <c r="NEZ145" s="6"/>
      <c r="NFA145" s="6"/>
      <c r="NFB145" s="6"/>
      <c r="NFC145" s="6"/>
      <c r="NFD145" s="6"/>
      <c r="NFE145" s="6"/>
      <c r="NFF145" s="6"/>
      <c r="NFG145" s="6"/>
      <c r="NFH145" s="6"/>
      <c r="NFI145" s="6"/>
      <c r="NFJ145" s="6"/>
      <c r="NFK145" s="6"/>
      <c r="NFL145" s="6"/>
      <c r="NFM145" s="6"/>
      <c r="NFN145" s="6"/>
      <c r="NFO145" s="6"/>
      <c r="NFP145" s="6"/>
      <c r="NFQ145" s="6"/>
      <c r="NFR145" s="6"/>
      <c r="NFS145" s="6"/>
      <c r="NFT145" s="6"/>
      <c r="NFU145" s="6"/>
      <c r="NFV145" s="6"/>
      <c r="NFW145" s="6"/>
      <c r="NFX145" s="6"/>
      <c r="NFY145" s="6"/>
      <c r="NFZ145" s="6"/>
      <c r="NGA145" s="6"/>
      <c r="NGB145" s="6"/>
      <c r="NGC145" s="6"/>
      <c r="NGD145" s="6"/>
      <c r="NGE145" s="6"/>
      <c r="NGF145" s="6"/>
      <c r="NGG145" s="6"/>
      <c r="NGH145" s="6"/>
      <c r="NGI145" s="6"/>
      <c r="NGJ145" s="6"/>
      <c r="NGK145" s="6"/>
      <c r="NGL145" s="6"/>
      <c r="NGM145" s="6"/>
      <c r="NGN145" s="6"/>
      <c r="NGO145" s="6"/>
      <c r="NGP145" s="6"/>
      <c r="NGQ145" s="6"/>
      <c r="NGR145" s="6"/>
      <c r="NGS145" s="6"/>
      <c r="NGT145" s="6"/>
      <c r="NGU145" s="6"/>
      <c r="NGV145" s="6"/>
      <c r="NGW145" s="6"/>
      <c r="NGX145" s="6"/>
      <c r="NGY145" s="6"/>
      <c r="NGZ145" s="6"/>
      <c r="NHA145" s="6"/>
      <c r="NHB145" s="6"/>
      <c r="NHC145" s="6"/>
      <c r="NHD145" s="6"/>
      <c r="NHE145" s="6"/>
      <c r="NHF145" s="6"/>
      <c r="NHG145" s="6"/>
      <c r="NHH145" s="6"/>
      <c r="NHI145" s="6"/>
      <c r="NHJ145" s="6"/>
      <c r="NHK145" s="6"/>
      <c r="NHL145" s="6"/>
      <c r="NHM145" s="6"/>
      <c r="NHN145" s="6"/>
      <c r="NHO145" s="6"/>
      <c r="NHP145" s="6"/>
      <c r="NHQ145" s="6"/>
      <c r="NHR145" s="6"/>
      <c r="NHS145" s="6"/>
      <c r="NHT145" s="6"/>
      <c r="NHU145" s="6"/>
      <c r="NHV145" s="6"/>
      <c r="NHW145" s="6"/>
      <c r="NHX145" s="6"/>
      <c r="NHY145" s="6"/>
      <c r="NHZ145" s="6"/>
      <c r="NIA145" s="6"/>
      <c r="NIB145" s="6"/>
      <c r="NIC145" s="6"/>
      <c r="NID145" s="6"/>
      <c r="NIE145" s="6"/>
      <c r="NIF145" s="6"/>
      <c r="NIG145" s="6"/>
      <c r="NIH145" s="6"/>
      <c r="NII145" s="6"/>
      <c r="NIJ145" s="6"/>
      <c r="NIK145" s="6"/>
      <c r="NIL145" s="6"/>
      <c r="NIM145" s="6"/>
      <c r="NIN145" s="6"/>
      <c r="NIO145" s="6"/>
      <c r="NIP145" s="6"/>
      <c r="NIQ145" s="6"/>
      <c r="NIR145" s="6"/>
      <c r="NIS145" s="6"/>
      <c r="NIT145" s="6"/>
      <c r="NIU145" s="6"/>
      <c r="NIV145" s="6"/>
      <c r="NIW145" s="6"/>
      <c r="NIX145" s="6"/>
      <c r="NIY145" s="6"/>
      <c r="NIZ145" s="6"/>
      <c r="NJA145" s="6"/>
      <c r="NJB145" s="6"/>
      <c r="NJC145" s="6"/>
      <c r="NJD145" s="6"/>
      <c r="NJE145" s="6"/>
      <c r="NJF145" s="6"/>
      <c r="NJG145" s="6"/>
      <c r="NJH145" s="6"/>
      <c r="NJI145" s="6"/>
      <c r="NJJ145" s="6"/>
      <c r="NJK145" s="6"/>
      <c r="NJL145" s="6"/>
      <c r="NJM145" s="6"/>
      <c r="NJN145" s="6"/>
      <c r="NJO145" s="6"/>
      <c r="NJP145" s="6"/>
      <c r="NJQ145" s="6"/>
      <c r="NJR145" s="6"/>
      <c r="NJS145" s="6"/>
      <c r="NJT145" s="6"/>
      <c r="NJU145" s="6"/>
      <c r="NJV145" s="6"/>
      <c r="NJW145" s="6"/>
      <c r="NJX145" s="6"/>
      <c r="NJY145" s="6"/>
      <c r="NJZ145" s="6"/>
      <c r="NKA145" s="6"/>
      <c r="NKB145" s="6"/>
      <c r="NKC145" s="6"/>
      <c r="NKD145" s="6"/>
      <c r="NKE145" s="6"/>
      <c r="NKF145" s="6"/>
      <c r="NKG145" s="6"/>
      <c r="NKH145" s="6"/>
      <c r="NKI145" s="6"/>
      <c r="NKJ145" s="6"/>
      <c r="NKK145" s="6"/>
      <c r="NKL145" s="6"/>
      <c r="NKM145" s="6"/>
      <c r="NKN145" s="6"/>
      <c r="NKO145" s="6"/>
      <c r="NKP145" s="6"/>
      <c r="NKQ145" s="6"/>
      <c r="NKR145" s="6"/>
      <c r="NKS145" s="6"/>
      <c r="NKT145" s="6"/>
      <c r="NKU145" s="6"/>
      <c r="NKV145" s="6"/>
      <c r="NKW145" s="6"/>
      <c r="NKX145" s="6"/>
      <c r="NKY145" s="6"/>
      <c r="NKZ145" s="6"/>
      <c r="NLA145" s="6"/>
      <c r="NLB145" s="6"/>
      <c r="NLC145" s="6"/>
      <c r="NLD145" s="6"/>
      <c r="NLE145" s="6"/>
      <c r="NLF145" s="6"/>
      <c r="NLG145" s="6"/>
      <c r="NLH145" s="6"/>
      <c r="NLI145" s="6"/>
      <c r="NLJ145" s="6"/>
      <c r="NLK145" s="6"/>
      <c r="NLL145" s="6"/>
      <c r="NLM145" s="6"/>
      <c r="NLN145" s="6"/>
      <c r="NLO145" s="6"/>
      <c r="NLP145" s="6"/>
      <c r="NLQ145" s="6"/>
      <c r="NLR145" s="6"/>
      <c r="NLS145" s="6"/>
      <c r="NLT145" s="6"/>
      <c r="NLU145" s="6"/>
      <c r="NLV145" s="6"/>
      <c r="NLW145" s="6"/>
      <c r="NLX145" s="6"/>
      <c r="NLY145" s="6"/>
      <c r="NLZ145" s="6"/>
      <c r="NMA145" s="6"/>
      <c r="NMB145" s="6"/>
      <c r="NMC145" s="6"/>
      <c r="NMD145" s="6"/>
      <c r="NME145" s="6"/>
      <c r="NMF145" s="6"/>
      <c r="NMG145" s="6"/>
      <c r="NMH145" s="6"/>
      <c r="NMI145" s="6"/>
      <c r="NMJ145" s="6"/>
      <c r="NMK145" s="6"/>
      <c r="NML145" s="6"/>
      <c r="NMM145" s="6"/>
      <c r="NMN145" s="6"/>
      <c r="NMO145" s="6"/>
      <c r="NMP145" s="6"/>
      <c r="NMQ145" s="6"/>
      <c r="NMR145" s="6"/>
      <c r="NMS145" s="6"/>
      <c r="NMT145" s="6"/>
      <c r="NMU145" s="6"/>
      <c r="NMV145" s="6"/>
      <c r="NMW145" s="6"/>
      <c r="NMX145" s="6"/>
      <c r="NMY145" s="6"/>
      <c r="NMZ145" s="6"/>
      <c r="NNA145" s="6"/>
      <c r="NNB145" s="6"/>
      <c r="NNC145" s="6"/>
      <c r="NND145" s="6"/>
      <c r="NNE145" s="6"/>
      <c r="NNF145" s="6"/>
      <c r="NNG145" s="6"/>
      <c r="NNH145" s="6"/>
      <c r="NNI145" s="6"/>
      <c r="NNJ145" s="6"/>
      <c r="NNK145" s="6"/>
      <c r="NNL145" s="6"/>
      <c r="NNM145" s="6"/>
      <c r="NNN145" s="6"/>
      <c r="NNO145" s="6"/>
      <c r="NNP145" s="6"/>
      <c r="NNQ145" s="6"/>
      <c r="NNR145" s="6"/>
      <c r="NNS145" s="6"/>
      <c r="NNT145" s="6"/>
      <c r="NNU145" s="6"/>
      <c r="NNV145" s="6"/>
      <c r="NNW145" s="6"/>
      <c r="NNX145" s="6"/>
      <c r="NNY145" s="6"/>
      <c r="NNZ145" s="6"/>
      <c r="NOA145" s="6"/>
      <c r="NOB145" s="6"/>
      <c r="NOC145" s="6"/>
      <c r="NOD145" s="6"/>
      <c r="NOE145" s="6"/>
      <c r="NOF145" s="6"/>
      <c r="NOG145" s="6"/>
      <c r="NOH145" s="6"/>
      <c r="NOI145" s="6"/>
      <c r="NOJ145" s="6"/>
      <c r="NOK145" s="6"/>
      <c r="NOL145" s="6"/>
      <c r="NOM145" s="6"/>
      <c r="NON145" s="6"/>
      <c r="NOO145" s="6"/>
      <c r="NOP145" s="6"/>
      <c r="NOQ145" s="6"/>
      <c r="NOR145" s="6"/>
      <c r="NOS145" s="6"/>
      <c r="NOT145" s="6"/>
      <c r="NOU145" s="6"/>
      <c r="NOV145" s="6"/>
      <c r="NOW145" s="6"/>
      <c r="NOX145" s="6"/>
      <c r="NOY145" s="6"/>
      <c r="NOZ145" s="6"/>
      <c r="NPA145" s="6"/>
      <c r="NPB145" s="6"/>
      <c r="NPC145" s="6"/>
      <c r="NPD145" s="6"/>
      <c r="NPE145" s="6"/>
      <c r="NPF145" s="6"/>
      <c r="NPG145" s="6"/>
      <c r="NPH145" s="6"/>
      <c r="NPI145" s="6"/>
      <c r="NPJ145" s="6"/>
      <c r="NPK145" s="6"/>
      <c r="NPL145" s="6"/>
      <c r="NPM145" s="6"/>
      <c r="NPN145" s="6"/>
      <c r="NPO145" s="6"/>
      <c r="NPP145" s="6"/>
      <c r="NPQ145" s="6"/>
      <c r="NPR145" s="6"/>
      <c r="NPS145" s="6"/>
      <c r="NPT145" s="6"/>
      <c r="NPU145" s="6"/>
      <c r="NPV145" s="6"/>
      <c r="NPW145" s="6"/>
      <c r="NPX145" s="6"/>
      <c r="NPY145" s="6"/>
      <c r="NPZ145" s="6"/>
      <c r="NQA145" s="6"/>
      <c r="NQB145" s="6"/>
      <c r="NQC145" s="6"/>
      <c r="NQD145" s="6"/>
      <c r="NQE145" s="6"/>
      <c r="NQF145" s="6"/>
      <c r="NQG145" s="6"/>
      <c r="NQH145" s="6"/>
      <c r="NQI145" s="6"/>
      <c r="NQJ145" s="6"/>
      <c r="NQK145" s="6"/>
      <c r="NQL145" s="6"/>
      <c r="NQM145" s="6"/>
      <c r="NQN145" s="6"/>
      <c r="NQO145" s="6"/>
      <c r="NQP145" s="6"/>
      <c r="NQQ145" s="6"/>
      <c r="NQR145" s="6"/>
      <c r="NQS145" s="6"/>
      <c r="NQT145" s="6"/>
      <c r="NQU145" s="6"/>
      <c r="NQV145" s="6"/>
      <c r="NQW145" s="6"/>
      <c r="NQX145" s="6"/>
      <c r="NQY145" s="6"/>
      <c r="NQZ145" s="6"/>
      <c r="NRA145" s="6"/>
      <c r="NRB145" s="6"/>
      <c r="NRC145" s="6"/>
      <c r="NRD145" s="6"/>
      <c r="NRE145" s="6"/>
      <c r="NRF145" s="6"/>
      <c r="NRG145" s="6"/>
      <c r="NRH145" s="6"/>
      <c r="NRI145" s="6"/>
      <c r="NRJ145" s="6"/>
      <c r="NRK145" s="6"/>
      <c r="NRL145" s="6"/>
      <c r="NRM145" s="6"/>
      <c r="NRN145" s="6"/>
      <c r="NRO145" s="6"/>
      <c r="NRP145" s="6"/>
      <c r="NRQ145" s="6"/>
      <c r="NRR145" s="6"/>
      <c r="NRS145" s="6"/>
      <c r="NRT145" s="6"/>
      <c r="NRU145" s="6"/>
      <c r="NRV145" s="6"/>
      <c r="NRW145" s="6"/>
      <c r="NRX145" s="6"/>
      <c r="NRY145" s="6"/>
      <c r="NRZ145" s="6"/>
      <c r="NSA145" s="6"/>
      <c r="NSB145" s="6"/>
      <c r="NSC145" s="6"/>
      <c r="NSD145" s="6"/>
      <c r="NSE145" s="6"/>
      <c r="NSF145" s="6"/>
      <c r="NSG145" s="6"/>
      <c r="NSH145" s="6"/>
      <c r="NSI145" s="6"/>
      <c r="NSJ145" s="6"/>
      <c r="NSK145" s="6"/>
      <c r="NSL145" s="6"/>
      <c r="NSM145" s="6"/>
      <c r="NSN145" s="6"/>
      <c r="NSO145" s="6"/>
      <c r="NSP145" s="6"/>
      <c r="NSQ145" s="6"/>
      <c r="NSR145" s="6"/>
      <c r="NSS145" s="6"/>
      <c r="NST145" s="6"/>
      <c r="NSU145" s="6"/>
      <c r="NSV145" s="6"/>
      <c r="NSW145" s="6"/>
      <c r="NSX145" s="6"/>
      <c r="NSY145" s="6"/>
      <c r="NSZ145" s="6"/>
      <c r="NTA145" s="6"/>
      <c r="NTB145" s="6"/>
      <c r="NTC145" s="6"/>
      <c r="NTD145" s="6"/>
      <c r="NTE145" s="6"/>
      <c r="NTF145" s="6"/>
      <c r="NTG145" s="6"/>
      <c r="NTH145" s="6"/>
      <c r="NTI145" s="6"/>
      <c r="NTJ145" s="6"/>
      <c r="NTK145" s="6"/>
      <c r="NTL145" s="6"/>
      <c r="NTM145" s="6"/>
      <c r="NTN145" s="6"/>
      <c r="NTO145" s="6"/>
      <c r="NTP145" s="6"/>
      <c r="NTQ145" s="6"/>
      <c r="NTR145" s="6"/>
      <c r="NTS145" s="6"/>
      <c r="NTT145" s="6"/>
      <c r="NTU145" s="6"/>
      <c r="NTV145" s="6"/>
      <c r="NTW145" s="6"/>
      <c r="NTX145" s="6"/>
      <c r="NTY145" s="6"/>
      <c r="NTZ145" s="6"/>
      <c r="NUA145" s="6"/>
      <c r="NUB145" s="6"/>
      <c r="NUC145" s="6"/>
      <c r="NUD145" s="6"/>
      <c r="NUE145" s="6"/>
      <c r="NUF145" s="6"/>
      <c r="NUG145" s="6"/>
      <c r="NUH145" s="6"/>
      <c r="NUI145" s="6"/>
      <c r="NUJ145" s="6"/>
      <c r="NUK145" s="6"/>
      <c r="NUL145" s="6"/>
      <c r="NUM145" s="6"/>
      <c r="NUN145" s="6"/>
      <c r="NUO145" s="6"/>
      <c r="NUP145" s="6"/>
      <c r="NUQ145" s="6"/>
      <c r="NUR145" s="6"/>
      <c r="NUS145" s="6"/>
      <c r="NUT145" s="6"/>
      <c r="NUU145" s="6"/>
      <c r="NUV145" s="6"/>
      <c r="NUW145" s="6"/>
      <c r="NUX145" s="6"/>
      <c r="NUY145" s="6"/>
      <c r="NUZ145" s="6"/>
      <c r="NVA145" s="6"/>
      <c r="NVB145" s="6"/>
      <c r="NVC145" s="6"/>
      <c r="NVD145" s="6"/>
      <c r="NVE145" s="6"/>
      <c r="NVF145" s="6"/>
      <c r="NVG145" s="6"/>
      <c r="NVH145" s="6"/>
      <c r="NVI145" s="6"/>
      <c r="NVJ145" s="6"/>
      <c r="NVK145" s="6"/>
      <c r="NVL145" s="6"/>
      <c r="NVM145" s="6"/>
      <c r="NVN145" s="6"/>
      <c r="NVO145" s="6"/>
      <c r="NVP145" s="6"/>
      <c r="NVQ145" s="6"/>
      <c r="NVR145" s="6"/>
      <c r="NVS145" s="6"/>
      <c r="NVT145" s="6"/>
      <c r="NVU145" s="6"/>
      <c r="NVV145" s="6"/>
      <c r="NVW145" s="6"/>
      <c r="NVX145" s="6"/>
      <c r="NVY145" s="6"/>
      <c r="NVZ145" s="6"/>
      <c r="NWA145" s="6"/>
      <c r="NWB145" s="6"/>
      <c r="NWC145" s="6"/>
      <c r="NWD145" s="6"/>
      <c r="NWE145" s="6"/>
      <c r="NWF145" s="6"/>
      <c r="NWG145" s="6"/>
      <c r="NWH145" s="6"/>
      <c r="NWI145" s="6"/>
      <c r="NWJ145" s="6"/>
      <c r="NWK145" s="6"/>
      <c r="NWL145" s="6"/>
      <c r="NWM145" s="6"/>
      <c r="NWN145" s="6"/>
      <c r="NWO145" s="6"/>
      <c r="NWP145" s="6"/>
      <c r="NWQ145" s="6"/>
      <c r="NWR145" s="6"/>
      <c r="NWS145" s="6"/>
      <c r="NWT145" s="6"/>
      <c r="NWU145" s="6"/>
      <c r="NWV145" s="6"/>
      <c r="NWW145" s="6"/>
      <c r="NWX145" s="6"/>
      <c r="NWY145" s="6"/>
      <c r="NWZ145" s="6"/>
      <c r="NXA145" s="6"/>
      <c r="NXB145" s="6"/>
      <c r="NXC145" s="6"/>
      <c r="NXD145" s="6"/>
      <c r="NXE145" s="6"/>
      <c r="NXF145" s="6"/>
      <c r="NXG145" s="6"/>
      <c r="NXH145" s="6"/>
      <c r="NXI145" s="6"/>
      <c r="NXJ145" s="6"/>
      <c r="NXK145" s="6"/>
      <c r="NXL145" s="6"/>
      <c r="NXM145" s="6"/>
      <c r="NXN145" s="6"/>
      <c r="NXO145" s="6"/>
      <c r="NXP145" s="6"/>
      <c r="NXQ145" s="6"/>
      <c r="NXR145" s="6"/>
      <c r="NXS145" s="6"/>
      <c r="NXT145" s="6"/>
      <c r="NXU145" s="6"/>
      <c r="NXV145" s="6"/>
      <c r="NXW145" s="6"/>
      <c r="NXX145" s="6"/>
      <c r="NXY145" s="6"/>
      <c r="NXZ145" s="6"/>
      <c r="NYA145" s="6"/>
      <c r="NYB145" s="6"/>
      <c r="NYC145" s="6"/>
      <c r="NYD145" s="6"/>
      <c r="NYE145" s="6"/>
      <c r="NYF145" s="6"/>
      <c r="NYG145" s="6"/>
      <c r="NYH145" s="6"/>
      <c r="NYI145" s="6"/>
      <c r="NYJ145" s="6"/>
      <c r="NYK145" s="6"/>
      <c r="NYL145" s="6"/>
      <c r="NYM145" s="6"/>
      <c r="NYN145" s="6"/>
      <c r="NYO145" s="6"/>
      <c r="NYP145" s="6"/>
      <c r="NYQ145" s="6"/>
      <c r="NYR145" s="6"/>
      <c r="NYS145" s="6"/>
      <c r="NYT145" s="6"/>
      <c r="NYU145" s="6"/>
      <c r="NYV145" s="6"/>
      <c r="NYW145" s="6"/>
      <c r="NYX145" s="6"/>
      <c r="NYY145" s="6"/>
      <c r="NYZ145" s="6"/>
      <c r="NZA145" s="6"/>
      <c r="NZB145" s="6"/>
      <c r="NZC145" s="6"/>
      <c r="NZD145" s="6"/>
      <c r="NZE145" s="6"/>
      <c r="NZF145" s="6"/>
      <c r="NZG145" s="6"/>
      <c r="NZH145" s="6"/>
      <c r="NZI145" s="6"/>
      <c r="NZJ145" s="6"/>
      <c r="NZK145" s="6"/>
      <c r="NZL145" s="6"/>
      <c r="NZM145" s="6"/>
      <c r="NZN145" s="6"/>
      <c r="NZO145" s="6"/>
      <c r="NZP145" s="6"/>
      <c r="NZQ145" s="6"/>
      <c r="NZR145" s="6"/>
      <c r="NZS145" s="6"/>
      <c r="NZT145" s="6"/>
      <c r="NZU145" s="6"/>
      <c r="NZV145" s="6"/>
      <c r="NZW145" s="6"/>
      <c r="NZX145" s="6"/>
      <c r="NZY145" s="6"/>
      <c r="NZZ145" s="6"/>
      <c r="OAA145" s="6"/>
      <c r="OAB145" s="6"/>
      <c r="OAC145" s="6"/>
      <c r="OAD145" s="6"/>
      <c r="OAE145" s="6"/>
      <c r="OAF145" s="6"/>
      <c r="OAG145" s="6"/>
      <c r="OAH145" s="6"/>
      <c r="OAI145" s="6"/>
      <c r="OAJ145" s="6"/>
      <c r="OAK145" s="6"/>
      <c r="OAL145" s="6"/>
      <c r="OAM145" s="6"/>
      <c r="OAN145" s="6"/>
      <c r="OAO145" s="6"/>
      <c r="OAP145" s="6"/>
      <c r="OAQ145" s="6"/>
      <c r="OAR145" s="6"/>
      <c r="OAS145" s="6"/>
      <c r="OAT145" s="6"/>
      <c r="OAU145" s="6"/>
      <c r="OAV145" s="6"/>
      <c r="OAW145" s="6"/>
      <c r="OAX145" s="6"/>
      <c r="OAY145" s="6"/>
      <c r="OAZ145" s="6"/>
      <c r="OBA145" s="6"/>
      <c r="OBB145" s="6"/>
      <c r="OBC145" s="6"/>
      <c r="OBD145" s="6"/>
      <c r="OBE145" s="6"/>
      <c r="OBF145" s="6"/>
      <c r="OBG145" s="6"/>
      <c r="OBH145" s="6"/>
      <c r="OBI145" s="6"/>
      <c r="OBJ145" s="6"/>
      <c r="OBK145" s="6"/>
      <c r="OBL145" s="6"/>
      <c r="OBM145" s="6"/>
      <c r="OBN145" s="6"/>
      <c r="OBO145" s="6"/>
      <c r="OBP145" s="6"/>
      <c r="OBQ145" s="6"/>
      <c r="OBR145" s="6"/>
      <c r="OBS145" s="6"/>
      <c r="OBT145" s="6"/>
      <c r="OBU145" s="6"/>
      <c r="OBV145" s="6"/>
      <c r="OBW145" s="6"/>
      <c r="OBX145" s="6"/>
      <c r="OBY145" s="6"/>
      <c r="OBZ145" s="6"/>
      <c r="OCA145" s="6"/>
      <c r="OCB145" s="6"/>
      <c r="OCC145" s="6"/>
      <c r="OCD145" s="6"/>
      <c r="OCE145" s="6"/>
      <c r="OCF145" s="6"/>
      <c r="OCG145" s="6"/>
      <c r="OCH145" s="6"/>
      <c r="OCI145" s="6"/>
      <c r="OCJ145" s="6"/>
      <c r="OCK145" s="6"/>
      <c r="OCL145" s="6"/>
      <c r="OCM145" s="6"/>
      <c r="OCN145" s="6"/>
      <c r="OCO145" s="6"/>
      <c r="OCP145" s="6"/>
      <c r="OCQ145" s="6"/>
      <c r="OCR145" s="6"/>
      <c r="OCS145" s="6"/>
      <c r="OCT145" s="6"/>
      <c r="OCU145" s="6"/>
      <c r="OCV145" s="6"/>
      <c r="OCW145" s="6"/>
      <c r="OCX145" s="6"/>
      <c r="OCY145" s="6"/>
      <c r="OCZ145" s="6"/>
      <c r="ODA145" s="6"/>
      <c r="ODB145" s="6"/>
      <c r="ODC145" s="6"/>
      <c r="ODD145" s="6"/>
      <c r="ODE145" s="6"/>
      <c r="ODF145" s="6"/>
      <c r="ODG145" s="6"/>
      <c r="ODH145" s="6"/>
      <c r="ODI145" s="6"/>
      <c r="ODJ145" s="6"/>
      <c r="ODK145" s="6"/>
      <c r="ODL145" s="6"/>
      <c r="ODM145" s="6"/>
      <c r="ODN145" s="6"/>
      <c r="ODO145" s="6"/>
      <c r="ODP145" s="6"/>
      <c r="ODQ145" s="6"/>
      <c r="ODR145" s="6"/>
      <c r="ODS145" s="6"/>
      <c r="ODT145" s="6"/>
      <c r="ODU145" s="6"/>
      <c r="ODV145" s="6"/>
      <c r="ODW145" s="6"/>
      <c r="ODX145" s="6"/>
      <c r="ODY145" s="6"/>
      <c r="ODZ145" s="6"/>
      <c r="OEA145" s="6"/>
      <c r="OEB145" s="6"/>
      <c r="OEC145" s="6"/>
      <c r="OED145" s="6"/>
      <c r="OEE145" s="6"/>
      <c r="OEF145" s="6"/>
      <c r="OEG145" s="6"/>
      <c r="OEH145" s="6"/>
      <c r="OEI145" s="6"/>
      <c r="OEJ145" s="6"/>
      <c r="OEK145" s="6"/>
      <c r="OEL145" s="6"/>
      <c r="OEM145" s="6"/>
      <c r="OEN145" s="6"/>
      <c r="OEO145" s="6"/>
      <c r="OEP145" s="6"/>
      <c r="OEQ145" s="6"/>
      <c r="OER145" s="6"/>
      <c r="OES145" s="6"/>
      <c r="OET145" s="6"/>
      <c r="OEU145" s="6"/>
      <c r="OEV145" s="6"/>
      <c r="OEW145" s="6"/>
      <c r="OEX145" s="6"/>
      <c r="OEY145" s="6"/>
      <c r="OEZ145" s="6"/>
      <c r="OFA145" s="6"/>
      <c r="OFB145" s="6"/>
      <c r="OFC145" s="6"/>
      <c r="OFD145" s="6"/>
      <c r="OFE145" s="6"/>
      <c r="OFF145" s="6"/>
      <c r="OFG145" s="6"/>
      <c r="OFH145" s="6"/>
      <c r="OFI145" s="6"/>
      <c r="OFJ145" s="6"/>
      <c r="OFK145" s="6"/>
      <c r="OFL145" s="6"/>
      <c r="OFM145" s="6"/>
      <c r="OFN145" s="6"/>
      <c r="OFO145" s="6"/>
      <c r="OFP145" s="6"/>
      <c r="OFQ145" s="6"/>
      <c r="OFR145" s="6"/>
      <c r="OFS145" s="6"/>
      <c r="OFT145" s="6"/>
      <c r="OFU145" s="6"/>
      <c r="OFV145" s="6"/>
      <c r="OFW145" s="6"/>
      <c r="OFX145" s="6"/>
      <c r="OFY145" s="6"/>
      <c r="OFZ145" s="6"/>
      <c r="OGA145" s="6"/>
      <c r="OGB145" s="6"/>
      <c r="OGC145" s="6"/>
      <c r="OGD145" s="6"/>
      <c r="OGE145" s="6"/>
      <c r="OGF145" s="6"/>
      <c r="OGG145" s="6"/>
      <c r="OGH145" s="6"/>
      <c r="OGI145" s="6"/>
      <c r="OGJ145" s="6"/>
      <c r="OGK145" s="6"/>
      <c r="OGL145" s="6"/>
      <c r="OGM145" s="6"/>
      <c r="OGN145" s="6"/>
      <c r="OGO145" s="6"/>
      <c r="OGP145" s="6"/>
      <c r="OGQ145" s="6"/>
      <c r="OGR145" s="6"/>
      <c r="OGS145" s="6"/>
      <c r="OGT145" s="6"/>
      <c r="OGU145" s="6"/>
      <c r="OGV145" s="6"/>
      <c r="OGW145" s="6"/>
      <c r="OGX145" s="6"/>
      <c r="OGY145" s="6"/>
      <c r="OGZ145" s="6"/>
      <c r="OHA145" s="6"/>
      <c r="OHB145" s="6"/>
      <c r="OHC145" s="6"/>
      <c r="OHD145" s="6"/>
      <c r="OHE145" s="6"/>
      <c r="OHF145" s="6"/>
      <c r="OHG145" s="6"/>
      <c r="OHH145" s="6"/>
      <c r="OHI145" s="6"/>
      <c r="OHJ145" s="6"/>
      <c r="OHK145" s="6"/>
      <c r="OHL145" s="6"/>
      <c r="OHM145" s="6"/>
      <c r="OHN145" s="6"/>
      <c r="OHO145" s="6"/>
      <c r="OHP145" s="6"/>
      <c r="OHQ145" s="6"/>
      <c r="OHR145" s="6"/>
      <c r="OHS145" s="6"/>
      <c r="OHT145" s="6"/>
      <c r="OHU145" s="6"/>
      <c r="OHV145" s="6"/>
      <c r="OHW145" s="6"/>
      <c r="OHX145" s="6"/>
      <c r="OHY145" s="6"/>
      <c r="OHZ145" s="6"/>
      <c r="OIA145" s="6"/>
      <c r="OIB145" s="6"/>
      <c r="OIC145" s="6"/>
      <c r="OID145" s="6"/>
      <c r="OIE145" s="6"/>
      <c r="OIF145" s="6"/>
      <c r="OIG145" s="6"/>
      <c r="OIH145" s="6"/>
      <c r="OII145" s="6"/>
      <c r="OIJ145" s="6"/>
      <c r="OIK145" s="6"/>
      <c r="OIL145" s="6"/>
      <c r="OIM145" s="6"/>
      <c r="OIN145" s="6"/>
      <c r="OIO145" s="6"/>
      <c r="OIP145" s="6"/>
      <c r="OIQ145" s="6"/>
      <c r="OIR145" s="6"/>
      <c r="OIS145" s="6"/>
      <c r="OIT145" s="6"/>
      <c r="OIU145" s="6"/>
      <c r="OIV145" s="6"/>
      <c r="OIW145" s="6"/>
      <c r="OIX145" s="6"/>
      <c r="OIY145" s="6"/>
      <c r="OIZ145" s="6"/>
      <c r="OJA145" s="6"/>
      <c r="OJB145" s="6"/>
      <c r="OJC145" s="6"/>
      <c r="OJD145" s="6"/>
      <c r="OJE145" s="6"/>
      <c r="OJF145" s="6"/>
      <c r="OJG145" s="6"/>
      <c r="OJH145" s="6"/>
      <c r="OJI145" s="6"/>
      <c r="OJJ145" s="6"/>
      <c r="OJK145" s="6"/>
      <c r="OJL145" s="6"/>
      <c r="OJM145" s="6"/>
      <c r="OJN145" s="6"/>
      <c r="OJO145" s="6"/>
      <c r="OJP145" s="6"/>
      <c r="OJQ145" s="6"/>
      <c r="OJR145" s="6"/>
      <c r="OJS145" s="6"/>
      <c r="OJT145" s="6"/>
      <c r="OJU145" s="6"/>
      <c r="OJV145" s="6"/>
      <c r="OJW145" s="6"/>
      <c r="OJX145" s="6"/>
      <c r="OJY145" s="6"/>
      <c r="OJZ145" s="6"/>
      <c r="OKA145" s="6"/>
      <c r="OKB145" s="6"/>
      <c r="OKC145" s="6"/>
      <c r="OKD145" s="6"/>
      <c r="OKE145" s="6"/>
      <c r="OKF145" s="6"/>
      <c r="OKG145" s="6"/>
      <c r="OKH145" s="6"/>
      <c r="OKI145" s="6"/>
      <c r="OKJ145" s="6"/>
      <c r="OKK145" s="6"/>
      <c r="OKL145" s="6"/>
      <c r="OKM145" s="6"/>
      <c r="OKN145" s="6"/>
      <c r="OKO145" s="6"/>
      <c r="OKP145" s="6"/>
      <c r="OKQ145" s="6"/>
      <c r="OKR145" s="6"/>
      <c r="OKS145" s="6"/>
      <c r="OKT145" s="6"/>
      <c r="OKU145" s="6"/>
      <c r="OKV145" s="6"/>
      <c r="OKW145" s="6"/>
      <c r="OKX145" s="6"/>
      <c r="OKY145" s="6"/>
      <c r="OKZ145" s="6"/>
      <c r="OLA145" s="6"/>
      <c r="OLB145" s="6"/>
      <c r="OLC145" s="6"/>
      <c r="OLD145" s="6"/>
      <c r="OLE145" s="6"/>
      <c r="OLF145" s="6"/>
      <c r="OLG145" s="6"/>
      <c r="OLH145" s="6"/>
      <c r="OLI145" s="6"/>
      <c r="OLJ145" s="6"/>
      <c r="OLK145" s="6"/>
      <c r="OLL145" s="6"/>
      <c r="OLM145" s="6"/>
      <c r="OLN145" s="6"/>
      <c r="OLO145" s="6"/>
      <c r="OLP145" s="6"/>
      <c r="OLQ145" s="6"/>
      <c r="OLR145" s="6"/>
      <c r="OLS145" s="6"/>
      <c r="OLT145" s="6"/>
      <c r="OLU145" s="6"/>
      <c r="OLV145" s="6"/>
      <c r="OLW145" s="6"/>
      <c r="OLX145" s="6"/>
      <c r="OLY145" s="6"/>
      <c r="OLZ145" s="6"/>
      <c r="OMA145" s="6"/>
      <c r="OMB145" s="6"/>
      <c r="OMC145" s="6"/>
      <c r="OMD145" s="6"/>
      <c r="OME145" s="6"/>
      <c r="OMF145" s="6"/>
      <c r="OMG145" s="6"/>
      <c r="OMH145" s="6"/>
      <c r="OMI145" s="6"/>
      <c r="OMJ145" s="6"/>
      <c r="OMK145" s="6"/>
      <c r="OML145" s="6"/>
      <c r="OMM145" s="6"/>
      <c r="OMN145" s="6"/>
      <c r="OMO145" s="6"/>
      <c r="OMP145" s="6"/>
      <c r="OMQ145" s="6"/>
      <c r="OMR145" s="6"/>
      <c r="OMS145" s="6"/>
      <c r="OMT145" s="6"/>
      <c r="OMU145" s="6"/>
      <c r="OMV145" s="6"/>
      <c r="OMW145" s="6"/>
      <c r="OMX145" s="6"/>
      <c r="OMY145" s="6"/>
      <c r="OMZ145" s="6"/>
      <c r="ONA145" s="6"/>
      <c r="ONB145" s="6"/>
      <c r="ONC145" s="6"/>
      <c r="OND145" s="6"/>
      <c r="ONE145" s="6"/>
      <c r="ONF145" s="6"/>
      <c r="ONG145" s="6"/>
      <c r="ONH145" s="6"/>
      <c r="ONI145" s="6"/>
      <c r="ONJ145" s="6"/>
      <c r="ONK145" s="6"/>
      <c r="ONL145" s="6"/>
      <c r="ONM145" s="6"/>
      <c r="ONN145" s="6"/>
      <c r="ONO145" s="6"/>
      <c r="ONP145" s="6"/>
      <c r="ONQ145" s="6"/>
      <c r="ONR145" s="6"/>
      <c r="ONS145" s="6"/>
      <c r="ONT145" s="6"/>
      <c r="ONU145" s="6"/>
      <c r="ONV145" s="6"/>
      <c r="ONW145" s="6"/>
      <c r="ONX145" s="6"/>
      <c r="ONY145" s="6"/>
      <c r="ONZ145" s="6"/>
      <c r="OOA145" s="6"/>
      <c r="OOB145" s="6"/>
      <c r="OOC145" s="6"/>
      <c r="OOD145" s="6"/>
      <c r="OOE145" s="6"/>
      <c r="OOF145" s="6"/>
      <c r="OOG145" s="6"/>
      <c r="OOH145" s="6"/>
      <c r="OOI145" s="6"/>
      <c r="OOJ145" s="6"/>
      <c r="OOK145" s="6"/>
      <c r="OOL145" s="6"/>
      <c r="OOM145" s="6"/>
      <c r="OON145" s="6"/>
      <c r="OOO145" s="6"/>
      <c r="OOP145" s="6"/>
      <c r="OOQ145" s="6"/>
      <c r="OOR145" s="6"/>
      <c r="OOS145" s="6"/>
      <c r="OOT145" s="6"/>
      <c r="OOU145" s="6"/>
      <c r="OOV145" s="6"/>
      <c r="OOW145" s="6"/>
      <c r="OOX145" s="6"/>
      <c r="OOY145" s="6"/>
      <c r="OOZ145" s="6"/>
      <c r="OPA145" s="6"/>
      <c r="OPB145" s="6"/>
      <c r="OPC145" s="6"/>
      <c r="OPD145" s="6"/>
      <c r="OPE145" s="6"/>
      <c r="OPF145" s="6"/>
      <c r="OPG145" s="6"/>
      <c r="OPH145" s="6"/>
      <c r="OPI145" s="6"/>
      <c r="OPJ145" s="6"/>
      <c r="OPK145" s="6"/>
      <c r="OPL145" s="6"/>
      <c r="OPM145" s="6"/>
      <c r="OPN145" s="6"/>
      <c r="OPO145" s="6"/>
      <c r="OPP145" s="6"/>
      <c r="OPQ145" s="6"/>
      <c r="OPR145" s="6"/>
      <c r="OPS145" s="6"/>
      <c r="OPT145" s="6"/>
      <c r="OPU145" s="6"/>
      <c r="OPV145" s="6"/>
      <c r="OPW145" s="6"/>
      <c r="OPX145" s="6"/>
      <c r="OPY145" s="6"/>
      <c r="OPZ145" s="6"/>
      <c r="OQA145" s="6"/>
      <c r="OQB145" s="6"/>
      <c r="OQC145" s="6"/>
      <c r="OQD145" s="6"/>
      <c r="OQE145" s="6"/>
      <c r="OQF145" s="6"/>
      <c r="OQG145" s="6"/>
      <c r="OQH145" s="6"/>
      <c r="OQI145" s="6"/>
      <c r="OQJ145" s="6"/>
      <c r="OQK145" s="6"/>
      <c r="OQL145" s="6"/>
      <c r="OQM145" s="6"/>
      <c r="OQN145" s="6"/>
      <c r="OQO145" s="6"/>
      <c r="OQP145" s="6"/>
      <c r="OQQ145" s="6"/>
      <c r="OQR145" s="6"/>
      <c r="OQS145" s="6"/>
      <c r="OQT145" s="6"/>
      <c r="OQU145" s="6"/>
      <c r="OQV145" s="6"/>
      <c r="OQW145" s="6"/>
      <c r="OQX145" s="6"/>
      <c r="OQY145" s="6"/>
      <c r="OQZ145" s="6"/>
      <c r="ORA145" s="6"/>
      <c r="ORB145" s="6"/>
      <c r="ORC145" s="6"/>
      <c r="ORD145" s="6"/>
      <c r="ORE145" s="6"/>
      <c r="ORF145" s="6"/>
      <c r="ORG145" s="6"/>
      <c r="ORH145" s="6"/>
      <c r="ORI145" s="6"/>
      <c r="ORJ145" s="6"/>
      <c r="ORK145" s="6"/>
      <c r="ORL145" s="6"/>
      <c r="ORM145" s="6"/>
      <c r="ORN145" s="6"/>
      <c r="ORO145" s="6"/>
      <c r="ORP145" s="6"/>
      <c r="ORQ145" s="6"/>
      <c r="ORR145" s="6"/>
      <c r="ORS145" s="6"/>
      <c r="ORT145" s="6"/>
      <c r="ORU145" s="6"/>
      <c r="ORV145" s="6"/>
      <c r="ORW145" s="6"/>
      <c r="ORX145" s="6"/>
      <c r="ORY145" s="6"/>
      <c r="ORZ145" s="6"/>
      <c r="OSA145" s="6"/>
      <c r="OSB145" s="6"/>
      <c r="OSC145" s="6"/>
      <c r="OSD145" s="6"/>
      <c r="OSE145" s="6"/>
      <c r="OSF145" s="6"/>
      <c r="OSG145" s="6"/>
      <c r="OSH145" s="6"/>
      <c r="OSI145" s="6"/>
      <c r="OSJ145" s="6"/>
      <c r="OSK145" s="6"/>
      <c r="OSL145" s="6"/>
      <c r="OSM145" s="6"/>
      <c r="OSN145" s="6"/>
      <c r="OSO145" s="6"/>
      <c r="OSP145" s="6"/>
      <c r="OSQ145" s="6"/>
      <c r="OSR145" s="6"/>
      <c r="OSS145" s="6"/>
      <c r="OST145" s="6"/>
      <c r="OSU145" s="6"/>
      <c r="OSV145" s="6"/>
      <c r="OSW145" s="6"/>
      <c r="OSX145" s="6"/>
      <c r="OSY145" s="6"/>
      <c r="OSZ145" s="6"/>
      <c r="OTA145" s="6"/>
      <c r="OTB145" s="6"/>
      <c r="OTC145" s="6"/>
      <c r="OTD145" s="6"/>
      <c r="OTE145" s="6"/>
      <c r="OTF145" s="6"/>
      <c r="OTG145" s="6"/>
      <c r="OTH145" s="6"/>
      <c r="OTI145" s="6"/>
      <c r="OTJ145" s="6"/>
      <c r="OTK145" s="6"/>
      <c r="OTL145" s="6"/>
      <c r="OTM145" s="6"/>
      <c r="OTN145" s="6"/>
      <c r="OTO145" s="6"/>
      <c r="OTP145" s="6"/>
      <c r="OTQ145" s="6"/>
      <c r="OTR145" s="6"/>
      <c r="OTS145" s="6"/>
      <c r="OTT145" s="6"/>
      <c r="OTU145" s="6"/>
      <c r="OTV145" s="6"/>
      <c r="OTW145" s="6"/>
      <c r="OTX145" s="6"/>
      <c r="OTY145" s="6"/>
      <c r="OTZ145" s="6"/>
      <c r="OUA145" s="6"/>
      <c r="OUB145" s="6"/>
      <c r="OUC145" s="6"/>
      <c r="OUD145" s="6"/>
      <c r="OUE145" s="6"/>
      <c r="OUF145" s="6"/>
      <c r="OUG145" s="6"/>
      <c r="OUH145" s="6"/>
      <c r="OUI145" s="6"/>
      <c r="OUJ145" s="6"/>
      <c r="OUK145" s="6"/>
      <c r="OUL145" s="6"/>
      <c r="OUM145" s="6"/>
      <c r="OUN145" s="6"/>
      <c r="OUO145" s="6"/>
      <c r="OUP145" s="6"/>
      <c r="OUQ145" s="6"/>
      <c r="OUR145" s="6"/>
      <c r="OUS145" s="6"/>
      <c r="OUT145" s="6"/>
      <c r="OUU145" s="6"/>
      <c r="OUV145" s="6"/>
      <c r="OUW145" s="6"/>
      <c r="OUX145" s="6"/>
      <c r="OUY145" s="6"/>
      <c r="OUZ145" s="6"/>
      <c r="OVA145" s="6"/>
      <c r="OVB145" s="6"/>
      <c r="OVC145" s="6"/>
      <c r="OVD145" s="6"/>
      <c r="OVE145" s="6"/>
      <c r="OVF145" s="6"/>
      <c r="OVG145" s="6"/>
      <c r="OVH145" s="6"/>
      <c r="OVI145" s="6"/>
      <c r="OVJ145" s="6"/>
      <c r="OVK145" s="6"/>
      <c r="OVL145" s="6"/>
      <c r="OVM145" s="6"/>
      <c r="OVN145" s="6"/>
      <c r="OVO145" s="6"/>
      <c r="OVP145" s="6"/>
      <c r="OVQ145" s="6"/>
      <c r="OVR145" s="6"/>
      <c r="OVS145" s="6"/>
      <c r="OVT145" s="6"/>
      <c r="OVU145" s="6"/>
      <c r="OVV145" s="6"/>
      <c r="OVW145" s="6"/>
      <c r="OVX145" s="6"/>
      <c r="OVY145" s="6"/>
      <c r="OVZ145" s="6"/>
      <c r="OWA145" s="6"/>
      <c r="OWB145" s="6"/>
      <c r="OWC145" s="6"/>
      <c r="OWD145" s="6"/>
      <c r="OWE145" s="6"/>
      <c r="OWF145" s="6"/>
      <c r="OWG145" s="6"/>
      <c r="OWH145" s="6"/>
      <c r="OWI145" s="6"/>
      <c r="OWJ145" s="6"/>
      <c r="OWK145" s="6"/>
      <c r="OWL145" s="6"/>
      <c r="OWM145" s="6"/>
      <c r="OWN145" s="6"/>
      <c r="OWO145" s="6"/>
      <c r="OWP145" s="6"/>
      <c r="OWQ145" s="6"/>
      <c r="OWR145" s="6"/>
      <c r="OWS145" s="6"/>
      <c r="OWT145" s="6"/>
      <c r="OWU145" s="6"/>
      <c r="OWV145" s="6"/>
      <c r="OWW145" s="6"/>
      <c r="OWX145" s="6"/>
      <c r="OWY145" s="6"/>
      <c r="OWZ145" s="6"/>
      <c r="OXA145" s="6"/>
      <c r="OXB145" s="6"/>
      <c r="OXC145" s="6"/>
      <c r="OXD145" s="6"/>
      <c r="OXE145" s="6"/>
      <c r="OXF145" s="6"/>
      <c r="OXG145" s="6"/>
      <c r="OXH145" s="6"/>
      <c r="OXI145" s="6"/>
      <c r="OXJ145" s="6"/>
      <c r="OXK145" s="6"/>
      <c r="OXL145" s="6"/>
      <c r="OXM145" s="6"/>
      <c r="OXN145" s="6"/>
      <c r="OXO145" s="6"/>
      <c r="OXP145" s="6"/>
      <c r="OXQ145" s="6"/>
      <c r="OXR145" s="6"/>
      <c r="OXS145" s="6"/>
      <c r="OXT145" s="6"/>
      <c r="OXU145" s="6"/>
      <c r="OXV145" s="6"/>
      <c r="OXW145" s="6"/>
      <c r="OXX145" s="6"/>
      <c r="OXY145" s="6"/>
      <c r="OXZ145" s="6"/>
      <c r="OYA145" s="6"/>
      <c r="OYB145" s="6"/>
      <c r="OYC145" s="6"/>
      <c r="OYD145" s="6"/>
      <c r="OYE145" s="6"/>
      <c r="OYF145" s="6"/>
      <c r="OYG145" s="6"/>
      <c r="OYH145" s="6"/>
      <c r="OYI145" s="6"/>
      <c r="OYJ145" s="6"/>
      <c r="OYK145" s="6"/>
      <c r="OYL145" s="6"/>
      <c r="OYM145" s="6"/>
      <c r="OYN145" s="6"/>
      <c r="OYO145" s="6"/>
      <c r="OYP145" s="6"/>
      <c r="OYQ145" s="6"/>
      <c r="OYR145" s="6"/>
      <c r="OYS145" s="6"/>
      <c r="OYT145" s="6"/>
      <c r="OYU145" s="6"/>
      <c r="OYV145" s="6"/>
      <c r="OYW145" s="6"/>
      <c r="OYX145" s="6"/>
      <c r="OYY145" s="6"/>
      <c r="OYZ145" s="6"/>
      <c r="OZA145" s="6"/>
      <c r="OZB145" s="6"/>
      <c r="OZC145" s="6"/>
      <c r="OZD145" s="6"/>
      <c r="OZE145" s="6"/>
      <c r="OZF145" s="6"/>
      <c r="OZG145" s="6"/>
      <c r="OZH145" s="6"/>
      <c r="OZI145" s="6"/>
      <c r="OZJ145" s="6"/>
      <c r="OZK145" s="6"/>
      <c r="OZL145" s="6"/>
      <c r="OZM145" s="6"/>
      <c r="OZN145" s="6"/>
      <c r="OZO145" s="6"/>
      <c r="OZP145" s="6"/>
      <c r="OZQ145" s="6"/>
      <c r="OZR145" s="6"/>
      <c r="OZS145" s="6"/>
      <c r="OZT145" s="6"/>
      <c r="OZU145" s="6"/>
      <c r="OZV145" s="6"/>
      <c r="OZW145" s="6"/>
      <c r="OZX145" s="6"/>
      <c r="OZY145" s="6"/>
      <c r="OZZ145" s="6"/>
      <c r="PAA145" s="6"/>
      <c r="PAB145" s="6"/>
      <c r="PAC145" s="6"/>
      <c r="PAD145" s="6"/>
      <c r="PAE145" s="6"/>
      <c r="PAF145" s="6"/>
      <c r="PAG145" s="6"/>
      <c r="PAH145" s="6"/>
      <c r="PAI145" s="6"/>
      <c r="PAJ145" s="6"/>
      <c r="PAK145" s="6"/>
      <c r="PAL145" s="6"/>
      <c r="PAM145" s="6"/>
      <c r="PAN145" s="6"/>
      <c r="PAO145" s="6"/>
      <c r="PAP145" s="6"/>
      <c r="PAQ145" s="6"/>
      <c r="PAR145" s="6"/>
      <c r="PAS145" s="6"/>
      <c r="PAT145" s="6"/>
      <c r="PAU145" s="6"/>
      <c r="PAV145" s="6"/>
      <c r="PAW145" s="6"/>
      <c r="PAX145" s="6"/>
      <c r="PAY145" s="6"/>
      <c r="PAZ145" s="6"/>
      <c r="PBA145" s="6"/>
      <c r="PBB145" s="6"/>
      <c r="PBC145" s="6"/>
      <c r="PBD145" s="6"/>
      <c r="PBE145" s="6"/>
      <c r="PBF145" s="6"/>
      <c r="PBG145" s="6"/>
      <c r="PBH145" s="6"/>
      <c r="PBI145" s="6"/>
      <c r="PBJ145" s="6"/>
      <c r="PBK145" s="6"/>
      <c r="PBL145" s="6"/>
      <c r="PBM145" s="6"/>
      <c r="PBN145" s="6"/>
      <c r="PBO145" s="6"/>
      <c r="PBP145" s="6"/>
      <c r="PBQ145" s="6"/>
      <c r="PBR145" s="6"/>
      <c r="PBS145" s="6"/>
      <c r="PBT145" s="6"/>
      <c r="PBU145" s="6"/>
      <c r="PBV145" s="6"/>
      <c r="PBW145" s="6"/>
      <c r="PBX145" s="6"/>
      <c r="PBY145" s="6"/>
      <c r="PBZ145" s="6"/>
      <c r="PCA145" s="6"/>
      <c r="PCB145" s="6"/>
      <c r="PCC145" s="6"/>
      <c r="PCD145" s="6"/>
      <c r="PCE145" s="6"/>
      <c r="PCF145" s="6"/>
      <c r="PCG145" s="6"/>
      <c r="PCH145" s="6"/>
      <c r="PCI145" s="6"/>
      <c r="PCJ145" s="6"/>
      <c r="PCK145" s="6"/>
      <c r="PCL145" s="6"/>
      <c r="PCM145" s="6"/>
      <c r="PCN145" s="6"/>
      <c r="PCO145" s="6"/>
      <c r="PCP145" s="6"/>
      <c r="PCQ145" s="6"/>
      <c r="PCR145" s="6"/>
      <c r="PCS145" s="6"/>
      <c r="PCT145" s="6"/>
      <c r="PCU145" s="6"/>
      <c r="PCV145" s="6"/>
      <c r="PCW145" s="6"/>
      <c r="PCX145" s="6"/>
      <c r="PCY145" s="6"/>
      <c r="PCZ145" s="6"/>
      <c r="PDA145" s="6"/>
      <c r="PDB145" s="6"/>
      <c r="PDC145" s="6"/>
      <c r="PDD145" s="6"/>
      <c r="PDE145" s="6"/>
      <c r="PDF145" s="6"/>
      <c r="PDG145" s="6"/>
      <c r="PDH145" s="6"/>
      <c r="PDI145" s="6"/>
      <c r="PDJ145" s="6"/>
      <c r="PDK145" s="6"/>
      <c r="PDL145" s="6"/>
      <c r="PDM145" s="6"/>
      <c r="PDN145" s="6"/>
      <c r="PDO145" s="6"/>
      <c r="PDP145" s="6"/>
      <c r="PDQ145" s="6"/>
      <c r="PDR145" s="6"/>
      <c r="PDS145" s="6"/>
      <c r="PDT145" s="6"/>
      <c r="PDU145" s="6"/>
      <c r="PDV145" s="6"/>
      <c r="PDW145" s="6"/>
      <c r="PDX145" s="6"/>
      <c r="PDY145" s="6"/>
      <c r="PDZ145" s="6"/>
      <c r="PEA145" s="6"/>
      <c r="PEB145" s="6"/>
      <c r="PEC145" s="6"/>
      <c r="PED145" s="6"/>
      <c r="PEE145" s="6"/>
      <c r="PEF145" s="6"/>
      <c r="PEG145" s="6"/>
      <c r="PEH145" s="6"/>
      <c r="PEI145" s="6"/>
      <c r="PEJ145" s="6"/>
      <c r="PEK145" s="6"/>
      <c r="PEL145" s="6"/>
      <c r="PEM145" s="6"/>
      <c r="PEN145" s="6"/>
      <c r="PEO145" s="6"/>
      <c r="PEP145" s="6"/>
      <c r="PEQ145" s="6"/>
      <c r="PER145" s="6"/>
      <c r="PES145" s="6"/>
      <c r="PET145" s="6"/>
      <c r="PEU145" s="6"/>
      <c r="PEV145" s="6"/>
      <c r="PEW145" s="6"/>
      <c r="PEX145" s="6"/>
      <c r="PEY145" s="6"/>
      <c r="PEZ145" s="6"/>
      <c r="PFA145" s="6"/>
      <c r="PFB145" s="6"/>
      <c r="PFC145" s="6"/>
      <c r="PFD145" s="6"/>
      <c r="PFE145" s="6"/>
      <c r="PFF145" s="6"/>
      <c r="PFG145" s="6"/>
      <c r="PFH145" s="6"/>
      <c r="PFI145" s="6"/>
      <c r="PFJ145" s="6"/>
      <c r="PFK145" s="6"/>
      <c r="PFL145" s="6"/>
      <c r="PFM145" s="6"/>
      <c r="PFN145" s="6"/>
      <c r="PFO145" s="6"/>
      <c r="PFP145" s="6"/>
      <c r="PFQ145" s="6"/>
      <c r="PFR145" s="6"/>
      <c r="PFS145" s="6"/>
      <c r="PFT145" s="6"/>
      <c r="PFU145" s="6"/>
      <c r="PFV145" s="6"/>
      <c r="PFW145" s="6"/>
      <c r="PFX145" s="6"/>
      <c r="PFY145" s="6"/>
      <c r="PFZ145" s="6"/>
      <c r="PGA145" s="6"/>
      <c r="PGB145" s="6"/>
      <c r="PGC145" s="6"/>
      <c r="PGD145" s="6"/>
      <c r="PGE145" s="6"/>
      <c r="PGF145" s="6"/>
      <c r="PGG145" s="6"/>
      <c r="PGH145" s="6"/>
      <c r="PGI145" s="6"/>
      <c r="PGJ145" s="6"/>
      <c r="PGK145" s="6"/>
      <c r="PGL145" s="6"/>
      <c r="PGM145" s="6"/>
      <c r="PGN145" s="6"/>
      <c r="PGO145" s="6"/>
      <c r="PGP145" s="6"/>
      <c r="PGQ145" s="6"/>
      <c r="PGR145" s="6"/>
      <c r="PGS145" s="6"/>
      <c r="PGT145" s="6"/>
      <c r="PGU145" s="6"/>
      <c r="PGV145" s="6"/>
      <c r="PGW145" s="6"/>
      <c r="PGX145" s="6"/>
      <c r="PGY145" s="6"/>
      <c r="PGZ145" s="6"/>
      <c r="PHA145" s="6"/>
      <c r="PHB145" s="6"/>
      <c r="PHC145" s="6"/>
      <c r="PHD145" s="6"/>
      <c r="PHE145" s="6"/>
      <c r="PHF145" s="6"/>
      <c r="PHG145" s="6"/>
      <c r="PHH145" s="6"/>
      <c r="PHI145" s="6"/>
      <c r="PHJ145" s="6"/>
      <c r="PHK145" s="6"/>
      <c r="PHL145" s="6"/>
      <c r="PHM145" s="6"/>
      <c r="PHN145" s="6"/>
      <c r="PHO145" s="6"/>
      <c r="PHP145" s="6"/>
      <c r="PHQ145" s="6"/>
      <c r="PHR145" s="6"/>
      <c r="PHS145" s="6"/>
      <c r="PHT145" s="6"/>
      <c r="PHU145" s="6"/>
      <c r="PHV145" s="6"/>
      <c r="PHW145" s="6"/>
      <c r="PHX145" s="6"/>
      <c r="PHY145" s="6"/>
      <c r="PHZ145" s="6"/>
      <c r="PIA145" s="6"/>
      <c r="PIB145" s="6"/>
      <c r="PIC145" s="6"/>
      <c r="PID145" s="6"/>
      <c r="PIE145" s="6"/>
      <c r="PIF145" s="6"/>
      <c r="PIG145" s="6"/>
      <c r="PIH145" s="6"/>
      <c r="PII145" s="6"/>
      <c r="PIJ145" s="6"/>
      <c r="PIK145" s="6"/>
      <c r="PIL145" s="6"/>
      <c r="PIM145" s="6"/>
      <c r="PIN145" s="6"/>
      <c r="PIO145" s="6"/>
      <c r="PIP145" s="6"/>
      <c r="PIQ145" s="6"/>
      <c r="PIR145" s="6"/>
      <c r="PIS145" s="6"/>
      <c r="PIT145" s="6"/>
      <c r="PIU145" s="6"/>
      <c r="PIV145" s="6"/>
      <c r="PIW145" s="6"/>
      <c r="PIX145" s="6"/>
      <c r="PIY145" s="6"/>
      <c r="PIZ145" s="6"/>
      <c r="PJA145" s="6"/>
      <c r="PJB145" s="6"/>
      <c r="PJC145" s="6"/>
      <c r="PJD145" s="6"/>
      <c r="PJE145" s="6"/>
      <c r="PJF145" s="6"/>
      <c r="PJG145" s="6"/>
      <c r="PJH145" s="6"/>
      <c r="PJI145" s="6"/>
      <c r="PJJ145" s="6"/>
      <c r="PJK145" s="6"/>
      <c r="PJL145" s="6"/>
      <c r="PJM145" s="6"/>
      <c r="PJN145" s="6"/>
      <c r="PJO145" s="6"/>
      <c r="PJP145" s="6"/>
      <c r="PJQ145" s="6"/>
      <c r="PJR145" s="6"/>
      <c r="PJS145" s="6"/>
      <c r="PJT145" s="6"/>
      <c r="PJU145" s="6"/>
      <c r="PJV145" s="6"/>
      <c r="PJW145" s="6"/>
      <c r="PJX145" s="6"/>
      <c r="PJY145" s="6"/>
      <c r="PJZ145" s="6"/>
      <c r="PKA145" s="6"/>
      <c r="PKB145" s="6"/>
      <c r="PKC145" s="6"/>
      <c r="PKD145" s="6"/>
      <c r="PKE145" s="6"/>
      <c r="PKF145" s="6"/>
      <c r="PKG145" s="6"/>
      <c r="PKH145" s="6"/>
      <c r="PKI145" s="6"/>
      <c r="PKJ145" s="6"/>
      <c r="PKK145" s="6"/>
      <c r="PKL145" s="6"/>
      <c r="PKM145" s="6"/>
      <c r="PKN145" s="6"/>
      <c r="PKO145" s="6"/>
      <c r="PKP145" s="6"/>
      <c r="PKQ145" s="6"/>
      <c r="PKR145" s="6"/>
      <c r="PKS145" s="6"/>
      <c r="PKT145" s="6"/>
      <c r="PKU145" s="6"/>
      <c r="PKV145" s="6"/>
      <c r="PKW145" s="6"/>
      <c r="PKX145" s="6"/>
      <c r="PKY145" s="6"/>
      <c r="PKZ145" s="6"/>
      <c r="PLA145" s="6"/>
      <c r="PLB145" s="6"/>
      <c r="PLC145" s="6"/>
      <c r="PLD145" s="6"/>
      <c r="PLE145" s="6"/>
      <c r="PLF145" s="6"/>
      <c r="PLG145" s="6"/>
      <c r="PLH145" s="6"/>
      <c r="PLI145" s="6"/>
      <c r="PLJ145" s="6"/>
      <c r="PLK145" s="6"/>
      <c r="PLL145" s="6"/>
      <c r="PLM145" s="6"/>
      <c r="PLN145" s="6"/>
      <c r="PLO145" s="6"/>
      <c r="PLP145" s="6"/>
      <c r="PLQ145" s="6"/>
      <c r="PLR145" s="6"/>
      <c r="PLS145" s="6"/>
      <c r="PLT145" s="6"/>
      <c r="PLU145" s="6"/>
      <c r="PLV145" s="6"/>
      <c r="PLW145" s="6"/>
      <c r="PLX145" s="6"/>
      <c r="PLY145" s="6"/>
      <c r="PLZ145" s="6"/>
      <c r="PMA145" s="6"/>
      <c r="PMB145" s="6"/>
      <c r="PMC145" s="6"/>
      <c r="PMD145" s="6"/>
      <c r="PME145" s="6"/>
      <c r="PMF145" s="6"/>
      <c r="PMG145" s="6"/>
      <c r="PMH145" s="6"/>
      <c r="PMI145" s="6"/>
      <c r="PMJ145" s="6"/>
      <c r="PMK145" s="6"/>
      <c r="PML145" s="6"/>
      <c r="PMM145" s="6"/>
      <c r="PMN145" s="6"/>
      <c r="PMO145" s="6"/>
      <c r="PMP145" s="6"/>
      <c r="PMQ145" s="6"/>
      <c r="PMR145" s="6"/>
      <c r="PMS145" s="6"/>
      <c r="PMT145" s="6"/>
      <c r="PMU145" s="6"/>
      <c r="PMV145" s="6"/>
      <c r="PMW145" s="6"/>
      <c r="PMX145" s="6"/>
      <c r="PMY145" s="6"/>
      <c r="PMZ145" s="6"/>
      <c r="PNA145" s="6"/>
      <c r="PNB145" s="6"/>
      <c r="PNC145" s="6"/>
      <c r="PND145" s="6"/>
      <c r="PNE145" s="6"/>
      <c r="PNF145" s="6"/>
      <c r="PNG145" s="6"/>
      <c r="PNH145" s="6"/>
      <c r="PNI145" s="6"/>
      <c r="PNJ145" s="6"/>
      <c r="PNK145" s="6"/>
      <c r="PNL145" s="6"/>
      <c r="PNM145" s="6"/>
      <c r="PNN145" s="6"/>
      <c r="PNO145" s="6"/>
      <c r="PNP145" s="6"/>
      <c r="PNQ145" s="6"/>
      <c r="PNR145" s="6"/>
      <c r="PNS145" s="6"/>
      <c r="PNT145" s="6"/>
      <c r="PNU145" s="6"/>
      <c r="PNV145" s="6"/>
      <c r="PNW145" s="6"/>
      <c r="PNX145" s="6"/>
      <c r="PNY145" s="6"/>
      <c r="PNZ145" s="6"/>
      <c r="POA145" s="6"/>
      <c r="POB145" s="6"/>
      <c r="POC145" s="6"/>
      <c r="POD145" s="6"/>
      <c r="POE145" s="6"/>
      <c r="POF145" s="6"/>
      <c r="POG145" s="6"/>
      <c r="POH145" s="6"/>
      <c r="POI145" s="6"/>
      <c r="POJ145" s="6"/>
      <c r="POK145" s="6"/>
      <c r="POL145" s="6"/>
      <c r="POM145" s="6"/>
      <c r="PON145" s="6"/>
      <c r="POO145" s="6"/>
      <c r="POP145" s="6"/>
      <c r="POQ145" s="6"/>
      <c r="POR145" s="6"/>
      <c r="POS145" s="6"/>
      <c r="POT145" s="6"/>
      <c r="POU145" s="6"/>
      <c r="POV145" s="6"/>
      <c r="POW145" s="6"/>
      <c r="POX145" s="6"/>
      <c r="POY145" s="6"/>
      <c r="POZ145" s="6"/>
      <c r="PPA145" s="6"/>
      <c r="PPB145" s="6"/>
      <c r="PPC145" s="6"/>
      <c r="PPD145" s="6"/>
      <c r="PPE145" s="6"/>
      <c r="PPF145" s="6"/>
      <c r="PPG145" s="6"/>
      <c r="PPH145" s="6"/>
      <c r="PPI145" s="6"/>
      <c r="PPJ145" s="6"/>
      <c r="PPK145" s="6"/>
      <c r="PPL145" s="6"/>
      <c r="PPM145" s="6"/>
      <c r="PPN145" s="6"/>
      <c r="PPO145" s="6"/>
      <c r="PPP145" s="6"/>
      <c r="PPQ145" s="6"/>
      <c r="PPR145" s="6"/>
      <c r="PPS145" s="6"/>
      <c r="PPT145" s="6"/>
      <c r="PPU145" s="6"/>
      <c r="PPV145" s="6"/>
      <c r="PPW145" s="6"/>
      <c r="PPX145" s="6"/>
      <c r="PPY145" s="6"/>
      <c r="PPZ145" s="6"/>
      <c r="PQA145" s="6"/>
      <c r="PQB145" s="6"/>
      <c r="PQC145" s="6"/>
      <c r="PQD145" s="6"/>
      <c r="PQE145" s="6"/>
      <c r="PQF145" s="6"/>
      <c r="PQG145" s="6"/>
      <c r="PQH145" s="6"/>
      <c r="PQI145" s="6"/>
      <c r="PQJ145" s="6"/>
      <c r="PQK145" s="6"/>
      <c r="PQL145" s="6"/>
      <c r="PQM145" s="6"/>
      <c r="PQN145" s="6"/>
      <c r="PQO145" s="6"/>
      <c r="PQP145" s="6"/>
      <c r="PQQ145" s="6"/>
      <c r="PQR145" s="6"/>
      <c r="PQS145" s="6"/>
      <c r="PQT145" s="6"/>
      <c r="PQU145" s="6"/>
      <c r="PQV145" s="6"/>
      <c r="PQW145" s="6"/>
      <c r="PQX145" s="6"/>
      <c r="PQY145" s="6"/>
      <c r="PQZ145" s="6"/>
      <c r="PRA145" s="6"/>
      <c r="PRB145" s="6"/>
      <c r="PRC145" s="6"/>
      <c r="PRD145" s="6"/>
      <c r="PRE145" s="6"/>
      <c r="PRF145" s="6"/>
      <c r="PRG145" s="6"/>
      <c r="PRH145" s="6"/>
      <c r="PRI145" s="6"/>
      <c r="PRJ145" s="6"/>
      <c r="PRK145" s="6"/>
      <c r="PRL145" s="6"/>
      <c r="PRM145" s="6"/>
      <c r="PRN145" s="6"/>
      <c r="PRO145" s="6"/>
      <c r="PRP145" s="6"/>
      <c r="PRQ145" s="6"/>
      <c r="PRR145" s="6"/>
      <c r="PRS145" s="6"/>
      <c r="PRT145" s="6"/>
      <c r="PRU145" s="6"/>
      <c r="PRV145" s="6"/>
      <c r="PRW145" s="6"/>
      <c r="PRX145" s="6"/>
      <c r="PRY145" s="6"/>
      <c r="PRZ145" s="6"/>
      <c r="PSA145" s="6"/>
      <c r="PSB145" s="6"/>
      <c r="PSC145" s="6"/>
      <c r="PSD145" s="6"/>
      <c r="PSE145" s="6"/>
      <c r="PSF145" s="6"/>
      <c r="PSG145" s="6"/>
      <c r="PSH145" s="6"/>
      <c r="PSI145" s="6"/>
      <c r="PSJ145" s="6"/>
      <c r="PSK145" s="6"/>
      <c r="PSL145" s="6"/>
      <c r="PSM145" s="6"/>
      <c r="PSN145" s="6"/>
      <c r="PSO145" s="6"/>
      <c r="PSP145" s="6"/>
      <c r="PSQ145" s="6"/>
      <c r="PSR145" s="6"/>
      <c r="PSS145" s="6"/>
      <c r="PST145" s="6"/>
      <c r="PSU145" s="6"/>
      <c r="PSV145" s="6"/>
      <c r="PSW145" s="6"/>
      <c r="PSX145" s="6"/>
      <c r="PSY145" s="6"/>
      <c r="PSZ145" s="6"/>
      <c r="PTA145" s="6"/>
      <c r="PTB145" s="6"/>
      <c r="PTC145" s="6"/>
      <c r="PTD145" s="6"/>
      <c r="PTE145" s="6"/>
      <c r="PTF145" s="6"/>
      <c r="PTG145" s="6"/>
      <c r="PTH145" s="6"/>
      <c r="PTI145" s="6"/>
      <c r="PTJ145" s="6"/>
      <c r="PTK145" s="6"/>
      <c r="PTL145" s="6"/>
      <c r="PTM145" s="6"/>
      <c r="PTN145" s="6"/>
      <c r="PTO145" s="6"/>
      <c r="PTP145" s="6"/>
      <c r="PTQ145" s="6"/>
      <c r="PTR145" s="6"/>
      <c r="PTS145" s="6"/>
      <c r="PTT145" s="6"/>
      <c r="PTU145" s="6"/>
      <c r="PTV145" s="6"/>
      <c r="PTW145" s="6"/>
      <c r="PTX145" s="6"/>
      <c r="PTY145" s="6"/>
      <c r="PTZ145" s="6"/>
      <c r="PUA145" s="6"/>
      <c r="PUB145" s="6"/>
      <c r="PUC145" s="6"/>
      <c r="PUD145" s="6"/>
      <c r="PUE145" s="6"/>
      <c r="PUF145" s="6"/>
      <c r="PUG145" s="6"/>
      <c r="PUH145" s="6"/>
      <c r="PUI145" s="6"/>
      <c r="PUJ145" s="6"/>
      <c r="PUK145" s="6"/>
      <c r="PUL145" s="6"/>
      <c r="PUM145" s="6"/>
      <c r="PUN145" s="6"/>
      <c r="PUO145" s="6"/>
      <c r="PUP145" s="6"/>
      <c r="PUQ145" s="6"/>
      <c r="PUR145" s="6"/>
      <c r="PUS145" s="6"/>
      <c r="PUT145" s="6"/>
      <c r="PUU145" s="6"/>
      <c r="PUV145" s="6"/>
      <c r="PUW145" s="6"/>
      <c r="PUX145" s="6"/>
      <c r="PUY145" s="6"/>
      <c r="PUZ145" s="6"/>
      <c r="PVA145" s="6"/>
      <c r="PVB145" s="6"/>
      <c r="PVC145" s="6"/>
      <c r="PVD145" s="6"/>
      <c r="PVE145" s="6"/>
      <c r="PVF145" s="6"/>
      <c r="PVG145" s="6"/>
      <c r="PVH145" s="6"/>
      <c r="PVI145" s="6"/>
      <c r="PVJ145" s="6"/>
      <c r="PVK145" s="6"/>
      <c r="PVL145" s="6"/>
      <c r="PVM145" s="6"/>
      <c r="PVN145" s="6"/>
      <c r="PVO145" s="6"/>
      <c r="PVP145" s="6"/>
      <c r="PVQ145" s="6"/>
      <c r="PVR145" s="6"/>
      <c r="PVS145" s="6"/>
      <c r="PVT145" s="6"/>
      <c r="PVU145" s="6"/>
      <c r="PVV145" s="6"/>
      <c r="PVW145" s="6"/>
      <c r="PVX145" s="6"/>
      <c r="PVY145" s="6"/>
      <c r="PVZ145" s="6"/>
      <c r="PWA145" s="6"/>
      <c r="PWB145" s="6"/>
      <c r="PWC145" s="6"/>
      <c r="PWD145" s="6"/>
      <c r="PWE145" s="6"/>
      <c r="PWF145" s="6"/>
      <c r="PWG145" s="6"/>
      <c r="PWH145" s="6"/>
      <c r="PWI145" s="6"/>
      <c r="PWJ145" s="6"/>
      <c r="PWK145" s="6"/>
      <c r="PWL145" s="6"/>
      <c r="PWM145" s="6"/>
      <c r="PWN145" s="6"/>
      <c r="PWO145" s="6"/>
      <c r="PWP145" s="6"/>
      <c r="PWQ145" s="6"/>
      <c r="PWR145" s="6"/>
      <c r="PWS145" s="6"/>
      <c r="PWT145" s="6"/>
      <c r="PWU145" s="6"/>
      <c r="PWV145" s="6"/>
      <c r="PWW145" s="6"/>
      <c r="PWX145" s="6"/>
      <c r="PWY145" s="6"/>
      <c r="PWZ145" s="6"/>
      <c r="PXA145" s="6"/>
      <c r="PXB145" s="6"/>
      <c r="PXC145" s="6"/>
      <c r="PXD145" s="6"/>
      <c r="PXE145" s="6"/>
      <c r="PXF145" s="6"/>
      <c r="PXG145" s="6"/>
      <c r="PXH145" s="6"/>
      <c r="PXI145" s="6"/>
      <c r="PXJ145" s="6"/>
      <c r="PXK145" s="6"/>
      <c r="PXL145" s="6"/>
      <c r="PXM145" s="6"/>
      <c r="PXN145" s="6"/>
      <c r="PXO145" s="6"/>
      <c r="PXP145" s="6"/>
      <c r="PXQ145" s="6"/>
      <c r="PXR145" s="6"/>
      <c r="PXS145" s="6"/>
      <c r="PXT145" s="6"/>
      <c r="PXU145" s="6"/>
      <c r="PXV145" s="6"/>
      <c r="PXW145" s="6"/>
      <c r="PXX145" s="6"/>
      <c r="PXY145" s="6"/>
      <c r="PXZ145" s="6"/>
      <c r="PYA145" s="6"/>
      <c r="PYB145" s="6"/>
      <c r="PYC145" s="6"/>
      <c r="PYD145" s="6"/>
      <c r="PYE145" s="6"/>
      <c r="PYF145" s="6"/>
      <c r="PYG145" s="6"/>
      <c r="PYH145" s="6"/>
      <c r="PYI145" s="6"/>
      <c r="PYJ145" s="6"/>
      <c r="PYK145" s="6"/>
      <c r="PYL145" s="6"/>
      <c r="PYM145" s="6"/>
      <c r="PYN145" s="6"/>
      <c r="PYO145" s="6"/>
      <c r="PYP145" s="6"/>
      <c r="PYQ145" s="6"/>
      <c r="PYR145" s="6"/>
      <c r="PYS145" s="6"/>
      <c r="PYT145" s="6"/>
      <c r="PYU145" s="6"/>
      <c r="PYV145" s="6"/>
      <c r="PYW145" s="6"/>
      <c r="PYX145" s="6"/>
      <c r="PYY145" s="6"/>
      <c r="PYZ145" s="6"/>
      <c r="PZA145" s="6"/>
      <c r="PZB145" s="6"/>
      <c r="PZC145" s="6"/>
      <c r="PZD145" s="6"/>
      <c r="PZE145" s="6"/>
      <c r="PZF145" s="6"/>
      <c r="PZG145" s="6"/>
      <c r="PZH145" s="6"/>
      <c r="PZI145" s="6"/>
      <c r="PZJ145" s="6"/>
      <c r="PZK145" s="6"/>
      <c r="PZL145" s="6"/>
      <c r="PZM145" s="6"/>
      <c r="PZN145" s="6"/>
      <c r="PZO145" s="6"/>
      <c r="PZP145" s="6"/>
      <c r="PZQ145" s="6"/>
      <c r="PZR145" s="6"/>
      <c r="PZS145" s="6"/>
      <c r="PZT145" s="6"/>
      <c r="PZU145" s="6"/>
      <c r="PZV145" s="6"/>
      <c r="PZW145" s="6"/>
      <c r="PZX145" s="6"/>
      <c r="PZY145" s="6"/>
      <c r="PZZ145" s="6"/>
      <c r="QAA145" s="6"/>
      <c r="QAB145" s="6"/>
      <c r="QAC145" s="6"/>
      <c r="QAD145" s="6"/>
      <c r="QAE145" s="6"/>
      <c r="QAF145" s="6"/>
      <c r="QAG145" s="6"/>
      <c r="QAH145" s="6"/>
      <c r="QAI145" s="6"/>
      <c r="QAJ145" s="6"/>
      <c r="QAK145" s="6"/>
      <c r="QAL145" s="6"/>
      <c r="QAM145" s="6"/>
      <c r="QAN145" s="6"/>
      <c r="QAO145" s="6"/>
      <c r="QAP145" s="6"/>
      <c r="QAQ145" s="6"/>
      <c r="QAR145" s="6"/>
      <c r="QAS145" s="6"/>
      <c r="QAT145" s="6"/>
      <c r="QAU145" s="6"/>
      <c r="QAV145" s="6"/>
      <c r="QAW145" s="6"/>
      <c r="QAX145" s="6"/>
      <c r="QAY145" s="6"/>
      <c r="QAZ145" s="6"/>
      <c r="QBA145" s="6"/>
      <c r="QBB145" s="6"/>
      <c r="QBC145" s="6"/>
      <c r="QBD145" s="6"/>
      <c r="QBE145" s="6"/>
      <c r="QBF145" s="6"/>
      <c r="QBG145" s="6"/>
      <c r="QBH145" s="6"/>
      <c r="QBI145" s="6"/>
      <c r="QBJ145" s="6"/>
      <c r="QBK145" s="6"/>
      <c r="QBL145" s="6"/>
      <c r="QBM145" s="6"/>
      <c r="QBN145" s="6"/>
      <c r="QBO145" s="6"/>
      <c r="QBP145" s="6"/>
      <c r="QBQ145" s="6"/>
      <c r="QBR145" s="6"/>
      <c r="QBS145" s="6"/>
      <c r="QBT145" s="6"/>
      <c r="QBU145" s="6"/>
      <c r="QBV145" s="6"/>
      <c r="QBW145" s="6"/>
      <c r="QBX145" s="6"/>
      <c r="QBY145" s="6"/>
      <c r="QBZ145" s="6"/>
      <c r="QCA145" s="6"/>
      <c r="QCB145" s="6"/>
      <c r="QCC145" s="6"/>
      <c r="QCD145" s="6"/>
      <c r="QCE145" s="6"/>
      <c r="QCF145" s="6"/>
      <c r="QCG145" s="6"/>
      <c r="QCH145" s="6"/>
      <c r="QCI145" s="6"/>
      <c r="QCJ145" s="6"/>
      <c r="QCK145" s="6"/>
      <c r="QCL145" s="6"/>
      <c r="QCM145" s="6"/>
      <c r="QCN145" s="6"/>
      <c r="QCO145" s="6"/>
      <c r="QCP145" s="6"/>
      <c r="QCQ145" s="6"/>
      <c r="QCR145" s="6"/>
      <c r="QCS145" s="6"/>
      <c r="QCT145" s="6"/>
      <c r="QCU145" s="6"/>
      <c r="QCV145" s="6"/>
      <c r="QCW145" s="6"/>
      <c r="QCX145" s="6"/>
      <c r="QCY145" s="6"/>
      <c r="QCZ145" s="6"/>
      <c r="QDA145" s="6"/>
      <c r="QDB145" s="6"/>
      <c r="QDC145" s="6"/>
      <c r="QDD145" s="6"/>
      <c r="QDE145" s="6"/>
      <c r="QDF145" s="6"/>
      <c r="QDG145" s="6"/>
      <c r="QDH145" s="6"/>
      <c r="QDI145" s="6"/>
      <c r="QDJ145" s="6"/>
      <c r="QDK145" s="6"/>
      <c r="QDL145" s="6"/>
      <c r="QDM145" s="6"/>
      <c r="QDN145" s="6"/>
      <c r="QDO145" s="6"/>
      <c r="QDP145" s="6"/>
      <c r="QDQ145" s="6"/>
      <c r="QDR145" s="6"/>
      <c r="QDS145" s="6"/>
      <c r="QDT145" s="6"/>
      <c r="QDU145" s="6"/>
      <c r="QDV145" s="6"/>
      <c r="QDW145" s="6"/>
      <c r="QDX145" s="6"/>
      <c r="QDY145" s="6"/>
      <c r="QDZ145" s="6"/>
      <c r="QEA145" s="6"/>
      <c r="QEB145" s="6"/>
      <c r="QEC145" s="6"/>
      <c r="QED145" s="6"/>
      <c r="QEE145" s="6"/>
      <c r="QEF145" s="6"/>
      <c r="QEG145" s="6"/>
      <c r="QEH145" s="6"/>
      <c r="QEI145" s="6"/>
      <c r="QEJ145" s="6"/>
      <c r="QEK145" s="6"/>
      <c r="QEL145" s="6"/>
      <c r="QEM145" s="6"/>
      <c r="QEN145" s="6"/>
      <c r="QEO145" s="6"/>
      <c r="QEP145" s="6"/>
      <c r="QEQ145" s="6"/>
      <c r="QER145" s="6"/>
      <c r="QES145" s="6"/>
      <c r="QET145" s="6"/>
      <c r="QEU145" s="6"/>
      <c r="QEV145" s="6"/>
      <c r="QEW145" s="6"/>
      <c r="QEX145" s="6"/>
      <c r="QEY145" s="6"/>
      <c r="QEZ145" s="6"/>
      <c r="QFA145" s="6"/>
      <c r="QFB145" s="6"/>
      <c r="QFC145" s="6"/>
      <c r="QFD145" s="6"/>
      <c r="QFE145" s="6"/>
      <c r="QFF145" s="6"/>
      <c r="QFG145" s="6"/>
      <c r="QFH145" s="6"/>
      <c r="QFI145" s="6"/>
      <c r="QFJ145" s="6"/>
      <c r="QFK145" s="6"/>
      <c r="QFL145" s="6"/>
      <c r="QFM145" s="6"/>
      <c r="QFN145" s="6"/>
      <c r="QFO145" s="6"/>
      <c r="QFP145" s="6"/>
      <c r="QFQ145" s="6"/>
      <c r="QFR145" s="6"/>
      <c r="QFS145" s="6"/>
      <c r="QFT145" s="6"/>
      <c r="QFU145" s="6"/>
      <c r="QFV145" s="6"/>
      <c r="QFW145" s="6"/>
      <c r="QFX145" s="6"/>
      <c r="QFY145" s="6"/>
      <c r="QFZ145" s="6"/>
      <c r="QGA145" s="6"/>
      <c r="QGB145" s="6"/>
      <c r="QGC145" s="6"/>
      <c r="QGD145" s="6"/>
      <c r="QGE145" s="6"/>
      <c r="QGF145" s="6"/>
      <c r="QGG145" s="6"/>
      <c r="QGH145" s="6"/>
      <c r="QGI145" s="6"/>
      <c r="QGJ145" s="6"/>
      <c r="QGK145" s="6"/>
      <c r="QGL145" s="6"/>
      <c r="QGM145" s="6"/>
      <c r="QGN145" s="6"/>
      <c r="QGO145" s="6"/>
      <c r="QGP145" s="6"/>
      <c r="QGQ145" s="6"/>
      <c r="QGR145" s="6"/>
      <c r="QGS145" s="6"/>
      <c r="QGT145" s="6"/>
      <c r="QGU145" s="6"/>
      <c r="QGV145" s="6"/>
      <c r="QGW145" s="6"/>
      <c r="QGX145" s="6"/>
      <c r="QGY145" s="6"/>
      <c r="QGZ145" s="6"/>
      <c r="QHA145" s="6"/>
      <c r="QHB145" s="6"/>
      <c r="QHC145" s="6"/>
      <c r="QHD145" s="6"/>
      <c r="QHE145" s="6"/>
      <c r="QHF145" s="6"/>
      <c r="QHG145" s="6"/>
      <c r="QHH145" s="6"/>
      <c r="QHI145" s="6"/>
      <c r="QHJ145" s="6"/>
      <c r="QHK145" s="6"/>
      <c r="QHL145" s="6"/>
      <c r="QHM145" s="6"/>
      <c r="QHN145" s="6"/>
      <c r="QHO145" s="6"/>
      <c r="QHP145" s="6"/>
      <c r="QHQ145" s="6"/>
      <c r="QHR145" s="6"/>
      <c r="QHS145" s="6"/>
      <c r="QHT145" s="6"/>
      <c r="QHU145" s="6"/>
      <c r="QHV145" s="6"/>
      <c r="QHW145" s="6"/>
      <c r="QHX145" s="6"/>
      <c r="QHY145" s="6"/>
      <c r="QHZ145" s="6"/>
      <c r="QIA145" s="6"/>
      <c r="QIB145" s="6"/>
      <c r="QIC145" s="6"/>
      <c r="QID145" s="6"/>
      <c r="QIE145" s="6"/>
      <c r="QIF145" s="6"/>
      <c r="QIG145" s="6"/>
      <c r="QIH145" s="6"/>
      <c r="QII145" s="6"/>
      <c r="QIJ145" s="6"/>
      <c r="QIK145" s="6"/>
      <c r="QIL145" s="6"/>
      <c r="QIM145" s="6"/>
      <c r="QIN145" s="6"/>
      <c r="QIO145" s="6"/>
      <c r="QIP145" s="6"/>
      <c r="QIQ145" s="6"/>
      <c r="QIR145" s="6"/>
      <c r="QIS145" s="6"/>
      <c r="QIT145" s="6"/>
      <c r="QIU145" s="6"/>
      <c r="QIV145" s="6"/>
      <c r="QIW145" s="6"/>
      <c r="QIX145" s="6"/>
      <c r="QIY145" s="6"/>
      <c r="QIZ145" s="6"/>
      <c r="QJA145" s="6"/>
      <c r="QJB145" s="6"/>
      <c r="QJC145" s="6"/>
      <c r="QJD145" s="6"/>
      <c r="QJE145" s="6"/>
      <c r="QJF145" s="6"/>
      <c r="QJG145" s="6"/>
      <c r="QJH145" s="6"/>
      <c r="QJI145" s="6"/>
      <c r="QJJ145" s="6"/>
      <c r="QJK145" s="6"/>
      <c r="QJL145" s="6"/>
      <c r="QJM145" s="6"/>
      <c r="QJN145" s="6"/>
      <c r="QJO145" s="6"/>
      <c r="QJP145" s="6"/>
      <c r="QJQ145" s="6"/>
      <c r="QJR145" s="6"/>
      <c r="QJS145" s="6"/>
      <c r="QJT145" s="6"/>
      <c r="QJU145" s="6"/>
      <c r="QJV145" s="6"/>
      <c r="QJW145" s="6"/>
      <c r="QJX145" s="6"/>
      <c r="QJY145" s="6"/>
      <c r="QJZ145" s="6"/>
      <c r="QKA145" s="6"/>
      <c r="QKB145" s="6"/>
      <c r="QKC145" s="6"/>
      <c r="QKD145" s="6"/>
      <c r="QKE145" s="6"/>
      <c r="QKF145" s="6"/>
      <c r="QKG145" s="6"/>
      <c r="QKH145" s="6"/>
      <c r="QKI145" s="6"/>
      <c r="QKJ145" s="6"/>
      <c r="QKK145" s="6"/>
      <c r="QKL145" s="6"/>
      <c r="QKM145" s="6"/>
      <c r="QKN145" s="6"/>
      <c r="QKO145" s="6"/>
      <c r="QKP145" s="6"/>
      <c r="QKQ145" s="6"/>
      <c r="QKR145" s="6"/>
      <c r="QKS145" s="6"/>
      <c r="QKT145" s="6"/>
      <c r="QKU145" s="6"/>
      <c r="QKV145" s="6"/>
      <c r="QKW145" s="6"/>
      <c r="QKX145" s="6"/>
      <c r="QKY145" s="6"/>
      <c r="QKZ145" s="6"/>
      <c r="QLA145" s="6"/>
      <c r="QLB145" s="6"/>
      <c r="QLC145" s="6"/>
      <c r="QLD145" s="6"/>
      <c r="QLE145" s="6"/>
      <c r="QLF145" s="6"/>
      <c r="QLG145" s="6"/>
      <c r="QLH145" s="6"/>
      <c r="QLI145" s="6"/>
      <c r="QLJ145" s="6"/>
      <c r="QLK145" s="6"/>
      <c r="QLL145" s="6"/>
      <c r="QLM145" s="6"/>
      <c r="QLN145" s="6"/>
      <c r="QLO145" s="6"/>
      <c r="QLP145" s="6"/>
      <c r="QLQ145" s="6"/>
      <c r="QLR145" s="6"/>
      <c r="QLS145" s="6"/>
      <c r="QLT145" s="6"/>
      <c r="QLU145" s="6"/>
      <c r="QLV145" s="6"/>
      <c r="QLW145" s="6"/>
      <c r="QLX145" s="6"/>
      <c r="QLY145" s="6"/>
      <c r="QLZ145" s="6"/>
      <c r="QMA145" s="6"/>
      <c r="QMB145" s="6"/>
      <c r="QMC145" s="6"/>
      <c r="QMD145" s="6"/>
      <c r="QME145" s="6"/>
      <c r="QMF145" s="6"/>
      <c r="QMG145" s="6"/>
      <c r="QMH145" s="6"/>
      <c r="QMI145" s="6"/>
      <c r="QMJ145" s="6"/>
      <c r="QMK145" s="6"/>
      <c r="QML145" s="6"/>
      <c r="QMM145" s="6"/>
      <c r="QMN145" s="6"/>
      <c r="QMO145" s="6"/>
      <c r="QMP145" s="6"/>
      <c r="QMQ145" s="6"/>
      <c r="QMR145" s="6"/>
      <c r="QMS145" s="6"/>
      <c r="QMT145" s="6"/>
      <c r="QMU145" s="6"/>
      <c r="QMV145" s="6"/>
      <c r="QMW145" s="6"/>
      <c r="QMX145" s="6"/>
      <c r="QMY145" s="6"/>
      <c r="QMZ145" s="6"/>
      <c r="QNA145" s="6"/>
      <c r="QNB145" s="6"/>
      <c r="QNC145" s="6"/>
      <c r="QND145" s="6"/>
      <c r="QNE145" s="6"/>
      <c r="QNF145" s="6"/>
      <c r="QNG145" s="6"/>
      <c r="QNH145" s="6"/>
      <c r="QNI145" s="6"/>
      <c r="QNJ145" s="6"/>
      <c r="QNK145" s="6"/>
      <c r="QNL145" s="6"/>
      <c r="QNM145" s="6"/>
      <c r="QNN145" s="6"/>
      <c r="QNO145" s="6"/>
      <c r="QNP145" s="6"/>
      <c r="QNQ145" s="6"/>
      <c r="QNR145" s="6"/>
      <c r="QNS145" s="6"/>
      <c r="QNT145" s="6"/>
      <c r="QNU145" s="6"/>
      <c r="QNV145" s="6"/>
      <c r="QNW145" s="6"/>
      <c r="QNX145" s="6"/>
      <c r="QNY145" s="6"/>
      <c r="QNZ145" s="6"/>
      <c r="QOA145" s="6"/>
      <c r="QOB145" s="6"/>
      <c r="QOC145" s="6"/>
      <c r="QOD145" s="6"/>
      <c r="QOE145" s="6"/>
      <c r="QOF145" s="6"/>
      <c r="QOG145" s="6"/>
      <c r="QOH145" s="6"/>
      <c r="QOI145" s="6"/>
      <c r="QOJ145" s="6"/>
      <c r="QOK145" s="6"/>
      <c r="QOL145" s="6"/>
      <c r="QOM145" s="6"/>
      <c r="QON145" s="6"/>
      <c r="QOO145" s="6"/>
      <c r="QOP145" s="6"/>
      <c r="QOQ145" s="6"/>
      <c r="QOR145" s="6"/>
      <c r="QOS145" s="6"/>
      <c r="QOT145" s="6"/>
      <c r="QOU145" s="6"/>
      <c r="QOV145" s="6"/>
      <c r="QOW145" s="6"/>
      <c r="QOX145" s="6"/>
      <c r="QOY145" s="6"/>
      <c r="QOZ145" s="6"/>
      <c r="QPA145" s="6"/>
      <c r="QPB145" s="6"/>
      <c r="QPC145" s="6"/>
      <c r="QPD145" s="6"/>
      <c r="QPE145" s="6"/>
      <c r="QPF145" s="6"/>
      <c r="QPG145" s="6"/>
      <c r="QPH145" s="6"/>
      <c r="QPI145" s="6"/>
      <c r="QPJ145" s="6"/>
      <c r="QPK145" s="6"/>
      <c r="QPL145" s="6"/>
      <c r="QPM145" s="6"/>
      <c r="QPN145" s="6"/>
      <c r="QPO145" s="6"/>
      <c r="QPP145" s="6"/>
      <c r="QPQ145" s="6"/>
      <c r="QPR145" s="6"/>
      <c r="QPS145" s="6"/>
      <c r="QPT145" s="6"/>
      <c r="QPU145" s="6"/>
      <c r="QPV145" s="6"/>
      <c r="QPW145" s="6"/>
      <c r="QPX145" s="6"/>
      <c r="QPY145" s="6"/>
      <c r="QPZ145" s="6"/>
      <c r="QQA145" s="6"/>
      <c r="QQB145" s="6"/>
      <c r="QQC145" s="6"/>
      <c r="QQD145" s="6"/>
      <c r="QQE145" s="6"/>
      <c r="QQF145" s="6"/>
      <c r="QQG145" s="6"/>
      <c r="QQH145" s="6"/>
      <c r="QQI145" s="6"/>
      <c r="QQJ145" s="6"/>
      <c r="QQK145" s="6"/>
      <c r="QQL145" s="6"/>
      <c r="QQM145" s="6"/>
      <c r="QQN145" s="6"/>
      <c r="QQO145" s="6"/>
      <c r="QQP145" s="6"/>
      <c r="QQQ145" s="6"/>
      <c r="QQR145" s="6"/>
      <c r="QQS145" s="6"/>
      <c r="QQT145" s="6"/>
      <c r="QQU145" s="6"/>
      <c r="QQV145" s="6"/>
      <c r="QQW145" s="6"/>
      <c r="QQX145" s="6"/>
      <c r="QQY145" s="6"/>
      <c r="QQZ145" s="6"/>
      <c r="QRA145" s="6"/>
      <c r="QRB145" s="6"/>
      <c r="QRC145" s="6"/>
      <c r="QRD145" s="6"/>
      <c r="QRE145" s="6"/>
      <c r="QRF145" s="6"/>
      <c r="QRG145" s="6"/>
      <c r="QRH145" s="6"/>
      <c r="QRI145" s="6"/>
      <c r="QRJ145" s="6"/>
      <c r="QRK145" s="6"/>
      <c r="QRL145" s="6"/>
      <c r="QRM145" s="6"/>
      <c r="QRN145" s="6"/>
      <c r="QRO145" s="6"/>
      <c r="QRP145" s="6"/>
      <c r="QRQ145" s="6"/>
      <c r="QRR145" s="6"/>
      <c r="QRS145" s="6"/>
      <c r="QRT145" s="6"/>
      <c r="QRU145" s="6"/>
      <c r="QRV145" s="6"/>
      <c r="QRW145" s="6"/>
      <c r="QRX145" s="6"/>
      <c r="QRY145" s="6"/>
      <c r="QRZ145" s="6"/>
      <c r="QSA145" s="6"/>
      <c r="QSB145" s="6"/>
      <c r="QSC145" s="6"/>
      <c r="QSD145" s="6"/>
      <c r="QSE145" s="6"/>
      <c r="QSF145" s="6"/>
      <c r="QSG145" s="6"/>
      <c r="QSH145" s="6"/>
      <c r="QSI145" s="6"/>
      <c r="QSJ145" s="6"/>
      <c r="QSK145" s="6"/>
      <c r="QSL145" s="6"/>
      <c r="QSM145" s="6"/>
      <c r="QSN145" s="6"/>
      <c r="QSO145" s="6"/>
      <c r="QSP145" s="6"/>
      <c r="QSQ145" s="6"/>
      <c r="QSR145" s="6"/>
      <c r="QSS145" s="6"/>
      <c r="QST145" s="6"/>
      <c r="QSU145" s="6"/>
      <c r="QSV145" s="6"/>
      <c r="QSW145" s="6"/>
      <c r="QSX145" s="6"/>
      <c r="QSY145" s="6"/>
      <c r="QSZ145" s="6"/>
      <c r="QTA145" s="6"/>
      <c r="QTB145" s="6"/>
      <c r="QTC145" s="6"/>
      <c r="QTD145" s="6"/>
      <c r="QTE145" s="6"/>
      <c r="QTF145" s="6"/>
      <c r="QTG145" s="6"/>
      <c r="QTH145" s="6"/>
      <c r="QTI145" s="6"/>
      <c r="QTJ145" s="6"/>
      <c r="QTK145" s="6"/>
      <c r="QTL145" s="6"/>
      <c r="QTM145" s="6"/>
      <c r="QTN145" s="6"/>
      <c r="QTO145" s="6"/>
      <c r="QTP145" s="6"/>
      <c r="QTQ145" s="6"/>
      <c r="QTR145" s="6"/>
      <c r="QTS145" s="6"/>
      <c r="QTT145" s="6"/>
      <c r="QTU145" s="6"/>
      <c r="QTV145" s="6"/>
      <c r="QTW145" s="6"/>
      <c r="QTX145" s="6"/>
      <c r="QTY145" s="6"/>
      <c r="QTZ145" s="6"/>
      <c r="QUA145" s="6"/>
      <c r="QUB145" s="6"/>
      <c r="QUC145" s="6"/>
      <c r="QUD145" s="6"/>
      <c r="QUE145" s="6"/>
      <c r="QUF145" s="6"/>
      <c r="QUG145" s="6"/>
      <c r="QUH145" s="6"/>
      <c r="QUI145" s="6"/>
      <c r="QUJ145" s="6"/>
      <c r="QUK145" s="6"/>
      <c r="QUL145" s="6"/>
      <c r="QUM145" s="6"/>
      <c r="QUN145" s="6"/>
      <c r="QUO145" s="6"/>
      <c r="QUP145" s="6"/>
      <c r="QUQ145" s="6"/>
      <c r="QUR145" s="6"/>
      <c r="QUS145" s="6"/>
      <c r="QUT145" s="6"/>
      <c r="QUU145" s="6"/>
      <c r="QUV145" s="6"/>
      <c r="QUW145" s="6"/>
      <c r="QUX145" s="6"/>
      <c r="QUY145" s="6"/>
      <c r="QUZ145" s="6"/>
      <c r="QVA145" s="6"/>
      <c r="QVB145" s="6"/>
      <c r="QVC145" s="6"/>
      <c r="QVD145" s="6"/>
      <c r="QVE145" s="6"/>
      <c r="QVF145" s="6"/>
      <c r="QVG145" s="6"/>
      <c r="QVH145" s="6"/>
      <c r="QVI145" s="6"/>
      <c r="QVJ145" s="6"/>
      <c r="QVK145" s="6"/>
      <c r="QVL145" s="6"/>
      <c r="QVM145" s="6"/>
      <c r="QVN145" s="6"/>
      <c r="QVO145" s="6"/>
      <c r="QVP145" s="6"/>
      <c r="QVQ145" s="6"/>
      <c r="QVR145" s="6"/>
      <c r="QVS145" s="6"/>
      <c r="QVT145" s="6"/>
      <c r="QVU145" s="6"/>
      <c r="QVV145" s="6"/>
      <c r="QVW145" s="6"/>
      <c r="QVX145" s="6"/>
      <c r="QVY145" s="6"/>
      <c r="QVZ145" s="6"/>
      <c r="QWA145" s="6"/>
      <c r="QWB145" s="6"/>
      <c r="QWC145" s="6"/>
      <c r="QWD145" s="6"/>
      <c r="QWE145" s="6"/>
      <c r="QWF145" s="6"/>
      <c r="QWG145" s="6"/>
      <c r="QWH145" s="6"/>
      <c r="QWI145" s="6"/>
      <c r="QWJ145" s="6"/>
      <c r="QWK145" s="6"/>
      <c r="QWL145" s="6"/>
      <c r="QWM145" s="6"/>
      <c r="QWN145" s="6"/>
      <c r="QWO145" s="6"/>
      <c r="QWP145" s="6"/>
      <c r="QWQ145" s="6"/>
      <c r="QWR145" s="6"/>
      <c r="QWS145" s="6"/>
      <c r="QWT145" s="6"/>
      <c r="QWU145" s="6"/>
      <c r="QWV145" s="6"/>
      <c r="QWW145" s="6"/>
      <c r="QWX145" s="6"/>
      <c r="QWY145" s="6"/>
      <c r="QWZ145" s="6"/>
      <c r="QXA145" s="6"/>
      <c r="QXB145" s="6"/>
      <c r="QXC145" s="6"/>
      <c r="QXD145" s="6"/>
      <c r="QXE145" s="6"/>
      <c r="QXF145" s="6"/>
      <c r="QXG145" s="6"/>
      <c r="QXH145" s="6"/>
      <c r="QXI145" s="6"/>
      <c r="QXJ145" s="6"/>
      <c r="QXK145" s="6"/>
      <c r="QXL145" s="6"/>
      <c r="QXM145" s="6"/>
      <c r="QXN145" s="6"/>
      <c r="QXO145" s="6"/>
      <c r="QXP145" s="6"/>
      <c r="QXQ145" s="6"/>
      <c r="QXR145" s="6"/>
      <c r="QXS145" s="6"/>
      <c r="QXT145" s="6"/>
      <c r="QXU145" s="6"/>
      <c r="QXV145" s="6"/>
      <c r="QXW145" s="6"/>
      <c r="QXX145" s="6"/>
      <c r="QXY145" s="6"/>
      <c r="QXZ145" s="6"/>
      <c r="QYA145" s="6"/>
      <c r="QYB145" s="6"/>
      <c r="QYC145" s="6"/>
      <c r="QYD145" s="6"/>
      <c r="QYE145" s="6"/>
      <c r="QYF145" s="6"/>
      <c r="QYG145" s="6"/>
      <c r="QYH145" s="6"/>
      <c r="QYI145" s="6"/>
      <c r="QYJ145" s="6"/>
      <c r="QYK145" s="6"/>
      <c r="QYL145" s="6"/>
      <c r="QYM145" s="6"/>
      <c r="QYN145" s="6"/>
      <c r="QYO145" s="6"/>
      <c r="QYP145" s="6"/>
      <c r="QYQ145" s="6"/>
      <c r="QYR145" s="6"/>
      <c r="QYS145" s="6"/>
      <c r="QYT145" s="6"/>
      <c r="QYU145" s="6"/>
      <c r="QYV145" s="6"/>
      <c r="QYW145" s="6"/>
      <c r="QYX145" s="6"/>
      <c r="QYY145" s="6"/>
      <c r="QYZ145" s="6"/>
      <c r="QZA145" s="6"/>
      <c r="QZB145" s="6"/>
      <c r="QZC145" s="6"/>
      <c r="QZD145" s="6"/>
      <c r="QZE145" s="6"/>
      <c r="QZF145" s="6"/>
      <c r="QZG145" s="6"/>
      <c r="QZH145" s="6"/>
      <c r="QZI145" s="6"/>
      <c r="QZJ145" s="6"/>
      <c r="QZK145" s="6"/>
      <c r="QZL145" s="6"/>
      <c r="QZM145" s="6"/>
      <c r="QZN145" s="6"/>
      <c r="QZO145" s="6"/>
      <c r="QZP145" s="6"/>
      <c r="QZQ145" s="6"/>
      <c r="QZR145" s="6"/>
      <c r="QZS145" s="6"/>
      <c r="QZT145" s="6"/>
      <c r="QZU145" s="6"/>
      <c r="QZV145" s="6"/>
      <c r="QZW145" s="6"/>
      <c r="QZX145" s="6"/>
      <c r="QZY145" s="6"/>
      <c r="QZZ145" s="6"/>
      <c r="RAA145" s="6"/>
      <c r="RAB145" s="6"/>
      <c r="RAC145" s="6"/>
      <c r="RAD145" s="6"/>
      <c r="RAE145" s="6"/>
      <c r="RAF145" s="6"/>
      <c r="RAG145" s="6"/>
      <c r="RAH145" s="6"/>
      <c r="RAI145" s="6"/>
      <c r="RAJ145" s="6"/>
      <c r="RAK145" s="6"/>
      <c r="RAL145" s="6"/>
      <c r="RAM145" s="6"/>
      <c r="RAN145" s="6"/>
      <c r="RAO145" s="6"/>
      <c r="RAP145" s="6"/>
      <c r="RAQ145" s="6"/>
      <c r="RAR145" s="6"/>
      <c r="RAS145" s="6"/>
      <c r="RAT145" s="6"/>
      <c r="RAU145" s="6"/>
      <c r="RAV145" s="6"/>
      <c r="RAW145" s="6"/>
      <c r="RAX145" s="6"/>
      <c r="RAY145" s="6"/>
      <c r="RAZ145" s="6"/>
      <c r="RBA145" s="6"/>
      <c r="RBB145" s="6"/>
      <c r="RBC145" s="6"/>
      <c r="RBD145" s="6"/>
      <c r="RBE145" s="6"/>
      <c r="RBF145" s="6"/>
      <c r="RBG145" s="6"/>
      <c r="RBH145" s="6"/>
      <c r="RBI145" s="6"/>
      <c r="RBJ145" s="6"/>
      <c r="RBK145" s="6"/>
      <c r="RBL145" s="6"/>
      <c r="RBM145" s="6"/>
      <c r="RBN145" s="6"/>
      <c r="RBO145" s="6"/>
      <c r="RBP145" s="6"/>
      <c r="RBQ145" s="6"/>
      <c r="RBR145" s="6"/>
      <c r="RBS145" s="6"/>
      <c r="RBT145" s="6"/>
      <c r="RBU145" s="6"/>
      <c r="RBV145" s="6"/>
      <c r="RBW145" s="6"/>
      <c r="RBX145" s="6"/>
      <c r="RBY145" s="6"/>
      <c r="RBZ145" s="6"/>
      <c r="RCA145" s="6"/>
      <c r="RCB145" s="6"/>
      <c r="RCC145" s="6"/>
      <c r="RCD145" s="6"/>
      <c r="RCE145" s="6"/>
      <c r="RCF145" s="6"/>
      <c r="RCG145" s="6"/>
      <c r="RCH145" s="6"/>
      <c r="RCI145" s="6"/>
      <c r="RCJ145" s="6"/>
      <c r="RCK145" s="6"/>
      <c r="RCL145" s="6"/>
      <c r="RCM145" s="6"/>
      <c r="RCN145" s="6"/>
      <c r="RCO145" s="6"/>
      <c r="RCP145" s="6"/>
      <c r="RCQ145" s="6"/>
      <c r="RCR145" s="6"/>
      <c r="RCS145" s="6"/>
      <c r="RCT145" s="6"/>
      <c r="RCU145" s="6"/>
      <c r="RCV145" s="6"/>
      <c r="RCW145" s="6"/>
      <c r="RCX145" s="6"/>
      <c r="RCY145" s="6"/>
      <c r="RCZ145" s="6"/>
      <c r="RDA145" s="6"/>
      <c r="RDB145" s="6"/>
      <c r="RDC145" s="6"/>
      <c r="RDD145" s="6"/>
      <c r="RDE145" s="6"/>
      <c r="RDF145" s="6"/>
      <c r="RDG145" s="6"/>
      <c r="RDH145" s="6"/>
      <c r="RDI145" s="6"/>
      <c r="RDJ145" s="6"/>
      <c r="RDK145" s="6"/>
      <c r="RDL145" s="6"/>
      <c r="RDM145" s="6"/>
      <c r="RDN145" s="6"/>
      <c r="RDO145" s="6"/>
      <c r="RDP145" s="6"/>
      <c r="RDQ145" s="6"/>
      <c r="RDR145" s="6"/>
      <c r="RDS145" s="6"/>
      <c r="RDT145" s="6"/>
      <c r="RDU145" s="6"/>
      <c r="RDV145" s="6"/>
      <c r="RDW145" s="6"/>
      <c r="RDX145" s="6"/>
      <c r="RDY145" s="6"/>
      <c r="RDZ145" s="6"/>
      <c r="REA145" s="6"/>
      <c r="REB145" s="6"/>
      <c r="REC145" s="6"/>
      <c r="RED145" s="6"/>
      <c r="REE145" s="6"/>
      <c r="REF145" s="6"/>
      <c r="REG145" s="6"/>
      <c r="REH145" s="6"/>
      <c r="REI145" s="6"/>
      <c r="REJ145" s="6"/>
      <c r="REK145" s="6"/>
      <c r="REL145" s="6"/>
      <c r="REM145" s="6"/>
      <c r="REN145" s="6"/>
      <c r="REO145" s="6"/>
      <c r="REP145" s="6"/>
      <c r="REQ145" s="6"/>
      <c r="RER145" s="6"/>
      <c r="RES145" s="6"/>
      <c r="RET145" s="6"/>
      <c r="REU145" s="6"/>
      <c r="REV145" s="6"/>
      <c r="REW145" s="6"/>
      <c r="REX145" s="6"/>
      <c r="REY145" s="6"/>
      <c r="REZ145" s="6"/>
      <c r="RFA145" s="6"/>
      <c r="RFB145" s="6"/>
      <c r="RFC145" s="6"/>
      <c r="RFD145" s="6"/>
      <c r="RFE145" s="6"/>
      <c r="RFF145" s="6"/>
      <c r="RFG145" s="6"/>
      <c r="RFH145" s="6"/>
      <c r="RFI145" s="6"/>
      <c r="RFJ145" s="6"/>
      <c r="RFK145" s="6"/>
      <c r="RFL145" s="6"/>
      <c r="RFM145" s="6"/>
      <c r="RFN145" s="6"/>
      <c r="RFO145" s="6"/>
      <c r="RFP145" s="6"/>
      <c r="RFQ145" s="6"/>
      <c r="RFR145" s="6"/>
      <c r="RFS145" s="6"/>
      <c r="RFT145" s="6"/>
      <c r="RFU145" s="6"/>
      <c r="RFV145" s="6"/>
      <c r="RFW145" s="6"/>
      <c r="RFX145" s="6"/>
      <c r="RFY145" s="6"/>
      <c r="RFZ145" s="6"/>
      <c r="RGA145" s="6"/>
      <c r="RGB145" s="6"/>
      <c r="RGC145" s="6"/>
      <c r="RGD145" s="6"/>
      <c r="RGE145" s="6"/>
      <c r="RGF145" s="6"/>
      <c r="RGG145" s="6"/>
      <c r="RGH145" s="6"/>
      <c r="RGI145" s="6"/>
      <c r="RGJ145" s="6"/>
      <c r="RGK145" s="6"/>
      <c r="RGL145" s="6"/>
      <c r="RGM145" s="6"/>
      <c r="RGN145" s="6"/>
      <c r="RGO145" s="6"/>
      <c r="RGP145" s="6"/>
      <c r="RGQ145" s="6"/>
      <c r="RGR145" s="6"/>
      <c r="RGS145" s="6"/>
      <c r="RGT145" s="6"/>
      <c r="RGU145" s="6"/>
      <c r="RGV145" s="6"/>
      <c r="RGW145" s="6"/>
      <c r="RGX145" s="6"/>
      <c r="RGY145" s="6"/>
      <c r="RGZ145" s="6"/>
      <c r="RHA145" s="6"/>
      <c r="RHB145" s="6"/>
      <c r="RHC145" s="6"/>
      <c r="RHD145" s="6"/>
      <c r="RHE145" s="6"/>
      <c r="RHF145" s="6"/>
      <c r="RHG145" s="6"/>
      <c r="RHH145" s="6"/>
      <c r="RHI145" s="6"/>
      <c r="RHJ145" s="6"/>
      <c r="RHK145" s="6"/>
      <c r="RHL145" s="6"/>
      <c r="RHM145" s="6"/>
      <c r="RHN145" s="6"/>
      <c r="RHO145" s="6"/>
      <c r="RHP145" s="6"/>
      <c r="RHQ145" s="6"/>
      <c r="RHR145" s="6"/>
      <c r="RHS145" s="6"/>
      <c r="RHT145" s="6"/>
      <c r="RHU145" s="6"/>
      <c r="RHV145" s="6"/>
      <c r="RHW145" s="6"/>
      <c r="RHX145" s="6"/>
      <c r="RHY145" s="6"/>
      <c r="RHZ145" s="6"/>
      <c r="RIA145" s="6"/>
      <c r="RIB145" s="6"/>
      <c r="RIC145" s="6"/>
      <c r="RID145" s="6"/>
      <c r="RIE145" s="6"/>
      <c r="RIF145" s="6"/>
      <c r="RIG145" s="6"/>
      <c r="RIH145" s="6"/>
      <c r="RII145" s="6"/>
      <c r="RIJ145" s="6"/>
      <c r="RIK145" s="6"/>
      <c r="RIL145" s="6"/>
      <c r="RIM145" s="6"/>
      <c r="RIN145" s="6"/>
      <c r="RIO145" s="6"/>
      <c r="RIP145" s="6"/>
      <c r="RIQ145" s="6"/>
      <c r="RIR145" s="6"/>
      <c r="RIS145" s="6"/>
      <c r="RIT145" s="6"/>
      <c r="RIU145" s="6"/>
      <c r="RIV145" s="6"/>
      <c r="RIW145" s="6"/>
      <c r="RIX145" s="6"/>
      <c r="RIY145" s="6"/>
      <c r="RIZ145" s="6"/>
      <c r="RJA145" s="6"/>
      <c r="RJB145" s="6"/>
      <c r="RJC145" s="6"/>
      <c r="RJD145" s="6"/>
      <c r="RJE145" s="6"/>
      <c r="RJF145" s="6"/>
      <c r="RJG145" s="6"/>
      <c r="RJH145" s="6"/>
      <c r="RJI145" s="6"/>
      <c r="RJJ145" s="6"/>
      <c r="RJK145" s="6"/>
      <c r="RJL145" s="6"/>
      <c r="RJM145" s="6"/>
      <c r="RJN145" s="6"/>
      <c r="RJO145" s="6"/>
      <c r="RJP145" s="6"/>
      <c r="RJQ145" s="6"/>
      <c r="RJR145" s="6"/>
      <c r="RJS145" s="6"/>
      <c r="RJT145" s="6"/>
      <c r="RJU145" s="6"/>
      <c r="RJV145" s="6"/>
      <c r="RJW145" s="6"/>
      <c r="RJX145" s="6"/>
      <c r="RJY145" s="6"/>
      <c r="RJZ145" s="6"/>
      <c r="RKA145" s="6"/>
      <c r="RKB145" s="6"/>
      <c r="RKC145" s="6"/>
      <c r="RKD145" s="6"/>
      <c r="RKE145" s="6"/>
      <c r="RKF145" s="6"/>
      <c r="RKG145" s="6"/>
      <c r="RKH145" s="6"/>
      <c r="RKI145" s="6"/>
      <c r="RKJ145" s="6"/>
      <c r="RKK145" s="6"/>
      <c r="RKL145" s="6"/>
      <c r="RKM145" s="6"/>
      <c r="RKN145" s="6"/>
      <c r="RKO145" s="6"/>
      <c r="RKP145" s="6"/>
      <c r="RKQ145" s="6"/>
      <c r="RKR145" s="6"/>
      <c r="RKS145" s="6"/>
      <c r="RKT145" s="6"/>
      <c r="RKU145" s="6"/>
      <c r="RKV145" s="6"/>
      <c r="RKW145" s="6"/>
      <c r="RKX145" s="6"/>
      <c r="RKY145" s="6"/>
      <c r="RKZ145" s="6"/>
      <c r="RLA145" s="6"/>
      <c r="RLB145" s="6"/>
      <c r="RLC145" s="6"/>
      <c r="RLD145" s="6"/>
      <c r="RLE145" s="6"/>
      <c r="RLF145" s="6"/>
      <c r="RLG145" s="6"/>
      <c r="RLH145" s="6"/>
      <c r="RLI145" s="6"/>
      <c r="RLJ145" s="6"/>
      <c r="RLK145" s="6"/>
      <c r="RLL145" s="6"/>
      <c r="RLM145" s="6"/>
      <c r="RLN145" s="6"/>
      <c r="RLO145" s="6"/>
      <c r="RLP145" s="6"/>
      <c r="RLQ145" s="6"/>
      <c r="RLR145" s="6"/>
      <c r="RLS145" s="6"/>
      <c r="RLT145" s="6"/>
      <c r="RLU145" s="6"/>
      <c r="RLV145" s="6"/>
      <c r="RLW145" s="6"/>
      <c r="RLX145" s="6"/>
      <c r="RLY145" s="6"/>
      <c r="RLZ145" s="6"/>
      <c r="RMA145" s="6"/>
      <c r="RMB145" s="6"/>
      <c r="RMC145" s="6"/>
      <c r="RMD145" s="6"/>
      <c r="RME145" s="6"/>
      <c r="RMF145" s="6"/>
      <c r="RMG145" s="6"/>
      <c r="RMH145" s="6"/>
      <c r="RMI145" s="6"/>
      <c r="RMJ145" s="6"/>
      <c r="RMK145" s="6"/>
      <c r="RML145" s="6"/>
      <c r="RMM145" s="6"/>
      <c r="RMN145" s="6"/>
      <c r="RMO145" s="6"/>
      <c r="RMP145" s="6"/>
      <c r="RMQ145" s="6"/>
      <c r="RMR145" s="6"/>
      <c r="RMS145" s="6"/>
      <c r="RMT145" s="6"/>
      <c r="RMU145" s="6"/>
      <c r="RMV145" s="6"/>
      <c r="RMW145" s="6"/>
      <c r="RMX145" s="6"/>
      <c r="RMY145" s="6"/>
      <c r="RMZ145" s="6"/>
      <c r="RNA145" s="6"/>
      <c r="RNB145" s="6"/>
      <c r="RNC145" s="6"/>
      <c r="RND145" s="6"/>
      <c r="RNE145" s="6"/>
      <c r="RNF145" s="6"/>
      <c r="RNG145" s="6"/>
      <c r="RNH145" s="6"/>
      <c r="RNI145" s="6"/>
      <c r="RNJ145" s="6"/>
      <c r="RNK145" s="6"/>
      <c r="RNL145" s="6"/>
      <c r="RNM145" s="6"/>
      <c r="RNN145" s="6"/>
      <c r="RNO145" s="6"/>
      <c r="RNP145" s="6"/>
      <c r="RNQ145" s="6"/>
      <c r="RNR145" s="6"/>
      <c r="RNS145" s="6"/>
      <c r="RNT145" s="6"/>
      <c r="RNU145" s="6"/>
      <c r="RNV145" s="6"/>
      <c r="RNW145" s="6"/>
      <c r="RNX145" s="6"/>
      <c r="RNY145" s="6"/>
      <c r="RNZ145" s="6"/>
      <c r="ROA145" s="6"/>
      <c r="ROB145" s="6"/>
      <c r="ROC145" s="6"/>
      <c r="ROD145" s="6"/>
      <c r="ROE145" s="6"/>
      <c r="ROF145" s="6"/>
      <c r="ROG145" s="6"/>
      <c r="ROH145" s="6"/>
      <c r="ROI145" s="6"/>
      <c r="ROJ145" s="6"/>
      <c r="ROK145" s="6"/>
      <c r="ROL145" s="6"/>
      <c r="ROM145" s="6"/>
      <c r="RON145" s="6"/>
      <c r="ROO145" s="6"/>
      <c r="ROP145" s="6"/>
      <c r="ROQ145" s="6"/>
      <c r="ROR145" s="6"/>
      <c r="ROS145" s="6"/>
      <c r="ROT145" s="6"/>
      <c r="ROU145" s="6"/>
      <c r="ROV145" s="6"/>
      <c r="ROW145" s="6"/>
      <c r="ROX145" s="6"/>
      <c r="ROY145" s="6"/>
      <c r="ROZ145" s="6"/>
      <c r="RPA145" s="6"/>
      <c r="RPB145" s="6"/>
      <c r="RPC145" s="6"/>
      <c r="RPD145" s="6"/>
      <c r="RPE145" s="6"/>
      <c r="RPF145" s="6"/>
      <c r="RPG145" s="6"/>
      <c r="RPH145" s="6"/>
      <c r="RPI145" s="6"/>
      <c r="RPJ145" s="6"/>
      <c r="RPK145" s="6"/>
      <c r="RPL145" s="6"/>
      <c r="RPM145" s="6"/>
      <c r="RPN145" s="6"/>
      <c r="RPO145" s="6"/>
      <c r="RPP145" s="6"/>
      <c r="RPQ145" s="6"/>
      <c r="RPR145" s="6"/>
      <c r="RPS145" s="6"/>
      <c r="RPT145" s="6"/>
      <c r="RPU145" s="6"/>
      <c r="RPV145" s="6"/>
      <c r="RPW145" s="6"/>
      <c r="RPX145" s="6"/>
      <c r="RPY145" s="6"/>
      <c r="RPZ145" s="6"/>
      <c r="RQA145" s="6"/>
      <c r="RQB145" s="6"/>
      <c r="RQC145" s="6"/>
      <c r="RQD145" s="6"/>
      <c r="RQE145" s="6"/>
      <c r="RQF145" s="6"/>
      <c r="RQG145" s="6"/>
      <c r="RQH145" s="6"/>
      <c r="RQI145" s="6"/>
      <c r="RQJ145" s="6"/>
      <c r="RQK145" s="6"/>
      <c r="RQL145" s="6"/>
      <c r="RQM145" s="6"/>
      <c r="RQN145" s="6"/>
      <c r="RQO145" s="6"/>
      <c r="RQP145" s="6"/>
      <c r="RQQ145" s="6"/>
      <c r="RQR145" s="6"/>
      <c r="RQS145" s="6"/>
      <c r="RQT145" s="6"/>
      <c r="RQU145" s="6"/>
      <c r="RQV145" s="6"/>
      <c r="RQW145" s="6"/>
      <c r="RQX145" s="6"/>
      <c r="RQY145" s="6"/>
      <c r="RQZ145" s="6"/>
      <c r="RRA145" s="6"/>
      <c r="RRB145" s="6"/>
      <c r="RRC145" s="6"/>
      <c r="RRD145" s="6"/>
      <c r="RRE145" s="6"/>
      <c r="RRF145" s="6"/>
      <c r="RRG145" s="6"/>
      <c r="RRH145" s="6"/>
      <c r="RRI145" s="6"/>
      <c r="RRJ145" s="6"/>
      <c r="RRK145" s="6"/>
      <c r="RRL145" s="6"/>
      <c r="RRM145" s="6"/>
      <c r="RRN145" s="6"/>
      <c r="RRO145" s="6"/>
      <c r="RRP145" s="6"/>
      <c r="RRQ145" s="6"/>
      <c r="RRR145" s="6"/>
      <c r="RRS145" s="6"/>
      <c r="RRT145" s="6"/>
      <c r="RRU145" s="6"/>
      <c r="RRV145" s="6"/>
      <c r="RRW145" s="6"/>
      <c r="RRX145" s="6"/>
      <c r="RRY145" s="6"/>
      <c r="RRZ145" s="6"/>
      <c r="RSA145" s="6"/>
      <c r="RSB145" s="6"/>
      <c r="RSC145" s="6"/>
      <c r="RSD145" s="6"/>
      <c r="RSE145" s="6"/>
      <c r="RSF145" s="6"/>
      <c r="RSG145" s="6"/>
      <c r="RSH145" s="6"/>
      <c r="RSI145" s="6"/>
      <c r="RSJ145" s="6"/>
      <c r="RSK145" s="6"/>
      <c r="RSL145" s="6"/>
      <c r="RSM145" s="6"/>
      <c r="RSN145" s="6"/>
      <c r="RSO145" s="6"/>
      <c r="RSP145" s="6"/>
      <c r="RSQ145" s="6"/>
      <c r="RSR145" s="6"/>
      <c r="RSS145" s="6"/>
      <c r="RST145" s="6"/>
      <c r="RSU145" s="6"/>
      <c r="RSV145" s="6"/>
      <c r="RSW145" s="6"/>
      <c r="RSX145" s="6"/>
      <c r="RSY145" s="6"/>
      <c r="RSZ145" s="6"/>
      <c r="RTA145" s="6"/>
      <c r="RTB145" s="6"/>
      <c r="RTC145" s="6"/>
      <c r="RTD145" s="6"/>
      <c r="RTE145" s="6"/>
      <c r="RTF145" s="6"/>
      <c r="RTG145" s="6"/>
      <c r="RTH145" s="6"/>
      <c r="RTI145" s="6"/>
      <c r="RTJ145" s="6"/>
      <c r="RTK145" s="6"/>
      <c r="RTL145" s="6"/>
      <c r="RTM145" s="6"/>
      <c r="RTN145" s="6"/>
      <c r="RTO145" s="6"/>
      <c r="RTP145" s="6"/>
      <c r="RTQ145" s="6"/>
      <c r="RTR145" s="6"/>
      <c r="RTS145" s="6"/>
      <c r="RTT145" s="6"/>
      <c r="RTU145" s="6"/>
      <c r="RTV145" s="6"/>
      <c r="RTW145" s="6"/>
      <c r="RTX145" s="6"/>
      <c r="RTY145" s="6"/>
      <c r="RTZ145" s="6"/>
      <c r="RUA145" s="6"/>
      <c r="RUB145" s="6"/>
      <c r="RUC145" s="6"/>
      <c r="RUD145" s="6"/>
      <c r="RUE145" s="6"/>
      <c r="RUF145" s="6"/>
      <c r="RUG145" s="6"/>
      <c r="RUH145" s="6"/>
      <c r="RUI145" s="6"/>
      <c r="RUJ145" s="6"/>
      <c r="RUK145" s="6"/>
      <c r="RUL145" s="6"/>
      <c r="RUM145" s="6"/>
      <c r="RUN145" s="6"/>
      <c r="RUO145" s="6"/>
      <c r="RUP145" s="6"/>
      <c r="RUQ145" s="6"/>
      <c r="RUR145" s="6"/>
      <c r="RUS145" s="6"/>
      <c r="RUT145" s="6"/>
      <c r="RUU145" s="6"/>
      <c r="RUV145" s="6"/>
      <c r="RUW145" s="6"/>
      <c r="RUX145" s="6"/>
      <c r="RUY145" s="6"/>
      <c r="RUZ145" s="6"/>
      <c r="RVA145" s="6"/>
      <c r="RVB145" s="6"/>
      <c r="RVC145" s="6"/>
      <c r="RVD145" s="6"/>
      <c r="RVE145" s="6"/>
      <c r="RVF145" s="6"/>
      <c r="RVG145" s="6"/>
      <c r="RVH145" s="6"/>
      <c r="RVI145" s="6"/>
      <c r="RVJ145" s="6"/>
      <c r="RVK145" s="6"/>
      <c r="RVL145" s="6"/>
      <c r="RVM145" s="6"/>
      <c r="RVN145" s="6"/>
      <c r="RVO145" s="6"/>
      <c r="RVP145" s="6"/>
      <c r="RVQ145" s="6"/>
      <c r="RVR145" s="6"/>
      <c r="RVS145" s="6"/>
      <c r="RVT145" s="6"/>
      <c r="RVU145" s="6"/>
      <c r="RVV145" s="6"/>
      <c r="RVW145" s="6"/>
      <c r="RVX145" s="6"/>
      <c r="RVY145" s="6"/>
      <c r="RVZ145" s="6"/>
      <c r="RWA145" s="6"/>
      <c r="RWB145" s="6"/>
      <c r="RWC145" s="6"/>
      <c r="RWD145" s="6"/>
      <c r="RWE145" s="6"/>
      <c r="RWF145" s="6"/>
      <c r="RWG145" s="6"/>
      <c r="RWH145" s="6"/>
      <c r="RWI145" s="6"/>
      <c r="RWJ145" s="6"/>
      <c r="RWK145" s="6"/>
      <c r="RWL145" s="6"/>
      <c r="RWM145" s="6"/>
      <c r="RWN145" s="6"/>
      <c r="RWO145" s="6"/>
      <c r="RWP145" s="6"/>
      <c r="RWQ145" s="6"/>
      <c r="RWR145" s="6"/>
      <c r="RWS145" s="6"/>
      <c r="RWT145" s="6"/>
      <c r="RWU145" s="6"/>
      <c r="RWV145" s="6"/>
      <c r="RWW145" s="6"/>
      <c r="RWX145" s="6"/>
      <c r="RWY145" s="6"/>
      <c r="RWZ145" s="6"/>
      <c r="RXA145" s="6"/>
      <c r="RXB145" s="6"/>
      <c r="RXC145" s="6"/>
      <c r="RXD145" s="6"/>
      <c r="RXE145" s="6"/>
      <c r="RXF145" s="6"/>
      <c r="RXG145" s="6"/>
      <c r="RXH145" s="6"/>
      <c r="RXI145" s="6"/>
      <c r="RXJ145" s="6"/>
      <c r="RXK145" s="6"/>
      <c r="RXL145" s="6"/>
      <c r="RXM145" s="6"/>
      <c r="RXN145" s="6"/>
      <c r="RXO145" s="6"/>
      <c r="RXP145" s="6"/>
      <c r="RXQ145" s="6"/>
      <c r="RXR145" s="6"/>
      <c r="RXS145" s="6"/>
      <c r="RXT145" s="6"/>
      <c r="RXU145" s="6"/>
      <c r="RXV145" s="6"/>
      <c r="RXW145" s="6"/>
      <c r="RXX145" s="6"/>
      <c r="RXY145" s="6"/>
      <c r="RXZ145" s="6"/>
      <c r="RYA145" s="6"/>
      <c r="RYB145" s="6"/>
      <c r="RYC145" s="6"/>
      <c r="RYD145" s="6"/>
      <c r="RYE145" s="6"/>
      <c r="RYF145" s="6"/>
      <c r="RYG145" s="6"/>
      <c r="RYH145" s="6"/>
      <c r="RYI145" s="6"/>
      <c r="RYJ145" s="6"/>
      <c r="RYK145" s="6"/>
      <c r="RYL145" s="6"/>
      <c r="RYM145" s="6"/>
      <c r="RYN145" s="6"/>
      <c r="RYO145" s="6"/>
      <c r="RYP145" s="6"/>
      <c r="RYQ145" s="6"/>
      <c r="RYR145" s="6"/>
      <c r="RYS145" s="6"/>
      <c r="RYT145" s="6"/>
      <c r="RYU145" s="6"/>
      <c r="RYV145" s="6"/>
      <c r="RYW145" s="6"/>
      <c r="RYX145" s="6"/>
      <c r="RYY145" s="6"/>
      <c r="RYZ145" s="6"/>
      <c r="RZA145" s="6"/>
      <c r="RZB145" s="6"/>
      <c r="RZC145" s="6"/>
      <c r="RZD145" s="6"/>
      <c r="RZE145" s="6"/>
      <c r="RZF145" s="6"/>
      <c r="RZG145" s="6"/>
      <c r="RZH145" s="6"/>
      <c r="RZI145" s="6"/>
      <c r="RZJ145" s="6"/>
      <c r="RZK145" s="6"/>
      <c r="RZL145" s="6"/>
      <c r="RZM145" s="6"/>
      <c r="RZN145" s="6"/>
      <c r="RZO145" s="6"/>
      <c r="RZP145" s="6"/>
      <c r="RZQ145" s="6"/>
      <c r="RZR145" s="6"/>
      <c r="RZS145" s="6"/>
      <c r="RZT145" s="6"/>
      <c r="RZU145" s="6"/>
      <c r="RZV145" s="6"/>
      <c r="RZW145" s="6"/>
      <c r="RZX145" s="6"/>
      <c r="RZY145" s="6"/>
      <c r="RZZ145" s="6"/>
      <c r="SAA145" s="6"/>
      <c r="SAB145" s="6"/>
      <c r="SAC145" s="6"/>
      <c r="SAD145" s="6"/>
      <c r="SAE145" s="6"/>
      <c r="SAF145" s="6"/>
      <c r="SAG145" s="6"/>
      <c r="SAH145" s="6"/>
      <c r="SAI145" s="6"/>
      <c r="SAJ145" s="6"/>
      <c r="SAK145" s="6"/>
      <c r="SAL145" s="6"/>
      <c r="SAM145" s="6"/>
      <c r="SAN145" s="6"/>
      <c r="SAO145" s="6"/>
      <c r="SAP145" s="6"/>
      <c r="SAQ145" s="6"/>
      <c r="SAR145" s="6"/>
      <c r="SAS145" s="6"/>
      <c r="SAT145" s="6"/>
      <c r="SAU145" s="6"/>
      <c r="SAV145" s="6"/>
      <c r="SAW145" s="6"/>
      <c r="SAX145" s="6"/>
      <c r="SAY145" s="6"/>
      <c r="SAZ145" s="6"/>
      <c r="SBA145" s="6"/>
      <c r="SBB145" s="6"/>
      <c r="SBC145" s="6"/>
      <c r="SBD145" s="6"/>
      <c r="SBE145" s="6"/>
      <c r="SBF145" s="6"/>
      <c r="SBG145" s="6"/>
      <c r="SBH145" s="6"/>
      <c r="SBI145" s="6"/>
      <c r="SBJ145" s="6"/>
      <c r="SBK145" s="6"/>
      <c r="SBL145" s="6"/>
      <c r="SBM145" s="6"/>
      <c r="SBN145" s="6"/>
      <c r="SBO145" s="6"/>
      <c r="SBP145" s="6"/>
      <c r="SBQ145" s="6"/>
      <c r="SBR145" s="6"/>
      <c r="SBS145" s="6"/>
      <c r="SBT145" s="6"/>
      <c r="SBU145" s="6"/>
      <c r="SBV145" s="6"/>
      <c r="SBW145" s="6"/>
      <c r="SBX145" s="6"/>
      <c r="SBY145" s="6"/>
      <c r="SBZ145" s="6"/>
      <c r="SCA145" s="6"/>
      <c r="SCB145" s="6"/>
      <c r="SCC145" s="6"/>
      <c r="SCD145" s="6"/>
      <c r="SCE145" s="6"/>
      <c r="SCF145" s="6"/>
      <c r="SCG145" s="6"/>
      <c r="SCH145" s="6"/>
      <c r="SCI145" s="6"/>
      <c r="SCJ145" s="6"/>
      <c r="SCK145" s="6"/>
      <c r="SCL145" s="6"/>
      <c r="SCM145" s="6"/>
      <c r="SCN145" s="6"/>
      <c r="SCO145" s="6"/>
      <c r="SCP145" s="6"/>
      <c r="SCQ145" s="6"/>
      <c r="SCR145" s="6"/>
      <c r="SCS145" s="6"/>
      <c r="SCT145" s="6"/>
      <c r="SCU145" s="6"/>
      <c r="SCV145" s="6"/>
      <c r="SCW145" s="6"/>
      <c r="SCX145" s="6"/>
      <c r="SCY145" s="6"/>
      <c r="SCZ145" s="6"/>
      <c r="SDA145" s="6"/>
      <c r="SDB145" s="6"/>
      <c r="SDC145" s="6"/>
      <c r="SDD145" s="6"/>
      <c r="SDE145" s="6"/>
      <c r="SDF145" s="6"/>
      <c r="SDG145" s="6"/>
      <c r="SDH145" s="6"/>
      <c r="SDI145" s="6"/>
      <c r="SDJ145" s="6"/>
      <c r="SDK145" s="6"/>
      <c r="SDL145" s="6"/>
      <c r="SDM145" s="6"/>
      <c r="SDN145" s="6"/>
      <c r="SDO145" s="6"/>
      <c r="SDP145" s="6"/>
      <c r="SDQ145" s="6"/>
      <c r="SDR145" s="6"/>
      <c r="SDS145" s="6"/>
      <c r="SDT145" s="6"/>
      <c r="SDU145" s="6"/>
      <c r="SDV145" s="6"/>
      <c r="SDW145" s="6"/>
      <c r="SDX145" s="6"/>
      <c r="SDY145" s="6"/>
      <c r="SDZ145" s="6"/>
      <c r="SEA145" s="6"/>
      <c r="SEB145" s="6"/>
      <c r="SEC145" s="6"/>
      <c r="SED145" s="6"/>
      <c r="SEE145" s="6"/>
      <c r="SEF145" s="6"/>
      <c r="SEG145" s="6"/>
      <c r="SEH145" s="6"/>
      <c r="SEI145" s="6"/>
      <c r="SEJ145" s="6"/>
      <c r="SEK145" s="6"/>
      <c r="SEL145" s="6"/>
      <c r="SEM145" s="6"/>
      <c r="SEN145" s="6"/>
      <c r="SEO145" s="6"/>
      <c r="SEP145" s="6"/>
      <c r="SEQ145" s="6"/>
      <c r="SER145" s="6"/>
      <c r="SES145" s="6"/>
      <c r="SET145" s="6"/>
      <c r="SEU145" s="6"/>
      <c r="SEV145" s="6"/>
      <c r="SEW145" s="6"/>
      <c r="SEX145" s="6"/>
      <c r="SEY145" s="6"/>
      <c r="SEZ145" s="6"/>
      <c r="SFA145" s="6"/>
      <c r="SFB145" s="6"/>
      <c r="SFC145" s="6"/>
      <c r="SFD145" s="6"/>
      <c r="SFE145" s="6"/>
      <c r="SFF145" s="6"/>
      <c r="SFG145" s="6"/>
      <c r="SFH145" s="6"/>
      <c r="SFI145" s="6"/>
      <c r="SFJ145" s="6"/>
      <c r="SFK145" s="6"/>
      <c r="SFL145" s="6"/>
      <c r="SFM145" s="6"/>
      <c r="SFN145" s="6"/>
      <c r="SFO145" s="6"/>
      <c r="SFP145" s="6"/>
      <c r="SFQ145" s="6"/>
      <c r="SFR145" s="6"/>
      <c r="SFS145" s="6"/>
      <c r="SFT145" s="6"/>
      <c r="SFU145" s="6"/>
      <c r="SFV145" s="6"/>
      <c r="SFW145" s="6"/>
      <c r="SFX145" s="6"/>
      <c r="SFY145" s="6"/>
      <c r="SFZ145" s="6"/>
      <c r="SGA145" s="6"/>
      <c r="SGB145" s="6"/>
      <c r="SGC145" s="6"/>
      <c r="SGD145" s="6"/>
      <c r="SGE145" s="6"/>
      <c r="SGF145" s="6"/>
      <c r="SGG145" s="6"/>
      <c r="SGH145" s="6"/>
      <c r="SGI145" s="6"/>
      <c r="SGJ145" s="6"/>
      <c r="SGK145" s="6"/>
      <c r="SGL145" s="6"/>
      <c r="SGM145" s="6"/>
      <c r="SGN145" s="6"/>
      <c r="SGO145" s="6"/>
      <c r="SGP145" s="6"/>
      <c r="SGQ145" s="6"/>
      <c r="SGR145" s="6"/>
      <c r="SGS145" s="6"/>
      <c r="SGT145" s="6"/>
      <c r="SGU145" s="6"/>
      <c r="SGV145" s="6"/>
      <c r="SGW145" s="6"/>
      <c r="SGX145" s="6"/>
      <c r="SGY145" s="6"/>
      <c r="SGZ145" s="6"/>
      <c r="SHA145" s="6"/>
      <c r="SHB145" s="6"/>
      <c r="SHC145" s="6"/>
      <c r="SHD145" s="6"/>
      <c r="SHE145" s="6"/>
      <c r="SHF145" s="6"/>
      <c r="SHG145" s="6"/>
      <c r="SHH145" s="6"/>
      <c r="SHI145" s="6"/>
      <c r="SHJ145" s="6"/>
      <c r="SHK145" s="6"/>
      <c r="SHL145" s="6"/>
      <c r="SHM145" s="6"/>
      <c r="SHN145" s="6"/>
      <c r="SHO145" s="6"/>
      <c r="SHP145" s="6"/>
      <c r="SHQ145" s="6"/>
      <c r="SHR145" s="6"/>
      <c r="SHS145" s="6"/>
      <c r="SHT145" s="6"/>
      <c r="SHU145" s="6"/>
      <c r="SHV145" s="6"/>
      <c r="SHW145" s="6"/>
      <c r="SHX145" s="6"/>
      <c r="SHY145" s="6"/>
      <c r="SHZ145" s="6"/>
      <c r="SIA145" s="6"/>
      <c r="SIB145" s="6"/>
      <c r="SIC145" s="6"/>
      <c r="SID145" s="6"/>
      <c r="SIE145" s="6"/>
      <c r="SIF145" s="6"/>
      <c r="SIG145" s="6"/>
      <c r="SIH145" s="6"/>
      <c r="SII145" s="6"/>
      <c r="SIJ145" s="6"/>
      <c r="SIK145" s="6"/>
      <c r="SIL145" s="6"/>
      <c r="SIM145" s="6"/>
      <c r="SIN145" s="6"/>
      <c r="SIO145" s="6"/>
      <c r="SIP145" s="6"/>
      <c r="SIQ145" s="6"/>
      <c r="SIR145" s="6"/>
      <c r="SIS145" s="6"/>
      <c r="SIT145" s="6"/>
      <c r="SIU145" s="6"/>
      <c r="SIV145" s="6"/>
      <c r="SIW145" s="6"/>
      <c r="SIX145" s="6"/>
      <c r="SIY145" s="6"/>
      <c r="SIZ145" s="6"/>
      <c r="SJA145" s="6"/>
      <c r="SJB145" s="6"/>
      <c r="SJC145" s="6"/>
      <c r="SJD145" s="6"/>
      <c r="SJE145" s="6"/>
      <c r="SJF145" s="6"/>
      <c r="SJG145" s="6"/>
      <c r="SJH145" s="6"/>
      <c r="SJI145" s="6"/>
      <c r="SJJ145" s="6"/>
      <c r="SJK145" s="6"/>
      <c r="SJL145" s="6"/>
      <c r="SJM145" s="6"/>
      <c r="SJN145" s="6"/>
      <c r="SJO145" s="6"/>
      <c r="SJP145" s="6"/>
      <c r="SJQ145" s="6"/>
      <c r="SJR145" s="6"/>
      <c r="SJS145" s="6"/>
      <c r="SJT145" s="6"/>
      <c r="SJU145" s="6"/>
      <c r="SJV145" s="6"/>
      <c r="SJW145" s="6"/>
      <c r="SJX145" s="6"/>
      <c r="SJY145" s="6"/>
      <c r="SJZ145" s="6"/>
      <c r="SKA145" s="6"/>
      <c r="SKB145" s="6"/>
      <c r="SKC145" s="6"/>
      <c r="SKD145" s="6"/>
      <c r="SKE145" s="6"/>
      <c r="SKF145" s="6"/>
      <c r="SKG145" s="6"/>
      <c r="SKH145" s="6"/>
      <c r="SKI145" s="6"/>
      <c r="SKJ145" s="6"/>
      <c r="SKK145" s="6"/>
      <c r="SKL145" s="6"/>
      <c r="SKM145" s="6"/>
      <c r="SKN145" s="6"/>
      <c r="SKO145" s="6"/>
      <c r="SKP145" s="6"/>
      <c r="SKQ145" s="6"/>
      <c r="SKR145" s="6"/>
      <c r="SKS145" s="6"/>
      <c r="SKT145" s="6"/>
      <c r="SKU145" s="6"/>
      <c r="SKV145" s="6"/>
      <c r="SKW145" s="6"/>
      <c r="SKX145" s="6"/>
      <c r="SKY145" s="6"/>
      <c r="SKZ145" s="6"/>
      <c r="SLA145" s="6"/>
      <c r="SLB145" s="6"/>
      <c r="SLC145" s="6"/>
      <c r="SLD145" s="6"/>
      <c r="SLE145" s="6"/>
      <c r="SLF145" s="6"/>
      <c r="SLG145" s="6"/>
      <c r="SLH145" s="6"/>
      <c r="SLI145" s="6"/>
      <c r="SLJ145" s="6"/>
      <c r="SLK145" s="6"/>
      <c r="SLL145" s="6"/>
      <c r="SLM145" s="6"/>
      <c r="SLN145" s="6"/>
      <c r="SLO145" s="6"/>
      <c r="SLP145" s="6"/>
      <c r="SLQ145" s="6"/>
      <c r="SLR145" s="6"/>
      <c r="SLS145" s="6"/>
      <c r="SLT145" s="6"/>
      <c r="SLU145" s="6"/>
      <c r="SLV145" s="6"/>
      <c r="SLW145" s="6"/>
      <c r="SLX145" s="6"/>
      <c r="SLY145" s="6"/>
      <c r="SLZ145" s="6"/>
      <c r="SMA145" s="6"/>
      <c r="SMB145" s="6"/>
      <c r="SMC145" s="6"/>
      <c r="SMD145" s="6"/>
      <c r="SME145" s="6"/>
      <c r="SMF145" s="6"/>
      <c r="SMG145" s="6"/>
      <c r="SMH145" s="6"/>
      <c r="SMI145" s="6"/>
      <c r="SMJ145" s="6"/>
      <c r="SMK145" s="6"/>
      <c r="SML145" s="6"/>
      <c r="SMM145" s="6"/>
      <c r="SMN145" s="6"/>
      <c r="SMO145" s="6"/>
      <c r="SMP145" s="6"/>
      <c r="SMQ145" s="6"/>
      <c r="SMR145" s="6"/>
      <c r="SMS145" s="6"/>
      <c r="SMT145" s="6"/>
      <c r="SMU145" s="6"/>
      <c r="SMV145" s="6"/>
      <c r="SMW145" s="6"/>
      <c r="SMX145" s="6"/>
      <c r="SMY145" s="6"/>
      <c r="SMZ145" s="6"/>
      <c r="SNA145" s="6"/>
      <c r="SNB145" s="6"/>
      <c r="SNC145" s="6"/>
      <c r="SND145" s="6"/>
      <c r="SNE145" s="6"/>
      <c r="SNF145" s="6"/>
      <c r="SNG145" s="6"/>
      <c r="SNH145" s="6"/>
      <c r="SNI145" s="6"/>
      <c r="SNJ145" s="6"/>
      <c r="SNK145" s="6"/>
      <c r="SNL145" s="6"/>
      <c r="SNM145" s="6"/>
      <c r="SNN145" s="6"/>
      <c r="SNO145" s="6"/>
      <c r="SNP145" s="6"/>
      <c r="SNQ145" s="6"/>
      <c r="SNR145" s="6"/>
      <c r="SNS145" s="6"/>
      <c r="SNT145" s="6"/>
      <c r="SNU145" s="6"/>
      <c r="SNV145" s="6"/>
      <c r="SNW145" s="6"/>
      <c r="SNX145" s="6"/>
      <c r="SNY145" s="6"/>
      <c r="SNZ145" s="6"/>
      <c r="SOA145" s="6"/>
      <c r="SOB145" s="6"/>
      <c r="SOC145" s="6"/>
      <c r="SOD145" s="6"/>
      <c r="SOE145" s="6"/>
      <c r="SOF145" s="6"/>
      <c r="SOG145" s="6"/>
      <c r="SOH145" s="6"/>
      <c r="SOI145" s="6"/>
      <c r="SOJ145" s="6"/>
      <c r="SOK145" s="6"/>
      <c r="SOL145" s="6"/>
      <c r="SOM145" s="6"/>
      <c r="SON145" s="6"/>
      <c r="SOO145" s="6"/>
      <c r="SOP145" s="6"/>
      <c r="SOQ145" s="6"/>
      <c r="SOR145" s="6"/>
      <c r="SOS145" s="6"/>
      <c r="SOT145" s="6"/>
      <c r="SOU145" s="6"/>
      <c r="SOV145" s="6"/>
      <c r="SOW145" s="6"/>
      <c r="SOX145" s="6"/>
      <c r="SOY145" s="6"/>
      <c r="SOZ145" s="6"/>
      <c r="SPA145" s="6"/>
      <c r="SPB145" s="6"/>
      <c r="SPC145" s="6"/>
      <c r="SPD145" s="6"/>
      <c r="SPE145" s="6"/>
      <c r="SPF145" s="6"/>
      <c r="SPG145" s="6"/>
      <c r="SPH145" s="6"/>
      <c r="SPI145" s="6"/>
      <c r="SPJ145" s="6"/>
      <c r="SPK145" s="6"/>
      <c r="SPL145" s="6"/>
      <c r="SPM145" s="6"/>
      <c r="SPN145" s="6"/>
      <c r="SPO145" s="6"/>
      <c r="SPP145" s="6"/>
      <c r="SPQ145" s="6"/>
      <c r="SPR145" s="6"/>
      <c r="SPS145" s="6"/>
      <c r="SPT145" s="6"/>
      <c r="SPU145" s="6"/>
      <c r="SPV145" s="6"/>
      <c r="SPW145" s="6"/>
      <c r="SPX145" s="6"/>
      <c r="SPY145" s="6"/>
      <c r="SPZ145" s="6"/>
      <c r="SQA145" s="6"/>
      <c r="SQB145" s="6"/>
      <c r="SQC145" s="6"/>
      <c r="SQD145" s="6"/>
      <c r="SQE145" s="6"/>
      <c r="SQF145" s="6"/>
      <c r="SQG145" s="6"/>
      <c r="SQH145" s="6"/>
      <c r="SQI145" s="6"/>
      <c r="SQJ145" s="6"/>
      <c r="SQK145" s="6"/>
      <c r="SQL145" s="6"/>
      <c r="SQM145" s="6"/>
      <c r="SQN145" s="6"/>
      <c r="SQO145" s="6"/>
      <c r="SQP145" s="6"/>
      <c r="SQQ145" s="6"/>
      <c r="SQR145" s="6"/>
      <c r="SQS145" s="6"/>
      <c r="SQT145" s="6"/>
      <c r="SQU145" s="6"/>
      <c r="SQV145" s="6"/>
      <c r="SQW145" s="6"/>
      <c r="SQX145" s="6"/>
      <c r="SQY145" s="6"/>
      <c r="SQZ145" s="6"/>
      <c r="SRA145" s="6"/>
      <c r="SRB145" s="6"/>
      <c r="SRC145" s="6"/>
      <c r="SRD145" s="6"/>
      <c r="SRE145" s="6"/>
      <c r="SRF145" s="6"/>
      <c r="SRG145" s="6"/>
      <c r="SRH145" s="6"/>
      <c r="SRI145" s="6"/>
      <c r="SRJ145" s="6"/>
      <c r="SRK145" s="6"/>
      <c r="SRL145" s="6"/>
      <c r="SRM145" s="6"/>
      <c r="SRN145" s="6"/>
      <c r="SRO145" s="6"/>
      <c r="SRP145" s="6"/>
      <c r="SRQ145" s="6"/>
      <c r="SRR145" s="6"/>
      <c r="SRS145" s="6"/>
      <c r="SRT145" s="6"/>
      <c r="SRU145" s="6"/>
      <c r="SRV145" s="6"/>
      <c r="SRW145" s="6"/>
      <c r="SRX145" s="6"/>
      <c r="SRY145" s="6"/>
      <c r="SRZ145" s="6"/>
      <c r="SSA145" s="6"/>
      <c r="SSB145" s="6"/>
      <c r="SSC145" s="6"/>
      <c r="SSD145" s="6"/>
      <c r="SSE145" s="6"/>
      <c r="SSF145" s="6"/>
      <c r="SSG145" s="6"/>
      <c r="SSH145" s="6"/>
      <c r="SSI145" s="6"/>
      <c r="SSJ145" s="6"/>
      <c r="SSK145" s="6"/>
      <c r="SSL145" s="6"/>
      <c r="SSM145" s="6"/>
      <c r="SSN145" s="6"/>
      <c r="SSO145" s="6"/>
      <c r="SSP145" s="6"/>
      <c r="SSQ145" s="6"/>
      <c r="SSR145" s="6"/>
      <c r="SSS145" s="6"/>
      <c r="SST145" s="6"/>
      <c r="SSU145" s="6"/>
      <c r="SSV145" s="6"/>
      <c r="SSW145" s="6"/>
      <c r="SSX145" s="6"/>
      <c r="SSY145" s="6"/>
      <c r="SSZ145" s="6"/>
      <c r="STA145" s="6"/>
      <c r="STB145" s="6"/>
      <c r="STC145" s="6"/>
      <c r="STD145" s="6"/>
      <c r="STE145" s="6"/>
      <c r="STF145" s="6"/>
      <c r="STG145" s="6"/>
      <c r="STH145" s="6"/>
      <c r="STI145" s="6"/>
      <c r="STJ145" s="6"/>
      <c r="STK145" s="6"/>
      <c r="STL145" s="6"/>
      <c r="STM145" s="6"/>
      <c r="STN145" s="6"/>
      <c r="STO145" s="6"/>
      <c r="STP145" s="6"/>
      <c r="STQ145" s="6"/>
      <c r="STR145" s="6"/>
      <c r="STS145" s="6"/>
      <c r="STT145" s="6"/>
      <c r="STU145" s="6"/>
      <c r="STV145" s="6"/>
      <c r="STW145" s="6"/>
      <c r="STX145" s="6"/>
      <c r="STY145" s="6"/>
      <c r="STZ145" s="6"/>
      <c r="SUA145" s="6"/>
      <c r="SUB145" s="6"/>
      <c r="SUC145" s="6"/>
      <c r="SUD145" s="6"/>
      <c r="SUE145" s="6"/>
      <c r="SUF145" s="6"/>
      <c r="SUG145" s="6"/>
      <c r="SUH145" s="6"/>
      <c r="SUI145" s="6"/>
      <c r="SUJ145" s="6"/>
      <c r="SUK145" s="6"/>
      <c r="SUL145" s="6"/>
      <c r="SUM145" s="6"/>
      <c r="SUN145" s="6"/>
      <c r="SUO145" s="6"/>
      <c r="SUP145" s="6"/>
      <c r="SUQ145" s="6"/>
      <c r="SUR145" s="6"/>
      <c r="SUS145" s="6"/>
      <c r="SUT145" s="6"/>
      <c r="SUU145" s="6"/>
      <c r="SUV145" s="6"/>
      <c r="SUW145" s="6"/>
      <c r="SUX145" s="6"/>
      <c r="SUY145" s="6"/>
      <c r="SUZ145" s="6"/>
      <c r="SVA145" s="6"/>
      <c r="SVB145" s="6"/>
      <c r="SVC145" s="6"/>
      <c r="SVD145" s="6"/>
      <c r="SVE145" s="6"/>
      <c r="SVF145" s="6"/>
      <c r="SVG145" s="6"/>
      <c r="SVH145" s="6"/>
      <c r="SVI145" s="6"/>
      <c r="SVJ145" s="6"/>
      <c r="SVK145" s="6"/>
      <c r="SVL145" s="6"/>
      <c r="SVM145" s="6"/>
      <c r="SVN145" s="6"/>
      <c r="SVO145" s="6"/>
      <c r="SVP145" s="6"/>
      <c r="SVQ145" s="6"/>
      <c r="SVR145" s="6"/>
      <c r="SVS145" s="6"/>
      <c r="SVT145" s="6"/>
      <c r="SVU145" s="6"/>
      <c r="SVV145" s="6"/>
      <c r="SVW145" s="6"/>
      <c r="SVX145" s="6"/>
      <c r="SVY145" s="6"/>
      <c r="SVZ145" s="6"/>
      <c r="SWA145" s="6"/>
      <c r="SWB145" s="6"/>
      <c r="SWC145" s="6"/>
      <c r="SWD145" s="6"/>
      <c r="SWE145" s="6"/>
      <c r="SWF145" s="6"/>
      <c r="SWG145" s="6"/>
      <c r="SWH145" s="6"/>
      <c r="SWI145" s="6"/>
      <c r="SWJ145" s="6"/>
      <c r="SWK145" s="6"/>
      <c r="SWL145" s="6"/>
      <c r="SWM145" s="6"/>
      <c r="SWN145" s="6"/>
      <c r="SWO145" s="6"/>
      <c r="SWP145" s="6"/>
      <c r="SWQ145" s="6"/>
      <c r="SWR145" s="6"/>
      <c r="SWS145" s="6"/>
      <c r="SWT145" s="6"/>
      <c r="SWU145" s="6"/>
      <c r="SWV145" s="6"/>
      <c r="SWW145" s="6"/>
      <c r="SWX145" s="6"/>
      <c r="SWY145" s="6"/>
      <c r="SWZ145" s="6"/>
      <c r="SXA145" s="6"/>
      <c r="SXB145" s="6"/>
      <c r="SXC145" s="6"/>
      <c r="SXD145" s="6"/>
      <c r="SXE145" s="6"/>
      <c r="SXF145" s="6"/>
      <c r="SXG145" s="6"/>
      <c r="SXH145" s="6"/>
      <c r="SXI145" s="6"/>
      <c r="SXJ145" s="6"/>
      <c r="SXK145" s="6"/>
      <c r="SXL145" s="6"/>
      <c r="SXM145" s="6"/>
      <c r="SXN145" s="6"/>
      <c r="SXO145" s="6"/>
      <c r="SXP145" s="6"/>
      <c r="SXQ145" s="6"/>
      <c r="SXR145" s="6"/>
      <c r="SXS145" s="6"/>
      <c r="SXT145" s="6"/>
      <c r="SXU145" s="6"/>
      <c r="SXV145" s="6"/>
      <c r="SXW145" s="6"/>
      <c r="SXX145" s="6"/>
      <c r="SXY145" s="6"/>
      <c r="SXZ145" s="6"/>
      <c r="SYA145" s="6"/>
      <c r="SYB145" s="6"/>
      <c r="SYC145" s="6"/>
      <c r="SYD145" s="6"/>
      <c r="SYE145" s="6"/>
      <c r="SYF145" s="6"/>
      <c r="SYG145" s="6"/>
      <c r="SYH145" s="6"/>
      <c r="SYI145" s="6"/>
      <c r="SYJ145" s="6"/>
      <c r="SYK145" s="6"/>
      <c r="SYL145" s="6"/>
      <c r="SYM145" s="6"/>
      <c r="SYN145" s="6"/>
      <c r="SYO145" s="6"/>
      <c r="SYP145" s="6"/>
      <c r="SYQ145" s="6"/>
      <c r="SYR145" s="6"/>
      <c r="SYS145" s="6"/>
      <c r="SYT145" s="6"/>
      <c r="SYU145" s="6"/>
      <c r="SYV145" s="6"/>
      <c r="SYW145" s="6"/>
      <c r="SYX145" s="6"/>
      <c r="SYY145" s="6"/>
      <c r="SYZ145" s="6"/>
      <c r="SZA145" s="6"/>
      <c r="SZB145" s="6"/>
      <c r="SZC145" s="6"/>
      <c r="SZD145" s="6"/>
      <c r="SZE145" s="6"/>
      <c r="SZF145" s="6"/>
      <c r="SZG145" s="6"/>
      <c r="SZH145" s="6"/>
      <c r="SZI145" s="6"/>
      <c r="SZJ145" s="6"/>
      <c r="SZK145" s="6"/>
      <c r="SZL145" s="6"/>
      <c r="SZM145" s="6"/>
      <c r="SZN145" s="6"/>
      <c r="SZO145" s="6"/>
      <c r="SZP145" s="6"/>
      <c r="SZQ145" s="6"/>
      <c r="SZR145" s="6"/>
      <c r="SZS145" s="6"/>
      <c r="SZT145" s="6"/>
      <c r="SZU145" s="6"/>
      <c r="SZV145" s="6"/>
      <c r="SZW145" s="6"/>
      <c r="SZX145" s="6"/>
      <c r="SZY145" s="6"/>
      <c r="SZZ145" s="6"/>
      <c r="TAA145" s="6"/>
      <c r="TAB145" s="6"/>
      <c r="TAC145" s="6"/>
      <c r="TAD145" s="6"/>
      <c r="TAE145" s="6"/>
      <c r="TAF145" s="6"/>
      <c r="TAG145" s="6"/>
      <c r="TAH145" s="6"/>
      <c r="TAI145" s="6"/>
      <c r="TAJ145" s="6"/>
      <c r="TAK145" s="6"/>
      <c r="TAL145" s="6"/>
      <c r="TAM145" s="6"/>
      <c r="TAN145" s="6"/>
      <c r="TAO145" s="6"/>
      <c r="TAP145" s="6"/>
      <c r="TAQ145" s="6"/>
      <c r="TAR145" s="6"/>
      <c r="TAS145" s="6"/>
      <c r="TAT145" s="6"/>
      <c r="TAU145" s="6"/>
      <c r="TAV145" s="6"/>
      <c r="TAW145" s="6"/>
      <c r="TAX145" s="6"/>
      <c r="TAY145" s="6"/>
      <c r="TAZ145" s="6"/>
      <c r="TBA145" s="6"/>
      <c r="TBB145" s="6"/>
      <c r="TBC145" s="6"/>
      <c r="TBD145" s="6"/>
      <c r="TBE145" s="6"/>
      <c r="TBF145" s="6"/>
      <c r="TBG145" s="6"/>
      <c r="TBH145" s="6"/>
      <c r="TBI145" s="6"/>
      <c r="TBJ145" s="6"/>
      <c r="TBK145" s="6"/>
      <c r="TBL145" s="6"/>
      <c r="TBM145" s="6"/>
      <c r="TBN145" s="6"/>
      <c r="TBO145" s="6"/>
      <c r="TBP145" s="6"/>
      <c r="TBQ145" s="6"/>
      <c r="TBR145" s="6"/>
      <c r="TBS145" s="6"/>
      <c r="TBT145" s="6"/>
      <c r="TBU145" s="6"/>
      <c r="TBV145" s="6"/>
      <c r="TBW145" s="6"/>
      <c r="TBX145" s="6"/>
      <c r="TBY145" s="6"/>
      <c r="TBZ145" s="6"/>
      <c r="TCA145" s="6"/>
      <c r="TCB145" s="6"/>
      <c r="TCC145" s="6"/>
      <c r="TCD145" s="6"/>
      <c r="TCE145" s="6"/>
      <c r="TCF145" s="6"/>
      <c r="TCG145" s="6"/>
      <c r="TCH145" s="6"/>
      <c r="TCI145" s="6"/>
      <c r="TCJ145" s="6"/>
      <c r="TCK145" s="6"/>
      <c r="TCL145" s="6"/>
      <c r="TCM145" s="6"/>
      <c r="TCN145" s="6"/>
      <c r="TCO145" s="6"/>
      <c r="TCP145" s="6"/>
      <c r="TCQ145" s="6"/>
      <c r="TCR145" s="6"/>
      <c r="TCS145" s="6"/>
      <c r="TCT145" s="6"/>
      <c r="TCU145" s="6"/>
      <c r="TCV145" s="6"/>
      <c r="TCW145" s="6"/>
      <c r="TCX145" s="6"/>
      <c r="TCY145" s="6"/>
      <c r="TCZ145" s="6"/>
      <c r="TDA145" s="6"/>
      <c r="TDB145" s="6"/>
      <c r="TDC145" s="6"/>
      <c r="TDD145" s="6"/>
      <c r="TDE145" s="6"/>
      <c r="TDF145" s="6"/>
      <c r="TDG145" s="6"/>
      <c r="TDH145" s="6"/>
      <c r="TDI145" s="6"/>
      <c r="TDJ145" s="6"/>
      <c r="TDK145" s="6"/>
      <c r="TDL145" s="6"/>
      <c r="TDM145" s="6"/>
      <c r="TDN145" s="6"/>
      <c r="TDO145" s="6"/>
      <c r="TDP145" s="6"/>
      <c r="TDQ145" s="6"/>
      <c r="TDR145" s="6"/>
      <c r="TDS145" s="6"/>
      <c r="TDT145" s="6"/>
      <c r="TDU145" s="6"/>
      <c r="TDV145" s="6"/>
      <c r="TDW145" s="6"/>
      <c r="TDX145" s="6"/>
      <c r="TDY145" s="6"/>
      <c r="TDZ145" s="6"/>
      <c r="TEA145" s="6"/>
      <c r="TEB145" s="6"/>
      <c r="TEC145" s="6"/>
      <c r="TED145" s="6"/>
      <c r="TEE145" s="6"/>
      <c r="TEF145" s="6"/>
      <c r="TEG145" s="6"/>
      <c r="TEH145" s="6"/>
      <c r="TEI145" s="6"/>
      <c r="TEJ145" s="6"/>
      <c r="TEK145" s="6"/>
      <c r="TEL145" s="6"/>
      <c r="TEM145" s="6"/>
      <c r="TEN145" s="6"/>
      <c r="TEO145" s="6"/>
      <c r="TEP145" s="6"/>
      <c r="TEQ145" s="6"/>
      <c r="TER145" s="6"/>
      <c r="TES145" s="6"/>
      <c r="TET145" s="6"/>
      <c r="TEU145" s="6"/>
      <c r="TEV145" s="6"/>
      <c r="TEW145" s="6"/>
      <c r="TEX145" s="6"/>
      <c r="TEY145" s="6"/>
      <c r="TEZ145" s="6"/>
      <c r="TFA145" s="6"/>
      <c r="TFB145" s="6"/>
      <c r="TFC145" s="6"/>
      <c r="TFD145" s="6"/>
      <c r="TFE145" s="6"/>
      <c r="TFF145" s="6"/>
      <c r="TFG145" s="6"/>
      <c r="TFH145" s="6"/>
      <c r="TFI145" s="6"/>
      <c r="TFJ145" s="6"/>
      <c r="TFK145" s="6"/>
      <c r="TFL145" s="6"/>
      <c r="TFM145" s="6"/>
      <c r="TFN145" s="6"/>
      <c r="TFO145" s="6"/>
      <c r="TFP145" s="6"/>
      <c r="TFQ145" s="6"/>
      <c r="TFR145" s="6"/>
      <c r="TFS145" s="6"/>
      <c r="TFT145" s="6"/>
      <c r="TFU145" s="6"/>
      <c r="TFV145" s="6"/>
      <c r="TFW145" s="6"/>
      <c r="TFX145" s="6"/>
      <c r="TFY145" s="6"/>
      <c r="TFZ145" s="6"/>
      <c r="TGA145" s="6"/>
      <c r="TGB145" s="6"/>
      <c r="TGC145" s="6"/>
      <c r="TGD145" s="6"/>
      <c r="TGE145" s="6"/>
      <c r="TGF145" s="6"/>
      <c r="TGG145" s="6"/>
      <c r="TGH145" s="6"/>
      <c r="TGI145" s="6"/>
      <c r="TGJ145" s="6"/>
      <c r="TGK145" s="6"/>
      <c r="TGL145" s="6"/>
      <c r="TGM145" s="6"/>
      <c r="TGN145" s="6"/>
      <c r="TGO145" s="6"/>
      <c r="TGP145" s="6"/>
      <c r="TGQ145" s="6"/>
      <c r="TGR145" s="6"/>
      <c r="TGS145" s="6"/>
      <c r="TGT145" s="6"/>
      <c r="TGU145" s="6"/>
      <c r="TGV145" s="6"/>
      <c r="TGW145" s="6"/>
      <c r="TGX145" s="6"/>
      <c r="TGY145" s="6"/>
      <c r="TGZ145" s="6"/>
      <c r="THA145" s="6"/>
      <c r="THB145" s="6"/>
      <c r="THC145" s="6"/>
      <c r="THD145" s="6"/>
      <c r="THE145" s="6"/>
      <c r="THF145" s="6"/>
      <c r="THG145" s="6"/>
      <c r="THH145" s="6"/>
      <c r="THI145" s="6"/>
      <c r="THJ145" s="6"/>
      <c r="THK145" s="6"/>
      <c r="THL145" s="6"/>
      <c r="THM145" s="6"/>
      <c r="THN145" s="6"/>
      <c r="THO145" s="6"/>
      <c r="THP145" s="6"/>
      <c r="THQ145" s="6"/>
      <c r="THR145" s="6"/>
      <c r="THS145" s="6"/>
      <c r="THT145" s="6"/>
      <c r="THU145" s="6"/>
      <c r="THV145" s="6"/>
      <c r="THW145" s="6"/>
      <c r="THX145" s="6"/>
      <c r="THY145" s="6"/>
      <c r="THZ145" s="6"/>
      <c r="TIA145" s="6"/>
      <c r="TIB145" s="6"/>
      <c r="TIC145" s="6"/>
      <c r="TID145" s="6"/>
      <c r="TIE145" s="6"/>
      <c r="TIF145" s="6"/>
      <c r="TIG145" s="6"/>
      <c r="TIH145" s="6"/>
      <c r="TII145" s="6"/>
      <c r="TIJ145" s="6"/>
      <c r="TIK145" s="6"/>
      <c r="TIL145" s="6"/>
      <c r="TIM145" s="6"/>
      <c r="TIN145" s="6"/>
      <c r="TIO145" s="6"/>
      <c r="TIP145" s="6"/>
      <c r="TIQ145" s="6"/>
      <c r="TIR145" s="6"/>
      <c r="TIS145" s="6"/>
      <c r="TIT145" s="6"/>
      <c r="TIU145" s="6"/>
      <c r="TIV145" s="6"/>
      <c r="TIW145" s="6"/>
      <c r="TIX145" s="6"/>
      <c r="TIY145" s="6"/>
      <c r="TIZ145" s="6"/>
      <c r="TJA145" s="6"/>
      <c r="TJB145" s="6"/>
      <c r="TJC145" s="6"/>
      <c r="TJD145" s="6"/>
      <c r="TJE145" s="6"/>
      <c r="TJF145" s="6"/>
      <c r="TJG145" s="6"/>
      <c r="TJH145" s="6"/>
      <c r="TJI145" s="6"/>
      <c r="TJJ145" s="6"/>
      <c r="TJK145" s="6"/>
      <c r="TJL145" s="6"/>
      <c r="TJM145" s="6"/>
      <c r="TJN145" s="6"/>
      <c r="TJO145" s="6"/>
      <c r="TJP145" s="6"/>
      <c r="TJQ145" s="6"/>
      <c r="TJR145" s="6"/>
      <c r="TJS145" s="6"/>
      <c r="TJT145" s="6"/>
      <c r="TJU145" s="6"/>
      <c r="TJV145" s="6"/>
      <c r="TJW145" s="6"/>
      <c r="TJX145" s="6"/>
      <c r="TJY145" s="6"/>
      <c r="TJZ145" s="6"/>
      <c r="TKA145" s="6"/>
      <c r="TKB145" s="6"/>
      <c r="TKC145" s="6"/>
      <c r="TKD145" s="6"/>
      <c r="TKE145" s="6"/>
      <c r="TKF145" s="6"/>
      <c r="TKG145" s="6"/>
      <c r="TKH145" s="6"/>
      <c r="TKI145" s="6"/>
      <c r="TKJ145" s="6"/>
      <c r="TKK145" s="6"/>
      <c r="TKL145" s="6"/>
      <c r="TKM145" s="6"/>
      <c r="TKN145" s="6"/>
      <c r="TKO145" s="6"/>
      <c r="TKP145" s="6"/>
      <c r="TKQ145" s="6"/>
      <c r="TKR145" s="6"/>
      <c r="TKS145" s="6"/>
      <c r="TKT145" s="6"/>
      <c r="TKU145" s="6"/>
      <c r="TKV145" s="6"/>
      <c r="TKW145" s="6"/>
      <c r="TKX145" s="6"/>
      <c r="TKY145" s="6"/>
      <c r="TKZ145" s="6"/>
      <c r="TLA145" s="6"/>
      <c r="TLB145" s="6"/>
      <c r="TLC145" s="6"/>
      <c r="TLD145" s="6"/>
      <c r="TLE145" s="6"/>
      <c r="TLF145" s="6"/>
      <c r="TLG145" s="6"/>
      <c r="TLH145" s="6"/>
      <c r="TLI145" s="6"/>
      <c r="TLJ145" s="6"/>
      <c r="TLK145" s="6"/>
      <c r="TLL145" s="6"/>
      <c r="TLM145" s="6"/>
      <c r="TLN145" s="6"/>
      <c r="TLO145" s="6"/>
      <c r="TLP145" s="6"/>
      <c r="TLQ145" s="6"/>
      <c r="TLR145" s="6"/>
      <c r="TLS145" s="6"/>
      <c r="TLT145" s="6"/>
      <c r="TLU145" s="6"/>
      <c r="TLV145" s="6"/>
      <c r="TLW145" s="6"/>
      <c r="TLX145" s="6"/>
      <c r="TLY145" s="6"/>
      <c r="TLZ145" s="6"/>
      <c r="TMA145" s="6"/>
      <c r="TMB145" s="6"/>
      <c r="TMC145" s="6"/>
      <c r="TMD145" s="6"/>
      <c r="TME145" s="6"/>
      <c r="TMF145" s="6"/>
      <c r="TMG145" s="6"/>
      <c r="TMH145" s="6"/>
      <c r="TMI145" s="6"/>
      <c r="TMJ145" s="6"/>
      <c r="TMK145" s="6"/>
      <c r="TML145" s="6"/>
      <c r="TMM145" s="6"/>
      <c r="TMN145" s="6"/>
      <c r="TMO145" s="6"/>
      <c r="TMP145" s="6"/>
      <c r="TMQ145" s="6"/>
      <c r="TMR145" s="6"/>
      <c r="TMS145" s="6"/>
      <c r="TMT145" s="6"/>
      <c r="TMU145" s="6"/>
      <c r="TMV145" s="6"/>
      <c r="TMW145" s="6"/>
      <c r="TMX145" s="6"/>
      <c r="TMY145" s="6"/>
      <c r="TMZ145" s="6"/>
      <c r="TNA145" s="6"/>
      <c r="TNB145" s="6"/>
      <c r="TNC145" s="6"/>
      <c r="TND145" s="6"/>
      <c r="TNE145" s="6"/>
      <c r="TNF145" s="6"/>
      <c r="TNG145" s="6"/>
      <c r="TNH145" s="6"/>
      <c r="TNI145" s="6"/>
      <c r="TNJ145" s="6"/>
      <c r="TNK145" s="6"/>
      <c r="TNL145" s="6"/>
      <c r="TNM145" s="6"/>
      <c r="TNN145" s="6"/>
      <c r="TNO145" s="6"/>
      <c r="TNP145" s="6"/>
      <c r="TNQ145" s="6"/>
      <c r="TNR145" s="6"/>
      <c r="TNS145" s="6"/>
      <c r="TNT145" s="6"/>
      <c r="TNU145" s="6"/>
      <c r="TNV145" s="6"/>
      <c r="TNW145" s="6"/>
      <c r="TNX145" s="6"/>
      <c r="TNY145" s="6"/>
      <c r="TNZ145" s="6"/>
      <c r="TOA145" s="6"/>
      <c r="TOB145" s="6"/>
      <c r="TOC145" s="6"/>
      <c r="TOD145" s="6"/>
      <c r="TOE145" s="6"/>
      <c r="TOF145" s="6"/>
      <c r="TOG145" s="6"/>
      <c r="TOH145" s="6"/>
      <c r="TOI145" s="6"/>
      <c r="TOJ145" s="6"/>
      <c r="TOK145" s="6"/>
      <c r="TOL145" s="6"/>
      <c r="TOM145" s="6"/>
      <c r="TON145" s="6"/>
      <c r="TOO145" s="6"/>
      <c r="TOP145" s="6"/>
      <c r="TOQ145" s="6"/>
      <c r="TOR145" s="6"/>
      <c r="TOS145" s="6"/>
      <c r="TOT145" s="6"/>
      <c r="TOU145" s="6"/>
      <c r="TOV145" s="6"/>
      <c r="TOW145" s="6"/>
      <c r="TOX145" s="6"/>
      <c r="TOY145" s="6"/>
      <c r="TOZ145" s="6"/>
      <c r="TPA145" s="6"/>
      <c r="TPB145" s="6"/>
      <c r="TPC145" s="6"/>
      <c r="TPD145" s="6"/>
      <c r="TPE145" s="6"/>
      <c r="TPF145" s="6"/>
      <c r="TPG145" s="6"/>
      <c r="TPH145" s="6"/>
      <c r="TPI145" s="6"/>
      <c r="TPJ145" s="6"/>
      <c r="TPK145" s="6"/>
      <c r="TPL145" s="6"/>
      <c r="TPM145" s="6"/>
      <c r="TPN145" s="6"/>
      <c r="TPO145" s="6"/>
      <c r="TPP145" s="6"/>
      <c r="TPQ145" s="6"/>
      <c r="TPR145" s="6"/>
      <c r="TPS145" s="6"/>
      <c r="TPT145" s="6"/>
      <c r="TPU145" s="6"/>
      <c r="TPV145" s="6"/>
      <c r="TPW145" s="6"/>
      <c r="TPX145" s="6"/>
      <c r="TPY145" s="6"/>
      <c r="TPZ145" s="6"/>
      <c r="TQA145" s="6"/>
      <c r="TQB145" s="6"/>
      <c r="TQC145" s="6"/>
      <c r="TQD145" s="6"/>
      <c r="TQE145" s="6"/>
      <c r="TQF145" s="6"/>
      <c r="TQG145" s="6"/>
      <c r="TQH145" s="6"/>
      <c r="TQI145" s="6"/>
      <c r="TQJ145" s="6"/>
      <c r="TQK145" s="6"/>
      <c r="TQL145" s="6"/>
      <c r="TQM145" s="6"/>
      <c r="TQN145" s="6"/>
      <c r="TQO145" s="6"/>
      <c r="TQP145" s="6"/>
      <c r="TQQ145" s="6"/>
      <c r="TQR145" s="6"/>
      <c r="TQS145" s="6"/>
      <c r="TQT145" s="6"/>
      <c r="TQU145" s="6"/>
      <c r="TQV145" s="6"/>
      <c r="TQW145" s="6"/>
      <c r="TQX145" s="6"/>
      <c r="TQY145" s="6"/>
      <c r="TQZ145" s="6"/>
      <c r="TRA145" s="6"/>
      <c r="TRB145" s="6"/>
      <c r="TRC145" s="6"/>
      <c r="TRD145" s="6"/>
      <c r="TRE145" s="6"/>
      <c r="TRF145" s="6"/>
      <c r="TRG145" s="6"/>
      <c r="TRH145" s="6"/>
      <c r="TRI145" s="6"/>
      <c r="TRJ145" s="6"/>
      <c r="TRK145" s="6"/>
      <c r="TRL145" s="6"/>
      <c r="TRM145" s="6"/>
      <c r="TRN145" s="6"/>
      <c r="TRO145" s="6"/>
      <c r="TRP145" s="6"/>
      <c r="TRQ145" s="6"/>
      <c r="TRR145" s="6"/>
      <c r="TRS145" s="6"/>
      <c r="TRT145" s="6"/>
      <c r="TRU145" s="6"/>
      <c r="TRV145" s="6"/>
      <c r="TRW145" s="6"/>
      <c r="TRX145" s="6"/>
      <c r="TRY145" s="6"/>
      <c r="TRZ145" s="6"/>
      <c r="TSA145" s="6"/>
      <c r="TSB145" s="6"/>
      <c r="TSC145" s="6"/>
      <c r="TSD145" s="6"/>
      <c r="TSE145" s="6"/>
      <c r="TSF145" s="6"/>
      <c r="TSG145" s="6"/>
      <c r="TSH145" s="6"/>
      <c r="TSI145" s="6"/>
      <c r="TSJ145" s="6"/>
      <c r="TSK145" s="6"/>
      <c r="TSL145" s="6"/>
      <c r="TSM145" s="6"/>
      <c r="TSN145" s="6"/>
      <c r="TSO145" s="6"/>
      <c r="TSP145" s="6"/>
      <c r="TSQ145" s="6"/>
      <c r="TSR145" s="6"/>
      <c r="TSS145" s="6"/>
      <c r="TST145" s="6"/>
      <c r="TSU145" s="6"/>
      <c r="TSV145" s="6"/>
      <c r="TSW145" s="6"/>
      <c r="TSX145" s="6"/>
      <c r="TSY145" s="6"/>
      <c r="TSZ145" s="6"/>
      <c r="TTA145" s="6"/>
      <c r="TTB145" s="6"/>
      <c r="TTC145" s="6"/>
      <c r="TTD145" s="6"/>
      <c r="TTE145" s="6"/>
      <c r="TTF145" s="6"/>
      <c r="TTG145" s="6"/>
      <c r="TTH145" s="6"/>
      <c r="TTI145" s="6"/>
      <c r="TTJ145" s="6"/>
      <c r="TTK145" s="6"/>
      <c r="TTL145" s="6"/>
      <c r="TTM145" s="6"/>
      <c r="TTN145" s="6"/>
      <c r="TTO145" s="6"/>
      <c r="TTP145" s="6"/>
      <c r="TTQ145" s="6"/>
      <c r="TTR145" s="6"/>
      <c r="TTS145" s="6"/>
      <c r="TTT145" s="6"/>
      <c r="TTU145" s="6"/>
      <c r="TTV145" s="6"/>
      <c r="TTW145" s="6"/>
      <c r="TTX145" s="6"/>
      <c r="TTY145" s="6"/>
      <c r="TTZ145" s="6"/>
      <c r="TUA145" s="6"/>
      <c r="TUB145" s="6"/>
      <c r="TUC145" s="6"/>
      <c r="TUD145" s="6"/>
      <c r="TUE145" s="6"/>
      <c r="TUF145" s="6"/>
      <c r="TUG145" s="6"/>
      <c r="TUH145" s="6"/>
      <c r="TUI145" s="6"/>
      <c r="TUJ145" s="6"/>
      <c r="TUK145" s="6"/>
      <c r="TUL145" s="6"/>
      <c r="TUM145" s="6"/>
      <c r="TUN145" s="6"/>
      <c r="TUO145" s="6"/>
      <c r="TUP145" s="6"/>
      <c r="TUQ145" s="6"/>
      <c r="TUR145" s="6"/>
      <c r="TUS145" s="6"/>
      <c r="TUT145" s="6"/>
      <c r="TUU145" s="6"/>
      <c r="TUV145" s="6"/>
      <c r="TUW145" s="6"/>
      <c r="TUX145" s="6"/>
      <c r="TUY145" s="6"/>
      <c r="TUZ145" s="6"/>
      <c r="TVA145" s="6"/>
      <c r="TVB145" s="6"/>
      <c r="TVC145" s="6"/>
      <c r="TVD145" s="6"/>
      <c r="TVE145" s="6"/>
      <c r="TVF145" s="6"/>
      <c r="TVG145" s="6"/>
      <c r="TVH145" s="6"/>
      <c r="TVI145" s="6"/>
      <c r="TVJ145" s="6"/>
      <c r="TVK145" s="6"/>
      <c r="TVL145" s="6"/>
      <c r="TVM145" s="6"/>
      <c r="TVN145" s="6"/>
      <c r="TVO145" s="6"/>
      <c r="TVP145" s="6"/>
      <c r="TVQ145" s="6"/>
      <c r="TVR145" s="6"/>
      <c r="TVS145" s="6"/>
      <c r="TVT145" s="6"/>
      <c r="TVU145" s="6"/>
      <c r="TVV145" s="6"/>
      <c r="TVW145" s="6"/>
      <c r="TVX145" s="6"/>
      <c r="TVY145" s="6"/>
      <c r="TVZ145" s="6"/>
      <c r="TWA145" s="6"/>
      <c r="TWB145" s="6"/>
      <c r="TWC145" s="6"/>
      <c r="TWD145" s="6"/>
      <c r="TWE145" s="6"/>
      <c r="TWF145" s="6"/>
      <c r="TWG145" s="6"/>
      <c r="TWH145" s="6"/>
      <c r="TWI145" s="6"/>
      <c r="TWJ145" s="6"/>
      <c r="TWK145" s="6"/>
      <c r="TWL145" s="6"/>
      <c r="TWM145" s="6"/>
      <c r="TWN145" s="6"/>
      <c r="TWO145" s="6"/>
      <c r="TWP145" s="6"/>
      <c r="TWQ145" s="6"/>
      <c r="TWR145" s="6"/>
      <c r="TWS145" s="6"/>
      <c r="TWT145" s="6"/>
      <c r="TWU145" s="6"/>
      <c r="TWV145" s="6"/>
      <c r="TWW145" s="6"/>
      <c r="TWX145" s="6"/>
      <c r="TWY145" s="6"/>
      <c r="TWZ145" s="6"/>
      <c r="TXA145" s="6"/>
      <c r="TXB145" s="6"/>
      <c r="TXC145" s="6"/>
      <c r="TXD145" s="6"/>
      <c r="TXE145" s="6"/>
      <c r="TXF145" s="6"/>
      <c r="TXG145" s="6"/>
      <c r="TXH145" s="6"/>
      <c r="TXI145" s="6"/>
      <c r="TXJ145" s="6"/>
      <c r="TXK145" s="6"/>
      <c r="TXL145" s="6"/>
      <c r="TXM145" s="6"/>
      <c r="TXN145" s="6"/>
      <c r="TXO145" s="6"/>
      <c r="TXP145" s="6"/>
      <c r="TXQ145" s="6"/>
      <c r="TXR145" s="6"/>
      <c r="TXS145" s="6"/>
      <c r="TXT145" s="6"/>
      <c r="TXU145" s="6"/>
      <c r="TXV145" s="6"/>
      <c r="TXW145" s="6"/>
      <c r="TXX145" s="6"/>
      <c r="TXY145" s="6"/>
      <c r="TXZ145" s="6"/>
      <c r="TYA145" s="6"/>
      <c r="TYB145" s="6"/>
      <c r="TYC145" s="6"/>
      <c r="TYD145" s="6"/>
      <c r="TYE145" s="6"/>
      <c r="TYF145" s="6"/>
      <c r="TYG145" s="6"/>
      <c r="TYH145" s="6"/>
      <c r="TYI145" s="6"/>
      <c r="TYJ145" s="6"/>
      <c r="TYK145" s="6"/>
      <c r="TYL145" s="6"/>
      <c r="TYM145" s="6"/>
      <c r="TYN145" s="6"/>
      <c r="TYO145" s="6"/>
      <c r="TYP145" s="6"/>
      <c r="TYQ145" s="6"/>
      <c r="TYR145" s="6"/>
      <c r="TYS145" s="6"/>
      <c r="TYT145" s="6"/>
      <c r="TYU145" s="6"/>
      <c r="TYV145" s="6"/>
      <c r="TYW145" s="6"/>
      <c r="TYX145" s="6"/>
      <c r="TYY145" s="6"/>
      <c r="TYZ145" s="6"/>
      <c r="TZA145" s="6"/>
      <c r="TZB145" s="6"/>
      <c r="TZC145" s="6"/>
      <c r="TZD145" s="6"/>
      <c r="TZE145" s="6"/>
      <c r="TZF145" s="6"/>
      <c r="TZG145" s="6"/>
      <c r="TZH145" s="6"/>
      <c r="TZI145" s="6"/>
      <c r="TZJ145" s="6"/>
      <c r="TZK145" s="6"/>
      <c r="TZL145" s="6"/>
      <c r="TZM145" s="6"/>
      <c r="TZN145" s="6"/>
      <c r="TZO145" s="6"/>
      <c r="TZP145" s="6"/>
      <c r="TZQ145" s="6"/>
      <c r="TZR145" s="6"/>
      <c r="TZS145" s="6"/>
      <c r="TZT145" s="6"/>
      <c r="TZU145" s="6"/>
      <c r="TZV145" s="6"/>
      <c r="TZW145" s="6"/>
      <c r="TZX145" s="6"/>
      <c r="TZY145" s="6"/>
      <c r="TZZ145" s="6"/>
      <c r="UAA145" s="6"/>
      <c r="UAB145" s="6"/>
      <c r="UAC145" s="6"/>
      <c r="UAD145" s="6"/>
      <c r="UAE145" s="6"/>
      <c r="UAF145" s="6"/>
      <c r="UAG145" s="6"/>
      <c r="UAH145" s="6"/>
      <c r="UAI145" s="6"/>
      <c r="UAJ145" s="6"/>
      <c r="UAK145" s="6"/>
      <c r="UAL145" s="6"/>
      <c r="UAM145" s="6"/>
      <c r="UAN145" s="6"/>
      <c r="UAO145" s="6"/>
      <c r="UAP145" s="6"/>
      <c r="UAQ145" s="6"/>
      <c r="UAR145" s="6"/>
      <c r="UAS145" s="6"/>
      <c r="UAT145" s="6"/>
      <c r="UAU145" s="6"/>
      <c r="UAV145" s="6"/>
      <c r="UAW145" s="6"/>
      <c r="UAX145" s="6"/>
      <c r="UAY145" s="6"/>
      <c r="UAZ145" s="6"/>
      <c r="UBA145" s="6"/>
      <c r="UBB145" s="6"/>
      <c r="UBC145" s="6"/>
      <c r="UBD145" s="6"/>
      <c r="UBE145" s="6"/>
      <c r="UBF145" s="6"/>
      <c r="UBG145" s="6"/>
      <c r="UBH145" s="6"/>
      <c r="UBI145" s="6"/>
      <c r="UBJ145" s="6"/>
      <c r="UBK145" s="6"/>
      <c r="UBL145" s="6"/>
      <c r="UBM145" s="6"/>
      <c r="UBN145" s="6"/>
      <c r="UBO145" s="6"/>
      <c r="UBP145" s="6"/>
      <c r="UBQ145" s="6"/>
      <c r="UBR145" s="6"/>
      <c r="UBS145" s="6"/>
      <c r="UBT145" s="6"/>
      <c r="UBU145" s="6"/>
      <c r="UBV145" s="6"/>
      <c r="UBW145" s="6"/>
      <c r="UBX145" s="6"/>
      <c r="UBY145" s="6"/>
      <c r="UBZ145" s="6"/>
      <c r="UCA145" s="6"/>
      <c r="UCB145" s="6"/>
      <c r="UCC145" s="6"/>
      <c r="UCD145" s="6"/>
      <c r="UCE145" s="6"/>
      <c r="UCF145" s="6"/>
      <c r="UCG145" s="6"/>
      <c r="UCH145" s="6"/>
      <c r="UCI145" s="6"/>
      <c r="UCJ145" s="6"/>
      <c r="UCK145" s="6"/>
      <c r="UCL145" s="6"/>
      <c r="UCM145" s="6"/>
      <c r="UCN145" s="6"/>
      <c r="UCO145" s="6"/>
      <c r="UCP145" s="6"/>
      <c r="UCQ145" s="6"/>
      <c r="UCR145" s="6"/>
      <c r="UCS145" s="6"/>
      <c r="UCT145" s="6"/>
      <c r="UCU145" s="6"/>
      <c r="UCV145" s="6"/>
      <c r="UCW145" s="6"/>
      <c r="UCX145" s="6"/>
      <c r="UCY145" s="6"/>
      <c r="UCZ145" s="6"/>
      <c r="UDA145" s="6"/>
      <c r="UDB145" s="6"/>
      <c r="UDC145" s="6"/>
      <c r="UDD145" s="6"/>
      <c r="UDE145" s="6"/>
      <c r="UDF145" s="6"/>
      <c r="UDG145" s="6"/>
      <c r="UDH145" s="6"/>
      <c r="UDI145" s="6"/>
      <c r="UDJ145" s="6"/>
      <c r="UDK145" s="6"/>
      <c r="UDL145" s="6"/>
      <c r="UDM145" s="6"/>
      <c r="UDN145" s="6"/>
      <c r="UDO145" s="6"/>
      <c r="UDP145" s="6"/>
      <c r="UDQ145" s="6"/>
      <c r="UDR145" s="6"/>
      <c r="UDS145" s="6"/>
      <c r="UDT145" s="6"/>
      <c r="UDU145" s="6"/>
      <c r="UDV145" s="6"/>
      <c r="UDW145" s="6"/>
      <c r="UDX145" s="6"/>
      <c r="UDY145" s="6"/>
      <c r="UDZ145" s="6"/>
      <c r="UEA145" s="6"/>
      <c r="UEB145" s="6"/>
      <c r="UEC145" s="6"/>
      <c r="UED145" s="6"/>
      <c r="UEE145" s="6"/>
      <c r="UEF145" s="6"/>
      <c r="UEG145" s="6"/>
      <c r="UEH145" s="6"/>
      <c r="UEI145" s="6"/>
      <c r="UEJ145" s="6"/>
      <c r="UEK145" s="6"/>
      <c r="UEL145" s="6"/>
      <c r="UEM145" s="6"/>
      <c r="UEN145" s="6"/>
      <c r="UEO145" s="6"/>
      <c r="UEP145" s="6"/>
      <c r="UEQ145" s="6"/>
      <c r="UER145" s="6"/>
      <c r="UES145" s="6"/>
      <c r="UET145" s="6"/>
      <c r="UEU145" s="6"/>
      <c r="UEV145" s="6"/>
      <c r="UEW145" s="6"/>
      <c r="UEX145" s="6"/>
      <c r="UEY145" s="6"/>
      <c r="UEZ145" s="6"/>
      <c r="UFA145" s="6"/>
      <c r="UFB145" s="6"/>
      <c r="UFC145" s="6"/>
      <c r="UFD145" s="6"/>
      <c r="UFE145" s="6"/>
      <c r="UFF145" s="6"/>
      <c r="UFG145" s="6"/>
      <c r="UFH145" s="6"/>
      <c r="UFI145" s="6"/>
      <c r="UFJ145" s="6"/>
      <c r="UFK145" s="6"/>
      <c r="UFL145" s="6"/>
      <c r="UFM145" s="6"/>
      <c r="UFN145" s="6"/>
      <c r="UFO145" s="6"/>
      <c r="UFP145" s="6"/>
      <c r="UFQ145" s="6"/>
      <c r="UFR145" s="6"/>
      <c r="UFS145" s="6"/>
      <c r="UFT145" s="6"/>
      <c r="UFU145" s="6"/>
      <c r="UFV145" s="6"/>
      <c r="UFW145" s="6"/>
      <c r="UFX145" s="6"/>
      <c r="UFY145" s="6"/>
      <c r="UFZ145" s="6"/>
      <c r="UGA145" s="6"/>
      <c r="UGB145" s="6"/>
      <c r="UGC145" s="6"/>
      <c r="UGD145" s="6"/>
      <c r="UGE145" s="6"/>
      <c r="UGF145" s="6"/>
      <c r="UGG145" s="6"/>
      <c r="UGH145" s="6"/>
      <c r="UGI145" s="6"/>
      <c r="UGJ145" s="6"/>
      <c r="UGK145" s="6"/>
      <c r="UGL145" s="6"/>
      <c r="UGM145" s="6"/>
      <c r="UGN145" s="6"/>
      <c r="UGO145" s="6"/>
      <c r="UGP145" s="6"/>
      <c r="UGQ145" s="6"/>
      <c r="UGR145" s="6"/>
      <c r="UGS145" s="6"/>
      <c r="UGT145" s="6"/>
      <c r="UGU145" s="6"/>
      <c r="UGV145" s="6"/>
      <c r="UGW145" s="6"/>
      <c r="UGX145" s="6"/>
      <c r="UGY145" s="6"/>
      <c r="UGZ145" s="6"/>
      <c r="UHA145" s="6"/>
      <c r="UHB145" s="6"/>
      <c r="UHC145" s="6"/>
      <c r="UHD145" s="6"/>
      <c r="UHE145" s="6"/>
      <c r="UHF145" s="6"/>
      <c r="UHG145" s="6"/>
      <c r="UHH145" s="6"/>
      <c r="UHI145" s="6"/>
      <c r="UHJ145" s="6"/>
      <c r="UHK145" s="6"/>
      <c r="UHL145" s="6"/>
      <c r="UHM145" s="6"/>
      <c r="UHN145" s="6"/>
      <c r="UHO145" s="6"/>
      <c r="UHP145" s="6"/>
      <c r="UHQ145" s="6"/>
      <c r="UHR145" s="6"/>
      <c r="UHS145" s="6"/>
      <c r="UHT145" s="6"/>
      <c r="UHU145" s="6"/>
      <c r="UHV145" s="6"/>
      <c r="UHW145" s="6"/>
      <c r="UHX145" s="6"/>
      <c r="UHY145" s="6"/>
      <c r="UHZ145" s="6"/>
      <c r="UIA145" s="6"/>
      <c r="UIB145" s="6"/>
      <c r="UIC145" s="6"/>
      <c r="UID145" s="6"/>
      <c r="UIE145" s="6"/>
      <c r="UIF145" s="6"/>
      <c r="UIG145" s="6"/>
      <c r="UIH145" s="6"/>
      <c r="UII145" s="6"/>
      <c r="UIJ145" s="6"/>
      <c r="UIK145" s="6"/>
      <c r="UIL145" s="6"/>
      <c r="UIM145" s="6"/>
      <c r="UIN145" s="6"/>
      <c r="UIO145" s="6"/>
      <c r="UIP145" s="6"/>
      <c r="UIQ145" s="6"/>
      <c r="UIR145" s="6"/>
      <c r="UIS145" s="6"/>
      <c r="UIT145" s="6"/>
      <c r="UIU145" s="6"/>
      <c r="UIV145" s="6"/>
      <c r="UIW145" s="6"/>
      <c r="UIX145" s="6"/>
      <c r="UIY145" s="6"/>
      <c r="UIZ145" s="6"/>
      <c r="UJA145" s="6"/>
      <c r="UJB145" s="6"/>
      <c r="UJC145" s="6"/>
      <c r="UJD145" s="6"/>
      <c r="UJE145" s="6"/>
      <c r="UJF145" s="6"/>
      <c r="UJG145" s="6"/>
      <c r="UJH145" s="6"/>
      <c r="UJI145" s="6"/>
      <c r="UJJ145" s="6"/>
      <c r="UJK145" s="6"/>
      <c r="UJL145" s="6"/>
      <c r="UJM145" s="6"/>
      <c r="UJN145" s="6"/>
      <c r="UJO145" s="6"/>
      <c r="UJP145" s="6"/>
      <c r="UJQ145" s="6"/>
      <c r="UJR145" s="6"/>
      <c r="UJS145" s="6"/>
      <c r="UJT145" s="6"/>
      <c r="UJU145" s="6"/>
      <c r="UJV145" s="6"/>
      <c r="UJW145" s="6"/>
      <c r="UJX145" s="6"/>
      <c r="UJY145" s="6"/>
      <c r="UJZ145" s="6"/>
      <c r="UKA145" s="6"/>
      <c r="UKB145" s="6"/>
      <c r="UKC145" s="6"/>
      <c r="UKD145" s="6"/>
      <c r="UKE145" s="6"/>
      <c r="UKF145" s="6"/>
      <c r="UKG145" s="6"/>
      <c r="UKH145" s="6"/>
      <c r="UKI145" s="6"/>
      <c r="UKJ145" s="6"/>
      <c r="UKK145" s="6"/>
      <c r="UKL145" s="6"/>
      <c r="UKM145" s="6"/>
      <c r="UKN145" s="6"/>
      <c r="UKO145" s="6"/>
      <c r="UKP145" s="6"/>
      <c r="UKQ145" s="6"/>
      <c r="UKR145" s="6"/>
      <c r="UKS145" s="6"/>
      <c r="UKT145" s="6"/>
      <c r="UKU145" s="6"/>
      <c r="UKV145" s="6"/>
      <c r="UKW145" s="6"/>
      <c r="UKX145" s="6"/>
      <c r="UKY145" s="6"/>
      <c r="UKZ145" s="6"/>
      <c r="ULA145" s="6"/>
      <c r="ULB145" s="6"/>
      <c r="ULC145" s="6"/>
      <c r="ULD145" s="6"/>
      <c r="ULE145" s="6"/>
      <c r="ULF145" s="6"/>
      <c r="ULG145" s="6"/>
      <c r="ULH145" s="6"/>
      <c r="ULI145" s="6"/>
      <c r="ULJ145" s="6"/>
      <c r="ULK145" s="6"/>
      <c r="ULL145" s="6"/>
      <c r="ULM145" s="6"/>
      <c r="ULN145" s="6"/>
      <c r="ULO145" s="6"/>
      <c r="ULP145" s="6"/>
      <c r="ULQ145" s="6"/>
      <c r="ULR145" s="6"/>
      <c r="ULS145" s="6"/>
      <c r="ULT145" s="6"/>
      <c r="ULU145" s="6"/>
      <c r="ULV145" s="6"/>
      <c r="ULW145" s="6"/>
      <c r="ULX145" s="6"/>
      <c r="ULY145" s="6"/>
      <c r="ULZ145" s="6"/>
      <c r="UMA145" s="6"/>
      <c r="UMB145" s="6"/>
      <c r="UMC145" s="6"/>
      <c r="UMD145" s="6"/>
      <c r="UME145" s="6"/>
      <c r="UMF145" s="6"/>
      <c r="UMG145" s="6"/>
      <c r="UMH145" s="6"/>
      <c r="UMI145" s="6"/>
      <c r="UMJ145" s="6"/>
      <c r="UMK145" s="6"/>
      <c r="UML145" s="6"/>
      <c r="UMM145" s="6"/>
      <c r="UMN145" s="6"/>
      <c r="UMO145" s="6"/>
      <c r="UMP145" s="6"/>
      <c r="UMQ145" s="6"/>
      <c r="UMR145" s="6"/>
      <c r="UMS145" s="6"/>
      <c r="UMT145" s="6"/>
      <c r="UMU145" s="6"/>
      <c r="UMV145" s="6"/>
      <c r="UMW145" s="6"/>
      <c r="UMX145" s="6"/>
      <c r="UMY145" s="6"/>
      <c r="UMZ145" s="6"/>
      <c r="UNA145" s="6"/>
      <c r="UNB145" s="6"/>
      <c r="UNC145" s="6"/>
      <c r="UND145" s="6"/>
      <c r="UNE145" s="6"/>
      <c r="UNF145" s="6"/>
      <c r="UNG145" s="6"/>
      <c r="UNH145" s="6"/>
      <c r="UNI145" s="6"/>
      <c r="UNJ145" s="6"/>
      <c r="UNK145" s="6"/>
      <c r="UNL145" s="6"/>
      <c r="UNM145" s="6"/>
      <c r="UNN145" s="6"/>
      <c r="UNO145" s="6"/>
      <c r="UNP145" s="6"/>
      <c r="UNQ145" s="6"/>
      <c r="UNR145" s="6"/>
      <c r="UNS145" s="6"/>
      <c r="UNT145" s="6"/>
      <c r="UNU145" s="6"/>
      <c r="UNV145" s="6"/>
      <c r="UNW145" s="6"/>
      <c r="UNX145" s="6"/>
      <c r="UNY145" s="6"/>
      <c r="UNZ145" s="6"/>
      <c r="UOA145" s="6"/>
      <c r="UOB145" s="6"/>
      <c r="UOC145" s="6"/>
      <c r="UOD145" s="6"/>
      <c r="UOE145" s="6"/>
      <c r="UOF145" s="6"/>
      <c r="UOG145" s="6"/>
      <c r="UOH145" s="6"/>
      <c r="UOI145" s="6"/>
      <c r="UOJ145" s="6"/>
      <c r="UOK145" s="6"/>
      <c r="UOL145" s="6"/>
      <c r="UOM145" s="6"/>
      <c r="UON145" s="6"/>
      <c r="UOO145" s="6"/>
      <c r="UOP145" s="6"/>
      <c r="UOQ145" s="6"/>
      <c r="UOR145" s="6"/>
      <c r="UOS145" s="6"/>
      <c r="UOT145" s="6"/>
      <c r="UOU145" s="6"/>
      <c r="UOV145" s="6"/>
      <c r="UOW145" s="6"/>
      <c r="UOX145" s="6"/>
      <c r="UOY145" s="6"/>
      <c r="UOZ145" s="6"/>
      <c r="UPA145" s="6"/>
      <c r="UPB145" s="6"/>
      <c r="UPC145" s="6"/>
      <c r="UPD145" s="6"/>
      <c r="UPE145" s="6"/>
      <c r="UPF145" s="6"/>
      <c r="UPG145" s="6"/>
      <c r="UPH145" s="6"/>
      <c r="UPI145" s="6"/>
      <c r="UPJ145" s="6"/>
      <c r="UPK145" s="6"/>
      <c r="UPL145" s="6"/>
      <c r="UPM145" s="6"/>
      <c r="UPN145" s="6"/>
      <c r="UPO145" s="6"/>
      <c r="UPP145" s="6"/>
      <c r="UPQ145" s="6"/>
      <c r="UPR145" s="6"/>
      <c r="UPS145" s="6"/>
      <c r="UPT145" s="6"/>
      <c r="UPU145" s="6"/>
      <c r="UPV145" s="6"/>
      <c r="UPW145" s="6"/>
      <c r="UPX145" s="6"/>
      <c r="UPY145" s="6"/>
      <c r="UPZ145" s="6"/>
      <c r="UQA145" s="6"/>
      <c r="UQB145" s="6"/>
      <c r="UQC145" s="6"/>
      <c r="UQD145" s="6"/>
      <c r="UQE145" s="6"/>
      <c r="UQF145" s="6"/>
      <c r="UQG145" s="6"/>
      <c r="UQH145" s="6"/>
      <c r="UQI145" s="6"/>
      <c r="UQJ145" s="6"/>
      <c r="UQK145" s="6"/>
      <c r="UQL145" s="6"/>
      <c r="UQM145" s="6"/>
      <c r="UQN145" s="6"/>
      <c r="UQO145" s="6"/>
      <c r="UQP145" s="6"/>
      <c r="UQQ145" s="6"/>
      <c r="UQR145" s="6"/>
      <c r="UQS145" s="6"/>
      <c r="UQT145" s="6"/>
      <c r="UQU145" s="6"/>
      <c r="UQV145" s="6"/>
      <c r="UQW145" s="6"/>
      <c r="UQX145" s="6"/>
      <c r="UQY145" s="6"/>
      <c r="UQZ145" s="6"/>
      <c r="URA145" s="6"/>
      <c r="URB145" s="6"/>
      <c r="URC145" s="6"/>
      <c r="URD145" s="6"/>
      <c r="URE145" s="6"/>
      <c r="URF145" s="6"/>
      <c r="URG145" s="6"/>
      <c r="URH145" s="6"/>
      <c r="URI145" s="6"/>
      <c r="URJ145" s="6"/>
      <c r="URK145" s="6"/>
      <c r="URL145" s="6"/>
      <c r="URM145" s="6"/>
      <c r="URN145" s="6"/>
      <c r="URO145" s="6"/>
      <c r="URP145" s="6"/>
      <c r="URQ145" s="6"/>
      <c r="URR145" s="6"/>
      <c r="URS145" s="6"/>
      <c r="URT145" s="6"/>
      <c r="URU145" s="6"/>
      <c r="URV145" s="6"/>
      <c r="URW145" s="6"/>
      <c r="URX145" s="6"/>
      <c r="URY145" s="6"/>
      <c r="URZ145" s="6"/>
      <c r="USA145" s="6"/>
      <c r="USB145" s="6"/>
      <c r="USC145" s="6"/>
      <c r="USD145" s="6"/>
      <c r="USE145" s="6"/>
      <c r="USF145" s="6"/>
      <c r="USG145" s="6"/>
      <c r="USH145" s="6"/>
      <c r="USI145" s="6"/>
      <c r="USJ145" s="6"/>
      <c r="USK145" s="6"/>
      <c r="USL145" s="6"/>
      <c r="USM145" s="6"/>
      <c r="USN145" s="6"/>
      <c r="USO145" s="6"/>
      <c r="USP145" s="6"/>
      <c r="USQ145" s="6"/>
      <c r="USR145" s="6"/>
      <c r="USS145" s="6"/>
      <c r="UST145" s="6"/>
      <c r="USU145" s="6"/>
      <c r="USV145" s="6"/>
      <c r="USW145" s="6"/>
      <c r="USX145" s="6"/>
      <c r="USY145" s="6"/>
      <c r="USZ145" s="6"/>
      <c r="UTA145" s="6"/>
      <c r="UTB145" s="6"/>
      <c r="UTC145" s="6"/>
      <c r="UTD145" s="6"/>
      <c r="UTE145" s="6"/>
      <c r="UTF145" s="6"/>
      <c r="UTG145" s="6"/>
      <c r="UTH145" s="6"/>
      <c r="UTI145" s="6"/>
      <c r="UTJ145" s="6"/>
      <c r="UTK145" s="6"/>
      <c r="UTL145" s="6"/>
      <c r="UTM145" s="6"/>
      <c r="UTN145" s="6"/>
      <c r="UTO145" s="6"/>
      <c r="UTP145" s="6"/>
      <c r="UTQ145" s="6"/>
      <c r="UTR145" s="6"/>
      <c r="UTS145" s="6"/>
      <c r="UTT145" s="6"/>
      <c r="UTU145" s="6"/>
      <c r="UTV145" s="6"/>
      <c r="UTW145" s="6"/>
      <c r="UTX145" s="6"/>
      <c r="UTY145" s="6"/>
      <c r="UTZ145" s="6"/>
      <c r="UUA145" s="6"/>
      <c r="UUB145" s="6"/>
      <c r="UUC145" s="6"/>
      <c r="UUD145" s="6"/>
      <c r="UUE145" s="6"/>
      <c r="UUF145" s="6"/>
      <c r="UUG145" s="6"/>
      <c r="UUH145" s="6"/>
      <c r="UUI145" s="6"/>
      <c r="UUJ145" s="6"/>
      <c r="UUK145" s="6"/>
      <c r="UUL145" s="6"/>
      <c r="UUM145" s="6"/>
      <c r="UUN145" s="6"/>
      <c r="UUO145" s="6"/>
      <c r="UUP145" s="6"/>
      <c r="UUQ145" s="6"/>
      <c r="UUR145" s="6"/>
      <c r="UUS145" s="6"/>
      <c r="UUT145" s="6"/>
      <c r="UUU145" s="6"/>
      <c r="UUV145" s="6"/>
      <c r="UUW145" s="6"/>
      <c r="UUX145" s="6"/>
      <c r="UUY145" s="6"/>
      <c r="UUZ145" s="6"/>
      <c r="UVA145" s="6"/>
      <c r="UVB145" s="6"/>
      <c r="UVC145" s="6"/>
      <c r="UVD145" s="6"/>
      <c r="UVE145" s="6"/>
      <c r="UVF145" s="6"/>
      <c r="UVG145" s="6"/>
      <c r="UVH145" s="6"/>
      <c r="UVI145" s="6"/>
      <c r="UVJ145" s="6"/>
      <c r="UVK145" s="6"/>
      <c r="UVL145" s="6"/>
      <c r="UVM145" s="6"/>
      <c r="UVN145" s="6"/>
      <c r="UVO145" s="6"/>
      <c r="UVP145" s="6"/>
      <c r="UVQ145" s="6"/>
      <c r="UVR145" s="6"/>
      <c r="UVS145" s="6"/>
      <c r="UVT145" s="6"/>
      <c r="UVU145" s="6"/>
      <c r="UVV145" s="6"/>
      <c r="UVW145" s="6"/>
      <c r="UVX145" s="6"/>
      <c r="UVY145" s="6"/>
      <c r="UVZ145" s="6"/>
      <c r="UWA145" s="6"/>
      <c r="UWB145" s="6"/>
      <c r="UWC145" s="6"/>
      <c r="UWD145" s="6"/>
      <c r="UWE145" s="6"/>
      <c r="UWF145" s="6"/>
      <c r="UWG145" s="6"/>
      <c r="UWH145" s="6"/>
      <c r="UWI145" s="6"/>
      <c r="UWJ145" s="6"/>
      <c r="UWK145" s="6"/>
      <c r="UWL145" s="6"/>
      <c r="UWM145" s="6"/>
      <c r="UWN145" s="6"/>
      <c r="UWO145" s="6"/>
      <c r="UWP145" s="6"/>
      <c r="UWQ145" s="6"/>
      <c r="UWR145" s="6"/>
      <c r="UWS145" s="6"/>
      <c r="UWT145" s="6"/>
      <c r="UWU145" s="6"/>
      <c r="UWV145" s="6"/>
      <c r="UWW145" s="6"/>
      <c r="UWX145" s="6"/>
      <c r="UWY145" s="6"/>
      <c r="UWZ145" s="6"/>
      <c r="UXA145" s="6"/>
      <c r="UXB145" s="6"/>
      <c r="UXC145" s="6"/>
      <c r="UXD145" s="6"/>
      <c r="UXE145" s="6"/>
      <c r="UXF145" s="6"/>
      <c r="UXG145" s="6"/>
      <c r="UXH145" s="6"/>
      <c r="UXI145" s="6"/>
      <c r="UXJ145" s="6"/>
      <c r="UXK145" s="6"/>
      <c r="UXL145" s="6"/>
      <c r="UXM145" s="6"/>
      <c r="UXN145" s="6"/>
      <c r="UXO145" s="6"/>
      <c r="UXP145" s="6"/>
      <c r="UXQ145" s="6"/>
      <c r="UXR145" s="6"/>
      <c r="UXS145" s="6"/>
      <c r="UXT145" s="6"/>
      <c r="UXU145" s="6"/>
      <c r="UXV145" s="6"/>
      <c r="UXW145" s="6"/>
      <c r="UXX145" s="6"/>
      <c r="UXY145" s="6"/>
      <c r="UXZ145" s="6"/>
      <c r="UYA145" s="6"/>
      <c r="UYB145" s="6"/>
      <c r="UYC145" s="6"/>
      <c r="UYD145" s="6"/>
      <c r="UYE145" s="6"/>
      <c r="UYF145" s="6"/>
      <c r="UYG145" s="6"/>
      <c r="UYH145" s="6"/>
      <c r="UYI145" s="6"/>
      <c r="UYJ145" s="6"/>
      <c r="UYK145" s="6"/>
      <c r="UYL145" s="6"/>
      <c r="UYM145" s="6"/>
      <c r="UYN145" s="6"/>
      <c r="UYO145" s="6"/>
      <c r="UYP145" s="6"/>
      <c r="UYQ145" s="6"/>
      <c r="UYR145" s="6"/>
      <c r="UYS145" s="6"/>
      <c r="UYT145" s="6"/>
      <c r="UYU145" s="6"/>
      <c r="UYV145" s="6"/>
      <c r="UYW145" s="6"/>
      <c r="UYX145" s="6"/>
      <c r="UYY145" s="6"/>
      <c r="UYZ145" s="6"/>
      <c r="UZA145" s="6"/>
      <c r="UZB145" s="6"/>
      <c r="UZC145" s="6"/>
      <c r="UZD145" s="6"/>
      <c r="UZE145" s="6"/>
      <c r="UZF145" s="6"/>
      <c r="UZG145" s="6"/>
      <c r="UZH145" s="6"/>
      <c r="UZI145" s="6"/>
      <c r="UZJ145" s="6"/>
      <c r="UZK145" s="6"/>
      <c r="UZL145" s="6"/>
      <c r="UZM145" s="6"/>
      <c r="UZN145" s="6"/>
      <c r="UZO145" s="6"/>
      <c r="UZP145" s="6"/>
      <c r="UZQ145" s="6"/>
      <c r="UZR145" s="6"/>
      <c r="UZS145" s="6"/>
      <c r="UZT145" s="6"/>
      <c r="UZU145" s="6"/>
      <c r="UZV145" s="6"/>
      <c r="UZW145" s="6"/>
      <c r="UZX145" s="6"/>
      <c r="UZY145" s="6"/>
      <c r="UZZ145" s="6"/>
      <c r="VAA145" s="6"/>
      <c r="VAB145" s="6"/>
      <c r="VAC145" s="6"/>
      <c r="VAD145" s="6"/>
      <c r="VAE145" s="6"/>
      <c r="VAF145" s="6"/>
      <c r="VAG145" s="6"/>
      <c r="VAH145" s="6"/>
      <c r="VAI145" s="6"/>
      <c r="VAJ145" s="6"/>
      <c r="VAK145" s="6"/>
      <c r="VAL145" s="6"/>
      <c r="VAM145" s="6"/>
      <c r="VAN145" s="6"/>
      <c r="VAO145" s="6"/>
      <c r="VAP145" s="6"/>
      <c r="VAQ145" s="6"/>
      <c r="VAR145" s="6"/>
      <c r="VAS145" s="6"/>
      <c r="VAT145" s="6"/>
      <c r="VAU145" s="6"/>
      <c r="VAV145" s="6"/>
      <c r="VAW145" s="6"/>
      <c r="VAX145" s="6"/>
      <c r="VAY145" s="6"/>
      <c r="VAZ145" s="6"/>
      <c r="VBA145" s="6"/>
      <c r="VBB145" s="6"/>
      <c r="VBC145" s="6"/>
      <c r="VBD145" s="6"/>
      <c r="VBE145" s="6"/>
      <c r="VBF145" s="6"/>
      <c r="VBG145" s="6"/>
      <c r="VBH145" s="6"/>
      <c r="VBI145" s="6"/>
      <c r="VBJ145" s="6"/>
      <c r="VBK145" s="6"/>
      <c r="VBL145" s="6"/>
      <c r="VBM145" s="6"/>
      <c r="VBN145" s="6"/>
      <c r="VBO145" s="6"/>
      <c r="VBP145" s="6"/>
      <c r="VBQ145" s="6"/>
      <c r="VBR145" s="6"/>
      <c r="VBS145" s="6"/>
      <c r="VBT145" s="6"/>
      <c r="VBU145" s="6"/>
      <c r="VBV145" s="6"/>
      <c r="VBW145" s="6"/>
      <c r="VBX145" s="6"/>
      <c r="VBY145" s="6"/>
      <c r="VBZ145" s="6"/>
      <c r="VCA145" s="6"/>
      <c r="VCB145" s="6"/>
      <c r="VCC145" s="6"/>
      <c r="VCD145" s="6"/>
      <c r="VCE145" s="6"/>
      <c r="VCF145" s="6"/>
      <c r="VCG145" s="6"/>
      <c r="VCH145" s="6"/>
      <c r="VCI145" s="6"/>
      <c r="VCJ145" s="6"/>
      <c r="VCK145" s="6"/>
      <c r="VCL145" s="6"/>
      <c r="VCM145" s="6"/>
      <c r="VCN145" s="6"/>
      <c r="VCO145" s="6"/>
      <c r="VCP145" s="6"/>
      <c r="VCQ145" s="6"/>
      <c r="VCR145" s="6"/>
      <c r="VCS145" s="6"/>
      <c r="VCT145" s="6"/>
      <c r="VCU145" s="6"/>
      <c r="VCV145" s="6"/>
      <c r="VCW145" s="6"/>
      <c r="VCX145" s="6"/>
      <c r="VCY145" s="6"/>
      <c r="VCZ145" s="6"/>
      <c r="VDA145" s="6"/>
      <c r="VDB145" s="6"/>
      <c r="VDC145" s="6"/>
      <c r="VDD145" s="6"/>
      <c r="VDE145" s="6"/>
      <c r="VDF145" s="6"/>
      <c r="VDG145" s="6"/>
      <c r="VDH145" s="6"/>
      <c r="VDI145" s="6"/>
      <c r="VDJ145" s="6"/>
      <c r="VDK145" s="6"/>
      <c r="VDL145" s="6"/>
      <c r="VDM145" s="6"/>
      <c r="VDN145" s="6"/>
      <c r="VDO145" s="6"/>
      <c r="VDP145" s="6"/>
      <c r="VDQ145" s="6"/>
      <c r="VDR145" s="6"/>
      <c r="VDS145" s="6"/>
      <c r="VDT145" s="6"/>
      <c r="VDU145" s="6"/>
      <c r="VDV145" s="6"/>
      <c r="VDW145" s="6"/>
      <c r="VDX145" s="6"/>
      <c r="VDY145" s="6"/>
      <c r="VDZ145" s="6"/>
      <c r="VEA145" s="6"/>
      <c r="VEB145" s="6"/>
      <c r="VEC145" s="6"/>
      <c r="VED145" s="6"/>
      <c r="VEE145" s="6"/>
      <c r="VEF145" s="6"/>
      <c r="VEG145" s="6"/>
      <c r="VEH145" s="6"/>
      <c r="VEI145" s="6"/>
      <c r="VEJ145" s="6"/>
      <c r="VEK145" s="6"/>
      <c r="VEL145" s="6"/>
      <c r="VEM145" s="6"/>
      <c r="VEN145" s="6"/>
      <c r="VEO145" s="6"/>
      <c r="VEP145" s="6"/>
      <c r="VEQ145" s="6"/>
      <c r="VER145" s="6"/>
      <c r="VES145" s="6"/>
      <c r="VET145" s="6"/>
      <c r="VEU145" s="6"/>
      <c r="VEV145" s="6"/>
      <c r="VEW145" s="6"/>
      <c r="VEX145" s="6"/>
      <c r="VEY145" s="6"/>
      <c r="VEZ145" s="6"/>
      <c r="VFA145" s="6"/>
      <c r="VFB145" s="6"/>
      <c r="VFC145" s="6"/>
      <c r="VFD145" s="6"/>
      <c r="VFE145" s="6"/>
      <c r="VFF145" s="6"/>
      <c r="VFG145" s="6"/>
      <c r="VFH145" s="6"/>
      <c r="VFI145" s="6"/>
      <c r="VFJ145" s="6"/>
      <c r="VFK145" s="6"/>
      <c r="VFL145" s="6"/>
      <c r="VFM145" s="6"/>
      <c r="VFN145" s="6"/>
      <c r="VFO145" s="6"/>
      <c r="VFP145" s="6"/>
      <c r="VFQ145" s="6"/>
      <c r="VFR145" s="6"/>
      <c r="VFS145" s="6"/>
      <c r="VFT145" s="6"/>
      <c r="VFU145" s="6"/>
      <c r="VFV145" s="6"/>
      <c r="VFW145" s="6"/>
      <c r="VFX145" s="6"/>
      <c r="VFY145" s="6"/>
      <c r="VFZ145" s="6"/>
      <c r="VGA145" s="6"/>
      <c r="VGB145" s="6"/>
      <c r="VGC145" s="6"/>
      <c r="VGD145" s="6"/>
      <c r="VGE145" s="6"/>
      <c r="VGF145" s="6"/>
      <c r="VGG145" s="6"/>
      <c r="VGH145" s="6"/>
      <c r="VGI145" s="6"/>
      <c r="VGJ145" s="6"/>
      <c r="VGK145" s="6"/>
      <c r="VGL145" s="6"/>
      <c r="VGM145" s="6"/>
      <c r="VGN145" s="6"/>
      <c r="VGO145" s="6"/>
      <c r="VGP145" s="6"/>
      <c r="VGQ145" s="6"/>
      <c r="VGR145" s="6"/>
      <c r="VGS145" s="6"/>
      <c r="VGT145" s="6"/>
      <c r="VGU145" s="6"/>
      <c r="VGV145" s="6"/>
      <c r="VGW145" s="6"/>
      <c r="VGX145" s="6"/>
      <c r="VGY145" s="6"/>
      <c r="VGZ145" s="6"/>
      <c r="VHA145" s="6"/>
      <c r="VHB145" s="6"/>
      <c r="VHC145" s="6"/>
      <c r="VHD145" s="6"/>
      <c r="VHE145" s="6"/>
      <c r="VHF145" s="6"/>
      <c r="VHG145" s="6"/>
      <c r="VHH145" s="6"/>
      <c r="VHI145" s="6"/>
      <c r="VHJ145" s="6"/>
      <c r="VHK145" s="6"/>
      <c r="VHL145" s="6"/>
      <c r="VHM145" s="6"/>
      <c r="VHN145" s="6"/>
      <c r="VHO145" s="6"/>
      <c r="VHP145" s="6"/>
      <c r="VHQ145" s="6"/>
      <c r="VHR145" s="6"/>
      <c r="VHS145" s="6"/>
      <c r="VHT145" s="6"/>
      <c r="VHU145" s="6"/>
      <c r="VHV145" s="6"/>
      <c r="VHW145" s="6"/>
      <c r="VHX145" s="6"/>
      <c r="VHY145" s="6"/>
      <c r="VHZ145" s="6"/>
      <c r="VIA145" s="6"/>
      <c r="VIB145" s="6"/>
      <c r="VIC145" s="6"/>
      <c r="VID145" s="6"/>
      <c r="VIE145" s="6"/>
      <c r="VIF145" s="6"/>
      <c r="VIG145" s="6"/>
      <c r="VIH145" s="6"/>
      <c r="VII145" s="6"/>
      <c r="VIJ145" s="6"/>
      <c r="VIK145" s="6"/>
      <c r="VIL145" s="6"/>
      <c r="VIM145" s="6"/>
      <c r="VIN145" s="6"/>
      <c r="VIO145" s="6"/>
      <c r="VIP145" s="6"/>
      <c r="VIQ145" s="6"/>
      <c r="VIR145" s="6"/>
      <c r="VIS145" s="6"/>
      <c r="VIT145" s="6"/>
      <c r="VIU145" s="6"/>
      <c r="VIV145" s="6"/>
      <c r="VIW145" s="6"/>
      <c r="VIX145" s="6"/>
      <c r="VIY145" s="6"/>
      <c r="VIZ145" s="6"/>
      <c r="VJA145" s="6"/>
      <c r="VJB145" s="6"/>
      <c r="VJC145" s="6"/>
      <c r="VJD145" s="6"/>
      <c r="VJE145" s="6"/>
      <c r="VJF145" s="6"/>
      <c r="VJG145" s="6"/>
      <c r="VJH145" s="6"/>
      <c r="VJI145" s="6"/>
      <c r="VJJ145" s="6"/>
      <c r="VJK145" s="6"/>
      <c r="VJL145" s="6"/>
      <c r="VJM145" s="6"/>
      <c r="VJN145" s="6"/>
      <c r="VJO145" s="6"/>
      <c r="VJP145" s="6"/>
      <c r="VJQ145" s="6"/>
      <c r="VJR145" s="6"/>
      <c r="VJS145" s="6"/>
      <c r="VJT145" s="6"/>
      <c r="VJU145" s="6"/>
      <c r="VJV145" s="6"/>
      <c r="VJW145" s="6"/>
      <c r="VJX145" s="6"/>
      <c r="VJY145" s="6"/>
      <c r="VJZ145" s="6"/>
      <c r="VKA145" s="6"/>
      <c r="VKB145" s="6"/>
      <c r="VKC145" s="6"/>
      <c r="VKD145" s="6"/>
      <c r="VKE145" s="6"/>
      <c r="VKF145" s="6"/>
      <c r="VKG145" s="6"/>
      <c r="VKH145" s="6"/>
      <c r="VKI145" s="6"/>
      <c r="VKJ145" s="6"/>
      <c r="VKK145" s="6"/>
      <c r="VKL145" s="6"/>
      <c r="VKM145" s="6"/>
      <c r="VKN145" s="6"/>
      <c r="VKO145" s="6"/>
      <c r="VKP145" s="6"/>
      <c r="VKQ145" s="6"/>
      <c r="VKR145" s="6"/>
      <c r="VKS145" s="6"/>
      <c r="VKT145" s="6"/>
      <c r="VKU145" s="6"/>
      <c r="VKV145" s="6"/>
      <c r="VKW145" s="6"/>
      <c r="VKX145" s="6"/>
      <c r="VKY145" s="6"/>
      <c r="VKZ145" s="6"/>
      <c r="VLA145" s="6"/>
      <c r="VLB145" s="6"/>
      <c r="VLC145" s="6"/>
      <c r="VLD145" s="6"/>
      <c r="VLE145" s="6"/>
      <c r="VLF145" s="6"/>
      <c r="VLG145" s="6"/>
      <c r="VLH145" s="6"/>
      <c r="VLI145" s="6"/>
      <c r="VLJ145" s="6"/>
      <c r="VLK145" s="6"/>
      <c r="VLL145" s="6"/>
      <c r="VLM145" s="6"/>
      <c r="VLN145" s="6"/>
      <c r="VLO145" s="6"/>
      <c r="VLP145" s="6"/>
      <c r="VLQ145" s="6"/>
      <c r="VLR145" s="6"/>
      <c r="VLS145" s="6"/>
      <c r="VLT145" s="6"/>
      <c r="VLU145" s="6"/>
      <c r="VLV145" s="6"/>
      <c r="VLW145" s="6"/>
      <c r="VLX145" s="6"/>
      <c r="VLY145" s="6"/>
      <c r="VLZ145" s="6"/>
      <c r="VMA145" s="6"/>
      <c r="VMB145" s="6"/>
      <c r="VMC145" s="6"/>
      <c r="VMD145" s="6"/>
      <c r="VME145" s="6"/>
      <c r="VMF145" s="6"/>
      <c r="VMG145" s="6"/>
      <c r="VMH145" s="6"/>
      <c r="VMI145" s="6"/>
      <c r="VMJ145" s="6"/>
      <c r="VMK145" s="6"/>
      <c r="VML145" s="6"/>
      <c r="VMM145" s="6"/>
      <c r="VMN145" s="6"/>
      <c r="VMO145" s="6"/>
      <c r="VMP145" s="6"/>
      <c r="VMQ145" s="6"/>
      <c r="VMR145" s="6"/>
      <c r="VMS145" s="6"/>
      <c r="VMT145" s="6"/>
      <c r="VMU145" s="6"/>
      <c r="VMV145" s="6"/>
      <c r="VMW145" s="6"/>
      <c r="VMX145" s="6"/>
      <c r="VMY145" s="6"/>
      <c r="VMZ145" s="6"/>
      <c r="VNA145" s="6"/>
      <c r="VNB145" s="6"/>
      <c r="VNC145" s="6"/>
      <c r="VND145" s="6"/>
      <c r="VNE145" s="6"/>
      <c r="VNF145" s="6"/>
      <c r="VNG145" s="6"/>
      <c r="VNH145" s="6"/>
      <c r="VNI145" s="6"/>
      <c r="VNJ145" s="6"/>
      <c r="VNK145" s="6"/>
      <c r="VNL145" s="6"/>
      <c r="VNM145" s="6"/>
      <c r="VNN145" s="6"/>
      <c r="VNO145" s="6"/>
      <c r="VNP145" s="6"/>
      <c r="VNQ145" s="6"/>
      <c r="VNR145" s="6"/>
      <c r="VNS145" s="6"/>
      <c r="VNT145" s="6"/>
      <c r="VNU145" s="6"/>
      <c r="VNV145" s="6"/>
      <c r="VNW145" s="6"/>
      <c r="VNX145" s="6"/>
      <c r="VNY145" s="6"/>
      <c r="VNZ145" s="6"/>
      <c r="VOA145" s="6"/>
      <c r="VOB145" s="6"/>
      <c r="VOC145" s="6"/>
      <c r="VOD145" s="6"/>
      <c r="VOE145" s="6"/>
      <c r="VOF145" s="6"/>
      <c r="VOG145" s="6"/>
      <c r="VOH145" s="6"/>
      <c r="VOI145" s="6"/>
      <c r="VOJ145" s="6"/>
      <c r="VOK145" s="6"/>
      <c r="VOL145" s="6"/>
      <c r="VOM145" s="6"/>
      <c r="VON145" s="6"/>
      <c r="VOO145" s="6"/>
      <c r="VOP145" s="6"/>
      <c r="VOQ145" s="6"/>
      <c r="VOR145" s="6"/>
      <c r="VOS145" s="6"/>
      <c r="VOT145" s="6"/>
      <c r="VOU145" s="6"/>
      <c r="VOV145" s="6"/>
      <c r="VOW145" s="6"/>
      <c r="VOX145" s="6"/>
      <c r="VOY145" s="6"/>
      <c r="VOZ145" s="6"/>
      <c r="VPA145" s="6"/>
      <c r="VPB145" s="6"/>
      <c r="VPC145" s="6"/>
      <c r="VPD145" s="6"/>
      <c r="VPE145" s="6"/>
      <c r="VPF145" s="6"/>
      <c r="VPG145" s="6"/>
      <c r="VPH145" s="6"/>
      <c r="VPI145" s="6"/>
      <c r="VPJ145" s="6"/>
      <c r="VPK145" s="6"/>
      <c r="VPL145" s="6"/>
      <c r="VPM145" s="6"/>
      <c r="VPN145" s="6"/>
      <c r="VPO145" s="6"/>
      <c r="VPP145" s="6"/>
      <c r="VPQ145" s="6"/>
      <c r="VPR145" s="6"/>
      <c r="VPS145" s="6"/>
      <c r="VPT145" s="6"/>
      <c r="VPU145" s="6"/>
      <c r="VPV145" s="6"/>
      <c r="VPW145" s="6"/>
      <c r="VPX145" s="6"/>
      <c r="VPY145" s="6"/>
      <c r="VPZ145" s="6"/>
      <c r="VQA145" s="6"/>
      <c r="VQB145" s="6"/>
      <c r="VQC145" s="6"/>
      <c r="VQD145" s="6"/>
      <c r="VQE145" s="6"/>
      <c r="VQF145" s="6"/>
      <c r="VQG145" s="6"/>
      <c r="VQH145" s="6"/>
      <c r="VQI145" s="6"/>
      <c r="VQJ145" s="6"/>
      <c r="VQK145" s="6"/>
      <c r="VQL145" s="6"/>
      <c r="VQM145" s="6"/>
      <c r="VQN145" s="6"/>
      <c r="VQO145" s="6"/>
      <c r="VQP145" s="6"/>
      <c r="VQQ145" s="6"/>
      <c r="VQR145" s="6"/>
      <c r="VQS145" s="6"/>
      <c r="VQT145" s="6"/>
      <c r="VQU145" s="6"/>
      <c r="VQV145" s="6"/>
      <c r="VQW145" s="6"/>
      <c r="VQX145" s="6"/>
      <c r="VQY145" s="6"/>
      <c r="VQZ145" s="6"/>
      <c r="VRA145" s="6"/>
      <c r="VRB145" s="6"/>
      <c r="VRC145" s="6"/>
      <c r="VRD145" s="6"/>
      <c r="VRE145" s="6"/>
      <c r="VRF145" s="6"/>
      <c r="VRG145" s="6"/>
      <c r="VRH145" s="6"/>
      <c r="VRI145" s="6"/>
      <c r="VRJ145" s="6"/>
      <c r="VRK145" s="6"/>
      <c r="VRL145" s="6"/>
      <c r="VRM145" s="6"/>
      <c r="VRN145" s="6"/>
      <c r="VRO145" s="6"/>
      <c r="VRP145" s="6"/>
      <c r="VRQ145" s="6"/>
      <c r="VRR145" s="6"/>
      <c r="VRS145" s="6"/>
      <c r="VRT145" s="6"/>
      <c r="VRU145" s="6"/>
      <c r="VRV145" s="6"/>
      <c r="VRW145" s="6"/>
      <c r="VRX145" s="6"/>
      <c r="VRY145" s="6"/>
      <c r="VRZ145" s="6"/>
      <c r="VSA145" s="6"/>
      <c r="VSB145" s="6"/>
      <c r="VSC145" s="6"/>
      <c r="VSD145" s="6"/>
      <c r="VSE145" s="6"/>
      <c r="VSF145" s="6"/>
      <c r="VSG145" s="6"/>
      <c r="VSH145" s="6"/>
      <c r="VSI145" s="6"/>
      <c r="VSJ145" s="6"/>
      <c r="VSK145" s="6"/>
      <c r="VSL145" s="6"/>
      <c r="VSM145" s="6"/>
      <c r="VSN145" s="6"/>
      <c r="VSO145" s="6"/>
      <c r="VSP145" s="6"/>
      <c r="VSQ145" s="6"/>
      <c r="VSR145" s="6"/>
      <c r="VSS145" s="6"/>
      <c r="VST145" s="6"/>
      <c r="VSU145" s="6"/>
      <c r="VSV145" s="6"/>
      <c r="VSW145" s="6"/>
      <c r="VSX145" s="6"/>
      <c r="VSY145" s="6"/>
      <c r="VSZ145" s="6"/>
      <c r="VTA145" s="6"/>
      <c r="VTB145" s="6"/>
      <c r="VTC145" s="6"/>
      <c r="VTD145" s="6"/>
      <c r="VTE145" s="6"/>
      <c r="VTF145" s="6"/>
      <c r="VTG145" s="6"/>
      <c r="VTH145" s="6"/>
      <c r="VTI145" s="6"/>
      <c r="VTJ145" s="6"/>
      <c r="VTK145" s="6"/>
      <c r="VTL145" s="6"/>
      <c r="VTM145" s="6"/>
      <c r="VTN145" s="6"/>
      <c r="VTO145" s="6"/>
      <c r="VTP145" s="6"/>
      <c r="VTQ145" s="6"/>
      <c r="VTR145" s="6"/>
      <c r="VTS145" s="6"/>
      <c r="VTT145" s="6"/>
      <c r="VTU145" s="6"/>
      <c r="VTV145" s="6"/>
      <c r="VTW145" s="6"/>
      <c r="VTX145" s="6"/>
      <c r="VTY145" s="6"/>
      <c r="VTZ145" s="6"/>
      <c r="VUA145" s="6"/>
      <c r="VUB145" s="6"/>
      <c r="VUC145" s="6"/>
      <c r="VUD145" s="6"/>
      <c r="VUE145" s="6"/>
      <c r="VUF145" s="6"/>
      <c r="VUG145" s="6"/>
      <c r="VUH145" s="6"/>
      <c r="VUI145" s="6"/>
      <c r="VUJ145" s="6"/>
      <c r="VUK145" s="6"/>
      <c r="VUL145" s="6"/>
      <c r="VUM145" s="6"/>
      <c r="VUN145" s="6"/>
      <c r="VUO145" s="6"/>
      <c r="VUP145" s="6"/>
      <c r="VUQ145" s="6"/>
      <c r="VUR145" s="6"/>
      <c r="VUS145" s="6"/>
      <c r="VUT145" s="6"/>
      <c r="VUU145" s="6"/>
      <c r="VUV145" s="6"/>
      <c r="VUW145" s="6"/>
      <c r="VUX145" s="6"/>
      <c r="VUY145" s="6"/>
      <c r="VUZ145" s="6"/>
      <c r="VVA145" s="6"/>
      <c r="VVB145" s="6"/>
      <c r="VVC145" s="6"/>
      <c r="VVD145" s="6"/>
      <c r="VVE145" s="6"/>
      <c r="VVF145" s="6"/>
      <c r="VVG145" s="6"/>
      <c r="VVH145" s="6"/>
      <c r="VVI145" s="6"/>
      <c r="VVJ145" s="6"/>
      <c r="VVK145" s="6"/>
      <c r="VVL145" s="6"/>
      <c r="VVM145" s="6"/>
      <c r="VVN145" s="6"/>
      <c r="VVO145" s="6"/>
      <c r="VVP145" s="6"/>
      <c r="VVQ145" s="6"/>
      <c r="VVR145" s="6"/>
      <c r="VVS145" s="6"/>
      <c r="VVT145" s="6"/>
      <c r="VVU145" s="6"/>
      <c r="VVV145" s="6"/>
      <c r="VVW145" s="6"/>
      <c r="VVX145" s="6"/>
      <c r="VVY145" s="6"/>
      <c r="VVZ145" s="6"/>
      <c r="VWA145" s="6"/>
      <c r="VWB145" s="6"/>
      <c r="VWC145" s="6"/>
      <c r="VWD145" s="6"/>
      <c r="VWE145" s="6"/>
      <c r="VWF145" s="6"/>
      <c r="VWG145" s="6"/>
      <c r="VWH145" s="6"/>
      <c r="VWI145" s="6"/>
      <c r="VWJ145" s="6"/>
      <c r="VWK145" s="6"/>
      <c r="VWL145" s="6"/>
      <c r="VWM145" s="6"/>
      <c r="VWN145" s="6"/>
      <c r="VWO145" s="6"/>
      <c r="VWP145" s="6"/>
      <c r="VWQ145" s="6"/>
      <c r="VWR145" s="6"/>
      <c r="VWS145" s="6"/>
      <c r="VWT145" s="6"/>
      <c r="VWU145" s="6"/>
      <c r="VWV145" s="6"/>
      <c r="VWW145" s="6"/>
      <c r="VWX145" s="6"/>
      <c r="VWY145" s="6"/>
      <c r="VWZ145" s="6"/>
      <c r="VXA145" s="6"/>
      <c r="VXB145" s="6"/>
      <c r="VXC145" s="6"/>
      <c r="VXD145" s="6"/>
      <c r="VXE145" s="6"/>
      <c r="VXF145" s="6"/>
      <c r="VXG145" s="6"/>
      <c r="VXH145" s="6"/>
      <c r="VXI145" s="6"/>
      <c r="VXJ145" s="6"/>
      <c r="VXK145" s="6"/>
      <c r="VXL145" s="6"/>
      <c r="VXM145" s="6"/>
      <c r="VXN145" s="6"/>
      <c r="VXO145" s="6"/>
      <c r="VXP145" s="6"/>
      <c r="VXQ145" s="6"/>
      <c r="VXR145" s="6"/>
      <c r="VXS145" s="6"/>
      <c r="VXT145" s="6"/>
      <c r="VXU145" s="6"/>
      <c r="VXV145" s="6"/>
      <c r="VXW145" s="6"/>
      <c r="VXX145" s="6"/>
      <c r="VXY145" s="6"/>
      <c r="VXZ145" s="6"/>
      <c r="VYA145" s="6"/>
      <c r="VYB145" s="6"/>
      <c r="VYC145" s="6"/>
      <c r="VYD145" s="6"/>
      <c r="VYE145" s="6"/>
      <c r="VYF145" s="6"/>
      <c r="VYG145" s="6"/>
      <c r="VYH145" s="6"/>
      <c r="VYI145" s="6"/>
      <c r="VYJ145" s="6"/>
      <c r="VYK145" s="6"/>
      <c r="VYL145" s="6"/>
      <c r="VYM145" s="6"/>
      <c r="VYN145" s="6"/>
      <c r="VYO145" s="6"/>
      <c r="VYP145" s="6"/>
      <c r="VYQ145" s="6"/>
      <c r="VYR145" s="6"/>
      <c r="VYS145" s="6"/>
      <c r="VYT145" s="6"/>
      <c r="VYU145" s="6"/>
      <c r="VYV145" s="6"/>
      <c r="VYW145" s="6"/>
      <c r="VYX145" s="6"/>
      <c r="VYY145" s="6"/>
      <c r="VYZ145" s="6"/>
      <c r="VZA145" s="6"/>
      <c r="VZB145" s="6"/>
      <c r="VZC145" s="6"/>
      <c r="VZD145" s="6"/>
      <c r="VZE145" s="6"/>
      <c r="VZF145" s="6"/>
      <c r="VZG145" s="6"/>
      <c r="VZH145" s="6"/>
      <c r="VZI145" s="6"/>
      <c r="VZJ145" s="6"/>
      <c r="VZK145" s="6"/>
      <c r="VZL145" s="6"/>
      <c r="VZM145" s="6"/>
      <c r="VZN145" s="6"/>
      <c r="VZO145" s="6"/>
      <c r="VZP145" s="6"/>
      <c r="VZQ145" s="6"/>
      <c r="VZR145" s="6"/>
      <c r="VZS145" s="6"/>
      <c r="VZT145" s="6"/>
      <c r="VZU145" s="6"/>
      <c r="VZV145" s="6"/>
      <c r="VZW145" s="6"/>
      <c r="VZX145" s="6"/>
      <c r="VZY145" s="6"/>
      <c r="VZZ145" s="6"/>
      <c r="WAA145" s="6"/>
      <c r="WAB145" s="6"/>
      <c r="WAC145" s="6"/>
      <c r="WAD145" s="6"/>
      <c r="WAE145" s="6"/>
      <c r="WAF145" s="6"/>
      <c r="WAG145" s="6"/>
      <c r="WAH145" s="6"/>
      <c r="WAI145" s="6"/>
      <c r="WAJ145" s="6"/>
      <c r="WAK145" s="6"/>
      <c r="WAL145" s="6"/>
      <c r="WAM145" s="6"/>
      <c r="WAN145" s="6"/>
      <c r="WAO145" s="6"/>
      <c r="WAP145" s="6"/>
      <c r="WAQ145" s="6"/>
      <c r="WAR145" s="6"/>
      <c r="WAS145" s="6"/>
      <c r="WAT145" s="6"/>
      <c r="WAU145" s="6"/>
      <c r="WAV145" s="6"/>
      <c r="WAW145" s="6"/>
      <c r="WAX145" s="6"/>
      <c r="WAY145" s="6"/>
      <c r="WAZ145" s="6"/>
      <c r="WBA145" s="6"/>
      <c r="WBB145" s="6"/>
      <c r="WBC145" s="6"/>
      <c r="WBD145" s="6"/>
      <c r="WBE145" s="6"/>
      <c r="WBF145" s="6"/>
      <c r="WBG145" s="6"/>
      <c r="WBH145" s="6"/>
      <c r="WBI145" s="6"/>
      <c r="WBJ145" s="6"/>
      <c r="WBK145" s="6"/>
      <c r="WBL145" s="6"/>
      <c r="WBM145" s="6"/>
      <c r="WBN145" s="6"/>
      <c r="WBO145" s="6"/>
      <c r="WBP145" s="6"/>
      <c r="WBQ145" s="6"/>
      <c r="WBR145" s="6"/>
      <c r="WBS145" s="6"/>
      <c r="WBT145" s="6"/>
      <c r="WBU145" s="6"/>
      <c r="WBV145" s="6"/>
      <c r="WBW145" s="6"/>
      <c r="WBX145" s="6"/>
      <c r="WBY145" s="6"/>
      <c r="WBZ145" s="6"/>
      <c r="WCA145" s="6"/>
      <c r="WCB145" s="6"/>
      <c r="WCC145" s="6"/>
      <c r="WCD145" s="6"/>
      <c r="WCE145" s="6"/>
      <c r="WCF145" s="6"/>
      <c r="WCG145" s="6"/>
      <c r="WCH145" s="6"/>
      <c r="WCI145" s="6"/>
      <c r="WCJ145" s="6"/>
      <c r="WCK145" s="6"/>
      <c r="WCL145" s="6"/>
      <c r="WCM145" s="6"/>
      <c r="WCN145" s="6"/>
      <c r="WCO145" s="6"/>
      <c r="WCP145" s="6"/>
      <c r="WCQ145" s="6"/>
      <c r="WCR145" s="6"/>
      <c r="WCS145" s="6"/>
      <c r="WCT145" s="6"/>
      <c r="WCU145" s="6"/>
      <c r="WCV145" s="6"/>
      <c r="WCW145" s="6"/>
      <c r="WCX145" s="6"/>
      <c r="WCY145" s="6"/>
      <c r="WCZ145" s="6"/>
      <c r="WDA145" s="6"/>
      <c r="WDB145" s="6"/>
      <c r="WDC145" s="6"/>
      <c r="WDD145" s="6"/>
      <c r="WDE145" s="6"/>
      <c r="WDF145" s="6"/>
      <c r="WDG145" s="6"/>
      <c r="WDH145" s="6"/>
      <c r="WDI145" s="6"/>
      <c r="WDJ145" s="6"/>
      <c r="WDK145" s="6"/>
      <c r="WDL145" s="6"/>
      <c r="WDM145" s="6"/>
      <c r="WDN145" s="6"/>
      <c r="WDO145" s="6"/>
      <c r="WDP145" s="6"/>
      <c r="WDQ145" s="6"/>
      <c r="WDR145" s="6"/>
      <c r="WDS145" s="6"/>
      <c r="WDT145" s="6"/>
      <c r="WDU145" s="6"/>
      <c r="WDV145" s="6"/>
      <c r="WDW145" s="6"/>
      <c r="WDX145" s="6"/>
      <c r="WDY145" s="6"/>
      <c r="WDZ145" s="6"/>
      <c r="WEA145" s="6"/>
      <c r="WEB145" s="6"/>
      <c r="WEC145" s="6"/>
      <c r="WED145" s="6"/>
      <c r="WEE145" s="6"/>
      <c r="WEF145" s="6"/>
      <c r="WEG145" s="6"/>
      <c r="WEH145" s="6"/>
      <c r="WEI145" s="6"/>
      <c r="WEJ145" s="6"/>
      <c r="WEK145" s="6"/>
      <c r="WEL145" s="6"/>
      <c r="WEM145" s="6"/>
      <c r="WEN145" s="6"/>
      <c r="WEO145" s="6"/>
      <c r="WEP145" s="6"/>
      <c r="WEQ145" s="6"/>
      <c r="WER145" s="6"/>
      <c r="WES145" s="6"/>
      <c r="WET145" s="6"/>
      <c r="WEU145" s="6"/>
      <c r="WEV145" s="6"/>
      <c r="WEW145" s="6"/>
      <c r="WEX145" s="6"/>
      <c r="WEY145" s="6"/>
      <c r="WEZ145" s="6"/>
      <c r="WFA145" s="6"/>
      <c r="WFB145" s="6"/>
      <c r="WFC145" s="6"/>
      <c r="WFD145" s="6"/>
      <c r="WFE145" s="6"/>
      <c r="WFF145" s="6"/>
      <c r="WFG145" s="6"/>
      <c r="WFH145" s="6"/>
      <c r="WFI145" s="6"/>
      <c r="WFJ145" s="6"/>
      <c r="WFK145" s="6"/>
      <c r="WFL145" s="6"/>
      <c r="WFM145" s="6"/>
      <c r="WFN145" s="6"/>
      <c r="WFO145" s="6"/>
      <c r="WFP145" s="6"/>
      <c r="WFQ145" s="6"/>
      <c r="WFR145" s="6"/>
      <c r="WFS145" s="6"/>
      <c r="WFT145" s="6"/>
      <c r="WFU145" s="6"/>
      <c r="WFV145" s="6"/>
      <c r="WFW145" s="6"/>
      <c r="WFX145" s="6"/>
      <c r="WFY145" s="6"/>
      <c r="WFZ145" s="6"/>
      <c r="WGA145" s="6"/>
      <c r="WGB145" s="6"/>
      <c r="WGC145" s="6"/>
      <c r="WGD145" s="6"/>
      <c r="WGE145" s="6"/>
      <c r="WGF145" s="6"/>
      <c r="WGG145" s="6"/>
      <c r="WGH145" s="6"/>
      <c r="WGI145" s="6"/>
      <c r="WGJ145" s="6"/>
      <c r="WGK145" s="6"/>
      <c r="WGL145" s="6"/>
      <c r="WGM145" s="6"/>
      <c r="WGN145" s="6"/>
      <c r="WGO145" s="6"/>
      <c r="WGP145" s="6"/>
      <c r="WGQ145" s="6"/>
      <c r="WGR145" s="6"/>
      <c r="WGS145" s="6"/>
      <c r="WGT145" s="6"/>
      <c r="WGU145" s="6"/>
      <c r="WGV145" s="6"/>
      <c r="WGW145" s="6"/>
      <c r="WGX145" s="6"/>
      <c r="WGY145" s="6"/>
      <c r="WGZ145" s="6"/>
      <c r="WHA145" s="6"/>
      <c r="WHB145" s="6"/>
      <c r="WHC145" s="6"/>
      <c r="WHD145" s="6"/>
      <c r="WHE145" s="6"/>
      <c r="WHF145" s="6"/>
      <c r="WHG145" s="6"/>
      <c r="WHH145" s="6"/>
      <c r="WHI145" s="6"/>
      <c r="WHJ145" s="6"/>
      <c r="WHK145" s="6"/>
      <c r="WHL145" s="6"/>
      <c r="WHM145" s="6"/>
      <c r="WHN145" s="6"/>
      <c r="WHO145" s="6"/>
      <c r="WHP145" s="6"/>
      <c r="WHQ145" s="6"/>
      <c r="WHR145" s="6"/>
      <c r="WHS145" s="6"/>
      <c r="WHT145" s="6"/>
      <c r="WHU145" s="6"/>
      <c r="WHV145" s="6"/>
      <c r="WHW145" s="6"/>
      <c r="WHX145" s="6"/>
      <c r="WHY145" s="6"/>
      <c r="WHZ145" s="6"/>
      <c r="WIA145" s="6"/>
      <c r="WIB145" s="6"/>
      <c r="WIC145" s="6"/>
      <c r="WID145" s="6"/>
      <c r="WIE145" s="6"/>
      <c r="WIF145" s="6"/>
      <c r="WIG145" s="6"/>
      <c r="WIH145" s="6"/>
      <c r="WII145" s="6"/>
      <c r="WIJ145" s="6"/>
      <c r="WIK145" s="6"/>
      <c r="WIL145" s="6"/>
      <c r="WIM145" s="6"/>
      <c r="WIN145" s="6"/>
      <c r="WIO145" s="6"/>
      <c r="WIP145" s="6"/>
      <c r="WIQ145" s="6"/>
      <c r="WIR145" s="6"/>
      <c r="WIS145" s="6"/>
      <c r="WIT145" s="6"/>
      <c r="WIU145" s="6"/>
      <c r="WIV145" s="6"/>
      <c r="WIW145" s="6"/>
      <c r="WIX145" s="6"/>
      <c r="WIY145" s="6"/>
      <c r="WIZ145" s="6"/>
      <c r="WJA145" s="6"/>
      <c r="WJB145" s="6"/>
      <c r="WJC145" s="6"/>
      <c r="WJD145" s="6"/>
      <c r="WJE145" s="6"/>
      <c r="WJF145" s="6"/>
      <c r="WJG145" s="6"/>
      <c r="WJH145" s="6"/>
      <c r="WJI145" s="6"/>
      <c r="WJJ145" s="6"/>
      <c r="WJK145" s="6"/>
      <c r="WJL145" s="6"/>
      <c r="WJM145" s="6"/>
      <c r="WJN145" s="6"/>
      <c r="WJO145" s="6"/>
      <c r="WJP145" s="6"/>
      <c r="WJQ145" s="6"/>
      <c r="WJR145" s="6"/>
      <c r="WJS145" s="6"/>
      <c r="WJT145" s="6"/>
      <c r="WJU145" s="6"/>
      <c r="WJV145" s="6"/>
      <c r="WJW145" s="6"/>
      <c r="WJX145" s="6"/>
      <c r="WJY145" s="6"/>
      <c r="WJZ145" s="6"/>
      <c r="WKA145" s="6"/>
      <c r="WKB145" s="6"/>
      <c r="WKC145" s="6"/>
      <c r="WKD145" s="6"/>
      <c r="WKE145" s="6"/>
      <c r="WKF145" s="6"/>
      <c r="WKG145" s="6"/>
      <c r="WKH145" s="6"/>
      <c r="WKI145" s="6"/>
      <c r="WKJ145" s="6"/>
      <c r="WKK145" s="6"/>
      <c r="WKL145" s="6"/>
      <c r="WKM145" s="6"/>
      <c r="WKN145" s="6"/>
      <c r="WKO145" s="6"/>
      <c r="WKP145" s="6"/>
      <c r="WKQ145" s="6"/>
      <c r="WKR145" s="6"/>
      <c r="WKS145" s="6"/>
      <c r="WKT145" s="6"/>
      <c r="WKU145" s="6"/>
      <c r="WKV145" s="6"/>
      <c r="WKW145" s="6"/>
      <c r="WKX145" s="6"/>
      <c r="WKY145" s="6"/>
      <c r="WKZ145" s="6"/>
      <c r="WLA145" s="6"/>
      <c r="WLB145" s="6"/>
      <c r="WLC145" s="6"/>
      <c r="WLD145" s="6"/>
      <c r="WLE145" s="6"/>
      <c r="WLF145" s="6"/>
      <c r="WLG145" s="6"/>
      <c r="WLH145" s="6"/>
      <c r="WLI145" s="6"/>
      <c r="WLJ145" s="6"/>
      <c r="WLK145" s="6"/>
      <c r="WLL145" s="6"/>
      <c r="WLM145" s="6"/>
      <c r="WLN145" s="6"/>
      <c r="WLO145" s="6"/>
      <c r="WLP145" s="6"/>
      <c r="WLQ145" s="6"/>
      <c r="WLR145" s="6"/>
      <c r="WLS145" s="6"/>
      <c r="WLT145" s="6"/>
      <c r="WLU145" s="6"/>
      <c r="WLV145" s="6"/>
      <c r="WLW145" s="6"/>
      <c r="WLX145" s="6"/>
      <c r="WLY145" s="6"/>
      <c r="WLZ145" s="6"/>
      <c r="WMA145" s="6"/>
      <c r="WMB145" s="6"/>
      <c r="WMC145" s="6"/>
      <c r="WMD145" s="6"/>
      <c r="WME145" s="6"/>
      <c r="WMF145" s="6"/>
      <c r="WMG145" s="6"/>
      <c r="WMH145" s="6"/>
      <c r="WMI145" s="6"/>
      <c r="WMJ145" s="6"/>
      <c r="WMK145" s="6"/>
      <c r="WML145" s="6"/>
      <c r="WMM145" s="6"/>
      <c r="WMN145" s="6"/>
      <c r="WMO145" s="6"/>
      <c r="WMP145" s="6"/>
      <c r="WMQ145" s="6"/>
      <c r="WMR145" s="6"/>
      <c r="WMS145" s="6"/>
      <c r="WMT145" s="6"/>
      <c r="WMU145" s="6"/>
      <c r="WMV145" s="6"/>
      <c r="WMW145" s="6"/>
      <c r="WMX145" s="6"/>
      <c r="WMY145" s="6"/>
      <c r="WMZ145" s="6"/>
      <c r="WNA145" s="6"/>
      <c r="WNB145" s="6"/>
      <c r="WNC145" s="6"/>
      <c r="WND145" s="6"/>
      <c r="WNE145" s="6"/>
      <c r="WNF145" s="6"/>
      <c r="WNG145" s="6"/>
      <c r="WNH145" s="6"/>
      <c r="WNI145" s="6"/>
      <c r="WNJ145" s="6"/>
      <c r="WNK145" s="6"/>
      <c r="WNL145" s="6"/>
      <c r="WNM145" s="6"/>
      <c r="WNN145" s="6"/>
      <c r="WNO145" s="6"/>
      <c r="WNP145" s="6"/>
      <c r="WNQ145" s="6"/>
      <c r="WNR145" s="6"/>
      <c r="WNS145" s="6"/>
      <c r="WNT145" s="6"/>
      <c r="WNU145" s="6"/>
      <c r="WNV145" s="6"/>
      <c r="WNW145" s="6"/>
      <c r="WNX145" s="6"/>
      <c r="WNY145" s="6"/>
      <c r="WNZ145" s="6"/>
      <c r="WOA145" s="6"/>
      <c r="WOB145" s="6"/>
      <c r="WOC145" s="6"/>
      <c r="WOD145" s="6"/>
      <c r="WOE145" s="6"/>
      <c r="WOF145" s="6"/>
      <c r="WOG145" s="6"/>
      <c r="WOH145" s="6"/>
      <c r="WOI145" s="6"/>
      <c r="WOJ145" s="6"/>
      <c r="WOK145" s="6"/>
      <c r="WOL145" s="6"/>
      <c r="WOM145" s="6"/>
      <c r="WON145" s="6"/>
      <c r="WOO145" s="6"/>
      <c r="WOP145" s="6"/>
      <c r="WOQ145" s="6"/>
      <c r="WOR145" s="6"/>
      <c r="WOS145" s="6"/>
      <c r="WOT145" s="6"/>
      <c r="WOU145" s="6"/>
      <c r="WOV145" s="6"/>
      <c r="WOW145" s="6"/>
      <c r="WOX145" s="6"/>
      <c r="WOY145" s="6"/>
      <c r="WOZ145" s="6"/>
      <c r="WPA145" s="6"/>
      <c r="WPB145" s="6"/>
      <c r="WPC145" s="6"/>
      <c r="WPD145" s="6"/>
      <c r="WPE145" s="6"/>
      <c r="WPF145" s="6"/>
      <c r="WPG145" s="6"/>
      <c r="WPH145" s="6"/>
      <c r="WPI145" s="6"/>
      <c r="WPJ145" s="6"/>
      <c r="WPK145" s="6"/>
      <c r="WPL145" s="6"/>
      <c r="WPM145" s="6"/>
      <c r="WPN145" s="6"/>
      <c r="WPO145" s="6"/>
      <c r="WPP145" s="6"/>
      <c r="WPQ145" s="6"/>
      <c r="WPR145" s="6"/>
      <c r="WPS145" s="6"/>
      <c r="WPT145" s="6"/>
      <c r="WPU145" s="6"/>
      <c r="WPV145" s="6"/>
      <c r="WPW145" s="6"/>
      <c r="WPX145" s="6"/>
      <c r="WPY145" s="6"/>
      <c r="WPZ145" s="6"/>
      <c r="WQA145" s="6"/>
      <c r="WQB145" s="6"/>
      <c r="WQC145" s="6"/>
      <c r="WQD145" s="6"/>
      <c r="WQE145" s="6"/>
      <c r="WQF145" s="6"/>
      <c r="WQG145" s="6"/>
      <c r="WQH145" s="6"/>
      <c r="WQI145" s="6"/>
      <c r="WQJ145" s="6"/>
      <c r="WQK145" s="6"/>
      <c r="WQL145" s="6"/>
      <c r="WQM145" s="6"/>
      <c r="WQN145" s="6"/>
      <c r="WQO145" s="6"/>
      <c r="WQP145" s="6"/>
      <c r="WQQ145" s="6"/>
      <c r="WQR145" s="6"/>
      <c r="WQS145" s="6"/>
      <c r="WQT145" s="6"/>
      <c r="WQU145" s="6"/>
      <c r="WQV145" s="6"/>
      <c r="WQW145" s="6"/>
      <c r="WQX145" s="6"/>
      <c r="WQY145" s="6"/>
      <c r="WQZ145" s="6"/>
      <c r="WRA145" s="6"/>
      <c r="WRB145" s="6"/>
      <c r="WRC145" s="6"/>
      <c r="WRD145" s="6"/>
      <c r="WRE145" s="6"/>
      <c r="WRF145" s="6"/>
      <c r="WRG145" s="6"/>
      <c r="WRH145" s="6"/>
      <c r="WRI145" s="6"/>
      <c r="WRJ145" s="6"/>
      <c r="WRK145" s="6"/>
      <c r="WRL145" s="6"/>
      <c r="WRM145" s="6"/>
      <c r="WRN145" s="6"/>
      <c r="WRO145" s="6"/>
      <c r="WRP145" s="6"/>
      <c r="WRQ145" s="6"/>
      <c r="WRR145" s="6"/>
      <c r="WRS145" s="6"/>
      <c r="WRT145" s="6"/>
      <c r="WRU145" s="6"/>
      <c r="WRV145" s="6"/>
      <c r="WRW145" s="6"/>
      <c r="WRX145" s="6"/>
      <c r="WRY145" s="6"/>
      <c r="WRZ145" s="6"/>
      <c r="WSA145" s="6"/>
      <c r="WSB145" s="6"/>
      <c r="WSC145" s="6"/>
      <c r="WSD145" s="6"/>
      <c r="WSE145" s="6"/>
      <c r="WSF145" s="6"/>
      <c r="WSG145" s="6"/>
      <c r="WSH145" s="6"/>
      <c r="WSI145" s="6"/>
      <c r="WSJ145" s="6"/>
      <c r="WSK145" s="6"/>
      <c r="WSL145" s="6"/>
      <c r="WSM145" s="6"/>
      <c r="WSN145" s="6"/>
      <c r="WSO145" s="6"/>
      <c r="WSP145" s="6"/>
      <c r="WSQ145" s="6"/>
      <c r="WSR145" s="6"/>
      <c r="WSS145" s="6"/>
      <c r="WST145" s="6"/>
      <c r="WSU145" s="6"/>
      <c r="WSV145" s="6"/>
      <c r="WSW145" s="6"/>
      <c r="WSX145" s="6"/>
      <c r="WSY145" s="6"/>
      <c r="WSZ145" s="6"/>
      <c r="WTA145" s="6"/>
      <c r="WTB145" s="6"/>
      <c r="WTC145" s="6"/>
      <c r="WTD145" s="6"/>
      <c r="WTE145" s="6"/>
      <c r="WTF145" s="6"/>
      <c r="WTG145" s="6"/>
      <c r="WTH145" s="6"/>
      <c r="WTI145" s="6"/>
      <c r="WTJ145" s="6"/>
      <c r="WTK145" s="6"/>
      <c r="WTL145" s="6"/>
      <c r="WTM145" s="6"/>
      <c r="WTN145" s="6"/>
      <c r="WTO145" s="6"/>
      <c r="WTP145" s="6"/>
      <c r="WTQ145" s="6"/>
      <c r="WTR145" s="6"/>
      <c r="WTS145" s="6"/>
      <c r="WTT145" s="6"/>
      <c r="WTU145" s="6"/>
      <c r="WTV145" s="6"/>
      <c r="WTW145" s="6"/>
      <c r="WTX145" s="6"/>
      <c r="WTY145" s="6"/>
      <c r="WTZ145" s="6"/>
      <c r="WUA145" s="6"/>
      <c r="WUB145" s="6"/>
      <c r="WUC145" s="6"/>
      <c r="WUD145" s="6"/>
      <c r="WUE145" s="6"/>
      <c r="WUF145" s="6"/>
      <c r="WUG145" s="6"/>
      <c r="WUH145" s="6"/>
      <c r="WUI145" s="6"/>
      <c r="WUJ145" s="6"/>
      <c r="WUK145" s="6"/>
      <c r="WUL145" s="6"/>
      <c r="WUM145" s="6"/>
      <c r="WUN145" s="6"/>
      <c r="WUO145" s="6"/>
      <c r="WUP145" s="6"/>
      <c r="WUQ145" s="6"/>
      <c r="WUR145" s="6"/>
      <c r="WUS145" s="6"/>
      <c r="WUT145" s="6"/>
      <c r="WUU145" s="6"/>
      <c r="WUV145" s="6"/>
      <c r="WUW145" s="6"/>
      <c r="WUX145" s="6"/>
      <c r="WUY145" s="6"/>
      <c r="WUZ145" s="6"/>
      <c r="WVA145" s="6"/>
      <c r="WVB145" s="6"/>
      <c r="WVC145" s="6"/>
      <c r="WVD145" s="6"/>
      <c r="WVE145" s="6"/>
      <c r="WVF145" s="6"/>
      <c r="WVG145" s="6"/>
      <c r="WVH145" s="6"/>
      <c r="WVI145" s="6"/>
      <c r="WVJ145" s="6"/>
      <c r="WVK145" s="6"/>
      <c r="WVL145" s="6"/>
      <c r="WVM145" s="6"/>
      <c r="WVN145" s="6"/>
      <c r="WVO145" s="6"/>
      <c r="WVP145" s="6"/>
      <c r="WVQ145" s="6"/>
      <c r="WVR145" s="6"/>
      <c r="WVS145" s="6"/>
      <c r="WVT145" s="6"/>
      <c r="WVU145" s="6"/>
      <c r="WVV145" s="6"/>
      <c r="WVW145" s="6"/>
      <c r="WVX145" s="6"/>
      <c r="WVY145" s="6"/>
      <c r="WVZ145" s="6"/>
      <c r="WWA145" s="6"/>
      <c r="WWB145" s="6"/>
      <c r="WWC145" s="6"/>
      <c r="WWD145" s="6"/>
      <c r="WWE145" s="6"/>
      <c r="WWF145" s="6"/>
      <c r="WWG145" s="6"/>
      <c r="WWH145" s="6"/>
      <c r="WWI145" s="6"/>
      <c r="WWJ145" s="6"/>
      <c r="WWK145" s="6"/>
      <c r="WWL145" s="6"/>
      <c r="WWM145" s="6"/>
      <c r="WWN145" s="6"/>
      <c r="WWO145" s="6"/>
      <c r="WWP145" s="6"/>
      <c r="WWQ145" s="6"/>
      <c r="WWR145" s="6"/>
      <c r="WWS145" s="6"/>
      <c r="WWT145" s="6"/>
      <c r="WWU145" s="6"/>
      <c r="WWV145" s="6"/>
      <c r="WWW145" s="6"/>
      <c r="WWX145" s="6"/>
      <c r="WWY145" s="6"/>
      <c r="WWZ145" s="6"/>
      <c r="WXA145" s="6"/>
      <c r="WXB145" s="6"/>
      <c r="WXC145" s="6"/>
      <c r="WXD145" s="6"/>
      <c r="WXE145" s="6"/>
      <c r="WXF145" s="6"/>
      <c r="WXG145" s="6"/>
      <c r="WXH145" s="6"/>
      <c r="WXI145" s="6"/>
      <c r="WXJ145" s="6"/>
      <c r="WXK145" s="6"/>
      <c r="WXL145" s="6"/>
      <c r="WXM145" s="6"/>
      <c r="WXN145" s="6"/>
      <c r="WXO145" s="6"/>
      <c r="WXP145" s="6"/>
      <c r="WXQ145" s="6"/>
      <c r="WXR145" s="6"/>
      <c r="WXS145" s="6"/>
      <c r="WXT145" s="6"/>
      <c r="WXU145" s="6"/>
      <c r="WXV145" s="6"/>
      <c r="WXW145" s="6"/>
      <c r="WXX145" s="6"/>
      <c r="WXY145" s="6"/>
      <c r="WXZ145" s="6"/>
      <c r="WYA145" s="6"/>
      <c r="WYB145" s="6"/>
      <c r="WYC145" s="6"/>
      <c r="WYD145" s="6"/>
      <c r="WYE145" s="6"/>
      <c r="WYF145" s="6"/>
      <c r="WYG145" s="6"/>
      <c r="WYH145" s="6"/>
      <c r="WYI145" s="6"/>
      <c r="WYJ145" s="6"/>
      <c r="WYK145" s="6"/>
      <c r="WYL145" s="6"/>
      <c r="WYM145" s="6"/>
      <c r="WYN145" s="6"/>
      <c r="WYO145" s="6"/>
      <c r="WYP145" s="6"/>
      <c r="WYQ145" s="6"/>
      <c r="WYR145" s="6"/>
      <c r="WYS145" s="6"/>
      <c r="WYT145" s="6"/>
      <c r="WYU145" s="6"/>
      <c r="WYV145" s="6"/>
      <c r="WYW145" s="6"/>
      <c r="WYX145" s="6"/>
      <c r="WYY145" s="6"/>
      <c r="WYZ145" s="6"/>
      <c r="WZA145" s="6"/>
      <c r="WZB145" s="6"/>
      <c r="WZC145" s="6"/>
      <c r="WZD145" s="6"/>
      <c r="WZE145" s="6"/>
      <c r="WZF145" s="6"/>
      <c r="WZG145" s="6"/>
      <c r="WZH145" s="6"/>
      <c r="WZI145" s="6"/>
      <c r="WZJ145" s="6"/>
      <c r="WZK145" s="6"/>
      <c r="WZL145" s="6"/>
      <c r="WZM145" s="6"/>
      <c r="WZN145" s="6"/>
      <c r="WZO145" s="6"/>
      <c r="WZP145" s="6"/>
      <c r="WZQ145" s="6"/>
      <c r="WZR145" s="6"/>
      <c r="WZS145" s="6"/>
      <c r="WZT145" s="6"/>
      <c r="WZU145" s="6"/>
      <c r="WZV145" s="6"/>
      <c r="WZW145" s="6"/>
      <c r="WZX145" s="6"/>
      <c r="WZY145" s="6"/>
      <c r="WZZ145" s="6"/>
      <c r="XAA145" s="6"/>
      <c r="XAB145" s="6"/>
      <c r="XAC145" s="6"/>
      <c r="XAD145" s="6"/>
      <c r="XAE145" s="6"/>
      <c r="XAF145" s="6"/>
      <c r="XAG145" s="6"/>
      <c r="XAH145" s="6"/>
      <c r="XAI145" s="6"/>
      <c r="XAJ145" s="6"/>
      <c r="XAK145" s="6"/>
      <c r="XAL145" s="6"/>
      <c r="XAM145" s="6"/>
      <c r="XAN145" s="6"/>
      <c r="XAO145" s="6"/>
      <c r="XAP145" s="6"/>
      <c r="XAQ145" s="6"/>
      <c r="XAR145" s="6"/>
      <c r="XAS145" s="6"/>
      <c r="XAT145" s="6"/>
      <c r="XAU145" s="6"/>
      <c r="XAV145" s="6"/>
      <c r="XAW145" s="6"/>
      <c r="XAX145" s="6"/>
      <c r="XAY145" s="6"/>
      <c r="XAZ145" s="6"/>
      <c r="XBA145" s="6"/>
      <c r="XBB145" s="6"/>
      <c r="XBC145" s="6"/>
      <c r="XBD145" s="6"/>
      <c r="XBE145" s="6"/>
      <c r="XBF145" s="6"/>
      <c r="XBG145" s="6"/>
      <c r="XBH145" s="6"/>
      <c r="XBI145" s="6"/>
      <c r="XBJ145" s="6"/>
      <c r="XBK145" s="6"/>
      <c r="XBL145" s="6"/>
      <c r="XBM145" s="6"/>
      <c r="XBN145" s="6"/>
      <c r="XBO145" s="6"/>
      <c r="XBP145" s="6"/>
      <c r="XBQ145" s="6"/>
      <c r="XBR145" s="6"/>
      <c r="XBS145" s="6"/>
      <c r="XBT145" s="6"/>
      <c r="XBU145" s="6"/>
      <c r="XBV145" s="6"/>
      <c r="XBW145" s="6"/>
      <c r="XBX145" s="6"/>
      <c r="XBY145" s="6"/>
      <c r="XBZ145" s="6"/>
      <c r="XCA145" s="6"/>
      <c r="XCB145" s="6"/>
      <c r="XCC145" s="6"/>
      <c r="XCD145" s="6"/>
      <c r="XCE145" s="6"/>
      <c r="XCF145" s="6"/>
      <c r="XCG145" s="6"/>
      <c r="XCH145" s="6"/>
      <c r="XCI145" s="6"/>
      <c r="XCJ145" s="6"/>
      <c r="XCK145" s="6"/>
      <c r="XCL145" s="6"/>
      <c r="XCM145" s="6"/>
      <c r="XCN145" s="6"/>
      <c r="XCO145" s="6"/>
      <c r="XCP145" s="6"/>
      <c r="XCQ145" s="6"/>
      <c r="XCR145" s="6"/>
      <c r="XCS145" s="6"/>
      <c r="XCT145" s="6"/>
      <c r="XCU145" s="6"/>
      <c r="XCV145" s="6"/>
      <c r="XCW145" s="6"/>
      <c r="XCX145" s="6"/>
      <c r="XCY145" s="6"/>
      <c r="XCZ145" s="6"/>
      <c r="XDA145" s="6"/>
      <c r="XDB145" s="6"/>
      <c r="XDC145" s="6"/>
      <c r="XDD145" s="6"/>
      <c r="XDE145" s="6"/>
      <c r="XDF145" s="6"/>
      <c r="XDG145" s="6"/>
      <c r="XDH145" s="6"/>
      <c r="XDI145" s="6"/>
      <c r="XDJ145" s="6"/>
      <c r="XDK145" s="6"/>
      <c r="XDL145" s="6"/>
      <c r="XDM145" s="6"/>
      <c r="XDN145" s="6"/>
      <c r="XDO145" s="6"/>
      <c r="XDP145" s="6"/>
      <c r="XDQ145" s="6"/>
      <c r="XDR145" s="6"/>
      <c r="XDS145" s="6"/>
      <c r="XDT145" s="6"/>
      <c r="XDU145" s="6"/>
      <c r="XDV145" s="6"/>
      <c r="XDW145" s="6"/>
      <c r="XDX145" s="6"/>
      <c r="XDY145" s="6"/>
      <c r="XDZ145" s="6"/>
      <c r="XEA145" s="6"/>
      <c r="XEB145" s="6"/>
      <c r="XEC145" s="6"/>
      <c r="XED145" s="6"/>
      <c r="XEE145" s="6"/>
      <c r="XEF145" s="6"/>
      <c r="XEG145" s="6"/>
      <c r="XEH145" s="6"/>
      <c r="XEI145" s="6"/>
      <c r="XEJ145" s="6"/>
      <c r="XEK145" s="6"/>
      <c r="XEL145" s="6"/>
      <c r="XEM145" s="6"/>
      <c r="XEN145" s="6"/>
      <c r="XEO145" s="6"/>
      <c r="XEP145" s="6"/>
      <c r="XEQ145" s="6"/>
      <c r="XER145" s="6"/>
      <c r="XES145" s="6"/>
      <c r="XET145" s="6"/>
      <c r="XEU145" s="6" t="str">
        <f t="shared" si="3"/>
        <v>Contact_Center__Life</v>
      </c>
    </row>
    <row r="146" spans="1:16375" ht="38.25" hidden="1" x14ac:dyDescent="0.2">
      <c r="A146" s="126" t="s">
        <v>13</v>
      </c>
      <c r="B146" s="57" t="s">
        <v>742</v>
      </c>
      <c r="C146" s="57" t="s">
        <v>761</v>
      </c>
      <c r="D146" s="57" t="s">
        <v>2190</v>
      </c>
      <c r="E146" s="57" t="s">
        <v>304</v>
      </c>
      <c r="F146" s="58" t="s">
        <v>2766</v>
      </c>
      <c r="G146" s="58" t="s">
        <v>2769</v>
      </c>
      <c r="H146" s="58" t="s">
        <v>253</v>
      </c>
      <c r="I146" s="58"/>
      <c r="J146" s="58" t="s">
        <v>253</v>
      </c>
      <c r="K146" s="58" t="s">
        <v>253</v>
      </c>
      <c r="L146" s="58" t="s">
        <v>253</v>
      </c>
      <c r="M146" s="58"/>
      <c r="N146" s="58" t="s">
        <v>253</v>
      </c>
      <c r="O146" s="58"/>
      <c r="P146" s="58"/>
      <c r="Q146" s="57" t="s">
        <v>2767</v>
      </c>
      <c r="R146" s="58" t="s">
        <v>255</v>
      </c>
      <c r="S146" s="58" t="s">
        <v>255</v>
      </c>
      <c r="T146" s="58" t="s">
        <v>765</v>
      </c>
      <c r="U146" s="58" t="s">
        <v>766</v>
      </c>
      <c r="V146" s="58" t="s">
        <v>260</v>
      </c>
      <c r="W146" s="58" t="s">
        <v>767</v>
      </c>
      <c r="X146" s="58" t="s">
        <v>270</v>
      </c>
      <c r="Y146" s="58" t="s">
        <v>143</v>
      </c>
      <c r="Z146" s="90">
        <v>1</v>
      </c>
      <c r="AA146" s="90">
        <v>0</v>
      </c>
      <c r="AB146" s="108"/>
      <c r="AC146" s="108">
        <v>3</v>
      </c>
      <c r="AD146" s="108">
        <v>7</v>
      </c>
      <c r="AE146" s="58" t="s">
        <v>260</v>
      </c>
      <c r="AF146" s="58" t="s">
        <v>143</v>
      </c>
      <c r="AG146" s="59" t="s">
        <v>144</v>
      </c>
      <c r="AH146" s="58" t="s">
        <v>143</v>
      </c>
      <c r="AI146" s="58" t="s">
        <v>140</v>
      </c>
      <c r="AJ146" s="58" t="s">
        <v>3502</v>
      </c>
      <c r="AK146" s="63">
        <v>45390</v>
      </c>
      <c r="AL146" s="58" t="s">
        <v>146</v>
      </c>
      <c r="AM146" s="58" t="s">
        <v>650</v>
      </c>
      <c r="AN146" s="58" t="s">
        <v>3501</v>
      </c>
      <c r="AO146" s="58" t="s">
        <v>140</v>
      </c>
      <c r="AP146" s="58" t="s">
        <v>140</v>
      </c>
      <c r="AQ146" s="58" t="s">
        <v>140</v>
      </c>
      <c r="AR146" s="58" t="s">
        <v>140</v>
      </c>
      <c r="AS146" s="58" t="s">
        <v>140</v>
      </c>
      <c r="AT146" s="58" t="s">
        <v>140</v>
      </c>
      <c r="AU146" s="58" t="s">
        <v>140</v>
      </c>
      <c r="AV146" s="58" t="s">
        <v>140</v>
      </c>
      <c r="AW146" s="58" t="s">
        <v>140</v>
      </c>
      <c r="AX146" s="58" t="s">
        <v>143</v>
      </c>
      <c r="AY146" s="58" t="s">
        <v>768</v>
      </c>
      <c r="AZ146" s="61" t="s">
        <v>150</v>
      </c>
      <c r="BA146" s="58"/>
      <c r="BB146" s="58" t="s">
        <v>2484</v>
      </c>
      <c r="BC146" s="58" t="s">
        <v>386</v>
      </c>
      <c r="BD146" s="62">
        <v>0.97</v>
      </c>
      <c r="BE146" s="58"/>
      <c r="BF146" s="58">
        <v>4.6296296296296294E-3</v>
      </c>
      <c r="BG146" s="58">
        <v>6.9444444444444447E-4</v>
      </c>
      <c r="BH146" s="58">
        <v>6.9444444444444447E-4</v>
      </c>
      <c r="BI146" s="58">
        <v>0.03</v>
      </c>
      <c r="BJ146" s="58">
        <v>6.9444444444444447E-4</v>
      </c>
      <c r="BK146" s="58">
        <v>3.2407407407407406E-3</v>
      </c>
      <c r="BL146" s="58" t="s">
        <v>140</v>
      </c>
      <c r="BM146" s="58" t="s">
        <v>143</v>
      </c>
      <c r="BN146" s="58" t="s">
        <v>140</v>
      </c>
      <c r="BO146" s="58" t="s">
        <v>140</v>
      </c>
      <c r="BP146" s="58" t="s">
        <v>140</v>
      </c>
      <c r="BQ146" s="58" t="s">
        <v>140</v>
      </c>
      <c r="BR146" s="58" t="s">
        <v>140</v>
      </c>
      <c r="BS146" s="58" t="s">
        <v>140</v>
      </c>
      <c r="BT146" s="58" t="s">
        <v>770</v>
      </c>
      <c r="BU146" s="58" t="s">
        <v>1463</v>
      </c>
      <c r="BV146" s="129" t="s">
        <v>3505</v>
      </c>
      <c r="BW146" s="129"/>
      <c r="XEU146" s="6" t="str">
        <f t="shared" si="3"/>
        <v>Contact_Center__Life</v>
      </c>
    </row>
    <row r="147" spans="1:16375" ht="38.25" hidden="1" x14ac:dyDescent="0.2">
      <c r="A147" s="126" t="s">
        <v>13</v>
      </c>
      <c r="B147" s="57" t="s">
        <v>742</v>
      </c>
      <c r="C147" s="57" t="s">
        <v>761</v>
      </c>
      <c r="D147" s="57" t="s">
        <v>2190</v>
      </c>
      <c r="E147" s="57" t="s">
        <v>304</v>
      </c>
      <c r="F147" s="58" t="s">
        <v>2766</v>
      </c>
      <c r="G147" s="58" t="s">
        <v>2770</v>
      </c>
      <c r="H147" s="58" t="s">
        <v>253</v>
      </c>
      <c r="I147" s="58"/>
      <c r="J147" s="58" t="s">
        <v>253</v>
      </c>
      <c r="K147" s="58"/>
      <c r="L147" s="58" t="s">
        <v>253</v>
      </c>
      <c r="M147" s="58"/>
      <c r="N147" s="58" t="s">
        <v>253</v>
      </c>
      <c r="O147" s="58"/>
      <c r="P147" s="58"/>
      <c r="Q147" s="57" t="s">
        <v>2767</v>
      </c>
      <c r="R147" s="58" t="s">
        <v>255</v>
      </c>
      <c r="S147" s="58" t="s">
        <v>255</v>
      </c>
      <c r="T147" s="58" t="s">
        <v>765</v>
      </c>
      <c r="U147" s="58" t="s">
        <v>766</v>
      </c>
      <c r="V147" s="58" t="s">
        <v>260</v>
      </c>
      <c r="W147" s="58" t="s">
        <v>767</v>
      </c>
      <c r="X147" s="58" t="s">
        <v>270</v>
      </c>
      <c r="Y147" s="58" t="s">
        <v>143</v>
      </c>
      <c r="Z147" s="90">
        <v>1</v>
      </c>
      <c r="AA147" s="90">
        <v>0</v>
      </c>
      <c r="AB147" s="108"/>
      <c r="AC147" s="108">
        <v>9</v>
      </c>
      <c r="AD147" s="108">
        <v>10</v>
      </c>
      <c r="AE147" s="58" t="s">
        <v>260</v>
      </c>
      <c r="AF147" s="58" t="s">
        <v>143</v>
      </c>
      <c r="AG147" s="59" t="s">
        <v>144</v>
      </c>
      <c r="AH147" s="58" t="s">
        <v>143</v>
      </c>
      <c r="AI147" s="58" t="s">
        <v>140</v>
      </c>
      <c r="AJ147" s="58" t="s">
        <v>3502</v>
      </c>
      <c r="AK147" s="63">
        <v>46009</v>
      </c>
      <c r="AL147" s="58" t="s">
        <v>146</v>
      </c>
      <c r="AM147" s="58" t="s">
        <v>650</v>
      </c>
      <c r="AN147" s="58" t="s">
        <v>3501</v>
      </c>
      <c r="AO147" s="58" t="s">
        <v>140</v>
      </c>
      <c r="AP147" s="58" t="s">
        <v>140</v>
      </c>
      <c r="AQ147" s="58" t="s">
        <v>140</v>
      </c>
      <c r="AR147" s="58" t="s">
        <v>140</v>
      </c>
      <c r="AS147" s="58" t="s">
        <v>140</v>
      </c>
      <c r="AT147" s="58" t="s">
        <v>140</v>
      </c>
      <c r="AU147" s="58" t="s">
        <v>140</v>
      </c>
      <c r="AV147" s="58" t="s">
        <v>140</v>
      </c>
      <c r="AW147" s="58" t="s">
        <v>140</v>
      </c>
      <c r="AX147" s="58" t="s">
        <v>143</v>
      </c>
      <c r="AY147" s="58" t="s">
        <v>768</v>
      </c>
      <c r="AZ147" s="61" t="s">
        <v>150</v>
      </c>
      <c r="BA147" s="58"/>
      <c r="BB147" s="58" t="s">
        <v>2484</v>
      </c>
      <c r="BC147" s="58" t="s">
        <v>386</v>
      </c>
      <c r="BD147" s="62">
        <v>0.97</v>
      </c>
      <c r="BE147" s="58"/>
      <c r="BF147" s="58">
        <v>6.875E-3</v>
      </c>
      <c r="BG147" s="58">
        <v>1.0416666666666667E-3</v>
      </c>
      <c r="BH147" s="58">
        <v>1.0416666666666667E-3</v>
      </c>
      <c r="BI147" s="58">
        <v>0.03</v>
      </c>
      <c r="BJ147" s="58">
        <v>6.9444444444444447E-4</v>
      </c>
      <c r="BK147" s="58">
        <v>4.7916666666666663E-3</v>
      </c>
      <c r="BL147" s="58" t="s">
        <v>140</v>
      </c>
      <c r="BM147" s="58" t="s">
        <v>143</v>
      </c>
      <c r="BN147" s="58" t="s">
        <v>140</v>
      </c>
      <c r="BO147" s="58" t="s">
        <v>140</v>
      </c>
      <c r="BP147" s="58" t="s">
        <v>140</v>
      </c>
      <c r="BQ147" s="58" t="s">
        <v>140</v>
      </c>
      <c r="BR147" s="58" t="s">
        <v>140</v>
      </c>
      <c r="BS147" s="58" t="s">
        <v>140</v>
      </c>
      <c r="BT147" s="58" t="s">
        <v>770</v>
      </c>
      <c r="BU147" s="58" t="s">
        <v>1463</v>
      </c>
      <c r="BV147" s="129" t="s">
        <v>3505</v>
      </c>
      <c r="BW147" s="129"/>
      <c r="XEU147" s="6" t="str">
        <f t="shared" si="3"/>
        <v>Contact_Center__Life</v>
      </c>
    </row>
    <row r="148" spans="1:16375" ht="38.25" hidden="1" x14ac:dyDescent="0.2">
      <c r="A148" s="126" t="s">
        <v>13</v>
      </c>
      <c r="B148" s="57" t="s">
        <v>742</v>
      </c>
      <c r="C148" s="57" t="s">
        <v>761</v>
      </c>
      <c r="D148" s="57" t="s">
        <v>2190</v>
      </c>
      <c r="E148" s="57" t="s">
        <v>304</v>
      </c>
      <c r="F148" s="58" t="s">
        <v>2766</v>
      </c>
      <c r="G148" s="58" t="s">
        <v>2771</v>
      </c>
      <c r="H148" s="58" t="s">
        <v>253</v>
      </c>
      <c r="I148" s="58"/>
      <c r="J148" s="58" t="s">
        <v>253</v>
      </c>
      <c r="K148" s="58"/>
      <c r="L148" s="58" t="s">
        <v>253</v>
      </c>
      <c r="M148" s="58"/>
      <c r="N148" s="58" t="s">
        <v>253</v>
      </c>
      <c r="O148" s="58" t="s">
        <v>253</v>
      </c>
      <c r="P148" s="58"/>
      <c r="Q148" s="57" t="s">
        <v>2767</v>
      </c>
      <c r="R148" s="58" t="s">
        <v>255</v>
      </c>
      <c r="S148" s="58" t="s">
        <v>255</v>
      </c>
      <c r="T148" s="58" t="s">
        <v>765</v>
      </c>
      <c r="U148" s="58" t="s">
        <v>766</v>
      </c>
      <c r="V148" s="58" t="s">
        <v>260</v>
      </c>
      <c r="W148" s="58" t="s">
        <v>767</v>
      </c>
      <c r="X148" s="58" t="s">
        <v>270</v>
      </c>
      <c r="Y148" s="58" t="s">
        <v>143</v>
      </c>
      <c r="Z148" s="90">
        <v>1</v>
      </c>
      <c r="AA148" s="90">
        <v>0</v>
      </c>
      <c r="AB148" s="108"/>
      <c r="AC148" s="108">
        <v>8</v>
      </c>
      <c r="AD148" s="108">
        <v>22</v>
      </c>
      <c r="AE148" s="58" t="s">
        <v>260</v>
      </c>
      <c r="AF148" s="58" t="s">
        <v>143</v>
      </c>
      <c r="AG148" s="59" t="s">
        <v>144</v>
      </c>
      <c r="AH148" s="58" t="s">
        <v>143</v>
      </c>
      <c r="AI148" s="58" t="s">
        <v>140</v>
      </c>
      <c r="AJ148" s="58" t="s">
        <v>3502</v>
      </c>
      <c r="AK148" s="63">
        <v>45418</v>
      </c>
      <c r="AL148" s="58" t="s">
        <v>146</v>
      </c>
      <c r="AM148" s="58" t="s">
        <v>650</v>
      </c>
      <c r="AN148" s="58" t="s">
        <v>3501</v>
      </c>
      <c r="AO148" s="58" t="s">
        <v>140</v>
      </c>
      <c r="AP148" s="58" t="s">
        <v>140</v>
      </c>
      <c r="AQ148" s="58" t="s">
        <v>140</v>
      </c>
      <c r="AR148" s="58" t="s">
        <v>140</v>
      </c>
      <c r="AS148" s="58" t="s">
        <v>140</v>
      </c>
      <c r="AT148" s="58" t="s">
        <v>140</v>
      </c>
      <c r="AU148" s="58" t="s">
        <v>140</v>
      </c>
      <c r="AV148" s="58" t="s">
        <v>140</v>
      </c>
      <c r="AW148" s="58" t="s">
        <v>140</v>
      </c>
      <c r="AX148" s="58" t="s">
        <v>143</v>
      </c>
      <c r="AY148" s="58" t="s">
        <v>768</v>
      </c>
      <c r="AZ148" s="61" t="s">
        <v>150</v>
      </c>
      <c r="BA148" s="58"/>
      <c r="BB148" s="58" t="s">
        <v>2484</v>
      </c>
      <c r="BC148" s="58" t="s">
        <v>386</v>
      </c>
      <c r="BD148" s="62">
        <v>0.97</v>
      </c>
      <c r="BE148" s="58"/>
      <c r="BF148" s="58">
        <v>5.6481481481481478E-3</v>
      </c>
      <c r="BG148" s="58">
        <v>1.0416666666666667E-3</v>
      </c>
      <c r="BH148" s="58">
        <v>1.0416666666666667E-3</v>
      </c>
      <c r="BI148" s="58">
        <v>0.03</v>
      </c>
      <c r="BJ148" s="58">
        <v>6.9444444444444447E-4</v>
      </c>
      <c r="BK148" s="58">
        <v>3.5648148148148149E-3</v>
      </c>
      <c r="BL148" s="58" t="s">
        <v>140</v>
      </c>
      <c r="BM148" s="58" t="s">
        <v>143</v>
      </c>
      <c r="BN148" s="58" t="s">
        <v>140</v>
      </c>
      <c r="BO148" s="58" t="s">
        <v>140</v>
      </c>
      <c r="BP148" s="58" t="s">
        <v>140</v>
      </c>
      <c r="BQ148" s="58" t="s">
        <v>140</v>
      </c>
      <c r="BR148" s="58" t="s">
        <v>140</v>
      </c>
      <c r="BS148" s="58" t="s">
        <v>140</v>
      </c>
      <c r="BT148" s="58" t="s">
        <v>770</v>
      </c>
      <c r="BU148" s="58" t="s">
        <v>1463</v>
      </c>
      <c r="BV148" s="129" t="s">
        <v>3505</v>
      </c>
      <c r="BW148" s="129"/>
      <c r="XEU148" s="6" t="str">
        <f t="shared" si="3"/>
        <v>Contact_Center__Life</v>
      </c>
    </row>
    <row r="149" spans="1:16375" ht="25.5" hidden="1" x14ac:dyDescent="0.2">
      <c r="A149" s="126" t="s">
        <v>13</v>
      </c>
      <c r="B149" s="57" t="s">
        <v>742</v>
      </c>
      <c r="C149" s="57" t="s">
        <v>761</v>
      </c>
      <c r="D149" s="57" t="s">
        <v>2190</v>
      </c>
      <c r="E149" s="57" t="s">
        <v>304</v>
      </c>
      <c r="F149" s="58" t="s">
        <v>762</v>
      </c>
      <c r="G149" s="58" t="s">
        <v>763</v>
      </c>
      <c r="H149" s="58" t="s">
        <v>253</v>
      </c>
      <c r="I149" s="58" t="s">
        <v>253</v>
      </c>
      <c r="J149" s="58" t="s">
        <v>253</v>
      </c>
      <c r="K149" s="58" t="s">
        <v>253</v>
      </c>
      <c r="L149" s="58" t="s">
        <v>253</v>
      </c>
      <c r="M149" s="58" t="s">
        <v>253</v>
      </c>
      <c r="N149" s="58" t="s">
        <v>253</v>
      </c>
      <c r="O149" s="58"/>
      <c r="P149" s="58" t="s">
        <v>253</v>
      </c>
      <c r="Q149" s="57" t="s">
        <v>764</v>
      </c>
      <c r="R149" s="58" t="s">
        <v>255</v>
      </c>
      <c r="S149" s="58" t="s">
        <v>255</v>
      </c>
      <c r="T149" s="58" t="s">
        <v>765</v>
      </c>
      <c r="U149" s="58" t="s">
        <v>766</v>
      </c>
      <c r="V149" s="58" t="s">
        <v>260</v>
      </c>
      <c r="W149" s="58" t="s">
        <v>767</v>
      </c>
      <c r="X149" s="58" t="s">
        <v>270</v>
      </c>
      <c r="Y149" s="58" t="s">
        <v>143</v>
      </c>
      <c r="Z149" s="90">
        <v>1</v>
      </c>
      <c r="AA149" s="90">
        <v>0</v>
      </c>
      <c r="AB149" s="108"/>
      <c r="AC149" s="108">
        <v>13</v>
      </c>
      <c r="AD149" s="108">
        <v>17</v>
      </c>
      <c r="AE149" s="58" t="s">
        <v>260</v>
      </c>
      <c r="AF149" s="58" t="s">
        <v>143</v>
      </c>
      <c r="AG149" s="59" t="s">
        <v>144</v>
      </c>
      <c r="AH149" s="58" t="s">
        <v>143</v>
      </c>
      <c r="AI149" s="58" t="s">
        <v>140</v>
      </c>
      <c r="AJ149" s="58" t="s">
        <v>3502</v>
      </c>
      <c r="AK149" s="63">
        <v>45418</v>
      </c>
      <c r="AL149" s="58" t="s">
        <v>146</v>
      </c>
      <c r="AM149" s="58" t="s">
        <v>650</v>
      </c>
      <c r="AN149" s="58" t="s">
        <v>3501</v>
      </c>
      <c r="AO149" s="58" t="s">
        <v>140</v>
      </c>
      <c r="AP149" s="58" t="s">
        <v>140</v>
      </c>
      <c r="AQ149" s="58" t="s">
        <v>140</v>
      </c>
      <c r="AR149" s="58" t="s">
        <v>140</v>
      </c>
      <c r="AS149" s="58" t="s">
        <v>140</v>
      </c>
      <c r="AT149" s="58" t="s">
        <v>140</v>
      </c>
      <c r="AU149" s="58" t="s">
        <v>140</v>
      </c>
      <c r="AV149" s="58" t="s">
        <v>140</v>
      </c>
      <c r="AW149" s="58" t="s">
        <v>140</v>
      </c>
      <c r="AX149" s="58" t="s">
        <v>143</v>
      </c>
      <c r="AY149" s="58" t="s">
        <v>768</v>
      </c>
      <c r="AZ149" s="61" t="s">
        <v>150</v>
      </c>
      <c r="BA149" s="58"/>
      <c r="BB149" s="58" t="s">
        <v>2484</v>
      </c>
      <c r="BC149" s="58" t="s">
        <v>386</v>
      </c>
      <c r="BD149" s="62">
        <v>0.97</v>
      </c>
      <c r="BE149" s="58"/>
      <c r="BF149" s="58">
        <v>6.9444444444444441E-3</v>
      </c>
      <c r="BG149" s="58">
        <v>1.0416666666666667E-3</v>
      </c>
      <c r="BH149" s="58">
        <v>1.0416666666666667E-3</v>
      </c>
      <c r="BI149" s="58">
        <v>0.03</v>
      </c>
      <c r="BJ149" s="58">
        <v>6.9444444444444447E-4</v>
      </c>
      <c r="BK149" s="58">
        <v>4.8611111111111112E-3</v>
      </c>
      <c r="BL149" s="58" t="s">
        <v>140</v>
      </c>
      <c r="BM149" s="58" t="s">
        <v>143</v>
      </c>
      <c r="BN149" s="58" t="s">
        <v>140</v>
      </c>
      <c r="BO149" s="58" t="s">
        <v>140</v>
      </c>
      <c r="BP149" s="58" t="s">
        <v>140</v>
      </c>
      <c r="BQ149" s="58" t="s">
        <v>140</v>
      </c>
      <c r="BR149" s="58" t="s">
        <v>140</v>
      </c>
      <c r="BS149" s="58" t="s">
        <v>140</v>
      </c>
      <c r="BT149" s="58" t="s">
        <v>770</v>
      </c>
      <c r="BU149" s="58" t="s">
        <v>1463</v>
      </c>
      <c r="BV149" s="129" t="s">
        <v>3505</v>
      </c>
      <c r="BW149" s="129"/>
      <c r="XEU149" s="6" t="str">
        <f t="shared" si="3"/>
        <v>Contact_Center__Life</v>
      </c>
    </row>
    <row r="150" spans="1:16375" ht="25.5" hidden="1" x14ac:dyDescent="0.2">
      <c r="A150" s="126" t="s">
        <v>13</v>
      </c>
      <c r="B150" s="57" t="s">
        <v>742</v>
      </c>
      <c r="C150" s="57" t="s">
        <v>761</v>
      </c>
      <c r="D150" s="57" t="s">
        <v>2190</v>
      </c>
      <c r="E150" s="57" t="s">
        <v>304</v>
      </c>
      <c r="F150" s="58" t="s">
        <v>2717</v>
      </c>
      <c r="G150" s="58" t="s">
        <v>2773</v>
      </c>
      <c r="H150" s="58"/>
      <c r="I150" s="58"/>
      <c r="J150" s="58"/>
      <c r="K150" s="58"/>
      <c r="L150" s="58"/>
      <c r="M150" s="58"/>
      <c r="N150" s="58" t="s">
        <v>253</v>
      </c>
      <c r="O150" s="58"/>
      <c r="P150" s="58"/>
      <c r="Q150" s="57" t="s">
        <v>2774</v>
      </c>
      <c r="R150" s="58" t="s">
        <v>255</v>
      </c>
      <c r="S150" s="58" t="s">
        <v>255</v>
      </c>
      <c r="T150" s="58" t="s">
        <v>765</v>
      </c>
      <c r="U150" s="58" t="s">
        <v>766</v>
      </c>
      <c r="V150" s="58" t="s">
        <v>260</v>
      </c>
      <c r="W150" s="58" t="s">
        <v>2775</v>
      </c>
      <c r="X150" s="58" t="s">
        <v>270</v>
      </c>
      <c r="Y150" s="58" t="s">
        <v>143</v>
      </c>
      <c r="Z150" s="90">
        <v>1</v>
      </c>
      <c r="AA150" s="90">
        <v>0</v>
      </c>
      <c r="AB150" s="108"/>
      <c r="AC150" s="108">
        <v>7</v>
      </c>
      <c r="AD150" s="108">
        <v>14</v>
      </c>
      <c r="AE150" s="58" t="s">
        <v>260</v>
      </c>
      <c r="AF150" s="58" t="s">
        <v>143</v>
      </c>
      <c r="AG150" s="59" t="s">
        <v>144</v>
      </c>
      <c r="AH150" s="58" t="s">
        <v>143</v>
      </c>
      <c r="AI150" s="58" t="s">
        <v>140</v>
      </c>
      <c r="AJ150" s="58" t="s">
        <v>3502</v>
      </c>
      <c r="AK150" s="63">
        <v>45208</v>
      </c>
      <c r="AL150" s="58" t="s">
        <v>146</v>
      </c>
      <c r="AM150" s="58" t="s">
        <v>650</v>
      </c>
      <c r="AN150" s="58" t="s">
        <v>3501</v>
      </c>
      <c r="AO150" s="58" t="s">
        <v>311</v>
      </c>
      <c r="AP150" s="58" t="s">
        <v>311</v>
      </c>
      <c r="AQ150" s="58" t="s">
        <v>311</v>
      </c>
      <c r="AR150" s="58" t="s">
        <v>311</v>
      </c>
      <c r="AS150" s="58" t="s">
        <v>140</v>
      </c>
      <c r="AT150" s="58" t="s">
        <v>140</v>
      </c>
      <c r="AU150" s="58" t="s">
        <v>140</v>
      </c>
      <c r="AV150" s="58" t="s">
        <v>140</v>
      </c>
      <c r="AW150" s="58" t="s">
        <v>140</v>
      </c>
      <c r="AX150" s="58" t="s">
        <v>143</v>
      </c>
      <c r="AY150" s="58" t="s">
        <v>2777</v>
      </c>
      <c r="AZ150" s="61" t="s">
        <v>150</v>
      </c>
      <c r="BA150" s="58"/>
      <c r="BB150" s="58" t="s">
        <v>2484</v>
      </c>
      <c r="BC150" s="58" t="s">
        <v>386</v>
      </c>
      <c r="BD150" s="62">
        <v>0.97</v>
      </c>
      <c r="BE150" s="58"/>
      <c r="BF150" s="58">
        <v>6.2500000000000003E-3</v>
      </c>
      <c r="BG150" s="58">
        <v>1.3888888888888889E-3</v>
      </c>
      <c r="BH150" s="58">
        <v>1.3888888888888889E-3</v>
      </c>
      <c r="BI150" s="58">
        <v>0.03</v>
      </c>
      <c r="BJ150" s="58" t="s">
        <v>2202</v>
      </c>
      <c r="BK150" s="58">
        <v>6.2500000000000003E-3</v>
      </c>
      <c r="BL150" s="58" t="s">
        <v>143</v>
      </c>
      <c r="BM150" s="58" t="s">
        <v>140</v>
      </c>
      <c r="BN150" s="58" t="s">
        <v>239</v>
      </c>
      <c r="BO150" s="58" t="s">
        <v>140</v>
      </c>
      <c r="BP150" s="58" t="s">
        <v>140</v>
      </c>
      <c r="BQ150" s="58" t="s">
        <v>140</v>
      </c>
      <c r="BR150" s="58" t="s">
        <v>140</v>
      </c>
      <c r="BS150" s="58" t="s">
        <v>140</v>
      </c>
      <c r="BT150" s="58" t="s">
        <v>2778</v>
      </c>
      <c r="BU150" s="58" t="s">
        <v>2779</v>
      </c>
      <c r="BV150" s="129" t="s">
        <v>3505</v>
      </c>
      <c r="BW150" s="129"/>
      <c r="XEU150" s="6" t="str">
        <f t="shared" si="3"/>
        <v>Contact_Center__Life</v>
      </c>
    </row>
    <row r="151" spans="1:16375" ht="25.5" hidden="1" x14ac:dyDescent="0.2">
      <c r="A151" s="126" t="s">
        <v>13</v>
      </c>
      <c r="B151" s="57" t="s">
        <v>742</v>
      </c>
      <c r="C151" s="57" t="s">
        <v>761</v>
      </c>
      <c r="D151" s="57" t="s">
        <v>2190</v>
      </c>
      <c r="E151" s="57" t="s">
        <v>304</v>
      </c>
      <c r="F151" s="58" t="s">
        <v>2717</v>
      </c>
      <c r="G151" s="58" t="s">
        <v>2780</v>
      </c>
      <c r="H151" s="58"/>
      <c r="I151" s="58"/>
      <c r="J151" s="58"/>
      <c r="K151" s="58"/>
      <c r="L151" s="58"/>
      <c r="M151" s="58"/>
      <c r="N151" s="58" t="s">
        <v>253</v>
      </c>
      <c r="O151" s="58"/>
      <c r="P151" s="58"/>
      <c r="Q151" s="57" t="s">
        <v>2781</v>
      </c>
      <c r="R151" s="58" t="s">
        <v>255</v>
      </c>
      <c r="S151" s="58" t="s">
        <v>255</v>
      </c>
      <c r="T151" s="58" t="s">
        <v>765</v>
      </c>
      <c r="U151" s="58" t="s">
        <v>766</v>
      </c>
      <c r="V151" s="58" t="s">
        <v>260</v>
      </c>
      <c r="W151" s="58" t="s">
        <v>767</v>
      </c>
      <c r="X151" s="58" t="s">
        <v>270</v>
      </c>
      <c r="Y151" s="58" t="s">
        <v>143</v>
      </c>
      <c r="Z151" s="90">
        <v>1</v>
      </c>
      <c r="AA151" s="90">
        <v>0</v>
      </c>
      <c r="AB151" s="108"/>
      <c r="AC151" s="108">
        <v>22</v>
      </c>
      <c r="AD151" s="108">
        <v>28</v>
      </c>
      <c r="AE151" s="58" t="s">
        <v>260</v>
      </c>
      <c r="AF151" s="58" t="s">
        <v>143</v>
      </c>
      <c r="AG151" s="59" t="s">
        <v>144</v>
      </c>
      <c r="AH151" s="58" t="s">
        <v>143</v>
      </c>
      <c r="AI151" s="58" t="s">
        <v>140</v>
      </c>
      <c r="AJ151" s="58" t="s">
        <v>3502</v>
      </c>
      <c r="AK151" s="63">
        <v>45208</v>
      </c>
      <c r="AL151" s="58" t="s">
        <v>146</v>
      </c>
      <c r="AM151" s="58" t="s">
        <v>650</v>
      </c>
      <c r="AN151" s="58" t="s">
        <v>3501</v>
      </c>
      <c r="AO151" s="58" t="s">
        <v>311</v>
      </c>
      <c r="AP151" s="58" t="s">
        <v>311</v>
      </c>
      <c r="AQ151" s="58" t="s">
        <v>311</v>
      </c>
      <c r="AR151" s="58" t="s">
        <v>311</v>
      </c>
      <c r="AS151" s="58" t="s">
        <v>140</v>
      </c>
      <c r="AT151" s="58" t="s">
        <v>140</v>
      </c>
      <c r="AU151" s="58" t="s">
        <v>140</v>
      </c>
      <c r="AV151" s="58" t="s">
        <v>140</v>
      </c>
      <c r="AW151" s="58" t="s">
        <v>140</v>
      </c>
      <c r="AX151" s="58" t="s">
        <v>143</v>
      </c>
      <c r="AY151" s="58" t="s">
        <v>2777</v>
      </c>
      <c r="AZ151" s="61" t="s">
        <v>150</v>
      </c>
      <c r="BA151" s="58"/>
      <c r="BB151" s="58" t="s">
        <v>2484</v>
      </c>
      <c r="BC151" s="58" t="s">
        <v>386</v>
      </c>
      <c r="BD151" s="62">
        <v>0.97</v>
      </c>
      <c r="BE151" s="58"/>
      <c r="BF151" s="58">
        <v>7.6388888888888886E-3</v>
      </c>
      <c r="BG151" s="58">
        <v>1.3888888888888889E-3</v>
      </c>
      <c r="BH151" s="58">
        <v>1.3888888888888889E-3</v>
      </c>
      <c r="BI151" s="58">
        <v>0.03</v>
      </c>
      <c r="BJ151" s="58" t="s">
        <v>2202</v>
      </c>
      <c r="BK151" s="58" t="s">
        <v>2782</v>
      </c>
      <c r="BL151" s="58" t="s">
        <v>143</v>
      </c>
      <c r="BM151" s="58" t="s">
        <v>140</v>
      </c>
      <c r="BN151" s="58" t="s">
        <v>239</v>
      </c>
      <c r="BO151" s="58" t="s">
        <v>140</v>
      </c>
      <c r="BP151" s="58" t="s">
        <v>140</v>
      </c>
      <c r="BQ151" s="58" t="s">
        <v>140</v>
      </c>
      <c r="BR151" s="58" t="s">
        <v>140</v>
      </c>
      <c r="BS151" s="58" t="s">
        <v>140</v>
      </c>
      <c r="BT151" s="58" t="s">
        <v>2778</v>
      </c>
      <c r="BU151" s="58" t="s">
        <v>2779</v>
      </c>
      <c r="BV151" s="129" t="s">
        <v>3505</v>
      </c>
      <c r="BW151" s="129"/>
      <c r="XEU151" s="6" t="str">
        <f t="shared" si="3"/>
        <v>Contact_Center__Life</v>
      </c>
    </row>
    <row r="152" spans="1:16375" ht="25.5" hidden="1" x14ac:dyDescent="0.2">
      <c r="A152" s="126" t="s">
        <v>13</v>
      </c>
      <c r="B152" s="57" t="s">
        <v>742</v>
      </c>
      <c r="C152" s="57" t="s">
        <v>761</v>
      </c>
      <c r="D152" s="57" t="s">
        <v>2190</v>
      </c>
      <c r="E152" s="57" t="s">
        <v>304</v>
      </c>
      <c r="F152" s="58" t="s">
        <v>2717</v>
      </c>
      <c r="G152" s="58" t="s">
        <v>2783</v>
      </c>
      <c r="H152" s="58"/>
      <c r="I152" s="58" t="s">
        <v>253</v>
      </c>
      <c r="J152" s="58" t="s">
        <v>253</v>
      </c>
      <c r="K152" s="58" t="s">
        <v>253</v>
      </c>
      <c r="L152" s="58" t="s">
        <v>253</v>
      </c>
      <c r="M152" s="58" t="s">
        <v>253</v>
      </c>
      <c r="N152" s="58" t="s">
        <v>253</v>
      </c>
      <c r="O152" s="58"/>
      <c r="P152" s="58"/>
      <c r="Q152" s="57" t="s">
        <v>2784</v>
      </c>
      <c r="R152" s="58" t="s">
        <v>255</v>
      </c>
      <c r="S152" s="58" t="s">
        <v>255</v>
      </c>
      <c r="T152" s="58" t="s">
        <v>765</v>
      </c>
      <c r="U152" s="58" t="s">
        <v>766</v>
      </c>
      <c r="V152" s="58" t="s">
        <v>260</v>
      </c>
      <c r="W152" s="58" t="s">
        <v>767</v>
      </c>
      <c r="X152" s="58" t="s">
        <v>270</v>
      </c>
      <c r="Y152" s="58" t="s">
        <v>143</v>
      </c>
      <c r="Z152" s="90">
        <v>1</v>
      </c>
      <c r="AA152" s="90">
        <v>0</v>
      </c>
      <c r="AB152" s="108"/>
      <c r="AC152" s="108">
        <v>22</v>
      </c>
      <c r="AD152" s="108">
        <v>32</v>
      </c>
      <c r="AE152" s="58" t="s">
        <v>260</v>
      </c>
      <c r="AF152" s="58" t="s">
        <v>143</v>
      </c>
      <c r="AG152" s="59" t="s">
        <v>144</v>
      </c>
      <c r="AH152" s="58" t="s">
        <v>143</v>
      </c>
      <c r="AI152" s="58" t="s">
        <v>140</v>
      </c>
      <c r="AJ152" s="58" t="s">
        <v>3502</v>
      </c>
      <c r="AK152" s="63">
        <v>45208</v>
      </c>
      <c r="AL152" s="58" t="s">
        <v>146</v>
      </c>
      <c r="AM152" s="58" t="s">
        <v>650</v>
      </c>
      <c r="AN152" s="58" t="s">
        <v>3501</v>
      </c>
      <c r="AO152" s="58" t="s">
        <v>311</v>
      </c>
      <c r="AP152" s="58" t="s">
        <v>311</v>
      </c>
      <c r="AQ152" s="58" t="s">
        <v>311</v>
      </c>
      <c r="AR152" s="58" t="s">
        <v>311</v>
      </c>
      <c r="AS152" s="58" t="s">
        <v>140</v>
      </c>
      <c r="AT152" s="58" t="s">
        <v>140</v>
      </c>
      <c r="AU152" s="58" t="s">
        <v>140</v>
      </c>
      <c r="AV152" s="58" t="s">
        <v>140</v>
      </c>
      <c r="AW152" s="58" t="s">
        <v>140</v>
      </c>
      <c r="AX152" s="58" t="s">
        <v>143</v>
      </c>
      <c r="AY152" s="58" t="s">
        <v>2777</v>
      </c>
      <c r="AZ152" s="61" t="s">
        <v>150</v>
      </c>
      <c r="BA152" s="58"/>
      <c r="BB152" s="58" t="s">
        <v>2484</v>
      </c>
      <c r="BC152" s="58" t="s">
        <v>386</v>
      </c>
      <c r="BD152" s="62">
        <v>0.97</v>
      </c>
      <c r="BE152" s="58"/>
      <c r="BF152" s="58">
        <v>6.3657407407407404E-3</v>
      </c>
      <c r="BG152" s="58">
        <v>1.3888888888888889E-3</v>
      </c>
      <c r="BH152" s="58">
        <v>1.3888888888888889E-3</v>
      </c>
      <c r="BI152" s="58">
        <v>0.03</v>
      </c>
      <c r="BJ152" s="58" t="s">
        <v>2202</v>
      </c>
      <c r="BK152" s="58">
        <v>9.0277777777777769E-3</v>
      </c>
      <c r="BL152" s="58" t="s">
        <v>143</v>
      </c>
      <c r="BM152" s="58" t="s">
        <v>140</v>
      </c>
      <c r="BN152" s="58" t="s">
        <v>239</v>
      </c>
      <c r="BO152" s="58" t="s">
        <v>140</v>
      </c>
      <c r="BP152" s="58" t="s">
        <v>140</v>
      </c>
      <c r="BQ152" s="58" t="s">
        <v>140</v>
      </c>
      <c r="BR152" s="58" t="s">
        <v>140</v>
      </c>
      <c r="BS152" s="58" t="s">
        <v>140</v>
      </c>
      <c r="BT152" s="58" t="s">
        <v>2778</v>
      </c>
      <c r="BU152" s="58" t="s">
        <v>2779</v>
      </c>
      <c r="BV152" s="129" t="s">
        <v>3505</v>
      </c>
      <c r="BW152" s="129"/>
      <c r="XEU152" s="6" t="str">
        <f t="shared" si="3"/>
        <v>Contact_Center__Life</v>
      </c>
    </row>
    <row r="153" spans="1:16375" ht="25.5" hidden="1" x14ac:dyDescent="0.2">
      <c r="A153" s="126" t="s">
        <v>13</v>
      </c>
      <c r="B153" s="57" t="s">
        <v>742</v>
      </c>
      <c r="C153" s="57" t="s">
        <v>761</v>
      </c>
      <c r="D153" s="57" t="s">
        <v>2190</v>
      </c>
      <c r="E153" s="57" t="s">
        <v>304</v>
      </c>
      <c r="F153" s="58" t="s">
        <v>2717</v>
      </c>
      <c r="G153" s="58" t="s">
        <v>2785</v>
      </c>
      <c r="H153" s="58"/>
      <c r="I153" s="58" t="s">
        <v>253</v>
      </c>
      <c r="J153" s="58" t="s">
        <v>253</v>
      </c>
      <c r="K153" s="58" t="s">
        <v>253</v>
      </c>
      <c r="L153" s="58"/>
      <c r="M153" s="58" t="s">
        <v>253</v>
      </c>
      <c r="N153" s="58" t="s">
        <v>253</v>
      </c>
      <c r="O153" s="58"/>
      <c r="P153" s="58"/>
      <c r="Q153" s="57" t="s">
        <v>2786</v>
      </c>
      <c r="R153" s="58" t="s">
        <v>255</v>
      </c>
      <c r="S153" s="58" t="s">
        <v>255</v>
      </c>
      <c r="T153" s="58" t="s">
        <v>765</v>
      </c>
      <c r="U153" s="58" t="s">
        <v>766</v>
      </c>
      <c r="V153" s="58" t="s">
        <v>260</v>
      </c>
      <c r="W153" s="58" t="s">
        <v>2787</v>
      </c>
      <c r="X153" s="58" t="s">
        <v>270</v>
      </c>
      <c r="Y153" s="58" t="s">
        <v>143</v>
      </c>
      <c r="Z153" s="90">
        <v>1</v>
      </c>
      <c r="AA153" s="90">
        <v>0</v>
      </c>
      <c r="AB153" s="108"/>
      <c r="AC153" s="108">
        <v>11</v>
      </c>
      <c r="AD153" s="108">
        <v>9</v>
      </c>
      <c r="AE153" s="58" t="s">
        <v>260</v>
      </c>
      <c r="AF153" s="58" t="s">
        <v>143</v>
      </c>
      <c r="AG153" s="59" t="s">
        <v>144</v>
      </c>
      <c r="AH153" s="58" t="s">
        <v>143</v>
      </c>
      <c r="AI153" s="58" t="s">
        <v>140</v>
      </c>
      <c r="AJ153" s="58" t="s">
        <v>3502</v>
      </c>
      <c r="AK153" s="63">
        <v>45208</v>
      </c>
      <c r="AL153" s="58" t="s">
        <v>146</v>
      </c>
      <c r="AM153" s="58" t="s">
        <v>650</v>
      </c>
      <c r="AN153" s="58" t="s">
        <v>3501</v>
      </c>
      <c r="AO153" s="58" t="s">
        <v>311</v>
      </c>
      <c r="AP153" s="58" t="s">
        <v>311</v>
      </c>
      <c r="AQ153" s="58" t="s">
        <v>311</v>
      </c>
      <c r="AR153" s="58" t="s">
        <v>311</v>
      </c>
      <c r="AS153" s="58" t="s">
        <v>140</v>
      </c>
      <c r="AT153" s="58" t="s">
        <v>140</v>
      </c>
      <c r="AU153" s="58" t="s">
        <v>140</v>
      </c>
      <c r="AV153" s="58" t="s">
        <v>140</v>
      </c>
      <c r="AW153" s="58" t="s">
        <v>140</v>
      </c>
      <c r="AX153" s="58" t="s">
        <v>143</v>
      </c>
      <c r="AY153" s="58" t="s">
        <v>2777</v>
      </c>
      <c r="AZ153" s="61" t="s">
        <v>150</v>
      </c>
      <c r="BA153" s="58"/>
      <c r="BB153" s="58" t="s">
        <v>2484</v>
      </c>
      <c r="BC153" s="58" t="s">
        <v>386</v>
      </c>
      <c r="BD153" s="62">
        <v>0.97</v>
      </c>
      <c r="BE153" s="58"/>
      <c r="BF153" s="58">
        <v>7.6388888888888886E-3</v>
      </c>
      <c r="BG153" s="58">
        <v>1.3888888888888889E-3</v>
      </c>
      <c r="BH153" s="58">
        <v>1.3888888888888889E-3</v>
      </c>
      <c r="BI153" s="58">
        <v>0.03</v>
      </c>
      <c r="BJ153" s="58" t="s">
        <v>2202</v>
      </c>
      <c r="BK153" s="58">
        <v>8.3333333333333332E-3</v>
      </c>
      <c r="BL153" s="58" t="s">
        <v>143</v>
      </c>
      <c r="BM153" s="58" t="s">
        <v>140</v>
      </c>
      <c r="BN153" s="58" t="s">
        <v>239</v>
      </c>
      <c r="BO153" s="58" t="s">
        <v>140</v>
      </c>
      <c r="BP153" s="58" t="s">
        <v>140</v>
      </c>
      <c r="BQ153" s="58" t="s">
        <v>140</v>
      </c>
      <c r="BR153" s="58" t="s">
        <v>140</v>
      </c>
      <c r="BS153" s="58" t="s">
        <v>140</v>
      </c>
      <c r="BT153" s="58" t="s">
        <v>2778</v>
      </c>
      <c r="BU153" s="58" t="s">
        <v>2779</v>
      </c>
      <c r="BV153" s="129" t="s">
        <v>3505</v>
      </c>
      <c r="BW153" s="129"/>
      <c r="XEU153" s="6" t="str">
        <f t="shared" si="3"/>
        <v>Contact_Center__Life</v>
      </c>
    </row>
    <row r="154" spans="1:16375" ht="25.5" hidden="1" x14ac:dyDescent="0.2">
      <c r="A154" s="126" t="s">
        <v>13</v>
      </c>
      <c r="B154" s="57" t="s">
        <v>742</v>
      </c>
      <c r="C154" s="57" t="s">
        <v>761</v>
      </c>
      <c r="D154" s="57" t="s">
        <v>2190</v>
      </c>
      <c r="E154" s="57" t="s">
        <v>304</v>
      </c>
      <c r="F154" s="58" t="s">
        <v>2717</v>
      </c>
      <c r="G154" s="58" t="s">
        <v>602</v>
      </c>
      <c r="H154" s="58"/>
      <c r="I154" s="58"/>
      <c r="J154" s="58"/>
      <c r="K154" s="58"/>
      <c r="L154" s="58"/>
      <c r="M154" s="58"/>
      <c r="N154" s="58"/>
      <c r="O154" s="58"/>
      <c r="P154" s="58" t="s">
        <v>253</v>
      </c>
      <c r="Q154" s="57" t="s">
        <v>2788</v>
      </c>
      <c r="R154" s="58" t="s">
        <v>255</v>
      </c>
      <c r="S154" s="58" t="s">
        <v>255</v>
      </c>
      <c r="T154" s="58" t="s">
        <v>765</v>
      </c>
      <c r="U154" s="58" t="s">
        <v>766</v>
      </c>
      <c r="V154" s="58" t="s">
        <v>260</v>
      </c>
      <c r="W154" s="58" t="s">
        <v>2787</v>
      </c>
      <c r="X154" s="58" t="s">
        <v>270</v>
      </c>
      <c r="Y154" s="58" t="s">
        <v>143</v>
      </c>
      <c r="Z154" s="90">
        <v>1</v>
      </c>
      <c r="AA154" s="90">
        <v>0</v>
      </c>
      <c r="AB154" s="108"/>
      <c r="AC154" s="108">
        <v>8</v>
      </c>
      <c r="AD154" s="108">
        <v>13</v>
      </c>
      <c r="AE154" s="58" t="s">
        <v>260</v>
      </c>
      <c r="AF154" s="58" t="s">
        <v>143</v>
      </c>
      <c r="AG154" s="59" t="s">
        <v>144</v>
      </c>
      <c r="AH154" s="58" t="s">
        <v>143</v>
      </c>
      <c r="AI154" s="58" t="s">
        <v>140</v>
      </c>
      <c r="AJ154" s="58" t="s">
        <v>3502</v>
      </c>
      <c r="AK154" s="63">
        <v>45208</v>
      </c>
      <c r="AL154" s="58" t="s">
        <v>146</v>
      </c>
      <c r="AM154" s="58" t="s">
        <v>650</v>
      </c>
      <c r="AN154" s="58" t="s">
        <v>3501</v>
      </c>
      <c r="AO154" s="58" t="s">
        <v>311</v>
      </c>
      <c r="AP154" s="58" t="s">
        <v>311</v>
      </c>
      <c r="AQ154" s="58" t="s">
        <v>311</v>
      </c>
      <c r="AR154" s="58" t="s">
        <v>311</v>
      </c>
      <c r="AS154" s="58" t="s">
        <v>140</v>
      </c>
      <c r="AT154" s="58" t="s">
        <v>140</v>
      </c>
      <c r="AU154" s="58" t="s">
        <v>140</v>
      </c>
      <c r="AV154" s="58" t="s">
        <v>140</v>
      </c>
      <c r="AW154" s="58" t="s">
        <v>140</v>
      </c>
      <c r="AX154" s="58" t="s">
        <v>143</v>
      </c>
      <c r="AY154" s="58" t="s">
        <v>2777</v>
      </c>
      <c r="AZ154" s="61" t="s">
        <v>150</v>
      </c>
      <c r="BA154" s="58"/>
      <c r="BB154" s="58" t="s">
        <v>2484</v>
      </c>
      <c r="BC154" s="58" t="s">
        <v>386</v>
      </c>
      <c r="BD154" s="62">
        <v>0.97</v>
      </c>
      <c r="BE154" s="58"/>
      <c r="BF154" s="58">
        <v>3.3564814814814816E-3</v>
      </c>
      <c r="BG154" s="58">
        <v>1.3888888888888889E-3</v>
      </c>
      <c r="BH154" s="58">
        <v>1.3888888888888889E-3</v>
      </c>
      <c r="BI154" s="58">
        <v>0.03</v>
      </c>
      <c r="BJ154" s="58" t="s">
        <v>2202</v>
      </c>
      <c r="BK154" s="58">
        <v>4.7453703703703703E-3</v>
      </c>
      <c r="BL154" s="58" t="s">
        <v>143</v>
      </c>
      <c r="BM154" s="58" t="s">
        <v>140</v>
      </c>
      <c r="BN154" s="58" t="s">
        <v>239</v>
      </c>
      <c r="BO154" s="58" t="s">
        <v>140</v>
      </c>
      <c r="BP154" s="58" t="s">
        <v>140</v>
      </c>
      <c r="BQ154" s="58" t="s">
        <v>140</v>
      </c>
      <c r="BR154" s="58" t="s">
        <v>140</v>
      </c>
      <c r="BS154" s="58" t="s">
        <v>140</v>
      </c>
      <c r="BT154" s="58" t="s">
        <v>2778</v>
      </c>
      <c r="BU154" s="58" t="s">
        <v>2779</v>
      </c>
      <c r="BV154" s="129" t="s">
        <v>3505</v>
      </c>
      <c r="BW154" s="129"/>
      <c r="XEU154" s="6" t="str">
        <f t="shared" si="3"/>
        <v>Contact_Center__Life</v>
      </c>
    </row>
    <row r="155" spans="1:16375" ht="25.5" hidden="1" x14ac:dyDescent="0.2">
      <c r="A155" s="126" t="s">
        <v>13</v>
      </c>
      <c r="B155" s="57" t="s">
        <v>742</v>
      </c>
      <c r="C155" s="57" t="s">
        <v>761</v>
      </c>
      <c r="D155" s="57" t="s">
        <v>2190</v>
      </c>
      <c r="E155" s="57" t="s">
        <v>304</v>
      </c>
      <c r="F155" s="58" t="s">
        <v>2717</v>
      </c>
      <c r="G155" s="58" t="s">
        <v>2789</v>
      </c>
      <c r="H155" s="58"/>
      <c r="I155" s="58" t="s">
        <v>253</v>
      </c>
      <c r="J155" s="58" t="s">
        <v>253</v>
      </c>
      <c r="K155" s="58"/>
      <c r="L155" s="58"/>
      <c r="M155" s="58" t="s">
        <v>253</v>
      </c>
      <c r="N155" s="58"/>
      <c r="O155" s="58"/>
      <c r="P155" s="58"/>
      <c r="Q155" s="57" t="s">
        <v>2790</v>
      </c>
      <c r="R155" s="58" t="s">
        <v>255</v>
      </c>
      <c r="S155" s="58" t="s">
        <v>255</v>
      </c>
      <c r="T155" s="58" t="s">
        <v>765</v>
      </c>
      <c r="U155" s="58" t="s">
        <v>766</v>
      </c>
      <c r="V155" s="58" t="s">
        <v>260</v>
      </c>
      <c r="W155" s="58" t="s">
        <v>767</v>
      </c>
      <c r="X155" s="58" t="s">
        <v>270</v>
      </c>
      <c r="Y155" s="58" t="s">
        <v>143</v>
      </c>
      <c r="Z155" s="90">
        <v>1</v>
      </c>
      <c r="AA155" s="90">
        <v>0</v>
      </c>
      <c r="AB155" s="108"/>
      <c r="AC155" s="108">
        <v>19</v>
      </c>
      <c r="AD155" s="108">
        <v>18</v>
      </c>
      <c r="AE155" s="58" t="s">
        <v>260</v>
      </c>
      <c r="AF155" s="58" t="s">
        <v>143</v>
      </c>
      <c r="AG155" s="59" t="s">
        <v>144</v>
      </c>
      <c r="AH155" s="58" t="s">
        <v>143</v>
      </c>
      <c r="AI155" s="58" t="s">
        <v>140</v>
      </c>
      <c r="AJ155" s="58" t="s">
        <v>3502</v>
      </c>
      <c r="AK155" s="63">
        <v>45208</v>
      </c>
      <c r="AL155" s="58" t="s">
        <v>146</v>
      </c>
      <c r="AM155" s="58" t="s">
        <v>650</v>
      </c>
      <c r="AN155" s="58" t="s">
        <v>3501</v>
      </c>
      <c r="AO155" s="58" t="s">
        <v>311</v>
      </c>
      <c r="AP155" s="58" t="s">
        <v>311</v>
      </c>
      <c r="AQ155" s="58" t="s">
        <v>311</v>
      </c>
      <c r="AR155" s="58" t="s">
        <v>311</v>
      </c>
      <c r="AS155" s="58" t="s">
        <v>140</v>
      </c>
      <c r="AT155" s="58" t="s">
        <v>140</v>
      </c>
      <c r="AU155" s="58" t="s">
        <v>140</v>
      </c>
      <c r="AV155" s="58" t="s">
        <v>140</v>
      </c>
      <c r="AW155" s="58" t="s">
        <v>140</v>
      </c>
      <c r="AX155" s="58" t="s">
        <v>143</v>
      </c>
      <c r="AY155" s="58" t="s">
        <v>2777</v>
      </c>
      <c r="AZ155" s="61" t="s">
        <v>150</v>
      </c>
      <c r="BA155" s="58"/>
      <c r="BB155" s="58" t="s">
        <v>2484</v>
      </c>
      <c r="BC155" s="58" t="s">
        <v>386</v>
      </c>
      <c r="BD155" s="62">
        <v>0.97</v>
      </c>
      <c r="BE155" s="58"/>
      <c r="BF155" s="58">
        <v>6.7129629629629631E-3</v>
      </c>
      <c r="BG155" s="58">
        <v>1.3888888888888889E-3</v>
      </c>
      <c r="BH155" s="58">
        <v>1.3888888888888889E-3</v>
      </c>
      <c r="BI155" s="58">
        <v>0.03</v>
      </c>
      <c r="BJ155" s="58" t="s">
        <v>2202</v>
      </c>
      <c r="BK155" s="58">
        <v>6.9444444444444441E-3</v>
      </c>
      <c r="BL155" s="58" t="s">
        <v>143</v>
      </c>
      <c r="BM155" s="58" t="s">
        <v>140</v>
      </c>
      <c r="BN155" s="58" t="s">
        <v>239</v>
      </c>
      <c r="BO155" s="58" t="s">
        <v>140</v>
      </c>
      <c r="BP155" s="58" t="s">
        <v>140</v>
      </c>
      <c r="BQ155" s="58" t="s">
        <v>140</v>
      </c>
      <c r="BR155" s="58" t="s">
        <v>140</v>
      </c>
      <c r="BS155" s="58" t="s">
        <v>140</v>
      </c>
      <c r="BT155" s="58" t="s">
        <v>2778</v>
      </c>
      <c r="BU155" s="58" t="s">
        <v>2779</v>
      </c>
      <c r="BV155" s="129" t="s">
        <v>3505</v>
      </c>
      <c r="BW155" s="129"/>
      <c r="XEU155" s="6" t="str">
        <f t="shared" si="3"/>
        <v>Contact_Center__Life</v>
      </c>
    </row>
    <row r="156" spans="1:16375" ht="25.5" hidden="1" x14ac:dyDescent="0.2">
      <c r="A156" s="126" t="s">
        <v>13</v>
      </c>
      <c r="B156" s="57" t="s">
        <v>742</v>
      </c>
      <c r="C156" s="57" t="s">
        <v>761</v>
      </c>
      <c r="D156" s="57" t="s">
        <v>2190</v>
      </c>
      <c r="E156" s="57" t="s">
        <v>304</v>
      </c>
      <c r="F156" s="58" t="s">
        <v>2717</v>
      </c>
      <c r="G156" s="58" t="s">
        <v>2791</v>
      </c>
      <c r="H156" s="58"/>
      <c r="I156" s="58" t="s">
        <v>253</v>
      </c>
      <c r="J156" s="58" t="s">
        <v>253</v>
      </c>
      <c r="K156" s="58"/>
      <c r="L156" s="58"/>
      <c r="M156" s="58" t="s">
        <v>253</v>
      </c>
      <c r="N156" s="58"/>
      <c r="O156" s="58"/>
      <c r="P156" s="58"/>
      <c r="Q156" s="57" t="s">
        <v>2786</v>
      </c>
      <c r="R156" s="58" t="s">
        <v>255</v>
      </c>
      <c r="S156" s="58" t="s">
        <v>255</v>
      </c>
      <c r="T156" s="58" t="s">
        <v>765</v>
      </c>
      <c r="U156" s="58" t="s">
        <v>766</v>
      </c>
      <c r="V156" s="58" t="s">
        <v>260</v>
      </c>
      <c r="W156" s="58" t="s">
        <v>463</v>
      </c>
      <c r="X156" s="58" t="s">
        <v>270</v>
      </c>
      <c r="Y156" s="58" t="s">
        <v>143</v>
      </c>
      <c r="Z156" s="90">
        <v>1</v>
      </c>
      <c r="AA156" s="90">
        <v>0</v>
      </c>
      <c r="AB156" s="108"/>
      <c r="AC156" s="108">
        <v>4</v>
      </c>
      <c r="AD156" s="108">
        <v>4</v>
      </c>
      <c r="AE156" s="58" t="s">
        <v>260</v>
      </c>
      <c r="AF156" s="58" t="s">
        <v>143</v>
      </c>
      <c r="AG156" s="59" t="s">
        <v>144</v>
      </c>
      <c r="AH156" s="58" t="s">
        <v>143</v>
      </c>
      <c r="AI156" s="58" t="s">
        <v>140</v>
      </c>
      <c r="AJ156" s="58" t="s">
        <v>3502</v>
      </c>
      <c r="AK156" s="63">
        <v>45208</v>
      </c>
      <c r="AL156" s="58" t="s">
        <v>146</v>
      </c>
      <c r="AM156" s="58" t="s">
        <v>650</v>
      </c>
      <c r="AN156" s="58" t="s">
        <v>3501</v>
      </c>
      <c r="AO156" s="58" t="s">
        <v>311</v>
      </c>
      <c r="AP156" s="58" t="s">
        <v>311</v>
      </c>
      <c r="AQ156" s="58" t="s">
        <v>311</v>
      </c>
      <c r="AR156" s="58" t="s">
        <v>311</v>
      </c>
      <c r="AS156" s="58" t="s">
        <v>140</v>
      </c>
      <c r="AT156" s="58" t="s">
        <v>140</v>
      </c>
      <c r="AU156" s="58" t="s">
        <v>140</v>
      </c>
      <c r="AV156" s="58" t="s">
        <v>140</v>
      </c>
      <c r="AW156" s="58" t="s">
        <v>140</v>
      </c>
      <c r="AX156" s="58" t="s">
        <v>143</v>
      </c>
      <c r="AY156" s="58" t="s">
        <v>2777</v>
      </c>
      <c r="AZ156" s="61" t="s">
        <v>150</v>
      </c>
      <c r="BA156" s="58"/>
      <c r="BB156" s="58" t="s">
        <v>2484</v>
      </c>
      <c r="BC156" s="58" t="s">
        <v>386</v>
      </c>
      <c r="BD156" s="62">
        <v>0.97</v>
      </c>
      <c r="BE156" s="58"/>
      <c r="BF156" s="58">
        <v>6.7129629629629631E-3</v>
      </c>
      <c r="BG156" s="58">
        <v>1.3888888888888889E-3</v>
      </c>
      <c r="BH156" s="58">
        <v>1.3888888888888889E-3</v>
      </c>
      <c r="BI156" s="58">
        <v>0.03</v>
      </c>
      <c r="BJ156" s="58" t="s">
        <v>2202</v>
      </c>
      <c r="BK156" s="58">
        <v>6.9444444444444441E-3</v>
      </c>
      <c r="BL156" s="58" t="s">
        <v>143</v>
      </c>
      <c r="BM156" s="58" t="s">
        <v>140</v>
      </c>
      <c r="BN156" s="58" t="s">
        <v>239</v>
      </c>
      <c r="BO156" s="58" t="s">
        <v>140</v>
      </c>
      <c r="BP156" s="58" t="s">
        <v>140</v>
      </c>
      <c r="BQ156" s="58" t="s">
        <v>140</v>
      </c>
      <c r="BR156" s="58" t="s">
        <v>140</v>
      </c>
      <c r="BS156" s="58" t="s">
        <v>140</v>
      </c>
      <c r="BT156" s="58" t="s">
        <v>2778</v>
      </c>
      <c r="BU156" s="58" t="s">
        <v>2779</v>
      </c>
      <c r="BV156" s="129" t="s">
        <v>3505</v>
      </c>
      <c r="BW156" s="129"/>
      <c r="XEU156" s="6" t="str">
        <f t="shared" si="3"/>
        <v>Contact_Center__Life</v>
      </c>
    </row>
    <row r="157" spans="1:16375" ht="25.5" hidden="1" x14ac:dyDescent="0.2">
      <c r="A157" s="126" t="s">
        <v>13</v>
      </c>
      <c r="B157" s="57" t="s">
        <v>742</v>
      </c>
      <c r="C157" s="57" t="s">
        <v>761</v>
      </c>
      <c r="D157" s="57" t="s">
        <v>2190</v>
      </c>
      <c r="E157" s="57" t="s">
        <v>304</v>
      </c>
      <c r="F157" s="58" t="s">
        <v>2793</v>
      </c>
      <c r="G157" s="58" t="s">
        <v>2792</v>
      </c>
      <c r="H157" s="58"/>
      <c r="I157" s="58" t="s">
        <v>253</v>
      </c>
      <c r="J157" s="58"/>
      <c r="K157" s="58" t="s">
        <v>253</v>
      </c>
      <c r="L157" s="58" t="s">
        <v>253</v>
      </c>
      <c r="M157" s="58" t="s">
        <v>253</v>
      </c>
      <c r="N157" s="58" t="s">
        <v>253</v>
      </c>
      <c r="O157" s="58"/>
      <c r="P157" s="58"/>
      <c r="Q157" s="57" t="s">
        <v>2794</v>
      </c>
      <c r="R157" s="58" t="s">
        <v>255</v>
      </c>
      <c r="S157" s="58" t="s">
        <v>255</v>
      </c>
      <c r="T157" s="58" t="s">
        <v>765</v>
      </c>
      <c r="U157" s="58" t="s">
        <v>766</v>
      </c>
      <c r="V157" s="58" t="s">
        <v>260</v>
      </c>
      <c r="W157" s="58" t="s">
        <v>463</v>
      </c>
      <c r="X157" s="58" t="s">
        <v>270</v>
      </c>
      <c r="Y157" s="58" t="s">
        <v>143</v>
      </c>
      <c r="Z157" s="90">
        <v>1</v>
      </c>
      <c r="AA157" s="90">
        <v>0</v>
      </c>
      <c r="AB157" s="108"/>
      <c r="AC157" s="108">
        <v>9</v>
      </c>
      <c r="AD157" s="108">
        <v>17</v>
      </c>
      <c r="AE157" s="58" t="s">
        <v>260</v>
      </c>
      <c r="AF157" s="58" t="s">
        <v>143</v>
      </c>
      <c r="AG157" s="59" t="s">
        <v>144</v>
      </c>
      <c r="AH157" s="58" t="s">
        <v>143</v>
      </c>
      <c r="AI157" s="58" t="s">
        <v>140</v>
      </c>
      <c r="AJ157" s="58" t="s">
        <v>3502</v>
      </c>
      <c r="AK157" s="63">
        <v>45208</v>
      </c>
      <c r="AL157" s="58" t="s">
        <v>146</v>
      </c>
      <c r="AM157" s="58" t="s">
        <v>650</v>
      </c>
      <c r="AN157" s="58" t="s">
        <v>3501</v>
      </c>
      <c r="AO157" s="58" t="s">
        <v>311</v>
      </c>
      <c r="AP157" s="58" t="s">
        <v>311</v>
      </c>
      <c r="AQ157" s="58" t="s">
        <v>311</v>
      </c>
      <c r="AR157" s="58" t="s">
        <v>311</v>
      </c>
      <c r="AS157" s="58" t="s">
        <v>140</v>
      </c>
      <c r="AT157" s="58" t="s">
        <v>140</v>
      </c>
      <c r="AU157" s="58" t="s">
        <v>140</v>
      </c>
      <c r="AV157" s="58" t="s">
        <v>140</v>
      </c>
      <c r="AW157" s="58" t="s">
        <v>140</v>
      </c>
      <c r="AX157" s="58" t="s">
        <v>143</v>
      </c>
      <c r="AY157" s="58" t="s">
        <v>2777</v>
      </c>
      <c r="AZ157" s="61" t="s">
        <v>150</v>
      </c>
      <c r="BA157" s="58"/>
      <c r="BB157" s="58" t="s">
        <v>2484</v>
      </c>
      <c r="BC157" s="58" t="s">
        <v>386</v>
      </c>
      <c r="BD157" s="62">
        <v>0.98</v>
      </c>
      <c r="BE157" s="58"/>
      <c r="BF157" s="58">
        <v>0.41666666666666669</v>
      </c>
      <c r="BG157" s="58">
        <v>8.3333333333333329E-2</v>
      </c>
      <c r="BH157" s="58">
        <v>8.3333333333333329E-2</v>
      </c>
      <c r="BI157" s="58" t="s">
        <v>2795</v>
      </c>
      <c r="BJ157" s="58" t="s">
        <v>2796</v>
      </c>
      <c r="BK157" s="58">
        <v>0.25</v>
      </c>
      <c r="BL157" s="58" t="s">
        <v>143</v>
      </c>
      <c r="BM157" s="58" t="s">
        <v>140</v>
      </c>
      <c r="BN157" s="58" t="s">
        <v>239</v>
      </c>
      <c r="BO157" s="58" t="s">
        <v>140</v>
      </c>
      <c r="BP157" s="58" t="s">
        <v>140</v>
      </c>
      <c r="BQ157" s="58" t="s">
        <v>140</v>
      </c>
      <c r="BR157" s="58" t="s">
        <v>140</v>
      </c>
      <c r="BS157" s="58" t="s">
        <v>140</v>
      </c>
      <c r="BT157" s="58" t="s">
        <v>2778</v>
      </c>
      <c r="BU157" s="58" t="s">
        <v>2779</v>
      </c>
      <c r="BV157" s="129" t="s">
        <v>3505</v>
      </c>
      <c r="BW157" s="129"/>
      <c r="XEU157" s="6" t="str">
        <f t="shared" si="3"/>
        <v>Contact_Center__Life</v>
      </c>
    </row>
    <row r="158" spans="1:16375" ht="25.5" hidden="1" x14ac:dyDescent="0.2">
      <c r="A158" s="126" t="s">
        <v>13</v>
      </c>
      <c r="B158" s="57" t="s">
        <v>742</v>
      </c>
      <c r="C158" s="57" t="s">
        <v>761</v>
      </c>
      <c r="D158" s="57" t="s">
        <v>2190</v>
      </c>
      <c r="E158" s="57" t="s">
        <v>304</v>
      </c>
      <c r="F158" s="58" t="s">
        <v>2798</v>
      </c>
      <c r="G158" s="58" t="s">
        <v>2797</v>
      </c>
      <c r="H158" s="58"/>
      <c r="I158" s="58" t="s">
        <v>253</v>
      </c>
      <c r="J158" s="58"/>
      <c r="K158" s="58" t="s">
        <v>253</v>
      </c>
      <c r="L158" s="58" t="s">
        <v>253</v>
      </c>
      <c r="M158" s="58" t="s">
        <v>253</v>
      </c>
      <c r="N158" s="58" t="s">
        <v>253</v>
      </c>
      <c r="O158" s="58"/>
      <c r="P158" s="58"/>
      <c r="Q158" s="57" t="s">
        <v>2799</v>
      </c>
      <c r="R158" s="58" t="s">
        <v>255</v>
      </c>
      <c r="S158" s="58" t="s">
        <v>255</v>
      </c>
      <c r="T158" s="58" t="s">
        <v>765</v>
      </c>
      <c r="U158" s="58" t="s">
        <v>766</v>
      </c>
      <c r="V158" s="58" t="s">
        <v>260</v>
      </c>
      <c r="W158" s="58" t="s">
        <v>767</v>
      </c>
      <c r="X158" s="58" t="s">
        <v>270</v>
      </c>
      <c r="Y158" s="58" t="s">
        <v>143</v>
      </c>
      <c r="Z158" s="90">
        <v>1</v>
      </c>
      <c r="AA158" s="90">
        <v>0</v>
      </c>
      <c r="AB158" s="108"/>
      <c r="AC158" s="108">
        <v>45</v>
      </c>
      <c r="AD158" s="108">
        <v>77</v>
      </c>
      <c r="AE158" s="58" t="s">
        <v>260</v>
      </c>
      <c r="AF158" s="58" t="s">
        <v>143</v>
      </c>
      <c r="AG158" s="59" t="s">
        <v>144</v>
      </c>
      <c r="AH158" s="58" t="s">
        <v>143</v>
      </c>
      <c r="AI158" s="58" t="s">
        <v>140</v>
      </c>
      <c r="AJ158" s="58" t="s">
        <v>3502</v>
      </c>
      <c r="AK158" s="63">
        <v>45208</v>
      </c>
      <c r="AL158" s="58" t="s">
        <v>146</v>
      </c>
      <c r="AM158" s="58" t="s">
        <v>650</v>
      </c>
      <c r="AN158" s="58" t="s">
        <v>3501</v>
      </c>
      <c r="AO158" s="58" t="s">
        <v>311</v>
      </c>
      <c r="AP158" s="58" t="s">
        <v>311</v>
      </c>
      <c r="AQ158" s="58" t="s">
        <v>311</v>
      </c>
      <c r="AR158" s="58" t="s">
        <v>311</v>
      </c>
      <c r="AS158" s="58" t="s">
        <v>140</v>
      </c>
      <c r="AT158" s="58" t="s">
        <v>140</v>
      </c>
      <c r="AU158" s="58" t="s">
        <v>140</v>
      </c>
      <c r="AV158" s="58" t="s">
        <v>140</v>
      </c>
      <c r="AW158" s="58" t="s">
        <v>140</v>
      </c>
      <c r="AX158" s="58" t="s">
        <v>143</v>
      </c>
      <c r="AY158" s="58" t="s">
        <v>2777</v>
      </c>
      <c r="AZ158" s="61" t="s">
        <v>150</v>
      </c>
      <c r="BA158" s="58"/>
      <c r="BB158" s="58" t="s">
        <v>2484</v>
      </c>
      <c r="BC158" s="58" t="s">
        <v>386</v>
      </c>
      <c r="BD158" s="62">
        <v>0.98</v>
      </c>
      <c r="BE158" s="58"/>
      <c r="BF158" s="58">
        <v>0.41666666666666669</v>
      </c>
      <c r="BG158" s="58">
        <v>8.3333333333333329E-2</v>
      </c>
      <c r="BH158" s="58">
        <v>8.3333333333333329E-2</v>
      </c>
      <c r="BI158" s="58" t="s">
        <v>2795</v>
      </c>
      <c r="BJ158" s="58" t="s">
        <v>2796</v>
      </c>
      <c r="BK158" s="58">
        <v>0.25</v>
      </c>
      <c r="BL158" s="58" t="s">
        <v>143</v>
      </c>
      <c r="BM158" s="58" t="s">
        <v>140</v>
      </c>
      <c r="BN158" s="58" t="s">
        <v>239</v>
      </c>
      <c r="BO158" s="58" t="s">
        <v>140</v>
      </c>
      <c r="BP158" s="58" t="s">
        <v>140</v>
      </c>
      <c r="BQ158" s="58" t="s">
        <v>140</v>
      </c>
      <c r="BR158" s="58" t="s">
        <v>140</v>
      </c>
      <c r="BS158" s="58" t="s">
        <v>140</v>
      </c>
      <c r="BT158" s="58" t="s">
        <v>2778</v>
      </c>
      <c r="BU158" s="58" t="s">
        <v>2779</v>
      </c>
      <c r="BV158" s="129" t="s">
        <v>3505</v>
      </c>
      <c r="BW158" s="129"/>
      <c r="XEU158" s="6" t="str">
        <f t="shared" si="3"/>
        <v>Contact_Center__Life</v>
      </c>
    </row>
    <row r="159" spans="1:16375" ht="25.5" hidden="1" x14ac:dyDescent="0.2">
      <c r="A159" s="126" t="s">
        <v>13</v>
      </c>
      <c r="B159" s="57" t="s">
        <v>742</v>
      </c>
      <c r="C159" s="57" t="s">
        <v>761</v>
      </c>
      <c r="D159" s="57" t="s">
        <v>2190</v>
      </c>
      <c r="E159" s="57" t="s">
        <v>304</v>
      </c>
      <c r="F159" s="58" t="s">
        <v>2800</v>
      </c>
      <c r="G159" s="58" t="s">
        <v>2770</v>
      </c>
      <c r="H159" s="58"/>
      <c r="I159" s="58" t="s">
        <v>253</v>
      </c>
      <c r="J159" s="58"/>
      <c r="K159" s="58" t="s">
        <v>253</v>
      </c>
      <c r="L159" s="58" t="s">
        <v>253</v>
      </c>
      <c r="M159" s="58" t="s">
        <v>253</v>
      </c>
      <c r="N159" s="58"/>
      <c r="O159" s="58"/>
      <c r="P159" s="58"/>
      <c r="Q159" s="57" t="s">
        <v>2801</v>
      </c>
      <c r="R159" s="58" t="s">
        <v>255</v>
      </c>
      <c r="S159" s="58" t="s">
        <v>255</v>
      </c>
      <c r="T159" s="58" t="s">
        <v>765</v>
      </c>
      <c r="U159" s="58" t="s">
        <v>766</v>
      </c>
      <c r="V159" s="58" t="s">
        <v>260</v>
      </c>
      <c r="W159" s="58" t="s">
        <v>767</v>
      </c>
      <c r="X159" s="58" t="s">
        <v>270</v>
      </c>
      <c r="Y159" s="58" t="s">
        <v>143</v>
      </c>
      <c r="Z159" s="90">
        <v>1</v>
      </c>
      <c r="AA159" s="90">
        <v>0</v>
      </c>
      <c r="AB159" s="108"/>
      <c r="AC159" s="108">
        <v>24</v>
      </c>
      <c r="AD159" s="108">
        <v>40</v>
      </c>
      <c r="AE159" s="58" t="s">
        <v>260</v>
      </c>
      <c r="AF159" s="58" t="s">
        <v>143</v>
      </c>
      <c r="AG159" s="59" t="s">
        <v>144</v>
      </c>
      <c r="AH159" s="58" t="s">
        <v>143</v>
      </c>
      <c r="AI159" s="58" t="s">
        <v>140</v>
      </c>
      <c r="AJ159" s="58" t="s">
        <v>3502</v>
      </c>
      <c r="AK159" s="63">
        <v>45208</v>
      </c>
      <c r="AL159" s="58" t="s">
        <v>146</v>
      </c>
      <c r="AM159" s="58" t="s">
        <v>650</v>
      </c>
      <c r="AN159" s="58" t="s">
        <v>3501</v>
      </c>
      <c r="AO159" s="58" t="s">
        <v>311</v>
      </c>
      <c r="AP159" s="58" t="s">
        <v>311</v>
      </c>
      <c r="AQ159" s="58" t="s">
        <v>311</v>
      </c>
      <c r="AR159" s="58" t="s">
        <v>311</v>
      </c>
      <c r="AS159" s="58" t="s">
        <v>140</v>
      </c>
      <c r="AT159" s="58" t="s">
        <v>140</v>
      </c>
      <c r="AU159" s="58" t="s">
        <v>140</v>
      </c>
      <c r="AV159" s="58" t="s">
        <v>140</v>
      </c>
      <c r="AW159" s="58" t="s">
        <v>140</v>
      </c>
      <c r="AX159" s="58" t="s">
        <v>143</v>
      </c>
      <c r="AY159" s="58" t="s">
        <v>2777</v>
      </c>
      <c r="AZ159" s="61" t="s">
        <v>150</v>
      </c>
      <c r="BA159" s="58"/>
      <c r="BB159" s="58" t="s">
        <v>2484</v>
      </c>
      <c r="BC159" s="58" t="s">
        <v>386</v>
      </c>
      <c r="BD159" s="62">
        <v>0.98</v>
      </c>
      <c r="BE159" s="58"/>
      <c r="BF159" s="58">
        <v>0.35416666666666669</v>
      </c>
      <c r="BG159" s="58">
        <v>8.3333333333333329E-2</v>
      </c>
      <c r="BH159" s="58">
        <v>8.3333333333333329E-2</v>
      </c>
      <c r="BI159" s="58">
        <v>0.03</v>
      </c>
      <c r="BJ159" s="58" t="s">
        <v>2802</v>
      </c>
      <c r="BK159" s="58">
        <v>0.27083333333333331</v>
      </c>
      <c r="BL159" s="58" t="s">
        <v>143</v>
      </c>
      <c r="BM159" s="58" t="s">
        <v>140</v>
      </c>
      <c r="BN159" s="58" t="s">
        <v>239</v>
      </c>
      <c r="BO159" s="58" t="s">
        <v>140</v>
      </c>
      <c r="BP159" s="58" t="s">
        <v>140</v>
      </c>
      <c r="BQ159" s="58" t="s">
        <v>140</v>
      </c>
      <c r="BR159" s="58" t="s">
        <v>140</v>
      </c>
      <c r="BS159" s="58" t="s">
        <v>140</v>
      </c>
      <c r="BT159" s="58" t="s">
        <v>2778</v>
      </c>
      <c r="BU159" s="58" t="s">
        <v>2779</v>
      </c>
      <c r="BV159" s="129" t="s">
        <v>3505</v>
      </c>
      <c r="BW159" s="129"/>
      <c r="XEU159" s="6" t="str">
        <f t="shared" si="3"/>
        <v>Contact_Center__Life</v>
      </c>
    </row>
    <row r="160" spans="1:16375" ht="25.5" hidden="1" x14ac:dyDescent="0.2">
      <c r="A160" s="126" t="s">
        <v>13</v>
      </c>
      <c r="B160" s="57" t="s">
        <v>742</v>
      </c>
      <c r="C160" s="57" t="s">
        <v>761</v>
      </c>
      <c r="D160" s="57" t="s">
        <v>2190</v>
      </c>
      <c r="E160" s="57" t="s">
        <v>304</v>
      </c>
      <c r="F160" s="58" t="s">
        <v>2803</v>
      </c>
      <c r="G160" s="58" t="s">
        <v>2770</v>
      </c>
      <c r="H160" s="58"/>
      <c r="I160" s="58" t="s">
        <v>253</v>
      </c>
      <c r="J160" s="58"/>
      <c r="K160" s="58" t="s">
        <v>253</v>
      </c>
      <c r="L160" s="58" t="s">
        <v>253</v>
      </c>
      <c r="M160" s="58" t="s">
        <v>253</v>
      </c>
      <c r="N160" s="58"/>
      <c r="O160" s="58"/>
      <c r="P160" s="58"/>
      <c r="Q160" s="57" t="s">
        <v>2804</v>
      </c>
      <c r="R160" s="58" t="s">
        <v>255</v>
      </c>
      <c r="S160" s="58" t="s">
        <v>255</v>
      </c>
      <c r="T160" s="58" t="s">
        <v>765</v>
      </c>
      <c r="U160" s="58" t="s">
        <v>766</v>
      </c>
      <c r="V160" s="58" t="s">
        <v>260</v>
      </c>
      <c r="W160" s="58" t="s">
        <v>463</v>
      </c>
      <c r="X160" s="58" t="s">
        <v>270</v>
      </c>
      <c r="Y160" s="58" t="s">
        <v>143</v>
      </c>
      <c r="Z160" s="90">
        <v>1</v>
      </c>
      <c r="AA160" s="90">
        <v>0</v>
      </c>
      <c r="AB160" s="108"/>
      <c r="AC160" s="108">
        <v>6</v>
      </c>
      <c r="AD160" s="108">
        <v>9</v>
      </c>
      <c r="AE160" s="58" t="s">
        <v>260</v>
      </c>
      <c r="AF160" s="58" t="s">
        <v>143</v>
      </c>
      <c r="AG160" s="59" t="s">
        <v>144</v>
      </c>
      <c r="AH160" s="58" t="s">
        <v>143</v>
      </c>
      <c r="AI160" s="58" t="s">
        <v>140</v>
      </c>
      <c r="AJ160" s="58" t="s">
        <v>3502</v>
      </c>
      <c r="AK160" s="63">
        <v>45208</v>
      </c>
      <c r="AL160" s="58" t="s">
        <v>146</v>
      </c>
      <c r="AM160" s="58" t="s">
        <v>650</v>
      </c>
      <c r="AN160" s="58" t="s">
        <v>3501</v>
      </c>
      <c r="AO160" s="58" t="s">
        <v>311</v>
      </c>
      <c r="AP160" s="58" t="s">
        <v>311</v>
      </c>
      <c r="AQ160" s="58" t="s">
        <v>311</v>
      </c>
      <c r="AR160" s="58" t="s">
        <v>311</v>
      </c>
      <c r="AS160" s="58" t="s">
        <v>140</v>
      </c>
      <c r="AT160" s="58" t="s">
        <v>140</v>
      </c>
      <c r="AU160" s="58" t="s">
        <v>140</v>
      </c>
      <c r="AV160" s="58" t="s">
        <v>140</v>
      </c>
      <c r="AW160" s="58" t="s">
        <v>140</v>
      </c>
      <c r="AX160" s="58" t="s">
        <v>143</v>
      </c>
      <c r="AY160" s="58" t="s">
        <v>2777</v>
      </c>
      <c r="AZ160" s="61" t="s">
        <v>150</v>
      </c>
      <c r="BA160" s="58"/>
      <c r="BB160" s="58" t="s">
        <v>2484</v>
      </c>
      <c r="BC160" s="58" t="s">
        <v>386</v>
      </c>
      <c r="BD160" s="62">
        <v>0.98</v>
      </c>
      <c r="BE160" s="58"/>
      <c r="BF160" s="58">
        <v>0.33333333333333331</v>
      </c>
      <c r="BG160" s="58">
        <v>8.3333333333333329E-2</v>
      </c>
      <c r="BH160" s="58">
        <v>8.3333333333333329E-2</v>
      </c>
      <c r="BI160" s="58">
        <v>0.03</v>
      </c>
      <c r="BJ160" s="58" t="s">
        <v>2802</v>
      </c>
      <c r="BK160" s="58">
        <v>0.25</v>
      </c>
      <c r="BL160" s="58" t="s">
        <v>143</v>
      </c>
      <c r="BM160" s="58" t="s">
        <v>140</v>
      </c>
      <c r="BN160" s="58" t="s">
        <v>239</v>
      </c>
      <c r="BO160" s="58" t="s">
        <v>140</v>
      </c>
      <c r="BP160" s="58" t="s">
        <v>140</v>
      </c>
      <c r="BQ160" s="58" t="s">
        <v>140</v>
      </c>
      <c r="BR160" s="58" t="s">
        <v>140</v>
      </c>
      <c r="BS160" s="58" t="s">
        <v>140</v>
      </c>
      <c r="BT160" s="58" t="s">
        <v>2778</v>
      </c>
      <c r="BU160" s="58" t="s">
        <v>2779</v>
      </c>
      <c r="BV160" s="129" t="s">
        <v>3505</v>
      </c>
      <c r="BW160" s="129"/>
      <c r="XEU160" s="6" t="str">
        <f t="shared" si="3"/>
        <v>Contact_Center__Life</v>
      </c>
    </row>
    <row r="161" spans="1:75 16375:16375" ht="25.5" hidden="1" x14ac:dyDescent="0.2">
      <c r="A161" s="126" t="s">
        <v>13</v>
      </c>
      <c r="B161" s="57" t="s">
        <v>742</v>
      </c>
      <c r="C161" s="57" t="s">
        <v>761</v>
      </c>
      <c r="D161" s="57" t="s">
        <v>2190</v>
      </c>
      <c r="E161" s="57" t="s">
        <v>304</v>
      </c>
      <c r="F161" s="58" t="s">
        <v>2806</v>
      </c>
      <c r="G161" s="58" t="s">
        <v>2805</v>
      </c>
      <c r="H161" s="58"/>
      <c r="I161" s="58" t="s">
        <v>253</v>
      </c>
      <c r="J161" s="58"/>
      <c r="K161" s="58" t="s">
        <v>253</v>
      </c>
      <c r="L161" s="58" t="s">
        <v>253</v>
      </c>
      <c r="M161" s="58" t="s">
        <v>253</v>
      </c>
      <c r="N161" s="58"/>
      <c r="O161" s="58"/>
      <c r="P161" s="58"/>
      <c r="Q161" s="57" t="s">
        <v>2801</v>
      </c>
      <c r="R161" s="58" t="s">
        <v>255</v>
      </c>
      <c r="S161" s="58" t="s">
        <v>255</v>
      </c>
      <c r="T161" s="58" t="s">
        <v>765</v>
      </c>
      <c r="U161" s="58" t="s">
        <v>766</v>
      </c>
      <c r="V161" s="58" t="s">
        <v>260</v>
      </c>
      <c r="W161" s="58" t="s">
        <v>767</v>
      </c>
      <c r="X161" s="58" t="s">
        <v>270</v>
      </c>
      <c r="Y161" s="58" t="s">
        <v>143</v>
      </c>
      <c r="Z161" s="90">
        <v>1</v>
      </c>
      <c r="AA161" s="90">
        <v>0</v>
      </c>
      <c r="AB161" s="108"/>
      <c r="AC161" s="108">
        <v>31</v>
      </c>
      <c r="AD161" s="108">
        <v>43</v>
      </c>
      <c r="AE161" s="58" t="s">
        <v>260</v>
      </c>
      <c r="AF161" s="58" t="s">
        <v>143</v>
      </c>
      <c r="AG161" s="59" t="s">
        <v>144</v>
      </c>
      <c r="AH161" s="58" t="s">
        <v>143</v>
      </c>
      <c r="AI161" s="58" t="s">
        <v>140</v>
      </c>
      <c r="AJ161" s="58" t="s">
        <v>3502</v>
      </c>
      <c r="AK161" s="63">
        <v>45208</v>
      </c>
      <c r="AL161" s="58" t="s">
        <v>146</v>
      </c>
      <c r="AM161" s="58" t="s">
        <v>650</v>
      </c>
      <c r="AN161" s="58" t="s">
        <v>3501</v>
      </c>
      <c r="AO161" s="58" t="s">
        <v>311</v>
      </c>
      <c r="AP161" s="58" t="s">
        <v>311</v>
      </c>
      <c r="AQ161" s="58" t="s">
        <v>311</v>
      </c>
      <c r="AR161" s="58" t="s">
        <v>311</v>
      </c>
      <c r="AS161" s="58" t="s">
        <v>140</v>
      </c>
      <c r="AT161" s="58" t="s">
        <v>140</v>
      </c>
      <c r="AU161" s="58" t="s">
        <v>140</v>
      </c>
      <c r="AV161" s="58" t="s">
        <v>140</v>
      </c>
      <c r="AW161" s="58" t="s">
        <v>140</v>
      </c>
      <c r="AX161" s="58" t="s">
        <v>143</v>
      </c>
      <c r="AY161" s="58" t="s">
        <v>2807</v>
      </c>
      <c r="AZ161" s="61" t="s">
        <v>150</v>
      </c>
      <c r="BA161" s="58"/>
      <c r="BB161" s="58" t="s">
        <v>2484</v>
      </c>
      <c r="BC161" s="58" t="s">
        <v>386</v>
      </c>
      <c r="BD161" s="62">
        <v>0.98</v>
      </c>
      <c r="BE161" s="58"/>
      <c r="BF161" s="58">
        <v>0.27430555555555558</v>
      </c>
      <c r="BG161" s="58">
        <v>8.3333333333333329E-2</v>
      </c>
      <c r="BH161" s="58">
        <v>8.3333333333333329E-2</v>
      </c>
      <c r="BI161" s="58">
        <v>0.03</v>
      </c>
      <c r="BJ161" s="58" t="s">
        <v>2802</v>
      </c>
      <c r="BK161" s="58">
        <v>0.19097222222222221</v>
      </c>
      <c r="BL161" s="58" t="s">
        <v>143</v>
      </c>
      <c r="BM161" s="58" t="s">
        <v>140</v>
      </c>
      <c r="BN161" s="58" t="s">
        <v>239</v>
      </c>
      <c r="BO161" s="58" t="s">
        <v>140</v>
      </c>
      <c r="BP161" s="58" t="s">
        <v>140</v>
      </c>
      <c r="BQ161" s="58" t="s">
        <v>140</v>
      </c>
      <c r="BR161" s="58" t="s">
        <v>140</v>
      </c>
      <c r="BS161" s="58" t="s">
        <v>140</v>
      </c>
      <c r="BT161" s="58" t="s">
        <v>2778</v>
      </c>
      <c r="BU161" s="58" t="s">
        <v>2779</v>
      </c>
      <c r="BV161" s="129" t="s">
        <v>3505</v>
      </c>
      <c r="BW161" s="129"/>
      <c r="XEU161" s="6" t="str">
        <f t="shared" si="3"/>
        <v>Contact_Center__Life</v>
      </c>
    </row>
    <row r="162" spans="1:75 16375:16375" ht="25.5" hidden="1" x14ac:dyDescent="0.2">
      <c r="A162" s="126" t="s">
        <v>13</v>
      </c>
      <c r="B162" s="57" t="s">
        <v>742</v>
      </c>
      <c r="C162" s="57" t="s">
        <v>743</v>
      </c>
      <c r="D162" s="57" t="s">
        <v>2190</v>
      </c>
      <c r="E162" s="57" t="s">
        <v>304</v>
      </c>
      <c r="F162" s="58" t="s">
        <v>2800</v>
      </c>
      <c r="G162" s="58" t="s">
        <v>2808</v>
      </c>
      <c r="H162" s="58" t="s">
        <v>253</v>
      </c>
      <c r="I162" s="58" t="s">
        <v>253</v>
      </c>
      <c r="J162" s="58" t="s">
        <v>253</v>
      </c>
      <c r="K162" s="58" t="s">
        <v>253</v>
      </c>
      <c r="L162" s="58" t="s">
        <v>253</v>
      </c>
      <c r="M162" s="58"/>
      <c r="N162" s="58"/>
      <c r="O162" s="58"/>
      <c r="P162" s="58"/>
      <c r="Q162" s="57" t="s">
        <v>2809</v>
      </c>
      <c r="R162" s="58" t="s">
        <v>2810</v>
      </c>
      <c r="S162" s="58" t="s">
        <v>2195</v>
      </c>
      <c r="T162" s="58" t="s">
        <v>2811</v>
      </c>
      <c r="U162" s="58" t="s">
        <v>2812</v>
      </c>
      <c r="V162" s="58" t="s">
        <v>2813</v>
      </c>
      <c r="W162" s="58" t="s">
        <v>140</v>
      </c>
      <c r="X162" s="58" t="s">
        <v>270</v>
      </c>
      <c r="Y162" s="58" t="s">
        <v>143</v>
      </c>
      <c r="Z162" s="90">
        <v>1</v>
      </c>
      <c r="AA162" s="90">
        <v>0</v>
      </c>
      <c r="AB162" s="108"/>
      <c r="AC162" s="108">
        <v>19</v>
      </c>
      <c r="AD162" s="108">
        <v>27</v>
      </c>
      <c r="AE162" s="58" t="s">
        <v>260</v>
      </c>
      <c r="AF162" s="58" t="s">
        <v>143</v>
      </c>
      <c r="AG162" s="59" t="s">
        <v>144</v>
      </c>
      <c r="AH162" s="58" t="s">
        <v>143</v>
      </c>
      <c r="AI162" s="58" t="s">
        <v>140</v>
      </c>
      <c r="AJ162" s="58" t="s">
        <v>2482</v>
      </c>
      <c r="AK162" s="63">
        <v>44774</v>
      </c>
      <c r="AL162" s="58" t="s">
        <v>272</v>
      </c>
      <c r="AM162" s="58" t="s">
        <v>685</v>
      </c>
      <c r="AN162" s="58" t="s">
        <v>2816</v>
      </c>
      <c r="AO162" s="58">
        <v>1</v>
      </c>
      <c r="AP162" s="58" t="s">
        <v>2817</v>
      </c>
      <c r="AQ162" s="58" t="s">
        <v>140</v>
      </c>
      <c r="AR162" s="58" t="s">
        <v>140</v>
      </c>
      <c r="AS162" s="58" t="s">
        <v>140</v>
      </c>
      <c r="AT162" s="58" t="s">
        <v>140</v>
      </c>
      <c r="AU162" s="58" t="s">
        <v>140</v>
      </c>
      <c r="AV162" s="58" t="s">
        <v>140</v>
      </c>
      <c r="AW162" s="58" t="s">
        <v>140</v>
      </c>
      <c r="AX162" s="58" t="s">
        <v>143</v>
      </c>
      <c r="AY162" s="58" t="s">
        <v>520</v>
      </c>
      <c r="AZ162" s="61" t="s">
        <v>150</v>
      </c>
      <c r="BA162" s="58"/>
      <c r="BB162" s="58" t="s">
        <v>3500</v>
      </c>
      <c r="BC162" s="58" t="s">
        <v>323</v>
      </c>
      <c r="BD162" s="62">
        <v>0.97</v>
      </c>
      <c r="BE162" s="58">
        <v>0.8</v>
      </c>
      <c r="BF162" s="58">
        <v>625</v>
      </c>
      <c r="BG162" s="58" t="s">
        <v>2819</v>
      </c>
      <c r="BH162" s="58" t="s">
        <v>2819</v>
      </c>
      <c r="BI162" s="58">
        <v>0.03</v>
      </c>
      <c r="BJ162" s="58" t="s">
        <v>2820</v>
      </c>
      <c r="BK162" s="58" t="s">
        <v>140</v>
      </c>
      <c r="BL162" s="58" t="s">
        <v>2821</v>
      </c>
      <c r="BM162" s="58" t="s">
        <v>140</v>
      </c>
      <c r="BN162" s="58" t="s">
        <v>140</v>
      </c>
      <c r="BO162" s="58" t="s">
        <v>140</v>
      </c>
      <c r="BP162" s="58" t="s">
        <v>140</v>
      </c>
      <c r="BQ162" s="58" t="s">
        <v>140</v>
      </c>
      <c r="BR162" s="58" t="s">
        <v>239</v>
      </c>
      <c r="BS162" s="58" t="s">
        <v>140</v>
      </c>
      <c r="BT162" s="58" t="s">
        <v>2822</v>
      </c>
      <c r="BU162" s="58" t="s">
        <v>2823</v>
      </c>
      <c r="BV162" s="129" t="s">
        <v>3505</v>
      </c>
      <c r="BW162" s="129"/>
      <c r="XEU162" s="6" t="str">
        <f t="shared" si="3"/>
        <v>Contact_Center__Life</v>
      </c>
    </row>
    <row r="163" spans="1:75 16375:16375" ht="25.5" hidden="1" x14ac:dyDescent="0.2">
      <c r="A163" s="126" t="s">
        <v>13</v>
      </c>
      <c r="B163" s="57" t="s">
        <v>742</v>
      </c>
      <c r="C163" s="57" t="s">
        <v>743</v>
      </c>
      <c r="D163" s="57" t="s">
        <v>2190</v>
      </c>
      <c r="E163" s="57" t="s">
        <v>304</v>
      </c>
      <c r="F163" s="58" t="s">
        <v>2824</v>
      </c>
      <c r="G163" s="58" t="s">
        <v>2808</v>
      </c>
      <c r="H163" s="58" t="s">
        <v>253</v>
      </c>
      <c r="I163" s="58" t="s">
        <v>253</v>
      </c>
      <c r="J163" s="58" t="s">
        <v>253</v>
      </c>
      <c r="K163" s="58" t="s">
        <v>253</v>
      </c>
      <c r="L163" s="58" t="s">
        <v>253</v>
      </c>
      <c r="M163" s="58"/>
      <c r="N163" s="58"/>
      <c r="O163" s="58"/>
      <c r="P163" s="58"/>
      <c r="Q163" s="57" t="s">
        <v>2825</v>
      </c>
      <c r="R163" s="58" t="s">
        <v>2810</v>
      </c>
      <c r="S163" s="58" t="s">
        <v>2826</v>
      </c>
      <c r="T163" s="58" t="s">
        <v>2827</v>
      </c>
      <c r="U163" s="58" t="s">
        <v>2828</v>
      </c>
      <c r="V163" s="58" t="s">
        <v>2813</v>
      </c>
      <c r="W163" s="58" t="s">
        <v>140</v>
      </c>
      <c r="X163" s="58" t="s">
        <v>270</v>
      </c>
      <c r="Y163" s="58" t="s">
        <v>143</v>
      </c>
      <c r="Z163" s="90">
        <v>1</v>
      </c>
      <c r="AA163" s="90">
        <v>0</v>
      </c>
      <c r="AB163" s="108">
        <v>3</v>
      </c>
      <c r="AC163" s="108">
        <v>3</v>
      </c>
      <c r="AD163" s="108">
        <v>6</v>
      </c>
      <c r="AE163" s="58" t="s">
        <v>142</v>
      </c>
      <c r="AF163" s="58" t="s">
        <v>143</v>
      </c>
      <c r="AG163" s="59" t="s">
        <v>144</v>
      </c>
      <c r="AH163" s="58" t="s">
        <v>143</v>
      </c>
      <c r="AI163" s="58" t="s">
        <v>140</v>
      </c>
      <c r="AJ163" s="58" t="s">
        <v>2405</v>
      </c>
      <c r="AK163" s="63">
        <v>45323</v>
      </c>
      <c r="AL163" s="58" t="s">
        <v>272</v>
      </c>
      <c r="AM163" s="58" t="s">
        <v>685</v>
      </c>
      <c r="AN163" s="58" t="s">
        <v>2816</v>
      </c>
      <c r="AO163" s="58">
        <v>1</v>
      </c>
      <c r="AP163" s="58" t="s">
        <v>2817</v>
      </c>
      <c r="AQ163" s="58" t="s">
        <v>140</v>
      </c>
      <c r="AR163" s="58" t="s">
        <v>140</v>
      </c>
      <c r="AS163" s="58" t="s">
        <v>140</v>
      </c>
      <c r="AT163" s="58" t="s">
        <v>140</v>
      </c>
      <c r="AU163" s="58" t="s">
        <v>140</v>
      </c>
      <c r="AV163" s="58" t="s">
        <v>140</v>
      </c>
      <c r="AW163" s="58" t="s">
        <v>140</v>
      </c>
      <c r="AX163" s="58" t="s">
        <v>140</v>
      </c>
      <c r="AY163" s="58" t="s">
        <v>520</v>
      </c>
      <c r="AZ163" s="61" t="s">
        <v>150</v>
      </c>
      <c r="BA163" s="58"/>
      <c r="BB163" s="58" t="s">
        <v>3500</v>
      </c>
      <c r="BC163" s="58" t="s">
        <v>323</v>
      </c>
      <c r="BD163" s="62">
        <v>0.97</v>
      </c>
      <c r="BE163" s="58">
        <v>0.8</v>
      </c>
      <c r="BF163" s="58">
        <v>630</v>
      </c>
      <c r="BG163" s="58" t="s">
        <v>2819</v>
      </c>
      <c r="BH163" s="58" t="s">
        <v>2819</v>
      </c>
      <c r="BI163" s="58">
        <v>0.03</v>
      </c>
      <c r="BJ163" s="58" t="s">
        <v>2820</v>
      </c>
      <c r="BK163" s="58" t="s">
        <v>140</v>
      </c>
      <c r="BL163" s="58" t="s">
        <v>2821</v>
      </c>
      <c r="BM163" s="58" t="s">
        <v>140</v>
      </c>
      <c r="BN163" s="58" t="s">
        <v>140</v>
      </c>
      <c r="BO163" s="58" t="s">
        <v>140</v>
      </c>
      <c r="BP163" s="58" t="s">
        <v>140</v>
      </c>
      <c r="BQ163" s="58" t="s">
        <v>140</v>
      </c>
      <c r="BR163" s="58" t="s">
        <v>239</v>
      </c>
      <c r="BS163" s="58" t="s">
        <v>140</v>
      </c>
      <c r="BT163" s="58" t="s">
        <v>2822</v>
      </c>
      <c r="BU163" s="58" t="s">
        <v>2823</v>
      </c>
      <c r="BV163" s="129" t="s">
        <v>3505</v>
      </c>
      <c r="BW163" s="129"/>
      <c r="XEU163" s="6" t="str">
        <f t="shared" ref="XEU163:XEU183" si="4">(IF(RIGHT(SUBSTITUTE(SUBSTITUTE(SUBSTITUTE(SUBSTITUTE(SUBSTITUTE(SUBSTITUTE(SUBSTITUTE(SUBSTITUTE(SUBSTITUTE(D163," ","_"),"/","_"),"&amp;","_"),"(","_"),")","_"),",","_"),"-","_"),".","_"),"'","_"))="_",LEFT(SUBSTITUTE(SUBSTITUTE(SUBSTITUTE(SUBSTITUTE(SUBSTITUTE(SUBSTITUTE(SUBSTITUTE(SUBSTITUTE(SUBSTITUTE(D163," ","_"),"/","_"),"&amp;","_"),"(","_"),")","_"),",","_"),"-","_"),".","_"),"'","_"),LEN(SUBSTITUTE(SUBSTITUTE(SUBSTITUTE(SUBSTITUTE(SUBSTITUTE(SUBSTITUTE(SUBSTITUTE(SUBSTITUTE(SUBSTITUTE(D163," ","_"),"/","_"),"&amp;","_"),"(","_"),")","_"),",","_"),"-","_"),".","_"),"'","_"))-1),SUBSTITUTE(SUBSTITUTE(SUBSTITUTE(SUBSTITUTE(SUBSTITUTE(SUBSTITUTE(SUBSTITUTE(SUBSTITUTE(SUBSTITUTE(D163," ","_"),"/","_"),"&amp;","_"),"(","_"),")","_"),",","_"),"-","_"),".","_"),"'","_")))</f>
        <v>Contact_Center__Life</v>
      </c>
    </row>
    <row r="164" spans="1:75 16375:16375" ht="25.5" hidden="1" x14ac:dyDescent="0.2">
      <c r="A164" s="126" t="s">
        <v>13</v>
      </c>
      <c r="B164" s="57" t="s">
        <v>742</v>
      </c>
      <c r="C164" s="57" t="s">
        <v>743</v>
      </c>
      <c r="D164" s="57" t="s">
        <v>2190</v>
      </c>
      <c r="E164" s="57" t="s">
        <v>304</v>
      </c>
      <c r="F164" s="58" t="s">
        <v>2805</v>
      </c>
      <c r="G164" s="58" t="s">
        <v>2808</v>
      </c>
      <c r="H164" s="58" t="s">
        <v>253</v>
      </c>
      <c r="I164" s="58" t="s">
        <v>253</v>
      </c>
      <c r="J164" s="58" t="s">
        <v>253</v>
      </c>
      <c r="K164" s="58"/>
      <c r="L164" s="58" t="s">
        <v>253</v>
      </c>
      <c r="M164" s="58"/>
      <c r="N164" s="58"/>
      <c r="O164" s="58"/>
      <c r="P164" s="58"/>
      <c r="Q164" s="57" t="s">
        <v>2830</v>
      </c>
      <c r="R164" s="58" t="s">
        <v>2810</v>
      </c>
      <c r="S164" s="58" t="s">
        <v>2195</v>
      </c>
      <c r="T164" s="58" t="s">
        <v>2831</v>
      </c>
      <c r="U164" s="58" t="s">
        <v>2828</v>
      </c>
      <c r="V164" s="58" t="s">
        <v>2813</v>
      </c>
      <c r="W164" s="58" t="s">
        <v>140</v>
      </c>
      <c r="X164" s="58" t="s">
        <v>270</v>
      </c>
      <c r="Y164" s="58" t="s">
        <v>143</v>
      </c>
      <c r="Z164" s="90">
        <v>1</v>
      </c>
      <c r="AA164" s="90">
        <v>0</v>
      </c>
      <c r="AB164" s="108"/>
      <c r="AC164" s="108">
        <v>19</v>
      </c>
      <c r="AD164" s="108">
        <v>26</v>
      </c>
      <c r="AE164" s="58" t="s">
        <v>260</v>
      </c>
      <c r="AF164" s="58" t="s">
        <v>143</v>
      </c>
      <c r="AG164" s="59" t="s">
        <v>144</v>
      </c>
      <c r="AH164" s="58" t="s">
        <v>143</v>
      </c>
      <c r="AI164" s="58" t="s">
        <v>140</v>
      </c>
      <c r="AJ164" s="58" t="s">
        <v>2482</v>
      </c>
      <c r="AK164" s="63">
        <v>45323</v>
      </c>
      <c r="AL164" s="58" t="s">
        <v>272</v>
      </c>
      <c r="AM164" s="58" t="s">
        <v>685</v>
      </c>
      <c r="AN164" s="58" t="s">
        <v>2816</v>
      </c>
      <c r="AO164" s="58">
        <v>1</v>
      </c>
      <c r="AP164" s="58" t="s">
        <v>2817</v>
      </c>
      <c r="AQ164" s="58" t="s">
        <v>140</v>
      </c>
      <c r="AR164" s="58" t="s">
        <v>140</v>
      </c>
      <c r="AS164" s="58" t="s">
        <v>140</v>
      </c>
      <c r="AT164" s="58" t="s">
        <v>140</v>
      </c>
      <c r="AU164" s="58" t="s">
        <v>140</v>
      </c>
      <c r="AV164" s="58" t="s">
        <v>140</v>
      </c>
      <c r="AW164" s="58" t="s">
        <v>140</v>
      </c>
      <c r="AX164" s="58" t="s">
        <v>140</v>
      </c>
      <c r="AY164" s="58" t="s">
        <v>520</v>
      </c>
      <c r="AZ164" s="61" t="s">
        <v>150</v>
      </c>
      <c r="BA164" s="58"/>
      <c r="BB164" s="58" t="s">
        <v>3500</v>
      </c>
      <c r="BC164" s="58" t="s">
        <v>323</v>
      </c>
      <c r="BD164" s="62">
        <v>0.97</v>
      </c>
      <c r="BE164" s="58">
        <v>0.8</v>
      </c>
      <c r="BF164" s="58">
        <v>550</v>
      </c>
      <c r="BG164" s="58" t="s">
        <v>2819</v>
      </c>
      <c r="BH164" s="58" t="s">
        <v>2819</v>
      </c>
      <c r="BI164" s="58">
        <v>0.03</v>
      </c>
      <c r="BJ164" s="58" t="s">
        <v>2820</v>
      </c>
      <c r="BK164" s="58" t="s">
        <v>140</v>
      </c>
      <c r="BL164" s="58" t="s">
        <v>2821</v>
      </c>
      <c r="BM164" s="58" t="s">
        <v>140</v>
      </c>
      <c r="BN164" s="58" t="s">
        <v>140</v>
      </c>
      <c r="BO164" s="58" t="s">
        <v>140</v>
      </c>
      <c r="BP164" s="58" t="s">
        <v>140</v>
      </c>
      <c r="BQ164" s="58" t="s">
        <v>140</v>
      </c>
      <c r="BR164" s="58" t="s">
        <v>239</v>
      </c>
      <c r="BS164" s="58" t="s">
        <v>140</v>
      </c>
      <c r="BT164" s="58" t="s">
        <v>2832</v>
      </c>
      <c r="BU164" s="58" t="s">
        <v>2823</v>
      </c>
      <c r="BV164" s="129" t="s">
        <v>3505</v>
      </c>
      <c r="BW164" s="129"/>
      <c r="XEU164" s="6" t="str">
        <f t="shared" si="4"/>
        <v>Contact_Center__Life</v>
      </c>
    </row>
    <row r="165" spans="1:75 16375:16375" ht="25.5" hidden="1" x14ac:dyDescent="0.2">
      <c r="A165" s="126" t="s">
        <v>13</v>
      </c>
      <c r="B165" s="57" t="s">
        <v>742</v>
      </c>
      <c r="C165" s="57" t="s">
        <v>743</v>
      </c>
      <c r="D165" s="57" t="s">
        <v>2190</v>
      </c>
      <c r="E165" s="57" t="s">
        <v>304</v>
      </c>
      <c r="F165" s="58" t="s">
        <v>2769</v>
      </c>
      <c r="G165" s="58" t="s">
        <v>2808</v>
      </c>
      <c r="H165" s="58" t="s">
        <v>253</v>
      </c>
      <c r="I165" s="58" t="s">
        <v>253</v>
      </c>
      <c r="J165" s="58" t="s">
        <v>253</v>
      </c>
      <c r="K165" s="58"/>
      <c r="L165" s="58" t="s">
        <v>253</v>
      </c>
      <c r="M165" s="58"/>
      <c r="N165" s="58"/>
      <c r="O165" s="58"/>
      <c r="P165" s="58"/>
      <c r="Q165" s="57" t="s">
        <v>2833</v>
      </c>
      <c r="R165" s="58" t="s">
        <v>2810</v>
      </c>
      <c r="S165" s="58" t="s">
        <v>2826</v>
      </c>
      <c r="T165" s="58" t="s">
        <v>2831</v>
      </c>
      <c r="U165" s="58" t="s">
        <v>2828</v>
      </c>
      <c r="V165" s="58" t="s">
        <v>2813</v>
      </c>
      <c r="W165" s="58" t="s">
        <v>140</v>
      </c>
      <c r="X165" s="58" t="s">
        <v>270</v>
      </c>
      <c r="Y165" s="58" t="s">
        <v>143</v>
      </c>
      <c r="Z165" s="90">
        <v>1</v>
      </c>
      <c r="AA165" s="90">
        <v>0</v>
      </c>
      <c r="AB165" s="108"/>
      <c r="AC165" s="108">
        <v>29</v>
      </c>
      <c r="AD165" s="108">
        <v>39</v>
      </c>
      <c r="AE165" s="58" t="s">
        <v>260</v>
      </c>
      <c r="AF165" s="58" t="s">
        <v>143</v>
      </c>
      <c r="AG165" s="59" t="s">
        <v>144</v>
      </c>
      <c r="AH165" s="58" t="s">
        <v>143</v>
      </c>
      <c r="AI165" s="58" t="s">
        <v>140</v>
      </c>
      <c r="AJ165" s="58" t="s">
        <v>2482</v>
      </c>
      <c r="AK165" s="63">
        <v>45323</v>
      </c>
      <c r="AL165" s="58" t="s">
        <v>272</v>
      </c>
      <c r="AM165" s="58" t="s">
        <v>685</v>
      </c>
      <c r="AN165" s="58" t="s">
        <v>2816</v>
      </c>
      <c r="AO165" s="58">
        <v>1</v>
      </c>
      <c r="AP165" s="58" t="s">
        <v>2817</v>
      </c>
      <c r="AQ165" s="58" t="s">
        <v>140</v>
      </c>
      <c r="AR165" s="58" t="s">
        <v>140</v>
      </c>
      <c r="AS165" s="58" t="s">
        <v>140</v>
      </c>
      <c r="AT165" s="58" t="s">
        <v>140</v>
      </c>
      <c r="AU165" s="58" t="s">
        <v>140</v>
      </c>
      <c r="AV165" s="58" t="s">
        <v>140</v>
      </c>
      <c r="AW165" s="58" t="s">
        <v>140</v>
      </c>
      <c r="AX165" s="58" t="s">
        <v>140</v>
      </c>
      <c r="AY165" s="58" t="s">
        <v>520</v>
      </c>
      <c r="AZ165" s="61" t="s">
        <v>150</v>
      </c>
      <c r="BA165" s="58"/>
      <c r="BB165" s="58" t="s">
        <v>2484</v>
      </c>
      <c r="BC165" s="58" t="s">
        <v>323</v>
      </c>
      <c r="BD165" s="62">
        <v>0.97</v>
      </c>
      <c r="BE165" s="58">
        <v>0.8</v>
      </c>
      <c r="BF165" s="58">
        <v>670</v>
      </c>
      <c r="BG165" s="58" t="s">
        <v>2819</v>
      </c>
      <c r="BH165" s="58" t="s">
        <v>2819</v>
      </c>
      <c r="BI165" s="58">
        <v>0.03</v>
      </c>
      <c r="BJ165" s="58" t="s">
        <v>2820</v>
      </c>
      <c r="BK165" s="58" t="s">
        <v>140</v>
      </c>
      <c r="BL165" s="58" t="s">
        <v>2821</v>
      </c>
      <c r="BM165" s="58" t="s">
        <v>140</v>
      </c>
      <c r="BN165" s="58" t="s">
        <v>140</v>
      </c>
      <c r="BO165" s="58" t="s">
        <v>140</v>
      </c>
      <c r="BP165" s="58" t="s">
        <v>140</v>
      </c>
      <c r="BQ165" s="58" t="s">
        <v>140</v>
      </c>
      <c r="BR165" s="58" t="s">
        <v>239</v>
      </c>
      <c r="BS165" s="58" t="s">
        <v>140</v>
      </c>
      <c r="BT165" s="58" t="s">
        <v>2832</v>
      </c>
      <c r="BU165" s="58" t="s">
        <v>2823</v>
      </c>
      <c r="BV165" s="129" t="s">
        <v>3505</v>
      </c>
      <c r="BW165" s="129"/>
      <c r="XEU165" s="6" t="str">
        <f t="shared" si="4"/>
        <v>Contact_Center__Life</v>
      </c>
    </row>
    <row r="166" spans="1:75 16375:16375" ht="25.5" hidden="1" x14ac:dyDescent="0.2">
      <c r="A166" s="159" t="s">
        <v>13</v>
      </c>
      <c r="B166" s="74" t="s">
        <v>742</v>
      </c>
      <c r="C166" s="74" t="s">
        <v>743</v>
      </c>
      <c r="D166" s="74" t="s">
        <v>2190</v>
      </c>
      <c r="E166" s="74" t="s">
        <v>2834</v>
      </c>
      <c r="F166" s="73" t="s">
        <v>602</v>
      </c>
      <c r="G166" s="73" t="s">
        <v>2808</v>
      </c>
      <c r="H166" s="73" t="s">
        <v>253</v>
      </c>
      <c r="I166" s="73" t="s">
        <v>253</v>
      </c>
      <c r="J166" s="73"/>
      <c r="K166" s="73"/>
      <c r="L166" s="73" t="s">
        <v>253</v>
      </c>
      <c r="M166" s="73" t="s">
        <v>253</v>
      </c>
      <c r="N166" s="73"/>
      <c r="O166" s="73"/>
      <c r="P166" s="73"/>
      <c r="Q166" s="74" t="s">
        <v>2835</v>
      </c>
      <c r="R166" s="73" t="s">
        <v>2836</v>
      </c>
      <c r="S166" s="73" t="s">
        <v>2195</v>
      </c>
      <c r="T166" s="73" t="s">
        <v>2837</v>
      </c>
      <c r="U166" s="73" t="s">
        <v>2838</v>
      </c>
      <c r="V166" s="73" t="s">
        <v>2839</v>
      </c>
      <c r="W166" s="73" t="s">
        <v>140</v>
      </c>
      <c r="X166" s="73" t="s">
        <v>270</v>
      </c>
      <c r="Y166" s="73" t="s">
        <v>143</v>
      </c>
      <c r="Z166" s="174">
        <v>1</v>
      </c>
      <c r="AA166" s="174">
        <v>0</v>
      </c>
      <c r="AB166" s="75"/>
      <c r="AC166" s="75">
        <v>0</v>
      </c>
      <c r="AD166" s="75">
        <v>0</v>
      </c>
      <c r="AE166" s="73" t="s">
        <v>260</v>
      </c>
      <c r="AF166" s="73" t="s">
        <v>143</v>
      </c>
      <c r="AG166" s="76" t="s">
        <v>144</v>
      </c>
      <c r="AH166" s="73" t="s">
        <v>143</v>
      </c>
      <c r="AI166" s="73" t="s">
        <v>140</v>
      </c>
      <c r="AJ166" s="73" t="s">
        <v>2482</v>
      </c>
      <c r="AK166" s="175">
        <v>45292</v>
      </c>
      <c r="AL166" s="73" t="s">
        <v>272</v>
      </c>
      <c r="AM166" s="73" t="s">
        <v>685</v>
      </c>
      <c r="AN166" s="73" t="s">
        <v>2816</v>
      </c>
      <c r="AO166" s="73">
        <v>1</v>
      </c>
      <c r="AP166" s="73" t="s">
        <v>2817</v>
      </c>
      <c r="AQ166" s="73" t="s">
        <v>140</v>
      </c>
      <c r="AR166" s="73" t="s">
        <v>140</v>
      </c>
      <c r="AS166" s="73" t="s">
        <v>140</v>
      </c>
      <c r="AT166" s="73" t="s">
        <v>140</v>
      </c>
      <c r="AU166" s="73" t="s">
        <v>140</v>
      </c>
      <c r="AV166" s="73" t="s">
        <v>140</v>
      </c>
      <c r="AW166" s="73" t="s">
        <v>140</v>
      </c>
      <c r="AX166" s="73" t="s">
        <v>140</v>
      </c>
      <c r="AY166" s="73" t="s">
        <v>520</v>
      </c>
      <c r="AZ166" s="176" t="s">
        <v>150</v>
      </c>
      <c r="BA166" s="73"/>
      <c r="BB166" s="73" t="s">
        <v>3500</v>
      </c>
      <c r="BC166" s="73" t="s">
        <v>323</v>
      </c>
      <c r="BD166" s="78">
        <v>0.97</v>
      </c>
      <c r="BE166" s="73">
        <v>0.8</v>
      </c>
      <c r="BF166" s="73">
        <v>790</v>
      </c>
      <c r="BG166" s="73" t="s">
        <v>2819</v>
      </c>
      <c r="BH166" s="73" t="s">
        <v>2819</v>
      </c>
      <c r="BI166" s="73">
        <v>0.03</v>
      </c>
      <c r="BJ166" s="73" t="s">
        <v>2820</v>
      </c>
      <c r="BK166" s="73" t="s">
        <v>140</v>
      </c>
      <c r="BL166" s="73" t="s">
        <v>2821</v>
      </c>
      <c r="BM166" s="73" t="s">
        <v>140</v>
      </c>
      <c r="BN166" s="73" t="s">
        <v>140</v>
      </c>
      <c r="BO166" s="73" t="s">
        <v>140</v>
      </c>
      <c r="BP166" s="73" t="s">
        <v>140</v>
      </c>
      <c r="BQ166" s="73" t="s">
        <v>140</v>
      </c>
      <c r="BR166" s="73" t="s">
        <v>239</v>
      </c>
      <c r="BS166" s="73" t="s">
        <v>140</v>
      </c>
      <c r="BT166" s="73" t="s">
        <v>2832</v>
      </c>
      <c r="BU166" s="73" t="s">
        <v>2823</v>
      </c>
      <c r="BV166" s="160" t="s">
        <v>3506</v>
      </c>
      <c r="BW166" s="160" t="s">
        <v>2841</v>
      </c>
      <c r="XEU166" s="6" t="str">
        <f t="shared" si="4"/>
        <v>Contact_Center__Life</v>
      </c>
    </row>
    <row r="167" spans="1:75 16375:16375" ht="25.5" hidden="1" x14ac:dyDescent="0.2">
      <c r="A167" s="126" t="s">
        <v>13</v>
      </c>
      <c r="B167" s="57" t="s">
        <v>742</v>
      </c>
      <c r="C167" s="57" t="s">
        <v>743</v>
      </c>
      <c r="D167" s="57" t="s">
        <v>2190</v>
      </c>
      <c r="E167" s="57" t="s">
        <v>304</v>
      </c>
      <c r="F167" s="58" t="s">
        <v>2842</v>
      </c>
      <c r="G167" s="58" t="s">
        <v>2843</v>
      </c>
      <c r="H167" s="58" t="s">
        <v>253</v>
      </c>
      <c r="I167" s="58" t="s">
        <v>253</v>
      </c>
      <c r="J167" s="58" t="s">
        <v>253</v>
      </c>
      <c r="K167" s="58" t="s">
        <v>253</v>
      </c>
      <c r="L167" s="58" t="s">
        <v>253</v>
      </c>
      <c r="M167" s="58"/>
      <c r="N167" s="58" t="s">
        <v>253</v>
      </c>
      <c r="O167" s="58"/>
      <c r="P167" s="58"/>
      <c r="Q167" s="57" t="s">
        <v>2844</v>
      </c>
      <c r="R167" s="58" t="s">
        <v>308</v>
      </c>
      <c r="S167" s="58" t="s">
        <v>2195</v>
      </c>
      <c r="T167" s="58" t="s">
        <v>2845</v>
      </c>
      <c r="U167" s="58" t="s">
        <v>1112</v>
      </c>
      <c r="V167" s="58" t="s">
        <v>493</v>
      </c>
      <c r="W167" s="58" t="s">
        <v>140</v>
      </c>
      <c r="X167" s="58" t="s">
        <v>270</v>
      </c>
      <c r="Y167" s="58" t="s">
        <v>143</v>
      </c>
      <c r="Z167" s="90">
        <v>1</v>
      </c>
      <c r="AA167" s="90">
        <v>0</v>
      </c>
      <c r="AB167" s="108"/>
      <c r="AC167" s="108">
        <v>8</v>
      </c>
      <c r="AD167" s="108">
        <v>12</v>
      </c>
      <c r="AE167" s="58" t="s">
        <v>260</v>
      </c>
      <c r="AF167" s="58" t="s">
        <v>143</v>
      </c>
      <c r="AG167" s="59" t="s">
        <v>144</v>
      </c>
      <c r="AH167" s="58" t="s">
        <v>143</v>
      </c>
      <c r="AI167" s="58" t="s">
        <v>140</v>
      </c>
      <c r="AJ167" s="58" t="s">
        <v>2482</v>
      </c>
      <c r="AK167" s="63">
        <v>45323</v>
      </c>
      <c r="AL167" s="58" t="s">
        <v>272</v>
      </c>
      <c r="AM167" s="58" t="s">
        <v>685</v>
      </c>
      <c r="AN167" s="58" t="s">
        <v>2816</v>
      </c>
      <c r="AO167" s="58">
        <v>1</v>
      </c>
      <c r="AP167" s="58" t="s">
        <v>2817</v>
      </c>
      <c r="AQ167" s="58" t="s">
        <v>140</v>
      </c>
      <c r="AR167" s="58" t="s">
        <v>140</v>
      </c>
      <c r="AS167" s="58" t="s">
        <v>140</v>
      </c>
      <c r="AT167" s="58" t="s">
        <v>140</v>
      </c>
      <c r="AU167" s="58" t="s">
        <v>140</v>
      </c>
      <c r="AV167" s="58" t="s">
        <v>140</v>
      </c>
      <c r="AW167" s="58" t="s">
        <v>140</v>
      </c>
      <c r="AX167" s="58" t="s">
        <v>140</v>
      </c>
      <c r="AY167" s="58" t="s">
        <v>520</v>
      </c>
      <c r="AZ167" s="61" t="s">
        <v>150</v>
      </c>
      <c r="BA167" s="58"/>
      <c r="BB167" s="58" t="s">
        <v>2484</v>
      </c>
      <c r="BC167" s="58" t="s">
        <v>323</v>
      </c>
      <c r="BD167" s="62">
        <v>0.97</v>
      </c>
      <c r="BE167" s="58">
        <v>0.8</v>
      </c>
      <c r="BF167" s="58">
        <v>625</v>
      </c>
      <c r="BG167" s="58" t="s">
        <v>2819</v>
      </c>
      <c r="BH167" s="58" t="s">
        <v>2819</v>
      </c>
      <c r="BI167" s="58">
        <v>0.03</v>
      </c>
      <c r="BJ167" s="58" t="s">
        <v>2820</v>
      </c>
      <c r="BK167" s="58" t="s">
        <v>2846</v>
      </c>
      <c r="BL167" s="58" t="s">
        <v>2821</v>
      </c>
      <c r="BM167" s="58"/>
      <c r="BN167" s="58"/>
      <c r="BO167" s="58"/>
      <c r="BP167" s="58" t="s">
        <v>270</v>
      </c>
      <c r="BQ167" s="58">
        <v>0.15</v>
      </c>
      <c r="BR167" s="58" t="s">
        <v>239</v>
      </c>
      <c r="BS167" s="58" t="s">
        <v>140</v>
      </c>
      <c r="BT167" s="58" t="s">
        <v>2822</v>
      </c>
      <c r="BU167" s="58" t="s">
        <v>2823</v>
      </c>
      <c r="BV167" s="129" t="s">
        <v>3505</v>
      </c>
      <c r="BW167" s="129"/>
      <c r="XEU167" s="6" t="str">
        <f t="shared" si="4"/>
        <v>Contact_Center__Life</v>
      </c>
    </row>
    <row r="168" spans="1:75 16375:16375" ht="25.5" hidden="1" x14ac:dyDescent="0.2">
      <c r="A168" s="126" t="s">
        <v>13</v>
      </c>
      <c r="B168" s="57" t="s">
        <v>742</v>
      </c>
      <c r="C168" s="57" t="s">
        <v>743</v>
      </c>
      <c r="D168" s="57" t="s">
        <v>2190</v>
      </c>
      <c r="E168" s="57" t="s">
        <v>304</v>
      </c>
      <c r="F168" s="58" t="s">
        <v>2847</v>
      </c>
      <c r="G168" s="58" t="s">
        <v>2843</v>
      </c>
      <c r="H168" s="58" t="s">
        <v>253</v>
      </c>
      <c r="I168" s="58" t="s">
        <v>253</v>
      </c>
      <c r="J168" s="58" t="s">
        <v>253</v>
      </c>
      <c r="K168" s="58" t="s">
        <v>253</v>
      </c>
      <c r="L168" s="58" t="s">
        <v>253</v>
      </c>
      <c r="M168" s="58"/>
      <c r="N168" s="58" t="s">
        <v>253</v>
      </c>
      <c r="O168" s="58"/>
      <c r="P168" s="58"/>
      <c r="Q168" s="57" t="s">
        <v>2848</v>
      </c>
      <c r="R168" s="58" t="s">
        <v>2839</v>
      </c>
      <c r="S168" s="58" t="s">
        <v>2195</v>
      </c>
      <c r="T168" s="58" t="s">
        <v>2845</v>
      </c>
      <c r="U168" s="58" t="s">
        <v>1112</v>
      </c>
      <c r="V168" s="58" t="s">
        <v>493</v>
      </c>
      <c r="W168" s="58" t="s">
        <v>140</v>
      </c>
      <c r="X168" s="58" t="s">
        <v>270</v>
      </c>
      <c r="Y168" s="58" t="s">
        <v>143</v>
      </c>
      <c r="Z168" s="90">
        <v>1</v>
      </c>
      <c r="AA168" s="90">
        <v>0</v>
      </c>
      <c r="AB168" s="108"/>
      <c r="AC168" s="108">
        <v>9</v>
      </c>
      <c r="AD168" s="108">
        <v>14</v>
      </c>
      <c r="AE168" s="58" t="s">
        <v>260</v>
      </c>
      <c r="AF168" s="58" t="s">
        <v>143</v>
      </c>
      <c r="AG168" s="59" t="s">
        <v>144</v>
      </c>
      <c r="AH168" s="58" t="s">
        <v>143</v>
      </c>
      <c r="AI168" s="58" t="s">
        <v>140</v>
      </c>
      <c r="AJ168" s="58" t="s">
        <v>2482</v>
      </c>
      <c r="AK168" s="63">
        <v>45323</v>
      </c>
      <c r="AL168" s="58" t="s">
        <v>272</v>
      </c>
      <c r="AM168" s="58" t="s">
        <v>685</v>
      </c>
      <c r="AN168" s="58" t="s">
        <v>2816</v>
      </c>
      <c r="AO168" s="58">
        <v>1</v>
      </c>
      <c r="AP168" s="58" t="s">
        <v>2817</v>
      </c>
      <c r="AQ168" s="58" t="s">
        <v>140</v>
      </c>
      <c r="AR168" s="58" t="s">
        <v>140</v>
      </c>
      <c r="AS168" s="58" t="s">
        <v>140</v>
      </c>
      <c r="AT168" s="58" t="s">
        <v>140</v>
      </c>
      <c r="AU168" s="58" t="s">
        <v>140</v>
      </c>
      <c r="AV168" s="58" t="s">
        <v>140</v>
      </c>
      <c r="AW168" s="58" t="s">
        <v>140</v>
      </c>
      <c r="AX168" s="58" t="s">
        <v>140</v>
      </c>
      <c r="AY168" s="58" t="s">
        <v>520</v>
      </c>
      <c r="AZ168" s="61" t="s">
        <v>150</v>
      </c>
      <c r="BA168" s="58"/>
      <c r="BB168" s="58" t="s">
        <v>1182</v>
      </c>
      <c r="BC168" s="58" t="s">
        <v>323</v>
      </c>
      <c r="BD168" s="62">
        <v>0.97</v>
      </c>
      <c r="BE168" s="58">
        <v>0.8</v>
      </c>
      <c r="BF168" s="58">
        <v>630</v>
      </c>
      <c r="BG168" s="58" t="s">
        <v>2819</v>
      </c>
      <c r="BH168" s="58" t="s">
        <v>2819</v>
      </c>
      <c r="BI168" s="58">
        <v>0.03</v>
      </c>
      <c r="BJ168" s="58" t="s">
        <v>2820</v>
      </c>
      <c r="BK168" s="58" t="s">
        <v>2846</v>
      </c>
      <c r="BL168" s="58" t="s">
        <v>2821</v>
      </c>
      <c r="BM168" s="58"/>
      <c r="BN168" s="58"/>
      <c r="BO168" s="58"/>
      <c r="BP168" s="58" t="s">
        <v>270</v>
      </c>
      <c r="BQ168" s="58">
        <v>0.15</v>
      </c>
      <c r="BR168" s="58" t="s">
        <v>239</v>
      </c>
      <c r="BS168" s="58" t="s">
        <v>140</v>
      </c>
      <c r="BT168" s="58" t="s">
        <v>2822</v>
      </c>
      <c r="BU168" s="58" t="s">
        <v>750</v>
      </c>
      <c r="BV168" s="129" t="s">
        <v>3505</v>
      </c>
      <c r="BW168" s="129"/>
      <c r="XEU168" s="6" t="str">
        <f t="shared" si="4"/>
        <v>Contact_Center__Life</v>
      </c>
    </row>
    <row r="169" spans="1:75 16375:16375" ht="38.25" hidden="1" x14ac:dyDescent="0.2">
      <c r="A169" s="126" t="s">
        <v>13</v>
      </c>
      <c r="B169" s="57" t="s">
        <v>742</v>
      </c>
      <c r="C169" s="57" t="s">
        <v>743</v>
      </c>
      <c r="D169" s="57" t="s">
        <v>2190</v>
      </c>
      <c r="E169" s="57" t="s">
        <v>304</v>
      </c>
      <c r="F169" s="58" t="s">
        <v>2849</v>
      </c>
      <c r="G169" s="58" t="s">
        <v>2843</v>
      </c>
      <c r="H169" s="58" t="s">
        <v>253</v>
      </c>
      <c r="I169" s="58" t="s">
        <v>253</v>
      </c>
      <c r="J169" s="58" t="s">
        <v>253</v>
      </c>
      <c r="K169" s="58" t="s">
        <v>253</v>
      </c>
      <c r="L169" s="58" t="s">
        <v>253</v>
      </c>
      <c r="M169" s="58" t="s">
        <v>253</v>
      </c>
      <c r="N169" s="58" t="s">
        <v>253</v>
      </c>
      <c r="O169" s="58"/>
      <c r="P169" s="58" t="s">
        <v>253</v>
      </c>
      <c r="Q169" s="57" t="s">
        <v>2850</v>
      </c>
      <c r="R169" s="58" t="s">
        <v>308</v>
      </c>
      <c r="S169" s="58" t="s">
        <v>2851</v>
      </c>
      <c r="T169" s="58" t="s">
        <v>2852</v>
      </c>
      <c r="U169" s="58" t="s">
        <v>2853</v>
      </c>
      <c r="V169" s="58" t="s">
        <v>493</v>
      </c>
      <c r="W169" s="58" t="s">
        <v>140</v>
      </c>
      <c r="X169" s="58" t="s">
        <v>270</v>
      </c>
      <c r="Y169" s="58" t="s">
        <v>143</v>
      </c>
      <c r="Z169" s="90">
        <v>1</v>
      </c>
      <c r="AA169" s="90">
        <v>0</v>
      </c>
      <c r="AB169" s="108"/>
      <c r="AC169" s="108">
        <v>8</v>
      </c>
      <c r="AD169" s="108">
        <v>13</v>
      </c>
      <c r="AE169" s="58" t="s">
        <v>260</v>
      </c>
      <c r="AF169" s="58" t="s">
        <v>143</v>
      </c>
      <c r="AG169" s="59" t="s">
        <v>144</v>
      </c>
      <c r="AH169" s="58" t="s">
        <v>143</v>
      </c>
      <c r="AI169" s="58" t="s">
        <v>140</v>
      </c>
      <c r="AJ169" s="58" t="s">
        <v>2482</v>
      </c>
      <c r="AK169" s="63">
        <v>45292</v>
      </c>
      <c r="AL169" s="58" t="s">
        <v>272</v>
      </c>
      <c r="AM169" s="58" t="s">
        <v>432</v>
      </c>
      <c r="AN169" s="58" t="s">
        <v>747</v>
      </c>
      <c r="AO169" s="58" t="s">
        <v>140</v>
      </c>
      <c r="AP169" s="58" t="s">
        <v>140</v>
      </c>
      <c r="AQ169" s="58" t="s">
        <v>140</v>
      </c>
      <c r="AR169" s="58" t="s">
        <v>140</v>
      </c>
      <c r="AS169" s="58" t="s">
        <v>140</v>
      </c>
      <c r="AT169" s="58" t="s">
        <v>140</v>
      </c>
      <c r="AU169" s="58" t="s">
        <v>140</v>
      </c>
      <c r="AV169" s="58" t="s">
        <v>140</v>
      </c>
      <c r="AW169" s="58" t="s">
        <v>140</v>
      </c>
      <c r="AX169" s="58" t="s">
        <v>140</v>
      </c>
      <c r="AY169" s="58" t="s">
        <v>520</v>
      </c>
      <c r="AZ169" s="61" t="s">
        <v>150</v>
      </c>
      <c r="BA169" s="58"/>
      <c r="BB169" s="58" t="s">
        <v>2484</v>
      </c>
      <c r="BC169" s="58" t="s">
        <v>323</v>
      </c>
      <c r="BD169" s="62">
        <v>0.97</v>
      </c>
      <c r="BE169" s="58">
        <v>0.8</v>
      </c>
      <c r="BF169" s="58">
        <v>488</v>
      </c>
      <c r="BG169" s="58" t="s">
        <v>2819</v>
      </c>
      <c r="BH169" s="58" t="s">
        <v>2819</v>
      </c>
      <c r="BI169" s="58">
        <v>0.03</v>
      </c>
      <c r="BJ169" s="58" t="s">
        <v>2820</v>
      </c>
      <c r="BK169" s="58" t="s">
        <v>2846</v>
      </c>
      <c r="BL169" s="58" t="s">
        <v>2821</v>
      </c>
      <c r="BM169" s="58"/>
      <c r="BN169" s="58"/>
      <c r="BO169" s="58"/>
      <c r="BP169" s="58" t="s">
        <v>270</v>
      </c>
      <c r="BQ169" s="58">
        <v>0.15</v>
      </c>
      <c r="BR169" s="58" t="s">
        <v>239</v>
      </c>
      <c r="BS169" s="58" t="s">
        <v>140</v>
      </c>
      <c r="BT169" s="58" t="s">
        <v>2854</v>
      </c>
      <c r="BU169" s="58" t="s">
        <v>2823</v>
      </c>
      <c r="BV169" s="129" t="s">
        <v>3505</v>
      </c>
      <c r="BW169" s="129"/>
      <c r="XEU169" s="6" t="str">
        <f t="shared" si="4"/>
        <v>Contact_Center__Life</v>
      </c>
    </row>
    <row r="170" spans="1:75 16375:16375" ht="114.75" hidden="1" x14ac:dyDescent="0.2">
      <c r="A170" s="126" t="s">
        <v>34</v>
      </c>
      <c r="B170" s="57" t="s">
        <v>2855</v>
      </c>
      <c r="C170" s="57" t="s">
        <v>2189</v>
      </c>
      <c r="D170" s="57" t="s">
        <v>2025</v>
      </c>
      <c r="E170" s="57" t="s">
        <v>2096</v>
      </c>
      <c r="F170" s="58" t="s">
        <v>1164</v>
      </c>
      <c r="G170" s="58" t="s">
        <v>2856</v>
      </c>
      <c r="H170" s="58" t="s">
        <v>253</v>
      </c>
      <c r="I170" s="58" t="s">
        <v>253</v>
      </c>
      <c r="J170" s="58" t="s">
        <v>253</v>
      </c>
      <c r="K170" s="58"/>
      <c r="L170" s="58" t="s">
        <v>253</v>
      </c>
      <c r="M170" s="58"/>
      <c r="N170" s="58" t="s">
        <v>253</v>
      </c>
      <c r="O170" s="58"/>
      <c r="P170" s="58"/>
      <c r="Q170" s="57" t="s">
        <v>2857</v>
      </c>
      <c r="R170" s="58" t="s">
        <v>2858</v>
      </c>
      <c r="S170" s="58" t="s">
        <v>2859</v>
      </c>
      <c r="T170" s="58" t="s">
        <v>2860</v>
      </c>
      <c r="U170" s="58" t="s">
        <v>2861</v>
      </c>
      <c r="V170" s="58" t="s">
        <v>2862</v>
      </c>
      <c r="W170" s="58" t="s">
        <v>140</v>
      </c>
      <c r="X170" s="58" t="s">
        <v>270</v>
      </c>
      <c r="Y170" s="58" t="s">
        <v>143</v>
      </c>
      <c r="Z170" s="90">
        <v>1</v>
      </c>
      <c r="AA170" s="90">
        <v>0</v>
      </c>
      <c r="AB170" s="108">
        <v>6</v>
      </c>
      <c r="AC170" s="108"/>
      <c r="AD170" s="108">
        <v>7</v>
      </c>
      <c r="AE170" s="58" t="s">
        <v>142</v>
      </c>
      <c r="AF170" s="58" t="s">
        <v>143</v>
      </c>
      <c r="AG170" s="59" t="s">
        <v>144</v>
      </c>
      <c r="AH170" s="58" t="s">
        <v>143</v>
      </c>
      <c r="AI170" s="58" t="s">
        <v>140</v>
      </c>
      <c r="AJ170" s="58" t="s">
        <v>2421</v>
      </c>
      <c r="AK170" s="63">
        <v>40715</v>
      </c>
      <c r="AL170" s="58" t="s">
        <v>146</v>
      </c>
      <c r="AM170" s="58" t="s">
        <v>551</v>
      </c>
      <c r="AN170" s="58" t="s">
        <v>403</v>
      </c>
      <c r="AO170" s="58">
        <v>0</v>
      </c>
      <c r="AP170" s="58" t="s">
        <v>140</v>
      </c>
      <c r="AQ170" s="58" t="s">
        <v>140</v>
      </c>
      <c r="AR170" s="58" t="s">
        <v>140</v>
      </c>
      <c r="AS170" s="58" t="s">
        <v>140</v>
      </c>
      <c r="AT170" s="58" t="s">
        <v>140</v>
      </c>
      <c r="AU170" s="58">
        <v>1</v>
      </c>
      <c r="AV170" s="58" t="s">
        <v>140</v>
      </c>
      <c r="AW170" s="58" t="s">
        <v>140</v>
      </c>
      <c r="AX170" s="58" t="s">
        <v>585</v>
      </c>
      <c r="AY170" s="58" t="s">
        <v>2864</v>
      </c>
      <c r="AZ170" s="61" t="s">
        <v>150</v>
      </c>
      <c r="BA170" s="58" t="s">
        <v>151</v>
      </c>
      <c r="BB170" s="58"/>
      <c r="BC170" s="58" t="s">
        <v>2408</v>
      </c>
      <c r="BD170" s="62" t="s">
        <v>270</v>
      </c>
      <c r="BE170" s="58" t="s">
        <v>270</v>
      </c>
      <c r="BF170" s="58" t="s">
        <v>140</v>
      </c>
      <c r="BG170" s="58" t="s">
        <v>140</v>
      </c>
      <c r="BH170" s="58" t="s">
        <v>140</v>
      </c>
      <c r="BI170" s="58" t="s">
        <v>140</v>
      </c>
      <c r="BJ170" s="58" t="s">
        <v>140</v>
      </c>
      <c r="BK170" s="58" t="s">
        <v>140</v>
      </c>
      <c r="BL170" s="58" t="s">
        <v>140</v>
      </c>
      <c r="BM170" s="58">
        <v>218713</v>
      </c>
      <c r="BN170" s="58"/>
      <c r="BO170" s="58"/>
      <c r="BP170" s="58" t="s">
        <v>143</v>
      </c>
      <c r="BQ170" s="58" t="s">
        <v>140</v>
      </c>
      <c r="BR170" s="58" t="s">
        <v>239</v>
      </c>
      <c r="BS170" s="58" t="s">
        <v>140</v>
      </c>
      <c r="BT170" s="58" t="s">
        <v>2866</v>
      </c>
      <c r="BU170" s="58" t="s">
        <v>2867</v>
      </c>
      <c r="BV170" s="129" t="s">
        <v>3505</v>
      </c>
      <c r="BW170" s="129"/>
      <c r="XEU170" s="6" t="str">
        <f t="shared" si="4"/>
        <v>Policy_Administration_and_billing__Life</v>
      </c>
    </row>
    <row r="171" spans="1:75 16375:16375" ht="76.5" hidden="1" x14ac:dyDescent="0.2">
      <c r="A171" s="126" t="s">
        <v>34</v>
      </c>
      <c r="B171" s="57" t="s">
        <v>2855</v>
      </c>
      <c r="C171" s="57" t="s">
        <v>2189</v>
      </c>
      <c r="D171" s="57" t="s">
        <v>2025</v>
      </c>
      <c r="E171" s="57" t="s">
        <v>2096</v>
      </c>
      <c r="F171" s="58" t="s">
        <v>1164</v>
      </c>
      <c r="G171" s="58" t="s">
        <v>2868</v>
      </c>
      <c r="H171" s="58" t="s">
        <v>253</v>
      </c>
      <c r="I171" s="58" t="s">
        <v>253</v>
      </c>
      <c r="J171" s="58" t="s">
        <v>253</v>
      </c>
      <c r="K171" s="58"/>
      <c r="L171" s="58" t="s">
        <v>253</v>
      </c>
      <c r="M171" s="58"/>
      <c r="N171" s="58" t="s">
        <v>253</v>
      </c>
      <c r="O171" s="58"/>
      <c r="P171" s="58"/>
      <c r="Q171" s="57" t="s">
        <v>2869</v>
      </c>
      <c r="R171" s="58" t="s">
        <v>2870</v>
      </c>
      <c r="S171" s="58" t="s">
        <v>2859</v>
      </c>
      <c r="T171" s="58" t="s">
        <v>2871</v>
      </c>
      <c r="U171" s="58" t="s">
        <v>2872</v>
      </c>
      <c r="V171" s="58" t="s">
        <v>2862</v>
      </c>
      <c r="W171" s="58" t="s">
        <v>140</v>
      </c>
      <c r="X171" s="58" t="s">
        <v>270</v>
      </c>
      <c r="Y171" s="58" t="s">
        <v>270</v>
      </c>
      <c r="Z171" s="90">
        <v>0.98</v>
      </c>
      <c r="AA171" s="90">
        <v>0.02</v>
      </c>
      <c r="AB171" s="108">
        <v>8</v>
      </c>
      <c r="AC171" s="108"/>
      <c r="AD171" s="108">
        <v>8</v>
      </c>
      <c r="AE171" s="58" t="s">
        <v>142</v>
      </c>
      <c r="AF171" s="58" t="s">
        <v>143</v>
      </c>
      <c r="AG171" s="59" t="s">
        <v>144</v>
      </c>
      <c r="AH171" s="58" t="s">
        <v>143</v>
      </c>
      <c r="AI171" s="58" t="s">
        <v>140</v>
      </c>
      <c r="AJ171" s="58" t="s">
        <v>2421</v>
      </c>
      <c r="AK171" s="63">
        <v>40721</v>
      </c>
      <c r="AL171" s="58" t="s">
        <v>146</v>
      </c>
      <c r="AM171" s="58" t="s">
        <v>551</v>
      </c>
      <c r="AN171" s="58" t="s">
        <v>403</v>
      </c>
      <c r="AO171" s="58">
        <v>0</v>
      </c>
      <c r="AP171" s="58" t="s">
        <v>140</v>
      </c>
      <c r="AQ171" s="58" t="s">
        <v>140</v>
      </c>
      <c r="AR171" s="58" t="s">
        <v>140</v>
      </c>
      <c r="AS171" s="58" t="s">
        <v>140</v>
      </c>
      <c r="AT171" s="58" t="s">
        <v>140</v>
      </c>
      <c r="AU171" s="58" t="s">
        <v>140</v>
      </c>
      <c r="AV171" s="58" t="s">
        <v>140</v>
      </c>
      <c r="AW171" s="58" t="s">
        <v>140</v>
      </c>
      <c r="AX171" s="58" t="s">
        <v>585</v>
      </c>
      <c r="AY171" s="58" t="s">
        <v>2873</v>
      </c>
      <c r="AZ171" s="61" t="s">
        <v>150</v>
      </c>
      <c r="BA171" s="58" t="s">
        <v>151</v>
      </c>
      <c r="BB171" s="58"/>
      <c r="BC171" s="58" t="s">
        <v>2408</v>
      </c>
      <c r="BD171" s="62" t="s">
        <v>270</v>
      </c>
      <c r="BE171" s="58" t="s">
        <v>270</v>
      </c>
      <c r="BF171" s="58" t="s">
        <v>140</v>
      </c>
      <c r="BG171" s="58" t="s">
        <v>140</v>
      </c>
      <c r="BH171" s="58" t="s">
        <v>140</v>
      </c>
      <c r="BI171" s="58" t="s">
        <v>140</v>
      </c>
      <c r="BJ171" s="58" t="s">
        <v>140</v>
      </c>
      <c r="BK171" s="58" t="s">
        <v>140</v>
      </c>
      <c r="BL171" s="58" t="s">
        <v>140</v>
      </c>
      <c r="BM171" s="58">
        <v>48701</v>
      </c>
      <c r="BN171" s="58"/>
      <c r="BO171" s="58"/>
      <c r="BP171" s="58" t="s">
        <v>143</v>
      </c>
      <c r="BQ171" s="58" t="s">
        <v>140</v>
      </c>
      <c r="BR171" s="58" t="s">
        <v>239</v>
      </c>
      <c r="BS171" s="58" t="s">
        <v>140</v>
      </c>
      <c r="BT171" s="58" t="s">
        <v>2866</v>
      </c>
      <c r="BU171" s="58" t="s">
        <v>2867</v>
      </c>
      <c r="BV171" s="129" t="s">
        <v>3505</v>
      </c>
      <c r="BW171" s="129"/>
      <c r="XEU171" s="6" t="str">
        <f t="shared" si="4"/>
        <v>Policy_Administration_and_billing__Life</v>
      </c>
    </row>
    <row r="172" spans="1:75 16375:16375" hidden="1" x14ac:dyDescent="0.2">
      <c r="A172" s="126" t="s">
        <v>34</v>
      </c>
      <c r="B172" s="57" t="s">
        <v>2855</v>
      </c>
      <c r="C172" s="57" t="s">
        <v>2189</v>
      </c>
      <c r="D172" s="57" t="s">
        <v>2025</v>
      </c>
      <c r="E172" s="57" t="s">
        <v>2096</v>
      </c>
      <c r="F172" s="58" t="s">
        <v>1164</v>
      </c>
      <c r="G172" s="58" t="s">
        <v>2874</v>
      </c>
      <c r="H172" s="58" t="s">
        <v>253</v>
      </c>
      <c r="I172" s="58" t="s">
        <v>253</v>
      </c>
      <c r="J172" s="58" t="s">
        <v>253</v>
      </c>
      <c r="K172" s="58"/>
      <c r="L172" s="58" t="s">
        <v>253</v>
      </c>
      <c r="M172" s="58"/>
      <c r="N172" s="58" t="s">
        <v>253</v>
      </c>
      <c r="O172" s="58"/>
      <c r="P172" s="58"/>
      <c r="Q172" s="57" t="s">
        <v>2875</v>
      </c>
      <c r="R172" s="58" t="s">
        <v>2858</v>
      </c>
      <c r="S172" s="58" t="s">
        <v>2859</v>
      </c>
      <c r="T172" s="58" t="s">
        <v>2876</v>
      </c>
      <c r="U172" s="58" t="s">
        <v>2877</v>
      </c>
      <c r="V172" s="58" t="s">
        <v>2878</v>
      </c>
      <c r="W172" s="58" t="s">
        <v>140</v>
      </c>
      <c r="X172" s="58" t="s">
        <v>270</v>
      </c>
      <c r="Y172" s="58" t="s">
        <v>143</v>
      </c>
      <c r="Z172" s="90">
        <v>1</v>
      </c>
      <c r="AA172" s="90">
        <v>0</v>
      </c>
      <c r="AB172" s="108">
        <v>14</v>
      </c>
      <c r="AC172" s="108"/>
      <c r="AD172" s="108">
        <v>14</v>
      </c>
      <c r="AE172" s="58" t="s">
        <v>142</v>
      </c>
      <c r="AF172" s="58" t="s">
        <v>143</v>
      </c>
      <c r="AG172" s="59" t="s">
        <v>144</v>
      </c>
      <c r="AH172" s="58" t="s">
        <v>143</v>
      </c>
      <c r="AI172" s="58" t="s">
        <v>140</v>
      </c>
      <c r="AJ172" s="58" t="s">
        <v>2421</v>
      </c>
      <c r="AK172" s="63">
        <v>43282</v>
      </c>
      <c r="AL172" s="58" t="s">
        <v>146</v>
      </c>
      <c r="AM172" s="58" t="s">
        <v>551</v>
      </c>
      <c r="AN172" s="58" t="s">
        <v>403</v>
      </c>
      <c r="AO172" s="58">
        <v>0</v>
      </c>
      <c r="AP172" s="58" t="s">
        <v>140</v>
      </c>
      <c r="AQ172" s="58" t="s">
        <v>140</v>
      </c>
      <c r="AR172" s="58" t="s">
        <v>140</v>
      </c>
      <c r="AS172" s="58" t="s">
        <v>140</v>
      </c>
      <c r="AT172" s="58" t="s">
        <v>140</v>
      </c>
      <c r="AU172" s="58" t="s">
        <v>140</v>
      </c>
      <c r="AV172" s="58" t="s">
        <v>140</v>
      </c>
      <c r="AW172" s="58" t="s">
        <v>140</v>
      </c>
      <c r="AX172" s="58" t="s">
        <v>585</v>
      </c>
      <c r="AY172" s="58" t="s">
        <v>2879</v>
      </c>
      <c r="AZ172" s="61" t="s">
        <v>150</v>
      </c>
      <c r="BA172" s="58" t="s">
        <v>151</v>
      </c>
      <c r="BB172" s="58"/>
      <c r="BC172" s="58" t="s">
        <v>2408</v>
      </c>
      <c r="BD172" s="62" t="s">
        <v>270</v>
      </c>
      <c r="BE172" s="58" t="s">
        <v>270</v>
      </c>
      <c r="BF172" s="58" t="s">
        <v>140</v>
      </c>
      <c r="BG172" s="58" t="s">
        <v>140</v>
      </c>
      <c r="BH172" s="58" t="s">
        <v>140</v>
      </c>
      <c r="BI172" s="58" t="s">
        <v>140</v>
      </c>
      <c r="BJ172" s="58" t="s">
        <v>140</v>
      </c>
      <c r="BK172" s="58" t="s">
        <v>140</v>
      </c>
      <c r="BL172" s="58" t="s">
        <v>140</v>
      </c>
      <c r="BM172" s="58">
        <v>16134</v>
      </c>
      <c r="BN172" s="58"/>
      <c r="BO172" s="58"/>
      <c r="BP172" s="58" t="s">
        <v>143</v>
      </c>
      <c r="BQ172" s="58" t="s">
        <v>140</v>
      </c>
      <c r="BR172" s="58" t="s">
        <v>239</v>
      </c>
      <c r="BS172" s="58" t="s">
        <v>140</v>
      </c>
      <c r="BT172" s="58" t="s">
        <v>2866</v>
      </c>
      <c r="BU172" s="58" t="s">
        <v>2867</v>
      </c>
      <c r="BV172" s="129" t="s">
        <v>3505</v>
      </c>
      <c r="BW172" s="129"/>
      <c r="XEU172" s="6" t="str">
        <f t="shared" si="4"/>
        <v>Policy_Administration_and_billing__Life</v>
      </c>
    </row>
    <row r="173" spans="1:75 16375:16375" ht="25.5" hidden="1" x14ac:dyDescent="0.2">
      <c r="A173" s="126" t="s">
        <v>34</v>
      </c>
      <c r="B173" s="57" t="s">
        <v>2855</v>
      </c>
      <c r="C173" s="57" t="s">
        <v>2189</v>
      </c>
      <c r="D173" s="57" t="s">
        <v>2109</v>
      </c>
      <c r="E173" s="57" t="s">
        <v>2143</v>
      </c>
      <c r="F173" s="58" t="s">
        <v>602</v>
      </c>
      <c r="G173" s="58" t="s">
        <v>2880</v>
      </c>
      <c r="H173" s="58" t="s">
        <v>253</v>
      </c>
      <c r="I173" s="58" t="s">
        <v>253</v>
      </c>
      <c r="J173" s="58" t="s">
        <v>253</v>
      </c>
      <c r="K173" s="58"/>
      <c r="L173" s="58"/>
      <c r="M173" s="58"/>
      <c r="N173" s="58"/>
      <c r="O173" s="58"/>
      <c r="P173" s="58"/>
      <c r="Q173" s="57" t="s">
        <v>2881</v>
      </c>
      <c r="R173" s="58" t="s">
        <v>2882</v>
      </c>
      <c r="S173" s="58" t="s">
        <v>2883</v>
      </c>
      <c r="T173" s="58" t="s">
        <v>2884</v>
      </c>
      <c r="U173" s="58" t="s">
        <v>2885</v>
      </c>
      <c r="V173" s="58" t="s">
        <v>2886</v>
      </c>
      <c r="W173" s="58" t="s">
        <v>140</v>
      </c>
      <c r="X173" s="58" t="s">
        <v>270</v>
      </c>
      <c r="Y173" s="58" t="s">
        <v>143</v>
      </c>
      <c r="Z173" s="90">
        <v>1</v>
      </c>
      <c r="AA173" s="90">
        <v>0</v>
      </c>
      <c r="AB173" s="108">
        <v>9</v>
      </c>
      <c r="AC173" s="108"/>
      <c r="AD173" s="108">
        <v>12</v>
      </c>
      <c r="AE173" s="58" t="s">
        <v>142</v>
      </c>
      <c r="AF173" s="58" t="s">
        <v>143</v>
      </c>
      <c r="AG173" s="59" t="s">
        <v>144</v>
      </c>
      <c r="AH173" s="58" t="s">
        <v>143</v>
      </c>
      <c r="AI173" s="58" t="s">
        <v>140</v>
      </c>
      <c r="AJ173" s="58" t="s">
        <v>2405</v>
      </c>
      <c r="AK173" s="63">
        <v>41645</v>
      </c>
      <c r="AL173" s="58" t="s">
        <v>146</v>
      </c>
      <c r="AM173" s="58" t="s">
        <v>671</v>
      </c>
      <c r="AN173" s="58" t="s">
        <v>403</v>
      </c>
      <c r="AO173" s="58">
        <v>0</v>
      </c>
      <c r="AP173" s="58" t="s">
        <v>140</v>
      </c>
      <c r="AQ173" s="58" t="s">
        <v>140</v>
      </c>
      <c r="AR173" s="58" t="s">
        <v>140</v>
      </c>
      <c r="AS173" s="58" t="s">
        <v>140</v>
      </c>
      <c r="AT173" s="58" t="s">
        <v>140</v>
      </c>
      <c r="AU173" s="58">
        <v>1</v>
      </c>
      <c r="AV173" s="58" t="s">
        <v>140</v>
      </c>
      <c r="AW173" s="58" t="s">
        <v>140</v>
      </c>
      <c r="AX173" s="58" t="s">
        <v>585</v>
      </c>
      <c r="AY173" s="58" t="s">
        <v>2887</v>
      </c>
      <c r="AZ173" s="61" t="s">
        <v>150</v>
      </c>
      <c r="BA173" s="58" t="s">
        <v>151</v>
      </c>
      <c r="BB173" s="58"/>
      <c r="BC173" s="58" t="s">
        <v>2408</v>
      </c>
      <c r="BD173" s="62" t="s">
        <v>270</v>
      </c>
      <c r="BE173" s="58" t="s">
        <v>270</v>
      </c>
      <c r="BF173" s="58" t="s">
        <v>140</v>
      </c>
      <c r="BG173" s="58" t="s">
        <v>140</v>
      </c>
      <c r="BH173" s="58" t="s">
        <v>140</v>
      </c>
      <c r="BI173" s="58" t="s">
        <v>140</v>
      </c>
      <c r="BJ173" s="58" t="s">
        <v>140</v>
      </c>
      <c r="BK173" s="58" t="s">
        <v>140</v>
      </c>
      <c r="BL173" s="58" t="s">
        <v>140</v>
      </c>
      <c r="BM173" s="58">
        <v>181427</v>
      </c>
      <c r="BN173" s="58"/>
      <c r="BO173" s="58"/>
      <c r="BP173" s="58" t="s">
        <v>143</v>
      </c>
      <c r="BQ173" s="58" t="s">
        <v>140</v>
      </c>
      <c r="BR173" s="58" t="s">
        <v>239</v>
      </c>
      <c r="BS173" s="58" t="s">
        <v>140</v>
      </c>
      <c r="BT173" s="58" t="s">
        <v>2888</v>
      </c>
      <c r="BU173" s="58" t="s">
        <v>2867</v>
      </c>
      <c r="BV173" s="129" t="s">
        <v>3505</v>
      </c>
      <c r="BW173" s="129"/>
      <c r="XEU173" s="6" t="str">
        <f t="shared" si="4"/>
        <v>New_Business_and_Underwriting__Life</v>
      </c>
    </row>
    <row r="174" spans="1:75 16375:16375" ht="38.25" hidden="1" x14ac:dyDescent="0.2">
      <c r="A174" s="126" t="s">
        <v>34</v>
      </c>
      <c r="B174" s="57" t="s">
        <v>2855</v>
      </c>
      <c r="C174" s="57" t="s">
        <v>2189</v>
      </c>
      <c r="D174" s="57" t="s">
        <v>2109</v>
      </c>
      <c r="E174" s="57" t="s">
        <v>2143</v>
      </c>
      <c r="F174" s="58" t="s">
        <v>602</v>
      </c>
      <c r="G174" s="58" t="s">
        <v>2889</v>
      </c>
      <c r="H174" s="58" t="s">
        <v>253</v>
      </c>
      <c r="I174" s="58"/>
      <c r="J174" s="58"/>
      <c r="K174" s="58"/>
      <c r="L174" s="58"/>
      <c r="M174" s="58"/>
      <c r="N174" s="58"/>
      <c r="O174" s="58"/>
      <c r="P174" s="58"/>
      <c r="Q174" s="57" t="s">
        <v>2890</v>
      </c>
      <c r="R174" s="58" t="s">
        <v>2882</v>
      </c>
      <c r="S174" s="58" t="s">
        <v>2891</v>
      </c>
      <c r="T174" s="58" t="s">
        <v>2884</v>
      </c>
      <c r="U174" s="58" t="s">
        <v>2892</v>
      </c>
      <c r="V174" s="58" t="s">
        <v>2886</v>
      </c>
      <c r="W174" s="58" t="s">
        <v>140</v>
      </c>
      <c r="X174" s="58" t="s">
        <v>270</v>
      </c>
      <c r="Y174" s="58" t="s">
        <v>143</v>
      </c>
      <c r="Z174" s="90">
        <v>1</v>
      </c>
      <c r="AA174" s="90">
        <v>0</v>
      </c>
      <c r="AB174" s="108">
        <v>7</v>
      </c>
      <c r="AC174" s="108"/>
      <c r="AD174" s="108">
        <v>10</v>
      </c>
      <c r="AE174" s="58" t="s">
        <v>142</v>
      </c>
      <c r="AF174" s="58" t="s">
        <v>143</v>
      </c>
      <c r="AG174" s="59" t="s">
        <v>144</v>
      </c>
      <c r="AH174" s="58" t="s">
        <v>143</v>
      </c>
      <c r="AI174" s="58" t="s">
        <v>140</v>
      </c>
      <c r="AJ174" s="58" t="s">
        <v>2893</v>
      </c>
      <c r="AK174" s="63">
        <v>41526</v>
      </c>
      <c r="AL174" s="58" t="s">
        <v>146</v>
      </c>
      <c r="AM174" s="58" t="s">
        <v>671</v>
      </c>
      <c r="AN174" s="58" t="s">
        <v>403</v>
      </c>
      <c r="AO174" s="58">
        <v>0</v>
      </c>
      <c r="AP174" s="58" t="s">
        <v>140</v>
      </c>
      <c r="AQ174" s="58" t="s">
        <v>140</v>
      </c>
      <c r="AR174" s="58" t="s">
        <v>140</v>
      </c>
      <c r="AS174" s="58" t="s">
        <v>140</v>
      </c>
      <c r="AT174" s="58" t="s">
        <v>140</v>
      </c>
      <c r="AU174" s="58" t="s">
        <v>140</v>
      </c>
      <c r="AV174" s="58" t="s">
        <v>140</v>
      </c>
      <c r="AW174" s="58" t="s">
        <v>140</v>
      </c>
      <c r="AX174" s="58" t="s">
        <v>585</v>
      </c>
      <c r="AY174" s="58" t="s">
        <v>2894</v>
      </c>
      <c r="AZ174" s="61" t="s">
        <v>150</v>
      </c>
      <c r="BA174" s="58" t="s">
        <v>151</v>
      </c>
      <c r="BB174" s="58"/>
      <c r="BC174" s="58" t="s">
        <v>2408</v>
      </c>
      <c r="BD174" s="62" t="s">
        <v>270</v>
      </c>
      <c r="BE174" s="58" t="s">
        <v>270</v>
      </c>
      <c r="BF174" s="58" t="s">
        <v>140</v>
      </c>
      <c r="BG174" s="58" t="s">
        <v>140</v>
      </c>
      <c r="BH174" s="58" t="s">
        <v>140</v>
      </c>
      <c r="BI174" s="58" t="s">
        <v>140</v>
      </c>
      <c r="BJ174" s="58" t="s">
        <v>140</v>
      </c>
      <c r="BK174" s="58" t="s">
        <v>140</v>
      </c>
      <c r="BL174" s="58" t="s">
        <v>140</v>
      </c>
      <c r="BM174" s="58">
        <v>269851</v>
      </c>
      <c r="BN174" s="58"/>
      <c r="BO174" s="58"/>
      <c r="BP174" s="58" t="s">
        <v>143</v>
      </c>
      <c r="BQ174" s="58" t="s">
        <v>140</v>
      </c>
      <c r="BR174" s="58" t="s">
        <v>239</v>
      </c>
      <c r="BS174" s="58" t="s">
        <v>140</v>
      </c>
      <c r="BT174" s="58" t="s">
        <v>2895</v>
      </c>
      <c r="BU174" s="58" t="s">
        <v>2867</v>
      </c>
      <c r="BV174" s="129" t="s">
        <v>3505</v>
      </c>
      <c r="BW174" s="129"/>
      <c r="XEU174" s="6" t="str">
        <f t="shared" si="4"/>
        <v>New_Business_and_Underwriting__Life</v>
      </c>
    </row>
    <row r="175" spans="1:75 16375:16375" hidden="1" x14ac:dyDescent="0.2">
      <c r="A175" s="126" t="s">
        <v>34</v>
      </c>
      <c r="B175" s="57" t="s">
        <v>2855</v>
      </c>
      <c r="C175" s="57" t="s">
        <v>2189</v>
      </c>
      <c r="D175" s="57" t="s">
        <v>2025</v>
      </c>
      <c r="E175" s="57" t="s">
        <v>2026</v>
      </c>
      <c r="F175" s="58" t="s">
        <v>2896</v>
      </c>
      <c r="G175" s="58" t="s">
        <v>2897</v>
      </c>
      <c r="H175" s="58" t="s">
        <v>253</v>
      </c>
      <c r="I175" s="58" t="s">
        <v>253</v>
      </c>
      <c r="J175" s="58" t="s">
        <v>253</v>
      </c>
      <c r="K175" s="58"/>
      <c r="L175" s="58"/>
      <c r="M175" s="58"/>
      <c r="N175" s="58"/>
      <c r="O175" s="58"/>
      <c r="P175" s="58"/>
      <c r="Q175" s="57" t="s">
        <v>2898</v>
      </c>
      <c r="R175" s="58" t="s">
        <v>255</v>
      </c>
      <c r="S175" s="58" t="s">
        <v>2899</v>
      </c>
      <c r="T175" s="58" t="s">
        <v>2900</v>
      </c>
      <c r="U175" s="58" t="s">
        <v>2901</v>
      </c>
      <c r="V175" s="58" t="s">
        <v>255</v>
      </c>
      <c r="W175" s="58" t="s">
        <v>140</v>
      </c>
      <c r="X175" s="58" t="s">
        <v>270</v>
      </c>
      <c r="Y175" s="58" t="s">
        <v>143</v>
      </c>
      <c r="Z175" s="90">
        <v>1</v>
      </c>
      <c r="AA175" s="90">
        <v>0</v>
      </c>
      <c r="AB175" s="108">
        <v>2</v>
      </c>
      <c r="AC175" s="108"/>
      <c r="AD175" s="108">
        <v>3</v>
      </c>
      <c r="AE175" s="58" t="s">
        <v>142</v>
      </c>
      <c r="AF175" s="58" t="s">
        <v>143</v>
      </c>
      <c r="AG175" s="59" t="s">
        <v>144</v>
      </c>
      <c r="AH175" s="58" t="s">
        <v>143</v>
      </c>
      <c r="AI175" s="58" t="s">
        <v>140</v>
      </c>
      <c r="AJ175" s="58" t="s">
        <v>2421</v>
      </c>
      <c r="AK175" s="63">
        <v>41334</v>
      </c>
      <c r="AL175" s="58" t="s">
        <v>146</v>
      </c>
      <c r="AM175" s="58" t="s">
        <v>551</v>
      </c>
      <c r="AN175" s="58" t="s">
        <v>403</v>
      </c>
      <c r="AO175" s="58">
        <v>0</v>
      </c>
      <c r="AP175" s="58" t="s">
        <v>140</v>
      </c>
      <c r="AQ175" s="58" t="s">
        <v>140</v>
      </c>
      <c r="AR175" s="58" t="s">
        <v>140</v>
      </c>
      <c r="AS175" s="58" t="s">
        <v>140</v>
      </c>
      <c r="AT175" s="58" t="s">
        <v>140</v>
      </c>
      <c r="AU175" s="58">
        <v>1</v>
      </c>
      <c r="AV175" s="58" t="s">
        <v>140</v>
      </c>
      <c r="AW175" s="58" t="s">
        <v>140</v>
      </c>
      <c r="AX175" s="58" t="s">
        <v>585</v>
      </c>
      <c r="AY175" s="58" t="s">
        <v>2903</v>
      </c>
      <c r="AZ175" s="61" t="s">
        <v>150</v>
      </c>
      <c r="BA175" s="58" t="s">
        <v>151</v>
      </c>
      <c r="BB175" s="58"/>
      <c r="BC175" s="58" t="s">
        <v>2408</v>
      </c>
      <c r="BD175" s="62" t="s">
        <v>140</v>
      </c>
      <c r="BE175" s="58" t="s">
        <v>270</v>
      </c>
      <c r="BF175" s="58" t="s">
        <v>140</v>
      </c>
      <c r="BG175" s="58" t="s">
        <v>140</v>
      </c>
      <c r="BH175" s="58" t="s">
        <v>140</v>
      </c>
      <c r="BI175" s="58" t="s">
        <v>140</v>
      </c>
      <c r="BJ175" s="58" t="s">
        <v>140</v>
      </c>
      <c r="BK175" s="58" t="s">
        <v>140</v>
      </c>
      <c r="BL175" s="58" t="s">
        <v>140</v>
      </c>
      <c r="BM175" s="58" t="s">
        <v>140</v>
      </c>
      <c r="BN175" s="58"/>
      <c r="BO175" s="58"/>
      <c r="BP175" s="58" t="s">
        <v>143</v>
      </c>
      <c r="BQ175" s="58" t="s">
        <v>140</v>
      </c>
      <c r="BR175" s="58" t="s">
        <v>239</v>
      </c>
      <c r="BS175" s="58" t="s">
        <v>140</v>
      </c>
      <c r="BT175" s="58" t="s">
        <v>2904</v>
      </c>
      <c r="BU175" s="58" t="s">
        <v>2867</v>
      </c>
      <c r="BV175" s="129" t="s">
        <v>3505</v>
      </c>
      <c r="BW175" s="129"/>
      <c r="XEU175" s="6" t="str">
        <f t="shared" si="4"/>
        <v>Policy_Administration_and_billing__Life</v>
      </c>
    </row>
    <row r="176" spans="1:75 16375:16375" ht="63.75" hidden="1" x14ac:dyDescent="0.2">
      <c r="A176" s="126" t="s">
        <v>34</v>
      </c>
      <c r="B176" s="57" t="s">
        <v>2855</v>
      </c>
      <c r="C176" s="57" t="s">
        <v>2189</v>
      </c>
      <c r="D176" s="57" t="s">
        <v>2025</v>
      </c>
      <c r="E176" s="57" t="s">
        <v>2443</v>
      </c>
      <c r="F176" s="58" t="s">
        <v>2905</v>
      </c>
      <c r="G176" s="58" t="s">
        <v>2906</v>
      </c>
      <c r="H176" s="58" t="s">
        <v>253</v>
      </c>
      <c r="I176" s="58" t="s">
        <v>253</v>
      </c>
      <c r="J176" s="58" t="s">
        <v>253</v>
      </c>
      <c r="K176" s="58"/>
      <c r="L176" s="58" t="s">
        <v>253</v>
      </c>
      <c r="M176" s="58"/>
      <c r="N176" s="58"/>
      <c r="O176" s="58" t="s">
        <v>253</v>
      </c>
      <c r="P176" s="58"/>
      <c r="Q176" s="57" t="s">
        <v>2907</v>
      </c>
      <c r="R176" s="58" t="s">
        <v>2908</v>
      </c>
      <c r="S176" s="58" t="s">
        <v>2909</v>
      </c>
      <c r="T176" s="58" t="s">
        <v>2910</v>
      </c>
      <c r="U176" s="58" t="s">
        <v>2911</v>
      </c>
      <c r="V176" s="58" t="s">
        <v>2912</v>
      </c>
      <c r="W176" s="58" t="s">
        <v>140</v>
      </c>
      <c r="X176" s="58" t="s">
        <v>270</v>
      </c>
      <c r="Y176" s="58" t="s">
        <v>143</v>
      </c>
      <c r="Z176" s="90">
        <v>1</v>
      </c>
      <c r="AA176" s="90">
        <v>0</v>
      </c>
      <c r="AB176" s="108">
        <v>23</v>
      </c>
      <c r="AC176" s="108"/>
      <c r="AD176" s="108">
        <v>24</v>
      </c>
      <c r="AE176" s="58" t="s">
        <v>142</v>
      </c>
      <c r="AF176" s="58" t="s">
        <v>143</v>
      </c>
      <c r="AG176" s="59" t="s">
        <v>144</v>
      </c>
      <c r="AH176" s="58" t="s">
        <v>143</v>
      </c>
      <c r="AI176" s="58" t="s">
        <v>140</v>
      </c>
      <c r="AJ176" s="58" t="s">
        <v>2405</v>
      </c>
      <c r="AK176" s="63">
        <v>44655</v>
      </c>
      <c r="AL176" s="58" t="s">
        <v>146</v>
      </c>
      <c r="AM176" s="58" t="s">
        <v>671</v>
      </c>
      <c r="AN176" s="58" t="s">
        <v>403</v>
      </c>
      <c r="AO176" s="58">
        <v>0</v>
      </c>
      <c r="AP176" s="58" t="s">
        <v>140</v>
      </c>
      <c r="AQ176" s="58" t="s">
        <v>140</v>
      </c>
      <c r="AR176" s="58" t="s">
        <v>140</v>
      </c>
      <c r="AS176" s="58" t="s">
        <v>140</v>
      </c>
      <c r="AT176" s="58" t="s">
        <v>140</v>
      </c>
      <c r="AU176" s="58" t="s">
        <v>140</v>
      </c>
      <c r="AV176" s="58" t="s">
        <v>140</v>
      </c>
      <c r="AW176" s="58" t="s">
        <v>140</v>
      </c>
      <c r="AX176" s="58" t="s">
        <v>585</v>
      </c>
      <c r="AY176" s="58" t="s">
        <v>2913</v>
      </c>
      <c r="AZ176" s="61" t="s">
        <v>150</v>
      </c>
      <c r="BA176" s="58" t="s">
        <v>151</v>
      </c>
      <c r="BB176" s="58"/>
      <c r="BC176" s="58" t="s">
        <v>2408</v>
      </c>
      <c r="BD176" s="62" t="s">
        <v>270</v>
      </c>
      <c r="BE176" s="58" t="s">
        <v>270</v>
      </c>
      <c r="BF176" s="58" t="s">
        <v>140</v>
      </c>
      <c r="BG176" s="58" t="s">
        <v>140</v>
      </c>
      <c r="BH176" s="58" t="s">
        <v>140</v>
      </c>
      <c r="BI176" s="58" t="s">
        <v>140</v>
      </c>
      <c r="BJ176" s="58" t="s">
        <v>140</v>
      </c>
      <c r="BK176" s="58" t="s">
        <v>140</v>
      </c>
      <c r="BL176" s="58" t="s">
        <v>140</v>
      </c>
      <c r="BM176" s="58">
        <v>233239</v>
      </c>
      <c r="BN176" s="58"/>
      <c r="BO176" s="58"/>
      <c r="BP176" s="58" t="s">
        <v>143</v>
      </c>
      <c r="BQ176" s="58" t="s">
        <v>140</v>
      </c>
      <c r="BR176" s="58" t="s">
        <v>239</v>
      </c>
      <c r="BS176" s="58" t="s">
        <v>140</v>
      </c>
      <c r="BT176" s="58" t="s">
        <v>2914</v>
      </c>
      <c r="BU176" s="58" t="s">
        <v>2867</v>
      </c>
      <c r="BV176" s="129" t="s">
        <v>3505</v>
      </c>
      <c r="BW176" s="129"/>
      <c r="XEU176" s="6" t="str">
        <f t="shared" si="4"/>
        <v>Policy_Administration_and_billing__Life</v>
      </c>
    </row>
    <row r="177" spans="1:75 16373:16375" ht="38.25" hidden="1" x14ac:dyDescent="0.2">
      <c r="A177" s="126" t="s">
        <v>34</v>
      </c>
      <c r="B177" s="57" t="s">
        <v>2855</v>
      </c>
      <c r="C177" s="57" t="s">
        <v>2189</v>
      </c>
      <c r="D177" s="57" t="s">
        <v>2025</v>
      </c>
      <c r="E177" s="57" t="s">
        <v>2096</v>
      </c>
      <c r="F177" s="58" t="s">
        <v>2915</v>
      </c>
      <c r="G177" s="58" t="s">
        <v>2916</v>
      </c>
      <c r="H177" s="58"/>
      <c r="I177" s="58"/>
      <c r="J177" s="58"/>
      <c r="K177" s="58"/>
      <c r="L177" s="58"/>
      <c r="M177" s="58"/>
      <c r="N177" s="58"/>
      <c r="O177" s="58"/>
      <c r="P177" s="58"/>
      <c r="Q177" s="57" t="s">
        <v>2917</v>
      </c>
      <c r="R177" s="58" t="s">
        <v>2918</v>
      </c>
      <c r="S177" s="58" t="s">
        <v>2919</v>
      </c>
      <c r="T177" s="58" t="s">
        <v>2920</v>
      </c>
      <c r="U177" s="58" t="s">
        <v>2921</v>
      </c>
      <c r="V177" s="58" t="s">
        <v>2922</v>
      </c>
      <c r="W177" s="58" t="s">
        <v>140</v>
      </c>
      <c r="X177" s="58" t="s">
        <v>270</v>
      </c>
      <c r="Y177" s="58" t="s">
        <v>143</v>
      </c>
      <c r="Z177" s="90">
        <v>1</v>
      </c>
      <c r="AA177" s="90">
        <v>0</v>
      </c>
      <c r="AB177" s="108">
        <v>4</v>
      </c>
      <c r="AC177" s="108">
        <v>2</v>
      </c>
      <c r="AD177" s="108">
        <v>13</v>
      </c>
      <c r="AE177" s="58" t="s">
        <v>468</v>
      </c>
      <c r="AF177" s="58" t="s">
        <v>143</v>
      </c>
      <c r="AG177" s="59" t="s">
        <v>144</v>
      </c>
      <c r="AH177" s="58" t="s">
        <v>143</v>
      </c>
      <c r="AI177" s="58" t="s">
        <v>140</v>
      </c>
      <c r="AJ177" s="58" t="s">
        <v>2421</v>
      </c>
      <c r="AK177" s="63">
        <v>42979</v>
      </c>
      <c r="AL177" s="58" t="s">
        <v>146</v>
      </c>
      <c r="AM177" s="58" t="s">
        <v>551</v>
      </c>
      <c r="AN177" s="58" t="s">
        <v>403</v>
      </c>
      <c r="AO177" s="58">
        <v>0</v>
      </c>
      <c r="AP177" s="58" t="s">
        <v>140</v>
      </c>
      <c r="AQ177" s="58" t="s">
        <v>140</v>
      </c>
      <c r="AR177" s="58" t="s">
        <v>140</v>
      </c>
      <c r="AS177" s="58" t="s">
        <v>140</v>
      </c>
      <c r="AT177" s="58" t="s">
        <v>140</v>
      </c>
      <c r="AU177" s="58" t="s">
        <v>140</v>
      </c>
      <c r="AV177" s="58" t="s">
        <v>140</v>
      </c>
      <c r="AW177" s="58" t="s">
        <v>140</v>
      </c>
      <c r="AX177" s="58" t="s">
        <v>148</v>
      </c>
      <c r="AY177" s="58" t="s">
        <v>2924</v>
      </c>
      <c r="AZ177" s="61" t="s">
        <v>150</v>
      </c>
      <c r="BA177" s="58" t="s">
        <v>151</v>
      </c>
      <c r="BB177" s="58" t="s">
        <v>151</v>
      </c>
      <c r="BC177" s="58" t="s">
        <v>2408</v>
      </c>
      <c r="BD177" s="62" t="s">
        <v>270</v>
      </c>
      <c r="BE177" s="58" t="s">
        <v>270</v>
      </c>
      <c r="BF177" s="58" t="s">
        <v>140</v>
      </c>
      <c r="BG177" s="58" t="s">
        <v>140</v>
      </c>
      <c r="BH177" s="58" t="s">
        <v>140</v>
      </c>
      <c r="BI177" s="58">
        <v>0.05</v>
      </c>
      <c r="BJ177" s="58">
        <v>0.8</v>
      </c>
      <c r="BK177" s="58" t="s">
        <v>140</v>
      </c>
      <c r="BL177" s="58" t="s">
        <v>140</v>
      </c>
      <c r="BM177" s="58">
        <v>68648</v>
      </c>
      <c r="BN177" s="58"/>
      <c r="BO177" s="58">
        <v>3140</v>
      </c>
      <c r="BP177" s="58" t="s">
        <v>143</v>
      </c>
      <c r="BQ177" s="58" t="s">
        <v>140</v>
      </c>
      <c r="BR177" s="58" t="s">
        <v>239</v>
      </c>
      <c r="BS177" s="58" t="s">
        <v>140</v>
      </c>
      <c r="BT177" s="58" t="s">
        <v>2925</v>
      </c>
      <c r="BU177" s="58" t="s">
        <v>2926</v>
      </c>
      <c r="BV177" s="129" t="s">
        <v>3505</v>
      </c>
      <c r="BW177" s="129"/>
      <c r="XEU177" s="6" t="str">
        <f t="shared" si="4"/>
        <v>Policy_Administration_and_billing__Life</v>
      </c>
    </row>
    <row r="178" spans="1:75 16373:16375" hidden="1" x14ac:dyDescent="0.2">
      <c r="A178" s="126" t="s">
        <v>34</v>
      </c>
      <c r="B178" s="57" t="s">
        <v>2855</v>
      </c>
      <c r="C178" s="57" t="s">
        <v>2189</v>
      </c>
      <c r="D178" s="57" t="s">
        <v>2109</v>
      </c>
      <c r="E178" s="57" t="s">
        <v>2680</v>
      </c>
      <c r="F178" s="58" t="s">
        <v>2927</v>
      </c>
      <c r="G178" s="58" t="s">
        <v>2927</v>
      </c>
      <c r="H178" s="58" t="s">
        <v>253</v>
      </c>
      <c r="I178" s="58"/>
      <c r="J178" s="58" t="s">
        <v>253</v>
      </c>
      <c r="K178" s="58"/>
      <c r="L178" s="58"/>
      <c r="M178" s="58"/>
      <c r="N178" s="58"/>
      <c r="O178" s="58" t="s">
        <v>253</v>
      </c>
      <c r="P178" s="58"/>
      <c r="Q178" s="57" t="s">
        <v>2928</v>
      </c>
      <c r="R178" s="58" t="s">
        <v>2908</v>
      </c>
      <c r="S178" s="58" t="s">
        <v>2909</v>
      </c>
      <c r="T178" s="58" t="s">
        <v>2929</v>
      </c>
      <c r="U178" s="58" t="s">
        <v>2930</v>
      </c>
      <c r="V178" s="58" t="s">
        <v>2912</v>
      </c>
      <c r="W178" s="58" t="s">
        <v>140</v>
      </c>
      <c r="X178" s="58" t="s">
        <v>270</v>
      </c>
      <c r="Y178" s="58" t="s">
        <v>143</v>
      </c>
      <c r="Z178" s="90">
        <v>1</v>
      </c>
      <c r="AA178" s="90">
        <v>0</v>
      </c>
      <c r="AB178" s="108">
        <v>8</v>
      </c>
      <c r="AC178" s="108"/>
      <c r="AD178" s="108">
        <v>9</v>
      </c>
      <c r="AE178" s="58" t="s">
        <v>142</v>
      </c>
      <c r="AF178" s="58" t="s">
        <v>143</v>
      </c>
      <c r="AG178" s="59" t="s">
        <v>144</v>
      </c>
      <c r="AH178" s="58" t="s">
        <v>143</v>
      </c>
      <c r="AI178" s="58" t="s">
        <v>140</v>
      </c>
      <c r="AJ178" s="58" t="s">
        <v>2421</v>
      </c>
      <c r="AK178" s="63">
        <v>44531</v>
      </c>
      <c r="AL178" s="58" t="s">
        <v>146</v>
      </c>
      <c r="AM178" s="58" t="s">
        <v>1585</v>
      </c>
      <c r="AN178" s="58" t="s">
        <v>403</v>
      </c>
      <c r="AO178" s="58">
        <v>0</v>
      </c>
      <c r="AP178" s="58" t="s">
        <v>140</v>
      </c>
      <c r="AQ178" s="58" t="s">
        <v>140</v>
      </c>
      <c r="AR178" s="58" t="s">
        <v>140</v>
      </c>
      <c r="AS178" s="58" t="s">
        <v>140</v>
      </c>
      <c r="AT178" s="58" t="s">
        <v>140</v>
      </c>
      <c r="AU178" s="58" t="s">
        <v>140</v>
      </c>
      <c r="AV178" s="58" t="s">
        <v>140</v>
      </c>
      <c r="AW178" s="58" t="s">
        <v>140</v>
      </c>
      <c r="AX178" s="58" t="s">
        <v>148</v>
      </c>
      <c r="AY178" s="58" t="s">
        <v>2932</v>
      </c>
      <c r="AZ178" s="61" t="s">
        <v>150</v>
      </c>
      <c r="BA178" s="58" t="s">
        <v>151</v>
      </c>
      <c r="BB178" s="58"/>
      <c r="BC178" s="58" t="s">
        <v>2408</v>
      </c>
      <c r="BD178" s="62" t="s">
        <v>270</v>
      </c>
      <c r="BE178" s="58" t="s">
        <v>270</v>
      </c>
      <c r="BF178" s="58" t="s">
        <v>140</v>
      </c>
      <c r="BG178" s="58" t="s">
        <v>140</v>
      </c>
      <c r="BH178" s="58" t="s">
        <v>140</v>
      </c>
      <c r="BI178" s="58" t="s">
        <v>140</v>
      </c>
      <c r="BJ178" s="58" t="s">
        <v>140</v>
      </c>
      <c r="BK178" s="58" t="s">
        <v>140</v>
      </c>
      <c r="BL178" s="58" t="s">
        <v>140</v>
      </c>
      <c r="BM178" s="58">
        <v>305445</v>
      </c>
      <c r="BN178" s="58"/>
      <c r="BO178" s="58"/>
      <c r="BP178" s="58" t="s">
        <v>143</v>
      </c>
      <c r="BQ178" s="58" t="s">
        <v>140</v>
      </c>
      <c r="BR178" s="58" t="s">
        <v>239</v>
      </c>
      <c r="BS178" s="58" t="s">
        <v>140</v>
      </c>
      <c r="BT178" s="58" t="s">
        <v>2933</v>
      </c>
      <c r="BU178" s="58" t="s">
        <v>2926</v>
      </c>
      <c r="BV178" s="129" t="s">
        <v>3505</v>
      </c>
      <c r="BW178" s="129"/>
      <c r="XEU178" s="6" t="str">
        <f t="shared" si="4"/>
        <v>New_Business_and_Underwriting__Life</v>
      </c>
    </row>
    <row r="179" spans="1:75 16373:16375" ht="25.5" hidden="1" x14ac:dyDescent="0.2">
      <c r="A179" s="126" t="s">
        <v>34</v>
      </c>
      <c r="B179" s="57" t="s">
        <v>2855</v>
      </c>
      <c r="C179" s="57" t="s">
        <v>2189</v>
      </c>
      <c r="D179" s="57" t="s">
        <v>2025</v>
      </c>
      <c r="E179" s="57" t="s">
        <v>2096</v>
      </c>
      <c r="F179" s="58" t="s">
        <v>2934</v>
      </c>
      <c r="G179" s="58" t="s">
        <v>2934</v>
      </c>
      <c r="H179" s="58" t="s">
        <v>253</v>
      </c>
      <c r="I179" s="58"/>
      <c r="J179" s="58" t="s">
        <v>253</v>
      </c>
      <c r="K179" s="58"/>
      <c r="L179" s="58"/>
      <c r="M179" s="58"/>
      <c r="N179" s="58"/>
      <c r="O179" s="58"/>
      <c r="P179" s="58"/>
      <c r="Q179" s="57" t="s">
        <v>2935</v>
      </c>
      <c r="R179" s="58" t="s">
        <v>2882</v>
      </c>
      <c r="S179" s="58" t="s">
        <v>2936</v>
      </c>
      <c r="T179" s="58" t="s">
        <v>2937</v>
      </c>
      <c r="U179" s="58" t="s">
        <v>2938</v>
      </c>
      <c r="V179" s="58" t="s">
        <v>2912</v>
      </c>
      <c r="W179" s="58" t="s">
        <v>140</v>
      </c>
      <c r="X179" s="58" t="s">
        <v>270</v>
      </c>
      <c r="Y179" s="58" t="s">
        <v>143</v>
      </c>
      <c r="Z179" s="90">
        <v>1</v>
      </c>
      <c r="AA179" s="90">
        <v>0</v>
      </c>
      <c r="AB179" s="108">
        <v>7</v>
      </c>
      <c r="AC179" s="108"/>
      <c r="AD179" s="108">
        <v>9</v>
      </c>
      <c r="AE179" s="58" t="s">
        <v>142</v>
      </c>
      <c r="AF179" s="58" t="s">
        <v>143</v>
      </c>
      <c r="AG179" s="59" t="s">
        <v>144</v>
      </c>
      <c r="AH179" s="58" t="s">
        <v>143</v>
      </c>
      <c r="AI179" s="58" t="s">
        <v>140</v>
      </c>
      <c r="AJ179" s="58" t="s">
        <v>2421</v>
      </c>
      <c r="AK179" s="63">
        <v>44378</v>
      </c>
      <c r="AL179" s="58" t="s">
        <v>146</v>
      </c>
      <c r="AM179" s="58" t="s">
        <v>3509</v>
      </c>
      <c r="AN179" s="58" t="s">
        <v>403</v>
      </c>
      <c r="AO179" s="58">
        <v>0</v>
      </c>
      <c r="AP179" s="58" t="s">
        <v>140</v>
      </c>
      <c r="AQ179" s="58" t="s">
        <v>140</v>
      </c>
      <c r="AR179" s="58" t="s">
        <v>140</v>
      </c>
      <c r="AS179" s="58" t="s">
        <v>140</v>
      </c>
      <c r="AT179" s="58" t="s">
        <v>140</v>
      </c>
      <c r="AU179" s="58" t="s">
        <v>140</v>
      </c>
      <c r="AV179" s="58" t="s">
        <v>140</v>
      </c>
      <c r="AW179" s="58" t="s">
        <v>140</v>
      </c>
      <c r="AX179" s="58" t="s">
        <v>148</v>
      </c>
      <c r="AY179" s="58" t="s">
        <v>2941</v>
      </c>
      <c r="AZ179" s="61" t="s">
        <v>150</v>
      </c>
      <c r="BA179" s="58" t="s">
        <v>151</v>
      </c>
      <c r="BB179" s="58"/>
      <c r="BC179" s="58" t="s">
        <v>2408</v>
      </c>
      <c r="BD179" s="62" t="s">
        <v>270</v>
      </c>
      <c r="BE179" s="58" t="s">
        <v>270</v>
      </c>
      <c r="BF179" s="58" t="s">
        <v>140</v>
      </c>
      <c r="BG179" s="58" t="s">
        <v>140</v>
      </c>
      <c r="BH179" s="58" t="s">
        <v>140</v>
      </c>
      <c r="BI179" s="58" t="s">
        <v>140</v>
      </c>
      <c r="BJ179" s="58" t="s">
        <v>140</v>
      </c>
      <c r="BK179" s="58" t="s">
        <v>140</v>
      </c>
      <c r="BL179" s="58" t="s">
        <v>140</v>
      </c>
      <c r="BM179" s="58">
        <v>13210</v>
      </c>
      <c r="BN179" s="58"/>
      <c r="BO179" s="58"/>
      <c r="BP179" s="58" t="s">
        <v>143</v>
      </c>
      <c r="BQ179" s="58" t="s">
        <v>140</v>
      </c>
      <c r="BR179" s="58" t="s">
        <v>239</v>
      </c>
      <c r="BS179" s="58" t="s">
        <v>140</v>
      </c>
      <c r="BT179" s="58" t="s">
        <v>2942</v>
      </c>
      <c r="BU179" s="58" t="s">
        <v>2926</v>
      </c>
      <c r="BV179" s="129" t="s">
        <v>3505</v>
      </c>
      <c r="BW179" s="129"/>
      <c r="XEU179" s="6" t="str">
        <f t="shared" si="4"/>
        <v>Policy_Administration_and_billing__Life</v>
      </c>
    </row>
    <row r="180" spans="1:75 16373:16375" ht="38.25" hidden="1" x14ac:dyDescent="0.2">
      <c r="A180" s="126" t="s">
        <v>35</v>
      </c>
      <c r="B180" s="57" t="s">
        <v>2943</v>
      </c>
      <c r="C180" s="57" t="s">
        <v>788</v>
      </c>
      <c r="D180" s="57" t="s">
        <v>2025</v>
      </c>
      <c r="E180" s="57" t="s">
        <v>2026</v>
      </c>
      <c r="F180" s="58" t="s">
        <v>2027</v>
      </c>
      <c r="G180" s="58" t="s">
        <v>2944</v>
      </c>
      <c r="H180" s="58" t="s">
        <v>253</v>
      </c>
      <c r="I180" s="58" t="s">
        <v>253</v>
      </c>
      <c r="J180" s="58" t="s">
        <v>253</v>
      </c>
      <c r="K180" s="58" t="s">
        <v>253</v>
      </c>
      <c r="L180" s="58" t="s">
        <v>253</v>
      </c>
      <c r="M180" s="58" t="s">
        <v>253</v>
      </c>
      <c r="N180" s="58" t="s">
        <v>253</v>
      </c>
      <c r="O180" s="58"/>
      <c r="P180" s="58"/>
      <c r="Q180" s="57" t="s">
        <v>2945</v>
      </c>
      <c r="R180" s="58" t="s">
        <v>186</v>
      </c>
      <c r="S180" s="58" t="s">
        <v>2946</v>
      </c>
      <c r="T180" s="58" t="s">
        <v>231</v>
      </c>
      <c r="U180" s="58" t="s">
        <v>2947</v>
      </c>
      <c r="V180" s="58" t="s">
        <v>2948</v>
      </c>
      <c r="W180" s="58" t="s">
        <v>2949</v>
      </c>
      <c r="X180" s="58" t="s">
        <v>143</v>
      </c>
      <c r="Y180" s="58" t="s">
        <v>270</v>
      </c>
      <c r="Z180" s="90">
        <v>0</v>
      </c>
      <c r="AA180" s="90">
        <v>1</v>
      </c>
      <c r="AB180" s="108">
        <v>3</v>
      </c>
      <c r="AC180" s="108">
        <v>0</v>
      </c>
      <c r="AD180" s="108">
        <v>4</v>
      </c>
      <c r="AE180" s="58" t="s">
        <v>142</v>
      </c>
      <c r="AF180" s="58" t="s">
        <v>143</v>
      </c>
      <c r="AG180" s="59" t="s">
        <v>144</v>
      </c>
      <c r="AH180" s="58" t="s">
        <v>143</v>
      </c>
      <c r="AI180" s="58" t="s">
        <v>1115</v>
      </c>
      <c r="AJ180" s="58" t="s">
        <v>2421</v>
      </c>
      <c r="AK180" s="63">
        <v>44907</v>
      </c>
      <c r="AL180" s="58" t="s">
        <v>146</v>
      </c>
      <c r="AM180" s="58" t="s">
        <v>567</v>
      </c>
      <c r="AN180" s="58" t="s">
        <v>551</v>
      </c>
      <c r="AO180" s="58">
        <v>0</v>
      </c>
      <c r="AP180" s="58" t="s">
        <v>140</v>
      </c>
      <c r="AQ180" s="58" t="s">
        <v>140</v>
      </c>
      <c r="AR180" s="58" t="s">
        <v>148</v>
      </c>
      <c r="AS180" s="58" t="s">
        <v>140</v>
      </c>
      <c r="AT180" s="58" t="s">
        <v>140</v>
      </c>
      <c r="AU180" s="58" t="s">
        <v>148</v>
      </c>
      <c r="AV180" s="58" t="s">
        <v>148</v>
      </c>
      <c r="AW180" s="58" t="s">
        <v>140</v>
      </c>
      <c r="AX180" s="58" t="s">
        <v>148</v>
      </c>
      <c r="AY180" s="58" t="s">
        <v>2950</v>
      </c>
      <c r="AZ180" s="61" t="s">
        <v>150</v>
      </c>
      <c r="BA180" s="58" t="s">
        <v>151</v>
      </c>
      <c r="BB180" s="58" t="s">
        <v>140</v>
      </c>
      <c r="BC180" s="58" t="s">
        <v>2408</v>
      </c>
      <c r="BD180" s="62">
        <v>0.97</v>
      </c>
      <c r="BE180" s="58">
        <v>0.9</v>
      </c>
      <c r="BF180" s="58" t="s">
        <v>2951</v>
      </c>
      <c r="BG180" s="58" t="s">
        <v>140</v>
      </c>
      <c r="BH180" s="58" t="s">
        <v>140</v>
      </c>
      <c r="BI180" s="58" t="s">
        <v>140</v>
      </c>
      <c r="BJ180" s="58" t="s">
        <v>140</v>
      </c>
      <c r="BK180" s="58" t="s">
        <v>140</v>
      </c>
      <c r="BL180" s="58" t="s">
        <v>140</v>
      </c>
      <c r="BM180" s="58">
        <v>28800</v>
      </c>
      <c r="BN180" s="58" t="s">
        <v>2952</v>
      </c>
      <c r="BO180" s="58" t="s">
        <v>140</v>
      </c>
      <c r="BP180" s="58" t="s">
        <v>140</v>
      </c>
      <c r="BQ180" s="58" t="s">
        <v>140</v>
      </c>
      <c r="BR180" s="58" t="s">
        <v>239</v>
      </c>
      <c r="BS180" s="58" t="s">
        <v>140</v>
      </c>
      <c r="BT180" s="58" t="s">
        <v>2953</v>
      </c>
      <c r="BU180" s="58" t="s">
        <v>154</v>
      </c>
      <c r="BV180" s="129" t="s">
        <v>3505</v>
      </c>
      <c r="BW180" s="129"/>
      <c r="XEU180" s="6" t="str">
        <f t="shared" si="4"/>
        <v>Policy_Administration_and_billing__Life</v>
      </c>
    </row>
    <row r="181" spans="1:75 16373:16375" ht="25.5" hidden="1" x14ac:dyDescent="0.2">
      <c r="A181" s="126" t="s">
        <v>35</v>
      </c>
      <c r="B181" s="57" t="s">
        <v>2943</v>
      </c>
      <c r="C181" s="57" t="s">
        <v>788</v>
      </c>
      <c r="D181" s="57" t="s">
        <v>2190</v>
      </c>
      <c r="E181" s="57" t="s">
        <v>304</v>
      </c>
      <c r="F181" s="58" t="s">
        <v>2954</v>
      </c>
      <c r="G181" s="58" t="s">
        <v>2955</v>
      </c>
      <c r="H181" s="58" t="s">
        <v>253</v>
      </c>
      <c r="I181" s="58" t="s">
        <v>253</v>
      </c>
      <c r="J181" s="58" t="s">
        <v>253</v>
      </c>
      <c r="K181" s="58" t="s">
        <v>253</v>
      </c>
      <c r="L181" s="58" t="s">
        <v>253</v>
      </c>
      <c r="M181" s="58" t="s">
        <v>253</v>
      </c>
      <c r="N181" s="58" t="s">
        <v>253</v>
      </c>
      <c r="O181" s="58"/>
      <c r="P181" s="58"/>
      <c r="Q181" s="57" t="s">
        <v>2956</v>
      </c>
      <c r="R181" s="58" t="s">
        <v>186</v>
      </c>
      <c r="S181" s="58" t="s">
        <v>2957</v>
      </c>
      <c r="T181" s="58" t="s">
        <v>2958</v>
      </c>
      <c r="U181" s="58" t="s">
        <v>2959</v>
      </c>
      <c r="V181" s="58" t="s">
        <v>2948</v>
      </c>
      <c r="W181" s="58" t="s">
        <v>2960</v>
      </c>
      <c r="X181" s="58" t="s">
        <v>143</v>
      </c>
      <c r="Y181" s="58" t="s">
        <v>270</v>
      </c>
      <c r="Z181" s="90">
        <v>0</v>
      </c>
      <c r="AA181" s="90">
        <v>1</v>
      </c>
      <c r="AB181" s="108">
        <v>2.5</v>
      </c>
      <c r="AC181" s="108">
        <v>2</v>
      </c>
      <c r="AD181" s="108">
        <v>3</v>
      </c>
      <c r="AE181" s="58" t="s">
        <v>468</v>
      </c>
      <c r="AF181" s="58" t="s">
        <v>143</v>
      </c>
      <c r="AG181" s="59" t="s">
        <v>144</v>
      </c>
      <c r="AH181" s="58" t="s">
        <v>143</v>
      </c>
      <c r="AI181" s="58" t="s">
        <v>1115</v>
      </c>
      <c r="AJ181" s="58" t="s">
        <v>145</v>
      </c>
      <c r="AK181" s="63">
        <v>44907</v>
      </c>
      <c r="AL181" s="58" t="s">
        <v>146</v>
      </c>
      <c r="AM181" s="58" t="s">
        <v>567</v>
      </c>
      <c r="AN181" s="58" t="s">
        <v>551</v>
      </c>
      <c r="AO181" s="58">
        <v>0</v>
      </c>
      <c r="AP181" s="58" t="s">
        <v>140</v>
      </c>
      <c r="AQ181" s="58" t="s">
        <v>140</v>
      </c>
      <c r="AR181" s="58" t="s">
        <v>148</v>
      </c>
      <c r="AS181" s="58" t="s">
        <v>140</v>
      </c>
      <c r="AT181" s="58" t="s">
        <v>140</v>
      </c>
      <c r="AU181" s="58" t="s">
        <v>148</v>
      </c>
      <c r="AV181" s="58" t="s">
        <v>148</v>
      </c>
      <c r="AW181" s="58" t="s">
        <v>140</v>
      </c>
      <c r="AX181" s="58" t="s">
        <v>148</v>
      </c>
      <c r="AY181" s="58" t="s">
        <v>2950</v>
      </c>
      <c r="AZ181" s="61" t="s">
        <v>150</v>
      </c>
      <c r="BA181" s="58" t="s">
        <v>140</v>
      </c>
      <c r="BB181" s="58" t="s">
        <v>1315</v>
      </c>
      <c r="BC181" s="58" t="s">
        <v>2713</v>
      </c>
      <c r="BD181" s="62">
        <v>0.98</v>
      </c>
      <c r="BE181" s="58">
        <v>0.8</v>
      </c>
      <c r="BF181" s="58" t="s">
        <v>2951</v>
      </c>
      <c r="BG181" s="58" t="s">
        <v>140</v>
      </c>
      <c r="BH181" s="58" t="s">
        <v>140</v>
      </c>
      <c r="BI181" s="58" t="s">
        <v>140</v>
      </c>
      <c r="BJ181" s="58" t="s">
        <v>2961</v>
      </c>
      <c r="BK181" s="58" t="s">
        <v>2962</v>
      </c>
      <c r="BL181" s="58" t="s">
        <v>140</v>
      </c>
      <c r="BM181" s="58">
        <v>7000</v>
      </c>
      <c r="BN181" s="58" t="s">
        <v>2952</v>
      </c>
      <c r="BO181" s="58">
        <v>6500</v>
      </c>
      <c r="BP181" s="58" t="s">
        <v>140</v>
      </c>
      <c r="BQ181" s="58" t="s">
        <v>140</v>
      </c>
      <c r="BR181" s="58" t="s">
        <v>239</v>
      </c>
      <c r="BS181" s="58" t="s">
        <v>140</v>
      </c>
      <c r="BT181" s="58" t="s">
        <v>2963</v>
      </c>
      <c r="BU181" s="58" t="s">
        <v>2964</v>
      </c>
      <c r="BV181" s="129" t="s">
        <v>3505</v>
      </c>
      <c r="BW181" s="129"/>
      <c r="XEU181" s="6" t="str">
        <f t="shared" si="4"/>
        <v>Contact_Center__Life</v>
      </c>
    </row>
    <row r="182" spans="1:75 16373:16375" ht="38.25" hidden="1" x14ac:dyDescent="0.2">
      <c r="A182" s="126" t="s">
        <v>35</v>
      </c>
      <c r="B182" s="57" t="s">
        <v>2943</v>
      </c>
      <c r="C182" s="57" t="s">
        <v>788</v>
      </c>
      <c r="D182" s="57" t="s">
        <v>2025</v>
      </c>
      <c r="E182" s="57" t="s">
        <v>2026</v>
      </c>
      <c r="F182" s="58" t="s">
        <v>2027</v>
      </c>
      <c r="G182" s="58" t="s">
        <v>2944</v>
      </c>
      <c r="H182" s="58" t="s">
        <v>253</v>
      </c>
      <c r="I182" s="58" t="s">
        <v>253</v>
      </c>
      <c r="J182" s="58"/>
      <c r="K182" s="58"/>
      <c r="L182" s="58" t="s">
        <v>253</v>
      </c>
      <c r="M182" s="58" t="s">
        <v>253</v>
      </c>
      <c r="N182" s="58" t="s">
        <v>253</v>
      </c>
      <c r="O182" s="58"/>
      <c r="P182" s="58"/>
      <c r="Q182" s="57" t="s">
        <v>2945</v>
      </c>
      <c r="R182" s="58" t="s">
        <v>2965</v>
      </c>
      <c r="S182" s="58" t="s">
        <v>2946</v>
      </c>
      <c r="T182" s="58" t="s">
        <v>231</v>
      </c>
      <c r="U182" s="58" t="s">
        <v>2947</v>
      </c>
      <c r="V182" s="58" t="s">
        <v>2948</v>
      </c>
      <c r="W182" s="58" t="s">
        <v>2949</v>
      </c>
      <c r="X182" s="58" t="s">
        <v>143</v>
      </c>
      <c r="Y182" s="58" t="s">
        <v>270</v>
      </c>
      <c r="Z182" s="90">
        <v>0</v>
      </c>
      <c r="AA182" s="90">
        <v>1</v>
      </c>
      <c r="AB182" s="108">
        <v>3</v>
      </c>
      <c r="AC182" s="108">
        <v>0</v>
      </c>
      <c r="AD182" s="108">
        <v>4</v>
      </c>
      <c r="AE182" s="58" t="s">
        <v>142</v>
      </c>
      <c r="AF182" s="58" t="s">
        <v>143</v>
      </c>
      <c r="AG182" s="59" t="s">
        <v>144</v>
      </c>
      <c r="AH182" s="58" t="s">
        <v>143</v>
      </c>
      <c r="AI182" s="58" t="s">
        <v>1115</v>
      </c>
      <c r="AJ182" s="58" t="s">
        <v>2421</v>
      </c>
      <c r="AK182" s="63">
        <v>44907</v>
      </c>
      <c r="AL182" s="58" t="s">
        <v>146</v>
      </c>
      <c r="AM182" s="58" t="s">
        <v>567</v>
      </c>
      <c r="AN182" s="58" t="s">
        <v>551</v>
      </c>
      <c r="AO182" s="58">
        <v>0</v>
      </c>
      <c r="AP182" s="58" t="s">
        <v>140</v>
      </c>
      <c r="AQ182" s="58" t="s">
        <v>140</v>
      </c>
      <c r="AR182" s="58" t="s">
        <v>148</v>
      </c>
      <c r="AS182" s="58" t="s">
        <v>140</v>
      </c>
      <c r="AT182" s="58" t="s">
        <v>140</v>
      </c>
      <c r="AU182" s="58" t="s">
        <v>148</v>
      </c>
      <c r="AV182" s="58" t="s">
        <v>148</v>
      </c>
      <c r="AW182" s="58" t="s">
        <v>140</v>
      </c>
      <c r="AX182" s="58" t="s">
        <v>148</v>
      </c>
      <c r="AY182" s="58" t="s">
        <v>2966</v>
      </c>
      <c r="AZ182" s="61" t="s">
        <v>150</v>
      </c>
      <c r="BA182" s="58" t="s">
        <v>151</v>
      </c>
      <c r="BB182" s="58"/>
      <c r="BC182" s="58" t="s">
        <v>2408</v>
      </c>
      <c r="BD182" s="62">
        <v>0.97</v>
      </c>
      <c r="BE182" s="58" t="s">
        <v>1424</v>
      </c>
      <c r="BF182" s="58" t="s">
        <v>2951</v>
      </c>
      <c r="BG182" s="58" t="s">
        <v>140</v>
      </c>
      <c r="BH182" s="58" t="s">
        <v>140</v>
      </c>
      <c r="BI182" s="58" t="s">
        <v>140</v>
      </c>
      <c r="BJ182" s="58" t="s">
        <v>140</v>
      </c>
      <c r="BK182" s="58" t="s">
        <v>140</v>
      </c>
      <c r="BL182" s="58" t="s">
        <v>140</v>
      </c>
      <c r="BM182" s="58">
        <v>28800</v>
      </c>
      <c r="BN182" s="58" t="s">
        <v>2952</v>
      </c>
      <c r="BO182" s="58" t="s">
        <v>140</v>
      </c>
      <c r="BP182" s="58" t="s">
        <v>140</v>
      </c>
      <c r="BQ182" s="58" t="s">
        <v>140</v>
      </c>
      <c r="BR182" s="58" t="s">
        <v>239</v>
      </c>
      <c r="BS182" s="58" t="s">
        <v>140</v>
      </c>
      <c r="BT182" s="58" t="s">
        <v>2963</v>
      </c>
      <c r="BU182" s="58" t="s">
        <v>154</v>
      </c>
      <c r="BV182" s="129" t="s">
        <v>3505</v>
      </c>
      <c r="BW182" s="129"/>
      <c r="XEU182" s="6" t="str">
        <f t="shared" si="4"/>
        <v>Policy_Administration_and_billing__Life</v>
      </c>
    </row>
    <row r="183" spans="1:75 16373:16375" ht="25.5" hidden="1" x14ac:dyDescent="0.2">
      <c r="A183" s="126" t="s">
        <v>35</v>
      </c>
      <c r="B183" s="57" t="s">
        <v>35</v>
      </c>
      <c r="C183" s="57" t="s">
        <v>788</v>
      </c>
      <c r="D183" s="57" t="s">
        <v>2025</v>
      </c>
      <c r="E183" s="57" t="s">
        <v>2026</v>
      </c>
      <c r="F183" s="58" t="s">
        <v>2954</v>
      </c>
      <c r="G183" s="58" t="s">
        <v>2968</v>
      </c>
      <c r="H183" s="58" t="s">
        <v>253</v>
      </c>
      <c r="I183" s="58" t="s">
        <v>253</v>
      </c>
      <c r="J183" s="58"/>
      <c r="K183" s="58"/>
      <c r="L183" s="58" t="s">
        <v>253</v>
      </c>
      <c r="M183" s="58" t="s">
        <v>253</v>
      </c>
      <c r="N183" s="58" t="s">
        <v>253</v>
      </c>
      <c r="O183" s="58"/>
      <c r="P183" s="58"/>
      <c r="Q183" s="57" t="s">
        <v>2969</v>
      </c>
      <c r="R183" s="58" t="s">
        <v>255</v>
      </c>
      <c r="S183" s="58" t="s">
        <v>2970</v>
      </c>
      <c r="T183" s="58" t="s">
        <v>2958</v>
      </c>
      <c r="U183" s="58" t="s">
        <v>2971</v>
      </c>
      <c r="V183" s="58" t="s">
        <v>2972</v>
      </c>
      <c r="W183" s="58" t="s">
        <v>140</v>
      </c>
      <c r="X183" s="58" t="s">
        <v>270</v>
      </c>
      <c r="Y183" s="58" t="s">
        <v>143</v>
      </c>
      <c r="Z183" s="90">
        <v>1</v>
      </c>
      <c r="AA183" s="90">
        <v>0</v>
      </c>
      <c r="AB183" s="108">
        <v>5.5</v>
      </c>
      <c r="AC183" s="108"/>
      <c r="AD183" s="108">
        <v>7.5</v>
      </c>
      <c r="AE183" s="58" t="s">
        <v>468</v>
      </c>
      <c r="AF183" s="58" t="s">
        <v>143</v>
      </c>
      <c r="AG183" s="59" t="s">
        <v>144</v>
      </c>
      <c r="AH183" s="58" t="s">
        <v>143</v>
      </c>
      <c r="AI183" s="58" t="s">
        <v>140</v>
      </c>
      <c r="AJ183" s="58" t="s">
        <v>160</v>
      </c>
      <c r="AK183" s="63">
        <v>44907</v>
      </c>
      <c r="AL183" s="58" t="s">
        <v>146</v>
      </c>
      <c r="AM183" s="58" t="s">
        <v>567</v>
      </c>
      <c r="AN183" s="58" t="s">
        <v>551</v>
      </c>
      <c r="AO183" s="58">
        <v>0</v>
      </c>
      <c r="AP183" s="58" t="s">
        <v>140</v>
      </c>
      <c r="AQ183" s="58" t="s">
        <v>140</v>
      </c>
      <c r="AR183" s="58" t="s">
        <v>148</v>
      </c>
      <c r="AS183" s="58" t="s">
        <v>140</v>
      </c>
      <c r="AT183" s="58" t="s">
        <v>140</v>
      </c>
      <c r="AU183" s="58" t="s">
        <v>148</v>
      </c>
      <c r="AV183" s="58" t="s">
        <v>148</v>
      </c>
      <c r="AW183" s="58" t="s">
        <v>140</v>
      </c>
      <c r="AX183" s="58" t="s">
        <v>148</v>
      </c>
      <c r="AY183" s="58" t="s">
        <v>2966</v>
      </c>
      <c r="AZ183" s="61" t="s">
        <v>150</v>
      </c>
      <c r="BA183" s="58" t="s">
        <v>151</v>
      </c>
      <c r="BB183" s="58"/>
      <c r="BC183" s="58" t="s">
        <v>2408</v>
      </c>
      <c r="BD183" s="62">
        <v>0.98</v>
      </c>
      <c r="BE183" s="58" t="s">
        <v>2973</v>
      </c>
      <c r="BF183" s="58" t="s">
        <v>2951</v>
      </c>
      <c r="BG183" s="58" t="s">
        <v>140</v>
      </c>
      <c r="BH183" s="58" t="s">
        <v>140</v>
      </c>
      <c r="BI183" s="58" t="s">
        <v>2974</v>
      </c>
      <c r="BJ183" s="58" t="s">
        <v>2961</v>
      </c>
      <c r="BK183" s="58" t="s">
        <v>140</v>
      </c>
      <c r="BL183" s="58" t="s">
        <v>140</v>
      </c>
      <c r="BM183" s="58">
        <v>28800</v>
      </c>
      <c r="BN183" s="58" t="s">
        <v>2952</v>
      </c>
      <c r="BO183" s="58">
        <v>6500</v>
      </c>
      <c r="BP183" s="58" t="s">
        <v>140</v>
      </c>
      <c r="BQ183" s="58" t="s">
        <v>140</v>
      </c>
      <c r="BR183" s="58" t="s">
        <v>239</v>
      </c>
      <c r="BS183" s="58" t="s">
        <v>140</v>
      </c>
      <c r="BT183" s="58" t="s">
        <v>2963</v>
      </c>
      <c r="BU183" s="58" t="s">
        <v>154</v>
      </c>
      <c r="BV183" s="129" t="s">
        <v>3505</v>
      </c>
      <c r="BW183" s="129"/>
      <c r="XEU183" s="6" t="str">
        <f t="shared" si="4"/>
        <v>Policy_Administration_and_billing__Life</v>
      </c>
    </row>
    <row r="184" spans="1:75 16373:16375" x14ac:dyDescent="0.2">
      <c r="A184" s="58"/>
      <c r="B184" s="57"/>
      <c r="C184" s="57"/>
      <c r="D184" s="57"/>
      <c r="E184" s="57"/>
      <c r="F184" s="58"/>
      <c r="G184" s="58"/>
      <c r="H184" s="58"/>
      <c r="I184" s="58"/>
      <c r="J184" s="58"/>
      <c r="K184" s="58"/>
      <c r="L184" s="58"/>
      <c r="M184" s="58"/>
      <c r="N184" s="58"/>
      <c r="O184" s="58"/>
      <c r="P184" s="58"/>
      <c r="Q184" s="57"/>
      <c r="R184" s="58"/>
      <c r="S184" s="58"/>
      <c r="T184" s="58"/>
      <c r="U184" s="58"/>
      <c r="V184" s="58"/>
      <c r="W184" s="58"/>
      <c r="X184" s="58"/>
      <c r="Y184" s="58"/>
      <c r="Z184" s="57"/>
      <c r="AA184" s="57"/>
      <c r="AB184" s="58"/>
      <c r="AC184" s="58"/>
      <c r="AD184" s="61"/>
      <c r="AE184" s="58"/>
      <c r="AF184" s="58"/>
      <c r="AG184" s="59"/>
      <c r="AH184" s="58"/>
      <c r="AI184" s="58"/>
      <c r="AJ184" s="58"/>
      <c r="AK184" s="63"/>
      <c r="AL184" s="63"/>
      <c r="AM184" s="63"/>
      <c r="AN184" s="63"/>
      <c r="AO184" s="58"/>
      <c r="AP184" s="58"/>
      <c r="AQ184" s="58"/>
      <c r="AR184" s="58"/>
      <c r="AS184" s="58"/>
      <c r="AT184" s="58"/>
      <c r="AU184" s="58"/>
      <c r="AV184" s="58"/>
      <c r="AW184" s="58"/>
      <c r="AX184" s="58"/>
      <c r="AY184" s="58"/>
      <c r="AZ184" s="61"/>
      <c r="BA184" s="58"/>
      <c r="BB184" s="58"/>
      <c r="BC184" s="62"/>
      <c r="BD184" s="58"/>
      <c r="BE184" s="58"/>
      <c r="BF184" s="58"/>
      <c r="BG184" s="58"/>
      <c r="BH184" s="58"/>
      <c r="BI184" s="58"/>
      <c r="BJ184" s="58"/>
      <c r="BK184" s="58"/>
      <c r="BL184" s="58"/>
      <c r="BM184" s="58"/>
      <c r="BN184" s="58"/>
      <c r="BO184" s="58"/>
      <c r="BP184" s="58"/>
      <c r="BQ184" s="58"/>
      <c r="BR184" s="58"/>
      <c r="BS184" s="58"/>
      <c r="BT184" s="58"/>
      <c r="BU184" s="58"/>
      <c r="XES184" s="6" t="str">
        <f t="shared" ref="XES184:XES225" si="5">(IF(RIGHT(SUBSTITUTE(SUBSTITUTE(SUBSTITUTE(SUBSTITUTE(SUBSTITUTE(SUBSTITUTE(SUBSTITUTE(SUBSTITUTE(SUBSTITUTE(D184," ","_"),"/","_"),"&amp;","_"),"(","_"),")","_"),",","_"),"-","_"),".","_"),"'","_"))="_",LEFT(SUBSTITUTE(SUBSTITUTE(SUBSTITUTE(SUBSTITUTE(SUBSTITUTE(SUBSTITUTE(SUBSTITUTE(SUBSTITUTE(SUBSTITUTE(D184," ","_"),"/","_"),"&amp;","_"),"(","_"),")","_"),",","_"),"-","_"),".","_"),"'","_"),LEN(SUBSTITUTE(SUBSTITUTE(SUBSTITUTE(SUBSTITUTE(SUBSTITUTE(SUBSTITUTE(SUBSTITUTE(SUBSTITUTE(SUBSTITUTE(D184," ","_"),"/","_"),"&amp;","_"),"(","_"),")","_"),",","_"),"-","_"),".","_"),"'","_"))-1),SUBSTITUTE(SUBSTITUTE(SUBSTITUTE(SUBSTITUTE(SUBSTITUTE(SUBSTITUTE(SUBSTITUTE(SUBSTITUTE(SUBSTITUTE(D184," ","_"),"/","_"),"&amp;","_"),"(","_"),")","_"),",","_"),"-","_"),".","_"),"'","_")))</f>
        <v/>
      </c>
    </row>
    <row r="185" spans="1:75 16373:16375" x14ac:dyDescent="0.2">
      <c r="A185" s="58"/>
      <c r="B185" s="57"/>
      <c r="C185" s="57"/>
      <c r="D185" s="57"/>
      <c r="E185" s="57"/>
      <c r="F185" s="58"/>
      <c r="G185" s="58"/>
      <c r="H185" s="58"/>
      <c r="I185" s="58"/>
      <c r="J185" s="58"/>
      <c r="K185" s="58"/>
      <c r="L185" s="58"/>
      <c r="M185" s="58"/>
      <c r="N185" s="58"/>
      <c r="O185" s="58"/>
      <c r="P185" s="58"/>
      <c r="Q185" s="57"/>
      <c r="R185" s="58"/>
      <c r="S185" s="58"/>
      <c r="T185" s="58"/>
      <c r="U185" s="58"/>
      <c r="V185" s="58"/>
      <c r="W185" s="58"/>
      <c r="X185" s="58"/>
      <c r="Y185" s="58"/>
      <c r="Z185" s="57"/>
      <c r="AA185" s="57"/>
      <c r="AB185" s="58"/>
      <c r="AC185" s="58"/>
      <c r="AD185" s="61"/>
      <c r="AE185" s="58"/>
      <c r="AF185" s="58"/>
      <c r="AG185" s="59"/>
      <c r="AH185" s="58"/>
      <c r="AI185" s="58"/>
      <c r="AJ185" s="58"/>
      <c r="AK185" s="63"/>
      <c r="AL185" s="63"/>
      <c r="AM185" s="63"/>
      <c r="AN185" s="63"/>
      <c r="AO185" s="58"/>
      <c r="AP185" s="58"/>
      <c r="AQ185" s="58"/>
      <c r="AR185" s="58"/>
      <c r="AS185" s="58"/>
      <c r="AT185" s="58"/>
      <c r="AU185" s="58"/>
      <c r="AV185" s="58"/>
      <c r="AW185" s="58"/>
      <c r="AX185" s="58"/>
      <c r="AY185" s="58"/>
      <c r="AZ185" s="61"/>
      <c r="BA185" s="58"/>
      <c r="BB185" s="58"/>
      <c r="BC185" s="62"/>
      <c r="BD185" s="58"/>
      <c r="BE185" s="58"/>
      <c r="BF185" s="58"/>
      <c r="BG185" s="58"/>
      <c r="BH185" s="58"/>
      <c r="BI185" s="58"/>
      <c r="BJ185" s="58"/>
      <c r="BK185" s="58"/>
      <c r="BL185" s="58"/>
      <c r="BM185" s="58"/>
      <c r="BN185" s="58"/>
      <c r="BO185" s="58"/>
      <c r="BP185" s="58"/>
      <c r="BQ185" s="58"/>
      <c r="BR185" s="58"/>
      <c r="BS185" s="58"/>
      <c r="BT185" s="58"/>
      <c r="BU185" s="58"/>
      <c r="XES185" s="6" t="str">
        <f t="shared" si="5"/>
        <v/>
      </c>
    </row>
    <row r="186" spans="1:75 16373:16375" x14ac:dyDescent="0.2">
      <c r="A186" s="58"/>
      <c r="B186" s="57"/>
      <c r="C186" s="57"/>
      <c r="D186" s="57"/>
      <c r="E186" s="57"/>
      <c r="F186" s="58"/>
      <c r="G186" s="58"/>
      <c r="H186" s="58"/>
      <c r="I186" s="58"/>
      <c r="J186" s="58"/>
      <c r="K186" s="58"/>
      <c r="L186" s="58"/>
      <c r="M186" s="58"/>
      <c r="N186" s="58"/>
      <c r="O186" s="58"/>
      <c r="P186" s="58"/>
      <c r="Q186" s="57"/>
      <c r="R186" s="58"/>
      <c r="S186" s="58"/>
      <c r="T186" s="58"/>
      <c r="U186" s="58"/>
      <c r="V186" s="58"/>
      <c r="W186" s="58"/>
      <c r="X186" s="58"/>
      <c r="Y186" s="58"/>
      <c r="Z186" s="57"/>
      <c r="AA186" s="57"/>
      <c r="AB186" s="58"/>
      <c r="AC186" s="58"/>
      <c r="AD186" s="61"/>
      <c r="AE186" s="58"/>
      <c r="AF186" s="58"/>
      <c r="AG186" s="59"/>
      <c r="AH186" s="58"/>
      <c r="AI186" s="58"/>
      <c r="AJ186" s="58"/>
      <c r="AK186" s="63"/>
      <c r="AL186" s="63"/>
      <c r="AM186" s="63"/>
      <c r="AN186" s="63"/>
      <c r="AO186" s="58"/>
      <c r="AP186" s="58"/>
      <c r="AQ186" s="58"/>
      <c r="AR186" s="58"/>
      <c r="AS186" s="58"/>
      <c r="AT186" s="58"/>
      <c r="AU186" s="58"/>
      <c r="AV186" s="58"/>
      <c r="AW186" s="58"/>
      <c r="AX186" s="58"/>
      <c r="AY186" s="58"/>
      <c r="AZ186" s="61"/>
      <c r="BA186" s="58"/>
      <c r="BB186" s="58"/>
      <c r="BC186" s="62"/>
      <c r="BD186" s="58"/>
      <c r="BE186" s="58"/>
      <c r="BF186" s="58"/>
      <c r="BG186" s="58"/>
      <c r="BH186" s="58"/>
      <c r="BI186" s="58"/>
      <c r="BJ186" s="58"/>
      <c r="BK186" s="58"/>
      <c r="BL186" s="58"/>
      <c r="BM186" s="58"/>
      <c r="BN186" s="58"/>
      <c r="BO186" s="58"/>
      <c r="BP186" s="58"/>
      <c r="BQ186" s="58"/>
      <c r="BR186" s="58"/>
      <c r="BS186" s="58"/>
      <c r="BT186" s="58"/>
      <c r="BU186" s="58"/>
      <c r="XES186" s="6" t="str">
        <f t="shared" si="5"/>
        <v/>
      </c>
    </row>
    <row r="187" spans="1:75 16373:16375" x14ac:dyDescent="0.2">
      <c r="A187" s="58"/>
      <c r="B187" s="57"/>
      <c r="C187" s="57"/>
      <c r="D187" s="57"/>
      <c r="E187" s="57"/>
      <c r="F187" s="58"/>
      <c r="G187" s="58"/>
      <c r="H187" s="58"/>
      <c r="I187" s="58"/>
      <c r="J187" s="58"/>
      <c r="K187" s="58"/>
      <c r="L187" s="58"/>
      <c r="M187" s="58"/>
      <c r="N187" s="58"/>
      <c r="O187" s="58"/>
      <c r="P187" s="58"/>
      <c r="Q187" s="57"/>
      <c r="R187" s="58"/>
      <c r="S187" s="58"/>
      <c r="T187" s="58"/>
      <c r="U187" s="58"/>
      <c r="V187" s="58"/>
      <c r="W187" s="58"/>
      <c r="X187" s="58"/>
      <c r="Y187" s="58"/>
      <c r="Z187" s="57"/>
      <c r="AA187" s="57"/>
      <c r="AB187" s="58"/>
      <c r="AC187" s="58"/>
      <c r="AD187" s="61"/>
      <c r="AE187" s="58"/>
      <c r="AF187" s="58"/>
      <c r="AG187" s="59"/>
      <c r="AH187" s="58"/>
      <c r="AI187" s="58"/>
      <c r="AJ187" s="58"/>
      <c r="AK187" s="63"/>
      <c r="AL187" s="63"/>
      <c r="AM187" s="63"/>
      <c r="AN187" s="63"/>
      <c r="AO187" s="58"/>
      <c r="AP187" s="58"/>
      <c r="AQ187" s="58"/>
      <c r="AR187" s="58"/>
      <c r="AS187" s="58"/>
      <c r="AT187" s="58"/>
      <c r="AU187" s="58"/>
      <c r="AV187" s="58"/>
      <c r="AW187" s="58"/>
      <c r="AX187" s="58"/>
      <c r="AY187" s="58"/>
      <c r="AZ187" s="61"/>
      <c r="BA187" s="58"/>
      <c r="BB187" s="58"/>
      <c r="BC187" s="62"/>
      <c r="BD187" s="58"/>
      <c r="BE187" s="58"/>
      <c r="BF187" s="58"/>
      <c r="BG187" s="58"/>
      <c r="BH187" s="58"/>
      <c r="BI187" s="58"/>
      <c r="BJ187" s="58"/>
      <c r="BK187" s="58"/>
      <c r="BL187" s="58"/>
      <c r="BM187" s="58"/>
      <c r="BN187" s="58"/>
      <c r="BO187" s="58"/>
      <c r="BP187" s="58"/>
      <c r="BQ187" s="58"/>
      <c r="BR187" s="58"/>
      <c r="BS187" s="58"/>
      <c r="BT187" s="58"/>
      <c r="BU187" s="58"/>
      <c r="XES187" s="6" t="str">
        <f t="shared" si="5"/>
        <v/>
      </c>
    </row>
    <row r="188" spans="1:75 16373:16375" x14ac:dyDescent="0.2">
      <c r="A188" s="58"/>
      <c r="B188" s="57"/>
      <c r="C188" s="57"/>
      <c r="D188" s="57"/>
      <c r="E188" s="57"/>
      <c r="F188" s="58"/>
      <c r="G188" s="58"/>
      <c r="H188" s="58"/>
      <c r="I188" s="58"/>
      <c r="J188" s="58"/>
      <c r="K188" s="58"/>
      <c r="L188" s="58"/>
      <c r="M188" s="58"/>
      <c r="N188" s="58"/>
      <c r="O188" s="58"/>
      <c r="P188" s="58"/>
      <c r="Q188" s="57"/>
      <c r="R188" s="58"/>
      <c r="S188" s="58"/>
      <c r="T188" s="58"/>
      <c r="U188" s="58"/>
      <c r="V188" s="58"/>
      <c r="W188" s="58"/>
      <c r="X188" s="58"/>
      <c r="Y188" s="58"/>
      <c r="Z188" s="57"/>
      <c r="AA188" s="57"/>
      <c r="AB188" s="58"/>
      <c r="AC188" s="58"/>
      <c r="AD188" s="61"/>
      <c r="AE188" s="58"/>
      <c r="AF188" s="58"/>
      <c r="AG188" s="59"/>
      <c r="AH188" s="58"/>
      <c r="AI188" s="58"/>
      <c r="AJ188" s="58"/>
      <c r="AK188" s="63"/>
      <c r="AL188" s="63"/>
      <c r="AM188" s="63"/>
      <c r="AN188" s="63"/>
      <c r="AO188" s="58"/>
      <c r="AP188" s="58"/>
      <c r="AQ188" s="58"/>
      <c r="AR188" s="58"/>
      <c r="AS188" s="58"/>
      <c r="AT188" s="58"/>
      <c r="AU188" s="58"/>
      <c r="AV188" s="58"/>
      <c r="AW188" s="58"/>
      <c r="AX188" s="58"/>
      <c r="AY188" s="58"/>
      <c r="AZ188" s="61"/>
      <c r="BA188" s="58"/>
      <c r="BB188" s="58"/>
      <c r="BC188" s="62"/>
      <c r="BD188" s="58"/>
      <c r="BE188" s="58"/>
      <c r="BF188" s="58"/>
      <c r="BG188" s="58"/>
      <c r="BH188" s="58"/>
      <c r="BI188" s="58"/>
      <c r="BJ188" s="58"/>
      <c r="BK188" s="58"/>
      <c r="BL188" s="58"/>
      <c r="BM188" s="58"/>
      <c r="BN188" s="58"/>
      <c r="BO188" s="58"/>
      <c r="BP188" s="58"/>
      <c r="BQ188" s="58"/>
      <c r="BR188" s="58"/>
      <c r="BS188" s="58"/>
      <c r="BT188" s="58"/>
      <c r="BU188" s="58"/>
      <c r="XES188" s="6" t="str">
        <f t="shared" si="5"/>
        <v/>
      </c>
    </row>
    <row r="189" spans="1:75 16373:16375" x14ac:dyDescent="0.2">
      <c r="A189" s="58"/>
      <c r="B189" s="57"/>
      <c r="C189" s="57"/>
      <c r="D189" s="57"/>
      <c r="E189" s="57"/>
      <c r="F189" s="58"/>
      <c r="G189" s="58"/>
      <c r="H189" s="58"/>
      <c r="I189" s="58"/>
      <c r="J189" s="58"/>
      <c r="K189" s="58"/>
      <c r="L189" s="58"/>
      <c r="M189" s="58"/>
      <c r="N189" s="58"/>
      <c r="O189" s="58"/>
      <c r="P189" s="58"/>
      <c r="Q189" s="57"/>
      <c r="R189" s="58"/>
      <c r="S189" s="58"/>
      <c r="T189" s="58"/>
      <c r="U189" s="58"/>
      <c r="V189" s="58"/>
      <c r="W189" s="58"/>
      <c r="X189" s="58"/>
      <c r="Y189" s="58"/>
      <c r="Z189" s="57"/>
      <c r="AA189" s="57"/>
      <c r="AB189" s="58"/>
      <c r="AC189" s="58"/>
      <c r="AD189" s="61"/>
      <c r="AE189" s="58"/>
      <c r="AF189" s="58"/>
      <c r="AG189" s="59"/>
      <c r="AH189" s="58"/>
      <c r="AI189" s="58"/>
      <c r="AJ189" s="58"/>
      <c r="AK189" s="63"/>
      <c r="AL189" s="63"/>
      <c r="AM189" s="63"/>
      <c r="AN189" s="63"/>
      <c r="AO189" s="58"/>
      <c r="AP189" s="58"/>
      <c r="AQ189" s="58"/>
      <c r="AR189" s="58"/>
      <c r="AS189" s="58"/>
      <c r="AT189" s="58"/>
      <c r="AU189" s="58"/>
      <c r="AV189" s="58"/>
      <c r="AW189" s="58"/>
      <c r="AX189" s="58"/>
      <c r="AY189" s="58"/>
      <c r="AZ189" s="61"/>
      <c r="BA189" s="58"/>
      <c r="BB189" s="58"/>
      <c r="BC189" s="62"/>
      <c r="BD189" s="58"/>
      <c r="BE189" s="58"/>
      <c r="BF189" s="58"/>
      <c r="BG189" s="58"/>
      <c r="BH189" s="58"/>
      <c r="BI189" s="58"/>
      <c r="BJ189" s="58"/>
      <c r="BK189" s="58"/>
      <c r="BL189" s="58"/>
      <c r="BM189" s="58"/>
      <c r="BN189" s="58"/>
      <c r="BO189" s="58"/>
      <c r="BP189" s="58"/>
      <c r="BQ189" s="58"/>
      <c r="BR189" s="58"/>
      <c r="BS189" s="58"/>
      <c r="BT189" s="58"/>
      <c r="BU189" s="58"/>
      <c r="XES189" s="6" t="str">
        <f t="shared" si="5"/>
        <v/>
      </c>
    </row>
    <row r="190" spans="1:75 16373:16375" x14ac:dyDescent="0.2">
      <c r="A190" s="58"/>
      <c r="B190" s="57"/>
      <c r="C190" s="57"/>
      <c r="D190" s="57"/>
      <c r="E190" s="57"/>
      <c r="F190" s="58"/>
      <c r="G190" s="58"/>
      <c r="H190" s="58"/>
      <c r="I190" s="58"/>
      <c r="J190" s="58"/>
      <c r="K190" s="58"/>
      <c r="L190" s="58"/>
      <c r="M190" s="58"/>
      <c r="N190" s="58"/>
      <c r="O190" s="58"/>
      <c r="P190" s="58"/>
      <c r="Q190" s="57"/>
      <c r="R190" s="58"/>
      <c r="S190" s="58"/>
      <c r="T190" s="58"/>
      <c r="U190" s="58"/>
      <c r="V190" s="58"/>
      <c r="W190" s="58"/>
      <c r="X190" s="58"/>
      <c r="Y190" s="58"/>
      <c r="Z190" s="57"/>
      <c r="AA190" s="57"/>
      <c r="AB190" s="58"/>
      <c r="AC190" s="58"/>
      <c r="AD190" s="61"/>
      <c r="AE190" s="58"/>
      <c r="AF190" s="58"/>
      <c r="AG190" s="59"/>
      <c r="AH190" s="58"/>
      <c r="AI190" s="58"/>
      <c r="AJ190" s="58"/>
      <c r="AK190" s="63"/>
      <c r="AL190" s="63"/>
      <c r="AM190" s="63"/>
      <c r="AN190" s="63"/>
      <c r="AO190" s="58"/>
      <c r="AP190" s="58"/>
      <c r="AQ190" s="58"/>
      <c r="AR190" s="58"/>
      <c r="AS190" s="58"/>
      <c r="AT190" s="58"/>
      <c r="AU190" s="58"/>
      <c r="AV190" s="58"/>
      <c r="AW190" s="58"/>
      <c r="AX190" s="58"/>
      <c r="AY190" s="58"/>
      <c r="AZ190" s="61"/>
      <c r="BA190" s="58"/>
      <c r="BB190" s="58"/>
      <c r="BC190" s="62"/>
      <c r="BD190" s="58"/>
      <c r="BE190" s="58"/>
      <c r="BF190" s="58"/>
      <c r="BG190" s="58"/>
      <c r="BH190" s="58"/>
      <c r="BI190" s="58"/>
      <c r="BJ190" s="58"/>
      <c r="BK190" s="58"/>
      <c r="BL190" s="58"/>
      <c r="BM190" s="58"/>
      <c r="BN190" s="58"/>
      <c r="BO190" s="58"/>
      <c r="BP190" s="58"/>
      <c r="BQ190" s="58"/>
      <c r="BR190" s="58"/>
      <c r="BS190" s="58"/>
      <c r="BT190" s="58"/>
      <c r="BU190" s="58"/>
      <c r="XES190" s="6" t="str">
        <f t="shared" si="5"/>
        <v/>
      </c>
    </row>
    <row r="191" spans="1:75 16373:16375" x14ac:dyDescent="0.2">
      <c r="A191" s="58"/>
      <c r="B191" s="57"/>
      <c r="C191" s="57"/>
      <c r="D191" s="57"/>
      <c r="E191" s="57"/>
      <c r="F191" s="58"/>
      <c r="G191" s="58"/>
      <c r="H191" s="58"/>
      <c r="I191" s="58"/>
      <c r="J191" s="58"/>
      <c r="K191" s="58"/>
      <c r="L191" s="58"/>
      <c r="M191" s="58"/>
      <c r="N191" s="58"/>
      <c r="O191" s="58"/>
      <c r="P191" s="58"/>
      <c r="Q191" s="57"/>
      <c r="R191" s="58"/>
      <c r="S191" s="58"/>
      <c r="T191" s="58"/>
      <c r="U191" s="58"/>
      <c r="V191" s="58"/>
      <c r="W191" s="58"/>
      <c r="X191" s="58"/>
      <c r="Y191" s="58"/>
      <c r="Z191" s="57"/>
      <c r="AA191" s="57"/>
      <c r="AB191" s="58"/>
      <c r="AC191" s="58"/>
      <c r="AD191" s="61"/>
      <c r="AE191" s="58"/>
      <c r="AF191" s="58"/>
      <c r="AG191" s="59"/>
      <c r="AH191" s="58"/>
      <c r="AI191" s="58"/>
      <c r="AJ191" s="58"/>
      <c r="AK191" s="63"/>
      <c r="AL191" s="63"/>
      <c r="AM191" s="63"/>
      <c r="AN191" s="63"/>
      <c r="AO191" s="58"/>
      <c r="AP191" s="58"/>
      <c r="AQ191" s="58"/>
      <c r="AR191" s="58"/>
      <c r="AS191" s="58"/>
      <c r="AT191" s="58"/>
      <c r="AU191" s="58"/>
      <c r="AV191" s="58"/>
      <c r="AW191" s="58"/>
      <c r="AX191" s="58"/>
      <c r="AY191" s="58"/>
      <c r="AZ191" s="61"/>
      <c r="BA191" s="58"/>
      <c r="BB191" s="58"/>
      <c r="BC191" s="62"/>
      <c r="BD191" s="58"/>
      <c r="BE191" s="58"/>
      <c r="BF191" s="58"/>
      <c r="BG191" s="58"/>
      <c r="BH191" s="58"/>
      <c r="BI191" s="58"/>
      <c r="BJ191" s="58"/>
      <c r="BK191" s="58"/>
      <c r="BL191" s="58"/>
      <c r="BM191" s="58"/>
      <c r="BN191" s="58"/>
      <c r="BO191" s="58"/>
      <c r="BP191" s="58"/>
      <c r="BQ191" s="58"/>
      <c r="BR191" s="58"/>
      <c r="BS191" s="58"/>
      <c r="BT191" s="58"/>
      <c r="BU191" s="58"/>
      <c r="XES191" s="6" t="str">
        <f t="shared" si="5"/>
        <v/>
      </c>
    </row>
    <row r="192" spans="1:75 16373:16375" x14ac:dyDescent="0.2">
      <c r="A192" s="58"/>
      <c r="B192" s="57"/>
      <c r="C192" s="57"/>
      <c r="D192" s="57"/>
      <c r="E192" s="57"/>
      <c r="F192" s="58"/>
      <c r="G192" s="58"/>
      <c r="H192" s="58"/>
      <c r="I192" s="58"/>
      <c r="J192" s="58"/>
      <c r="K192" s="58"/>
      <c r="L192" s="58"/>
      <c r="M192" s="58"/>
      <c r="N192" s="58"/>
      <c r="O192" s="58"/>
      <c r="P192" s="58"/>
      <c r="Q192" s="57"/>
      <c r="R192" s="58"/>
      <c r="S192" s="58"/>
      <c r="T192" s="58"/>
      <c r="U192" s="58"/>
      <c r="V192" s="58"/>
      <c r="W192" s="58"/>
      <c r="X192" s="58"/>
      <c r="Y192" s="58"/>
      <c r="Z192" s="57"/>
      <c r="AA192" s="57"/>
      <c r="AB192" s="58"/>
      <c r="AC192" s="58"/>
      <c r="AD192" s="61"/>
      <c r="AE192" s="58"/>
      <c r="AF192" s="58"/>
      <c r="AG192" s="59"/>
      <c r="AH192" s="58"/>
      <c r="AI192" s="58"/>
      <c r="AJ192" s="58"/>
      <c r="AK192" s="63"/>
      <c r="AL192" s="63"/>
      <c r="AM192" s="63"/>
      <c r="AN192" s="63"/>
      <c r="AO192" s="58"/>
      <c r="AP192" s="58"/>
      <c r="AQ192" s="58"/>
      <c r="AR192" s="58"/>
      <c r="AS192" s="58"/>
      <c r="AT192" s="58"/>
      <c r="AU192" s="58"/>
      <c r="AV192" s="58"/>
      <c r="AW192" s="58"/>
      <c r="AX192" s="58"/>
      <c r="AY192" s="58"/>
      <c r="AZ192" s="61"/>
      <c r="BA192" s="58"/>
      <c r="BB192" s="58"/>
      <c r="BC192" s="62"/>
      <c r="BD192" s="58"/>
      <c r="BE192" s="58"/>
      <c r="BF192" s="58"/>
      <c r="BG192" s="58"/>
      <c r="BH192" s="58"/>
      <c r="BI192" s="58"/>
      <c r="BJ192" s="58"/>
      <c r="BK192" s="58"/>
      <c r="BL192" s="58"/>
      <c r="BM192" s="58"/>
      <c r="BN192" s="58"/>
      <c r="BO192" s="58"/>
      <c r="BP192" s="58"/>
      <c r="BQ192" s="58"/>
      <c r="BR192" s="58"/>
      <c r="BS192" s="58"/>
      <c r="BT192" s="58"/>
      <c r="BU192" s="58"/>
      <c r="XES192" s="6" t="str">
        <f t="shared" si="5"/>
        <v/>
      </c>
    </row>
    <row r="193" spans="1:73 16373:16373" x14ac:dyDescent="0.2">
      <c r="A193" s="58"/>
      <c r="B193" s="57"/>
      <c r="C193" s="57"/>
      <c r="D193" s="57"/>
      <c r="E193" s="57"/>
      <c r="F193" s="58"/>
      <c r="G193" s="58"/>
      <c r="H193" s="58"/>
      <c r="I193" s="58"/>
      <c r="J193" s="58"/>
      <c r="K193" s="58"/>
      <c r="L193" s="58"/>
      <c r="M193" s="58"/>
      <c r="N193" s="58"/>
      <c r="O193" s="58"/>
      <c r="P193" s="58"/>
      <c r="Q193" s="57"/>
      <c r="R193" s="58"/>
      <c r="S193" s="58"/>
      <c r="T193" s="58"/>
      <c r="U193" s="58"/>
      <c r="V193" s="58"/>
      <c r="W193" s="58"/>
      <c r="X193" s="58"/>
      <c r="Y193" s="58"/>
      <c r="Z193" s="57"/>
      <c r="AA193" s="57"/>
      <c r="AB193" s="58"/>
      <c r="AC193" s="58"/>
      <c r="AD193" s="61"/>
      <c r="AE193" s="58"/>
      <c r="AF193" s="58"/>
      <c r="AG193" s="59"/>
      <c r="AH193" s="58"/>
      <c r="AI193" s="58"/>
      <c r="AJ193" s="58"/>
      <c r="AK193" s="63"/>
      <c r="AL193" s="63"/>
      <c r="AM193" s="63"/>
      <c r="AN193" s="63"/>
      <c r="AO193" s="58"/>
      <c r="AP193" s="58"/>
      <c r="AQ193" s="58"/>
      <c r="AR193" s="58"/>
      <c r="AS193" s="58"/>
      <c r="AT193" s="58"/>
      <c r="AU193" s="58"/>
      <c r="AV193" s="58"/>
      <c r="AW193" s="58"/>
      <c r="AX193" s="58"/>
      <c r="AY193" s="58"/>
      <c r="AZ193" s="61"/>
      <c r="BA193" s="58"/>
      <c r="BB193" s="58"/>
      <c r="BC193" s="62"/>
      <c r="BD193" s="58"/>
      <c r="BE193" s="58"/>
      <c r="BF193" s="58"/>
      <c r="BG193" s="58"/>
      <c r="BH193" s="58"/>
      <c r="BI193" s="58"/>
      <c r="BJ193" s="58"/>
      <c r="BK193" s="58"/>
      <c r="BL193" s="58"/>
      <c r="BM193" s="58"/>
      <c r="BN193" s="58"/>
      <c r="BO193" s="58"/>
      <c r="BP193" s="58"/>
      <c r="BQ193" s="58"/>
      <c r="BR193" s="58"/>
      <c r="BS193" s="58"/>
      <c r="BT193" s="58"/>
      <c r="BU193" s="58"/>
      <c r="XES193" s="6" t="str">
        <f t="shared" si="5"/>
        <v/>
      </c>
    </row>
    <row r="194" spans="1:73 16373:16373" x14ac:dyDescent="0.2">
      <c r="A194" s="58"/>
      <c r="B194" s="57"/>
      <c r="C194" s="57"/>
      <c r="D194" s="57"/>
      <c r="E194" s="57"/>
      <c r="F194" s="58"/>
      <c r="G194" s="58"/>
      <c r="H194" s="58"/>
      <c r="I194" s="58"/>
      <c r="J194" s="58"/>
      <c r="K194" s="58"/>
      <c r="L194" s="58"/>
      <c r="M194" s="58"/>
      <c r="N194" s="58"/>
      <c r="O194" s="58"/>
      <c r="P194" s="58"/>
      <c r="Q194" s="57"/>
      <c r="R194" s="58"/>
      <c r="S194" s="58"/>
      <c r="T194" s="58"/>
      <c r="U194" s="58"/>
      <c r="V194" s="58"/>
      <c r="W194" s="58"/>
      <c r="X194" s="58"/>
      <c r="Y194" s="58"/>
      <c r="Z194" s="57"/>
      <c r="AA194" s="57"/>
      <c r="AB194" s="58"/>
      <c r="AC194" s="58"/>
      <c r="AD194" s="61"/>
      <c r="AE194" s="58"/>
      <c r="AF194" s="58"/>
      <c r="AG194" s="59"/>
      <c r="AH194" s="58"/>
      <c r="AI194" s="58"/>
      <c r="AJ194" s="58"/>
      <c r="AK194" s="63"/>
      <c r="AL194" s="63"/>
      <c r="AM194" s="63"/>
      <c r="AN194" s="63"/>
      <c r="AO194" s="58"/>
      <c r="AP194" s="58"/>
      <c r="AQ194" s="58"/>
      <c r="AR194" s="58"/>
      <c r="AS194" s="58"/>
      <c r="AT194" s="58"/>
      <c r="AU194" s="58"/>
      <c r="AV194" s="58"/>
      <c r="AW194" s="58"/>
      <c r="AX194" s="58"/>
      <c r="AY194" s="58"/>
      <c r="AZ194" s="61"/>
      <c r="BA194" s="58"/>
      <c r="BB194" s="58"/>
      <c r="BC194" s="62"/>
      <c r="BD194" s="58"/>
      <c r="BE194" s="58"/>
      <c r="BF194" s="58"/>
      <c r="BG194" s="58"/>
      <c r="BH194" s="58"/>
      <c r="BI194" s="58"/>
      <c r="BJ194" s="58"/>
      <c r="BK194" s="58"/>
      <c r="BL194" s="58"/>
      <c r="BM194" s="58"/>
      <c r="BN194" s="58"/>
      <c r="BO194" s="58"/>
      <c r="BP194" s="58"/>
      <c r="BQ194" s="58"/>
      <c r="BR194" s="58"/>
      <c r="BS194" s="58"/>
      <c r="BT194" s="58"/>
      <c r="BU194" s="58"/>
      <c r="XES194" s="6" t="str">
        <f t="shared" si="5"/>
        <v/>
      </c>
    </row>
    <row r="195" spans="1:73 16373:16373" x14ac:dyDescent="0.2">
      <c r="A195" s="58"/>
      <c r="B195" s="57"/>
      <c r="C195" s="57"/>
      <c r="D195" s="57"/>
      <c r="E195" s="57"/>
      <c r="F195" s="58"/>
      <c r="G195" s="58"/>
      <c r="H195" s="58"/>
      <c r="I195" s="58"/>
      <c r="J195" s="58"/>
      <c r="K195" s="58"/>
      <c r="L195" s="58"/>
      <c r="M195" s="58"/>
      <c r="N195" s="58"/>
      <c r="O195" s="58"/>
      <c r="P195" s="58"/>
      <c r="Q195" s="57"/>
      <c r="R195" s="58"/>
      <c r="S195" s="58"/>
      <c r="T195" s="58"/>
      <c r="U195" s="58"/>
      <c r="V195" s="58"/>
      <c r="W195" s="58"/>
      <c r="X195" s="58"/>
      <c r="Y195" s="58"/>
      <c r="Z195" s="57"/>
      <c r="AA195" s="57"/>
      <c r="AB195" s="58"/>
      <c r="AC195" s="58"/>
      <c r="AD195" s="61"/>
      <c r="AE195" s="58"/>
      <c r="AF195" s="58"/>
      <c r="AG195" s="59"/>
      <c r="AH195" s="58"/>
      <c r="AI195" s="58"/>
      <c r="AJ195" s="58"/>
      <c r="AK195" s="63"/>
      <c r="AL195" s="63"/>
      <c r="AM195" s="63"/>
      <c r="AN195" s="63"/>
      <c r="AO195" s="58"/>
      <c r="AP195" s="58"/>
      <c r="AQ195" s="58"/>
      <c r="AR195" s="58"/>
      <c r="AS195" s="58"/>
      <c r="AT195" s="58"/>
      <c r="AU195" s="58"/>
      <c r="AV195" s="58"/>
      <c r="AW195" s="58"/>
      <c r="AX195" s="58"/>
      <c r="AY195" s="58"/>
      <c r="AZ195" s="61"/>
      <c r="BA195" s="58"/>
      <c r="BB195" s="58"/>
      <c r="BC195" s="62"/>
      <c r="BD195" s="58"/>
      <c r="BE195" s="58"/>
      <c r="BF195" s="58"/>
      <c r="BG195" s="58"/>
      <c r="BH195" s="58"/>
      <c r="BI195" s="58"/>
      <c r="BJ195" s="58"/>
      <c r="BK195" s="58"/>
      <c r="BL195" s="58"/>
      <c r="BM195" s="58"/>
      <c r="BN195" s="58"/>
      <c r="BO195" s="58"/>
      <c r="BP195" s="58"/>
      <c r="BQ195" s="58"/>
      <c r="BR195" s="58"/>
      <c r="BS195" s="58"/>
      <c r="BT195" s="58"/>
      <c r="BU195" s="58"/>
      <c r="XES195" s="6" t="str">
        <f t="shared" si="5"/>
        <v/>
      </c>
    </row>
    <row r="196" spans="1:73 16373:16373" x14ac:dyDescent="0.2">
      <c r="A196" s="58"/>
      <c r="B196" s="57"/>
      <c r="C196" s="57"/>
      <c r="D196" s="57"/>
      <c r="E196" s="57"/>
      <c r="F196" s="58"/>
      <c r="G196" s="58"/>
      <c r="H196" s="58"/>
      <c r="I196" s="58"/>
      <c r="J196" s="58"/>
      <c r="K196" s="58"/>
      <c r="L196" s="58"/>
      <c r="M196" s="58"/>
      <c r="N196" s="58"/>
      <c r="O196" s="58"/>
      <c r="P196" s="58"/>
      <c r="Q196" s="57"/>
      <c r="R196" s="58"/>
      <c r="S196" s="58"/>
      <c r="T196" s="58"/>
      <c r="U196" s="58"/>
      <c r="V196" s="58"/>
      <c r="W196" s="58"/>
      <c r="X196" s="58"/>
      <c r="Y196" s="58"/>
      <c r="Z196" s="57"/>
      <c r="AA196" s="57"/>
      <c r="AB196" s="58"/>
      <c r="AC196" s="58"/>
      <c r="AD196" s="61"/>
      <c r="AE196" s="58"/>
      <c r="AF196" s="58"/>
      <c r="AG196" s="59"/>
      <c r="AH196" s="58"/>
      <c r="AI196" s="58"/>
      <c r="AJ196" s="58"/>
      <c r="AK196" s="63"/>
      <c r="AL196" s="63"/>
      <c r="AM196" s="63"/>
      <c r="AN196" s="63"/>
      <c r="AO196" s="58"/>
      <c r="AP196" s="58"/>
      <c r="AQ196" s="58"/>
      <c r="AR196" s="58"/>
      <c r="AS196" s="58"/>
      <c r="AT196" s="58"/>
      <c r="AU196" s="58"/>
      <c r="AV196" s="58"/>
      <c r="AW196" s="58"/>
      <c r="AX196" s="58"/>
      <c r="AY196" s="58"/>
      <c r="AZ196" s="61"/>
      <c r="BA196" s="58"/>
      <c r="BB196" s="58"/>
      <c r="BC196" s="62"/>
      <c r="BD196" s="58"/>
      <c r="BE196" s="58"/>
      <c r="BF196" s="58"/>
      <c r="BG196" s="58"/>
      <c r="BH196" s="58"/>
      <c r="BI196" s="58"/>
      <c r="BJ196" s="58"/>
      <c r="BK196" s="58"/>
      <c r="BL196" s="58"/>
      <c r="BM196" s="58"/>
      <c r="BN196" s="58"/>
      <c r="BO196" s="58"/>
      <c r="BP196" s="58"/>
      <c r="BQ196" s="58"/>
      <c r="BR196" s="58"/>
      <c r="BS196" s="58"/>
      <c r="BT196" s="58"/>
      <c r="BU196" s="58"/>
      <c r="XES196" s="6" t="str">
        <f t="shared" si="5"/>
        <v/>
      </c>
    </row>
    <row r="197" spans="1:73 16373:16373" x14ac:dyDescent="0.2">
      <c r="A197" s="58"/>
      <c r="B197" s="57"/>
      <c r="C197" s="57"/>
      <c r="D197" s="57"/>
      <c r="E197" s="57"/>
      <c r="F197" s="58"/>
      <c r="G197" s="58"/>
      <c r="H197" s="58"/>
      <c r="I197" s="58"/>
      <c r="J197" s="58"/>
      <c r="K197" s="58"/>
      <c r="L197" s="58"/>
      <c r="M197" s="58"/>
      <c r="N197" s="58"/>
      <c r="O197" s="58"/>
      <c r="P197" s="58"/>
      <c r="Q197" s="57"/>
      <c r="R197" s="58"/>
      <c r="S197" s="58"/>
      <c r="T197" s="58"/>
      <c r="U197" s="58"/>
      <c r="V197" s="58"/>
      <c r="W197" s="58"/>
      <c r="X197" s="58"/>
      <c r="Y197" s="58"/>
      <c r="Z197" s="57"/>
      <c r="AA197" s="57"/>
      <c r="AB197" s="58"/>
      <c r="AC197" s="58"/>
      <c r="AD197" s="61"/>
      <c r="AE197" s="58"/>
      <c r="AF197" s="58"/>
      <c r="AG197" s="59"/>
      <c r="AH197" s="58"/>
      <c r="AI197" s="58"/>
      <c r="AJ197" s="58"/>
      <c r="AK197" s="63"/>
      <c r="AL197" s="63"/>
      <c r="AM197" s="63"/>
      <c r="AN197" s="63"/>
      <c r="AO197" s="58"/>
      <c r="AP197" s="58"/>
      <c r="AQ197" s="58"/>
      <c r="AR197" s="58"/>
      <c r="AS197" s="58"/>
      <c r="AT197" s="58"/>
      <c r="AU197" s="58"/>
      <c r="AV197" s="58"/>
      <c r="AW197" s="58"/>
      <c r="AX197" s="58"/>
      <c r="AY197" s="58"/>
      <c r="AZ197" s="61"/>
      <c r="BA197" s="58"/>
      <c r="BB197" s="58"/>
      <c r="BC197" s="62"/>
      <c r="BD197" s="58"/>
      <c r="BE197" s="58"/>
      <c r="BF197" s="58"/>
      <c r="BG197" s="58"/>
      <c r="BH197" s="58"/>
      <c r="BI197" s="58"/>
      <c r="BJ197" s="58"/>
      <c r="BK197" s="58"/>
      <c r="BL197" s="58"/>
      <c r="BM197" s="58"/>
      <c r="BN197" s="58"/>
      <c r="BO197" s="58"/>
      <c r="BP197" s="58"/>
      <c r="BQ197" s="58"/>
      <c r="BR197" s="58"/>
      <c r="BS197" s="58"/>
      <c r="BT197" s="58"/>
      <c r="BU197" s="58"/>
      <c r="XES197" s="6" t="str">
        <f t="shared" si="5"/>
        <v/>
      </c>
    </row>
    <row r="198" spans="1:73 16373:16373" x14ac:dyDescent="0.2">
      <c r="A198" s="58"/>
      <c r="B198" s="57"/>
      <c r="C198" s="57"/>
      <c r="D198" s="57"/>
      <c r="E198" s="57"/>
      <c r="F198" s="58"/>
      <c r="G198" s="58"/>
      <c r="H198" s="58"/>
      <c r="I198" s="58"/>
      <c r="J198" s="58"/>
      <c r="K198" s="58"/>
      <c r="L198" s="58"/>
      <c r="M198" s="58"/>
      <c r="N198" s="58"/>
      <c r="O198" s="58"/>
      <c r="P198" s="58"/>
      <c r="Q198" s="57"/>
      <c r="R198" s="58"/>
      <c r="S198" s="58"/>
      <c r="T198" s="58"/>
      <c r="U198" s="58"/>
      <c r="V198" s="58"/>
      <c r="W198" s="58"/>
      <c r="X198" s="58"/>
      <c r="Y198" s="58"/>
      <c r="Z198" s="57"/>
      <c r="AA198" s="57"/>
      <c r="AB198" s="58"/>
      <c r="AC198" s="58"/>
      <c r="AD198" s="61"/>
      <c r="AE198" s="58"/>
      <c r="AF198" s="58"/>
      <c r="AG198" s="59"/>
      <c r="AH198" s="58"/>
      <c r="AI198" s="58"/>
      <c r="AJ198" s="58"/>
      <c r="AK198" s="63"/>
      <c r="AL198" s="63"/>
      <c r="AM198" s="63"/>
      <c r="AN198" s="63"/>
      <c r="AO198" s="58"/>
      <c r="AP198" s="58"/>
      <c r="AQ198" s="58"/>
      <c r="AR198" s="58"/>
      <c r="AS198" s="58"/>
      <c r="AT198" s="58"/>
      <c r="AU198" s="58"/>
      <c r="AV198" s="58"/>
      <c r="AW198" s="58"/>
      <c r="AX198" s="58"/>
      <c r="AY198" s="58"/>
      <c r="AZ198" s="61"/>
      <c r="BA198" s="58"/>
      <c r="BB198" s="58"/>
      <c r="BC198" s="62"/>
      <c r="BD198" s="58"/>
      <c r="BE198" s="58"/>
      <c r="BF198" s="58"/>
      <c r="BG198" s="58"/>
      <c r="BH198" s="58"/>
      <c r="BI198" s="58"/>
      <c r="BJ198" s="58"/>
      <c r="BK198" s="58"/>
      <c r="BL198" s="58"/>
      <c r="BM198" s="58"/>
      <c r="BN198" s="58"/>
      <c r="BO198" s="58"/>
      <c r="BP198" s="58"/>
      <c r="BQ198" s="58"/>
      <c r="BR198" s="58"/>
      <c r="BS198" s="58"/>
      <c r="BT198" s="58"/>
      <c r="BU198" s="58"/>
      <c r="XES198" s="6" t="str">
        <f t="shared" si="5"/>
        <v/>
      </c>
    </row>
    <row r="199" spans="1:73 16373:16373" x14ac:dyDescent="0.2">
      <c r="A199" s="58"/>
      <c r="B199" s="57"/>
      <c r="C199" s="57"/>
      <c r="D199" s="57"/>
      <c r="E199" s="57"/>
      <c r="F199" s="58"/>
      <c r="G199" s="58"/>
      <c r="H199" s="58"/>
      <c r="I199" s="58"/>
      <c r="J199" s="58"/>
      <c r="K199" s="58"/>
      <c r="L199" s="58"/>
      <c r="M199" s="58"/>
      <c r="N199" s="58"/>
      <c r="O199" s="58"/>
      <c r="P199" s="58"/>
      <c r="Q199" s="57"/>
      <c r="R199" s="58"/>
      <c r="S199" s="58"/>
      <c r="T199" s="58"/>
      <c r="U199" s="58"/>
      <c r="V199" s="58"/>
      <c r="W199" s="58"/>
      <c r="X199" s="58"/>
      <c r="Y199" s="58"/>
      <c r="Z199" s="57"/>
      <c r="AA199" s="57"/>
      <c r="AB199" s="58"/>
      <c r="AC199" s="58"/>
      <c r="AD199" s="61"/>
      <c r="AE199" s="58"/>
      <c r="AF199" s="58"/>
      <c r="AG199" s="59"/>
      <c r="AH199" s="58"/>
      <c r="AI199" s="58"/>
      <c r="AJ199" s="58"/>
      <c r="AK199" s="63"/>
      <c r="AL199" s="63"/>
      <c r="AM199" s="63"/>
      <c r="AN199" s="63"/>
      <c r="AO199" s="58"/>
      <c r="AP199" s="58"/>
      <c r="AQ199" s="58"/>
      <c r="AR199" s="58"/>
      <c r="AS199" s="58"/>
      <c r="AT199" s="58"/>
      <c r="AU199" s="58"/>
      <c r="AV199" s="58"/>
      <c r="AW199" s="58"/>
      <c r="AX199" s="58"/>
      <c r="AY199" s="58"/>
      <c r="AZ199" s="61"/>
      <c r="BA199" s="58"/>
      <c r="BB199" s="58"/>
      <c r="BC199" s="62"/>
      <c r="BD199" s="58"/>
      <c r="BE199" s="58"/>
      <c r="BF199" s="58"/>
      <c r="BG199" s="58"/>
      <c r="BH199" s="58"/>
      <c r="BI199" s="58"/>
      <c r="BJ199" s="58"/>
      <c r="BK199" s="58"/>
      <c r="BL199" s="58"/>
      <c r="BM199" s="58"/>
      <c r="BN199" s="58"/>
      <c r="BO199" s="58"/>
      <c r="BP199" s="58"/>
      <c r="BQ199" s="58"/>
      <c r="BR199" s="58"/>
      <c r="BS199" s="58"/>
      <c r="BT199" s="58"/>
      <c r="BU199" s="58"/>
      <c r="XES199" s="6" t="str">
        <f t="shared" si="5"/>
        <v/>
      </c>
    </row>
    <row r="200" spans="1:73 16373:16373" x14ac:dyDescent="0.2">
      <c r="A200" s="58"/>
      <c r="B200" s="57"/>
      <c r="C200" s="57"/>
      <c r="D200" s="57"/>
      <c r="E200" s="57"/>
      <c r="F200" s="58"/>
      <c r="G200" s="58"/>
      <c r="H200" s="58"/>
      <c r="I200" s="58"/>
      <c r="J200" s="58"/>
      <c r="K200" s="58"/>
      <c r="L200" s="58"/>
      <c r="M200" s="58"/>
      <c r="N200" s="58"/>
      <c r="O200" s="58"/>
      <c r="P200" s="58"/>
      <c r="Q200" s="57"/>
      <c r="R200" s="58"/>
      <c r="S200" s="58"/>
      <c r="T200" s="58"/>
      <c r="U200" s="58"/>
      <c r="V200" s="58"/>
      <c r="W200" s="58"/>
      <c r="X200" s="58"/>
      <c r="Y200" s="58"/>
      <c r="Z200" s="57"/>
      <c r="AA200" s="57"/>
      <c r="AB200" s="58"/>
      <c r="AC200" s="58"/>
      <c r="AD200" s="61"/>
      <c r="AE200" s="58"/>
      <c r="AF200" s="58"/>
      <c r="AG200" s="59"/>
      <c r="AH200" s="58"/>
      <c r="AI200" s="58"/>
      <c r="AJ200" s="58"/>
      <c r="AK200" s="63"/>
      <c r="AL200" s="63"/>
      <c r="AM200" s="63"/>
      <c r="AN200" s="63"/>
      <c r="AO200" s="58"/>
      <c r="AP200" s="58"/>
      <c r="AQ200" s="58"/>
      <c r="AR200" s="58"/>
      <c r="AS200" s="58"/>
      <c r="AT200" s="58"/>
      <c r="AU200" s="58"/>
      <c r="AV200" s="58"/>
      <c r="AW200" s="58"/>
      <c r="AX200" s="58"/>
      <c r="AY200" s="58"/>
      <c r="AZ200" s="61"/>
      <c r="BA200" s="58"/>
      <c r="BB200" s="58"/>
      <c r="BC200" s="62"/>
      <c r="BD200" s="58"/>
      <c r="BE200" s="58"/>
      <c r="BF200" s="58"/>
      <c r="BG200" s="58"/>
      <c r="BH200" s="58"/>
      <c r="BI200" s="58"/>
      <c r="BJ200" s="58"/>
      <c r="BK200" s="58"/>
      <c r="BL200" s="58"/>
      <c r="BM200" s="58"/>
      <c r="BN200" s="58"/>
      <c r="BO200" s="58"/>
      <c r="BP200" s="58"/>
      <c r="BQ200" s="58"/>
      <c r="BR200" s="58"/>
      <c r="BS200" s="58"/>
      <c r="BT200" s="58"/>
      <c r="BU200" s="58"/>
      <c r="XES200" s="6" t="str">
        <f t="shared" si="5"/>
        <v/>
      </c>
    </row>
    <row r="201" spans="1:73 16373:16373" x14ac:dyDescent="0.2">
      <c r="A201" s="58"/>
      <c r="B201" s="57"/>
      <c r="C201" s="57"/>
      <c r="D201" s="57"/>
      <c r="E201" s="57"/>
      <c r="F201" s="58"/>
      <c r="G201" s="58"/>
      <c r="H201" s="58"/>
      <c r="I201" s="58"/>
      <c r="J201" s="58"/>
      <c r="K201" s="58"/>
      <c r="L201" s="58"/>
      <c r="M201" s="58"/>
      <c r="N201" s="58"/>
      <c r="O201" s="58"/>
      <c r="P201" s="58"/>
      <c r="Q201" s="57"/>
      <c r="R201" s="58"/>
      <c r="S201" s="58"/>
      <c r="T201" s="58"/>
      <c r="U201" s="58"/>
      <c r="V201" s="58"/>
      <c r="W201" s="58"/>
      <c r="X201" s="58"/>
      <c r="Y201" s="58"/>
      <c r="Z201" s="57"/>
      <c r="AA201" s="57"/>
      <c r="AB201" s="58"/>
      <c r="AC201" s="58"/>
      <c r="AD201" s="61"/>
      <c r="AE201" s="58"/>
      <c r="AF201" s="58"/>
      <c r="AG201" s="59"/>
      <c r="AH201" s="58"/>
      <c r="AI201" s="58"/>
      <c r="AJ201" s="58"/>
      <c r="AK201" s="63"/>
      <c r="AL201" s="63"/>
      <c r="AM201" s="63"/>
      <c r="AN201" s="63"/>
      <c r="AO201" s="58"/>
      <c r="AP201" s="58"/>
      <c r="AQ201" s="58"/>
      <c r="AR201" s="58"/>
      <c r="AS201" s="58"/>
      <c r="AT201" s="58"/>
      <c r="AU201" s="58"/>
      <c r="AV201" s="58"/>
      <c r="AW201" s="58"/>
      <c r="AX201" s="58"/>
      <c r="AY201" s="58"/>
      <c r="AZ201" s="61"/>
      <c r="BA201" s="58"/>
      <c r="BB201" s="58"/>
      <c r="BC201" s="62"/>
      <c r="BD201" s="58"/>
      <c r="BE201" s="58"/>
      <c r="BF201" s="58"/>
      <c r="BG201" s="58"/>
      <c r="BH201" s="58"/>
      <c r="BI201" s="58"/>
      <c r="BJ201" s="58"/>
      <c r="BK201" s="58"/>
      <c r="BL201" s="58"/>
      <c r="BM201" s="58"/>
      <c r="BN201" s="58"/>
      <c r="BO201" s="58"/>
      <c r="BP201" s="58"/>
      <c r="BQ201" s="58"/>
      <c r="BR201" s="58"/>
      <c r="BS201" s="58"/>
      <c r="BT201" s="58"/>
      <c r="BU201" s="58"/>
      <c r="XES201" s="6" t="str">
        <f t="shared" si="5"/>
        <v/>
      </c>
    </row>
    <row r="202" spans="1:73 16373:16373" x14ac:dyDescent="0.2">
      <c r="A202" s="58"/>
      <c r="B202" s="57"/>
      <c r="C202" s="57"/>
      <c r="D202" s="57"/>
      <c r="E202" s="57"/>
      <c r="F202" s="58"/>
      <c r="G202" s="58"/>
      <c r="H202" s="58"/>
      <c r="I202" s="58"/>
      <c r="J202" s="58"/>
      <c r="K202" s="58"/>
      <c r="L202" s="58"/>
      <c r="M202" s="58"/>
      <c r="N202" s="58"/>
      <c r="O202" s="58"/>
      <c r="P202" s="58"/>
      <c r="Q202" s="57"/>
      <c r="R202" s="58"/>
      <c r="S202" s="58"/>
      <c r="T202" s="58"/>
      <c r="U202" s="58"/>
      <c r="V202" s="58"/>
      <c r="W202" s="58"/>
      <c r="X202" s="58"/>
      <c r="Y202" s="58"/>
      <c r="Z202" s="57"/>
      <c r="AA202" s="57"/>
      <c r="AB202" s="58"/>
      <c r="AC202" s="58"/>
      <c r="AD202" s="61"/>
      <c r="AE202" s="58"/>
      <c r="AF202" s="58"/>
      <c r="AG202" s="59"/>
      <c r="AH202" s="58"/>
      <c r="AI202" s="58"/>
      <c r="AJ202" s="58"/>
      <c r="AK202" s="63"/>
      <c r="AL202" s="63"/>
      <c r="AM202" s="63"/>
      <c r="AN202" s="63"/>
      <c r="AO202" s="58"/>
      <c r="AP202" s="58"/>
      <c r="AQ202" s="58"/>
      <c r="AR202" s="58"/>
      <c r="AS202" s="58"/>
      <c r="AT202" s="58"/>
      <c r="AU202" s="58"/>
      <c r="AV202" s="58"/>
      <c r="AW202" s="58"/>
      <c r="AX202" s="58"/>
      <c r="AY202" s="58"/>
      <c r="AZ202" s="61"/>
      <c r="BA202" s="58"/>
      <c r="BB202" s="58"/>
      <c r="BC202" s="62"/>
      <c r="BD202" s="58"/>
      <c r="BE202" s="58"/>
      <c r="BF202" s="58"/>
      <c r="BG202" s="58"/>
      <c r="BH202" s="58"/>
      <c r="BI202" s="58"/>
      <c r="BJ202" s="58"/>
      <c r="BK202" s="58"/>
      <c r="BL202" s="58"/>
      <c r="BM202" s="58"/>
      <c r="BN202" s="58"/>
      <c r="BO202" s="58"/>
      <c r="BP202" s="58"/>
      <c r="BQ202" s="58"/>
      <c r="BR202" s="58"/>
      <c r="BS202" s="58"/>
      <c r="BT202" s="58"/>
      <c r="BU202" s="58"/>
      <c r="XES202" s="6" t="str">
        <f t="shared" si="5"/>
        <v/>
      </c>
    </row>
    <row r="203" spans="1:73 16373:16373" x14ac:dyDescent="0.2">
      <c r="A203" s="58"/>
      <c r="B203" s="57"/>
      <c r="C203" s="57"/>
      <c r="D203" s="57"/>
      <c r="E203" s="57"/>
      <c r="F203" s="58"/>
      <c r="G203" s="58"/>
      <c r="H203" s="58"/>
      <c r="I203" s="58"/>
      <c r="J203" s="58"/>
      <c r="K203" s="58"/>
      <c r="L203" s="58"/>
      <c r="M203" s="58"/>
      <c r="N203" s="58"/>
      <c r="O203" s="58"/>
      <c r="P203" s="58"/>
      <c r="Q203" s="57"/>
      <c r="R203" s="58"/>
      <c r="S203" s="58"/>
      <c r="T203" s="58"/>
      <c r="U203" s="58"/>
      <c r="V203" s="58"/>
      <c r="W203" s="58"/>
      <c r="X203" s="58"/>
      <c r="Y203" s="58"/>
      <c r="Z203" s="57"/>
      <c r="AA203" s="57"/>
      <c r="AB203" s="58"/>
      <c r="AC203" s="58"/>
      <c r="AD203" s="61"/>
      <c r="AE203" s="58"/>
      <c r="AF203" s="58"/>
      <c r="AG203" s="59"/>
      <c r="AH203" s="58"/>
      <c r="AI203" s="58"/>
      <c r="AJ203" s="58"/>
      <c r="AK203" s="63"/>
      <c r="AL203" s="63"/>
      <c r="AM203" s="63"/>
      <c r="AN203" s="63"/>
      <c r="AO203" s="58"/>
      <c r="AP203" s="58"/>
      <c r="AQ203" s="58"/>
      <c r="AR203" s="58"/>
      <c r="AS203" s="58"/>
      <c r="AT203" s="58"/>
      <c r="AU203" s="58"/>
      <c r="AV203" s="58"/>
      <c r="AW203" s="58"/>
      <c r="AX203" s="58"/>
      <c r="AY203" s="58"/>
      <c r="AZ203" s="61"/>
      <c r="BA203" s="58"/>
      <c r="BB203" s="58"/>
      <c r="BC203" s="62"/>
      <c r="BD203" s="58"/>
      <c r="BE203" s="58"/>
      <c r="BF203" s="58"/>
      <c r="BG203" s="58"/>
      <c r="BH203" s="58"/>
      <c r="BI203" s="58"/>
      <c r="BJ203" s="58"/>
      <c r="BK203" s="58"/>
      <c r="BL203" s="58"/>
      <c r="BM203" s="58"/>
      <c r="BN203" s="58"/>
      <c r="BO203" s="58"/>
      <c r="BP203" s="58"/>
      <c r="BQ203" s="58"/>
      <c r="BR203" s="58"/>
      <c r="BS203" s="58"/>
      <c r="BT203" s="58"/>
      <c r="BU203" s="58"/>
      <c r="XES203" s="6" t="str">
        <f t="shared" si="5"/>
        <v/>
      </c>
    </row>
    <row r="204" spans="1:73 16373:16373" x14ac:dyDescent="0.2">
      <c r="A204" s="58"/>
      <c r="B204" s="57"/>
      <c r="C204" s="57"/>
      <c r="D204" s="57"/>
      <c r="E204" s="57"/>
      <c r="F204" s="58"/>
      <c r="G204" s="58"/>
      <c r="H204" s="58"/>
      <c r="I204" s="58"/>
      <c r="J204" s="58"/>
      <c r="K204" s="58"/>
      <c r="L204" s="58"/>
      <c r="M204" s="58"/>
      <c r="N204" s="58"/>
      <c r="O204" s="58"/>
      <c r="P204" s="58"/>
      <c r="Q204" s="57"/>
      <c r="R204" s="58"/>
      <c r="S204" s="58"/>
      <c r="T204" s="58"/>
      <c r="U204" s="58"/>
      <c r="V204" s="58"/>
      <c r="W204" s="58"/>
      <c r="X204" s="58"/>
      <c r="Y204" s="58"/>
      <c r="Z204" s="57"/>
      <c r="AA204" s="57"/>
      <c r="AB204" s="58"/>
      <c r="AC204" s="58"/>
      <c r="AD204" s="61"/>
      <c r="AE204" s="58"/>
      <c r="AF204" s="58"/>
      <c r="AG204" s="59"/>
      <c r="AH204" s="58"/>
      <c r="AI204" s="58"/>
      <c r="AJ204" s="58"/>
      <c r="AK204" s="63"/>
      <c r="AL204" s="63"/>
      <c r="AM204" s="63"/>
      <c r="AN204" s="63"/>
      <c r="AO204" s="58"/>
      <c r="AP204" s="58"/>
      <c r="AQ204" s="58"/>
      <c r="AR204" s="58"/>
      <c r="AS204" s="58"/>
      <c r="AT204" s="58"/>
      <c r="AU204" s="58"/>
      <c r="AV204" s="58"/>
      <c r="AW204" s="58"/>
      <c r="AX204" s="58"/>
      <c r="AY204" s="58"/>
      <c r="AZ204" s="61"/>
      <c r="BA204" s="58"/>
      <c r="BB204" s="58"/>
      <c r="BC204" s="62"/>
      <c r="BD204" s="58"/>
      <c r="BE204" s="58"/>
      <c r="BF204" s="58"/>
      <c r="BG204" s="58"/>
      <c r="BH204" s="58"/>
      <c r="BI204" s="58"/>
      <c r="BJ204" s="58"/>
      <c r="BK204" s="58"/>
      <c r="BL204" s="58"/>
      <c r="BM204" s="58"/>
      <c r="BN204" s="58"/>
      <c r="BO204" s="58"/>
      <c r="BP204" s="58"/>
      <c r="BQ204" s="58"/>
      <c r="BR204" s="58"/>
      <c r="BS204" s="58"/>
      <c r="BT204" s="58"/>
      <c r="BU204" s="58"/>
      <c r="XES204" s="6" t="str">
        <f t="shared" si="5"/>
        <v/>
      </c>
    </row>
    <row r="205" spans="1:73 16373:16373" x14ac:dyDescent="0.2">
      <c r="A205" s="58"/>
      <c r="B205" s="57"/>
      <c r="C205" s="57"/>
      <c r="D205" s="57"/>
      <c r="E205" s="57"/>
      <c r="F205" s="58"/>
      <c r="G205" s="58"/>
      <c r="H205" s="58"/>
      <c r="I205" s="58"/>
      <c r="J205" s="58"/>
      <c r="K205" s="58"/>
      <c r="L205" s="58"/>
      <c r="M205" s="58"/>
      <c r="N205" s="58"/>
      <c r="O205" s="58"/>
      <c r="P205" s="58"/>
      <c r="Q205" s="57"/>
      <c r="R205" s="58"/>
      <c r="S205" s="58"/>
      <c r="T205" s="58"/>
      <c r="U205" s="58"/>
      <c r="V205" s="58"/>
      <c r="W205" s="58"/>
      <c r="X205" s="58"/>
      <c r="Y205" s="58"/>
      <c r="Z205" s="57"/>
      <c r="AA205" s="57"/>
      <c r="AB205" s="58"/>
      <c r="AC205" s="58"/>
      <c r="AD205" s="61"/>
      <c r="AE205" s="58"/>
      <c r="AF205" s="58"/>
      <c r="AG205" s="59"/>
      <c r="AH205" s="58"/>
      <c r="AI205" s="58"/>
      <c r="AJ205" s="58"/>
      <c r="AK205" s="63"/>
      <c r="AL205" s="63"/>
      <c r="AM205" s="63"/>
      <c r="AN205" s="63"/>
      <c r="AO205" s="58"/>
      <c r="AP205" s="58"/>
      <c r="AQ205" s="58"/>
      <c r="AR205" s="58"/>
      <c r="AS205" s="58"/>
      <c r="AT205" s="58"/>
      <c r="AU205" s="58"/>
      <c r="AV205" s="58"/>
      <c r="AW205" s="58"/>
      <c r="AX205" s="58"/>
      <c r="AY205" s="58"/>
      <c r="AZ205" s="61"/>
      <c r="BA205" s="58"/>
      <c r="BB205" s="58"/>
      <c r="BC205" s="62"/>
      <c r="BD205" s="58"/>
      <c r="BE205" s="58"/>
      <c r="BF205" s="58"/>
      <c r="BG205" s="58"/>
      <c r="BH205" s="58"/>
      <c r="BI205" s="58"/>
      <c r="BJ205" s="58"/>
      <c r="BK205" s="58"/>
      <c r="BL205" s="58"/>
      <c r="BM205" s="58"/>
      <c r="BN205" s="58"/>
      <c r="BO205" s="58"/>
      <c r="BP205" s="58"/>
      <c r="BQ205" s="58"/>
      <c r="BR205" s="58"/>
      <c r="BS205" s="58"/>
      <c r="BT205" s="58"/>
      <c r="BU205" s="58"/>
      <c r="XES205" s="6" t="str">
        <f t="shared" si="5"/>
        <v/>
      </c>
    </row>
    <row r="206" spans="1:73 16373:16373" x14ac:dyDescent="0.2">
      <c r="A206" s="58"/>
      <c r="B206" s="57"/>
      <c r="C206" s="57"/>
      <c r="D206" s="57"/>
      <c r="E206" s="57"/>
      <c r="F206" s="58"/>
      <c r="G206" s="58"/>
      <c r="H206" s="58"/>
      <c r="I206" s="58"/>
      <c r="J206" s="58"/>
      <c r="K206" s="58"/>
      <c r="L206" s="58"/>
      <c r="M206" s="58"/>
      <c r="N206" s="58"/>
      <c r="O206" s="58"/>
      <c r="P206" s="58"/>
      <c r="Q206" s="57"/>
      <c r="R206" s="58"/>
      <c r="S206" s="58"/>
      <c r="T206" s="58"/>
      <c r="U206" s="58"/>
      <c r="V206" s="58"/>
      <c r="W206" s="58"/>
      <c r="X206" s="58"/>
      <c r="Y206" s="58"/>
      <c r="Z206" s="57"/>
      <c r="AA206" s="57"/>
      <c r="AB206" s="58"/>
      <c r="AC206" s="58"/>
      <c r="AD206" s="61"/>
      <c r="AE206" s="58"/>
      <c r="AF206" s="58"/>
      <c r="AG206" s="59"/>
      <c r="AH206" s="58"/>
      <c r="AI206" s="58"/>
      <c r="AJ206" s="58"/>
      <c r="AK206" s="63"/>
      <c r="AL206" s="63"/>
      <c r="AM206" s="63"/>
      <c r="AN206" s="63"/>
      <c r="AO206" s="58"/>
      <c r="AP206" s="58"/>
      <c r="AQ206" s="58"/>
      <c r="AR206" s="58"/>
      <c r="AS206" s="58"/>
      <c r="AT206" s="58"/>
      <c r="AU206" s="58"/>
      <c r="AV206" s="58"/>
      <c r="AW206" s="58"/>
      <c r="AX206" s="58"/>
      <c r="AY206" s="58"/>
      <c r="AZ206" s="61"/>
      <c r="BA206" s="58"/>
      <c r="BB206" s="58"/>
      <c r="BC206" s="62"/>
      <c r="BD206" s="58"/>
      <c r="BE206" s="58"/>
      <c r="BF206" s="58"/>
      <c r="BG206" s="58"/>
      <c r="BH206" s="58"/>
      <c r="BI206" s="58"/>
      <c r="BJ206" s="58"/>
      <c r="BK206" s="58"/>
      <c r="BL206" s="58"/>
      <c r="BM206" s="58"/>
      <c r="BN206" s="58"/>
      <c r="BO206" s="58"/>
      <c r="BP206" s="58"/>
      <c r="BQ206" s="58"/>
      <c r="BR206" s="58"/>
      <c r="BS206" s="58"/>
      <c r="BT206" s="58"/>
      <c r="BU206" s="58"/>
      <c r="XES206" s="6" t="str">
        <f t="shared" si="5"/>
        <v/>
      </c>
    </row>
    <row r="207" spans="1:73 16373:16373" x14ac:dyDescent="0.2">
      <c r="A207" s="58"/>
      <c r="B207" s="57"/>
      <c r="C207" s="57"/>
      <c r="D207" s="57"/>
      <c r="E207" s="57"/>
      <c r="F207" s="58"/>
      <c r="G207" s="58"/>
      <c r="H207" s="58"/>
      <c r="I207" s="58"/>
      <c r="J207" s="58"/>
      <c r="K207" s="58"/>
      <c r="L207" s="58"/>
      <c r="M207" s="58"/>
      <c r="N207" s="58"/>
      <c r="O207" s="58"/>
      <c r="P207" s="58"/>
      <c r="Q207" s="57"/>
      <c r="R207" s="58"/>
      <c r="S207" s="58"/>
      <c r="T207" s="58"/>
      <c r="U207" s="58"/>
      <c r="V207" s="58"/>
      <c r="W207" s="58"/>
      <c r="X207" s="58"/>
      <c r="Y207" s="58"/>
      <c r="Z207" s="57"/>
      <c r="AA207" s="57"/>
      <c r="AB207" s="58"/>
      <c r="AC207" s="58"/>
      <c r="AD207" s="61"/>
      <c r="AE207" s="58"/>
      <c r="AF207" s="58"/>
      <c r="AG207" s="59"/>
      <c r="AH207" s="58"/>
      <c r="AI207" s="58"/>
      <c r="AJ207" s="58"/>
      <c r="AK207" s="63"/>
      <c r="AL207" s="63"/>
      <c r="AM207" s="63"/>
      <c r="AN207" s="63"/>
      <c r="AO207" s="58"/>
      <c r="AP207" s="58"/>
      <c r="AQ207" s="58"/>
      <c r="AR207" s="58"/>
      <c r="AS207" s="58"/>
      <c r="AT207" s="58"/>
      <c r="AU207" s="58"/>
      <c r="AV207" s="58"/>
      <c r="AW207" s="58"/>
      <c r="AX207" s="58"/>
      <c r="AY207" s="58"/>
      <c r="AZ207" s="61"/>
      <c r="BA207" s="58"/>
      <c r="BB207" s="58"/>
      <c r="BC207" s="62"/>
      <c r="BD207" s="58"/>
      <c r="BE207" s="58"/>
      <c r="BF207" s="58"/>
      <c r="BG207" s="58"/>
      <c r="BH207" s="58"/>
      <c r="BI207" s="58"/>
      <c r="BJ207" s="58"/>
      <c r="BK207" s="58"/>
      <c r="BL207" s="58"/>
      <c r="BM207" s="58"/>
      <c r="BN207" s="58"/>
      <c r="BO207" s="58"/>
      <c r="BP207" s="58"/>
      <c r="BQ207" s="58"/>
      <c r="BR207" s="58"/>
      <c r="BS207" s="58"/>
      <c r="BT207" s="58"/>
      <c r="BU207" s="58"/>
      <c r="XES207" s="6" t="str">
        <f t="shared" si="5"/>
        <v/>
      </c>
    </row>
    <row r="208" spans="1:73 16373:16373" x14ac:dyDescent="0.2">
      <c r="A208" s="58"/>
      <c r="B208" s="57"/>
      <c r="C208" s="57"/>
      <c r="D208" s="57"/>
      <c r="E208" s="57"/>
      <c r="F208" s="58"/>
      <c r="G208" s="58"/>
      <c r="H208" s="58"/>
      <c r="I208" s="58"/>
      <c r="J208" s="58"/>
      <c r="K208" s="58"/>
      <c r="L208" s="58"/>
      <c r="M208" s="58"/>
      <c r="N208" s="58"/>
      <c r="O208" s="58"/>
      <c r="P208" s="58"/>
      <c r="Q208" s="57"/>
      <c r="R208" s="58"/>
      <c r="S208" s="58"/>
      <c r="T208" s="58"/>
      <c r="U208" s="58"/>
      <c r="V208" s="58"/>
      <c r="W208" s="58"/>
      <c r="X208" s="58"/>
      <c r="Y208" s="58"/>
      <c r="Z208" s="57"/>
      <c r="AA208" s="57"/>
      <c r="AB208" s="58"/>
      <c r="AC208" s="58"/>
      <c r="AD208" s="61"/>
      <c r="AE208" s="58"/>
      <c r="AF208" s="58"/>
      <c r="AG208" s="59"/>
      <c r="AH208" s="58"/>
      <c r="AI208" s="58"/>
      <c r="AJ208" s="58"/>
      <c r="AK208" s="63"/>
      <c r="AL208" s="63"/>
      <c r="AM208" s="63"/>
      <c r="AN208" s="63"/>
      <c r="AO208" s="58"/>
      <c r="AP208" s="58"/>
      <c r="AQ208" s="58"/>
      <c r="AR208" s="58"/>
      <c r="AS208" s="58"/>
      <c r="AT208" s="58"/>
      <c r="AU208" s="58"/>
      <c r="AV208" s="58"/>
      <c r="AW208" s="58"/>
      <c r="AX208" s="58"/>
      <c r="AY208" s="58"/>
      <c r="AZ208" s="61"/>
      <c r="BA208" s="58"/>
      <c r="BB208" s="58"/>
      <c r="BC208" s="62"/>
      <c r="BD208" s="58"/>
      <c r="BE208" s="58"/>
      <c r="BF208" s="58"/>
      <c r="BG208" s="58"/>
      <c r="BH208" s="58"/>
      <c r="BI208" s="58"/>
      <c r="BJ208" s="58"/>
      <c r="BK208" s="58"/>
      <c r="BL208" s="58"/>
      <c r="BM208" s="58"/>
      <c r="BN208" s="58"/>
      <c r="BO208" s="58"/>
      <c r="BP208" s="58"/>
      <c r="BQ208" s="58"/>
      <c r="BR208" s="58"/>
      <c r="BS208" s="58"/>
      <c r="BT208" s="58"/>
      <c r="BU208" s="58"/>
      <c r="XES208" s="6" t="str">
        <f t="shared" si="5"/>
        <v/>
      </c>
    </row>
    <row r="209" spans="1:73 16373:16373" x14ac:dyDescent="0.2">
      <c r="A209" s="58"/>
      <c r="B209" s="57"/>
      <c r="C209" s="57"/>
      <c r="D209" s="57"/>
      <c r="E209" s="57"/>
      <c r="F209" s="58"/>
      <c r="G209" s="58"/>
      <c r="H209" s="58"/>
      <c r="I209" s="58"/>
      <c r="J209" s="58"/>
      <c r="K209" s="58"/>
      <c r="L209" s="58"/>
      <c r="M209" s="58"/>
      <c r="N209" s="58"/>
      <c r="O209" s="58"/>
      <c r="P209" s="58"/>
      <c r="Q209" s="57"/>
      <c r="R209" s="58"/>
      <c r="S209" s="58"/>
      <c r="T209" s="58"/>
      <c r="U209" s="58"/>
      <c r="V209" s="58"/>
      <c r="W209" s="58"/>
      <c r="X209" s="58"/>
      <c r="Y209" s="58"/>
      <c r="Z209" s="57"/>
      <c r="AA209" s="57"/>
      <c r="AB209" s="58"/>
      <c r="AC209" s="58"/>
      <c r="AD209" s="61"/>
      <c r="AE209" s="58"/>
      <c r="AF209" s="58"/>
      <c r="AG209" s="59"/>
      <c r="AH209" s="58"/>
      <c r="AI209" s="58"/>
      <c r="AJ209" s="58"/>
      <c r="AK209" s="63"/>
      <c r="AL209" s="63"/>
      <c r="AM209" s="63"/>
      <c r="AN209" s="63"/>
      <c r="AO209" s="58"/>
      <c r="AP209" s="58"/>
      <c r="AQ209" s="58"/>
      <c r="AR209" s="58"/>
      <c r="AS209" s="58"/>
      <c r="AT209" s="58"/>
      <c r="AU209" s="58"/>
      <c r="AV209" s="58"/>
      <c r="AW209" s="58"/>
      <c r="AX209" s="58"/>
      <c r="AY209" s="58"/>
      <c r="AZ209" s="61"/>
      <c r="BA209" s="58"/>
      <c r="BB209" s="58"/>
      <c r="BC209" s="62"/>
      <c r="BD209" s="58"/>
      <c r="BE209" s="58"/>
      <c r="BF209" s="58"/>
      <c r="BG209" s="58"/>
      <c r="BH209" s="58"/>
      <c r="BI209" s="58"/>
      <c r="BJ209" s="58"/>
      <c r="BK209" s="58"/>
      <c r="BL209" s="58"/>
      <c r="BM209" s="58"/>
      <c r="BN209" s="58"/>
      <c r="BO209" s="58"/>
      <c r="BP209" s="58"/>
      <c r="BQ209" s="58"/>
      <c r="BR209" s="58"/>
      <c r="BS209" s="58"/>
      <c r="BT209" s="58"/>
      <c r="BU209" s="58"/>
      <c r="XES209" s="6" t="str">
        <f t="shared" si="5"/>
        <v/>
      </c>
    </row>
    <row r="210" spans="1:73 16373:16373" x14ac:dyDescent="0.2">
      <c r="A210" s="58"/>
      <c r="B210" s="57"/>
      <c r="C210" s="57"/>
      <c r="D210" s="57"/>
      <c r="E210" s="57"/>
      <c r="F210" s="58"/>
      <c r="G210" s="58"/>
      <c r="H210" s="58"/>
      <c r="I210" s="58"/>
      <c r="J210" s="58"/>
      <c r="K210" s="58"/>
      <c r="L210" s="58"/>
      <c r="M210" s="58"/>
      <c r="N210" s="58"/>
      <c r="O210" s="58"/>
      <c r="P210" s="58"/>
      <c r="Q210" s="57"/>
      <c r="R210" s="58"/>
      <c r="S210" s="58"/>
      <c r="T210" s="58"/>
      <c r="U210" s="58"/>
      <c r="V210" s="58"/>
      <c r="W210" s="58"/>
      <c r="X210" s="58"/>
      <c r="Y210" s="58"/>
      <c r="Z210" s="57"/>
      <c r="AA210" s="57"/>
      <c r="AB210" s="58"/>
      <c r="AC210" s="58"/>
      <c r="AD210" s="61"/>
      <c r="AE210" s="58"/>
      <c r="AF210" s="58"/>
      <c r="AG210" s="59"/>
      <c r="AH210" s="58"/>
      <c r="AI210" s="58"/>
      <c r="AJ210" s="58"/>
      <c r="AK210" s="63"/>
      <c r="AL210" s="63"/>
      <c r="AM210" s="63"/>
      <c r="AN210" s="63"/>
      <c r="AO210" s="58"/>
      <c r="AP210" s="58"/>
      <c r="AQ210" s="58"/>
      <c r="AR210" s="58"/>
      <c r="AS210" s="58"/>
      <c r="AT210" s="58"/>
      <c r="AU210" s="58"/>
      <c r="AV210" s="58"/>
      <c r="AW210" s="58"/>
      <c r="AX210" s="58"/>
      <c r="AY210" s="58"/>
      <c r="AZ210" s="61"/>
      <c r="BA210" s="58"/>
      <c r="BB210" s="58"/>
      <c r="BC210" s="62"/>
      <c r="BD210" s="58"/>
      <c r="BE210" s="58"/>
      <c r="BF210" s="58"/>
      <c r="BG210" s="58"/>
      <c r="BH210" s="58"/>
      <c r="BI210" s="58"/>
      <c r="BJ210" s="58"/>
      <c r="BK210" s="58"/>
      <c r="BL210" s="58"/>
      <c r="BM210" s="58"/>
      <c r="BN210" s="58"/>
      <c r="BO210" s="58"/>
      <c r="BP210" s="58"/>
      <c r="BQ210" s="58"/>
      <c r="BR210" s="58"/>
      <c r="BS210" s="58"/>
      <c r="BT210" s="58"/>
      <c r="BU210" s="58"/>
      <c r="XES210" s="6" t="str">
        <f t="shared" si="5"/>
        <v/>
      </c>
    </row>
    <row r="211" spans="1:73 16373:16373" x14ac:dyDescent="0.2">
      <c r="A211" s="58"/>
      <c r="B211" s="57"/>
      <c r="C211" s="57"/>
      <c r="D211" s="57"/>
      <c r="E211" s="57"/>
      <c r="F211" s="58"/>
      <c r="G211" s="58"/>
      <c r="H211" s="58"/>
      <c r="I211" s="58"/>
      <c r="J211" s="58"/>
      <c r="K211" s="58"/>
      <c r="L211" s="58"/>
      <c r="M211" s="58"/>
      <c r="N211" s="58"/>
      <c r="O211" s="58"/>
      <c r="P211" s="58"/>
      <c r="Q211" s="57"/>
      <c r="R211" s="58"/>
      <c r="S211" s="58"/>
      <c r="T211" s="58"/>
      <c r="U211" s="58"/>
      <c r="V211" s="58"/>
      <c r="W211" s="58"/>
      <c r="X211" s="58"/>
      <c r="Y211" s="58"/>
      <c r="Z211" s="57"/>
      <c r="AA211" s="57"/>
      <c r="AB211" s="58"/>
      <c r="AC211" s="58"/>
      <c r="AD211" s="61"/>
      <c r="AE211" s="58"/>
      <c r="AF211" s="58"/>
      <c r="AG211" s="59"/>
      <c r="AH211" s="58"/>
      <c r="AI211" s="58"/>
      <c r="AJ211" s="58"/>
      <c r="AK211" s="63"/>
      <c r="AL211" s="63"/>
      <c r="AM211" s="63"/>
      <c r="AN211" s="63"/>
      <c r="AO211" s="58"/>
      <c r="AP211" s="58"/>
      <c r="AQ211" s="58"/>
      <c r="AR211" s="58"/>
      <c r="AS211" s="58"/>
      <c r="AT211" s="58"/>
      <c r="AU211" s="58"/>
      <c r="AV211" s="58"/>
      <c r="AW211" s="58"/>
      <c r="AX211" s="58"/>
      <c r="AY211" s="58"/>
      <c r="AZ211" s="61"/>
      <c r="BA211" s="58"/>
      <c r="BB211" s="58"/>
      <c r="BC211" s="62"/>
      <c r="BD211" s="58"/>
      <c r="BE211" s="58"/>
      <c r="BF211" s="58"/>
      <c r="BG211" s="58"/>
      <c r="BH211" s="58"/>
      <c r="BI211" s="58"/>
      <c r="BJ211" s="58"/>
      <c r="BK211" s="58"/>
      <c r="BL211" s="58"/>
      <c r="BM211" s="58"/>
      <c r="BN211" s="58"/>
      <c r="BO211" s="58"/>
      <c r="BP211" s="58"/>
      <c r="BQ211" s="58"/>
      <c r="BR211" s="58"/>
      <c r="BS211" s="58"/>
      <c r="BT211" s="58"/>
      <c r="BU211" s="58"/>
      <c r="XES211" s="6" t="str">
        <f t="shared" si="5"/>
        <v/>
      </c>
    </row>
    <row r="212" spans="1:73 16373:16373" x14ac:dyDescent="0.2">
      <c r="A212" s="58"/>
      <c r="B212" s="57"/>
      <c r="C212" s="57"/>
      <c r="D212" s="57"/>
      <c r="E212" s="57"/>
      <c r="F212" s="58"/>
      <c r="G212" s="58"/>
      <c r="H212" s="58"/>
      <c r="I212" s="58"/>
      <c r="J212" s="58"/>
      <c r="K212" s="58"/>
      <c r="L212" s="58"/>
      <c r="M212" s="58"/>
      <c r="N212" s="58"/>
      <c r="O212" s="58"/>
      <c r="P212" s="58"/>
      <c r="Q212" s="57"/>
      <c r="R212" s="58"/>
      <c r="S212" s="58"/>
      <c r="T212" s="58"/>
      <c r="U212" s="58"/>
      <c r="V212" s="58"/>
      <c r="W212" s="58"/>
      <c r="X212" s="58"/>
      <c r="Y212" s="58"/>
      <c r="Z212" s="57"/>
      <c r="AA212" s="57"/>
      <c r="AB212" s="58"/>
      <c r="AC212" s="58"/>
      <c r="AD212" s="61"/>
      <c r="AE212" s="58"/>
      <c r="AF212" s="58"/>
      <c r="AG212" s="59"/>
      <c r="AH212" s="58"/>
      <c r="AI212" s="58"/>
      <c r="AJ212" s="58"/>
      <c r="AK212" s="63"/>
      <c r="AL212" s="63"/>
      <c r="AM212" s="63"/>
      <c r="AN212" s="63"/>
      <c r="AO212" s="58"/>
      <c r="AP212" s="58"/>
      <c r="AQ212" s="58"/>
      <c r="AR212" s="58"/>
      <c r="AS212" s="58"/>
      <c r="AT212" s="58"/>
      <c r="AU212" s="58"/>
      <c r="AV212" s="58"/>
      <c r="AW212" s="58"/>
      <c r="AX212" s="58"/>
      <c r="AY212" s="58"/>
      <c r="AZ212" s="61"/>
      <c r="BA212" s="58"/>
      <c r="BB212" s="58"/>
      <c r="BC212" s="62"/>
      <c r="BD212" s="58"/>
      <c r="BE212" s="58"/>
      <c r="BF212" s="58"/>
      <c r="BG212" s="58"/>
      <c r="BH212" s="58"/>
      <c r="BI212" s="58"/>
      <c r="BJ212" s="58"/>
      <c r="BK212" s="58"/>
      <c r="BL212" s="58"/>
      <c r="BM212" s="58"/>
      <c r="BN212" s="58"/>
      <c r="BO212" s="58"/>
      <c r="BP212" s="58"/>
      <c r="BQ212" s="58"/>
      <c r="BR212" s="58"/>
      <c r="BS212" s="58"/>
      <c r="BT212" s="58"/>
      <c r="BU212" s="58"/>
      <c r="XES212" s="6" t="str">
        <f t="shared" si="5"/>
        <v/>
      </c>
    </row>
    <row r="213" spans="1:73 16373:16373" x14ac:dyDescent="0.2">
      <c r="A213" s="58"/>
      <c r="B213" s="57"/>
      <c r="C213" s="57"/>
      <c r="D213" s="57"/>
      <c r="E213" s="57"/>
      <c r="F213" s="58"/>
      <c r="G213" s="58"/>
      <c r="H213" s="58"/>
      <c r="I213" s="58"/>
      <c r="J213" s="58"/>
      <c r="K213" s="58"/>
      <c r="L213" s="58"/>
      <c r="M213" s="58"/>
      <c r="N213" s="58"/>
      <c r="O213" s="58"/>
      <c r="P213" s="58"/>
      <c r="Q213" s="57"/>
      <c r="R213" s="58"/>
      <c r="S213" s="58"/>
      <c r="T213" s="58"/>
      <c r="U213" s="58"/>
      <c r="V213" s="58"/>
      <c r="W213" s="58"/>
      <c r="X213" s="58"/>
      <c r="Y213" s="58"/>
      <c r="Z213" s="57"/>
      <c r="AA213" s="57"/>
      <c r="AB213" s="58"/>
      <c r="AC213" s="58"/>
      <c r="AD213" s="61"/>
      <c r="AE213" s="58"/>
      <c r="AF213" s="58"/>
      <c r="AG213" s="59"/>
      <c r="AH213" s="58"/>
      <c r="AI213" s="58"/>
      <c r="AJ213" s="58"/>
      <c r="AK213" s="63"/>
      <c r="AL213" s="63"/>
      <c r="AM213" s="63"/>
      <c r="AN213" s="63"/>
      <c r="AO213" s="58"/>
      <c r="AP213" s="58"/>
      <c r="AQ213" s="58"/>
      <c r="AR213" s="58"/>
      <c r="AS213" s="58"/>
      <c r="AT213" s="58"/>
      <c r="AU213" s="58"/>
      <c r="AV213" s="58"/>
      <c r="AW213" s="58"/>
      <c r="AX213" s="58"/>
      <c r="AY213" s="58"/>
      <c r="AZ213" s="61"/>
      <c r="BA213" s="58"/>
      <c r="BB213" s="58"/>
      <c r="BC213" s="62"/>
      <c r="BD213" s="58"/>
      <c r="BE213" s="58"/>
      <c r="BF213" s="58"/>
      <c r="BG213" s="58"/>
      <c r="BH213" s="58"/>
      <c r="BI213" s="58"/>
      <c r="BJ213" s="58"/>
      <c r="BK213" s="58"/>
      <c r="BL213" s="58"/>
      <c r="BM213" s="58"/>
      <c r="BN213" s="58"/>
      <c r="BO213" s="58"/>
      <c r="BP213" s="58"/>
      <c r="BQ213" s="58"/>
      <c r="BR213" s="58"/>
      <c r="BS213" s="58"/>
      <c r="BT213" s="58"/>
      <c r="BU213" s="58"/>
      <c r="XES213" s="6" t="str">
        <f t="shared" si="5"/>
        <v/>
      </c>
    </row>
    <row r="214" spans="1:73 16373:16373" x14ac:dyDescent="0.2">
      <c r="A214" s="58"/>
      <c r="B214" s="57"/>
      <c r="C214" s="57"/>
      <c r="D214" s="57"/>
      <c r="E214" s="57"/>
      <c r="F214" s="58"/>
      <c r="G214" s="58"/>
      <c r="H214" s="58"/>
      <c r="I214" s="58"/>
      <c r="J214" s="58"/>
      <c r="K214" s="58"/>
      <c r="L214" s="58"/>
      <c r="M214" s="58"/>
      <c r="N214" s="58"/>
      <c r="O214" s="58"/>
      <c r="P214" s="58"/>
      <c r="Q214" s="57"/>
      <c r="R214" s="58"/>
      <c r="S214" s="58"/>
      <c r="T214" s="58"/>
      <c r="U214" s="58"/>
      <c r="V214" s="58"/>
      <c r="W214" s="58"/>
      <c r="X214" s="58"/>
      <c r="Y214" s="58"/>
      <c r="Z214" s="57"/>
      <c r="AA214" s="57"/>
      <c r="AB214" s="58"/>
      <c r="AC214" s="58"/>
      <c r="AD214" s="61"/>
      <c r="AE214" s="58"/>
      <c r="AF214" s="58"/>
      <c r="AG214" s="59"/>
      <c r="AH214" s="58"/>
      <c r="AI214" s="58"/>
      <c r="AJ214" s="58"/>
      <c r="AK214" s="63"/>
      <c r="AL214" s="63"/>
      <c r="AM214" s="63"/>
      <c r="AN214" s="63"/>
      <c r="AO214" s="58"/>
      <c r="AP214" s="58"/>
      <c r="AQ214" s="58"/>
      <c r="AR214" s="58"/>
      <c r="AS214" s="58"/>
      <c r="AT214" s="58"/>
      <c r="AU214" s="58"/>
      <c r="AV214" s="58"/>
      <c r="AW214" s="58"/>
      <c r="AX214" s="58"/>
      <c r="AY214" s="58"/>
      <c r="AZ214" s="61"/>
      <c r="BA214" s="58"/>
      <c r="BB214" s="58"/>
      <c r="BC214" s="62"/>
      <c r="BD214" s="58"/>
      <c r="BE214" s="58"/>
      <c r="BF214" s="58"/>
      <c r="BG214" s="58"/>
      <c r="BH214" s="58"/>
      <c r="BI214" s="58"/>
      <c r="BJ214" s="58"/>
      <c r="BK214" s="58"/>
      <c r="BL214" s="58"/>
      <c r="BM214" s="58"/>
      <c r="BN214" s="58"/>
      <c r="BO214" s="58"/>
      <c r="BP214" s="58"/>
      <c r="BQ214" s="58"/>
      <c r="BR214" s="58"/>
      <c r="BS214" s="58"/>
      <c r="BT214" s="58"/>
      <c r="BU214" s="58"/>
      <c r="XES214" s="6" t="str">
        <f t="shared" si="5"/>
        <v/>
      </c>
    </row>
    <row r="215" spans="1:73 16373:16373" x14ac:dyDescent="0.2">
      <c r="A215" s="58"/>
      <c r="B215" s="57"/>
      <c r="C215" s="57"/>
      <c r="D215" s="57"/>
      <c r="E215" s="57"/>
      <c r="F215" s="58"/>
      <c r="G215" s="58"/>
      <c r="H215" s="58"/>
      <c r="I215" s="58"/>
      <c r="J215" s="58"/>
      <c r="K215" s="58"/>
      <c r="L215" s="58"/>
      <c r="M215" s="58"/>
      <c r="N215" s="58"/>
      <c r="O215" s="58"/>
      <c r="P215" s="58"/>
      <c r="Q215" s="57"/>
      <c r="R215" s="58"/>
      <c r="S215" s="58"/>
      <c r="T215" s="58"/>
      <c r="U215" s="58"/>
      <c r="V215" s="58"/>
      <c r="W215" s="58"/>
      <c r="X215" s="58"/>
      <c r="Y215" s="58"/>
      <c r="Z215" s="57"/>
      <c r="AA215" s="57"/>
      <c r="AB215" s="58"/>
      <c r="AC215" s="58"/>
      <c r="AD215" s="61"/>
      <c r="AE215" s="58"/>
      <c r="AF215" s="58"/>
      <c r="AG215" s="59"/>
      <c r="AH215" s="58"/>
      <c r="AI215" s="58"/>
      <c r="AJ215" s="58"/>
      <c r="AK215" s="63"/>
      <c r="AL215" s="63"/>
      <c r="AM215" s="63"/>
      <c r="AN215" s="63"/>
      <c r="AO215" s="58"/>
      <c r="AP215" s="58"/>
      <c r="AQ215" s="58"/>
      <c r="AR215" s="58"/>
      <c r="AS215" s="58"/>
      <c r="AT215" s="58"/>
      <c r="AU215" s="58"/>
      <c r="AV215" s="58"/>
      <c r="AW215" s="58"/>
      <c r="AX215" s="58"/>
      <c r="AY215" s="58"/>
      <c r="AZ215" s="61"/>
      <c r="BA215" s="58"/>
      <c r="BB215" s="58"/>
      <c r="BC215" s="62"/>
      <c r="BD215" s="58"/>
      <c r="BE215" s="58"/>
      <c r="BF215" s="58"/>
      <c r="BG215" s="58"/>
      <c r="BH215" s="58"/>
      <c r="BI215" s="58"/>
      <c r="BJ215" s="58"/>
      <c r="BK215" s="58"/>
      <c r="BL215" s="58"/>
      <c r="BM215" s="58"/>
      <c r="BN215" s="58"/>
      <c r="BO215" s="58"/>
      <c r="BP215" s="58"/>
      <c r="BQ215" s="58"/>
      <c r="BR215" s="58"/>
      <c r="BS215" s="58"/>
      <c r="BT215" s="58"/>
      <c r="BU215" s="58"/>
      <c r="XES215" s="6" t="str">
        <f t="shared" si="5"/>
        <v/>
      </c>
    </row>
    <row r="216" spans="1:73 16373:16373" x14ac:dyDescent="0.2">
      <c r="A216" s="58"/>
      <c r="B216" s="57"/>
      <c r="C216" s="57"/>
      <c r="D216" s="57"/>
      <c r="E216" s="57"/>
      <c r="F216" s="58"/>
      <c r="G216" s="58"/>
      <c r="H216" s="58"/>
      <c r="I216" s="58"/>
      <c r="J216" s="58"/>
      <c r="K216" s="58"/>
      <c r="L216" s="58"/>
      <c r="M216" s="58"/>
      <c r="N216" s="58"/>
      <c r="O216" s="58"/>
      <c r="P216" s="58"/>
      <c r="Q216" s="57"/>
      <c r="R216" s="58"/>
      <c r="S216" s="58"/>
      <c r="T216" s="58"/>
      <c r="U216" s="58"/>
      <c r="V216" s="58"/>
      <c r="W216" s="58"/>
      <c r="X216" s="58"/>
      <c r="Y216" s="58"/>
      <c r="Z216" s="57"/>
      <c r="AA216" s="57"/>
      <c r="AB216" s="58"/>
      <c r="AC216" s="58"/>
      <c r="AD216" s="61"/>
      <c r="AE216" s="58"/>
      <c r="AF216" s="58"/>
      <c r="AG216" s="59"/>
      <c r="AH216" s="58"/>
      <c r="AI216" s="58"/>
      <c r="AJ216" s="58"/>
      <c r="AK216" s="63"/>
      <c r="AL216" s="63"/>
      <c r="AM216" s="63"/>
      <c r="AN216" s="63"/>
      <c r="AO216" s="58"/>
      <c r="AP216" s="58"/>
      <c r="AQ216" s="58"/>
      <c r="AR216" s="58"/>
      <c r="AS216" s="58"/>
      <c r="AT216" s="58"/>
      <c r="AU216" s="58"/>
      <c r="AV216" s="58"/>
      <c r="AW216" s="58"/>
      <c r="AX216" s="58"/>
      <c r="AY216" s="58"/>
      <c r="AZ216" s="61"/>
      <c r="BA216" s="58"/>
      <c r="BB216" s="58"/>
      <c r="BC216" s="62"/>
      <c r="BD216" s="58"/>
      <c r="BE216" s="58"/>
      <c r="BF216" s="58"/>
      <c r="BG216" s="58"/>
      <c r="BH216" s="58"/>
      <c r="BI216" s="58"/>
      <c r="BJ216" s="58"/>
      <c r="BK216" s="58"/>
      <c r="BL216" s="58"/>
      <c r="BM216" s="58"/>
      <c r="BN216" s="58"/>
      <c r="BO216" s="58"/>
      <c r="BP216" s="58"/>
      <c r="BQ216" s="58"/>
      <c r="BR216" s="58"/>
      <c r="BS216" s="58"/>
      <c r="BT216" s="58"/>
      <c r="BU216" s="58"/>
      <c r="XES216" s="6" t="str">
        <f t="shared" si="5"/>
        <v/>
      </c>
    </row>
    <row r="217" spans="1:73 16373:16373" x14ac:dyDescent="0.2">
      <c r="A217" s="58"/>
      <c r="B217" s="57"/>
      <c r="C217" s="57"/>
      <c r="D217" s="57"/>
      <c r="E217" s="57"/>
      <c r="F217" s="58"/>
      <c r="G217" s="58"/>
      <c r="H217" s="58"/>
      <c r="I217" s="58"/>
      <c r="J217" s="58"/>
      <c r="K217" s="58"/>
      <c r="L217" s="58"/>
      <c r="M217" s="58"/>
      <c r="N217" s="58"/>
      <c r="O217" s="58"/>
      <c r="P217" s="58"/>
      <c r="Q217" s="57"/>
      <c r="R217" s="58"/>
      <c r="S217" s="58"/>
      <c r="T217" s="58"/>
      <c r="U217" s="58"/>
      <c r="V217" s="58"/>
      <c r="W217" s="58"/>
      <c r="X217" s="58"/>
      <c r="Y217" s="58"/>
      <c r="Z217" s="57"/>
      <c r="AA217" s="57"/>
      <c r="AB217" s="58"/>
      <c r="AC217" s="58"/>
      <c r="AD217" s="61"/>
      <c r="AE217" s="58"/>
      <c r="AF217" s="58"/>
      <c r="AG217" s="59"/>
      <c r="AH217" s="58"/>
      <c r="AI217" s="58"/>
      <c r="AJ217" s="58"/>
      <c r="AK217" s="63"/>
      <c r="AL217" s="63"/>
      <c r="AM217" s="63"/>
      <c r="AN217" s="63"/>
      <c r="AO217" s="58"/>
      <c r="AP217" s="58"/>
      <c r="AQ217" s="58"/>
      <c r="AR217" s="58"/>
      <c r="AS217" s="58"/>
      <c r="AT217" s="58"/>
      <c r="AU217" s="58"/>
      <c r="AV217" s="58"/>
      <c r="AW217" s="58"/>
      <c r="AX217" s="58"/>
      <c r="AY217" s="58"/>
      <c r="AZ217" s="61"/>
      <c r="BA217" s="58"/>
      <c r="BB217" s="58"/>
      <c r="BC217" s="62"/>
      <c r="BD217" s="58"/>
      <c r="BE217" s="58"/>
      <c r="BF217" s="58"/>
      <c r="BG217" s="58"/>
      <c r="BH217" s="58"/>
      <c r="BI217" s="58"/>
      <c r="BJ217" s="58"/>
      <c r="BK217" s="58"/>
      <c r="BL217" s="58"/>
      <c r="BM217" s="58"/>
      <c r="BN217" s="58"/>
      <c r="BO217" s="58"/>
      <c r="BP217" s="58"/>
      <c r="BQ217" s="58"/>
      <c r="BR217" s="58"/>
      <c r="BS217" s="58"/>
      <c r="BT217" s="58"/>
      <c r="BU217" s="58"/>
      <c r="XES217" s="6" t="str">
        <f t="shared" si="5"/>
        <v/>
      </c>
    </row>
    <row r="218" spans="1:73 16373:16373" x14ac:dyDescent="0.2">
      <c r="A218" s="58"/>
      <c r="B218" s="57"/>
      <c r="C218" s="57"/>
      <c r="D218" s="57"/>
      <c r="E218" s="57"/>
      <c r="F218" s="58"/>
      <c r="G218" s="58"/>
      <c r="H218" s="58"/>
      <c r="I218" s="58"/>
      <c r="J218" s="58"/>
      <c r="K218" s="58"/>
      <c r="L218" s="58"/>
      <c r="M218" s="58"/>
      <c r="N218" s="58"/>
      <c r="O218" s="58"/>
      <c r="P218" s="58"/>
      <c r="Q218" s="57"/>
      <c r="R218" s="58"/>
      <c r="S218" s="58"/>
      <c r="T218" s="58"/>
      <c r="U218" s="58"/>
      <c r="V218" s="58"/>
      <c r="W218" s="58"/>
      <c r="X218" s="58"/>
      <c r="Y218" s="58"/>
      <c r="Z218" s="57"/>
      <c r="AA218" s="57"/>
      <c r="AB218" s="58"/>
      <c r="AC218" s="58"/>
      <c r="AD218" s="61"/>
      <c r="AE218" s="58"/>
      <c r="AF218" s="58"/>
      <c r="AG218" s="59"/>
      <c r="AH218" s="58"/>
      <c r="AI218" s="58"/>
      <c r="AJ218" s="58"/>
      <c r="AK218" s="63"/>
      <c r="AL218" s="63"/>
      <c r="AM218" s="63"/>
      <c r="AN218" s="63"/>
      <c r="AO218" s="58"/>
      <c r="AP218" s="58"/>
      <c r="AQ218" s="58"/>
      <c r="AR218" s="58"/>
      <c r="AS218" s="58"/>
      <c r="AT218" s="58"/>
      <c r="AU218" s="58"/>
      <c r="AV218" s="58"/>
      <c r="AW218" s="58"/>
      <c r="AX218" s="58"/>
      <c r="AY218" s="58"/>
      <c r="AZ218" s="61"/>
      <c r="BA218" s="58"/>
      <c r="BB218" s="58"/>
      <c r="BC218" s="62"/>
      <c r="BD218" s="58"/>
      <c r="BE218" s="58"/>
      <c r="BF218" s="58"/>
      <c r="BG218" s="58"/>
      <c r="BH218" s="58"/>
      <c r="BI218" s="58"/>
      <c r="BJ218" s="58"/>
      <c r="BK218" s="58"/>
      <c r="BL218" s="58"/>
      <c r="BM218" s="58"/>
      <c r="BN218" s="58"/>
      <c r="BO218" s="58"/>
      <c r="BP218" s="58"/>
      <c r="BQ218" s="58"/>
      <c r="BR218" s="58"/>
      <c r="BS218" s="58"/>
      <c r="BT218" s="58"/>
      <c r="BU218" s="58"/>
      <c r="XES218" s="6" t="str">
        <f t="shared" si="5"/>
        <v/>
      </c>
    </row>
    <row r="219" spans="1:73 16373:16373" x14ac:dyDescent="0.2">
      <c r="A219" s="58"/>
      <c r="B219" s="57"/>
      <c r="C219" s="57"/>
      <c r="D219" s="57"/>
      <c r="E219" s="57"/>
      <c r="F219" s="58"/>
      <c r="G219" s="58"/>
      <c r="H219" s="58"/>
      <c r="I219" s="58"/>
      <c r="J219" s="58"/>
      <c r="K219" s="58"/>
      <c r="L219" s="58"/>
      <c r="M219" s="58"/>
      <c r="N219" s="58"/>
      <c r="O219" s="58"/>
      <c r="P219" s="58"/>
      <c r="Q219" s="57"/>
      <c r="R219" s="58"/>
      <c r="S219" s="58"/>
      <c r="T219" s="58"/>
      <c r="U219" s="58"/>
      <c r="V219" s="58"/>
      <c r="W219" s="58"/>
      <c r="X219" s="58"/>
      <c r="Y219" s="58"/>
      <c r="Z219" s="57"/>
      <c r="AA219" s="57"/>
      <c r="AB219" s="58"/>
      <c r="AC219" s="58"/>
      <c r="AD219" s="61"/>
      <c r="AE219" s="58"/>
      <c r="AF219" s="58"/>
      <c r="AG219" s="59"/>
      <c r="AH219" s="58"/>
      <c r="AI219" s="58"/>
      <c r="AJ219" s="58"/>
      <c r="AK219" s="63"/>
      <c r="AL219" s="63"/>
      <c r="AM219" s="63"/>
      <c r="AN219" s="63"/>
      <c r="AO219" s="58"/>
      <c r="AP219" s="58"/>
      <c r="AQ219" s="58"/>
      <c r="AR219" s="58"/>
      <c r="AS219" s="58"/>
      <c r="AT219" s="58"/>
      <c r="AU219" s="58"/>
      <c r="AV219" s="58"/>
      <c r="AW219" s="58"/>
      <c r="AX219" s="58"/>
      <c r="AY219" s="58"/>
      <c r="AZ219" s="61"/>
      <c r="BA219" s="58"/>
      <c r="BB219" s="58"/>
      <c r="BC219" s="62"/>
      <c r="BD219" s="58"/>
      <c r="BE219" s="58"/>
      <c r="BF219" s="58"/>
      <c r="BG219" s="58"/>
      <c r="BH219" s="58"/>
      <c r="BI219" s="58"/>
      <c r="BJ219" s="58"/>
      <c r="BK219" s="58"/>
      <c r="BL219" s="58"/>
      <c r="BM219" s="58"/>
      <c r="BN219" s="58"/>
      <c r="BO219" s="58"/>
      <c r="BP219" s="58"/>
      <c r="BQ219" s="58"/>
      <c r="BR219" s="58"/>
      <c r="BS219" s="58"/>
      <c r="BT219" s="58"/>
      <c r="BU219" s="58"/>
      <c r="XES219" s="6" t="str">
        <f t="shared" si="5"/>
        <v/>
      </c>
    </row>
    <row r="220" spans="1:73 16373:16373" x14ac:dyDescent="0.2">
      <c r="A220" s="58"/>
      <c r="B220" s="57"/>
      <c r="C220" s="57"/>
      <c r="D220" s="57"/>
      <c r="E220" s="57"/>
      <c r="F220" s="58"/>
      <c r="G220" s="58"/>
      <c r="H220" s="58"/>
      <c r="I220" s="58"/>
      <c r="J220" s="58"/>
      <c r="K220" s="58"/>
      <c r="L220" s="58"/>
      <c r="M220" s="58"/>
      <c r="N220" s="58"/>
      <c r="O220" s="58"/>
      <c r="P220" s="58"/>
      <c r="Q220" s="57"/>
      <c r="R220" s="58"/>
      <c r="S220" s="58"/>
      <c r="T220" s="58"/>
      <c r="U220" s="58"/>
      <c r="V220" s="58"/>
      <c r="W220" s="58"/>
      <c r="X220" s="58"/>
      <c r="Y220" s="58"/>
      <c r="Z220" s="57"/>
      <c r="AA220" s="57"/>
      <c r="AB220" s="58"/>
      <c r="AC220" s="58"/>
      <c r="AD220" s="61"/>
      <c r="AE220" s="58"/>
      <c r="AF220" s="58"/>
      <c r="AG220" s="59"/>
      <c r="AH220" s="58"/>
      <c r="AI220" s="58"/>
      <c r="AJ220" s="58"/>
      <c r="AK220" s="63"/>
      <c r="AL220" s="63"/>
      <c r="AM220" s="63"/>
      <c r="AN220" s="63"/>
      <c r="AO220" s="58"/>
      <c r="AP220" s="58"/>
      <c r="AQ220" s="58"/>
      <c r="AR220" s="58"/>
      <c r="AS220" s="58"/>
      <c r="AT220" s="58"/>
      <c r="AU220" s="58"/>
      <c r="AV220" s="58"/>
      <c r="AW220" s="58"/>
      <c r="AX220" s="58"/>
      <c r="AY220" s="58"/>
      <c r="AZ220" s="61"/>
      <c r="BA220" s="58"/>
      <c r="BB220" s="58"/>
      <c r="BC220" s="62"/>
      <c r="BD220" s="58"/>
      <c r="BE220" s="58"/>
      <c r="BF220" s="58"/>
      <c r="BG220" s="58"/>
      <c r="BH220" s="58"/>
      <c r="BI220" s="58"/>
      <c r="BJ220" s="58"/>
      <c r="BK220" s="58"/>
      <c r="BL220" s="58"/>
      <c r="BM220" s="58"/>
      <c r="BN220" s="58"/>
      <c r="BO220" s="58"/>
      <c r="BP220" s="58"/>
      <c r="BQ220" s="58"/>
      <c r="BR220" s="58"/>
      <c r="BS220" s="58"/>
      <c r="BT220" s="58"/>
      <c r="BU220" s="58"/>
      <c r="XES220" s="6" t="str">
        <f t="shared" si="5"/>
        <v/>
      </c>
    </row>
    <row r="221" spans="1:73 16373:16373" x14ac:dyDescent="0.2">
      <c r="A221" s="58"/>
      <c r="B221" s="57"/>
      <c r="C221" s="57"/>
      <c r="D221" s="57"/>
      <c r="E221" s="57"/>
      <c r="F221" s="58"/>
      <c r="G221" s="58"/>
      <c r="H221" s="58"/>
      <c r="I221" s="58"/>
      <c r="J221" s="58"/>
      <c r="K221" s="58"/>
      <c r="L221" s="58"/>
      <c r="M221" s="58"/>
      <c r="N221" s="58"/>
      <c r="O221" s="58"/>
      <c r="P221" s="58"/>
      <c r="Q221" s="57"/>
      <c r="R221" s="58"/>
      <c r="S221" s="58"/>
      <c r="T221" s="58"/>
      <c r="U221" s="58"/>
      <c r="V221" s="58"/>
      <c r="W221" s="58"/>
      <c r="X221" s="58"/>
      <c r="Y221" s="58"/>
      <c r="Z221" s="57"/>
      <c r="AA221" s="57"/>
      <c r="AB221" s="58"/>
      <c r="AC221" s="58"/>
      <c r="AD221" s="61"/>
      <c r="AE221" s="58"/>
      <c r="AF221" s="58"/>
      <c r="AG221" s="59"/>
      <c r="AH221" s="58"/>
      <c r="AI221" s="58"/>
      <c r="AJ221" s="58"/>
      <c r="AK221" s="63"/>
      <c r="AL221" s="63"/>
      <c r="AM221" s="63"/>
      <c r="AN221" s="63"/>
      <c r="AO221" s="58"/>
      <c r="AP221" s="58"/>
      <c r="AQ221" s="58"/>
      <c r="AR221" s="58"/>
      <c r="AS221" s="58"/>
      <c r="AT221" s="58"/>
      <c r="AU221" s="58"/>
      <c r="AV221" s="58"/>
      <c r="AW221" s="58"/>
      <c r="AX221" s="58"/>
      <c r="AY221" s="58"/>
      <c r="AZ221" s="61"/>
      <c r="BA221" s="58"/>
      <c r="BB221" s="58"/>
      <c r="BC221" s="62"/>
      <c r="BD221" s="58"/>
      <c r="BE221" s="58"/>
      <c r="BF221" s="58"/>
      <c r="BG221" s="58"/>
      <c r="BH221" s="58"/>
      <c r="BI221" s="58"/>
      <c r="BJ221" s="58"/>
      <c r="BK221" s="58"/>
      <c r="BL221" s="58"/>
      <c r="BM221" s="58"/>
      <c r="BN221" s="58"/>
      <c r="BO221" s="58"/>
      <c r="BP221" s="58"/>
      <c r="BQ221" s="58"/>
      <c r="BR221" s="58"/>
      <c r="BS221" s="58"/>
      <c r="BT221" s="58"/>
      <c r="BU221" s="58"/>
      <c r="XES221" s="6" t="str">
        <f t="shared" si="5"/>
        <v/>
      </c>
    </row>
    <row r="222" spans="1:73 16373:16373" x14ac:dyDescent="0.2">
      <c r="A222" s="58"/>
      <c r="B222" s="57"/>
      <c r="C222" s="57"/>
      <c r="D222" s="57"/>
      <c r="E222" s="57"/>
      <c r="F222" s="58"/>
      <c r="G222" s="58"/>
      <c r="H222" s="58"/>
      <c r="I222" s="58"/>
      <c r="J222" s="58"/>
      <c r="K222" s="58"/>
      <c r="L222" s="58"/>
      <c r="M222" s="58"/>
      <c r="N222" s="58"/>
      <c r="O222" s="58"/>
      <c r="P222" s="58"/>
      <c r="Q222" s="57"/>
      <c r="R222" s="58"/>
      <c r="S222" s="58"/>
      <c r="T222" s="58"/>
      <c r="U222" s="58"/>
      <c r="V222" s="58"/>
      <c r="W222" s="58"/>
      <c r="X222" s="58"/>
      <c r="Y222" s="58"/>
      <c r="Z222" s="57"/>
      <c r="AA222" s="57"/>
      <c r="AB222" s="58"/>
      <c r="AC222" s="58"/>
      <c r="AD222" s="61"/>
      <c r="AE222" s="58"/>
      <c r="AF222" s="58"/>
      <c r="AG222" s="59"/>
      <c r="AH222" s="58"/>
      <c r="AI222" s="58"/>
      <c r="AJ222" s="58"/>
      <c r="AK222" s="63"/>
      <c r="AL222" s="63"/>
      <c r="AM222" s="63"/>
      <c r="AN222" s="63"/>
      <c r="AO222" s="58"/>
      <c r="AP222" s="58"/>
      <c r="AQ222" s="58"/>
      <c r="AR222" s="58"/>
      <c r="AS222" s="58"/>
      <c r="AT222" s="58"/>
      <c r="AU222" s="58"/>
      <c r="AV222" s="58"/>
      <c r="AW222" s="58"/>
      <c r="AX222" s="58"/>
      <c r="AY222" s="58"/>
      <c r="AZ222" s="61"/>
      <c r="BA222" s="58"/>
      <c r="BB222" s="58"/>
      <c r="BC222" s="62"/>
      <c r="BD222" s="58"/>
      <c r="BE222" s="58"/>
      <c r="BF222" s="58"/>
      <c r="BG222" s="58"/>
      <c r="BH222" s="58"/>
      <c r="BI222" s="58"/>
      <c r="BJ222" s="58"/>
      <c r="BK222" s="58"/>
      <c r="BL222" s="58"/>
      <c r="BM222" s="58"/>
      <c r="BN222" s="58"/>
      <c r="BO222" s="58"/>
      <c r="BP222" s="58"/>
      <c r="BQ222" s="58"/>
      <c r="BR222" s="58"/>
      <c r="BS222" s="58"/>
      <c r="BT222" s="58"/>
      <c r="BU222" s="58"/>
      <c r="XES222" s="6" t="str">
        <f t="shared" si="5"/>
        <v/>
      </c>
    </row>
    <row r="223" spans="1:73 16373:16373" x14ac:dyDescent="0.2">
      <c r="A223" s="58"/>
      <c r="B223" s="57"/>
      <c r="C223" s="57"/>
      <c r="D223" s="57"/>
      <c r="E223" s="57"/>
      <c r="F223" s="58"/>
      <c r="G223" s="58"/>
      <c r="H223" s="58"/>
      <c r="I223" s="58"/>
      <c r="J223" s="58"/>
      <c r="K223" s="58"/>
      <c r="L223" s="58"/>
      <c r="M223" s="58"/>
      <c r="N223" s="58"/>
      <c r="O223" s="58"/>
      <c r="P223" s="58"/>
      <c r="Q223" s="57"/>
      <c r="R223" s="58"/>
      <c r="S223" s="58"/>
      <c r="T223" s="58"/>
      <c r="U223" s="58"/>
      <c r="V223" s="58"/>
      <c r="W223" s="58"/>
      <c r="X223" s="58"/>
      <c r="Y223" s="58"/>
      <c r="Z223" s="57"/>
      <c r="AA223" s="57"/>
      <c r="AB223" s="58"/>
      <c r="AC223" s="58"/>
      <c r="AD223" s="61"/>
      <c r="AE223" s="58"/>
      <c r="AF223" s="58"/>
      <c r="AG223" s="59"/>
      <c r="AH223" s="58"/>
      <c r="AI223" s="58"/>
      <c r="AJ223" s="58"/>
      <c r="AK223" s="63"/>
      <c r="AL223" s="63"/>
      <c r="AM223" s="63"/>
      <c r="AN223" s="63"/>
      <c r="AO223" s="58"/>
      <c r="AP223" s="58"/>
      <c r="AQ223" s="58"/>
      <c r="AR223" s="58"/>
      <c r="AS223" s="58"/>
      <c r="AT223" s="58"/>
      <c r="AU223" s="58"/>
      <c r="AV223" s="58"/>
      <c r="AW223" s="58"/>
      <c r="AX223" s="58"/>
      <c r="AY223" s="58"/>
      <c r="AZ223" s="61"/>
      <c r="BA223" s="58"/>
      <c r="BB223" s="58"/>
      <c r="BC223" s="62"/>
      <c r="BD223" s="58"/>
      <c r="BE223" s="58"/>
      <c r="BF223" s="58"/>
      <c r="BG223" s="58"/>
      <c r="BH223" s="58"/>
      <c r="BI223" s="58"/>
      <c r="BJ223" s="58"/>
      <c r="BK223" s="58"/>
      <c r="BL223" s="58"/>
      <c r="BM223" s="58"/>
      <c r="BN223" s="58"/>
      <c r="BO223" s="58"/>
      <c r="BP223" s="58"/>
      <c r="BQ223" s="58"/>
      <c r="BR223" s="58"/>
      <c r="BS223" s="58"/>
      <c r="BT223" s="58"/>
      <c r="BU223" s="58"/>
      <c r="XES223" s="6" t="str">
        <f t="shared" si="5"/>
        <v/>
      </c>
    </row>
    <row r="224" spans="1:73 16373:16373" x14ac:dyDescent="0.2">
      <c r="A224" s="58"/>
      <c r="B224" s="57"/>
      <c r="C224" s="57"/>
      <c r="D224" s="57"/>
      <c r="E224" s="57"/>
      <c r="F224" s="58"/>
      <c r="G224" s="58"/>
      <c r="H224" s="58"/>
      <c r="I224" s="58"/>
      <c r="J224" s="58"/>
      <c r="K224" s="58"/>
      <c r="L224" s="58"/>
      <c r="M224" s="58"/>
      <c r="N224" s="58"/>
      <c r="O224" s="58"/>
      <c r="P224" s="58"/>
      <c r="Q224" s="57"/>
      <c r="R224" s="58"/>
      <c r="S224" s="58"/>
      <c r="T224" s="58"/>
      <c r="U224" s="58"/>
      <c r="V224" s="58"/>
      <c r="W224" s="58"/>
      <c r="X224" s="58"/>
      <c r="Y224" s="58"/>
      <c r="Z224" s="57"/>
      <c r="AA224" s="57"/>
      <c r="AB224" s="58"/>
      <c r="AC224" s="58"/>
      <c r="AD224" s="61"/>
      <c r="AE224" s="58"/>
      <c r="AF224" s="58"/>
      <c r="AG224" s="59"/>
      <c r="AH224" s="58"/>
      <c r="AI224" s="58"/>
      <c r="AJ224" s="58"/>
      <c r="AK224" s="63"/>
      <c r="AL224" s="63"/>
      <c r="AM224" s="63"/>
      <c r="AN224" s="63"/>
      <c r="AO224" s="58"/>
      <c r="AP224" s="58"/>
      <c r="AQ224" s="58"/>
      <c r="AR224" s="58"/>
      <c r="AS224" s="58"/>
      <c r="AT224" s="58"/>
      <c r="AU224" s="58"/>
      <c r="AV224" s="58"/>
      <c r="AW224" s="58"/>
      <c r="AX224" s="58"/>
      <c r="AY224" s="58"/>
      <c r="AZ224" s="61"/>
      <c r="BA224" s="58"/>
      <c r="BB224" s="58"/>
      <c r="BC224" s="62"/>
      <c r="BD224" s="58"/>
      <c r="BE224" s="58"/>
      <c r="BF224" s="58"/>
      <c r="BG224" s="58"/>
      <c r="BH224" s="58"/>
      <c r="BI224" s="58"/>
      <c r="BJ224" s="58"/>
      <c r="BK224" s="58"/>
      <c r="BL224" s="58"/>
      <c r="BM224" s="58"/>
      <c r="BN224" s="58"/>
      <c r="BO224" s="58"/>
      <c r="BP224" s="58"/>
      <c r="BQ224" s="58"/>
      <c r="BR224" s="58"/>
      <c r="BS224" s="58"/>
      <c r="BT224" s="58"/>
      <c r="BU224" s="58"/>
      <c r="XES224" s="6" t="str">
        <f t="shared" si="5"/>
        <v/>
      </c>
    </row>
    <row r="225" spans="1:73 16373:16373" x14ac:dyDescent="0.2">
      <c r="A225" s="58"/>
      <c r="B225" s="57"/>
      <c r="C225" s="57"/>
      <c r="D225" s="57"/>
      <c r="E225" s="57"/>
      <c r="F225" s="58"/>
      <c r="G225" s="58"/>
      <c r="H225" s="58"/>
      <c r="I225" s="58"/>
      <c r="J225" s="58"/>
      <c r="K225" s="58"/>
      <c r="L225" s="58"/>
      <c r="M225" s="58"/>
      <c r="N225" s="58"/>
      <c r="O225" s="58"/>
      <c r="P225" s="58"/>
      <c r="Q225" s="57"/>
      <c r="R225" s="58"/>
      <c r="S225" s="58"/>
      <c r="T225" s="58"/>
      <c r="U225" s="58"/>
      <c r="V225" s="58"/>
      <c r="W225" s="58"/>
      <c r="X225" s="58"/>
      <c r="Y225" s="58"/>
      <c r="Z225" s="57"/>
      <c r="AA225" s="57"/>
      <c r="AB225" s="58"/>
      <c r="AC225" s="58"/>
      <c r="AD225" s="61"/>
      <c r="AE225" s="58"/>
      <c r="AF225" s="58"/>
      <c r="AG225" s="59"/>
      <c r="AH225" s="58"/>
      <c r="AI225" s="58"/>
      <c r="AJ225" s="58"/>
      <c r="AK225" s="63"/>
      <c r="AL225" s="63"/>
      <c r="AM225" s="63"/>
      <c r="AN225" s="63"/>
      <c r="AO225" s="58"/>
      <c r="AP225" s="58"/>
      <c r="AQ225" s="58"/>
      <c r="AR225" s="58"/>
      <c r="AS225" s="58"/>
      <c r="AT225" s="58"/>
      <c r="AU225" s="58"/>
      <c r="AV225" s="58"/>
      <c r="AW225" s="58"/>
      <c r="AX225" s="58"/>
      <c r="AY225" s="58"/>
      <c r="AZ225" s="61"/>
      <c r="BA225" s="58"/>
      <c r="BB225" s="58"/>
      <c r="BC225" s="62"/>
      <c r="BD225" s="58"/>
      <c r="BE225" s="58"/>
      <c r="BF225" s="58"/>
      <c r="BG225" s="58"/>
      <c r="BH225" s="58"/>
      <c r="BI225" s="58"/>
      <c r="BJ225" s="58"/>
      <c r="BK225" s="58"/>
      <c r="BL225" s="58"/>
      <c r="BM225" s="58"/>
      <c r="BN225" s="58"/>
      <c r="BO225" s="58"/>
      <c r="BP225" s="58"/>
      <c r="BQ225" s="58"/>
      <c r="BR225" s="58"/>
      <c r="BS225" s="58"/>
      <c r="BT225" s="58"/>
      <c r="BU225" s="58"/>
      <c r="XES225" s="6" t="str">
        <f t="shared" si="5"/>
        <v/>
      </c>
    </row>
    <row r="226" spans="1:73 16373:16373" x14ac:dyDescent="0.2">
      <c r="A226" s="58"/>
      <c r="B226" s="57"/>
      <c r="C226" s="57"/>
      <c r="D226" s="57"/>
      <c r="E226" s="57"/>
      <c r="F226" s="58"/>
      <c r="G226" s="58"/>
      <c r="H226" s="58"/>
      <c r="I226" s="58"/>
      <c r="J226" s="58"/>
      <c r="K226" s="58"/>
      <c r="L226" s="58"/>
      <c r="M226" s="58"/>
      <c r="N226" s="58"/>
      <c r="O226" s="58"/>
      <c r="P226" s="58"/>
      <c r="Q226" s="57"/>
      <c r="R226" s="58"/>
      <c r="S226" s="58"/>
      <c r="T226" s="58"/>
      <c r="U226" s="58"/>
      <c r="V226" s="58"/>
      <c r="W226" s="58"/>
      <c r="X226" s="58"/>
      <c r="Y226" s="58"/>
      <c r="Z226" s="57"/>
      <c r="AA226" s="57"/>
      <c r="AB226" s="58"/>
      <c r="AC226" s="58"/>
      <c r="AD226" s="61"/>
      <c r="AE226" s="58"/>
      <c r="AF226" s="58"/>
      <c r="AG226" s="59"/>
      <c r="AH226" s="58"/>
      <c r="AI226" s="58"/>
      <c r="AJ226" s="58"/>
      <c r="AK226" s="63"/>
      <c r="AL226" s="63"/>
      <c r="AM226" s="63"/>
      <c r="AN226" s="63"/>
      <c r="AO226" s="58"/>
      <c r="AP226" s="58"/>
      <c r="AQ226" s="58"/>
      <c r="AR226" s="58"/>
      <c r="AS226" s="58"/>
      <c r="AT226" s="58"/>
      <c r="AU226" s="58"/>
      <c r="AV226" s="58"/>
      <c r="AW226" s="58"/>
      <c r="AX226" s="58"/>
      <c r="AY226" s="58"/>
      <c r="AZ226" s="61"/>
      <c r="BA226" s="58"/>
      <c r="BB226" s="58"/>
      <c r="BC226" s="62"/>
      <c r="BD226" s="58"/>
      <c r="BE226" s="58"/>
      <c r="BF226" s="58"/>
      <c r="BG226" s="58"/>
      <c r="BH226" s="58"/>
      <c r="BI226" s="58"/>
      <c r="BJ226" s="58"/>
      <c r="BK226" s="58"/>
      <c r="BL226" s="58"/>
      <c r="BM226" s="58"/>
      <c r="BN226" s="58"/>
      <c r="BO226" s="58"/>
      <c r="BP226" s="58"/>
      <c r="BQ226" s="58"/>
      <c r="BR226" s="58"/>
      <c r="BS226" s="58"/>
      <c r="BT226" s="58"/>
      <c r="BU226" s="58"/>
      <c r="XES226" s="6" t="str">
        <f t="shared" ref="XES226:XES289" si="6">(IF(RIGHT(SUBSTITUTE(SUBSTITUTE(SUBSTITUTE(SUBSTITUTE(SUBSTITUTE(SUBSTITUTE(SUBSTITUTE(SUBSTITUTE(SUBSTITUTE(D226," ","_"),"/","_"),"&amp;","_"),"(","_"),")","_"),",","_"),"-","_"),".","_"),"'","_"))="_",LEFT(SUBSTITUTE(SUBSTITUTE(SUBSTITUTE(SUBSTITUTE(SUBSTITUTE(SUBSTITUTE(SUBSTITUTE(SUBSTITUTE(SUBSTITUTE(D226," ","_"),"/","_"),"&amp;","_"),"(","_"),")","_"),",","_"),"-","_"),".","_"),"'","_"),LEN(SUBSTITUTE(SUBSTITUTE(SUBSTITUTE(SUBSTITUTE(SUBSTITUTE(SUBSTITUTE(SUBSTITUTE(SUBSTITUTE(SUBSTITUTE(D226," ","_"),"/","_"),"&amp;","_"),"(","_"),")","_"),",","_"),"-","_"),".","_"),"'","_"))-1),SUBSTITUTE(SUBSTITUTE(SUBSTITUTE(SUBSTITUTE(SUBSTITUTE(SUBSTITUTE(SUBSTITUTE(SUBSTITUTE(SUBSTITUTE(D226," ","_"),"/","_"),"&amp;","_"),"(","_"),")","_"),",","_"),"-","_"),".","_"),"'","_")))</f>
        <v/>
      </c>
    </row>
    <row r="227" spans="1:73 16373:16373" x14ac:dyDescent="0.2">
      <c r="A227" s="58"/>
      <c r="B227" s="57"/>
      <c r="C227" s="57"/>
      <c r="D227" s="57"/>
      <c r="E227" s="57"/>
      <c r="F227" s="58"/>
      <c r="G227" s="58"/>
      <c r="H227" s="58"/>
      <c r="I227" s="58"/>
      <c r="J227" s="58"/>
      <c r="K227" s="58"/>
      <c r="L227" s="58"/>
      <c r="M227" s="58"/>
      <c r="N227" s="58"/>
      <c r="O227" s="58"/>
      <c r="P227" s="58"/>
      <c r="Q227" s="57"/>
      <c r="R227" s="58"/>
      <c r="S227" s="58"/>
      <c r="T227" s="58"/>
      <c r="U227" s="58"/>
      <c r="V227" s="58"/>
      <c r="W227" s="58"/>
      <c r="X227" s="58"/>
      <c r="Y227" s="58"/>
      <c r="Z227" s="57"/>
      <c r="AA227" s="57"/>
      <c r="AB227" s="58"/>
      <c r="AC227" s="58"/>
      <c r="AD227" s="61"/>
      <c r="AE227" s="58"/>
      <c r="AF227" s="58"/>
      <c r="AG227" s="59"/>
      <c r="AH227" s="58"/>
      <c r="AI227" s="58"/>
      <c r="AJ227" s="58"/>
      <c r="AK227" s="63"/>
      <c r="AL227" s="63"/>
      <c r="AM227" s="63"/>
      <c r="AN227" s="63"/>
      <c r="AO227" s="58"/>
      <c r="AP227" s="58"/>
      <c r="AQ227" s="58"/>
      <c r="AR227" s="58"/>
      <c r="AS227" s="58"/>
      <c r="AT227" s="58"/>
      <c r="AU227" s="58"/>
      <c r="AV227" s="58"/>
      <c r="AW227" s="58"/>
      <c r="AX227" s="58"/>
      <c r="AY227" s="58"/>
      <c r="AZ227" s="61"/>
      <c r="BA227" s="58"/>
      <c r="BB227" s="58"/>
      <c r="BC227" s="62"/>
      <c r="BD227" s="58"/>
      <c r="BE227" s="58"/>
      <c r="BF227" s="58"/>
      <c r="BG227" s="58"/>
      <c r="BH227" s="58"/>
      <c r="BI227" s="58"/>
      <c r="BJ227" s="58"/>
      <c r="BK227" s="58"/>
      <c r="BL227" s="58"/>
      <c r="BM227" s="58"/>
      <c r="BN227" s="58"/>
      <c r="BO227" s="58"/>
      <c r="BP227" s="58"/>
      <c r="BQ227" s="58"/>
      <c r="BR227" s="58"/>
      <c r="BS227" s="58"/>
      <c r="BT227" s="58"/>
      <c r="BU227" s="58"/>
      <c r="XES227" s="6" t="str">
        <f t="shared" si="6"/>
        <v/>
      </c>
    </row>
    <row r="228" spans="1:73 16373:16373" x14ac:dyDescent="0.2">
      <c r="A228" s="58"/>
      <c r="B228" s="57"/>
      <c r="C228" s="57"/>
      <c r="D228" s="57"/>
      <c r="E228" s="57"/>
      <c r="F228" s="58"/>
      <c r="G228" s="58"/>
      <c r="H228" s="58"/>
      <c r="I228" s="58"/>
      <c r="J228" s="58"/>
      <c r="K228" s="58"/>
      <c r="L228" s="58"/>
      <c r="M228" s="58"/>
      <c r="N228" s="58"/>
      <c r="O228" s="58"/>
      <c r="P228" s="58"/>
      <c r="Q228" s="57"/>
      <c r="R228" s="58"/>
      <c r="S228" s="58"/>
      <c r="T228" s="58"/>
      <c r="U228" s="58"/>
      <c r="V228" s="58"/>
      <c r="W228" s="58"/>
      <c r="X228" s="58"/>
      <c r="Y228" s="58"/>
      <c r="Z228" s="57"/>
      <c r="AA228" s="57"/>
      <c r="AB228" s="58"/>
      <c r="AC228" s="58"/>
      <c r="AD228" s="61"/>
      <c r="AE228" s="58"/>
      <c r="AF228" s="58"/>
      <c r="AG228" s="59"/>
      <c r="AH228" s="58"/>
      <c r="AI228" s="58"/>
      <c r="AJ228" s="58"/>
      <c r="AK228" s="63"/>
      <c r="AL228" s="63"/>
      <c r="AM228" s="63"/>
      <c r="AN228" s="63"/>
      <c r="AO228" s="58"/>
      <c r="AP228" s="58"/>
      <c r="AQ228" s="58"/>
      <c r="AR228" s="58"/>
      <c r="AS228" s="58"/>
      <c r="AT228" s="58"/>
      <c r="AU228" s="58"/>
      <c r="AV228" s="58"/>
      <c r="AW228" s="58"/>
      <c r="AX228" s="58"/>
      <c r="AY228" s="58"/>
      <c r="AZ228" s="61"/>
      <c r="BA228" s="58"/>
      <c r="BB228" s="58"/>
      <c r="BC228" s="62"/>
      <c r="BD228" s="58"/>
      <c r="BE228" s="58"/>
      <c r="BF228" s="58"/>
      <c r="BG228" s="58"/>
      <c r="BH228" s="58"/>
      <c r="BI228" s="58"/>
      <c r="BJ228" s="58"/>
      <c r="BK228" s="58"/>
      <c r="BL228" s="58"/>
      <c r="BM228" s="58"/>
      <c r="BN228" s="58"/>
      <c r="BO228" s="58"/>
      <c r="BP228" s="58"/>
      <c r="BQ228" s="58"/>
      <c r="BR228" s="58"/>
      <c r="BS228" s="58"/>
      <c r="BT228" s="58"/>
      <c r="BU228" s="58"/>
      <c r="XES228" s="6" t="str">
        <f t="shared" si="6"/>
        <v/>
      </c>
    </row>
    <row r="229" spans="1:73 16373:16373" x14ac:dyDescent="0.2">
      <c r="A229" s="58"/>
      <c r="B229" s="57"/>
      <c r="C229" s="57"/>
      <c r="D229" s="57"/>
      <c r="E229" s="57"/>
      <c r="F229" s="58"/>
      <c r="G229" s="58"/>
      <c r="H229" s="58"/>
      <c r="I229" s="58"/>
      <c r="J229" s="58"/>
      <c r="K229" s="58"/>
      <c r="L229" s="58"/>
      <c r="M229" s="58"/>
      <c r="N229" s="58"/>
      <c r="O229" s="58"/>
      <c r="P229" s="58"/>
      <c r="Q229" s="57"/>
      <c r="R229" s="58"/>
      <c r="S229" s="58"/>
      <c r="T229" s="58"/>
      <c r="U229" s="58"/>
      <c r="V229" s="58"/>
      <c r="W229" s="58"/>
      <c r="X229" s="58"/>
      <c r="Y229" s="58"/>
      <c r="Z229" s="57"/>
      <c r="AA229" s="57"/>
      <c r="AB229" s="58"/>
      <c r="AC229" s="58"/>
      <c r="AD229" s="61"/>
      <c r="AE229" s="58"/>
      <c r="AF229" s="58"/>
      <c r="AG229" s="59"/>
      <c r="AH229" s="58"/>
      <c r="AI229" s="58"/>
      <c r="AJ229" s="58"/>
      <c r="AK229" s="63"/>
      <c r="AL229" s="63"/>
      <c r="AM229" s="63"/>
      <c r="AN229" s="63"/>
      <c r="AO229" s="58"/>
      <c r="AP229" s="58"/>
      <c r="AQ229" s="58"/>
      <c r="AR229" s="58"/>
      <c r="AS229" s="58"/>
      <c r="AT229" s="58"/>
      <c r="AU229" s="58"/>
      <c r="AV229" s="58"/>
      <c r="AW229" s="58"/>
      <c r="AX229" s="58"/>
      <c r="AY229" s="58"/>
      <c r="AZ229" s="61"/>
      <c r="BA229" s="58"/>
      <c r="BB229" s="58"/>
      <c r="BC229" s="62"/>
      <c r="BD229" s="58"/>
      <c r="BE229" s="58"/>
      <c r="BF229" s="58"/>
      <c r="BG229" s="58"/>
      <c r="BH229" s="58"/>
      <c r="BI229" s="58"/>
      <c r="BJ229" s="58"/>
      <c r="BK229" s="58"/>
      <c r="BL229" s="58"/>
      <c r="BM229" s="58"/>
      <c r="BN229" s="58"/>
      <c r="BO229" s="58"/>
      <c r="BP229" s="58"/>
      <c r="BQ229" s="58"/>
      <c r="BR229" s="58"/>
      <c r="BS229" s="58"/>
      <c r="BT229" s="58"/>
      <c r="BU229" s="58"/>
      <c r="XES229" s="6" t="str">
        <f t="shared" si="6"/>
        <v/>
      </c>
    </row>
    <row r="230" spans="1:73 16373:16373" x14ac:dyDescent="0.2">
      <c r="A230" s="58"/>
      <c r="B230" s="57"/>
      <c r="C230" s="57"/>
      <c r="D230" s="57"/>
      <c r="E230" s="57"/>
      <c r="F230" s="58"/>
      <c r="G230" s="58"/>
      <c r="H230" s="58"/>
      <c r="I230" s="58"/>
      <c r="J230" s="58"/>
      <c r="K230" s="58"/>
      <c r="L230" s="58"/>
      <c r="M230" s="58"/>
      <c r="N230" s="58"/>
      <c r="O230" s="58"/>
      <c r="P230" s="58"/>
      <c r="Q230" s="57"/>
      <c r="R230" s="58"/>
      <c r="S230" s="58"/>
      <c r="T230" s="58"/>
      <c r="U230" s="58"/>
      <c r="V230" s="58"/>
      <c r="W230" s="58"/>
      <c r="X230" s="58"/>
      <c r="Y230" s="58"/>
      <c r="Z230" s="57"/>
      <c r="AA230" s="57"/>
      <c r="AB230" s="58"/>
      <c r="AC230" s="58"/>
      <c r="AD230" s="61"/>
      <c r="AE230" s="58"/>
      <c r="AF230" s="58"/>
      <c r="AG230" s="59"/>
      <c r="AH230" s="58"/>
      <c r="AI230" s="58"/>
      <c r="AJ230" s="58"/>
      <c r="AK230" s="63"/>
      <c r="AL230" s="63"/>
      <c r="AM230" s="63"/>
      <c r="AN230" s="63"/>
      <c r="AO230" s="58"/>
      <c r="AP230" s="58"/>
      <c r="AQ230" s="58"/>
      <c r="AR230" s="58"/>
      <c r="AS230" s="58"/>
      <c r="AT230" s="58"/>
      <c r="AU230" s="58"/>
      <c r="AV230" s="58"/>
      <c r="AW230" s="58"/>
      <c r="AX230" s="58"/>
      <c r="AY230" s="58"/>
      <c r="AZ230" s="61"/>
      <c r="BA230" s="58"/>
      <c r="BB230" s="58"/>
      <c r="BC230" s="62"/>
      <c r="BD230" s="58"/>
      <c r="BE230" s="58"/>
      <c r="BF230" s="58"/>
      <c r="BG230" s="58"/>
      <c r="BH230" s="58"/>
      <c r="BI230" s="58"/>
      <c r="BJ230" s="58"/>
      <c r="BK230" s="58"/>
      <c r="BL230" s="58"/>
      <c r="BM230" s="58"/>
      <c r="BN230" s="58"/>
      <c r="BO230" s="58"/>
      <c r="BP230" s="58"/>
      <c r="BQ230" s="58"/>
      <c r="BR230" s="58"/>
      <c r="BS230" s="58"/>
      <c r="BT230" s="58"/>
      <c r="BU230" s="58"/>
      <c r="XES230" s="6" t="str">
        <f t="shared" si="6"/>
        <v/>
      </c>
    </row>
    <row r="231" spans="1:73 16373:16373" x14ac:dyDescent="0.2">
      <c r="A231" s="58"/>
      <c r="B231" s="57"/>
      <c r="C231" s="57"/>
      <c r="D231" s="57"/>
      <c r="E231" s="57"/>
      <c r="F231" s="58"/>
      <c r="G231" s="58"/>
      <c r="H231" s="58"/>
      <c r="I231" s="58"/>
      <c r="J231" s="58"/>
      <c r="K231" s="58"/>
      <c r="L231" s="58"/>
      <c r="M231" s="58"/>
      <c r="N231" s="58"/>
      <c r="O231" s="58"/>
      <c r="P231" s="58"/>
      <c r="Q231" s="57"/>
      <c r="R231" s="58"/>
      <c r="S231" s="58"/>
      <c r="T231" s="58"/>
      <c r="U231" s="58"/>
      <c r="V231" s="58"/>
      <c r="W231" s="58"/>
      <c r="X231" s="58"/>
      <c r="Y231" s="58"/>
      <c r="Z231" s="57"/>
      <c r="AA231" s="57"/>
      <c r="AB231" s="58"/>
      <c r="AC231" s="58"/>
      <c r="AD231" s="61"/>
      <c r="AE231" s="58"/>
      <c r="AF231" s="58"/>
      <c r="AG231" s="59"/>
      <c r="AH231" s="58"/>
      <c r="AI231" s="58"/>
      <c r="AJ231" s="58"/>
      <c r="AK231" s="63"/>
      <c r="AL231" s="63"/>
      <c r="AM231" s="63"/>
      <c r="AN231" s="63"/>
      <c r="AO231" s="58"/>
      <c r="AP231" s="58"/>
      <c r="AQ231" s="58"/>
      <c r="AR231" s="58"/>
      <c r="AS231" s="58"/>
      <c r="AT231" s="58"/>
      <c r="AU231" s="58"/>
      <c r="AV231" s="58"/>
      <c r="AW231" s="58"/>
      <c r="AX231" s="58"/>
      <c r="AY231" s="58"/>
      <c r="AZ231" s="61"/>
      <c r="BA231" s="58"/>
      <c r="BB231" s="58"/>
      <c r="BC231" s="62"/>
      <c r="BD231" s="58"/>
      <c r="BE231" s="58"/>
      <c r="BF231" s="58"/>
      <c r="BG231" s="58"/>
      <c r="BH231" s="58"/>
      <c r="BI231" s="58"/>
      <c r="BJ231" s="58"/>
      <c r="BK231" s="58"/>
      <c r="BL231" s="58"/>
      <c r="BM231" s="58"/>
      <c r="BN231" s="58"/>
      <c r="BO231" s="58"/>
      <c r="BP231" s="58"/>
      <c r="BQ231" s="58"/>
      <c r="BR231" s="58"/>
      <c r="BS231" s="58"/>
      <c r="BT231" s="58"/>
      <c r="BU231" s="58"/>
      <c r="XES231" s="6" t="str">
        <f t="shared" si="6"/>
        <v/>
      </c>
    </row>
    <row r="232" spans="1:73 16373:16373" x14ac:dyDescent="0.2">
      <c r="A232" s="58"/>
      <c r="B232" s="57"/>
      <c r="C232" s="57"/>
      <c r="D232" s="57"/>
      <c r="E232" s="57"/>
      <c r="F232" s="58"/>
      <c r="G232" s="58"/>
      <c r="H232" s="58"/>
      <c r="I232" s="58"/>
      <c r="J232" s="58"/>
      <c r="K232" s="58"/>
      <c r="L232" s="58"/>
      <c r="M232" s="58"/>
      <c r="N232" s="58"/>
      <c r="O232" s="58"/>
      <c r="P232" s="58"/>
      <c r="Q232" s="57"/>
      <c r="R232" s="58"/>
      <c r="S232" s="58"/>
      <c r="T232" s="58"/>
      <c r="U232" s="58"/>
      <c r="V232" s="58"/>
      <c r="W232" s="58"/>
      <c r="X232" s="58"/>
      <c r="Y232" s="58"/>
      <c r="Z232" s="57"/>
      <c r="AA232" s="57"/>
      <c r="AB232" s="58"/>
      <c r="AC232" s="58"/>
      <c r="AD232" s="61"/>
      <c r="AE232" s="58"/>
      <c r="AF232" s="58"/>
      <c r="AG232" s="59"/>
      <c r="AH232" s="58"/>
      <c r="AI232" s="58"/>
      <c r="AJ232" s="58"/>
      <c r="AK232" s="63"/>
      <c r="AL232" s="63"/>
      <c r="AM232" s="63"/>
      <c r="AN232" s="63"/>
      <c r="AO232" s="58"/>
      <c r="AP232" s="58"/>
      <c r="AQ232" s="58"/>
      <c r="AR232" s="58"/>
      <c r="AS232" s="58"/>
      <c r="AT232" s="58"/>
      <c r="AU232" s="58"/>
      <c r="AV232" s="58"/>
      <c r="AW232" s="58"/>
      <c r="AX232" s="58"/>
      <c r="AY232" s="58"/>
      <c r="AZ232" s="61"/>
      <c r="BA232" s="58"/>
      <c r="BB232" s="58"/>
      <c r="BC232" s="62"/>
      <c r="BD232" s="58"/>
      <c r="BE232" s="58"/>
      <c r="BF232" s="58"/>
      <c r="BG232" s="58"/>
      <c r="BH232" s="58"/>
      <c r="BI232" s="58"/>
      <c r="BJ232" s="58"/>
      <c r="BK232" s="58"/>
      <c r="BL232" s="58"/>
      <c r="BM232" s="58"/>
      <c r="BN232" s="58"/>
      <c r="BO232" s="58"/>
      <c r="BP232" s="58"/>
      <c r="BQ232" s="58"/>
      <c r="BR232" s="58"/>
      <c r="BS232" s="58"/>
      <c r="BT232" s="58"/>
      <c r="BU232" s="58"/>
      <c r="XES232" s="6" t="str">
        <f t="shared" si="6"/>
        <v/>
      </c>
    </row>
    <row r="233" spans="1:73 16373:16373" x14ac:dyDescent="0.2">
      <c r="A233" s="58"/>
      <c r="B233" s="57"/>
      <c r="C233" s="57"/>
      <c r="D233" s="57"/>
      <c r="E233" s="57"/>
      <c r="F233" s="58"/>
      <c r="G233" s="58"/>
      <c r="H233" s="58"/>
      <c r="I233" s="58"/>
      <c r="J233" s="58"/>
      <c r="K233" s="58"/>
      <c r="L233" s="58"/>
      <c r="M233" s="58"/>
      <c r="N233" s="58"/>
      <c r="O233" s="58"/>
      <c r="P233" s="58"/>
      <c r="Q233" s="57"/>
      <c r="R233" s="58"/>
      <c r="S233" s="58"/>
      <c r="T233" s="58"/>
      <c r="U233" s="58"/>
      <c r="V233" s="58"/>
      <c r="W233" s="58"/>
      <c r="X233" s="58"/>
      <c r="Y233" s="58"/>
      <c r="Z233" s="57"/>
      <c r="AA233" s="57"/>
      <c r="AB233" s="58"/>
      <c r="AC233" s="58"/>
      <c r="AD233" s="61"/>
      <c r="AE233" s="58"/>
      <c r="AF233" s="58"/>
      <c r="AG233" s="59"/>
      <c r="AH233" s="58"/>
      <c r="AI233" s="58"/>
      <c r="AJ233" s="58"/>
      <c r="AK233" s="63"/>
      <c r="AL233" s="63"/>
      <c r="AM233" s="63"/>
      <c r="AN233" s="63"/>
      <c r="AO233" s="58"/>
      <c r="AP233" s="58"/>
      <c r="AQ233" s="58"/>
      <c r="AR233" s="58"/>
      <c r="AS233" s="58"/>
      <c r="AT233" s="58"/>
      <c r="AU233" s="58"/>
      <c r="AV233" s="58"/>
      <c r="AW233" s="58"/>
      <c r="AX233" s="58"/>
      <c r="AY233" s="58"/>
      <c r="AZ233" s="61"/>
      <c r="BA233" s="58"/>
      <c r="BB233" s="58"/>
      <c r="BC233" s="62"/>
      <c r="BD233" s="58"/>
      <c r="BE233" s="58"/>
      <c r="BF233" s="58"/>
      <c r="BG233" s="58"/>
      <c r="BH233" s="58"/>
      <c r="BI233" s="58"/>
      <c r="BJ233" s="58"/>
      <c r="BK233" s="58"/>
      <c r="BL233" s="58"/>
      <c r="BM233" s="58"/>
      <c r="BN233" s="58"/>
      <c r="BO233" s="58"/>
      <c r="BP233" s="58"/>
      <c r="BQ233" s="58"/>
      <c r="BR233" s="58"/>
      <c r="BS233" s="58"/>
      <c r="BT233" s="58"/>
      <c r="BU233" s="58"/>
      <c r="XES233" s="6" t="str">
        <f t="shared" si="6"/>
        <v/>
      </c>
    </row>
    <row r="234" spans="1:73 16373:16373" x14ac:dyDescent="0.2">
      <c r="A234" s="58"/>
      <c r="B234" s="57"/>
      <c r="C234" s="57"/>
      <c r="D234" s="57"/>
      <c r="E234" s="57"/>
      <c r="F234" s="58"/>
      <c r="G234" s="58"/>
      <c r="H234" s="58"/>
      <c r="I234" s="58"/>
      <c r="J234" s="58"/>
      <c r="K234" s="58"/>
      <c r="L234" s="58"/>
      <c r="M234" s="58"/>
      <c r="N234" s="58"/>
      <c r="O234" s="58"/>
      <c r="P234" s="58"/>
      <c r="Q234" s="57"/>
      <c r="R234" s="58"/>
      <c r="S234" s="58"/>
      <c r="T234" s="58"/>
      <c r="U234" s="58"/>
      <c r="V234" s="58"/>
      <c r="W234" s="58"/>
      <c r="X234" s="58"/>
      <c r="Y234" s="58"/>
      <c r="Z234" s="57"/>
      <c r="AA234" s="57"/>
      <c r="AB234" s="58"/>
      <c r="AC234" s="58"/>
      <c r="AD234" s="61"/>
      <c r="AE234" s="58"/>
      <c r="AF234" s="58"/>
      <c r="AG234" s="59"/>
      <c r="AH234" s="58"/>
      <c r="AI234" s="58"/>
      <c r="AJ234" s="58"/>
      <c r="AK234" s="63"/>
      <c r="AL234" s="63"/>
      <c r="AM234" s="63"/>
      <c r="AN234" s="63"/>
      <c r="AO234" s="58"/>
      <c r="AP234" s="58"/>
      <c r="AQ234" s="58"/>
      <c r="AR234" s="58"/>
      <c r="AS234" s="58"/>
      <c r="AT234" s="58"/>
      <c r="AU234" s="58"/>
      <c r="AV234" s="58"/>
      <c r="AW234" s="58"/>
      <c r="AX234" s="58"/>
      <c r="AY234" s="58"/>
      <c r="AZ234" s="61"/>
      <c r="BA234" s="58"/>
      <c r="BB234" s="58"/>
      <c r="BC234" s="62"/>
      <c r="BD234" s="58"/>
      <c r="BE234" s="58"/>
      <c r="BF234" s="58"/>
      <c r="BG234" s="58"/>
      <c r="BH234" s="58"/>
      <c r="BI234" s="58"/>
      <c r="BJ234" s="58"/>
      <c r="BK234" s="58"/>
      <c r="BL234" s="58"/>
      <c r="BM234" s="58"/>
      <c r="BN234" s="58"/>
      <c r="BO234" s="58"/>
      <c r="BP234" s="58"/>
      <c r="BQ234" s="58"/>
      <c r="BR234" s="58"/>
      <c r="BS234" s="58"/>
      <c r="BT234" s="58"/>
      <c r="BU234" s="58"/>
      <c r="XES234" s="6" t="str">
        <f t="shared" si="6"/>
        <v/>
      </c>
    </row>
    <row r="235" spans="1:73 16373:16373" x14ac:dyDescent="0.2">
      <c r="A235" s="58"/>
      <c r="B235" s="57"/>
      <c r="C235" s="57"/>
      <c r="D235" s="57"/>
      <c r="E235" s="57"/>
      <c r="F235" s="58"/>
      <c r="G235" s="58"/>
      <c r="H235" s="58"/>
      <c r="I235" s="58"/>
      <c r="J235" s="58"/>
      <c r="K235" s="58"/>
      <c r="L235" s="58"/>
      <c r="M235" s="58"/>
      <c r="N235" s="58"/>
      <c r="O235" s="58"/>
      <c r="P235" s="58"/>
      <c r="Q235" s="57"/>
      <c r="R235" s="58"/>
      <c r="S235" s="58"/>
      <c r="T235" s="58"/>
      <c r="U235" s="58"/>
      <c r="V235" s="58"/>
      <c r="W235" s="58"/>
      <c r="X235" s="58"/>
      <c r="Y235" s="58"/>
      <c r="Z235" s="57"/>
      <c r="AA235" s="57"/>
      <c r="AB235" s="58"/>
      <c r="AC235" s="58"/>
      <c r="AD235" s="61"/>
      <c r="AE235" s="58"/>
      <c r="AF235" s="58"/>
      <c r="AG235" s="59"/>
      <c r="AH235" s="58"/>
      <c r="AI235" s="58"/>
      <c r="AJ235" s="58"/>
      <c r="AK235" s="63"/>
      <c r="AL235" s="63"/>
      <c r="AM235" s="63"/>
      <c r="AN235" s="63"/>
      <c r="AO235" s="58"/>
      <c r="AP235" s="58"/>
      <c r="AQ235" s="58"/>
      <c r="AR235" s="58"/>
      <c r="AS235" s="58"/>
      <c r="AT235" s="58"/>
      <c r="AU235" s="58"/>
      <c r="AV235" s="58"/>
      <c r="AW235" s="58"/>
      <c r="AX235" s="58"/>
      <c r="AY235" s="58"/>
      <c r="AZ235" s="61"/>
      <c r="BA235" s="58"/>
      <c r="BB235" s="58"/>
      <c r="BC235" s="62"/>
      <c r="BD235" s="58"/>
      <c r="BE235" s="58"/>
      <c r="BF235" s="58"/>
      <c r="BG235" s="58"/>
      <c r="BH235" s="58"/>
      <c r="BI235" s="58"/>
      <c r="BJ235" s="58"/>
      <c r="BK235" s="58"/>
      <c r="BL235" s="58"/>
      <c r="BM235" s="58"/>
      <c r="BN235" s="58"/>
      <c r="BO235" s="58"/>
      <c r="BP235" s="58"/>
      <c r="BQ235" s="58"/>
      <c r="BR235" s="58"/>
      <c r="BS235" s="58"/>
      <c r="BT235" s="58"/>
      <c r="BU235" s="58"/>
      <c r="XES235" s="6" t="str">
        <f t="shared" si="6"/>
        <v/>
      </c>
    </row>
    <row r="236" spans="1:73 16373:16373" x14ac:dyDescent="0.2">
      <c r="A236" s="58"/>
      <c r="B236" s="57"/>
      <c r="C236" s="57"/>
      <c r="D236" s="57"/>
      <c r="E236" s="57"/>
      <c r="F236" s="58"/>
      <c r="G236" s="58"/>
      <c r="H236" s="58"/>
      <c r="I236" s="58"/>
      <c r="J236" s="58"/>
      <c r="K236" s="58"/>
      <c r="L236" s="58"/>
      <c r="M236" s="58"/>
      <c r="N236" s="58"/>
      <c r="O236" s="58"/>
      <c r="P236" s="58"/>
      <c r="Q236" s="57"/>
      <c r="R236" s="58"/>
      <c r="S236" s="58"/>
      <c r="T236" s="58"/>
      <c r="U236" s="58"/>
      <c r="V236" s="58"/>
      <c r="W236" s="58"/>
      <c r="X236" s="58"/>
      <c r="Y236" s="58"/>
      <c r="Z236" s="57"/>
      <c r="AA236" s="57"/>
      <c r="AB236" s="58"/>
      <c r="AC236" s="58"/>
      <c r="AD236" s="61"/>
      <c r="AE236" s="58"/>
      <c r="AF236" s="58"/>
      <c r="AG236" s="59"/>
      <c r="AH236" s="58"/>
      <c r="AI236" s="58"/>
      <c r="AJ236" s="58"/>
      <c r="AK236" s="63"/>
      <c r="AL236" s="63"/>
      <c r="AM236" s="63"/>
      <c r="AN236" s="63"/>
      <c r="AO236" s="58"/>
      <c r="AP236" s="58"/>
      <c r="AQ236" s="58"/>
      <c r="AR236" s="58"/>
      <c r="AS236" s="58"/>
      <c r="AT236" s="58"/>
      <c r="AU236" s="58"/>
      <c r="AV236" s="58"/>
      <c r="AW236" s="58"/>
      <c r="AX236" s="58"/>
      <c r="AY236" s="58"/>
      <c r="AZ236" s="61"/>
      <c r="BA236" s="58"/>
      <c r="BB236" s="58"/>
      <c r="BC236" s="62"/>
      <c r="BD236" s="58"/>
      <c r="BE236" s="58"/>
      <c r="BF236" s="58"/>
      <c r="BG236" s="58"/>
      <c r="BH236" s="58"/>
      <c r="BI236" s="58"/>
      <c r="BJ236" s="58"/>
      <c r="BK236" s="58"/>
      <c r="BL236" s="58"/>
      <c r="BM236" s="58"/>
      <c r="BN236" s="58"/>
      <c r="BO236" s="58"/>
      <c r="BP236" s="58"/>
      <c r="BQ236" s="58"/>
      <c r="BR236" s="58"/>
      <c r="BS236" s="58"/>
      <c r="BT236" s="58"/>
      <c r="BU236" s="58"/>
      <c r="XES236" s="6" t="str">
        <f t="shared" si="6"/>
        <v/>
      </c>
    </row>
    <row r="237" spans="1:73 16373:16373" x14ac:dyDescent="0.2">
      <c r="A237" s="58"/>
      <c r="B237" s="57"/>
      <c r="C237" s="57"/>
      <c r="D237" s="57"/>
      <c r="E237" s="57"/>
      <c r="F237" s="58"/>
      <c r="G237" s="58"/>
      <c r="H237" s="58"/>
      <c r="I237" s="58"/>
      <c r="J237" s="58"/>
      <c r="K237" s="58"/>
      <c r="L237" s="58"/>
      <c r="M237" s="58"/>
      <c r="N237" s="58"/>
      <c r="O237" s="58"/>
      <c r="P237" s="58"/>
      <c r="Q237" s="57"/>
      <c r="R237" s="58"/>
      <c r="S237" s="58"/>
      <c r="T237" s="58"/>
      <c r="U237" s="58"/>
      <c r="V237" s="58"/>
      <c r="W237" s="58"/>
      <c r="X237" s="58"/>
      <c r="Y237" s="58"/>
      <c r="Z237" s="57"/>
      <c r="AA237" s="57"/>
      <c r="AB237" s="58"/>
      <c r="AC237" s="58"/>
      <c r="AD237" s="61"/>
      <c r="AE237" s="58"/>
      <c r="AF237" s="58"/>
      <c r="AG237" s="59"/>
      <c r="AH237" s="58"/>
      <c r="AI237" s="58"/>
      <c r="AJ237" s="58"/>
      <c r="AK237" s="63"/>
      <c r="AL237" s="63"/>
      <c r="AM237" s="63"/>
      <c r="AN237" s="63"/>
      <c r="AO237" s="58"/>
      <c r="AP237" s="58"/>
      <c r="AQ237" s="58"/>
      <c r="AR237" s="58"/>
      <c r="AS237" s="58"/>
      <c r="AT237" s="58"/>
      <c r="AU237" s="58"/>
      <c r="AV237" s="58"/>
      <c r="AW237" s="58"/>
      <c r="AX237" s="58"/>
      <c r="AY237" s="58"/>
      <c r="AZ237" s="61"/>
      <c r="BA237" s="58"/>
      <c r="BB237" s="58"/>
      <c r="BC237" s="62"/>
      <c r="BD237" s="58"/>
      <c r="BE237" s="58"/>
      <c r="BF237" s="58"/>
      <c r="BG237" s="58"/>
      <c r="BH237" s="58"/>
      <c r="BI237" s="58"/>
      <c r="BJ237" s="58"/>
      <c r="BK237" s="58"/>
      <c r="BL237" s="58"/>
      <c r="BM237" s="58"/>
      <c r="BN237" s="58"/>
      <c r="BO237" s="58"/>
      <c r="BP237" s="58"/>
      <c r="BQ237" s="58"/>
      <c r="BR237" s="58"/>
      <c r="BS237" s="58"/>
      <c r="BT237" s="58"/>
      <c r="BU237" s="58"/>
      <c r="XES237" s="6" t="str">
        <f t="shared" si="6"/>
        <v/>
      </c>
    </row>
    <row r="238" spans="1:73 16373:16373" x14ac:dyDescent="0.2">
      <c r="A238" s="58"/>
      <c r="B238" s="57"/>
      <c r="C238" s="57"/>
      <c r="D238" s="57"/>
      <c r="E238" s="57"/>
      <c r="F238" s="58"/>
      <c r="G238" s="58"/>
      <c r="H238" s="58"/>
      <c r="I238" s="58"/>
      <c r="J238" s="58"/>
      <c r="K238" s="58"/>
      <c r="L238" s="58"/>
      <c r="M238" s="58"/>
      <c r="N238" s="58"/>
      <c r="O238" s="58"/>
      <c r="P238" s="58"/>
      <c r="Q238" s="57"/>
      <c r="R238" s="58"/>
      <c r="S238" s="58"/>
      <c r="T238" s="58"/>
      <c r="U238" s="58"/>
      <c r="V238" s="58"/>
      <c r="W238" s="58"/>
      <c r="X238" s="58"/>
      <c r="Y238" s="58"/>
      <c r="Z238" s="57"/>
      <c r="AA238" s="57"/>
      <c r="AB238" s="58"/>
      <c r="AC238" s="58"/>
      <c r="AD238" s="61"/>
      <c r="AE238" s="58"/>
      <c r="AF238" s="58"/>
      <c r="AG238" s="59"/>
      <c r="AH238" s="58"/>
      <c r="AI238" s="58"/>
      <c r="AJ238" s="58"/>
      <c r="AK238" s="63"/>
      <c r="AL238" s="63"/>
      <c r="AM238" s="63"/>
      <c r="AN238" s="63"/>
      <c r="AO238" s="58"/>
      <c r="AP238" s="58"/>
      <c r="AQ238" s="58"/>
      <c r="AR238" s="58"/>
      <c r="AS238" s="58"/>
      <c r="AT238" s="58"/>
      <c r="AU238" s="58"/>
      <c r="AV238" s="58"/>
      <c r="AW238" s="58"/>
      <c r="AX238" s="58"/>
      <c r="AY238" s="58"/>
      <c r="AZ238" s="61"/>
      <c r="BA238" s="58"/>
      <c r="BB238" s="58"/>
      <c r="BC238" s="62"/>
      <c r="BD238" s="58"/>
      <c r="BE238" s="58"/>
      <c r="BF238" s="58"/>
      <c r="BG238" s="58"/>
      <c r="BH238" s="58"/>
      <c r="BI238" s="58"/>
      <c r="BJ238" s="58"/>
      <c r="BK238" s="58"/>
      <c r="BL238" s="58"/>
      <c r="BM238" s="58"/>
      <c r="BN238" s="58"/>
      <c r="BO238" s="58"/>
      <c r="BP238" s="58"/>
      <c r="BQ238" s="58"/>
      <c r="BR238" s="58"/>
      <c r="BS238" s="58"/>
      <c r="BT238" s="58"/>
      <c r="BU238" s="58"/>
      <c r="XES238" s="6" t="str">
        <f t="shared" si="6"/>
        <v/>
      </c>
    </row>
    <row r="239" spans="1:73 16373:16373" x14ac:dyDescent="0.2">
      <c r="A239" s="58"/>
      <c r="B239" s="57"/>
      <c r="C239" s="57"/>
      <c r="D239" s="57"/>
      <c r="E239" s="57"/>
      <c r="F239" s="58"/>
      <c r="G239" s="58"/>
      <c r="H239" s="58"/>
      <c r="I239" s="58"/>
      <c r="J239" s="58"/>
      <c r="K239" s="58"/>
      <c r="L239" s="58"/>
      <c r="M239" s="58"/>
      <c r="N239" s="58"/>
      <c r="O239" s="58"/>
      <c r="P239" s="58"/>
      <c r="Q239" s="57"/>
      <c r="R239" s="58"/>
      <c r="S239" s="58"/>
      <c r="T239" s="58"/>
      <c r="U239" s="58"/>
      <c r="V239" s="58"/>
      <c r="W239" s="58"/>
      <c r="X239" s="58"/>
      <c r="Y239" s="58"/>
      <c r="Z239" s="57"/>
      <c r="AA239" s="57"/>
      <c r="AB239" s="58"/>
      <c r="AC239" s="58"/>
      <c r="AD239" s="61"/>
      <c r="AE239" s="58"/>
      <c r="AF239" s="58"/>
      <c r="AG239" s="59"/>
      <c r="AH239" s="58"/>
      <c r="AI239" s="58"/>
      <c r="AJ239" s="58"/>
      <c r="AK239" s="63"/>
      <c r="AL239" s="63"/>
      <c r="AM239" s="63"/>
      <c r="AN239" s="63"/>
      <c r="AO239" s="58"/>
      <c r="AP239" s="58"/>
      <c r="AQ239" s="58"/>
      <c r="AR239" s="58"/>
      <c r="AS239" s="58"/>
      <c r="AT239" s="58"/>
      <c r="AU239" s="58"/>
      <c r="AV239" s="58"/>
      <c r="AW239" s="58"/>
      <c r="AX239" s="58"/>
      <c r="AY239" s="58"/>
      <c r="AZ239" s="61"/>
      <c r="BA239" s="58"/>
      <c r="BB239" s="58"/>
      <c r="BC239" s="62"/>
      <c r="BD239" s="58"/>
      <c r="BE239" s="58"/>
      <c r="BF239" s="58"/>
      <c r="BG239" s="58"/>
      <c r="BH239" s="58"/>
      <c r="BI239" s="58"/>
      <c r="BJ239" s="58"/>
      <c r="BK239" s="58"/>
      <c r="BL239" s="58"/>
      <c r="BM239" s="58"/>
      <c r="BN239" s="58"/>
      <c r="BO239" s="58"/>
      <c r="BP239" s="58"/>
      <c r="BQ239" s="58"/>
      <c r="BR239" s="58"/>
      <c r="BS239" s="58"/>
      <c r="BT239" s="58"/>
      <c r="BU239" s="58"/>
      <c r="XES239" s="6" t="str">
        <f t="shared" si="6"/>
        <v/>
      </c>
    </row>
    <row r="240" spans="1:73 16373:16373" x14ac:dyDescent="0.2">
      <c r="A240" s="58"/>
      <c r="B240" s="57"/>
      <c r="C240" s="57"/>
      <c r="D240" s="57"/>
      <c r="E240" s="57"/>
      <c r="F240" s="58"/>
      <c r="G240" s="58"/>
      <c r="H240" s="58"/>
      <c r="I240" s="58"/>
      <c r="J240" s="58"/>
      <c r="K240" s="58"/>
      <c r="L240" s="58"/>
      <c r="M240" s="58"/>
      <c r="N240" s="58"/>
      <c r="O240" s="58"/>
      <c r="P240" s="58"/>
      <c r="Q240" s="57"/>
      <c r="R240" s="58"/>
      <c r="S240" s="58"/>
      <c r="T240" s="58"/>
      <c r="U240" s="58"/>
      <c r="V240" s="58"/>
      <c r="W240" s="58"/>
      <c r="X240" s="58"/>
      <c r="Y240" s="58"/>
      <c r="Z240" s="57"/>
      <c r="AA240" s="57"/>
      <c r="AB240" s="58"/>
      <c r="AC240" s="58"/>
      <c r="AD240" s="61"/>
      <c r="AE240" s="58"/>
      <c r="AF240" s="58"/>
      <c r="AG240" s="59"/>
      <c r="AH240" s="58"/>
      <c r="AI240" s="58"/>
      <c r="AJ240" s="58"/>
      <c r="AK240" s="63"/>
      <c r="AL240" s="63"/>
      <c r="AM240" s="63"/>
      <c r="AN240" s="63"/>
      <c r="AO240" s="58"/>
      <c r="AP240" s="58"/>
      <c r="AQ240" s="58"/>
      <c r="AR240" s="58"/>
      <c r="AS240" s="58"/>
      <c r="AT240" s="58"/>
      <c r="AU240" s="58"/>
      <c r="AV240" s="58"/>
      <c r="AW240" s="58"/>
      <c r="AX240" s="58"/>
      <c r="AY240" s="58"/>
      <c r="AZ240" s="61"/>
      <c r="BA240" s="58"/>
      <c r="BB240" s="58"/>
      <c r="BC240" s="62"/>
      <c r="BD240" s="58"/>
      <c r="BE240" s="58"/>
      <c r="BF240" s="58"/>
      <c r="BG240" s="58"/>
      <c r="BH240" s="58"/>
      <c r="BI240" s="58"/>
      <c r="BJ240" s="58"/>
      <c r="BK240" s="58"/>
      <c r="BL240" s="58"/>
      <c r="BM240" s="58"/>
      <c r="BN240" s="58"/>
      <c r="BO240" s="58"/>
      <c r="BP240" s="58"/>
      <c r="BQ240" s="58"/>
      <c r="BR240" s="58"/>
      <c r="BS240" s="58"/>
      <c r="BT240" s="58"/>
      <c r="BU240" s="58"/>
      <c r="XES240" s="6" t="str">
        <f t="shared" si="6"/>
        <v/>
      </c>
    </row>
    <row r="241" spans="1:73 16373:16373" x14ac:dyDescent="0.2">
      <c r="A241" s="58"/>
      <c r="B241" s="57"/>
      <c r="C241" s="57"/>
      <c r="D241" s="57"/>
      <c r="E241" s="57"/>
      <c r="F241" s="58"/>
      <c r="G241" s="58"/>
      <c r="H241" s="58"/>
      <c r="I241" s="58"/>
      <c r="J241" s="58"/>
      <c r="K241" s="58"/>
      <c r="L241" s="58"/>
      <c r="M241" s="58"/>
      <c r="N241" s="58"/>
      <c r="O241" s="58"/>
      <c r="P241" s="58"/>
      <c r="Q241" s="57"/>
      <c r="R241" s="58"/>
      <c r="S241" s="58"/>
      <c r="T241" s="58"/>
      <c r="U241" s="58"/>
      <c r="V241" s="58"/>
      <c r="W241" s="58"/>
      <c r="X241" s="58"/>
      <c r="Y241" s="58"/>
      <c r="Z241" s="57"/>
      <c r="AA241" s="57"/>
      <c r="AB241" s="58"/>
      <c r="AC241" s="58"/>
      <c r="AD241" s="61"/>
      <c r="AE241" s="58"/>
      <c r="AF241" s="58"/>
      <c r="AG241" s="59"/>
      <c r="AH241" s="58"/>
      <c r="AI241" s="58"/>
      <c r="AJ241" s="58"/>
      <c r="AK241" s="63"/>
      <c r="AL241" s="63"/>
      <c r="AM241" s="63"/>
      <c r="AN241" s="63"/>
      <c r="AO241" s="58"/>
      <c r="AP241" s="58"/>
      <c r="AQ241" s="58"/>
      <c r="AR241" s="58"/>
      <c r="AS241" s="58"/>
      <c r="AT241" s="58"/>
      <c r="AU241" s="58"/>
      <c r="AV241" s="58"/>
      <c r="AW241" s="58"/>
      <c r="AX241" s="58"/>
      <c r="AY241" s="58"/>
      <c r="AZ241" s="61"/>
      <c r="BA241" s="58"/>
      <c r="BB241" s="58"/>
      <c r="BC241" s="62"/>
      <c r="BD241" s="58"/>
      <c r="BE241" s="58"/>
      <c r="BF241" s="58"/>
      <c r="BG241" s="58"/>
      <c r="BH241" s="58"/>
      <c r="BI241" s="58"/>
      <c r="BJ241" s="58"/>
      <c r="BK241" s="58"/>
      <c r="BL241" s="58"/>
      <c r="BM241" s="58"/>
      <c r="BN241" s="58"/>
      <c r="BO241" s="58"/>
      <c r="BP241" s="58"/>
      <c r="BQ241" s="58"/>
      <c r="BR241" s="58"/>
      <c r="BS241" s="58"/>
      <c r="BT241" s="58"/>
      <c r="BU241" s="58"/>
      <c r="XES241" s="6" t="str">
        <f t="shared" si="6"/>
        <v/>
      </c>
    </row>
    <row r="242" spans="1:73 16373:16373" x14ac:dyDescent="0.2">
      <c r="A242" s="58"/>
      <c r="B242" s="57"/>
      <c r="C242" s="57"/>
      <c r="D242" s="57"/>
      <c r="E242" s="57"/>
      <c r="F242" s="58"/>
      <c r="G242" s="58"/>
      <c r="H242" s="58"/>
      <c r="I242" s="58"/>
      <c r="J242" s="58"/>
      <c r="K242" s="58"/>
      <c r="L242" s="58"/>
      <c r="M242" s="58"/>
      <c r="N242" s="58"/>
      <c r="O242" s="58"/>
      <c r="P242" s="58"/>
      <c r="Q242" s="57"/>
      <c r="R242" s="58"/>
      <c r="S242" s="58"/>
      <c r="T242" s="58"/>
      <c r="U242" s="58"/>
      <c r="V242" s="58"/>
      <c r="W242" s="58"/>
      <c r="X242" s="58"/>
      <c r="Y242" s="58"/>
      <c r="Z242" s="57"/>
      <c r="AA242" s="57"/>
      <c r="AB242" s="58"/>
      <c r="AC242" s="58"/>
      <c r="AD242" s="61"/>
      <c r="AE242" s="58"/>
      <c r="AF242" s="58"/>
      <c r="AG242" s="59"/>
      <c r="AH242" s="58"/>
      <c r="AI242" s="58"/>
      <c r="AJ242" s="58"/>
      <c r="AK242" s="63"/>
      <c r="AL242" s="63"/>
      <c r="AM242" s="63"/>
      <c r="AN242" s="63"/>
      <c r="AO242" s="58"/>
      <c r="AP242" s="58"/>
      <c r="AQ242" s="58"/>
      <c r="AR242" s="58"/>
      <c r="AS242" s="58"/>
      <c r="AT242" s="58"/>
      <c r="AU242" s="58"/>
      <c r="AV242" s="58"/>
      <c r="AW242" s="58"/>
      <c r="AX242" s="58"/>
      <c r="AY242" s="58"/>
      <c r="AZ242" s="61"/>
      <c r="BA242" s="58"/>
      <c r="BB242" s="58"/>
      <c r="BC242" s="62"/>
      <c r="BD242" s="58"/>
      <c r="BE242" s="58"/>
      <c r="BF242" s="58"/>
      <c r="BG242" s="58"/>
      <c r="BH242" s="58"/>
      <c r="BI242" s="58"/>
      <c r="BJ242" s="58"/>
      <c r="BK242" s="58"/>
      <c r="BL242" s="58"/>
      <c r="BM242" s="58"/>
      <c r="BN242" s="58"/>
      <c r="BO242" s="58"/>
      <c r="BP242" s="58"/>
      <c r="BQ242" s="58"/>
      <c r="BR242" s="58"/>
      <c r="BS242" s="58"/>
      <c r="BT242" s="58"/>
      <c r="BU242" s="58"/>
      <c r="XES242" s="6" t="str">
        <f t="shared" si="6"/>
        <v/>
      </c>
    </row>
    <row r="243" spans="1:73 16373:16373" x14ac:dyDescent="0.2">
      <c r="A243" s="58"/>
      <c r="B243" s="57"/>
      <c r="C243" s="57"/>
      <c r="D243" s="57"/>
      <c r="E243" s="57"/>
      <c r="F243" s="58"/>
      <c r="G243" s="58"/>
      <c r="H243" s="58"/>
      <c r="I243" s="58"/>
      <c r="J243" s="58"/>
      <c r="K243" s="58"/>
      <c r="L243" s="58"/>
      <c r="M243" s="58"/>
      <c r="N243" s="58"/>
      <c r="O243" s="58"/>
      <c r="P243" s="58"/>
      <c r="Q243" s="57"/>
      <c r="R243" s="58"/>
      <c r="S243" s="58"/>
      <c r="T243" s="58"/>
      <c r="U243" s="58"/>
      <c r="V243" s="58"/>
      <c r="W243" s="58"/>
      <c r="X243" s="58"/>
      <c r="Y243" s="58"/>
      <c r="Z243" s="57"/>
      <c r="AA243" s="57"/>
      <c r="AB243" s="58"/>
      <c r="AC243" s="58"/>
      <c r="AD243" s="61"/>
      <c r="AE243" s="58"/>
      <c r="AF243" s="58"/>
      <c r="AG243" s="59"/>
      <c r="AH243" s="58"/>
      <c r="AI243" s="58"/>
      <c r="AJ243" s="58"/>
      <c r="AK243" s="63"/>
      <c r="AL243" s="63"/>
      <c r="AM243" s="63"/>
      <c r="AN243" s="63"/>
      <c r="AO243" s="58"/>
      <c r="AP243" s="58"/>
      <c r="AQ243" s="58"/>
      <c r="AR243" s="58"/>
      <c r="AS243" s="58"/>
      <c r="AT243" s="58"/>
      <c r="AU243" s="58"/>
      <c r="AV243" s="58"/>
      <c r="AW243" s="58"/>
      <c r="AX243" s="58"/>
      <c r="AY243" s="58"/>
      <c r="AZ243" s="61"/>
      <c r="BA243" s="58"/>
      <c r="BB243" s="58"/>
      <c r="BC243" s="62"/>
      <c r="BD243" s="58"/>
      <c r="BE243" s="58"/>
      <c r="BF243" s="58"/>
      <c r="BG243" s="58"/>
      <c r="BH243" s="58"/>
      <c r="BI243" s="58"/>
      <c r="BJ243" s="58"/>
      <c r="BK243" s="58"/>
      <c r="BL243" s="58"/>
      <c r="BM243" s="58"/>
      <c r="BN243" s="58"/>
      <c r="BO243" s="58"/>
      <c r="BP243" s="58"/>
      <c r="BQ243" s="58"/>
      <c r="BR243" s="58"/>
      <c r="BS243" s="58"/>
      <c r="BT243" s="58"/>
      <c r="BU243" s="58"/>
      <c r="XES243" s="6" t="str">
        <f t="shared" si="6"/>
        <v/>
      </c>
    </row>
    <row r="244" spans="1:73 16373:16373" x14ac:dyDescent="0.2">
      <c r="A244" s="58"/>
      <c r="B244" s="57"/>
      <c r="C244" s="57"/>
      <c r="D244" s="57"/>
      <c r="E244" s="57"/>
      <c r="F244" s="58"/>
      <c r="G244" s="58"/>
      <c r="H244" s="58"/>
      <c r="I244" s="58"/>
      <c r="J244" s="58"/>
      <c r="K244" s="58"/>
      <c r="L244" s="58"/>
      <c r="M244" s="58"/>
      <c r="N244" s="58"/>
      <c r="O244" s="58"/>
      <c r="P244" s="58"/>
      <c r="Q244" s="57"/>
      <c r="R244" s="58"/>
      <c r="S244" s="58"/>
      <c r="T244" s="58"/>
      <c r="U244" s="58"/>
      <c r="V244" s="58"/>
      <c r="W244" s="58"/>
      <c r="X244" s="58"/>
      <c r="Y244" s="58"/>
      <c r="Z244" s="57"/>
      <c r="AA244" s="57"/>
      <c r="AB244" s="58"/>
      <c r="AC244" s="58"/>
      <c r="AD244" s="61"/>
      <c r="AE244" s="58"/>
      <c r="AF244" s="58"/>
      <c r="AG244" s="59"/>
      <c r="AH244" s="58"/>
      <c r="AI244" s="58"/>
      <c r="AJ244" s="58"/>
      <c r="AK244" s="63"/>
      <c r="AL244" s="63"/>
      <c r="AM244" s="63"/>
      <c r="AN244" s="63"/>
      <c r="AO244" s="58"/>
      <c r="AP244" s="58"/>
      <c r="AQ244" s="58"/>
      <c r="AR244" s="58"/>
      <c r="AS244" s="58"/>
      <c r="AT244" s="58"/>
      <c r="AU244" s="58"/>
      <c r="AV244" s="58"/>
      <c r="AW244" s="58"/>
      <c r="AX244" s="58"/>
      <c r="AY244" s="58"/>
      <c r="AZ244" s="61"/>
      <c r="BA244" s="58"/>
      <c r="BB244" s="58"/>
      <c r="BC244" s="62"/>
      <c r="BD244" s="58"/>
      <c r="BE244" s="58"/>
      <c r="BF244" s="58"/>
      <c r="BG244" s="58"/>
      <c r="BH244" s="58"/>
      <c r="BI244" s="58"/>
      <c r="BJ244" s="58"/>
      <c r="BK244" s="58"/>
      <c r="BL244" s="58"/>
      <c r="BM244" s="58"/>
      <c r="BN244" s="58"/>
      <c r="BO244" s="58"/>
      <c r="BP244" s="58"/>
      <c r="BQ244" s="58"/>
      <c r="BR244" s="58"/>
      <c r="BS244" s="58"/>
      <c r="BT244" s="58"/>
      <c r="BU244" s="58"/>
      <c r="XES244" s="6" t="str">
        <f t="shared" si="6"/>
        <v/>
      </c>
    </row>
    <row r="245" spans="1:73 16373:16373" x14ac:dyDescent="0.2">
      <c r="A245" s="58"/>
      <c r="B245" s="57"/>
      <c r="C245" s="57"/>
      <c r="D245" s="57"/>
      <c r="E245" s="57"/>
      <c r="F245" s="58"/>
      <c r="G245" s="58"/>
      <c r="H245" s="58"/>
      <c r="I245" s="58"/>
      <c r="J245" s="58"/>
      <c r="K245" s="58"/>
      <c r="L245" s="58"/>
      <c r="M245" s="58"/>
      <c r="N245" s="58"/>
      <c r="O245" s="58"/>
      <c r="P245" s="58"/>
      <c r="Q245" s="57"/>
      <c r="R245" s="58"/>
      <c r="S245" s="58"/>
      <c r="T245" s="58"/>
      <c r="U245" s="58"/>
      <c r="V245" s="58"/>
      <c r="W245" s="58"/>
      <c r="X245" s="58"/>
      <c r="Y245" s="58"/>
      <c r="Z245" s="57"/>
      <c r="AA245" s="57"/>
      <c r="AB245" s="58"/>
      <c r="AC245" s="58"/>
      <c r="AD245" s="61"/>
      <c r="AE245" s="58"/>
      <c r="AF245" s="58"/>
      <c r="AG245" s="59"/>
      <c r="AH245" s="58"/>
      <c r="AI245" s="58"/>
      <c r="AJ245" s="58"/>
      <c r="AK245" s="63"/>
      <c r="AL245" s="63"/>
      <c r="AM245" s="63"/>
      <c r="AN245" s="63"/>
      <c r="AO245" s="58"/>
      <c r="AP245" s="58"/>
      <c r="AQ245" s="58"/>
      <c r="AR245" s="58"/>
      <c r="AS245" s="58"/>
      <c r="AT245" s="58"/>
      <c r="AU245" s="58"/>
      <c r="AV245" s="58"/>
      <c r="AW245" s="58"/>
      <c r="AX245" s="58"/>
      <c r="AY245" s="58"/>
      <c r="AZ245" s="61"/>
      <c r="BA245" s="58"/>
      <c r="BB245" s="58"/>
      <c r="BC245" s="62"/>
      <c r="BD245" s="58"/>
      <c r="BE245" s="58"/>
      <c r="BF245" s="58"/>
      <c r="BG245" s="58"/>
      <c r="BH245" s="58"/>
      <c r="BI245" s="58"/>
      <c r="BJ245" s="58"/>
      <c r="BK245" s="58"/>
      <c r="BL245" s="58"/>
      <c r="BM245" s="58"/>
      <c r="BN245" s="58"/>
      <c r="BO245" s="58"/>
      <c r="BP245" s="58"/>
      <c r="BQ245" s="58"/>
      <c r="BR245" s="58"/>
      <c r="BS245" s="58"/>
      <c r="BT245" s="58"/>
      <c r="BU245" s="58"/>
      <c r="XES245" s="6" t="str">
        <f t="shared" si="6"/>
        <v/>
      </c>
    </row>
    <row r="246" spans="1:73 16373:16373" x14ac:dyDescent="0.2">
      <c r="A246" s="58"/>
      <c r="B246" s="57"/>
      <c r="C246" s="57"/>
      <c r="D246" s="57"/>
      <c r="E246" s="57"/>
      <c r="F246" s="58"/>
      <c r="G246" s="58"/>
      <c r="H246" s="58"/>
      <c r="I246" s="58"/>
      <c r="J246" s="58"/>
      <c r="K246" s="58"/>
      <c r="L246" s="58"/>
      <c r="M246" s="58"/>
      <c r="N246" s="58"/>
      <c r="O246" s="58"/>
      <c r="P246" s="58"/>
      <c r="Q246" s="57"/>
      <c r="R246" s="58"/>
      <c r="S246" s="58"/>
      <c r="T246" s="58"/>
      <c r="U246" s="58"/>
      <c r="V246" s="58"/>
      <c r="W246" s="58"/>
      <c r="X246" s="58"/>
      <c r="Y246" s="58"/>
      <c r="Z246" s="57"/>
      <c r="AA246" s="57"/>
      <c r="AB246" s="58"/>
      <c r="AC246" s="58"/>
      <c r="AD246" s="61"/>
      <c r="AE246" s="58"/>
      <c r="AF246" s="58"/>
      <c r="AG246" s="59"/>
      <c r="AH246" s="58"/>
      <c r="AI246" s="58"/>
      <c r="AJ246" s="58"/>
      <c r="AK246" s="63"/>
      <c r="AL246" s="63"/>
      <c r="AM246" s="63"/>
      <c r="AN246" s="63"/>
      <c r="AO246" s="58"/>
      <c r="AP246" s="58"/>
      <c r="AQ246" s="58"/>
      <c r="AR246" s="58"/>
      <c r="AS246" s="58"/>
      <c r="AT246" s="58"/>
      <c r="AU246" s="58"/>
      <c r="AV246" s="58"/>
      <c r="AW246" s="58"/>
      <c r="AX246" s="58"/>
      <c r="AY246" s="58"/>
      <c r="AZ246" s="61"/>
      <c r="BA246" s="58"/>
      <c r="BB246" s="58"/>
      <c r="BC246" s="62"/>
      <c r="BD246" s="58"/>
      <c r="BE246" s="58"/>
      <c r="BF246" s="58"/>
      <c r="BG246" s="58"/>
      <c r="BH246" s="58"/>
      <c r="BI246" s="58"/>
      <c r="BJ246" s="58"/>
      <c r="BK246" s="58"/>
      <c r="BL246" s="58"/>
      <c r="BM246" s="58"/>
      <c r="BN246" s="58"/>
      <c r="BO246" s="58"/>
      <c r="BP246" s="58"/>
      <c r="BQ246" s="58"/>
      <c r="BR246" s="58"/>
      <c r="BS246" s="58"/>
      <c r="BT246" s="58"/>
      <c r="BU246" s="58"/>
      <c r="XES246" s="6" t="str">
        <f t="shared" si="6"/>
        <v/>
      </c>
    </row>
    <row r="247" spans="1:73 16373:16373" x14ac:dyDescent="0.2">
      <c r="A247" s="58"/>
      <c r="B247" s="57"/>
      <c r="C247" s="57"/>
      <c r="D247" s="57"/>
      <c r="E247" s="57"/>
      <c r="F247" s="58"/>
      <c r="G247" s="58"/>
      <c r="H247" s="58"/>
      <c r="I247" s="58"/>
      <c r="J247" s="58"/>
      <c r="K247" s="58"/>
      <c r="L247" s="58"/>
      <c r="M247" s="58"/>
      <c r="N247" s="58"/>
      <c r="O247" s="58"/>
      <c r="P247" s="58"/>
      <c r="Q247" s="57"/>
      <c r="R247" s="58"/>
      <c r="S247" s="58"/>
      <c r="T247" s="58"/>
      <c r="U247" s="58"/>
      <c r="V247" s="58"/>
      <c r="W247" s="58"/>
      <c r="X247" s="58"/>
      <c r="Y247" s="58"/>
      <c r="Z247" s="57"/>
      <c r="AA247" s="57"/>
      <c r="AB247" s="58"/>
      <c r="AC247" s="58"/>
      <c r="AD247" s="61"/>
      <c r="AE247" s="58"/>
      <c r="AF247" s="58"/>
      <c r="AG247" s="59"/>
      <c r="AH247" s="58"/>
      <c r="AI247" s="58"/>
      <c r="AJ247" s="58"/>
      <c r="AK247" s="63"/>
      <c r="AL247" s="63"/>
      <c r="AM247" s="63"/>
      <c r="AN247" s="63"/>
      <c r="AO247" s="58"/>
      <c r="AP247" s="58"/>
      <c r="AQ247" s="58"/>
      <c r="AR247" s="58"/>
      <c r="AS247" s="58"/>
      <c r="AT247" s="58"/>
      <c r="AU247" s="58"/>
      <c r="AV247" s="58"/>
      <c r="AW247" s="58"/>
      <c r="AX247" s="58"/>
      <c r="AY247" s="58"/>
      <c r="AZ247" s="61"/>
      <c r="BA247" s="58"/>
      <c r="BB247" s="58"/>
      <c r="BC247" s="62"/>
      <c r="BD247" s="58"/>
      <c r="BE247" s="58"/>
      <c r="BF247" s="58"/>
      <c r="BG247" s="58"/>
      <c r="BH247" s="58"/>
      <c r="BI247" s="58"/>
      <c r="BJ247" s="58"/>
      <c r="BK247" s="58"/>
      <c r="BL247" s="58"/>
      <c r="BM247" s="58"/>
      <c r="BN247" s="58"/>
      <c r="BO247" s="58"/>
      <c r="BP247" s="58"/>
      <c r="BQ247" s="58"/>
      <c r="BR247" s="58"/>
      <c r="BS247" s="58"/>
      <c r="BT247" s="58"/>
      <c r="BU247" s="58"/>
      <c r="XES247" s="6" t="str">
        <f t="shared" si="6"/>
        <v/>
      </c>
    </row>
    <row r="248" spans="1:73 16373:16373" x14ac:dyDescent="0.2">
      <c r="A248" s="58"/>
      <c r="B248" s="57"/>
      <c r="C248" s="57"/>
      <c r="D248" s="57"/>
      <c r="E248" s="57"/>
      <c r="F248" s="58"/>
      <c r="G248" s="58"/>
      <c r="H248" s="58"/>
      <c r="I248" s="58"/>
      <c r="J248" s="58"/>
      <c r="K248" s="58"/>
      <c r="L248" s="58"/>
      <c r="M248" s="58"/>
      <c r="N248" s="58"/>
      <c r="O248" s="58"/>
      <c r="P248" s="58"/>
      <c r="Q248" s="57"/>
      <c r="R248" s="58"/>
      <c r="S248" s="58"/>
      <c r="T248" s="58"/>
      <c r="U248" s="58"/>
      <c r="V248" s="58"/>
      <c r="W248" s="58"/>
      <c r="X248" s="58"/>
      <c r="Y248" s="58"/>
      <c r="Z248" s="57"/>
      <c r="AA248" s="57"/>
      <c r="AB248" s="58"/>
      <c r="AC248" s="58"/>
      <c r="AD248" s="61"/>
      <c r="AE248" s="58"/>
      <c r="AF248" s="58"/>
      <c r="AG248" s="59"/>
      <c r="AH248" s="58"/>
      <c r="AI248" s="58"/>
      <c r="AJ248" s="58"/>
      <c r="AK248" s="63"/>
      <c r="AL248" s="63"/>
      <c r="AM248" s="63"/>
      <c r="AN248" s="63"/>
      <c r="AO248" s="58"/>
      <c r="AP248" s="58"/>
      <c r="AQ248" s="58"/>
      <c r="AR248" s="58"/>
      <c r="AS248" s="58"/>
      <c r="AT248" s="58"/>
      <c r="AU248" s="58"/>
      <c r="AV248" s="58"/>
      <c r="AW248" s="58"/>
      <c r="AX248" s="58"/>
      <c r="AY248" s="58"/>
      <c r="AZ248" s="61"/>
      <c r="BA248" s="58"/>
      <c r="BB248" s="58"/>
      <c r="BC248" s="62"/>
      <c r="BD248" s="58"/>
      <c r="BE248" s="58"/>
      <c r="BF248" s="58"/>
      <c r="BG248" s="58"/>
      <c r="BH248" s="58"/>
      <c r="BI248" s="58"/>
      <c r="BJ248" s="58"/>
      <c r="BK248" s="58"/>
      <c r="BL248" s="58"/>
      <c r="BM248" s="58"/>
      <c r="BN248" s="58"/>
      <c r="BO248" s="58"/>
      <c r="BP248" s="58"/>
      <c r="BQ248" s="58"/>
      <c r="BR248" s="58"/>
      <c r="BS248" s="58"/>
      <c r="BT248" s="58"/>
      <c r="BU248" s="58"/>
      <c r="XES248" s="6" t="str">
        <f t="shared" si="6"/>
        <v/>
      </c>
    </row>
    <row r="249" spans="1:73 16373:16373" x14ac:dyDescent="0.2">
      <c r="A249" s="58"/>
      <c r="B249" s="57"/>
      <c r="C249" s="57"/>
      <c r="D249" s="57"/>
      <c r="E249" s="57"/>
      <c r="F249" s="58"/>
      <c r="G249" s="58"/>
      <c r="H249" s="58"/>
      <c r="I249" s="58"/>
      <c r="J249" s="58"/>
      <c r="K249" s="58"/>
      <c r="L249" s="58"/>
      <c r="M249" s="58"/>
      <c r="N249" s="58"/>
      <c r="O249" s="58"/>
      <c r="P249" s="58"/>
      <c r="Q249" s="57"/>
      <c r="R249" s="58"/>
      <c r="S249" s="58"/>
      <c r="T249" s="58"/>
      <c r="U249" s="58"/>
      <c r="V249" s="58"/>
      <c r="W249" s="58"/>
      <c r="X249" s="58"/>
      <c r="Y249" s="58"/>
      <c r="Z249" s="57"/>
      <c r="AA249" s="57"/>
      <c r="AB249" s="58"/>
      <c r="AC249" s="58"/>
      <c r="AD249" s="61"/>
      <c r="AE249" s="58"/>
      <c r="AF249" s="58"/>
      <c r="AG249" s="59"/>
      <c r="AH249" s="58"/>
      <c r="AI249" s="58"/>
      <c r="AJ249" s="58"/>
      <c r="AK249" s="63"/>
      <c r="AL249" s="63"/>
      <c r="AM249" s="63"/>
      <c r="AN249" s="63"/>
      <c r="AO249" s="58"/>
      <c r="AP249" s="58"/>
      <c r="AQ249" s="58"/>
      <c r="AR249" s="58"/>
      <c r="AS249" s="58"/>
      <c r="AT249" s="58"/>
      <c r="AU249" s="58"/>
      <c r="AV249" s="58"/>
      <c r="AW249" s="58"/>
      <c r="AX249" s="58"/>
      <c r="AY249" s="58"/>
      <c r="AZ249" s="61"/>
      <c r="BA249" s="58"/>
      <c r="BB249" s="58"/>
      <c r="BC249" s="62"/>
      <c r="BD249" s="58"/>
      <c r="BE249" s="58"/>
      <c r="BF249" s="58"/>
      <c r="BG249" s="58"/>
      <c r="BH249" s="58"/>
      <c r="BI249" s="58"/>
      <c r="BJ249" s="58"/>
      <c r="BK249" s="58"/>
      <c r="BL249" s="58"/>
      <c r="BM249" s="58"/>
      <c r="BN249" s="58"/>
      <c r="BO249" s="58"/>
      <c r="BP249" s="58"/>
      <c r="BQ249" s="58"/>
      <c r="BR249" s="58"/>
      <c r="BS249" s="58"/>
      <c r="BT249" s="58"/>
      <c r="BU249" s="58"/>
      <c r="XES249" s="6" t="str">
        <f t="shared" si="6"/>
        <v/>
      </c>
    </row>
    <row r="250" spans="1:73 16373:16373" x14ac:dyDescent="0.2">
      <c r="A250" s="58"/>
      <c r="B250" s="57"/>
      <c r="C250" s="57"/>
      <c r="D250" s="57"/>
      <c r="E250" s="57"/>
      <c r="F250" s="58"/>
      <c r="G250" s="58"/>
      <c r="H250" s="58"/>
      <c r="I250" s="58"/>
      <c r="J250" s="58"/>
      <c r="K250" s="58"/>
      <c r="L250" s="58"/>
      <c r="M250" s="58"/>
      <c r="N250" s="58"/>
      <c r="O250" s="58"/>
      <c r="P250" s="58"/>
      <c r="Q250" s="57"/>
      <c r="R250" s="58"/>
      <c r="S250" s="58"/>
      <c r="T250" s="58"/>
      <c r="U250" s="58"/>
      <c r="V250" s="58"/>
      <c r="W250" s="58"/>
      <c r="X250" s="58"/>
      <c r="Y250" s="58"/>
      <c r="Z250" s="57"/>
      <c r="AA250" s="57"/>
      <c r="AB250" s="58"/>
      <c r="AC250" s="58"/>
      <c r="AD250" s="61"/>
      <c r="AE250" s="58"/>
      <c r="AF250" s="58"/>
      <c r="AG250" s="59"/>
      <c r="AH250" s="58"/>
      <c r="AI250" s="58"/>
      <c r="AJ250" s="58"/>
      <c r="AK250" s="63"/>
      <c r="AL250" s="63"/>
      <c r="AM250" s="63"/>
      <c r="AN250" s="63"/>
      <c r="AO250" s="58"/>
      <c r="AP250" s="58"/>
      <c r="AQ250" s="58"/>
      <c r="AR250" s="58"/>
      <c r="AS250" s="58"/>
      <c r="AT250" s="58"/>
      <c r="AU250" s="58"/>
      <c r="AV250" s="58"/>
      <c r="AW250" s="58"/>
      <c r="AX250" s="58"/>
      <c r="AY250" s="58"/>
      <c r="AZ250" s="61"/>
      <c r="BA250" s="58"/>
      <c r="BB250" s="58"/>
      <c r="BC250" s="62"/>
      <c r="BD250" s="58"/>
      <c r="BE250" s="58"/>
      <c r="BF250" s="58"/>
      <c r="BG250" s="58"/>
      <c r="BH250" s="58"/>
      <c r="BI250" s="58"/>
      <c r="BJ250" s="58"/>
      <c r="BK250" s="58"/>
      <c r="BL250" s="58"/>
      <c r="BM250" s="58"/>
      <c r="BN250" s="58"/>
      <c r="BO250" s="58"/>
      <c r="BP250" s="58"/>
      <c r="BQ250" s="58"/>
      <c r="BR250" s="58"/>
      <c r="BS250" s="58"/>
      <c r="BT250" s="58"/>
      <c r="BU250" s="58"/>
      <c r="XES250" s="6" t="str">
        <f t="shared" si="6"/>
        <v/>
      </c>
    </row>
    <row r="251" spans="1:73 16373:16373" x14ac:dyDescent="0.2">
      <c r="A251" s="58"/>
      <c r="B251" s="57"/>
      <c r="C251" s="57"/>
      <c r="D251" s="57"/>
      <c r="E251" s="57"/>
      <c r="F251" s="58"/>
      <c r="G251" s="58"/>
      <c r="H251" s="58"/>
      <c r="I251" s="58"/>
      <c r="J251" s="58"/>
      <c r="K251" s="58"/>
      <c r="L251" s="58"/>
      <c r="M251" s="58"/>
      <c r="N251" s="58"/>
      <c r="O251" s="58"/>
      <c r="P251" s="58"/>
      <c r="Q251" s="57"/>
      <c r="R251" s="58"/>
      <c r="S251" s="58"/>
      <c r="T251" s="58"/>
      <c r="U251" s="58"/>
      <c r="V251" s="58"/>
      <c r="W251" s="58"/>
      <c r="X251" s="58"/>
      <c r="Y251" s="58"/>
      <c r="Z251" s="57"/>
      <c r="AA251" s="57"/>
      <c r="AB251" s="58"/>
      <c r="AC251" s="58"/>
      <c r="AD251" s="61"/>
      <c r="AE251" s="58"/>
      <c r="AF251" s="58"/>
      <c r="AG251" s="59"/>
      <c r="AH251" s="58"/>
      <c r="AI251" s="58"/>
      <c r="AJ251" s="58"/>
      <c r="AK251" s="63"/>
      <c r="AL251" s="63"/>
      <c r="AM251" s="63"/>
      <c r="AN251" s="63"/>
      <c r="AO251" s="58"/>
      <c r="AP251" s="58"/>
      <c r="AQ251" s="58"/>
      <c r="AR251" s="58"/>
      <c r="AS251" s="58"/>
      <c r="AT251" s="58"/>
      <c r="AU251" s="58"/>
      <c r="AV251" s="58"/>
      <c r="AW251" s="58"/>
      <c r="AX251" s="58"/>
      <c r="AY251" s="58"/>
      <c r="AZ251" s="61"/>
      <c r="BA251" s="58"/>
      <c r="BB251" s="58"/>
      <c r="BC251" s="62"/>
      <c r="BD251" s="58"/>
      <c r="BE251" s="58"/>
      <c r="BF251" s="58"/>
      <c r="BG251" s="58"/>
      <c r="BH251" s="58"/>
      <c r="BI251" s="58"/>
      <c r="BJ251" s="58"/>
      <c r="BK251" s="58"/>
      <c r="BL251" s="58"/>
      <c r="BM251" s="58"/>
      <c r="BN251" s="58"/>
      <c r="BO251" s="58"/>
      <c r="BP251" s="58"/>
      <c r="BQ251" s="58"/>
      <c r="BR251" s="58"/>
      <c r="BS251" s="58"/>
      <c r="BT251" s="58"/>
      <c r="BU251" s="58"/>
      <c r="XES251" s="6" t="str">
        <f t="shared" si="6"/>
        <v/>
      </c>
    </row>
    <row r="252" spans="1:73 16373:16373" x14ac:dyDescent="0.2">
      <c r="A252" s="58"/>
      <c r="B252" s="57"/>
      <c r="C252" s="57"/>
      <c r="D252" s="57"/>
      <c r="E252" s="57"/>
      <c r="F252" s="58"/>
      <c r="G252" s="58"/>
      <c r="H252" s="58"/>
      <c r="I252" s="58"/>
      <c r="J252" s="58"/>
      <c r="K252" s="58"/>
      <c r="L252" s="58"/>
      <c r="M252" s="58"/>
      <c r="N252" s="58"/>
      <c r="O252" s="58"/>
      <c r="P252" s="58"/>
      <c r="Q252" s="57"/>
      <c r="R252" s="58"/>
      <c r="S252" s="58"/>
      <c r="T252" s="58"/>
      <c r="U252" s="58"/>
      <c r="V252" s="58"/>
      <c r="W252" s="58"/>
      <c r="X252" s="58"/>
      <c r="Y252" s="58"/>
      <c r="Z252" s="57"/>
      <c r="AA252" s="57"/>
      <c r="AB252" s="58"/>
      <c r="AC252" s="58"/>
      <c r="AD252" s="61"/>
      <c r="AE252" s="58"/>
      <c r="AF252" s="58"/>
      <c r="AG252" s="59"/>
      <c r="AH252" s="58"/>
      <c r="AI252" s="58"/>
      <c r="AJ252" s="58"/>
      <c r="AK252" s="63"/>
      <c r="AL252" s="63"/>
      <c r="AM252" s="63"/>
      <c r="AN252" s="63"/>
      <c r="AO252" s="58"/>
      <c r="AP252" s="58"/>
      <c r="AQ252" s="58"/>
      <c r="AR252" s="58"/>
      <c r="AS252" s="58"/>
      <c r="AT252" s="58"/>
      <c r="AU252" s="58"/>
      <c r="AV252" s="58"/>
      <c r="AW252" s="58"/>
      <c r="AX252" s="58"/>
      <c r="AY252" s="58"/>
      <c r="AZ252" s="61"/>
      <c r="BA252" s="58"/>
      <c r="BB252" s="58"/>
      <c r="BC252" s="62"/>
      <c r="BD252" s="58"/>
      <c r="BE252" s="58"/>
      <c r="BF252" s="58"/>
      <c r="BG252" s="58"/>
      <c r="BH252" s="58"/>
      <c r="BI252" s="58"/>
      <c r="BJ252" s="58"/>
      <c r="BK252" s="58"/>
      <c r="BL252" s="58"/>
      <c r="BM252" s="58"/>
      <c r="BN252" s="58"/>
      <c r="BO252" s="58"/>
      <c r="BP252" s="58"/>
      <c r="BQ252" s="58"/>
      <c r="BR252" s="58"/>
      <c r="BS252" s="58"/>
      <c r="BT252" s="58"/>
      <c r="BU252" s="58"/>
      <c r="XES252" s="6" t="str">
        <f t="shared" si="6"/>
        <v/>
      </c>
    </row>
    <row r="253" spans="1:73 16373:16373" x14ac:dyDescent="0.2">
      <c r="A253" s="58"/>
      <c r="B253" s="57"/>
      <c r="C253" s="57"/>
      <c r="D253" s="57"/>
      <c r="E253" s="57"/>
      <c r="F253" s="58"/>
      <c r="G253" s="58"/>
      <c r="H253" s="58"/>
      <c r="I253" s="58"/>
      <c r="J253" s="58"/>
      <c r="K253" s="58"/>
      <c r="L253" s="58"/>
      <c r="M253" s="58"/>
      <c r="N253" s="58"/>
      <c r="O253" s="58"/>
      <c r="P253" s="58"/>
      <c r="Q253" s="57"/>
      <c r="R253" s="58"/>
      <c r="S253" s="58"/>
      <c r="T253" s="58"/>
      <c r="U253" s="58"/>
      <c r="V253" s="58"/>
      <c r="W253" s="58"/>
      <c r="X253" s="58"/>
      <c r="Y253" s="58"/>
      <c r="Z253" s="57"/>
      <c r="AA253" s="57"/>
      <c r="AB253" s="58"/>
      <c r="AC253" s="58"/>
      <c r="AD253" s="61"/>
      <c r="AE253" s="58"/>
      <c r="AF253" s="58"/>
      <c r="AG253" s="59"/>
      <c r="AH253" s="58"/>
      <c r="AI253" s="58"/>
      <c r="AJ253" s="58"/>
      <c r="AK253" s="63"/>
      <c r="AL253" s="63"/>
      <c r="AM253" s="63"/>
      <c r="AN253" s="63"/>
      <c r="AO253" s="58"/>
      <c r="AP253" s="58"/>
      <c r="AQ253" s="58"/>
      <c r="AR253" s="58"/>
      <c r="AS253" s="58"/>
      <c r="AT253" s="58"/>
      <c r="AU253" s="58"/>
      <c r="AV253" s="58"/>
      <c r="AW253" s="58"/>
      <c r="AX253" s="58"/>
      <c r="AY253" s="58"/>
      <c r="AZ253" s="61"/>
      <c r="BA253" s="58"/>
      <c r="BB253" s="58"/>
      <c r="BC253" s="62"/>
      <c r="BD253" s="58"/>
      <c r="BE253" s="58"/>
      <c r="BF253" s="58"/>
      <c r="BG253" s="58"/>
      <c r="BH253" s="58"/>
      <c r="BI253" s="58"/>
      <c r="BJ253" s="58"/>
      <c r="BK253" s="58"/>
      <c r="BL253" s="58"/>
      <c r="BM253" s="58"/>
      <c r="BN253" s="58"/>
      <c r="BO253" s="58"/>
      <c r="BP253" s="58"/>
      <c r="BQ253" s="58"/>
      <c r="BR253" s="58"/>
      <c r="BS253" s="58"/>
      <c r="BT253" s="58"/>
      <c r="BU253" s="58"/>
      <c r="XES253" s="6" t="str">
        <f t="shared" si="6"/>
        <v/>
      </c>
    </row>
    <row r="254" spans="1:73 16373:16373" x14ac:dyDescent="0.2">
      <c r="A254" s="58"/>
      <c r="B254" s="57"/>
      <c r="C254" s="57"/>
      <c r="D254" s="57"/>
      <c r="E254" s="57"/>
      <c r="F254" s="58"/>
      <c r="G254" s="58"/>
      <c r="H254" s="58"/>
      <c r="I254" s="58"/>
      <c r="J254" s="58"/>
      <c r="K254" s="58"/>
      <c r="L254" s="58"/>
      <c r="M254" s="58"/>
      <c r="N254" s="58"/>
      <c r="O254" s="58"/>
      <c r="P254" s="58"/>
      <c r="Q254" s="57"/>
      <c r="R254" s="58"/>
      <c r="S254" s="58"/>
      <c r="T254" s="58"/>
      <c r="U254" s="58"/>
      <c r="V254" s="58"/>
      <c r="W254" s="58"/>
      <c r="X254" s="58"/>
      <c r="Y254" s="58"/>
      <c r="Z254" s="57"/>
      <c r="AA254" s="57"/>
      <c r="AB254" s="58"/>
      <c r="AC254" s="58"/>
      <c r="AD254" s="61"/>
      <c r="AE254" s="58"/>
      <c r="AF254" s="58"/>
      <c r="AG254" s="59"/>
      <c r="AH254" s="58"/>
      <c r="AI254" s="58"/>
      <c r="AJ254" s="58"/>
      <c r="AK254" s="63"/>
      <c r="AL254" s="63"/>
      <c r="AM254" s="63"/>
      <c r="AN254" s="63"/>
      <c r="AO254" s="58"/>
      <c r="AP254" s="58"/>
      <c r="AQ254" s="58"/>
      <c r="AR254" s="58"/>
      <c r="AS254" s="58"/>
      <c r="AT254" s="58"/>
      <c r="AU254" s="58"/>
      <c r="AV254" s="58"/>
      <c r="AW254" s="58"/>
      <c r="AX254" s="58"/>
      <c r="AY254" s="58"/>
      <c r="AZ254" s="61"/>
      <c r="BA254" s="58"/>
      <c r="BB254" s="58"/>
      <c r="BC254" s="62"/>
      <c r="BD254" s="58"/>
      <c r="BE254" s="58"/>
      <c r="BF254" s="58"/>
      <c r="BG254" s="58"/>
      <c r="BH254" s="58"/>
      <c r="BI254" s="58"/>
      <c r="BJ254" s="58"/>
      <c r="BK254" s="58"/>
      <c r="BL254" s="58"/>
      <c r="BM254" s="58"/>
      <c r="BN254" s="58"/>
      <c r="BO254" s="58"/>
      <c r="BP254" s="58"/>
      <c r="BQ254" s="58"/>
      <c r="BR254" s="58"/>
      <c r="BS254" s="58"/>
      <c r="BT254" s="58"/>
      <c r="BU254" s="58"/>
      <c r="XES254" s="6" t="str">
        <f t="shared" si="6"/>
        <v/>
      </c>
    </row>
    <row r="255" spans="1:73 16373:16373" x14ac:dyDescent="0.2">
      <c r="A255" s="58"/>
      <c r="B255" s="57"/>
      <c r="C255" s="57"/>
      <c r="D255" s="57"/>
      <c r="E255" s="57"/>
      <c r="F255" s="58"/>
      <c r="G255" s="58"/>
      <c r="H255" s="58"/>
      <c r="I255" s="58"/>
      <c r="J255" s="58"/>
      <c r="K255" s="58"/>
      <c r="L255" s="58"/>
      <c r="M255" s="58"/>
      <c r="N255" s="58"/>
      <c r="O255" s="58"/>
      <c r="P255" s="58"/>
      <c r="Q255" s="57"/>
      <c r="R255" s="58"/>
      <c r="S255" s="58"/>
      <c r="T255" s="58"/>
      <c r="U255" s="58"/>
      <c r="V255" s="58"/>
      <c r="W255" s="58"/>
      <c r="X255" s="58"/>
      <c r="Y255" s="58"/>
      <c r="Z255" s="57"/>
      <c r="AA255" s="57"/>
      <c r="AB255" s="58"/>
      <c r="AC255" s="58"/>
      <c r="AD255" s="61"/>
      <c r="AE255" s="58"/>
      <c r="AF255" s="58"/>
      <c r="AG255" s="59"/>
      <c r="AH255" s="58"/>
      <c r="AI255" s="58"/>
      <c r="AJ255" s="58"/>
      <c r="AK255" s="63"/>
      <c r="AL255" s="63"/>
      <c r="AM255" s="63"/>
      <c r="AN255" s="63"/>
      <c r="AO255" s="58"/>
      <c r="AP255" s="58"/>
      <c r="AQ255" s="58"/>
      <c r="AR255" s="58"/>
      <c r="AS255" s="58"/>
      <c r="AT255" s="58"/>
      <c r="AU255" s="58"/>
      <c r="AV255" s="58"/>
      <c r="AW255" s="58"/>
      <c r="AX255" s="58"/>
      <c r="AY255" s="58"/>
      <c r="AZ255" s="61"/>
      <c r="BA255" s="58"/>
      <c r="BB255" s="58"/>
      <c r="BC255" s="62"/>
      <c r="BD255" s="58"/>
      <c r="BE255" s="58"/>
      <c r="BF255" s="58"/>
      <c r="BG255" s="58"/>
      <c r="BH255" s="58"/>
      <c r="BI255" s="58"/>
      <c r="BJ255" s="58"/>
      <c r="BK255" s="58"/>
      <c r="BL255" s="58"/>
      <c r="BM255" s="58"/>
      <c r="BN255" s="58"/>
      <c r="BO255" s="58"/>
      <c r="BP255" s="58"/>
      <c r="BQ255" s="58"/>
      <c r="BR255" s="58"/>
      <c r="BS255" s="58"/>
      <c r="BT255" s="58"/>
      <c r="BU255" s="58"/>
      <c r="XES255" s="6" t="str">
        <f t="shared" si="6"/>
        <v/>
      </c>
    </row>
    <row r="256" spans="1:73 16373:16373" x14ac:dyDescent="0.2">
      <c r="A256" s="58"/>
      <c r="B256" s="57"/>
      <c r="C256" s="57"/>
      <c r="D256" s="57"/>
      <c r="E256" s="57"/>
      <c r="F256" s="58"/>
      <c r="G256" s="58"/>
      <c r="H256" s="58"/>
      <c r="I256" s="58"/>
      <c r="J256" s="58"/>
      <c r="K256" s="58"/>
      <c r="L256" s="58"/>
      <c r="M256" s="58"/>
      <c r="N256" s="58"/>
      <c r="O256" s="58"/>
      <c r="P256" s="58"/>
      <c r="Q256" s="57"/>
      <c r="R256" s="58"/>
      <c r="S256" s="58"/>
      <c r="T256" s="58"/>
      <c r="U256" s="58"/>
      <c r="V256" s="58"/>
      <c r="W256" s="58"/>
      <c r="X256" s="58"/>
      <c r="Y256" s="58"/>
      <c r="Z256" s="57"/>
      <c r="AA256" s="57"/>
      <c r="AB256" s="58"/>
      <c r="AC256" s="58"/>
      <c r="AD256" s="61"/>
      <c r="AE256" s="58"/>
      <c r="AF256" s="58"/>
      <c r="AG256" s="59"/>
      <c r="AH256" s="58"/>
      <c r="AI256" s="58"/>
      <c r="AJ256" s="58"/>
      <c r="AK256" s="63"/>
      <c r="AL256" s="63"/>
      <c r="AM256" s="63"/>
      <c r="AN256" s="63"/>
      <c r="AO256" s="58"/>
      <c r="AP256" s="58"/>
      <c r="AQ256" s="58"/>
      <c r="AR256" s="58"/>
      <c r="AS256" s="58"/>
      <c r="AT256" s="58"/>
      <c r="AU256" s="58"/>
      <c r="AV256" s="58"/>
      <c r="AW256" s="58"/>
      <c r="AX256" s="58"/>
      <c r="AY256" s="58"/>
      <c r="AZ256" s="61"/>
      <c r="BA256" s="58"/>
      <c r="BB256" s="58"/>
      <c r="BC256" s="62"/>
      <c r="BD256" s="58"/>
      <c r="BE256" s="58"/>
      <c r="BF256" s="58"/>
      <c r="BG256" s="58"/>
      <c r="BH256" s="58"/>
      <c r="BI256" s="58"/>
      <c r="BJ256" s="58"/>
      <c r="BK256" s="58"/>
      <c r="BL256" s="58"/>
      <c r="BM256" s="58"/>
      <c r="BN256" s="58"/>
      <c r="BO256" s="58"/>
      <c r="BP256" s="58"/>
      <c r="BQ256" s="58"/>
      <c r="BR256" s="58"/>
      <c r="BS256" s="58"/>
      <c r="BT256" s="58"/>
      <c r="BU256" s="58"/>
      <c r="XES256" s="6" t="str">
        <f t="shared" si="6"/>
        <v/>
      </c>
    </row>
    <row r="257" spans="1:73 16373:16373" x14ac:dyDescent="0.2">
      <c r="A257" s="58"/>
      <c r="B257" s="57"/>
      <c r="C257" s="57"/>
      <c r="D257" s="57"/>
      <c r="E257" s="57"/>
      <c r="F257" s="58"/>
      <c r="G257" s="58"/>
      <c r="H257" s="58"/>
      <c r="I257" s="58"/>
      <c r="J257" s="58"/>
      <c r="K257" s="58"/>
      <c r="L257" s="58"/>
      <c r="M257" s="58"/>
      <c r="N257" s="58"/>
      <c r="O257" s="58"/>
      <c r="P257" s="58"/>
      <c r="Q257" s="57"/>
      <c r="R257" s="58"/>
      <c r="S257" s="58"/>
      <c r="T257" s="58"/>
      <c r="U257" s="58"/>
      <c r="V257" s="58"/>
      <c r="W257" s="58"/>
      <c r="X257" s="58"/>
      <c r="Y257" s="58"/>
      <c r="Z257" s="57"/>
      <c r="AA257" s="57"/>
      <c r="AB257" s="58"/>
      <c r="AC257" s="58"/>
      <c r="AD257" s="61"/>
      <c r="AE257" s="58"/>
      <c r="AF257" s="58"/>
      <c r="AG257" s="59"/>
      <c r="AH257" s="58"/>
      <c r="AI257" s="58"/>
      <c r="AJ257" s="58"/>
      <c r="AK257" s="63"/>
      <c r="AL257" s="63"/>
      <c r="AM257" s="63"/>
      <c r="AN257" s="63"/>
      <c r="AO257" s="58"/>
      <c r="AP257" s="58"/>
      <c r="AQ257" s="58"/>
      <c r="AR257" s="58"/>
      <c r="AS257" s="58"/>
      <c r="AT257" s="58"/>
      <c r="AU257" s="58"/>
      <c r="AV257" s="58"/>
      <c r="AW257" s="58"/>
      <c r="AX257" s="58"/>
      <c r="AY257" s="58"/>
      <c r="AZ257" s="61"/>
      <c r="BA257" s="58"/>
      <c r="BB257" s="58"/>
      <c r="BC257" s="62"/>
      <c r="BD257" s="58"/>
      <c r="BE257" s="58"/>
      <c r="BF257" s="58"/>
      <c r="BG257" s="58"/>
      <c r="BH257" s="58"/>
      <c r="BI257" s="58"/>
      <c r="BJ257" s="58"/>
      <c r="BK257" s="58"/>
      <c r="BL257" s="58"/>
      <c r="BM257" s="58"/>
      <c r="BN257" s="58"/>
      <c r="BO257" s="58"/>
      <c r="BP257" s="58"/>
      <c r="BQ257" s="58"/>
      <c r="BR257" s="58"/>
      <c r="BS257" s="58"/>
      <c r="BT257" s="58"/>
      <c r="BU257" s="58"/>
      <c r="XES257" s="6" t="str">
        <f t="shared" si="6"/>
        <v/>
      </c>
    </row>
    <row r="258" spans="1:73 16373:16373" x14ac:dyDescent="0.2">
      <c r="A258" s="58"/>
      <c r="B258" s="57"/>
      <c r="C258" s="57"/>
      <c r="D258" s="57"/>
      <c r="E258" s="57"/>
      <c r="F258" s="58"/>
      <c r="G258" s="58"/>
      <c r="H258" s="58"/>
      <c r="I258" s="58"/>
      <c r="J258" s="58"/>
      <c r="K258" s="58"/>
      <c r="L258" s="58"/>
      <c r="M258" s="58"/>
      <c r="N258" s="58"/>
      <c r="O258" s="58"/>
      <c r="P258" s="58"/>
      <c r="Q258" s="57"/>
      <c r="R258" s="58"/>
      <c r="S258" s="58"/>
      <c r="T258" s="58"/>
      <c r="U258" s="58"/>
      <c r="V258" s="58"/>
      <c r="W258" s="58"/>
      <c r="X258" s="58"/>
      <c r="Y258" s="58"/>
      <c r="Z258" s="57"/>
      <c r="AA258" s="57"/>
      <c r="AB258" s="58"/>
      <c r="AC258" s="58"/>
      <c r="AD258" s="61"/>
      <c r="AE258" s="58"/>
      <c r="AF258" s="58"/>
      <c r="AG258" s="59"/>
      <c r="AH258" s="58"/>
      <c r="AI258" s="58"/>
      <c r="AJ258" s="58"/>
      <c r="AK258" s="63"/>
      <c r="AL258" s="63"/>
      <c r="AM258" s="63"/>
      <c r="AN258" s="63"/>
      <c r="AO258" s="58"/>
      <c r="AP258" s="58"/>
      <c r="AQ258" s="58"/>
      <c r="AR258" s="58"/>
      <c r="AS258" s="58"/>
      <c r="AT258" s="58"/>
      <c r="AU258" s="58"/>
      <c r="AV258" s="58"/>
      <c r="AW258" s="58"/>
      <c r="AX258" s="58"/>
      <c r="AY258" s="58"/>
      <c r="AZ258" s="61"/>
      <c r="BA258" s="58"/>
      <c r="BB258" s="58"/>
      <c r="BC258" s="62"/>
      <c r="BD258" s="58"/>
      <c r="BE258" s="58"/>
      <c r="BF258" s="58"/>
      <c r="BG258" s="58"/>
      <c r="BH258" s="58"/>
      <c r="BI258" s="58"/>
      <c r="BJ258" s="58"/>
      <c r="BK258" s="58"/>
      <c r="BL258" s="58"/>
      <c r="BM258" s="58"/>
      <c r="BN258" s="58"/>
      <c r="BO258" s="58"/>
      <c r="BP258" s="58"/>
      <c r="BQ258" s="58"/>
      <c r="BR258" s="58"/>
      <c r="BS258" s="58"/>
      <c r="BT258" s="58"/>
      <c r="BU258" s="58"/>
      <c r="XES258" s="6" t="str">
        <f t="shared" si="6"/>
        <v/>
      </c>
    </row>
    <row r="259" spans="1:73 16373:16373" x14ac:dyDescent="0.2">
      <c r="A259" s="58"/>
      <c r="B259" s="57"/>
      <c r="C259" s="57"/>
      <c r="D259" s="57"/>
      <c r="E259" s="57"/>
      <c r="F259" s="58"/>
      <c r="G259" s="58"/>
      <c r="H259" s="58"/>
      <c r="I259" s="58"/>
      <c r="J259" s="58"/>
      <c r="K259" s="58"/>
      <c r="L259" s="58"/>
      <c r="M259" s="58"/>
      <c r="N259" s="58"/>
      <c r="O259" s="58"/>
      <c r="P259" s="58"/>
      <c r="Q259" s="57"/>
      <c r="R259" s="58"/>
      <c r="S259" s="58"/>
      <c r="T259" s="58"/>
      <c r="U259" s="58"/>
      <c r="V259" s="58"/>
      <c r="W259" s="58"/>
      <c r="X259" s="58"/>
      <c r="Y259" s="58"/>
      <c r="Z259" s="57"/>
      <c r="AA259" s="57"/>
      <c r="AB259" s="58"/>
      <c r="AC259" s="58"/>
      <c r="AD259" s="61"/>
      <c r="AE259" s="58"/>
      <c r="AF259" s="58"/>
      <c r="AG259" s="59"/>
      <c r="AH259" s="58"/>
      <c r="AI259" s="58"/>
      <c r="AJ259" s="58"/>
      <c r="AK259" s="63"/>
      <c r="AL259" s="63"/>
      <c r="AM259" s="63"/>
      <c r="AN259" s="63"/>
      <c r="AO259" s="58"/>
      <c r="AP259" s="58"/>
      <c r="AQ259" s="58"/>
      <c r="AR259" s="58"/>
      <c r="AS259" s="58"/>
      <c r="AT259" s="58"/>
      <c r="AU259" s="58"/>
      <c r="AV259" s="58"/>
      <c r="AW259" s="58"/>
      <c r="AX259" s="58"/>
      <c r="AY259" s="58"/>
      <c r="AZ259" s="61"/>
      <c r="BA259" s="58"/>
      <c r="BB259" s="58"/>
      <c r="BC259" s="62"/>
      <c r="BD259" s="58"/>
      <c r="BE259" s="58"/>
      <c r="BF259" s="58"/>
      <c r="BG259" s="58"/>
      <c r="BH259" s="58"/>
      <c r="BI259" s="58"/>
      <c r="BJ259" s="58"/>
      <c r="BK259" s="58"/>
      <c r="BL259" s="58"/>
      <c r="BM259" s="58"/>
      <c r="BN259" s="58"/>
      <c r="BO259" s="58"/>
      <c r="BP259" s="58"/>
      <c r="BQ259" s="58"/>
      <c r="BR259" s="58"/>
      <c r="BS259" s="58"/>
      <c r="BT259" s="58"/>
      <c r="BU259" s="58"/>
      <c r="XES259" s="6" t="str">
        <f t="shared" si="6"/>
        <v/>
      </c>
    </row>
    <row r="260" spans="1:73 16373:16373" x14ac:dyDescent="0.2">
      <c r="A260" s="58"/>
      <c r="B260" s="57"/>
      <c r="C260" s="57"/>
      <c r="D260" s="57"/>
      <c r="E260" s="57"/>
      <c r="F260" s="58"/>
      <c r="G260" s="58"/>
      <c r="H260" s="58"/>
      <c r="I260" s="58"/>
      <c r="J260" s="58"/>
      <c r="K260" s="58"/>
      <c r="L260" s="58"/>
      <c r="M260" s="58"/>
      <c r="N260" s="58"/>
      <c r="O260" s="58"/>
      <c r="P260" s="58"/>
      <c r="Q260" s="57"/>
      <c r="R260" s="58"/>
      <c r="S260" s="58"/>
      <c r="T260" s="58"/>
      <c r="U260" s="58"/>
      <c r="V260" s="58"/>
      <c r="W260" s="58"/>
      <c r="X260" s="58"/>
      <c r="Y260" s="58"/>
      <c r="Z260" s="57"/>
      <c r="AA260" s="57"/>
      <c r="AB260" s="58"/>
      <c r="AC260" s="58"/>
      <c r="AD260" s="61"/>
      <c r="AE260" s="58"/>
      <c r="AF260" s="58"/>
      <c r="AG260" s="59"/>
      <c r="AH260" s="58"/>
      <c r="AI260" s="58"/>
      <c r="AJ260" s="58"/>
      <c r="AK260" s="63"/>
      <c r="AL260" s="63"/>
      <c r="AM260" s="63"/>
      <c r="AN260" s="63"/>
      <c r="AO260" s="58"/>
      <c r="AP260" s="58"/>
      <c r="AQ260" s="58"/>
      <c r="AR260" s="58"/>
      <c r="AS260" s="58"/>
      <c r="AT260" s="58"/>
      <c r="AU260" s="58"/>
      <c r="AV260" s="58"/>
      <c r="AW260" s="58"/>
      <c r="AX260" s="58"/>
      <c r="AY260" s="58"/>
      <c r="AZ260" s="61"/>
      <c r="BA260" s="58"/>
      <c r="BB260" s="58"/>
      <c r="BC260" s="62"/>
      <c r="BD260" s="58"/>
      <c r="BE260" s="58"/>
      <c r="BF260" s="58"/>
      <c r="BG260" s="58"/>
      <c r="BH260" s="58"/>
      <c r="BI260" s="58"/>
      <c r="BJ260" s="58"/>
      <c r="BK260" s="58"/>
      <c r="BL260" s="58"/>
      <c r="BM260" s="58"/>
      <c r="BN260" s="58"/>
      <c r="BO260" s="58"/>
      <c r="BP260" s="58"/>
      <c r="BQ260" s="58"/>
      <c r="BR260" s="58"/>
      <c r="BS260" s="58"/>
      <c r="BT260" s="58"/>
      <c r="BU260" s="58"/>
      <c r="XES260" s="6" t="str">
        <f t="shared" si="6"/>
        <v/>
      </c>
    </row>
    <row r="261" spans="1:73 16373:16373" x14ac:dyDescent="0.2">
      <c r="A261" s="58"/>
      <c r="B261" s="57"/>
      <c r="C261" s="57"/>
      <c r="D261" s="57"/>
      <c r="E261" s="57"/>
      <c r="F261" s="58"/>
      <c r="G261" s="58"/>
      <c r="H261" s="58"/>
      <c r="I261" s="58"/>
      <c r="J261" s="58"/>
      <c r="K261" s="58"/>
      <c r="L261" s="58"/>
      <c r="M261" s="58"/>
      <c r="N261" s="58"/>
      <c r="O261" s="58"/>
      <c r="P261" s="58"/>
      <c r="Q261" s="57"/>
      <c r="R261" s="58"/>
      <c r="S261" s="58"/>
      <c r="T261" s="58"/>
      <c r="U261" s="58"/>
      <c r="V261" s="58"/>
      <c r="W261" s="58"/>
      <c r="X261" s="58"/>
      <c r="Y261" s="58"/>
      <c r="Z261" s="57"/>
      <c r="AA261" s="57"/>
      <c r="AB261" s="58"/>
      <c r="AC261" s="58"/>
      <c r="AD261" s="61"/>
      <c r="AE261" s="58"/>
      <c r="AF261" s="58"/>
      <c r="AG261" s="59"/>
      <c r="AH261" s="58"/>
      <c r="AI261" s="58"/>
      <c r="AJ261" s="58"/>
      <c r="AK261" s="63"/>
      <c r="AL261" s="63"/>
      <c r="AM261" s="63"/>
      <c r="AN261" s="63"/>
      <c r="AO261" s="58"/>
      <c r="AP261" s="58"/>
      <c r="AQ261" s="58"/>
      <c r="AR261" s="58"/>
      <c r="AS261" s="58"/>
      <c r="AT261" s="58"/>
      <c r="AU261" s="58"/>
      <c r="AV261" s="58"/>
      <c r="AW261" s="58"/>
      <c r="AX261" s="58"/>
      <c r="AY261" s="58"/>
      <c r="AZ261" s="61"/>
      <c r="BA261" s="58"/>
      <c r="BB261" s="58"/>
      <c r="BC261" s="62"/>
      <c r="BD261" s="58"/>
      <c r="BE261" s="58"/>
      <c r="BF261" s="58"/>
      <c r="BG261" s="58"/>
      <c r="BH261" s="58"/>
      <c r="BI261" s="58"/>
      <c r="BJ261" s="58"/>
      <c r="BK261" s="58"/>
      <c r="BL261" s="58"/>
      <c r="BM261" s="58"/>
      <c r="BN261" s="58"/>
      <c r="BO261" s="58"/>
      <c r="BP261" s="58"/>
      <c r="BQ261" s="58"/>
      <c r="BR261" s="58"/>
      <c r="BS261" s="58"/>
      <c r="BT261" s="58"/>
      <c r="BU261" s="58"/>
      <c r="XES261" s="6" t="str">
        <f t="shared" si="6"/>
        <v/>
      </c>
    </row>
    <row r="262" spans="1:73 16373:16373" x14ac:dyDescent="0.2">
      <c r="A262" s="58"/>
      <c r="B262" s="57"/>
      <c r="C262" s="57"/>
      <c r="D262" s="57"/>
      <c r="E262" s="57"/>
      <c r="F262" s="58"/>
      <c r="G262" s="58"/>
      <c r="H262" s="58"/>
      <c r="I262" s="58"/>
      <c r="J262" s="58"/>
      <c r="K262" s="58"/>
      <c r="L262" s="58"/>
      <c r="M262" s="58"/>
      <c r="N262" s="58"/>
      <c r="O262" s="58"/>
      <c r="P262" s="58"/>
      <c r="Q262" s="57"/>
      <c r="R262" s="58"/>
      <c r="S262" s="58"/>
      <c r="T262" s="58"/>
      <c r="U262" s="58"/>
      <c r="V262" s="58"/>
      <c r="W262" s="58"/>
      <c r="X262" s="58"/>
      <c r="Y262" s="58"/>
      <c r="Z262" s="57"/>
      <c r="AA262" s="57"/>
      <c r="AB262" s="58"/>
      <c r="AC262" s="58"/>
      <c r="AD262" s="61"/>
      <c r="AE262" s="58"/>
      <c r="AF262" s="58"/>
      <c r="AG262" s="59"/>
      <c r="AH262" s="58"/>
      <c r="AI262" s="58"/>
      <c r="AJ262" s="58"/>
      <c r="AK262" s="63"/>
      <c r="AL262" s="63"/>
      <c r="AM262" s="63"/>
      <c r="AN262" s="63"/>
      <c r="AO262" s="58"/>
      <c r="AP262" s="58"/>
      <c r="AQ262" s="58"/>
      <c r="AR262" s="58"/>
      <c r="AS262" s="58"/>
      <c r="AT262" s="58"/>
      <c r="AU262" s="58"/>
      <c r="AV262" s="58"/>
      <c r="AW262" s="58"/>
      <c r="AX262" s="58"/>
      <c r="AY262" s="58"/>
      <c r="AZ262" s="61"/>
      <c r="BA262" s="58"/>
      <c r="BB262" s="58"/>
      <c r="BC262" s="62"/>
      <c r="BD262" s="58"/>
      <c r="BE262" s="58"/>
      <c r="BF262" s="58"/>
      <c r="BG262" s="58"/>
      <c r="BH262" s="58"/>
      <c r="BI262" s="58"/>
      <c r="BJ262" s="58"/>
      <c r="BK262" s="58"/>
      <c r="BL262" s="58"/>
      <c r="BM262" s="58"/>
      <c r="BN262" s="58"/>
      <c r="BO262" s="58"/>
      <c r="BP262" s="58"/>
      <c r="BQ262" s="58"/>
      <c r="BR262" s="58"/>
      <c r="BS262" s="58"/>
      <c r="BT262" s="58"/>
      <c r="BU262" s="58"/>
      <c r="XES262" s="6" t="str">
        <f t="shared" si="6"/>
        <v/>
      </c>
    </row>
    <row r="263" spans="1:73 16373:16373" x14ac:dyDescent="0.2">
      <c r="A263" s="58"/>
      <c r="B263" s="57"/>
      <c r="C263" s="57"/>
      <c r="D263" s="57"/>
      <c r="E263" s="57"/>
      <c r="F263" s="58"/>
      <c r="G263" s="58"/>
      <c r="H263" s="58"/>
      <c r="I263" s="58"/>
      <c r="J263" s="58"/>
      <c r="K263" s="58"/>
      <c r="L263" s="58"/>
      <c r="M263" s="58"/>
      <c r="N263" s="58"/>
      <c r="O263" s="58"/>
      <c r="P263" s="58"/>
      <c r="Q263" s="57"/>
      <c r="R263" s="58"/>
      <c r="S263" s="58"/>
      <c r="T263" s="58"/>
      <c r="U263" s="58"/>
      <c r="V263" s="58"/>
      <c r="W263" s="58"/>
      <c r="X263" s="58"/>
      <c r="Y263" s="58"/>
      <c r="Z263" s="57"/>
      <c r="AA263" s="57"/>
      <c r="AB263" s="58"/>
      <c r="AC263" s="58"/>
      <c r="AD263" s="61"/>
      <c r="AE263" s="58"/>
      <c r="AF263" s="58"/>
      <c r="AG263" s="59"/>
      <c r="AH263" s="58"/>
      <c r="AI263" s="58"/>
      <c r="AJ263" s="58"/>
      <c r="AK263" s="63"/>
      <c r="AL263" s="63"/>
      <c r="AM263" s="63"/>
      <c r="AN263" s="63"/>
      <c r="AO263" s="58"/>
      <c r="AP263" s="58"/>
      <c r="AQ263" s="58"/>
      <c r="AR263" s="58"/>
      <c r="AS263" s="58"/>
      <c r="AT263" s="58"/>
      <c r="AU263" s="58"/>
      <c r="AV263" s="58"/>
      <c r="AW263" s="58"/>
      <c r="AX263" s="58"/>
      <c r="AY263" s="58"/>
      <c r="AZ263" s="61"/>
      <c r="BA263" s="58"/>
      <c r="BB263" s="58"/>
      <c r="BC263" s="62"/>
      <c r="BD263" s="58"/>
      <c r="BE263" s="58"/>
      <c r="BF263" s="58"/>
      <c r="BG263" s="58"/>
      <c r="BH263" s="58"/>
      <c r="BI263" s="58"/>
      <c r="BJ263" s="58"/>
      <c r="BK263" s="58"/>
      <c r="BL263" s="58"/>
      <c r="BM263" s="58"/>
      <c r="BN263" s="58"/>
      <c r="BO263" s="58"/>
      <c r="BP263" s="58"/>
      <c r="BQ263" s="58"/>
      <c r="BR263" s="58"/>
      <c r="BS263" s="58"/>
      <c r="BT263" s="58"/>
      <c r="BU263" s="58"/>
      <c r="XES263" s="6" t="str">
        <f t="shared" si="6"/>
        <v/>
      </c>
    </row>
    <row r="264" spans="1:73 16373:16373" x14ac:dyDescent="0.2">
      <c r="A264" s="58"/>
      <c r="B264" s="57"/>
      <c r="C264" s="57"/>
      <c r="D264" s="57"/>
      <c r="E264" s="57"/>
      <c r="F264" s="58"/>
      <c r="G264" s="58"/>
      <c r="H264" s="58"/>
      <c r="I264" s="58"/>
      <c r="J264" s="58"/>
      <c r="K264" s="58"/>
      <c r="L264" s="58"/>
      <c r="M264" s="58"/>
      <c r="N264" s="58"/>
      <c r="O264" s="58"/>
      <c r="P264" s="58"/>
      <c r="Q264" s="57"/>
      <c r="R264" s="58"/>
      <c r="S264" s="58"/>
      <c r="T264" s="58"/>
      <c r="U264" s="58"/>
      <c r="V264" s="58"/>
      <c r="W264" s="58"/>
      <c r="X264" s="58"/>
      <c r="Y264" s="58"/>
      <c r="Z264" s="57"/>
      <c r="AA264" s="57"/>
      <c r="AB264" s="58"/>
      <c r="AC264" s="58"/>
      <c r="AD264" s="61"/>
      <c r="AE264" s="58"/>
      <c r="AF264" s="58"/>
      <c r="AG264" s="59"/>
      <c r="AH264" s="58"/>
      <c r="AI264" s="58"/>
      <c r="AJ264" s="58"/>
      <c r="AK264" s="63"/>
      <c r="AL264" s="63"/>
      <c r="AM264" s="63"/>
      <c r="AN264" s="63"/>
      <c r="AO264" s="58"/>
      <c r="AP264" s="58"/>
      <c r="AQ264" s="58"/>
      <c r="AR264" s="58"/>
      <c r="AS264" s="58"/>
      <c r="AT264" s="58"/>
      <c r="AU264" s="58"/>
      <c r="AV264" s="58"/>
      <c r="AW264" s="58"/>
      <c r="AX264" s="58"/>
      <c r="AY264" s="58"/>
      <c r="AZ264" s="61"/>
      <c r="BA264" s="58"/>
      <c r="BB264" s="58"/>
      <c r="BC264" s="62"/>
      <c r="BD264" s="58"/>
      <c r="BE264" s="58"/>
      <c r="BF264" s="58"/>
      <c r="BG264" s="58"/>
      <c r="BH264" s="58"/>
      <c r="BI264" s="58"/>
      <c r="BJ264" s="58"/>
      <c r="BK264" s="58"/>
      <c r="BL264" s="58"/>
      <c r="BM264" s="58"/>
      <c r="BN264" s="58"/>
      <c r="BO264" s="58"/>
      <c r="BP264" s="58"/>
      <c r="BQ264" s="58"/>
      <c r="BR264" s="58"/>
      <c r="BS264" s="58"/>
      <c r="BT264" s="58"/>
      <c r="BU264" s="58"/>
      <c r="XES264" s="6" t="str">
        <f t="shared" si="6"/>
        <v/>
      </c>
    </row>
    <row r="265" spans="1:73 16373:16373" x14ac:dyDescent="0.2">
      <c r="A265" s="58"/>
      <c r="B265" s="57"/>
      <c r="C265" s="57"/>
      <c r="D265" s="57"/>
      <c r="E265" s="57"/>
      <c r="F265" s="58"/>
      <c r="G265" s="58"/>
      <c r="H265" s="58"/>
      <c r="I265" s="58"/>
      <c r="J265" s="58"/>
      <c r="K265" s="58"/>
      <c r="L265" s="58"/>
      <c r="M265" s="58"/>
      <c r="N265" s="58"/>
      <c r="O265" s="58"/>
      <c r="P265" s="58"/>
      <c r="Q265" s="57"/>
      <c r="R265" s="58"/>
      <c r="S265" s="58"/>
      <c r="T265" s="58"/>
      <c r="U265" s="58"/>
      <c r="V265" s="58"/>
      <c r="W265" s="58"/>
      <c r="X265" s="58"/>
      <c r="Y265" s="58"/>
      <c r="Z265" s="57"/>
      <c r="AA265" s="57"/>
      <c r="AB265" s="58"/>
      <c r="AC265" s="58"/>
      <c r="AD265" s="61"/>
      <c r="AE265" s="58"/>
      <c r="AF265" s="58"/>
      <c r="AG265" s="59"/>
      <c r="AH265" s="58"/>
      <c r="AI265" s="58"/>
      <c r="AJ265" s="58"/>
      <c r="AK265" s="63"/>
      <c r="AL265" s="63"/>
      <c r="AM265" s="63"/>
      <c r="AN265" s="63"/>
      <c r="AO265" s="58"/>
      <c r="AP265" s="58"/>
      <c r="AQ265" s="58"/>
      <c r="AR265" s="58"/>
      <c r="AS265" s="58"/>
      <c r="AT265" s="58"/>
      <c r="AU265" s="58"/>
      <c r="AV265" s="58"/>
      <c r="AW265" s="58"/>
      <c r="AX265" s="58"/>
      <c r="AY265" s="58"/>
      <c r="AZ265" s="61"/>
      <c r="BA265" s="58"/>
      <c r="BB265" s="58"/>
      <c r="BC265" s="62"/>
      <c r="BD265" s="58"/>
      <c r="BE265" s="58"/>
      <c r="BF265" s="58"/>
      <c r="BG265" s="58"/>
      <c r="BH265" s="58"/>
      <c r="BI265" s="58"/>
      <c r="BJ265" s="58"/>
      <c r="BK265" s="58"/>
      <c r="BL265" s="58"/>
      <c r="BM265" s="58"/>
      <c r="BN265" s="58"/>
      <c r="BO265" s="58"/>
      <c r="BP265" s="58"/>
      <c r="BQ265" s="58"/>
      <c r="BR265" s="58"/>
      <c r="BS265" s="58"/>
      <c r="BT265" s="58"/>
      <c r="BU265" s="58"/>
      <c r="XES265" s="6" t="str">
        <f t="shared" si="6"/>
        <v/>
      </c>
    </row>
    <row r="266" spans="1:73 16373:16373" x14ac:dyDescent="0.2">
      <c r="A266" s="58"/>
      <c r="B266" s="57"/>
      <c r="C266" s="57"/>
      <c r="D266" s="57"/>
      <c r="E266" s="57"/>
      <c r="F266" s="58"/>
      <c r="G266" s="58"/>
      <c r="H266" s="58"/>
      <c r="I266" s="58"/>
      <c r="J266" s="58"/>
      <c r="K266" s="58"/>
      <c r="L266" s="58"/>
      <c r="M266" s="58"/>
      <c r="N266" s="58"/>
      <c r="O266" s="58"/>
      <c r="P266" s="58"/>
      <c r="Q266" s="57"/>
      <c r="R266" s="58"/>
      <c r="S266" s="58"/>
      <c r="T266" s="58"/>
      <c r="U266" s="58"/>
      <c r="V266" s="58"/>
      <c r="W266" s="58"/>
      <c r="X266" s="58"/>
      <c r="Y266" s="58"/>
      <c r="Z266" s="57"/>
      <c r="AA266" s="57"/>
      <c r="AB266" s="58"/>
      <c r="AC266" s="58"/>
      <c r="AD266" s="61"/>
      <c r="AE266" s="58"/>
      <c r="AF266" s="58"/>
      <c r="AG266" s="59"/>
      <c r="AH266" s="58"/>
      <c r="AI266" s="58"/>
      <c r="AJ266" s="58"/>
      <c r="AK266" s="63"/>
      <c r="AL266" s="63"/>
      <c r="AM266" s="63"/>
      <c r="AN266" s="63"/>
      <c r="AO266" s="58"/>
      <c r="AP266" s="58"/>
      <c r="AQ266" s="58"/>
      <c r="AR266" s="58"/>
      <c r="AS266" s="58"/>
      <c r="AT266" s="58"/>
      <c r="AU266" s="58"/>
      <c r="AV266" s="58"/>
      <c r="AW266" s="58"/>
      <c r="AX266" s="58"/>
      <c r="AY266" s="58"/>
      <c r="AZ266" s="61"/>
      <c r="BA266" s="58"/>
      <c r="BB266" s="58"/>
      <c r="BC266" s="62"/>
      <c r="BD266" s="58"/>
      <c r="BE266" s="58"/>
      <c r="BF266" s="58"/>
      <c r="BG266" s="58"/>
      <c r="BH266" s="58"/>
      <c r="BI266" s="58"/>
      <c r="BJ266" s="58"/>
      <c r="BK266" s="58"/>
      <c r="BL266" s="58"/>
      <c r="BM266" s="58"/>
      <c r="BN266" s="58"/>
      <c r="BO266" s="58"/>
      <c r="BP266" s="58"/>
      <c r="BQ266" s="58"/>
      <c r="BR266" s="58"/>
      <c r="BS266" s="58"/>
      <c r="BT266" s="58"/>
      <c r="BU266" s="58"/>
      <c r="XES266" s="6" t="str">
        <f t="shared" si="6"/>
        <v/>
      </c>
    </row>
    <row r="267" spans="1:73 16373:16373" x14ac:dyDescent="0.2">
      <c r="A267" s="58"/>
      <c r="B267" s="57"/>
      <c r="C267" s="57"/>
      <c r="D267" s="57"/>
      <c r="E267" s="57"/>
      <c r="F267" s="58"/>
      <c r="G267" s="58"/>
      <c r="H267" s="58"/>
      <c r="I267" s="58"/>
      <c r="J267" s="58"/>
      <c r="K267" s="58"/>
      <c r="L267" s="58"/>
      <c r="M267" s="58"/>
      <c r="N267" s="58"/>
      <c r="O267" s="58"/>
      <c r="P267" s="58"/>
      <c r="Q267" s="57"/>
      <c r="R267" s="58"/>
      <c r="S267" s="58"/>
      <c r="T267" s="58"/>
      <c r="U267" s="58"/>
      <c r="V267" s="58"/>
      <c r="W267" s="58"/>
      <c r="X267" s="58"/>
      <c r="Y267" s="58"/>
      <c r="Z267" s="57"/>
      <c r="AA267" s="57"/>
      <c r="AB267" s="58"/>
      <c r="AC267" s="58"/>
      <c r="AD267" s="61"/>
      <c r="AE267" s="58"/>
      <c r="AF267" s="58"/>
      <c r="AG267" s="59"/>
      <c r="AH267" s="58"/>
      <c r="AI267" s="58"/>
      <c r="AJ267" s="58"/>
      <c r="AK267" s="63"/>
      <c r="AL267" s="63"/>
      <c r="AM267" s="63"/>
      <c r="AN267" s="63"/>
      <c r="AO267" s="58"/>
      <c r="AP267" s="58"/>
      <c r="AQ267" s="58"/>
      <c r="AR267" s="58"/>
      <c r="AS267" s="58"/>
      <c r="AT267" s="58"/>
      <c r="AU267" s="58"/>
      <c r="AV267" s="58"/>
      <c r="AW267" s="58"/>
      <c r="AX267" s="58"/>
      <c r="AY267" s="58"/>
      <c r="AZ267" s="61"/>
      <c r="BA267" s="58"/>
      <c r="BB267" s="58"/>
      <c r="BC267" s="62"/>
      <c r="BD267" s="58"/>
      <c r="BE267" s="58"/>
      <c r="BF267" s="58"/>
      <c r="BG267" s="58"/>
      <c r="BH267" s="58"/>
      <c r="BI267" s="58"/>
      <c r="BJ267" s="58"/>
      <c r="BK267" s="58"/>
      <c r="BL267" s="58"/>
      <c r="BM267" s="58"/>
      <c r="BN267" s="58"/>
      <c r="BO267" s="58"/>
      <c r="BP267" s="58"/>
      <c r="BQ267" s="58"/>
      <c r="BR267" s="58"/>
      <c r="BS267" s="58"/>
      <c r="BT267" s="58"/>
      <c r="BU267" s="58"/>
      <c r="XES267" s="6" t="str">
        <f t="shared" si="6"/>
        <v/>
      </c>
    </row>
    <row r="268" spans="1:73 16373:16373" x14ac:dyDescent="0.2">
      <c r="A268" s="58"/>
      <c r="B268" s="57"/>
      <c r="C268" s="57"/>
      <c r="D268" s="57"/>
      <c r="E268" s="57"/>
      <c r="F268" s="58"/>
      <c r="G268" s="58"/>
      <c r="H268" s="58"/>
      <c r="I268" s="58"/>
      <c r="J268" s="58"/>
      <c r="K268" s="58"/>
      <c r="L268" s="58"/>
      <c r="M268" s="58"/>
      <c r="N268" s="58"/>
      <c r="O268" s="58"/>
      <c r="P268" s="58"/>
      <c r="Q268" s="57"/>
      <c r="R268" s="58"/>
      <c r="S268" s="58"/>
      <c r="T268" s="58"/>
      <c r="U268" s="58"/>
      <c r="V268" s="58"/>
      <c r="W268" s="58"/>
      <c r="X268" s="58"/>
      <c r="Y268" s="58"/>
      <c r="Z268" s="57"/>
      <c r="AA268" s="57"/>
      <c r="AB268" s="58"/>
      <c r="AC268" s="58"/>
      <c r="AD268" s="61"/>
      <c r="AE268" s="58"/>
      <c r="AF268" s="58"/>
      <c r="AG268" s="59"/>
      <c r="AH268" s="58"/>
      <c r="AI268" s="58"/>
      <c r="AJ268" s="58"/>
      <c r="AK268" s="63"/>
      <c r="AL268" s="63"/>
      <c r="AM268" s="63"/>
      <c r="AN268" s="63"/>
      <c r="AO268" s="58"/>
      <c r="AP268" s="58"/>
      <c r="AQ268" s="58"/>
      <c r="AR268" s="58"/>
      <c r="AS268" s="58"/>
      <c r="AT268" s="58"/>
      <c r="AU268" s="58"/>
      <c r="AV268" s="58"/>
      <c r="AW268" s="58"/>
      <c r="AX268" s="58"/>
      <c r="AY268" s="58"/>
      <c r="AZ268" s="61"/>
      <c r="BA268" s="58"/>
      <c r="BB268" s="58"/>
      <c r="BC268" s="62"/>
      <c r="BD268" s="58"/>
      <c r="BE268" s="58"/>
      <c r="BF268" s="58"/>
      <c r="BG268" s="58"/>
      <c r="BH268" s="58"/>
      <c r="BI268" s="58"/>
      <c r="BJ268" s="58"/>
      <c r="BK268" s="58"/>
      <c r="BL268" s="58"/>
      <c r="BM268" s="58"/>
      <c r="BN268" s="58"/>
      <c r="BO268" s="58"/>
      <c r="BP268" s="58"/>
      <c r="BQ268" s="58"/>
      <c r="BR268" s="58"/>
      <c r="BS268" s="58"/>
      <c r="BT268" s="58"/>
      <c r="BU268" s="58"/>
      <c r="XES268" s="6" t="str">
        <f t="shared" si="6"/>
        <v/>
      </c>
    </row>
    <row r="269" spans="1:73 16373:16373" x14ac:dyDescent="0.2">
      <c r="A269" s="58"/>
      <c r="B269" s="57"/>
      <c r="C269" s="57"/>
      <c r="D269" s="57"/>
      <c r="E269" s="57"/>
      <c r="F269" s="58"/>
      <c r="G269" s="58"/>
      <c r="H269" s="58"/>
      <c r="I269" s="58"/>
      <c r="J269" s="58"/>
      <c r="K269" s="58"/>
      <c r="L269" s="58"/>
      <c r="M269" s="58"/>
      <c r="N269" s="58"/>
      <c r="O269" s="58"/>
      <c r="P269" s="58"/>
      <c r="Q269" s="57"/>
      <c r="R269" s="58"/>
      <c r="S269" s="58"/>
      <c r="T269" s="58"/>
      <c r="U269" s="58"/>
      <c r="V269" s="58"/>
      <c r="W269" s="58"/>
      <c r="X269" s="58"/>
      <c r="Y269" s="58"/>
      <c r="Z269" s="57"/>
      <c r="AA269" s="57"/>
      <c r="AB269" s="58"/>
      <c r="AC269" s="58"/>
      <c r="AD269" s="61"/>
      <c r="AE269" s="58"/>
      <c r="AF269" s="58"/>
      <c r="AG269" s="59"/>
      <c r="AH269" s="58"/>
      <c r="AI269" s="58"/>
      <c r="AJ269" s="58"/>
      <c r="AK269" s="63"/>
      <c r="AL269" s="63"/>
      <c r="AM269" s="63"/>
      <c r="AN269" s="63"/>
      <c r="AO269" s="58"/>
      <c r="AP269" s="58"/>
      <c r="AQ269" s="58"/>
      <c r="AR269" s="58"/>
      <c r="AS269" s="58"/>
      <c r="AT269" s="58"/>
      <c r="AU269" s="58"/>
      <c r="AV269" s="58"/>
      <c r="AW269" s="58"/>
      <c r="AX269" s="58"/>
      <c r="AY269" s="58"/>
      <c r="AZ269" s="61"/>
      <c r="BA269" s="58"/>
      <c r="BB269" s="58"/>
      <c r="BC269" s="62"/>
      <c r="BD269" s="58"/>
      <c r="BE269" s="58"/>
      <c r="BF269" s="58"/>
      <c r="BG269" s="58"/>
      <c r="BH269" s="58"/>
      <c r="BI269" s="58"/>
      <c r="BJ269" s="58"/>
      <c r="BK269" s="58"/>
      <c r="BL269" s="58"/>
      <c r="BM269" s="58"/>
      <c r="BN269" s="58"/>
      <c r="BO269" s="58"/>
      <c r="BP269" s="58"/>
      <c r="BQ269" s="58"/>
      <c r="BR269" s="58"/>
      <c r="BS269" s="58"/>
      <c r="BT269" s="58"/>
      <c r="BU269" s="58"/>
      <c r="XES269" s="6" t="str">
        <f t="shared" si="6"/>
        <v/>
      </c>
    </row>
    <row r="270" spans="1:73 16373:16373" x14ac:dyDescent="0.2">
      <c r="A270" s="58"/>
      <c r="B270" s="57"/>
      <c r="C270" s="57"/>
      <c r="D270" s="57"/>
      <c r="E270" s="57"/>
      <c r="F270" s="58"/>
      <c r="G270" s="58"/>
      <c r="H270" s="58"/>
      <c r="I270" s="58"/>
      <c r="J270" s="58"/>
      <c r="K270" s="58"/>
      <c r="L270" s="58"/>
      <c r="M270" s="58"/>
      <c r="N270" s="58"/>
      <c r="O270" s="58"/>
      <c r="P270" s="58"/>
      <c r="Q270" s="57"/>
      <c r="R270" s="58"/>
      <c r="S270" s="58"/>
      <c r="T270" s="58"/>
      <c r="U270" s="58"/>
      <c r="V270" s="58"/>
      <c r="W270" s="58"/>
      <c r="X270" s="58"/>
      <c r="Y270" s="58"/>
      <c r="Z270" s="57"/>
      <c r="AA270" s="57"/>
      <c r="AB270" s="58"/>
      <c r="AC270" s="58"/>
      <c r="AD270" s="61"/>
      <c r="AE270" s="58"/>
      <c r="AF270" s="58"/>
      <c r="AG270" s="59"/>
      <c r="AH270" s="58"/>
      <c r="AI270" s="58"/>
      <c r="AJ270" s="58"/>
      <c r="AK270" s="63"/>
      <c r="AL270" s="63"/>
      <c r="AM270" s="63"/>
      <c r="AN270" s="63"/>
      <c r="AO270" s="58"/>
      <c r="AP270" s="58"/>
      <c r="AQ270" s="58"/>
      <c r="AR270" s="58"/>
      <c r="AS270" s="58"/>
      <c r="AT270" s="58"/>
      <c r="AU270" s="58"/>
      <c r="AV270" s="58"/>
      <c r="AW270" s="58"/>
      <c r="AX270" s="58"/>
      <c r="AY270" s="58"/>
      <c r="AZ270" s="61"/>
      <c r="BA270" s="58"/>
      <c r="BB270" s="58"/>
      <c r="BC270" s="62"/>
      <c r="BD270" s="58"/>
      <c r="BE270" s="58"/>
      <c r="BF270" s="58"/>
      <c r="BG270" s="58"/>
      <c r="BH270" s="58"/>
      <c r="BI270" s="58"/>
      <c r="BJ270" s="58"/>
      <c r="BK270" s="58"/>
      <c r="BL270" s="58"/>
      <c r="BM270" s="58"/>
      <c r="BN270" s="58"/>
      <c r="BO270" s="58"/>
      <c r="BP270" s="58"/>
      <c r="BQ270" s="58"/>
      <c r="BR270" s="58"/>
      <c r="BS270" s="58"/>
      <c r="BT270" s="58"/>
      <c r="BU270" s="58"/>
      <c r="XES270" s="6" t="str">
        <f t="shared" si="6"/>
        <v/>
      </c>
    </row>
    <row r="271" spans="1:73 16373:16373" x14ac:dyDescent="0.2">
      <c r="A271" s="58"/>
      <c r="B271" s="57"/>
      <c r="C271" s="57"/>
      <c r="D271" s="57"/>
      <c r="E271" s="57"/>
      <c r="F271" s="58"/>
      <c r="G271" s="58"/>
      <c r="H271" s="58"/>
      <c r="I271" s="58"/>
      <c r="J271" s="58"/>
      <c r="K271" s="58"/>
      <c r="L271" s="58"/>
      <c r="M271" s="58"/>
      <c r="N271" s="58"/>
      <c r="O271" s="58"/>
      <c r="P271" s="58"/>
      <c r="Q271" s="57"/>
      <c r="R271" s="58"/>
      <c r="S271" s="58"/>
      <c r="T271" s="58"/>
      <c r="U271" s="58"/>
      <c r="V271" s="58"/>
      <c r="W271" s="58"/>
      <c r="X271" s="58"/>
      <c r="Y271" s="58"/>
      <c r="Z271" s="57"/>
      <c r="AA271" s="57"/>
      <c r="AB271" s="58"/>
      <c r="AC271" s="58"/>
      <c r="AD271" s="61"/>
      <c r="AE271" s="58"/>
      <c r="AF271" s="58"/>
      <c r="AG271" s="59"/>
      <c r="AH271" s="58"/>
      <c r="AI271" s="58"/>
      <c r="AJ271" s="58"/>
      <c r="AK271" s="63"/>
      <c r="AL271" s="63"/>
      <c r="AM271" s="63"/>
      <c r="AN271" s="63"/>
      <c r="AO271" s="58"/>
      <c r="AP271" s="58"/>
      <c r="AQ271" s="58"/>
      <c r="AR271" s="58"/>
      <c r="AS271" s="58"/>
      <c r="AT271" s="58"/>
      <c r="AU271" s="58"/>
      <c r="AV271" s="58"/>
      <c r="AW271" s="58"/>
      <c r="AX271" s="58"/>
      <c r="AY271" s="58"/>
      <c r="AZ271" s="61"/>
      <c r="BA271" s="58"/>
      <c r="BB271" s="58"/>
      <c r="BC271" s="62"/>
      <c r="BD271" s="58"/>
      <c r="BE271" s="58"/>
      <c r="BF271" s="58"/>
      <c r="BG271" s="58"/>
      <c r="BH271" s="58"/>
      <c r="BI271" s="58"/>
      <c r="BJ271" s="58"/>
      <c r="BK271" s="58"/>
      <c r="BL271" s="58"/>
      <c r="BM271" s="58"/>
      <c r="BN271" s="58"/>
      <c r="BO271" s="58"/>
      <c r="BP271" s="58"/>
      <c r="BQ271" s="58"/>
      <c r="BR271" s="58"/>
      <c r="BS271" s="58"/>
      <c r="BT271" s="58"/>
      <c r="BU271" s="58"/>
      <c r="XES271" s="6" t="str">
        <f t="shared" si="6"/>
        <v/>
      </c>
    </row>
    <row r="272" spans="1:73 16373:16373" x14ac:dyDescent="0.2">
      <c r="A272" s="58"/>
      <c r="B272" s="57"/>
      <c r="C272" s="57"/>
      <c r="D272" s="57"/>
      <c r="E272" s="57"/>
      <c r="F272" s="58"/>
      <c r="G272" s="58"/>
      <c r="H272" s="58"/>
      <c r="I272" s="58"/>
      <c r="J272" s="58"/>
      <c r="K272" s="58"/>
      <c r="L272" s="58"/>
      <c r="M272" s="58"/>
      <c r="N272" s="58"/>
      <c r="O272" s="58"/>
      <c r="P272" s="58"/>
      <c r="Q272" s="57"/>
      <c r="R272" s="58"/>
      <c r="S272" s="58"/>
      <c r="T272" s="58"/>
      <c r="U272" s="58"/>
      <c r="V272" s="58"/>
      <c r="W272" s="58"/>
      <c r="X272" s="58"/>
      <c r="Y272" s="58"/>
      <c r="Z272" s="57"/>
      <c r="AA272" s="57"/>
      <c r="AB272" s="58"/>
      <c r="AC272" s="58"/>
      <c r="AD272" s="61"/>
      <c r="AE272" s="58"/>
      <c r="AF272" s="58"/>
      <c r="AG272" s="59"/>
      <c r="AH272" s="58"/>
      <c r="AI272" s="58"/>
      <c r="AJ272" s="58"/>
      <c r="AK272" s="63"/>
      <c r="AL272" s="63"/>
      <c r="AM272" s="63"/>
      <c r="AN272" s="63"/>
      <c r="AO272" s="58"/>
      <c r="AP272" s="58"/>
      <c r="AQ272" s="58"/>
      <c r="AR272" s="58"/>
      <c r="AS272" s="58"/>
      <c r="AT272" s="58"/>
      <c r="AU272" s="58"/>
      <c r="AV272" s="58"/>
      <c r="AW272" s="58"/>
      <c r="AX272" s="58"/>
      <c r="AY272" s="58"/>
      <c r="AZ272" s="61"/>
      <c r="BA272" s="58"/>
      <c r="BB272" s="58"/>
      <c r="BC272" s="62"/>
      <c r="BD272" s="58"/>
      <c r="BE272" s="58"/>
      <c r="BF272" s="58"/>
      <c r="BG272" s="58"/>
      <c r="BH272" s="58"/>
      <c r="BI272" s="58"/>
      <c r="BJ272" s="58"/>
      <c r="BK272" s="58"/>
      <c r="BL272" s="58"/>
      <c r="BM272" s="58"/>
      <c r="BN272" s="58"/>
      <c r="BO272" s="58"/>
      <c r="BP272" s="58"/>
      <c r="BQ272" s="58"/>
      <c r="BR272" s="58"/>
      <c r="BS272" s="58"/>
      <c r="BT272" s="58"/>
      <c r="BU272" s="58"/>
      <c r="XES272" s="6" t="str">
        <f t="shared" si="6"/>
        <v/>
      </c>
    </row>
    <row r="273" spans="1:73 16373:16373" x14ac:dyDescent="0.2">
      <c r="A273" s="58"/>
      <c r="B273" s="57"/>
      <c r="C273" s="57"/>
      <c r="D273" s="57"/>
      <c r="E273" s="57"/>
      <c r="F273" s="58"/>
      <c r="G273" s="58"/>
      <c r="H273" s="58"/>
      <c r="I273" s="58"/>
      <c r="J273" s="58"/>
      <c r="K273" s="58"/>
      <c r="L273" s="58"/>
      <c r="M273" s="58"/>
      <c r="N273" s="58"/>
      <c r="O273" s="58"/>
      <c r="P273" s="58"/>
      <c r="Q273" s="57"/>
      <c r="R273" s="58"/>
      <c r="S273" s="58"/>
      <c r="T273" s="58"/>
      <c r="U273" s="58"/>
      <c r="V273" s="58"/>
      <c r="W273" s="58"/>
      <c r="X273" s="58"/>
      <c r="Y273" s="58"/>
      <c r="Z273" s="57"/>
      <c r="AA273" s="57"/>
      <c r="AB273" s="58"/>
      <c r="AC273" s="58"/>
      <c r="AD273" s="61"/>
      <c r="AE273" s="58"/>
      <c r="AF273" s="58"/>
      <c r="AG273" s="59"/>
      <c r="AH273" s="58"/>
      <c r="AI273" s="58"/>
      <c r="AJ273" s="58"/>
      <c r="AK273" s="63"/>
      <c r="AL273" s="63"/>
      <c r="AM273" s="63"/>
      <c r="AN273" s="63"/>
      <c r="AO273" s="58"/>
      <c r="AP273" s="58"/>
      <c r="AQ273" s="58"/>
      <c r="AR273" s="58"/>
      <c r="AS273" s="58"/>
      <c r="AT273" s="58"/>
      <c r="AU273" s="58"/>
      <c r="AV273" s="58"/>
      <c r="AW273" s="58"/>
      <c r="AX273" s="58"/>
      <c r="AY273" s="58"/>
      <c r="AZ273" s="61"/>
      <c r="BA273" s="58"/>
      <c r="BB273" s="58"/>
      <c r="BC273" s="62"/>
      <c r="BD273" s="58"/>
      <c r="BE273" s="58"/>
      <c r="BF273" s="58"/>
      <c r="BG273" s="58"/>
      <c r="BH273" s="58"/>
      <c r="BI273" s="58"/>
      <c r="BJ273" s="58"/>
      <c r="BK273" s="58"/>
      <c r="BL273" s="58"/>
      <c r="BM273" s="58"/>
      <c r="BN273" s="58"/>
      <c r="BO273" s="58"/>
      <c r="BP273" s="58"/>
      <c r="BQ273" s="58"/>
      <c r="BR273" s="58"/>
      <c r="BS273" s="58"/>
      <c r="BT273" s="58"/>
      <c r="BU273" s="58"/>
      <c r="XES273" s="6" t="str">
        <f t="shared" si="6"/>
        <v/>
      </c>
    </row>
    <row r="274" spans="1:73 16373:16373" x14ac:dyDescent="0.2">
      <c r="A274" s="58"/>
      <c r="B274" s="57"/>
      <c r="C274" s="57"/>
      <c r="D274" s="57"/>
      <c r="E274" s="57"/>
      <c r="F274" s="58"/>
      <c r="G274" s="58"/>
      <c r="H274" s="58"/>
      <c r="I274" s="58"/>
      <c r="J274" s="58"/>
      <c r="K274" s="58"/>
      <c r="L274" s="58"/>
      <c r="M274" s="58"/>
      <c r="N274" s="58"/>
      <c r="O274" s="58"/>
      <c r="P274" s="58"/>
      <c r="Q274" s="57"/>
      <c r="R274" s="58"/>
      <c r="S274" s="58"/>
      <c r="T274" s="58"/>
      <c r="U274" s="58"/>
      <c r="V274" s="58"/>
      <c r="W274" s="58"/>
      <c r="X274" s="58"/>
      <c r="Y274" s="58"/>
      <c r="Z274" s="57"/>
      <c r="AA274" s="57"/>
      <c r="AB274" s="58"/>
      <c r="AC274" s="58"/>
      <c r="AD274" s="61"/>
      <c r="AE274" s="58"/>
      <c r="AF274" s="58"/>
      <c r="AG274" s="59"/>
      <c r="AH274" s="58"/>
      <c r="AI274" s="58"/>
      <c r="AJ274" s="58"/>
      <c r="AK274" s="63"/>
      <c r="AL274" s="63"/>
      <c r="AM274" s="63"/>
      <c r="AN274" s="63"/>
      <c r="AO274" s="58"/>
      <c r="AP274" s="58"/>
      <c r="AQ274" s="58"/>
      <c r="AR274" s="58"/>
      <c r="AS274" s="58"/>
      <c r="AT274" s="58"/>
      <c r="AU274" s="58"/>
      <c r="AV274" s="58"/>
      <c r="AW274" s="58"/>
      <c r="AX274" s="58"/>
      <c r="AY274" s="58"/>
      <c r="AZ274" s="61"/>
      <c r="BA274" s="58"/>
      <c r="BB274" s="58"/>
      <c r="BC274" s="62"/>
      <c r="BD274" s="58"/>
      <c r="BE274" s="58"/>
      <c r="BF274" s="58"/>
      <c r="BG274" s="58"/>
      <c r="BH274" s="58"/>
      <c r="BI274" s="58"/>
      <c r="BJ274" s="58"/>
      <c r="BK274" s="58"/>
      <c r="BL274" s="58"/>
      <c r="BM274" s="58"/>
      <c r="BN274" s="58"/>
      <c r="BO274" s="58"/>
      <c r="BP274" s="58"/>
      <c r="BQ274" s="58"/>
      <c r="BR274" s="58"/>
      <c r="BS274" s="58"/>
      <c r="BT274" s="58"/>
      <c r="BU274" s="58"/>
      <c r="XES274" s="6" t="str">
        <f t="shared" si="6"/>
        <v/>
      </c>
    </row>
    <row r="275" spans="1:73 16373:16373" x14ac:dyDescent="0.2">
      <c r="A275" s="58"/>
      <c r="B275" s="57"/>
      <c r="C275" s="57"/>
      <c r="D275" s="57"/>
      <c r="E275" s="57"/>
      <c r="F275" s="58"/>
      <c r="G275" s="58"/>
      <c r="H275" s="58"/>
      <c r="I275" s="58"/>
      <c r="J275" s="58"/>
      <c r="K275" s="58"/>
      <c r="L275" s="58"/>
      <c r="M275" s="58"/>
      <c r="N275" s="58"/>
      <c r="O275" s="58"/>
      <c r="P275" s="58"/>
      <c r="Q275" s="57"/>
      <c r="R275" s="58"/>
      <c r="S275" s="58"/>
      <c r="T275" s="58"/>
      <c r="U275" s="58"/>
      <c r="V275" s="58"/>
      <c r="W275" s="58"/>
      <c r="X275" s="58"/>
      <c r="Y275" s="58"/>
      <c r="Z275" s="57"/>
      <c r="AA275" s="57"/>
      <c r="AB275" s="58"/>
      <c r="AC275" s="58"/>
      <c r="AD275" s="61"/>
      <c r="AE275" s="58"/>
      <c r="AF275" s="58"/>
      <c r="AG275" s="59"/>
      <c r="AH275" s="58"/>
      <c r="AI275" s="58"/>
      <c r="AJ275" s="58"/>
      <c r="AK275" s="63"/>
      <c r="AL275" s="63"/>
      <c r="AM275" s="63"/>
      <c r="AN275" s="63"/>
      <c r="AO275" s="58"/>
      <c r="AP275" s="58"/>
      <c r="AQ275" s="58"/>
      <c r="AR275" s="58"/>
      <c r="AS275" s="58"/>
      <c r="AT275" s="58"/>
      <c r="AU275" s="58"/>
      <c r="AV275" s="58"/>
      <c r="AW275" s="58"/>
      <c r="AX275" s="58"/>
      <c r="AY275" s="58"/>
      <c r="AZ275" s="61"/>
      <c r="BA275" s="58"/>
      <c r="BB275" s="58"/>
      <c r="BC275" s="62"/>
      <c r="BD275" s="58"/>
      <c r="BE275" s="58"/>
      <c r="BF275" s="58"/>
      <c r="BG275" s="58"/>
      <c r="BH275" s="58"/>
      <c r="BI275" s="58"/>
      <c r="BJ275" s="58"/>
      <c r="BK275" s="58"/>
      <c r="BL275" s="58"/>
      <c r="BM275" s="58"/>
      <c r="BN275" s="58"/>
      <c r="BO275" s="58"/>
      <c r="BP275" s="58"/>
      <c r="BQ275" s="58"/>
      <c r="BR275" s="58"/>
      <c r="BS275" s="58"/>
      <c r="BT275" s="58"/>
      <c r="BU275" s="58"/>
      <c r="XES275" s="6" t="str">
        <f t="shared" si="6"/>
        <v/>
      </c>
    </row>
    <row r="276" spans="1:73 16373:16373" x14ac:dyDescent="0.2">
      <c r="A276" s="58"/>
      <c r="B276" s="57"/>
      <c r="C276" s="57"/>
      <c r="D276" s="57"/>
      <c r="E276" s="57"/>
      <c r="F276" s="58"/>
      <c r="G276" s="58"/>
      <c r="H276" s="58"/>
      <c r="I276" s="58"/>
      <c r="J276" s="58"/>
      <c r="K276" s="58"/>
      <c r="L276" s="58"/>
      <c r="M276" s="58"/>
      <c r="N276" s="58"/>
      <c r="O276" s="58"/>
      <c r="P276" s="58"/>
      <c r="Q276" s="57"/>
      <c r="R276" s="58"/>
      <c r="S276" s="58"/>
      <c r="T276" s="58"/>
      <c r="U276" s="58"/>
      <c r="V276" s="58"/>
      <c r="W276" s="58"/>
      <c r="X276" s="58"/>
      <c r="Y276" s="58"/>
      <c r="Z276" s="57"/>
      <c r="AA276" s="57"/>
      <c r="AB276" s="58"/>
      <c r="AC276" s="58"/>
      <c r="AD276" s="61"/>
      <c r="AE276" s="58"/>
      <c r="AF276" s="58"/>
      <c r="AG276" s="59"/>
      <c r="AH276" s="58"/>
      <c r="AI276" s="58"/>
      <c r="AJ276" s="58"/>
      <c r="AK276" s="63"/>
      <c r="AL276" s="63"/>
      <c r="AM276" s="63"/>
      <c r="AN276" s="63"/>
      <c r="AO276" s="58"/>
      <c r="AP276" s="58"/>
      <c r="AQ276" s="58"/>
      <c r="AR276" s="58"/>
      <c r="AS276" s="58"/>
      <c r="AT276" s="58"/>
      <c r="AU276" s="58"/>
      <c r="AV276" s="58"/>
      <c r="AW276" s="58"/>
      <c r="AX276" s="58"/>
      <c r="AY276" s="58"/>
      <c r="AZ276" s="61"/>
      <c r="BA276" s="58"/>
      <c r="BB276" s="58"/>
      <c r="BC276" s="62"/>
      <c r="BD276" s="58"/>
      <c r="BE276" s="58"/>
      <c r="BF276" s="58"/>
      <c r="BG276" s="58"/>
      <c r="BH276" s="58"/>
      <c r="BI276" s="58"/>
      <c r="BJ276" s="58"/>
      <c r="BK276" s="58"/>
      <c r="BL276" s="58"/>
      <c r="BM276" s="58"/>
      <c r="BN276" s="58"/>
      <c r="BO276" s="58"/>
      <c r="BP276" s="58"/>
      <c r="BQ276" s="58"/>
      <c r="BR276" s="58"/>
      <c r="BS276" s="58"/>
      <c r="BT276" s="58"/>
      <c r="BU276" s="58"/>
      <c r="XES276" s="6" t="str">
        <f t="shared" si="6"/>
        <v/>
      </c>
    </row>
    <row r="277" spans="1:73 16373:16373" x14ac:dyDescent="0.2">
      <c r="A277" s="58"/>
      <c r="B277" s="57"/>
      <c r="C277" s="57"/>
      <c r="D277" s="57"/>
      <c r="E277" s="57"/>
      <c r="F277" s="58"/>
      <c r="G277" s="58"/>
      <c r="H277" s="58"/>
      <c r="I277" s="58"/>
      <c r="J277" s="58"/>
      <c r="K277" s="58"/>
      <c r="L277" s="58"/>
      <c r="M277" s="58"/>
      <c r="N277" s="58"/>
      <c r="O277" s="58"/>
      <c r="P277" s="58"/>
      <c r="Q277" s="57"/>
      <c r="R277" s="58"/>
      <c r="S277" s="58"/>
      <c r="T277" s="58"/>
      <c r="U277" s="58"/>
      <c r="V277" s="58"/>
      <c r="W277" s="58"/>
      <c r="X277" s="58"/>
      <c r="Y277" s="58"/>
      <c r="Z277" s="57"/>
      <c r="AA277" s="57"/>
      <c r="AB277" s="58"/>
      <c r="AC277" s="58"/>
      <c r="AD277" s="61"/>
      <c r="AE277" s="58"/>
      <c r="AF277" s="58"/>
      <c r="AG277" s="59"/>
      <c r="AH277" s="58"/>
      <c r="AI277" s="58"/>
      <c r="AJ277" s="58"/>
      <c r="AK277" s="63"/>
      <c r="AL277" s="63"/>
      <c r="AM277" s="63"/>
      <c r="AN277" s="63"/>
      <c r="AO277" s="58"/>
      <c r="AP277" s="58"/>
      <c r="AQ277" s="58"/>
      <c r="AR277" s="58"/>
      <c r="AS277" s="58"/>
      <c r="AT277" s="58"/>
      <c r="AU277" s="58"/>
      <c r="AV277" s="58"/>
      <c r="AW277" s="58"/>
      <c r="AX277" s="58"/>
      <c r="AY277" s="58"/>
      <c r="AZ277" s="61"/>
      <c r="BA277" s="58"/>
      <c r="BB277" s="58"/>
      <c r="BC277" s="62"/>
      <c r="BD277" s="58"/>
      <c r="BE277" s="58"/>
      <c r="BF277" s="58"/>
      <c r="BG277" s="58"/>
      <c r="BH277" s="58"/>
      <c r="BI277" s="58"/>
      <c r="BJ277" s="58"/>
      <c r="BK277" s="58"/>
      <c r="BL277" s="58"/>
      <c r="BM277" s="58"/>
      <c r="BN277" s="58"/>
      <c r="BO277" s="58"/>
      <c r="BP277" s="58"/>
      <c r="BQ277" s="58"/>
      <c r="BR277" s="58"/>
      <c r="BS277" s="58"/>
      <c r="BT277" s="58"/>
      <c r="BU277" s="58"/>
      <c r="XES277" s="6" t="str">
        <f t="shared" si="6"/>
        <v/>
      </c>
    </row>
    <row r="278" spans="1:73 16373:16373" x14ac:dyDescent="0.2">
      <c r="A278" s="58"/>
      <c r="B278" s="57"/>
      <c r="C278" s="57"/>
      <c r="D278" s="57"/>
      <c r="E278" s="57"/>
      <c r="F278" s="58"/>
      <c r="G278" s="58"/>
      <c r="H278" s="58"/>
      <c r="I278" s="58"/>
      <c r="J278" s="58"/>
      <c r="K278" s="58"/>
      <c r="L278" s="58"/>
      <c r="M278" s="58"/>
      <c r="N278" s="58"/>
      <c r="O278" s="58"/>
      <c r="P278" s="58"/>
      <c r="Q278" s="57"/>
      <c r="R278" s="58"/>
      <c r="S278" s="58"/>
      <c r="T278" s="58"/>
      <c r="U278" s="58"/>
      <c r="V278" s="58"/>
      <c r="W278" s="58"/>
      <c r="X278" s="58"/>
      <c r="Y278" s="58"/>
      <c r="Z278" s="57"/>
      <c r="AA278" s="57"/>
      <c r="AB278" s="58"/>
      <c r="AC278" s="58"/>
      <c r="AD278" s="61"/>
      <c r="AE278" s="58"/>
      <c r="AF278" s="58"/>
      <c r="AG278" s="59"/>
      <c r="AH278" s="58"/>
      <c r="AI278" s="58"/>
      <c r="AJ278" s="58"/>
      <c r="AK278" s="63"/>
      <c r="AL278" s="63"/>
      <c r="AM278" s="63"/>
      <c r="AN278" s="63"/>
      <c r="AO278" s="58"/>
      <c r="AP278" s="58"/>
      <c r="AQ278" s="58"/>
      <c r="AR278" s="58"/>
      <c r="AS278" s="58"/>
      <c r="AT278" s="58"/>
      <c r="AU278" s="58"/>
      <c r="AV278" s="58"/>
      <c r="AW278" s="58"/>
      <c r="AX278" s="58"/>
      <c r="AY278" s="58"/>
      <c r="AZ278" s="61"/>
      <c r="BA278" s="58"/>
      <c r="BB278" s="58"/>
      <c r="BC278" s="62"/>
      <c r="BD278" s="58"/>
      <c r="BE278" s="58"/>
      <c r="BF278" s="58"/>
      <c r="BG278" s="58"/>
      <c r="BH278" s="58"/>
      <c r="BI278" s="58"/>
      <c r="BJ278" s="58"/>
      <c r="BK278" s="58"/>
      <c r="BL278" s="58"/>
      <c r="BM278" s="58"/>
      <c r="BN278" s="58"/>
      <c r="BO278" s="58"/>
      <c r="BP278" s="58"/>
      <c r="BQ278" s="58"/>
      <c r="BR278" s="58"/>
      <c r="BS278" s="58"/>
      <c r="BT278" s="58"/>
      <c r="BU278" s="58"/>
      <c r="XES278" s="6" t="str">
        <f t="shared" si="6"/>
        <v/>
      </c>
    </row>
    <row r="279" spans="1:73 16373:16373" x14ac:dyDescent="0.2">
      <c r="A279" s="58"/>
      <c r="B279" s="57"/>
      <c r="C279" s="57"/>
      <c r="D279" s="57"/>
      <c r="E279" s="57"/>
      <c r="F279" s="58"/>
      <c r="G279" s="58"/>
      <c r="H279" s="58"/>
      <c r="I279" s="58"/>
      <c r="J279" s="58"/>
      <c r="K279" s="58"/>
      <c r="L279" s="58"/>
      <c r="M279" s="58"/>
      <c r="N279" s="58"/>
      <c r="O279" s="58"/>
      <c r="P279" s="58"/>
      <c r="Q279" s="57"/>
      <c r="R279" s="58"/>
      <c r="S279" s="58"/>
      <c r="T279" s="58"/>
      <c r="U279" s="58"/>
      <c r="V279" s="58"/>
      <c r="W279" s="58"/>
      <c r="X279" s="58"/>
      <c r="Y279" s="58"/>
      <c r="Z279" s="57"/>
      <c r="AA279" s="57"/>
      <c r="AB279" s="58"/>
      <c r="AC279" s="58"/>
      <c r="AD279" s="61"/>
      <c r="AE279" s="58"/>
      <c r="AF279" s="58"/>
      <c r="AG279" s="59"/>
      <c r="AH279" s="58"/>
      <c r="AI279" s="58"/>
      <c r="AJ279" s="58"/>
      <c r="AK279" s="63"/>
      <c r="AL279" s="63"/>
      <c r="AM279" s="63"/>
      <c r="AN279" s="63"/>
      <c r="AO279" s="58"/>
      <c r="AP279" s="58"/>
      <c r="AQ279" s="58"/>
      <c r="AR279" s="58"/>
      <c r="AS279" s="58"/>
      <c r="AT279" s="58"/>
      <c r="AU279" s="58"/>
      <c r="AV279" s="58"/>
      <c r="AW279" s="58"/>
      <c r="AX279" s="58"/>
      <c r="AY279" s="58"/>
      <c r="AZ279" s="61"/>
      <c r="BA279" s="58"/>
      <c r="BB279" s="58"/>
      <c r="BC279" s="62"/>
      <c r="BD279" s="58"/>
      <c r="BE279" s="58"/>
      <c r="BF279" s="58"/>
      <c r="BG279" s="58"/>
      <c r="BH279" s="58"/>
      <c r="BI279" s="58"/>
      <c r="BJ279" s="58"/>
      <c r="BK279" s="58"/>
      <c r="BL279" s="58"/>
      <c r="BM279" s="58"/>
      <c r="BN279" s="58"/>
      <c r="BO279" s="58"/>
      <c r="BP279" s="58"/>
      <c r="BQ279" s="58"/>
      <c r="BR279" s="58"/>
      <c r="BS279" s="58"/>
      <c r="BT279" s="58"/>
      <c r="BU279" s="58"/>
      <c r="XES279" s="6" t="str">
        <f t="shared" si="6"/>
        <v/>
      </c>
    </row>
    <row r="280" spans="1:73 16373:16373" x14ac:dyDescent="0.2">
      <c r="A280" s="58"/>
      <c r="B280" s="57"/>
      <c r="C280" s="57"/>
      <c r="D280" s="57"/>
      <c r="E280" s="57"/>
      <c r="F280" s="58"/>
      <c r="G280" s="58"/>
      <c r="H280" s="58"/>
      <c r="I280" s="58"/>
      <c r="J280" s="58"/>
      <c r="K280" s="58"/>
      <c r="L280" s="58"/>
      <c r="M280" s="58"/>
      <c r="N280" s="58"/>
      <c r="O280" s="58"/>
      <c r="P280" s="58"/>
      <c r="Q280" s="57"/>
      <c r="R280" s="58"/>
      <c r="S280" s="58"/>
      <c r="T280" s="58"/>
      <c r="U280" s="58"/>
      <c r="V280" s="58"/>
      <c r="W280" s="58"/>
      <c r="X280" s="58"/>
      <c r="Y280" s="58"/>
      <c r="Z280" s="57"/>
      <c r="AA280" s="57"/>
      <c r="AB280" s="58"/>
      <c r="AC280" s="58"/>
      <c r="AD280" s="61"/>
      <c r="AE280" s="58"/>
      <c r="AF280" s="58"/>
      <c r="AG280" s="59"/>
      <c r="AH280" s="58"/>
      <c r="AI280" s="58"/>
      <c r="AJ280" s="58"/>
      <c r="AK280" s="63"/>
      <c r="AL280" s="63"/>
      <c r="AM280" s="63"/>
      <c r="AN280" s="63"/>
      <c r="AO280" s="58"/>
      <c r="AP280" s="58"/>
      <c r="AQ280" s="58"/>
      <c r="AR280" s="58"/>
      <c r="AS280" s="58"/>
      <c r="AT280" s="58"/>
      <c r="AU280" s="58"/>
      <c r="AV280" s="58"/>
      <c r="AW280" s="58"/>
      <c r="AX280" s="58"/>
      <c r="AY280" s="58"/>
      <c r="AZ280" s="61"/>
      <c r="BA280" s="58"/>
      <c r="BB280" s="58"/>
      <c r="BC280" s="62"/>
      <c r="BD280" s="58"/>
      <c r="BE280" s="58"/>
      <c r="BF280" s="58"/>
      <c r="BG280" s="58"/>
      <c r="BH280" s="58"/>
      <c r="BI280" s="58"/>
      <c r="BJ280" s="58"/>
      <c r="BK280" s="58"/>
      <c r="BL280" s="58"/>
      <c r="BM280" s="58"/>
      <c r="BN280" s="58"/>
      <c r="BO280" s="58"/>
      <c r="BP280" s="58"/>
      <c r="BQ280" s="58"/>
      <c r="BR280" s="58"/>
      <c r="BS280" s="58"/>
      <c r="BT280" s="58"/>
      <c r="BU280" s="58"/>
      <c r="XES280" s="6" t="str">
        <f t="shared" si="6"/>
        <v/>
      </c>
    </row>
    <row r="281" spans="1:73 16373:16373" x14ac:dyDescent="0.2">
      <c r="A281" s="58"/>
      <c r="B281" s="57"/>
      <c r="C281" s="57"/>
      <c r="D281" s="57"/>
      <c r="E281" s="57"/>
      <c r="F281" s="58"/>
      <c r="G281" s="58"/>
      <c r="H281" s="58"/>
      <c r="I281" s="58"/>
      <c r="J281" s="58"/>
      <c r="K281" s="58"/>
      <c r="L281" s="58"/>
      <c r="M281" s="58"/>
      <c r="N281" s="58"/>
      <c r="O281" s="58"/>
      <c r="P281" s="58"/>
      <c r="Q281" s="57"/>
      <c r="R281" s="58"/>
      <c r="S281" s="58"/>
      <c r="T281" s="58"/>
      <c r="U281" s="58"/>
      <c r="V281" s="58"/>
      <c r="W281" s="58"/>
      <c r="X281" s="58"/>
      <c r="Y281" s="58"/>
      <c r="Z281" s="57"/>
      <c r="AA281" s="57"/>
      <c r="AB281" s="58"/>
      <c r="AC281" s="58"/>
      <c r="AD281" s="61"/>
      <c r="AE281" s="58"/>
      <c r="AF281" s="58"/>
      <c r="AG281" s="59"/>
      <c r="AH281" s="58"/>
      <c r="AI281" s="58"/>
      <c r="AJ281" s="58"/>
      <c r="AK281" s="63"/>
      <c r="AL281" s="63"/>
      <c r="AM281" s="63"/>
      <c r="AN281" s="63"/>
      <c r="AO281" s="58"/>
      <c r="AP281" s="58"/>
      <c r="AQ281" s="58"/>
      <c r="AR281" s="58"/>
      <c r="AS281" s="58"/>
      <c r="AT281" s="58"/>
      <c r="AU281" s="58"/>
      <c r="AV281" s="58"/>
      <c r="AW281" s="58"/>
      <c r="AX281" s="58"/>
      <c r="AY281" s="58"/>
      <c r="AZ281" s="61"/>
      <c r="BA281" s="58"/>
      <c r="BB281" s="58"/>
      <c r="BC281" s="62"/>
      <c r="BD281" s="58"/>
      <c r="BE281" s="58"/>
      <c r="BF281" s="58"/>
      <c r="BG281" s="58"/>
      <c r="BH281" s="58"/>
      <c r="BI281" s="58"/>
      <c r="BJ281" s="58"/>
      <c r="BK281" s="58"/>
      <c r="BL281" s="58"/>
      <c r="BM281" s="58"/>
      <c r="BN281" s="58"/>
      <c r="BO281" s="58"/>
      <c r="BP281" s="58"/>
      <c r="BQ281" s="58"/>
      <c r="BR281" s="58"/>
      <c r="BS281" s="58"/>
      <c r="BT281" s="58"/>
      <c r="BU281" s="58"/>
      <c r="XES281" s="6" t="str">
        <f t="shared" si="6"/>
        <v/>
      </c>
    </row>
    <row r="282" spans="1:73 16373:16373" x14ac:dyDescent="0.2">
      <c r="A282" s="58"/>
      <c r="B282" s="57"/>
      <c r="C282" s="57"/>
      <c r="D282" s="57"/>
      <c r="E282" s="57"/>
      <c r="F282" s="58"/>
      <c r="G282" s="58"/>
      <c r="H282" s="58"/>
      <c r="I282" s="58"/>
      <c r="J282" s="58"/>
      <c r="K282" s="58"/>
      <c r="L282" s="58"/>
      <c r="M282" s="58"/>
      <c r="N282" s="58"/>
      <c r="O282" s="58"/>
      <c r="P282" s="58"/>
      <c r="Q282" s="57"/>
      <c r="R282" s="58"/>
      <c r="S282" s="58"/>
      <c r="T282" s="58"/>
      <c r="U282" s="58"/>
      <c r="V282" s="58"/>
      <c r="W282" s="58"/>
      <c r="X282" s="58"/>
      <c r="Y282" s="58"/>
      <c r="Z282" s="57"/>
      <c r="AA282" s="57"/>
      <c r="AB282" s="58"/>
      <c r="AC282" s="58"/>
      <c r="AD282" s="61"/>
      <c r="AE282" s="58"/>
      <c r="AF282" s="58"/>
      <c r="AG282" s="59"/>
      <c r="AH282" s="58"/>
      <c r="AI282" s="58"/>
      <c r="AJ282" s="58"/>
      <c r="AK282" s="63"/>
      <c r="AL282" s="63"/>
      <c r="AM282" s="63"/>
      <c r="AN282" s="63"/>
      <c r="AO282" s="58"/>
      <c r="AP282" s="58"/>
      <c r="AQ282" s="58"/>
      <c r="AR282" s="58"/>
      <c r="AS282" s="58"/>
      <c r="AT282" s="58"/>
      <c r="AU282" s="58"/>
      <c r="AV282" s="58"/>
      <c r="AW282" s="58"/>
      <c r="AX282" s="58"/>
      <c r="AY282" s="58"/>
      <c r="AZ282" s="61"/>
      <c r="BA282" s="58"/>
      <c r="BB282" s="58"/>
      <c r="BC282" s="62"/>
      <c r="BD282" s="58"/>
      <c r="BE282" s="58"/>
      <c r="BF282" s="58"/>
      <c r="BG282" s="58"/>
      <c r="BH282" s="58"/>
      <c r="BI282" s="58"/>
      <c r="BJ282" s="58"/>
      <c r="BK282" s="58"/>
      <c r="BL282" s="58"/>
      <c r="BM282" s="58"/>
      <c r="BN282" s="58"/>
      <c r="BO282" s="58"/>
      <c r="BP282" s="58"/>
      <c r="BQ282" s="58"/>
      <c r="BR282" s="58"/>
      <c r="BS282" s="58"/>
      <c r="BT282" s="58"/>
      <c r="BU282" s="58"/>
      <c r="XES282" s="6" t="str">
        <f t="shared" si="6"/>
        <v/>
      </c>
    </row>
    <row r="283" spans="1:73 16373:16373" x14ac:dyDescent="0.2">
      <c r="A283" s="58"/>
      <c r="B283" s="57"/>
      <c r="C283" s="57"/>
      <c r="D283" s="57"/>
      <c r="E283" s="57"/>
      <c r="F283" s="58"/>
      <c r="G283" s="58"/>
      <c r="H283" s="58"/>
      <c r="I283" s="58"/>
      <c r="J283" s="58"/>
      <c r="K283" s="58"/>
      <c r="L283" s="58"/>
      <c r="M283" s="58"/>
      <c r="N283" s="58"/>
      <c r="O283" s="58"/>
      <c r="P283" s="58"/>
      <c r="Q283" s="57"/>
      <c r="R283" s="58"/>
      <c r="S283" s="58"/>
      <c r="T283" s="58"/>
      <c r="U283" s="58"/>
      <c r="V283" s="58"/>
      <c r="W283" s="58"/>
      <c r="X283" s="58"/>
      <c r="Y283" s="58"/>
      <c r="Z283" s="57"/>
      <c r="AA283" s="57"/>
      <c r="AB283" s="58"/>
      <c r="AC283" s="58"/>
      <c r="AD283" s="61"/>
      <c r="AE283" s="58"/>
      <c r="AF283" s="58"/>
      <c r="AG283" s="59"/>
      <c r="AH283" s="58"/>
      <c r="AI283" s="58"/>
      <c r="AJ283" s="58"/>
      <c r="AK283" s="63"/>
      <c r="AL283" s="63"/>
      <c r="AM283" s="63"/>
      <c r="AN283" s="63"/>
      <c r="AO283" s="58"/>
      <c r="AP283" s="58"/>
      <c r="AQ283" s="58"/>
      <c r="AR283" s="58"/>
      <c r="AS283" s="58"/>
      <c r="AT283" s="58"/>
      <c r="AU283" s="58"/>
      <c r="AV283" s="58"/>
      <c r="AW283" s="58"/>
      <c r="AX283" s="58"/>
      <c r="AY283" s="58"/>
      <c r="AZ283" s="61"/>
      <c r="BA283" s="58"/>
      <c r="BB283" s="58"/>
      <c r="BC283" s="62"/>
      <c r="BD283" s="58"/>
      <c r="BE283" s="58"/>
      <c r="BF283" s="58"/>
      <c r="BG283" s="58"/>
      <c r="BH283" s="58"/>
      <c r="BI283" s="58"/>
      <c r="BJ283" s="58"/>
      <c r="BK283" s="58"/>
      <c r="BL283" s="58"/>
      <c r="BM283" s="58"/>
      <c r="BN283" s="58"/>
      <c r="BO283" s="58"/>
      <c r="BP283" s="58"/>
      <c r="BQ283" s="58"/>
      <c r="BR283" s="58"/>
      <c r="BS283" s="58"/>
      <c r="BT283" s="58"/>
      <c r="BU283" s="58"/>
      <c r="XES283" s="6" t="str">
        <f t="shared" si="6"/>
        <v/>
      </c>
    </row>
    <row r="284" spans="1:73 16373:16373" x14ac:dyDescent="0.2">
      <c r="A284" s="58"/>
      <c r="B284" s="57"/>
      <c r="C284" s="57"/>
      <c r="D284" s="57"/>
      <c r="E284" s="57"/>
      <c r="F284" s="58"/>
      <c r="G284" s="58"/>
      <c r="H284" s="58"/>
      <c r="I284" s="58"/>
      <c r="J284" s="58"/>
      <c r="K284" s="58"/>
      <c r="L284" s="58"/>
      <c r="M284" s="58"/>
      <c r="N284" s="58"/>
      <c r="O284" s="58"/>
      <c r="P284" s="58"/>
      <c r="Q284" s="57"/>
      <c r="R284" s="58"/>
      <c r="S284" s="58"/>
      <c r="T284" s="58"/>
      <c r="U284" s="58"/>
      <c r="V284" s="58"/>
      <c r="W284" s="58"/>
      <c r="X284" s="58"/>
      <c r="Y284" s="58"/>
      <c r="Z284" s="57"/>
      <c r="AA284" s="57"/>
      <c r="AB284" s="58"/>
      <c r="AC284" s="58"/>
      <c r="AD284" s="61"/>
      <c r="AE284" s="58"/>
      <c r="AF284" s="58"/>
      <c r="AG284" s="59"/>
      <c r="AH284" s="58"/>
      <c r="AI284" s="58"/>
      <c r="AJ284" s="58"/>
      <c r="AK284" s="63"/>
      <c r="AL284" s="63"/>
      <c r="AM284" s="63"/>
      <c r="AN284" s="63"/>
      <c r="AO284" s="58"/>
      <c r="AP284" s="58"/>
      <c r="AQ284" s="58"/>
      <c r="AR284" s="58"/>
      <c r="AS284" s="58"/>
      <c r="AT284" s="58"/>
      <c r="AU284" s="58"/>
      <c r="AV284" s="58"/>
      <c r="AW284" s="58"/>
      <c r="AX284" s="58"/>
      <c r="AY284" s="58"/>
      <c r="AZ284" s="61"/>
      <c r="BA284" s="58"/>
      <c r="BB284" s="58"/>
      <c r="BC284" s="62"/>
      <c r="BD284" s="58"/>
      <c r="BE284" s="58"/>
      <c r="BF284" s="58"/>
      <c r="BG284" s="58"/>
      <c r="BH284" s="58"/>
      <c r="BI284" s="58"/>
      <c r="BJ284" s="58"/>
      <c r="BK284" s="58"/>
      <c r="BL284" s="58"/>
      <c r="BM284" s="58"/>
      <c r="BN284" s="58"/>
      <c r="BO284" s="58"/>
      <c r="BP284" s="58"/>
      <c r="BQ284" s="58"/>
      <c r="BR284" s="58"/>
      <c r="BS284" s="58"/>
      <c r="BT284" s="58"/>
      <c r="BU284" s="58"/>
      <c r="XES284" s="6" t="str">
        <f t="shared" si="6"/>
        <v/>
      </c>
    </row>
    <row r="285" spans="1:73 16373:16373" x14ac:dyDescent="0.2">
      <c r="A285" s="58"/>
      <c r="B285" s="57"/>
      <c r="C285" s="57"/>
      <c r="D285" s="57"/>
      <c r="E285" s="57"/>
      <c r="F285" s="58"/>
      <c r="G285" s="58"/>
      <c r="H285" s="58"/>
      <c r="I285" s="58"/>
      <c r="J285" s="58"/>
      <c r="K285" s="58"/>
      <c r="L285" s="58"/>
      <c r="M285" s="58"/>
      <c r="N285" s="58"/>
      <c r="O285" s="58"/>
      <c r="P285" s="58"/>
      <c r="Q285" s="57"/>
      <c r="R285" s="58"/>
      <c r="S285" s="58"/>
      <c r="T285" s="58"/>
      <c r="U285" s="58"/>
      <c r="V285" s="58"/>
      <c r="W285" s="58"/>
      <c r="X285" s="58"/>
      <c r="Y285" s="58"/>
      <c r="Z285" s="57"/>
      <c r="AA285" s="57"/>
      <c r="AB285" s="58"/>
      <c r="AC285" s="58"/>
      <c r="AD285" s="61"/>
      <c r="AE285" s="58"/>
      <c r="AF285" s="58"/>
      <c r="AG285" s="59"/>
      <c r="AH285" s="58"/>
      <c r="AI285" s="58"/>
      <c r="AJ285" s="58"/>
      <c r="AK285" s="63"/>
      <c r="AL285" s="63"/>
      <c r="AM285" s="63"/>
      <c r="AN285" s="63"/>
      <c r="AO285" s="58"/>
      <c r="AP285" s="58"/>
      <c r="AQ285" s="58"/>
      <c r="AR285" s="58"/>
      <c r="AS285" s="58"/>
      <c r="AT285" s="58"/>
      <c r="AU285" s="58"/>
      <c r="AV285" s="58"/>
      <c r="AW285" s="58"/>
      <c r="AX285" s="58"/>
      <c r="AY285" s="58"/>
      <c r="AZ285" s="61"/>
      <c r="BA285" s="58"/>
      <c r="BB285" s="58"/>
      <c r="BC285" s="62"/>
      <c r="BD285" s="58"/>
      <c r="BE285" s="58"/>
      <c r="BF285" s="58"/>
      <c r="BG285" s="58"/>
      <c r="BH285" s="58"/>
      <c r="BI285" s="58"/>
      <c r="BJ285" s="58"/>
      <c r="BK285" s="58"/>
      <c r="BL285" s="58"/>
      <c r="BM285" s="58"/>
      <c r="BN285" s="58"/>
      <c r="BO285" s="58"/>
      <c r="BP285" s="58"/>
      <c r="BQ285" s="58"/>
      <c r="BR285" s="58"/>
      <c r="BS285" s="58"/>
      <c r="BT285" s="58"/>
      <c r="BU285" s="58"/>
      <c r="XES285" s="6" t="str">
        <f t="shared" si="6"/>
        <v/>
      </c>
    </row>
    <row r="286" spans="1:73 16373:16373" x14ac:dyDescent="0.2">
      <c r="A286" s="58"/>
      <c r="B286" s="57"/>
      <c r="C286" s="57"/>
      <c r="D286" s="57"/>
      <c r="E286" s="57"/>
      <c r="F286" s="58"/>
      <c r="G286" s="58"/>
      <c r="H286" s="58"/>
      <c r="I286" s="58"/>
      <c r="J286" s="58"/>
      <c r="K286" s="58"/>
      <c r="L286" s="58"/>
      <c r="M286" s="58"/>
      <c r="N286" s="58"/>
      <c r="O286" s="58"/>
      <c r="P286" s="58"/>
      <c r="Q286" s="57"/>
      <c r="R286" s="58"/>
      <c r="S286" s="58"/>
      <c r="T286" s="58"/>
      <c r="U286" s="58"/>
      <c r="V286" s="58"/>
      <c r="W286" s="58"/>
      <c r="X286" s="58"/>
      <c r="Y286" s="58"/>
      <c r="Z286" s="57"/>
      <c r="AA286" s="57"/>
      <c r="AB286" s="58"/>
      <c r="AC286" s="58"/>
      <c r="AD286" s="61"/>
      <c r="AE286" s="58"/>
      <c r="AF286" s="58"/>
      <c r="AG286" s="59"/>
      <c r="AH286" s="58"/>
      <c r="AI286" s="58"/>
      <c r="AJ286" s="58"/>
      <c r="AK286" s="63"/>
      <c r="AL286" s="63"/>
      <c r="AM286" s="63"/>
      <c r="AN286" s="63"/>
      <c r="AO286" s="58"/>
      <c r="AP286" s="58"/>
      <c r="AQ286" s="58"/>
      <c r="AR286" s="58"/>
      <c r="AS286" s="58"/>
      <c r="AT286" s="58"/>
      <c r="AU286" s="58"/>
      <c r="AV286" s="58"/>
      <c r="AW286" s="58"/>
      <c r="AX286" s="58"/>
      <c r="AY286" s="58"/>
      <c r="AZ286" s="61"/>
      <c r="BA286" s="58"/>
      <c r="BB286" s="58"/>
      <c r="BC286" s="62"/>
      <c r="BD286" s="58"/>
      <c r="BE286" s="58"/>
      <c r="BF286" s="58"/>
      <c r="BG286" s="58"/>
      <c r="BH286" s="58"/>
      <c r="BI286" s="58"/>
      <c r="BJ286" s="58"/>
      <c r="BK286" s="58"/>
      <c r="BL286" s="58"/>
      <c r="BM286" s="58"/>
      <c r="BN286" s="58"/>
      <c r="BO286" s="58"/>
      <c r="BP286" s="58"/>
      <c r="BQ286" s="58"/>
      <c r="BR286" s="58"/>
      <c r="BS286" s="58"/>
      <c r="BT286" s="58"/>
      <c r="BU286" s="58"/>
      <c r="XES286" s="6" t="str">
        <f t="shared" si="6"/>
        <v/>
      </c>
    </row>
    <row r="287" spans="1:73 16373:16373" x14ac:dyDescent="0.2">
      <c r="A287" s="58"/>
      <c r="B287" s="57"/>
      <c r="C287" s="57"/>
      <c r="D287" s="57"/>
      <c r="E287" s="57"/>
      <c r="F287" s="58"/>
      <c r="G287" s="58"/>
      <c r="H287" s="58"/>
      <c r="I287" s="58"/>
      <c r="J287" s="58"/>
      <c r="K287" s="58"/>
      <c r="L287" s="58"/>
      <c r="M287" s="58"/>
      <c r="N287" s="58"/>
      <c r="O287" s="58"/>
      <c r="P287" s="58"/>
      <c r="Q287" s="57"/>
      <c r="R287" s="58"/>
      <c r="S287" s="58"/>
      <c r="T287" s="58"/>
      <c r="U287" s="58"/>
      <c r="V287" s="58"/>
      <c r="W287" s="58"/>
      <c r="X287" s="58"/>
      <c r="Y287" s="58"/>
      <c r="Z287" s="57"/>
      <c r="AA287" s="57"/>
      <c r="AB287" s="58"/>
      <c r="AC287" s="58"/>
      <c r="AD287" s="61"/>
      <c r="AE287" s="58"/>
      <c r="AF287" s="58"/>
      <c r="AG287" s="59"/>
      <c r="AH287" s="58"/>
      <c r="AI287" s="58"/>
      <c r="AJ287" s="58"/>
      <c r="AK287" s="63"/>
      <c r="AL287" s="63"/>
      <c r="AM287" s="63"/>
      <c r="AN287" s="63"/>
      <c r="AO287" s="58"/>
      <c r="AP287" s="58"/>
      <c r="AQ287" s="58"/>
      <c r="AR287" s="58"/>
      <c r="AS287" s="58"/>
      <c r="AT287" s="58"/>
      <c r="AU287" s="58"/>
      <c r="AV287" s="58"/>
      <c r="AW287" s="58"/>
      <c r="AX287" s="58"/>
      <c r="AY287" s="58"/>
      <c r="AZ287" s="61"/>
      <c r="BA287" s="58"/>
      <c r="BB287" s="58"/>
      <c r="BC287" s="62"/>
      <c r="BD287" s="58"/>
      <c r="BE287" s="58"/>
      <c r="BF287" s="58"/>
      <c r="BG287" s="58"/>
      <c r="BH287" s="58"/>
      <c r="BI287" s="58"/>
      <c r="BJ287" s="58"/>
      <c r="BK287" s="58"/>
      <c r="BL287" s="58"/>
      <c r="BM287" s="58"/>
      <c r="BN287" s="58"/>
      <c r="BO287" s="58"/>
      <c r="BP287" s="58"/>
      <c r="BQ287" s="58"/>
      <c r="BR287" s="58"/>
      <c r="BS287" s="58"/>
      <c r="BT287" s="58"/>
      <c r="BU287" s="58"/>
      <c r="XES287" s="6" t="str">
        <f t="shared" si="6"/>
        <v/>
      </c>
    </row>
    <row r="288" spans="1:73 16373:16373" x14ac:dyDescent="0.2">
      <c r="A288" s="58"/>
      <c r="B288" s="57"/>
      <c r="C288" s="57"/>
      <c r="D288" s="57"/>
      <c r="E288" s="57"/>
      <c r="F288" s="58"/>
      <c r="G288" s="58"/>
      <c r="H288" s="58"/>
      <c r="I288" s="58"/>
      <c r="J288" s="58"/>
      <c r="K288" s="58"/>
      <c r="L288" s="58"/>
      <c r="M288" s="58"/>
      <c r="N288" s="58"/>
      <c r="O288" s="58"/>
      <c r="P288" s="58"/>
      <c r="Q288" s="57"/>
      <c r="R288" s="58"/>
      <c r="S288" s="58"/>
      <c r="T288" s="58"/>
      <c r="U288" s="58"/>
      <c r="V288" s="58"/>
      <c r="W288" s="58"/>
      <c r="X288" s="58"/>
      <c r="Y288" s="58"/>
      <c r="Z288" s="57"/>
      <c r="AA288" s="57"/>
      <c r="AB288" s="58"/>
      <c r="AC288" s="58"/>
      <c r="AD288" s="61"/>
      <c r="AE288" s="58"/>
      <c r="AF288" s="58"/>
      <c r="AG288" s="59"/>
      <c r="AH288" s="58"/>
      <c r="AI288" s="58"/>
      <c r="AJ288" s="58"/>
      <c r="AK288" s="63"/>
      <c r="AL288" s="63"/>
      <c r="AM288" s="63"/>
      <c r="AN288" s="63"/>
      <c r="AO288" s="58"/>
      <c r="AP288" s="58"/>
      <c r="AQ288" s="58"/>
      <c r="AR288" s="58"/>
      <c r="AS288" s="58"/>
      <c r="AT288" s="58"/>
      <c r="AU288" s="58"/>
      <c r="AV288" s="58"/>
      <c r="AW288" s="58"/>
      <c r="AX288" s="58"/>
      <c r="AY288" s="58"/>
      <c r="AZ288" s="61"/>
      <c r="BA288" s="58"/>
      <c r="BB288" s="58"/>
      <c r="BC288" s="62"/>
      <c r="BD288" s="58"/>
      <c r="BE288" s="58"/>
      <c r="BF288" s="58"/>
      <c r="BG288" s="58"/>
      <c r="BH288" s="58"/>
      <c r="BI288" s="58"/>
      <c r="BJ288" s="58"/>
      <c r="BK288" s="58"/>
      <c r="BL288" s="58"/>
      <c r="BM288" s="58"/>
      <c r="BN288" s="58"/>
      <c r="BO288" s="58"/>
      <c r="BP288" s="58"/>
      <c r="BQ288" s="58"/>
      <c r="BR288" s="58"/>
      <c r="BS288" s="58"/>
      <c r="BT288" s="58"/>
      <c r="BU288" s="58"/>
      <c r="XES288" s="6" t="str">
        <f t="shared" si="6"/>
        <v/>
      </c>
    </row>
    <row r="289" spans="1:73 16373:16373" x14ac:dyDescent="0.2">
      <c r="A289" s="58"/>
      <c r="B289" s="57"/>
      <c r="C289" s="57"/>
      <c r="D289" s="57"/>
      <c r="E289" s="57"/>
      <c r="F289" s="58"/>
      <c r="G289" s="58"/>
      <c r="H289" s="58"/>
      <c r="I289" s="58"/>
      <c r="J289" s="58"/>
      <c r="K289" s="58"/>
      <c r="L289" s="58"/>
      <c r="M289" s="58"/>
      <c r="N289" s="58"/>
      <c r="O289" s="58"/>
      <c r="P289" s="58"/>
      <c r="Q289" s="57"/>
      <c r="R289" s="58"/>
      <c r="S289" s="58"/>
      <c r="T289" s="58"/>
      <c r="U289" s="58"/>
      <c r="V289" s="58"/>
      <c r="W289" s="58"/>
      <c r="X289" s="58"/>
      <c r="Y289" s="58"/>
      <c r="Z289" s="57"/>
      <c r="AA289" s="57"/>
      <c r="AB289" s="58"/>
      <c r="AC289" s="58"/>
      <c r="AD289" s="61"/>
      <c r="AE289" s="58"/>
      <c r="AF289" s="58"/>
      <c r="AG289" s="59"/>
      <c r="AH289" s="58"/>
      <c r="AI289" s="58"/>
      <c r="AJ289" s="58"/>
      <c r="AK289" s="63"/>
      <c r="AL289" s="63"/>
      <c r="AM289" s="63"/>
      <c r="AN289" s="63"/>
      <c r="AO289" s="58"/>
      <c r="AP289" s="58"/>
      <c r="AQ289" s="58"/>
      <c r="AR289" s="58"/>
      <c r="AS289" s="58"/>
      <c r="AT289" s="58"/>
      <c r="AU289" s="58"/>
      <c r="AV289" s="58"/>
      <c r="AW289" s="58"/>
      <c r="AX289" s="58"/>
      <c r="AY289" s="58"/>
      <c r="AZ289" s="61"/>
      <c r="BA289" s="58"/>
      <c r="BB289" s="58"/>
      <c r="BC289" s="62"/>
      <c r="BD289" s="58"/>
      <c r="BE289" s="58"/>
      <c r="BF289" s="58"/>
      <c r="BG289" s="58"/>
      <c r="BH289" s="58"/>
      <c r="BI289" s="58"/>
      <c r="BJ289" s="58"/>
      <c r="BK289" s="58"/>
      <c r="BL289" s="58"/>
      <c r="BM289" s="58"/>
      <c r="BN289" s="58"/>
      <c r="BO289" s="58"/>
      <c r="BP289" s="58"/>
      <c r="BQ289" s="58"/>
      <c r="BR289" s="58"/>
      <c r="BS289" s="58"/>
      <c r="BT289" s="58"/>
      <c r="BU289" s="58"/>
      <c r="XES289" s="6" t="str">
        <f t="shared" si="6"/>
        <v/>
      </c>
    </row>
    <row r="290" spans="1:73 16373:16373" x14ac:dyDescent="0.2">
      <c r="A290" s="58"/>
      <c r="B290" s="57"/>
      <c r="C290" s="57"/>
      <c r="D290" s="57"/>
      <c r="E290" s="57"/>
      <c r="F290" s="58"/>
      <c r="G290" s="58"/>
      <c r="H290" s="58"/>
      <c r="I290" s="58"/>
      <c r="J290" s="58"/>
      <c r="K290" s="58"/>
      <c r="L290" s="58"/>
      <c r="M290" s="58"/>
      <c r="N290" s="58"/>
      <c r="O290" s="58"/>
      <c r="P290" s="58"/>
      <c r="Q290" s="57"/>
      <c r="R290" s="58"/>
      <c r="S290" s="58"/>
      <c r="T290" s="58"/>
      <c r="U290" s="58"/>
      <c r="V290" s="58"/>
      <c r="W290" s="58"/>
      <c r="X290" s="58"/>
      <c r="Y290" s="58"/>
      <c r="Z290" s="57"/>
      <c r="AA290" s="57"/>
      <c r="AB290" s="58"/>
      <c r="AC290" s="58"/>
      <c r="AD290" s="61"/>
      <c r="AE290" s="58"/>
      <c r="AF290" s="58"/>
      <c r="AG290" s="59"/>
      <c r="AH290" s="58"/>
      <c r="AI290" s="58"/>
      <c r="AJ290" s="58"/>
      <c r="AK290" s="63"/>
      <c r="AL290" s="63"/>
      <c r="AM290" s="63"/>
      <c r="AN290" s="63"/>
      <c r="AO290" s="58"/>
      <c r="AP290" s="58"/>
      <c r="AQ290" s="58"/>
      <c r="AR290" s="58"/>
      <c r="AS290" s="58"/>
      <c r="AT290" s="58"/>
      <c r="AU290" s="58"/>
      <c r="AV290" s="58"/>
      <c r="AW290" s="58"/>
      <c r="AX290" s="58"/>
      <c r="AY290" s="58"/>
      <c r="AZ290" s="61"/>
      <c r="BA290" s="58"/>
      <c r="BB290" s="58"/>
      <c r="BC290" s="62"/>
      <c r="BD290" s="58"/>
      <c r="BE290" s="58"/>
      <c r="BF290" s="58"/>
      <c r="BG290" s="58"/>
      <c r="BH290" s="58"/>
      <c r="BI290" s="58"/>
      <c r="BJ290" s="58"/>
      <c r="BK290" s="58"/>
      <c r="BL290" s="58"/>
      <c r="BM290" s="58"/>
      <c r="BN290" s="58"/>
      <c r="BO290" s="58"/>
      <c r="BP290" s="58"/>
      <c r="BQ290" s="58"/>
      <c r="BR290" s="58"/>
      <c r="BS290" s="58"/>
      <c r="BT290" s="58"/>
      <c r="BU290" s="58"/>
      <c r="XES290" s="6" t="str">
        <f t="shared" ref="XES290:XES353" si="7">(IF(RIGHT(SUBSTITUTE(SUBSTITUTE(SUBSTITUTE(SUBSTITUTE(SUBSTITUTE(SUBSTITUTE(SUBSTITUTE(SUBSTITUTE(SUBSTITUTE(D290," ","_"),"/","_"),"&amp;","_"),"(","_"),")","_"),",","_"),"-","_"),".","_"),"'","_"))="_",LEFT(SUBSTITUTE(SUBSTITUTE(SUBSTITUTE(SUBSTITUTE(SUBSTITUTE(SUBSTITUTE(SUBSTITUTE(SUBSTITUTE(SUBSTITUTE(D290," ","_"),"/","_"),"&amp;","_"),"(","_"),")","_"),",","_"),"-","_"),".","_"),"'","_"),LEN(SUBSTITUTE(SUBSTITUTE(SUBSTITUTE(SUBSTITUTE(SUBSTITUTE(SUBSTITUTE(SUBSTITUTE(SUBSTITUTE(SUBSTITUTE(D290," ","_"),"/","_"),"&amp;","_"),"(","_"),")","_"),",","_"),"-","_"),".","_"),"'","_"))-1),SUBSTITUTE(SUBSTITUTE(SUBSTITUTE(SUBSTITUTE(SUBSTITUTE(SUBSTITUTE(SUBSTITUTE(SUBSTITUTE(SUBSTITUTE(D290," ","_"),"/","_"),"&amp;","_"),"(","_"),")","_"),",","_"),"-","_"),".","_"),"'","_")))</f>
        <v/>
      </c>
    </row>
    <row r="291" spans="1:73 16373:16373" x14ac:dyDescent="0.2">
      <c r="A291" s="58"/>
      <c r="B291" s="57"/>
      <c r="C291" s="57"/>
      <c r="D291" s="57"/>
      <c r="E291" s="57"/>
      <c r="F291" s="58"/>
      <c r="G291" s="58"/>
      <c r="H291" s="58"/>
      <c r="I291" s="58"/>
      <c r="J291" s="58"/>
      <c r="K291" s="58"/>
      <c r="L291" s="58"/>
      <c r="M291" s="58"/>
      <c r="N291" s="58"/>
      <c r="O291" s="58"/>
      <c r="P291" s="58"/>
      <c r="Q291" s="57"/>
      <c r="R291" s="58"/>
      <c r="S291" s="58"/>
      <c r="T291" s="58"/>
      <c r="U291" s="58"/>
      <c r="V291" s="58"/>
      <c r="W291" s="58"/>
      <c r="X291" s="58"/>
      <c r="Y291" s="58"/>
      <c r="Z291" s="57"/>
      <c r="AA291" s="57"/>
      <c r="AB291" s="58"/>
      <c r="AC291" s="58"/>
      <c r="AD291" s="61"/>
      <c r="AE291" s="58"/>
      <c r="AF291" s="58"/>
      <c r="AG291" s="59"/>
      <c r="AH291" s="58"/>
      <c r="AI291" s="58"/>
      <c r="AJ291" s="58"/>
      <c r="AK291" s="63"/>
      <c r="AL291" s="63"/>
      <c r="AM291" s="63"/>
      <c r="AN291" s="63"/>
      <c r="AO291" s="58"/>
      <c r="AP291" s="58"/>
      <c r="AQ291" s="58"/>
      <c r="AR291" s="58"/>
      <c r="AS291" s="58"/>
      <c r="AT291" s="58"/>
      <c r="AU291" s="58"/>
      <c r="AV291" s="58"/>
      <c r="AW291" s="58"/>
      <c r="AX291" s="58"/>
      <c r="AY291" s="58"/>
      <c r="AZ291" s="61"/>
      <c r="BA291" s="58"/>
      <c r="BB291" s="58"/>
      <c r="BC291" s="62"/>
      <c r="BD291" s="58"/>
      <c r="BE291" s="58"/>
      <c r="BF291" s="58"/>
      <c r="BG291" s="58"/>
      <c r="BH291" s="58"/>
      <c r="BI291" s="58"/>
      <c r="BJ291" s="58"/>
      <c r="BK291" s="58"/>
      <c r="BL291" s="58"/>
      <c r="BM291" s="58"/>
      <c r="BN291" s="58"/>
      <c r="BO291" s="58"/>
      <c r="BP291" s="58"/>
      <c r="BQ291" s="58"/>
      <c r="BR291" s="58"/>
      <c r="BS291" s="58"/>
      <c r="BT291" s="58"/>
      <c r="BU291" s="58"/>
      <c r="XES291" s="6" t="str">
        <f t="shared" si="7"/>
        <v/>
      </c>
    </row>
    <row r="292" spans="1:73 16373:16373" x14ac:dyDescent="0.2">
      <c r="A292" s="58"/>
      <c r="B292" s="57"/>
      <c r="C292" s="57"/>
      <c r="D292" s="57"/>
      <c r="E292" s="57"/>
      <c r="F292" s="58"/>
      <c r="G292" s="58"/>
      <c r="H292" s="58"/>
      <c r="I292" s="58"/>
      <c r="J292" s="58"/>
      <c r="K292" s="58"/>
      <c r="L292" s="58"/>
      <c r="M292" s="58"/>
      <c r="N292" s="58"/>
      <c r="O292" s="58"/>
      <c r="P292" s="58"/>
      <c r="Q292" s="57"/>
      <c r="R292" s="58"/>
      <c r="S292" s="58"/>
      <c r="T292" s="58"/>
      <c r="U292" s="58"/>
      <c r="V292" s="58"/>
      <c r="W292" s="58"/>
      <c r="X292" s="58"/>
      <c r="Y292" s="58"/>
      <c r="Z292" s="57"/>
      <c r="AA292" s="57"/>
      <c r="AB292" s="58"/>
      <c r="AC292" s="58"/>
      <c r="AD292" s="61"/>
      <c r="AE292" s="58"/>
      <c r="AF292" s="58"/>
      <c r="AG292" s="59"/>
      <c r="AH292" s="58"/>
      <c r="AI292" s="58"/>
      <c r="AJ292" s="58"/>
      <c r="AK292" s="63"/>
      <c r="AL292" s="63"/>
      <c r="AM292" s="63"/>
      <c r="AN292" s="63"/>
      <c r="AO292" s="58"/>
      <c r="AP292" s="58"/>
      <c r="AQ292" s="58"/>
      <c r="AR292" s="58"/>
      <c r="AS292" s="58"/>
      <c r="AT292" s="58"/>
      <c r="AU292" s="58"/>
      <c r="AV292" s="58"/>
      <c r="AW292" s="58"/>
      <c r="AX292" s="58"/>
      <c r="AY292" s="58"/>
      <c r="AZ292" s="61"/>
      <c r="BA292" s="58"/>
      <c r="BB292" s="58"/>
      <c r="BC292" s="62"/>
      <c r="BD292" s="58"/>
      <c r="BE292" s="58"/>
      <c r="BF292" s="58"/>
      <c r="BG292" s="58"/>
      <c r="BH292" s="58"/>
      <c r="BI292" s="58"/>
      <c r="BJ292" s="58"/>
      <c r="BK292" s="58"/>
      <c r="BL292" s="58"/>
      <c r="BM292" s="58"/>
      <c r="BN292" s="58"/>
      <c r="BO292" s="58"/>
      <c r="BP292" s="58"/>
      <c r="BQ292" s="58"/>
      <c r="BR292" s="58"/>
      <c r="BS292" s="58"/>
      <c r="BT292" s="58"/>
      <c r="BU292" s="58"/>
      <c r="XES292" s="6" t="str">
        <f t="shared" si="7"/>
        <v/>
      </c>
    </row>
    <row r="293" spans="1:73 16373:16373" x14ac:dyDescent="0.2">
      <c r="A293" s="58"/>
      <c r="B293" s="57"/>
      <c r="C293" s="57"/>
      <c r="D293" s="57"/>
      <c r="E293" s="57"/>
      <c r="F293" s="58"/>
      <c r="G293" s="58"/>
      <c r="H293" s="58"/>
      <c r="I293" s="58"/>
      <c r="J293" s="58"/>
      <c r="K293" s="58"/>
      <c r="L293" s="58"/>
      <c r="M293" s="58"/>
      <c r="N293" s="58"/>
      <c r="O293" s="58"/>
      <c r="P293" s="58"/>
      <c r="Q293" s="57"/>
      <c r="R293" s="58"/>
      <c r="S293" s="58"/>
      <c r="T293" s="58"/>
      <c r="U293" s="58"/>
      <c r="V293" s="58"/>
      <c r="W293" s="58"/>
      <c r="X293" s="58"/>
      <c r="Y293" s="58"/>
      <c r="Z293" s="57"/>
      <c r="AA293" s="57"/>
      <c r="AB293" s="58"/>
      <c r="AC293" s="58"/>
      <c r="AD293" s="61"/>
      <c r="AE293" s="58"/>
      <c r="AF293" s="58"/>
      <c r="AG293" s="59"/>
      <c r="AH293" s="58"/>
      <c r="AI293" s="58"/>
      <c r="AJ293" s="58"/>
      <c r="AK293" s="63"/>
      <c r="AL293" s="63"/>
      <c r="AM293" s="63"/>
      <c r="AN293" s="63"/>
      <c r="AO293" s="58"/>
      <c r="AP293" s="58"/>
      <c r="AQ293" s="58"/>
      <c r="AR293" s="58"/>
      <c r="AS293" s="58"/>
      <c r="AT293" s="58"/>
      <c r="AU293" s="58"/>
      <c r="AV293" s="58"/>
      <c r="AW293" s="58"/>
      <c r="AX293" s="58"/>
      <c r="AY293" s="58"/>
      <c r="AZ293" s="61"/>
      <c r="BA293" s="58"/>
      <c r="BB293" s="58"/>
      <c r="BC293" s="62"/>
      <c r="BD293" s="58"/>
      <c r="BE293" s="58"/>
      <c r="BF293" s="58"/>
      <c r="BG293" s="58"/>
      <c r="BH293" s="58"/>
      <c r="BI293" s="58"/>
      <c r="BJ293" s="58"/>
      <c r="BK293" s="58"/>
      <c r="BL293" s="58"/>
      <c r="BM293" s="58"/>
      <c r="BN293" s="58"/>
      <c r="BO293" s="58"/>
      <c r="BP293" s="58"/>
      <c r="BQ293" s="58"/>
      <c r="BR293" s="58"/>
      <c r="BS293" s="58"/>
      <c r="BT293" s="58"/>
      <c r="BU293" s="58"/>
      <c r="XES293" s="6" t="str">
        <f t="shared" si="7"/>
        <v/>
      </c>
    </row>
    <row r="294" spans="1:73 16373:16373" x14ac:dyDescent="0.2">
      <c r="A294" s="58"/>
      <c r="B294" s="57"/>
      <c r="C294" s="57"/>
      <c r="D294" s="57"/>
      <c r="E294" s="57"/>
      <c r="F294" s="58"/>
      <c r="G294" s="58"/>
      <c r="H294" s="58"/>
      <c r="I294" s="58"/>
      <c r="J294" s="58"/>
      <c r="K294" s="58"/>
      <c r="L294" s="58"/>
      <c r="M294" s="58"/>
      <c r="N294" s="58"/>
      <c r="O294" s="58"/>
      <c r="P294" s="58"/>
      <c r="Q294" s="57"/>
      <c r="R294" s="58"/>
      <c r="S294" s="58"/>
      <c r="T294" s="58"/>
      <c r="U294" s="58"/>
      <c r="V294" s="58"/>
      <c r="W294" s="58"/>
      <c r="X294" s="58"/>
      <c r="Y294" s="58"/>
      <c r="Z294" s="57"/>
      <c r="AA294" s="57"/>
      <c r="AB294" s="58"/>
      <c r="AC294" s="58"/>
      <c r="AD294" s="61"/>
      <c r="AE294" s="58"/>
      <c r="AF294" s="58"/>
      <c r="AG294" s="59"/>
      <c r="AH294" s="58"/>
      <c r="AI294" s="58"/>
      <c r="AJ294" s="58"/>
      <c r="AK294" s="63"/>
      <c r="AL294" s="63"/>
      <c r="AM294" s="63"/>
      <c r="AN294" s="63"/>
      <c r="AO294" s="58"/>
      <c r="AP294" s="58"/>
      <c r="AQ294" s="58"/>
      <c r="AR294" s="58"/>
      <c r="AS294" s="58"/>
      <c r="AT294" s="58"/>
      <c r="AU294" s="58"/>
      <c r="AV294" s="58"/>
      <c r="AW294" s="58"/>
      <c r="AX294" s="58"/>
      <c r="AY294" s="58"/>
      <c r="AZ294" s="61"/>
      <c r="BA294" s="58"/>
      <c r="BB294" s="58"/>
      <c r="BC294" s="62"/>
      <c r="BD294" s="58"/>
      <c r="BE294" s="58"/>
      <c r="BF294" s="58"/>
      <c r="BG294" s="58"/>
      <c r="BH294" s="58"/>
      <c r="BI294" s="58"/>
      <c r="BJ294" s="58"/>
      <c r="BK294" s="58"/>
      <c r="BL294" s="58"/>
      <c r="BM294" s="58"/>
      <c r="BN294" s="58"/>
      <c r="BO294" s="58"/>
      <c r="BP294" s="58"/>
      <c r="BQ294" s="58"/>
      <c r="BR294" s="58"/>
      <c r="BS294" s="58"/>
      <c r="BT294" s="58"/>
      <c r="BU294" s="58"/>
      <c r="XES294" s="6" t="str">
        <f t="shared" si="7"/>
        <v/>
      </c>
    </row>
    <row r="295" spans="1:73 16373:16373" x14ac:dyDescent="0.2">
      <c r="A295" s="58"/>
      <c r="B295" s="57"/>
      <c r="C295" s="57"/>
      <c r="D295" s="57"/>
      <c r="E295" s="57"/>
      <c r="F295" s="58"/>
      <c r="G295" s="58"/>
      <c r="H295" s="58"/>
      <c r="I295" s="58"/>
      <c r="J295" s="58"/>
      <c r="K295" s="58"/>
      <c r="L295" s="58"/>
      <c r="M295" s="58"/>
      <c r="N295" s="58"/>
      <c r="O295" s="58"/>
      <c r="P295" s="58"/>
      <c r="Q295" s="57"/>
      <c r="R295" s="58"/>
      <c r="S295" s="58"/>
      <c r="T295" s="58"/>
      <c r="U295" s="58"/>
      <c r="V295" s="58"/>
      <c r="W295" s="58"/>
      <c r="X295" s="58"/>
      <c r="Y295" s="58"/>
      <c r="Z295" s="57"/>
      <c r="AA295" s="57"/>
      <c r="AB295" s="58"/>
      <c r="AC295" s="58"/>
      <c r="AD295" s="61"/>
      <c r="AE295" s="58"/>
      <c r="AF295" s="58"/>
      <c r="AG295" s="59"/>
      <c r="AH295" s="58"/>
      <c r="AI295" s="58"/>
      <c r="AJ295" s="58"/>
      <c r="AK295" s="63"/>
      <c r="AL295" s="63"/>
      <c r="AM295" s="63"/>
      <c r="AN295" s="63"/>
      <c r="AO295" s="58"/>
      <c r="AP295" s="58"/>
      <c r="AQ295" s="58"/>
      <c r="AR295" s="58"/>
      <c r="AS295" s="58"/>
      <c r="AT295" s="58"/>
      <c r="AU295" s="58"/>
      <c r="AV295" s="58"/>
      <c r="AW295" s="58"/>
      <c r="AX295" s="58"/>
      <c r="AY295" s="58"/>
      <c r="AZ295" s="61"/>
      <c r="BA295" s="58"/>
      <c r="BB295" s="58"/>
      <c r="BC295" s="62"/>
      <c r="BD295" s="58"/>
      <c r="BE295" s="58"/>
      <c r="BF295" s="58"/>
      <c r="BG295" s="58"/>
      <c r="BH295" s="58"/>
      <c r="BI295" s="58"/>
      <c r="BJ295" s="58"/>
      <c r="BK295" s="58"/>
      <c r="BL295" s="58"/>
      <c r="BM295" s="58"/>
      <c r="BN295" s="58"/>
      <c r="BO295" s="58"/>
      <c r="BP295" s="58"/>
      <c r="BQ295" s="58"/>
      <c r="BR295" s="58"/>
      <c r="BS295" s="58"/>
      <c r="BT295" s="58"/>
      <c r="BU295" s="58"/>
      <c r="XES295" s="6" t="str">
        <f t="shared" si="7"/>
        <v/>
      </c>
    </row>
    <row r="296" spans="1:73 16373:16373" x14ac:dyDescent="0.2">
      <c r="A296" s="58"/>
      <c r="B296" s="57"/>
      <c r="C296" s="57"/>
      <c r="D296" s="57"/>
      <c r="E296" s="57"/>
      <c r="F296" s="58"/>
      <c r="G296" s="58"/>
      <c r="H296" s="58"/>
      <c r="I296" s="58"/>
      <c r="J296" s="58"/>
      <c r="K296" s="58"/>
      <c r="L296" s="58"/>
      <c r="M296" s="58"/>
      <c r="N296" s="58"/>
      <c r="O296" s="58"/>
      <c r="P296" s="58"/>
      <c r="Q296" s="57"/>
      <c r="R296" s="58"/>
      <c r="S296" s="58"/>
      <c r="T296" s="58"/>
      <c r="U296" s="58"/>
      <c r="V296" s="58"/>
      <c r="W296" s="58"/>
      <c r="X296" s="58"/>
      <c r="Y296" s="58"/>
      <c r="Z296" s="57"/>
      <c r="AA296" s="57"/>
      <c r="AB296" s="58"/>
      <c r="AC296" s="58"/>
      <c r="AD296" s="61"/>
      <c r="AE296" s="58"/>
      <c r="AF296" s="58"/>
      <c r="AG296" s="59"/>
      <c r="AH296" s="58"/>
      <c r="AI296" s="58"/>
      <c r="AJ296" s="58"/>
      <c r="AK296" s="63"/>
      <c r="AL296" s="63"/>
      <c r="AM296" s="63"/>
      <c r="AN296" s="63"/>
      <c r="AO296" s="58"/>
      <c r="AP296" s="58"/>
      <c r="AQ296" s="58"/>
      <c r="AR296" s="58"/>
      <c r="AS296" s="58"/>
      <c r="AT296" s="58"/>
      <c r="AU296" s="58"/>
      <c r="AV296" s="58"/>
      <c r="AW296" s="58"/>
      <c r="AX296" s="58"/>
      <c r="AY296" s="58"/>
      <c r="AZ296" s="61"/>
      <c r="BA296" s="58"/>
      <c r="BB296" s="58"/>
      <c r="BC296" s="62"/>
      <c r="BD296" s="58"/>
      <c r="BE296" s="58"/>
      <c r="BF296" s="58"/>
      <c r="BG296" s="58"/>
      <c r="BH296" s="58"/>
      <c r="BI296" s="58"/>
      <c r="BJ296" s="58"/>
      <c r="BK296" s="58"/>
      <c r="BL296" s="58"/>
      <c r="BM296" s="58"/>
      <c r="BN296" s="58"/>
      <c r="BO296" s="58"/>
      <c r="BP296" s="58"/>
      <c r="BQ296" s="58"/>
      <c r="BR296" s="58"/>
      <c r="BS296" s="58"/>
      <c r="BT296" s="58"/>
      <c r="BU296" s="58"/>
      <c r="XES296" s="6" t="str">
        <f t="shared" si="7"/>
        <v/>
      </c>
    </row>
    <row r="297" spans="1:73 16373:16373" x14ac:dyDescent="0.2">
      <c r="A297" s="58"/>
      <c r="B297" s="57"/>
      <c r="C297" s="57"/>
      <c r="D297" s="57"/>
      <c r="E297" s="57"/>
      <c r="F297" s="58"/>
      <c r="G297" s="58"/>
      <c r="H297" s="58"/>
      <c r="I297" s="58"/>
      <c r="J297" s="58"/>
      <c r="K297" s="58"/>
      <c r="L297" s="58"/>
      <c r="M297" s="58"/>
      <c r="N297" s="58"/>
      <c r="O297" s="58"/>
      <c r="P297" s="58"/>
      <c r="Q297" s="57"/>
      <c r="R297" s="58"/>
      <c r="S297" s="58"/>
      <c r="T297" s="58"/>
      <c r="U297" s="58"/>
      <c r="V297" s="58"/>
      <c r="W297" s="58"/>
      <c r="X297" s="58"/>
      <c r="Y297" s="58"/>
      <c r="Z297" s="57"/>
      <c r="AA297" s="57"/>
      <c r="AB297" s="58"/>
      <c r="AC297" s="58"/>
      <c r="AD297" s="61"/>
      <c r="AE297" s="58"/>
      <c r="AF297" s="58"/>
      <c r="AG297" s="59"/>
      <c r="AH297" s="58"/>
      <c r="AI297" s="58"/>
      <c r="AJ297" s="58"/>
      <c r="AK297" s="63"/>
      <c r="AL297" s="63"/>
      <c r="AM297" s="63"/>
      <c r="AN297" s="63"/>
      <c r="AO297" s="58"/>
      <c r="AP297" s="58"/>
      <c r="AQ297" s="58"/>
      <c r="AR297" s="58"/>
      <c r="AS297" s="58"/>
      <c r="AT297" s="58"/>
      <c r="AU297" s="58"/>
      <c r="AV297" s="58"/>
      <c r="AW297" s="58"/>
      <c r="AX297" s="58"/>
      <c r="AY297" s="58"/>
      <c r="AZ297" s="61"/>
      <c r="BA297" s="58"/>
      <c r="BB297" s="58"/>
      <c r="BC297" s="62"/>
      <c r="BD297" s="58"/>
      <c r="BE297" s="58"/>
      <c r="BF297" s="58"/>
      <c r="BG297" s="58"/>
      <c r="BH297" s="58"/>
      <c r="BI297" s="58"/>
      <c r="BJ297" s="58"/>
      <c r="BK297" s="58"/>
      <c r="BL297" s="58"/>
      <c r="BM297" s="58"/>
      <c r="BN297" s="58"/>
      <c r="BO297" s="58"/>
      <c r="BP297" s="58"/>
      <c r="BQ297" s="58"/>
      <c r="BR297" s="58"/>
      <c r="BS297" s="58"/>
      <c r="BT297" s="58"/>
      <c r="BU297" s="58"/>
      <c r="XES297" s="6" t="str">
        <f t="shared" si="7"/>
        <v/>
      </c>
    </row>
    <row r="298" spans="1:73 16373:16373" x14ac:dyDescent="0.2">
      <c r="A298" s="58"/>
      <c r="B298" s="57"/>
      <c r="C298" s="57"/>
      <c r="D298" s="57"/>
      <c r="E298" s="57"/>
      <c r="F298" s="58"/>
      <c r="G298" s="58"/>
      <c r="H298" s="58"/>
      <c r="I298" s="58"/>
      <c r="J298" s="58"/>
      <c r="K298" s="58"/>
      <c r="L298" s="58"/>
      <c r="M298" s="58"/>
      <c r="N298" s="58"/>
      <c r="O298" s="58"/>
      <c r="P298" s="58"/>
      <c r="Q298" s="57"/>
      <c r="R298" s="58"/>
      <c r="S298" s="58"/>
      <c r="T298" s="58"/>
      <c r="U298" s="58"/>
      <c r="V298" s="58"/>
      <c r="W298" s="58"/>
      <c r="X298" s="58"/>
      <c r="Y298" s="58"/>
      <c r="Z298" s="57"/>
      <c r="AA298" s="57"/>
      <c r="AB298" s="58"/>
      <c r="AC298" s="58"/>
      <c r="AD298" s="61"/>
      <c r="AE298" s="58"/>
      <c r="AF298" s="58"/>
      <c r="AG298" s="59"/>
      <c r="AH298" s="58"/>
      <c r="AI298" s="58"/>
      <c r="AJ298" s="58"/>
      <c r="AK298" s="63"/>
      <c r="AL298" s="63"/>
      <c r="AM298" s="63"/>
      <c r="AN298" s="63"/>
      <c r="AO298" s="58"/>
      <c r="AP298" s="58"/>
      <c r="AQ298" s="58"/>
      <c r="AR298" s="58"/>
      <c r="AS298" s="58"/>
      <c r="AT298" s="58"/>
      <c r="AU298" s="58"/>
      <c r="AV298" s="58"/>
      <c r="AW298" s="58"/>
      <c r="AX298" s="58"/>
      <c r="AY298" s="58"/>
      <c r="AZ298" s="61"/>
      <c r="BA298" s="58"/>
      <c r="BB298" s="58"/>
      <c r="BC298" s="62"/>
      <c r="BD298" s="58"/>
      <c r="BE298" s="58"/>
      <c r="BF298" s="58"/>
      <c r="BG298" s="58"/>
      <c r="BH298" s="58"/>
      <c r="BI298" s="58"/>
      <c r="BJ298" s="58"/>
      <c r="BK298" s="58"/>
      <c r="BL298" s="58"/>
      <c r="BM298" s="58"/>
      <c r="BN298" s="58"/>
      <c r="BO298" s="58"/>
      <c r="BP298" s="58"/>
      <c r="BQ298" s="58"/>
      <c r="BR298" s="58"/>
      <c r="BS298" s="58"/>
      <c r="BT298" s="58"/>
      <c r="BU298" s="58"/>
      <c r="XES298" s="6" t="str">
        <f t="shared" si="7"/>
        <v/>
      </c>
    </row>
    <row r="299" spans="1:73 16373:16373" x14ac:dyDescent="0.2">
      <c r="A299" s="58"/>
      <c r="B299" s="57"/>
      <c r="C299" s="57"/>
      <c r="D299" s="57"/>
      <c r="E299" s="57"/>
      <c r="F299" s="58"/>
      <c r="G299" s="58"/>
      <c r="H299" s="58"/>
      <c r="I299" s="58"/>
      <c r="J299" s="58"/>
      <c r="K299" s="58"/>
      <c r="L299" s="58"/>
      <c r="M299" s="58"/>
      <c r="N299" s="58"/>
      <c r="O299" s="58"/>
      <c r="P299" s="58"/>
      <c r="Q299" s="57"/>
      <c r="R299" s="58"/>
      <c r="S299" s="58"/>
      <c r="T299" s="58"/>
      <c r="U299" s="58"/>
      <c r="V299" s="58"/>
      <c r="W299" s="58"/>
      <c r="X299" s="58"/>
      <c r="Y299" s="58"/>
      <c r="Z299" s="57"/>
      <c r="AA299" s="57"/>
      <c r="AB299" s="58"/>
      <c r="AC299" s="58"/>
      <c r="AD299" s="61"/>
      <c r="AE299" s="58"/>
      <c r="AF299" s="58"/>
      <c r="AG299" s="59"/>
      <c r="AH299" s="58"/>
      <c r="AI299" s="58"/>
      <c r="AJ299" s="58"/>
      <c r="AK299" s="63"/>
      <c r="AL299" s="63"/>
      <c r="AM299" s="63"/>
      <c r="AN299" s="63"/>
      <c r="AO299" s="58"/>
      <c r="AP299" s="58"/>
      <c r="AQ299" s="58"/>
      <c r="AR299" s="58"/>
      <c r="AS299" s="58"/>
      <c r="AT299" s="58"/>
      <c r="AU299" s="58"/>
      <c r="AV299" s="58"/>
      <c r="AW299" s="58"/>
      <c r="AX299" s="58"/>
      <c r="AY299" s="58"/>
      <c r="AZ299" s="61"/>
      <c r="BA299" s="58"/>
      <c r="BB299" s="58"/>
      <c r="BC299" s="62"/>
      <c r="BD299" s="58"/>
      <c r="BE299" s="58"/>
      <c r="BF299" s="58"/>
      <c r="BG299" s="58"/>
      <c r="BH299" s="58"/>
      <c r="BI299" s="58"/>
      <c r="BJ299" s="58"/>
      <c r="BK299" s="58"/>
      <c r="BL299" s="58"/>
      <c r="BM299" s="58"/>
      <c r="BN299" s="58"/>
      <c r="BO299" s="58"/>
      <c r="BP299" s="58"/>
      <c r="BQ299" s="58"/>
      <c r="BR299" s="58"/>
      <c r="BS299" s="58"/>
      <c r="BT299" s="58"/>
      <c r="BU299" s="58"/>
      <c r="XES299" s="6" t="str">
        <f t="shared" si="7"/>
        <v/>
      </c>
    </row>
    <row r="300" spans="1:73 16373:16373" x14ac:dyDescent="0.2">
      <c r="A300" s="58"/>
      <c r="B300" s="57"/>
      <c r="C300" s="57"/>
      <c r="D300" s="57"/>
      <c r="E300" s="57"/>
      <c r="F300" s="58"/>
      <c r="G300" s="58"/>
      <c r="H300" s="58"/>
      <c r="I300" s="58"/>
      <c r="J300" s="58"/>
      <c r="K300" s="58"/>
      <c r="L300" s="58"/>
      <c r="M300" s="58"/>
      <c r="N300" s="58"/>
      <c r="O300" s="58"/>
      <c r="P300" s="58"/>
      <c r="Q300" s="57"/>
      <c r="R300" s="58"/>
      <c r="S300" s="58"/>
      <c r="T300" s="58"/>
      <c r="U300" s="58"/>
      <c r="V300" s="58"/>
      <c r="W300" s="58"/>
      <c r="X300" s="58"/>
      <c r="Y300" s="58"/>
      <c r="Z300" s="57"/>
      <c r="AA300" s="57"/>
      <c r="AB300" s="58"/>
      <c r="AC300" s="58"/>
      <c r="AD300" s="61"/>
      <c r="AE300" s="58"/>
      <c r="AF300" s="58"/>
      <c r="AG300" s="59"/>
      <c r="AH300" s="58"/>
      <c r="AI300" s="58"/>
      <c r="AJ300" s="58"/>
      <c r="AK300" s="63"/>
      <c r="AL300" s="63"/>
      <c r="AM300" s="63"/>
      <c r="AN300" s="63"/>
      <c r="AO300" s="58"/>
      <c r="AP300" s="58"/>
      <c r="AQ300" s="58"/>
      <c r="AR300" s="58"/>
      <c r="AS300" s="58"/>
      <c r="AT300" s="58"/>
      <c r="AU300" s="58"/>
      <c r="AV300" s="58"/>
      <c r="AW300" s="58"/>
      <c r="AX300" s="58"/>
      <c r="AY300" s="58"/>
      <c r="AZ300" s="61"/>
      <c r="BA300" s="58"/>
      <c r="BB300" s="58"/>
      <c r="BC300" s="62"/>
      <c r="BD300" s="58"/>
      <c r="BE300" s="58"/>
      <c r="BF300" s="58"/>
      <c r="BG300" s="58"/>
      <c r="BH300" s="58"/>
      <c r="BI300" s="58"/>
      <c r="BJ300" s="58"/>
      <c r="BK300" s="58"/>
      <c r="BL300" s="58"/>
      <c r="BM300" s="58"/>
      <c r="BN300" s="58"/>
      <c r="BO300" s="58"/>
      <c r="BP300" s="58"/>
      <c r="BQ300" s="58"/>
      <c r="BR300" s="58"/>
      <c r="BS300" s="58"/>
      <c r="BT300" s="58"/>
      <c r="BU300" s="58"/>
      <c r="XES300" s="6" t="str">
        <f t="shared" si="7"/>
        <v/>
      </c>
    </row>
    <row r="301" spans="1:73 16373:16373" x14ac:dyDescent="0.2">
      <c r="A301" s="58"/>
      <c r="B301" s="57"/>
      <c r="C301" s="57"/>
      <c r="D301" s="57"/>
      <c r="E301" s="57"/>
      <c r="F301" s="58"/>
      <c r="G301" s="58"/>
      <c r="H301" s="58"/>
      <c r="I301" s="58"/>
      <c r="J301" s="58"/>
      <c r="K301" s="58"/>
      <c r="L301" s="58"/>
      <c r="M301" s="58"/>
      <c r="N301" s="58"/>
      <c r="O301" s="58"/>
      <c r="P301" s="58"/>
      <c r="Q301" s="57"/>
      <c r="R301" s="58"/>
      <c r="S301" s="58"/>
      <c r="T301" s="58"/>
      <c r="U301" s="58"/>
      <c r="V301" s="58"/>
      <c r="W301" s="58"/>
      <c r="X301" s="58"/>
      <c r="Y301" s="58"/>
      <c r="Z301" s="57"/>
      <c r="AA301" s="57"/>
      <c r="AB301" s="58"/>
      <c r="AC301" s="58"/>
      <c r="AD301" s="61"/>
      <c r="AE301" s="58"/>
      <c r="AF301" s="58"/>
      <c r="AG301" s="59"/>
      <c r="AH301" s="58"/>
      <c r="AI301" s="58"/>
      <c r="AJ301" s="58"/>
      <c r="AK301" s="63"/>
      <c r="AL301" s="63"/>
      <c r="AM301" s="63"/>
      <c r="AN301" s="63"/>
      <c r="AO301" s="58"/>
      <c r="AP301" s="58"/>
      <c r="AQ301" s="58"/>
      <c r="AR301" s="58"/>
      <c r="AS301" s="58"/>
      <c r="AT301" s="58"/>
      <c r="AU301" s="58"/>
      <c r="AV301" s="58"/>
      <c r="AW301" s="58"/>
      <c r="AX301" s="58"/>
      <c r="AY301" s="58"/>
      <c r="AZ301" s="61"/>
      <c r="BA301" s="58"/>
      <c r="BB301" s="58"/>
      <c r="BC301" s="62"/>
      <c r="BD301" s="58"/>
      <c r="BE301" s="58"/>
      <c r="BF301" s="58"/>
      <c r="BG301" s="58"/>
      <c r="BH301" s="58"/>
      <c r="BI301" s="58"/>
      <c r="BJ301" s="58"/>
      <c r="BK301" s="58"/>
      <c r="BL301" s="58"/>
      <c r="BM301" s="58"/>
      <c r="BN301" s="58"/>
      <c r="BO301" s="58"/>
      <c r="BP301" s="58"/>
      <c r="BQ301" s="58"/>
      <c r="BR301" s="58"/>
      <c r="BS301" s="58"/>
      <c r="BT301" s="58"/>
      <c r="BU301" s="58"/>
      <c r="XES301" s="6" t="str">
        <f t="shared" si="7"/>
        <v/>
      </c>
    </row>
    <row r="302" spans="1:73 16373:16373" x14ac:dyDescent="0.2">
      <c r="A302" s="58"/>
      <c r="B302" s="57"/>
      <c r="C302" s="57"/>
      <c r="D302" s="57"/>
      <c r="E302" s="57"/>
      <c r="F302" s="58"/>
      <c r="G302" s="58"/>
      <c r="H302" s="58"/>
      <c r="I302" s="58"/>
      <c r="J302" s="58"/>
      <c r="K302" s="58"/>
      <c r="L302" s="58"/>
      <c r="M302" s="58"/>
      <c r="N302" s="58"/>
      <c r="O302" s="58"/>
      <c r="P302" s="58"/>
      <c r="Q302" s="57"/>
      <c r="R302" s="58"/>
      <c r="S302" s="58"/>
      <c r="T302" s="58"/>
      <c r="U302" s="58"/>
      <c r="V302" s="58"/>
      <c r="W302" s="58"/>
      <c r="X302" s="58"/>
      <c r="Y302" s="58"/>
      <c r="Z302" s="57"/>
      <c r="AA302" s="57"/>
      <c r="AB302" s="58"/>
      <c r="AC302" s="58"/>
      <c r="AD302" s="61"/>
      <c r="AE302" s="58"/>
      <c r="AF302" s="58"/>
      <c r="AG302" s="59"/>
      <c r="AH302" s="58"/>
      <c r="AI302" s="58"/>
      <c r="AJ302" s="58"/>
      <c r="AK302" s="63"/>
      <c r="AL302" s="63"/>
      <c r="AM302" s="63"/>
      <c r="AN302" s="63"/>
      <c r="AO302" s="58"/>
      <c r="AP302" s="58"/>
      <c r="AQ302" s="58"/>
      <c r="AR302" s="58"/>
      <c r="AS302" s="58"/>
      <c r="AT302" s="58"/>
      <c r="AU302" s="58"/>
      <c r="AV302" s="58"/>
      <c r="AW302" s="58"/>
      <c r="AX302" s="58"/>
      <c r="AY302" s="58"/>
      <c r="AZ302" s="61"/>
      <c r="BA302" s="58"/>
      <c r="BB302" s="58"/>
      <c r="BC302" s="62"/>
      <c r="BD302" s="58"/>
      <c r="BE302" s="58"/>
      <c r="BF302" s="58"/>
      <c r="BG302" s="58"/>
      <c r="BH302" s="58"/>
      <c r="BI302" s="58"/>
      <c r="BJ302" s="58"/>
      <c r="BK302" s="58"/>
      <c r="BL302" s="58"/>
      <c r="BM302" s="58"/>
      <c r="BN302" s="58"/>
      <c r="BO302" s="58"/>
      <c r="BP302" s="58"/>
      <c r="BQ302" s="58"/>
      <c r="BR302" s="58"/>
      <c r="BS302" s="58"/>
      <c r="BT302" s="58"/>
      <c r="BU302" s="58"/>
      <c r="XES302" s="6" t="str">
        <f t="shared" si="7"/>
        <v/>
      </c>
    </row>
    <row r="303" spans="1:73 16373:16373" x14ac:dyDescent="0.2">
      <c r="A303" s="58"/>
      <c r="B303" s="57"/>
      <c r="C303" s="57"/>
      <c r="D303" s="57"/>
      <c r="E303" s="57"/>
      <c r="F303" s="58"/>
      <c r="G303" s="58"/>
      <c r="H303" s="58"/>
      <c r="I303" s="58"/>
      <c r="J303" s="58"/>
      <c r="K303" s="58"/>
      <c r="L303" s="58"/>
      <c r="M303" s="58"/>
      <c r="N303" s="58"/>
      <c r="O303" s="58"/>
      <c r="P303" s="58"/>
      <c r="Q303" s="57"/>
      <c r="R303" s="58"/>
      <c r="S303" s="58"/>
      <c r="T303" s="58"/>
      <c r="U303" s="58"/>
      <c r="V303" s="58"/>
      <c r="W303" s="58"/>
      <c r="X303" s="58"/>
      <c r="Y303" s="58"/>
      <c r="Z303" s="57"/>
      <c r="AA303" s="57"/>
      <c r="AB303" s="58"/>
      <c r="AC303" s="58"/>
      <c r="AD303" s="61"/>
      <c r="AE303" s="58"/>
      <c r="AF303" s="58"/>
      <c r="AG303" s="59"/>
      <c r="AH303" s="58"/>
      <c r="AI303" s="58"/>
      <c r="AJ303" s="58"/>
      <c r="AK303" s="63"/>
      <c r="AL303" s="63"/>
      <c r="AM303" s="63"/>
      <c r="AN303" s="63"/>
      <c r="AO303" s="58"/>
      <c r="AP303" s="58"/>
      <c r="AQ303" s="58"/>
      <c r="AR303" s="58"/>
      <c r="AS303" s="58"/>
      <c r="AT303" s="58"/>
      <c r="AU303" s="58"/>
      <c r="AV303" s="58"/>
      <c r="AW303" s="58"/>
      <c r="AX303" s="58"/>
      <c r="AY303" s="58"/>
      <c r="AZ303" s="61"/>
      <c r="BA303" s="58"/>
      <c r="BB303" s="58"/>
      <c r="BC303" s="62"/>
      <c r="BD303" s="58"/>
      <c r="BE303" s="58"/>
      <c r="BF303" s="58"/>
      <c r="BG303" s="58"/>
      <c r="BH303" s="58"/>
      <c r="BI303" s="58"/>
      <c r="BJ303" s="58"/>
      <c r="BK303" s="58"/>
      <c r="BL303" s="58"/>
      <c r="BM303" s="58"/>
      <c r="BN303" s="58"/>
      <c r="BO303" s="58"/>
      <c r="BP303" s="58"/>
      <c r="BQ303" s="58"/>
      <c r="BR303" s="58"/>
      <c r="BS303" s="58"/>
      <c r="BT303" s="58"/>
      <c r="BU303" s="58"/>
      <c r="XES303" s="6" t="str">
        <f t="shared" si="7"/>
        <v/>
      </c>
    </row>
    <row r="304" spans="1:73 16373:16373" x14ac:dyDescent="0.2">
      <c r="A304" s="58"/>
      <c r="B304" s="57"/>
      <c r="C304" s="57"/>
      <c r="D304" s="57"/>
      <c r="E304" s="57"/>
      <c r="F304" s="58"/>
      <c r="G304" s="58"/>
      <c r="H304" s="58"/>
      <c r="I304" s="58"/>
      <c r="J304" s="58"/>
      <c r="K304" s="58"/>
      <c r="L304" s="58"/>
      <c r="M304" s="58"/>
      <c r="N304" s="58"/>
      <c r="O304" s="58"/>
      <c r="P304" s="58"/>
      <c r="Q304" s="57"/>
      <c r="R304" s="58"/>
      <c r="S304" s="58"/>
      <c r="T304" s="58"/>
      <c r="U304" s="58"/>
      <c r="V304" s="58"/>
      <c r="W304" s="58"/>
      <c r="X304" s="58"/>
      <c r="Y304" s="58"/>
      <c r="Z304" s="57"/>
      <c r="AA304" s="57"/>
      <c r="AB304" s="58"/>
      <c r="AC304" s="58"/>
      <c r="AD304" s="61"/>
      <c r="AE304" s="58"/>
      <c r="AF304" s="58"/>
      <c r="AG304" s="59"/>
      <c r="AH304" s="58"/>
      <c r="AI304" s="58"/>
      <c r="AJ304" s="58"/>
      <c r="AK304" s="63"/>
      <c r="AL304" s="63"/>
      <c r="AM304" s="63"/>
      <c r="AN304" s="63"/>
      <c r="AO304" s="58"/>
      <c r="AP304" s="58"/>
      <c r="AQ304" s="58"/>
      <c r="AR304" s="58"/>
      <c r="AS304" s="58"/>
      <c r="AT304" s="58"/>
      <c r="AU304" s="58"/>
      <c r="AV304" s="58"/>
      <c r="AW304" s="58"/>
      <c r="AX304" s="58"/>
      <c r="AY304" s="58"/>
      <c r="AZ304" s="61"/>
      <c r="BA304" s="58"/>
      <c r="BB304" s="58"/>
      <c r="BC304" s="62"/>
      <c r="BD304" s="58"/>
      <c r="BE304" s="58"/>
      <c r="BF304" s="58"/>
      <c r="BG304" s="58"/>
      <c r="BH304" s="58"/>
      <c r="BI304" s="58"/>
      <c r="BJ304" s="58"/>
      <c r="BK304" s="58"/>
      <c r="BL304" s="58"/>
      <c r="BM304" s="58"/>
      <c r="BN304" s="58"/>
      <c r="BO304" s="58"/>
      <c r="BP304" s="58"/>
      <c r="BQ304" s="58"/>
      <c r="BR304" s="58"/>
      <c r="BS304" s="58"/>
      <c r="BT304" s="58"/>
      <c r="BU304" s="58"/>
      <c r="XES304" s="6" t="str">
        <f t="shared" si="7"/>
        <v/>
      </c>
    </row>
    <row r="305" spans="1:73 16373:16373" x14ac:dyDescent="0.2">
      <c r="A305" s="58"/>
      <c r="B305" s="57"/>
      <c r="C305" s="57"/>
      <c r="D305" s="57"/>
      <c r="E305" s="57"/>
      <c r="F305" s="58"/>
      <c r="G305" s="58"/>
      <c r="H305" s="58"/>
      <c r="I305" s="58"/>
      <c r="J305" s="58"/>
      <c r="K305" s="58"/>
      <c r="L305" s="58"/>
      <c r="M305" s="58"/>
      <c r="N305" s="58"/>
      <c r="O305" s="58"/>
      <c r="P305" s="58"/>
      <c r="Q305" s="57"/>
      <c r="R305" s="58"/>
      <c r="S305" s="58"/>
      <c r="T305" s="58"/>
      <c r="U305" s="58"/>
      <c r="V305" s="58"/>
      <c r="W305" s="58"/>
      <c r="X305" s="58"/>
      <c r="Y305" s="58"/>
      <c r="Z305" s="57"/>
      <c r="AA305" s="57"/>
      <c r="AB305" s="58"/>
      <c r="AC305" s="58"/>
      <c r="AD305" s="61"/>
      <c r="AE305" s="58"/>
      <c r="AF305" s="58"/>
      <c r="AG305" s="59"/>
      <c r="AH305" s="58"/>
      <c r="AI305" s="58"/>
      <c r="AJ305" s="58"/>
      <c r="AK305" s="63"/>
      <c r="AL305" s="63"/>
      <c r="AM305" s="63"/>
      <c r="AN305" s="63"/>
      <c r="AO305" s="58"/>
      <c r="AP305" s="58"/>
      <c r="AQ305" s="58"/>
      <c r="AR305" s="58"/>
      <c r="AS305" s="58"/>
      <c r="AT305" s="58"/>
      <c r="AU305" s="58"/>
      <c r="AV305" s="58"/>
      <c r="AW305" s="58"/>
      <c r="AX305" s="58"/>
      <c r="AY305" s="58"/>
      <c r="AZ305" s="61"/>
      <c r="BA305" s="58"/>
      <c r="BB305" s="58"/>
      <c r="BC305" s="62"/>
      <c r="BD305" s="58"/>
      <c r="BE305" s="58"/>
      <c r="BF305" s="58"/>
      <c r="BG305" s="58"/>
      <c r="BH305" s="58"/>
      <c r="BI305" s="58"/>
      <c r="BJ305" s="58"/>
      <c r="BK305" s="58"/>
      <c r="BL305" s="58"/>
      <c r="BM305" s="58"/>
      <c r="BN305" s="58"/>
      <c r="BO305" s="58"/>
      <c r="BP305" s="58"/>
      <c r="BQ305" s="58"/>
      <c r="BR305" s="58"/>
      <c r="BS305" s="58"/>
      <c r="BT305" s="58"/>
      <c r="BU305" s="58"/>
      <c r="XES305" s="6" t="str">
        <f t="shared" si="7"/>
        <v/>
      </c>
    </row>
    <row r="306" spans="1:73 16373:16373" x14ac:dyDescent="0.2">
      <c r="A306" s="58"/>
      <c r="B306" s="57"/>
      <c r="C306" s="57"/>
      <c r="D306" s="57"/>
      <c r="E306" s="57"/>
      <c r="F306" s="58"/>
      <c r="G306" s="58"/>
      <c r="H306" s="58"/>
      <c r="I306" s="58"/>
      <c r="J306" s="58"/>
      <c r="K306" s="58"/>
      <c r="L306" s="58"/>
      <c r="M306" s="58"/>
      <c r="N306" s="58"/>
      <c r="O306" s="58"/>
      <c r="P306" s="58"/>
      <c r="Q306" s="57"/>
      <c r="R306" s="58"/>
      <c r="S306" s="58"/>
      <c r="T306" s="58"/>
      <c r="U306" s="58"/>
      <c r="V306" s="58"/>
      <c r="W306" s="58"/>
      <c r="X306" s="58"/>
      <c r="Y306" s="58"/>
      <c r="Z306" s="57"/>
      <c r="AA306" s="57"/>
      <c r="AB306" s="58"/>
      <c r="AC306" s="58"/>
      <c r="AD306" s="61"/>
      <c r="AE306" s="58"/>
      <c r="AF306" s="58"/>
      <c r="AG306" s="59"/>
      <c r="AH306" s="58"/>
      <c r="AI306" s="58"/>
      <c r="AJ306" s="58"/>
      <c r="AK306" s="63"/>
      <c r="AL306" s="63"/>
      <c r="AM306" s="63"/>
      <c r="AN306" s="63"/>
      <c r="AO306" s="58"/>
      <c r="AP306" s="58"/>
      <c r="AQ306" s="58"/>
      <c r="AR306" s="58"/>
      <c r="AS306" s="58"/>
      <c r="AT306" s="58"/>
      <c r="AU306" s="58"/>
      <c r="AV306" s="58"/>
      <c r="AW306" s="58"/>
      <c r="AX306" s="58"/>
      <c r="AY306" s="58"/>
      <c r="AZ306" s="61"/>
      <c r="BA306" s="58"/>
      <c r="BB306" s="58"/>
      <c r="BC306" s="62"/>
      <c r="BD306" s="58"/>
      <c r="BE306" s="58"/>
      <c r="BF306" s="58"/>
      <c r="BG306" s="58"/>
      <c r="BH306" s="58"/>
      <c r="BI306" s="58"/>
      <c r="BJ306" s="58"/>
      <c r="BK306" s="58"/>
      <c r="BL306" s="58"/>
      <c r="BM306" s="58"/>
      <c r="BN306" s="58"/>
      <c r="BO306" s="58"/>
      <c r="BP306" s="58"/>
      <c r="BQ306" s="58"/>
      <c r="BR306" s="58"/>
      <c r="BS306" s="58"/>
      <c r="BT306" s="58"/>
      <c r="BU306" s="58"/>
      <c r="XES306" s="6" t="str">
        <f t="shared" si="7"/>
        <v/>
      </c>
    </row>
    <row r="307" spans="1:73 16373:16373" x14ac:dyDescent="0.2">
      <c r="A307" s="58"/>
      <c r="B307" s="57"/>
      <c r="C307" s="57"/>
      <c r="D307" s="57"/>
      <c r="E307" s="57"/>
      <c r="F307" s="58"/>
      <c r="G307" s="58"/>
      <c r="H307" s="58"/>
      <c r="I307" s="58"/>
      <c r="J307" s="58"/>
      <c r="K307" s="58"/>
      <c r="L307" s="58"/>
      <c r="M307" s="58"/>
      <c r="N307" s="58"/>
      <c r="O307" s="58"/>
      <c r="P307" s="58"/>
      <c r="Q307" s="57"/>
      <c r="R307" s="58"/>
      <c r="S307" s="58"/>
      <c r="T307" s="58"/>
      <c r="U307" s="58"/>
      <c r="V307" s="58"/>
      <c r="W307" s="58"/>
      <c r="X307" s="58"/>
      <c r="Y307" s="58"/>
      <c r="Z307" s="57"/>
      <c r="AA307" s="57"/>
      <c r="AB307" s="58"/>
      <c r="AC307" s="58"/>
      <c r="AD307" s="61"/>
      <c r="AE307" s="58"/>
      <c r="AF307" s="58"/>
      <c r="AG307" s="59"/>
      <c r="AH307" s="58"/>
      <c r="AI307" s="58"/>
      <c r="AJ307" s="58"/>
      <c r="AK307" s="63"/>
      <c r="AL307" s="63"/>
      <c r="AM307" s="63"/>
      <c r="AN307" s="63"/>
      <c r="AO307" s="58"/>
      <c r="AP307" s="58"/>
      <c r="AQ307" s="58"/>
      <c r="AR307" s="58"/>
      <c r="AS307" s="58"/>
      <c r="AT307" s="58"/>
      <c r="AU307" s="58"/>
      <c r="AV307" s="58"/>
      <c r="AW307" s="58"/>
      <c r="AX307" s="58"/>
      <c r="AY307" s="58"/>
      <c r="AZ307" s="61"/>
      <c r="BA307" s="58"/>
      <c r="BB307" s="58"/>
      <c r="BC307" s="62"/>
      <c r="BD307" s="58"/>
      <c r="BE307" s="58"/>
      <c r="BF307" s="58"/>
      <c r="BG307" s="58"/>
      <c r="BH307" s="58"/>
      <c r="BI307" s="58"/>
      <c r="BJ307" s="58"/>
      <c r="BK307" s="58"/>
      <c r="BL307" s="58"/>
      <c r="BM307" s="58"/>
      <c r="BN307" s="58"/>
      <c r="BO307" s="58"/>
      <c r="BP307" s="58"/>
      <c r="BQ307" s="58"/>
      <c r="BR307" s="58"/>
      <c r="BS307" s="58"/>
      <c r="BT307" s="58"/>
      <c r="BU307" s="58"/>
      <c r="XES307" s="6" t="str">
        <f t="shared" si="7"/>
        <v/>
      </c>
    </row>
    <row r="308" spans="1:73 16373:16373" x14ac:dyDescent="0.2">
      <c r="A308" s="58"/>
      <c r="B308" s="57"/>
      <c r="C308" s="57"/>
      <c r="D308" s="57"/>
      <c r="E308" s="57"/>
      <c r="F308" s="58"/>
      <c r="G308" s="58"/>
      <c r="H308" s="58"/>
      <c r="I308" s="58"/>
      <c r="J308" s="58"/>
      <c r="K308" s="58"/>
      <c r="L308" s="58"/>
      <c r="M308" s="58"/>
      <c r="N308" s="58"/>
      <c r="O308" s="58"/>
      <c r="P308" s="58"/>
      <c r="Q308" s="57"/>
      <c r="R308" s="58"/>
      <c r="S308" s="58"/>
      <c r="T308" s="58"/>
      <c r="U308" s="58"/>
      <c r="V308" s="58"/>
      <c r="W308" s="58"/>
      <c r="X308" s="58"/>
      <c r="Y308" s="58"/>
      <c r="Z308" s="57"/>
      <c r="AA308" s="57"/>
      <c r="AB308" s="58"/>
      <c r="AC308" s="58"/>
      <c r="AD308" s="61"/>
      <c r="AE308" s="58"/>
      <c r="AF308" s="58"/>
      <c r="AG308" s="59"/>
      <c r="AH308" s="58"/>
      <c r="AI308" s="58"/>
      <c r="AJ308" s="58"/>
      <c r="AK308" s="63"/>
      <c r="AL308" s="63"/>
      <c r="AM308" s="63"/>
      <c r="AN308" s="63"/>
      <c r="AO308" s="58"/>
      <c r="AP308" s="58"/>
      <c r="AQ308" s="58"/>
      <c r="AR308" s="58"/>
      <c r="AS308" s="58"/>
      <c r="AT308" s="58"/>
      <c r="AU308" s="58"/>
      <c r="AV308" s="58"/>
      <c r="AW308" s="58"/>
      <c r="AX308" s="58"/>
      <c r="AY308" s="58"/>
      <c r="AZ308" s="61"/>
      <c r="BA308" s="58"/>
      <c r="BB308" s="58"/>
      <c r="BC308" s="62"/>
      <c r="BD308" s="58"/>
      <c r="BE308" s="58"/>
      <c r="BF308" s="58"/>
      <c r="BG308" s="58"/>
      <c r="BH308" s="58"/>
      <c r="BI308" s="58"/>
      <c r="BJ308" s="58"/>
      <c r="BK308" s="58"/>
      <c r="BL308" s="58"/>
      <c r="BM308" s="58"/>
      <c r="BN308" s="58"/>
      <c r="BO308" s="58"/>
      <c r="BP308" s="58"/>
      <c r="BQ308" s="58"/>
      <c r="BR308" s="58"/>
      <c r="BS308" s="58"/>
      <c r="BT308" s="58"/>
      <c r="BU308" s="58"/>
      <c r="XES308" s="6" t="str">
        <f t="shared" si="7"/>
        <v/>
      </c>
    </row>
    <row r="309" spans="1:73 16373:16373" x14ac:dyDescent="0.2">
      <c r="A309" s="58"/>
      <c r="B309" s="57"/>
      <c r="C309" s="57"/>
      <c r="D309" s="57"/>
      <c r="E309" s="57"/>
      <c r="F309" s="58"/>
      <c r="G309" s="58"/>
      <c r="H309" s="58"/>
      <c r="I309" s="58"/>
      <c r="J309" s="58"/>
      <c r="K309" s="58"/>
      <c r="L309" s="58"/>
      <c r="M309" s="58"/>
      <c r="N309" s="58"/>
      <c r="O309" s="58"/>
      <c r="P309" s="58"/>
      <c r="Q309" s="57"/>
      <c r="R309" s="58"/>
      <c r="S309" s="58"/>
      <c r="T309" s="58"/>
      <c r="U309" s="58"/>
      <c r="V309" s="58"/>
      <c r="W309" s="58"/>
      <c r="X309" s="58"/>
      <c r="Y309" s="58"/>
      <c r="Z309" s="57"/>
      <c r="AA309" s="57"/>
      <c r="AB309" s="58"/>
      <c r="AC309" s="58"/>
      <c r="AD309" s="61"/>
      <c r="AE309" s="58"/>
      <c r="AF309" s="58"/>
      <c r="AG309" s="59"/>
      <c r="AH309" s="58"/>
      <c r="AI309" s="58"/>
      <c r="AJ309" s="58"/>
      <c r="AK309" s="63"/>
      <c r="AL309" s="63"/>
      <c r="AM309" s="63"/>
      <c r="AN309" s="63"/>
      <c r="AO309" s="58"/>
      <c r="AP309" s="58"/>
      <c r="AQ309" s="58"/>
      <c r="AR309" s="58"/>
      <c r="AS309" s="58"/>
      <c r="AT309" s="58"/>
      <c r="AU309" s="58"/>
      <c r="AV309" s="58"/>
      <c r="AW309" s="58"/>
      <c r="AX309" s="58"/>
      <c r="AY309" s="58"/>
      <c r="AZ309" s="61"/>
      <c r="BA309" s="58"/>
      <c r="BB309" s="58"/>
      <c r="BC309" s="62"/>
      <c r="BD309" s="58"/>
      <c r="BE309" s="58"/>
      <c r="BF309" s="58"/>
      <c r="BG309" s="58"/>
      <c r="BH309" s="58"/>
      <c r="BI309" s="58"/>
      <c r="BJ309" s="58"/>
      <c r="BK309" s="58"/>
      <c r="BL309" s="58"/>
      <c r="BM309" s="58"/>
      <c r="BN309" s="58"/>
      <c r="BO309" s="58"/>
      <c r="BP309" s="58"/>
      <c r="BQ309" s="58"/>
      <c r="BR309" s="58"/>
      <c r="BS309" s="58"/>
      <c r="BT309" s="58"/>
      <c r="BU309" s="58"/>
      <c r="XES309" s="6" t="str">
        <f t="shared" si="7"/>
        <v/>
      </c>
    </row>
    <row r="310" spans="1:73 16373:16373" x14ac:dyDescent="0.2">
      <c r="A310" s="58"/>
      <c r="B310" s="57"/>
      <c r="C310" s="57"/>
      <c r="D310" s="57"/>
      <c r="E310" s="57"/>
      <c r="F310" s="58"/>
      <c r="G310" s="58"/>
      <c r="H310" s="58"/>
      <c r="I310" s="58"/>
      <c r="J310" s="58"/>
      <c r="K310" s="58"/>
      <c r="L310" s="58"/>
      <c r="M310" s="58"/>
      <c r="N310" s="58"/>
      <c r="O310" s="58"/>
      <c r="P310" s="58"/>
      <c r="Q310" s="57"/>
      <c r="R310" s="58"/>
      <c r="S310" s="58"/>
      <c r="T310" s="58"/>
      <c r="U310" s="58"/>
      <c r="V310" s="58"/>
      <c r="W310" s="58"/>
      <c r="X310" s="58"/>
      <c r="Y310" s="58"/>
      <c r="Z310" s="57"/>
      <c r="AA310" s="57"/>
      <c r="AB310" s="58"/>
      <c r="AC310" s="58"/>
      <c r="AD310" s="61"/>
      <c r="AE310" s="58"/>
      <c r="AF310" s="58"/>
      <c r="AG310" s="59"/>
      <c r="AH310" s="58"/>
      <c r="AI310" s="58"/>
      <c r="AJ310" s="58"/>
      <c r="AK310" s="63"/>
      <c r="AL310" s="63"/>
      <c r="AM310" s="63"/>
      <c r="AN310" s="63"/>
      <c r="AO310" s="58"/>
      <c r="AP310" s="58"/>
      <c r="AQ310" s="58"/>
      <c r="AR310" s="58"/>
      <c r="AS310" s="58"/>
      <c r="AT310" s="58"/>
      <c r="AU310" s="58"/>
      <c r="AV310" s="58"/>
      <c r="AW310" s="58"/>
      <c r="AX310" s="58"/>
      <c r="AY310" s="58"/>
      <c r="AZ310" s="61"/>
      <c r="BA310" s="58"/>
      <c r="BB310" s="58"/>
      <c r="BC310" s="62"/>
      <c r="BD310" s="58"/>
      <c r="BE310" s="58"/>
      <c r="BF310" s="58"/>
      <c r="BG310" s="58"/>
      <c r="BH310" s="58"/>
      <c r="BI310" s="58"/>
      <c r="BJ310" s="58"/>
      <c r="BK310" s="58"/>
      <c r="BL310" s="58"/>
      <c r="BM310" s="58"/>
      <c r="BN310" s="58"/>
      <c r="BO310" s="58"/>
      <c r="BP310" s="58"/>
      <c r="BQ310" s="58"/>
      <c r="BR310" s="58"/>
      <c r="BS310" s="58"/>
      <c r="BT310" s="58"/>
      <c r="BU310" s="58"/>
      <c r="XES310" s="6" t="str">
        <f t="shared" si="7"/>
        <v/>
      </c>
    </row>
    <row r="311" spans="1:73 16373:16373" x14ac:dyDescent="0.2">
      <c r="A311" s="58"/>
      <c r="B311" s="57"/>
      <c r="C311" s="57"/>
      <c r="D311" s="57"/>
      <c r="E311" s="57"/>
      <c r="F311" s="58"/>
      <c r="G311" s="58"/>
      <c r="H311" s="58"/>
      <c r="I311" s="58"/>
      <c r="J311" s="58"/>
      <c r="K311" s="58"/>
      <c r="L311" s="58"/>
      <c r="M311" s="58"/>
      <c r="N311" s="58"/>
      <c r="O311" s="58"/>
      <c r="P311" s="58"/>
      <c r="Q311" s="57"/>
      <c r="R311" s="58"/>
      <c r="S311" s="58"/>
      <c r="T311" s="58"/>
      <c r="U311" s="58"/>
      <c r="V311" s="58"/>
      <c r="W311" s="58"/>
      <c r="X311" s="58"/>
      <c r="Y311" s="58"/>
      <c r="Z311" s="57"/>
      <c r="AA311" s="57"/>
      <c r="AB311" s="58"/>
      <c r="AC311" s="58"/>
      <c r="AD311" s="61"/>
      <c r="AE311" s="58"/>
      <c r="AF311" s="58"/>
      <c r="AG311" s="59"/>
      <c r="AH311" s="58"/>
      <c r="AI311" s="58"/>
      <c r="AJ311" s="58"/>
      <c r="AK311" s="63"/>
      <c r="AL311" s="63"/>
      <c r="AM311" s="63"/>
      <c r="AN311" s="63"/>
      <c r="AO311" s="58"/>
      <c r="AP311" s="58"/>
      <c r="AQ311" s="58"/>
      <c r="AR311" s="58"/>
      <c r="AS311" s="58"/>
      <c r="AT311" s="58"/>
      <c r="AU311" s="58"/>
      <c r="AV311" s="58"/>
      <c r="AW311" s="58"/>
      <c r="AX311" s="58"/>
      <c r="AY311" s="58"/>
      <c r="AZ311" s="61"/>
      <c r="BA311" s="58"/>
      <c r="BB311" s="58"/>
      <c r="BC311" s="62"/>
      <c r="BD311" s="58"/>
      <c r="BE311" s="58"/>
      <c r="BF311" s="58"/>
      <c r="BG311" s="58"/>
      <c r="BH311" s="58"/>
      <c r="BI311" s="58"/>
      <c r="BJ311" s="58"/>
      <c r="BK311" s="58"/>
      <c r="BL311" s="58"/>
      <c r="BM311" s="58"/>
      <c r="BN311" s="58"/>
      <c r="BO311" s="58"/>
      <c r="BP311" s="58"/>
      <c r="BQ311" s="58"/>
      <c r="BR311" s="58"/>
      <c r="BS311" s="58"/>
      <c r="BT311" s="58"/>
      <c r="BU311" s="58"/>
      <c r="XES311" s="6" t="str">
        <f t="shared" si="7"/>
        <v/>
      </c>
    </row>
    <row r="312" spans="1:73 16373:16373" x14ac:dyDescent="0.2">
      <c r="A312" s="58"/>
      <c r="B312" s="57"/>
      <c r="C312" s="57"/>
      <c r="D312" s="57"/>
      <c r="E312" s="57"/>
      <c r="F312" s="58"/>
      <c r="G312" s="58"/>
      <c r="H312" s="58"/>
      <c r="I312" s="58"/>
      <c r="J312" s="58"/>
      <c r="K312" s="58"/>
      <c r="L312" s="58"/>
      <c r="M312" s="58"/>
      <c r="N312" s="58"/>
      <c r="O312" s="58"/>
      <c r="P312" s="58"/>
      <c r="Q312" s="57"/>
      <c r="R312" s="58"/>
      <c r="S312" s="58"/>
      <c r="T312" s="58"/>
      <c r="U312" s="58"/>
      <c r="V312" s="58"/>
      <c r="W312" s="58"/>
      <c r="X312" s="58"/>
      <c r="Y312" s="58"/>
      <c r="Z312" s="57"/>
      <c r="AA312" s="57"/>
      <c r="AB312" s="58"/>
      <c r="AC312" s="58"/>
      <c r="AD312" s="61"/>
      <c r="AE312" s="58"/>
      <c r="AF312" s="58"/>
      <c r="AG312" s="59"/>
      <c r="AH312" s="58"/>
      <c r="AI312" s="58"/>
      <c r="AJ312" s="58"/>
      <c r="AK312" s="63"/>
      <c r="AL312" s="63"/>
      <c r="AM312" s="63"/>
      <c r="AN312" s="63"/>
      <c r="AO312" s="58"/>
      <c r="AP312" s="58"/>
      <c r="AQ312" s="58"/>
      <c r="AR312" s="58"/>
      <c r="AS312" s="58"/>
      <c r="AT312" s="58"/>
      <c r="AU312" s="58"/>
      <c r="AV312" s="58"/>
      <c r="AW312" s="58"/>
      <c r="AX312" s="58"/>
      <c r="AY312" s="58"/>
      <c r="AZ312" s="61"/>
      <c r="BA312" s="58"/>
      <c r="BB312" s="58"/>
      <c r="BC312" s="62"/>
      <c r="BD312" s="58"/>
      <c r="BE312" s="58"/>
      <c r="BF312" s="58"/>
      <c r="BG312" s="58"/>
      <c r="BH312" s="58"/>
      <c r="BI312" s="58"/>
      <c r="BJ312" s="58"/>
      <c r="BK312" s="58"/>
      <c r="BL312" s="58"/>
      <c r="BM312" s="58"/>
      <c r="BN312" s="58"/>
      <c r="BO312" s="58"/>
      <c r="BP312" s="58"/>
      <c r="BQ312" s="58"/>
      <c r="BR312" s="58"/>
      <c r="BS312" s="58"/>
      <c r="BT312" s="58"/>
      <c r="BU312" s="58"/>
      <c r="XES312" s="6" t="str">
        <f t="shared" si="7"/>
        <v/>
      </c>
    </row>
    <row r="313" spans="1:73 16373:16373" x14ac:dyDescent="0.2">
      <c r="A313" s="58"/>
      <c r="B313" s="57"/>
      <c r="C313" s="57"/>
      <c r="D313" s="57"/>
      <c r="E313" s="57"/>
      <c r="F313" s="58"/>
      <c r="G313" s="58"/>
      <c r="H313" s="58"/>
      <c r="I313" s="58"/>
      <c r="J313" s="58"/>
      <c r="K313" s="58"/>
      <c r="L313" s="58"/>
      <c r="M313" s="58"/>
      <c r="N313" s="58"/>
      <c r="O313" s="58"/>
      <c r="P313" s="58"/>
      <c r="Q313" s="57"/>
      <c r="R313" s="58"/>
      <c r="S313" s="58"/>
      <c r="T313" s="58"/>
      <c r="U313" s="58"/>
      <c r="V313" s="58"/>
      <c r="W313" s="58"/>
      <c r="X313" s="58"/>
      <c r="Y313" s="58"/>
      <c r="Z313" s="57"/>
      <c r="AA313" s="57"/>
      <c r="AB313" s="58"/>
      <c r="AC313" s="58"/>
      <c r="AD313" s="61"/>
      <c r="AE313" s="58"/>
      <c r="AF313" s="58"/>
      <c r="AG313" s="59"/>
      <c r="AH313" s="58"/>
      <c r="AI313" s="58"/>
      <c r="AJ313" s="58"/>
      <c r="AK313" s="63"/>
      <c r="AL313" s="63"/>
      <c r="AM313" s="63"/>
      <c r="AN313" s="63"/>
      <c r="AO313" s="58"/>
      <c r="AP313" s="58"/>
      <c r="AQ313" s="58"/>
      <c r="AR313" s="58"/>
      <c r="AS313" s="58"/>
      <c r="AT313" s="58"/>
      <c r="AU313" s="58"/>
      <c r="AV313" s="58"/>
      <c r="AW313" s="58"/>
      <c r="AX313" s="58"/>
      <c r="AY313" s="58"/>
      <c r="AZ313" s="61"/>
      <c r="BA313" s="58"/>
      <c r="BB313" s="58"/>
      <c r="BC313" s="62"/>
      <c r="BD313" s="58"/>
      <c r="BE313" s="58"/>
      <c r="BF313" s="58"/>
      <c r="BG313" s="58"/>
      <c r="BH313" s="58"/>
      <c r="BI313" s="58"/>
      <c r="BJ313" s="58"/>
      <c r="BK313" s="58"/>
      <c r="BL313" s="58"/>
      <c r="BM313" s="58"/>
      <c r="BN313" s="58"/>
      <c r="BO313" s="58"/>
      <c r="BP313" s="58"/>
      <c r="BQ313" s="58"/>
      <c r="BR313" s="58"/>
      <c r="BS313" s="58"/>
      <c r="BT313" s="58"/>
      <c r="BU313" s="58"/>
      <c r="XES313" s="6" t="str">
        <f t="shared" si="7"/>
        <v/>
      </c>
    </row>
    <row r="314" spans="1:73 16373:16373" x14ac:dyDescent="0.2">
      <c r="A314" s="58"/>
      <c r="B314" s="57"/>
      <c r="C314" s="57"/>
      <c r="D314" s="57"/>
      <c r="E314" s="57"/>
      <c r="F314" s="58"/>
      <c r="G314" s="58"/>
      <c r="H314" s="58"/>
      <c r="I314" s="58"/>
      <c r="J314" s="58"/>
      <c r="K314" s="58"/>
      <c r="L314" s="58"/>
      <c r="M314" s="58"/>
      <c r="N314" s="58"/>
      <c r="O314" s="58"/>
      <c r="P314" s="58"/>
      <c r="Q314" s="57"/>
      <c r="R314" s="58"/>
      <c r="S314" s="58"/>
      <c r="T314" s="58"/>
      <c r="U314" s="58"/>
      <c r="V314" s="58"/>
      <c r="W314" s="58"/>
      <c r="X314" s="58"/>
      <c r="Y314" s="58"/>
      <c r="Z314" s="57"/>
      <c r="AA314" s="57"/>
      <c r="AB314" s="58"/>
      <c r="AC314" s="58"/>
      <c r="AD314" s="61"/>
      <c r="AE314" s="58"/>
      <c r="AF314" s="58"/>
      <c r="AG314" s="59"/>
      <c r="AH314" s="58"/>
      <c r="AI314" s="58"/>
      <c r="AJ314" s="58"/>
      <c r="AK314" s="63"/>
      <c r="AL314" s="63"/>
      <c r="AM314" s="63"/>
      <c r="AN314" s="63"/>
      <c r="AO314" s="58"/>
      <c r="AP314" s="58"/>
      <c r="AQ314" s="58"/>
      <c r="AR314" s="58"/>
      <c r="AS314" s="58"/>
      <c r="AT314" s="58"/>
      <c r="AU314" s="58"/>
      <c r="AV314" s="58"/>
      <c r="AW314" s="58"/>
      <c r="AX314" s="58"/>
      <c r="AY314" s="58"/>
      <c r="AZ314" s="61"/>
      <c r="BA314" s="58"/>
      <c r="BB314" s="58"/>
      <c r="BC314" s="62"/>
      <c r="BD314" s="58"/>
      <c r="BE314" s="58"/>
      <c r="BF314" s="58"/>
      <c r="BG314" s="58"/>
      <c r="BH314" s="58"/>
      <c r="BI314" s="58"/>
      <c r="BJ314" s="58"/>
      <c r="BK314" s="58"/>
      <c r="BL314" s="58"/>
      <c r="BM314" s="58"/>
      <c r="BN314" s="58"/>
      <c r="BO314" s="58"/>
      <c r="BP314" s="58"/>
      <c r="BQ314" s="58"/>
      <c r="BR314" s="58"/>
      <c r="BS314" s="58"/>
      <c r="BT314" s="58"/>
      <c r="BU314" s="58"/>
      <c r="XES314" s="6" t="str">
        <f t="shared" si="7"/>
        <v/>
      </c>
    </row>
    <row r="315" spans="1:73 16373:16373" x14ac:dyDescent="0.2">
      <c r="A315" s="58"/>
      <c r="B315" s="57"/>
      <c r="C315" s="57"/>
      <c r="D315" s="57"/>
      <c r="E315" s="57"/>
      <c r="F315" s="58"/>
      <c r="G315" s="58"/>
      <c r="H315" s="58"/>
      <c r="I315" s="58"/>
      <c r="J315" s="58"/>
      <c r="K315" s="58"/>
      <c r="L315" s="58"/>
      <c r="M315" s="58"/>
      <c r="N315" s="58"/>
      <c r="O315" s="58"/>
      <c r="P315" s="58"/>
      <c r="Q315" s="57"/>
      <c r="R315" s="58"/>
      <c r="S315" s="58"/>
      <c r="T315" s="58"/>
      <c r="U315" s="58"/>
      <c r="V315" s="58"/>
      <c r="W315" s="58"/>
      <c r="X315" s="58"/>
      <c r="Y315" s="58"/>
      <c r="Z315" s="57"/>
      <c r="AA315" s="57"/>
      <c r="AB315" s="58"/>
      <c r="AC315" s="58"/>
      <c r="AD315" s="61"/>
      <c r="AE315" s="58"/>
      <c r="AF315" s="58"/>
      <c r="AG315" s="59"/>
      <c r="AH315" s="58"/>
      <c r="AI315" s="58"/>
      <c r="AJ315" s="58"/>
      <c r="AK315" s="63"/>
      <c r="AL315" s="63"/>
      <c r="AM315" s="63"/>
      <c r="AN315" s="63"/>
      <c r="AO315" s="58"/>
      <c r="AP315" s="58"/>
      <c r="AQ315" s="58"/>
      <c r="AR315" s="58"/>
      <c r="AS315" s="58"/>
      <c r="AT315" s="58"/>
      <c r="AU315" s="58"/>
      <c r="AV315" s="58"/>
      <c r="AW315" s="58"/>
      <c r="AX315" s="58"/>
      <c r="AY315" s="58"/>
      <c r="AZ315" s="61"/>
      <c r="BA315" s="58"/>
      <c r="BB315" s="58"/>
      <c r="BC315" s="62"/>
      <c r="BD315" s="58"/>
      <c r="BE315" s="58"/>
      <c r="BF315" s="58"/>
      <c r="BG315" s="58"/>
      <c r="BH315" s="58"/>
      <c r="BI315" s="58"/>
      <c r="BJ315" s="58"/>
      <c r="BK315" s="58"/>
      <c r="BL315" s="58"/>
      <c r="BM315" s="58"/>
      <c r="BN315" s="58"/>
      <c r="BO315" s="58"/>
      <c r="BP315" s="58"/>
      <c r="BQ315" s="58"/>
      <c r="BR315" s="58"/>
      <c r="BS315" s="58"/>
      <c r="BT315" s="58"/>
      <c r="BU315" s="58"/>
      <c r="XES315" s="6" t="str">
        <f t="shared" si="7"/>
        <v/>
      </c>
    </row>
    <row r="316" spans="1:73 16373:16373" x14ac:dyDescent="0.2">
      <c r="A316" s="58"/>
      <c r="B316" s="57"/>
      <c r="C316" s="57"/>
      <c r="D316" s="57"/>
      <c r="E316" s="57"/>
      <c r="F316" s="58"/>
      <c r="G316" s="58"/>
      <c r="H316" s="58"/>
      <c r="I316" s="58"/>
      <c r="J316" s="58"/>
      <c r="K316" s="58"/>
      <c r="L316" s="58"/>
      <c r="M316" s="58"/>
      <c r="N316" s="58"/>
      <c r="O316" s="58"/>
      <c r="P316" s="58"/>
      <c r="Q316" s="57"/>
      <c r="R316" s="58"/>
      <c r="S316" s="58"/>
      <c r="T316" s="58"/>
      <c r="U316" s="58"/>
      <c r="V316" s="58"/>
      <c r="W316" s="58"/>
      <c r="X316" s="58"/>
      <c r="Y316" s="58"/>
      <c r="Z316" s="57"/>
      <c r="AA316" s="57"/>
      <c r="AB316" s="58"/>
      <c r="AC316" s="58"/>
      <c r="AD316" s="61"/>
      <c r="AE316" s="58"/>
      <c r="AF316" s="58"/>
      <c r="AG316" s="59"/>
      <c r="AH316" s="58"/>
      <c r="AI316" s="58"/>
      <c r="AJ316" s="58"/>
      <c r="AK316" s="63"/>
      <c r="AL316" s="63"/>
      <c r="AM316" s="63"/>
      <c r="AN316" s="63"/>
      <c r="AO316" s="58"/>
      <c r="AP316" s="58"/>
      <c r="AQ316" s="58"/>
      <c r="AR316" s="58"/>
      <c r="AS316" s="58"/>
      <c r="AT316" s="58"/>
      <c r="AU316" s="58"/>
      <c r="AV316" s="58"/>
      <c r="AW316" s="58"/>
      <c r="AX316" s="58"/>
      <c r="AY316" s="58"/>
      <c r="AZ316" s="61"/>
      <c r="BA316" s="58"/>
      <c r="BB316" s="58"/>
      <c r="BC316" s="62"/>
      <c r="BD316" s="58"/>
      <c r="BE316" s="58"/>
      <c r="BF316" s="58"/>
      <c r="BG316" s="58"/>
      <c r="BH316" s="58"/>
      <c r="BI316" s="58"/>
      <c r="BJ316" s="58"/>
      <c r="BK316" s="58"/>
      <c r="BL316" s="58"/>
      <c r="BM316" s="58"/>
      <c r="BN316" s="58"/>
      <c r="BO316" s="58"/>
      <c r="BP316" s="58"/>
      <c r="BQ316" s="58"/>
      <c r="BR316" s="58"/>
      <c r="BS316" s="58"/>
      <c r="BT316" s="58"/>
      <c r="BU316" s="58"/>
      <c r="XES316" s="6" t="str">
        <f t="shared" si="7"/>
        <v/>
      </c>
    </row>
    <row r="317" spans="1:73 16373:16373" x14ac:dyDescent="0.2">
      <c r="A317" s="58"/>
      <c r="B317" s="57"/>
      <c r="C317" s="57"/>
      <c r="D317" s="57"/>
      <c r="E317" s="57"/>
      <c r="F317" s="58"/>
      <c r="G317" s="58"/>
      <c r="H317" s="58"/>
      <c r="I317" s="58"/>
      <c r="J317" s="58"/>
      <c r="K317" s="58"/>
      <c r="L317" s="58"/>
      <c r="M317" s="58"/>
      <c r="N317" s="58"/>
      <c r="O317" s="58"/>
      <c r="P317" s="58"/>
      <c r="Q317" s="57"/>
      <c r="R317" s="58"/>
      <c r="S317" s="58"/>
      <c r="T317" s="58"/>
      <c r="U317" s="58"/>
      <c r="V317" s="58"/>
      <c r="W317" s="58"/>
      <c r="X317" s="58"/>
      <c r="Y317" s="58"/>
      <c r="Z317" s="57"/>
      <c r="AA317" s="57"/>
      <c r="AB317" s="58"/>
      <c r="AC317" s="58"/>
      <c r="AD317" s="61"/>
      <c r="AE317" s="58"/>
      <c r="AF317" s="58"/>
      <c r="AG317" s="59"/>
      <c r="AH317" s="58"/>
      <c r="AI317" s="58"/>
      <c r="AJ317" s="58"/>
      <c r="AK317" s="63"/>
      <c r="AL317" s="63"/>
      <c r="AM317" s="63"/>
      <c r="AN317" s="63"/>
      <c r="AO317" s="58"/>
      <c r="AP317" s="58"/>
      <c r="AQ317" s="58"/>
      <c r="AR317" s="58"/>
      <c r="AS317" s="58"/>
      <c r="AT317" s="58"/>
      <c r="AU317" s="58"/>
      <c r="AV317" s="58"/>
      <c r="AW317" s="58"/>
      <c r="AX317" s="58"/>
      <c r="AY317" s="58"/>
      <c r="AZ317" s="61"/>
      <c r="BA317" s="58"/>
      <c r="BB317" s="58"/>
      <c r="BC317" s="62"/>
      <c r="BD317" s="58"/>
      <c r="BE317" s="58"/>
      <c r="BF317" s="58"/>
      <c r="BG317" s="58"/>
      <c r="BH317" s="58"/>
      <c r="BI317" s="58"/>
      <c r="BJ317" s="58"/>
      <c r="BK317" s="58"/>
      <c r="BL317" s="58"/>
      <c r="BM317" s="58"/>
      <c r="BN317" s="58"/>
      <c r="BO317" s="58"/>
      <c r="BP317" s="58"/>
      <c r="BQ317" s="58"/>
      <c r="BR317" s="58"/>
      <c r="BS317" s="58"/>
      <c r="BT317" s="58"/>
      <c r="BU317" s="58"/>
      <c r="XES317" s="6" t="str">
        <f t="shared" si="7"/>
        <v/>
      </c>
    </row>
    <row r="318" spans="1:73 16373:16373" x14ac:dyDescent="0.2">
      <c r="A318" s="58"/>
      <c r="B318" s="57"/>
      <c r="C318" s="57"/>
      <c r="D318" s="57"/>
      <c r="E318" s="57"/>
      <c r="F318" s="58"/>
      <c r="G318" s="58"/>
      <c r="H318" s="58"/>
      <c r="I318" s="58"/>
      <c r="J318" s="58"/>
      <c r="K318" s="58"/>
      <c r="L318" s="58"/>
      <c r="M318" s="58"/>
      <c r="N318" s="58"/>
      <c r="O318" s="58"/>
      <c r="P318" s="58"/>
      <c r="Q318" s="57"/>
      <c r="R318" s="58"/>
      <c r="S318" s="58"/>
      <c r="T318" s="58"/>
      <c r="U318" s="58"/>
      <c r="V318" s="58"/>
      <c r="W318" s="58"/>
      <c r="X318" s="58"/>
      <c r="Y318" s="58"/>
      <c r="Z318" s="57"/>
      <c r="AA318" s="57"/>
      <c r="AB318" s="58"/>
      <c r="AC318" s="58"/>
      <c r="AD318" s="61"/>
      <c r="AE318" s="58"/>
      <c r="AF318" s="58"/>
      <c r="AG318" s="59"/>
      <c r="AH318" s="58"/>
      <c r="AI318" s="58"/>
      <c r="AJ318" s="58"/>
      <c r="AK318" s="63"/>
      <c r="AL318" s="63"/>
      <c r="AM318" s="63"/>
      <c r="AN318" s="63"/>
      <c r="AO318" s="58"/>
      <c r="AP318" s="58"/>
      <c r="AQ318" s="58"/>
      <c r="AR318" s="58"/>
      <c r="AS318" s="58"/>
      <c r="AT318" s="58"/>
      <c r="AU318" s="58"/>
      <c r="AV318" s="58"/>
      <c r="AW318" s="58"/>
      <c r="AX318" s="58"/>
      <c r="AY318" s="58"/>
      <c r="AZ318" s="61"/>
      <c r="BA318" s="58"/>
      <c r="BB318" s="58"/>
      <c r="BC318" s="62"/>
      <c r="BD318" s="58"/>
      <c r="BE318" s="58"/>
      <c r="BF318" s="58"/>
      <c r="BG318" s="58"/>
      <c r="BH318" s="58"/>
      <c r="BI318" s="58"/>
      <c r="BJ318" s="58"/>
      <c r="BK318" s="58"/>
      <c r="BL318" s="58"/>
      <c r="BM318" s="58"/>
      <c r="BN318" s="58"/>
      <c r="BO318" s="58"/>
      <c r="BP318" s="58"/>
      <c r="BQ318" s="58"/>
      <c r="BR318" s="58"/>
      <c r="BS318" s="58"/>
      <c r="BT318" s="58"/>
      <c r="BU318" s="58"/>
      <c r="XES318" s="6" t="str">
        <f t="shared" si="7"/>
        <v/>
      </c>
    </row>
    <row r="319" spans="1:73 16373:16373" x14ac:dyDescent="0.2">
      <c r="A319" s="58"/>
      <c r="B319" s="57"/>
      <c r="C319" s="57"/>
      <c r="D319" s="57"/>
      <c r="E319" s="57"/>
      <c r="F319" s="58"/>
      <c r="G319" s="58"/>
      <c r="H319" s="58"/>
      <c r="I319" s="58"/>
      <c r="J319" s="58"/>
      <c r="K319" s="58"/>
      <c r="L319" s="58"/>
      <c r="M319" s="58"/>
      <c r="N319" s="58"/>
      <c r="O319" s="58"/>
      <c r="P319" s="58"/>
      <c r="Q319" s="57"/>
      <c r="R319" s="58"/>
      <c r="S319" s="58"/>
      <c r="T319" s="58"/>
      <c r="U319" s="58"/>
      <c r="V319" s="58"/>
      <c r="W319" s="58"/>
      <c r="X319" s="58"/>
      <c r="Y319" s="58"/>
      <c r="Z319" s="57"/>
      <c r="AA319" s="57"/>
      <c r="AB319" s="58"/>
      <c r="AC319" s="58"/>
      <c r="AD319" s="61"/>
      <c r="AE319" s="58"/>
      <c r="AF319" s="58"/>
      <c r="AG319" s="59"/>
      <c r="AH319" s="58"/>
      <c r="AI319" s="58"/>
      <c r="AJ319" s="58"/>
      <c r="AK319" s="63"/>
      <c r="AL319" s="63"/>
      <c r="AM319" s="63"/>
      <c r="AN319" s="63"/>
      <c r="AO319" s="58"/>
      <c r="AP319" s="58"/>
      <c r="AQ319" s="58"/>
      <c r="AR319" s="58"/>
      <c r="AS319" s="58"/>
      <c r="AT319" s="58"/>
      <c r="AU319" s="58"/>
      <c r="AV319" s="58"/>
      <c r="AW319" s="58"/>
      <c r="AX319" s="58"/>
      <c r="AY319" s="58"/>
      <c r="AZ319" s="61"/>
      <c r="BA319" s="58"/>
      <c r="BB319" s="58"/>
      <c r="BC319" s="62"/>
      <c r="BD319" s="58"/>
      <c r="BE319" s="58"/>
      <c r="BF319" s="58"/>
      <c r="BG319" s="58"/>
      <c r="BH319" s="58"/>
      <c r="BI319" s="58"/>
      <c r="BJ319" s="58"/>
      <c r="BK319" s="58"/>
      <c r="BL319" s="58"/>
      <c r="BM319" s="58"/>
      <c r="BN319" s="58"/>
      <c r="BO319" s="58"/>
      <c r="BP319" s="58"/>
      <c r="BQ319" s="58"/>
      <c r="BR319" s="58"/>
      <c r="BS319" s="58"/>
      <c r="BT319" s="58"/>
      <c r="BU319" s="58"/>
      <c r="XES319" s="6" t="str">
        <f t="shared" si="7"/>
        <v/>
      </c>
    </row>
    <row r="320" spans="1:73 16373:16373" x14ac:dyDescent="0.2">
      <c r="A320" s="58"/>
      <c r="B320" s="57"/>
      <c r="C320" s="57"/>
      <c r="D320" s="57"/>
      <c r="E320" s="57"/>
      <c r="F320" s="58"/>
      <c r="G320" s="58"/>
      <c r="H320" s="58"/>
      <c r="I320" s="58"/>
      <c r="J320" s="58"/>
      <c r="K320" s="58"/>
      <c r="L320" s="58"/>
      <c r="M320" s="58"/>
      <c r="N320" s="58"/>
      <c r="O320" s="58"/>
      <c r="P320" s="58"/>
      <c r="Q320" s="57"/>
      <c r="R320" s="58"/>
      <c r="S320" s="58"/>
      <c r="T320" s="58"/>
      <c r="U320" s="58"/>
      <c r="V320" s="58"/>
      <c r="W320" s="58"/>
      <c r="X320" s="58"/>
      <c r="Y320" s="58"/>
      <c r="Z320" s="57"/>
      <c r="AA320" s="57"/>
      <c r="AB320" s="58"/>
      <c r="AC320" s="58"/>
      <c r="AD320" s="61"/>
      <c r="AE320" s="58"/>
      <c r="AF320" s="58"/>
      <c r="AG320" s="59"/>
      <c r="AH320" s="58"/>
      <c r="AI320" s="58"/>
      <c r="AJ320" s="58"/>
      <c r="AK320" s="63"/>
      <c r="AL320" s="63"/>
      <c r="AM320" s="63"/>
      <c r="AN320" s="63"/>
      <c r="AO320" s="58"/>
      <c r="AP320" s="58"/>
      <c r="AQ320" s="58"/>
      <c r="AR320" s="58"/>
      <c r="AS320" s="58"/>
      <c r="AT320" s="58"/>
      <c r="AU320" s="58"/>
      <c r="AV320" s="58"/>
      <c r="AW320" s="58"/>
      <c r="AX320" s="58"/>
      <c r="AY320" s="58"/>
      <c r="AZ320" s="61"/>
      <c r="BA320" s="58"/>
      <c r="BB320" s="58"/>
      <c r="BC320" s="62"/>
      <c r="BD320" s="58"/>
      <c r="BE320" s="58"/>
      <c r="BF320" s="58"/>
      <c r="BG320" s="58"/>
      <c r="BH320" s="58"/>
      <c r="BI320" s="58"/>
      <c r="BJ320" s="58"/>
      <c r="BK320" s="58"/>
      <c r="BL320" s="58"/>
      <c r="BM320" s="58"/>
      <c r="BN320" s="58"/>
      <c r="BO320" s="58"/>
      <c r="BP320" s="58"/>
      <c r="BQ320" s="58"/>
      <c r="BR320" s="58"/>
      <c r="BS320" s="58"/>
      <c r="BT320" s="58"/>
      <c r="BU320" s="58"/>
      <c r="XES320" s="6" t="str">
        <f t="shared" si="7"/>
        <v/>
      </c>
    </row>
    <row r="321" spans="1:73 16373:16373" x14ac:dyDescent="0.2">
      <c r="A321" s="58"/>
      <c r="B321" s="57"/>
      <c r="C321" s="57"/>
      <c r="D321" s="57"/>
      <c r="E321" s="57"/>
      <c r="F321" s="58"/>
      <c r="G321" s="58"/>
      <c r="H321" s="58"/>
      <c r="I321" s="58"/>
      <c r="J321" s="58"/>
      <c r="K321" s="58"/>
      <c r="L321" s="58"/>
      <c r="M321" s="58"/>
      <c r="N321" s="58"/>
      <c r="O321" s="58"/>
      <c r="P321" s="58"/>
      <c r="Q321" s="57"/>
      <c r="R321" s="58"/>
      <c r="S321" s="58"/>
      <c r="T321" s="58"/>
      <c r="U321" s="58"/>
      <c r="V321" s="58"/>
      <c r="W321" s="58"/>
      <c r="X321" s="58"/>
      <c r="Y321" s="58"/>
      <c r="Z321" s="57"/>
      <c r="AA321" s="57"/>
      <c r="AB321" s="58"/>
      <c r="AC321" s="58"/>
      <c r="AD321" s="61"/>
      <c r="AE321" s="58"/>
      <c r="AF321" s="58"/>
      <c r="AG321" s="59"/>
      <c r="AH321" s="58"/>
      <c r="AI321" s="58"/>
      <c r="AJ321" s="58"/>
      <c r="AK321" s="63"/>
      <c r="AL321" s="63"/>
      <c r="AM321" s="63"/>
      <c r="AN321" s="63"/>
      <c r="AO321" s="58"/>
      <c r="AP321" s="58"/>
      <c r="AQ321" s="58"/>
      <c r="AR321" s="58"/>
      <c r="AS321" s="58"/>
      <c r="AT321" s="58"/>
      <c r="AU321" s="58"/>
      <c r="AV321" s="58"/>
      <c r="AW321" s="58"/>
      <c r="AX321" s="58"/>
      <c r="AY321" s="58"/>
      <c r="AZ321" s="61"/>
      <c r="BA321" s="58"/>
      <c r="BB321" s="58"/>
      <c r="BC321" s="62"/>
      <c r="BD321" s="58"/>
      <c r="BE321" s="58"/>
      <c r="BF321" s="58"/>
      <c r="BG321" s="58"/>
      <c r="BH321" s="58"/>
      <c r="BI321" s="58"/>
      <c r="BJ321" s="58"/>
      <c r="BK321" s="58"/>
      <c r="BL321" s="58"/>
      <c r="BM321" s="58"/>
      <c r="BN321" s="58"/>
      <c r="BO321" s="58"/>
      <c r="BP321" s="58"/>
      <c r="BQ321" s="58"/>
      <c r="BR321" s="58"/>
      <c r="BS321" s="58"/>
      <c r="BT321" s="58"/>
      <c r="BU321" s="58"/>
      <c r="XES321" s="6" t="str">
        <f t="shared" si="7"/>
        <v/>
      </c>
    </row>
    <row r="322" spans="1:73 16373:16373" x14ac:dyDescent="0.2">
      <c r="A322" s="58"/>
      <c r="B322" s="57"/>
      <c r="C322" s="57"/>
      <c r="D322" s="57"/>
      <c r="E322" s="57"/>
      <c r="F322" s="58"/>
      <c r="G322" s="58"/>
      <c r="H322" s="58"/>
      <c r="I322" s="58"/>
      <c r="J322" s="58"/>
      <c r="K322" s="58"/>
      <c r="L322" s="58"/>
      <c r="M322" s="58"/>
      <c r="N322" s="58"/>
      <c r="O322" s="58"/>
      <c r="P322" s="58"/>
      <c r="Q322" s="57"/>
      <c r="R322" s="58"/>
      <c r="S322" s="58"/>
      <c r="T322" s="58"/>
      <c r="U322" s="58"/>
      <c r="V322" s="58"/>
      <c r="W322" s="58"/>
      <c r="X322" s="58"/>
      <c r="Y322" s="58"/>
      <c r="Z322" s="57"/>
      <c r="AA322" s="57"/>
      <c r="AB322" s="58"/>
      <c r="AC322" s="58"/>
      <c r="AD322" s="61"/>
      <c r="AE322" s="58"/>
      <c r="AF322" s="58"/>
      <c r="AG322" s="59"/>
      <c r="AH322" s="58"/>
      <c r="AI322" s="58"/>
      <c r="AJ322" s="58"/>
      <c r="AK322" s="63"/>
      <c r="AL322" s="63"/>
      <c r="AM322" s="63"/>
      <c r="AN322" s="63"/>
      <c r="AO322" s="58"/>
      <c r="AP322" s="58"/>
      <c r="AQ322" s="58"/>
      <c r="AR322" s="58"/>
      <c r="AS322" s="58"/>
      <c r="AT322" s="58"/>
      <c r="AU322" s="58"/>
      <c r="AV322" s="58"/>
      <c r="AW322" s="58"/>
      <c r="AX322" s="58"/>
      <c r="AY322" s="58"/>
      <c r="AZ322" s="61"/>
      <c r="BA322" s="58"/>
      <c r="BB322" s="58"/>
      <c r="BC322" s="62"/>
      <c r="BD322" s="58"/>
      <c r="BE322" s="58"/>
      <c r="BF322" s="58"/>
      <c r="BG322" s="58"/>
      <c r="BH322" s="58"/>
      <c r="BI322" s="58"/>
      <c r="BJ322" s="58"/>
      <c r="BK322" s="58"/>
      <c r="BL322" s="58"/>
      <c r="BM322" s="58"/>
      <c r="BN322" s="58"/>
      <c r="BO322" s="58"/>
      <c r="BP322" s="58"/>
      <c r="BQ322" s="58"/>
      <c r="BR322" s="58"/>
      <c r="BS322" s="58"/>
      <c r="BT322" s="58"/>
      <c r="BU322" s="58"/>
      <c r="XES322" s="6" t="str">
        <f t="shared" si="7"/>
        <v/>
      </c>
    </row>
    <row r="323" spans="1:73 16373:16373" x14ac:dyDescent="0.2">
      <c r="A323" s="58"/>
      <c r="B323" s="57"/>
      <c r="C323" s="57"/>
      <c r="D323" s="57"/>
      <c r="E323" s="57"/>
      <c r="F323" s="58"/>
      <c r="G323" s="58"/>
      <c r="H323" s="58"/>
      <c r="I323" s="58"/>
      <c r="J323" s="58"/>
      <c r="K323" s="58"/>
      <c r="L323" s="58"/>
      <c r="M323" s="58"/>
      <c r="N323" s="58"/>
      <c r="O323" s="58"/>
      <c r="P323" s="58"/>
      <c r="Q323" s="57"/>
      <c r="R323" s="58"/>
      <c r="S323" s="58"/>
      <c r="T323" s="58"/>
      <c r="U323" s="58"/>
      <c r="V323" s="58"/>
      <c r="W323" s="58"/>
      <c r="X323" s="58"/>
      <c r="Y323" s="58"/>
      <c r="Z323" s="57"/>
      <c r="AA323" s="57"/>
      <c r="AB323" s="58"/>
      <c r="AC323" s="58"/>
      <c r="AD323" s="61"/>
      <c r="AE323" s="58"/>
      <c r="AF323" s="58"/>
      <c r="AG323" s="59"/>
      <c r="AH323" s="58"/>
      <c r="AI323" s="58"/>
      <c r="AJ323" s="58"/>
      <c r="AK323" s="63"/>
      <c r="AL323" s="63"/>
      <c r="AM323" s="63"/>
      <c r="AN323" s="63"/>
      <c r="AO323" s="58"/>
      <c r="AP323" s="58"/>
      <c r="AQ323" s="58"/>
      <c r="AR323" s="58"/>
      <c r="AS323" s="58"/>
      <c r="AT323" s="58"/>
      <c r="AU323" s="58"/>
      <c r="AV323" s="58"/>
      <c r="AW323" s="58"/>
      <c r="AX323" s="58"/>
      <c r="AY323" s="58"/>
      <c r="AZ323" s="61"/>
      <c r="BA323" s="58"/>
      <c r="BB323" s="58"/>
      <c r="BC323" s="62"/>
      <c r="BD323" s="58"/>
      <c r="BE323" s="58"/>
      <c r="BF323" s="58"/>
      <c r="BG323" s="58"/>
      <c r="BH323" s="58"/>
      <c r="BI323" s="58"/>
      <c r="BJ323" s="58"/>
      <c r="BK323" s="58"/>
      <c r="BL323" s="58"/>
      <c r="BM323" s="58"/>
      <c r="BN323" s="58"/>
      <c r="BO323" s="58"/>
      <c r="BP323" s="58"/>
      <c r="BQ323" s="58"/>
      <c r="BR323" s="58"/>
      <c r="BS323" s="58"/>
      <c r="BT323" s="58"/>
      <c r="BU323" s="58"/>
      <c r="XES323" s="6" t="str">
        <f t="shared" si="7"/>
        <v/>
      </c>
    </row>
    <row r="324" spans="1:73 16373:16373" x14ac:dyDescent="0.2">
      <c r="A324" s="58"/>
      <c r="B324" s="57"/>
      <c r="C324" s="57"/>
      <c r="D324" s="57"/>
      <c r="E324" s="57"/>
      <c r="F324" s="58"/>
      <c r="G324" s="58"/>
      <c r="H324" s="58"/>
      <c r="I324" s="58"/>
      <c r="J324" s="58"/>
      <c r="K324" s="58"/>
      <c r="L324" s="58"/>
      <c r="M324" s="58"/>
      <c r="N324" s="58"/>
      <c r="O324" s="58"/>
      <c r="P324" s="58"/>
      <c r="Q324" s="57"/>
      <c r="R324" s="58"/>
      <c r="S324" s="58"/>
      <c r="T324" s="58"/>
      <c r="U324" s="58"/>
      <c r="V324" s="58"/>
      <c r="W324" s="58"/>
      <c r="X324" s="58"/>
      <c r="Y324" s="58"/>
      <c r="Z324" s="57"/>
      <c r="AA324" s="57"/>
      <c r="AB324" s="58"/>
      <c r="AC324" s="58"/>
      <c r="AD324" s="61"/>
      <c r="AE324" s="58"/>
      <c r="AF324" s="58"/>
      <c r="AG324" s="59"/>
      <c r="AH324" s="58"/>
      <c r="AI324" s="58"/>
      <c r="AJ324" s="58"/>
      <c r="AK324" s="63"/>
      <c r="AL324" s="63"/>
      <c r="AM324" s="63"/>
      <c r="AN324" s="63"/>
      <c r="AO324" s="58"/>
      <c r="AP324" s="58"/>
      <c r="AQ324" s="58"/>
      <c r="AR324" s="58"/>
      <c r="AS324" s="58"/>
      <c r="AT324" s="58"/>
      <c r="AU324" s="58"/>
      <c r="AV324" s="58"/>
      <c r="AW324" s="58"/>
      <c r="AX324" s="58"/>
      <c r="AY324" s="58"/>
      <c r="AZ324" s="61"/>
      <c r="BA324" s="58"/>
      <c r="BB324" s="58"/>
      <c r="BC324" s="62"/>
      <c r="BD324" s="58"/>
      <c r="BE324" s="58"/>
      <c r="BF324" s="58"/>
      <c r="BG324" s="58"/>
      <c r="BH324" s="58"/>
      <c r="BI324" s="58"/>
      <c r="BJ324" s="58"/>
      <c r="BK324" s="58"/>
      <c r="BL324" s="58"/>
      <c r="BM324" s="58"/>
      <c r="BN324" s="58"/>
      <c r="BO324" s="58"/>
      <c r="BP324" s="58"/>
      <c r="BQ324" s="58"/>
      <c r="BR324" s="58"/>
      <c r="BS324" s="58"/>
      <c r="BT324" s="58"/>
      <c r="BU324" s="58"/>
      <c r="XES324" s="6" t="str">
        <f t="shared" si="7"/>
        <v/>
      </c>
    </row>
    <row r="325" spans="1:73 16373:16373" x14ac:dyDescent="0.2">
      <c r="A325" s="58"/>
      <c r="B325" s="57"/>
      <c r="C325" s="57"/>
      <c r="D325" s="57"/>
      <c r="E325" s="57"/>
      <c r="F325" s="58"/>
      <c r="G325" s="58"/>
      <c r="H325" s="58"/>
      <c r="I325" s="58"/>
      <c r="J325" s="58"/>
      <c r="K325" s="58"/>
      <c r="L325" s="58"/>
      <c r="M325" s="58"/>
      <c r="N325" s="58"/>
      <c r="O325" s="58"/>
      <c r="P325" s="58"/>
      <c r="Q325" s="57"/>
      <c r="R325" s="58"/>
      <c r="S325" s="58"/>
      <c r="T325" s="58"/>
      <c r="U325" s="58"/>
      <c r="V325" s="58"/>
      <c r="W325" s="58"/>
      <c r="X325" s="58"/>
      <c r="Y325" s="58"/>
      <c r="Z325" s="57"/>
      <c r="AA325" s="57"/>
      <c r="AB325" s="58"/>
      <c r="AC325" s="58"/>
      <c r="AD325" s="61"/>
      <c r="AE325" s="58"/>
      <c r="AF325" s="58"/>
      <c r="AG325" s="59"/>
      <c r="AH325" s="58"/>
      <c r="AI325" s="58"/>
      <c r="AJ325" s="58"/>
      <c r="AK325" s="63"/>
      <c r="AL325" s="63"/>
      <c r="AM325" s="63"/>
      <c r="AN325" s="63"/>
      <c r="AO325" s="58"/>
      <c r="AP325" s="58"/>
      <c r="AQ325" s="58"/>
      <c r="AR325" s="58"/>
      <c r="AS325" s="58"/>
      <c r="AT325" s="58"/>
      <c r="AU325" s="58"/>
      <c r="AV325" s="58"/>
      <c r="AW325" s="58"/>
      <c r="AX325" s="58"/>
      <c r="AY325" s="58"/>
      <c r="AZ325" s="61"/>
      <c r="BA325" s="58"/>
      <c r="BB325" s="58"/>
      <c r="BC325" s="62"/>
      <c r="BD325" s="58"/>
      <c r="BE325" s="58"/>
      <c r="BF325" s="58"/>
      <c r="BG325" s="58"/>
      <c r="BH325" s="58"/>
      <c r="BI325" s="58"/>
      <c r="BJ325" s="58"/>
      <c r="BK325" s="58"/>
      <c r="BL325" s="58"/>
      <c r="BM325" s="58"/>
      <c r="BN325" s="58"/>
      <c r="BO325" s="58"/>
      <c r="BP325" s="58"/>
      <c r="BQ325" s="58"/>
      <c r="BR325" s="58"/>
      <c r="BS325" s="58"/>
      <c r="BT325" s="58"/>
      <c r="BU325" s="58"/>
      <c r="XES325" s="6" t="str">
        <f t="shared" si="7"/>
        <v/>
      </c>
    </row>
    <row r="326" spans="1:73 16373:16373" x14ac:dyDescent="0.2">
      <c r="A326" s="58"/>
      <c r="B326" s="57"/>
      <c r="C326" s="57"/>
      <c r="D326" s="57"/>
      <c r="E326" s="57"/>
      <c r="F326" s="58"/>
      <c r="G326" s="58"/>
      <c r="H326" s="58"/>
      <c r="I326" s="58"/>
      <c r="J326" s="58"/>
      <c r="K326" s="58"/>
      <c r="L326" s="58"/>
      <c r="M326" s="58"/>
      <c r="N326" s="58"/>
      <c r="O326" s="58"/>
      <c r="P326" s="58"/>
      <c r="Q326" s="57"/>
      <c r="R326" s="58"/>
      <c r="S326" s="58"/>
      <c r="T326" s="58"/>
      <c r="U326" s="58"/>
      <c r="V326" s="58"/>
      <c r="W326" s="58"/>
      <c r="X326" s="58"/>
      <c r="Y326" s="58"/>
      <c r="Z326" s="57"/>
      <c r="AA326" s="57"/>
      <c r="AB326" s="58"/>
      <c r="AC326" s="58"/>
      <c r="AD326" s="61"/>
      <c r="AE326" s="58"/>
      <c r="AF326" s="58"/>
      <c r="AG326" s="59"/>
      <c r="AH326" s="58"/>
      <c r="AI326" s="58"/>
      <c r="AJ326" s="58"/>
      <c r="AK326" s="63"/>
      <c r="AL326" s="63"/>
      <c r="AM326" s="63"/>
      <c r="AN326" s="63"/>
      <c r="AO326" s="58"/>
      <c r="AP326" s="58"/>
      <c r="AQ326" s="58"/>
      <c r="AR326" s="58"/>
      <c r="AS326" s="58"/>
      <c r="AT326" s="58"/>
      <c r="AU326" s="58"/>
      <c r="AV326" s="58"/>
      <c r="AW326" s="58"/>
      <c r="AX326" s="58"/>
      <c r="AY326" s="58"/>
      <c r="AZ326" s="61"/>
      <c r="BA326" s="58"/>
      <c r="BB326" s="58"/>
      <c r="BC326" s="62"/>
      <c r="BD326" s="58"/>
      <c r="BE326" s="58"/>
      <c r="BF326" s="58"/>
      <c r="BG326" s="58"/>
      <c r="BH326" s="58"/>
      <c r="BI326" s="58"/>
      <c r="BJ326" s="58"/>
      <c r="BK326" s="58"/>
      <c r="BL326" s="58"/>
      <c r="BM326" s="58"/>
      <c r="BN326" s="58"/>
      <c r="BO326" s="58"/>
      <c r="BP326" s="58"/>
      <c r="BQ326" s="58"/>
      <c r="BR326" s="58"/>
      <c r="BS326" s="58"/>
      <c r="BT326" s="58"/>
      <c r="BU326" s="58"/>
      <c r="XES326" s="6" t="str">
        <f t="shared" si="7"/>
        <v/>
      </c>
    </row>
    <row r="327" spans="1:73 16373:16373" x14ac:dyDescent="0.2">
      <c r="A327" s="58"/>
      <c r="B327" s="57"/>
      <c r="C327" s="57"/>
      <c r="D327" s="57"/>
      <c r="E327" s="57"/>
      <c r="F327" s="58"/>
      <c r="G327" s="58"/>
      <c r="H327" s="58"/>
      <c r="I327" s="58"/>
      <c r="J327" s="58"/>
      <c r="K327" s="58"/>
      <c r="L327" s="58"/>
      <c r="M327" s="58"/>
      <c r="N327" s="58"/>
      <c r="O327" s="58"/>
      <c r="P327" s="58"/>
      <c r="Q327" s="57"/>
      <c r="R327" s="58"/>
      <c r="S327" s="58"/>
      <c r="T327" s="58"/>
      <c r="U327" s="58"/>
      <c r="V327" s="58"/>
      <c r="W327" s="58"/>
      <c r="X327" s="58"/>
      <c r="Y327" s="58"/>
      <c r="Z327" s="57"/>
      <c r="AA327" s="57"/>
      <c r="AB327" s="58"/>
      <c r="AC327" s="58"/>
      <c r="AD327" s="61"/>
      <c r="AE327" s="58"/>
      <c r="AF327" s="58"/>
      <c r="AG327" s="59"/>
      <c r="AH327" s="58"/>
      <c r="AI327" s="58"/>
      <c r="AJ327" s="58"/>
      <c r="AK327" s="63"/>
      <c r="AL327" s="63"/>
      <c r="AM327" s="63"/>
      <c r="AN327" s="63"/>
      <c r="AO327" s="58"/>
      <c r="AP327" s="58"/>
      <c r="AQ327" s="58"/>
      <c r="AR327" s="58"/>
      <c r="AS327" s="58"/>
      <c r="AT327" s="58"/>
      <c r="AU327" s="58"/>
      <c r="AV327" s="58"/>
      <c r="AW327" s="58"/>
      <c r="AX327" s="58"/>
      <c r="AY327" s="58"/>
      <c r="AZ327" s="61"/>
      <c r="BA327" s="58"/>
      <c r="BB327" s="58"/>
      <c r="BC327" s="62"/>
      <c r="BD327" s="58"/>
      <c r="BE327" s="58"/>
      <c r="BF327" s="58"/>
      <c r="BG327" s="58"/>
      <c r="BH327" s="58"/>
      <c r="BI327" s="58"/>
      <c r="BJ327" s="58"/>
      <c r="BK327" s="58"/>
      <c r="BL327" s="58"/>
      <c r="BM327" s="58"/>
      <c r="BN327" s="58"/>
      <c r="BO327" s="58"/>
      <c r="BP327" s="58"/>
      <c r="BQ327" s="58"/>
      <c r="BR327" s="58"/>
      <c r="BS327" s="58"/>
      <c r="BT327" s="58"/>
      <c r="BU327" s="58"/>
      <c r="XES327" s="6" t="str">
        <f t="shared" si="7"/>
        <v/>
      </c>
    </row>
    <row r="328" spans="1:73 16373:16373" x14ac:dyDescent="0.2">
      <c r="A328" s="58"/>
      <c r="B328" s="57"/>
      <c r="C328" s="57"/>
      <c r="D328" s="57"/>
      <c r="E328" s="57"/>
      <c r="F328" s="58"/>
      <c r="G328" s="58"/>
      <c r="H328" s="58"/>
      <c r="I328" s="58"/>
      <c r="J328" s="58"/>
      <c r="K328" s="58"/>
      <c r="L328" s="58"/>
      <c r="M328" s="58"/>
      <c r="N328" s="58"/>
      <c r="O328" s="58"/>
      <c r="P328" s="58"/>
      <c r="Q328" s="57"/>
      <c r="R328" s="58"/>
      <c r="S328" s="58"/>
      <c r="T328" s="58"/>
      <c r="U328" s="58"/>
      <c r="V328" s="58"/>
      <c r="W328" s="58"/>
      <c r="X328" s="58"/>
      <c r="Y328" s="58"/>
      <c r="Z328" s="57"/>
      <c r="AA328" s="57"/>
      <c r="AB328" s="58"/>
      <c r="AC328" s="58"/>
      <c r="AD328" s="61"/>
      <c r="AE328" s="58"/>
      <c r="AF328" s="58"/>
      <c r="AG328" s="59"/>
      <c r="AH328" s="58"/>
      <c r="AI328" s="58"/>
      <c r="AJ328" s="58"/>
      <c r="AK328" s="63"/>
      <c r="AL328" s="63"/>
      <c r="AM328" s="63"/>
      <c r="AN328" s="63"/>
      <c r="AO328" s="58"/>
      <c r="AP328" s="58"/>
      <c r="AQ328" s="58"/>
      <c r="AR328" s="58"/>
      <c r="AS328" s="58"/>
      <c r="AT328" s="58"/>
      <c r="AU328" s="58"/>
      <c r="AV328" s="58"/>
      <c r="AW328" s="58"/>
      <c r="AX328" s="58"/>
      <c r="AY328" s="58"/>
      <c r="AZ328" s="61"/>
      <c r="BA328" s="58"/>
      <c r="BB328" s="58"/>
      <c r="BC328" s="62"/>
      <c r="BD328" s="58"/>
      <c r="BE328" s="58"/>
      <c r="BF328" s="58"/>
      <c r="BG328" s="58"/>
      <c r="BH328" s="58"/>
      <c r="BI328" s="58"/>
      <c r="BJ328" s="58"/>
      <c r="BK328" s="58"/>
      <c r="BL328" s="58"/>
      <c r="BM328" s="58"/>
      <c r="BN328" s="58"/>
      <c r="BO328" s="58"/>
      <c r="BP328" s="58"/>
      <c r="BQ328" s="58"/>
      <c r="BR328" s="58"/>
      <c r="BS328" s="58"/>
      <c r="BT328" s="58"/>
      <c r="BU328" s="58"/>
      <c r="XES328" s="6" t="str">
        <f t="shared" si="7"/>
        <v/>
      </c>
    </row>
    <row r="329" spans="1:73 16373:16373" x14ac:dyDescent="0.2">
      <c r="A329" s="58"/>
      <c r="B329" s="57"/>
      <c r="C329" s="57"/>
      <c r="D329" s="57"/>
      <c r="E329" s="57"/>
      <c r="F329" s="58"/>
      <c r="G329" s="58"/>
      <c r="H329" s="58"/>
      <c r="I329" s="58"/>
      <c r="J329" s="58"/>
      <c r="K329" s="58"/>
      <c r="L329" s="58"/>
      <c r="M329" s="58"/>
      <c r="N329" s="58"/>
      <c r="O329" s="58"/>
      <c r="P329" s="58"/>
      <c r="Q329" s="57"/>
      <c r="R329" s="58"/>
      <c r="S329" s="58"/>
      <c r="T329" s="58"/>
      <c r="U329" s="58"/>
      <c r="V329" s="58"/>
      <c r="W329" s="58"/>
      <c r="X329" s="58"/>
      <c r="Y329" s="58"/>
      <c r="Z329" s="57"/>
      <c r="AA329" s="57"/>
      <c r="AB329" s="58"/>
      <c r="AC329" s="58"/>
      <c r="AD329" s="61"/>
      <c r="AE329" s="58"/>
      <c r="AF329" s="58"/>
      <c r="AG329" s="59"/>
      <c r="AH329" s="58"/>
      <c r="AI329" s="58"/>
      <c r="AJ329" s="58"/>
      <c r="AK329" s="63"/>
      <c r="AL329" s="63"/>
      <c r="AM329" s="63"/>
      <c r="AN329" s="63"/>
      <c r="AO329" s="58"/>
      <c r="AP329" s="58"/>
      <c r="AQ329" s="58"/>
      <c r="AR329" s="58"/>
      <c r="AS329" s="58"/>
      <c r="AT329" s="58"/>
      <c r="AU329" s="58"/>
      <c r="AV329" s="58"/>
      <c r="AW329" s="58"/>
      <c r="AX329" s="58"/>
      <c r="AY329" s="58"/>
      <c r="AZ329" s="61"/>
      <c r="BA329" s="58"/>
      <c r="BB329" s="58"/>
      <c r="BC329" s="62"/>
      <c r="BD329" s="58"/>
      <c r="BE329" s="58"/>
      <c r="BF329" s="58"/>
      <c r="BG329" s="58"/>
      <c r="BH329" s="58"/>
      <c r="BI329" s="58"/>
      <c r="BJ329" s="58"/>
      <c r="BK329" s="58"/>
      <c r="BL329" s="58"/>
      <c r="BM329" s="58"/>
      <c r="BN329" s="58"/>
      <c r="BO329" s="58"/>
      <c r="BP329" s="58"/>
      <c r="BQ329" s="58"/>
      <c r="BR329" s="58"/>
      <c r="BS329" s="58"/>
      <c r="BT329" s="58"/>
      <c r="BU329" s="58"/>
      <c r="XES329" s="6" t="str">
        <f t="shared" si="7"/>
        <v/>
      </c>
    </row>
    <row r="330" spans="1:73 16373:16373" x14ac:dyDescent="0.2">
      <c r="A330" s="58"/>
      <c r="B330" s="57"/>
      <c r="C330" s="57"/>
      <c r="D330" s="57"/>
      <c r="E330" s="57"/>
      <c r="F330" s="58"/>
      <c r="G330" s="58"/>
      <c r="H330" s="58"/>
      <c r="I330" s="58"/>
      <c r="J330" s="58"/>
      <c r="K330" s="58"/>
      <c r="L330" s="58"/>
      <c r="M330" s="58"/>
      <c r="N330" s="58"/>
      <c r="O330" s="58"/>
      <c r="P330" s="58"/>
      <c r="Q330" s="57"/>
      <c r="R330" s="58"/>
      <c r="S330" s="58"/>
      <c r="T330" s="58"/>
      <c r="U330" s="58"/>
      <c r="V330" s="58"/>
      <c r="W330" s="58"/>
      <c r="X330" s="58"/>
      <c r="Y330" s="58"/>
      <c r="Z330" s="57"/>
      <c r="AA330" s="57"/>
      <c r="AB330" s="58"/>
      <c r="AC330" s="58"/>
      <c r="AD330" s="61"/>
      <c r="AE330" s="58"/>
      <c r="AF330" s="58"/>
      <c r="AG330" s="59"/>
      <c r="AH330" s="58"/>
      <c r="AI330" s="58"/>
      <c r="AJ330" s="58"/>
      <c r="AK330" s="63"/>
      <c r="AL330" s="63"/>
      <c r="AM330" s="63"/>
      <c r="AN330" s="63"/>
      <c r="AO330" s="58"/>
      <c r="AP330" s="58"/>
      <c r="AQ330" s="58"/>
      <c r="AR330" s="58"/>
      <c r="AS330" s="58"/>
      <c r="AT330" s="58"/>
      <c r="AU330" s="58"/>
      <c r="AV330" s="58"/>
      <c r="AW330" s="58"/>
      <c r="AX330" s="58"/>
      <c r="AY330" s="58"/>
      <c r="AZ330" s="61"/>
      <c r="BA330" s="58"/>
      <c r="BB330" s="58"/>
      <c r="BC330" s="62"/>
      <c r="BD330" s="58"/>
      <c r="BE330" s="58"/>
      <c r="BF330" s="58"/>
      <c r="BG330" s="58"/>
      <c r="BH330" s="58"/>
      <c r="BI330" s="58"/>
      <c r="BJ330" s="58"/>
      <c r="BK330" s="58"/>
      <c r="BL330" s="58"/>
      <c r="BM330" s="58"/>
      <c r="BN330" s="58"/>
      <c r="BO330" s="58"/>
      <c r="BP330" s="58"/>
      <c r="BQ330" s="58"/>
      <c r="BR330" s="58"/>
      <c r="BS330" s="58"/>
      <c r="BT330" s="58"/>
      <c r="BU330" s="58"/>
      <c r="XES330" s="6" t="str">
        <f t="shared" si="7"/>
        <v/>
      </c>
    </row>
    <row r="331" spans="1:73 16373:16373" x14ac:dyDescent="0.2">
      <c r="A331" s="58"/>
      <c r="B331" s="57"/>
      <c r="C331" s="57"/>
      <c r="D331" s="57"/>
      <c r="E331" s="57"/>
      <c r="F331" s="58"/>
      <c r="G331" s="58"/>
      <c r="H331" s="58"/>
      <c r="I331" s="58"/>
      <c r="J331" s="58"/>
      <c r="K331" s="58"/>
      <c r="L331" s="58"/>
      <c r="M331" s="58"/>
      <c r="N331" s="58"/>
      <c r="O331" s="58"/>
      <c r="P331" s="58"/>
      <c r="Q331" s="57"/>
      <c r="R331" s="58"/>
      <c r="S331" s="58"/>
      <c r="T331" s="58"/>
      <c r="U331" s="58"/>
      <c r="V331" s="58"/>
      <c r="W331" s="58"/>
      <c r="X331" s="58"/>
      <c r="Y331" s="58"/>
      <c r="Z331" s="57"/>
      <c r="AA331" s="57"/>
      <c r="AB331" s="58"/>
      <c r="AC331" s="58"/>
      <c r="AD331" s="61"/>
      <c r="AE331" s="58"/>
      <c r="AF331" s="58"/>
      <c r="AG331" s="59"/>
      <c r="AH331" s="58"/>
      <c r="AI331" s="58"/>
      <c r="AJ331" s="58"/>
      <c r="AK331" s="63"/>
      <c r="AL331" s="63"/>
      <c r="AM331" s="63"/>
      <c r="AN331" s="63"/>
      <c r="AO331" s="58"/>
      <c r="AP331" s="58"/>
      <c r="AQ331" s="58"/>
      <c r="AR331" s="58"/>
      <c r="AS331" s="58"/>
      <c r="AT331" s="58"/>
      <c r="AU331" s="58"/>
      <c r="AV331" s="58"/>
      <c r="AW331" s="58"/>
      <c r="AX331" s="58"/>
      <c r="AY331" s="58"/>
      <c r="AZ331" s="61"/>
      <c r="BA331" s="58"/>
      <c r="BB331" s="58"/>
      <c r="BC331" s="62"/>
      <c r="BD331" s="58"/>
      <c r="BE331" s="58"/>
      <c r="BF331" s="58"/>
      <c r="BG331" s="58"/>
      <c r="BH331" s="58"/>
      <c r="BI331" s="58"/>
      <c r="BJ331" s="58"/>
      <c r="BK331" s="58"/>
      <c r="BL331" s="58"/>
      <c r="BM331" s="58"/>
      <c r="BN331" s="58"/>
      <c r="BO331" s="58"/>
      <c r="BP331" s="58"/>
      <c r="BQ331" s="58"/>
      <c r="BR331" s="58"/>
      <c r="BS331" s="58"/>
      <c r="BT331" s="58"/>
      <c r="BU331" s="58"/>
      <c r="XES331" s="6" t="str">
        <f t="shared" si="7"/>
        <v/>
      </c>
    </row>
    <row r="332" spans="1:73 16373:16373" x14ac:dyDescent="0.2">
      <c r="A332" s="58"/>
      <c r="B332" s="57"/>
      <c r="C332" s="57"/>
      <c r="D332" s="57"/>
      <c r="E332" s="57"/>
      <c r="F332" s="58"/>
      <c r="G332" s="58"/>
      <c r="H332" s="58"/>
      <c r="I332" s="58"/>
      <c r="J332" s="58"/>
      <c r="K332" s="58"/>
      <c r="L332" s="58"/>
      <c r="M332" s="58"/>
      <c r="N332" s="58"/>
      <c r="O332" s="58"/>
      <c r="P332" s="58"/>
      <c r="Q332" s="57"/>
      <c r="R332" s="58"/>
      <c r="S332" s="58"/>
      <c r="T332" s="58"/>
      <c r="U332" s="58"/>
      <c r="V332" s="58"/>
      <c r="W332" s="58"/>
      <c r="X332" s="58"/>
      <c r="Y332" s="58"/>
      <c r="Z332" s="57"/>
      <c r="AA332" s="57"/>
      <c r="AB332" s="58"/>
      <c r="AC332" s="58"/>
      <c r="AD332" s="61"/>
      <c r="AE332" s="58"/>
      <c r="AF332" s="58"/>
      <c r="AG332" s="59"/>
      <c r="AH332" s="58"/>
      <c r="AI332" s="58"/>
      <c r="AJ332" s="58"/>
      <c r="AK332" s="63"/>
      <c r="AL332" s="63"/>
      <c r="AM332" s="63"/>
      <c r="AN332" s="63"/>
      <c r="AO332" s="58"/>
      <c r="AP332" s="58"/>
      <c r="AQ332" s="58"/>
      <c r="AR332" s="58"/>
      <c r="AS332" s="58"/>
      <c r="AT332" s="58"/>
      <c r="AU332" s="58"/>
      <c r="AV332" s="58"/>
      <c r="AW332" s="58"/>
      <c r="AX332" s="58"/>
      <c r="AY332" s="58"/>
      <c r="AZ332" s="61"/>
      <c r="BA332" s="58"/>
      <c r="BB332" s="58"/>
      <c r="BC332" s="62"/>
      <c r="BD332" s="58"/>
      <c r="BE332" s="58"/>
      <c r="BF332" s="58"/>
      <c r="BG332" s="58"/>
      <c r="BH332" s="58"/>
      <c r="BI332" s="58"/>
      <c r="BJ332" s="58"/>
      <c r="BK332" s="58"/>
      <c r="BL332" s="58"/>
      <c r="BM332" s="58"/>
      <c r="BN332" s="58"/>
      <c r="BO332" s="58"/>
      <c r="BP332" s="58"/>
      <c r="BQ332" s="58"/>
      <c r="BR332" s="58"/>
      <c r="BS332" s="58"/>
      <c r="BT332" s="58"/>
      <c r="BU332" s="58"/>
      <c r="XES332" s="6" t="str">
        <f t="shared" si="7"/>
        <v/>
      </c>
    </row>
    <row r="333" spans="1:73 16373:16373" x14ac:dyDescent="0.2">
      <c r="A333" s="58"/>
      <c r="B333" s="57"/>
      <c r="C333" s="57"/>
      <c r="D333" s="57"/>
      <c r="E333" s="57"/>
      <c r="F333" s="58"/>
      <c r="G333" s="58"/>
      <c r="H333" s="58"/>
      <c r="I333" s="58"/>
      <c r="J333" s="58"/>
      <c r="K333" s="58"/>
      <c r="L333" s="58"/>
      <c r="M333" s="58"/>
      <c r="N333" s="58"/>
      <c r="O333" s="58"/>
      <c r="P333" s="58"/>
      <c r="Q333" s="57"/>
      <c r="R333" s="58"/>
      <c r="S333" s="58"/>
      <c r="T333" s="58"/>
      <c r="U333" s="58"/>
      <c r="V333" s="58"/>
      <c r="W333" s="58"/>
      <c r="X333" s="58"/>
      <c r="Y333" s="58"/>
      <c r="Z333" s="57"/>
      <c r="AA333" s="57"/>
      <c r="AB333" s="58"/>
      <c r="AC333" s="58"/>
      <c r="AD333" s="61"/>
      <c r="AE333" s="58"/>
      <c r="AF333" s="58"/>
      <c r="AG333" s="59"/>
      <c r="AH333" s="58"/>
      <c r="AI333" s="58"/>
      <c r="AJ333" s="58"/>
      <c r="AK333" s="63"/>
      <c r="AL333" s="63"/>
      <c r="AM333" s="63"/>
      <c r="AN333" s="63"/>
      <c r="AO333" s="58"/>
      <c r="AP333" s="58"/>
      <c r="AQ333" s="58"/>
      <c r="AR333" s="58"/>
      <c r="AS333" s="58"/>
      <c r="AT333" s="58"/>
      <c r="AU333" s="58"/>
      <c r="AV333" s="58"/>
      <c r="AW333" s="58"/>
      <c r="AX333" s="58"/>
      <c r="AY333" s="58"/>
      <c r="AZ333" s="61"/>
      <c r="BA333" s="58"/>
      <c r="BB333" s="58"/>
      <c r="BC333" s="62"/>
      <c r="BD333" s="58"/>
      <c r="BE333" s="58"/>
      <c r="BF333" s="58"/>
      <c r="BG333" s="58"/>
      <c r="BH333" s="58"/>
      <c r="BI333" s="58"/>
      <c r="BJ333" s="58"/>
      <c r="BK333" s="58"/>
      <c r="BL333" s="58"/>
      <c r="BM333" s="58"/>
      <c r="BN333" s="58"/>
      <c r="BO333" s="58"/>
      <c r="BP333" s="58"/>
      <c r="BQ333" s="58"/>
      <c r="BR333" s="58"/>
      <c r="BS333" s="58"/>
      <c r="BT333" s="58"/>
      <c r="BU333" s="58"/>
      <c r="XES333" s="6" t="str">
        <f t="shared" si="7"/>
        <v/>
      </c>
    </row>
    <row r="334" spans="1:73 16373:16373" x14ac:dyDescent="0.2">
      <c r="A334" s="58"/>
      <c r="B334" s="57"/>
      <c r="C334" s="57"/>
      <c r="D334" s="57"/>
      <c r="E334" s="57"/>
      <c r="F334" s="58"/>
      <c r="G334" s="58"/>
      <c r="H334" s="58"/>
      <c r="I334" s="58"/>
      <c r="J334" s="58"/>
      <c r="K334" s="58"/>
      <c r="L334" s="58"/>
      <c r="M334" s="58"/>
      <c r="N334" s="58"/>
      <c r="O334" s="58"/>
      <c r="P334" s="58"/>
      <c r="Q334" s="57"/>
      <c r="R334" s="58"/>
      <c r="S334" s="58"/>
      <c r="T334" s="58"/>
      <c r="U334" s="58"/>
      <c r="V334" s="58"/>
      <c r="W334" s="58"/>
      <c r="X334" s="58"/>
      <c r="Y334" s="58"/>
      <c r="Z334" s="57"/>
      <c r="AA334" s="57"/>
      <c r="AB334" s="58"/>
      <c r="AC334" s="58"/>
      <c r="AD334" s="61"/>
      <c r="AE334" s="58"/>
      <c r="AF334" s="58"/>
      <c r="AG334" s="59"/>
      <c r="AH334" s="58"/>
      <c r="AI334" s="58"/>
      <c r="AJ334" s="58"/>
      <c r="AK334" s="63"/>
      <c r="AL334" s="63"/>
      <c r="AM334" s="63"/>
      <c r="AN334" s="63"/>
      <c r="AO334" s="58"/>
      <c r="AP334" s="58"/>
      <c r="AQ334" s="58"/>
      <c r="AR334" s="58"/>
      <c r="AS334" s="58"/>
      <c r="AT334" s="58"/>
      <c r="AU334" s="58"/>
      <c r="AV334" s="58"/>
      <c r="AW334" s="58"/>
      <c r="AX334" s="58"/>
      <c r="AY334" s="58"/>
      <c r="AZ334" s="61"/>
      <c r="BA334" s="58"/>
      <c r="BB334" s="58"/>
      <c r="BC334" s="62"/>
      <c r="BD334" s="58"/>
      <c r="BE334" s="58"/>
      <c r="BF334" s="58"/>
      <c r="BG334" s="58"/>
      <c r="BH334" s="58"/>
      <c r="BI334" s="58"/>
      <c r="BJ334" s="58"/>
      <c r="BK334" s="58"/>
      <c r="BL334" s="58"/>
      <c r="BM334" s="58"/>
      <c r="BN334" s="58"/>
      <c r="BO334" s="58"/>
      <c r="BP334" s="58"/>
      <c r="BQ334" s="58"/>
      <c r="BR334" s="58"/>
      <c r="BS334" s="58"/>
      <c r="BT334" s="58"/>
      <c r="BU334" s="58"/>
      <c r="XES334" s="6" t="str">
        <f t="shared" si="7"/>
        <v/>
      </c>
    </row>
    <row r="335" spans="1:73 16373:16373" x14ac:dyDescent="0.2">
      <c r="A335" s="58"/>
      <c r="B335" s="57"/>
      <c r="C335" s="57"/>
      <c r="D335" s="57"/>
      <c r="E335" s="57"/>
      <c r="F335" s="58"/>
      <c r="G335" s="58"/>
      <c r="H335" s="58"/>
      <c r="I335" s="58"/>
      <c r="J335" s="58"/>
      <c r="K335" s="58"/>
      <c r="L335" s="58"/>
      <c r="M335" s="58"/>
      <c r="N335" s="58"/>
      <c r="O335" s="58"/>
      <c r="P335" s="58"/>
      <c r="Q335" s="57"/>
      <c r="R335" s="58"/>
      <c r="S335" s="58"/>
      <c r="T335" s="58"/>
      <c r="U335" s="58"/>
      <c r="V335" s="58"/>
      <c r="W335" s="58"/>
      <c r="X335" s="58"/>
      <c r="Y335" s="58"/>
      <c r="Z335" s="57"/>
      <c r="AA335" s="57"/>
      <c r="AB335" s="58"/>
      <c r="AC335" s="58"/>
      <c r="AD335" s="61"/>
      <c r="AE335" s="58"/>
      <c r="AF335" s="58"/>
      <c r="AG335" s="59"/>
      <c r="AH335" s="58"/>
      <c r="AI335" s="58"/>
      <c r="AJ335" s="58"/>
      <c r="AK335" s="63"/>
      <c r="AL335" s="63"/>
      <c r="AM335" s="63"/>
      <c r="AN335" s="63"/>
      <c r="AO335" s="58"/>
      <c r="AP335" s="58"/>
      <c r="AQ335" s="58"/>
      <c r="AR335" s="58"/>
      <c r="AS335" s="58"/>
      <c r="AT335" s="58"/>
      <c r="AU335" s="58"/>
      <c r="AV335" s="58"/>
      <c r="AW335" s="58"/>
      <c r="AX335" s="58"/>
      <c r="AY335" s="58"/>
      <c r="AZ335" s="61"/>
      <c r="BA335" s="58"/>
      <c r="BB335" s="58"/>
      <c r="BC335" s="62"/>
      <c r="BD335" s="58"/>
      <c r="BE335" s="58"/>
      <c r="BF335" s="58"/>
      <c r="BG335" s="58"/>
      <c r="BH335" s="58"/>
      <c r="BI335" s="58"/>
      <c r="BJ335" s="58"/>
      <c r="BK335" s="58"/>
      <c r="BL335" s="58"/>
      <c r="BM335" s="58"/>
      <c r="BN335" s="58"/>
      <c r="BO335" s="58"/>
      <c r="BP335" s="58"/>
      <c r="BQ335" s="58"/>
      <c r="BR335" s="58"/>
      <c r="BS335" s="58"/>
      <c r="BT335" s="58"/>
      <c r="BU335" s="58"/>
      <c r="XES335" s="6" t="str">
        <f t="shared" si="7"/>
        <v/>
      </c>
    </row>
    <row r="336" spans="1:73 16373:16373" x14ac:dyDescent="0.2">
      <c r="A336" s="58"/>
      <c r="B336" s="57"/>
      <c r="C336" s="57"/>
      <c r="D336" s="57"/>
      <c r="E336" s="57"/>
      <c r="F336" s="58"/>
      <c r="G336" s="58"/>
      <c r="H336" s="58"/>
      <c r="I336" s="58"/>
      <c r="J336" s="58"/>
      <c r="K336" s="58"/>
      <c r="L336" s="58"/>
      <c r="M336" s="58"/>
      <c r="N336" s="58"/>
      <c r="O336" s="58"/>
      <c r="P336" s="58"/>
      <c r="Q336" s="57"/>
      <c r="R336" s="58"/>
      <c r="S336" s="58"/>
      <c r="T336" s="58"/>
      <c r="U336" s="58"/>
      <c r="V336" s="58"/>
      <c r="W336" s="58"/>
      <c r="X336" s="58"/>
      <c r="Y336" s="58"/>
      <c r="Z336" s="57"/>
      <c r="AA336" s="57"/>
      <c r="AB336" s="58"/>
      <c r="AC336" s="58"/>
      <c r="AD336" s="61"/>
      <c r="AE336" s="58"/>
      <c r="AF336" s="58"/>
      <c r="AG336" s="59"/>
      <c r="AH336" s="58"/>
      <c r="AI336" s="58"/>
      <c r="AJ336" s="58"/>
      <c r="AK336" s="63"/>
      <c r="AL336" s="63"/>
      <c r="AM336" s="63"/>
      <c r="AN336" s="63"/>
      <c r="AO336" s="58"/>
      <c r="AP336" s="58"/>
      <c r="AQ336" s="58"/>
      <c r="AR336" s="58"/>
      <c r="AS336" s="58"/>
      <c r="AT336" s="58"/>
      <c r="AU336" s="58"/>
      <c r="AV336" s="58"/>
      <c r="AW336" s="58"/>
      <c r="AX336" s="58"/>
      <c r="AY336" s="58"/>
      <c r="AZ336" s="61"/>
      <c r="BA336" s="58"/>
      <c r="BB336" s="58"/>
      <c r="BC336" s="62"/>
      <c r="BD336" s="58"/>
      <c r="BE336" s="58"/>
      <c r="BF336" s="58"/>
      <c r="BG336" s="58"/>
      <c r="BH336" s="58"/>
      <c r="BI336" s="58"/>
      <c r="BJ336" s="58"/>
      <c r="BK336" s="58"/>
      <c r="BL336" s="58"/>
      <c r="BM336" s="58"/>
      <c r="BN336" s="58"/>
      <c r="BO336" s="58"/>
      <c r="BP336" s="58"/>
      <c r="BQ336" s="58"/>
      <c r="BR336" s="58"/>
      <c r="BS336" s="58"/>
      <c r="BT336" s="58"/>
      <c r="BU336" s="58"/>
      <c r="XES336" s="6" t="str">
        <f t="shared" si="7"/>
        <v/>
      </c>
    </row>
    <row r="337" spans="1:73 16373:16373" x14ac:dyDescent="0.2">
      <c r="A337" s="58"/>
      <c r="B337" s="57"/>
      <c r="C337" s="57"/>
      <c r="D337" s="57"/>
      <c r="E337" s="57"/>
      <c r="F337" s="58"/>
      <c r="G337" s="58"/>
      <c r="H337" s="58"/>
      <c r="I337" s="58"/>
      <c r="J337" s="58"/>
      <c r="K337" s="58"/>
      <c r="L337" s="58"/>
      <c r="M337" s="58"/>
      <c r="N337" s="58"/>
      <c r="O337" s="58"/>
      <c r="P337" s="58"/>
      <c r="Q337" s="57"/>
      <c r="R337" s="58"/>
      <c r="S337" s="58"/>
      <c r="T337" s="58"/>
      <c r="U337" s="58"/>
      <c r="V337" s="58"/>
      <c r="W337" s="58"/>
      <c r="X337" s="58"/>
      <c r="Y337" s="58"/>
      <c r="Z337" s="57"/>
      <c r="AA337" s="57"/>
      <c r="AB337" s="58"/>
      <c r="AC337" s="58"/>
      <c r="AD337" s="61"/>
      <c r="AE337" s="58"/>
      <c r="AF337" s="58"/>
      <c r="AG337" s="59"/>
      <c r="AH337" s="58"/>
      <c r="AI337" s="58"/>
      <c r="AJ337" s="58"/>
      <c r="AK337" s="63"/>
      <c r="AL337" s="63"/>
      <c r="AM337" s="63"/>
      <c r="AN337" s="63"/>
      <c r="AO337" s="58"/>
      <c r="AP337" s="58"/>
      <c r="AQ337" s="58"/>
      <c r="AR337" s="58"/>
      <c r="AS337" s="58"/>
      <c r="AT337" s="58"/>
      <c r="AU337" s="58"/>
      <c r="AV337" s="58"/>
      <c r="AW337" s="58"/>
      <c r="AX337" s="58"/>
      <c r="AY337" s="58"/>
      <c r="AZ337" s="61"/>
      <c r="BA337" s="58"/>
      <c r="BB337" s="58"/>
      <c r="BC337" s="62"/>
      <c r="BD337" s="58"/>
      <c r="BE337" s="58"/>
      <c r="BF337" s="58"/>
      <c r="BG337" s="58"/>
      <c r="BH337" s="58"/>
      <c r="BI337" s="58"/>
      <c r="BJ337" s="58"/>
      <c r="BK337" s="58"/>
      <c r="BL337" s="58"/>
      <c r="BM337" s="58"/>
      <c r="BN337" s="58"/>
      <c r="BO337" s="58"/>
      <c r="BP337" s="58"/>
      <c r="BQ337" s="58"/>
      <c r="BR337" s="58"/>
      <c r="BS337" s="58"/>
      <c r="BT337" s="58"/>
      <c r="BU337" s="58"/>
      <c r="XES337" s="6" t="str">
        <f t="shared" si="7"/>
        <v/>
      </c>
    </row>
    <row r="338" spans="1:73 16373:16373" x14ac:dyDescent="0.2">
      <c r="A338" s="58"/>
      <c r="B338" s="57"/>
      <c r="C338" s="57"/>
      <c r="D338" s="57"/>
      <c r="E338" s="57"/>
      <c r="F338" s="58"/>
      <c r="G338" s="58"/>
      <c r="H338" s="58"/>
      <c r="I338" s="58"/>
      <c r="J338" s="58"/>
      <c r="K338" s="58"/>
      <c r="L338" s="58"/>
      <c r="M338" s="58"/>
      <c r="N338" s="58"/>
      <c r="O338" s="58"/>
      <c r="P338" s="58"/>
      <c r="Q338" s="57"/>
      <c r="R338" s="58"/>
      <c r="S338" s="58"/>
      <c r="T338" s="58"/>
      <c r="U338" s="58"/>
      <c r="V338" s="58"/>
      <c r="W338" s="58"/>
      <c r="X338" s="58"/>
      <c r="Y338" s="58"/>
      <c r="Z338" s="57"/>
      <c r="AA338" s="57"/>
      <c r="AB338" s="58"/>
      <c r="AC338" s="58"/>
      <c r="AD338" s="61"/>
      <c r="AE338" s="58"/>
      <c r="AF338" s="58"/>
      <c r="AG338" s="59"/>
      <c r="AH338" s="58"/>
      <c r="AI338" s="58"/>
      <c r="AJ338" s="58"/>
      <c r="AK338" s="63"/>
      <c r="AL338" s="63"/>
      <c r="AM338" s="63"/>
      <c r="AN338" s="63"/>
      <c r="AO338" s="58"/>
      <c r="AP338" s="58"/>
      <c r="AQ338" s="58"/>
      <c r="AR338" s="58"/>
      <c r="AS338" s="58"/>
      <c r="AT338" s="58"/>
      <c r="AU338" s="58"/>
      <c r="AV338" s="58"/>
      <c r="AW338" s="58"/>
      <c r="AX338" s="58"/>
      <c r="AY338" s="58"/>
      <c r="AZ338" s="61"/>
      <c r="BA338" s="58"/>
      <c r="BB338" s="58"/>
      <c r="BC338" s="62"/>
      <c r="BD338" s="58"/>
      <c r="BE338" s="58"/>
      <c r="BF338" s="58"/>
      <c r="BG338" s="58"/>
      <c r="BH338" s="58"/>
      <c r="BI338" s="58"/>
      <c r="BJ338" s="58"/>
      <c r="BK338" s="58"/>
      <c r="BL338" s="58"/>
      <c r="BM338" s="58"/>
      <c r="BN338" s="58"/>
      <c r="BO338" s="58"/>
      <c r="BP338" s="58"/>
      <c r="BQ338" s="58"/>
      <c r="BR338" s="58"/>
      <c r="BS338" s="58"/>
      <c r="BT338" s="58"/>
      <c r="BU338" s="58"/>
      <c r="XES338" s="6" t="str">
        <f t="shared" si="7"/>
        <v/>
      </c>
    </row>
    <row r="339" spans="1:73 16373:16373" x14ac:dyDescent="0.2">
      <c r="A339" s="58"/>
      <c r="B339" s="57"/>
      <c r="C339" s="57"/>
      <c r="D339" s="57"/>
      <c r="E339" s="57"/>
      <c r="F339" s="58"/>
      <c r="G339" s="58"/>
      <c r="H339" s="58"/>
      <c r="I339" s="58"/>
      <c r="J339" s="58"/>
      <c r="K339" s="58"/>
      <c r="L339" s="58"/>
      <c r="M339" s="58"/>
      <c r="N339" s="58"/>
      <c r="O339" s="58"/>
      <c r="P339" s="58"/>
      <c r="Q339" s="57"/>
      <c r="R339" s="58"/>
      <c r="S339" s="58"/>
      <c r="T339" s="58"/>
      <c r="U339" s="58"/>
      <c r="V339" s="58"/>
      <c r="W339" s="58"/>
      <c r="X339" s="58"/>
      <c r="Y339" s="58"/>
      <c r="Z339" s="57"/>
      <c r="AA339" s="57"/>
      <c r="AB339" s="58"/>
      <c r="AC339" s="58"/>
      <c r="AD339" s="61"/>
      <c r="AE339" s="58"/>
      <c r="AF339" s="58"/>
      <c r="AG339" s="59"/>
      <c r="AH339" s="58"/>
      <c r="AI339" s="58"/>
      <c r="AJ339" s="58"/>
      <c r="AK339" s="63"/>
      <c r="AL339" s="63"/>
      <c r="AM339" s="63"/>
      <c r="AN339" s="63"/>
      <c r="AO339" s="58"/>
      <c r="AP339" s="58"/>
      <c r="AQ339" s="58"/>
      <c r="AR339" s="58"/>
      <c r="AS339" s="58"/>
      <c r="AT339" s="58"/>
      <c r="AU339" s="58"/>
      <c r="AV339" s="58"/>
      <c r="AW339" s="58"/>
      <c r="AX339" s="58"/>
      <c r="AY339" s="58"/>
      <c r="AZ339" s="61"/>
      <c r="BA339" s="58"/>
      <c r="BB339" s="58"/>
      <c r="BC339" s="62"/>
      <c r="BD339" s="58"/>
      <c r="BE339" s="58"/>
      <c r="BF339" s="58"/>
      <c r="BG339" s="58"/>
      <c r="BH339" s="58"/>
      <c r="BI339" s="58"/>
      <c r="BJ339" s="58"/>
      <c r="BK339" s="58"/>
      <c r="BL339" s="58"/>
      <c r="BM339" s="58"/>
      <c r="BN339" s="58"/>
      <c r="BO339" s="58"/>
      <c r="BP339" s="58"/>
      <c r="BQ339" s="58"/>
      <c r="BR339" s="58"/>
      <c r="BS339" s="58"/>
      <c r="BT339" s="58"/>
      <c r="BU339" s="58"/>
      <c r="XES339" s="6" t="str">
        <f t="shared" si="7"/>
        <v/>
      </c>
    </row>
    <row r="340" spans="1:73 16373:16373" x14ac:dyDescent="0.2">
      <c r="A340" s="58"/>
      <c r="B340" s="57"/>
      <c r="C340" s="57"/>
      <c r="D340" s="57"/>
      <c r="E340" s="57"/>
      <c r="F340" s="58"/>
      <c r="G340" s="58"/>
      <c r="H340" s="58"/>
      <c r="I340" s="58"/>
      <c r="J340" s="58"/>
      <c r="K340" s="58"/>
      <c r="L340" s="58"/>
      <c r="M340" s="58"/>
      <c r="N340" s="58"/>
      <c r="O340" s="58"/>
      <c r="P340" s="58"/>
      <c r="Q340" s="57"/>
      <c r="R340" s="58"/>
      <c r="S340" s="58"/>
      <c r="T340" s="58"/>
      <c r="U340" s="58"/>
      <c r="V340" s="58"/>
      <c r="W340" s="58"/>
      <c r="X340" s="58"/>
      <c r="Y340" s="58"/>
      <c r="Z340" s="57"/>
      <c r="AA340" s="57"/>
      <c r="AB340" s="58"/>
      <c r="AC340" s="58"/>
      <c r="AD340" s="61"/>
      <c r="AE340" s="58"/>
      <c r="AF340" s="58"/>
      <c r="AG340" s="59"/>
      <c r="AH340" s="58"/>
      <c r="AI340" s="58"/>
      <c r="AJ340" s="58"/>
      <c r="AK340" s="63"/>
      <c r="AL340" s="63"/>
      <c r="AM340" s="63"/>
      <c r="AN340" s="63"/>
      <c r="AO340" s="58"/>
      <c r="AP340" s="58"/>
      <c r="AQ340" s="58"/>
      <c r="AR340" s="58"/>
      <c r="AS340" s="58"/>
      <c r="AT340" s="58"/>
      <c r="AU340" s="58"/>
      <c r="AV340" s="58"/>
      <c r="AW340" s="58"/>
      <c r="AX340" s="58"/>
      <c r="AY340" s="58"/>
      <c r="AZ340" s="61"/>
      <c r="BA340" s="58"/>
      <c r="BB340" s="58"/>
      <c r="BC340" s="62"/>
      <c r="BD340" s="58"/>
      <c r="BE340" s="58"/>
      <c r="BF340" s="58"/>
      <c r="BG340" s="58"/>
      <c r="BH340" s="58"/>
      <c r="BI340" s="58"/>
      <c r="BJ340" s="58"/>
      <c r="BK340" s="58"/>
      <c r="BL340" s="58"/>
      <c r="BM340" s="58"/>
      <c r="BN340" s="58"/>
      <c r="BO340" s="58"/>
      <c r="BP340" s="58"/>
      <c r="BQ340" s="58"/>
      <c r="BR340" s="58"/>
      <c r="BS340" s="58"/>
      <c r="BT340" s="58"/>
      <c r="BU340" s="58"/>
      <c r="XES340" s="6" t="str">
        <f t="shared" si="7"/>
        <v/>
      </c>
    </row>
    <row r="341" spans="1:73 16373:16373" x14ac:dyDescent="0.2">
      <c r="A341" s="58"/>
      <c r="B341" s="57"/>
      <c r="C341" s="57"/>
      <c r="D341" s="57"/>
      <c r="E341" s="57"/>
      <c r="F341" s="58"/>
      <c r="G341" s="58"/>
      <c r="H341" s="58"/>
      <c r="I341" s="58"/>
      <c r="J341" s="58"/>
      <c r="K341" s="58"/>
      <c r="L341" s="58"/>
      <c r="M341" s="58"/>
      <c r="N341" s="58"/>
      <c r="O341" s="58"/>
      <c r="P341" s="58"/>
      <c r="Q341" s="57"/>
      <c r="R341" s="58"/>
      <c r="S341" s="58"/>
      <c r="T341" s="58"/>
      <c r="U341" s="58"/>
      <c r="V341" s="58"/>
      <c r="W341" s="58"/>
      <c r="X341" s="58"/>
      <c r="Y341" s="58"/>
      <c r="Z341" s="57"/>
      <c r="AA341" s="57"/>
      <c r="AB341" s="58"/>
      <c r="AC341" s="58"/>
      <c r="AD341" s="61"/>
      <c r="AE341" s="58"/>
      <c r="AF341" s="58"/>
      <c r="AG341" s="59"/>
      <c r="AH341" s="58"/>
      <c r="AI341" s="58"/>
      <c r="AJ341" s="58"/>
      <c r="AK341" s="63"/>
      <c r="AL341" s="63"/>
      <c r="AM341" s="63"/>
      <c r="AN341" s="63"/>
      <c r="AO341" s="58"/>
      <c r="AP341" s="58"/>
      <c r="AQ341" s="58"/>
      <c r="AR341" s="58"/>
      <c r="AS341" s="58"/>
      <c r="AT341" s="58"/>
      <c r="AU341" s="58"/>
      <c r="AV341" s="58"/>
      <c r="AW341" s="58"/>
      <c r="AX341" s="58"/>
      <c r="AY341" s="58"/>
      <c r="AZ341" s="61"/>
      <c r="BA341" s="58"/>
      <c r="BB341" s="58"/>
      <c r="BC341" s="62"/>
      <c r="BD341" s="58"/>
      <c r="BE341" s="58"/>
      <c r="BF341" s="58"/>
      <c r="BG341" s="58"/>
      <c r="BH341" s="58"/>
      <c r="BI341" s="58"/>
      <c r="BJ341" s="58"/>
      <c r="BK341" s="58"/>
      <c r="BL341" s="58"/>
      <c r="BM341" s="58"/>
      <c r="BN341" s="58"/>
      <c r="BO341" s="58"/>
      <c r="BP341" s="58"/>
      <c r="BQ341" s="58"/>
      <c r="BR341" s="58"/>
      <c r="BS341" s="58"/>
      <c r="BT341" s="58"/>
      <c r="BU341" s="58"/>
      <c r="XES341" s="6" t="str">
        <f t="shared" si="7"/>
        <v/>
      </c>
    </row>
    <row r="342" spans="1:73 16373:16373" x14ac:dyDescent="0.2">
      <c r="A342" s="58"/>
      <c r="B342" s="57"/>
      <c r="C342" s="57"/>
      <c r="D342" s="57"/>
      <c r="E342" s="57"/>
      <c r="F342" s="58"/>
      <c r="G342" s="58"/>
      <c r="H342" s="58"/>
      <c r="I342" s="58"/>
      <c r="J342" s="58"/>
      <c r="K342" s="58"/>
      <c r="L342" s="58"/>
      <c r="M342" s="58"/>
      <c r="N342" s="58"/>
      <c r="O342" s="58"/>
      <c r="P342" s="58"/>
      <c r="Q342" s="57"/>
      <c r="R342" s="58"/>
      <c r="S342" s="58"/>
      <c r="T342" s="58"/>
      <c r="U342" s="58"/>
      <c r="V342" s="58"/>
      <c r="W342" s="58"/>
      <c r="X342" s="58"/>
      <c r="Y342" s="58"/>
      <c r="Z342" s="57"/>
      <c r="AA342" s="57"/>
      <c r="AB342" s="58"/>
      <c r="AC342" s="58"/>
      <c r="AD342" s="61"/>
      <c r="AE342" s="58"/>
      <c r="AF342" s="58"/>
      <c r="AG342" s="59"/>
      <c r="AH342" s="58"/>
      <c r="AI342" s="58"/>
      <c r="AJ342" s="58"/>
      <c r="AK342" s="63"/>
      <c r="AL342" s="63"/>
      <c r="AM342" s="63"/>
      <c r="AN342" s="63"/>
      <c r="AO342" s="58"/>
      <c r="AP342" s="58"/>
      <c r="AQ342" s="58"/>
      <c r="AR342" s="58"/>
      <c r="AS342" s="58"/>
      <c r="AT342" s="58"/>
      <c r="AU342" s="58"/>
      <c r="AV342" s="58"/>
      <c r="AW342" s="58"/>
      <c r="AX342" s="58"/>
      <c r="AY342" s="58"/>
      <c r="AZ342" s="61"/>
      <c r="BA342" s="58"/>
      <c r="BB342" s="58"/>
      <c r="BC342" s="62"/>
      <c r="BD342" s="58"/>
      <c r="BE342" s="58"/>
      <c r="BF342" s="58"/>
      <c r="BG342" s="58"/>
      <c r="BH342" s="58"/>
      <c r="BI342" s="58"/>
      <c r="BJ342" s="58"/>
      <c r="BK342" s="58"/>
      <c r="BL342" s="58"/>
      <c r="BM342" s="58"/>
      <c r="BN342" s="58"/>
      <c r="BO342" s="58"/>
      <c r="BP342" s="58"/>
      <c r="BQ342" s="58"/>
      <c r="BR342" s="58"/>
      <c r="BS342" s="58"/>
      <c r="BT342" s="58"/>
      <c r="BU342" s="58"/>
      <c r="XES342" s="6" t="str">
        <f t="shared" si="7"/>
        <v/>
      </c>
    </row>
    <row r="343" spans="1:73 16373:16373" x14ac:dyDescent="0.2">
      <c r="A343" s="58"/>
      <c r="B343" s="57"/>
      <c r="C343" s="57"/>
      <c r="D343" s="57"/>
      <c r="E343" s="57"/>
      <c r="F343" s="58"/>
      <c r="G343" s="58"/>
      <c r="H343" s="58"/>
      <c r="I343" s="58"/>
      <c r="J343" s="58"/>
      <c r="K343" s="58"/>
      <c r="L343" s="58"/>
      <c r="M343" s="58"/>
      <c r="N343" s="58"/>
      <c r="O343" s="58"/>
      <c r="P343" s="58"/>
      <c r="Q343" s="57"/>
      <c r="R343" s="58"/>
      <c r="S343" s="58"/>
      <c r="T343" s="58"/>
      <c r="U343" s="58"/>
      <c r="V343" s="58"/>
      <c r="W343" s="58"/>
      <c r="X343" s="58"/>
      <c r="Y343" s="58"/>
      <c r="Z343" s="57"/>
      <c r="AA343" s="57"/>
      <c r="AB343" s="58"/>
      <c r="AC343" s="58"/>
      <c r="AD343" s="61"/>
      <c r="AE343" s="58"/>
      <c r="AF343" s="58"/>
      <c r="AG343" s="59"/>
      <c r="AH343" s="58"/>
      <c r="AI343" s="58"/>
      <c r="AJ343" s="58"/>
      <c r="AK343" s="63"/>
      <c r="AL343" s="63"/>
      <c r="AM343" s="63"/>
      <c r="AN343" s="63"/>
      <c r="AO343" s="58"/>
      <c r="AP343" s="58"/>
      <c r="AQ343" s="58"/>
      <c r="AR343" s="58"/>
      <c r="AS343" s="58"/>
      <c r="AT343" s="58"/>
      <c r="AU343" s="58"/>
      <c r="AV343" s="58"/>
      <c r="AW343" s="58"/>
      <c r="AX343" s="58"/>
      <c r="AY343" s="58"/>
      <c r="AZ343" s="61"/>
      <c r="BA343" s="58"/>
      <c r="BB343" s="58"/>
      <c r="BC343" s="62"/>
      <c r="BD343" s="58"/>
      <c r="BE343" s="58"/>
      <c r="BF343" s="58"/>
      <c r="BG343" s="58"/>
      <c r="BH343" s="58"/>
      <c r="BI343" s="58"/>
      <c r="BJ343" s="58"/>
      <c r="BK343" s="58"/>
      <c r="BL343" s="58"/>
      <c r="BM343" s="58"/>
      <c r="BN343" s="58"/>
      <c r="BO343" s="58"/>
      <c r="BP343" s="58"/>
      <c r="BQ343" s="58"/>
      <c r="BR343" s="58"/>
      <c r="BS343" s="58"/>
      <c r="BT343" s="58"/>
      <c r="BU343" s="58"/>
      <c r="XES343" s="6" t="str">
        <f t="shared" si="7"/>
        <v/>
      </c>
    </row>
    <row r="344" spans="1:73 16373:16373" x14ac:dyDescent="0.2">
      <c r="A344" s="58"/>
      <c r="B344" s="57"/>
      <c r="C344" s="57"/>
      <c r="D344" s="57"/>
      <c r="E344" s="57"/>
      <c r="F344" s="58"/>
      <c r="G344" s="58"/>
      <c r="H344" s="58"/>
      <c r="I344" s="58"/>
      <c r="J344" s="58"/>
      <c r="K344" s="58"/>
      <c r="L344" s="58"/>
      <c r="M344" s="58"/>
      <c r="N344" s="58"/>
      <c r="O344" s="58"/>
      <c r="P344" s="58"/>
      <c r="Q344" s="57"/>
      <c r="R344" s="58"/>
      <c r="S344" s="58"/>
      <c r="T344" s="58"/>
      <c r="U344" s="58"/>
      <c r="V344" s="58"/>
      <c r="W344" s="58"/>
      <c r="X344" s="58"/>
      <c r="Y344" s="58"/>
      <c r="Z344" s="57"/>
      <c r="AA344" s="57"/>
      <c r="AB344" s="58"/>
      <c r="AC344" s="58"/>
      <c r="AD344" s="61"/>
      <c r="AE344" s="58"/>
      <c r="AF344" s="58"/>
      <c r="AG344" s="59"/>
      <c r="AH344" s="58"/>
      <c r="AI344" s="58"/>
      <c r="AJ344" s="58"/>
      <c r="AK344" s="63"/>
      <c r="AL344" s="63"/>
      <c r="AM344" s="63"/>
      <c r="AN344" s="63"/>
      <c r="AO344" s="58"/>
      <c r="AP344" s="58"/>
      <c r="AQ344" s="58"/>
      <c r="AR344" s="58"/>
      <c r="AS344" s="58"/>
      <c r="AT344" s="58"/>
      <c r="AU344" s="58"/>
      <c r="AV344" s="58"/>
      <c r="AW344" s="58"/>
      <c r="AX344" s="58"/>
      <c r="AY344" s="58"/>
      <c r="AZ344" s="61"/>
      <c r="BA344" s="58"/>
      <c r="BB344" s="58"/>
      <c r="BC344" s="62"/>
      <c r="BD344" s="58"/>
      <c r="BE344" s="58"/>
      <c r="BF344" s="58"/>
      <c r="BG344" s="58"/>
      <c r="BH344" s="58"/>
      <c r="BI344" s="58"/>
      <c r="BJ344" s="58"/>
      <c r="BK344" s="58"/>
      <c r="BL344" s="58"/>
      <c r="BM344" s="58"/>
      <c r="BN344" s="58"/>
      <c r="BO344" s="58"/>
      <c r="BP344" s="58"/>
      <c r="BQ344" s="58"/>
      <c r="BR344" s="58"/>
      <c r="BS344" s="58"/>
      <c r="BT344" s="58"/>
      <c r="BU344" s="58"/>
      <c r="XES344" s="6" t="str">
        <f t="shared" si="7"/>
        <v/>
      </c>
    </row>
    <row r="345" spans="1:73 16373:16373" x14ac:dyDescent="0.2">
      <c r="A345" s="58"/>
      <c r="B345" s="57"/>
      <c r="C345" s="57"/>
      <c r="D345" s="57"/>
      <c r="E345" s="57"/>
      <c r="F345" s="58"/>
      <c r="G345" s="58"/>
      <c r="H345" s="58"/>
      <c r="I345" s="58"/>
      <c r="J345" s="58"/>
      <c r="K345" s="58"/>
      <c r="L345" s="58"/>
      <c r="M345" s="58"/>
      <c r="N345" s="58"/>
      <c r="O345" s="58"/>
      <c r="P345" s="58"/>
      <c r="Q345" s="57"/>
      <c r="R345" s="58"/>
      <c r="S345" s="58"/>
      <c r="T345" s="58"/>
      <c r="U345" s="58"/>
      <c r="V345" s="58"/>
      <c r="W345" s="58"/>
      <c r="X345" s="58"/>
      <c r="Y345" s="58"/>
      <c r="Z345" s="57"/>
      <c r="AA345" s="57"/>
      <c r="AB345" s="58"/>
      <c r="AC345" s="58"/>
      <c r="AD345" s="61"/>
      <c r="AE345" s="58"/>
      <c r="AF345" s="58"/>
      <c r="AG345" s="59"/>
      <c r="AH345" s="58"/>
      <c r="AI345" s="58"/>
      <c r="AJ345" s="58"/>
      <c r="AK345" s="63"/>
      <c r="AL345" s="63"/>
      <c r="AM345" s="63"/>
      <c r="AN345" s="63"/>
      <c r="AO345" s="58"/>
      <c r="AP345" s="58"/>
      <c r="AQ345" s="58"/>
      <c r="AR345" s="58"/>
      <c r="AS345" s="58"/>
      <c r="AT345" s="58"/>
      <c r="AU345" s="58"/>
      <c r="AV345" s="58"/>
      <c r="AW345" s="58"/>
      <c r="AX345" s="58"/>
      <c r="AY345" s="58"/>
      <c r="AZ345" s="61"/>
      <c r="BA345" s="58"/>
      <c r="BB345" s="58"/>
      <c r="BC345" s="62"/>
      <c r="BD345" s="58"/>
      <c r="BE345" s="58"/>
      <c r="BF345" s="58"/>
      <c r="BG345" s="58"/>
      <c r="BH345" s="58"/>
      <c r="BI345" s="58"/>
      <c r="BJ345" s="58"/>
      <c r="BK345" s="58"/>
      <c r="BL345" s="58"/>
      <c r="BM345" s="58"/>
      <c r="BN345" s="58"/>
      <c r="BO345" s="58"/>
      <c r="BP345" s="58"/>
      <c r="BQ345" s="58"/>
      <c r="BR345" s="58"/>
      <c r="BS345" s="58"/>
      <c r="BT345" s="58"/>
      <c r="BU345" s="58"/>
      <c r="XES345" s="6" t="str">
        <f t="shared" si="7"/>
        <v/>
      </c>
    </row>
    <row r="346" spans="1:73 16373:16373" x14ac:dyDescent="0.2">
      <c r="A346" s="58"/>
      <c r="B346" s="57"/>
      <c r="C346" s="57"/>
      <c r="D346" s="57"/>
      <c r="E346" s="57"/>
      <c r="F346" s="58"/>
      <c r="G346" s="58"/>
      <c r="H346" s="58"/>
      <c r="I346" s="58"/>
      <c r="J346" s="58"/>
      <c r="K346" s="58"/>
      <c r="L346" s="58"/>
      <c r="M346" s="58"/>
      <c r="N346" s="58"/>
      <c r="O346" s="58"/>
      <c r="P346" s="58"/>
      <c r="Q346" s="57"/>
      <c r="R346" s="58"/>
      <c r="S346" s="58"/>
      <c r="T346" s="58"/>
      <c r="U346" s="58"/>
      <c r="V346" s="58"/>
      <c r="W346" s="58"/>
      <c r="X346" s="58"/>
      <c r="Y346" s="58"/>
      <c r="Z346" s="57"/>
      <c r="AA346" s="57"/>
      <c r="AB346" s="58"/>
      <c r="AC346" s="58"/>
      <c r="AD346" s="61"/>
      <c r="AE346" s="58"/>
      <c r="AF346" s="58"/>
      <c r="AG346" s="59"/>
      <c r="AH346" s="58"/>
      <c r="AI346" s="58"/>
      <c r="AJ346" s="58"/>
      <c r="AK346" s="63"/>
      <c r="AL346" s="63"/>
      <c r="AM346" s="63"/>
      <c r="AN346" s="63"/>
      <c r="AO346" s="58"/>
      <c r="AP346" s="58"/>
      <c r="AQ346" s="58"/>
      <c r="AR346" s="58"/>
      <c r="AS346" s="58"/>
      <c r="AT346" s="58"/>
      <c r="AU346" s="58"/>
      <c r="AV346" s="58"/>
      <c r="AW346" s="58"/>
      <c r="AX346" s="58"/>
      <c r="AY346" s="58"/>
      <c r="AZ346" s="61"/>
      <c r="BA346" s="58"/>
      <c r="BB346" s="58"/>
      <c r="BC346" s="62"/>
      <c r="BD346" s="58"/>
      <c r="BE346" s="58"/>
      <c r="BF346" s="58"/>
      <c r="BG346" s="58"/>
      <c r="BH346" s="58"/>
      <c r="BI346" s="58"/>
      <c r="BJ346" s="58"/>
      <c r="BK346" s="58"/>
      <c r="BL346" s="58"/>
      <c r="BM346" s="58"/>
      <c r="BN346" s="58"/>
      <c r="BO346" s="58"/>
      <c r="BP346" s="58"/>
      <c r="BQ346" s="58"/>
      <c r="BR346" s="58"/>
      <c r="BS346" s="58"/>
      <c r="BT346" s="58"/>
      <c r="BU346" s="58"/>
      <c r="XES346" s="6" t="str">
        <f t="shared" si="7"/>
        <v/>
      </c>
    </row>
    <row r="347" spans="1:73 16373:16373" x14ac:dyDescent="0.2">
      <c r="A347" s="58"/>
      <c r="B347" s="57"/>
      <c r="C347" s="57"/>
      <c r="D347" s="57"/>
      <c r="E347" s="57"/>
      <c r="F347" s="58"/>
      <c r="G347" s="58"/>
      <c r="H347" s="58"/>
      <c r="I347" s="58"/>
      <c r="J347" s="58"/>
      <c r="K347" s="58"/>
      <c r="L347" s="58"/>
      <c r="M347" s="58"/>
      <c r="N347" s="58"/>
      <c r="O347" s="58"/>
      <c r="P347" s="58"/>
      <c r="Q347" s="57"/>
      <c r="R347" s="58"/>
      <c r="S347" s="58"/>
      <c r="T347" s="58"/>
      <c r="U347" s="58"/>
      <c r="V347" s="58"/>
      <c r="W347" s="58"/>
      <c r="X347" s="58"/>
      <c r="Y347" s="58"/>
      <c r="Z347" s="57"/>
      <c r="AA347" s="57"/>
      <c r="AB347" s="58"/>
      <c r="AC347" s="58"/>
      <c r="AD347" s="61"/>
      <c r="AE347" s="58"/>
      <c r="AF347" s="58"/>
      <c r="AG347" s="59"/>
      <c r="AH347" s="58"/>
      <c r="AI347" s="58"/>
      <c r="AJ347" s="58"/>
      <c r="AK347" s="63"/>
      <c r="AL347" s="63"/>
      <c r="AM347" s="63"/>
      <c r="AN347" s="63"/>
      <c r="AO347" s="58"/>
      <c r="AP347" s="58"/>
      <c r="AQ347" s="58"/>
      <c r="AR347" s="58"/>
      <c r="AS347" s="58"/>
      <c r="AT347" s="58"/>
      <c r="AU347" s="58"/>
      <c r="AV347" s="58"/>
      <c r="AW347" s="58"/>
      <c r="AX347" s="58"/>
      <c r="AY347" s="58"/>
      <c r="AZ347" s="61"/>
      <c r="BA347" s="58"/>
      <c r="BB347" s="58"/>
      <c r="BC347" s="62"/>
      <c r="BD347" s="58"/>
      <c r="BE347" s="58"/>
      <c r="BF347" s="58"/>
      <c r="BG347" s="58"/>
      <c r="BH347" s="58"/>
      <c r="BI347" s="58"/>
      <c r="BJ347" s="58"/>
      <c r="BK347" s="58"/>
      <c r="BL347" s="58"/>
      <c r="BM347" s="58"/>
      <c r="BN347" s="58"/>
      <c r="BO347" s="58"/>
      <c r="BP347" s="58"/>
      <c r="BQ347" s="58"/>
      <c r="BR347" s="58"/>
      <c r="BS347" s="58"/>
      <c r="BT347" s="58"/>
      <c r="BU347" s="58"/>
      <c r="XES347" s="6" t="str">
        <f t="shared" si="7"/>
        <v/>
      </c>
    </row>
    <row r="348" spans="1:73 16373:16373" x14ac:dyDescent="0.2">
      <c r="A348" s="58"/>
      <c r="B348" s="57"/>
      <c r="C348" s="57"/>
      <c r="D348" s="57"/>
      <c r="E348" s="57"/>
      <c r="F348" s="58"/>
      <c r="G348" s="58"/>
      <c r="H348" s="58"/>
      <c r="I348" s="58"/>
      <c r="J348" s="58"/>
      <c r="K348" s="58"/>
      <c r="L348" s="58"/>
      <c r="M348" s="58"/>
      <c r="N348" s="58"/>
      <c r="O348" s="58"/>
      <c r="P348" s="58"/>
      <c r="Q348" s="57"/>
      <c r="R348" s="58"/>
      <c r="S348" s="58"/>
      <c r="T348" s="58"/>
      <c r="U348" s="58"/>
      <c r="V348" s="58"/>
      <c r="W348" s="58"/>
      <c r="X348" s="58"/>
      <c r="Y348" s="58"/>
      <c r="Z348" s="57"/>
      <c r="AA348" s="57"/>
      <c r="AB348" s="58"/>
      <c r="AC348" s="58"/>
      <c r="AD348" s="61"/>
      <c r="AE348" s="58"/>
      <c r="AF348" s="58"/>
      <c r="AG348" s="59"/>
      <c r="AH348" s="58"/>
      <c r="AI348" s="58"/>
      <c r="AJ348" s="58"/>
      <c r="AK348" s="63"/>
      <c r="AL348" s="63"/>
      <c r="AM348" s="63"/>
      <c r="AN348" s="63"/>
      <c r="AO348" s="58"/>
      <c r="AP348" s="58"/>
      <c r="AQ348" s="58"/>
      <c r="AR348" s="58"/>
      <c r="AS348" s="58"/>
      <c r="AT348" s="58"/>
      <c r="AU348" s="58"/>
      <c r="AV348" s="58"/>
      <c r="AW348" s="58"/>
      <c r="AX348" s="58"/>
      <c r="AY348" s="58"/>
      <c r="AZ348" s="61"/>
      <c r="BA348" s="58"/>
      <c r="BB348" s="58"/>
      <c r="BC348" s="62"/>
      <c r="BD348" s="58"/>
      <c r="BE348" s="58"/>
      <c r="BF348" s="58"/>
      <c r="BG348" s="58"/>
      <c r="BH348" s="58"/>
      <c r="BI348" s="58"/>
      <c r="BJ348" s="58"/>
      <c r="BK348" s="58"/>
      <c r="BL348" s="58"/>
      <c r="BM348" s="58"/>
      <c r="BN348" s="58"/>
      <c r="BO348" s="58"/>
      <c r="BP348" s="58"/>
      <c r="BQ348" s="58"/>
      <c r="BR348" s="58"/>
      <c r="BS348" s="58"/>
      <c r="BT348" s="58"/>
      <c r="BU348" s="58"/>
      <c r="XES348" s="6" t="str">
        <f t="shared" si="7"/>
        <v/>
      </c>
    </row>
    <row r="349" spans="1:73 16373:16373" x14ac:dyDescent="0.2">
      <c r="A349" s="58"/>
      <c r="B349" s="57"/>
      <c r="C349" s="57"/>
      <c r="D349" s="57"/>
      <c r="E349" s="57"/>
      <c r="F349" s="58"/>
      <c r="G349" s="58"/>
      <c r="H349" s="58"/>
      <c r="I349" s="58"/>
      <c r="J349" s="58"/>
      <c r="K349" s="58"/>
      <c r="L349" s="58"/>
      <c r="M349" s="58"/>
      <c r="N349" s="58"/>
      <c r="O349" s="58"/>
      <c r="P349" s="58"/>
      <c r="Q349" s="57"/>
      <c r="R349" s="58"/>
      <c r="S349" s="58"/>
      <c r="T349" s="58"/>
      <c r="U349" s="58"/>
      <c r="V349" s="58"/>
      <c r="W349" s="58"/>
      <c r="X349" s="58"/>
      <c r="Y349" s="58"/>
      <c r="Z349" s="57"/>
      <c r="AA349" s="57"/>
      <c r="AB349" s="58"/>
      <c r="AC349" s="58"/>
      <c r="AD349" s="61"/>
      <c r="AE349" s="58"/>
      <c r="AF349" s="58"/>
      <c r="AG349" s="59"/>
      <c r="AH349" s="58"/>
      <c r="AI349" s="58"/>
      <c r="AJ349" s="58"/>
      <c r="AK349" s="63"/>
      <c r="AL349" s="63"/>
      <c r="AM349" s="63"/>
      <c r="AN349" s="63"/>
      <c r="AO349" s="58"/>
      <c r="AP349" s="58"/>
      <c r="AQ349" s="58"/>
      <c r="AR349" s="58"/>
      <c r="AS349" s="58"/>
      <c r="AT349" s="58"/>
      <c r="AU349" s="58"/>
      <c r="AV349" s="58"/>
      <c r="AW349" s="58"/>
      <c r="AX349" s="58"/>
      <c r="AY349" s="58"/>
      <c r="AZ349" s="61"/>
      <c r="BA349" s="58"/>
      <c r="BB349" s="58"/>
      <c r="BC349" s="62"/>
      <c r="BD349" s="58"/>
      <c r="BE349" s="58"/>
      <c r="BF349" s="58"/>
      <c r="BG349" s="58"/>
      <c r="BH349" s="58"/>
      <c r="BI349" s="58"/>
      <c r="BJ349" s="58"/>
      <c r="BK349" s="58"/>
      <c r="BL349" s="58"/>
      <c r="BM349" s="58"/>
      <c r="BN349" s="58"/>
      <c r="BO349" s="58"/>
      <c r="BP349" s="58"/>
      <c r="BQ349" s="58"/>
      <c r="BR349" s="58"/>
      <c r="BS349" s="58"/>
      <c r="BT349" s="58"/>
      <c r="BU349" s="58"/>
      <c r="XES349" s="6" t="str">
        <f t="shared" si="7"/>
        <v/>
      </c>
    </row>
    <row r="350" spans="1:73 16373:16373" x14ac:dyDescent="0.2">
      <c r="A350" s="58"/>
      <c r="B350" s="57"/>
      <c r="C350" s="57"/>
      <c r="D350" s="57"/>
      <c r="E350" s="57"/>
      <c r="F350" s="58"/>
      <c r="G350" s="58"/>
      <c r="H350" s="58"/>
      <c r="I350" s="58"/>
      <c r="J350" s="58"/>
      <c r="K350" s="58"/>
      <c r="L350" s="58"/>
      <c r="M350" s="58"/>
      <c r="N350" s="58"/>
      <c r="O350" s="58"/>
      <c r="P350" s="58"/>
      <c r="Q350" s="57"/>
      <c r="R350" s="58"/>
      <c r="S350" s="58"/>
      <c r="T350" s="58"/>
      <c r="U350" s="58"/>
      <c r="V350" s="58"/>
      <c r="W350" s="58"/>
      <c r="X350" s="58"/>
      <c r="Y350" s="58"/>
      <c r="Z350" s="57"/>
      <c r="AA350" s="57"/>
      <c r="AB350" s="58"/>
      <c r="AC350" s="58"/>
      <c r="AD350" s="61"/>
      <c r="AE350" s="58"/>
      <c r="AF350" s="58"/>
      <c r="AG350" s="59"/>
      <c r="AH350" s="58"/>
      <c r="AI350" s="58"/>
      <c r="AJ350" s="58"/>
      <c r="AK350" s="63"/>
      <c r="AL350" s="63"/>
      <c r="AM350" s="63"/>
      <c r="AN350" s="63"/>
      <c r="AO350" s="58"/>
      <c r="AP350" s="58"/>
      <c r="AQ350" s="58"/>
      <c r="AR350" s="58"/>
      <c r="AS350" s="58"/>
      <c r="AT350" s="58"/>
      <c r="AU350" s="58"/>
      <c r="AV350" s="58"/>
      <c r="AW350" s="58"/>
      <c r="AX350" s="58"/>
      <c r="AY350" s="58"/>
      <c r="AZ350" s="61"/>
      <c r="BA350" s="58"/>
      <c r="BB350" s="58"/>
      <c r="BC350" s="62"/>
      <c r="BD350" s="58"/>
      <c r="BE350" s="58"/>
      <c r="BF350" s="58"/>
      <c r="BG350" s="58"/>
      <c r="BH350" s="58"/>
      <c r="BI350" s="58"/>
      <c r="BJ350" s="58"/>
      <c r="BK350" s="58"/>
      <c r="BL350" s="58"/>
      <c r="BM350" s="58"/>
      <c r="BN350" s="58"/>
      <c r="BO350" s="58"/>
      <c r="BP350" s="58"/>
      <c r="BQ350" s="58"/>
      <c r="BR350" s="58"/>
      <c r="BS350" s="58"/>
      <c r="BT350" s="58"/>
      <c r="BU350" s="58"/>
      <c r="XES350" s="6" t="str">
        <f t="shared" si="7"/>
        <v/>
      </c>
    </row>
    <row r="351" spans="1:73 16373:16373" x14ac:dyDescent="0.2">
      <c r="A351" s="58"/>
      <c r="B351" s="57"/>
      <c r="C351" s="57"/>
      <c r="D351" s="57"/>
      <c r="E351" s="57"/>
      <c r="F351" s="58"/>
      <c r="G351" s="58"/>
      <c r="H351" s="58"/>
      <c r="I351" s="58"/>
      <c r="J351" s="58"/>
      <c r="K351" s="58"/>
      <c r="L351" s="58"/>
      <c r="M351" s="58"/>
      <c r="N351" s="58"/>
      <c r="O351" s="58"/>
      <c r="P351" s="58"/>
      <c r="Q351" s="57"/>
      <c r="R351" s="58"/>
      <c r="S351" s="58"/>
      <c r="T351" s="58"/>
      <c r="U351" s="58"/>
      <c r="V351" s="58"/>
      <c r="W351" s="58"/>
      <c r="X351" s="58"/>
      <c r="Y351" s="58"/>
      <c r="Z351" s="57"/>
      <c r="AA351" s="57"/>
      <c r="AB351" s="58"/>
      <c r="AC351" s="58"/>
      <c r="AD351" s="61"/>
      <c r="AE351" s="58"/>
      <c r="AF351" s="58"/>
      <c r="AG351" s="59"/>
      <c r="AH351" s="58"/>
      <c r="AI351" s="58"/>
      <c r="AJ351" s="58"/>
      <c r="AK351" s="63"/>
      <c r="AL351" s="63"/>
      <c r="AM351" s="63"/>
      <c r="AN351" s="63"/>
      <c r="AO351" s="58"/>
      <c r="AP351" s="58"/>
      <c r="AQ351" s="58"/>
      <c r="AR351" s="58"/>
      <c r="AS351" s="58"/>
      <c r="AT351" s="58"/>
      <c r="AU351" s="58"/>
      <c r="AV351" s="58"/>
      <c r="AW351" s="58"/>
      <c r="AX351" s="58"/>
      <c r="AY351" s="58"/>
      <c r="AZ351" s="61"/>
      <c r="BA351" s="58"/>
      <c r="BB351" s="58"/>
      <c r="BC351" s="62"/>
      <c r="BD351" s="58"/>
      <c r="BE351" s="58"/>
      <c r="BF351" s="58"/>
      <c r="BG351" s="58"/>
      <c r="BH351" s="58"/>
      <c r="BI351" s="58"/>
      <c r="BJ351" s="58"/>
      <c r="BK351" s="58"/>
      <c r="BL351" s="58"/>
      <c r="BM351" s="58"/>
      <c r="BN351" s="58"/>
      <c r="BO351" s="58"/>
      <c r="BP351" s="58"/>
      <c r="BQ351" s="58"/>
      <c r="BR351" s="58"/>
      <c r="BS351" s="58"/>
      <c r="BT351" s="58"/>
      <c r="BU351" s="58"/>
      <c r="XES351" s="6" t="str">
        <f t="shared" si="7"/>
        <v/>
      </c>
    </row>
    <row r="352" spans="1:73 16373:16373" x14ac:dyDescent="0.2">
      <c r="A352" s="58"/>
      <c r="B352" s="57"/>
      <c r="C352" s="57"/>
      <c r="D352" s="57"/>
      <c r="E352" s="57"/>
      <c r="F352" s="58"/>
      <c r="G352" s="58"/>
      <c r="H352" s="58"/>
      <c r="I352" s="58"/>
      <c r="J352" s="58"/>
      <c r="K352" s="58"/>
      <c r="L352" s="58"/>
      <c r="M352" s="58"/>
      <c r="N352" s="58"/>
      <c r="O352" s="58"/>
      <c r="P352" s="58"/>
      <c r="Q352" s="57"/>
      <c r="R352" s="58"/>
      <c r="S352" s="58"/>
      <c r="T352" s="58"/>
      <c r="U352" s="58"/>
      <c r="V352" s="58"/>
      <c r="W352" s="58"/>
      <c r="X352" s="58"/>
      <c r="Y352" s="58"/>
      <c r="Z352" s="57"/>
      <c r="AA352" s="57"/>
      <c r="AB352" s="58"/>
      <c r="AC352" s="58"/>
      <c r="AD352" s="61"/>
      <c r="AE352" s="58"/>
      <c r="AF352" s="58"/>
      <c r="AG352" s="59"/>
      <c r="AH352" s="58"/>
      <c r="AI352" s="58"/>
      <c r="AJ352" s="58"/>
      <c r="AK352" s="63"/>
      <c r="AL352" s="63"/>
      <c r="AM352" s="63"/>
      <c r="AN352" s="63"/>
      <c r="AO352" s="58"/>
      <c r="AP352" s="58"/>
      <c r="AQ352" s="58"/>
      <c r="AR352" s="58"/>
      <c r="AS352" s="58"/>
      <c r="AT352" s="58"/>
      <c r="AU352" s="58"/>
      <c r="AV352" s="58"/>
      <c r="AW352" s="58"/>
      <c r="AX352" s="58"/>
      <c r="AY352" s="58"/>
      <c r="AZ352" s="61"/>
      <c r="BA352" s="58"/>
      <c r="BB352" s="58"/>
      <c r="BC352" s="62"/>
      <c r="BD352" s="58"/>
      <c r="BE352" s="58"/>
      <c r="BF352" s="58"/>
      <c r="BG352" s="58"/>
      <c r="BH352" s="58"/>
      <c r="BI352" s="58"/>
      <c r="BJ352" s="58"/>
      <c r="BK352" s="58"/>
      <c r="BL352" s="58"/>
      <c r="BM352" s="58"/>
      <c r="BN352" s="58"/>
      <c r="BO352" s="58"/>
      <c r="BP352" s="58"/>
      <c r="BQ352" s="58"/>
      <c r="BR352" s="58"/>
      <c r="BS352" s="58"/>
      <c r="BT352" s="58"/>
      <c r="BU352" s="58"/>
      <c r="XES352" s="6" t="str">
        <f t="shared" si="7"/>
        <v/>
      </c>
    </row>
    <row r="353" spans="1:73 16373:16373" x14ac:dyDescent="0.2">
      <c r="A353" s="58"/>
      <c r="B353" s="57"/>
      <c r="C353" s="57"/>
      <c r="D353" s="57"/>
      <c r="E353" s="57"/>
      <c r="F353" s="58"/>
      <c r="G353" s="58"/>
      <c r="H353" s="58"/>
      <c r="I353" s="58"/>
      <c r="J353" s="58"/>
      <c r="K353" s="58"/>
      <c r="L353" s="58"/>
      <c r="M353" s="58"/>
      <c r="N353" s="58"/>
      <c r="O353" s="58"/>
      <c r="P353" s="58"/>
      <c r="Q353" s="57"/>
      <c r="R353" s="58"/>
      <c r="S353" s="58"/>
      <c r="T353" s="58"/>
      <c r="U353" s="58"/>
      <c r="V353" s="58"/>
      <c r="W353" s="58"/>
      <c r="X353" s="58"/>
      <c r="Y353" s="58"/>
      <c r="Z353" s="57"/>
      <c r="AA353" s="57"/>
      <c r="AB353" s="58"/>
      <c r="AC353" s="58"/>
      <c r="AD353" s="61"/>
      <c r="AE353" s="58"/>
      <c r="AF353" s="58"/>
      <c r="AG353" s="59"/>
      <c r="AH353" s="58"/>
      <c r="AI353" s="58"/>
      <c r="AJ353" s="58"/>
      <c r="AK353" s="63"/>
      <c r="AL353" s="63"/>
      <c r="AM353" s="63"/>
      <c r="AN353" s="63"/>
      <c r="AO353" s="58"/>
      <c r="AP353" s="58"/>
      <c r="AQ353" s="58"/>
      <c r="AR353" s="58"/>
      <c r="AS353" s="58"/>
      <c r="AT353" s="58"/>
      <c r="AU353" s="58"/>
      <c r="AV353" s="58"/>
      <c r="AW353" s="58"/>
      <c r="AX353" s="58"/>
      <c r="AY353" s="58"/>
      <c r="AZ353" s="61"/>
      <c r="BA353" s="58"/>
      <c r="BB353" s="58"/>
      <c r="BC353" s="62"/>
      <c r="BD353" s="58"/>
      <c r="BE353" s="58"/>
      <c r="BF353" s="58"/>
      <c r="BG353" s="58"/>
      <c r="BH353" s="58"/>
      <c r="BI353" s="58"/>
      <c r="BJ353" s="58"/>
      <c r="BK353" s="58"/>
      <c r="BL353" s="58"/>
      <c r="BM353" s="58"/>
      <c r="BN353" s="58"/>
      <c r="BO353" s="58"/>
      <c r="BP353" s="58"/>
      <c r="BQ353" s="58"/>
      <c r="BR353" s="58"/>
      <c r="BS353" s="58"/>
      <c r="BT353" s="58"/>
      <c r="BU353" s="58"/>
      <c r="XES353" s="6" t="str">
        <f t="shared" si="7"/>
        <v/>
      </c>
    </row>
    <row r="354" spans="1:73 16373:16373" x14ac:dyDescent="0.2">
      <c r="A354" s="58"/>
      <c r="B354" s="57"/>
      <c r="C354" s="57"/>
      <c r="D354" s="57"/>
      <c r="E354" s="57"/>
      <c r="F354" s="58"/>
      <c r="G354" s="58"/>
      <c r="H354" s="58"/>
      <c r="I354" s="58"/>
      <c r="J354" s="58"/>
      <c r="K354" s="58"/>
      <c r="L354" s="58"/>
      <c r="M354" s="58"/>
      <c r="N354" s="58"/>
      <c r="O354" s="58"/>
      <c r="P354" s="58"/>
      <c r="Q354" s="57"/>
      <c r="R354" s="58"/>
      <c r="S354" s="58"/>
      <c r="T354" s="58"/>
      <c r="U354" s="58"/>
      <c r="V354" s="58"/>
      <c r="W354" s="58"/>
      <c r="X354" s="58"/>
      <c r="Y354" s="58"/>
      <c r="Z354" s="57"/>
      <c r="AA354" s="57"/>
      <c r="AB354" s="58"/>
      <c r="AC354" s="58"/>
      <c r="AD354" s="61"/>
      <c r="AE354" s="58"/>
      <c r="AF354" s="58"/>
      <c r="AG354" s="59"/>
      <c r="AH354" s="58"/>
      <c r="AI354" s="58"/>
      <c r="AJ354" s="58"/>
      <c r="AK354" s="63"/>
      <c r="AL354" s="63"/>
      <c r="AM354" s="63"/>
      <c r="AN354" s="63"/>
      <c r="AO354" s="58"/>
      <c r="AP354" s="58"/>
      <c r="AQ354" s="58"/>
      <c r="AR354" s="58"/>
      <c r="AS354" s="58"/>
      <c r="AT354" s="58"/>
      <c r="AU354" s="58"/>
      <c r="AV354" s="58"/>
      <c r="AW354" s="58"/>
      <c r="AX354" s="58"/>
      <c r="AY354" s="58"/>
      <c r="AZ354" s="61"/>
      <c r="BA354" s="58"/>
      <c r="BB354" s="58"/>
      <c r="BC354" s="62"/>
      <c r="BD354" s="58"/>
      <c r="BE354" s="58"/>
      <c r="BF354" s="58"/>
      <c r="BG354" s="58"/>
      <c r="BH354" s="58"/>
      <c r="BI354" s="58"/>
      <c r="BJ354" s="58"/>
      <c r="BK354" s="58"/>
      <c r="BL354" s="58"/>
      <c r="BM354" s="58"/>
      <c r="BN354" s="58"/>
      <c r="BO354" s="58"/>
      <c r="BP354" s="58"/>
      <c r="BQ354" s="58"/>
      <c r="BR354" s="58"/>
      <c r="BS354" s="58"/>
      <c r="BT354" s="58"/>
      <c r="BU354" s="58"/>
      <c r="XES354" s="6" t="str">
        <f t="shared" ref="XES354:XES417" si="8">(IF(RIGHT(SUBSTITUTE(SUBSTITUTE(SUBSTITUTE(SUBSTITUTE(SUBSTITUTE(SUBSTITUTE(SUBSTITUTE(SUBSTITUTE(SUBSTITUTE(D354," ","_"),"/","_"),"&amp;","_"),"(","_"),")","_"),",","_"),"-","_"),".","_"),"'","_"))="_",LEFT(SUBSTITUTE(SUBSTITUTE(SUBSTITUTE(SUBSTITUTE(SUBSTITUTE(SUBSTITUTE(SUBSTITUTE(SUBSTITUTE(SUBSTITUTE(D354," ","_"),"/","_"),"&amp;","_"),"(","_"),")","_"),",","_"),"-","_"),".","_"),"'","_"),LEN(SUBSTITUTE(SUBSTITUTE(SUBSTITUTE(SUBSTITUTE(SUBSTITUTE(SUBSTITUTE(SUBSTITUTE(SUBSTITUTE(SUBSTITUTE(D354," ","_"),"/","_"),"&amp;","_"),"(","_"),")","_"),",","_"),"-","_"),".","_"),"'","_"))-1),SUBSTITUTE(SUBSTITUTE(SUBSTITUTE(SUBSTITUTE(SUBSTITUTE(SUBSTITUTE(SUBSTITUTE(SUBSTITUTE(SUBSTITUTE(D354," ","_"),"/","_"),"&amp;","_"),"(","_"),")","_"),",","_"),"-","_"),".","_"),"'","_")))</f>
        <v/>
      </c>
    </row>
    <row r="355" spans="1:73 16373:16373" x14ac:dyDescent="0.2">
      <c r="A355" s="58"/>
      <c r="B355" s="57"/>
      <c r="C355" s="57"/>
      <c r="D355" s="57"/>
      <c r="E355" s="57"/>
      <c r="F355" s="58"/>
      <c r="G355" s="58"/>
      <c r="H355" s="58"/>
      <c r="I355" s="58"/>
      <c r="J355" s="58"/>
      <c r="K355" s="58"/>
      <c r="L355" s="58"/>
      <c r="M355" s="58"/>
      <c r="N355" s="58"/>
      <c r="O355" s="58"/>
      <c r="P355" s="58"/>
      <c r="Q355" s="57"/>
      <c r="R355" s="58"/>
      <c r="S355" s="58"/>
      <c r="T355" s="58"/>
      <c r="U355" s="58"/>
      <c r="V355" s="58"/>
      <c r="W355" s="58"/>
      <c r="X355" s="58"/>
      <c r="Y355" s="58"/>
      <c r="Z355" s="57"/>
      <c r="AA355" s="57"/>
      <c r="AB355" s="58"/>
      <c r="AC355" s="58"/>
      <c r="AD355" s="61"/>
      <c r="AE355" s="58"/>
      <c r="AF355" s="58"/>
      <c r="AG355" s="59"/>
      <c r="AH355" s="58"/>
      <c r="AI355" s="58"/>
      <c r="AJ355" s="58"/>
      <c r="AK355" s="63"/>
      <c r="AL355" s="63"/>
      <c r="AM355" s="63"/>
      <c r="AN355" s="63"/>
      <c r="AO355" s="58"/>
      <c r="AP355" s="58"/>
      <c r="AQ355" s="58"/>
      <c r="AR355" s="58"/>
      <c r="AS355" s="58"/>
      <c r="AT355" s="58"/>
      <c r="AU355" s="58"/>
      <c r="AV355" s="58"/>
      <c r="AW355" s="58"/>
      <c r="AX355" s="58"/>
      <c r="AY355" s="58"/>
      <c r="AZ355" s="61"/>
      <c r="BA355" s="58"/>
      <c r="BB355" s="58"/>
      <c r="BC355" s="62"/>
      <c r="BD355" s="58"/>
      <c r="BE355" s="58"/>
      <c r="BF355" s="58"/>
      <c r="BG355" s="58"/>
      <c r="BH355" s="58"/>
      <c r="BI355" s="58"/>
      <c r="BJ355" s="58"/>
      <c r="BK355" s="58"/>
      <c r="BL355" s="58"/>
      <c r="BM355" s="58"/>
      <c r="BN355" s="58"/>
      <c r="BO355" s="58"/>
      <c r="BP355" s="58"/>
      <c r="BQ355" s="58"/>
      <c r="BR355" s="58"/>
      <c r="BS355" s="58"/>
      <c r="BT355" s="58"/>
      <c r="BU355" s="58"/>
      <c r="XES355" s="6" t="str">
        <f t="shared" si="8"/>
        <v/>
      </c>
    </row>
    <row r="356" spans="1:73 16373:16373" x14ac:dyDescent="0.2">
      <c r="A356" s="58"/>
      <c r="B356" s="57"/>
      <c r="C356" s="57"/>
      <c r="D356" s="57"/>
      <c r="E356" s="57"/>
      <c r="F356" s="58"/>
      <c r="G356" s="58"/>
      <c r="H356" s="58"/>
      <c r="I356" s="58"/>
      <c r="J356" s="58"/>
      <c r="K356" s="58"/>
      <c r="L356" s="58"/>
      <c r="M356" s="58"/>
      <c r="N356" s="58"/>
      <c r="O356" s="58"/>
      <c r="P356" s="58"/>
      <c r="Q356" s="57"/>
      <c r="R356" s="58"/>
      <c r="S356" s="58"/>
      <c r="T356" s="58"/>
      <c r="U356" s="58"/>
      <c r="V356" s="58"/>
      <c r="W356" s="58"/>
      <c r="X356" s="58"/>
      <c r="Y356" s="58"/>
      <c r="Z356" s="57"/>
      <c r="AA356" s="57"/>
      <c r="AB356" s="58"/>
      <c r="AC356" s="58"/>
      <c r="AD356" s="61"/>
      <c r="AE356" s="58"/>
      <c r="AF356" s="58"/>
      <c r="AG356" s="59"/>
      <c r="AH356" s="58"/>
      <c r="AI356" s="58"/>
      <c r="AJ356" s="58"/>
      <c r="AK356" s="63"/>
      <c r="AL356" s="63"/>
      <c r="AM356" s="63"/>
      <c r="AN356" s="63"/>
      <c r="AO356" s="58"/>
      <c r="AP356" s="58"/>
      <c r="AQ356" s="58"/>
      <c r="AR356" s="58"/>
      <c r="AS356" s="58"/>
      <c r="AT356" s="58"/>
      <c r="AU356" s="58"/>
      <c r="AV356" s="58"/>
      <c r="AW356" s="58"/>
      <c r="AX356" s="58"/>
      <c r="AY356" s="58"/>
      <c r="AZ356" s="61"/>
      <c r="BA356" s="58"/>
      <c r="BB356" s="58"/>
      <c r="BC356" s="62"/>
      <c r="BD356" s="58"/>
      <c r="BE356" s="58"/>
      <c r="BF356" s="58"/>
      <c r="BG356" s="58"/>
      <c r="BH356" s="58"/>
      <c r="BI356" s="58"/>
      <c r="BJ356" s="58"/>
      <c r="BK356" s="58"/>
      <c r="BL356" s="58"/>
      <c r="BM356" s="58"/>
      <c r="BN356" s="58"/>
      <c r="BO356" s="58"/>
      <c r="BP356" s="58"/>
      <c r="BQ356" s="58"/>
      <c r="BR356" s="58"/>
      <c r="BS356" s="58"/>
      <c r="BT356" s="58"/>
      <c r="BU356" s="58"/>
      <c r="XES356" s="6" t="str">
        <f t="shared" si="8"/>
        <v/>
      </c>
    </row>
    <row r="357" spans="1:73 16373:16373" x14ac:dyDescent="0.2">
      <c r="A357" s="58"/>
      <c r="B357" s="57"/>
      <c r="C357" s="57"/>
      <c r="D357" s="57"/>
      <c r="E357" s="57"/>
      <c r="F357" s="58"/>
      <c r="G357" s="58"/>
      <c r="H357" s="58"/>
      <c r="I357" s="58"/>
      <c r="J357" s="58"/>
      <c r="K357" s="58"/>
      <c r="L357" s="58"/>
      <c r="M357" s="58"/>
      <c r="N357" s="58"/>
      <c r="O357" s="58"/>
      <c r="P357" s="58"/>
      <c r="Q357" s="57"/>
      <c r="R357" s="58"/>
      <c r="S357" s="58"/>
      <c r="T357" s="58"/>
      <c r="U357" s="58"/>
      <c r="V357" s="58"/>
      <c r="W357" s="58"/>
      <c r="X357" s="58"/>
      <c r="Y357" s="58"/>
      <c r="Z357" s="57"/>
      <c r="AA357" s="57"/>
      <c r="AB357" s="58"/>
      <c r="AC357" s="58"/>
      <c r="AD357" s="61"/>
      <c r="AE357" s="58"/>
      <c r="AF357" s="58"/>
      <c r="AG357" s="59"/>
      <c r="AH357" s="58"/>
      <c r="AI357" s="58"/>
      <c r="AJ357" s="58"/>
      <c r="AK357" s="63"/>
      <c r="AL357" s="63"/>
      <c r="AM357" s="63"/>
      <c r="AN357" s="63"/>
      <c r="AO357" s="58"/>
      <c r="AP357" s="58"/>
      <c r="AQ357" s="58"/>
      <c r="AR357" s="58"/>
      <c r="AS357" s="58"/>
      <c r="AT357" s="58"/>
      <c r="AU357" s="58"/>
      <c r="AV357" s="58"/>
      <c r="AW357" s="58"/>
      <c r="AX357" s="58"/>
      <c r="AY357" s="58"/>
      <c r="AZ357" s="61"/>
      <c r="BA357" s="58"/>
      <c r="BB357" s="58"/>
      <c r="BC357" s="62"/>
      <c r="BD357" s="58"/>
      <c r="BE357" s="58"/>
      <c r="BF357" s="58"/>
      <c r="BG357" s="58"/>
      <c r="BH357" s="58"/>
      <c r="BI357" s="58"/>
      <c r="BJ357" s="58"/>
      <c r="BK357" s="58"/>
      <c r="BL357" s="58"/>
      <c r="BM357" s="58"/>
      <c r="BN357" s="58"/>
      <c r="BO357" s="58"/>
      <c r="BP357" s="58"/>
      <c r="BQ357" s="58"/>
      <c r="BR357" s="58"/>
      <c r="BS357" s="58"/>
      <c r="BT357" s="58"/>
      <c r="BU357" s="58"/>
      <c r="XES357" s="6" t="str">
        <f t="shared" si="8"/>
        <v/>
      </c>
    </row>
    <row r="358" spans="1:73 16373:16373" x14ac:dyDescent="0.2">
      <c r="A358" s="58"/>
      <c r="B358" s="57"/>
      <c r="C358" s="57"/>
      <c r="D358" s="57"/>
      <c r="E358" s="57"/>
      <c r="F358" s="58"/>
      <c r="G358" s="58"/>
      <c r="H358" s="58"/>
      <c r="I358" s="58"/>
      <c r="J358" s="58"/>
      <c r="K358" s="58"/>
      <c r="L358" s="58"/>
      <c r="M358" s="58"/>
      <c r="N358" s="58"/>
      <c r="O358" s="58"/>
      <c r="P358" s="58"/>
      <c r="Q358" s="57"/>
      <c r="R358" s="58"/>
      <c r="S358" s="58"/>
      <c r="T358" s="58"/>
      <c r="U358" s="58"/>
      <c r="V358" s="58"/>
      <c r="W358" s="58"/>
      <c r="X358" s="58"/>
      <c r="Y358" s="58"/>
      <c r="Z358" s="57"/>
      <c r="AA358" s="57"/>
      <c r="AB358" s="58"/>
      <c r="AC358" s="58"/>
      <c r="AD358" s="61"/>
      <c r="AE358" s="58"/>
      <c r="AF358" s="58"/>
      <c r="AG358" s="59"/>
      <c r="AH358" s="58"/>
      <c r="AI358" s="58"/>
      <c r="AJ358" s="58"/>
      <c r="AK358" s="63"/>
      <c r="AL358" s="63"/>
      <c r="AM358" s="63"/>
      <c r="AN358" s="63"/>
      <c r="AO358" s="58"/>
      <c r="AP358" s="58"/>
      <c r="AQ358" s="58"/>
      <c r="AR358" s="58"/>
      <c r="AS358" s="58"/>
      <c r="AT358" s="58"/>
      <c r="AU358" s="58"/>
      <c r="AV358" s="58"/>
      <c r="AW358" s="58"/>
      <c r="AX358" s="58"/>
      <c r="AY358" s="58"/>
      <c r="AZ358" s="61"/>
      <c r="BA358" s="58"/>
      <c r="BB358" s="58"/>
      <c r="BC358" s="62"/>
      <c r="BD358" s="58"/>
      <c r="BE358" s="58"/>
      <c r="BF358" s="58"/>
      <c r="BG358" s="58"/>
      <c r="BH358" s="58"/>
      <c r="BI358" s="58"/>
      <c r="BJ358" s="58"/>
      <c r="BK358" s="58"/>
      <c r="BL358" s="58"/>
      <c r="BM358" s="58"/>
      <c r="BN358" s="58"/>
      <c r="BO358" s="58"/>
      <c r="BP358" s="58"/>
      <c r="BQ358" s="58"/>
      <c r="BR358" s="58"/>
      <c r="BS358" s="58"/>
      <c r="BT358" s="58"/>
      <c r="BU358" s="58"/>
      <c r="XES358" s="6" t="str">
        <f t="shared" si="8"/>
        <v/>
      </c>
    </row>
    <row r="359" spans="1:73 16373:16373" x14ac:dyDescent="0.2">
      <c r="A359" s="58"/>
      <c r="B359" s="57"/>
      <c r="C359" s="57"/>
      <c r="D359" s="57"/>
      <c r="E359" s="57"/>
      <c r="F359" s="58"/>
      <c r="G359" s="58"/>
      <c r="H359" s="58"/>
      <c r="I359" s="58"/>
      <c r="J359" s="58"/>
      <c r="K359" s="58"/>
      <c r="L359" s="58"/>
      <c r="M359" s="58"/>
      <c r="N359" s="58"/>
      <c r="O359" s="58"/>
      <c r="P359" s="58"/>
      <c r="Q359" s="57"/>
      <c r="R359" s="58"/>
      <c r="S359" s="58"/>
      <c r="T359" s="58"/>
      <c r="U359" s="58"/>
      <c r="V359" s="58"/>
      <c r="W359" s="58"/>
      <c r="X359" s="58"/>
      <c r="Y359" s="58"/>
      <c r="Z359" s="57"/>
      <c r="AA359" s="57"/>
      <c r="AB359" s="58"/>
      <c r="AC359" s="58"/>
      <c r="AD359" s="61"/>
      <c r="AE359" s="58"/>
      <c r="AF359" s="58"/>
      <c r="AG359" s="59"/>
      <c r="AH359" s="58"/>
      <c r="AI359" s="58"/>
      <c r="AJ359" s="58"/>
      <c r="AK359" s="63"/>
      <c r="AL359" s="63"/>
      <c r="AM359" s="63"/>
      <c r="AN359" s="63"/>
      <c r="AO359" s="58"/>
      <c r="AP359" s="58"/>
      <c r="AQ359" s="58"/>
      <c r="AR359" s="58"/>
      <c r="AS359" s="58"/>
      <c r="AT359" s="58"/>
      <c r="AU359" s="58"/>
      <c r="AV359" s="58"/>
      <c r="AW359" s="58"/>
      <c r="AX359" s="58"/>
      <c r="AY359" s="58"/>
      <c r="AZ359" s="61"/>
      <c r="BA359" s="58"/>
      <c r="BB359" s="58"/>
      <c r="BC359" s="62"/>
      <c r="BD359" s="58"/>
      <c r="BE359" s="58"/>
      <c r="BF359" s="58"/>
      <c r="BG359" s="58"/>
      <c r="BH359" s="58"/>
      <c r="BI359" s="58"/>
      <c r="BJ359" s="58"/>
      <c r="BK359" s="58"/>
      <c r="BL359" s="58"/>
      <c r="BM359" s="58"/>
      <c r="BN359" s="58"/>
      <c r="BO359" s="58"/>
      <c r="BP359" s="58"/>
      <c r="BQ359" s="58"/>
      <c r="BR359" s="58"/>
      <c r="BS359" s="58"/>
      <c r="BT359" s="58"/>
      <c r="BU359" s="58"/>
      <c r="XES359" s="6" t="str">
        <f t="shared" si="8"/>
        <v/>
      </c>
    </row>
    <row r="360" spans="1:73 16373:16373" x14ac:dyDescent="0.2">
      <c r="A360" s="58"/>
      <c r="B360" s="57"/>
      <c r="C360" s="57"/>
      <c r="D360" s="57"/>
      <c r="E360" s="57"/>
      <c r="F360" s="58"/>
      <c r="G360" s="58"/>
      <c r="H360" s="58"/>
      <c r="I360" s="58"/>
      <c r="J360" s="58"/>
      <c r="K360" s="58"/>
      <c r="L360" s="58"/>
      <c r="M360" s="58"/>
      <c r="N360" s="58"/>
      <c r="O360" s="58"/>
      <c r="P360" s="58"/>
      <c r="Q360" s="57"/>
      <c r="R360" s="58"/>
      <c r="S360" s="58"/>
      <c r="T360" s="58"/>
      <c r="U360" s="58"/>
      <c r="V360" s="58"/>
      <c r="W360" s="58"/>
      <c r="X360" s="58"/>
      <c r="Y360" s="58"/>
      <c r="Z360" s="57"/>
      <c r="AA360" s="57"/>
      <c r="AB360" s="58"/>
      <c r="AC360" s="58"/>
      <c r="AD360" s="61"/>
      <c r="AE360" s="58"/>
      <c r="AF360" s="58"/>
      <c r="AG360" s="59"/>
      <c r="AH360" s="58"/>
      <c r="AI360" s="58"/>
      <c r="AJ360" s="58"/>
      <c r="AK360" s="63"/>
      <c r="AL360" s="63"/>
      <c r="AM360" s="63"/>
      <c r="AN360" s="63"/>
      <c r="AO360" s="58"/>
      <c r="AP360" s="58"/>
      <c r="AQ360" s="58"/>
      <c r="AR360" s="58"/>
      <c r="AS360" s="58"/>
      <c r="AT360" s="58"/>
      <c r="AU360" s="58"/>
      <c r="AV360" s="58"/>
      <c r="AW360" s="58"/>
      <c r="AX360" s="58"/>
      <c r="AY360" s="58"/>
      <c r="AZ360" s="61"/>
      <c r="BA360" s="58"/>
      <c r="BB360" s="58"/>
      <c r="BC360" s="62"/>
      <c r="BD360" s="58"/>
      <c r="BE360" s="58"/>
      <c r="BF360" s="58"/>
      <c r="BG360" s="58"/>
      <c r="BH360" s="58"/>
      <c r="BI360" s="58"/>
      <c r="BJ360" s="58"/>
      <c r="BK360" s="58"/>
      <c r="BL360" s="58"/>
      <c r="BM360" s="58"/>
      <c r="BN360" s="58"/>
      <c r="BO360" s="58"/>
      <c r="BP360" s="58"/>
      <c r="BQ360" s="58"/>
      <c r="BR360" s="58"/>
      <c r="BS360" s="58"/>
      <c r="BT360" s="58"/>
      <c r="BU360" s="58"/>
      <c r="XES360" s="6" t="str">
        <f t="shared" si="8"/>
        <v/>
      </c>
    </row>
    <row r="361" spans="1:73 16373:16373" x14ac:dyDescent="0.2">
      <c r="A361" s="58"/>
      <c r="B361" s="57"/>
      <c r="C361" s="57"/>
      <c r="D361" s="57"/>
      <c r="E361" s="57"/>
      <c r="F361" s="58"/>
      <c r="G361" s="58"/>
      <c r="H361" s="58"/>
      <c r="I361" s="58"/>
      <c r="J361" s="58"/>
      <c r="K361" s="58"/>
      <c r="L361" s="58"/>
      <c r="M361" s="58"/>
      <c r="N361" s="58"/>
      <c r="O361" s="58"/>
      <c r="P361" s="58"/>
      <c r="Q361" s="57"/>
      <c r="R361" s="58"/>
      <c r="S361" s="58"/>
      <c r="T361" s="58"/>
      <c r="U361" s="58"/>
      <c r="V361" s="58"/>
      <c r="W361" s="58"/>
      <c r="X361" s="58"/>
      <c r="Y361" s="58"/>
      <c r="Z361" s="57"/>
      <c r="AA361" s="57"/>
      <c r="AB361" s="58"/>
      <c r="AC361" s="58"/>
      <c r="AD361" s="61"/>
      <c r="AE361" s="58"/>
      <c r="AF361" s="58"/>
      <c r="AG361" s="59"/>
      <c r="AH361" s="58"/>
      <c r="AI361" s="58"/>
      <c r="AJ361" s="58"/>
      <c r="AK361" s="63"/>
      <c r="AL361" s="63"/>
      <c r="AM361" s="63"/>
      <c r="AN361" s="63"/>
      <c r="AO361" s="58"/>
      <c r="AP361" s="58"/>
      <c r="AQ361" s="58"/>
      <c r="AR361" s="58"/>
      <c r="AS361" s="58"/>
      <c r="AT361" s="58"/>
      <c r="AU361" s="58"/>
      <c r="AV361" s="58"/>
      <c r="AW361" s="58"/>
      <c r="AX361" s="58"/>
      <c r="AY361" s="58"/>
      <c r="AZ361" s="61"/>
      <c r="BA361" s="58"/>
      <c r="BB361" s="58"/>
      <c r="BC361" s="62"/>
      <c r="BD361" s="58"/>
      <c r="BE361" s="58"/>
      <c r="BF361" s="58"/>
      <c r="BG361" s="58"/>
      <c r="BH361" s="58"/>
      <c r="BI361" s="58"/>
      <c r="BJ361" s="58"/>
      <c r="BK361" s="58"/>
      <c r="BL361" s="58"/>
      <c r="BM361" s="58"/>
      <c r="BN361" s="58"/>
      <c r="BO361" s="58"/>
      <c r="BP361" s="58"/>
      <c r="BQ361" s="58"/>
      <c r="BR361" s="58"/>
      <c r="BS361" s="58"/>
      <c r="BT361" s="58"/>
      <c r="BU361" s="58"/>
      <c r="XES361" s="6" t="str">
        <f t="shared" si="8"/>
        <v/>
      </c>
    </row>
    <row r="362" spans="1:73 16373:16373" x14ac:dyDescent="0.2">
      <c r="A362" s="58"/>
      <c r="B362" s="57"/>
      <c r="C362" s="57"/>
      <c r="D362" s="57"/>
      <c r="E362" s="57"/>
      <c r="F362" s="58"/>
      <c r="G362" s="58"/>
      <c r="H362" s="58"/>
      <c r="I362" s="58"/>
      <c r="J362" s="58"/>
      <c r="K362" s="58"/>
      <c r="L362" s="58"/>
      <c r="M362" s="58"/>
      <c r="N362" s="58"/>
      <c r="O362" s="58"/>
      <c r="P362" s="58"/>
      <c r="Q362" s="57"/>
      <c r="R362" s="58"/>
      <c r="S362" s="58"/>
      <c r="T362" s="58"/>
      <c r="U362" s="58"/>
      <c r="V362" s="58"/>
      <c r="W362" s="58"/>
      <c r="X362" s="58"/>
      <c r="Y362" s="58"/>
      <c r="Z362" s="57"/>
      <c r="AA362" s="57"/>
      <c r="AB362" s="58"/>
      <c r="AC362" s="58"/>
      <c r="AD362" s="61"/>
      <c r="AE362" s="58"/>
      <c r="AF362" s="58"/>
      <c r="AG362" s="59"/>
      <c r="AH362" s="58"/>
      <c r="AI362" s="58"/>
      <c r="AJ362" s="58"/>
      <c r="AK362" s="63"/>
      <c r="AL362" s="63"/>
      <c r="AM362" s="63"/>
      <c r="AN362" s="63"/>
      <c r="AO362" s="58"/>
      <c r="AP362" s="58"/>
      <c r="AQ362" s="58"/>
      <c r="AR362" s="58"/>
      <c r="AS362" s="58"/>
      <c r="AT362" s="58"/>
      <c r="AU362" s="58"/>
      <c r="AV362" s="58"/>
      <c r="AW362" s="58"/>
      <c r="AX362" s="58"/>
      <c r="AY362" s="58"/>
      <c r="AZ362" s="61"/>
      <c r="BA362" s="58"/>
      <c r="BB362" s="58"/>
      <c r="BC362" s="62"/>
      <c r="BD362" s="58"/>
      <c r="BE362" s="58"/>
      <c r="BF362" s="58"/>
      <c r="BG362" s="58"/>
      <c r="BH362" s="58"/>
      <c r="BI362" s="58"/>
      <c r="BJ362" s="58"/>
      <c r="BK362" s="58"/>
      <c r="BL362" s="58"/>
      <c r="BM362" s="58"/>
      <c r="BN362" s="58"/>
      <c r="BO362" s="58"/>
      <c r="BP362" s="58"/>
      <c r="BQ362" s="58"/>
      <c r="BR362" s="58"/>
      <c r="BS362" s="58"/>
      <c r="BT362" s="58"/>
      <c r="BU362" s="58"/>
      <c r="XES362" s="6" t="str">
        <f t="shared" si="8"/>
        <v/>
      </c>
    </row>
    <row r="363" spans="1:73 16373:16373" x14ac:dyDescent="0.2">
      <c r="A363" s="58"/>
      <c r="B363" s="57"/>
      <c r="C363" s="57"/>
      <c r="D363" s="57"/>
      <c r="E363" s="57"/>
      <c r="F363" s="58"/>
      <c r="G363" s="58"/>
      <c r="H363" s="58"/>
      <c r="I363" s="58"/>
      <c r="J363" s="58"/>
      <c r="K363" s="58"/>
      <c r="L363" s="58"/>
      <c r="M363" s="58"/>
      <c r="N363" s="58"/>
      <c r="O363" s="58"/>
      <c r="P363" s="58"/>
      <c r="Q363" s="57"/>
      <c r="R363" s="58"/>
      <c r="S363" s="58"/>
      <c r="T363" s="58"/>
      <c r="U363" s="58"/>
      <c r="V363" s="58"/>
      <c r="W363" s="58"/>
      <c r="X363" s="58"/>
      <c r="Y363" s="58"/>
      <c r="Z363" s="57"/>
      <c r="AA363" s="57"/>
      <c r="AB363" s="58"/>
      <c r="AC363" s="58"/>
      <c r="AD363" s="61"/>
      <c r="AE363" s="58"/>
      <c r="AF363" s="58"/>
      <c r="AG363" s="59"/>
      <c r="AH363" s="58"/>
      <c r="AI363" s="58"/>
      <c r="AJ363" s="58"/>
      <c r="AK363" s="63"/>
      <c r="AL363" s="63"/>
      <c r="AM363" s="63"/>
      <c r="AN363" s="63"/>
      <c r="AO363" s="58"/>
      <c r="AP363" s="58"/>
      <c r="AQ363" s="58"/>
      <c r="AR363" s="58"/>
      <c r="AS363" s="58"/>
      <c r="AT363" s="58"/>
      <c r="AU363" s="58"/>
      <c r="AV363" s="58"/>
      <c r="AW363" s="58"/>
      <c r="AX363" s="58"/>
      <c r="AY363" s="58"/>
      <c r="AZ363" s="61"/>
      <c r="BA363" s="58"/>
      <c r="BB363" s="58"/>
      <c r="BC363" s="62"/>
      <c r="BD363" s="58"/>
      <c r="BE363" s="58"/>
      <c r="BF363" s="58"/>
      <c r="BG363" s="58"/>
      <c r="BH363" s="58"/>
      <c r="BI363" s="58"/>
      <c r="BJ363" s="58"/>
      <c r="BK363" s="58"/>
      <c r="BL363" s="58"/>
      <c r="BM363" s="58"/>
      <c r="BN363" s="58"/>
      <c r="BO363" s="58"/>
      <c r="BP363" s="58"/>
      <c r="BQ363" s="58"/>
      <c r="BR363" s="58"/>
      <c r="BS363" s="58"/>
      <c r="BT363" s="58"/>
      <c r="BU363" s="58"/>
      <c r="XES363" s="6" t="str">
        <f t="shared" si="8"/>
        <v/>
      </c>
    </row>
    <row r="364" spans="1:73 16373:16373" x14ac:dyDescent="0.2">
      <c r="A364" s="58"/>
      <c r="B364" s="57"/>
      <c r="C364" s="57"/>
      <c r="D364" s="57"/>
      <c r="E364" s="57"/>
      <c r="F364" s="58"/>
      <c r="G364" s="58"/>
      <c r="H364" s="58"/>
      <c r="I364" s="58"/>
      <c r="J364" s="58"/>
      <c r="K364" s="58"/>
      <c r="L364" s="58"/>
      <c r="M364" s="58"/>
      <c r="N364" s="58"/>
      <c r="O364" s="58"/>
      <c r="P364" s="58"/>
      <c r="Q364" s="57"/>
      <c r="R364" s="58"/>
      <c r="S364" s="58"/>
      <c r="T364" s="58"/>
      <c r="U364" s="58"/>
      <c r="V364" s="58"/>
      <c r="W364" s="58"/>
      <c r="X364" s="58"/>
      <c r="Y364" s="58"/>
      <c r="Z364" s="57"/>
      <c r="AA364" s="57"/>
      <c r="AB364" s="58"/>
      <c r="AC364" s="58"/>
      <c r="AD364" s="61"/>
      <c r="AE364" s="58"/>
      <c r="AF364" s="58"/>
      <c r="AG364" s="59"/>
      <c r="AH364" s="58"/>
      <c r="AI364" s="58"/>
      <c r="AJ364" s="58"/>
      <c r="AK364" s="63"/>
      <c r="AL364" s="63"/>
      <c r="AM364" s="63"/>
      <c r="AN364" s="63"/>
      <c r="AO364" s="58"/>
      <c r="AP364" s="58"/>
      <c r="AQ364" s="58"/>
      <c r="AR364" s="58"/>
      <c r="AS364" s="58"/>
      <c r="AT364" s="58"/>
      <c r="AU364" s="58"/>
      <c r="AV364" s="58"/>
      <c r="AW364" s="58"/>
      <c r="AX364" s="58"/>
      <c r="AY364" s="58"/>
      <c r="AZ364" s="61"/>
      <c r="BA364" s="58"/>
      <c r="BB364" s="58"/>
      <c r="BC364" s="62"/>
      <c r="BD364" s="58"/>
      <c r="BE364" s="58"/>
      <c r="BF364" s="58"/>
      <c r="BG364" s="58"/>
      <c r="BH364" s="58"/>
      <c r="BI364" s="58"/>
      <c r="BJ364" s="58"/>
      <c r="BK364" s="58"/>
      <c r="BL364" s="58"/>
      <c r="BM364" s="58"/>
      <c r="BN364" s="58"/>
      <c r="BO364" s="58"/>
      <c r="BP364" s="58"/>
      <c r="BQ364" s="58"/>
      <c r="BR364" s="58"/>
      <c r="BS364" s="58"/>
      <c r="BT364" s="58"/>
      <c r="BU364" s="58"/>
      <c r="XES364" s="6" t="str">
        <f t="shared" si="8"/>
        <v/>
      </c>
    </row>
    <row r="365" spans="1:73 16373:16373" x14ac:dyDescent="0.2">
      <c r="A365" s="58"/>
      <c r="B365" s="57"/>
      <c r="C365" s="57"/>
      <c r="D365" s="57"/>
      <c r="E365" s="57"/>
      <c r="F365" s="58"/>
      <c r="G365" s="58"/>
      <c r="H365" s="58"/>
      <c r="I365" s="58"/>
      <c r="J365" s="58"/>
      <c r="K365" s="58"/>
      <c r="L365" s="58"/>
      <c r="M365" s="58"/>
      <c r="N365" s="58"/>
      <c r="O365" s="58"/>
      <c r="P365" s="58"/>
      <c r="Q365" s="57"/>
      <c r="R365" s="58"/>
      <c r="S365" s="58"/>
      <c r="T365" s="58"/>
      <c r="U365" s="58"/>
      <c r="V365" s="58"/>
      <c r="W365" s="58"/>
      <c r="X365" s="58"/>
      <c r="Y365" s="58"/>
      <c r="Z365" s="57"/>
      <c r="AA365" s="57"/>
      <c r="AB365" s="58"/>
      <c r="AC365" s="58"/>
      <c r="AD365" s="61"/>
      <c r="AE365" s="58"/>
      <c r="AF365" s="58"/>
      <c r="AG365" s="59"/>
      <c r="AH365" s="58"/>
      <c r="AI365" s="58"/>
      <c r="AJ365" s="58"/>
      <c r="AK365" s="63"/>
      <c r="AL365" s="63"/>
      <c r="AM365" s="63"/>
      <c r="AN365" s="63"/>
      <c r="AO365" s="58"/>
      <c r="AP365" s="58"/>
      <c r="AQ365" s="58"/>
      <c r="AR365" s="58"/>
      <c r="AS365" s="58"/>
      <c r="AT365" s="58"/>
      <c r="AU365" s="58"/>
      <c r="AV365" s="58"/>
      <c r="AW365" s="58"/>
      <c r="AX365" s="58"/>
      <c r="AY365" s="58"/>
      <c r="AZ365" s="61"/>
      <c r="BA365" s="58"/>
      <c r="BB365" s="58"/>
      <c r="BC365" s="62"/>
      <c r="BD365" s="58"/>
      <c r="BE365" s="58"/>
      <c r="BF365" s="58"/>
      <c r="BG365" s="58"/>
      <c r="BH365" s="58"/>
      <c r="BI365" s="58"/>
      <c r="BJ365" s="58"/>
      <c r="BK365" s="58"/>
      <c r="BL365" s="58"/>
      <c r="BM365" s="58"/>
      <c r="BN365" s="58"/>
      <c r="BO365" s="58"/>
      <c r="BP365" s="58"/>
      <c r="BQ365" s="58"/>
      <c r="BR365" s="58"/>
      <c r="BS365" s="58"/>
      <c r="BT365" s="58"/>
      <c r="BU365" s="58"/>
      <c r="XES365" s="6" t="str">
        <f t="shared" si="8"/>
        <v/>
      </c>
    </row>
    <row r="366" spans="1:73 16373:16373" x14ac:dyDescent="0.2">
      <c r="A366" s="58"/>
      <c r="B366" s="57"/>
      <c r="C366" s="57"/>
      <c r="D366" s="57"/>
      <c r="E366" s="57"/>
      <c r="F366" s="58"/>
      <c r="G366" s="58"/>
      <c r="H366" s="58"/>
      <c r="I366" s="58"/>
      <c r="J366" s="58"/>
      <c r="K366" s="58"/>
      <c r="L366" s="58"/>
      <c r="M366" s="58"/>
      <c r="N366" s="58"/>
      <c r="O366" s="58"/>
      <c r="P366" s="58"/>
      <c r="Q366" s="57"/>
      <c r="R366" s="58"/>
      <c r="S366" s="58"/>
      <c r="T366" s="58"/>
      <c r="U366" s="58"/>
      <c r="V366" s="58"/>
      <c r="W366" s="58"/>
      <c r="X366" s="58"/>
      <c r="Y366" s="58"/>
      <c r="Z366" s="57"/>
      <c r="AA366" s="57"/>
      <c r="AB366" s="58"/>
      <c r="AC366" s="58"/>
      <c r="AD366" s="61"/>
      <c r="AE366" s="58"/>
      <c r="AF366" s="58"/>
      <c r="AG366" s="59"/>
      <c r="AH366" s="58"/>
      <c r="AI366" s="58"/>
      <c r="AJ366" s="58"/>
      <c r="AK366" s="63"/>
      <c r="AL366" s="63"/>
      <c r="AM366" s="63"/>
      <c r="AN366" s="63"/>
      <c r="AO366" s="58"/>
      <c r="AP366" s="58"/>
      <c r="AQ366" s="58"/>
      <c r="AR366" s="58"/>
      <c r="AS366" s="58"/>
      <c r="AT366" s="58"/>
      <c r="AU366" s="58"/>
      <c r="AV366" s="58"/>
      <c r="AW366" s="58"/>
      <c r="AX366" s="58"/>
      <c r="AY366" s="58"/>
      <c r="AZ366" s="61"/>
      <c r="BA366" s="58"/>
      <c r="BB366" s="58"/>
      <c r="BC366" s="62"/>
      <c r="BD366" s="58"/>
      <c r="BE366" s="58"/>
      <c r="BF366" s="58"/>
      <c r="BG366" s="58"/>
      <c r="BH366" s="58"/>
      <c r="BI366" s="58"/>
      <c r="BJ366" s="58"/>
      <c r="BK366" s="58"/>
      <c r="BL366" s="58"/>
      <c r="BM366" s="58"/>
      <c r="BN366" s="58"/>
      <c r="BO366" s="58"/>
      <c r="BP366" s="58"/>
      <c r="BQ366" s="58"/>
      <c r="BR366" s="58"/>
      <c r="BS366" s="58"/>
      <c r="BT366" s="58"/>
      <c r="BU366" s="58"/>
      <c r="XES366" s="6" t="str">
        <f t="shared" si="8"/>
        <v/>
      </c>
    </row>
    <row r="367" spans="1:73 16373:16373" x14ac:dyDescent="0.2">
      <c r="A367" s="58"/>
      <c r="B367" s="57"/>
      <c r="C367" s="57"/>
      <c r="D367" s="57"/>
      <c r="E367" s="57"/>
      <c r="F367" s="58"/>
      <c r="G367" s="58"/>
      <c r="H367" s="58"/>
      <c r="I367" s="58"/>
      <c r="J367" s="58"/>
      <c r="K367" s="58"/>
      <c r="L367" s="58"/>
      <c r="M367" s="58"/>
      <c r="N367" s="58"/>
      <c r="O367" s="58"/>
      <c r="P367" s="58"/>
      <c r="Q367" s="57"/>
      <c r="R367" s="58"/>
      <c r="S367" s="58"/>
      <c r="T367" s="58"/>
      <c r="U367" s="58"/>
      <c r="V367" s="58"/>
      <c r="W367" s="58"/>
      <c r="X367" s="58"/>
      <c r="Y367" s="58"/>
      <c r="Z367" s="57"/>
      <c r="AA367" s="57"/>
      <c r="AB367" s="58"/>
      <c r="AC367" s="58"/>
      <c r="AD367" s="61"/>
      <c r="AE367" s="58"/>
      <c r="AF367" s="58"/>
      <c r="AG367" s="59"/>
      <c r="AH367" s="58"/>
      <c r="AI367" s="58"/>
      <c r="AJ367" s="58"/>
      <c r="AK367" s="63"/>
      <c r="AL367" s="63"/>
      <c r="AM367" s="63"/>
      <c r="AN367" s="63"/>
      <c r="AO367" s="58"/>
      <c r="AP367" s="58"/>
      <c r="AQ367" s="58"/>
      <c r="AR367" s="58"/>
      <c r="AS367" s="58"/>
      <c r="AT367" s="58"/>
      <c r="AU367" s="58"/>
      <c r="AV367" s="58"/>
      <c r="AW367" s="58"/>
      <c r="AX367" s="58"/>
      <c r="AY367" s="58"/>
      <c r="AZ367" s="61"/>
      <c r="BA367" s="58"/>
      <c r="BB367" s="58"/>
      <c r="BC367" s="62"/>
      <c r="BD367" s="58"/>
      <c r="BE367" s="58"/>
      <c r="BF367" s="58"/>
      <c r="BG367" s="58"/>
      <c r="BH367" s="58"/>
      <c r="BI367" s="58"/>
      <c r="BJ367" s="58"/>
      <c r="BK367" s="58"/>
      <c r="BL367" s="58"/>
      <c r="BM367" s="58"/>
      <c r="BN367" s="58"/>
      <c r="BO367" s="58"/>
      <c r="BP367" s="58"/>
      <c r="BQ367" s="58"/>
      <c r="BR367" s="58"/>
      <c r="BS367" s="58"/>
      <c r="BT367" s="58"/>
      <c r="BU367" s="58"/>
      <c r="XES367" s="6" t="str">
        <f t="shared" si="8"/>
        <v/>
      </c>
    </row>
    <row r="368" spans="1:73 16373:16373" x14ac:dyDescent="0.2">
      <c r="A368" s="58"/>
      <c r="B368" s="57"/>
      <c r="C368" s="57"/>
      <c r="D368" s="57"/>
      <c r="E368" s="57"/>
      <c r="F368" s="58"/>
      <c r="G368" s="58"/>
      <c r="H368" s="58"/>
      <c r="I368" s="58"/>
      <c r="J368" s="58"/>
      <c r="K368" s="58"/>
      <c r="L368" s="58"/>
      <c r="M368" s="58"/>
      <c r="N368" s="58"/>
      <c r="O368" s="58"/>
      <c r="P368" s="58"/>
      <c r="Q368" s="57"/>
      <c r="R368" s="58"/>
      <c r="S368" s="58"/>
      <c r="T368" s="58"/>
      <c r="U368" s="58"/>
      <c r="V368" s="58"/>
      <c r="W368" s="58"/>
      <c r="X368" s="58"/>
      <c r="Y368" s="58"/>
      <c r="Z368" s="57"/>
      <c r="AA368" s="57"/>
      <c r="AB368" s="58"/>
      <c r="AC368" s="58"/>
      <c r="AD368" s="61"/>
      <c r="AE368" s="58"/>
      <c r="AF368" s="58"/>
      <c r="AG368" s="59"/>
      <c r="AH368" s="58"/>
      <c r="AI368" s="58"/>
      <c r="AJ368" s="58"/>
      <c r="AK368" s="63"/>
      <c r="AL368" s="63"/>
      <c r="AM368" s="63"/>
      <c r="AN368" s="63"/>
      <c r="AO368" s="58"/>
      <c r="AP368" s="58"/>
      <c r="AQ368" s="58"/>
      <c r="AR368" s="58"/>
      <c r="AS368" s="58"/>
      <c r="AT368" s="58"/>
      <c r="AU368" s="58"/>
      <c r="AV368" s="58"/>
      <c r="AW368" s="58"/>
      <c r="AX368" s="58"/>
      <c r="AY368" s="58"/>
      <c r="AZ368" s="61"/>
      <c r="BA368" s="58"/>
      <c r="BB368" s="58"/>
      <c r="BC368" s="62"/>
      <c r="BD368" s="58"/>
      <c r="BE368" s="58"/>
      <c r="BF368" s="58"/>
      <c r="BG368" s="58"/>
      <c r="BH368" s="58"/>
      <c r="BI368" s="58"/>
      <c r="BJ368" s="58"/>
      <c r="BK368" s="58"/>
      <c r="BL368" s="58"/>
      <c r="BM368" s="58"/>
      <c r="BN368" s="58"/>
      <c r="BO368" s="58"/>
      <c r="BP368" s="58"/>
      <c r="BQ368" s="58"/>
      <c r="BR368" s="58"/>
      <c r="BS368" s="58"/>
      <c r="BT368" s="58"/>
      <c r="BU368" s="58"/>
      <c r="XES368" s="6" t="str">
        <f t="shared" si="8"/>
        <v/>
      </c>
    </row>
    <row r="369" spans="1:73 16373:16373" x14ac:dyDescent="0.2">
      <c r="A369" s="58"/>
      <c r="B369" s="57"/>
      <c r="C369" s="57"/>
      <c r="D369" s="57"/>
      <c r="E369" s="57"/>
      <c r="F369" s="58"/>
      <c r="G369" s="58"/>
      <c r="H369" s="58"/>
      <c r="I369" s="58"/>
      <c r="J369" s="58"/>
      <c r="K369" s="58"/>
      <c r="L369" s="58"/>
      <c r="M369" s="58"/>
      <c r="N369" s="58"/>
      <c r="O369" s="58"/>
      <c r="P369" s="58"/>
      <c r="Q369" s="57"/>
      <c r="R369" s="58"/>
      <c r="S369" s="58"/>
      <c r="T369" s="58"/>
      <c r="U369" s="58"/>
      <c r="V369" s="58"/>
      <c r="W369" s="58"/>
      <c r="X369" s="58"/>
      <c r="Y369" s="58"/>
      <c r="Z369" s="57"/>
      <c r="AA369" s="57"/>
      <c r="AB369" s="58"/>
      <c r="AC369" s="58"/>
      <c r="AD369" s="61"/>
      <c r="AE369" s="58"/>
      <c r="AF369" s="58"/>
      <c r="AG369" s="59"/>
      <c r="AH369" s="58"/>
      <c r="AI369" s="58"/>
      <c r="AJ369" s="58"/>
      <c r="AK369" s="63"/>
      <c r="AL369" s="63"/>
      <c r="AM369" s="63"/>
      <c r="AN369" s="63"/>
      <c r="AO369" s="58"/>
      <c r="AP369" s="58"/>
      <c r="AQ369" s="58"/>
      <c r="AR369" s="58"/>
      <c r="AS369" s="58"/>
      <c r="AT369" s="58"/>
      <c r="AU369" s="58"/>
      <c r="AV369" s="58"/>
      <c r="AW369" s="58"/>
      <c r="AX369" s="58"/>
      <c r="AY369" s="58"/>
      <c r="AZ369" s="61"/>
      <c r="BA369" s="58"/>
      <c r="BB369" s="58"/>
      <c r="BC369" s="62"/>
      <c r="BD369" s="58"/>
      <c r="BE369" s="58"/>
      <c r="BF369" s="58"/>
      <c r="BG369" s="58"/>
      <c r="BH369" s="58"/>
      <c r="BI369" s="58"/>
      <c r="BJ369" s="58"/>
      <c r="BK369" s="58"/>
      <c r="BL369" s="58"/>
      <c r="BM369" s="58"/>
      <c r="BN369" s="58"/>
      <c r="BO369" s="58"/>
      <c r="BP369" s="58"/>
      <c r="BQ369" s="58"/>
      <c r="BR369" s="58"/>
      <c r="BS369" s="58"/>
      <c r="BT369" s="58"/>
      <c r="BU369" s="58"/>
      <c r="XES369" s="6" t="str">
        <f t="shared" si="8"/>
        <v/>
      </c>
    </row>
    <row r="370" spans="1:73 16373:16373" x14ac:dyDescent="0.2">
      <c r="A370" s="58"/>
      <c r="B370" s="57"/>
      <c r="C370" s="57"/>
      <c r="D370" s="57"/>
      <c r="E370" s="57"/>
      <c r="F370" s="58"/>
      <c r="G370" s="58"/>
      <c r="H370" s="58"/>
      <c r="I370" s="58"/>
      <c r="J370" s="58"/>
      <c r="K370" s="58"/>
      <c r="L370" s="58"/>
      <c r="M370" s="58"/>
      <c r="N370" s="58"/>
      <c r="O370" s="58"/>
      <c r="P370" s="58"/>
      <c r="Q370" s="57"/>
      <c r="R370" s="58"/>
      <c r="S370" s="58"/>
      <c r="T370" s="58"/>
      <c r="U370" s="58"/>
      <c r="V370" s="58"/>
      <c r="W370" s="58"/>
      <c r="X370" s="58"/>
      <c r="Y370" s="58"/>
      <c r="Z370" s="57"/>
      <c r="AA370" s="57"/>
      <c r="AB370" s="58"/>
      <c r="AC370" s="58"/>
      <c r="AD370" s="61"/>
      <c r="AE370" s="58"/>
      <c r="AF370" s="58"/>
      <c r="AG370" s="59"/>
      <c r="AH370" s="58"/>
      <c r="AI370" s="58"/>
      <c r="AJ370" s="58"/>
      <c r="AK370" s="63"/>
      <c r="AL370" s="63"/>
      <c r="AM370" s="63"/>
      <c r="AN370" s="63"/>
      <c r="AO370" s="58"/>
      <c r="AP370" s="58"/>
      <c r="AQ370" s="58"/>
      <c r="AR370" s="58"/>
      <c r="AS370" s="58"/>
      <c r="AT370" s="58"/>
      <c r="AU370" s="58"/>
      <c r="AV370" s="58"/>
      <c r="AW370" s="58"/>
      <c r="AX370" s="58"/>
      <c r="AY370" s="58"/>
      <c r="AZ370" s="61"/>
      <c r="BA370" s="58"/>
      <c r="BB370" s="58"/>
      <c r="BC370" s="62"/>
      <c r="BD370" s="58"/>
      <c r="BE370" s="58"/>
      <c r="BF370" s="58"/>
      <c r="BG370" s="58"/>
      <c r="BH370" s="58"/>
      <c r="BI370" s="58"/>
      <c r="BJ370" s="58"/>
      <c r="BK370" s="58"/>
      <c r="BL370" s="58"/>
      <c r="BM370" s="58"/>
      <c r="BN370" s="58"/>
      <c r="BO370" s="58"/>
      <c r="BP370" s="58"/>
      <c r="BQ370" s="58"/>
      <c r="BR370" s="58"/>
      <c r="BS370" s="58"/>
      <c r="BT370" s="58"/>
      <c r="BU370" s="58"/>
      <c r="XES370" s="6" t="str">
        <f t="shared" si="8"/>
        <v/>
      </c>
    </row>
    <row r="371" spans="1:73 16373:16373" x14ac:dyDescent="0.2">
      <c r="A371" s="58"/>
      <c r="B371" s="57"/>
      <c r="C371" s="57"/>
      <c r="D371" s="57"/>
      <c r="E371" s="57"/>
      <c r="F371" s="58"/>
      <c r="G371" s="58"/>
      <c r="H371" s="58"/>
      <c r="I371" s="58"/>
      <c r="J371" s="58"/>
      <c r="K371" s="58"/>
      <c r="L371" s="58"/>
      <c r="M371" s="58"/>
      <c r="N371" s="58"/>
      <c r="O371" s="58"/>
      <c r="P371" s="58"/>
      <c r="Q371" s="57"/>
      <c r="R371" s="58"/>
      <c r="S371" s="58"/>
      <c r="T371" s="58"/>
      <c r="U371" s="58"/>
      <c r="V371" s="58"/>
      <c r="W371" s="58"/>
      <c r="X371" s="58"/>
      <c r="Y371" s="58"/>
      <c r="Z371" s="57"/>
      <c r="AA371" s="57"/>
      <c r="AB371" s="58"/>
      <c r="AC371" s="58"/>
      <c r="AD371" s="61"/>
      <c r="AE371" s="58"/>
      <c r="AF371" s="58"/>
      <c r="AG371" s="59"/>
      <c r="AH371" s="58"/>
      <c r="AI371" s="58"/>
      <c r="AJ371" s="58"/>
      <c r="AK371" s="63"/>
      <c r="AL371" s="63"/>
      <c r="AM371" s="63"/>
      <c r="AN371" s="63"/>
      <c r="AO371" s="58"/>
      <c r="AP371" s="58"/>
      <c r="AQ371" s="58"/>
      <c r="AR371" s="58"/>
      <c r="AS371" s="58"/>
      <c r="AT371" s="58"/>
      <c r="AU371" s="58"/>
      <c r="AV371" s="58"/>
      <c r="AW371" s="58"/>
      <c r="AX371" s="58"/>
      <c r="AY371" s="58"/>
      <c r="AZ371" s="61"/>
      <c r="BA371" s="58"/>
      <c r="BB371" s="58"/>
      <c r="BC371" s="62"/>
      <c r="BD371" s="58"/>
      <c r="BE371" s="58"/>
      <c r="BF371" s="58"/>
      <c r="BG371" s="58"/>
      <c r="BH371" s="58"/>
      <c r="BI371" s="58"/>
      <c r="BJ371" s="58"/>
      <c r="BK371" s="58"/>
      <c r="BL371" s="58"/>
      <c r="BM371" s="58"/>
      <c r="BN371" s="58"/>
      <c r="BO371" s="58"/>
      <c r="BP371" s="58"/>
      <c r="BQ371" s="58"/>
      <c r="BR371" s="58"/>
      <c r="BS371" s="58"/>
      <c r="BT371" s="58"/>
      <c r="BU371" s="58"/>
      <c r="XES371" s="6" t="str">
        <f t="shared" si="8"/>
        <v/>
      </c>
    </row>
    <row r="372" spans="1:73 16373:16373" x14ac:dyDescent="0.2">
      <c r="A372" s="58"/>
      <c r="B372" s="57"/>
      <c r="C372" s="57"/>
      <c r="D372" s="57"/>
      <c r="E372" s="57"/>
      <c r="F372" s="58"/>
      <c r="G372" s="58"/>
      <c r="H372" s="58"/>
      <c r="I372" s="58"/>
      <c r="J372" s="58"/>
      <c r="K372" s="58"/>
      <c r="L372" s="58"/>
      <c r="M372" s="58"/>
      <c r="N372" s="58"/>
      <c r="O372" s="58"/>
      <c r="P372" s="58"/>
      <c r="Q372" s="57"/>
      <c r="R372" s="58"/>
      <c r="S372" s="58"/>
      <c r="T372" s="58"/>
      <c r="U372" s="58"/>
      <c r="V372" s="58"/>
      <c r="W372" s="58"/>
      <c r="X372" s="58"/>
      <c r="Y372" s="58"/>
      <c r="Z372" s="57"/>
      <c r="AA372" s="57"/>
      <c r="AB372" s="58"/>
      <c r="AC372" s="58"/>
      <c r="AD372" s="61"/>
      <c r="AE372" s="58"/>
      <c r="AF372" s="58"/>
      <c r="AG372" s="59"/>
      <c r="AH372" s="58"/>
      <c r="AI372" s="58"/>
      <c r="AJ372" s="58"/>
      <c r="AK372" s="63"/>
      <c r="AL372" s="63"/>
      <c r="AM372" s="63"/>
      <c r="AN372" s="63"/>
      <c r="AO372" s="58"/>
      <c r="AP372" s="58"/>
      <c r="AQ372" s="58"/>
      <c r="AR372" s="58"/>
      <c r="AS372" s="58"/>
      <c r="AT372" s="58"/>
      <c r="AU372" s="58"/>
      <c r="AV372" s="58"/>
      <c r="AW372" s="58"/>
      <c r="AX372" s="58"/>
      <c r="AY372" s="58"/>
      <c r="AZ372" s="61"/>
      <c r="BA372" s="58"/>
      <c r="BB372" s="58"/>
      <c r="BC372" s="62"/>
      <c r="BD372" s="58"/>
      <c r="BE372" s="58"/>
      <c r="BF372" s="58"/>
      <c r="BG372" s="58"/>
      <c r="BH372" s="58"/>
      <c r="BI372" s="58"/>
      <c r="BJ372" s="58"/>
      <c r="BK372" s="58"/>
      <c r="BL372" s="58"/>
      <c r="BM372" s="58"/>
      <c r="BN372" s="58"/>
      <c r="BO372" s="58"/>
      <c r="BP372" s="58"/>
      <c r="BQ372" s="58"/>
      <c r="BR372" s="58"/>
      <c r="BS372" s="58"/>
      <c r="BT372" s="58"/>
      <c r="BU372" s="58"/>
      <c r="XES372" s="6" t="str">
        <f t="shared" si="8"/>
        <v/>
      </c>
    </row>
    <row r="373" spans="1:73 16373:16373" x14ac:dyDescent="0.2">
      <c r="A373" s="58"/>
      <c r="B373" s="57"/>
      <c r="C373" s="57"/>
      <c r="D373" s="57"/>
      <c r="E373" s="57"/>
      <c r="F373" s="58"/>
      <c r="G373" s="58"/>
      <c r="H373" s="58"/>
      <c r="I373" s="58"/>
      <c r="J373" s="58"/>
      <c r="K373" s="58"/>
      <c r="L373" s="58"/>
      <c r="M373" s="58"/>
      <c r="N373" s="58"/>
      <c r="O373" s="58"/>
      <c r="P373" s="58"/>
      <c r="Q373" s="57"/>
      <c r="R373" s="58"/>
      <c r="S373" s="58"/>
      <c r="T373" s="58"/>
      <c r="U373" s="58"/>
      <c r="V373" s="58"/>
      <c r="W373" s="58"/>
      <c r="X373" s="58"/>
      <c r="Y373" s="58"/>
      <c r="Z373" s="57"/>
      <c r="AA373" s="57"/>
      <c r="AB373" s="58"/>
      <c r="AC373" s="58"/>
      <c r="AD373" s="61"/>
      <c r="AE373" s="58"/>
      <c r="AF373" s="58"/>
      <c r="AG373" s="59"/>
      <c r="AH373" s="58"/>
      <c r="AI373" s="58"/>
      <c r="AJ373" s="58"/>
      <c r="AK373" s="63"/>
      <c r="AL373" s="63"/>
      <c r="AM373" s="63"/>
      <c r="AN373" s="63"/>
      <c r="AO373" s="58"/>
      <c r="AP373" s="58"/>
      <c r="AQ373" s="58"/>
      <c r="AR373" s="58"/>
      <c r="AS373" s="58"/>
      <c r="AT373" s="58"/>
      <c r="AU373" s="58"/>
      <c r="AV373" s="58"/>
      <c r="AW373" s="58"/>
      <c r="AX373" s="58"/>
      <c r="AY373" s="58"/>
      <c r="AZ373" s="61"/>
      <c r="BA373" s="58"/>
      <c r="BB373" s="58"/>
      <c r="BC373" s="62"/>
      <c r="BD373" s="58"/>
      <c r="BE373" s="58"/>
      <c r="BF373" s="58"/>
      <c r="BG373" s="58"/>
      <c r="BH373" s="58"/>
      <c r="BI373" s="58"/>
      <c r="BJ373" s="58"/>
      <c r="BK373" s="58"/>
      <c r="BL373" s="58"/>
      <c r="BM373" s="58"/>
      <c r="BN373" s="58"/>
      <c r="BO373" s="58"/>
      <c r="BP373" s="58"/>
      <c r="BQ373" s="58"/>
      <c r="BR373" s="58"/>
      <c r="BS373" s="58"/>
      <c r="BT373" s="58"/>
      <c r="BU373" s="58"/>
      <c r="XES373" s="6" t="str">
        <f t="shared" si="8"/>
        <v/>
      </c>
    </row>
    <row r="374" spans="1:73 16373:16373" x14ac:dyDescent="0.2">
      <c r="A374" s="58"/>
      <c r="B374" s="57"/>
      <c r="C374" s="57"/>
      <c r="D374" s="57"/>
      <c r="E374" s="57"/>
      <c r="F374" s="58"/>
      <c r="G374" s="58"/>
      <c r="H374" s="58"/>
      <c r="I374" s="58"/>
      <c r="J374" s="58"/>
      <c r="K374" s="58"/>
      <c r="L374" s="58"/>
      <c r="M374" s="58"/>
      <c r="N374" s="58"/>
      <c r="O374" s="58"/>
      <c r="P374" s="58"/>
      <c r="Q374" s="57"/>
      <c r="R374" s="58"/>
      <c r="S374" s="58"/>
      <c r="T374" s="58"/>
      <c r="U374" s="58"/>
      <c r="V374" s="58"/>
      <c r="W374" s="58"/>
      <c r="X374" s="58"/>
      <c r="Y374" s="58"/>
      <c r="Z374" s="57"/>
      <c r="AA374" s="57"/>
      <c r="AB374" s="58"/>
      <c r="AC374" s="58"/>
      <c r="AD374" s="61"/>
      <c r="AE374" s="58"/>
      <c r="AF374" s="58"/>
      <c r="AG374" s="59"/>
      <c r="AH374" s="58"/>
      <c r="AI374" s="58"/>
      <c r="AJ374" s="58"/>
      <c r="AK374" s="63"/>
      <c r="AL374" s="63"/>
      <c r="AM374" s="63"/>
      <c r="AN374" s="63"/>
      <c r="AO374" s="58"/>
      <c r="AP374" s="58"/>
      <c r="AQ374" s="58"/>
      <c r="AR374" s="58"/>
      <c r="AS374" s="58"/>
      <c r="AT374" s="58"/>
      <c r="AU374" s="58"/>
      <c r="AV374" s="58"/>
      <c r="AW374" s="58"/>
      <c r="AX374" s="58"/>
      <c r="AY374" s="58"/>
      <c r="AZ374" s="61"/>
      <c r="BA374" s="58"/>
      <c r="BB374" s="58"/>
      <c r="BC374" s="62"/>
      <c r="BD374" s="58"/>
      <c r="BE374" s="58"/>
      <c r="BF374" s="58"/>
      <c r="BG374" s="58"/>
      <c r="BH374" s="58"/>
      <c r="BI374" s="58"/>
      <c r="BJ374" s="58"/>
      <c r="BK374" s="58"/>
      <c r="BL374" s="58"/>
      <c r="BM374" s="58"/>
      <c r="BN374" s="58"/>
      <c r="BO374" s="58"/>
      <c r="BP374" s="58"/>
      <c r="BQ374" s="58"/>
      <c r="BR374" s="58"/>
      <c r="BS374" s="58"/>
      <c r="BT374" s="58"/>
      <c r="BU374" s="58"/>
      <c r="XES374" s="6" t="str">
        <f t="shared" si="8"/>
        <v/>
      </c>
    </row>
    <row r="375" spans="1:73 16373:16373" x14ac:dyDescent="0.2">
      <c r="A375" s="58"/>
      <c r="B375" s="57"/>
      <c r="C375" s="57"/>
      <c r="D375" s="57"/>
      <c r="E375" s="57"/>
      <c r="F375" s="58"/>
      <c r="G375" s="58"/>
      <c r="H375" s="58"/>
      <c r="I375" s="58"/>
      <c r="J375" s="58"/>
      <c r="K375" s="58"/>
      <c r="L375" s="58"/>
      <c r="M375" s="58"/>
      <c r="N375" s="58"/>
      <c r="O375" s="58"/>
      <c r="P375" s="58"/>
      <c r="Q375" s="57"/>
      <c r="R375" s="58"/>
      <c r="S375" s="58"/>
      <c r="T375" s="58"/>
      <c r="U375" s="58"/>
      <c r="V375" s="58"/>
      <c r="W375" s="58"/>
      <c r="X375" s="58"/>
      <c r="Y375" s="58"/>
      <c r="Z375" s="57"/>
      <c r="AA375" s="57"/>
      <c r="AB375" s="58"/>
      <c r="AC375" s="58"/>
      <c r="AD375" s="61"/>
      <c r="AE375" s="58"/>
      <c r="AF375" s="58"/>
      <c r="AG375" s="59"/>
      <c r="AH375" s="58"/>
      <c r="AI375" s="58"/>
      <c r="AJ375" s="58"/>
      <c r="AK375" s="63"/>
      <c r="AL375" s="63"/>
      <c r="AM375" s="63"/>
      <c r="AN375" s="63"/>
      <c r="AO375" s="58"/>
      <c r="AP375" s="58"/>
      <c r="AQ375" s="58"/>
      <c r="AR375" s="58"/>
      <c r="AS375" s="58"/>
      <c r="AT375" s="58"/>
      <c r="AU375" s="58"/>
      <c r="AV375" s="58"/>
      <c r="AW375" s="58"/>
      <c r="AX375" s="58"/>
      <c r="AY375" s="58"/>
      <c r="AZ375" s="61"/>
      <c r="BA375" s="58"/>
      <c r="BB375" s="58"/>
      <c r="BC375" s="62"/>
      <c r="BD375" s="58"/>
      <c r="BE375" s="58"/>
      <c r="BF375" s="58"/>
      <c r="BG375" s="58"/>
      <c r="BH375" s="58"/>
      <c r="BI375" s="58"/>
      <c r="BJ375" s="58"/>
      <c r="BK375" s="58"/>
      <c r="BL375" s="58"/>
      <c r="BM375" s="58"/>
      <c r="BN375" s="58"/>
      <c r="BO375" s="58"/>
      <c r="BP375" s="58"/>
      <c r="BQ375" s="58"/>
      <c r="BR375" s="58"/>
      <c r="BS375" s="58"/>
      <c r="BT375" s="58"/>
      <c r="BU375" s="58"/>
      <c r="XES375" s="6" t="str">
        <f t="shared" si="8"/>
        <v/>
      </c>
    </row>
    <row r="376" spans="1:73 16373:16373" x14ac:dyDescent="0.2">
      <c r="A376" s="58"/>
      <c r="B376" s="57"/>
      <c r="C376" s="57"/>
      <c r="D376" s="57"/>
      <c r="E376" s="57"/>
      <c r="F376" s="58"/>
      <c r="G376" s="58"/>
      <c r="H376" s="58"/>
      <c r="I376" s="58"/>
      <c r="J376" s="58"/>
      <c r="K376" s="58"/>
      <c r="L376" s="58"/>
      <c r="M376" s="58"/>
      <c r="N376" s="58"/>
      <c r="O376" s="58"/>
      <c r="P376" s="58"/>
      <c r="Q376" s="57"/>
      <c r="R376" s="58"/>
      <c r="S376" s="58"/>
      <c r="T376" s="58"/>
      <c r="U376" s="58"/>
      <c r="V376" s="58"/>
      <c r="W376" s="58"/>
      <c r="X376" s="58"/>
      <c r="Y376" s="58"/>
      <c r="Z376" s="57"/>
      <c r="AA376" s="57"/>
      <c r="AB376" s="58"/>
      <c r="AC376" s="58"/>
      <c r="AD376" s="61"/>
      <c r="AE376" s="58"/>
      <c r="AF376" s="58"/>
      <c r="AG376" s="59"/>
      <c r="AH376" s="58"/>
      <c r="AI376" s="58"/>
      <c r="AJ376" s="58"/>
      <c r="AK376" s="63"/>
      <c r="AL376" s="63"/>
      <c r="AM376" s="63"/>
      <c r="AN376" s="63"/>
      <c r="AO376" s="58"/>
      <c r="AP376" s="58"/>
      <c r="AQ376" s="58"/>
      <c r="AR376" s="58"/>
      <c r="AS376" s="58"/>
      <c r="AT376" s="58"/>
      <c r="AU376" s="58"/>
      <c r="AV376" s="58"/>
      <c r="AW376" s="58"/>
      <c r="AX376" s="58"/>
      <c r="AY376" s="58"/>
      <c r="AZ376" s="61"/>
      <c r="BA376" s="58"/>
      <c r="BB376" s="58"/>
      <c r="BC376" s="62"/>
      <c r="BD376" s="58"/>
      <c r="BE376" s="58"/>
      <c r="BF376" s="58"/>
      <c r="BG376" s="58"/>
      <c r="BH376" s="58"/>
      <c r="BI376" s="58"/>
      <c r="BJ376" s="58"/>
      <c r="BK376" s="58"/>
      <c r="BL376" s="58"/>
      <c r="BM376" s="58"/>
      <c r="BN376" s="58"/>
      <c r="BO376" s="58"/>
      <c r="BP376" s="58"/>
      <c r="BQ376" s="58"/>
      <c r="BR376" s="58"/>
      <c r="BS376" s="58"/>
      <c r="BT376" s="58"/>
      <c r="BU376" s="58"/>
      <c r="XES376" s="6" t="str">
        <f t="shared" si="8"/>
        <v/>
      </c>
    </row>
    <row r="377" spans="1:73 16373:16373" x14ac:dyDescent="0.2">
      <c r="A377" s="58"/>
      <c r="B377" s="57"/>
      <c r="C377" s="57"/>
      <c r="D377" s="57"/>
      <c r="E377" s="57"/>
      <c r="F377" s="58"/>
      <c r="G377" s="58"/>
      <c r="H377" s="58"/>
      <c r="I377" s="58"/>
      <c r="J377" s="58"/>
      <c r="K377" s="58"/>
      <c r="L377" s="58"/>
      <c r="M377" s="58"/>
      <c r="N377" s="58"/>
      <c r="O377" s="58"/>
      <c r="P377" s="58"/>
      <c r="Q377" s="57"/>
      <c r="R377" s="58"/>
      <c r="S377" s="58"/>
      <c r="T377" s="58"/>
      <c r="U377" s="58"/>
      <c r="V377" s="58"/>
      <c r="W377" s="58"/>
      <c r="X377" s="58"/>
      <c r="Y377" s="58"/>
      <c r="Z377" s="57"/>
      <c r="AA377" s="57"/>
      <c r="AB377" s="58"/>
      <c r="AC377" s="58"/>
      <c r="AD377" s="61"/>
      <c r="AE377" s="58"/>
      <c r="AF377" s="58"/>
      <c r="AG377" s="59"/>
      <c r="AH377" s="58"/>
      <c r="AI377" s="58"/>
      <c r="AJ377" s="58"/>
      <c r="AK377" s="63"/>
      <c r="AL377" s="63"/>
      <c r="AM377" s="63"/>
      <c r="AN377" s="63"/>
      <c r="AO377" s="58"/>
      <c r="AP377" s="58"/>
      <c r="AQ377" s="58"/>
      <c r="AR377" s="58"/>
      <c r="AS377" s="58"/>
      <c r="AT377" s="58"/>
      <c r="AU377" s="58"/>
      <c r="AV377" s="58"/>
      <c r="AW377" s="58"/>
      <c r="AX377" s="58"/>
      <c r="AY377" s="58"/>
      <c r="AZ377" s="61"/>
      <c r="BA377" s="58"/>
      <c r="BB377" s="58"/>
      <c r="BC377" s="62"/>
      <c r="BD377" s="58"/>
      <c r="BE377" s="58"/>
      <c r="BF377" s="58"/>
      <c r="BG377" s="58"/>
      <c r="BH377" s="58"/>
      <c r="BI377" s="58"/>
      <c r="BJ377" s="58"/>
      <c r="BK377" s="58"/>
      <c r="BL377" s="58"/>
      <c r="BM377" s="58"/>
      <c r="BN377" s="58"/>
      <c r="BO377" s="58"/>
      <c r="BP377" s="58"/>
      <c r="BQ377" s="58"/>
      <c r="BR377" s="58"/>
      <c r="BS377" s="58"/>
      <c r="BT377" s="58"/>
      <c r="BU377" s="58"/>
      <c r="XES377" s="6" t="str">
        <f t="shared" si="8"/>
        <v/>
      </c>
    </row>
    <row r="378" spans="1:73 16373:16373" x14ac:dyDescent="0.2">
      <c r="A378" s="58"/>
      <c r="B378" s="57"/>
      <c r="C378" s="57"/>
      <c r="D378" s="57"/>
      <c r="E378" s="57"/>
      <c r="F378" s="58"/>
      <c r="G378" s="58"/>
      <c r="H378" s="58"/>
      <c r="I378" s="58"/>
      <c r="J378" s="58"/>
      <c r="K378" s="58"/>
      <c r="L378" s="58"/>
      <c r="M378" s="58"/>
      <c r="N378" s="58"/>
      <c r="O378" s="58"/>
      <c r="P378" s="58"/>
      <c r="Q378" s="57"/>
      <c r="R378" s="58"/>
      <c r="S378" s="58"/>
      <c r="T378" s="58"/>
      <c r="U378" s="58"/>
      <c r="V378" s="58"/>
      <c r="W378" s="58"/>
      <c r="X378" s="58"/>
      <c r="Y378" s="58"/>
      <c r="Z378" s="57"/>
      <c r="AA378" s="57"/>
      <c r="AB378" s="58"/>
      <c r="AC378" s="58"/>
      <c r="AD378" s="61"/>
      <c r="AE378" s="58"/>
      <c r="AF378" s="58"/>
      <c r="AG378" s="59"/>
      <c r="AH378" s="58"/>
      <c r="AI378" s="58"/>
      <c r="AJ378" s="58"/>
      <c r="AK378" s="63"/>
      <c r="AL378" s="63"/>
      <c r="AM378" s="63"/>
      <c r="AN378" s="63"/>
      <c r="AO378" s="58"/>
      <c r="AP378" s="58"/>
      <c r="AQ378" s="58"/>
      <c r="AR378" s="58"/>
      <c r="AS378" s="58"/>
      <c r="AT378" s="58"/>
      <c r="AU378" s="58"/>
      <c r="AV378" s="58"/>
      <c r="AW378" s="58"/>
      <c r="AX378" s="58"/>
      <c r="AY378" s="58"/>
      <c r="AZ378" s="61"/>
      <c r="BA378" s="58"/>
      <c r="BB378" s="58"/>
      <c r="BC378" s="62"/>
      <c r="BD378" s="58"/>
      <c r="BE378" s="58"/>
      <c r="BF378" s="58"/>
      <c r="BG378" s="58"/>
      <c r="BH378" s="58"/>
      <c r="BI378" s="58"/>
      <c r="BJ378" s="58"/>
      <c r="BK378" s="58"/>
      <c r="BL378" s="58"/>
      <c r="BM378" s="58"/>
      <c r="BN378" s="58"/>
      <c r="BO378" s="58"/>
      <c r="BP378" s="58"/>
      <c r="BQ378" s="58"/>
      <c r="BR378" s="58"/>
      <c r="BS378" s="58"/>
      <c r="BT378" s="58"/>
      <c r="BU378" s="58"/>
      <c r="XES378" s="6" t="str">
        <f t="shared" si="8"/>
        <v/>
      </c>
    </row>
    <row r="379" spans="1:73 16373:16373" x14ac:dyDescent="0.2">
      <c r="A379" s="58"/>
      <c r="B379" s="57"/>
      <c r="C379" s="57"/>
      <c r="D379" s="57"/>
      <c r="E379" s="57"/>
      <c r="F379" s="58"/>
      <c r="G379" s="58"/>
      <c r="H379" s="58"/>
      <c r="I379" s="58"/>
      <c r="J379" s="58"/>
      <c r="K379" s="58"/>
      <c r="L379" s="58"/>
      <c r="M379" s="58"/>
      <c r="N379" s="58"/>
      <c r="O379" s="58"/>
      <c r="P379" s="58"/>
      <c r="Q379" s="57"/>
      <c r="R379" s="58"/>
      <c r="S379" s="58"/>
      <c r="T379" s="58"/>
      <c r="U379" s="58"/>
      <c r="V379" s="58"/>
      <c r="W379" s="58"/>
      <c r="X379" s="58"/>
      <c r="Y379" s="58"/>
      <c r="Z379" s="57"/>
      <c r="AA379" s="57"/>
      <c r="AB379" s="58"/>
      <c r="AC379" s="58"/>
      <c r="AD379" s="61"/>
      <c r="AE379" s="58"/>
      <c r="AF379" s="58"/>
      <c r="AG379" s="59"/>
      <c r="AH379" s="58"/>
      <c r="AI379" s="58"/>
      <c r="AJ379" s="58"/>
      <c r="AK379" s="63"/>
      <c r="AL379" s="63"/>
      <c r="AM379" s="63"/>
      <c r="AN379" s="63"/>
      <c r="AO379" s="58"/>
      <c r="AP379" s="58"/>
      <c r="AQ379" s="58"/>
      <c r="AR379" s="58"/>
      <c r="AS379" s="58"/>
      <c r="AT379" s="58"/>
      <c r="AU379" s="58"/>
      <c r="AV379" s="58"/>
      <c r="AW379" s="58"/>
      <c r="AX379" s="58"/>
      <c r="AY379" s="58"/>
      <c r="AZ379" s="61"/>
      <c r="BA379" s="58"/>
      <c r="BB379" s="58"/>
      <c r="BC379" s="62"/>
      <c r="BD379" s="58"/>
      <c r="BE379" s="58"/>
      <c r="BF379" s="58"/>
      <c r="BG379" s="58"/>
      <c r="BH379" s="58"/>
      <c r="BI379" s="58"/>
      <c r="BJ379" s="58"/>
      <c r="BK379" s="58"/>
      <c r="BL379" s="58"/>
      <c r="BM379" s="58"/>
      <c r="BN379" s="58"/>
      <c r="BO379" s="58"/>
      <c r="BP379" s="58"/>
      <c r="BQ379" s="58"/>
      <c r="BR379" s="58"/>
      <c r="BS379" s="58"/>
      <c r="BT379" s="58"/>
      <c r="BU379" s="58"/>
      <c r="XES379" s="6" t="str">
        <f t="shared" si="8"/>
        <v/>
      </c>
    </row>
    <row r="380" spans="1:73 16373:16373" x14ac:dyDescent="0.2">
      <c r="A380" s="58"/>
      <c r="B380" s="57"/>
      <c r="C380" s="57"/>
      <c r="D380" s="57"/>
      <c r="E380" s="57"/>
      <c r="F380" s="58"/>
      <c r="G380" s="58"/>
      <c r="H380" s="58"/>
      <c r="I380" s="58"/>
      <c r="J380" s="58"/>
      <c r="K380" s="58"/>
      <c r="L380" s="58"/>
      <c r="M380" s="58"/>
      <c r="N380" s="58"/>
      <c r="O380" s="58"/>
      <c r="P380" s="58"/>
      <c r="Q380" s="57"/>
      <c r="R380" s="58"/>
      <c r="S380" s="58"/>
      <c r="T380" s="58"/>
      <c r="U380" s="58"/>
      <c r="V380" s="58"/>
      <c r="W380" s="58"/>
      <c r="X380" s="58"/>
      <c r="Y380" s="58"/>
      <c r="Z380" s="57"/>
      <c r="AA380" s="57"/>
      <c r="AB380" s="58"/>
      <c r="AC380" s="58"/>
      <c r="AD380" s="61"/>
      <c r="AE380" s="58"/>
      <c r="AF380" s="58"/>
      <c r="AG380" s="59"/>
      <c r="AH380" s="58"/>
      <c r="AI380" s="58"/>
      <c r="AJ380" s="58"/>
      <c r="AK380" s="63"/>
      <c r="AL380" s="63"/>
      <c r="AM380" s="63"/>
      <c r="AN380" s="63"/>
      <c r="AO380" s="58"/>
      <c r="AP380" s="58"/>
      <c r="AQ380" s="58"/>
      <c r="AR380" s="58"/>
      <c r="AS380" s="58"/>
      <c r="AT380" s="58"/>
      <c r="AU380" s="58"/>
      <c r="AV380" s="58"/>
      <c r="AW380" s="58"/>
      <c r="AX380" s="58"/>
      <c r="AY380" s="58"/>
      <c r="AZ380" s="61"/>
      <c r="BA380" s="58"/>
      <c r="BB380" s="58"/>
      <c r="BC380" s="62"/>
      <c r="BD380" s="58"/>
      <c r="BE380" s="58"/>
      <c r="BF380" s="58"/>
      <c r="BG380" s="58"/>
      <c r="BH380" s="58"/>
      <c r="BI380" s="58"/>
      <c r="BJ380" s="58"/>
      <c r="BK380" s="58"/>
      <c r="BL380" s="58"/>
      <c r="BM380" s="58"/>
      <c r="BN380" s="58"/>
      <c r="BO380" s="58"/>
      <c r="BP380" s="58"/>
      <c r="BQ380" s="58"/>
      <c r="BR380" s="58"/>
      <c r="BS380" s="58"/>
      <c r="BT380" s="58"/>
      <c r="BU380" s="58"/>
      <c r="XES380" s="6" t="str">
        <f t="shared" si="8"/>
        <v/>
      </c>
    </row>
    <row r="381" spans="1:73 16373:16373" x14ac:dyDescent="0.2">
      <c r="A381" s="58"/>
      <c r="B381" s="57"/>
      <c r="C381" s="57"/>
      <c r="D381" s="57"/>
      <c r="E381" s="57"/>
      <c r="F381" s="58"/>
      <c r="G381" s="58"/>
      <c r="H381" s="58"/>
      <c r="I381" s="58"/>
      <c r="J381" s="58"/>
      <c r="K381" s="58"/>
      <c r="L381" s="58"/>
      <c r="M381" s="58"/>
      <c r="N381" s="58"/>
      <c r="O381" s="58"/>
      <c r="P381" s="58"/>
      <c r="Q381" s="57"/>
      <c r="R381" s="58"/>
      <c r="S381" s="58"/>
      <c r="T381" s="58"/>
      <c r="U381" s="58"/>
      <c r="V381" s="58"/>
      <c r="W381" s="58"/>
      <c r="X381" s="58"/>
      <c r="Y381" s="58"/>
      <c r="Z381" s="57"/>
      <c r="AA381" s="57"/>
      <c r="AB381" s="58"/>
      <c r="AC381" s="58"/>
      <c r="AD381" s="61"/>
      <c r="AE381" s="58"/>
      <c r="AF381" s="58"/>
      <c r="AG381" s="59"/>
      <c r="AH381" s="58"/>
      <c r="AI381" s="58"/>
      <c r="AJ381" s="58"/>
      <c r="AK381" s="63"/>
      <c r="AL381" s="63"/>
      <c r="AM381" s="63"/>
      <c r="AN381" s="63"/>
      <c r="AO381" s="58"/>
      <c r="AP381" s="58"/>
      <c r="AQ381" s="58"/>
      <c r="AR381" s="58"/>
      <c r="AS381" s="58"/>
      <c r="AT381" s="58"/>
      <c r="AU381" s="58"/>
      <c r="AV381" s="58"/>
      <c r="AW381" s="58"/>
      <c r="AX381" s="58"/>
      <c r="AY381" s="58"/>
      <c r="AZ381" s="61"/>
      <c r="BA381" s="58"/>
      <c r="BB381" s="58"/>
      <c r="BC381" s="62"/>
      <c r="BD381" s="58"/>
      <c r="BE381" s="58"/>
      <c r="BF381" s="58"/>
      <c r="BG381" s="58"/>
      <c r="BH381" s="58"/>
      <c r="BI381" s="58"/>
      <c r="BJ381" s="58"/>
      <c r="BK381" s="58"/>
      <c r="BL381" s="58"/>
      <c r="BM381" s="58"/>
      <c r="BN381" s="58"/>
      <c r="BO381" s="58"/>
      <c r="BP381" s="58"/>
      <c r="BQ381" s="58"/>
      <c r="BR381" s="58"/>
      <c r="BS381" s="58"/>
      <c r="BT381" s="58"/>
      <c r="BU381" s="58"/>
      <c r="XES381" s="6" t="str">
        <f t="shared" si="8"/>
        <v/>
      </c>
    </row>
    <row r="382" spans="1:73 16373:16373" x14ac:dyDescent="0.2">
      <c r="A382" s="58"/>
      <c r="B382" s="57"/>
      <c r="C382" s="57"/>
      <c r="D382" s="57"/>
      <c r="E382" s="57"/>
      <c r="F382" s="58"/>
      <c r="G382" s="58"/>
      <c r="H382" s="58"/>
      <c r="I382" s="58"/>
      <c r="J382" s="58"/>
      <c r="K382" s="58"/>
      <c r="L382" s="58"/>
      <c r="M382" s="58"/>
      <c r="N382" s="58"/>
      <c r="O382" s="58"/>
      <c r="P382" s="58"/>
      <c r="Q382" s="57"/>
      <c r="R382" s="58"/>
      <c r="S382" s="58"/>
      <c r="T382" s="58"/>
      <c r="U382" s="58"/>
      <c r="V382" s="58"/>
      <c r="W382" s="58"/>
      <c r="X382" s="58"/>
      <c r="Y382" s="58"/>
      <c r="Z382" s="57"/>
      <c r="AA382" s="57"/>
      <c r="AB382" s="58"/>
      <c r="AC382" s="58"/>
      <c r="AD382" s="61"/>
      <c r="AE382" s="58"/>
      <c r="AF382" s="58"/>
      <c r="AG382" s="59"/>
      <c r="AH382" s="58"/>
      <c r="AI382" s="58"/>
      <c r="AJ382" s="58"/>
      <c r="AK382" s="63"/>
      <c r="AL382" s="63"/>
      <c r="AM382" s="63"/>
      <c r="AN382" s="63"/>
      <c r="AO382" s="58"/>
      <c r="AP382" s="58"/>
      <c r="AQ382" s="58"/>
      <c r="AR382" s="58"/>
      <c r="AS382" s="58"/>
      <c r="AT382" s="58"/>
      <c r="AU382" s="58"/>
      <c r="AV382" s="58"/>
      <c r="AW382" s="58"/>
      <c r="AX382" s="58"/>
      <c r="AY382" s="58"/>
      <c r="AZ382" s="61"/>
      <c r="BA382" s="58"/>
      <c r="BB382" s="58"/>
      <c r="BC382" s="62"/>
      <c r="BD382" s="58"/>
      <c r="BE382" s="58"/>
      <c r="BF382" s="58"/>
      <c r="BG382" s="58"/>
      <c r="BH382" s="58"/>
      <c r="BI382" s="58"/>
      <c r="BJ382" s="58"/>
      <c r="BK382" s="58"/>
      <c r="BL382" s="58"/>
      <c r="BM382" s="58"/>
      <c r="BN382" s="58"/>
      <c r="BO382" s="58"/>
      <c r="BP382" s="58"/>
      <c r="BQ382" s="58"/>
      <c r="BR382" s="58"/>
      <c r="BS382" s="58"/>
      <c r="BT382" s="58"/>
      <c r="BU382" s="58"/>
      <c r="XES382" s="6" t="str">
        <f t="shared" si="8"/>
        <v/>
      </c>
    </row>
    <row r="383" spans="1:73 16373:16373" x14ac:dyDescent="0.2">
      <c r="A383" s="58"/>
      <c r="B383" s="57"/>
      <c r="C383" s="57"/>
      <c r="D383" s="57"/>
      <c r="E383" s="57"/>
      <c r="F383" s="58"/>
      <c r="G383" s="58"/>
      <c r="H383" s="58"/>
      <c r="I383" s="58"/>
      <c r="J383" s="58"/>
      <c r="K383" s="58"/>
      <c r="L383" s="58"/>
      <c r="M383" s="58"/>
      <c r="N383" s="58"/>
      <c r="O383" s="58"/>
      <c r="P383" s="58"/>
      <c r="Q383" s="57"/>
      <c r="R383" s="58"/>
      <c r="S383" s="58"/>
      <c r="T383" s="58"/>
      <c r="U383" s="58"/>
      <c r="V383" s="58"/>
      <c r="W383" s="58"/>
      <c r="X383" s="58"/>
      <c r="Y383" s="58"/>
      <c r="Z383" s="57"/>
      <c r="AA383" s="57"/>
      <c r="AB383" s="58"/>
      <c r="AC383" s="58"/>
      <c r="AD383" s="61"/>
      <c r="AE383" s="58"/>
      <c r="AF383" s="58"/>
      <c r="AG383" s="59"/>
      <c r="AH383" s="58"/>
      <c r="AI383" s="58"/>
      <c r="AJ383" s="58"/>
      <c r="AK383" s="63"/>
      <c r="AL383" s="63"/>
      <c r="AM383" s="63"/>
      <c r="AN383" s="63"/>
      <c r="AO383" s="58"/>
      <c r="AP383" s="58"/>
      <c r="AQ383" s="58"/>
      <c r="AR383" s="58"/>
      <c r="AS383" s="58"/>
      <c r="AT383" s="58"/>
      <c r="AU383" s="58"/>
      <c r="AV383" s="58"/>
      <c r="AW383" s="58"/>
      <c r="AX383" s="58"/>
      <c r="AY383" s="58"/>
      <c r="AZ383" s="61"/>
      <c r="BA383" s="58"/>
      <c r="BB383" s="58"/>
      <c r="BC383" s="62"/>
      <c r="BD383" s="58"/>
      <c r="BE383" s="58"/>
      <c r="BF383" s="58"/>
      <c r="BG383" s="58"/>
      <c r="BH383" s="58"/>
      <c r="BI383" s="58"/>
      <c r="BJ383" s="58"/>
      <c r="BK383" s="58"/>
      <c r="BL383" s="58"/>
      <c r="BM383" s="58"/>
      <c r="BN383" s="58"/>
      <c r="BO383" s="58"/>
      <c r="BP383" s="58"/>
      <c r="BQ383" s="58"/>
      <c r="BR383" s="58"/>
      <c r="BS383" s="58"/>
      <c r="BT383" s="58"/>
      <c r="BU383" s="58"/>
      <c r="XES383" s="6" t="str">
        <f t="shared" si="8"/>
        <v/>
      </c>
    </row>
    <row r="384" spans="1:73 16373:16373" x14ac:dyDescent="0.2">
      <c r="A384" s="58"/>
      <c r="B384" s="57"/>
      <c r="C384" s="57"/>
      <c r="D384" s="57"/>
      <c r="E384" s="57"/>
      <c r="F384" s="58"/>
      <c r="G384" s="58"/>
      <c r="H384" s="58"/>
      <c r="I384" s="58"/>
      <c r="J384" s="58"/>
      <c r="K384" s="58"/>
      <c r="L384" s="58"/>
      <c r="M384" s="58"/>
      <c r="N384" s="58"/>
      <c r="O384" s="58"/>
      <c r="P384" s="58"/>
      <c r="Q384" s="57"/>
      <c r="R384" s="58"/>
      <c r="S384" s="58"/>
      <c r="T384" s="58"/>
      <c r="U384" s="58"/>
      <c r="V384" s="58"/>
      <c r="W384" s="58"/>
      <c r="X384" s="58"/>
      <c r="Y384" s="58"/>
      <c r="Z384" s="57"/>
      <c r="AA384" s="57"/>
      <c r="AB384" s="58"/>
      <c r="AC384" s="58"/>
      <c r="AD384" s="61"/>
      <c r="AE384" s="58"/>
      <c r="AF384" s="58"/>
      <c r="AG384" s="59"/>
      <c r="AH384" s="58"/>
      <c r="AI384" s="58"/>
      <c r="AJ384" s="58"/>
      <c r="AK384" s="63"/>
      <c r="AL384" s="63"/>
      <c r="AM384" s="63"/>
      <c r="AN384" s="63"/>
      <c r="AO384" s="58"/>
      <c r="AP384" s="58"/>
      <c r="AQ384" s="58"/>
      <c r="AR384" s="58"/>
      <c r="AS384" s="58"/>
      <c r="AT384" s="58"/>
      <c r="AU384" s="58"/>
      <c r="AV384" s="58"/>
      <c r="AW384" s="58"/>
      <c r="AX384" s="58"/>
      <c r="AY384" s="58"/>
      <c r="AZ384" s="61"/>
      <c r="BA384" s="58"/>
      <c r="BB384" s="58"/>
      <c r="BC384" s="62"/>
      <c r="BD384" s="58"/>
      <c r="BE384" s="58"/>
      <c r="BF384" s="58"/>
      <c r="BG384" s="58"/>
      <c r="BH384" s="58"/>
      <c r="BI384" s="58"/>
      <c r="BJ384" s="58"/>
      <c r="BK384" s="58"/>
      <c r="BL384" s="58"/>
      <c r="BM384" s="58"/>
      <c r="BN384" s="58"/>
      <c r="BO384" s="58"/>
      <c r="BP384" s="58"/>
      <c r="BQ384" s="58"/>
      <c r="BR384" s="58"/>
      <c r="BS384" s="58"/>
      <c r="BT384" s="58"/>
      <c r="BU384" s="58"/>
      <c r="XES384" s="6" t="str">
        <f t="shared" si="8"/>
        <v/>
      </c>
    </row>
    <row r="385" spans="1:73 16373:16373" x14ac:dyDescent="0.2">
      <c r="A385" s="58"/>
      <c r="B385" s="57"/>
      <c r="C385" s="57"/>
      <c r="D385" s="57"/>
      <c r="E385" s="57"/>
      <c r="F385" s="58"/>
      <c r="G385" s="58"/>
      <c r="H385" s="58"/>
      <c r="I385" s="58"/>
      <c r="J385" s="58"/>
      <c r="K385" s="58"/>
      <c r="L385" s="58"/>
      <c r="M385" s="58"/>
      <c r="N385" s="58"/>
      <c r="O385" s="58"/>
      <c r="P385" s="58"/>
      <c r="Q385" s="57"/>
      <c r="R385" s="58"/>
      <c r="S385" s="58"/>
      <c r="T385" s="58"/>
      <c r="U385" s="58"/>
      <c r="V385" s="58"/>
      <c r="W385" s="58"/>
      <c r="X385" s="58"/>
      <c r="Y385" s="58"/>
      <c r="Z385" s="57"/>
      <c r="AA385" s="57"/>
      <c r="AB385" s="58"/>
      <c r="AC385" s="58"/>
      <c r="AD385" s="61"/>
      <c r="AE385" s="58"/>
      <c r="AF385" s="58"/>
      <c r="AG385" s="59"/>
      <c r="AH385" s="58"/>
      <c r="AI385" s="58"/>
      <c r="AJ385" s="58"/>
      <c r="AK385" s="63"/>
      <c r="AL385" s="63"/>
      <c r="AM385" s="63"/>
      <c r="AN385" s="63"/>
      <c r="AO385" s="58"/>
      <c r="AP385" s="58"/>
      <c r="AQ385" s="58"/>
      <c r="AR385" s="58"/>
      <c r="AS385" s="58"/>
      <c r="AT385" s="58"/>
      <c r="AU385" s="58"/>
      <c r="AV385" s="58"/>
      <c r="AW385" s="58"/>
      <c r="AX385" s="58"/>
      <c r="AY385" s="58"/>
      <c r="AZ385" s="61"/>
      <c r="BA385" s="58"/>
      <c r="BB385" s="58"/>
      <c r="BC385" s="62"/>
      <c r="BD385" s="58"/>
      <c r="BE385" s="58"/>
      <c r="BF385" s="58"/>
      <c r="BG385" s="58"/>
      <c r="BH385" s="58"/>
      <c r="BI385" s="58"/>
      <c r="BJ385" s="58"/>
      <c r="BK385" s="58"/>
      <c r="BL385" s="58"/>
      <c r="BM385" s="58"/>
      <c r="BN385" s="58"/>
      <c r="BO385" s="58"/>
      <c r="BP385" s="58"/>
      <c r="BQ385" s="58"/>
      <c r="BR385" s="58"/>
      <c r="BS385" s="58"/>
      <c r="BT385" s="58"/>
      <c r="BU385" s="58"/>
      <c r="XES385" s="6" t="str">
        <f t="shared" si="8"/>
        <v/>
      </c>
    </row>
    <row r="386" spans="1:73 16373:16373" x14ac:dyDescent="0.2">
      <c r="A386" s="58"/>
      <c r="B386" s="57"/>
      <c r="C386" s="57"/>
      <c r="D386" s="57"/>
      <c r="E386" s="57"/>
      <c r="F386" s="58"/>
      <c r="G386" s="58"/>
      <c r="H386" s="58"/>
      <c r="I386" s="58"/>
      <c r="J386" s="58"/>
      <c r="K386" s="58"/>
      <c r="L386" s="58"/>
      <c r="M386" s="58"/>
      <c r="N386" s="58"/>
      <c r="O386" s="58"/>
      <c r="P386" s="58"/>
      <c r="Q386" s="57"/>
      <c r="R386" s="58"/>
      <c r="S386" s="58"/>
      <c r="T386" s="58"/>
      <c r="U386" s="58"/>
      <c r="V386" s="58"/>
      <c r="W386" s="58"/>
      <c r="X386" s="58"/>
      <c r="Y386" s="58"/>
      <c r="Z386" s="57"/>
      <c r="AA386" s="57"/>
      <c r="AB386" s="58"/>
      <c r="AC386" s="58"/>
      <c r="AD386" s="61"/>
      <c r="AE386" s="58"/>
      <c r="AF386" s="58"/>
      <c r="AG386" s="59"/>
      <c r="AH386" s="58"/>
      <c r="AI386" s="58"/>
      <c r="AJ386" s="58"/>
      <c r="AK386" s="63"/>
      <c r="AL386" s="63"/>
      <c r="AM386" s="63"/>
      <c r="AN386" s="63"/>
      <c r="AO386" s="58"/>
      <c r="AP386" s="58"/>
      <c r="AQ386" s="58"/>
      <c r="AR386" s="58"/>
      <c r="AS386" s="58"/>
      <c r="AT386" s="58"/>
      <c r="AU386" s="58"/>
      <c r="AV386" s="58"/>
      <c r="AW386" s="58"/>
      <c r="AX386" s="58"/>
      <c r="AY386" s="58"/>
      <c r="AZ386" s="61"/>
      <c r="BA386" s="58"/>
      <c r="BB386" s="58"/>
      <c r="BC386" s="62"/>
      <c r="BD386" s="58"/>
      <c r="BE386" s="58"/>
      <c r="BF386" s="58"/>
      <c r="BG386" s="58"/>
      <c r="BH386" s="58"/>
      <c r="BI386" s="58"/>
      <c r="BJ386" s="58"/>
      <c r="BK386" s="58"/>
      <c r="BL386" s="58"/>
      <c r="BM386" s="58"/>
      <c r="BN386" s="58"/>
      <c r="BO386" s="58"/>
      <c r="BP386" s="58"/>
      <c r="BQ386" s="58"/>
      <c r="BR386" s="58"/>
      <c r="BS386" s="58"/>
      <c r="BT386" s="58"/>
      <c r="BU386" s="58"/>
      <c r="XES386" s="6" t="str">
        <f t="shared" si="8"/>
        <v/>
      </c>
    </row>
    <row r="387" spans="1:73 16373:16373" x14ac:dyDescent="0.2">
      <c r="A387" s="58"/>
      <c r="B387" s="57"/>
      <c r="C387" s="57"/>
      <c r="D387" s="57"/>
      <c r="E387" s="57"/>
      <c r="F387" s="58"/>
      <c r="G387" s="58"/>
      <c r="H387" s="58"/>
      <c r="I387" s="58"/>
      <c r="J387" s="58"/>
      <c r="K387" s="58"/>
      <c r="L387" s="58"/>
      <c r="M387" s="58"/>
      <c r="N387" s="58"/>
      <c r="O387" s="58"/>
      <c r="P387" s="58"/>
      <c r="Q387" s="57"/>
      <c r="R387" s="58"/>
      <c r="S387" s="58"/>
      <c r="T387" s="58"/>
      <c r="U387" s="58"/>
      <c r="V387" s="58"/>
      <c r="W387" s="58"/>
      <c r="X387" s="58"/>
      <c r="Y387" s="58"/>
      <c r="Z387" s="57"/>
      <c r="AA387" s="57"/>
      <c r="AB387" s="58"/>
      <c r="AC387" s="58"/>
      <c r="AD387" s="61"/>
      <c r="AE387" s="58"/>
      <c r="AF387" s="58"/>
      <c r="AG387" s="59"/>
      <c r="AH387" s="58"/>
      <c r="AI387" s="58"/>
      <c r="AJ387" s="58"/>
      <c r="AK387" s="63"/>
      <c r="AL387" s="63"/>
      <c r="AM387" s="63"/>
      <c r="AN387" s="63"/>
      <c r="AO387" s="58"/>
      <c r="AP387" s="58"/>
      <c r="AQ387" s="58"/>
      <c r="AR387" s="58"/>
      <c r="AS387" s="58"/>
      <c r="AT387" s="58"/>
      <c r="AU387" s="58"/>
      <c r="AV387" s="58"/>
      <c r="AW387" s="58"/>
      <c r="AX387" s="58"/>
      <c r="AY387" s="58"/>
      <c r="AZ387" s="61"/>
      <c r="BA387" s="58"/>
      <c r="BB387" s="58"/>
      <c r="BC387" s="62"/>
      <c r="BD387" s="58"/>
      <c r="BE387" s="58"/>
      <c r="BF387" s="58"/>
      <c r="BG387" s="58"/>
      <c r="BH387" s="58"/>
      <c r="BI387" s="58"/>
      <c r="BJ387" s="58"/>
      <c r="BK387" s="58"/>
      <c r="BL387" s="58"/>
      <c r="BM387" s="58"/>
      <c r="BN387" s="58"/>
      <c r="BO387" s="58"/>
      <c r="BP387" s="58"/>
      <c r="BQ387" s="58"/>
      <c r="BR387" s="58"/>
      <c r="BS387" s="58"/>
      <c r="BT387" s="58"/>
      <c r="BU387" s="58"/>
      <c r="XES387" s="6" t="str">
        <f t="shared" si="8"/>
        <v/>
      </c>
    </row>
    <row r="388" spans="1:73 16373:16373" x14ac:dyDescent="0.2">
      <c r="A388" s="58"/>
      <c r="B388" s="57"/>
      <c r="C388" s="57"/>
      <c r="D388" s="57"/>
      <c r="E388" s="57"/>
      <c r="F388" s="58"/>
      <c r="G388" s="58"/>
      <c r="H388" s="58"/>
      <c r="I388" s="58"/>
      <c r="J388" s="58"/>
      <c r="K388" s="58"/>
      <c r="L388" s="58"/>
      <c r="M388" s="58"/>
      <c r="N388" s="58"/>
      <c r="O388" s="58"/>
      <c r="P388" s="58"/>
      <c r="Q388" s="57"/>
      <c r="R388" s="58"/>
      <c r="S388" s="58"/>
      <c r="T388" s="58"/>
      <c r="U388" s="58"/>
      <c r="V388" s="58"/>
      <c r="W388" s="58"/>
      <c r="X388" s="58"/>
      <c r="Y388" s="58"/>
      <c r="Z388" s="57"/>
      <c r="AA388" s="57"/>
      <c r="AB388" s="58"/>
      <c r="AC388" s="58"/>
      <c r="AD388" s="61"/>
      <c r="AE388" s="58"/>
      <c r="AF388" s="58"/>
      <c r="AG388" s="59"/>
      <c r="AH388" s="58"/>
      <c r="AI388" s="58"/>
      <c r="AJ388" s="58"/>
      <c r="AK388" s="63"/>
      <c r="AL388" s="63"/>
      <c r="AM388" s="63"/>
      <c r="AN388" s="63"/>
      <c r="AO388" s="58"/>
      <c r="AP388" s="58"/>
      <c r="AQ388" s="58"/>
      <c r="AR388" s="58"/>
      <c r="AS388" s="58"/>
      <c r="AT388" s="58"/>
      <c r="AU388" s="58"/>
      <c r="AV388" s="58"/>
      <c r="AW388" s="58"/>
      <c r="AX388" s="58"/>
      <c r="AY388" s="58"/>
      <c r="AZ388" s="61"/>
      <c r="BA388" s="58"/>
      <c r="BB388" s="58"/>
      <c r="BC388" s="62"/>
      <c r="BD388" s="58"/>
      <c r="BE388" s="58"/>
      <c r="BF388" s="58"/>
      <c r="BG388" s="58"/>
      <c r="BH388" s="58"/>
      <c r="BI388" s="58"/>
      <c r="BJ388" s="58"/>
      <c r="BK388" s="58"/>
      <c r="BL388" s="58"/>
      <c r="BM388" s="58"/>
      <c r="BN388" s="58"/>
      <c r="BO388" s="58"/>
      <c r="BP388" s="58"/>
      <c r="BQ388" s="58"/>
      <c r="BR388" s="58"/>
      <c r="BS388" s="58"/>
      <c r="BT388" s="58"/>
      <c r="BU388" s="58"/>
      <c r="XES388" s="6" t="str">
        <f t="shared" si="8"/>
        <v/>
      </c>
    </row>
    <row r="389" spans="1:73 16373:16373" x14ac:dyDescent="0.2">
      <c r="A389" s="58"/>
      <c r="B389" s="57"/>
      <c r="C389" s="57"/>
      <c r="D389" s="57"/>
      <c r="E389" s="57"/>
      <c r="F389" s="58"/>
      <c r="G389" s="58"/>
      <c r="H389" s="58"/>
      <c r="I389" s="58"/>
      <c r="J389" s="58"/>
      <c r="K389" s="58"/>
      <c r="L389" s="58"/>
      <c r="M389" s="58"/>
      <c r="N389" s="58"/>
      <c r="O389" s="58"/>
      <c r="P389" s="58"/>
      <c r="Q389" s="57"/>
      <c r="R389" s="58"/>
      <c r="S389" s="58"/>
      <c r="T389" s="58"/>
      <c r="U389" s="58"/>
      <c r="V389" s="58"/>
      <c r="W389" s="58"/>
      <c r="X389" s="58"/>
      <c r="Y389" s="58"/>
      <c r="Z389" s="57"/>
      <c r="AA389" s="57"/>
      <c r="AB389" s="58"/>
      <c r="AC389" s="58"/>
      <c r="AD389" s="61"/>
      <c r="AE389" s="58"/>
      <c r="AF389" s="58"/>
      <c r="AG389" s="59"/>
      <c r="AH389" s="58"/>
      <c r="AI389" s="58"/>
      <c r="AJ389" s="58"/>
      <c r="AK389" s="63"/>
      <c r="AL389" s="63"/>
      <c r="AM389" s="63"/>
      <c r="AN389" s="63"/>
      <c r="AO389" s="58"/>
      <c r="AP389" s="58"/>
      <c r="AQ389" s="58"/>
      <c r="AR389" s="58"/>
      <c r="AS389" s="58"/>
      <c r="AT389" s="58"/>
      <c r="AU389" s="58"/>
      <c r="AV389" s="58"/>
      <c r="AW389" s="58"/>
      <c r="AX389" s="58"/>
      <c r="AY389" s="58"/>
      <c r="AZ389" s="61"/>
      <c r="BA389" s="58"/>
      <c r="BB389" s="58"/>
      <c r="BC389" s="62"/>
      <c r="BD389" s="58"/>
      <c r="BE389" s="58"/>
      <c r="BF389" s="58"/>
      <c r="BG389" s="58"/>
      <c r="BH389" s="58"/>
      <c r="BI389" s="58"/>
      <c r="BJ389" s="58"/>
      <c r="BK389" s="58"/>
      <c r="BL389" s="58"/>
      <c r="BM389" s="58"/>
      <c r="BN389" s="58"/>
      <c r="BO389" s="58"/>
      <c r="BP389" s="58"/>
      <c r="BQ389" s="58"/>
      <c r="BR389" s="58"/>
      <c r="BS389" s="58"/>
      <c r="BT389" s="58"/>
      <c r="BU389" s="58"/>
      <c r="XES389" s="6" t="str">
        <f t="shared" si="8"/>
        <v/>
      </c>
    </row>
    <row r="390" spans="1:73 16373:16373" x14ac:dyDescent="0.2">
      <c r="A390" s="58"/>
      <c r="B390" s="57"/>
      <c r="C390" s="57"/>
      <c r="D390" s="57"/>
      <c r="E390" s="57"/>
      <c r="F390" s="58"/>
      <c r="G390" s="58"/>
      <c r="H390" s="58"/>
      <c r="I390" s="58"/>
      <c r="J390" s="58"/>
      <c r="K390" s="58"/>
      <c r="L390" s="58"/>
      <c r="M390" s="58"/>
      <c r="N390" s="58"/>
      <c r="O390" s="58"/>
      <c r="P390" s="58"/>
      <c r="Q390" s="57"/>
      <c r="R390" s="58"/>
      <c r="S390" s="58"/>
      <c r="T390" s="58"/>
      <c r="U390" s="58"/>
      <c r="V390" s="58"/>
      <c r="W390" s="58"/>
      <c r="X390" s="58"/>
      <c r="Y390" s="58"/>
      <c r="Z390" s="57"/>
      <c r="AA390" s="57"/>
      <c r="AB390" s="58"/>
      <c r="AC390" s="58"/>
      <c r="AD390" s="61"/>
      <c r="AE390" s="58"/>
      <c r="AF390" s="58"/>
      <c r="AG390" s="59"/>
      <c r="AH390" s="58"/>
      <c r="AI390" s="58"/>
      <c r="AJ390" s="58"/>
      <c r="AK390" s="63"/>
      <c r="AL390" s="63"/>
      <c r="AM390" s="63"/>
      <c r="AN390" s="63"/>
      <c r="AO390" s="58"/>
      <c r="AP390" s="58"/>
      <c r="AQ390" s="58"/>
      <c r="AR390" s="58"/>
      <c r="AS390" s="58"/>
      <c r="AT390" s="58"/>
      <c r="AU390" s="58"/>
      <c r="AV390" s="58"/>
      <c r="AW390" s="58"/>
      <c r="AX390" s="58"/>
      <c r="AY390" s="58"/>
      <c r="AZ390" s="61"/>
      <c r="BA390" s="58"/>
      <c r="BB390" s="58"/>
      <c r="BC390" s="62"/>
      <c r="BD390" s="58"/>
      <c r="BE390" s="58"/>
      <c r="BF390" s="58"/>
      <c r="BG390" s="58"/>
      <c r="BH390" s="58"/>
      <c r="BI390" s="58"/>
      <c r="BJ390" s="58"/>
      <c r="BK390" s="58"/>
      <c r="BL390" s="58"/>
      <c r="BM390" s="58"/>
      <c r="BN390" s="58"/>
      <c r="BO390" s="58"/>
      <c r="BP390" s="58"/>
      <c r="BQ390" s="58"/>
      <c r="BR390" s="58"/>
      <c r="BS390" s="58"/>
      <c r="BT390" s="58"/>
      <c r="BU390" s="58"/>
      <c r="XES390" s="6" t="str">
        <f t="shared" si="8"/>
        <v/>
      </c>
    </row>
    <row r="391" spans="1:73 16373:16373" x14ac:dyDescent="0.2">
      <c r="A391" s="58"/>
      <c r="B391" s="57"/>
      <c r="C391" s="57"/>
      <c r="D391" s="57"/>
      <c r="E391" s="57"/>
      <c r="F391" s="58"/>
      <c r="G391" s="58"/>
      <c r="H391" s="58"/>
      <c r="I391" s="58"/>
      <c r="J391" s="58"/>
      <c r="K391" s="58"/>
      <c r="L391" s="58"/>
      <c r="M391" s="58"/>
      <c r="N391" s="58"/>
      <c r="O391" s="58"/>
      <c r="P391" s="58"/>
      <c r="Q391" s="57"/>
      <c r="R391" s="58"/>
      <c r="S391" s="58"/>
      <c r="T391" s="58"/>
      <c r="U391" s="58"/>
      <c r="V391" s="58"/>
      <c r="W391" s="58"/>
      <c r="X391" s="58"/>
      <c r="Y391" s="58"/>
      <c r="Z391" s="57"/>
      <c r="AA391" s="57"/>
      <c r="AB391" s="58"/>
      <c r="AC391" s="58"/>
      <c r="AD391" s="61"/>
      <c r="AE391" s="58"/>
      <c r="AF391" s="58"/>
      <c r="AG391" s="59"/>
      <c r="AH391" s="58"/>
      <c r="AI391" s="58"/>
      <c r="AJ391" s="58"/>
      <c r="AK391" s="63"/>
      <c r="AL391" s="63"/>
      <c r="AM391" s="63"/>
      <c r="AN391" s="63"/>
      <c r="AO391" s="58"/>
      <c r="AP391" s="58"/>
      <c r="AQ391" s="58"/>
      <c r="AR391" s="58"/>
      <c r="AS391" s="58"/>
      <c r="AT391" s="58"/>
      <c r="AU391" s="58"/>
      <c r="AV391" s="58"/>
      <c r="AW391" s="58"/>
      <c r="AX391" s="58"/>
      <c r="AY391" s="58"/>
      <c r="AZ391" s="61"/>
      <c r="BA391" s="58"/>
      <c r="BB391" s="58"/>
      <c r="BC391" s="62"/>
      <c r="BD391" s="58"/>
      <c r="BE391" s="58"/>
      <c r="BF391" s="58"/>
      <c r="BG391" s="58"/>
      <c r="BH391" s="58"/>
      <c r="BI391" s="58"/>
      <c r="BJ391" s="58"/>
      <c r="BK391" s="58"/>
      <c r="BL391" s="58"/>
      <c r="BM391" s="58"/>
      <c r="BN391" s="58"/>
      <c r="BO391" s="58"/>
      <c r="BP391" s="58"/>
      <c r="BQ391" s="58"/>
      <c r="BR391" s="58"/>
      <c r="BS391" s="58"/>
      <c r="BT391" s="58"/>
      <c r="BU391" s="58"/>
      <c r="XES391" s="6" t="str">
        <f t="shared" si="8"/>
        <v/>
      </c>
    </row>
    <row r="392" spans="1:73 16373:16373" x14ac:dyDescent="0.2">
      <c r="A392" s="58"/>
      <c r="B392" s="57"/>
      <c r="C392" s="57"/>
      <c r="D392" s="57"/>
      <c r="E392" s="57"/>
      <c r="F392" s="58"/>
      <c r="G392" s="58"/>
      <c r="H392" s="58"/>
      <c r="I392" s="58"/>
      <c r="J392" s="58"/>
      <c r="K392" s="58"/>
      <c r="L392" s="58"/>
      <c r="M392" s="58"/>
      <c r="N392" s="58"/>
      <c r="O392" s="58"/>
      <c r="P392" s="58"/>
      <c r="Q392" s="57"/>
      <c r="R392" s="58"/>
      <c r="S392" s="58"/>
      <c r="T392" s="58"/>
      <c r="U392" s="58"/>
      <c r="V392" s="58"/>
      <c r="W392" s="58"/>
      <c r="X392" s="58"/>
      <c r="Y392" s="58"/>
      <c r="Z392" s="57"/>
      <c r="AA392" s="57"/>
      <c r="AB392" s="58"/>
      <c r="AC392" s="58"/>
      <c r="AD392" s="61"/>
      <c r="AE392" s="58"/>
      <c r="AF392" s="58"/>
      <c r="AG392" s="59"/>
      <c r="AH392" s="58"/>
      <c r="AI392" s="58"/>
      <c r="AJ392" s="58"/>
      <c r="AK392" s="63"/>
      <c r="AL392" s="63"/>
      <c r="AM392" s="63"/>
      <c r="AN392" s="63"/>
      <c r="AO392" s="58"/>
      <c r="AP392" s="58"/>
      <c r="AQ392" s="58"/>
      <c r="AR392" s="58"/>
      <c r="AS392" s="58"/>
      <c r="AT392" s="58"/>
      <c r="AU392" s="58"/>
      <c r="AV392" s="58"/>
      <c r="AW392" s="58"/>
      <c r="AX392" s="58"/>
      <c r="AY392" s="58"/>
      <c r="AZ392" s="61"/>
      <c r="BA392" s="58"/>
      <c r="BB392" s="58"/>
      <c r="BC392" s="62"/>
      <c r="BD392" s="58"/>
      <c r="BE392" s="58"/>
      <c r="BF392" s="58"/>
      <c r="BG392" s="58"/>
      <c r="BH392" s="58"/>
      <c r="BI392" s="58"/>
      <c r="BJ392" s="58"/>
      <c r="BK392" s="58"/>
      <c r="BL392" s="58"/>
      <c r="BM392" s="58"/>
      <c r="BN392" s="58"/>
      <c r="BO392" s="58"/>
      <c r="BP392" s="58"/>
      <c r="BQ392" s="58"/>
      <c r="BR392" s="58"/>
      <c r="BS392" s="58"/>
      <c r="BT392" s="58"/>
      <c r="BU392" s="58"/>
      <c r="XES392" s="6" t="str">
        <f t="shared" si="8"/>
        <v/>
      </c>
    </row>
    <row r="393" spans="1:73 16373:16373" x14ac:dyDescent="0.2">
      <c r="A393" s="58"/>
      <c r="B393" s="57"/>
      <c r="C393" s="57"/>
      <c r="D393" s="57"/>
      <c r="E393" s="57"/>
      <c r="F393" s="58"/>
      <c r="G393" s="58"/>
      <c r="H393" s="58"/>
      <c r="I393" s="58"/>
      <c r="J393" s="58"/>
      <c r="K393" s="58"/>
      <c r="L393" s="58"/>
      <c r="M393" s="58"/>
      <c r="N393" s="58"/>
      <c r="O393" s="58"/>
      <c r="P393" s="58"/>
      <c r="Q393" s="57"/>
      <c r="R393" s="58"/>
      <c r="S393" s="58"/>
      <c r="T393" s="58"/>
      <c r="U393" s="58"/>
      <c r="V393" s="58"/>
      <c r="W393" s="58"/>
      <c r="X393" s="58"/>
      <c r="Y393" s="58"/>
      <c r="Z393" s="57"/>
      <c r="AA393" s="57"/>
      <c r="AB393" s="58"/>
      <c r="AC393" s="58"/>
      <c r="AD393" s="61"/>
      <c r="AE393" s="58"/>
      <c r="AF393" s="58"/>
      <c r="AG393" s="59"/>
      <c r="AH393" s="58"/>
      <c r="AI393" s="58"/>
      <c r="AJ393" s="58"/>
      <c r="AK393" s="63"/>
      <c r="AL393" s="63"/>
      <c r="AM393" s="63"/>
      <c r="AN393" s="63"/>
      <c r="AO393" s="58"/>
      <c r="AP393" s="58"/>
      <c r="AQ393" s="58"/>
      <c r="AR393" s="58"/>
      <c r="AS393" s="58"/>
      <c r="AT393" s="58"/>
      <c r="AU393" s="58"/>
      <c r="AV393" s="58"/>
      <c r="AW393" s="58"/>
      <c r="AX393" s="58"/>
      <c r="AY393" s="58"/>
      <c r="AZ393" s="61"/>
      <c r="BA393" s="58"/>
      <c r="BB393" s="58"/>
      <c r="BC393" s="62"/>
      <c r="BD393" s="58"/>
      <c r="BE393" s="58"/>
      <c r="BF393" s="58"/>
      <c r="BG393" s="58"/>
      <c r="BH393" s="58"/>
      <c r="BI393" s="58"/>
      <c r="BJ393" s="58"/>
      <c r="BK393" s="58"/>
      <c r="BL393" s="58"/>
      <c r="BM393" s="58"/>
      <c r="BN393" s="58"/>
      <c r="BO393" s="58"/>
      <c r="BP393" s="58"/>
      <c r="BQ393" s="58"/>
      <c r="BR393" s="58"/>
      <c r="BS393" s="58"/>
      <c r="BT393" s="58"/>
      <c r="BU393" s="58"/>
      <c r="XES393" s="6" t="str">
        <f t="shared" si="8"/>
        <v/>
      </c>
    </row>
    <row r="394" spans="1:73 16373:16373" x14ac:dyDescent="0.2">
      <c r="A394" s="58"/>
      <c r="B394" s="57"/>
      <c r="C394" s="57"/>
      <c r="D394" s="57"/>
      <c r="E394" s="57"/>
      <c r="F394" s="58"/>
      <c r="G394" s="58"/>
      <c r="H394" s="58"/>
      <c r="I394" s="58"/>
      <c r="J394" s="58"/>
      <c r="K394" s="58"/>
      <c r="L394" s="58"/>
      <c r="M394" s="58"/>
      <c r="N394" s="58"/>
      <c r="O394" s="58"/>
      <c r="P394" s="58"/>
      <c r="Q394" s="57"/>
      <c r="R394" s="58"/>
      <c r="S394" s="58"/>
      <c r="T394" s="58"/>
      <c r="U394" s="58"/>
      <c r="V394" s="58"/>
      <c r="W394" s="58"/>
      <c r="X394" s="58"/>
      <c r="Y394" s="58"/>
      <c r="Z394" s="57"/>
      <c r="AA394" s="57"/>
      <c r="AB394" s="58"/>
      <c r="AC394" s="58"/>
      <c r="AD394" s="61"/>
      <c r="AE394" s="58"/>
      <c r="AF394" s="58"/>
      <c r="AG394" s="59"/>
      <c r="AH394" s="58"/>
      <c r="AI394" s="58"/>
      <c r="AJ394" s="58"/>
      <c r="AK394" s="63"/>
      <c r="AL394" s="63"/>
      <c r="AM394" s="63"/>
      <c r="AN394" s="63"/>
      <c r="AO394" s="58"/>
      <c r="AP394" s="58"/>
      <c r="AQ394" s="58"/>
      <c r="AR394" s="58"/>
      <c r="AS394" s="58"/>
      <c r="AT394" s="58"/>
      <c r="AU394" s="58"/>
      <c r="AV394" s="58"/>
      <c r="AW394" s="58"/>
      <c r="AX394" s="58"/>
      <c r="AY394" s="58"/>
      <c r="AZ394" s="61"/>
      <c r="BA394" s="58"/>
      <c r="BB394" s="58"/>
      <c r="BC394" s="62"/>
      <c r="BD394" s="58"/>
      <c r="BE394" s="58"/>
      <c r="BF394" s="58"/>
      <c r="BG394" s="58"/>
      <c r="BH394" s="58"/>
      <c r="BI394" s="58"/>
      <c r="BJ394" s="58"/>
      <c r="BK394" s="58"/>
      <c r="BL394" s="58"/>
      <c r="BM394" s="58"/>
      <c r="BN394" s="58"/>
      <c r="BO394" s="58"/>
      <c r="BP394" s="58"/>
      <c r="BQ394" s="58"/>
      <c r="BR394" s="58"/>
      <c r="BS394" s="58"/>
      <c r="BT394" s="58"/>
      <c r="BU394" s="58"/>
      <c r="XES394" s="6" t="str">
        <f t="shared" si="8"/>
        <v/>
      </c>
    </row>
    <row r="395" spans="1:73 16373:16373" x14ac:dyDescent="0.2">
      <c r="A395" s="58"/>
      <c r="B395" s="57"/>
      <c r="C395" s="57"/>
      <c r="D395" s="57"/>
      <c r="E395" s="57"/>
      <c r="F395" s="58"/>
      <c r="G395" s="58"/>
      <c r="H395" s="58"/>
      <c r="I395" s="58"/>
      <c r="J395" s="58"/>
      <c r="K395" s="58"/>
      <c r="L395" s="58"/>
      <c r="M395" s="58"/>
      <c r="N395" s="58"/>
      <c r="O395" s="58"/>
      <c r="P395" s="58"/>
      <c r="Q395" s="57"/>
      <c r="R395" s="58"/>
      <c r="S395" s="58"/>
      <c r="T395" s="58"/>
      <c r="U395" s="58"/>
      <c r="V395" s="58"/>
      <c r="W395" s="58"/>
      <c r="X395" s="58"/>
      <c r="Y395" s="58"/>
      <c r="Z395" s="57"/>
      <c r="AA395" s="57"/>
      <c r="AB395" s="58"/>
      <c r="AC395" s="58"/>
      <c r="AD395" s="61"/>
      <c r="AE395" s="58"/>
      <c r="AF395" s="58"/>
      <c r="AG395" s="59"/>
      <c r="AH395" s="58"/>
      <c r="AI395" s="58"/>
      <c r="AJ395" s="58"/>
      <c r="AK395" s="63"/>
      <c r="AL395" s="63"/>
      <c r="AM395" s="63"/>
      <c r="AN395" s="63"/>
      <c r="AO395" s="58"/>
      <c r="AP395" s="58"/>
      <c r="AQ395" s="58"/>
      <c r="AR395" s="58"/>
      <c r="AS395" s="58"/>
      <c r="AT395" s="58"/>
      <c r="AU395" s="58"/>
      <c r="AV395" s="58"/>
      <c r="AW395" s="58"/>
      <c r="AX395" s="58"/>
      <c r="AY395" s="58"/>
      <c r="AZ395" s="61"/>
      <c r="BA395" s="58"/>
      <c r="BB395" s="58"/>
      <c r="BC395" s="62"/>
      <c r="BD395" s="58"/>
      <c r="BE395" s="58"/>
      <c r="BF395" s="58"/>
      <c r="BG395" s="58"/>
      <c r="BH395" s="58"/>
      <c r="BI395" s="58"/>
      <c r="BJ395" s="58"/>
      <c r="BK395" s="58"/>
      <c r="BL395" s="58"/>
      <c r="BM395" s="58"/>
      <c r="BN395" s="58"/>
      <c r="BO395" s="58"/>
      <c r="BP395" s="58"/>
      <c r="BQ395" s="58"/>
      <c r="BR395" s="58"/>
      <c r="BS395" s="58"/>
      <c r="BT395" s="58"/>
      <c r="BU395" s="58"/>
      <c r="XES395" s="6" t="str">
        <f t="shared" si="8"/>
        <v/>
      </c>
    </row>
    <row r="396" spans="1:73 16373:16373" x14ac:dyDescent="0.2">
      <c r="A396" s="58"/>
      <c r="B396" s="57"/>
      <c r="C396" s="57"/>
      <c r="D396" s="57"/>
      <c r="E396" s="57"/>
      <c r="F396" s="58"/>
      <c r="G396" s="58"/>
      <c r="H396" s="58"/>
      <c r="I396" s="58"/>
      <c r="J396" s="58"/>
      <c r="K396" s="58"/>
      <c r="L396" s="58"/>
      <c r="M396" s="58"/>
      <c r="N396" s="58"/>
      <c r="O396" s="58"/>
      <c r="P396" s="58"/>
      <c r="Q396" s="57"/>
      <c r="R396" s="58"/>
      <c r="S396" s="58"/>
      <c r="T396" s="58"/>
      <c r="U396" s="58"/>
      <c r="V396" s="58"/>
      <c r="W396" s="58"/>
      <c r="X396" s="58"/>
      <c r="Y396" s="58"/>
      <c r="Z396" s="57"/>
      <c r="AA396" s="57"/>
      <c r="AB396" s="58"/>
      <c r="AC396" s="58"/>
      <c r="AD396" s="61"/>
      <c r="AE396" s="58"/>
      <c r="AF396" s="58"/>
      <c r="AG396" s="59"/>
      <c r="AH396" s="58"/>
      <c r="AI396" s="58"/>
      <c r="AJ396" s="58"/>
      <c r="AK396" s="63"/>
      <c r="AL396" s="63"/>
      <c r="AM396" s="63"/>
      <c r="AN396" s="63"/>
      <c r="AO396" s="58"/>
      <c r="AP396" s="58"/>
      <c r="AQ396" s="58"/>
      <c r="AR396" s="58"/>
      <c r="AS396" s="58"/>
      <c r="AT396" s="58"/>
      <c r="AU396" s="58"/>
      <c r="AV396" s="58"/>
      <c r="AW396" s="58"/>
      <c r="AX396" s="58"/>
      <c r="AY396" s="58"/>
      <c r="AZ396" s="61"/>
      <c r="BA396" s="58"/>
      <c r="BB396" s="58"/>
      <c r="BC396" s="62"/>
      <c r="BD396" s="58"/>
      <c r="BE396" s="58"/>
      <c r="BF396" s="58"/>
      <c r="BG396" s="58"/>
      <c r="BH396" s="58"/>
      <c r="BI396" s="58"/>
      <c r="BJ396" s="58"/>
      <c r="BK396" s="58"/>
      <c r="BL396" s="58"/>
      <c r="BM396" s="58"/>
      <c r="BN396" s="58"/>
      <c r="BO396" s="58"/>
      <c r="BP396" s="58"/>
      <c r="BQ396" s="58"/>
      <c r="BR396" s="58"/>
      <c r="BS396" s="58"/>
      <c r="BT396" s="58"/>
      <c r="BU396" s="58"/>
      <c r="XES396" s="6" t="str">
        <f t="shared" si="8"/>
        <v/>
      </c>
    </row>
    <row r="397" spans="1:73 16373:16373" x14ac:dyDescent="0.2">
      <c r="A397" s="58"/>
      <c r="B397" s="57"/>
      <c r="C397" s="57"/>
      <c r="D397" s="57"/>
      <c r="E397" s="57"/>
      <c r="F397" s="58"/>
      <c r="G397" s="58"/>
      <c r="H397" s="58"/>
      <c r="I397" s="58"/>
      <c r="J397" s="58"/>
      <c r="K397" s="58"/>
      <c r="L397" s="58"/>
      <c r="M397" s="58"/>
      <c r="N397" s="58"/>
      <c r="O397" s="58"/>
      <c r="P397" s="58"/>
      <c r="Q397" s="57"/>
      <c r="R397" s="58"/>
      <c r="S397" s="58"/>
      <c r="T397" s="58"/>
      <c r="U397" s="58"/>
      <c r="V397" s="58"/>
      <c r="W397" s="58"/>
      <c r="X397" s="58"/>
      <c r="Y397" s="58"/>
      <c r="Z397" s="57"/>
      <c r="AA397" s="57"/>
      <c r="AB397" s="58"/>
      <c r="AC397" s="58"/>
      <c r="AD397" s="61"/>
      <c r="AE397" s="58"/>
      <c r="AF397" s="58"/>
      <c r="AG397" s="59"/>
      <c r="AH397" s="58"/>
      <c r="AI397" s="58"/>
      <c r="AJ397" s="58"/>
      <c r="AK397" s="63"/>
      <c r="AL397" s="63"/>
      <c r="AM397" s="63"/>
      <c r="AN397" s="63"/>
      <c r="AO397" s="58"/>
      <c r="AP397" s="58"/>
      <c r="AQ397" s="58"/>
      <c r="AR397" s="58"/>
      <c r="AS397" s="58"/>
      <c r="AT397" s="58"/>
      <c r="AU397" s="58"/>
      <c r="AV397" s="58"/>
      <c r="AW397" s="58"/>
      <c r="AX397" s="58"/>
      <c r="AY397" s="58"/>
      <c r="AZ397" s="61"/>
      <c r="BA397" s="58"/>
      <c r="BB397" s="58"/>
      <c r="BC397" s="62"/>
      <c r="BD397" s="58"/>
      <c r="BE397" s="58"/>
      <c r="BF397" s="58"/>
      <c r="BG397" s="58"/>
      <c r="BH397" s="58"/>
      <c r="BI397" s="58"/>
      <c r="BJ397" s="58"/>
      <c r="BK397" s="58"/>
      <c r="BL397" s="58"/>
      <c r="BM397" s="58"/>
      <c r="BN397" s="58"/>
      <c r="BO397" s="58"/>
      <c r="BP397" s="58"/>
      <c r="BQ397" s="58"/>
      <c r="BR397" s="58"/>
      <c r="BS397" s="58"/>
      <c r="BT397" s="58"/>
      <c r="BU397" s="58"/>
      <c r="XES397" s="6" t="str">
        <f t="shared" si="8"/>
        <v/>
      </c>
    </row>
    <row r="398" spans="1:73 16373:16373" x14ac:dyDescent="0.2">
      <c r="A398" s="58"/>
      <c r="B398" s="57"/>
      <c r="C398" s="57"/>
      <c r="D398" s="57"/>
      <c r="E398" s="57"/>
      <c r="F398" s="58"/>
      <c r="G398" s="58"/>
      <c r="H398" s="58"/>
      <c r="I398" s="58"/>
      <c r="J398" s="58"/>
      <c r="K398" s="58"/>
      <c r="L398" s="58"/>
      <c r="M398" s="58"/>
      <c r="N398" s="58"/>
      <c r="O398" s="58"/>
      <c r="P398" s="58"/>
      <c r="Q398" s="57"/>
      <c r="R398" s="58"/>
      <c r="S398" s="58"/>
      <c r="T398" s="58"/>
      <c r="U398" s="58"/>
      <c r="V398" s="58"/>
      <c r="W398" s="58"/>
      <c r="X398" s="58"/>
      <c r="Y398" s="58"/>
      <c r="Z398" s="57"/>
      <c r="AA398" s="57"/>
      <c r="AB398" s="58"/>
      <c r="AC398" s="58"/>
      <c r="AD398" s="61"/>
      <c r="AE398" s="58"/>
      <c r="AF398" s="58"/>
      <c r="AG398" s="59"/>
      <c r="AH398" s="58"/>
      <c r="AI398" s="58"/>
      <c r="AJ398" s="58"/>
      <c r="AK398" s="63"/>
      <c r="AL398" s="63"/>
      <c r="AM398" s="63"/>
      <c r="AN398" s="63"/>
      <c r="AO398" s="58"/>
      <c r="AP398" s="58"/>
      <c r="AQ398" s="58"/>
      <c r="AR398" s="58"/>
      <c r="AS398" s="58"/>
      <c r="AT398" s="58"/>
      <c r="AU398" s="58"/>
      <c r="AV398" s="58"/>
      <c r="AW398" s="58"/>
      <c r="AX398" s="58"/>
      <c r="AY398" s="58"/>
      <c r="AZ398" s="61"/>
      <c r="BA398" s="58"/>
      <c r="BB398" s="58"/>
      <c r="BC398" s="62"/>
      <c r="BD398" s="58"/>
      <c r="BE398" s="58"/>
      <c r="BF398" s="58"/>
      <c r="BG398" s="58"/>
      <c r="BH398" s="58"/>
      <c r="BI398" s="58"/>
      <c r="BJ398" s="58"/>
      <c r="BK398" s="58"/>
      <c r="BL398" s="58"/>
      <c r="BM398" s="58"/>
      <c r="BN398" s="58"/>
      <c r="BO398" s="58"/>
      <c r="BP398" s="58"/>
      <c r="BQ398" s="58"/>
      <c r="BR398" s="58"/>
      <c r="BS398" s="58"/>
      <c r="BT398" s="58"/>
      <c r="BU398" s="58"/>
      <c r="XES398" s="6" t="str">
        <f t="shared" si="8"/>
        <v/>
      </c>
    </row>
    <row r="399" spans="1:73 16373:16373" x14ac:dyDescent="0.2">
      <c r="A399" s="58"/>
      <c r="B399" s="57"/>
      <c r="C399" s="57"/>
      <c r="D399" s="57"/>
      <c r="E399" s="57"/>
      <c r="F399" s="58"/>
      <c r="G399" s="58"/>
      <c r="H399" s="58"/>
      <c r="I399" s="58"/>
      <c r="J399" s="58"/>
      <c r="K399" s="58"/>
      <c r="L399" s="58"/>
      <c r="M399" s="58"/>
      <c r="N399" s="58"/>
      <c r="O399" s="58"/>
      <c r="P399" s="58"/>
      <c r="Q399" s="57"/>
      <c r="R399" s="58"/>
      <c r="S399" s="58"/>
      <c r="T399" s="58"/>
      <c r="U399" s="58"/>
      <c r="V399" s="58"/>
      <c r="W399" s="58"/>
      <c r="X399" s="58"/>
      <c r="Y399" s="58"/>
      <c r="Z399" s="57"/>
      <c r="AA399" s="57"/>
      <c r="AB399" s="58"/>
      <c r="AC399" s="58"/>
      <c r="AD399" s="61"/>
      <c r="AE399" s="58"/>
      <c r="AF399" s="58"/>
      <c r="AG399" s="59"/>
      <c r="AH399" s="58"/>
      <c r="AI399" s="58"/>
      <c r="AJ399" s="58"/>
      <c r="AK399" s="63"/>
      <c r="AL399" s="63"/>
      <c r="AM399" s="63"/>
      <c r="AN399" s="63"/>
      <c r="AO399" s="58"/>
      <c r="AP399" s="58"/>
      <c r="AQ399" s="58"/>
      <c r="AR399" s="58"/>
      <c r="AS399" s="58"/>
      <c r="AT399" s="58"/>
      <c r="AU399" s="58"/>
      <c r="AV399" s="58"/>
      <c r="AW399" s="58"/>
      <c r="AX399" s="58"/>
      <c r="AY399" s="58"/>
      <c r="AZ399" s="61"/>
      <c r="BA399" s="58"/>
      <c r="BB399" s="58"/>
      <c r="BC399" s="62"/>
      <c r="BD399" s="58"/>
      <c r="BE399" s="58"/>
      <c r="BF399" s="58"/>
      <c r="BG399" s="58"/>
      <c r="BH399" s="58"/>
      <c r="BI399" s="58"/>
      <c r="BJ399" s="58"/>
      <c r="BK399" s="58"/>
      <c r="BL399" s="58"/>
      <c r="BM399" s="58"/>
      <c r="BN399" s="58"/>
      <c r="BO399" s="58"/>
      <c r="BP399" s="58"/>
      <c r="BQ399" s="58"/>
      <c r="BR399" s="58"/>
      <c r="BS399" s="58"/>
      <c r="BT399" s="58"/>
      <c r="BU399" s="58"/>
      <c r="XES399" s="6" t="str">
        <f t="shared" si="8"/>
        <v/>
      </c>
    </row>
    <row r="400" spans="1:73 16373:16373" x14ac:dyDescent="0.2">
      <c r="A400" s="58"/>
      <c r="B400" s="57"/>
      <c r="C400" s="57"/>
      <c r="D400" s="57"/>
      <c r="E400" s="57"/>
      <c r="F400" s="58"/>
      <c r="G400" s="58"/>
      <c r="H400" s="58"/>
      <c r="I400" s="58"/>
      <c r="J400" s="58"/>
      <c r="K400" s="58"/>
      <c r="L400" s="58"/>
      <c r="M400" s="58"/>
      <c r="N400" s="58"/>
      <c r="O400" s="58"/>
      <c r="P400" s="58"/>
      <c r="Q400" s="57"/>
      <c r="R400" s="58"/>
      <c r="S400" s="58"/>
      <c r="T400" s="58"/>
      <c r="U400" s="58"/>
      <c r="V400" s="58"/>
      <c r="W400" s="58"/>
      <c r="X400" s="58"/>
      <c r="Y400" s="58"/>
      <c r="Z400" s="57"/>
      <c r="AA400" s="57"/>
      <c r="AB400" s="58"/>
      <c r="AC400" s="58"/>
      <c r="AD400" s="61"/>
      <c r="AE400" s="58"/>
      <c r="AF400" s="58"/>
      <c r="AG400" s="59"/>
      <c r="AH400" s="58"/>
      <c r="AI400" s="58"/>
      <c r="AJ400" s="58"/>
      <c r="AK400" s="63"/>
      <c r="AL400" s="63"/>
      <c r="AM400" s="63"/>
      <c r="AN400" s="63"/>
      <c r="AO400" s="58"/>
      <c r="AP400" s="58"/>
      <c r="AQ400" s="58"/>
      <c r="AR400" s="58"/>
      <c r="AS400" s="58"/>
      <c r="AT400" s="58"/>
      <c r="AU400" s="58"/>
      <c r="AV400" s="58"/>
      <c r="AW400" s="58"/>
      <c r="AX400" s="58"/>
      <c r="AY400" s="58"/>
      <c r="AZ400" s="61"/>
      <c r="BA400" s="58"/>
      <c r="BB400" s="58"/>
      <c r="BC400" s="62"/>
      <c r="BD400" s="58"/>
      <c r="BE400" s="58"/>
      <c r="BF400" s="58"/>
      <c r="BG400" s="58"/>
      <c r="BH400" s="58"/>
      <c r="BI400" s="58"/>
      <c r="BJ400" s="58"/>
      <c r="BK400" s="58"/>
      <c r="BL400" s="58"/>
      <c r="BM400" s="58"/>
      <c r="BN400" s="58"/>
      <c r="BO400" s="58"/>
      <c r="BP400" s="58"/>
      <c r="BQ400" s="58"/>
      <c r="BR400" s="58"/>
      <c r="BS400" s="58"/>
      <c r="BT400" s="58"/>
      <c r="BU400" s="58"/>
      <c r="XES400" s="6" t="str">
        <f t="shared" si="8"/>
        <v/>
      </c>
    </row>
    <row r="401" spans="1:73 16373:16373" x14ac:dyDescent="0.2">
      <c r="A401" s="58"/>
      <c r="B401" s="57"/>
      <c r="C401" s="57"/>
      <c r="D401" s="57"/>
      <c r="E401" s="57"/>
      <c r="F401" s="58"/>
      <c r="G401" s="58"/>
      <c r="H401" s="58"/>
      <c r="I401" s="58"/>
      <c r="J401" s="58"/>
      <c r="K401" s="58"/>
      <c r="L401" s="58"/>
      <c r="M401" s="58"/>
      <c r="N401" s="58"/>
      <c r="O401" s="58"/>
      <c r="P401" s="58"/>
      <c r="Q401" s="57"/>
      <c r="R401" s="58"/>
      <c r="S401" s="58"/>
      <c r="T401" s="58"/>
      <c r="U401" s="58"/>
      <c r="V401" s="58"/>
      <c r="W401" s="58"/>
      <c r="X401" s="58"/>
      <c r="Y401" s="58"/>
      <c r="Z401" s="57"/>
      <c r="AA401" s="57"/>
      <c r="AB401" s="58"/>
      <c r="AC401" s="58"/>
      <c r="AD401" s="61"/>
      <c r="AE401" s="58"/>
      <c r="AF401" s="58"/>
      <c r="AG401" s="59"/>
      <c r="AH401" s="58"/>
      <c r="AI401" s="58"/>
      <c r="AJ401" s="58"/>
      <c r="AK401" s="63"/>
      <c r="AL401" s="63"/>
      <c r="AM401" s="63"/>
      <c r="AN401" s="63"/>
      <c r="AO401" s="58"/>
      <c r="AP401" s="58"/>
      <c r="AQ401" s="58"/>
      <c r="AR401" s="58"/>
      <c r="AS401" s="58"/>
      <c r="AT401" s="58"/>
      <c r="AU401" s="58"/>
      <c r="AV401" s="58"/>
      <c r="AW401" s="58"/>
      <c r="AX401" s="58"/>
      <c r="AY401" s="58"/>
      <c r="AZ401" s="61"/>
      <c r="BA401" s="58"/>
      <c r="BB401" s="58"/>
      <c r="BC401" s="62"/>
      <c r="BD401" s="58"/>
      <c r="BE401" s="58"/>
      <c r="BF401" s="58"/>
      <c r="BG401" s="58"/>
      <c r="BH401" s="58"/>
      <c r="BI401" s="58"/>
      <c r="BJ401" s="58"/>
      <c r="BK401" s="58"/>
      <c r="BL401" s="58"/>
      <c r="BM401" s="58"/>
      <c r="BN401" s="58"/>
      <c r="BO401" s="58"/>
      <c r="BP401" s="58"/>
      <c r="BQ401" s="58"/>
      <c r="BR401" s="58"/>
      <c r="BS401" s="58"/>
      <c r="BT401" s="58"/>
      <c r="BU401" s="58"/>
      <c r="XES401" s="6" t="str">
        <f t="shared" si="8"/>
        <v/>
      </c>
    </row>
    <row r="402" spans="1:73 16373:16373" x14ac:dyDescent="0.2">
      <c r="A402" s="58"/>
      <c r="B402" s="57"/>
      <c r="C402" s="57"/>
      <c r="D402" s="57"/>
      <c r="E402" s="57"/>
      <c r="F402" s="58"/>
      <c r="G402" s="58"/>
      <c r="H402" s="58"/>
      <c r="I402" s="58"/>
      <c r="J402" s="58"/>
      <c r="K402" s="58"/>
      <c r="L402" s="58"/>
      <c r="M402" s="58"/>
      <c r="N402" s="58"/>
      <c r="O402" s="58"/>
      <c r="P402" s="58"/>
      <c r="Q402" s="57"/>
      <c r="R402" s="58"/>
      <c r="S402" s="58"/>
      <c r="T402" s="58"/>
      <c r="U402" s="58"/>
      <c r="V402" s="58"/>
      <c r="W402" s="58"/>
      <c r="X402" s="58"/>
      <c r="Y402" s="58"/>
      <c r="Z402" s="57"/>
      <c r="AA402" s="57"/>
      <c r="AB402" s="58"/>
      <c r="AC402" s="58"/>
      <c r="AD402" s="61"/>
      <c r="AE402" s="58"/>
      <c r="AF402" s="58"/>
      <c r="AG402" s="59"/>
      <c r="AH402" s="58"/>
      <c r="AI402" s="58"/>
      <c r="AJ402" s="58"/>
      <c r="AK402" s="63"/>
      <c r="AL402" s="63"/>
      <c r="AM402" s="63"/>
      <c r="AN402" s="63"/>
      <c r="AO402" s="58"/>
      <c r="AP402" s="58"/>
      <c r="AQ402" s="58"/>
      <c r="AR402" s="58"/>
      <c r="AS402" s="58"/>
      <c r="AT402" s="58"/>
      <c r="AU402" s="58"/>
      <c r="AV402" s="58"/>
      <c r="AW402" s="58"/>
      <c r="AX402" s="58"/>
      <c r="AY402" s="58"/>
      <c r="AZ402" s="61"/>
      <c r="BA402" s="58"/>
      <c r="BB402" s="58"/>
      <c r="BC402" s="62"/>
      <c r="BD402" s="58"/>
      <c r="BE402" s="58"/>
      <c r="BF402" s="58"/>
      <c r="BG402" s="58"/>
      <c r="BH402" s="58"/>
      <c r="BI402" s="58"/>
      <c r="BJ402" s="58"/>
      <c r="BK402" s="58"/>
      <c r="BL402" s="58"/>
      <c r="BM402" s="58"/>
      <c r="BN402" s="58"/>
      <c r="BO402" s="58"/>
      <c r="BP402" s="58"/>
      <c r="BQ402" s="58"/>
      <c r="BR402" s="58"/>
      <c r="BS402" s="58"/>
      <c r="BT402" s="58"/>
      <c r="BU402" s="58"/>
      <c r="XES402" s="6" t="str">
        <f t="shared" si="8"/>
        <v/>
      </c>
    </row>
    <row r="403" spans="1:73 16373:16373" x14ac:dyDescent="0.2">
      <c r="A403" s="58"/>
      <c r="B403" s="57"/>
      <c r="C403" s="57"/>
      <c r="D403" s="57"/>
      <c r="E403" s="57"/>
      <c r="F403" s="58"/>
      <c r="G403" s="58"/>
      <c r="H403" s="58"/>
      <c r="I403" s="58"/>
      <c r="J403" s="58"/>
      <c r="K403" s="58"/>
      <c r="L403" s="58"/>
      <c r="M403" s="58"/>
      <c r="N403" s="58"/>
      <c r="O403" s="58"/>
      <c r="P403" s="58"/>
      <c r="Q403" s="57"/>
      <c r="R403" s="58"/>
      <c r="S403" s="58"/>
      <c r="T403" s="58"/>
      <c r="U403" s="58"/>
      <c r="V403" s="58"/>
      <c r="W403" s="58"/>
      <c r="X403" s="58"/>
      <c r="Y403" s="58"/>
      <c r="Z403" s="57"/>
      <c r="AA403" s="57"/>
      <c r="AB403" s="58"/>
      <c r="AC403" s="58"/>
      <c r="AD403" s="61"/>
      <c r="AE403" s="58"/>
      <c r="AF403" s="58"/>
      <c r="AG403" s="59"/>
      <c r="AH403" s="58"/>
      <c r="AI403" s="58"/>
      <c r="AJ403" s="58"/>
      <c r="AK403" s="63"/>
      <c r="AL403" s="63"/>
      <c r="AM403" s="63"/>
      <c r="AN403" s="63"/>
      <c r="AO403" s="58"/>
      <c r="AP403" s="58"/>
      <c r="AQ403" s="58"/>
      <c r="AR403" s="58"/>
      <c r="AS403" s="58"/>
      <c r="AT403" s="58"/>
      <c r="AU403" s="58"/>
      <c r="AV403" s="58"/>
      <c r="AW403" s="58"/>
      <c r="AX403" s="58"/>
      <c r="AY403" s="58"/>
      <c r="AZ403" s="61"/>
      <c r="BA403" s="58"/>
      <c r="BB403" s="58"/>
      <c r="BC403" s="62"/>
      <c r="BD403" s="58"/>
      <c r="BE403" s="58"/>
      <c r="BF403" s="58"/>
      <c r="BG403" s="58"/>
      <c r="BH403" s="58"/>
      <c r="BI403" s="58"/>
      <c r="BJ403" s="58"/>
      <c r="BK403" s="58"/>
      <c r="BL403" s="58"/>
      <c r="BM403" s="58"/>
      <c r="BN403" s="58"/>
      <c r="BO403" s="58"/>
      <c r="BP403" s="58"/>
      <c r="BQ403" s="58"/>
      <c r="BR403" s="58"/>
      <c r="BS403" s="58"/>
      <c r="BT403" s="58"/>
      <c r="BU403" s="58"/>
      <c r="XES403" s="6" t="str">
        <f t="shared" si="8"/>
        <v/>
      </c>
    </row>
    <row r="404" spans="1:73 16373:16373" x14ac:dyDescent="0.2">
      <c r="A404" s="58"/>
      <c r="B404" s="57"/>
      <c r="C404" s="57"/>
      <c r="D404" s="57"/>
      <c r="E404" s="57"/>
      <c r="F404" s="58"/>
      <c r="G404" s="58"/>
      <c r="H404" s="58"/>
      <c r="I404" s="58"/>
      <c r="J404" s="58"/>
      <c r="K404" s="58"/>
      <c r="L404" s="58"/>
      <c r="M404" s="58"/>
      <c r="N404" s="58"/>
      <c r="O404" s="58"/>
      <c r="P404" s="58"/>
      <c r="Q404" s="57"/>
      <c r="R404" s="58"/>
      <c r="S404" s="58"/>
      <c r="T404" s="58"/>
      <c r="U404" s="58"/>
      <c r="V404" s="58"/>
      <c r="W404" s="58"/>
      <c r="X404" s="58"/>
      <c r="Y404" s="58"/>
      <c r="Z404" s="57"/>
      <c r="AA404" s="57"/>
      <c r="AB404" s="58"/>
      <c r="AC404" s="58"/>
      <c r="AD404" s="61"/>
      <c r="AE404" s="58"/>
      <c r="AF404" s="58"/>
      <c r="AG404" s="59"/>
      <c r="AH404" s="58"/>
      <c r="AI404" s="58"/>
      <c r="AJ404" s="58"/>
      <c r="AK404" s="63"/>
      <c r="AL404" s="63"/>
      <c r="AM404" s="63"/>
      <c r="AN404" s="63"/>
      <c r="AO404" s="58"/>
      <c r="AP404" s="58"/>
      <c r="AQ404" s="58"/>
      <c r="AR404" s="58"/>
      <c r="AS404" s="58"/>
      <c r="AT404" s="58"/>
      <c r="AU404" s="58"/>
      <c r="AV404" s="58"/>
      <c r="AW404" s="58"/>
      <c r="AX404" s="58"/>
      <c r="AY404" s="58"/>
      <c r="AZ404" s="61"/>
      <c r="BA404" s="58"/>
      <c r="BB404" s="58"/>
      <c r="BC404" s="62"/>
      <c r="BD404" s="58"/>
      <c r="BE404" s="58"/>
      <c r="BF404" s="58"/>
      <c r="BG404" s="58"/>
      <c r="BH404" s="58"/>
      <c r="BI404" s="58"/>
      <c r="BJ404" s="58"/>
      <c r="BK404" s="58"/>
      <c r="BL404" s="58"/>
      <c r="BM404" s="58"/>
      <c r="BN404" s="58"/>
      <c r="BO404" s="58"/>
      <c r="BP404" s="58"/>
      <c r="BQ404" s="58"/>
      <c r="BR404" s="58"/>
      <c r="BS404" s="58"/>
      <c r="BT404" s="58"/>
      <c r="BU404" s="58"/>
      <c r="XES404" s="6" t="str">
        <f t="shared" si="8"/>
        <v/>
      </c>
    </row>
    <row r="405" spans="1:73 16373:16373" x14ac:dyDescent="0.2">
      <c r="A405" s="58"/>
      <c r="B405" s="57"/>
      <c r="C405" s="57"/>
      <c r="D405" s="57"/>
      <c r="E405" s="57"/>
      <c r="F405" s="58"/>
      <c r="G405" s="58"/>
      <c r="H405" s="58"/>
      <c r="I405" s="58"/>
      <c r="J405" s="58"/>
      <c r="K405" s="58"/>
      <c r="L405" s="58"/>
      <c r="M405" s="58"/>
      <c r="N405" s="58"/>
      <c r="O405" s="58"/>
      <c r="P405" s="58"/>
      <c r="Q405" s="57"/>
      <c r="R405" s="58"/>
      <c r="S405" s="58"/>
      <c r="T405" s="58"/>
      <c r="U405" s="58"/>
      <c r="V405" s="58"/>
      <c r="W405" s="58"/>
      <c r="X405" s="58"/>
      <c r="Y405" s="58"/>
      <c r="Z405" s="57"/>
      <c r="AA405" s="57"/>
      <c r="AB405" s="58"/>
      <c r="AC405" s="58"/>
      <c r="AD405" s="61"/>
      <c r="AE405" s="58"/>
      <c r="AF405" s="58"/>
      <c r="AG405" s="59"/>
      <c r="AH405" s="58"/>
      <c r="AI405" s="58"/>
      <c r="AJ405" s="58"/>
      <c r="AK405" s="63"/>
      <c r="AL405" s="63"/>
      <c r="AM405" s="63"/>
      <c r="AN405" s="63"/>
      <c r="AO405" s="58"/>
      <c r="AP405" s="58"/>
      <c r="AQ405" s="58"/>
      <c r="AR405" s="58"/>
      <c r="AS405" s="58"/>
      <c r="AT405" s="58"/>
      <c r="AU405" s="58"/>
      <c r="AV405" s="58"/>
      <c r="AW405" s="58"/>
      <c r="AX405" s="58"/>
      <c r="AY405" s="58"/>
      <c r="AZ405" s="61"/>
      <c r="BA405" s="58"/>
      <c r="BB405" s="58"/>
      <c r="BC405" s="62"/>
      <c r="BD405" s="58"/>
      <c r="BE405" s="58"/>
      <c r="BF405" s="58"/>
      <c r="BG405" s="58"/>
      <c r="BH405" s="58"/>
      <c r="BI405" s="58"/>
      <c r="BJ405" s="58"/>
      <c r="BK405" s="58"/>
      <c r="BL405" s="58"/>
      <c r="BM405" s="58"/>
      <c r="BN405" s="58"/>
      <c r="BO405" s="58"/>
      <c r="BP405" s="58"/>
      <c r="BQ405" s="58"/>
      <c r="BR405" s="58"/>
      <c r="BS405" s="58"/>
      <c r="BT405" s="58"/>
      <c r="BU405" s="58"/>
      <c r="XES405" s="6" t="str">
        <f t="shared" si="8"/>
        <v/>
      </c>
    </row>
    <row r="406" spans="1:73 16373:16373" x14ac:dyDescent="0.2">
      <c r="A406" s="58"/>
      <c r="B406" s="57"/>
      <c r="C406" s="57"/>
      <c r="D406" s="57"/>
      <c r="E406" s="57"/>
      <c r="F406" s="58"/>
      <c r="G406" s="58"/>
      <c r="H406" s="58"/>
      <c r="I406" s="58"/>
      <c r="J406" s="58"/>
      <c r="K406" s="58"/>
      <c r="L406" s="58"/>
      <c r="M406" s="58"/>
      <c r="N406" s="58"/>
      <c r="O406" s="58"/>
      <c r="P406" s="58"/>
      <c r="Q406" s="57"/>
      <c r="R406" s="58"/>
      <c r="S406" s="58"/>
      <c r="T406" s="58"/>
      <c r="U406" s="58"/>
      <c r="V406" s="58"/>
      <c r="W406" s="58"/>
      <c r="X406" s="58"/>
      <c r="Y406" s="58"/>
      <c r="Z406" s="57"/>
      <c r="AA406" s="57"/>
      <c r="AB406" s="58"/>
      <c r="AC406" s="58"/>
      <c r="AD406" s="61"/>
      <c r="AE406" s="58"/>
      <c r="AF406" s="58"/>
      <c r="AG406" s="59"/>
      <c r="AH406" s="58"/>
      <c r="AI406" s="58"/>
      <c r="AJ406" s="58"/>
      <c r="AK406" s="63"/>
      <c r="AL406" s="63"/>
      <c r="AM406" s="63"/>
      <c r="AN406" s="63"/>
      <c r="AO406" s="58"/>
      <c r="AP406" s="58"/>
      <c r="AQ406" s="58"/>
      <c r="AR406" s="58"/>
      <c r="AS406" s="58"/>
      <c r="AT406" s="58"/>
      <c r="AU406" s="58"/>
      <c r="AV406" s="58"/>
      <c r="AW406" s="58"/>
      <c r="AX406" s="58"/>
      <c r="AY406" s="58"/>
      <c r="AZ406" s="61"/>
      <c r="BA406" s="58"/>
      <c r="BB406" s="58"/>
      <c r="BC406" s="62"/>
      <c r="BD406" s="58"/>
      <c r="BE406" s="58"/>
      <c r="BF406" s="58"/>
      <c r="BG406" s="58"/>
      <c r="BH406" s="58"/>
      <c r="BI406" s="58"/>
      <c r="BJ406" s="58"/>
      <c r="BK406" s="58"/>
      <c r="BL406" s="58"/>
      <c r="BM406" s="58"/>
      <c r="BN406" s="58"/>
      <c r="BO406" s="58"/>
      <c r="BP406" s="58"/>
      <c r="BQ406" s="58"/>
      <c r="BR406" s="58"/>
      <c r="BS406" s="58"/>
      <c r="BT406" s="58"/>
      <c r="BU406" s="58"/>
      <c r="XES406" s="6" t="str">
        <f t="shared" si="8"/>
        <v/>
      </c>
    </row>
    <row r="407" spans="1:73 16373:16373" x14ac:dyDescent="0.2">
      <c r="A407" s="58"/>
      <c r="B407" s="57"/>
      <c r="C407" s="57"/>
      <c r="D407" s="57"/>
      <c r="E407" s="57"/>
      <c r="F407" s="58"/>
      <c r="G407" s="58"/>
      <c r="H407" s="58"/>
      <c r="I407" s="58"/>
      <c r="J407" s="58"/>
      <c r="K407" s="58"/>
      <c r="L407" s="58"/>
      <c r="M407" s="58"/>
      <c r="N407" s="58"/>
      <c r="O407" s="58"/>
      <c r="P407" s="58"/>
      <c r="Q407" s="57"/>
      <c r="R407" s="58"/>
      <c r="S407" s="58"/>
      <c r="T407" s="58"/>
      <c r="U407" s="58"/>
      <c r="V407" s="58"/>
      <c r="W407" s="58"/>
      <c r="X407" s="58"/>
      <c r="Y407" s="58"/>
      <c r="Z407" s="57"/>
      <c r="AA407" s="57"/>
      <c r="AB407" s="58"/>
      <c r="AC407" s="58"/>
      <c r="AD407" s="61"/>
      <c r="AE407" s="58"/>
      <c r="AF407" s="58"/>
      <c r="AG407" s="59"/>
      <c r="AH407" s="58"/>
      <c r="AI407" s="58"/>
      <c r="AJ407" s="58"/>
      <c r="AK407" s="63"/>
      <c r="AL407" s="63"/>
      <c r="AM407" s="63"/>
      <c r="AN407" s="63"/>
      <c r="AO407" s="58"/>
      <c r="AP407" s="58"/>
      <c r="AQ407" s="58"/>
      <c r="AR407" s="58"/>
      <c r="AS407" s="58"/>
      <c r="AT407" s="58"/>
      <c r="AU407" s="58"/>
      <c r="AV407" s="58"/>
      <c r="AW407" s="58"/>
      <c r="AX407" s="58"/>
      <c r="AY407" s="58"/>
      <c r="AZ407" s="61"/>
      <c r="BA407" s="58"/>
      <c r="BB407" s="58"/>
      <c r="BC407" s="62"/>
      <c r="BD407" s="58"/>
      <c r="BE407" s="58"/>
      <c r="BF407" s="58"/>
      <c r="BG407" s="58"/>
      <c r="BH407" s="58"/>
      <c r="BI407" s="58"/>
      <c r="BJ407" s="58"/>
      <c r="BK407" s="58"/>
      <c r="BL407" s="58"/>
      <c r="BM407" s="58"/>
      <c r="BN407" s="58"/>
      <c r="BO407" s="58"/>
      <c r="BP407" s="58"/>
      <c r="BQ407" s="58"/>
      <c r="BR407" s="58"/>
      <c r="BS407" s="58"/>
      <c r="BT407" s="58"/>
      <c r="BU407" s="58"/>
      <c r="XES407" s="6" t="str">
        <f t="shared" si="8"/>
        <v/>
      </c>
    </row>
    <row r="408" spans="1:73 16373:16373" x14ac:dyDescent="0.2">
      <c r="A408" s="58"/>
      <c r="B408" s="57"/>
      <c r="C408" s="57"/>
      <c r="D408" s="57"/>
      <c r="E408" s="57"/>
      <c r="F408" s="58"/>
      <c r="G408" s="58"/>
      <c r="H408" s="58"/>
      <c r="I408" s="58"/>
      <c r="J408" s="58"/>
      <c r="K408" s="58"/>
      <c r="L408" s="58"/>
      <c r="M408" s="58"/>
      <c r="N408" s="58"/>
      <c r="O408" s="58"/>
      <c r="P408" s="58"/>
      <c r="Q408" s="57"/>
      <c r="R408" s="58"/>
      <c r="S408" s="58"/>
      <c r="T408" s="58"/>
      <c r="U408" s="58"/>
      <c r="V408" s="58"/>
      <c r="W408" s="58"/>
      <c r="X408" s="58"/>
      <c r="Y408" s="58"/>
      <c r="Z408" s="57"/>
      <c r="AA408" s="57"/>
      <c r="AB408" s="58"/>
      <c r="AC408" s="58"/>
      <c r="AD408" s="61"/>
      <c r="AE408" s="58"/>
      <c r="AF408" s="58"/>
      <c r="AG408" s="59"/>
      <c r="AH408" s="58"/>
      <c r="AI408" s="58"/>
      <c r="AJ408" s="58"/>
      <c r="AK408" s="63"/>
      <c r="AL408" s="63"/>
      <c r="AM408" s="63"/>
      <c r="AN408" s="63"/>
      <c r="AO408" s="58"/>
      <c r="AP408" s="58"/>
      <c r="AQ408" s="58"/>
      <c r="AR408" s="58"/>
      <c r="AS408" s="58"/>
      <c r="AT408" s="58"/>
      <c r="AU408" s="58"/>
      <c r="AV408" s="58"/>
      <c r="AW408" s="58"/>
      <c r="AX408" s="58"/>
      <c r="AY408" s="58"/>
      <c r="AZ408" s="61"/>
      <c r="BA408" s="58"/>
      <c r="BB408" s="58"/>
      <c r="BC408" s="62"/>
      <c r="BD408" s="58"/>
      <c r="BE408" s="58"/>
      <c r="BF408" s="58"/>
      <c r="BG408" s="58"/>
      <c r="BH408" s="58"/>
      <c r="BI408" s="58"/>
      <c r="BJ408" s="58"/>
      <c r="BK408" s="58"/>
      <c r="BL408" s="58"/>
      <c r="BM408" s="58"/>
      <c r="BN408" s="58"/>
      <c r="BO408" s="58"/>
      <c r="BP408" s="58"/>
      <c r="BQ408" s="58"/>
      <c r="BR408" s="58"/>
      <c r="BS408" s="58"/>
      <c r="BT408" s="58"/>
      <c r="BU408" s="58"/>
      <c r="XES408" s="6" t="str">
        <f t="shared" si="8"/>
        <v/>
      </c>
    </row>
    <row r="409" spans="1:73 16373:16373" x14ac:dyDescent="0.2">
      <c r="A409" s="58"/>
      <c r="B409" s="57"/>
      <c r="C409" s="57"/>
      <c r="D409" s="57"/>
      <c r="E409" s="57"/>
      <c r="F409" s="58"/>
      <c r="G409" s="58"/>
      <c r="H409" s="58"/>
      <c r="I409" s="58"/>
      <c r="J409" s="58"/>
      <c r="K409" s="58"/>
      <c r="L409" s="58"/>
      <c r="M409" s="58"/>
      <c r="N409" s="58"/>
      <c r="O409" s="58"/>
      <c r="P409" s="58"/>
      <c r="Q409" s="57"/>
      <c r="R409" s="58"/>
      <c r="S409" s="58"/>
      <c r="T409" s="58"/>
      <c r="U409" s="58"/>
      <c r="V409" s="58"/>
      <c r="W409" s="58"/>
      <c r="X409" s="58"/>
      <c r="Y409" s="58"/>
      <c r="Z409" s="57"/>
      <c r="AA409" s="57"/>
      <c r="AB409" s="58"/>
      <c r="AC409" s="58"/>
      <c r="AD409" s="61"/>
      <c r="AE409" s="58"/>
      <c r="AF409" s="58"/>
      <c r="AG409" s="59"/>
      <c r="AH409" s="58"/>
      <c r="AI409" s="58"/>
      <c r="AJ409" s="58"/>
      <c r="AK409" s="63"/>
      <c r="AL409" s="63"/>
      <c r="AM409" s="63"/>
      <c r="AN409" s="63"/>
      <c r="AO409" s="58"/>
      <c r="AP409" s="58"/>
      <c r="AQ409" s="58"/>
      <c r="AR409" s="58"/>
      <c r="AS409" s="58"/>
      <c r="AT409" s="58"/>
      <c r="AU409" s="58"/>
      <c r="AV409" s="58"/>
      <c r="AW409" s="58"/>
      <c r="AX409" s="58"/>
      <c r="AY409" s="58"/>
      <c r="AZ409" s="61"/>
      <c r="BA409" s="58"/>
      <c r="BB409" s="58"/>
      <c r="BC409" s="62"/>
      <c r="BD409" s="58"/>
      <c r="BE409" s="58"/>
      <c r="BF409" s="58"/>
      <c r="BG409" s="58"/>
      <c r="BH409" s="58"/>
      <c r="BI409" s="58"/>
      <c r="BJ409" s="58"/>
      <c r="BK409" s="58"/>
      <c r="BL409" s="58"/>
      <c r="BM409" s="58"/>
      <c r="BN409" s="58"/>
      <c r="BO409" s="58"/>
      <c r="BP409" s="58"/>
      <c r="BQ409" s="58"/>
      <c r="BR409" s="58"/>
      <c r="BS409" s="58"/>
      <c r="BT409" s="58"/>
      <c r="BU409" s="58"/>
      <c r="XES409" s="6" t="str">
        <f t="shared" si="8"/>
        <v/>
      </c>
    </row>
    <row r="410" spans="1:73 16373:16373" x14ac:dyDescent="0.2">
      <c r="A410" s="58"/>
      <c r="B410" s="57"/>
      <c r="C410" s="57"/>
      <c r="D410" s="57"/>
      <c r="E410" s="57"/>
      <c r="F410" s="58"/>
      <c r="G410" s="58"/>
      <c r="H410" s="58"/>
      <c r="I410" s="58"/>
      <c r="J410" s="58"/>
      <c r="K410" s="58"/>
      <c r="L410" s="58"/>
      <c r="M410" s="58"/>
      <c r="N410" s="58"/>
      <c r="O410" s="58"/>
      <c r="P410" s="58"/>
      <c r="Q410" s="57"/>
      <c r="R410" s="58"/>
      <c r="S410" s="58"/>
      <c r="T410" s="58"/>
      <c r="U410" s="58"/>
      <c r="V410" s="58"/>
      <c r="W410" s="58"/>
      <c r="X410" s="58"/>
      <c r="Y410" s="58"/>
      <c r="Z410" s="57"/>
      <c r="AA410" s="57"/>
      <c r="AB410" s="58"/>
      <c r="AC410" s="58"/>
      <c r="AD410" s="61"/>
      <c r="AE410" s="58"/>
      <c r="AF410" s="58"/>
      <c r="AG410" s="59"/>
      <c r="AH410" s="58"/>
      <c r="AI410" s="58"/>
      <c r="AJ410" s="58"/>
      <c r="AK410" s="63"/>
      <c r="AL410" s="63"/>
      <c r="AM410" s="63"/>
      <c r="AN410" s="63"/>
      <c r="AO410" s="58"/>
      <c r="AP410" s="58"/>
      <c r="AQ410" s="58"/>
      <c r="AR410" s="58"/>
      <c r="AS410" s="58"/>
      <c r="AT410" s="58"/>
      <c r="AU410" s="58"/>
      <c r="AV410" s="58"/>
      <c r="AW410" s="58"/>
      <c r="AX410" s="58"/>
      <c r="AY410" s="58"/>
      <c r="AZ410" s="61"/>
      <c r="BA410" s="58"/>
      <c r="BB410" s="58"/>
      <c r="BC410" s="62"/>
      <c r="BD410" s="58"/>
      <c r="BE410" s="58"/>
      <c r="BF410" s="58"/>
      <c r="BG410" s="58"/>
      <c r="BH410" s="58"/>
      <c r="BI410" s="58"/>
      <c r="BJ410" s="58"/>
      <c r="BK410" s="58"/>
      <c r="BL410" s="58"/>
      <c r="BM410" s="58"/>
      <c r="BN410" s="58"/>
      <c r="BO410" s="58"/>
      <c r="BP410" s="58"/>
      <c r="BQ410" s="58"/>
      <c r="BR410" s="58"/>
      <c r="BS410" s="58"/>
      <c r="BT410" s="58"/>
      <c r="BU410" s="58"/>
      <c r="XES410" s="6" t="str">
        <f t="shared" si="8"/>
        <v/>
      </c>
    </row>
    <row r="411" spans="1:73 16373:16373" x14ac:dyDescent="0.2">
      <c r="A411" s="58"/>
      <c r="B411" s="57"/>
      <c r="C411" s="57"/>
      <c r="D411" s="57"/>
      <c r="E411" s="57"/>
      <c r="F411" s="58"/>
      <c r="G411" s="58"/>
      <c r="H411" s="58"/>
      <c r="I411" s="58"/>
      <c r="J411" s="58"/>
      <c r="K411" s="58"/>
      <c r="L411" s="58"/>
      <c r="M411" s="58"/>
      <c r="N411" s="58"/>
      <c r="O411" s="58"/>
      <c r="P411" s="58"/>
      <c r="Q411" s="57"/>
      <c r="R411" s="58"/>
      <c r="S411" s="58"/>
      <c r="T411" s="58"/>
      <c r="U411" s="58"/>
      <c r="V411" s="58"/>
      <c r="W411" s="58"/>
      <c r="X411" s="58"/>
      <c r="Y411" s="58"/>
      <c r="Z411" s="57"/>
      <c r="AA411" s="57"/>
      <c r="AB411" s="58"/>
      <c r="AC411" s="58"/>
      <c r="AD411" s="61"/>
      <c r="AE411" s="58"/>
      <c r="AF411" s="58"/>
      <c r="AG411" s="59"/>
      <c r="AH411" s="58"/>
      <c r="AI411" s="58"/>
      <c r="AJ411" s="58"/>
      <c r="AK411" s="63"/>
      <c r="AL411" s="63"/>
      <c r="AM411" s="63"/>
      <c r="AN411" s="63"/>
      <c r="AO411" s="58"/>
      <c r="AP411" s="58"/>
      <c r="AQ411" s="58"/>
      <c r="AR411" s="58"/>
      <c r="AS411" s="58"/>
      <c r="AT411" s="58"/>
      <c r="AU411" s="58"/>
      <c r="AV411" s="58"/>
      <c r="AW411" s="58"/>
      <c r="AX411" s="58"/>
      <c r="AY411" s="58"/>
      <c r="AZ411" s="61"/>
      <c r="BA411" s="58"/>
      <c r="BB411" s="58"/>
      <c r="BC411" s="62"/>
      <c r="BD411" s="58"/>
      <c r="BE411" s="58"/>
      <c r="BF411" s="58"/>
      <c r="BG411" s="58"/>
      <c r="BH411" s="58"/>
      <c r="BI411" s="58"/>
      <c r="BJ411" s="58"/>
      <c r="BK411" s="58"/>
      <c r="BL411" s="58"/>
      <c r="BM411" s="58"/>
      <c r="BN411" s="58"/>
      <c r="BO411" s="58"/>
      <c r="BP411" s="58"/>
      <c r="BQ411" s="58"/>
      <c r="BR411" s="58"/>
      <c r="BS411" s="58"/>
      <c r="BT411" s="58"/>
      <c r="BU411" s="58"/>
      <c r="XES411" s="6" t="str">
        <f t="shared" si="8"/>
        <v/>
      </c>
    </row>
    <row r="412" spans="1:73 16373:16373" x14ac:dyDescent="0.2">
      <c r="A412" s="58"/>
      <c r="B412" s="57"/>
      <c r="C412" s="57"/>
      <c r="D412" s="57"/>
      <c r="E412" s="57"/>
      <c r="F412" s="58"/>
      <c r="G412" s="58"/>
      <c r="H412" s="58"/>
      <c r="I412" s="58"/>
      <c r="J412" s="58"/>
      <c r="K412" s="58"/>
      <c r="L412" s="58"/>
      <c r="M412" s="58"/>
      <c r="N412" s="58"/>
      <c r="O412" s="58"/>
      <c r="P412" s="58"/>
      <c r="Q412" s="57"/>
      <c r="R412" s="58"/>
      <c r="S412" s="58"/>
      <c r="T412" s="58"/>
      <c r="U412" s="58"/>
      <c r="V412" s="58"/>
      <c r="W412" s="58"/>
      <c r="X412" s="58"/>
      <c r="Y412" s="58"/>
      <c r="Z412" s="57"/>
      <c r="AA412" s="57"/>
      <c r="AB412" s="58"/>
      <c r="AC412" s="58"/>
      <c r="AD412" s="61"/>
      <c r="AE412" s="58"/>
      <c r="AF412" s="58"/>
      <c r="AG412" s="59"/>
      <c r="AH412" s="58"/>
      <c r="AI412" s="58"/>
      <c r="AJ412" s="58"/>
      <c r="AK412" s="63"/>
      <c r="AL412" s="63"/>
      <c r="AM412" s="63"/>
      <c r="AN412" s="63"/>
      <c r="AO412" s="58"/>
      <c r="AP412" s="58"/>
      <c r="AQ412" s="58"/>
      <c r="AR412" s="58"/>
      <c r="AS412" s="58"/>
      <c r="AT412" s="58"/>
      <c r="AU412" s="58"/>
      <c r="AV412" s="58"/>
      <c r="AW412" s="58"/>
      <c r="AX412" s="58"/>
      <c r="AY412" s="58"/>
      <c r="AZ412" s="61"/>
      <c r="BA412" s="58"/>
      <c r="BB412" s="58"/>
      <c r="BC412" s="62"/>
      <c r="BD412" s="58"/>
      <c r="BE412" s="58"/>
      <c r="BF412" s="58"/>
      <c r="BG412" s="58"/>
      <c r="BH412" s="58"/>
      <c r="BI412" s="58"/>
      <c r="BJ412" s="58"/>
      <c r="BK412" s="58"/>
      <c r="BL412" s="58"/>
      <c r="BM412" s="58"/>
      <c r="BN412" s="58"/>
      <c r="BO412" s="58"/>
      <c r="BP412" s="58"/>
      <c r="BQ412" s="58"/>
      <c r="BR412" s="58"/>
      <c r="BS412" s="58"/>
      <c r="BT412" s="58"/>
      <c r="BU412" s="58"/>
      <c r="XES412" s="6" t="str">
        <f t="shared" si="8"/>
        <v/>
      </c>
    </row>
    <row r="413" spans="1:73 16373:16373" x14ac:dyDescent="0.2">
      <c r="A413" s="58"/>
      <c r="B413" s="57"/>
      <c r="C413" s="57"/>
      <c r="D413" s="57"/>
      <c r="E413" s="57"/>
      <c r="F413" s="58"/>
      <c r="G413" s="58"/>
      <c r="H413" s="58"/>
      <c r="I413" s="58"/>
      <c r="J413" s="58"/>
      <c r="K413" s="58"/>
      <c r="L413" s="58"/>
      <c r="M413" s="58"/>
      <c r="N413" s="58"/>
      <c r="O413" s="58"/>
      <c r="P413" s="58"/>
      <c r="Q413" s="57"/>
      <c r="R413" s="58"/>
      <c r="S413" s="58"/>
      <c r="T413" s="58"/>
      <c r="U413" s="58"/>
      <c r="V413" s="58"/>
      <c r="W413" s="58"/>
      <c r="X413" s="58"/>
      <c r="Y413" s="58"/>
      <c r="Z413" s="57"/>
      <c r="AA413" s="57"/>
      <c r="AB413" s="58"/>
      <c r="AC413" s="58"/>
      <c r="AD413" s="61"/>
      <c r="AE413" s="58"/>
      <c r="AF413" s="58"/>
      <c r="AG413" s="59"/>
      <c r="AH413" s="58"/>
      <c r="AI413" s="58"/>
      <c r="AJ413" s="58"/>
      <c r="AK413" s="63"/>
      <c r="AL413" s="63"/>
      <c r="AM413" s="63"/>
      <c r="AN413" s="63"/>
      <c r="AO413" s="58"/>
      <c r="AP413" s="58"/>
      <c r="AQ413" s="58"/>
      <c r="AR413" s="58"/>
      <c r="AS413" s="58"/>
      <c r="AT413" s="58"/>
      <c r="AU413" s="58"/>
      <c r="AV413" s="58"/>
      <c r="AW413" s="58"/>
      <c r="AX413" s="58"/>
      <c r="AY413" s="58"/>
      <c r="AZ413" s="61"/>
      <c r="BA413" s="58"/>
      <c r="BB413" s="58"/>
      <c r="BC413" s="62"/>
      <c r="BD413" s="58"/>
      <c r="BE413" s="58"/>
      <c r="BF413" s="58"/>
      <c r="BG413" s="58"/>
      <c r="BH413" s="58"/>
      <c r="BI413" s="58"/>
      <c r="BJ413" s="58"/>
      <c r="BK413" s="58"/>
      <c r="BL413" s="58"/>
      <c r="BM413" s="58"/>
      <c r="BN413" s="58"/>
      <c r="BO413" s="58"/>
      <c r="BP413" s="58"/>
      <c r="BQ413" s="58"/>
      <c r="BR413" s="58"/>
      <c r="BS413" s="58"/>
      <c r="BT413" s="58"/>
      <c r="BU413" s="58"/>
      <c r="XES413" s="6" t="str">
        <f t="shared" si="8"/>
        <v/>
      </c>
    </row>
    <row r="414" spans="1:73 16373:16373" x14ac:dyDescent="0.2">
      <c r="A414" s="58"/>
      <c r="B414" s="57"/>
      <c r="C414" s="57"/>
      <c r="D414" s="57"/>
      <c r="E414" s="57"/>
      <c r="F414" s="58"/>
      <c r="G414" s="58"/>
      <c r="H414" s="58"/>
      <c r="I414" s="58"/>
      <c r="J414" s="58"/>
      <c r="K414" s="58"/>
      <c r="L414" s="58"/>
      <c r="M414" s="58"/>
      <c r="N414" s="58"/>
      <c r="O414" s="58"/>
      <c r="P414" s="58"/>
      <c r="Q414" s="57"/>
      <c r="R414" s="58"/>
      <c r="S414" s="58"/>
      <c r="T414" s="58"/>
      <c r="U414" s="58"/>
      <c r="V414" s="58"/>
      <c r="W414" s="58"/>
      <c r="X414" s="58"/>
      <c r="Y414" s="58"/>
      <c r="Z414" s="57"/>
      <c r="AA414" s="57"/>
      <c r="AB414" s="58"/>
      <c r="AC414" s="58"/>
      <c r="AD414" s="61"/>
      <c r="AE414" s="58"/>
      <c r="AF414" s="58"/>
      <c r="AG414" s="59"/>
      <c r="AH414" s="58"/>
      <c r="AI414" s="58"/>
      <c r="AJ414" s="58"/>
      <c r="AK414" s="63"/>
      <c r="AL414" s="63"/>
      <c r="AM414" s="63"/>
      <c r="AN414" s="63"/>
      <c r="AO414" s="58"/>
      <c r="AP414" s="58"/>
      <c r="AQ414" s="58"/>
      <c r="AR414" s="58"/>
      <c r="AS414" s="58"/>
      <c r="AT414" s="58"/>
      <c r="AU414" s="58"/>
      <c r="AV414" s="58"/>
      <c r="AW414" s="58"/>
      <c r="AX414" s="58"/>
      <c r="AY414" s="58"/>
      <c r="AZ414" s="61"/>
      <c r="BA414" s="58"/>
      <c r="BB414" s="58"/>
      <c r="BC414" s="62"/>
      <c r="BD414" s="58"/>
      <c r="BE414" s="58"/>
      <c r="BF414" s="58"/>
      <c r="BG414" s="58"/>
      <c r="BH414" s="58"/>
      <c r="BI414" s="58"/>
      <c r="BJ414" s="58"/>
      <c r="BK414" s="58"/>
      <c r="BL414" s="58"/>
      <c r="BM414" s="58"/>
      <c r="BN414" s="58"/>
      <c r="BO414" s="58"/>
      <c r="BP414" s="58"/>
      <c r="BQ414" s="58"/>
      <c r="BR414" s="58"/>
      <c r="BS414" s="58"/>
      <c r="BT414" s="58"/>
      <c r="BU414" s="58"/>
      <c r="XES414" s="6" t="str">
        <f t="shared" si="8"/>
        <v/>
      </c>
    </row>
    <row r="415" spans="1:73 16373:16373" x14ac:dyDescent="0.2">
      <c r="A415" s="58"/>
      <c r="B415" s="57"/>
      <c r="C415" s="57"/>
      <c r="D415" s="57"/>
      <c r="E415" s="57"/>
      <c r="F415" s="58"/>
      <c r="G415" s="58"/>
      <c r="H415" s="58"/>
      <c r="I415" s="58"/>
      <c r="J415" s="58"/>
      <c r="K415" s="58"/>
      <c r="L415" s="58"/>
      <c r="M415" s="58"/>
      <c r="N415" s="58"/>
      <c r="O415" s="58"/>
      <c r="P415" s="58"/>
      <c r="Q415" s="57"/>
      <c r="R415" s="58"/>
      <c r="S415" s="58"/>
      <c r="T415" s="58"/>
      <c r="U415" s="58"/>
      <c r="V415" s="58"/>
      <c r="W415" s="58"/>
      <c r="X415" s="58"/>
      <c r="Y415" s="58"/>
      <c r="Z415" s="57"/>
      <c r="AA415" s="57"/>
      <c r="AB415" s="58"/>
      <c r="AC415" s="58"/>
      <c r="AD415" s="61"/>
      <c r="AE415" s="58"/>
      <c r="AF415" s="58"/>
      <c r="AG415" s="59"/>
      <c r="AH415" s="58"/>
      <c r="AI415" s="58"/>
      <c r="AJ415" s="58"/>
      <c r="AK415" s="63"/>
      <c r="AL415" s="63"/>
      <c r="AM415" s="63"/>
      <c r="AN415" s="63"/>
      <c r="AO415" s="58"/>
      <c r="AP415" s="58"/>
      <c r="AQ415" s="58"/>
      <c r="AR415" s="58"/>
      <c r="AS415" s="58"/>
      <c r="AT415" s="58"/>
      <c r="AU415" s="58"/>
      <c r="AV415" s="58"/>
      <c r="AW415" s="58"/>
      <c r="AX415" s="58"/>
      <c r="AY415" s="58"/>
      <c r="AZ415" s="61"/>
      <c r="BA415" s="58"/>
      <c r="BB415" s="58"/>
      <c r="BC415" s="62"/>
      <c r="BD415" s="58"/>
      <c r="BE415" s="58"/>
      <c r="BF415" s="58"/>
      <c r="BG415" s="58"/>
      <c r="BH415" s="58"/>
      <c r="BI415" s="58"/>
      <c r="BJ415" s="58"/>
      <c r="BK415" s="58"/>
      <c r="BL415" s="58"/>
      <c r="BM415" s="58"/>
      <c r="BN415" s="58"/>
      <c r="BO415" s="58"/>
      <c r="BP415" s="58"/>
      <c r="BQ415" s="58"/>
      <c r="BR415" s="58"/>
      <c r="BS415" s="58"/>
      <c r="BT415" s="58"/>
      <c r="BU415" s="58"/>
      <c r="XES415" s="6" t="str">
        <f t="shared" si="8"/>
        <v/>
      </c>
    </row>
    <row r="416" spans="1:73 16373:16373" x14ac:dyDescent="0.2">
      <c r="A416" s="58"/>
      <c r="B416" s="57"/>
      <c r="C416" s="57"/>
      <c r="D416" s="57"/>
      <c r="E416" s="57"/>
      <c r="F416" s="58"/>
      <c r="G416" s="58"/>
      <c r="H416" s="58"/>
      <c r="I416" s="58"/>
      <c r="J416" s="58"/>
      <c r="K416" s="58"/>
      <c r="L416" s="58"/>
      <c r="M416" s="58"/>
      <c r="N416" s="58"/>
      <c r="O416" s="58"/>
      <c r="P416" s="58"/>
      <c r="Q416" s="57"/>
      <c r="R416" s="58"/>
      <c r="S416" s="58"/>
      <c r="T416" s="58"/>
      <c r="U416" s="58"/>
      <c r="V416" s="58"/>
      <c r="W416" s="58"/>
      <c r="X416" s="58"/>
      <c r="Y416" s="58"/>
      <c r="Z416" s="57"/>
      <c r="AA416" s="57"/>
      <c r="AB416" s="58"/>
      <c r="AC416" s="58"/>
      <c r="AD416" s="61"/>
      <c r="AE416" s="58"/>
      <c r="AF416" s="58"/>
      <c r="AG416" s="59"/>
      <c r="AH416" s="58"/>
      <c r="AI416" s="58"/>
      <c r="AJ416" s="58"/>
      <c r="AK416" s="63"/>
      <c r="AL416" s="63"/>
      <c r="AM416" s="63"/>
      <c r="AN416" s="63"/>
      <c r="AO416" s="58"/>
      <c r="AP416" s="58"/>
      <c r="AQ416" s="58"/>
      <c r="AR416" s="58"/>
      <c r="AS416" s="58"/>
      <c r="AT416" s="58"/>
      <c r="AU416" s="58"/>
      <c r="AV416" s="58"/>
      <c r="AW416" s="58"/>
      <c r="AX416" s="58"/>
      <c r="AY416" s="58"/>
      <c r="AZ416" s="61"/>
      <c r="BA416" s="58"/>
      <c r="BB416" s="58"/>
      <c r="BC416" s="62"/>
      <c r="BD416" s="58"/>
      <c r="BE416" s="58"/>
      <c r="BF416" s="58"/>
      <c r="BG416" s="58"/>
      <c r="BH416" s="58"/>
      <c r="BI416" s="58"/>
      <c r="BJ416" s="58"/>
      <c r="BK416" s="58"/>
      <c r="BL416" s="58"/>
      <c r="BM416" s="58"/>
      <c r="BN416" s="58"/>
      <c r="BO416" s="58"/>
      <c r="BP416" s="58"/>
      <c r="BQ416" s="58"/>
      <c r="BR416" s="58"/>
      <c r="BS416" s="58"/>
      <c r="BT416" s="58"/>
      <c r="BU416" s="58"/>
      <c r="XES416" s="6" t="str">
        <f t="shared" si="8"/>
        <v/>
      </c>
    </row>
    <row r="417" spans="1:73 16373:16373" x14ac:dyDescent="0.2">
      <c r="A417" s="58"/>
      <c r="B417" s="57"/>
      <c r="C417" s="57"/>
      <c r="D417" s="57"/>
      <c r="E417" s="57"/>
      <c r="F417" s="58"/>
      <c r="G417" s="58"/>
      <c r="H417" s="58"/>
      <c r="I417" s="58"/>
      <c r="J417" s="58"/>
      <c r="K417" s="58"/>
      <c r="L417" s="58"/>
      <c r="M417" s="58"/>
      <c r="N417" s="58"/>
      <c r="O417" s="58"/>
      <c r="P417" s="58"/>
      <c r="Q417" s="57"/>
      <c r="R417" s="58"/>
      <c r="S417" s="58"/>
      <c r="T417" s="58"/>
      <c r="U417" s="58"/>
      <c r="V417" s="58"/>
      <c r="W417" s="58"/>
      <c r="X417" s="58"/>
      <c r="Y417" s="58"/>
      <c r="Z417" s="57"/>
      <c r="AA417" s="57"/>
      <c r="AB417" s="58"/>
      <c r="AC417" s="58"/>
      <c r="AD417" s="61"/>
      <c r="AE417" s="58"/>
      <c r="AF417" s="58"/>
      <c r="AG417" s="59"/>
      <c r="AH417" s="58"/>
      <c r="AI417" s="58"/>
      <c r="AJ417" s="58"/>
      <c r="AK417" s="63"/>
      <c r="AL417" s="63"/>
      <c r="AM417" s="63"/>
      <c r="AN417" s="63"/>
      <c r="AO417" s="58"/>
      <c r="AP417" s="58"/>
      <c r="AQ417" s="58"/>
      <c r="AR417" s="58"/>
      <c r="AS417" s="58"/>
      <c r="AT417" s="58"/>
      <c r="AU417" s="58"/>
      <c r="AV417" s="58"/>
      <c r="AW417" s="58"/>
      <c r="AX417" s="58"/>
      <c r="AY417" s="58"/>
      <c r="AZ417" s="61"/>
      <c r="BA417" s="58"/>
      <c r="BB417" s="58"/>
      <c r="BC417" s="62"/>
      <c r="BD417" s="58"/>
      <c r="BE417" s="58"/>
      <c r="BF417" s="58"/>
      <c r="BG417" s="58"/>
      <c r="BH417" s="58"/>
      <c r="BI417" s="58"/>
      <c r="BJ417" s="58"/>
      <c r="BK417" s="58"/>
      <c r="BL417" s="58"/>
      <c r="BM417" s="58"/>
      <c r="BN417" s="58"/>
      <c r="BO417" s="58"/>
      <c r="BP417" s="58"/>
      <c r="BQ417" s="58"/>
      <c r="BR417" s="58"/>
      <c r="BS417" s="58"/>
      <c r="BT417" s="58"/>
      <c r="BU417" s="58"/>
      <c r="XES417" s="6" t="str">
        <f t="shared" si="8"/>
        <v/>
      </c>
    </row>
    <row r="418" spans="1:73 16373:16373" x14ac:dyDescent="0.2">
      <c r="A418" s="58"/>
      <c r="B418" s="57"/>
      <c r="C418" s="57"/>
      <c r="D418" s="57"/>
      <c r="E418" s="57"/>
      <c r="F418" s="58"/>
      <c r="G418" s="58"/>
      <c r="H418" s="58"/>
      <c r="I418" s="58"/>
      <c r="J418" s="58"/>
      <c r="K418" s="58"/>
      <c r="L418" s="58"/>
      <c r="M418" s="58"/>
      <c r="N418" s="58"/>
      <c r="O418" s="58"/>
      <c r="P418" s="58"/>
      <c r="Q418" s="57"/>
      <c r="R418" s="58"/>
      <c r="S418" s="58"/>
      <c r="T418" s="58"/>
      <c r="U418" s="58"/>
      <c r="V418" s="58"/>
      <c r="W418" s="58"/>
      <c r="X418" s="58"/>
      <c r="Y418" s="58"/>
      <c r="Z418" s="57"/>
      <c r="AA418" s="57"/>
      <c r="AB418" s="58"/>
      <c r="AC418" s="58"/>
      <c r="AD418" s="61"/>
      <c r="AE418" s="58"/>
      <c r="AF418" s="58"/>
      <c r="AG418" s="59"/>
      <c r="AH418" s="58"/>
      <c r="AI418" s="58"/>
      <c r="AJ418" s="58"/>
      <c r="AK418" s="63"/>
      <c r="AL418" s="63"/>
      <c r="AM418" s="63"/>
      <c r="AN418" s="63"/>
      <c r="AO418" s="58"/>
      <c r="AP418" s="58"/>
      <c r="AQ418" s="58"/>
      <c r="AR418" s="58"/>
      <c r="AS418" s="58"/>
      <c r="AT418" s="58"/>
      <c r="AU418" s="58"/>
      <c r="AV418" s="58"/>
      <c r="AW418" s="58"/>
      <c r="AX418" s="58"/>
      <c r="AY418" s="58"/>
      <c r="AZ418" s="61"/>
      <c r="BA418" s="58"/>
      <c r="BB418" s="58"/>
      <c r="BC418" s="62"/>
      <c r="BD418" s="58"/>
      <c r="BE418" s="58"/>
      <c r="BF418" s="58"/>
      <c r="BG418" s="58"/>
      <c r="BH418" s="58"/>
      <c r="BI418" s="58"/>
      <c r="BJ418" s="58"/>
      <c r="BK418" s="58"/>
      <c r="BL418" s="58"/>
      <c r="BM418" s="58"/>
      <c r="BN418" s="58"/>
      <c r="BO418" s="58"/>
      <c r="BP418" s="58"/>
      <c r="BQ418" s="58"/>
      <c r="BR418" s="58"/>
      <c r="BS418" s="58"/>
      <c r="BT418" s="58"/>
      <c r="BU418" s="58"/>
      <c r="XES418" s="6" t="str">
        <f t="shared" ref="XES418:XES481" si="9">(IF(RIGHT(SUBSTITUTE(SUBSTITUTE(SUBSTITUTE(SUBSTITUTE(SUBSTITUTE(SUBSTITUTE(SUBSTITUTE(SUBSTITUTE(SUBSTITUTE(D418," ","_"),"/","_"),"&amp;","_"),"(","_"),")","_"),",","_"),"-","_"),".","_"),"'","_"))="_",LEFT(SUBSTITUTE(SUBSTITUTE(SUBSTITUTE(SUBSTITUTE(SUBSTITUTE(SUBSTITUTE(SUBSTITUTE(SUBSTITUTE(SUBSTITUTE(D418," ","_"),"/","_"),"&amp;","_"),"(","_"),")","_"),",","_"),"-","_"),".","_"),"'","_"),LEN(SUBSTITUTE(SUBSTITUTE(SUBSTITUTE(SUBSTITUTE(SUBSTITUTE(SUBSTITUTE(SUBSTITUTE(SUBSTITUTE(SUBSTITUTE(D418," ","_"),"/","_"),"&amp;","_"),"(","_"),")","_"),",","_"),"-","_"),".","_"),"'","_"))-1),SUBSTITUTE(SUBSTITUTE(SUBSTITUTE(SUBSTITUTE(SUBSTITUTE(SUBSTITUTE(SUBSTITUTE(SUBSTITUTE(SUBSTITUTE(D418," ","_"),"/","_"),"&amp;","_"),"(","_"),")","_"),",","_"),"-","_"),".","_"),"'","_")))</f>
        <v/>
      </c>
    </row>
    <row r="419" spans="1:73 16373:16373" x14ac:dyDescent="0.2">
      <c r="A419" s="58"/>
      <c r="B419" s="57"/>
      <c r="C419" s="57"/>
      <c r="D419" s="57"/>
      <c r="E419" s="57"/>
      <c r="F419" s="58"/>
      <c r="G419" s="58"/>
      <c r="H419" s="58"/>
      <c r="I419" s="58"/>
      <c r="J419" s="58"/>
      <c r="K419" s="58"/>
      <c r="L419" s="58"/>
      <c r="M419" s="58"/>
      <c r="N419" s="58"/>
      <c r="O419" s="58"/>
      <c r="P419" s="58"/>
      <c r="Q419" s="57"/>
      <c r="R419" s="58"/>
      <c r="S419" s="58"/>
      <c r="T419" s="58"/>
      <c r="U419" s="58"/>
      <c r="V419" s="58"/>
      <c r="W419" s="58"/>
      <c r="X419" s="58"/>
      <c r="Y419" s="58"/>
      <c r="Z419" s="57"/>
      <c r="AA419" s="57"/>
      <c r="AB419" s="58"/>
      <c r="AC419" s="58"/>
      <c r="AD419" s="61"/>
      <c r="AE419" s="58"/>
      <c r="AF419" s="58"/>
      <c r="AG419" s="59"/>
      <c r="AH419" s="58"/>
      <c r="AI419" s="58"/>
      <c r="AJ419" s="58"/>
      <c r="AK419" s="63"/>
      <c r="AL419" s="63"/>
      <c r="AM419" s="63"/>
      <c r="AN419" s="63"/>
      <c r="AO419" s="58"/>
      <c r="AP419" s="58"/>
      <c r="AQ419" s="58"/>
      <c r="AR419" s="58"/>
      <c r="AS419" s="58"/>
      <c r="AT419" s="58"/>
      <c r="AU419" s="58"/>
      <c r="AV419" s="58"/>
      <c r="AW419" s="58"/>
      <c r="AX419" s="58"/>
      <c r="AY419" s="58"/>
      <c r="AZ419" s="61"/>
      <c r="BA419" s="58"/>
      <c r="BB419" s="58"/>
      <c r="BC419" s="62"/>
      <c r="BD419" s="58"/>
      <c r="BE419" s="58"/>
      <c r="BF419" s="58"/>
      <c r="BG419" s="58"/>
      <c r="BH419" s="58"/>
      <c r="BI419" s="58"/>
      <c r="BJ419" s="58"/>
      <c r="BK419" s="58"/>
      <c r="BL419" s="58"/>
      <c r="BM419" s="58"/>
      <c r="BN419" s="58"/>
      <c r="BO419" s="58"/>
      <c r="BP419" s="58"/>
      <c r="BQ419" s="58"/>
      <c r="BR419" s="58"/>
      <c r="BS419" s="58"/>
      <c r="BT419" s="58"/>
      <c r="BU419" s="58"/>
      <c r="XES419" s="6" t="str">
        <f t="shared" si="9"/>
        <v/>
      </c>
    </row>
    <row r="420" spans="1:73 16373:16373" x14ac:dyDescent="0.2">
      <c r="A420" s="58"/>
      <c r="B420" s="57"/>
      <c r="C420" s="57"/>
      <c r="D420" s="57"/>
      <c r="E420" s="57"/>
      <c r="F420" s="58"/>
      <c r="G420" s="58"/>
      <c r="H420" s="58"/>
      <c r="I420" s="58"/>
      <c r="J420" s="58"/>
      <c r="K420" s="58"/>
      <c r="L420" s="58"/>
      <c r="M420" s="58"/>
      <c r="N420" s="58"/>
      <c r="O420" s="58"/>
      <c r="P420" s="58"/>
      <c r="Q420" s="57"/>
      <c r="R420" s="58"/>
      <c r="S420" s="58"/>
      <c r="T420" s="58"/>
      <c r="U420" s="58"/>
      <c r="V420" s="58"/>
      <c r="W420" s="58"/>
      <c r="X420" s="58"/>
      <c r="Y420" s="58"/>
      <c r="Z420" s="57"/>
      <c r="AA420" s="57"/>
      <c r="AB420" s="58"/>
      <c r="AC420" s="58"/>
      <c r="AD420" s="61"/>
      <c r="AE420" s="58"/>
      <c r="AF420" s="58"/>
      <c r="AG420" s="59"/>
      <c r="AH420" s="58"/>
      <c r="AI420" s="58"/>
      <c r="AJ420" s="58"/>
      <c r="AK420" s="63"/>
      <c r="AL420" s="63"/>
      <c r="AM420" s="63"/>
      <c r="AN420" s="63"/>
      <c r="AO420" s="58"/>
      <c r="AP420" s="58"/>
      <c r="AQ420" s="58"/>
      <c r="AR420" s="58"/>
      <c r="AS420" s="58"/>
      <c r="AT420" s="58"/>
      <c r="AU420" s="58"/>
      <c r="AV420" s="58"/>
      <c r="AW420" s="58"/>
      <c r="AX420" s="58"/>
      <c r="AY420" s="58"/>
      <c r="AZ420" s="61"/>
      <c r="BA420" s="58"/>
      <c r="BB420" s="58"/>
      <c r="BC420" s="62"/>
      <c r="BD420" s="58"/>
      <c r="BE420" s="58"/>
      <c r="BF420" s="58"/>
      <c r="BG420" s="58"/>
      <c r="BH420" s="58"/>
      <c r="BI420" s="58"/>
      <c r="BJ420" s="58"/>
      <c r="BK420" s="58"/>
      <c r="BL420" s="58"/>
      <c r="BM420" s="58"/>
      <c r="BN420" s="58"/>
      <c r="BO420" s="58"/>
      <c r="BP420" s="58"/>
      <c r="BQ420" s="58"/>
      <c r="BR420" s="58"/>
      <c r="BS420" s="58"/>
      <c r="BT420" s="58"/>
      <c r="BU420" s="58"/>
      <c r="XES420" s="6" t="str">
        <f t="shared" si="9"/>
        <v/>
      </c>
    </row>
    <row r="421" spans="1:73 16373:16373" x14ac:dyDescent="0.2">
      <c r="A421" s="58"/>
      <c r="B421" s="57"/>
      <c r="C421" s="57"/>
      <c r="D421" s="57"/>
      <c r="E421" s="57"/>
      <c r="F421" s="58"/>
      <c r="G421" s="58"/>
      <c r="H421" s="58"/>
      <c r="I421" s="58"/>
      <c r="J421" s="58"/>
      <c r="K421" s="58"/>
      <c r="L421" s="58"/>
      <c r="M421" s="58"/>
      <c r="N421" s="58"/>
      <c r="O421" s="58"/>
      <c r="P421" s="58"/>
      <c r="Q421" s="57"/>
      <c r="R421" s="58"/>
      <c r="S421" s="58"/>
      <c r="T421" s="58"/>
      <c r="U421" s="58"/>
      <c r="V421" s="58"/>
      <c r="W421" s="58"/>
      <c r="X421" s="58"/>
      <c r="Y421" s="58"/>
      <c r="Z421" s="57"/>
      <c r="AA421" s="57"/>
      <c r="AB421" s="58"/>
      <c r="AC421" s="58"/>
      <c r="AD421" s="61"/>
      <c r="AE421" s="58"/>
      <c r="AF421" s="58"/>
      <c r="AG421" s="59"/>
      <c r="AH421" s="58"/>
      <c r="AI421" s="58"/>
      <c r="AJ421" s="58"/>
      <c r="AK421" s="63"/>
      <c r="AL421" s="63"/>
      <c r="AM421" s="63"/>
      <c r="AN421" s="63"/>
      <c r="AO421" s="58"/>
      <c r="AP421" s="58"/>
      <c r="AQ421" s="58"/>
      <c r="AR421" s="58"/>
      <c r="AS421" s="58"/>
      <c r="AT421" s="58"/>
      <c r="AU421" s="58"/>
      <c r="AV421" s="58"/>
      <c r="AW421" s="58"/>
      <c r="AX421" s="58"/>
      <c r="AY421" s="58"/>
      <c r="AZ421" s="61"/>
      <c r="BA421" s="58"/>
      <c r="BB421" s="58"/>
      <c r="BC421" s="62"/>
      <c r="BD421" s="58"/>
      <c r="BE421" s="58"/>
      <c r="BF421" s="58"/>
      <c r="BG421" s="58"/>
      <c r="BH421" s="58"/>
      <c r="BI421" s="58"/>
      <c r="BJ421" s="58"/>
      <c r="BK421" s="58"/>
      <c r="BL421" s="58"/>
      <c r="BM421" s="58"/>
      <c r="BN421" s="58"/>
      <c r="BO421" s="58"/>
      <c r="BP421" s="58"/>
      <c r="BQ421" s="58"/>
      <c r="BR421" s="58"/>
      <c r="BS421" s="58"/>
      <c r="BT421" s="58"/>
      <c r="BU421" s="58"/>
      <c r="XES421" s="6" t="str">
        <f t="shared" si="9"/>
        <v/>
      </c>
    </row>
    <row r="422" spans="1:73 16373:16373" x14ac:dyDescent="0.2">
      <c r="A422" s="58"/>
      <c r="B422" s="57"/>
      <c r="C422" s="57"/>
      <c r="D422" s="57"/>
      <c r="E422" s="57"/>
      <c r="F422" s="58"/>
      <c r="G422" s="58"/>
      <c r="H422" s="58"/>
      <c r="I422" s="58"/>
      <c r="J422" s="58"/>
      <c r="K422" s="58"/>
      <c r="L422" s="58"/>
      <c r="M422" s="58"/>
      <c r="N422" s="58"/>
      <c r="O422" s="58"/>
      <c r="P422" s="58"/>
      <c r="Q422" s="57"/>
      <c r="R422" s="58"/>
      <c r="S422" s="58"/>
      <c r="T422" s="58"/>
      <c r="U422" s="58"/>
      <c r="V422" s="58"/>
      <c r="W422" s="58"/>
      <c r="X422" s="58"/>
      <c r="Y422" s="58"/>
      <c r="Z422" s="57"/>
      <c r="AA422" s="57"/>
      <c r="AB422" s="58"/>
      <c r="AC422" s="58"/>
      <c r="AD422" s="61"/>
      <c r="AE422" s="58"/>
      <c r="AF422" s="58"/>
      <c r="AG422" s="59"/>
      <c r="AH422" s="58"/>
      <c r="AI422" s="58"/>
      <c r="AJ422" s="58"/>
      <c r="AK422" s="63"/>
      <c r="AL422" s="63"/>
      <c r="AM422" s="63"/>
      <c r="AN422" s="63"/>
      <c r="AO422" s="58"/>
      <c r="AP422" s="58"/>
      <c r="AQ422" s="58"/>
      <c r="AR422" s="58"/>
      <c r="AS422" s="58"/>
      <c r="AT422" s="58"/>
      <c r="AU422" s="58"/>
      <c r="AV422" s="58"/>
      <c r="AW422" s="58"/>
      <c r="AX422" s="58"/>
      <c r="AY422" s="58"/>
      <c r="AZ422" s="61"/>
      <c r="BA422" s="58"/>
      <c r="BB422" s="58"/>
      <c r="BC422" s="62"/>
      <c r="BD422" s="58"/>
      <c r="BE422" s="58"/>
      <c r="BF422" s="58"/>
      <c r="BG422" s="58"/>
      <c r="BH422" s="58"/>
      <c r="BI422" s="58"/>
      <c r="BJ422" s="58"/>
      <c r="BK422" s="58"/>
      <c r="BL422" s="58"/>
      <c r="BM422" s="58"/>
      <c r="BN422" s="58"/>
      <c r="BO422" s="58"/>
      <c r="BP422" s="58"/>
      <c r="BQ422" s="58"/>
      <c r="BR422" s="58"/>
      <c r="BS422" s="58"/>
      <c r="BT422" s="58"/>
      <c r="BU422" s="58"/>
      <c r="XES422" s="6" t="str">
        <f t="shared" si="9"/>
        <v/>
      </c>
    </row>
    <row r="423" spans="1:73 16373:16373" x14ac:dyDescent="0.2">
      <c r="A423" s="58"/>
      <c r="B423" s="57"/>
      <c r="C423" s="57"/>
      <c r="D423" s="57"/>
      <c r="E423" s="57"/>
      <c r="F423" s="58"/>
      <c r="G423" s="58"/>
      <c r="H423" s="58"/>
      <c r="I423" s="58"/>
      <c r="J423" s="58"/>
      <c r="K423" s="58"/>
      <c r="L423" s="58"/>
      <c r="M423" s="58"/>
      <c r="N423" s="58"/>
      <c r="O423" s="58"/>
      <c r="P423" s="58"/>
      <c r="Q423" s="57"/>
      <c r="R423" s="58"/>
      <c r="S423" s="58"/>
      <c r="T423" s="58"/>
      <c r="U423" s="58"/>
      <c r="V423" s="58"/>
      <c r="W423" s="58"/>
      <c r="X423" s="58"/>
      <c r="Y423" s="58"/>
      <c r="Z423" s="57"/>
      <c r="AA423" s="57"/>
      <c r="AB423" s="58"/>
      <c r="AC423" s="58"/>
      <c r="AD423" s="61"/>
      <c r="AE423" s="58"/>
      <c r="AF423" s="58"/>
      <c r="AG423" s="59"/>
      <c r="AH423" s="58"/>
      <c r="AI423" s="58"/>
      <c r="AJ423" s="58"/>
      <c r="AK423" s="63"/>
      <c r="AL423" s="63"/>
      <c r="AM423" s="63"/>
      <c r="AN423" s="63"/>
      <c r="AO423" s="58"/>
      <c r="AP423" s="58"/>
      <c r="AQ423" s="58"/>
      <c r="AR423" s="58"/>
      <c r="AS423" s="58"/>
      <c r="AT423" s="58"/>
      <c r="AU423" s="58"/>
      <c r="AV423" s="58"/>
      <c r="AW423" s="58"/>
      <c r="AX423" s="58"/>
      <c r="AY423" s="58"/>
      <c r="AZ423" s="61"/>
      <c r="BA423" s="58"/>
      <c r="BB423" s="58"/>
      <c r="BC423" s="62"/>
      <c r="BD423" s="58"/>
      <c r="BE423" s="58"/>
      <c r="BF423" s="58"/>
      <c r="BG423" s="58"/>
      <c r="BH423" s="58"/>
      <c r="BI423" s="58"/>
      <c r="BJ423" s="58"/>
      <c r="BK423" s="58"/>
      <c r="BL423" s="58"/>
      <c r="BM423" s="58"/>
      <c r="BN423" s="58"/>
      <c r="BO423" s="58"/>
      <c r="BP423" s="58"/>
      <c r="BQ423" s="58"/>
      <c r="BR423" s="58"/>
      <c r="BS423" s="58"/>
      <c r="BT423" s="58"/>
      <c r="BU423" s="58"/>
      <c r="XES423" s="6" t="str">
        <f t="shared" si="9"/>
        <v/>
      </c>
    </row>
    <row r="424" spans="1:73 16373:16373" x14ac:dyDescent="0.2">
      <c r="A424" s="58"/>
      <c r="B424" s="57"/>
      <c r="C424" s="57"/>
      <c r="D424" s="57"/>
      <c r="E424" s="57"/>
      <c r="F424" s="58"/>
      <c r="G424" s="58"/>
      <c r="H424" s="58"/>
      <c r="I424" s="58"/>
      <c r="J424" s="58"/>
      <c r="K424" s="58"/>
      <c r="L424" s="58"/>
      <c r="M424" s="58"/>
      <c r="N424" s="58"/>
      <c r="O424" s="58"/>
      <c r="P424" s="58"/>
      <c r="Q424" s="57"/>
      <c r="R424" s="58"/>
      <c r="S424" s="58"/>
      <c r="T424" s="58"/>
      <c r="U424" s="58"/>
      <c r="V424" s="58"/>
      <c r="W424" s="58"/>
      <c r="X424" s="58"/>
      <c r="Y424" s="58"/>
      <c r="Z424" s="57"/>
      <c r="AA424" s="57"/>
      <c r="AB424" s="58"/>
      <c r="AC424" s="58"/>
      <c r="AD424" s="61"/>
      <c r="AE424" s="58"/>
      <c r="AF424" s="58"/>
      <c r="AG424" s="59"/>
      <c r="AH424" s="58"/>
      <c r="AI424" s="58"/>
      <c r="AJ424" s="58"/>
      <c r="AK424" s="63"/>
      <c r="AL424" s="63"/>
      <c r="AM424" s="63"/>
      <c r="AN424" s="63"/>
      <c r="AO424" s="58"/>
      <c r="AP424" s="58"/>
      <c r="AQ424" s="58"/>
      <c r="AR424" s="58"/>
      <c r="AS424" s="58"/>
      <c r="AT424" s="58"/>
      <c r="AU424" s="58"/>
      <c r="AV424" s="58"/>
      <c r="AW424" s="58"/>
      <c r="AX424" s="58"/>
      <c r="AY424" s="58"/>
      <c r="AZ424" s="61"/>
      <c r="BA424" s="58"/>
      <c r="BB424" s="58"/>
      <c r="BC424" s="62"/>
      <c r="BD424" s="58"/>
      <c r="BE424" s="58"/>
      <c r="BF424" s="58"/>
      <c r="BG424" s="58"/>
      <c r="BH424" s="58"/>
      <c r="BI424" s="58"/>
      <c r="BJ424" s="58"/>
      <c r="BK424" s="58"/>
      <c r="BL424" s="58"/>
      <c r="BM424" s="58"/>
      <c r="BN424" s="58"/>
      <c r="BO424" s="58"/>
      <c r="BP424" s="58"/>
      <c r="BQ424" s="58"/>
      <c r="BR424" s="58"/>
      <c r="BS424" s="58"/>
      <c r="BT424" s="58"/>
      <c r="BU424" s="58"/>
      <c r="XES424" s="6" t="str">
        <f t="shared" si="9"/>
        <v/>
      </c>
    </row>
    <row r="425" spans="1:73 16373:16373" x14ac:dyDescent="0.2">
      <c r="A425" s="58"/>
      <c r="B425" s="57"/>
      <c r="C425" s="57"/>
      <c r="D425" s="57"/>
      <c r="E425" s="57"/>
      <c r="F425" s="58"/>
      <c r="G425" s="58"/>
      <c r="H425" s="58"/>
      <c r="I425" s="58"/>
      <c r="J425" s="58"/>
      <c r="K425" s="58"/>
      <c r="L425" s="58"/>
      <c r="M425" s="58"/>
      <c r="N425" s="58"/>
      <c r="O425" s="58"/>
      <c r="P425" s="58"/>
      <c r="Q425" s="57"/>
      <c r="R425" s="58"/>
      <c r="S425" s="58"/>
      <c r="T425" s="58"/>
      <c r="U425" s="58"/>
      <c r="V425" s="58"/>
      <c r="W425" s="58"/>
      <c r="X425" s="58"/>
      <c r="Y425" s="58"/>
      <c r="Z425" s="57"/>
      <c r="AA425" s="57"/>
      <c r="AB425" s="58"/>
      <c r="AC425" s="58"/>
      <c r="AD425" s="61"/>
      <c r="AE425" s="58"/>
      <c r="AF425" s="58"/>
      <c r="AG425" s="59"/>
      <c r="AH425" s="58"/>
      <c r="AI425" s="58"/>
      <c r="AJ425" s="58"/>
      <c r="AK425" s="63"/>
      <c r="AL425" s="63"/>
      <c r="AM425" s="63"/>
      <c r="AN425" s="63"/>
      <c r="AO425" s="58"/>
      <c r="AP425" s="58"/>
      <c r="AQ425" s="58"/>
      <c r="AR425" s="58"/>
      <c r="AS425" s="58"/>
      <c r="AT425" s="58"/>
      <c r="AU425" s="58"/>
      <c r="AV425" s="58"/>
      <c r="AW425" s="58"/>
      <c r="AX425" s="58"/>
      <c r="AY425" s="58"/>
      <c r="AZ425" s="61"/>
      <c r="BA425" s="58"/>
      <c r="BB425" s="58"/>
      <c r="BC425" s="62"/>
      <c r="BD425" s="58"/>
      <c r="BE425" s="58"/>
      <c r="BF425" s="58"/>
      <c r="BG425" s="58"/>
      <c r="BH425" s="58"/>
      <c r="BI425" s="58"/>
      <c r="BJ425" s="58"/>
      <c r="BK425" s="58"/>
      <c r="BL425" s="58"/>
      <c r="BM425" s="58"/>
      <c r="BN425" s="58"/>
      <c r="BO425" s="58"/>
      <c r="BP425" s="58"/>
      <c r="BQ425" s="58"/>
      <c r="BR425" s="58"/>
      <c r="BS425" s="58"/>
      <c r="BT425" s="58"/>
      <c r="BU425" s="58"/>
      <c r="XES425" s="6" t="str">
        <f t="shared" si="9"/>
        <v/>
      </c>
    </row>
    <row r="426" spans="1:73 16373:16373" x14ac:dyDescent="0.2">
      <c r="A426" s="58"/>
      <c r="B426" s="57"/>
      <c r="C426" s="57"/>
      <c r="D426" s="57"/>
      <c r="E426" s="57"/>
      <c r="F426" s="58"/>
      <c r="G426" s="58"/>
      <c r="H426" s="58"/>
      <c r="I426" s="58"/>
      <c r="J426" s="58"/>
      <c r="K426" s="58"/>
      <c r="L426" s="58"/>
      <c r="M426" s="58"/>
      <c r="N426" s="58"/>
      <c r="O426" s="58"/>
      <c r="P426" s="58"/>
      <c r="Q426" s="57"/>
      <c r="R426" s="58"/>
      <c r="S426" s="58"/>
      <c r="T426" s="58"/>
      <c r="U426" s="58"/>
      <c r="V426" s="58"/>
      <c r="W426" s="58"/>
      <c r="X426" s="58"/>
      <c r="Y426" s="58"/>
      <c r="Z426" s="57"/>
      <c r="AA426" s="57"/>
      <c r="AB426" s="58"/>
      <c r="AC426" s="58"/>
      <c r="AD426" s="61"/>
      <c r="AE426" s="58"/>
      <c r="AF426" s="58"/>
      <c r="AG426" s="59"/>
      <c r="AH426" s="58"/>
      <c r="AI426" s="58"/>
      <c r="AJ426" s="58"/>
      <c r="AK426" s="63"/>
      <c r="AL426" s="63"/>
      <c r="AM426" s="63"/>
      <c r="AN426" s="63"/>
      <c r="AO426" s="58"/>
      <c r="AP426" s="58"/>
      <c r="AQ426" s="58"/>
      <c r="AR426" s="58"/>
      <c r="AS426" s="58"/>
      <c r="AT426" s="58"/>
      <c r="AU426" s="58"/>
      <c r="AV426" s="58"/>
      <c r="AW426" s="58"/>
      <c r="AX426" s="58"/>
      <c r="AY426" s="58"/>
      <c r="AZ426" s="61"/>
      <c r="BA426" s="58"/>
      <c r="BB426" s="58"/>
      <c r="BC426" s="62"/>
      <c r="BD426" s="58"/>
      <c r="BE426" s="58"/>
      <c r="BF426" s="58"/>
      <c r="BG426" s="58"/>
      <c r="BH426" s="58"/>
      <c r="BI426" s="58"/>
      <c r="BJ426" s="58"/>
      <c r="BK426" s="58"/>
      <c r="BL426" s="58"/>
      <c r="BM426" s="58"/>
      <c r="BN426" s="58"/>
      <c r="BO426" s="58"/>
      <c r="BP426" s="58"/>
      <c r="BQ426" s="58"/>
      <c r="BR426" s="58"/>
      <c r="BS426" s="58"/>
      <c r="BT426" s="58"/>
      <c r="BU426" s="58"/>
      <c r="XES426" s="6" t="str">
        <f t="shared" si="9"/>
        <v/>
      </c>
    </row>
    <row r="427" spans="1:73 16373:16373" x14ac:dyDescent="0.2">
      <c r="A427" s="58"/>
      <c r="B427" s="57"/>
      <c r="C427" s="57"/>
      <c r="D427" s="57"/>
      <c r="E427" s="57"/>
      <c r="F427" s="58"/>
      <c r="G427" s="58"/>
      <c r="H427" s="58"/>
      <c r="I427" s="58"/>
      <c r="J427" s="58"/>
      <c r="K427" s="58"/>
      <c r="L427" s="58"/>
      <c r="M427" s="58"/>
      <c r="N427" s="58"/>
      <c r="O427" s="58"/>
      <c r="P427" s="58"/>
      <c r="Q427" s="57"/>
      <c r="R427" s="58"/>
      <c r="S427" s="58"/>
      <c r="T427" s="58"/>
      <c r="U427" s="58"/>
      <c r="V427" s="58"/>
      <c r="W427" s="58"/>
      <c r="X427" s="58"/>
      <c r="Y427" s="58"/>
      <c r="Z427" s="57"/>
      <c r="AA427" s="57"/>
      <c r="AB427" s="58"/>
      <c r="AC427" s="58"/>
      <c r="AD427" s="61"/>
      <c r="AE427" s="58"/>
      <c r="AF427" s="58"/>
      <c r="AG427" s="59"/>
      <c r="AH427" s="58"/>
      <c r="AI427" s="58"/>
      <c r="AJ427" s="58"/>
      <c r="AK427" s="63"/>
      <c r="AL427" s="63"/>
      <c r="AM427" s="63"/>
      <c r="AN427" s="63"/>
      <c r="AO427" s="58"/>
      <c r="AP427" s="58"/>
      <c r="AQ427" s="58"/>
      <c r="AR427" s="58"/>
      <c r="AS427" s="58"/>
      <c r="AT427" s="58"/>
      <c r="AU427" s="58"/>
      <c r="AV427" s="58"/>
      <c r="AW427" s="58"/>
      <c r="AX427" s="58"/>
      <c r="AY427" s="58"/>
      <c r="AZ427" s="61"/>
      <c r="BA427" s="58"/>
      <c r="BB427" s="58"/>
      <c r="BC427" s="62"/>
      <c r="BD427" s="58"/>
      <c r="BE427" s="58"/>
      <c r="BF427" s="58"/>
      <c r="BG427" s="58"/>
      <c r="BH427" s="58"/>
      <c r="BI427" s="58"/>
      <c r="BJ427" s="58"/>
      <c r="BK427" s="58"/>
      <c r="BL427" s="58"/>
      <c r="BM427" s="58"/>
      <c r="BN427" s="58"/>
      <c r="BO427" s="58"/>
      <c r="BP427" s="58"/>
      <c r="BQ427" s="58"/>
      <c r="BR427" s="58"/>
      <c r="BS427" s="58"/>
      <c r="BT427" s="58"/>
      <c r="BU427" s="58"/>
      <c r="XES427" s="6" t="str">
        <f t="shared" si="9"/>
        <v/>
      </c>
    </row>
    <row r="428" spans="1:73 16373:16373" x14ac:dyDescent="0.2">
      <c r="A428" s="58"/>
      <c r="B428" s="57"/>
      <c r="C428" s="57"/>
      <c r="D428" s="57"/>
      <c r="E428" s="57"/>
      <c r="F428" s="58"/>
      <c r="G428" s="58"/>
      <c r="H428" s="58"/>
      <c r="I428" s="58"/>
      <c r="J428" s="58"/>
      <c r="K428" s="58"/>
      <c r="L428" s="58"/>
      <c r="M428" s="58"/>
      <c r="N428" s="58"/>
      <c r="O428" s="58"/>
      <c r="P428" s="58"/>
      <c r="Q428" s="57"/>
      <c r="R428" s="58"/>
      <c r="S428" s="58"/>
      <c r="T428" s="58"/>
      <c r="U428" s="58"/>
      <c r="V428" s="58"/>
      <c r="W428" s="58"/>
      <c r="X428" s="58"/>
      <c r="Y428" s="58"/>
      <c r="Z428" s="57"/>
      <c r="AA428" s="57"/>
      <c r="AB428" s="58"/>
      <c r="AC428" s="58"/>
      <c r="AD428" s="61"/>
      <c r="AE428" s="58"/>
      <c r="AF428" s="58"/>
      <c r="AG428" s="59"/>
      <c r="AH428" s="58"/>
      <c r="AI428" s="58"/>
      <c r="AJ428" s="58"/>
      <c r="AK428" s="63"/>
      <c r="AL428" s="63"/>
      <c r="AM428" s="63"/>
      <c r="AN428" s="63"/>
      <c r="AO428" s="58"/>
      <c r="AP428" s="58"/>
      <c r="AQ428" s="58"/>
      <c r="AR428" s="58"/>
      <c r="AS428" s="58"/>
      <c r="AT428" s="58"/>
      <c r="AU428" s="58"/>
      <c r="AV428" s="58"/>
      <c r="AW428" s="58"/>
      <c r="AX428" s="58"/>
      <c r="AY428" s="58"/>
      <c r="AZ428" s="61"/>
      <c r="BA428" s="58"/>
      <c r="BB428" s="58"/>
      <c r="BC428" s="62"/>
      <c r="BD428" s="58"/>
      <c r="BE428" s="58"/>
      <c r="BF428" s="58"/>
      <c r="BG428" s="58"/>
      <c r="BH428" s="58"/>
      <c r="BI428" s="58"/>
      <c r="BJ428" s="58"/>
      <c r="BK428" s="58"/>
      <c r="BL428" s="58"/>
      <c r="BM428" s="58"/>
      <c r="BN428" s="58"/>
      <c r="BO428" s="58"/>
      <c r="BP428" s="58"/>
      <c r="BQ428" s="58"/>
      <c r="BR428" s="58"/>
      <c r="BS428" s="58"/>
      <c r="BT428" s="58"/>
      <c r="BU428" s="58"/>
      <c r="XES428" s="6" t="str">
        <f t="shared" si="9"/>
        <v/>
      </c>
    </row>
    <row r="429" spans="1:73 16373:16373" x14ac:dyDescent="0.2">
      <c r="A429" s="58"/>
      <c r="B429" s="57"/>
      <c r="C429" s="57"/>
      <c r="D429" s="57"/>
      <c r="E429" s="57"/>
      <c r="F429" s="58"/>
      <c r="G429" s="58"/>
      <c r="H429" s="58"/>
      <c r="I429" s="58"/>
      <c r="J429" s="58"/>
      <c r="K429" s="58"/>
      <c r="L429" s="58"/>
      <c r="M429" s="58"/>
      <c r="N429" s="58"/>
      <c r="O429" s="58"/>
      <c r="P429" s="58"/>
      <c r="Q429" s="57"/>
      <c r="R429" s="58"/>
      <c r="S429" s="58"/>
      <c r="T429" s="58"/>
      <c r="U429" s="58"/>
      <c r="V429" s="58"/>
      <c r="W429" s="58"/>
      <c r="X429" s="58"/>
      <c r="Y429" s="58"/>
      <c r="Z429" s="57"/>
      <c r="AA429" s="57"/>
      <c r="AB429" s="58"/>
      <c r="AC429" s="58"/>
      <c r="AD429" s="61"/>
      <c r="AE429" s="58"/>
      <c r="AF429" s="58"/>
      <c r="AG429" s="59"/>
      <c r="AH429" s="58"/>
      <c r="AI429" s="58"/>
      <c r="AJ429" s="58"/>
      <c r="AK429" s="63"/>
      <c r="AL429" s="63"/>
      <c r="AM429" s="63"/>
      <c r="AN429" s="63"/>
      <c r="AO429" s="58"/>
      <c r="AP429" s="58"/>
      <c r="AQ429" s="58"/>
      <c r="AR429" s="58"/>
      <c r="AS429" s="58"/>
      <c r="AT429" s="58"/>
      <c r="AU429" s="58"/>
      <c r="AV429" s="58"/>
      <c r="AW429" s="58"/>
      <c r="AX429" s="58"/>
      <c r="AY429" s="58"/>
      <c r="AZ429" s="61"/>
      <c r="BA429" s="58"/>
      <c r="BB429" s="58"/>
      <c r="BC429" s="62"/>
      <c r="BD429" s="58"/>
      <c r="BE429" s="58"/>
      <c r="BF429" s="58"/>
      <c r="BG429" s="58"/>
      <c r="BH429" s="58"/>
      <c r="BI429" s="58"/>
      <c r="BJ429" s="58"/>
      <c r="BK429" s="58"/>
      <c r="BL429" s="58"/>
      <c r="BM429" s="58"/>
      <c r="BN429" s="58"/>
      <c r="BO429" s="58"/>
      <c r="BP429" s="58"/>
      <c r="BQ429" s="58"/>
      <c r="BR429" s="58"/>
      <c r="BS429" s="58"/>
      <c r="BT429" s="58"/>
      <c r="BU429" s="58"/>
      <c r="XES429" s="6" t="str">
        <f t="shared" si="9"/>
        <v/>
      </c>
    </row>
    <row r="430" spans="1:73 16373:16373" x14ac:dyDescent="0.2">
      <c r="A430" s="58"/>
      <c r="B430" s="57"/>
      <c r="C430" s="57"/>
      <c r="D430" s="57"/>
      <c r="E430" s="57"/>
      <c r="F430" s="58"/>
      <c r="G430" s="58"/>
      <c r="H430" s="58"/>
      <c r="I430" s="58"/>
      <c r="J430" s="58"/>
      <c r="K430" s="58"/>
      <c r="L430" s="58"/>
      <c r="M430" s="58"/>
      <c r="N430" s="58"/>
      <c r="O430" s="58"/>
      <c r="P430" s="58"/>
      <c r="Q430" s="57"/>
      <c r="R430" s="58"/>
      <c r="S430" s="58"/>
      <c r="T430" s="58"/>
      <c r="U430" s="58"/>
      <c r="V430" s="58"/>
      <c r="W430" s="58"/>
      <c r="X430" s="58"/>
      <c r="Y430" s="58"/>
      <c r="Z430" s="57"/>
      <c r="AA430" s="57"/>
      <c r="AB430" s="58"/>
      <c r="AC430" s="58"/>
      <c r="AD430" s="61"/>
      <c r="AE430" s="58"/>
      <c r="AF430" s="58"/>
      <c r="AG430" s="59"/>
      <c r="AH430" s="58"/>
      <c r="AI430" s="58"/>
      <c r="AJ430" s="58"/>
      <c r="AK430" s="63"/>
      <c r="AL430" s="63"/>
      <c r="AM430" s="63"/>
      <c r="AN430" s="63"/>
      <c r="AO430" s="58"/>
      <c r="AP430" s="58"/>
      <c r="AQ430" s="58"/>
      <c r="AR430" s="58"/>
      <c r="AS430" s="58"/>
      <c r="AT430" s="58"/>
      <c r="AU430" s="58"/>
      <c r="AV430" s="58"/>
      <c r="AW430" s="58"/>
      <c r="AX430" s="58"/>
      <c r="AY430" s="58"/>
      <c r="AZ430" s="61"/>
      <c r="BA430" s="58"/>
      <c r="BB430" s="58"/>
      <c r="BC430" s="62"/>
      <c r="BD430" s="58"/>
      <c r="BE430" s="58"/>
      <c r="BF430" s="58"/>
      <c r="BG430" s="58"/>
      <c r="BH430" s="58"/>
      <c r="BI430" s="58"/>
      <c r="BJ430" s="58"/>
      <c r="BK430" s="58"/>
      <c r="BL430" s="58"/>
      <c r="BM430" s="58"/>
      <c r="BN430" s="58"/>
      <c r="BO430" s="58"/>
      <c r="BP430" s="58"/>
      <c r="BQ430" s="58"/>
      <c r="BR430" s="58"/>
      <c r="BS430" s="58"/>
      <c r="BT430" s="58"/>
      <c r="BU430" s="58"/>
      <c r="XES430" s="6" t="str">
        <f t="shared" si="9"/>
        <v/>
      </c>
    </row>
    <row r="431" spans="1:73 16373:16373" x14ac:dyDescent="0.2">
      <c r="A431" s="58"/>
      <c r="B431" s="57"/>
      <c r="C431" s="57"/>
      <c r="D431" s="57"/>
      <c r="E431" s="57"/>
      <c r="F431" s="58"/>
      <c r="G431" s="58"/>
      <c r="H431" s="58"/>
      <c r="I431" s="58"/>
      <c r="J431" s="58"/>
      <c r="K431" s="58"/>
      <c r="L431" s="58"/>
      <c r="M431" s="58"/>
      <c r="N431" s="58"/>
      <c r="O431" s="58"/>
      <c r="P431" s="58"/>
      <c r="Q431" s="57"/>
      <c r="R431" s="58"/>
      <c r="S431" s="58"/>
      <c r="T431" s="58"/>
      <c r="U431" s="58"/>
      <c r="V431" s="58"/>
      <c r="W431" s="58"/>
      <c r="X431" s="58"/>
      <c r="Y431" s="58"/>
      <c r="Z431" s="57"/>
      <c r="AA431" s="57"/>
      <c r="AB431" s="58"/>
      <c r="AC431" s="58"/>
      <c r="AD431" s="61"/>
      <c r="AE431" s="58"/>
      <c r="AF431" s="58"/>
      <c r="AG431" s="59"/>
      <c r="AH431" s="58"/>
      <c r="AI431" s="58"/>
      <c r="AJ431" s="58"/>
      <c r="AK431" s="63"/>
      <c r="AL431" s="63"/>
      <c r="AM431" s="63"/>
      <c r="AN431" s="63"/>
      <c r="AO431" s="58"/>
      <c r="AP431" s="58"/>
      <c r="AQ431" s="58"/>
      <c r="AR431" s="58"/>
      <c r="AS431" s="58"/>
      <c r="AT431" s="58"/>
      <c r="AU431" s="58"/>
      <c r="AV431" s="58"/>
      <c r="AW431" s="58"/>
      <c r="AX431" s="58"/>
      <c r="AY431" s="58"/>
      <c r="AZ431" s="61"/>
      <c r="BA431" s="58"/>
      <c r="BB431" s="58"/>
      <c r="BC431" s="62"/>
      <c r="BD431" s="58"/>
      <c r="BE431" s="58"/>
      <c r="BF431" s="58"/>
      <c r="BG431" s="58"/>
      <c r="BH431" s="58"/>
      <c r="BI431" s="58"/>
      <c r="BJ431" s="58"/>
      <c r="BK431" s="58"/>
      <c r="BL431" s="58"/>
      <c r="BM431" s="58"/>
      <c r="BN431" s="58"/>
      <c r="BO431" s="58"/>
      <c r="BP431" s="58"/>
      <c r="BQ431" s="58"/>
      <c r="BR431" s="58"/>
      <c r="BS431" s="58"/>
      <c r="BT431" s="58"/>
      <c r="BU431" s="58"/>
      <c r="XES431" s="6" t="str">
        <f t="shared" si="9"/>
        <v/>
      </c>
    </row>
    <row r="432" spans="1:73 16373:16373" x14ac:dyDescent="0.2">
      <c r="A432" s="58"/>
      <c r="B432" s="57"/>
      <c r="C432" s="57"/>
      <c r="D432" s="57"/>
      <c r="E432" s="57"/>
      <c r="F432" s="58"/>
      <c r="G432" s="58"/>
      <c r="H432" s="58"/>
      <c r="I432" s="58"/>
      <c r="J432" s="58"/>
      <c r="K432" s="58"/>
      <c r="L432" s="58"/>
      <c r="M432" s="58"/>
      <c r="N432" s="58"/>
      <c r="O432" s="58"/>
      <c r="P432" s="58"/>
      <c r="Q432" s="57"/>
      <c r="R432" s="58"/>
      <c r="S432" s="58"/>
      <c r="T432" s="58"/>
      <c r="U432" s="58"/>
      <c r="V432" s="58"/>
      <c r="W432" s="58"/>
      <c r="X432" s="58"/>
      <c r="Y432" s="58"/>
      <c r="Z432" s="57"/>
      <c r="AA432" s="57"/>
      <c r="AB432" s="58"/>
      <c r="AC432" s="58"/>
      <c r="AD432" s="61"/>
      <c r="AE432" s="58"/>
      <c r="AF432" s="58"/>
      <c r="AG432" s="59"/>
      <c r="AH432" s="58"/>
      <c r="AI432" s="58"/>
      <c r="AJ432" s="58"/>
      <c r="AK432" s="63"/>
      <c r="AL432" s="63"/>
      <c r="AM432" s="63"/>
      <c r="AN432" s="63"/>
      <c r="AO432" s="58"/>
      <c r="AP432" s="58"/>
      <c r="AQ432" s="58"/>
      <c r="AR432" s="58"/>
      <c r="AS432" s="58"/>
      <c r="AT432" s="58"/>
      <c r="AU432" s="58"/>
      <c r="AV432" s="58"/>
      <c r="AW432" s="58"/>
      <c r="AX432" s="58"/>
      <c r="AY432" s="58"/>
      <c r="AZ432" s="61"/>
      <c r="BA432" s="58"/>
      <c r="BB432" s="58"/>
      <c r="BC432" s="62"/>
      <c r="BD432" s="58"/>
      <c r="BE432" s="58"/>
      <c r="BF432" s="58"/>
      <c r="BG432" s="58"/>
      <c r="BH432" s="58"/>
      <c r="BI432" s="58"/>
      <c r="BJ432" s="58"/>
      <c r="BK432" s="58"/>
      <c r="BL432" s="58"/>
      <c r="BM432" s="58"/>
      <c r="BN432" s="58"/>
      <c r="BO432" s="58"/>
      <c r="BP432" s="58"/>
      <c r="BQ432" s="58"/>
      <c r="BR432" s="58"/>
      <c r="BS432" s="58"/>
      <c r="BT432" s="58"/>
      <c r="BU432" s="58"/>
      <c r="XES432" s="6" t="str">
        <f t="shared" si="9"/>
        <v/>
      </c>
    </row>
    <row r="433" spans="1:73 16373:16373" x14ac:dyDescent="0.2">
      <c r="A433" s="58"/>
      <c r="B433" s="57"/>
      <c r="C433" s="57"/>
      <c r="D433" s="57"/>
      <c r="E433" s="57"/>
      <c r="F433" s="58"/>
      <c r="G433" s="58"/>
      <c r="H433" s="58"/>
      <c r="I433" s="58"/>
      <c r="J433" s="58"/>
      <c r="K433" s="58"/>
      <c r="L433" s="58"/>
      <c r="M433" s="58"/>
      <c r="N433" s="58"/>
      <c r="O433" s="58"/>
      <c r="P433" s="58"/>
      <c r="Q433" s="57"/>
      <c r="R433" s="58"/>
      <c r="S433" s="58"/>
      <c r="T433" s="58"/>
      <c r="U433" s="58"/>
      <c r="V433" s="58"/>
      <c r="W433" s="58"/>
      <c r="X433" s="58"/>
      <c r="Y433" s="58"/>
      <c r="Z433" s="57"/>
      <c r="AA433" s="57"/>
      <c r="AB433" s="58"/>
      <c r="AC433" s="58"/>
      <c r="AD433" s="61"/>
      <c r="AE433" s="58"/>
      <c r="AF433" s="58"/>
      <c r="AG433" s="59"/>
      <c r="AH433" s="58"/>
      <c r="AI433" s="58"/>
      <c r="AJ433" s="58"/>
      <c r="AK433" s="63"/>
      <c r="AL433" s="63"/>
      <c r="AM433" s="63"/>
      <c r="AN433" s="63"/>
      <c r="AO433" s="58"/>
      <c r="AP433" s="58"/>
      <c r="AQ433" s="58"/>
      <c r="AR433" s="58"/>
      <c r="AS433" s="58"/>
      <c r="AT433" s="58"/>
      <c r="AU433" s="58"/>
      <c r="AV433" s="58"/>
      <c r="AW433" s="58"/>
      <c r="AX433" s="58"/>
      <c r="AY433" s="58"/>
      <c r="AZ433" s="61"/>
      <c r="BA433" s="58"/>
      <c r="BB433" s="58"/>
      <c r="BC433" s="62"/>
      <c r="BD433" s="58"/>
      <c r="BE433" s="58"/>
      <c r="BF433" s="58"/>
      <c r="BG433" s="58"/>
      <c r="BH433" s="58"/>
      <c r="BI433" s="58"/>
      <c r="BJ433" s="58"/>
      <c r="BK433" s="58"/>
      <c r="BL433" s="58"/>
      <c r="BM433" s="58"/>
      <c r="BN433" s="58"/>
      <c r="BO433" s="58"/>
      <c r="BP433" s="58"/>
      <c r="BQ433" s="58"/>
      <c r="BR433" s="58"/>
      <c r="BS433" s="58"/>
      <c r="BT433" s="58"/>
      <c r="BU433" s="58"/>
      <c r="XES433" s="6" t="str">
        <f t="shared" si="9"/>
        <v/>
      </c>
    </row>
    <row r="434" spans="1:73 16373:16373" x14ac:dyDescent="0.2">
      <c r="A434" s="58"/>
      <c r="B434" s="57"/>
      <c r="C434" s="57"/>
      <c r="D434" s="57"/>
      <c r="E434" s="57"/>
      <c r="F434" s="58"/>
      <c r="G434" s="58"/>
      <c r="H434" s="58"/>
      <c r="I434" s="58"/>
      <c r="J434" s="58"/>
      <c r="K434" s="58"/>
      <c r="L434" s="58"/>
      <c r="M434" s="58"/>
      <c r="N434" s="58"/>
      <c r="O434" s="58"/>
      <c r="P434" s="58"/>
      <c r="Q434" s="57"/>
      <c r="R434" s="58"/>
      <c r="S434" s="58"/>
      <c r="T434" s="58"/>
      <c r="U434" s="58"/>
      <c r="V434" s="58"/>
      <c r="W434" s="58"/>
      <c r="X434" s="58"/>
      <c r="Y434" s="58"/>
      <c r="Z434" s="57"/>
      <c r="AA434" s="57"/>
      <c r="AB434" s="58"/>
      <c r="AC434" s="58"/>
      <c r="AD434" s="61"/>
      <c r="AE434" s="58"/>
      <c r="AF434" s="58"/>
      <c r="AG434" s="59"/>
      <c r="AH434" s="58"/>
      <c r="AI434" s="58"/>
      <c r="AJ434" s="58"/>
      <c r="AK434" s="63"/>
      <c r="AL434" s="63"/>
      <c r="AM434" s="63"/>
      <c r="AN434" s="63"/>
      <c r="AO434" s="58"/>
      <c r="AP434" s="58"/>
      <c r="AQ434" s="58"/>
      <c r="AR434" s="58"/>
      <c r="AS434" s="58"/>
      <c r="AT434" s="58"/>
      <c r="AU434" s="58"/>
      <c r="AV434" s="58"/>
      <c r="AW434" s="58"/>
      <c r="AX434" s="58"/>
      <c r="AY434" s="58"/>
      <c r="AZ434" s="61"/>
      <c r="BA434" s="58"/>
      <c r="BB434" s="58"/>
      <c r="BC434" s="62"/>
      <c r="BD434" s="58"/>
      <c r="BE434" s="58"/>
      <c r="BF434" s="58"/>
      <c r="BG434" s="58"/>
      <c r="BH434" s="58"/>
      <c r="BI434" s="58"/>
      <c r="BJ434" s="58"/>
      <c r="BK434" s="58"/>
      <c r="BL434" s="58"/>
      <c r="BM434" s="58"/>
      <c r="BN434" s="58"/>
      <c r="BO434" s="58"/>
      <c r="BP434" s="58"/>
      <c r="BQ434" s="58"/>
      <c r="BR434" s="58"/>
      <c r="BS434" s="58"/>
      <c r="BT434" s="58"/>
      <c r="BU434" s="58"/>
      <c r="XES434" s="6" t="str">
        <f t="shared" si="9"/>
        <v/>
      </c>
    </row>
    <row r="435" spans="1:73 16373:16373" x14ac:dyDescent="0.2">
      <c r="A435" s="58"/>
      <c r="B435" s="57"/>
      <c r="C435" s="57"/>
      <c r="D435" s="57"/>
      <c r="E435" s="57"/>
      <c r="F435" s="58"/>
      <c r="G435" s="58"/>
      <c r="H435" s="58"/>
      <c r="I435" s="58"/>
      <c r="J435" s="58"/>
      <c r="K435" s="58"/>
      <c r="L435" s="58"/>
      <c r="M435" s="58"/>
      <c r="N435" s="58"/>
      <c r="O435" s="58"/>
      <c r="P435" s="58"/>
      <c r="Q435" s="57"/>
      <c r="R435" s="58"/>
      <c r="S435" s="58"/>
      <c r="T435" s="58"/>
      <c r="U435" s="58"/>
      <c r="V435" s="58"/>
      <c r="W435" s="58"/>
      <c r="X435" s="58"/>
      <c r="Y435" s="58"/>
      <c r="Z435" s="57"/>
      <c r="AA435" s="57"/>
      <c r="AB435" s="58"/>
      <c r="AC435" s="58"/>
      <c r="AD435" s="61"/>
      <c r="AE435" s="58"/>
      <c r="AF435" s="58"/>
      <c r="AG435" s="59"/>
      <c r="AH435" s="58"/>
      <c r="AI435" s="58"/>
      <c r="AJ435" s="58"/>
      <c r="AK435" s="63"/>
      <c r="AL435" s="63"/>
      <c r="AM435" s="63"/>
      <c r="AN435" s="63"/>
      <c r="AO435" s="58"/>
      <c r="AP435" s="58"/>
      <c r="AQ435" s="58"/>
      <c r="AR435" s="58"/>
      <c r="AS435" s="58"/>
      <c r="AT435" s="58"/>
      <c r="AU435" s="58"/>
      <c r="AV435" s="58"/>
      <c r="AW435" s="58"/>
      <c r="AX435" s="58"/>
      <c r="AY435" s="58"/>
      <c r="AZ435" s="61"/>
      <c r="BA435" s="58"/>
      <c r="BB435" s="58"/>
      <c r="BC435" s="62"/>
      <c r="BD435" s="58"/>
      <c r="BE435" s="58"/>
      <c r="BF435" s="58"/>
      <c r="BG435" s="58"/>
      <c r="BH435" s="58"/>
      <c r="BI435" s="58"/>
      <c r="BJ435" s="58"/>
      <c r="BK435" s="58"/>
      <c r="BL435" s="58"/>
      <c r="BM435" s="58"/>
      <c r="BN435" s="58"/>
      <c r="BO435" s="58"/>
      <c r="BP435" s="58"/>
      <c r="BQ435" s="58"/>
      <c r="BR435" s="58"/>
      <c r="BS435" s="58"/>
      <c r="BT435" s="58"/>
      <c r="BU435" s="58"/>
      <c r="XES435" s="6" t="str">
        <f t="shared" si="9"/>
        <v/>
      </c>
    </row>
    <row r="436" spans="1:73 16373:16373" x14ac:dyDescent="0.2">
      <c r="A436" s="58"/>
      <c r="B436" s="57"/>
      <c r="C436" s="57"/>
      <c r="D436" s="57"/>
      <c r="E436" s="57"/>
      <c r="F436" s="58"/>
      <c r="G436" s="58"/>
      <c r="H436" s="58"/>
      <c r="I436" s="58"/>
      <c r="J436" s="58"/>
      <c r="K436" s="58"/>
      <c r="L436" s="58"/>
      <c r="M436" s="58"/>
      <c r="N436" s="58"/>
      <c r="O436" s="58"/>
      <c r="P436" s="58"/>
      <c r="Q436" s="57"/>
      <c r="R436" s="58"/>
      <c r="S436" s="58"/>
      <c r="T436" s="58"/>
      <c r="U436" s="58"/>
      <c r="V436" s="58"/>
      <c r="W436" s="58"/>
      <c r="X436" s="58"/>
      <c r="Y436" s="58"/>
      <c r="Z436" s="57"/>
      <c r="AA436" s="57"/>
      <c r="AB436" s="58"/>
      <c r="AC436" s="58"/>
      <c r="AD436" s="61"/>
      <c r="AE436" s="58"/>
      <c r="AF436" s="58"/>
      <c r="AG436" s="59"/>
      <c r="AH436" s="58"/>
      <c r="AI436" s="58"/>
      <c r="AJ436" s="58"/>
      <c r="AK436" s="63"/>
      <c r="AL436" s="63"/>
      <c r="AM436" s="63"/>
      <c r="AN436" s="63"/>
      <c r="AO436" s="58"/>
      <c r="AP436" s="58"/>
      <c r="AQ436" s="58"/>
      <c r="AR436" s="58"/>
      <c r="AS436" s="58"/>
      <c r="AT436" s="58"/>
      <c r="AU436" s="58"/>
      <c r="AV436" s="58"/>
      <c r="AW436" s="58"/>
      <c r="AX436" s="58"/>
      <c r="AY436" s="58"/>
      <c r="AZ436" s="61"/>
      <c r="BA436" s="58"/>
      <c r="BB436" s="58"/>
      <c r="BC436" s="62"/>
      <c r="BD436" s="58"/>
      <c r="BE436" s="58"/>
      <c r="BF436" s="58"/>
      <c r="BG436" s="58"/>
      <c r="BH436" s="58"/>
      <c r="BI436" s="58"/>
      <c r="BJ436" s="58"/>
      <c r="BK436" s="58"/>
      <c r="BL436" s="58"/>
      <c r="BM436" s="58"/>
      <c r="BN436" s="58"/>
      <c r="BO436" s="58"/>
      <c r="BP436" s="58"/>
      <c r="BQ436" s="58"/>
      <c r="BR436" s="58"/>
      <c r="BS436" s="58"/>
      <c r="BT436" s="58"/>
      <c r="BU436" s="58"/>
      <c r="XES436" s="6" t="str">
        <f t="shared" si="9"/>
        <v/>
      </c>
    </row>
    <row r="437" spans="1:73 16373:16373" x14ac:dyDescent="0.2">
      <c r="A437" s="58"/>
      <c r="B437" s="57"/>
      <c r="C437" s="57"/>
      <c r="D437" s="57"/>
      <c r="E437" s="57"/>
      <c r="F437" s="58"/>
      <c r="G437" s="58"/>
      <c r="H437" s="58"/>
      <c r="I437" s="58"/>
      <c r="J437" s="58"/>
      <c r="K437" s="58"/>
      <c r="L437" s="58"/>
      <c r="M437" s="58"/>
      <c r="N437" s="58"/>
      <c r="O437" s="58"/>
      <c r="P437" s="58"/>
      <c r="Q437" s="57"/>
      <c r="R437" s="58"/>
      <c r="S437" s="58"/>
      <c r="T437" s="58"/>
      <c r="U437" s="58"/>
      <c r="V437" s="58"/>
      <c r="W437" s="58"/>
      <c r="X437" s="58"/>
      <c r="Y437" s="58"/>
      <c r="Z437" s="57"/>
      <c r="AA437" s="57"/>
      <c r="AB437" s="58"/>
      <c r="AC437" s="58"/>
      <c r="AD437" s="61"/>
      <c r="AE437" s="58"/>
      <c r="AF437" s="58"/>
      <c r="AG437" s="59"/>
      <c r="AH437" s="58"/>
      <c r="AI437" s="58"/>
      <c r="AJ437" s="58"/>
      <c r="AK437" s="63"/>
      <c r="AL437" s="63"/>
      <c r="AM437" s="63"/>
      <c r="AN437" s="63"/>
      <c r="AO437" s="58"/>
      <c r="AP437" s="58"/>
      <c r="AQ437" s="58"/>
      <c r="AR437" s="58"/>
      <c r="AS437" s="58"/>
      <c r="AT437" s="58"/>
      <c r="AU437" s="58"/>
      <c r="AV437" s="58"/>
      <c r="AW437" s="58"/>
      <c r="AX437" s="58"/>
      <c r="AY437" s="58"/>
      <c r="AZ437" s="61"/>
      <c r="BA437" s="58"/>
      <c r="BB437" s="58"/>
      <c r="BC437" s="62"/>
      <c r="BD437" s="58"/>
      <c r="BE437" s="58"/>
      <c r="BF437" s="58"/>
      <c r="BG437" s="58"/>
      <c r="BH437" s="58"/>
      <c r="BI437" s="58"/>
      <c r="BJ437" s="58"/>
      <c r="BK437" s="58"/>
      <c r="BL437" s="58"/>
      <c r="BM437" s="58"/>
      <c r="BN437" s="58"/>
      <c r="BO437" s="58"/>
      <c r="BP437" s="58"/>
      <c r="BQ437" s="58"/>
      <c r="BR437" s="58"/>
      <c r="BS437" s="58"/>
      <c r="BT437" s="58"/>
      <c r="BU437" s="58"/>
      <c r="XES437" s="6" t="str">
        <f t="shared" si="9"/>
        <v/>
      </c>
    </row>
    <row r="438" spans="1:73 16373:16373" x14ac:dyDescent="0.2">
      <c r="A438" s="58"/>
      <c r="B438" s="57"/>
      <c r="C438" s="57"/>
      <c r="D438" s="57"/>
      <c r="E438" s="57"/>
      <c r="F438" s="58"/>
      <c r="G438" s="58"/>
      <c r="H438" s="58"/>
      <c r="I438" s="58"/>
      <c r="J438" s="58"/>
      <c r="K438" s="58"/>
      <c r="L438" s="58"/>
      <c r="M438" s="58"/>
      <c r="N438" s="58"/>
      <c r="O438" s="58"/>
      <c r="P438" s="58"/>
      <c r="Q438" s="57"/>
      <c r="R438" s="58"/>
      <c r="S438" s="58"/>
      <c r="T438" s="58"/>
      <c r="U438" s="58"/>
      <c r="V438" s="58"/>
      <c r="W438" s="58"/>
      <c r="X438" s="58"/>
      <c r="Y438" s="58"/>
      <c r="Z438" s="57"/>
      <c r="AA438" s="57"/>
      <c r="AB438" s="58"/>
      <c r="AC438" s="58"/>
      <c r="AD438" s="61"/>
      <c r="AE438" s="58"/>
      <c r="AF438" s="58"/>
      <c r="AG438" s="59"/>
      <c r="AH438" s="58"/>
      <c r="AI438" s="58"/>
      <c r="AJ438" s="58"/>
      <c r="AK438" s="63"/>
      <c r="AL438" s="63"/>
      <c r="AM438" s="63"/>
      <c r="AN438" s="63"/>
      <c r="AO438" s="58"/>
      <c r="AP438" s="58"/>
      <c r="AQ438" s="58"/>
      <c r="AR438" s="58"/>
      <c r="AS438" s="58"/>
      <c r="AT438" s="58"/>
      <c r="AU438" s="58"/>
      <c r="AV438" s="58"/>
      <c r="AW438" s="58"/>
      <c r="AX438" s="58"/>
      <c r="AY438" s="58"/>
      <c r="AZ438" s="61"/>
      <c r="BA438" s="58"/>
      <c r="BB438" s="58"/>
      <c r="BC438" s="62"/>
      <c r="BD438" s="58"/>
      <c r="BE438" s="58"/>
      <c r="BF438" s="58"/>
      <c r="BG438" s="58"/>
      <c r="BH438" s="58"/>
      <c r="BI438" s="58"/>
      <c r="BJ438" s="58"/>
      <c r="BK438" s="58"/>
      <c r="BL438" s="58"/>
      <c r="BM438" s="58"/>
      <c r="BN438" s="58"/>
      <c r="BO438" s="58"/>
      <c r="BP438" s="58"/>
      <c r="BQ438" s="58"/>
      <c r="BR438" s="58"/>
      <c r="BS438" s="58"/>
      <c r="BT438" s="58"/>
      <c r="BU438" s="58"/>
      <c r="XES438" s="6" t="str">
        <f t="shared" si="9"/>
        <v/>
      </c>
    </row>
    <row r="439" spans="1:73 16373:16373" x14ac:dyDescent="0.2">
      <c r="A439" s="58"/>
      <c r="B439" s="57"/>
      <c r="C439" s="57"/>
      <c r="D439" s="57"/>
      <c r="E439" s="57"/>
      <c r="F439" s="58"/>
      <c r="G439" s="58"/>
      <c r="H439" s="58"/>
      <c r="I439" s="58"/>
      <c r="J439" s="58"/>
      <c r="K439" s="58"/>
      <c r="L439" s="58"/>
      <c r="M439" s="58"/>
      <c r="N439" s="58"/>
      <c r="O439" s="58"/>
      <c r="P439" s="58"/>
      <c r="Q439" s="57"/>
      <c r="R439" s="58"/>
      <c r="S439" s="58"/>
      <c r="T439" s="58"/>
      <c r="U439" s="58"/>
      <c r="V439" s="58"/>
      <c r="W439" s="58"/>
      <c r="X439" s="58"/>
      <c r="Y439" s="58"/>
      <c r="Z439" s="57"/>
      <c r="AA439" s="57"/>
      <c r="AB439" s="58"/>
      <c r="AC439" s="58"/>
      <c r="AD439" s="61"/>
      <c r="AE439" s="58"/>
      <c r="AF439" s="58"/>
      <c r="AG439" s="59"/>
      <c r="AH439" s="58"/>
      <c r="AI439" s="58"/>
      <c r="AJ439" s="58"/>
      <c r="AK439" s="63"/>
      <c r="AL439" s="63"/>
      <c r="AM439" s="63"/>
      <c r="AN439" s="63"/>
      <c r="AO439" s="58"/>
      <c r="AP439" s="58"/>
      <c r="AQ439" s="58"/>
      <c r="AR439" s="58"/>
      <c r="AS439" s="58"/>
      <c r="AT439" s="58"/>
      <c r="AU439" s="58"/>
      <c r="AV439" s="58"/>
      <c r="AW439" s="58"/>
      <c r="AX439" s="58"/>
      <c r="AY439" s="58"/>
      <c r="AZ439" s="61"/>
      <c r="BA439" s="58"/>
      <c r="BB439" s="58"/>
      <c r="BC439" s="62"/>
      <c r="BD439" s="58"/>
      <c r="BE439" s="58"/>
      <c r="BF439" s="58"/>
      <c r="BG439" s="58"/>
      <c r="BH439" s="58"/>
      <c r="BI439" s="58"/>
      <c r="BJ439" s="58"/>
      <c r="BK439" s="58"/>
      <c r="BL439" s="58"/>
      <c r="BM439" s="58"/>
      <c r="BN439" s="58"/>
      <c r="BO439" s="58"/>
      <c r="BP439" s="58"/>
      <c r="BQ439" s="58"/>
      <c r="BR439" s="58"/>
      <c r="BS439" s="58"/>
      <c r="BT439" s="58"/>
      <c r="BU439" s="58"/>
      <c r="XES439" s="6" t="str">
        <f t="shared" si="9"/>
        <v/>
      </c>
    </row>
    <row r="440" spans="1:73 16373:16373" x14ac:dyDescent="0.2">
      <c r="A440" s="58"/>
      <c r="B440" s="57"/>
      <c r="C440" s="57"/>
      <c r="D440" s="57"/>
      <c r="E440" s="57"/>
      <c r="F440" s="58"/>
      <c r="G440" s="58"/>
      <c r="H440" s="58"/>
      <c r="I440" s="58"/>
      <c r="J440" s="58"/>
      <c r="K440" s="58"/>
      <c r="L440" s="58"/>
      <c r="M440" s="58"/>
      <c r="N440" s="58"/>
      <c r="O440" s="58"/>
      <c r="P440" s="58"/>
      <c r="Q440" s="57"/>
      <c r="R440" s="58"/>
      <c r="S440" s="58"/>
      <c r="T440" s="58"/>
      <c r="U440" s="58"/>
      <c r="V440" s="58"/>
      <c r="W440" s="58"/>
      <c r="X440" s="58"/>
      <c r="Y440" s="58"/>
      <c r="Z440" s="57"/>
      <c r="AA440" s="57"/>
      <c r="AB440" s="58"/>
      <c r="AC440" s="58"/>
      <c r="AD440" s="61"/>
      <c r="AE440" s="58"/>
      <c r="AF440" s="58"/>
      <c r="AG440" s="59"/>
      <c r="AH440" s="58"/>
      <c r="AI440" s="58"/>
      <c r="AJ440" s="58"/>
      <c r="AK440" s="63"/>
      <c r="AL440" s="63"/>
      <c r="AM440" s="63"/>
      <c r="AN440" s="63"/>
      <c r="AO440" s="58"/>
      <c r="AP440" s="58"/>
      <c r="AQ440" s="58"/>
      <c r="AR440" s="58"/>
      <c r="AS440" s="58"/>
      <c r="AT440" s="58"/>
      <c r="AU440" s="58"/>
      <c r="AV440" s="58"/>
      <c r="AW440" s="58"/>
      <c r="AX440" s="58"/>
      <c r="AY440" s="58"/>
      <c r="AZ440" s="61"/>
      <c r="BA440" s="58"/>
      <c r="BB440" s="58"/>
      <c r="BC440" s="62"/>
      <c r="BD440" s="58"/>
      <c r="BE440" s="58"/>
      <c r="BF440" s="58"/>
      <c r="BG440" s="58"/>
      <c r="BH440" s="58"/>
      <c r="BI440" s="58"/>
      <c r="BJ440" s="58"/>
      <c r="BK440" s="58"/>
      <c r="BL440" s="58"/>
      <c r="BM440" s="58"/>
      <c r="BN440" s="58"/>
      <c r="BO440" s="58"/>
      <c r="BP440" s="58"/>
      <c r="BQ440" s="58"/>
      <c r="BR440" s="58"/>
      <c r="BS440" s="58"/>
      <c r="BT440" s="58"/>
      <c r="BU440" s="58"/>
      <c r="XES440" s="6" t="str">
        <f t="shared" si="9"/>
        <v/>
      </c>
    </row>
    <row r="441" spans="1:73 16373:16373" x14ac:dyDescent="0.2">
      <c r="A441" s="58"/>
      <c r="B441" s="57"/>
      <c r="C441" s="57"/>
      <c r="D441" s="57"/>
      <c r="E441" s="57"/>
      <c r="F441" s="58"/>
      <c r="G441" s="58"/>
      <c r="H441" s="58"/>
      <c r="I441" s="58"/>
      <c r="J441" s="58"/>
      <c r="K441" s="58"/>
      <c r="L441" s="58"/>
      <c r="M441" s="58"/>
      <c r="N441" s="58"/>
      <c r="O441" s="58"/>
      <c r="P441" s="58"/>
      <c r="Q441" s="57"/>
      <c r="R441" s="58"/>
      <c r="S441" s="58"/>
      <c r="T441" s="58"/>
      <c r="U441" s="58"/>
      <c r="V441" s="58"/>
      <c r="W441" s="58"/>
      <c r="X441" s="58"/>
      <c r="Y441" s="58"/>
      <c r="Z441" s="57"/>
      <c r="AA441" s="57"/>
      <c r="AB441" s="58"/>
      <c r="AC441" s="58"/>
      <c r="AD441" s="61"/>
      <c r="AE441" s="58"/>
      <c r="AF441" s="58"/>
      <c r="AG441" s="59"/>
      <c r="AH441" s="58"/>
      <c r="AI441" s="58"/>
      <c r="AJ441" s="58"/>
      <c r="AK441" s="63"/>
      <c r="AL441" s="63"/>
      <c r="AM441" s="63"/>
      <c r="AN441" s="63"/>
      <c r="AO441" s="58"/>
      <c r="AP441" s="58"/>
      <c r="AQ441" s="58"/>
      <c r="AR441" s="58"/>
      <c r="AS441" s="58"/>
      <c r="AT441" s="58"/>
      <c r="AU441" s="58"/>
      <c r="AV441" s="58"/>
      <c r="AW441" s="58"/>
      <c r="AX441" s="58"/>
      <c r="AY441" s="58"/>
      <c r="AZ441" s="61"/>
      <c r="BA441" s="58"/>
      <c r="BB441" s="58"/>
      <c r="BC441" s="62"/>
      <c r="BD441" s="58"/>
      <c r="BE441" s="58"/>
      <c r="BF441" s="58"/>
      <c r="BG441" s="58"/>
      <c r="BH441" s="58"/>
      <c r="BI441" s="58"/>
      <c r="BJ441" s="58"/>
      <c r="BK441" s="58"/>
      <c r="BL441" s="58"/>
      <c r="BM441" s="58"/>
      <c r="BN441" s="58"/>
      <c r="BO441" s="58"/>
      <c r="BP441" s="58"/>
      <c r="BQ441" s="58"/>
      <c r="BR441" s="58"/>
      <c r="BS441" s="58"/>
      <c r="BT441" s="58"/>
      <c r="BU441" s="58"/>
      <c r="XES441" s="6" t="str">
        <f t="shared" si="9"/>
        <v/>
      </c>
    </row>
    <row r="442" spans="1:73 16373:16373" x14ac:dyDescent="0.2">
      <c r="A442" s="58"/>
      <c r="B442" s="57"/>
      <c r="C442" s="57"/>
      <c r="D442" s="57"/>
      <c r="E442" s="57"/>
      <c r="F442" s="58"/>
      <c r="G442" s="58"/>
      <c r="H442" s="58"/>
      <c r="I442" s="58"/>
      <c r="J442" s="58"/>
      <c r="K442" s="58"/>
      <c r="L442" s="58"/>
      <c r="M442" s="58"/>
      <c r="N442" s="58"/>
      <c r="O442" s="58"/>
      <c r="P442" s="58"/>
      <c r="Q442" s="57"/>
      <c r="R442" s="58"/>
      <c r="S442" s="58"/>
      <c r="T442" s="58"/>
      <c r="U442" s="58"/>
      <c r="V442" s="58"/>
      <c r="W442" s="58"/>
      <c r="X442" s="58"/>
      <c r="Y442" s="58"/>
      <c r="Z442" s="57"/>
      <c r="AA442" s="57"/>
      <c r="AB442" s="58"/>
      <c r="AC442" s="58"/>
      <c r="AD442" s="61"/>
      <c r="AE442" s="58"/>
      <c r="AF442" s="58"/>
      <c r="AG442" s="59"/>
      <c r="AH442" s="58"/>
      <c r="AI442" s="58"/>
      <c r="AJ442" s="58"/>
      <c r="AK442" s="63"/>
      <c r="AL442" s="63"/>
      <c r="AM442" s="63"/>
      <c r="AN442" s="63"/>
      <c r="AO442" s="58"/>
      <c r="AP442" s="58"/>
      <c r="AQ442" s="58"/>
      <c r="AR442" s="58"/>
      <c r="AS442" s="58"/>
      <c r="AT442" s="58"/>
      <c r="AU442" s="58"/>
      <c r="AV442" s="58"/>
      <c r="AW442" s="58"/>
      <c r="AX442" s="58"/>
      <c r="AY442" s="58"/>
      <c r="AZ442" s="61"/>
      <c r="BA442" s="58"/>
      <c r="BB442" s="58"/>
      <c r="BC442" s="62"/>
      <c r="BD442" s="58"/>
      <c r="BE442" s="58"/>
      <c r="BF442" s="58"/>
      <c r="BG442" s="58"/>
      <c r="BH442" s="58"/>
      <c r="BI442" s="58"/>
      <c r="BJ442" s="58"/>
      <c r="BK442" s="58"/>
      <c r="BL442" s="58"/>
      <c r="BM442" s="58"/>
      <c r="BN442" s="58"/>
      <c r="BO442" s="58"/>
      <c r="BP442" s="58"/>
      <c r="BQ442" s="58"/>
      <c r="BR442" s="58"/>
      <c r="BS442" s="58"/>
      <c r="BT442" s="58"/>
      <c r="BU442" s="58"/>
      <c r="XES442" s="6" t="str">
        <f t="shared" si="9"/>
        <v/>
      </c>
    </row>
    <row r="443" spans="1:73 16373:16373" x14ac:dyDescent="0.2">
      <c r="A443" s="58"/>
      <c r="B443" s="57"/>
      <c r="C443" s="57"/>
      <c r="D443" s="57"/>
      <c r="E443" s="57"/>
      <c r="F443" s="58"/>
      <c r="G443" s="58"/>
      <c r="H443" s="58"/>
      <c r="I443" s="58"/>
      <c r="J443" s="58"/>
      <c r="K443" s="58"/>
      <c r="L443" s="58"/>
      <c r="M443" s="58"/>
      <c r="N443" s="58"/>
      <c r="O443" s="58"/>
      <c r="P443" s="58"/>
      <c r="Q443" s="57"/>
      <c r="R443" s="58"/>
      <c r="S443" s="58"/>
      <c r="T443" s="58"/>
      <c r="U443" s="58"/>
      <c r="V443" s="58"/>
      <c r="W443" s="58"/>
      <c r="X443" s="58"/>
      <c r="Y443" s="58"/>
      <c r="Z443" s="57"/>
      <c r="AA443" s="57"/>
      <c r="AB443" s="58"/>
      <c r="AC443" s="58"/>
      <c r="AD443" s="61"/>
      <c r="AE443" s="58"/>
      <c r="AF443" s="58"/>
      <c r="AG443" s="59"/>
      <c r="AH443" s="58"/>
      <c r="AI443" s="58"/>
      <c r="AJ443" s="58"/>
      <c r="AK443" s="63"/>
      <c r="AL443" s="63"/>
      <c r="AM443" s="63"/>
      <c r="AN443" s="63"/>
      <c r="AO443" s="58"/>
      <c r="AP443" s="58"/>
      <c r="AQ443" s="58"/>
      <c r="AR443" s="58"/>
      <c r="AS443" s="58"/>
      <c r="AT443" s="58"/>
      <c r="AU443" s="58"/>
      <c r="AV443" s="58"/>
      <c r="AW443" s="58"/>
      <c r="AX443" s="58"/>
      <c r="AY443" s="58"/>
      <c r="AZ443" s="61"/>
      <c r="BA443" s="58"/>
      <c r="BB443" s="58"/>
      <c r="BC443" s="62"/>
      <c r="BD443" s="58"/>
      <c r="BE443" s="58"/>
      <c r="BF443" s="58"/>
      <c r="BG443" s="58"/>
      <c r="BH443" s="58"/>
      <c r="BI443" s="58"/>
      <c r="BJ443" s="58"/>
      <c r="BK443" s="58"/>
      <c r="BL443" s="58"/>
      <c r="BM443" s="58"/>
      <c r="BN443" s="58"/>
      <c r="BO443" s="58"/>
      <c r="BP443" s="58"/>
      <c r="BQ443" s="58"/>
      <c r="BR443" s="58"/>
      <c r="BS443" s="58"/>
      <c r="BT443" s="58"/>
      <c r="BU443" s="58"/>
      <c r="XES443" s="6" t="str">
        <f t="shared" si="9"/>
        <v/>
      </c>
    </row>
    <row r="444" spans="1:73 16373:16373" x14ac:dyDescent="0.2">
      <c r="A444" s="58"/>
      <c r="B444" s="57"/>
      <c r="C444" s="57"/>
      <c r="D444" s="57"/>
      <c r="E444" s="57"/>
      <c r="F444" s="58"/>
      <c r="G444" s="58"/>
      <c r="H444" s="58"/>
      <c r="I444" s="58"/>
      <c r="J444" s="58"/>
      <c r="K444" s="58"/>
      <c r="L444" s="58"/>
      <c r="M444" s="58"/>
      <c r="N444" s="58"/>
      <c r="O444" s="58"/>
      <c r="P444" s="58"/>
      <c r="Q444" s="57"/>
      <c r="R444" s="58"/>
      <c r="S444" s="58"/>
      <c r="T444" s="58"/>
      <c r="U444" s="58"/>
      <c r="V444" s="58"/>
      <c r="W444" s="58"/>
      <c r="X444" s="58"/>
      <c r="Y444" s="58"/>
      <c r="Z444" s="57"/>
      <c r="AA444" s="57"/>
      <c r="AB444" s="58"/>
      <c r="AC444" s="58"/>
      <c r="AD444" s="61"/>
      <c r="AE444" s="58"/>
      <c r="AF444" s="58"/>
      <c r="AG444" s="59"/>
      <c r="AH444" s="58"/>
      <c r="AI444" s="58"/>
      <c r="AJ444" s="58"/>
      <c r="AK444" s="63"/>
      <c r="AL444" s="63"/>
      <c r="AM444" s="63"/>
      <c r="AN444" s="63"/>
      <c r="AO444" s="58"/>
      <c r="AP444" s="58"/>
      <c r="AQ444" s="58"/>
      <c r="AR444" s="58"/>
      <c r="AS444" s="58"/>
      <c r="AT444" s="58"/>
      <c r="AU444" s="58"/>
      <c r="AV444" s="58"/>
      <c r="AW444" s="58"/>
      <c r="AX444" s="58"/>
      <c r="AY444" s="58"/>
      <c r="AZ444" s="61"/>
      <c r="BA444" s="58"/>
      <c r="BB444" s="58"/>
      <c r="BC444" s="62"/>
      <c r="BD444" s="58"/>
      <c r="BE444" s="58"/>
      <c r="BF444" s="58"/>
      <c r="BG444" s="58"/>
      <c r="BH444" s="58"/>
      <c r="BI444" s="58"/>
      <c r="BJ444" s="58"/>
      <c r="BK444" s="58"/>
      <c r="BL444" s="58"/>
      <c r="BM444" s="58"/>
      <c r="BN444" s="58"/>
      <c r="BO444" s="58"/>
      <c r="BP444" s="58"/>
      <c r="BQ444" s="58"/>
      <c r="BR444" s="58"/>
      <c r="BS444" s="58"/>
      <c r="BT444" s="58"/>
      <c r="BU444" s="58"/>
      <c r="XES444" s="6" t="str">
        <f t="shared" si="9"/>
        <v/>
      </c>
    </row>
    <row r="445" spans="1:73 16373:16373" x14ac:dyDescent="0.2">
      <c r="A445" s="58"/>
      <c r="B445" s="57"/>
      <c r="C445" s="57"/>
      <c r="D445" s="57"/>
      <c r="E445" s="57"/>
      <c r="F445" s="58"/>
      <c r="G445" s="58"/>
      <c r="H445" s="58"/>
      <c r="I445" s="58"/>
      <c r="J445" s="58"/>
      <c r="K445" s="58"/>
      <c r="L445" s="58"/>
      <c r="M445" s="58"/>
      <c r="N445" s="58"/>
      <c r="O445" s="58"/>
      <c r="P445" s="58"/>
      <c r="Q445" s="57"/>
      <c r="R445" s="58"/>
      <c r="S445" s="58"/>
      <c r="T445" s="58"/>
      <c r="U445" s="58"/>
      <c r="V445" s="58"/>
      <c r="W445" s="58"/>
      <c r="X445" s="58"/>
      <c r="Y445" s="58"/>
      <c r="Z445" s="57"/>
      <c r="AA445" s="57"/>
      <c r="AB445" s="58"/>
      <c r="AC445" s="58"/>
      <c r="AD445" s="61"/>
      <c r="AE445" s="58"/>
      <c r="AF445" s="58"/>
      <c r="AG445" s="59"/>
      <c r="AH445" s="58"/>
      <c r="AI445" s="58"/>
      <c r="AJ445" s="58"/>
      <c r="AK445" s="63"/>
      <c r="AL445" s="63"/>
      <c r="AM445" s="63"/>
      <c r="AN445" s="63"/>
      <c r="AO445" s="58"/>
      <c r="AP445" s="58"/>
      <c r="AQ445" s="58"/>
      <c r="AR445" s="58"/>
      <c r="AS445" s="58"/>
      <c r="AT445" s="58"/>
      <c r="AU445" s="58"/>
      <c r="AV445" s="58"/>
      <c r="AW445" s="58"/>
      <c r="AX445" s="58"/>
      <c r="AY445" s="58"/>
      <c r="AZ445" s="61"/>
      <c r="BA445" s="58"/>
      <c r="BB445" s="58"/>
      <c r="BC445" s="62"/>
      <c r="BD445" s="58"/>
      <c r="BE445" s="58"/>
      <c r="BF445" s="58"/>
      <c r="BG445" s="58"/>
      <c r="BH445" s="58"/>
      <c r="BI445" s="58"/>
      <c r="BJ445" s="58"/>
      <c r="BK445" s="58"/>
      <c r="BL445" s="58"/>
      <c r="BM445" s="58"/>
      <c r="BN445" s="58"/>
      <c r="BO445" s="58"/>
      <c r="BP445" s="58"/>
      <c r="BQ445" s="58"/>
      <c r="BR445" s="58"/>
      <c r="BS445" s="58"/>
      <c r="BT445" s="58"/>
      <c r="BU445" s="58"/>
      <c r="XES445" s="6" t="str">
        <f t="shared" si="9"/>
        <v/>
      </c>
    </row>
    <row r="446" spans="1:73 16373:16373" x14ac:dyDescent="0.2">
      <c r="A446" s="58"/>
      <c r="B446" s="57"/>
      <c r="C446" s="57"/>
      <c r="D446" s="57"/>
      <c r="E446" s="57"/>
      <c r="F446" s="58"/>
      <c r="G446" s="58"/>
      <c r="H446" s="58"/>
      <c r="I446" s="58"/>
      <c r="J446" s="58"/>
      <c r="K446" s="58"/>
      <c r="L446" s="58"/>
      <c r="M446" s="58"/>
      <c r="N446" s="58"/>
      <c r="O446" s="58"/>
      <c r="P446" s="58"/>
      <c r="Q446" s="57"/>
      <c r="R446" s="58"/>
      <c r="S446" s="58"/>
      <c r="T446" s="58"/>
      <c r="U446" s="58"/>
      <c r="V446" s="58"/>
      <c r="W446" s="58"/>
      <c r="X446" s="58"/>
      <c r="Y446" s="58"/>
      <c r="Z446" s="57"/>
      <c r="AA446" s="57"/>
      <c r="AB446" s="58"/>
      <c r="AC446" s="58"/>
      <c r="AD446" s="61"/>
      <c r="AE446" s="58"/>
      <c r="AF446" s="58"/>
      <c r="AG446" s="59"/>
      <c r="AH446" s="58"/>
      <c r="AI446" s="58"/>
      <c r="AJ446" s="58"/>
      <c r="AK446" s="63"/>
      <c r="AL446" s="63"/>
      <c r="AM446" s="63"/>
      <c r="AN446" s="63"/>
      <c r="AO446" s="58"/>
      <c r="AP446" s="58"/>
      <c r="AQ446" s="58"/>
      <c r="AR446" s="58"/>
      <c r="AS446" s="58"/>
      <c r="AT446" s="58"/>
      <c r="AU446" s="58"/>
      <c r="AV446" s="58"/>
      <c r="AW446" s="58"/>
      <c r="AX446" s="58"/>
      <c r="AY446" s="58"/>
      <c r="AZ446" s="61"/>
      <c r="BA446" s="58"/>
      <c r="BB446" s="58"/>
      <c r="BC446" s="62"/>
      <c r="BD446" s="58"/>
      <c r="BE446" s="58"/>
      <c r="BF446" s="58"/>
      <c r="BG446" s="58"/>
      <c r="BH446" s="58"/>
      <c r="BI446" s="58"/>
      <c r="BJ446" s="58"/>
      <c r="BK446" s="58"/>
      <c r="BL446" s="58"/>
      <c r="BM446" s="58"/>
      <c r="BN446" s="58"/>
      <c r="BO446" s="58"/>
      <c r="BP446" s="58"/>
      <c r="BQ446" s="58"/>
      <c r="BR446" s="58"/>
      <c r="BS446" s="58"/>
      <c r="BT446" s="58"/>
      <c r="BU446" s="58"/>
      <c r="XES446" s="6" t="str">
        <f t="shared" si="9"/>
        <v/>
      </c>
    </row>
    <row r="447" spans="1:73 16373:16373" x14ac:dyDescent="0.2">
      <c r="A447" s="58"/>
      <c r="B447" s="57"/>
      <c r="C447" s="57"/>
      <c r="D447" s="57"/>
      <c r="E447" s="57"/>
      <c r="F447" s="58"/>
      <c r="G447" s="58"/>
      <c r="H447" s="58"/>
      <c r="I447" s="58"/>
      <c r="J447" s="58"/>
      <c r="K447" s="58"/>
      <c r="L447" s="58"/>
      <c r="M447" s="58"/>
      <c r="N447" s="58"/>
      <c r="O447" s="58"/>
      <c r="P447" s="58"/>
      <c r="Q447" s="57"/>
      <c r="R447" s="58"/>
      <c r="S447" s="58"/>
      <c r="T447" s="58"/>
      <c r="U447" s="58"/>
      <c r="V447" s="58"/>
      <c r="W447" s="58"/>
      <c r="X447" s="58"/>
      <c r="Y447" s="58"/>
      <c r="Z447" s="57"/>
      <c r="AA447" s="57"/>
      <c r="AB447" s="58"/>
      <c r="AC447" s="58"/>
      <c r="AD447" s="61"/>
      <c r="AE447" s="58"/>
      <c r="AF447" s="58"/>
      <c r="AG447" s="59"/>
      <c r="AH447" s="58"/>
      <c r="AI447" s="58"/>
      <c r="AJ447" s="58"/>
      <c r="AK447" s="63"/>
      <c r="AL447" s="63"/>
      <c r="AM447" s="63"/>
      <c r="AN447" s="63"/>
      <c r="AO447" s="58"/>
      <c r="AP447" s="58"/>
      <c r="AQ447" s="58"/>
      <c r="AR447" s="58"/>
      <c r="AS447" s="58"/>
      <c r="AT447" s="58"/>
      <c r="AU447" s="58"/>
      <c r="AV447" s="58"/>
      <c r="AW447" s="58"/>
      <c r="AX447" s="58"/>
      <c r="AY447" s="58"/>
      <c r="AZ447" s="61"/>
      <c r="BA447" s="58"/>
      <c r="BB447" s="58"/>
      <c r="BC447" s="62"/>
      <c r="BD447" s="58"/>
      <c r="BE447" s="58"/>
      <c r="BF447" s="58"/>
      <c r="BG447" s="58"/>
      <c r="BH447" s="58"/>
      <c r="BI447" s="58"/>
      <c r="BJ447" s="58"/>
      <c r="BK447" s="58"/>
      <c r="BL447" s="58"/>
      <c r="BM447" s="58"/>
      <c r="BN447" s="58"/>
      <c r="BO447" s="58"/>
      <c r="BP447" s="58"/>
      <c r="BQ447" s="58"/>
      <c r="BR447" s="58"/>
      <c r="BS447" s="58"/>
      <c r="BT447" s="58"/>
      <c r="BU447" s="58"/>
      <c r="XES447" s="6" t="str">
        <f t="shared" si="9"/>
        <v/>
      </c>
    </row>
    <row r="448" spans="1:73 16373:16373" x14ac:dyDescent="0.2">
      <c r="A448" s="58"/>
      <c r="B448" s="57"/>
      <c r="C448" s="57"/>
      <c r="D448" s="57"/>
      <c r="E448" s="57"/>
      <c r="F448" s="58"/>
      <c r="G448" s="58"/>
      <c r="H448" s="58"/>
      <c r="I448" s="58"/>
      <c r="J448" s="58"/>
      <c r="K448" s="58"/>
      <c r="L448" s="58"/>
      <c r="M448" s="58"/>
      <c r="N448" s="58"/>
      <c r="O448" s="58"/>
      <c r="P448" s="58"/>
      <c r="Q448" s="57"/>
      <c r="R448" s="58"/>
      <c r="S448" s="58"/>
      <c r="T448" s="58"/>
      <c r="U448" s="58"/>
      <c r="V448" s="58"/>
      <c r="W448" s="58"/>
      <c r="X448" s="58"/>
      <c r="Y448" s="58"/>
      <c r="Z448" s="57"/>
      <c r="AA448" s="57"/>
      <c r="AB448" s="58"/>
      <c r="AC448" s="58"/>
      <c r="AD448" s="61"/>
      <c r="AE448" s="58"/>
      <c r="AF448" s="58"/>
      <c r="AG448" s="59"/>
      <c r="AH448" s="58"/>
      <c r="AI448" s="58"/>
      <c r="AJ448" s="58"/>
      <c r="AK448" s="63"/>
      <c r="AL448" s="63"/>
      <c r="AM448" s="63"/>
      <c r="AN448" s="63"/>
      <c r="AO448" s="58"/>
      <c r="AP448" s="58"/>
      <c r="AQ448" s="58"/>
      <c r="AR448" s="58"/>
      <c r="AS448" s="58"/>
      <c r="AT448" s="58"/>
      <c r="AU448" s="58"/>
      <c r="AV448" s="58"/>
      <c r="AW448" s="58"/>
      <c r="AX448" s="58"/>
      <c r="AY448" s="58"/>
      <c r="AZ448" s="61"/>
      <c r="BA448" s="58"/>
      <c r="BB448" s="58"/>
      <c r="BC448" s="62"/>
      <c r="BD448" s="58"/>
      <c r="BE448" s="58"/>
      <c r="BF448" s="58"/>
      <c r="BG448" s="58"/>
      <c r="BH448" s="58"/>
      <c r="BI448" s="58"/>
      <c r="BJ448" s="58"/>
      <c r="BK448" s="58"/>
      <c r="BL448" s="58"/>
      <c r="BM448" s="58"/>
      <c r="BN448" s="58"/>
      <c r="BO448" s="58"/>
      <c r="BP448" s="58"/>
      <c r="BQ448" s="58"/>
      <c r="BR448" s="58"/>
      <c r="BS448" s="58"/>
      <c r="BT448" s="58"/>
      <c r="BU448" s="58"/>
      <c r="XES448" s="6" t="str">
        <f t="shared" si="9"/>
        <v/>
      </c>
    </row>
    <row r="449" spans="1:73 16373:16373" x14ac:dyDescent="0.2">
      <c r="A449" s="58"/>
      <c r="B449" s="57"/>
      <c r="C449" s="57"/>
      <c r="D449" s="57"/>
      <c r="E449" s="57"/>
      <c r="F449" s="58"/>
      <c r="G449" s="58"/>
      <c r="H449" s="58"/>
      <c r="I449" s="58"/>
      <c r="J449" s="58"/>
      <c r="K449" s="58"/>
      <c r="L449" s="58"/>
      <c r="M449" s="58"/>
      <c r="N449" s="58"/>
      <c r="O449" s="58"/>
      <c r="P449" s="58"/>
      <c r="Q449" s="57"/>
      <c r="R449" s="58"/>
      <c r="S449" s="58"/>
      <c r="T449" s="58"/>
      <c r="U449" s="58"/>
      <c r="V449" s="58"/>
      <c r="W449" s="58"/>
      <c r="X449" s="58"/>
      <c r="Y449" s="58"/>
      <c r="Z449" s="57"/>
      <c r="AA449" s="57"/>
      <c r="AB449" s="58"/>
      <c r="AC449" s="58"/>
      <c r="AD449" s="61"/>
      <c r="AE449" s="58"/>
      <c r="AF449" s="58"/>
      <c r="AG449" s="59"/>
      <c r="AH449" s="58"/>
      <c r="AI449" s="58"/>
      <c r="AJ449" s="58"/>
      <c r="AK449" s="63"/>
      <c r="AL449" s="63"/>
      <c r="AM449" s="63"/>
      <c r="AN449" s="63"/>
      <c r="AO449" s="58"/>
      <c r="AP449" s="58"/>
      <c r="AQ449" s="58"/>
      <c r="AR449" s="58"/>
      <c r="AS449" s="58"/>
      <c r="AT449" s="58"/>
      <c r="AU449" s="58"/>
      <c r="AV449" s="58"/>
      <c r="AW449" s="58"/>
      <c r="AX449" s="58"/>
      <c r="AY449" s="58"/>
      <c r="AZ449" s="61"/>
      <c r="BA449" s="58"/>
      <c r="BB449" s="58"/>
      <c r="BC449" s="62"/>
      <c r="BD449" s="58"/>
      <c r="BE449" s="58"/>
      <c r="BF449" s="58"/>
      <c r="BG449" s="58"/>
      <c r="BH449" s="58"/>
      <c r="BI449" s="58"/>
      <c r="BJ449" s="58"/>
      <c r="BK449" s="58"/>
      <c r="BL449" s="58"/>
      <c r="BM449" s="58"/>
      <c r="BN449" s="58"/>
      <c r="BO449" s="58"/>
      <c r="BP449" s="58"/>
      <c r="BQ449" s="58"/>
      <c r="BR449" s="58"/>
      <c r="BS449" s="58"/>
      <c r="BT449" s="58"/>
      <c r="BU449" s="58"/>
      <c r="XES449" s="6" t="str">
        <f t="shared" si="9"/>
        <v/>
      </c>
    </row>
    <row r="450" spans="1:73 16373:16373" x14ac:dyDescent="0.2">
      <c r="A450" s="58"/>
      <c r="B450" s="57"/>
      <c r="C450" s="57"/>
      <c r="D450" s="57"/>
      <c r="E450" s="57"/>
      <c r="F450" s="58"/>
      <c r="G450" s="58"/>
      <c r="H450" s="58"/>
      <c r="I450" s="58"/>
      <c r="J450" s="58"/>
      <c r="K450" s="58"/>
      <c r="L450" s="58"/>
      <c r="M450" s="58"/>
      <c r="N450" s="58"/>
      <c r="O450" s="58"/>
      <c r="P450" s="58"/>
      <c r="Q450" s="57"/>
      <c r="R450" s="58"/>
      <c r="S450" s="58"/>
      <c r="T450" s="58"/>
      <c r="U450" s="58"/>
      <c r="V450" s="58"/>
      <c r="W450" s="58"/>
      <c r="X450" s="58"/>
      <c r="Y450" s="58"/>
      <c r="Z450" s="57"/>
      <c r="AA450" s="57"/>
      <c r="AB450" s="58"/>
      <c r="AC450" s="58"/>
      <c r="AD450" s="61"/>
      <c r="AE450" s="58"/>
      <c r="AF450" s="58"/>
      <c r="AG450" s="59"/>
      <c r="AH450" s="58"/>
      <c r="AI450" s="58"/>
      <c r="AJ450" s="58"/>
      <c r="AK450" s="63"/>
      <c r="AL450" s="63"/>
      <c r="AM450" s="63"/>
      <c r="AN450" s="63"/>
      <c r="AO450" s="58"/>
      <c r="AP450" s="58"/>
      <c r="AQ450" s="58"/>
      <c r="AR450" s="58"/>
      <c r="AS450" s="58"/>
      <c r="AT450" s="58"/>
      <c r="AU450" s="58"/>
      <c r="AV450" s="58"/>
      <c r="AW450" s="58"/>
      <c r="AX450" s="58"/>
      <c r="AY450" s="58"/>
      <c r="AZ450" s="61"/>
      <c r="BA450" s="58"/>
      <c r="BB450" s="58"/>
      <c r="BC450" s="62"/>
      <c r="BD450" s="58"/>
      <c r="BE450" s="58"/>
      <c r="BF450" s="58"/>
      <c r="BG450" s="58"/>
      <c r="BH450" s="58"/>
      <c r="BI450" s="58"/>
      <c r="BJ450" s="58"/>
      <c r="BK450" s="58"/>
      <c r="BL450" s="58"/>
      <c r="BM450" s="58"/>
      <c r="BN450" s="58"/>
      <c r="BO450" s="58"/>
      <c r="BP450" s="58"/>
      <c r="BQ450" s="58"/>
      <c r="BR450" s="58"/>
      <c r="BS450" s="58"/>
      <c r="BT450" s="58"/>
      <c r="BU450" s="58"/>
      <c r="XES450" s="6" t="str">
        <f t="shared" si="9"/>
        <v/>
      </c>
    </row>
    <row r="451" spans="1:73 16373:16373" x14ac:dyDescent="0.2">
      <c r="A451" s="58"/>
      <c r="B451" s="57"/>
      <c r="C451" s="57"/>
      <c r="D451" s="57"/>
      <c r="E451" s="57"/>
      <c r="F451" s="58"/>
      <c r="G451" s="58"/>
      <c r="H451" s="58"/>
      <c r="I451" s="58"/>
      <c r="J451" s="58"/>
      <c r="K451" s="58"/>
      <c r="L451" s="58"/>
      <c r="M451" s="58"/>
      <c r="N451" s="58"/>
      <c r="O451" s="58"/>
      <c r="P451" s="58"/>
      <c r="Q451" s="57"/>
      <c r="R451" s="58"/>
      <c r="S451" s="58"/>
      <c r="T451" s="58"/>
      <c r="U451" s="58"/>
      <c r="V451" s="58"/>
      <c r="W451" s="58"/>
      <c r="X451" s="58"/>
      <c r="Y451" s="58"/>
      <c r="Z451" s="57"/>
      <c r="AA451" s="57"/>
      <c r="AB451" s="58"/>
      <c r="AC451" s="58"/>
      <c r="AD451" s="61"/>
      <c r="AE451" s="58"/>
      <c r="AF451" s="58"/>
      <c r="AG451" s="59"/>
      <c r="AH451" s="58"/>
      <c r="AI451" s="58"/>
      <c r="AJ451" s="58"/>
      <c r="AK451" s="63"/>
      <c r="AL451" s="63"/>
      <c r="AM451" s="63"/>
      <c r="AN451" s="63"/>
      <c r="AO451" s="58"/>
      <c r="AP451" s="58"/>
      <c r="AQ451" s="58"/>
      <c r="AR451" s="58"/>
      <c r="AS451" s="58"/>
      <c r="AT451" s="58"/>
      <c r="AU451" s="58"/>
      <c r="AV451" s="58"/>
      <c r="AW451" s="58"/>
      <c r="AX451" s="58"/>
      <c r="AY451" s="58"/>
      <c r="AZ451" s="61"/>
      <c r="BA451" s="58"/>
      <c r="BB451" s="58"/>
      <c r="BC451" s="62"/>
      <c r="BD451" s="58"/>
      <c r="BE451" s="58"/>
      <c r="BF451" s="58"/>
      <c r="BG451" s="58"/>
      <c r="BH451" s="58"/>
      <c r="BI451" s="58"/>
      <c r="BJ451" s="58"/>
      <c r="BK451" s="58"/>
      <c r="BL451" s="58"/>
      <c r="BM451" s="58"/>
      <c r="BN451" s="58"/>
      <c r="BO451" s="58"/>
      <c r="BP451" s="58"/>
      <c r="BQ451" s="58"/>
      <c r="BR451" s="58"/>
      <c r="BS451" s="58"/>
      <c r="BT451" s="58"/>
      <c r="BU451" s="58"/>
      <c r="XES451" s="6" t="str">
        <f t="shared" si="9"/>
        <v/>
      </c>
    </row>
    <row r="452" spans="1:73 16373:16373" x14ac:dyDescent="0.2">
      <c r="A452" s="58"/>
      <c r="B452" s="57"/>
      <c r="C452" s="57"/>
      <c r="D452" s="57"/>
      <c r="E452" s="57"/>
      <c r="F452" s="58"/>
      <c r="G452" s="58"/>
      <c r="H452" s="58"/>
      <c r="I452" s="58"/>
      <c r="J452" s="58"/>
      <c r="K452" s="58"/>
      <c r="L452" s="58"/>
      <c r="M452" s="58"/>
      <c r="N452" s="58"/>
      <c r="O452" s="58"/>
      <c r="P452" s="58"/>
      <c r="Q452" s="57"/>
      <c r="R452" s="58"/>
      <c r="S452" s="58"/>
      <c r="T452" s="58"/>
      <c r="U452" s="58"/>
      <c r="V452" s="58"/>
      <c r="W452" s="58"/>
      <c r="X452" s="58"/>
      <c r="Y452" s="58"/>
      <c r="Z452" s="57"/>
      <c r="AA452" s="57"/>
      <c r="AB452" s="58"/>
      <c r="AC452" s="58"/>
      <c r="AD452" s="61"/>
      <c r="AE452" s="58"/>
      <c r="AF452" s="58"/>
      <c r="AG452" s="59"/>
      <c r="AH452" s="58"/>
      <c r="AI452" s="58"/>
      <c r="AJ452" s="58"/>
      <c r="AK452" s="63"/>
      <c r="AL452" s="63"/>
      <c r="AM452" s="63"/>
      <c r="AN452" s="63"/>
      <c r="AO452" s="58"/>
      <c r="AP452" s="58"/>
      <c r="AQ452" s="58"/>
      <c r="AR452" s="58"/>
      <c r="AS452" s="58"/>
      <c r="AT452" s="58"/>
      <c r="AU452" s="58"/>
      <c r="AV452" s="58"/>
      <c r="AW452" s="58"/>
      <c r="AX452" s="58"/>
      <c r="AY452" s="58"/>
      <c r="AZ452" s="61"/>
      <c r="BA452" s="58"/>
      <c r="BB452" s="58"/>
      <c r="BC452" s="62"/>
      <c r="BD452" s="58"/>
      <c r="BE452" s="58"/>
      <c r="BF452" s="58"/>
      <c r="BG452" s="58"/>
      <c r="BH452" s="58"/>
      <c r="BI452" s="58"/>
      <c r="BJ452" s="58"/>
      <c r="BK452" s="58"/>
      <c r="BL452" s="58"/>
      <c r="BM452" s="58"/>
      <c r="BN452" s="58"/>
      <c r="BO452" s="58"/>
      <c r="BP452" s="58"/>
      <c r="BQ452" s="58"/>
      <c r="BR452" s="58"/>
      <c r="BS452" s="58"/>
      <c r="BT452" s="58"/>
      <c r="BU452" s="58"/>
      <c r="XES452" s="6" t="str">
        <f t="shared" si="9"/>
        <v/>
      </c>
    </row>
    <row r="453" spans="1:73 16373:16373" x14ac:dyDescent="0.2">
      <c r="A453" s="58"/>
      <c r="B453" s="57"/>
      <c r="C453" s="57"/>
      <c r="D453" s="57"/>
      <c r="E453" s="57"/>
      <c r="F453" s="58"/>
      <c r="G453" s="58"/>
      <c r="H453" s="58"/>
      <c r="I453" s="58"/>
      <c r="J453" s="58"/>
      <c r="K453" s="58"/>
      <c r="L453" s="58"/>
      <c r="M453" s="58"/>
      <c r="N453" s="58"/>
      <c r="O453" s="58"/>
      <c r="P453" s="58"/>
      <c r="Q453" s="57"/>
      <c r="R453" s="58"/>
      <c r="S453" s="58"/>
      <c r="T453" s="58"/>
      <c r="U453" s="58"/>
      <c r="V453" s="58"/>
      <c r="W453" s="58"/>
      <c r="X453" s="58"/>
      <c r="Y453" s="58"/>
      <c r="Z453" s="57"/>
      <c r="AA453" s="57"/>
      <c r="AB453" s="58"/>
      <c r="AC453" s="58"/>
      <c r="AD453" s="61"/>
      <c r="AE453" s="58"/>
      <c r="AF453" s="58"/>
      <c r="AG453" s="59"/>
      <c r="AH453" s="58"/>
      <c r="AI453" s="58"/>
      <c r="AJ453" s="58"/>
      <c r="AK453" s="63"/>
      <c r="AL453" s="63"/>
      <c r="AM453" s="63"/>
      <c r="AN453" s="63"/>
      <c r="AO453" s="58"/>
      <c r="AP453" s="58"/>
      <c r="AQ453" s="58"/>
      <c r="AR453" s="58"/>
      <c r="AS453" s="58"/>
      <c r="AT453" s="58"/>
      <c r="AU453" s="58"/>
      <c r="AV453" s="58"/>
      <c r="AW453" s="58"/>
      <c r="AX453" s="58"/>
      <c r="AY453" s="58"/>
      <c r="AZ453" s="61"/>
      <c r="BA453" s="58"/>
      <c r="BB453" s="58"/>
      <c r="BC453" s="62"/>
      <c r="BD453" s="58"/>
      <c r="BE453" s="58"/>
      <c r="BF453" s="58"/>
      <c r="BG453" s="58"/>
      <c r="BH453" s="58"/>
      <c r="BI453" s="58"/>
      <c r="BJ453" s="58"/>
      <c r="BK453" s="58"/>
      <c r="BL453" s="58"/>
      <c r="BM453" s="58"/>
      <c r="BN453" s="58"/>
      <c r="BO453" s="58"/>
      <c r="BP453" s="58"/>
      <c r="BQ453" s="58"/>
      <c r="BR453" s="58"/>
      <c r="BS453" s="58"/>
      <c r="BT453" s="58"/>
      <c r="BU453" s="58"/>
      <c r="XES453" s="6" t="str">
        <f t="shared" si="9"/>
        <v/>
      </c>
    </row>
    <row r="454" spans="1:73 16373:16373" x14ac:dyDescent="0.2">
      <c r="A454" s="58"/>
      <c r="B454" s="57"/>
      <c r="C454" s="57"/>
      <c r="D454" s="57"/>
      <c r="E454" s="57"/>
      <c r="F454" s="58"/>
      <c r="G454" s="58"/>
      <c r="H454" s="58"/>
      <c r="I454" s="58"/>
      <c r="J454" s="58"/>
      <c r="K454" s="58"/>
      <c r="L454" s="58"/>
      <c r="M454" s="58"/>
      <c r="N454" s="58"/>
      <c r="O454" s="58"/>
      <c r="P454" s="58"/>
      <c r="Q454" s="57"/>
      <c r="R454" s="58"/>
      <c r="S454" s="58"/>
      <c r="T454" s="58"/>
      <c r="U454" s="58"/>
      <c r="V454" s="58"/>
      <c r="W454" s="58"/>
      <c r="X454" s="58"/>
      <c r="Y454" s="58"/>
      <c r="Z454" s="57"/>
      <c r="AA454" s="57"/>
      <c r="AB454" s="58"/>
      <c r="AC454" s="58"/>
      <c r="AD454" s="61"/>
      <c r="AE454" s="58"/>
      <c r="AF454" s="58"/>
      <c r="AG454" s="59"/>
      <c r="AH454" s="58"/>
      <c r="AI454" s="58"/>
      <c r="AJ454" s="58"/>
      <c r="AK454" s="63"/>
      <c r="AL454" s="63"/>
      <c r="AM454" s="63"/>
      <c r="AN454" s="63"/>
      <c r="AO454" s="58"/>
      <c r="AP454" s="58"/>
      <c r="AQ454" s="58"/>
      <c r="AR454" s="58"/>
      <c r="AS454" s="58"/>
      <c r="AT454" s="58"/>
      <c r="AU454" s="58"/>
      <c r="AV454" s="58"/>
      <c r="AW454" s="58"/>
      <c r="AX454" s="58"/>
      <c r="AY454" s="58"/>
      <c r="AZ454" s="61"/>
      <c r="BA454" s="58"/>
      <c r="BB454" s="58"/>
      <c r="BC454" s="62"/>
      <c r="BD454" s="58"/>
      <c r="BE454" s="58"/>
      <c r="BF454" s="58"/>
      <c r="BG454" s="58"/>
      <c r="BH454" s="58"/>
      <c r="BI454" s="58"/>
      <c r="BJ454" s="58"/>
      <c r="BK454" s="58"/>
      <c r="BL454" s="58"/>
      <c r="BM454" s="58"/>
      <c r="BN454" s="58"/>
      <c r="BO454" s="58"/>
      <c r="BP454" s="58"/>
      <c r="BQ454" s="58"/>
      <c r="BR454" s="58"/>
      <c r="BS454" s="58"/>
      <c r="BT454" s="58"/>
      <c r="BU454" s="58"/>
      <c r="XES454" s="6" t="str">
        <f t="shared" si="9"/>
        <v/>
      </c>
    </row>
    <row r="455" spans="1:73 16373:16373" x14ac:dyDescent="0.2">
      <c r="A455" s="58"/>
      <c r="B455" s="57"/>
      <c r="C455" s="57"/>
      <c r="D455" s="57"/>
      <c r="E455" s="57"/>
      <c r="F455" s="58"/>
      <c r="G455" s="58"/>
      <c r="H455" s="58"/>
      <c r="I455" s="58"/>
      <c r="J455" s="58"/>
      <c r="K455" s="58"/>
      <c r="L455" s="58"/>
      <c r="M455" s="58"/>
      <c r="N455" s="58"/>
      <c r="O455" s="58"/>
      <c r="P455" s="58"/>
      <c r="Q455" s="57"/>
      <c r="R455" s="58"/>
      <c r="S455" s="58"/>
      <c r="T455" s="58"/>
      <c r="U455" s="58"/>
      <c r="V455" s="58"/>
      <c r="W455" s="58"/>
      <c r="X455" s="58"/>
      <c r="Y455" s="58"/>
      <c r="Z455" s="57"/>
      <c r="AA455" s="57"/>
      <c r="AB455" s="58"/>
      <c r="AC455" s="58"/>
      <c r="AD455" s="61"/>
      <c r="AE455" s="58"/>
      <c r="AF455" s="58"/>
      <c r="AG455" s="59"/>
      <c r="AH455" s="58"/>
      <c r="AI455" s="58"/>
      <c r="AJ455" s="58"/>
      <c r="AK455" s="63"/>
      <c r="AL455" s="63"/>
      <c r="AM455" s="63"/>
      <c r="AN455" s="63"/>
      <c r="AO455" s="58"/>
      <c r="AP455" s="58"/>
      <c r="AQ455" s="58"/>
      <c r="AR455" s="58"/>
      <c r="AS455" s="58"/>
      <c r="AT455" s="58"/>
      <c r="AU455" s="58"/>
      <c r="AV455" s="58"/>
      <c r="AW455" s="58"/>
      <c r="AX455" s="58"/>
      <c r="AY455" s="58"/>
      <c r="AZ455" s="61"/>
      <c r="BA455" s="58"/>
      <c r="BB455" s="58"/>
      <c r="BC455" s="62"/>
      <c r="BD455" s="58"/>
      <c r="BE455" s="58"/>
      <c r="BF455" s="58"/>
      <c r="BG455" s="58"/>
      <c r="BH455" s="58"/>
      <c r="BI455" s="58"/>
      <c r="BJ455" s="58"/>
      <c r="BK455" s="58"/>
      <c r="BL455" s="58"/>
      <c r="BM455" s="58"/>
      <c r="BN455" s="58"/>
      <c r="BO455" s="58"/>
      <c r="BP455" s="58"/>
      <c r="BQ455" s="58"/>
      <c r="BR455" s="58"/>
      <c r="BS455" s="58"/>
      <c r="BT455" s="58"/>
      <c r="BU455" s="58"/>
      <c r="XES455" s="6" t="str">
        <f t="shared" si="9"/>
        <v/>
      </c>
    </row>
    <row r="456" spans="1:73 16373:16373" x14ac:dyDescent="0.2">
      <c r="A456" s="58"/>
      <c r="B456" s="57"/>
      <c r="C456" s="57"/>
      <c r="D456" s="57"/>
      <c r="E456" s="57"/>
      <c r="F456" s="58"/>
      <c r="G456" s="58"/>
      <c r="H456" s="58"/>
      <c r="I456" s="58"/>
      <c r="J456" s="58"/>
      <c r="K456" s="58"/>
      <c r="L456" s="58"/>
      <c r="M456" s="58"/>
      <c r="N456" s="58"/>
      <c r="O456" s="58"/>
      <c r="P456" s="58"/>
      <c r="Q456" s="57"/>
      <c r="R456" s="58"/>
      <c r="S456" s="58"/>
      <c r="T456" s="58"/>
      <c r="U456" s="58"/>
      <c r="V456" s="58"/>
      <c r="W456" s="58"/>
      <c r="X456" s="58"/>
      <c r="Y456" s="58"/>
      <c r="Z456" s="57"/>
      <c r="AA456" s="57"/>
      <c r="AB456" s="58"/>
      <c r="AC456" s="58"/>
      <c r="AD456" s="61"/>
      <c r="AE456" s="58"/>
      <c r="AF456" s="58"/>
      <c r="AG456" s="59"/>
      <c r="AH456" s="58"/>
      <c r="AI456" s="58"/>
      <c r="AJ456" s="58"/>
      <c r="AK456" s="63"/>
      <c r="AL456" s="63"/>
      <c r="AM456" s="63"/>
      <c r="AN456" s="63"/>
      <c r="AO456" s="58"/>
      <c r="AP456" s="58"/>
      <c r="AQ456" s="58"/>
      <c r="AR456" s="58"/>
      <c r="AS456" s="58"/>
      <c r="AT456" s="58"/>
      <c r="AU456" s="58"/>
      <c r="AV456" s="58"/>
      <c r="AW456" s="58"/>
      <c r="AX456" s="58"/>
      <c r="AY456" s="58"/>
      <c r="AZ456" s="61"/>
      <c r="BA456" s="58"/>
      <c r="BB456" s="58"/>
      <c r="BC456" s="62"/>
      <c r="BD456" s="58"/>
      <c r="BE456" s="58"/>
      <c r="BF456" s="58"/>
      <c r="BG456" s="58"/>
      <c r="BH456" s="58"/>
      <c r="BI456" s="58"/>
      <c r="BJ456" s="58"/>
      <c r="BK456" s="58"/>
      <c r="BL456" s="58"/>
      <c r="BM456" s="58"/>
      <c r="BN456" s="58"/>
      <c r="BO456" s="58"/>
      <c r="BP456" s="58"/>
      <c r="BQ456" s="58"/>
      <c r="BR456" s="58"/>
      <c r="BS456" s="58"/>
      <c r="BT456" s="58"/>
      <c r="BU456" s="58"/>
      <c r="XES456" s="6" t="str">
        <f t="shared" si="9"/>
        <v/>
      </c>
    </row>
    <row r="457" spans="1:73 16373:16373" x14ac:dyDescent="0.2">
      <c r="A457" s="58"/>
      <c r="B457" s="57"/>
      <c r="C457" s="57"/>
      <c r="D457" s="57"/>
      <c r="E457" s="57"/>
      <c r="F457" s="58"/>
      <c r="G457" s="58"/>
      <c r="H457" s="58"/>
      <c r="I457" s="58"/>
      <c r="J457" s="58"/>
      <c r="K457" s="58"/>
      <c r="L457" s="58"/>
      <c r="M457" s="58"/>
      <c r="N457" s="58"/>
      <c r="O457" s="58"/>
      <c r="P457" s="58"/>
      <c r="Q457" s="57"/>
      <c r="R457" s="58"/>
      <c r="S457" s="58"/>
      <c r="T457" s="58"/>
      <c r="U457" s="58"/>
      <c r="V457" s="58"/>
      <c r="W457" s="58"/>
      <c r="X457" s="58"/>
      <c r="Y457" s="58"/>
      <c r="Z457" s="57"/>
      <c r="AA457" s="57"/>
      <c r="AB457" s="58"/>
      <c r="AC457" s="58"/>
      <c r="AD457" s="61"/>
      <c r="AE457" s="58"/>
      <c r="AF457" s="58"/>
      <c r="AG457" s="59"/>
      <c r="AH457" s="58"/>
      <c r="AI457" s="58"/>
      <c r="AJ457" s="58"/>
      <c r="AK457" s="63"/>
      <c r="AL457" s="63"/>
      <c r="AM457" s="63"/>
      <c r="AN457" s="63"/>
      <c r="AO457" s="58"/>
      <c r="AP457" s="58"/>
      <c r="AQ457" s="58"/>
      <c r="AR457" s="58"/>
      <c r="AS457" s="58"/>
      <c r="AT457" s="58"/>
      <c r="AU457" s="58"/>
      <c r="AV457" s="58"/>
      <c r="AW457" s="58"/>
      <c r="AX457" s="58"/>
      <c r="AY457" s="58"/>
      <c r="AZ457" s="61"/>
      <c r="BA457" s="58"/>
      <c r="BB457" s="58"/>
      <c r="BC457" s="62"/>
      <c r="BD457" s="58"/>
      <c r="BE457" s="58"/>
      <c r="BF457" s="58"/>
      <c r="BG457" s="58"/>
      <c r="BH457" s="58"/>
      <c r="BI457" s="58"/>
      <c r="BJ457" s="58"/>
      <c r="BK457" s="58"/>
      <c r="BL457" s="58"/>
      <c r="BM457" s="58"/>
      <c r="BN457" s="58"/>
      <c r="BO457" s="58"/>
      <c r="BP457" s="58"/>
      <c r="BQ457" s="58"/>
      <c r="BR457" s="58"/>
      <c r="BS457" s="58"/>
      <c r="BT457" s="58"/>
      <c r="BU457" s="58"/>
      <c r="XES457" s="6" t="str">
        <f t="shared" si="9"/>
        <v/>
      </c>
    </row>
    <row r="458" spans="1:73 16373:16373" x14ac:dyDescent="0.2">
      <c r="A458" s="58"/>
      <c r="B458" s="57"/>
      <c r="C458" s="57"/>
      <c r="D458" s="57"/>
      <c r="E458" s="57"/>
      <c r="F458" s="58"/>
      <c r="G458" s="58"/>
      <c r="H458" s="58"/>
      <c r="I458" s="58"/>
      <c r="J458" s="58"/>
      <c r="K458" s="58"/>
      <c r="L458" s="58"/>
      <c r="M458" s="58"/>
      <c r="N458" s="58"/>
      <c r="O458" s="58"/>
      <c r="P458" s="58"/>
      <c r="Q458" s="57"/>
      <c r="R458" s="58"/>
      <c r="S458" s="58"/>
      <c r="T458" s="58"/>
      <c r="U458" s="58"/>
      <c r="V458" s="58"/>
      <c r="W458" s="58"/>
      <c r="X458" s="58"/>
      <c r="Y458" s="58"/>
      <c r="Z458" s="57"/>
      <c r="AA458" s="57"/>
      <c r="AB458" s="58"/>
      <c r="AC458" s="58"/>
      <c r="AD458" s="61"/>
      <c r="AE458" s="58"/>
      <c r="AF458" s="58"/>
      <c r="AG458" s="59"/>
      <c r="AH458" s="58"/>
      <c r="AI458" s="58"/>
      <c r="AJ458" s="58"/>
      <c r="AK458" s="63"/>
      <c r="AL458" s="63"/>
      <c r="AM458" s="63"/>
      <c r="AN458" s="63"/>
      <c r="AO458" s="58"/>
      <c r="AP458" s="58"/>
      <c r="AQ458" s="58"/>
      <c r="AR458" s="58"/>
      <c r="AS458" s="58"/>
      <c r="AT458" s="58"/>
      <c r="AU458" s="58"/>
      <c r="AV458" s="58"/>
      <c r="AW458" s="58"/>
      <c r="AX458" s="58"/>
      <c r="AY458" s="58"/>
      <c r="AZ458" s="61"/>
      <c r="BA458" s="58"/>
      <c r="BB458" s="58"/>
      <c r="BC458" s="62"/>
      <c r="BD458" s="58"/>
      <c r="BE458" s="58"/>
      <c r="BF458" s="58"/>
      <c r="BG458" s="58"/>
      <c r="BH458" s="58"/>
      <c r="BI458" s="58"/>
      <c r="BJ458" s="58"/>
      <c r="BK458" s="58"/>
      <c r="BL458" s="58"/>
      <c r="BM458" s="58"/>
      <c r="BN458" s="58"/>
      <c r="BO458" s="58"/>
      <c r="BP458" s="58"/>
      <c r="BQ458" s="58"/>
      <c r="BR458" s="58"/>
      <c r="BS458" s="58"/>
      <c r="BT458" s="58"/>
      <c r="BU458" s="58"/>
      <c r="XES458" s="6" t="str">
        <f t="shared" si="9"/>
        <v/>
      </c>
    </row>
    <row r="459" spans="1:73 16373:16373" x14ac:dyDescent="0.2">
      <c r="A459" s="58"/>
      <c r="B459" s="57"/>
      <c r="C459" s="57"/>
      <c r="D459" s="57"/>
      <c r="E459" s="57"/>
      <c r="F459" s="58"/>
      <c r="G459" s="58"/>
      <c r="H459" s="58"/>
      <c r="I459" s="58"/>
      <c r="J459" s="58"/>
      <c r="K459" s="58"/>
      <c r="L459" s="58"/>
      <c r="M459" s="58"/>
      <c r="N459" s="58"/>
      <c r="O459" s="58"/>
      <c r="P459" s="58"/>
      <c r="Q459" s="57"/>
      <c r="R459" s="58"/>
      <c r="S459" s="58"/>
      <c r="T459" s="58"/>
      <c r="U459" s="58"/>
      <c r="V459" s="58"/>
      <c r="W459" s="58"/>
      <c r="X459" s="58"/>
      <c r="Y459" s="58"/>
      <c r="Z459" s="57"/>
      <c r="AA459" s="57"/>
      <c r="AB459" s="58"/>
      <c r="AC459" s="58"/>
      <c r="AD459" s="61"/>
      <c r="AE459" s="58"/>
      <c r="AF459" s="58"/>
      <c r="AG459" s="59"/>
      <c r="AH459" s="58"/>
      <c r="AI459" s="58"/>
      <c r="AJ459" s="58"/>
      <c r="AK459" s="63"/>
      <c r="AL459" s="63"/>
      <c r="AM459" s="63"/>
      <c r="AN459" s="63"/>
      <c r="AO459" s="58"/>
      <c r="AP459" s="58"/>
      <c r="AQ459" s="58"/>
      <c r="AR459" s="58"/>
      <c r="AS459" s="58"/>
      <c r="AT459" s="58"/>
      <c r="AU459" s="58"/>
      <c r="AV459" s="58"/>
      <c r="AW459" s="58"/>
      <c r="AX459" s="58"/>
      <c r="AY459" s="58"/>
      <c r="AZ459" s="61"/>
      <c r="BA459" s="58"/>
      <c r="BB459" s="58"/>
      <c r="BC459" s="62"/>
      <c r="BD459" s="58"/>
      <c r="BE459" s="58"/>
      <c r="BF459" s="58"/>
      <c r="BG459" s="58"/>
      <c r="BH459" s="58"/>
      <c r="BI459" s="58"/>
      <c r="BJ459" s="58"/>
      <c r="BK459" s="58"/>
      <c r="BL459" s="58"/>
      <c r="BM459" s="58"/>
      <c r="BN459" s="58"/>
      <c r="BO459" s="58"/>
      <c r="BP459" s="58"/>
      <c r="BQ459" s="58"/>
      <c r="BR459" s="58"/>
      <c r="BS459" s="58"/>
      <c r="BT459" s="58"/>
      <c r="BU459" s="58"/>
      <c r="XES459" s="6" t="str">
        <f t="shared" si="9"/>
        <v/>
      </c>
    </row>
    <row r="460" spans="1:73 16373:16373" x14ac:dyDescent="0.2">
      <c r="A460" s="58"/>
      <c r="B460" s="57"/>
      <c r="C460" s="57"/>
      <c r="D460" s="57"/>
      <c r="E460" s="57"/>
      <c r="F460" s="58"/>
      <c r="G460" s="58"/>
      <c r="H460" s="58"/>
      <c r="I460" s="58"/>
      <c r="J460" s="58"/>
      <c r="K460" s="58"/>
      <c r="L460" s="58"/>
      <c r="M460" s="58"/>
      <c r="N460" s="58"/>
      <c r="O460" s="58"/>
      <c r="P460" s="58"/>
      <c r="Q460" s="57"/>
      <c r="R460" s="58"/>
      <c r="S460" s="58"/>
      <c r="T460" s="58"/>
      <c r="U460" s="58"/>
      <c r="V460" s="58"/>
      <c r="W460" s="58"/>
      <c r="X460" s="58"/>
      <c r="Y460" s="58"/>
      <c r="Z460" s="57"/>
      <c r="AA460" s="57"/>
      <c r="AB460" s="58"/>
      <c r="AC460" s="58"/>
      <c r="AD460" s="61"/>
      <c r="AE460" s="58"/>
      <c r="AF460" s="58"/>
      <c r="AG460" s="59"/>
      <c r="AH460" s="58"/>
      <c r="AI460" s="58"/>
      <c r="AJ460" s="58"/>
      <c r="AK460" s="63"/>
      <c r="AL460" s="63"/>
      <c r="AM460" s="63"/>
      <c r="AN460" s="63"/>
      <c r="AO460" s="58"/>
      <c r="AP460" s="58"/>
      <c r="AQ460" s="58"/>
      <c r="AR460" s="58"/>
      <c r="AS460" s="58"/>
      <c r="AT460" s="58"/>
      <c r="AU460" s="58"/>
      <c r="AV460" s="58"/>
      <c r="AW460" s="58"/>
      <c r="AX460" s="58"/>
      <c r="AY460" s="58"/>
      <c r="AZ460" s="61"/>
      <c r="BA460" s="58"/>
      <c r="BB460" s="58"/>
      <c r="BC460" s="62"/>
      <c r="BD460" s="58"/>
      <c r="BE460" s="58"/>
      <c r="BF460" s="58"/>
      <c r="BG460" s="58"/>
      <c r="BH460" s="58"/>
      <c r="BI460" s="58"/>
      <c r="BJ460" s="58"/>
      <c r="BK460" s="58"/>
      <c r="BL460" s="58"/>
      <c r="BM460" s="58"/>
      <c r="BN460" s="58"/>
      <c r="BO460" s="58"/>
      <c r="BP460" s="58"/>
      <c r="BQ460" s="58"/>
      <c r="BR460" s="58"/>
      <c r="BS460" s="58"/>
      <c r="BT460" s="58"/>
      <c r="BU460" s="58"/>
      <c r="XES460" s="6" t="str">
        <f t="shared" si="9"/>
        <v/>
      </c>
    </row>
    <row r="461" spans="1:73 16373:16373" x14ac:dyDescent="0.2">
      <c r="A461" s="58"/>
      <c r="B461" s="57"/>
      <c r="C461" s="57"/>
      <c r="D461" s="57"/>
      <c r="E461" s="57"/>
      <c r="F461" s="58"/>
      <c r="G461" s="58"/>
      <c r="H461" s="58"/>
      <c r="I461" s="58"/>
      <c r="J461" s="58"/>
      <c r="K461" s="58"/>
      <c r="L461" s="58"/>
      <c r="M461" s="58"/>
      <c r="N461" s="58"/>
      <c r="O461" s="58"/>
      <c r="P461" s="58"/>
      <c r="Q461" s="57"/>
      <c r="R461" s="58"/>
      <c r="S461" s="58"/>
      <c r="T461" s="58"/>
      <c r="U461" s="58"/>
      <c r="V461" s="58"/>
      <c r="W461" s="58"/>
      <c r="X461" s="58"/>
      <c r="Y461" s="58"/>
      <c r="Z461" s="57"/>
      <c r="AA461" s="57"/>
      <c r="AB461" s="58"/>
      <c r="AC461" s="58"/>
      <c r="AD461" s="61"/>
      <c r="AE461" s="58"/>
      <c r="AF461" s="58"/>
      <c r="AG461" s="59"/>
      <c r="AH461" s="58"/>
      <c r="AI461" s="58"/>
      <c r="AJ461" s="58"/>
      <c r="AK461" s="63"/>
      <c r="AL461" s="63"/>
      <c r="AM461" s="63"/>
      <c r="AN461" s="63"/>
      <c r="AO461" s="58"/>
      <c r="AP461" s="58"/>
      <c r="AQ461" s="58"/>
      <c r="AR461" s="58"/>
      <c r="AS461" s="58"/>
      <c r="AT461" s="58"/>
      <c r="AU461" s="58"/>
      <c r="AV461" s="58"/>
      <c r="AW461" s="58"/>
      <c r="AX461" s="58"/>
      <c r="AY461" s="58"/>
      <c r="AZ461" s="61"/>
      <c r="BA461" s="58"/>
      <c r="BB461" s="58"/>
      <c r="BC461" s="62"/>
      <c r="BD461" s="58"/>
      <c r="BE461" s="58"/>
      <c r="BF461" s="58"/>
      <c r="BG461" s="58"/>
      <c r="BH461" s="58"/>
      <c r="BI461" s="58"/>
      <c r="BJ461" s="58"/>
      <c r="BK461" s="58"/>
      <c r="BL461" s="58"/>
      <c r="BM461" s="58"/>
      <c r="BN461" s="58"/>
      <c r="BO461" s="58"/>
      <c r="BP461" s="58"/>
      <c r="BQ461" s="58"/>
      <c r="BR461" s="58"/>
      <c r="BS461" s="58"/>
      <c r="BT461" s="58"/>
      <c r="BU461" s="58"/>
      <c r="XES461" s="6" t="str">
        <f t="shared" si="9"/>
        <v/>
      </c>
    </row>
    <row r="462" spans="1:73 16373:16373" x14ac:dyDescent="0.2">
      <c r="A462" s="58"/>
      <c r="B462" s="57"/>
      <c r="C462" s="57"/>
      <c r="D462" s="57"/>
      <c r="E462" s="57"/>
      <c r="F462" s="58"/>
      <c r="G462" s="58"/>
      <c r="H462" s="58"/>
      <c r="I462" s="58"/>
      <c r="J462" s="58"/>
      <c r="K462" s="58"/>
      <c r="L462" s="58"/>
      <c r="M462" s="58"/>
      <c r="N462" s="58"/>
      <c r="O462" s="58"/>
      <c r="P462" s="58"/>
      <c r="Q462" s="57"/>
      <c r="R462" s="58"/>
      <c r="S462" s="58"/>
      <c r="T462" s="58"/>
      <c r="U462" s="58"/>
      <c r="V462" s="58"/>
      <c r="W462" s="58"/>
      <c r="X462" s="58"/>
      <c r="Y462" s="58"/>
      <c r="Z462" s="57"/>
      <c r="AA462" s="57"/>
      <c r="AB462" s="58"/>
      <c r="AC462" s="58"/>
      <c r="AD462" s="61"/>
      <c r="AE462" s="58"/>
      <c r="AF462" s="58"/>
      <c r="AG462" s="59"/>
      <c r="AH462" s="58"/>
      <c r="AI462" s="58"/>
      <c r="AJ462" s="58"/>
      <c r="AK462" s="63"/>
      <c r="AL462" s="63"/>
      <c r="AM462" s="63"/>
      <c r="AN462" s="63"/>
      <c r="AO462" s="58"/>
      <c r="AP462" s="58"/>
      <c r="AQ462" s="58"/>
      <c r="AR462" s="58"/>
      <c r="AS462" s="58"/>
      <c r="AT462" s="58"/>
      <c r="AU462" s="58"/>
      <c r="AV462" s="58"/>
      <c r="AW462" s="58"/>
      <c r="AX462" s="58"/>
      <c r="AY462" s="58"/>
      <c r="AZ462" s="61"/>
      <c r="BA462" s="58"/>
      <c r="BB462" s="58"/>
      <c r="BC462" s="62"/>
      <c r="BD462" s="58"/>
      <c r="BE462" s="58"/>
      <c r="BF462" s="58"/>
      <c r="BG462" s="58"/>
      <c r="BH462" s="58"/>
      <c r="BI462" s="58"/>
      <c r="BJ462" s="58"/>
      <c r="BK462" s="58"/>
      <c r="BL462" s="58"/>
      <c r="BM462" s="58"/>
      <c r="BN462" s="58"/>
      <c r="BO462" s="58"/>
      <c r="BP462" s="58"/>
      <c r="BQ462" s="58"/>
      <c r="BR462" s="58"/>
      <c r="BS462" s="58"/>
      <c r="BT462" s="58"/>
      <c r="BU462" s="58"/>
      <c r="XES462" s="6" t="str">
        <f t="shared" si="9"/>
        <v/>
      </c>
    </row>
    <row r="463" spans="1:73 16373:16373" x14ac:dyDescent="0.2">
      <c r="A463" s="58"/>
      <c r="B463" s="57"/>
      <c r="C463" s="57"/>
      <c r="D463" s="57"/>
      <c r="E463" s="57"/>
      <c r="F463" s="58"/>
      <c r="G463" s="58"/>
      <c r="H463" s="58"/>
      <c r="I463" s="58"/>
      <c r="J463" s="58"/>
      <c r="K463" s="58"/>
      <c r="L463" s="58"/>
      <c r="M463" s="58"/>
      <c r="N463" s="58"/>
      <c r="O463" s="58"/>
      <c r="P463" s="58"/>
      <c r="Q463" s="57"/>
      <c r="R463" s="58"/>
      <c r="S463" s="58"/>
      <c r="T463" s="58"/>
      <c r="U463" s="58"/>
      <c r="V463" s="58"/>
      <c r="W463" s="58"/>
      <c r="X463" s="58"/>
      <c r="Y463" s="58"/>
      <c r="Z463" s="57"/>
      <c r="AA463" s="57"/>
      <c r="AB463" s="58"/>
      <c r="AC463" s="58"/>
      <c r="AD463" s="61"/>
      <c r="AE463" s="58"/>
      <c r="AF463" s="58"/>
      <c r="AG463" s="59"/>
      <c r="AH463" s="58"/>
      <c r="AI463" s="58"/>
      <c r="AJ463" s="58"/>
      <c r="AK463" s="63"/>
      <c r="AL463" s="63"/>
      <c r="AM463" s="63"/>
      <c r="AN463" s="63"/>
      <c r="AO463" s="58"/>
      <c r="AP463" s="58"/>
      <c r="AQ463" s="58"/>
      <c r="AR463" s="58"/>
      <c r="AS463" s="58"/>
      <c r="AT463" s="58"/>
      <c r="AU463" s="58"/>
      <c r="AV463" s="58"/>
      <c r="AW463" s="58"/>
      <c r="AX463" s="58"/>
      <c r="AY463" s="58"/>
      <c r="AZ463" s="61"/>
      <c r="BA463" s="58"/>
      <c r="BB463" s="58"/>
      <c r="BC463" s="62"/>
      <c r="BD463" s="58"/>
      <c r="BE463" s="58"/>
      <c r="BF463" s="58"/>
      <c r="BG463" s="58"/>
      <c r="BH463" s="58"/>
      <c r="BI463" s="58"/>
      <c r="BJ463" s="58"/>
      <c r="BK463" s="58"/>
      <c r="BL463" s="58"/>
      <c r="BM463" s="58"/>
      <c r="BN463" s="58"/>
      <c r="BO463" s="58"/>
      <c r="BP463" s="58"/>
      <c r="BQ463" s="58"/>
      <c r="BR463" s="58"/>
      <c r="BS463" s="58"/>
      <c r="BT463" s="58"/>
      <c r="BU463" s="58"/>
      <c r="XES463" s="6" t="str">
        <f t="shared" si="9"/>
        <v/>
      </c>
    </row>
    <row r="464" spans="1:73 16373:16373" x14ac:dyDescent="0.2">
      <c r="A464" s="58"/>
      <c r="B464" s="57"/>
      <c r="C464" s="57"/>
      <c r="D464" s="57"/>
      <c r="E464" s="57"/>
      <c r="F464" s="58"/>
      <c r="G464" s="58"/>
      <c r="H464" s="58"/>
      <c r="I464" s="58"/>
      <c r="J464" s="58"/>
      <c r="K464" s="58"/>
      <c r="L464" s="58"/>
      <c r="M464" s="58"/>
      <c r="N464" s="58"/>
      <c r="O464" s="58"/>
      <c r="P464" s="58"/>
      <c r="Q464" s="57"/>
      <c r="R464" s="58"/>
      <c r="S464" s="58"/>
      <c r="T464" s="58"/>
      <c r="U464" s="58"/>
      <c r="V464" s="58"/>
      <c r="W464" s="58"/>
      <c r="X464" s="58"/>
      <c r="Y464" s="58"/>
      <c r="Z464" s="57"/>
      <c r="AA464" s="57"/>
      <c r="AB464" s="58"/>
      <c r="AC464" s="58"/>
      <c r="AD464" s="61"/>
      <c r="AE464" s="58"/>
      <c r="AF464" s="58"/>
      <c r="AG464" s="59"/>
      <c r="AH464" s="58"/>
      <c r="AI464" s="58"/>
      <c r="AJ464" s="58"/>
      <c r="AK464" s="63"/>
      <c r="AL464" s="63"/>
      <c r="AM464" s="63"/>
      <c r="AN464" s="63"/>
      <c r="AO464" s="58"/>
      <c r="AP464" s="58"/>
      <c r="AQ464" s="58"/>
      <c r="AR464" s="58"/>
      <c r="AS464" s="58"/>
      <c r="AT464" s="58"/>
      <c r="AU464" s="58"/>
      <c r="AV464" s="58"/>
      <c r="AW464" s="58"/>
      <c r="AX464" s="58"/>
      <c r="AY464" s="58"/>
      <c r="AZ464" s="61"/>
      <c r="BA464" s="58"/>
      <c r="BB464" s="58"/>
      <c r="BC464" s="62"/>
      <c r="BD464" s="58"/>
      <c r="BE464" s="58"/>
      <c r="BF464" s="58"/>
      <c r="BG464" s="58"/>
      <c r="BH464" s="58"/>
      <c r="BI464" s="58"/>
      <c r="BJ464" s="58"/>
      <c r="BK464" s="58"/>
      <c r="BL464" s="58"/>
      <c r="BM464" s="58"/>
      <c r="BN464" s="58"/>
      <c r="BO464" s="58"/>
      <c r="BP464" s="58"/>
      <c r="BQ464" s="58"/>
      <c r="BR464" s="58"/>
      <c r="BS464" s="58"/>
      <c r="BT464" s="58"/>
      <c r="BU464" s="58"/>
      <c r="XES464" s="6" t="str">
        <f t="shared" si="9"/>
        <v/>
      </c>
    </row>
    <row r="465" spans="1:73 16373:16373" x14ac:dyDescent="0.2">
      <c r="A465" s="58"/>
      <c r="B465" s="57"/>
      <c r="C465" s="57"/>
      <c r="D465" s="57"/>
      <c r="E465" s="57"/>
      <c r="F465" s="58"/>
      <c r="G465" s="58"/>
      <c r="H465" s="58"/>
      <c r="I465" s="58"/>
      <c r="J465" s="58"/>
      <c r="K465" s="58"/>
      <c r="L465" s="58"/>
      <c r="M465" s="58"/>
      <c r="N465" s="58"/>
      <c r="O465" s="58"/>
      <c r="P465" s="58"/>
      <c r="Q465" s="57"/>
      <c r="R465" s="58"/>
      <c r="S465" s="58"/>
      <c r="T465" s="58"/>
      <c r="U465" s="58"/>
      <c r="V465" s="58"/>
      <c r="W465" s="58"/>
      <c r="X465" s="58"/>
      <c r="Y465" s="58"/>
      <c r="Z465" s="57"/>
      <c r="AA465" s="57"/>
      <c r="AB465" s="58"/>
      <c r="AC465" s="58"/>
      <c r="AD465" s="61"/>
      <c r="AE465" s="58"/>
      <c r="AF465" s="58"/>
      <c r="AG465" s="59"/>
      <c r="AH465" s="58"/>
      <c r="AI465" s="58"/>
      <c r="AJ465" s="58"/>
      <c r="AK465" s="63"/>
      <c r="AL465" s="63"/>
      <c r="AM465" s="63"/>
      <c r="AN465" s="63"/>
      <c r="AO465" s="58"/>
      <c r="AP465" s="58"/>
      <c r="AQ465" s="58"/>
      <c r="AR465" s="58"/>
      <c r="AS465" s="58"/>
      <c r="AT465" s="58"/>
      <c r="AU465" s="58"/>
      <c r="AV465" s="58"/>
      <c r="AW465" s="58"/>
      <c r="AX465" s="58"/>
      <c r="AY465" s="58"/>
      <c r="AZ465" s="61"/>
      <c r="BA465" s="58"/>
      <c r="BB465" s="58"/>
      <c r="BC465" s="62"/>
      <c r="BD465" s="58"/>
      <c r="BE465" s="58"/>
      <c r="BF465" s="58"/>
      <c r="BG465" s="58"/>
      <c r="BH465" s="58"/>
      <c r="BI465" s="58"/>
      <c r="BJ465" s="58"/>
      <c r="BK465" s="58"/>
      <c r="BL465" s="58"/>
      <c r="BM465" s="58"/>
      <c r="BN465" s="58"/>
      <c r="BO465" s="58"/>
      <c r="BP465" s="58"/>
      <c r="BQ465" s="58"/>
      <c r="BR465" s="58"/>
      <c r="BS465" s="58"/>
      <c r="BT465" s="58"/>
      <c r="BU465" s="58"/>
      <c r="XES465" s="6" t="str">
        <f t="shared" si="9"/>
        <v/>
      </c>
    </row>
    <row r="466" spans="1:73 16373:16373" x14ac:dyDescent="0.2">
      <c r="A466" s="58"/>
      <c r="B466" s="57"/>
      <c r="C466" s="57"/>
      <c r="D466" s="57"/>
      <c r="E466" s="57"/>
      <c r="F466" s="58"/>
      <c r="G466" s="58"/>
      <c r="H466" s="58"/>
      <c r="I466" s="58"/>
      <c r="J466" s="58"/>
      <c r="K466" s="58"/>
      <c r="L466" s="58"/>
      <c r="M466" s="58"/>
      <c r="N466" s="58"/>
      <c r="O466" s="58"/>
      <c r="P466" s="58"/>
      <c r="Q466" s="57"/>
      <c r="R466" s="58"/>
      <c r="S466" s="58"/>
      <c r="T466" s="58"/>
      <c r="U466" s="58"/>
      <c r="V466" s="58"/>
      <c r="W466" s="58"/>
      <c r="X466" s="58"/>
      <c r="Y466" s="58"/>
      <c r="Z466" s="57"/>
      <c r="AA466" s="57"/>
      <c r="AB466" s="58"/>
      <c r="AC466" s="58"/>
      <c r="AD466" s="61"/>
      <c r="AE466" s="58"/>
      <c r="AF466" s="58"/>
      <c r="AG466" s="59"/>
      <c r="AH466" s="58"/>
      <c r="AI466" s="58"/>
      <c r="AJ466" s="58"/>
      <c r="AK466" s="63"/>
      <c r="AL466" s="63"/>
      <c r="AM466" s="63"/>
      <c r="AN466" s="63"/>
      <c r="AO466" s="58"/>
      <c r="AP466" s="58"/>
      <c r="AQ466" s="58"/>
      <c r="AR466" s="58"/>
      <c r="AS466" s="58"/>
      <c r="AT466" s="58"/>
      <c r="AU466" s="58"/>
      <c r="AV466" s="58"/>
      <c r="AW466" s="58"/>
      <c r="AX466" s="58"/>
      <c r="AY466" s="58"/>
      <c r="AZ466" s="61"/>
      <c r="BA466" s="58"/>
      <c r="BB466" s="58"/>
      <c r="BC466" s="62"/>
      <c r="BD466" s="58"/>
      <c r="BE466" s="58"/>
      <c r="BF466" s="58"/>
      <c r="BG466" s="58"/>
      <c r="BH466" s="58"/>
      <c r="BI466" s="58"/>
      <c r="BJ466" s="58"/>
      <c r="BK466" s="58"/>
      <c r="BL466" s="58"/>
      <c r="BM466" s="58"/>
      <c r="BN466" s="58"/>
      <c r="BO466" s="58"/>
      <c r="BP466" s="58"/>
      <c r="BQ466" s="58"/>
      <c r="BR466" s="58"/>
      <c r="BS466" s="58"/>
      <c r="BT466" s="58"/>
      <c r="BU466" s="58"/>
      <c r="XES466" s="6" t="str">
        <f t="shared" si="9"/>
        <v/>
      </c>
    </row>
    <row r="467" spans="1:73 16373:16373" x14ac:dyDescent="0.2">
      <c r="A467" s="58"/>
      <c r="B467" s="57"/>
      <c r="C467" s="57"/>
      <c r="D467" s="57"/>
      <c r="E467" s="57"/>
      <c r="F467" s="58"/>
      <c r="G467" s="58"/>
      <c r="H467" s="58"/>
      <c r="I467" s="58"/>
      <c r="J467" s="58"/>
      <c r="K467" s="58"/>
      <c r="L467" s="58"/>
      <c r="M467" s="58"/>
      <c r="N467" s="58"/>
      <c r="O467" s="58"/>
      <c r="P467" s="58"/>
      <c r="Q467" s="57"/>
      <c r="R467" s="58"/>
      <c r="S467" s="58"/>
      <c r="T467" s="58"/>
      <c r="U467" s="58"/>
      <c r="V467" s="58"/>
      <c r="W467" s="58"/>
      <c r="X467" s="58"/>
      <c r="Y467" s="58"/>
      <c r="Z467" s="57"/>
      <c r="AA467" s="57"/>
      <c r="AB467" s="58"/>
      <c r="AC467" s="58"/>
      <c r="AD467" s="61"/>
      <c r="AE467" s="58"/>
      <c r="AF467" s="58"/>
      <c r="AG467" s="59"/>
      <c r="AH467" s="58"/>
      <c r="AI467" s="58"/>
      <c r="AJ467" s="58"/>
      <c r="AK467" s="63"/>
      <c r="AL467" s="63"/>
      <c r="AM467" s="63"/>
      <c r="AN467" s="63"/>
      <c r="AO467" s="58"/>
      <c r="AP467" s="58"/>
      <c r="AQ467" s="58"/>
      <c r="AR467" s="58"/>
      <c r="AS467" s="58"/>
      <c r="AT467" s="58"/>
      <c r="AU467" s="58"/>
      <c r="AV467" s="58"/>
      <c r="AW467" s="58"/>
      <c r="AX467" s="58"/>
      <c r="AY467" s="58"/>
      <c r="AZ467" s="61"/>
      <c r="BA467" s="58"/>
      <c r="BB467" s="58"/>
      <c r="BC467" s="62"/>
      <c r="BD467" s="58"/>
      <c r="BE467" s="58"/>
      <c r="BF467" s="58"/>
      <c r="BG467" s="58"/>
      <c r="BH467" s="58"/>
      <c r="BI467" s="58"/>
      <c r="BJ467" s="58"/>
      <c r="BK467" s="58"/>
      <c r="BL467" s="58"/>
      <c r="BM467" s="58"/>
      <c r="BN467" s="58"/>
      <c r="BO467" s="58"/>
      <c r="BP467" s="58"/>
      <c r="BQ467" s="58"/>
      <c r="BR467" s="58"/>
      <c r="BS467" s="58"/>
      <c r="BT467" s="58"/>
      <c r="BU467" s="58"/>
      <c r="XES467" s="6" t="str">
        <f t="shared" si="9"/>
        <v/>
      </c>
    </row>
    <row r="468" spans="1:73 16373:16373" x14ac:dyDescent="0.2">
      <c r="A468" s="58"/>
      <c r="B468" s="57"/>
      <c r="C468" s="57"/>
      <c r="D468" s="57"/>
      <c r="E468" s="57"/>
      <c r="F468" s="58"/>
      <c r="G468" s="58"/>
      <c r="H468" s="58"/>
      <c r="I468" s="58"/>
      <c r="J468" s="58"/>
      <c r="K468" s="58"/>
      <c r="L468" s="58"/>
      <c r="M468" s="58"/>
      <c r="N468" s="58"/>
      <c r="O468" s="58"/>
      <c r="P468" s="58"/>
      <c r="Q468" s="57"/>
      <c r="R468" s="58"/>
      <c r="S468" s="58"/>
      <c r="T468" s="58"/>
      <c r="U468" s="58"/>
      <c r="V468" s="58"/>
      <c r="W468" s="58"/>
      <c r="X468" s="58"/>
      <c r="Y468" s="58"/>
      <c r="Z468" s="57"/>
      <c r="AA468" s="57"/>
      <c r="AB468" s="58"/>
      <c r="AC468" s="58"/>
      <c r="AD468" s="61"/>
      <c r="AE468" s="58"/>
      <c r="AF468" s="58"/>
      <c r="AG468" s="59"/>
      <c r="AH468" s="58"/>
      <c r="AI468" s="58"/>
      <c r="AJ468" s="58"/>
      <c r="AK468" s="63"/>
      <c r="AL468" s="63"/>
      <c r="AM468" s="63"/>
      <c r="AN468" s="63"/>
      <c r="AO468" s="58"/>
      <c r="AP468" s="58"/>
      <c r="AQ468" s="58"/>
      <c r="AR468" s="58"/>
      <c r="AS468" s="58"/>
      <c r="AT468" s="58"/>
      <c r="AU468" s="58"/>
      <c r="AV468" s="58"/>
      <c r="AW468" s="58"/>
      <c r="AX468" s="58"/>
      <c r="AY468" s="58"/>
      <c r="AZ468" s="61"/>
      <c r="BA468" s="58"/>
      <c r="BB468" s="58"/>
      <c r="BC468" s="62"/>
      <c r="BD468" s="58"/>
      <c r="BE468" s="58"/>
      <c r="BF468" s="58"/>
      <c r="BG468" s="58"/>
      <c r="BH468" s="58"/>
      <c r="BI468" s="58"/>
      <c r="BJ468" s="58"/>
      <c r="BK468" s="58"/>
      <c r="BL468" s="58"/>
      <c r="BM468" s="58"/>
      <c r="BN468" s="58"/>
      <c r="BO468" s="58"/>
      <c r="BP468" s="58"/>
      <c r="BQ468" s="58"/>
      <c r="BR468" s="58"/>
      <c r="BS468" s="58"/>
      <c r="BT468" s="58"/>
      <c r="BU468" s="58"/>
      <c r="XES468" s="6" t="str">
        <f t="shared" si="9"/>
        <v/>
      </c>
    </row>
    <row r="469" spans="1:73 16373:16373" x14ac:dyDescent="0.2">
      <c r="A469" s="58"/>
      <c r="B469" s="57"/>
      <c r="C469" s="57"/>
      <c r="D469" s="57"/>
      <c r="E469" s="57"/>
      <c r="F469" s="58"/>
      <c r="G469" s="58"/>
      <c r="H469" s="58"/>
      <c r="I469" s="58"/>
      <c r="J469" s="58"/>
      <c r="K469" s="58"/>
      <c r="L469" s="58"/>
      <c r="M469" s="58"/>
      <c r="N469" s="58"/>
      <c r="O469" s="58"/>
      <c r="P469" s="58"/>
      <c r="Q469" s="57"/>
      <c r="R469" s="58"/>
      <c r="S469" s="58"/>
      <c r="T469" s="58"/>
      <c r="U469" s="58"/>
      <c r="V469" s="58"/>
      <c r="W469" s="58"/>
      <c r="X469" s="58"/>
      <c r="Y469" s="58"/>
      <c r="Z469" s="57"/>
      <c r="AA469" s="57"/>
      <c r="AB469" s="58"/>
      <c r="AC469" s="58"/>
      <c r="AD469" s="61"/>
      <c r="AE469" s="58"/>
      <c r="AF469" s="58"/>
      <c r="AG469" s="59"/>
      <c r="AH469" s="58"/>
      <c r="AI469" s="58"/>
      <c r="AJ469" s="58"/>
      <c r="AK469" s="63"/>
      <c r="AL469" s="63"/>
      <c r="AM469" s="63"/>
      <c r="AN469" s="63"/>
      <c r="AO469" s="58"/>
      <c r="AP469" s="58"/>
      <c r="AQ469" s="58"/>
      <c r="AR469" s="58"/>
      <c r="AS469" s="58"/>
      <c r="AT469" s="58"/>
      <c r="AU469" s="58"/>
      <c r="AV469" s="58"/>
      <c r="AW469" s="58"/>
      <c r="AX469" s="58"/>
      <c r="AY469" s="58"/>
      <c r="AZ469" s="61"/>
      <c r="BA469" s="58"/>
      <c r="BB469" s="58"/>
      <c r="BC469" s="62"/>
      <c r="BD469" s="58"/>
      <c r="BE469" s="58"/>
      <c r="BF469" s="58"/>
      <c r="BG469" s="58"/>
      <c r="BH469" s="58"/>
      <c r="BI469" s="58"/>
      <c r="BJ469" s="58"/>
      <c r="BK469" s="58"/>
      <c r="BL469" s="58"/>
      <c r="BM469" s="58"/>
      <c r="BN469" s="58"/>
      <c r="BO469" s="58"/>
      <c r="BP469" s="58"/>
      <c r="BQ469" s="58"/>
      <c r="BR469" s="58"/>
      <c r="BS469" s="58"/>
      <c r="BT469" s="58"/>
      <c r="BU469" s="58"/>
      <c r="XES469" s="6" t="str">
        <f t="shared" si="9"/>
        <v/>
      </c>
    </row>
    <row r="470" spans="1:73 16373:16373" x14ac:dyDescent="0.2">
      <c r="A470" s="58"/>
      <c r="B470" s="57"/>
      <c r="C470" s="57"/>
      <c r="D470" s="57"/>
      <c r="E470" s="57"/>
      <c r="F470" s="58"/>
      <c r="G470" s="58"/>
      <c r="H470" s="58"/>
      <c r="I470" s="58"/>
      <c r="J470" s="58"/>
      <c r="K470" s="58"/>
      <c r="L470" s="58"/>
      <c r="M470" s="58"/>
      <c r="N470" s="58"/>
      <c r="O470" s="58"/>
      <c r="P470" s="58"/>
      <c r="Q470" s="57"/>
      <c r="R470" s="58"/>
      <c r="S470" s="58"/>
      <c r="T470" s="58"/>
      <c r="U470" s="58"/>
      <c r="V470" s="58"/>
      <c r="W470" s="58"/>
      <c r="X470" s="58"/>
      <c r="Y470" s="58"/>
      <c r="Z470" s="57"/>
      <c r="AA470" s="57"/>
      <c r="AB470" s="58"/>
      <c r="AC470" s="58"/>
      <c r="AD470" s="61"/>
      <c r="AE470" s="58"/>
      <c r="AF470" s="58"/>
      <c r="AG470" s="59"/>
      <c r="AH470" s="58"/>
      <c r="AI470" s="58"/>
      <c r="AJ470" s="58"/>
      <c r="AK470" s="63"/>
      <c r="AL470" s="63"/>
      <c r="AM470" s="63"/>
      <c r="AN470" s="63"/>
      <c r="AO470" s="58"/>
      <c r="AP470" s="58"/>
      <c r="AQ470" s="58"/>
      <c r="AR470" s="58"/>
      <c r="AS470" s="58"/>
      <c r="AT470" s="58"/>
      <c r="AU470" s="58"/>
      <c r="AV470" s="58"/>
      <c r="AW470" s="58"/>
      <c r="AX470" s="58"/>
      <c r="AY470" s="58"/>
      <c r="AZ470" s="61"/>
      <c r="BA470" s="58"/>
      <c r="BB470" s="58"/>
      <c r="BC470" s="62"/>
      <c r="BD470" s="58"/>
      <c r="BE470" s="58"/>
      <c r="BF470" s="58"/>
      <c r="BG470" s="58"/>
      <c r="BH470" s="58"/>
      <c r="BI470" s="58"/>
      <c r="BJ470" s="58"/>
      <c r="BK470" s="58"/>
      <c r="BL470" s="58"/>
      <c r="BM470" s="58"/>
      <c r="BN470" s="58"/>
      <c r="BO470" s="58"/>
      <c r="BP470" s="58"/>
      <c r="BQ470" s="58"/>
      <c r="BR470" s="58"/>
      <c r="BS470" s="58"/>
      <c r="BT470" s="58"/>
      <c r="BU470" s="58"/>
      <c r="XES470" s="6" t="str">
        <f t="shared" si="9"/>
        <v/>
      </c>
    </row>
    <row r="471" spans="1:73 16373:16373" x14ac:dyDescent="0.2">
      <c r="A471" s="58"/>
      <c r="B471" s="57"/>
      <c r="C471" s="57"/>
      <c r="D471" s="57"/>
      <c r="E471" s="57"/>
      <c r="F471" s="58"/>
      <c r="G471" s="58"/>
      <c r="H471" s="58"/>
      <c r="I471" s="58"/>
      <c r="J471" s="58"/>
      <c r="K471" s="58"/>
      <c r="L471" s="58"/>
      <c r="M471" s="58"/>
      <c r="N471" s="58"/>
      <c r="O471" s="58"/>
      <c r="P471" s="58"/>
      <c r="Q471" s="57"/>
      <c r="R471" s="58"/>
      <c r="S471" s="58"/>
      <c r="T471" s="58"/>
      <c r="U471" s="58"/>
      <c r="V471" s="58"/>
      <c r="W471" s="58"/>
      <c r="X471" s="58"/>
      <c r="Y471" s="58"/>
      <c r="Z471" s="57"/>
      <c r="AA471" s="57"/>
      <c r="AB471" s="58"/>
      <c r="AC471" s="58"/>
      <c r="AD471" s="61"/>
      <c r="AE471" s="58"/>
      <c r="AF471" s="58"/>
      <c r="AG471" s="59"/>
      <c r="AH471" s="58"/>
      <c r="AI471" s="58"/>
      <c r="AJ471" s="58"/>
      <c r="AK471" s="63"/>
      <c r="AL471" s="63"/>
      <c r="AM471" s="63"/>
      <c r="AN471" s="63"/>
      <c r="AO471" s="58"/>
      <c r="AP471" s="58"/>
      <c r="AQ471" s="58"/>
      <c r="AR471" s="58"/>
      <c r="AS471" s="58"/>
      <c r="AT471" s="58"/>
      <c r="AU471" s="58"/>
      <c r="AV471" s="58"/>
      <c r="AW471" s="58"/>
      <c r="AX471" s="58"/>
      <c r="AY471" s="58"/>
      <c r="AZ471" s="61"/>
      <c r="BA471" s="58"/>
      <c r="BB471" s="58"/>
      <c r="BC471" s="62"/>
      <c r="BD471" s="58"/>
      <c r="BE471" s="58"/>
      <c r="BF471" s="58"/>
      <c r="BG471" s="58"/>
      <c r="BH471" s="58"/>
      <c r="BI471" s="58"/>
      <c r="BJ471" s="58"/>
      <c r="BK471" s="58"/>
      <c r="BL471" s="58"/>
      <c r="BM471" s="58"/>
      <c r="BN471" s="58"/>
      <c r="BO471" s="58"/>
      <c r="BP471" s="58"/>
      <c r="BQ471" s="58"/>
      <c r="BR471" s="58"/>
      <c r="BS471" s="58"/>
      <c r="BT471" s="58"/>
      <c r="BU471" s="58"/>
      <c r="XES471" s="6" t="str">
        <f t="shared" si="9"/>
        <v/>
      </c>
    </row>
    <row r="472" spans="1:73 16373:16373" x14ac:dyDescent="0.2">
      <c r="A472" s="58"/>
      <c r="B472" s="57"/>
      <c r="C472" s="57"/>
      <c r="D472" s="57"/>
      <c r="E472" s="57"/>
      <c r="F472" s="58"/>
      <c r="G472" s="58"/>
      <c r="H472" s="58"/>
      <c r="I472" s="58"/>
      <c r="J472" s="58"/>
      <c r="K472" s="58"/>
      <c r="L472" s="58"/>
      <c r="M472" s="58"/>
      <c r="N472" s="58"/>
      <c r="O472" s="58"/>
      <c r="P472" s="58"/>
      <c r="Q472" s="57"/>
      <c r="R472" s="58"/>
      <c r="S472" s="58"/>
      <c r="T472" s="58"/>
      <c r="U472" s="58"/>
      <c r="V472" s="58"/>
      <c r="W472" s="58"/>
      <c r="X472" s="58"/>
      <c r="Y472" s="58"/>
      <c r="Z472" s="57"/>
      <c r="AA472" s="57"/>
      <c r="AB472" s="58"/>
      <c r="AC472" s="58"/>
      <c r="AD472" s="61"/>
      <c r="AE472" s="58"/>
      <c r="AF472" s="58"/>
      <c r="AG472" s="59"/>
      <c r="AH472" s="58"/>
      <c r="AI472" s="58"/>
      <c r="AJ472" s="58"/>
      <c r="AK472" s="63"/>
      <c r="AL472" s="63"/>
      <c r="AM472" s="63"/>
      <c r="AN472" s="63"/>
      <c r="AO472" s="58"/>
      <c r="AP472" s="58"/>
      <c r="AQ472" s="58"/>
      <c r="AR472" s="58"/>
      <c r="AS472" s="58"/>
      <c r="AT472" s="58"/>
      <c r="AU472" s="58"/>
      <c r="AV472" s="58"/>
      <c r="AW472" s="58"/>
      <c r="AX472" s="58"/>
      <c r="AY472" s="58"/>
      <c r="AZ472" s="61"/>
      <c r="BA472" s="58"/>
      <c r="BB472" s="58"/>
      <c r="BC472" s="62"/>
      <c r="BD472" s="58"/>
      <c r="BE472" s="58"/>
      <c r="BF472" s="58"/>
      <c r="BG472" s="58"/>
      <c r="BH472" s="58"/>
      <c r="BI472" s="58"/>
      <c r="BJ472" s="58"/>
      <c r="BK472" s="58"/>
      <c r="BL472" s="58"/>
      <c r="BM472" s="58"/>
      <c r="BN472" s="58"/>
      <c r="BO472" s="58"/>
      <c r="BP472" s="58"/>
      <c r="BQ472" s="58"/>
      <c r="BR472" s="58"/>
      <c r="BS472" s="58"/>
      <c r="BT472" s="58"/>
      <c r="BU472" s="58"/>
      <c r="XES472" s="6" t="str">
        <f t="shared" si="9"/>
        <v/>
      </c>
    </row>
    <row r="473" spans="1:73 16373:16373" x14ac:dyDescent="0.2">
      <c r="A473" s="58"/>
      <c r="B473" s="57"/>
      <c r="C473" s="57"/>
      <c r="D473" s="57"/>
      <c r="E473" s="57"/>
      <c r="F473" s="58"/>
      <c r="G473" s="58"/>
      <c r="H473" s="58"/>
      <c r="I473" s="58"/>
      <c r="J473" s="58"/>
      <c r="K473" s="58"/>
      <c r="L473" s="58"/>
      <c r="M473" s="58"/>
      <c r="N473" s="58"/>
      <c r="O473" s="58"/>
      <c r="P473" s="58"/>
      <c r="Q473" s="57"/>
      <c r="R473" s="58"/>
      <c r="S473" s="58"/>
      <c r="T473" s="58"/>
      <c r="U473" s="58"/>
      <c r="V473" s="58"/>
      <c r="W473" s="58"/>
      <c r="X473" s="58"/>
      <c r="Y473" s="58"/>
      <c r="Z473" s="57"/>
      <c r="AA473" s="57"/>
      <c r="AB473" s="58"/>
      <c r="AC473" s="58"/>
      <c r="AD473" s="61"/>
      <c r="AE473" s="58"/>
      <c r="AF473" s="58"/>
      <c r="AG473" s="59"/>
      <c r="AH473" s="58"/>
      <c r="AI473" s="58"/>
      <c r="AJ473" s="58"/>
      <c r="AK473" s="63"/>
      <c r="AL473" s="63"/>
      <c r="AM473" s="63"/>
      <c r="AN473" s="63"/>
      <c r="AO473" s="58"/>
      <c r="AP473" s="58"/>
      <c r="AQ473" s="58"/>
      <c r="AR473" s="58"/>
      <c r="AS473" s="58"/>
      <c r="AT473" s="58"/>
      <c r="AU473" s="58"/>
      <c r="AV473" s="58"/>
      <c r="AW473" s="58"/>
      <c r="AX473" s="58"/>
      <c r="AY473" s="58"/>
      <c r="AZ473" s="61"/>
      <c r="BA473" s="58"/>
      <c r="BB473" s="58"/>
      <c r="BC473" s="62"/>
      <c r="BD473" s="58"/>
      <c r="BE473" s="58"/>
      <c r="BF473" s="58"/>
      <c r="BG473" s="58"/>
      <c r="BH473" s="58"/>
      <c r="BI473" s="58"/>
      <c r="BJ473" s="58"/>
      <c r="BK473" s="58"/>
      <c r="BL473" s="58"/>
      <c r="BM473" s="58"/>
      <c r="BN473" s="58"/>
      <c r="BO473" s="58"/>
      <c r="BP473" s="58"/>
      <c r="BQ473" s="58"/>
      <c r="BR473" s="58"/>
      <c r="BS473" s="58"/>
      <c r="BT473" s="58"/>
      <c r="BU473" s="58"/>
      <c r="XES473" s="6" t="str">
        <f t="shared" si="9"/>
        <v/>
      </c>
    </row>
    <row r="474" spans="1:73 16373:16373" x14ac:dyDescent="0.2">
      <c r="A474" s="58"/>
      <c r="B474" s="57"/>
      <c r="C474" s="57"/>
      <c r="D474" s="57"/>
      <c r="E474" s="57"/>
      <c r="F474" s="58"/>
      <c r="G474" s="58"/>
      <c r="H474" s="58"/>
      <c r="I474" s="58"/>
      <c r="J474" s="58"/>
      <c r="K474" s="58"/>
      <c r="L474" s="58"/>
      <c r="M474" s="58"/>
      <c r="N474" s="58"/>
      <c r="O474" s="58"/>
      <c r="P474" s="58"/>
      <c r="Q474" s="57"/>
      <c r="R474" s="58"/>
      <c r="S474" s="58"/>
      <c r="T474" s="58"/>
      <c r="U474" s="58"/>
      <c r="V474" s="58"/>
      <c r="W474" s="58"/>
      <c r="X474" s="58"/>
      <c r="Y474" s="58"/>
      <c r="Z474" s="57"/>
      <c r="AA474" s="57"/>
      <c r="AB474" s="58"/>
      <c r="AC474" s="58"/>
      <c r="AD474" s="61"/>
      <c r="AE474" s="58"/>
      <c r="AF474" s="58"/>
      <c r="AG474" s="59"/>
      <c r="AH474" s="58"/>
      <c r="AI474" s="58"/>
      <c r="AJ474" s="58"/>
      <c r="AK474" s="63"/>
      <c r="AL474" s="63"/>
      <c r="AM474" s="63"/>
      <c r="AN474" s="63"/>
      <c r="AO474" s="58"/>
      <c r="AP474" s="58"/>
      <c r="AQ474" s="58"/>
      <c r="AR474" s="58"/>
      <c r="AS474" s="58"/>
      <c r="AT474" s="58"/>
      <c r="AU474" s="58"/>
      <c r="AV474" s="58"/>
      <c r="AW474" s="58"/>
      <c r="AX474" s="58"/>
      <c r="AY474" s="58"/>
      <c r="AZ474" s="61"/>
      <c r="BA474" s="58"/>
      <c r="BB474" s="58"/>
      <c r="BC474" s="62"/>
      <c r="BD474" s="58"/>
      <c r="BE474" s="58"/>
      <c r="BF474" s="58"/>
      <c r="BG474" s="58"/>
      <c r="BH474" s="58"/>
      <c r="BI474" s="58"/>
      <c r="BJ474" s="58"/>
      <c r="BK474" s="58"/>
      <c r="BL474" s="58"/>
      <c r="BM474" s="58"/>
      <c r="BN474" s="58"/>
      <c r="BO474" s="58"/>
      <c r="BP474" s="58"/>
      <c r="BQ474" s="58"/>
      <c r="BR474" s="58"/>
      <c r="BS474" s="58"/>
      <c r="BT474" s="58"/>
      <c r="BU474" s="58"/>
      <c r="XES474" s="6" t="str">
        <f t="shared" si="9"/>
        <v/>
      </c>
    </row>
    <row r="475" spans="1:73 16373:16373" x14ac:dyDescent="0.2">
      <c r="A475" s="58"/>
      <c r="B475" s="57"/>
      <c r="C475" s="57"/>
      <c r="D475" s="57"/>
      <c r="E475" s="57"/>
      <c r="F475" s="58"/>
      <c r="G475" s="58"/>
      <c r="H475" s="58"/>
      <c r="I475" s="58"/>
      <c r="J475" s="58"/>
      <c r="K475" s="58"/>
      <c r="L475" s="58"/>
      <c r="M475" s="58"/>
      <c r="N475" s="58"/>
      <c r="O475" s="58"/>
      <c r="P475" s="58"/>
      <c r="Q475" s="57"/>
      <c r="R475" s="58"/>
      <c r="S475" s="58"/>
      <c r="T475" s="58"/>
      <c r="U475" s="58"/>
      <c r="V475" s="58"/>
      <c r="W475" s="58"/>
      <c r="X475" s="58"/>
      <c r="Y475" s="58"/>
      <c r="Z475" s="57"/>
      <c r="AA475" s="57"/>
      <c r="AB475" s="58"/>
      <c r="AC475" s="58"/>
      <c r="AD475" s="61"/>
      <c r="AE475" s="58"/>
      <c r="AF475" s="58"/>
      <c r="AG475" s="59"/>
      <c r="AH475" s="58"/>
      <c r="AI475" s="58"/>
      <c r="AJ475" s="58"/>
      <c r="AK475" s="63"/>
      <c r="AL475" s="63"/>
      <c r="AM475" s="63"/>
      <c r="AN475" s="63"/>
      <c r="AO475" s="58"/>
      <c r="AP475" s="58"/>
      <c r="AQ475" s="58"/>
      <c r="AR475" s="58"/>
      <c r="AS475" s="58"/>
      <c r="AT475" s="58"/>
      <c r="AU475" s="58"/>
      <c r="AV475" s="58"/>
      <c r="AW475" s="58"/>
      <c r="AX475" s="58"/>
      <c r="AY475" s="58"/>
      <c r="AZ475" s="61"/>
      <c r="BA475" s="58"/>
      <c r="BB475" s="58"/>
      <c r="BC475" s="62"/>
      <c r="BD475" s="58"/>
      <c r="BE475" s="58"/>
      <c r="BF475" s="58"/>
      <c r="BG475" s="58"/>
      <c r="BH475" s="58"/>
      <c r="BI475" s="58"/>
      <c r="BJ475" s="58"/>
      <c r="BK475" s="58"/>
      <c r="BL475" s="58"/>
      <c r="BM475" s="58"/>
      <c r="BN475" s="58"/>
      <c r="BO475" s="58"/>
      <c r="BP475" s="58"/>
      <c r="BQ475" s="58"/>
      <c r="BR475" s="58"/>
      <c r="BS475" s="58"/>
      <c r="BT475" s="58"/>
      <c r="BU475" s="58"/>
      <c r="XES475" s="6" t="str">
        <f t="shared" si="9"/>
        <v/>
      </c>
    </row>
    <row r="476" spans="1:73 16373:16373" x14ac:dyDescent="0.2">
      <c r="A476" s="58"/>
      <c r="B476" s="57"/>
      <c r="C476" s="57"/>
      <c r="D476" s="57"/>
      <c r="E476" s="57"/>
      <c r="F476" s="58"/>
      <c r="G476" s="58"/>
      <c r="H476" s="58"/>
      <c r="I476" s="58"/>
      <c r="J476" s="58"/>
      <c r="K476" s="58"/>
      <c r="L476" s="58"/>
      <c r="M476" s="58"/>
      <c r="N476" s="58"/>
      <c r="O476" s="58"/>
      <c r="P476" s="58"/>
      <c r="Q476" s="57"/>
      <c r="R476" s="58"/>
      <c r="S476" s="58"/>
      <c r="T476" s="58"/>
      <c r="U476" s="58"/>
      <c r="V476" s="58"/>
      <c r="W476" s="58"/>
      <c r="X476" s="58"/>
      <c r="Y476" s="58"/>
      <c r="Z476" s="57"/>
      <c r="AA476" s="57"/>
      <c r="AB476" s="58"/>
      <c r="AC476" s="58"/>
      <c r="AD476" s="61"/>
      <c r="AE476" s="58"/>
      <c r="AF476" s="58"/>
      <c r="AG476" s="59"/>
      <c r="AH476" s="58"/>
      <c r="AI476" s="58"/>
      <c r="AJ476" s="58"/>
      <c r="AK476" s="63"/>
      <c r="AL476" s="63"/>
      <c r="AM476" s="63"/>
      <c r="AN476" s="63"/>
      <c r="AO476" s="58"/>
      <c r="AP476" s="58"/>
      <c r="AQ476" s="58"/>
      <c r="AR476" s="58"/>
      <c r="AS476" s="58"/>
      <c r="AT476" s="58"/>
      <c r="AU476" s="58"/>
      <c r="AV476" s="58"/>
      <c r="AW476" s="58"/>
      <c r="AX476" s="58"/>
      <c r="AY476" s="58"/>
      <c r="AZ476" s="61"/>
      <c r="BA476" s="58"/>
      <c r="BB476" s="58"/>
      <c r="BC476" s="62"/>
      <c r="BD476" s="58"/>
      <c r="BE476" s="58"/>
      <c r="BF476" s="58"/>
      <c r="BG476" s="58"/>
      <c r="BH476" s="58"/>
      <c r="BI476" s="58"/>
      <c r="BJ476" s="58"/>
      <c r="BK476" s="58"/>
      <c r="BL476" s="58"/>
      <c r="BM476" s="58"/>
      <c r="BN476" s="58"/>
      <c r="BO476" s="58"/>
      <c r="BP476" s="58"/>
      <c r="BQ476" s="58"/>
      <c r="BR476" s="58"/>
      <c r="BS476" s="58"/>
      <c r="BT476" s="58"/>
      <c r="BU476" s="58"/>
      <c r="XES476" s="6" t="str">
        <f t="shared" si="9"/>
        <v/>
      </c>
    </row>
    <row r="477" spans="1:73 16373:16373" x14ac:dyDescent="0.2">
      <c r="A477" s="58"/>
      <c r="B477" s="57"/>
      <c r="C477" s="57"/>
      <c r="D477" s="57"/>
      <c r="E477" s="57"/>
      <c r="F477" s="58"/>
      <c r="G477" s="58"/>
      <c r="H477" s="58"/>
      <c r="I477" s="58"/>
      <c r="J477" s="58"/>
      <c r="K477" s="58"/>
      <c r="L477" s="58"/>
      <c r="M477" s="58"/>
      <c r="N477" s="58"/>
      <c r="O477" s="58"/>
      <c r="P477" s="58"/>
      <c r="Q477" s="57"/>
      <c r="R477" s="58"/>
      <c r="S477" s="58"/>
      <c r="T477" s="58"/>
      <c r="U477" s="58"/>
      <c r="V477" s="58"/>
      <c r="W477" s="58"/>
      <c r="X477" s="58"/>
      <c r="Y477" s="58"/>
      <c r="Z477" s="57"/>
      <c r="AA477" s="57"/>
      <c r="AB477" s="58"/>
      <c r="AC477" s="58"/>
      <c r="AD477" s="61"/>
      <c r="AE477" s="58"/>
      <c r="AF477" s="58"/>
      <c r="AG477" s="59"/>
      <c r="AH477" s="58"/>
      <c r="AI477" s="58"/>
      <c r="AJ477" s="58"/>
      <c r="AK477" s="63"/>
      <c r="AL477" s="63"/>
      <c r="AM477" s="63"/>
      <c r="AN477" s="63"/>
      <c r="AO477" s="58"/>
      <c r="AP477" s="58"/>
      <c r="AQ477" s="58"/>
      <c r="AR477" s="58"/>
      <c r="AS477" s="58"/>
      <c r="AT477" s="58"/>
      <c r="AU477" s="58"/>
      <c r="AV477" s="58"/>
      <c r="AW477" s="58"/>
      <c r="AX477" s="58"/>
      <c r="AY477" s="58"/>
      <c r="AZ477" s="61"/>
      <c r="BA477" s="58"/>
      <c r="BB477" s="58"/>
      <c r="BC477" s="62"/>
      <c r="BD477" s="58"/>
      <c r="BE477" s="58"/>
      <c r="BF477" s="58"/>
      <c r="BG477" s="58"/>
      <c r="BH477" s="58"/>
      <c r="BI477" s="58"/>
      <c r="BJ477" s="58"/>
      <c r="BK477" s="58"/>
      <c r="BL477" s="58"/>
      <c r="BM477" s="58"/>
      <c r="BN477" s="58"/>
      <c r="BO477" s="58"/>
      <c r="BP477" s="58"/>
      <c r="BQ477" s="58"/>
      <c r="BR477" s="58"/>
      <c r="BS477" s="58"/>
      <c r="BT477" s="58"/>
      <c r="BU477" s="58"/>
      <c r="XES477" s="6" t="str">
        <f t="shared" si="9"/>
        <v/>
      </c>
    </row>
    <row r="478" spans="1:73 16373:16373" x14ac:dyDescent="0.2">
      <c r="A478" s="58"/>
      <c r="B478" s="57"/>
      <c r="C478" s="57"/>
      <c r="D478" s="57"/>
      <c r="E478" s="57"/>
      <c r="F478" s="58"/>
      <c r="G478" s="58"/>
      <c r="H478" s="58"/>
      <c r="I478" s="58"/>
      <c r="J478" s="58"/>
      <c r="K478" s="58"/>
      <c r="L478" s="58"/>
      <c r="M478" s="58"/>
      <c r="N478" s="58"/>
      <c r="O478" s="58"/>
      <c r="P478" s="58"/>
      <c r="Q478" s="57"/>
      <c r="R478" s="58"/>
      <c r="S478" s="58"/>
      <c r="T478" s="58"/>
      <c r="U478" s="58"/>
      <c r="V478" s="58"/>
      <c r="W478" s="58"/>
      <c r="X478" s="58"/>
      <c r="Y478" s="58"/>
      <c r="Z478" s="57"/>
      <c r="AA478" s="57"/>
      <c r="AB478" s="58"/>
      <c r="AC478" s="58"/>
      <c r="AD478" s="61"/>
      <c r="AE478" s="58"/>
      <c r="AF478" s="58"/>
      <c r="AG478" s="59"/>
      <c r="AH478" s="58"/>
      <c r="AI478" s="58"/>
      <c r="AJ478" s="58"/>
      <c r="AK478" s="63"/>
      <c r="AL478" s="63"/>
      <c r="AM478" s="63"/>
      <c r="AN478" s="63"/>
      <c r="AO478" s="58"/>
      <c r="AP478" s="58"/>
      <c r="AQ478" s="58"/>
      <c r="AR478" s="58"/>
      <c r="AS478" s="58"/>
      <c r="AT478" s="58"/>
      <c r="AU478" s="58"/>
      <c r="AV478" s="58"/>
      <c r="AW478" s="58"/>
      <c r="AX478" s="58"/>
      <c r="AY478" s="58"/>
      <c r="AZ478" s="61"/>
      <c r="BA478" s="58"/>
      <c r="BB478" s="58"/>
      <c r="BC478" s="62"/>
      <c r="BD478" s="58"/>
      <c r="BE478" s="58"/>
      <c r="BF478" s="58"/>
      <c r="BG478" s="58"/>
      <c r="BH478" s="58"/>
      <c r="BI478" s="58"/>
      <c r="BJ478" s="58"/>
      <c r="BK478" s="58"/>
      <c r="BL478" s="58"/>
      <c r="BM478" s="58"/>
      <c r="BN478" s="58"/>
      <c r="BO478" s="58"/>
      <c r="BP478" s="58"/>
      <c r="BQ478" s="58"/>
      <c r="BR478" s="58"/>
      <c r="BS478" s="58"/>
      <c r="BT478" s="58"/>
      <c r="BU478" s="58"/>
      <c r="XES478" s="6" t="str">
        <f t="shared" si="9"/>
        <v/>
      </c>
    </row>
    <row r="479" spans="1:73 16373:16373" x14ac:dyDescent="0.2">
      <c r="A479" s="58"/>
      <c r="B479" s="57"/>
      <c r="C479" s="57"/>
      <c r="D479" s="57"/>
      <c r="E479" s="57"/>
      <c r="F479" s="58"/>
      <c r="G479" s="58"/>
      <c r="H479" s="58"/>
      <c r="I479" s="58"/>
      <c r="J479" s="58"/>
      <c r="K479" s="58"/>
      <c r="L479" s="58"/>
      <c r="M479" s="58"/>
      <c r="N479" s="58"/>
      <c r="O479" s="58"/>
      <c r="P479" s="58"/>
      <c r="Q479" s="57"/>
      <c r="R479" s="58"/>
      <c r="S479" s="58"/>
      <c r="T479" s="58"/>
      <c r="U479" s="58"/>
      <c r="V479" s="58"/>
      <c r="W479" s="58"/>
      <c r="X479" s="58"/>
      <c r="Y479" s="58"/>
      <c r="Z479" s="57"/>
      <c r="AA479" s="57"/>
      <c r="AB479" s="58"/>
      <c r="AC479" s="58"/>
      <c r="AD479" s="61"/>
      <c r="AE479" s="58"/>
      <c r="AF479" s="58"/>
      <c r="AG479" s="59"/>
      <c r="AH479" s="58"/>
      <c r="AI479" s="58"/>
      <c r="AJ479" s="58"/>
      <c r="AK479" s="63"/>
      <c r="AL479" s="63"/>
      <c r="AM479" s="63"/>
      <c r="AN479" s="63"/>
      <c r="AO479" s="58"/>
      <c r="AP479" s="58"/>
      <c r="AQ479" s="58"/>
      <c r="AR479" s="58"/>
      <c r="AS479" s="58"/>
      <c r="AT479" s="58"/>
      <c r="AU479" s="58"/>
      <c r="AV479" s="58"/>
      <c r="AW479" s="58"/>
      <c r="AX479" s="58"/>
      <c r="AY479" s="58"/>
      <c r="AZ479" s="61"/>
      <c r="BA479" s="58"/>
      <c r="BB479" s="58"/>
      <c r="BC479" s="62"/>
      <c r="BD479" s="58"/>
      <c r="BE479" s="58"/>
      <c r="BF479" s="58"/>
      <c r="BG479" s="58"/>
      <c r="BH479" s="58"/>
      <c r="BI479" s="58"/>
      <c r="BJ479" s="58"/>
      <c r="BK479" s="58"/>
      <c r="BL479" s="58"/>
      <c r="BM479" s="58"/>
      <c r="BN479" s="58"/>
      <c r="BO479" s="58"/>
      <c r="BP479" s="58"/>
      <c r="BQ479" s="58"/>
      <c r="BR479" s="58"/>
      <c r="BS479" s="58"/>
      <c r="BT479" s="58"/>
      <c r="BU479" s="58"/>
      <c r="XES479" s="6" t="str">
        <f t="shared" si="9"/>
        <v/>
      </c>
    </row>
    <row r="480" spans="1:73 16373:16373" x14ac:dyDescent="0.2">
      <c r="A480" s="58"/>
      <c r="B480" s="57"/>
      <c r="C480" s="57"/>
      <c r="D480" s="57"/>
      <c r="E480" s="57"/>
      <c r="F480" s="58"/>
      <c r="G480" s="58"/>
      <c r="H480" s="58"/>
      <c r="I480" s="58"/>
      <c r="J480" s="58"/>
      <c r="K480" s="58"/>
      <c r="L480" s="58"/>
      <c r="M480" s="58"/>
      <c r="N480" s="58"/>
      <c r="O480" s="58"/>
      <c r="P480" s="58"/>
      <c r="Q480" s="57"/>
      <c r="R480" s="58"/>
      <c r="S480" s="58"/>
      <c r="T480" s="58"/>
      <c r="U480" s="58"/>
      <c r="V480" s="58"/>
      <c r="W480" s="58"/>
      <c r="X480" s="58"/>
      <c r="Y480" s="58"/>
      <c r="Z480" s="57"/>
      <c r="AA480" s="57"/>
      <c r="AB480" s="58"/>
      <c r="AC480" s="58"/>
      <c r="AD480" s="61"/>
      <c r="AE480" s="58"/>
      <c r="AF480" s="58"/>
      <c r="AG480" s="59"/>
      <c r="AH480" s="58"/>
      <c r="AI480" s="58"/>
      <c r="AJ480" s="58"/>
      <c r="AK480" s="63"/>
      <c r="AL480" s="63"/>
      <c r="AM480" s="63"/>
      <c r="AN480" s="63"/>
      <c r="AO480" s="58"/>
      <c r="AP480" s="58"/>
      <c r="AQ480" s="58"/>
      <c r="AR480" s="58"/>
      <c r="AS480" s="58"/>
      <c r="AT480" s="58"/>
      <c r="AU480" s="58"/>
      <c r="AV480" s="58"/>
      <c r="AW480" s="58"/>
      <c r="AX480" s="58"/>
      <c r="AY480" s="58"/>
      <c r="AZ480" s="61"/>
      <c r="BA480" s="58"/>
      <c r="BB480" s="58"/>
      <c r="BC480" s="62"/>
      <c r="BD480" s="58"/>
      <c r="BE480" s="58"/>
      <c r="BF480" s="58"/>
      <c r="BG480" s="58"/>
      <c r="BH480" s="58"/>
      <c r="BI480" s="58"/>
      <c r="BJ480" s="58"/>
      <c r="BK480" s="58"/>
      <c r="BL480" s="58"/>
      <c r="BM480" s="58"/>
      <c r="BN480" s="58"/>
      <c r="BO480" s="58"/>
      <c r="BP480" s="58"/>
      <c r="BQ480" s="58"/>
      <c r="BR480" s="58"/>
      <c r="BS480" s="58"/>
      <c r="BT480" s="58"/>
      <c r="BU480" s="58"/>
      <c r="XES480" s="6" t="str">
        <f t="shared" si="9"/>
        <v/>
      </c>
    </row>
    <row r="481" spans="1:73 16373:16373" x14ac:dyDescent="0.2">
      <c r="A481" s="58"/>
      <c r="B481" s="57"/>
      <c r="C481" s="57"/>
      <c r="D481" s="57"/>
      <c r="E481" s="57"/>
      <c r="F481" s="58"/>
      <c r="G481" s="58"/>
      <c r="H481" s="58"/>
      <c r="I481" s="58"/>
      <c r="J481" s="58"/>
      <c r="K481" s="58"/>
      <c r="L481" s="58"/>
      <c r="M481" s="58"/>
      <c r="N481" s="58"/>
      <c r="O481" s="58"/>
      <c r="P481" s="58"/>
      <c r="Q481" s="57"/>
      <c r="R481" s="58"/>
      <c r="S481" s="58"/>
      <c r="T481" s="58"/>
      <c r="U481" s="58"/>
      <c r="V481" s="58"/>
      <c r="W481" s="58"/>
      <c r="X481" s="58"/>
      <c r="Y481" s="58"/>
      <c r="Z481" s="57"/>
      <c r="AA481" s="57"/>
      <c r="AB481" s="58"/>
      <c r="AC481" s="58"/>
      <c r="AD481" s="61"/>
      <c r="AE481" s="58"/>
      <c r="AF481" s="58"/>
      <c r="AG481" s="59"/>
      <c r="AH481" s="58"/>
      <c r="AI481" s="58"/>
      <c r="AJ481" s="58"/>
      <c r="AK481" s="63"/>
      <c r="AL481" s="63"/>
      <c r="AM481" s="63"/>
      <c r="AN481" s="63"/>
      <c r="AO481" s="58"/>
      <c r="AP481" s="58"/>
      <c r="AQ481" s="58"/>
      <c r="AR481" s="58"/>
      <c r="AS481" s="58"/>
      <c r="AT481" s="58"/>
      <c r="AU481" s="58"/>
      <c r="AV481" s="58"/>
      <c r="AW481" s="58"/>
      <c r="AX481" s="58"/>
      <c r="AY481" s="58"/>
      <c r="AZ481" s="61"/>
      <c r="BA481" s="58"/>
      <c r="BB481" s="58"/>
      <c r="BC481" s="62"/>
      <c r="BD481" s="58"/>
      <c r="BE481" s="58"/>
      <c r="BF481" s="58"/>
      <c r="BG481" s="58"/>
      <c r="BH481" s="58"/>
      <c r="BI481" s="58"/>
      <c r="BJ481" s="58"/>
      <c r="BK481" s="58"/>
      <c r="BL481" s="58"/>
      <c r="BM481" s="58"/>
      <c r="BN481" s="58"/>
      <c r="BO481" s="58"/>
      <c r="BP481" s="58"/>
      <c r="BQ481" s="58"/>
      <c r="BR481" s="58"/>
      <c r="BS481" s="58"/>
      <c r="BT481" s="58"/>
      <c r="BU481" s="58"/>
      <c r="XES481" s="6" t="str">
        <f t="shared" si="9"/>
        <v/>
      </c>
    </row>
    <row r="482" spans="1:73 16373:16373" x14ac:dyDescent="0.2">
      <c r="A482" s="58"/>
      <c r="B482" s="57"/>
      <c r="C482" s="57"/>
      <c r="D482" s="57"/>
      <c r="E482" s="57"/>
      <c r="F482" s="58"/>
      <c r="G482" s="58"/>
      <c r="H482" s="58"/>
      <c r="I482" s="58"/>
      <c r="J482" s="58"/>
      <c r="K482" s="58"/>
      <c r="L482" s="58"/>
      <c r="M482" s="58"/>
      <c r="N482" s="58"/>
      <c r="O482" s="58"/>
      <c r="P482" s="58"/>
      <c r="Q482" s="57"/>
      <c r="R482" s="58"/>
      <c r="S482" s="58"/>
      <c r="T482" s="58"/>
      <c r="U482" s="58"/>
      <c r="V482" s="58"/>
      <c r="W482" s="58"/>
      <c r="X482" s="58"/>
      <c r="Y482" s="58"/>
      <c r="Z482" s="57"/>
      <c r="AA482" s="57"/>
      <c r="AB482" s="58"/>
      <c r="AC482" s="58"/>
      <c r="AD482" s="61"/>
      <c r="AE482" s="58"/>
      <c r="AF482" s="58"/>
      <c r="AG482" s="59"/>
      <c r="AH482" s="58"/>
      <c r="AI482" s="58"/>
      <c r="AJ482" s="58"/>
      <c r="AK482" s="63"/>
      <c r="AL482" s="63"/>
      <c r="AM482" s="63"/>
      <c r="AN482" s="63"/>
      <c r="AO482" s="58"/>
      <c r="AP482" s="58"/>
      <c r="AQ482" s="58"/>
      <c r="AR482" s="58"/>
      <c r="AS482" s="58"/>
      <c r="AT482" s="58"/>
      <c r="AU482" s="58"/>
      <c r="AV482" s="58"/>
      <c r="AW482" s="58"/>
      <c r="AX482" s="58"/>
      <c r="AY482" s="58"/>
      <c r="AZ482" s="61"/>
      <c r="BA482" s="58"/>
      <c r="BB482" s="58"/>
      <c r="BC482" s="62"/>
      <c r="BD482" s="58"/>
      <c r="BE482" s="58"/>
      <c r="BF482" s="58"/>
      <c r="BG482" s="58"/>
      <c r="BH482" s="58"/>
      <c r="BI482" s="58"/>
      <c r="BJ482" s="58"/>
      <c r="BK482" s="58"/>
      <c r="BL482" s="58"/>
      <c r="BM482" s="58"/>
      <c r="BN482" s="58"/>
      <c r="BO482" s="58"/>
      <c r="BP482" s="58"/>
      <c r="BQ482" s="58"/>
      <c r="BR482" s="58"/>
      <c r="BS482" s="58"/>
      <c r="BT482" s="58"/>
      <c r="BU482" s="58"/>
      <c r="XES482" s="6" t="str">
        <f t="shared" ref="XES482:XES545" si="10">(IF(RIGHT(SUBSTITUTE(SUBSTITUTE(SUBSTITUTE(SUBSTITUTE(SUBSTITUTE(SUBSTITUTE(SUBSTITUTE(SUBSTITUTE(SUBSTITUTE(D482," ","_"),"/","_"),"&amp;","_"),"(","_"),")","_"),",","_"),"-","_"),".","_"),"'","_"))="_",LEFT(SUBSTITUTE(SUBSTITUTE(SUBSTITUTE(SUBSTITUTE(SUBSTITUTE(SUBSTITUTE(SUBSTITUTE(SUBSTITUTE(SUBSTITUTE(D482," ","_"),"/","_"),"&amp;","_"),"(","_"),")","_"),",","_"),"-","_"),".","_"),"'","_"),LEN(SUBSTITUTE(SUBSTITUTE(SUBSTITUTE(SUBSTITUTE(SUBSTITUTE(SUBSTITUTE(SUBSTITUTE(SUBSTITUTE(SUBSTITUTE(D482," ","_"),"/","_"),"&amp;","_"),"(","_"),")","_"),",","_"),"-","_"),".","_"),"'","_"))-1),SUBSTITUTE(SUBSTITUTE(SUBSTITUTE(SUBSTITUTE(SUBSTITUTE(SUBSTITUTE(SUBSTITUTE(SUBSTITUTE(SUBSTITUTE(D482," ","_"),"/","_"),"&amp;","_"),"(","_"),")","_"),",","_"),"-","_"),".","_"),"'","_")))</f>
        <v/>
      </c>
    </row>
    <row r="483" spans="1:73 16373:16373" x14ac:dyDescent="0.2">
      <c r="A483" s="58"/>
      <c r="B483" s="57"/>
      <c r="C483" s="57"/>
      <c r="D483" s="57"/>
      <c r="E483" s="57"/>
      <c r="F483" s="58"/>
      <c r="G483" s="58"/>
      <c r="H483" s="58"/>
      <c r="I483" s="58"/>
      <c r="J483" s="58"/>
      <c r="K483" s="58"/>
      <c r="L483" s="58"/>
      <c r="M483" s="58"/>
      <c r="N483" s="58"/>
      <c r="O483" s="58"/>
      <c r="P483" s="58"/>
      <c r="Q483" s="57"/>
      <c r="R483" s="58"/>
      <c r="S483" s="58"/>
      <c r="T483" s="58"/>
      <c r="U483" s="58"/>
      <c r="V483" s="58"/>
      <c r="W483" s="58"/>
      <c r="X483" s="58"/>
      <c r="Y483" s="58"/>
      <c r="Z483" s="57"/>
      <c r="AA483" s="57"/>
      <c r="AB483" s="58"/>
      <c r="AC483" s="58"/>
      <c r="AD483" s="61"/>
      <c r="AE483" s="58"/>
      <c r="AF483" s="58"/>
      <c r="AG483" s="59"/>
      <c r="AH483" s="58"/>
      <c r="AI483" s="58"/>
      <c r="AJ483" s="58"/>
      <c r="AK483" s="63"/>
      <c r="AL483" s="63"/>
      <c r="AM483" s="63"/>
      <c r="AN483" s="63"/>
      <c r="AO483" s="58"/>
      <c r="AP483" s="58"/>
      <c r="AQ483" s="58"/>
      <c r="AR483" s="58"/>
      <c r="AS483" s="58"/>
      <c r="AT483" s="58"/>
      <c r="AU483" s="58"/>
      <c r="AV483" s="58"/>
      <c r="AW483" s="58"/>
      <c r="AX483" s="58"/>
      <c r="AY483" s="58"/>
      <c r="AZ483" s="61"/>
      <c r="BA483" s="58"/>
      <c r="BB483" s="58"/>
      <c r="BC483" s="62"/>
      <c r="BD483" s="58"/>
      <c r="BE483" s="58"/>
      <c r="BF483" s="58"/>
      <c r="BG483" s="58"/>
      <c r="BH483" s="58"/>
      <c r="BI483" s="58"/>
      <c r="BJ483" s="58"/>
      <c r="BK483" s="58"/>
      <c r="BL483" s="58"/>
      <c r="BM483" s="58"/>
      <c r="BN483" s="58"/>
      <c r="BO483" s="58"/>
      <c r="BP483" s="58"/>
      <c r="BQ483" s="58"/>
      <c r="BR483" s="58"/>
      <c r="BS483" s="58"/>
      <c r="BT483" s="58"/>
      <c r="BU483" s="58"/>
      <c r="XES483" s="6" t="str">
        <f t="shared" si="10"/>
        <v/>
      </c>
    </row>
    <row r="484" spans="1:73 16373:16373" x14ac:dyDescent="0.2">
      <c r="A484" s="58"/>
      <c r="B484" s="57"/>
      <c r="C484" s="57"/>
      <c r="D484" s="57"/>
      <c r="E484" s="57"/>
      <c r="F484" s="58"/>
      <c r="G484" s="58"/>
      <c r="H484" s="58"/>
      <c r="I484" s="58"/>
      <c r="J484" s="58"/>
      <c r="K484" s="58"/>
      <c r="L484" s="58"/>
      <c r="M484" s="58"/>
      <c r="N484" s="58"/>
      <c r="O484" s="58"/>
      <c r="P484" s="58"/>
      <c r="Q484" s="57"/>
      <c r="R484" s="58"/>
      <c r="S484" s="58"/>
      <c r="T484" s="58"/>
      <c r="U484" s="58"/>
      <c r="V484" s="58"/>
      <c r="W484" s="58"/>
      <c r="X484" s="58"/>
      <c r="Y484" s="58"/>
      <c r="Z484" s="57"/>
      <c r="AA484" s="57"/>
      <c r="AB484" s="58"/>
      <c r="AC484" s="58"/>
      <c r="AD484" s="61"/>
      <c r="AE484" s="58"/>
      <c r="AF484" s="58"/>
      <c r="AG484" s="59"/>
      <c r="AH484" s="58"/>
      <c r="AI484" s="58"/>
      <c r="AJ484" s="58"/>
      <c r="AK484" s="63"/>
      <c r="AL484" s="63"/>
      <c r="AM484" s="63"/>
      <c r="AN484" s="63"/>
      <c r="AO484" s="58"/>
      <c r="AP484" s="58"/>
      <c r="AQ484" s="58"/>
      <c r="AR484" s="58"/>
      <c r="AS484" s="58"/>
      <c r="AT484" s="58"/>
      <c r="AU484" s="58"/>
      <c r="AV484" s="58"/>
      <c r="AW484" s="58"/>
      <c r="AX484" s="58"/>
      <c r="AY484" s="58"/>
      <c r="AZ484" s="61"/>
      <c r="BA484" s="58"/>
      <c r="BB484" s="58"/>
      <c r="BC484" s="62"/>
      <c r="BD484" s="58"/>
      <c r="BE484" s="58"/>
      <c r="BF484" s="58"/>
      <c r="BG484" s="58"/>
      <c r="BH484" s="58"/>
      <c r="BI484" s="58"/>
      <c r="BJ484" s="58"/>
      <c r="BK484" s="58"/>
      <c r="BL484" s="58"/>
      <c r="BM484" s="58"/>
      <c r="BN484" s="58"/>
      <c r="BO484" s="58"/>
      <c r="BP484" s="58"/>
      <c r="BQ484" s="58"/>
      <c r="BR484" s="58"/>
      <c r="BS484" s="58"/>
      <c r="BT484" s="58"/>
      <c r="BU484" s="58"/>
      <c r="XES484" s="6" t="str">
        <f t="shared" si="10"/>
        <v/>
      </c>
    </row>
    <row r="485" spans="1:73 16373:16373" x14ac:dyDescent="0.2">
      <c r="A485" s="58"/>
      <c r="B485" s="57"/>
      <c r="C485" s="57"/>
      <c r="D485" s="57"/>
      <c r="E485" s="57"/>
      <c r="F485" s="58"/>
      <c r="G485" s="58"/>
      <c r="H485" s="58"/>
      <c r="I485" s="58"/>
      <c r="J485" s="58"/>
      <c r="K485" s="58"/>
      <c r="L485" s="58"/>
      <c r="M485" s="58"/>
      <c r="N485" s="58"/>
      <c r="O485" s="58"/>
      <c r="P485" s="58"/>
      <c r="Q485" s="57"/>
      <c r="R485" s="58"/>
      <c r="S485" s="58"/>
      <c r="T485" s="58"/>
      <c r="U485" s="58"/>
      <c r="V485" s="58"/>
      <c r="W485" s="58"/>
      <c r="X485" s="58"/>
      <c r="Y485" s="58"/>
      <c r="Z485" s="57"/>
      <c r="AA485" s="57"/>
      <c r="AB485" s="58"/>
      <c r="AC485" s="58"/>
      <c r="AD485" s="61"/>
      <c r="AE485" s="58"/>
      <c r="AF485" s="58"/>
      <c r="AG485" s="59"/>
      <c r="AH485" s="58"/>
      <c r="AI485" s="58"/>
      <c r="AJ485" s="58"/>
      <c r="AK485" s="63"/>
      <c r="AL485" s="63"/>
      <c r="AM485" s="63"/>
      <c r="AN485" s="63"/>
      <c r="AO485" s="58"/>
      <c r="AP485" s="58"/>
      <c r="AQ485" s="58"/>
      <c r="AR485" s="58"/>
      <c r="AS485" s="58"/>
      <c r="AT485" s="58"/>
      <c r="AU485" s="58"/>
      <c r="AV485" s="58"/>
      <c r="AW485" s="58"/>
      <c r="AX485" s="58"/>
      <c r="AY485" s="58"/>
      <c r="AZ485" s="61"/>
      <c r="BA485" s="58"/>
      <c r="BB485" s="58"/>
      <c r="BC485" s="62"/>
      <c r="BD485" s="58"/>
      <c r="BE485" s="58"/>
      <c r="BF485" s="58"/>
      <c r="BG485" s="58"/>
      <c r="BH485" s="58"/>
      <c r="BI485" s="58"/>
      <c r="BJ485" s="58"/>
      <c r="BK485" s="58"/>
      <c r="BL485" s="58"/>
      <c r="BM485" s="58"/>
      <c r="BN485" s="58"/>
      <c r="BO485" s="58"/>
      <c r="BP485" s="58"/>
      <c r="BQ485" s="58"/>
      <c r="BR485" s="58"/>
      <c r="BS485" s="58"/>
      <c r="BT485" s="58"/>
      <c r="BU485" s="58"/>
      <c r="XES485" s="6" t="str">
        <f t="shared" si="10"/>
        <v/>
      </c>
    </row>
    <row r="486" spans="1:73 16373:16373" x14ac:dyDescent="0.2">
      <c r="A486" s="58"/>
      <c r="B486" s="57"/>
      <c r="C486" s="57"/>
      <c r="D486" s="57"/>
      <c r="E486" s="57"/>
      <c r="F486" s="58"/>
      <c r="G486" s="58"/>
      <c r="H486" s="58"/>
      <c r="I486" s="58"/>
      <c r="J486" s="58"/>
      <c r="K486" s="58"/>
      <c r="L486" s="58"/>
      <c r="M486" s="58"/>
      <c r="N486" s="58"/>
      <c r="O486" s="58"/>
      <c r="P486" s="58"/>
      <c r="Q486" s="57"/>
      <c r="R486" s="58"/>
      <c r="S486" s="58"/>
      <c r="T486" s="58"/>
      <c r="U486" s="58"/>
      <c r="V486" s="58"/>
      <c r="W486" s="58"/>
      <c r="X486" s="58"/>
      <c r="Y486" s="58"/>
      <c r="Z486" s="57"/>
      <c r="AA486" s="57"/>
      <c r="AB486" s="58"/>
      <c r="AC486" s="58"/>
      <c r="AD486" s="61"/>
      <c r="AE486" s="58"/>
      <c r="AF486" s="58"/>
      <c r="AG486" s="59"/>
      <c r="AH486" s="58"/>
      <c r="AI486" s="58"/>
      <c r="AJ486" s="58"/>
      <c r="AK486" s="63"/>
      <c r="AL486" s="63"/>
      <c r="AM486" s="63"/>
      <c r="AN486" s="63"/>
      <c r="AO486" s="58"/>
      <c r="AP486" s="58"/>
      <c r="AQ486" s="58"/>
      <c r="AR486" s="58"/>
      <c r="AS486" s="58"/>
      <c r="AT486" s="58"/>
      <c r="AU486" s="58"/>
      <c r="AV486" s="58"/>
      <c r="AW486" s="58"/>
      <c r="AX486" s="58"/>
      <c r="AY486" s="58"/>
      <c r="AZ486" s="61"/>
      <c r="BA486" s="58"/>
      <c r="BB486" s="58"/>
      <c r="BC486" s="62"/>
      <c r="BD486" s="58"/>
      <c r="BE486" s="58"/>
      <c r="BF486" s="58"/>
      <c r="BG486" s="58"/>
      <c r="BH486" s="58"/>
      <c r="BI486" s="58"/>
      <c r="BJ486" s="58"/>
      <c r="BK486" s="58"/>
      <c r="BL486" s="58"/>
      <c r="BM486" s="58"/>
      <c r="BN486" s="58"/>
      <c r="BO486" s="58"/>
      <c r="BP486" s="58"/>
      <c r="BQ486" s="58"/>
      <c r="BR486" s="58"/>
      <c r="BS486" s="58"/>
      <c r="BT486" s="58"/>
      <c r="BU486" s="58"/>
      <c r="XES486" s="6" t="str">
        <f t="shared" si="10"/>
        <v/>
      </c>
    </row>
    <row r="487" spans="1:73 16373:16373" x14ac:dyDescent="0.2">
      <c r="A487" s="58"/>
      <c r="B487" s="57"/>
      <c r="C487" s="57"/>
      <c r="D487" s="57"/>
      <c r="E487" s="57"/>
      <c r="F487" s="58"/>
      <c r="G487" s="58"/>
      <c r="H487" s="58"/>
      <c r="I487" s="58"/>
      <c r="J487" s="58"/>
      <c r="K487" s="58"/>
      <c r="L487" s="58"/>
      <c r="M487" s="58"/>
      <c r="N487" s="58"/>
      <c r="O487" s="58"/>
      <c r="P487" s="58"/>
      <c r="Q487" s="57"/>
      <c r="R487" s="58"/>
      <c r="S487" s="58"/>
      <c r="T487" s="58"/>
      <c r="U487" s="58"/>
      <c r="V487" s="58"/>
      <c r="W487" s="58"/>
      <c r="X487" s="58"/>
      <c r="Y487" s="58"/>
      <c r="Z487" s="57"/>
      <c r="AA487" s="57"/>
      <c r="AB487" s="58"/>
      <c r="AC487" s="58"/>
      <c r="AD487" s="61"/>
      <c r="AE487" s="58"/>
      <c r="AF487" s="58"/>
      <c r="AG487" s="59"/>
      <c r="AH487" s="58"/>
      <c r="AI487" s="58"/>
      <c r="AJ487" s="58"/>
      <c r="AK487" s="63"/>
      <c r="AL487" s="63"/>
      <c r="AM487" s="63"/>
      <c r="AN487" s="63"/>
      <c r="AO487" s="58"/>
      <c r="AP487" s="58"/>
      <c r="AQ487" s="58"/>
      <c r="AR487" s="58"/>
      <c r="AS487" s="58"/>
      <c r="AT487" s="58"/>
      <c r="AU487" s="58"/>
      <c r="AV487" s="58"/>
      <c r="AW487" s="58"/>
      <c r="AX487" s="58"/>
      <c r="AY487" s="58"/>
      <c r="AZ487" s="61"/>
      <c r="BA487" s="58"/>
      <c r="BB487" s="58"/>
      <c r="BC487" s="62"/>
      <c r="BD487" s="58"/>
      <c r="BE487" s="58"/>
      <c r="BF487" s="58"/>
      <c r="BG487" s="58"/>
      <c r="BH487" s="58"/>
      <c r="BI487" s="58"/>
      <c r="BJ487" s="58"/>
      <c r="BK487" s="58"/>
      <c r="BL487" s="58"/>
      <c r="BM487" s="58"/>
      <c r="BN487" s="58"/>
      <c r="BO487" s="58"/>
      <c r="BP487" s="58"/>
      <c r="BQ487" s="58"/>
      <c r="BR487" s="58"/>
      <c r="BS487" s="58"/>
      <c r="BT487" s="58"/>
      <c r="BU487" s="58"/>
      <c r="XES487" s="6" t="str">
        <f t="shared" si="10"/>
        <v/>
      </c>
    </row>
    <row r="488" spans="1:73 16373:16373" x14ac:dyDescent="0.2">
      <c r="A488" s="58"/>
      <c r="B488" s="57"/>
      <c r="C488" s="57"/>
      <c r="D488" s="57"/>
      <c r="E488" s="57"/>
      <c r="F488" s="58"/>
      <c r="G488" s="58"/>
      <c r="H488" s="58"/>
      <c r="I488" s="58"/>
      <c r="J488" s="58"/>
      <c r="K488" s="58"/>
      <c r="L488" s="58"/>
      <c r="M488" s="58"/>
      <c r="N488" s="58"/>
      <c r="O488" s="58"/>
      <c r="P488" s="58"/>
      <c r="Q488" s="57"/>
      <c r="R488" s="58"/>
      <c r="S488" s="58"/>
      <c r="T488" s="58"/>
      <c r="U488" s="58"/>
      <c r="V488" s="58"/>
      <c r="W488" s="58"/>
      <c r="X488" s="58"/>
      <c r="Y488" s="58"/>
      <c r="Z488" s="57"/>
      <c r="AA488" s="57"/>
      <c r="AB488" s="58"/>
      <c r="AC488" s="58"/>
      <c r="AD488" s="61"/>
      <c r="AE488" s="58"/>
      <c r="AF488" s="58"/>
      <c r="AG488" s="59"/>
      <c r="AH488" s="58"/>
      <c r="AI488" s="58"/>
      <c r="AJ488" s="58"/>
      <c r="AK488" s="63"/>
      <c r="AL488" s="63"/>
      <c r="AM488" s="63"/>
      <c r="AN488" s="63"/>
      <c r="AO488" s="58"/>
      <c r="AP488" s="58"/>
      <c r="AQ488" s="58"/>
      <c r="AR488" s="58"/>
      <c r="AS488" s="58"/>
      <c r="AT488" s="58"/>
      <c r="AU488" s="58"/>
      <c r="AV488" s="58"/>
      <c r="AW488" s="58"/>
      <c r="AX488" s="58"/>
      <c r="AY488" s="58"/>
      <c r="AZ488" s="61"/>
      <c r="BA488" s="58"/>
      <c r="BB488" s="58"/>
      <c r="BC488" s="62"/>
      <c r="BD488" s="58"/>
      <c r="BE488" s="58"/>
      <c r="BF488" s="58"/>
      <c r="BG488" s="58"/>
      <c r="BH488" s="58"/>
      <c r="BI488" s="58"/>
      <c r="BJ488" s="58"/>
      <c r="BK488" s="58"/>
      <c r="BL488" s="58"/>
      <c r="BM488" s="58"/>
      <c r="BN488" s="58"/>
      <c r="BO488" s="58"/>
      <c r="BP488" s="58"/>
      <c r="BQ488" s="58"/>
      <c r="BR488" s="58"/>
      <c r="BS488" s="58"/>
      <c r="BT488" s="58"/>
      <c r="BU488" s="58"/>
      <c r="XES488" s="6" t="str">
        <f t="shared" si="10"/>
        <v/>
      </c>
    </row>
    <row r="489" spans="1:73 16373:16373" x14ac:dyDescent="0.2">
      <c r="A489" s="58"/>
      <c r="B489" s="57"/>
      <c r="C489" s="57"/>
      <c r="D489" s="57"/>
      <c r="E489" s="57"/>
      <c r="F489" s="58"/>
      <c r="G489" s="58"/>
      <c r="H489" s="58"/>
      <c r="I489" s="58"/>
      <c r="J489" s="58"/>
      <c r="K489" s="58"/>
      <c r="L489" s="58"/>
      <c r="M489" s="58"/>
      <c r="N489" s="58"/>
      <c r="O489" s="58"/>
      <c r="P489" s="58"/>
      <c r="Q489" s="57"/>
      <c r="R489" s="58"/>
      <c r="S489" s="58"/>
      <c r="T489" s="58"/>
      <c r="U489" s="58"/>
      <c r="V489" s="58"/>
      <c r="W489" s="58"/>
      <c r="X489" s="58"/>
      <c r="Y489" s="58"/>
      <c r="Z489" s="57"/>
      <c r="AA489" s="57"/>
      <c r="AB489" s="58"/>
      <c r="AC489" s="58"/>
      <c r="AD489" s="61"/>
      <c r="AE489" s="58"/>
      <c r="AF489" s="58"/>
      <c r="AG489" s="59"/>
      <c r="AH489" s="58"/>
      <c r="AI489" s="58"/>
      <c r="AJ489" s="58"/>
      <c r="AK489" s="63"/>
      <c r="AL489" s="63"/>
      <c r="AM489" s="63"/>
      <c r="AN489" s="63"/>
      <c r="AO489" s="58"/>
      <c r="AP489" s="58"/>
      <c r="AQ489" s="58"/>
      <c r="AR489" s="58"/>
      <c r="AS489" s="58"/>
      <c r="AT489" s="58"/>
      <c r="AU489" s="58"/>
      <c r="AV489" s="58"/>
      <c r="AW489" s="58"/>
      <c r="AX489" s="58"/>
      <c r="AY489" s="58"/>
      <c r="AZ489" s="61"/>
      <c r="BA489" s="58"/>
      <c r="BB489" s="58"/>
      <c r="BC489" s="62"/>
      <c r="BD489" s="58"/>
      <c r="BE489" s="58"/>
      <c r="BF489" s="58"/>
      <c r="BG489" s="58"/>
      <c r="BH489" s="58"/>
      <c r="BI489" s="58"/>
      <c r="BJ489" s="58"/>
      <c r="BK489" s="58"/>
      <c r="BL489" s="58"/>
      <c r="BM489" s="58"/>
      <c r="BN489" s="58"/>
      <c r="BO489" s="58"/>
      <c r="BP489" s="58"/>
      <c r="BQ489" s="58"/>
      <c r="BR489" s="58"/>
      <c r="BS489" s="58"/>
      <c r="BT489" s="58"/>
      <c r="BU489" s="58"/>
      <c r="XES489" s="6" t="str">
        <f t="shared" si="10"/>
        <v/>
      </c>
    </row>
    <row r="490" spans="1:73 16373:16373" x14ac:dyDescent="0.2">
      <c r="A490" s="58"/>
      <c r="B490" s="57"/>
      <c r="C490" s="57"/>
      <c r="D490" s="57"/>
      <c r="E490" s="57"/>
      <c r="F490" s="58"/>
      <c r="G490" s="58"/>
      <c r="H490" s="58"/>
      <c r="I490" s="58"/>
      <c r="J490" s="58"/>
      <c r="K490" s="58"/>
      <c r="L490" s="58"/>
      <c r="M490" s="58"/>
      <c r="N490" s="58"/>
      <c r="O490" s="58"/>
      <c r="P490" s="58"/>
      <c r="Q490" s="57"/>
      <c r="R490" s="58"/>
      <c r="S490" s="58"/>
      <c r="T490" s="58"/>
      <c r="U490" s="58"/>
      <c r="V490" s="58"/>
      <c r="W490" s="58"/>
      <c r="X490" s="58"/>
      <c r="Y490" s="58"/>
      <c r="Z490" s="57"/>
      <c r="AA490" s="57"/>
      <c r="AB490" s="58"/>
      <c r="AC490" s="58"/>
      <c r="AD490" s="61"/>
      <c r="AE490" s="58"/>
      <c r="AF490" s="58"/>
      <c r="AG490" s="59"/>
      <c r="AH490" s="58"/>
      <c r="AI490" s="58"/>
      <c r="AJ490" s="58"/>
      <c r="AK490" s="63"/>
      <c r="AL490" s="63"/>
      <c r="AM490" s="63"/>
      <c r="AN490" s="63"/>
      <c r="AO490" s="58"/>
      <c r="AP490" s="58"/>
      <c r="AQ490" s="58"/>
      <c r="AR490" s="58"/>
      <c r="AS490" s="58"/>
      <c r="AT490" s="58"/>
      <c r="AU490" s="58"/>
      <c r="AV490" s="58"/>
      <c r="AW490" s="58"/>
      <c r="AX490" s="58"/>
      <c r="AY490" s="58"/>
      <c r="AZ490" s="61"/>
      <c r="BA490" s="58"/>
      <c r="BB490" s="58"/>
      <c r="BC490" s="62"/>
      <c r="BD490" s="58"/>
      <c r="BE490" s="58"/>
      <c r="BF490" s="58"/>
      <c r="BG490" s="58"/>
      <c r="BH490" s="58"/>
      <c r="BI490" s="58"/>
      <c r="BJ490" s="58"/>
      <c r="BK490" s="58"/>
      <c r="BL490" s="58"/>
      <c r="BM490" s="58"/>
      <c r="BN490" s="58"/>
      <c r="BO490" s="58"/>
      <c r="BP490" s="58"/>
      <c r="BQ490" s="58"/>
      <c r="BR490" s="58"/>
      <c r="BS490" s="58"/>
      <c r="BT490" s="58"/>
      <c r="BU490" s="58"/>
      <c r="XES490" s="6" t="str">
        <f t="shared" si="10"/>
        <v/>
      </c>
    </row>
    <row r="491" spans="1:73 16373:16373" x14ac:dyDescent="0.2">
      <c r="A491" s="58"/>
      <c r="B491" s="57"/>
      <c r="C491" s="57"/>
      <c r="D491" s="57"/>
      <c r="E491" s="57"/>
      <c r="F491" s="58"/>
      <c r="G491" s="58"/>
      <c r="H491" s="58"/>
      <c r="I491" s="58"/>
      <c r="J491" s="58"/>
      <c r="K491" s="58"/>
      <c r="L491" s="58"/>
      <c r="M491" s="58"/>
      <c r="N491" s="58"/>
      <c r="O491" s="58"/>
      <c r="P491" s="58"/>
      <c r="Q491" s="57"/>
      <c r="R491" s="58"/>
      <c r="S491" s="58"/>
      <c r="T491" s="58"/>
      <c r="U491" s="58"/>
      <c r="V491" s="58"/>
      <c r="W491" s="58"/>
      <c r="X491" s="58"/>
      <c r="Y491" s="58"/>
      <c r="Z491" s="57"/>
      <c r="AA491" s="57"/>
      <c r="AB491" s="58"/>
      <c r="AC491" s="58"/>
      <c r="AD491" s="61"/>
      <c r="AE491" s="58"/>
      <c r="AF491" s="58"/>
      <c r="AG491" s="59"/>
      <c r="AH491" s="58"/>
      <c r="AI491" s="58"/>
      <c r="AJ491" s="58"/>
      <c r="AK491" s="63"/>
      <c r="AL491" s="63"/>
      <c r="AM491" s="63"/>
      <c r="AN491" s="63"/>
      <c r="AO491" s="58"/>
      <c r="AP491" s="58"/>
      <c r="AQ491" s="58"/>
      <c r="AR491" s="58"/>
      <c r="AS491" s="58"/>
      <c r="AT491" s="58"/>
      <c r="AU491" s="58"/>
      <c r="AV491" s="58"/>
      <c r="AW491" s="58"/>
      <c r="AX491" s="58"/>
      <c r="AY491" s="58"/>
      <c r="AZ491" s="61"/>
      <c r="BA491" s="58"/>
      <c r="BB491" s="58"/>
      <c r="BC491" s="62"/>
      <c r="BD491" s="58"/>
      <c r="BE491" s="58"/>
      <c r="BF491" s="58"/>
      <c r="BG491" s="58"/>
      <c r="BH491" s="58"/>
      <c r="BI491" s="58"/>
      <c r="BJ491" s="58"/>
      <c r="BK491" s="58"/>
      <c r="BL491" s="58"/>
      <c r="BM491" s="58"/>
      <c r="BN491" s="58"/>
      <c r="BO491" s="58"/>
      <c r="BP491" s="58"/>
      <c r="BQ491" s="58"/>
      <c r="BR491" s="58"/>
      <c r="BS491" s="58"/>
      <c r="BT491" s="58"/>
      <c r="BU491" s="58"/>
      <c r="XES491" s="6" t="str">
        <f t="shared" si="10"/>
        <v/>
      </c>
    </row>
    <row r="492" spans="1:73 16373:16373" x14ac:dyDescent="0.2">
      <c r="A492" s="58"/>
      <c r="B492" s="57"/>
      <c r="C492" s="57"/>
      <c r="D492" s="57"/>
      <c r="E492" s="57"/>
      <c r="F492" s="58"/>
      <c r="G492" s="58"/>
      <c r="H492" s="58"/>
      <c r="I492" s="58"/>
      <c r="J492" s="58"/>
      <c r="K492" s="58"/>
      <c r="L492" s="58"/>
      <c r="M492" s="58"/>
      <c r="N492" s="58"/>
      <c r="O492" s="58"/>
      <c r="P492" s="58"/>
      <c r="Q492" s="57"/>
      <c r="R492" s="58"/>
      <c r="S492" s="58"/>
      <c r="T492" s="58"/>
      <c r="U492" s="58"/>
      <c r="V492" s="58"/>
      <c r="W492" s="58"/>
      <c r="X492" s="58"/>
      <c r="Y492" s="58"/>
      <c r="Z492" s="57"/>
      <c r="AA492" s="57"/>
      <c r="AB492" s="58"/>
      <c r="AC492" s="58"/>
      <c r="AD492" s="61"/>
      <c r="AE492" s="58"/>
      <c r="AF492" s="58"/>
      <c r="AG492" s="59"/>
      <c r="AH492" s="58"/>
      <c r="AI492" s="58"/>
      <c r="AJ492" s="58"/>
      <c r="AK492" s="63"/>
      <c r="AL492" s="63"/>
      <c r="AM492" s="63"/>
      <c r="AN492" s="63"/>
      <c r="AO492" s="58"/>
      <c r="AP492" s="58"/>
      <c r="AQ492" s="58"/>
      <c r="AR492" s="58"/>
      <c r="AS492" s="58"/>
      <c r="AT492" s="58"/>
      <c r="AU492" s="58"/>
      <c r="AV492" s="58"/>
      <c r="AW492" s="58"/>
      <c r="AX492" s="58"/>
      <c r="AY492" s="58"/>
      <c r="AZ492" s="61"/>
      <c r="BA492" s="58"/>
      <c r="BB492" s="58"/>
      <c r="BC492" s="62"/>
      <c r="BD492" s="58"/>
      <c r="BE492" s="58"/>
      <c r="BF492" s="58"/>
      <c r="BG492" s="58"/>
      <c r="BH492" s="58"/>
      <c r="BI492" s="58"/>
      <c r="BJ492" s="58"/>
      <c r="BK492" s="58"/>
      <c r="BL492" s="58"/>
      <c r="BM492" s="58"/>
      <c r="BN492" s="58"/>
      <c r="BO492" s="58"/>
      <c r="BP492" s="58"/>
      <c r="BQ492" s="58"/>
      <c r="BR492" s="58"/>
      <c r="BS492" s="58"/>
      <c r="BT492" s="58"/>
      <c r="BU492" s="58"/>
      <c r="XES492" s="6" t="str">
        <f t="shared" si="10"/>
        <v/>
      </c>
    </row>
    <row r="493" spans="1:73 16373:16373" x14ac:dyDescent="0.2">
      <c r="A493" s="58"/>
      <c r="B493" s="57"/>
      <c r="C493" s="57"/>
      <c r="D493" s="57"/>
      <c r="E493" s="57"/>
      <c r="F493" s="58"/>
      <c r="G493" s="58"/>
      <c r="H493" s="58"/>
      <c r="I493" s="58"/>
      <c r="J493" s="58"/>
      <c r="K493" s="58"/>
      <c r="L493" s="58"/>
      <c r="M493" s="58"/>
      <c r="N493" s="58"/>
      <c r="O493" s="58"/>
      <c r="P493" s="58"/>
      <c r="Q493" s="57"/>
      <c r="R493" s="58"/>
      <c r="S493" s="58"/>
      <c r="T493" s="58"/>
      <c r="U493" s="58"/>
      <c r="V493" s="58"/>
      <c r="W493" s="58"/>
      <c r="X493" s="58"/>
      <c r="Y493" s="58"/>
      <c r="Z493" s="57"/>
      <c r="AA493" s="57"/>
      <c r="AB493" s="58"/>
      <c r="AC493" s="58"/>
      <c r="AD493" s="61"/>
      <c r="AE493" s="58"/>
      <c r="AF493" s="58"/>
      <c r="AG493" s="59"/>
      <c r="AH493" s="58"/>
      <c r="AI493" s="58"/>
      <c r="AJ493" s="58"/>
      <c r="AK493" s="63"/>
      <c r="AL493" s="63"/>
      <c r="AM493" s="63"/>
      <c r="AN493" s="63"/>
      <c r="AO493" s="58"/>
      <c r="AP493" s="58"/>
      <c r="AQ493" s="58"/>
      <c r="AR493" s="58"/>
      <c r="AS493" s="58"/>
      <c r="AT493" s="58"/>
      <c r="AU493" s="58"/>
      <c r="AV493" s="58"/>
      <c r="AW493" s="58"/>
      <c r="AX493" s="58"/>
      <c r="AY493" s="58"/>
      <c r="AZ493" s="61"/>
      <c r="BA493" s="58"/>
      <c r="BB493" s="58"/>
      <c r="BC493" s="62"/>
      <c r="BD493" s="58"/>
      <c r="BE493" s="58"/>
      <c r="BF493" s="58"/>
      <c r="BG493" s="58"/>
      <c r="BH493" s="58"/>
      <c r="BI493" s="58"/>
      <c r="BJ493" s="58"/>
      <c r="BK493" s="58"/>
      <c r="BL493" s="58"/>
      <c r="BM493" s="58"/>
      <c r="BN493" s="58"/>
      <c r="BO493" s="58"/>
      <c r="BP493" s="58"/>
      <c r="BQ493" s="58"/>
      <c r="BR493" s="58"/>
      <c r="BS493" s="58"/>
      <c r="BT493" s="58"/>
      <c r="BU493" s="58"/>
      <c r="XES493" s="6" t="str">
        <f t="shared" si="10"/>
        <v/>
      </c>
    </row>
    <row r="494" spans="1:73 16373:16373" x14ac:dyDescent="0.2">
      <c r="A494" s="58"/>
      <c r="B494" s="57"/>
      <c r="C494" s="57"/>
      <c r="D494" s="57"/>
      <c r="E494" s="57"/>
      <c r="F494" s="58"/>
      <c r="G494" s="58"/>
      <c r="H494" s="58"/>
      <c r="I494" s="58"/>
      <c r="J494" s="58"/>
      <c r="K494" s="58"/>
      <c r="L494" s="58"/>
      <c r="M494" s="58"/>
      <c r="N494" s="58"/>
      <c r="O494" s="58"/>
      <c r="P494" s="58"/>
      <c r="Q494" s="57"/>
      <c r="R494" s="58"/>
      <c r="S494" s="58"/>
      <c r="T494" s="58"/>
      <c r="U494" s="58"/>
      <c r="V494" s="58"/>
      <c r="W494" s="58"/>
      <c r="X494" s="58"/>
      <c r="Y494" s="58"/>
      <c r="Z494" s="57"/>
      <c r="AA494" s="57"/>
      <c r="AB494" s="58"/>
      <c r="AC494" s="58"/>
      <c r="AD494" s="61"/>
      <c r="AE494" s="58"/>
      <c r="AF494" s="58"/>
      <c r="AG494" s="59"/>
      <c r="AH494" s="58"/>
      <c r="AI494" s="58"/>
      <c r="AJ494" s="58"/>
      <c r="AK494" s="63"/>
      <c r="AL494" s="63"/>
      <c r="AM494" s="63"/>
      <c r="AN494" s="63"/>
      <c r="AO494" s="58"/>
      <c r="AP494" s="58"/>
      <c r="AQ494" s="58"/>
      <c r="AR494" s="58"/>
      <c r="AS494" s="58"/>
      <c r="AT494" s="58"/>
      <c r="AU494" s="58"/>
      <c r="AV494" s="58"/>
      <c r="AW494" s="58"/>
      <c r="AX494" s="58"/>
      <c r="AY494" s="58"/>
      <c r="AZ494" s="61"/>
      <c r="BA494" s="58"/>
      <c r="BB494" s="58"/>
      <c r="BC494" s="62"/>
      <c r="BD494" s="58"/>
      <c r="BE494" s="58"/>
      <c r="BF494" s="58"/>
      <c r="BG494" s="58"/>
      <c r="BH494" s="58"/>
      <c r="BI494" s="58"/>
      <c r="BJ494" s="58"/>
      <c r="BK494" s="58"/>
      <c r="BL494" s="58"/>
      <c r="BM494" s="58"/>
      <c r="BN494" s="58"/>
      <c r="BO494" s="58"/>
      <c r="BP494" s="58"/>
      <c r="BQ494" s="58"/>
      <c r="BR494" s="58"/>
      <c r="BS494" s="58"/>
      <c r="BT494" s="58"/>
      <c r="BU494" s="58"/>
      <c r="XES494" s="6" t="str">
        <f t="shared" si="10"/>
        <v/>
      </c>
    </row>
    <row r="495" spans="1:73 16373:16373" x14ac:dyDescent="0.2">
      <c r="A495" s="58"/>
      <c r="B495" s="57"/>
      <c r="C495" s="57"/>
      <c r="D495" s="57"/>
      <c r="E495" s="57"/>
      <c r="F495" s="58"/>
      <c r="G495" s="58"/>
      <c r="H495" s="58"/>
      <c r="I495" s="58"/>
      <c r="J495" s="58"/>
      <c r="K495" s="58"/>
      <c r="L495" s="58"/>
      <c r="M495" s="58"/>
      <c r="N495" s="58"/>
      <c r="O495" s="58"/>
      <c r="P495" s="58"/>
      <c r="Q495" s="57"/>
      <c r="R495" s="58"/>
      <c r="S495" s="58"/>
      <c r="T495" s="58"/>
      <c r="U495" s="58"/>
      <c r="V495" s="58"/>
      <c r="W495" s="58"/>
      <c r="X495" s="58"/>
      <c r="Y495" s="58"/>
      <c r="Z495" s="57"/>
      <c r="AA495" s="57"/>
      <c r="AB495" s="58"/>
      <c r="AC495" s="58"/>
      <c r="AD495" s="61"/>
      <c r="AE495" s="58"/>
      <c r="AF495" s="58"/>
      <c r="AG495" s="59"/>
      <c r="AH495" s="58"/>
      <c r="AI495" s="58"/>
      <c r="AJ495" s="58"/>
      <c r="AK495" s="63"/>
      <c r="AL495" s="63"/>
      <c r="AM495" s="63"/>
      <c r="AN495" s="63"/>
      <c r="AO495" s="58"/>
      <c r="AP495" s="58"/>
      <c r="AQ495" s="58"/>
      <c r="AR495" s="58"/>
      <c r="AS495" s="58"/>
      <c r="AT495" s="58"/>
      <c r="AU495" s="58"/>
      <c r="AV495" s="58"/>
      <c r="AW495" s="58"/>
      <c r="AX495" s="58"/>
      <c r="AY495" s="58"/>
      <c r="AZ495" s="61"/>
      <c r="BA495" s="58"/>
      <c r="BB495" s="58"/>
      <c r="BC495" s="62"/>
      <c r="BD495" s="58"/>
      <c r="BE495" s="58"/>
      <c r="BF495" s="58"/>
      <c r="BG495" s="58"/>
      <c r="BH495" s="58"/>
      <c r="BI495" s="58"/>
      <c r="BJ495" s="58"/>
      <c r="BK495" s="58"/>
      <c r="BL495" s="58"/>
      <c r="BM495" s="58"/>
      <c r="BN495" s="58"/>
      <c r="BO495" s="58"/>
      <c r="BP495" s="58"/>
      <c r="BQ495" s="58"/>
      <c r="BR495" s="58"/>
      <c r="BS495" s="58"/>
      <c r="BT495" s="58"/>
      <c r="BU495" s="58"/>
      <c r="XES495" s="6" t="str">
        <f t="shared" si="10"/>
        <v/>
      </c>
    </row>
    <row r="496" spans="1:73 16373:16373" x14ac:dyDescent="0.2">
      <c r="A496" s="58"/>
      <c r="B496" s="57"/>
      <c r="C496" s="57"/>
      <c r="D496" s="57"/>
      <c r="E496" s="57"/>
      <c r="F496" s="58"/>
      <c r="G496" s="58"/>
      <c r="H496" s="58"/>
      <c r="I496" s="58"/>
      <c r="J496" s="58"/>
      <c r="K496" s="58"/>
      <c r="L496" s="58"/>
      <c r="M496" s="58"/>
      <c r="N496" s="58"/>
      <c r="O496" s="58"/>
      <c r="P496" s="58"/>
      <c r="Q496" s="57"/>
      <c r="R496" s="58"/>
      <c r="S496" s="58"/>
      <c r="T496" s="58"/>
      <c r="U496" s="58"/>
      <c r="V496" s="58"/>
      <c r="W496" s="58"/>
      <c r="X496" s="58"/>
      <c r="Y496" s="58"/>
      <c r="Z496" s="57"/>
      <c r="AA496" s="57"/>
      <c r="AB496" s="58"/>
      <c r="AC496" s="58"/>
      <c r="AD496" s="61"/>
      <c r="AE496" s="58"/>
      <c r="AF496" s="58"/>
      <c r="AG496" s="59"/>
      <c r="AH496" s="58"/>
      <c r="AI496" s="58"/>
      <c r="AJ496" s="58"/>
      <c r="AK496" s="63"/>
      <c r="AL496" s="63"/>
      <c r="AM496" s="63"/>
      <c r="AN496" s="63"/>
      <c r="AO496" s="58"/>
      <c r="AP496" s="58"/>
      <c r="AQ496" s="58"/>
      <c r="AR496" s="58"/>
      <c r="AS496" s="58"/>
      <c r="AT496" s="58"/>
      <c r="AU496" s="58"/>
      <c r="AV496" s="58"/>
      <c r="AW496" s="58"/>
      <c r="AX496" s="58"/>
      <c r="AY496" s="58"/>
      <c r="AZ496" s="61"/>
      <c r="BA496" s="58"/>
      <c r="BB496" s="58"/>
      <c r="BC496" s="62"/>
      <c r="BD496" s="58"/>
      <c r="BE496" s="58"/>
      <c r="BF496" s="58"/>
      <c r="BG496" s="58"/>
      <c r="BH496" s="58"/>
      <c r="BI496" s="58"/>
      <c r="BJ496" s="58"/>
      <c r="BK496" s="58"/>
      <c r="BL496" s="58"/>
      <c r="BM496" s="58"/>
      <c r="BN496" s="58"/>
      <c r="BO496" s="58"/>
      <c r="BP496" s="58"/>
      <c r="BQ496" s="58"/>
      <c r="BR496" s="58"/>
      <c r="BS496" s="58"/>
      <c r="BT496" s="58"/>
      <c r="BU496" s="58"/>
      <c r="XES496" s="6" t="str">
        <f t="shared" si="10"/>
        <v/>
      </c>
    </row>
    <row r="497" spans="1:73 16373:16373" x14ac:dyDescent="0.2">
      <c r="A497" s="58"/>
      <c r="B497" s="57"/>
      <c r="C497" s="57"/>
      <c r="D497" s="57"/>
      <c r="E497" s="57"/>
      <c r="F497" s="58"/>
      <c r="G497" s="58"/>
      <c r="H497" s="58"/>
      <c r="I497" s="58"/>
      <c r="J497" s="58"/>
      <c r="K497" s="58"/>
      <c r="L497" s="58"/>
      <c r="M497" s="58"/>
      <c r="N497" s="58"/>
      <c r="O497" s="58"/>
      <c r="P497" s="58"/>
      <c r="Q497" s="57"/>
      <c r="R497" s="58"/>
      <c r="S497" s="58"/>
      <c r="T497" s="58"/>
      <c r="U497" s="58"/>
      <c r="V497" s="58"/>
      <c r="W497" s="58"/>
      <c r="X497" s="58"/>
      <c r="Y497" s="58"/>
      <c r="Z497" s="57"/>
      <c r="AA497" s="57"/>
      <c r="AB497" s="58"/>
      <c r="AC497" s="58"/>
      <c r="AD497" s="61"/>
      <c r="AE497" s="58"/>
      <c r="AF497" s="58"/>
      <c r="AG497" s="59"/>
      <c r="AH497" s="58"/>
      <c r="AI497" s="58"/>
      <c r="AJ497" s="58"/>
      <c r="AK497" s="63"/>
      <c r="AL497" s="63"/>
      <c r="AM497" s="63"/>
      <c r="AN497" s="63"/>
      <c r="AO497" s="58"/>
      <c r="AP497" s="58"/>
      <c r="AQ497" s="58"/>
      <c r="AR497" s="58"/>
      <c r="AS497" s="58"/>
      <c r="AT497" s="58"/>
      <c r="AU497" s="58"/>
      <c r="AV497" s="58"/>
      <c r="AW497" s="58"/>
      <c r="AX497" s="58"/>
      <c r="AY497" s="58"/>
      <c r="AZ497" s="61"/>
      <c r="BA497" s="58"/>
      <c r="BB497" s="58"/>
      <c r="BC497" s="62"/>
      <c r="BD497" s="58"/>
      <c r="BE497" s="58"/>
      <c r="BF497" s="58"/>
      <c r="BG497" s="58"/>
      <c r="BH497" s="58"/>
      <c r="BI497" s="58"/>
      <c r="BJ497" s="58"/>
      <c r="BK497" s="58"/>
      <c r="BL497" s="58"/>
      <c r="BM497" s="58"/>
      <c r="BN497" s="58"/>
      <c r="BO497" s="58"/>
      <c r="BP497" s="58"/>
      <c r="BQ497" s="58"/>
      <c r="BR497" s="58"/>
      <c r="BS497" s="58"/>
      <c r="BT497" s="58"/>
      <c r="BU497" s="58"/>
      <c r="XES497" s="6" t="str">
        <f t="shared" si="10"/>
        <v/>
      </c>
    </row>
    <row r="498" spans="1:73 16373:16373" x14ac:dyDescent="0.2">
      <c r="A498" s="58"/>
      <c r="B498" s="57"/>
      <c r="C498" s="57"/>
      <c r="D498" s="57"/>
      <c r="E498" s="57"/>
      <c r="F498" s="58"/>
      <c r="G498" s="58"/>
      <c r="H498" s="58"/>
      <c r="I498" s="58"/>
      <c r="J498" s="58"/>
      <c r="K498" s="58"/>
      <c r="L498" s="58"/>
      <c r="M498" s="58"/>
      <c r="N498" s="58"/>
      <c r="O498" s="58"/>
      <c r="P498" s="58"/>
      <c r="Q498" s="57"/>
      <c r="R498" s="58"/>
      <c r="S498" s="58"/>
      <c r="T498" s="58"/>
      <c r="U498" s="58"/>
      <c r="V498" s="58"/>
      <c r="W498" s="58"/>
      <c r="X498" s="58"/>
      <c r="Y498" s="58"/>
      <c r="Z498" s="57"/>
      <c r="AA498" s="57"/>
      <c r="AB498" s="58"/>
      <c r="AC498" s="58"/>
      <c r="AD498" s="61"/>
      <c r="AE498" s="58"/>
      <c r="AF498" s="58"/>
      <c r="AG498" s="59"/>
      <c r="AH498" s="58"/>
      <c r="AI498" s="58"/>
      <c r="AJ498" s="58"/>
      <c r="AK498" s="63"/>
      <c r="AL498" s="63"/>
      <c r="AM498" s="63"/>
      <c r="AN498" s="63"/>
      <c r="AO498" s="58"/>
      <c r="AP498" s="58"/>
      <c r="AQ498" s="58"/>
      <c r="AR498" s="58"/>
      <c r="AS498" s="58"/>
      <c r="AT498" s="58"/>
      <c r="AU498" s="58"/>
      <c r="AV498" s="58"/>
      <c r="AW498" s="58"/>
      <c r="AX498" s="58"/>
      <c r="AY498" s="58"/>
      <c r="AZ498" s="61"/>
      <c r="BA498" s="58"/>
      <c r="BB498" s="58"/>
      <c r="BC498" s="62"/>
      <c r="BD498" s="58"/>
      <c r="BE498" s="58"/>
      <c r="BF498" s="58"/>
      <c r="BG498" s="58"/>
      <c r="BH498" s="58"/>
      <c r="BI498" s="58"/>
      <c r="BJ498" s="58"/>
      <c r="BK498" s="58"/>
      <c r="BL498" s="58"/>
      <c r="BM498" s="58"/>
      <c r="BN498" s="58"/>
      <c r="BO498" s="58"/>
      <c r="BP498" s="58"/>
      <c r="BQ498" s="58"/>
      <c r="BR498" s="58"/>
      <c r="BS498" s="58"/>
      <c r="BT498" s="58"/>
      <c r="BU498" s="58"/>
      <c r="XES498" s="6" t="str">
        <f t="shared" si="10"/>
        <v/>
      </c>
    </row>
    <row r="499" spans="1:73 16373:16373" x14ac:dyDescent="0.2">
      <c r="A499" s="58"/>
      <c r="B499" s="57"/>
      <c r="C499" s="57"/>
      <c r="D499" s="57"/>
      <c r="E499" s="57"/>
      <c r="F499" s="58"/>
      <c r="G499" s="58"/>
      <c r="H499" s="58"/>
      <c r="I499" s="58"/>
      <c r="J499" s="58"/>
      <c r="K499" s="58"/>
      <c r="L499" s="58"/>
      <c r="M499" s="58"/>
      <c r="N499" s="58"/>
      <c r="O499" s="58"/>
      <c r="P499" s="58"/>
      <c r="Q499" s="57"/>
      <c r="R499" s="58"/>
      <c r="S499" s="58"/>
      <c r="T499" s="58"/>
      <c r="U499" s="58"/>
      <c r="V499" s="58"/>
      <c r="W499" s="58"/>
      <c r="X499" s="58"/>
      <c r="Y499" s="58"/>
      <c r="Z499" s="57"/>
      <c r="AA499" s="57"/>
      <c r="AB499" s="58"/>
      <c r="AC499" s="58"/>
      <c r="AD499" s="61"/>
      <c r="AE499" s="58"/>
      <c r="AF499" s="58"/>
      <c r="AG499" s="59"/>
      <c r="AH499" s="58"/>
      <c r="AI499" s="58"/>
      <c r="AJ499" s="58"/>
      <c r="AK499" s="63"/>
      <c r="AL499" s="63"/>
      <c r="AM499" s="63"/>
      <c r="AN499" s="63"/>
      <c r="AO499" s="58"/>
      <c r="AP499" s="58"/>
      <c r="AQ499" s="58"/>
      <c r="AR499" s="58"/>
      <c r="AS499" s="58"/>
      <c r="AT499" s="58"/>
      <c r="AU499" s="58"/>
      <c r="AV499" s="58"/>
      <c r="AW499" s="58"/>
      <c r="AX499" s="58"/>
      <c r="AY499" s="58"/>
      <c r="AZ499" s="61"/>
      <c r="BA499" s="58"/>
      <c r="BB499" s="58"/>
      <c r="BC499" s="62"/>
      <c r="BD499" s="58"/>
      <c r="BE499" s="58"/>
      <c r="BF499" s="58"/>
      <c r="BG499" s="58"/>
      <c r="BH499" s="58"/>
      <c r="BI499" s="58"/>
      <c r="BJ499" s="58"/>
      <c r="BK499" s="58"/>
      <c r="BL499" s="58"/>
      <c r="BM499" s="58"/>
      <c r="BN499" s="58"/>
      <c r="BO499" s="58"/>
      <c r="BP499" s="58"/>
      <c r="BQ499" s="58"/>
      <c r="BR499" s="58"/>
      <c r="BS499" s="58"/>
      <c r="BT499" s="58"/>
      <c r="BU499" s="58"/>
      <c r="XES499" s="6" t="str">
        <f t="shared" si="10"/>
        <v/>
      </c>
    </row>
    <row r="500" spans="1:73 16373:16373" x14ac:dyDescent="0.2">
      <c r="A500" s="58"/>
      <c r="B500" s="57"/>
      <c r="C500" s="57"/>
      <c r="D500" s="57"/>
      <c r="E500" s="57"/>
      <c r="F500" s="58"/>
      <c r="G500" s="58"/>
      <c r="H500" s="58"/>
      <c r="I500" s="58"/>
      <c r="J500" s="58"/>
      <c r="K500" s="58"/>
      <c r="L500" s="58"/>
      <c r="M500" s="58"/>
      <c r="N500" s="58"/>
      <c r="O500" s="58"/>
      <c r="P500" s="58"/>
      <c r="Q500" s="57"/>
      <c r="R500" s="58"/>
      <c r="S500" s="58"/>
      <c r="T500" s="58"/>
      <c r="U500" s="58"/>
      <c r="V500" s="58"/>
      <c r="W500" s="58"/>
      <c r="X500" s="58"/>
      <c r="Y500" s="58"/>
      <c r="Z500" s="57"/>
      <c r="AA500" s="57"/>
      <c r="AB500" s="58"/>
      <c r="AC500" s="58"/>
      <c r="AD500" s="61"/>
      <c r="AE500" s="58"/>
      <c r="AF500" s="58"/>
      <c r="AG500" s="59"/>
      <c r="AH500" s="58"/>
      <c r="AI500" s="58"/>
      <c r="AJ500" s="58"/>
      <c r="AK500" s="63"/>
      <c r="AL500" s="63"/>
      <c r="AM500" s="63"/>
      <c r="AN500" s="63"/>
      <c r="AO500" s="58"/>
      <c r="AP500" s="58"/>
      <c r="AQ500" s="58"/>
      <c r="AR500" s="58"/>
      <c r="AS500" s="58"/>
      <c r="AT500" s="58"/>
      <c r="AU500" s="58"/>
      <c r="AV500" s="58"/>
      <c r="AW500" s="58"/>
      <c r="AX500" s="58"/>
      <c r="AY500" s="58"/>
      <c r="AZ500" s="61"/>
      <c r="BA500" s="58"/>
      <c r="BB500" s="58"/>
      <c r="BC500" s="62"/>
      <c r="BD500" s="58"/>
      <c r="BE500" s="58"/>
      <c r="BF500" s="58"/>
      <c r="BG500" s="58"/>
      <c r="BH500" s="58"/>
      <c r="BI500" s="58"/>
      <c r="BJ500" s="58"/>
      <c r="BK500" s="58"/>
      <c r="BL500" s="58"/>
      <c r="BM500" s="58"/>
      <c r="BN500" s="58"/>
      <c r="BO500" s="58"/>
      <c r="BP500" s="58"/>
      <c r="BQ500" s="58"/>
      <c r="BR500" s="58"/>
      <c r="BS500" s="58"/>
      <c r="BT500" s="58"/>
      <c r="BU500" s="58"/>
      <c r="XES500" s="6" t="str">
        <f t="shared" si="10"/>
        <v/>
      </c>
    </row>
    <row r="501" spans="1:73 16373:16373" x14ac:dyDescent="0.2">
      <c r="A501" s="58"/>
      <c r="B501" s="57"/>
      <c r="C501" s="57"/>
      <c r="D501" s="57"/>
      <c r="E501" s="57"/>
      <c r="F501" s="58"/>
      <c r="G501" s="58"/>
      <c r="H501" s="58"/>
      <c r="I501" s="58"/>
      <c r="J501" s="58"/>
      <c r="K501" s="58"/>
      <c r="L501" s="58"/>
      <c r="M501" s="58"/>
      <c r="N501" s="58"/>
      <c r="O501" s="58"/>
      <c r="P501" s="58"/>
      <c r="Q501" s="57"/>
      <c r="R501" s="58"/>
      <c r="S501" s="58"/>
      <c r="T501" s="58"/>
      <c r="U501" s="58"/>
      <c r="V501" s="58"/>
      <c r="W501" s="58"/>
      <c r="X501" s="58"/>
      <c r="Y501" s="58"/>
      <c r="Z501" s="57"/>
      <c r="AA501" s="57"/>
      <c r="AB501" s="58"/>
      <c r="AC501" s="58"/>
      <c r="AD501" s="61"/>
      <c r="AE501" s="58"/>
      <c r="AF501" s="58"/>
      <c r="AG501" s="59"/>
      <c r="AH501" s="58"/>
      <c r="AI501" s="58"/>
      <c r="AJ501" s="58"/>
      <c r="AK501" s="63"/>
      <c r="AL501" s="63"/>
      <c r="AM501" s="63"/>
      <c r="AN501" s="63"/>
      <c r="AO501" s="58"/>
      <c r="AP501" s="58"/>
      <c r="AQ501" s="58"/>
      <c r="AR501" s="58"/>
      <c r="AS501" s="58"/>
      <c r="AT501" s="58"/>
      <c r="AU501" s="58"/>
      <c r="AV501" s="58"/>
      <c r="AW501" s="58"/>
      <c r="AX501" s="58"/>
      <c r="AY501" s="58"/>
      <c r="AZ501" s="61"/>
      <c r="BA501" s="58"/>
      <c r="BB501" s="58"/>
      <c r="BC501" s="62"/>
      <c r="BD501" s="58"/>
      <c r="BE501" s="58"/>
      <c r="BF501" s="58"/>
      <c r="BG501" s="58"/>
      <c r="BH501" s="58"/>
      <c r="BI501" s="58"/>
      <c r="BJ501" s="58"/>
      <c r="BK501" s="58"/>
      <c r="BL501" s="58"/>
      <c r="BM501" s="58"/>
      <c r="BN501" s="58"/>
      <c r="BO501" s="58"/>
      <c r="BP501" s="58"/>
      <c r="BQ501" s="58"/>
      <c r="BR501" s="58"/>
      <c r="BS501" s="58"/>
      <c r="BT501" s="58"/>
      <c r="BU501" s="58"/>
      <c r="XES501" s="6" t="str">
        <f t="shared" si="10"/>
        <v/>
      </c>
    </row>
    <row r="502" spans="1:73 16373:16373" x14ac:dyDescent="0.2">
      <c r="A502" s="58"/>
      <c r="B502" s="57"/>
      <c r="C502" s="57"/>
      <c r="D502" s="57"/>
      <c r="E502" s="57"/>
      <c r="F502" s="58"/>
      <c r="G502" s="58"/>
      <c r="H502" s="58"/>
      <c r="I502" s="58"/>
      <c r="J502" s="58"/>
      <c r="K502" s="58"/>
      <c r="L502" s="58"/>
      <c r="M502" s="58"/>
      <c r="N502" s="58"/>
      <c r="O502" s="58"/>
      <c r="P502" s="58"/>
      <c r="Q502" s="57"/>
      <c r="R502" s="58"/>
      <c r="S502" s="58"/>
      <c r="T502" s="58"/>
      <c r="U502" s="58"/>
      <c r="V502" s="58"/>
      <c r="W502" s="58"/>
      <c r="X502" s="58"/>
      <c r="Y502" s="58"/>
      <c r="Z502" s="57"/>
      <c r="AA502" s="57"/>
      <c r="AB502" s="58"/>
      <c r="AC502" s="58"/>
      <c r="AD502" s="61"/>
      <c r="AE502" s="58"/>
      <c r="AF502" s="58"/>
      <c r="AG502" s="59"/>
      <c r="AH502" s="58"/>
      <c r="AI502" s="58"/>
      <c r="AJ502" s="58"/>
      <c r="AK502" s="63"/>
      <c r="AL502" s="63"/>
      <c r="AM502" s="63"/>
      <c r="AN502" s="63"/>
      <c r="AO502" s="58"/>
      <c r="AP502" s="58"/>
      <c r="AQ502" s="58"/>
      <c r="AR502" s="58"/>
      <c r="AS502" s="58"/>
      <c r="AT502" s="58"/>
      <c r="AU502" s="58"/>
      <c r="AV502" s="58"/>
      <c r="AW502" s="58"/>
      <c r="AX502" s="58"/>
      <c r="AY502" s="58"/>
      <c r="AZ502" s="61"/>
      <c r="BA502" s="58"/>
      <c r="BB502" s="58"/>
      <c r="BC502" s="62"/>
      <c r="BD502" s="58"/>
      <c r="BE502" s="58"/>
      <c r="BF502" s="58"/>
      <c r="BG502" s="58"/>
      <c r="BH502" s="58"/>
      <c r="BI502" s="58"/>
      <c r="BJ502" s="58"/>
      <c r="BK502" s="58"/>
      <c r="BL502" s="58"/>
      <c r="BM502" s="58"/>
      <c r="BN502" s="58"/>
      <c r="BO502" s="58"/>
      <c r="BP502" s="58"/>
      <c r="BQ502" s="58"/>
      <c r="BR502" s="58"/>
      <c r="BS502" s="58"/>
      <c r="BT502" s="58"/>
      <c r="BU502" s="58"/>
      <c r="XES502" s="6" t="str">
        <f t="shared" si="10"/>
        <v/>
      </c>
    </row>
    <row r="503" spans="1:73 16373:16373" x14ac:dyDescent="0.2">
      <c r="A503" s="58"/>
      <c r="B503" s="57"/>
      <c r="C503" s="57"/>
      <c r="D503" s="57"/>
      <c r="E503" s="57"/>
      <c r="F503" s="58"/>
      <c r="G503" s="58"/>
      <c r="H503" s="58"/>
      <c r="I503" s="58"/>
      <c r="J503" s="58"/>
      <c r="K503" s="58"/>
      <c r="L503" s="58"/>
      <c r="M503" s="58"/>
      <c r="N503" s="58"/>
      <c r="O503" s="58"/>
      <c r="P503" s="58"/>
      <c r="Q503" s="57"/>
      <c r="R503" s="58"/>
      <c r="S503" s="58"/>
      <c r="T503" s="58"/>
      <c r="U503" s="58"/>
      <c r="V503" s="58"/>
      <c r="W503" s="58"/>
      <c r="X503" s="58"/>
      <c r="Y503" s="58"/>
      <c r="Z503" s="57"/>
      <c r="AA503" s="57"/>
      <c r="AB503" s="58"/>
      <c r="AC503" s="58"/>
      <c r="AD503" s="61"/>
      <c r="AE503" s="58"/>
      <c r="AF503" s="58"/>
      <c r="AG503" s="59"/>
      <c r="AH503" s="58"/>
      <c r="AI503" s="58"/>
      <c r="AJ503" s="58"/>
      <c r="AK503" s="63"/>
      <c r="AL503" s="63"/>
      <c r="AM503" s="63"/>
      <c r="AN503" s="63"/>
      <c r="AO503" s="58"/>
      <c r="AP503" s="58"/>
      <c r="AQ503" s="58"/>
      <c r="AR503" s="58"/>
      <c r="AS503" s="58"/>
      <c r="AT503" s="58"/>
      <c r="AU503" s="58"/>
      <c r="AV503" s="58"/>
      <c r="AW503" s="58"/>
      <c r="AX503" s="58"/>
      <c r="AY503" s="58"/>
      <c r="AZ503" s="61"/>
      <c r="BA503" s="58"/>
      <c r="BB503" s="58"/>
      <c r="BC503" s="62"/>
      <c r="BD503" s="58"/>
      <c r="BE503" s="58"/>
      <c r="BF503" s="58"/>
      <c r="BG503" s="58"/>
      <c r="BH503" s="58"/>
      <c r="BI503" s="58"/>
      <c r="BJ503" s="58"/>
      <c r="BK503" s="58"/>
      <c r="BL503" s="58"/>
      <c r="BM503" s="58"/>
      <c r="BN503" s="58"/>
      <c r="BO503" s="58"/>
      <c r="BP503" s="58"/>
      <c r="BQ503" s="58"/>
      <c r="BR503" s="58"/>
      <c r="BS503" s="58"/>
      <c r="BT503" s="58"/>
      <c r="BU503" s="58"/>
      <c r="XES503" s="6" t="str">
        <f t="shared" si="10"/>
        <v/>
      </c>
    </row>
    <row r="504" spans="1:73 16373:16373" x14ac:dyDescent="0.2">
      <c r="A504" s="58"/>
      <c r="B504" s="57"/>
      <c r="C504" s="57"/>
      <c r="D504" s="57"/>
      <c r="E504" s="57"/>
      <c r="F504" s="58"/>
      <c r="G504" s="58"/>
      <c r="H504" s="58"/>
      <c r="I504" s="58"/>
      <c r="J504" s="58"/>
      <c r="K504" s="58"/>
      <c r="L504" s="58"/>
      <c r="M504" s="58"/>
      <c r="N504" s="58"/>
      <c r="O504" s="58"/>
      <c r="P504" s="58"/>
      <c r="Q504" s="57"/>
      <c r="R504" s="58"/>
      <c r="S504" s="58"/>
      <c r="T504" s="58"/>
      <c r="U504" s="58"/>
      <c r="V504" s="58"/>
      <c r="W504" s="58"/>
      <c r="X504" s="58"/>
      <c r="Y504" s="58"/>
      <c r="Z504" s="57"/>
      <c r="AA504" s="57"/>
      <c r="AB504" s="58"/>
      <c r="AC504" s="58"/>
      <c r="AD504" s="61"/>
      <c r="AE504" s="58"/>
      <c r="AF504" s="58"/>
      <c r="AG504" s="59"/>
      <c r="AH504" s="58"/>
      <c r="AI504" s="58"/>
      <c r="AJ504" s="58"/>
      <c r="AK504" s="63"/>
      <c r="AL504" s="63"/>
      <c r="AM504" s="63"/>
      <c r="AN504" s="63"/>
      <c r="AO504" s="58"/>
      <c r="AP504" s="58"/>
      <c r="AQ504" s="58"/>
      <c r="AR504" s="58"/>
      <c r="AS504" s="58"/>
      <c r="AT504" s="58"/>
      <c r="AU504" s="58"/>
      <c r="AV504" s="58"/>
      <c r="AW504" s="58"/>
      <c r="AX504" s="58"/>
      <c r="AY504" s="58"/>
      <c r="AZ504" s="61"/>
      <c r="BA504" s="58"/>
      <c r="BB504" s="58"/>
      <c r="BC504" s="62"/>
      <c r="BD504" s="58"/>
      <c r="BE504" s="58"/>
      <c r="BF504" s="58"/>
      <c r="BG504" s="58"/>
      <c r="BH504" s="58"/>
      <c r="BI504" s="58"/>
      <c r="BJ504" s="58"/>
      <c r="BK504" s="58"/>
      <c r="BL504" s="58"/>
      <c r="BM504" s="58"/>
      <c r="BN504" s="58"/>
      <c r="BO504" s="58"/>
      <c r="BP504" s="58"/>
      <c r="BQ504" s="58"/>
      <c r="BR504" s="58"/>
      <c r="BS504" s="58"/>
      <c r="BT504" s="58"/>
      <c r="BU504" s="58"/>
      <c r="XES504" s="6" t="str">
        <f t="shared" si="10"/>
        <v/>
      </c>
    </row>
    <row r="505" spans="1:73 16373:16373" x14ac:dyDescent="0.2">
      <c r="A505" s="58"/>
      <c r="B505" s="57"/>
      <c r="C505" s="57"/>
      <c r="D505" s="57"/>
      <c r="E505" s="57"/>
      <c r="F505" s="58"/>
      <c r="G505" s="58"/>
      <c r="H505" s="58"/>
      <c r="I505" s="58"/>
      <c r="J505" s="58"/>
      <c r="K505" s="58"/>
      <c r="L505" s="58"/>
      <c r="M505" s="58"/>
      <c r="N505" s="58"/>
      <c r="O505" s="58"/>
      <c r="P505" s="58"/>
      <c r="Q505" s="57"/>
      <c r="R505" s="58"/>
      <c r="S505" s="58"/>
      <c r="T505" s="58"/>
      <c r="U505" s="58"/>
      <c r="V505" s="58"/>
      <c r="W505" s="58"/>
      <c r="X505" s="58"/>
      <c r="Y505" s="58"/>
      <c r="Z505" s="57"/>
      <c r="AA505" s="57"/>
      <c r="AB505" s="58"/>
      <c r="AC505" s="58"/>
      <c r="AD505" s="61"/>
      <c r="AE505" s="58"/>
      <c r="AF505" s="58"/>
      <c r="AG505" s="59"/>
      <c r="AH505" s="58"/>
      <c r="AI505" s="58"/>
      <c r="AJ505" s="58"/>
      <c r="AK505" s="63"/>
      <c r="AL505" s="63"/>
      <c r="AM505" s="63"/>
      <c r="AN505" s="63"/>
      <c r="AO505" s="58"/>
      <c r="AP505" s="58"/>
      <c r="AQ505" s="58"/>
      <c r="AR505" s="58"/>
      <c r="AS505" s="58"/>
      <c r="AT505" s="58"/>
      <c r="AU505" s="58"/>
      <c r="AV505" s="58"/>
      <c r="AW505" s="58"/>
      <c r="AX505" s="58"/>
      <c r="AY505" s="58"/>
      <c r="AZ505" s="61"/>
      <c r="BA505" s="58"/>
      <c r="BB505" s="58"/>
      <c r="BC505" s="62"/>
      <c r="BD505" s="58"/>
      <c r="BE505" s="58"/>
      <c r="BF505" s="58"/>
      <c r="BG505" s="58"/>
      <c r="BH505" s="58"/>
      <c r="BI505" s="58"/>
      <c r="BJ505" s="58"/>
      <c r="BK505" s="58"/>
      <c r="BL505" s="58"/>
      <c r="BM505" s="58"/>
      <c r="BN505" s="58"/>
      <c r="BO505" s="58"/>
      <c r="BP505" s="58"/>
      <c r="BQ505" s="58"/>
      <c r="BR505" s="58"/>
      <c r="BS505" s="58"/>
      <c r="BT505" s="58"/>
      <c r="BU505" s="58"/>
      <c r="XES505" s="6" t="str">
        <f t="shared" si="10"/>
        <v/>
      </c>
    </row>
    <row r="506" spans="1:73 16373:16373" x14ac:dyDescent="0.2">
      <c r="A506" s="58"/>
      <c r="B506" s="57"/>
      <c r="C506" s="57"/>
      <c r="D506" s="57"/>
      <c r="E506" s="57"/>
      <c r="F506" s="58"/>
      <c r="G506" s="58"/>
      <c r="H506" s="58"/>
      <c r="I506" s="58"/>
      <c r="J506" s="58"/>
      <c r="K506" s="58"/>
      <c r="L506" s="58"/>
      <c r="M506" s="58"/>
      <c r="N506" s="58"/>
      <c r="O506" s="58"/>
      <c r="P506" s="58"/>
      <c r="Q506" s="57"/>
      <c r="R506" s="58"/>
      <c r="S506" s="58"/>
      <c r="T506" s="58"/>
      <c r="U506" s="58"/>
      <c r="V506" s="58"/>
      <c r="W506" s="58"/>
      <c r="X506" s="58"/>
      <c r="Y506" s="58"/>
      <c r="Z506" s="57"/>
      <c r="AA506" s="57"/>
      <c r="AB506" s="58"/>
      <c r="AC506" s="58"/>
      <c r="AD506" s="61"/>
      <c r="AE506" s="58"/>
      <c r="AF506" s="58"/>
      <c r="AG506" s="59"/>
      <c r="AH506" s="58"/>
      <c r="AI506" s="58"/>
      <c r="AJ506" s="58"/>
      <c r="AK506" s="63"/>
      <c r="AL506" s="63"/>
      <c r="AM506" s="63"/>
      <c r="AN506" s="63"/>
      <c r="AO506" s="58"/>
      <c r="AP506" s="58"/>
      <c r="AQ506" s="58"/>
      <c r="AR506" s="58"/>
      <c r="AS506" s="58"/>
      <c r="AT506" s="58"/>
      <c r="AU506" s="58"/>
      <c r="AV506" s="58"/>
      <c r="AW506" s="58"/>
      <c r="AX506" s="58"/>
      <c r="AY506" s="58"/>
      <c r="AZ506" s="61"/>
      <c r="BA506" s="58"/>
      <c r="BB506" s="58"/>
      <c r="BC506" s="62"/>
      <c r="BD506" s="58"/>
      <c r="BE506" s="58"/>
      <c r="BF506" s="58"/>
      <c r="BG506" s="58"/>
      <c r="BH506" s="58"/>
      <c r="BI506" s="58"/>
      <c r="BJ506" s="58"/>
      <c r="BK506" s="58"/>
      <c r="BL506" s="58"/>
      <c r="BM506" s="58"/>
      <c r="BN506" s="58"/>
      <c r="BO506" s="58"/>
      <c r="BP506" s="58"/>
      <c r="BQ506" s="58"/>
      <c r="BR506" s="58"/>
      <c r="BS506" s="58"/>
      <c r="BT506" s="58"/>
      <c r="BU506" s="58"/>
      <c r="XES506" s="6" t="str">
        <f t="shared" si="10"/>
        <v/>
      </c>
    </row>
    <row r="507" spans="1:73 16373:16373" x14ac:dyDescent="0.2">
      <c r="A507" s="58"/>
      <c r="B507" s="57"/>
      <c r="C507" s="57"/>
      <c r="D507" s="57"/>
      <c r="E507" s="57"/>
      <c r="F507" s="58"/>
      <c r="G507" s="58"/>
      <c r="H507" s="58"/>
      <c r="I507" s="58"/>
      <c r="J507" s="58"/>
      <c r="K507" s="58"/>
      <c r="L507" s="58"/>
      <c r="M507" s="58"/>
      <c r="N507" s="58"/>
      <c r="O507" s="58"/>
      <c r="P507" s="58"/>
      <c r="Q507" s="57"/>
      <c r="R507" s="58"/>
      <c r="S507" s="58"/>
      <c r="T507" s="58"/>
      <c r="U507" s="58"/>
      <c r="V507" s="58"/>
      <c r="W507" s="58"/>
      <c r="X507" s="58"/>
      <c r="Y507" s="58"/>
      <c r="Z507" s="57"/>
      <c r="AA507" s="57"/>
      <c r="AB507" s="58"/>
      <c r="AC507" s="58"/>
      <c r="AD507" s="61"/>
      <c r="AE507" s="58"/>
      <c r="AF507" s="58"/>
      <c r="AG507" s="59"/>
      <c r="AH507" s="58"/>
      <c r="AI507" s="58"/>
      <c r="AJ507" s="58"/>
      <c r="AK507" s="63"/>
      <c r="AL507" s="63"/>
      <c r="AM507" s="63"/>
      <c r="AN507" s="63"/>
      <c r="AO507" s="58"/>
      <c r="AP507" s="58"/>
      <c r="AQ507" s="58"/>
      <c r="AR507" s="58"/>
      <c r="AS507" s="58"/>
      <c r="AT507" s="58"/>
      <c r="AU507" s="58"/>
      <c r="AV507" s="58"/>
      <c r="AW507" s="58"/>
      <c r="AX507" s="58"/>
      <c r="AY507" s="58"/>
      <c r="AZ507" s="61"/>
      <c r="BA507" s="58"/>
      <c r="BB507" s="58"/>
      <c r="BC507" s="62"/>
      <c r="BD507" s="58"/>
      <c r="BE507" s="58"/>
      <c r="BF507" s="58"/>
      <c r="BG507" s="58"/>
      <c r="BH507" s="58"/>
      <c r="BI507" s="58"/>
      <c r="BJ507" s="58"/>
      <c r="BK507" s="58"/>
      <c r="BL507" s="58"/>
      <c r="BM507" s="58"/>
      <c r="BN507" s="58"/>
      <c r="BO507" s="58"/>
      <c r="BP507" s="58"/>
      <c r="BQ507" s="58"/>
      <c r="BR507" s="58"/>
      <c r="BS507" s="58"/>
      <c r="BT507" s="58"/>
      <c r="BU507" s="58"/>
      <c r="XES507" s="6" t="str">
        <f t="shared" si="10"/>
        <v/>
      </c>
    </row>
    <row r="508" spans="1:73 16373:16373" x14ac:dyDescent="0.2">
      <c r="A508" s="58"/>
      <c r="B508" s="57"/>
      <c r="C508" s="57"/>
      <c r="D508" s="57"/>
      <c r="E508" s="57"/>
      <c r="F508" s="58"/>
      <c r="G508" s="58"/>
      <c r="H508" s="58"/>
      <c r="I508" s="58"/>
      <c r="J508" s="58"/>
      <c r="K508" s="58"/>
      <c r="L508" s="58"/>
      <c r="M508" s="58"/>
      <c r="N508" s="58"/>
      <c r="O508" s="58"/>
      <c r="P508" s="58"/>
      <c r="Q508" s="57"/>
      <c r="R508" s="58"/>
      <c r="S508" s="58"/>
      <c r="T508" s="58"/>
      <c r="U508" s="58"/>
      <c r="V508" s="58"/>
      <c r="W508" s="58"/>
      <c r="X508" s="58"/>
      <c r="Y508" s="58"/>
      <c r="Z508" s="57"/>
      <c r="AA508" s="57"/>
      <c r="AB508" s="58"/>
      <c r="AC508" s="58"/>
      <c r="AD508" s="61"/>
      <c r="AE508" s="58"/>
      <c r="AF508" s="58"/>
      <c r="AG508" s="59"/>
      <c r="AH508" s="58"/>
      <c r="AI508" s="58"/>
      <c r="AJ508" s="58"/>
      <c r="AK508" s="63"/>
      <c r="AL508" s="63"/>
      <c r="AM508" s="63"/>
      <c r="AN508" s="63"/>
      <c r="AO508" s="58"/>
      <c r="AP508" s="58"/>
      <c r="AQ508" s="58"/>
      <c r="AR508" s="58"/>
      <c r="AS508" s="58"/>
      <c r="AT508" s="58"/>
      <c r="AU508" s="58"/>
      <c r="AV508" s="58"/>
      <c r="AW508" s="58"/>
      <c r="AX508" s="58"/>
      <c r="AY508" s="58"/>
      <c r="AZ508" s="61"/>
      <c r="BA508" s="58"/>
      <c r="BB508" s="58"/>
      <c r="BC508" s="62"/>
      <c r="BD508" s="58"/>
      <c r="BE508" s="58"/>
      <c r="BF508" s="58"/>
      <c r="BG508" s="58"/>
      <c r="BH508" s="58"/>
      <c r="BI508" s="58"/>
      <c r="BJ508" s="58"/>
      <c r="BK508" s="58"/>
      <c r="BL508" s="58"/>
      <c r="BM508" s="58"/>
      <c r="BN508" s="58"/>
      <c r="BO508" s="58"/>
      <c r="BP508" s="58"/>
      <c r="BQ508" s="58"/>
      <c r="BR508" s="58"/>
      <c r="BS508" s="58"/>
      <c r="BT508" s="58"/>
      <c r="BU508" s="58"/>
      <c r="XES508" s="6" t="str">
        <f t="shared" si="10"/>
        <v/>
      </c>
    </row>
    <row r="509" spans="1:73 16373:16373" x14ac:dyDescent="0.2">
      <c r="A509" s="58"/>
      <c r="B509" s="57"/>
      <c r="C509" s="57"/>
      <c r="D509" s="57"/>
      <c r="E509" s="57"/>
      <c r="F509" s="58"/>
      <c r="G509" s="58"/>
      <c r="H509" s="58"/>
      <c r="I509" s="58"/>
      <c r="J509" s="58"/>
      <c r="K509" s="58"/>
      <c r="L509" s="58"/>
      <c r="M509" s="58"/>
      <c r="N509" s="58"/>
      <c r="O509" s="58"/>
      <c r="P509" s="58"/>
      <c r="Q509" s="57"/>
      <c r="R509" s="58"/>
      <c r="S509" s="58"/>
      <c r="T509" s="58"/>
      <c r="U509" s="58"/>
      <c r="V509" s="58"/>
      <c r="W509" s="58"/>
      <c r="X509" s="58"/>
      <c r="Y509" s="58"/>
      <c r="Z509" s="57"/>
      <c r="AA509" s="57"/>
      <c r="AB509" s="58"/>
      <c r="AC509" s="58"/>
      <c r="AD509" s="61"/>
      <c r="AE509" s="58"/>
      <c r="AF509" s="58"/>
      <c r="AG509" s="59"/>
      <c r="AH509" s="58"/>
      <c r="AI509" s="58"/>
      <c r="AJ509" s="58"/>
      <c r="AK509" s="63"/>
      <c r="AL509" s="63"/>
      <c r="AM509" s="63"/>
      <c r="AN509" s="63"/>
      <c r="AO509" s="58"/>
      <c r="AP509" s="58"/>
      <c r="AQ509" s="58"/>
      <c r="AR509" s="58"/>
      <c r="AS509" s="58"/>
      <c r="AT509" s="58"/>
      <c r="AU509" s="58"/>
      <c r="AV509" s="58"/>
      <c r="AW509" s="58"/>
      <c r="AX509" s="58"/>
      <c r="AY509" s="58"/>
      <c r="AZ509" s="61"/>
      <c r="BA509" s="58"/>
      <c r="BB509" s="58"/>
      <c r="BC509" s="62"/>
      <c r="BD509" s="58"/>
      <c r="BE509" s="58"/>
      <c r="BF509" s="58"/>
      <c r="BG509" s="58"/>
      <c r="BH509" s="58"/>
      <c r="BI509" s="58"/>
      <c r="BJ509" s="58"/>
      <c r="BK509" s="58"/>
      <c r="BL509" s="58"/>
      <c r="BM509" s="58"/>
      <c r="BN509" s="58"/>
      <c r="BO509" s="58"/>
      <c r="BP509" s="58"/>
      <c r="BQ509" s="58"/>
      <c r="BR509" s="58"/>
      <c r="BS509" s="58"/>
      <c r="BT509" s="58"/>
      <c r="BU509" s="58"/>
      <c r="XES509" s="6" t="str">
        <f t="shared" si="10"/>
        <v/>
      </c>
    </row>
    <row r="510" spans="1:73 16373:16373" x14ac:dyDescent="0.2">
      <c r="A510" s="58"/>
      <c r="B510" s="57"/>
      <c r="C510" s="57"/>
      <c r="D510" s="57"/>
      <c r="E510" s="57"/>
      <c r="F510" s="58"/>
      <c r="G510" s="58"/>
      <c r="H510" s="58"/>
      <c r="I510" s="58"/>
      <c r="J510" s="58"/>
      <c r="K510" s="58"/>
      <c r="L510" s="58"/>
      <c r="M510" s="58"/>
      <c r="N510" s="58"/>
      <c r="O510" s="58"/>
      <c r="P510" s="58"/>
      <c r="Q510" s="57"/>
      <c r="R510" s="58"/>
      <c r="S510" s="58"/>
      <c r="T510" s="58"/>
      <c r="U510" s="58"/>
      <c r="V510" s="58"/>
      <c r="W510" s="58"/>
      <c r="X510" s="58"/>
      <c r="Y510" s="58"/>
      <c r="Z510" s="57"/>
      <c r="AA510" s="57"/>
      <c r="AB510" s="58"/>
      <c r="AC510" s="58"/>
      <c r="AD510" s="61"/>
      <c r="AE510" s="58"/>
      <c r="AF510" s="58"/>
      <c r="AG510" s="59"/>
      <c r="AH510" s="58"/>
      <c r="AI510" s="58"/>
      <c r="AJ510" s="58"/>
      <c r="AK510" s="63"/>
      <c r="AL510" s="63"/>
      <c r="AM510" s="63"/>
      <c r="AN510" s="63"/>
      <c r="AO510" s="58"/>
      <c r="AP510" s="58"/>
      <c r="AQ510" s="58"/>
      <c r="AR510" s="58"/>
      <c r="AS510" s="58"/>
      <c r="AT510" s="58"/>
      <c r="AU510" s="58"/>
      <c r="AV510" s="58"/>
      <c r="AW510" s="58"/>
      <c r="AX510" s="58"/>
      <c r="AY510" s="58"/>
      <c r="AZ510" s="61"/>
      <c r="BA510" s="58"/>
      <c r="BB510" s="58"/>
      <c r="BC510" s="62"/>
      <c r="BD510" s="58"/>
      <c r="BE510" s="58"/>
      <c r="BF510" s="58"/>
      <c r="BG510" s="58"/>
      <c r="BH510" s="58"/>
      <c r="BI510" s="58"/>
      <c r="BJ510" s="58"/>
      <c r="BK510" s="58"/>
      <c r="BL510" s="58"/>
      <c r="BM510" s="58"/>
      <c r="BN510" s="58"/>
      <c r="BO510" s="58"/>
      <c r="BP510" s="58"/>
      <c r="BQ510" s="58"/>
      <c r="BR510" s="58"/>
      <c r="BS510" s="58"/>
      <c r="BT510" s="58"/>
      <c r="BU510" s="58"/>
      <c r="XES510" s="6" t="str">
        <f t="shared" si="10"/>
        <v/>
      </c>
    </row>
    <row r="511" spans="1:73 16373:16373" x14ac:dyDescent="0.2">
      <c r="A511" s="58"/>
      <c r="B511" s="57"/>
      <c r="C511" s="57"/>
      <c r="D511" s="57"/>
      <c r="E511" s="57"/>
      <c r="F511" s="58"/>
      <c r="G511" s="58"/>
      <c r="H511" s="58"/>
      <c r="I511" s="58"/>
      <c r="J511" s="58"/>
      <c r="K511" s="58"/>
      <c r="L511" s="58"/>
      <c r="M511" s="58"/>
      <c r="N511" s="58"/>
      <c r="O511" s="58"/>
      <c r="P511" s="58"/>
      <c r="Q511" s="57"/>
      <c r="R511" s="58"/>
      <c r="S511" s="58"/>
      <c r="T511" s="58"/>
      <c r="U511" s="58"/>
      <c r="V511" s="58"/>
      <c r="W511" s="58"/>
      <c r="X511" s="58"/>
      <c r="Y511" s="58"/>
      <c r="Z511" s="57"/>
      <c r="AA511" s="57"/>
      <c r="AB511" s="58"/>
      <c r="AC511" s="58"/>
      <c r="AD511" s="61"/>
      <c r="AE511" s="58"/>
      <c r="AF511" s="58"/>
      <c r="AG511" s="59"/>
      <c r="AH511" s="58"/>
      <c r="AI511" s="58"/>
      <c r="AJ511" s="58"/>
      <c r="AK511" s="63"/>
      <c r="AL511" s="63"/>
      <c r="AM511" s="63"/>
      <c r="AN511" s="63"/>
      <c r="AO511" s="58"/>
      <c r="AP511" s="58"/>
      <c r="AQ511" s="58"/>
      <c r="AR511" s="58"/>
      <c r="AS511" s="58"/>
      <c r="AT511" s="58"/>
      <c r="AU511" s="58"/>
      <c r="AV511" s="58"/>
      <c r="AW511" s="58"/>
      <c r="AX511" s="58"/>
      <c r="AY511" s="58"/>
      <c r="AZ511" s="61"/>
      <c r="BA511" s="58"/>
      <c r="BB511" s="58"/>
      <c r="BC511" s="62"/>
      <c r="BD511" s="58"/>
      <c r="BE511" s="58"/>
      <c r="BF511" s="58"/>
      <c r="BG511" s="58"/>
      <c r="BH511" s="58"/>
      <c r="BI511" s="58"/>
      <c r="BJ511" s="58"/>
      <c r="BK511" s="58"/>
      <c r="BL511" s="58"/>
      <c r="BM511" s="58"/>
      <c r="BN511" s="58"/>
      <c r="BO511" s="58"/>
      <c r="BP511" s="58"/>
      <c r="BQ511" s="58"/>
      <c r="BR511" s="58"/>
      <c r="BS511" s="58"/>
      <c r="BT511" s="58"/>
      <c r="BU511" s="58"/>
      <c r="XES511" s="6" t="str">
        <f t="shared" si="10"/>
        <v/>
      </c>
    </row>
    <row r="512" spans="1:73 16373:16373" x14ac:dyDescent="0.2">
      <c r="A512" s="58"/>
      <c r="B512" s="57"/>
      <c r="C512" s="57"/>
      <c r="D512" s="57"/>
      <c r="E512" s="57"/>
      <c r="F512" s="58"/>
      <c r="G512" s="58"/>
      <c r="H512" s="58"/>
      <c r="I512" s="58"/>
      <c r="J512" s="58"/>
      <c r="K512" s="58"/>
      <c r="L512" s="58"/>
      <c r="M512" s="58"/>
      <c r="N512" s="58"/>
      <c r="O512" s="58"/>
      <c r="P512" s="58"/>
      <c r="Q512" s="57"/>
      <c r="R512" s="58"/>
      <c r="S512" s="58"/>
      <c r="T512" s="58"/>
      <c r="U512" s="58"/>
      <c r="V512" s="58"/>
      <c r="W512" s="58"/>
      <c r="X512" s="58"/>
      <c r="Y512" s="58"/>
      <c r="Z512" s="57"/>
      <c r="AA512" s="57"/>
      <c r="AB512" s="58"/>
      <c r="AC512" s="58"/>
      <c r="AD512" s="61"/>
      <c r="AE512" s="58"/>
      <c r="AF512" s="58"/>
      <c r="AG512" s="59"/>
      <c r="AH512" s="58"/>
      <c r="AI512" s="58"/>
      <c r="AJ512" s="58"/>
      <c r="AK512" s="63"/>
      <c r="AL512" s="63"/>
      <c r="AM512" s="63"/>
      <c r="AN512" s="63"/>
      <c r="AO512" s="58"/>
      <c r="AP512" s="58"/>
      <c r="AQ512" s="58"/>
      <c r="AR512" s="58"/>
      <c r="AS512" s="58"/>
      <c r="AT512" s="58"/>
      <c r="AU512" s="58"/>
      <c r="AV512" s="58"/>
      <c r="AW512" s="58"/>
      <c r="AX512" s="58"/>
      <c r="AY512" s="58"/>
      <c r="AZ512" s="61"/>
      <c r="BA512" s="58"/>
      <c r="BB512" s="58"/>
      <c r="BC512" s="62"/>
      <c r="BD512" s="58"/>
      <c r="BE512" s="58"/>
      <c r="BF512" s="58"/>
      <c r="BG512" s="58"/>
      <c r="BH512" s="58"/>
      <c r="BI512" s="58"/>
      <c r="BJ512" s="58"/>
      <c r="BK512" s="58"/>
      <c r="BL512" s="58"/>
      <c r="BM512" s="58"/>
      <c r="BN512" s="58"/>
      <c r="BO512" s="58"/>
      <c r="BP512" s="58"/>
      <c r="BQ512" s="58"/>
      <c r="BR512" s="58"/>
      <c r="BS512" s="58"/>
      <c r="BT512" s="58"/>
      <c r="BU512" s="58"/>
      <c r="XES512" s="6" t="str">
        <f t="shared" si="10"/>
        <v/>
      </c>
    </row>
    <row r="513" spans="1:73 16373:16373" x14ac:dyDescent="0.2">
      <c r="A513" s="58"/>
      <c r="B513" s="57"/>
      <c r="C513" s="57"/>
      <c r="D513" s="57"/>
      <c r="E513" s="57"/>
      <c r="F513" s="58"/>
      <c r="G513" s="58"/>
      <c r="H513" s="58"/>
      <c r="I513" s="58"/>
      <c r="J513" s="58"/>
      <c r="K513" s="58"/>
      <c r="L513" s="58"/>
      <c r="M513" s="58"/>
      <c r="N513" s="58"/>
      <c r="O513" s="58"/>
      <c r="P513" s="58"/>
      <c r="Q513" s="57"/>
      <c r="R513" s="58"/>
      <c r="S513" s="58"/>
      <c r="T513" s="58"/>
      <c r="U513" s="58"/>
      <c r="V513" s="58"/>
      <c r="W513" s="58"/>
      <c r="X513" s="58"/>
      <c r="Y513" s="58"/>
      <c r="Z513" s="57"/>
      <c r="AA513" s="57"/>
      <c r="AB513" s="58"/>
      <c r="AC513" s="58"/>
      <c r="AD513" s="61"/>
      <c r="AE513" s="58"/>
      <c r="AF513" s="58"/>
      <c r="AG513" s="59"/>
      <c r="AH513" s="58"/>
      <c r="AI513" s="58"/>
      <c r="AJ513" s="58"/>
      <c r="AK513" s="63"/>
      <c r="AL513" s="63"/>
      <c r="AM513" s="63"/>
      <c r="AN513" s="63"/>
      <c r="AO513" s="58"/>
      <c r="AP513" s="58"/>
      <c r="AQ513" s="58"/>
      <c r="AR513" s="58"/>
      <c r="AS513" s="58"/>
      <c r="AT513" s="58"/>
      <c r="AU513" s="58"/>
      <c r="AV513" s="58"/>
      <c r="AW513" s="58"/>
      <c r="AX513" s="58"/>
      <c r="AY513" s="58"/>
      <c r="AZ513" s="61"/>
      <c r="BA513" s="58"/>
      <c r="BB513" s="58"/>
      <c r="BC513" s="62"/>
      <c r="BD513" s="58"/>
      <c r="BE513" s="58"/>
      <c r="BF513" s="58"/>
      <c r="BG513" s="58"/>
      <c r="BH513" s="58"/>
      <c r="BI513" s="58"/>
      <c r="BJ513" s="58"/>
      <c r="BK513" s="58"/>
      <c r="BL513" s="58"/>
      <c r="BM513" s="58"/>
      <c r="BN513" s="58"/>
      <c r="BO513" s="58"/>
      <c r="BP513" s="58"/>
      <c r="BQ513" s="58"/>
      <c r="BR513" s="58"/>
      <c r="BS513" s="58"/>
      <c r="BT513" s="58"/>
      <c r="BU513" s="58"/>
      <c r="XES513" s="6" t="str">
        <f t="shared" si="10"/>
        <v/>
      </c>
    </row>
    <row r="514" spans="1:73 16373:16373" x14ac:dyDescent="0.2">
      <c r="A514" s="58"/>
      <c r="B514" s="57"/>
      <c r="C514" s="57"/>
      <c r="D514" s="57"/>
      <c r="E514" s="57"/>
      <c r="F514" s="58"/>
      <c r="G514" s="58"/>
      <c r="H514" s="58"/>
      <c r="I514" s="58"/>
      <c r="J514" s="58"/>
      <c r="K514" s="58"/>
      <c r="L514" s="58"/>
      <c r="M514" s="58"/>
      <c r="N514" s="58"/>
      <c r="O514" s="58"/>
      <c r="P514" s="58"/>
      <c r="Q514" s="57"/>
      <c r="R514" s="58"/>
      <c r="S514" s="58"/>
      <c r="T514" s="58"/>
      <c r="U514" s="58"/>
      <c r="V514" s="58"/>
      <c r="W514" s="58"/>
      <c r="X514" s="58"/>
      <c r="Y514" s="58"/>
      <c r="Z514" s="57"/>
      <c r="AA514" s="57"/>
      <c r="AB514" s="58"/>
      <c r="AC514" s="58"/>
      <c r="AD514" s="61"/>
      <c r="AE514" s="58"/>
      <c r="AF514" s="58"/>
      <c r="AG514" s="59"/>
      <c r="AH514" s="58"/>
      <c r="AI514" s="58"/>
      <c r="AJ514" s="58"/>
      <c r="AK514" s="63"/>
      <c r="AL514" s="63"/>
      <c r="AM514" s="63"/>
      <c r="AN514" s="63"/>
      <c r="AO514" s="58"/>
      <c r="AP514" s="58"/>
      <c r="AQ514" s="58"/>
      <c r="AR514" s="58"/>
      <c r="AS514" s="58"/>
      <c r="AT514" s="58"/>
      <c r="AU514" s="58"/>
      <c r="AV514" s="58"/>
      <c r="AW514" s="58"/>
      <c r="AX514" s="58"/>
      <c r="AY514" s="58"/>
      <c r="AZ514" s="61"/>
      <c r="BA514" s="58"/>
      <c r="BB514" s="58"/>
      <c r="BC514" s="62"/>
      <c r="BD514" s="58"/>
      <c r="BE514" s="58"/>
      <c r="BF514" s="58"/>
      <c r="BG514" s="58"/>
      <c r="BH514" s="58"/>
      <c r="BI514" s="58"/>
      <c r="BJ514" s="58"/>
      <c r="BK514" s="58"/>
      <c r="BL514" s="58"/>
      <c r="BM514" s="58"/>
      <c r="BN514" s="58"/>
      <c r="BO514" s="58"/>
      <c r="BP514" s="58"/>
      <c r="BQ514" s="58"/>
      <c r="BR514" s="58"/>
      <c r="BS514" s="58"/>
      <c r="BT514" s="58"/>
      <c r="BU514" s="58"/>
      <c r="XES514" s="6" t="str">
        <f t="shared" si="10"/>
        <v/>
      </c>
    </row>
    <row r="515" spans="1:73 16373:16373" x14ac:dyDescent="0.2">
      <c r="A515" s="58"/>
      <c r="B515" s="57"/>
      <c r="C515" s="57"/>
      <c r="D515" s="57"/>
      <c r="E515" s="57"/>
      <c r="F515" s="58"/>
      <c r="G515" s="58"/>
      <c r="H515" s="58"/>
      <c r="I515" s="58"/>
      <c r="J515" s="58"/>
      <c r="K515" s="58"/>
      <c r="L515" s="58"/>
      <c r="M515" s="58"/>
      <c r="N515" s="58"/>
      <c r="O515" s="58"/>
      <c r="P515" s="58"/>
      <c r="Q515" s="57"/>
      <c r="R515" s="58"/>
      <c r="S515" s="58"/>
      <c r="T515" s="58"/>
      <c r="U515" s="58"/>
      <c r="V515" s="58"/>
      <c r="W515" s="58"/>
      <c r="X515" s="58"/>
      <c r="Y515" s="58"/>
      <c r="Z515" s="57"/>
      <c r="AA515" s="57"/>
      <c r="AB515" s="58"/>
      <c r="AC515" s="58"/>
      <c r="AD515" s="61"/>
      <c r="AE515" s="58"/>
      <c r="AF515" s="58"/>
      <c r="AG515" s="59"/>
      <c r="AH515" s="58"/>
      <c r="AI515" s="58"/>
      <c r="AJ515" s="58"/>
      <c r="AK515" s="63"/>
      <c r="AL515" s="63"/>
      <c r="AM515" s="63"/>
      <c r="AN515" s="63"/>
      <c r="AO515" s="58"/>
      <c r="AP515" s="58"/>
      <c r="AQ515" s="58"/>
      <c r="AR515" s="58"/>
      <c r="AS515" s="58"/>
      <c r="AT515" s="58"/>
      <c r="AU515" s="58"/>
      <c r="AV515" s="58"/>
      <c r="AW515" s="58"/>
      <c r="AX515" s="58"/>
      <c r="AY515" s="58"/>
      <c r="AZ515" s="61"/>
      <c r="BA515" s="58"/>
      <c r="BB515" s="58"/>
      <c r="BC515" s="62"/>
      <c r="BD515" s="58"/>
      <c r="BE515" s="58"/>
      <c r="BF515" s="58"/>
      <c r="BG515" s="58"/>
      <c r="BH515" s="58"/>
      <c r="BI515" s="58"/>
      <c r="BJ515" s="58"/>
      <c r="BK515" s="58"/>
      <c r="BL515" s="58"/>
      <c r="BM515" s="58"/>
      <c r="BN515" s="58"/>
      <c r="BO515" s="58"/>
      <c r="BP515" s="58"/>
      <c r="BQ515" s="58"/>
      <c r="BR515" s="58"/>
      <c r="BS515" s="58"/>
      <c r="BT515" s="58"/>
      <c r="BU515" s="58"/>
      <c r="XES515" s="6" t="str">
        <f t="shared" si="10"/>
        <v/>
      </c>
    </row>
    <row r="516" spans="1:73 16373:16373" x14ac:dyDescent="0.2">
      <c r="A516" s="58"/>
      <c r="B516" s="57"/>
      <c r="C516" s="57"/>
      <c r="D516" s="57"/>
      <c r="E516" s="57"/>
      <c r="F516" s="58"/>
      <c r="G516" s="58"/>
      <c r="H516" s="58"/>
      <c r="I516" s="58"/>
      <c r="J516" s="58"/>
      <c r="K516" s="58"/>
      <c r="L516" s="58"/>
      <c r="M516" s="58"/>
      <c r="N516" s="58"/>
      <c r="O516" s="58"/>
      <c r="P516" s="58"/>
      <c r="Q516" s="57"/>
      <c r="R516" s="58"/>
      <c r="S516" s="58"/>
      <c r="T516" s="58"/>
      <c r="U516" s="58"/>
      <c r="V516" s="58"/>
      <c r="W516" s="58"/>
      <c r="X516" s="58"/>
      <c r="Y516" s="58"/>
      <c r="Z516" s="57"/>
      <c r="AA516" s="57"/>
      <c r="AB516" s="58"/>
      <c r="AC516" s="58"/>
      <c r="AD516" s="61"/>
      <c r="AE516" s="58"/>
      <c r="AF516" s="58"/>
      <c r="AG516" s="59"/>
      <c r="AH516" s="58"/>
      <c r="AI516" s="58"/>
      <c r="AJ516" s="58"/>
      <c r="AK516" s="63"/>
      <c r="AL516" s="63"/>
      <c r="AM516" s="63"/>
      <c r="AN516" s="63"/>
      <c r="AO516" s="58"/>
      <c r="AP516" s="58"/>
      <c r="AQ516" s="58"/>
      <c r="AR516" s="58"/>
      <c r="AS516" s="58"/>
      <c r="AT516" s="58"/>
      <c r="AU516" s="58"/>
      <c r="AV516" s="58"/>
      <c r="AW516" s="58"/>
      <c r="AX516" s="58"/>
      <c r="AY516" s="58"/>
      <c r="AZ516" s="61"/>
      <c r="BA516" s="58"/>
      <c r="BB516" s="58"/>
      <c r="BC516" s="62"/>
      <c r="BD516" s="58"/>
      <c r="BE516" s="58"/>
      <c r="BF516" s="58"/>
      <c r="BG516" s="58"/>
      <c r="BH516" s="58"/>
      <c r="BI516" s="58"/>
      <c r="BJ516" s="58"/>
      <c r="BK516" s="58"/>
      <c r="BL516" s="58"/>
      <c r="BM516" s="58"/>
      <c r="BN516" s="58"/>
      <c r="BO516" s="58"/>
      <c r="BP516" s="58"/>
      <c r="BQ516" s="58"/>
      <c r="BR516" s="58"/>
      <c r="BS516" s="58"/>
      <c r="BT516" s="58"/>
      <c r="BU516" s="58"/>
      <c r="XES516" s="6" t="str">
        <f t="shared" si="10"/>
        <v/>
      </c>
    </row>
    <row r="517" spans="1:73 16373:16373" x14ac:dyDescent="0.2">
      <c r="A517" s="58"/>
      <c r="B517" s="57"/>
      <c r="C517" s="57"/>
      <c r="D517" s="57"/>
      <c r="E517" s="57"/>
      <c r="F517" s="58"/>
      <c r="G517" s="58"/>
      <c r="H517" s="58"/>
      <c r="I517" s="58"/>
      <c r="J517" s="58"/>
      <c r="K517" s="58"/>
      <c r="L517" s="58"/>
      <c r="M517" s="58"/>
      <c r="N517" s="58"/>
      <c r="O517" s="58"/>
      <c r="P517" s="58"/>
      <c r="Q517" s="57"/>
      <c r="R517" s="58"/>
      <c r="S517" s="58"/>
      <c r="T517" s="58"/>
      <c r="U517" s="58"/>
      <c r="V517" s="58"/>
      <c r="W517" s="58"/>
      <c r="X517" s="58"/>
      <c r="Y517" s="58"/>
      <c r="Z517" s="57"/>
      <c r="AA517" s="57"/>
      <c r="AB517" s="58"/>
      <c r="AC517" s="58"/>
      <c r="AD517" s="61"/>
      <c r="AE517" s="58"/>
      <c r="AF517" s="58"/>
      <c r="AG517" s="59"/>
      <c r="AH517" s="58"/>
      <c r="AI517" s="58"/>
      <c r="AJ517" s="58"/>
      <c r="AK517" s="63"/>
      <c r="AL517" s="63"/>
      <c r="AM517" s="63"/>
      <c r="AN517" s="63"/>
      <c r="AO517" s="58"/>
      <c r="AP517" s="58"/>
      <c r="AQ517" s="58"/>
      <c r="AR517" s="58"/>
      <c r="AS517" s="58"/>
      <c r="AT517" s="58"/>
      <c r="AU517" s="58"/>
      <c r="AV517" s="58"/>
      <c r="AW517" s="58"/>
      <c r="AX517" s="58"/>
      <c r="AY517" s="58"/>
      <c r="AZ517" s="61"/>
      <c r="BA517" s="58"/>
      <c r="BB517" s="58"/>
      <c r="BC517" s="62"/>
      <c r="BD517" s="58"/>
      <c r="BE517" s="58"/>
      <c r="BF517" s="58"/>
      <c r="BG517" s="58"/>
      <c r="BH517" s="58"/>
      <c r="BI517" s="58"/>
      <c r="BJ517" s="58"/>
      <c r="BK517" s="58"/>
      <c r="BL517" s="58"/>
      <c r="BM517" s="58"/>
      <c r="BN517" s="58"/>
      <c r="BO517" s="58"/>
      <c r="BP517" s="58"/>
      <c r="BQ517" s="58"/>
      <c r="BR517" s="58"/>
      <c r="BS517" s="58"/>
      <c r="BT517" s="58"/>
      <c r="BU517" s="58"/>
      <c r="XES517" s="6" t="str">
        <f t="shared" si="10"/>
        <v/>
      </c>
    </row>
    <row r="518" spans="1:73 16373:16373" x14ac:dyDescent="0.2">
      <c r="A518" s="58"/>
      <c r="B518" s="57"/>
      <c r="C518" s="57"/>
      <c r="D518" s="57"/>
      <c r="E518" s="57"/>
      <c r="F518" s="58"/>
      <c r="G518" s="58"/>
      <c r="H518" s="58"/>
      <c r="I518" s="58"/>
      <c r="J518" s="58"/>
      <c r="K518" s="58"/>
      <c r="L518" s="58"/>
      <c r="M518" s="58"/>
      <c r="N518" s="58"/>
      <c r="O518" s="58"/>
      <c r="P518" s="58"/>
      <c r="Q518" s="57"/>
      <c r="R518" s="58"/>
      <c r="S518" s="58"/>
      <c r="T518" s="58"/>
      <c r="U518" s="58"/>
      <c r="V518" s="58"/>
      <c r="W518" s="58"/>
      <c r="X518" s="58"/>
      <c r="Y518" s="58"/>
      <c r="Z518" s="57"/>
      <c r="AA518" s="57"/>
      <c r="AB518" s="58"/>
      <c r="AC518" s="58"/>
      <c r="AD518" s="61"/>
      <c r="AE518" s="58"/>
      <c r="AF518" s="58"/>
      <c r="AG518" s="59"/>
      <c r="AH518" s="58"/>
      <c r="AI518" s="58"/>
      <c r="AJ518" s="58"/>
      <c r="AK518" s="63"/>
      <c r="AL518" s="63"/>
      <c r="AM518" s="63"/>
      <c r="AN518" s="63"/>
      <c r="AO518" s="58"/>
      <c r="AP518" s="58"/>
      <c r="AQ518" s="58"/>
      <c r="AR518" s="58"/>
      <c r="AS518" s="58"/>
      <c r="AT518" s="58"/>
      <c r="AU518" s="58"/>
      <c r="AV518" s="58"/>
      <c r="AW518" s="58"/>
      <c r="AX518" s="58"/>
      <c r="AY518" s="58"/>
      <c r="AZ518" s="61"/>
      <c r="BA518" s="58"/>
      <c r="BB518" s="58"/>
      <c r="BC518" s="62"/>
      <c r="BD518" s="58"/>
      <c r="BE518" s="58"/>
      <c r="BF518" s="58"/>
      <c r="BG518" s="58"/>
      <c r="BH518" s="58"/>
      <c r="BI518" s="58"/>
      <c r="BJ518" s="58"/>
      <c r="BK518" s="58"/>
      <c r="BL518" s="58"/>
      <c r="BM518" s="58"/>
      <c r="BN518" s="58"/>
      <c r="BO518" s="58"/>
      <c r="BP518" s="58"/>
      <c r="BQ518" s="58"/>
      <c r="BR518" s="58"/>
      <c r="BS518" s="58"/>
      <c r="BT518" s="58"/>
      <c r="BU518" s="58"/>
      <c r="XES518" s="6" t="str">
        <f t="shared" si="10"/>
        <v/>
      </c>
    </row>
    <row r="519" spans="1:73 16373:16373" x14ac:dyDescent="0.2">
      <c r="A519" s="58"/>
      <c r="B519" s="57"/>
      <c r="C519" s="57"/>
      <c r="D519" s="57"/>
      <c r="E519" s="57"/>
      <c r="F519" s="58"/>
      <c r="G519" s="58"/>
      <c r="H519" s="58"/>
      <c r="I519" s="58"/>
      <c r="J519" s="58"/>
      <c r="K519" s="58"/>
      <c r="L519" s="58"/>
      <c r="M519" s="58"/>
      <c r="N519" s="58"/>
      <c r="O519" s="58"/>
      <c r="P519" s="58"/>
      <c r="Q519" s="57"/>
      <c r="R519" s="58"/>
      <c r="S519" s="58"/>
      <c r="T519" s="58"/>
      <c r="U519" s="58"/>
      <c r="V519" s="58"/>
      <c r="W519" s="58"/>
      <c r="X519" s="58"/>
      <c r="Y519" s="58"/>
      <c r="Z519" s="57"/>
      <c r="AA519" s="57"/>
      <c r="AB519" s="58"/>
      <c r="AC519" s="58"/>
      <c r="AD519" s="61"/>
      <c r="AE519" s="58"/>
      <c r="AF519" s="58"/>
      <c r="AG519" s="59"/>
      <c r="AH519" s="58"/>
      <c r="AI519" s="58"/>
      <c r="AJ519" s="58"/>
      <c r="AK519" s="63"/>
      <c r="AL519" s="63"/>
      <c r="AM519" s="63"/>
      <c r="AN519" s="63"/>
      <c r="AO519" s="58"/>
      <c r="AP519" s="58"/>
      <c r="AQ519" s="58"/>
      <c r="AR519" s="58"/>
      <c r="AS519" s="58"/>
      <c r="AT519" s="58"/>
      <c r="AU519" s="58"/>
      <c r="AV519" s="58"/>
      <c r="AW519" s="58"/>
      <c r="AX519" s="58"/>
      <c r="AY519" s="58"/>
      <c r="AZ519" s="61"/>
      <c r="BA519" s="58"/>
      <c r="BB519" s="58"/>
      <c r="BC519" s="62"/>
      <c r="BD519" s="58"/>
      <c r="BE519" s="58"/>
      <c r="BF519" s="58"/>
      <c r="BG519" s="58"/>
      <c r="BH519" s="58"/>
      <c r="BI519" s="58"/>
      <c r="BJ519" s="58"/>
      <c r="BK519" s="58"/>
      <c r="BL519" s="58"/>
      <c r="BM519" s="58"/>
      <c r="BN519" s="58"/>
      <c r="BO519" s="58"/>
      <c r="BP519" s="58"/>
      <c r="BQ519" s="58"/>
      <c r="BR519" s="58"/>
      <c r="BS519" s="58"/>
      <c r="BT519" s="58"/>
      <c r="BU519" s="58"/>
      <c r="XES519" s="6" t="str">
        <f t="shared" si="10"/>
        <v/>
      </c>
    </row>
    <row r="520" spans="1:73 16373:16373" x14ac:dyDescent="0.2">
      <c r="A520" s="58"/>
      <c r="B520" s="57"/>
      <c r="C520" s="57"/>
      <c r="D520" s="57"/>
      <c r="E520" s="57"/>
      <c r="F520" s="58"/>
      <c r="G520" s="58"/>
      <c r="H520" s="58"/>
      <c r="I520" s="58"/>
      <c r="J520" s="58"/>
      <c r="K520" s="58"/>
      <c r="L520" s="58"/>
      <c r="M520" s="58"/>
      <c r="N520" s="58"/>
      <c r="O520" s="58"/>
      <c r="P520" s="58"/>
      <c r="Q520" s="57"/>
      <c r="R520" s="58"/>
      <c r="S520" s="58"/>
      <c r="T520" s="58"/>
      <c r="U520" s="58"/>
      <c r="V520" s="58"/>
      <c r="W520" s="58"/>
      <c r="X520" s="58"/>
      <c r="Y520" s="58"/>
      <c r="Z520" s="57"/>
      <c r="AA520" s="57"/>
      <c r="AB520" s="58"/>
      <c r="AC520" s="58"/>
      <c r="AD520" s="61"/>
      <c r="AE520" s="58"/>
      <c r="AF520" s="58"/>
      <c r="AG520" s="59"/>
      <c r="AH520" s="58"/>
      <c r="AI520" s="58"/>
      <c r="AJ520" s="58"/>
      <c r="AK520" s="63"/>
      <c r="AL520" s="63"/>
      <c r="AM520" s="63"/>
      <c r="AN520" s="63"/>
      <c r="AO520" s="58"/>
      <c r="AP520" s="58"/>
      <c r="AQ520" s="58"/>
      <c r="AR520" s="58"/>
      <c r="AS520" s="58"/>
      <c r="AT520" s="58"/>
      <c r="AU520" s="58"/>
      <c r="AV520" s="58"/>
      <c r="AW520" s="58"/>
      <c r="AX520" s="58"/>
      <c r="AY520" s="58"/>
      <c r="AZ520" s="61"/>
      <c r="BA520" s="58"/>
      <c r="BB520" s="58"/>
      <c r="BC520" s="62"/>
      <c r="BD520" s="58"/>
      <c r="BE520" s="58"/>
      <c r="BF520" s="58"/>
      <c r="BG520" s="58"/>
      <c r="BH520" s="58"/>
      <c r="BI520" s="58"/>
      <c r="BJ520" s="58"/>
      <c r="BK520" s="58"/>
      <c r="BL520" s="58"/>
      <c r="BM520" s="58"/>
      <c r="BN520" s="58"/>
      <c r="BO520" s="58"/>
      <c r="BP520" s="58"/>
      <c r="BQ520" s="58"/>
      <c r="BR520" s="58"/>
      <c r="BS520" s="58"/>
      <c r="BT520" s="58"/>
      <c r="BU520" s="58"/>
      <c r="XES520" s="6" t="str">
        <f t="shared" si="10"/>
        <v/>
      </c>
    </row>
    <row r="521" spans="1:73 16373:16373" x14ac:dyDescent="0.2">
      <c r="A521" s="58"/>
      <c r="B521" s="57"/>
      <c r="C521" s="57"/>
      <c r="D521" s="57"/>
      <c r="E521" s="57"/>
      <c r="F521" s="58"/>
      <c r="G521" s="58"/>
      <c r="H521" s="58"/>
      <c r="I521" s="58"/>
      <c r="J521" s="58"/>
      <c r="K521" s="58"/>
      <c r="L521" s="58"/>
      <c r="M521" s="58"/>
      <c r="N521" s="58"/>
      <c r="O521" s="58"/>
      <c r="P521" s="58"/>
      <c r="Q521" s="57"/>
      <c r="R521" s="58"/>
      <c r="S521" s="58"/>
      <c r="T521" s="58"/>
      <c r="U521" s="58"/>
      <c r="V521" s="58"/>
      <c r="W521" s="58"/>
      <c r="X521" s="58"/>
      <c r="Y521" s="58"/>
      <c r="Z521" s="57"/>
      <c r="AA521" s="57"/>
      <c r="AB521" s="58"/>
      <c r="AC521" s="58"/>
      <c r="AD521" s="61"/>
      <c r="AE521" s="58"/>
      <c r="AF521" s="58"/>
      <c r="AG521" s="59"/>
      <c r="AH521" s="58"/>
      <c r="AI521" s="58"/>
      <c r="AJ521" s="58"/>
      <c r="AK521" s="63"/>
      <c r="AL521" s="63"/>
      <c r="AM521" s="63"/>
      <c r="AN521" s="63"/>
      <c r="AO521" s="58"/>
      <c r="AP521" s="58"/>
      <c r="AQ521" s="58"/>
      <c r="AR521" s="58"/>
      <c r="AS521" s="58"/>
      <c r="AT521" s="58"/>
      <c r="AU521" s="58"/>
      <c r="AV521" s="58"/>
      <c r="AW521" s="58"/>
      <c r="AX521" s="58"/>
      <c r="AY521" s="58"/>
      <c r="AZ521" s="61"/>
      <c r="BA521" s="58"/>
      <c r="BB521" s="58"/>
      <c r="BC521" s="62"/>
      <c r="BD521" s="58"/>
      <c r="BE521" s="58"/>
      <c r="BF521" s="58"/>
      <c r="BG521" s="58"/>
      <c r="BH521" s="58"/>
      <c r="BI521" s="58"/>
      <c r="BJ521" s="58"/>
      <c r="BK521" s="58"/>
      <c r="BL521" s="58"/>
      <c r="BM521" s="58"/>
      <c r="BN521" s="58"/>
      <c r="BO521" s="58"/>
      <c r="BP521" s="58"/>
      <c r="BQ521" s="58"/>
      <c r="BR521" s="58"/>
      <c r="BS521" s="58"/>
      <c r="BT521" s="58"/>
      <c r="BU521" s="58"/>
      <c r="XES521" s="6" t="str">
        <f t="shared" si="10"/>
        <v/>
      </c>
    </row>
    <row r="522" spans="1:73 16373:16373" x14ac:dyDescent="0.2">
      <c r="A522" s="58"/>
      <c r="B522" s="57"/>
      <c r="C522" s="57"/>
      <c r="D522" s="57"/>
      <c r="E522" s="57"/>
      <c r="F522" s="58"/>
      <c r="G522" s="58"/>
      <c r="H522" s="58"/>
      <c r="I522" s="58"/>
      <c r="J522" s="58"/>
      <c r="K522" s="58"/>
      <c r="L522" s="58"/>
      <c r="M522" s="58"/>
      <c r="N522" s="58"/>
      <c r="O522" s="58"/>
      <c r="P522" s="58"/>
      <c r="Q522" s="57"/>
      <c r="R522" s="58"/>
      <c r="S522" s="58"/>
      <c r="T522" s="58"/>
      <c r="U522" s="58"/>
      <c r="V522" s="58"/>
      <c r="W522" s="58"/>
      <c r="X522" s="58"/>
      <c r="Y522" s="58"/>
      <c r="Z522" s="57"/>
      <c r="AA522" s="57"/>
      <c r="AB522" s="58"/>
      <c r="AC522" s="58"/>
      <c r="AD522" s="61"/>
      <c r="AE522" s="58"/>
      <c r="AF522" s="58"/>
      <c r="AG522" s="59"/>
      <c r="AH522" s="58"/>
      <c r="AI522" s="58"/>
      <c r="AJ522" s="58"/>
      <c r="AK522" s="63"/>
      <c r="AL522" s="63"/>
      <c r="AM522" s="63"/>
      <c r="AN522" s="63"/>
      <c r="AO522" s="58"/>
      <c r="AP522" s="58"/>
      <c r="AQ522" s="58"/>
      <c r="AR522" s="58"/>
      <c r="AS522" s="58"/>
      <c r="AT522" s="58"/>
      <c r="AU522" s="58"/>
      <c r="AV522" s="58"/>
      <c r="AW522" s="58"/>
      <c r="AX522" s="58"/>
      <c r="AY522" s="58"/>
      <c r="AZ522" s="61"/>
      <c r="BA522" s="58"/>
      <c r="BB522" s="58"/>
      <c r="BC522" s="62"/>
      <c r="BD522" s="58"/>
      <c r="BE522" s="58"/>
      <c r="BF522" s="58"/>
      <c r="BG522" s="58"/>
      <c r="BH522" s="58"/>
      <c r="BI522" s="58"/>
      <c r="BJ522" s="58"/>
      <c r="BK522" s="58"/>
      <c r="BL522" s="58"/>
      <c r="BM522" s="58"/>
      <c r="BN522" s="58"/>
      <c r="BO522" s="58"/>
      <c r="BP522" s="58"/>
      <c r="BQ522" s="58"/>
      <c r="BR522" s="58"/>
      <c r="BS522" s="58"/>
      <c r="BT522" s="58"/>
      <c r="BU522" s="58"/>
      <c r="XES522" s="6" t="str">
        <f t="shared" si="10"/>
        <v/>
      </c>
    </row>
    <row r="523" spans="1:73 16373:16373" x14ac:dyDescent="0.2">
      <c r="A523" s="58"/>
      <c r="B523" s="57"/>
      <c r="C523" s="57"/>
      <c r="D523" s="57"/>
      <c r="E523" s="57"/>
      <c r="F523" s="58"/>
      <c r="G523" s="58"/>
      <c r="H523" s="58"/>
      <c r="I523" s="58"/>
      <c r="J523" s="58"/>
      <c r="K523" s="58"/>
      <c r="L523" s="58"/>
      <c r="M523" s="58"/>
      <c r="N523" s="58"/>
      <c r="O523" s="58"/>
      <c r="P523" s="58"/>
      <c r="Q523" s="57"/>
      <c r="R523" s="58"/>
      <c r="S523" s="58"/>
      <c r="T523" s="58"/>
      <c r="U523" s="58"/>
      <c r="V523" s="58"/>
      <c r="W523" s="58"/>
      <c r="X523" s="58"/>
      <c r="Y523" s="58"/>
      <c r="Z523" s="57"/>
      <c r="AA523" s="57"/>
      <c r="AB523" s="58"/>
      <c r="AC523" s="58"/>
      <c r="AD523" s="61"/>
      <c r="AE523" s="58"/>
      <c r="AF523" s="58"/>
      <c r="AG523" s="59"/>
      <c r="AH523" s="58"/>
      <c r="AI523" s="58"/>
      <c r="AJ523" s="58"/>
      <c r="AK523" s="63"/>
      <c r="AL523" s="63"/>
      <c r="AM523" s="63"/>
      <c r="AN523" s="63"/>
      <c r="AO523" s="58"/>
      <c r="AP523" s="58"/>
      <c r="AQ523" s="58"/>
      <c r="AR523" s="58"/>
      <c r="AS523" s="58"/>
      <c r="AT523" s="58"/>
      <c r="AU523" s="58"/>
      <c r="AV523" s="58"/>
      <c r="AW523" s="58"/>
      <c r="AX523" s="58"/>
      <c r="AY523" s="58"/>
      <c r="AZ523" s="61"/>
      <c r="BA523" s="58"/>
      <c r="BB523" s="58"/>
      <c r="BC523" s="62"/>
      <c r="BD523" s="58"/>
      <c r="BE523" s="58"/>
      <c r="BF523" s="58"/>
      <c r="BG523" s="58"/>
      <c r="BH523" s="58"/>
      <c r="BI523" s="58"/>
      <c r="BJ523" s="58"/>
      <c r="BK523" s="58"/>
      <c r="BL523" s="58"/>
      <c r="BM523" s="58"/>
      <c r="BN523" s="58"/>
      <c r="BO523" s="58"/>
      <c r="BP523" s="58"/>
      <c r="BQ523" s="58"/>
      <c r="BR523" s="58"/>
      <c r="BS523" s="58"/>
      <c r="BT523" s="58"/>
      <c r="BU523" s="58"/>
      <c r="XES523" s="6" t="str">
        <f t="shared" si="10"/>
        <v/>
      </c>
    </row>
    <row r="524" spans="1:73 16373:16373" x14ac:dyDescent="0.2">
      <c r="A524" s="58"/>
      <c r="B524" s="57"/>
      <c r="C524" s="57"/>
      <c r="D524" s="57"/>
      <c r="E524" s="57"/>
      <c r="F524" s="58"/>
      <c r="G524" s="58"/>
      <c r="H524" s="58"/>
      <c r="I524" s="58"/>
      <c r="J524" s="58"/>
      <c r="K524" s="58"/>
      <c r="L524" s="58"/>
      <c r="M524" s="58"/>
      <c r="N524" s="58"/>
      <c r="O524" s="58"/>
      <c r="P524" s="58"/>
      <c r="Q524" s="57"/>
      <c r="R524" s="58"/>
      <c r="S524" s="58"/>
      <c r="T524" s="58"/>
      <c r="U524" s="58"/>
      <c r="V524" s="58"/>
      <c r="W524" s="58"/>
      <c r="X524" s="58"/>
      <c r="Y524" s="58"/>
      <c r="Z524" s="57"/>
      <c r="AA524" s="57"/>
      <c r="AB524" s="58"/>
      <c r="AC524" s="58"/>
      <c r="AD524" s="61"/>
      <c r="AE524" s="58"/>
      <c r="AF524" s="58"/>
      <c r="AG524" s="59"/>
      <c r="AH524" s="58"/>
      <c r="AI524" s="58"/>
      <c r="AJ524" s="58"/>
      <c r="AK524" s="63"/>
      <c r="AL524" s="63"/>
      <c r="AM524" s="63"/>
      <c r="AN524" s="63"/>
      <c r="AO524" s="58"/>
      <c r="AP524" s="58"/>
      <c r="AQ524" s="58"/>
      <c r="AR524" s="58"/>
      <c r="AS524" s="58"/>
      <c r="AT524" s="58"/>
      <c r="AU524" s="58"/>
      <c r="AV524" s="58"/>
      <c r="AW524" s="58"/>
      <c r="AX524" s="58"/>
      <c r="AY524" s="58"/>
      <c r="AZ524" s="61"/>
      <c r="BA524" s="58"/>
      <c r="BB524" s="58"/>
      <c r="BC524" s="62"/>
      <c r="BD524" s="58"/>
      <c r="BE524" s="58"/>
      <c r="BF524" s="58"/>
      <c r="BG524" s="58"/>
      <c r="BH524" s="58"/>
      <c r="BI524" s="58"/>
      <c r="BJ524" s="58"/>
      <c r="BK524" s="58"/>
      <c r="BL524" s="58"/>
      <c r="BM524" s="58"/>
      <c r="BN524" s="58"/>
      <c r="BO524" s="58"/>
      <c r="BP524" s="58"/>
      <c r="BQ524" s="58"/>
      <c r="BR524" s="58"/>
      <c r="BS524" s="58"/>
      <c r="BT524" s="58"/>
      <c r="BU524" s="58"/>
      <c r="XES524" s="6" t="str">
        <f t="shared" si="10"/>
        <v/>
      </c>
    </row>
    <row r="525" spans="1:73 16373:16373" x14ac:dyDescent="0.2">
      <c r="A525" s="58"/>
      <c r="B525" s="57"/>
      <c r="C525" s="57"/>
      <c r="D525" s="57"/>
      <c r="E525" s="57"/>
      <c r="F525" s="58"/>
      <c r="G525" s="58"/>
      <c r="H525" s="58"/>
      <c r="I525" s="58"/>
      <c r="J525" s="58"/>
      <c r="K525" s="58"/>
      <c r="L525" s="58"/>
      <c r="M525" s="58"/>
      <c r="N525" s="58"/>
      <c r="O525" s="58"/>
      <c r="P525" s="58"/>
      <c r="Q525" s="57"/>
      <c r="R525" s="58"/>
      <c r="S525" s="58"/>
      <c r="T525" s="58"/>
      <c r="U525" s="58"/>
      <c r="V525" s="58"/>
      <c r="W525" s="58"/>
      <c r="X525" s="58"/>
      <c r="Y525" s="58"/>
      <c r="Z525" s="57"/>
      <c r="AA525" s="57"/>
      <c r="AB525" s="58"/>
      <c r="AC525" s="58"/>
      <c r="AD525" s="61"/>
      <c r="AE525" s="58"/>
      <c r="AF525" s="58"/>
      <c r="AG525" s="59"/>
      <c r="AH525" s="58"/>
      <c r="AI525" s="58"/>
      <c r="AJ525" s="58"/>
      <c r="AK525" s="63"/>
      <c r="AL525" s="63"/>
      <c r="AM525" s="63"/>
      <c r="AN525" s="63"/>
      <c r="AO525" s="58"/>
      <c r="AP525" s="58"/>
      <c r="AQ525" s="58"/>
      <c r="AR525" s="58"/>
      <c r="AS525" s="58"/>
      <c r="AT525" s="58"/>
      <c r="AU525" s="58"/>
      <c r="AV525" s="58"/>
      <c r="AW525" s="58"/>
      <c r="AX525" s="58"/>
      <c r="AY525" s="58"/>
      <c r="AZ525" s="61"/>
      <c r="BA525" s="58"/>
      <c r="BB525" s="58"/>
      <c r="BC525" s="62"/>
      <c r="BD525" s="58"/>
      <c r="BE525" s="58"/>
      <c r="BF525" s="58"/>
      <c r="BG525" s="58"/>
      <c r="BH525" s="58"/>
      <c r="BI525" s="58"/>
      <c r="BJ525" s="58"/>
      <c r="BK525" s="58"/>
      <c r="BL525" s="58"/>
      <c r="BM525" s="58"/>
      <c r="BN525" s="58"/>
      <c r="BO525" s="58"/>
      <c r="BP525" s="58"/>
      <c r="BQ525" s="58"/>
      <c r="BR525" s="58"/>
      <c r="BS525" s="58"/>
      <c r="BT525" s="58"/>
      <c r="BU525" s="58"/>
      <c r="XES525" s="6" t="str">
        <f t="shared" si="10"/>
        <v/>
      </c>
    </row>
    <row r="526" spans="1:73 16373:16373" x14ac:dyDescent="0.2">
      <c r="A526" s="58"/>
      <c r="B526" s="57"/>
      <c r="C526" s="57"/>
      <c r="D526" s="57"/>
      <c r="E526" s="57"/>
      <c r="F526" s="58"/>
      <c r="G526" s="58"/>
      <c r="H526" s="58"/>
      <c r="I526" s="58"/>
      <c r="J526" s="58"/>
      <c r="K526" s="58"/>
      <c r="L526" s="58"/>
      <c r="M526" s="58"/>
      <c r="N526" s="58"/>
      <c r="O526" s="58"/>
      <c r="P526" s="58"/>
      <c r="Q526" s="57"/>
      <c r="R526" s="58"/>
      <c r="S526" s="58"/>
      <c r="T526" s="58"/>
      <c r="U526" s="58"/>
      <c r="V526" s="58"/>
      <c r="W526" s="58"/>
      <c r="X526" s="58"/>
      <c r="Y526" s="58"/>
      <c r="Z526" s="57"/>
      <c r="AA526" s="57"/>
      <c r="AB526" s="58"/>
      <c r="AC526" s="58"/>
      <c r="AD526" s="61"/>
      <c r="AE526" s="58"/>
      <c r="AF526" s="58"/>
      <c r="AG526" s="59"/>
      <c r="AH526" s="58"/>
      <c r="AI526" s="58"/>
      <c r="AJ526" s="58"/>
      <c r="AK526" s="63"/>
      <c r="AL526" s="63"/>
      <c r="AM526" s="63"/>
      <c r="AN526" s="63"/>
      <c r="AO526" s="58"/>
      <c r="AP526" s="58"/>
      <c r="AQ526" s="58"/>
      <c r="AR526" s="58"/>
      <c r="AS526" s="58"/>
      <c r="AT526" s="58"/>
      <c r="AU526" s="58"/>
      <c r="AV526" s="58"/>
      <c r="AW526" s="58"/>
      <c r="AX526" s="58"/>
      <c r="AY526" s="58"/>
      <c r="AZ526" s="61"/>
      <c r="BA526" s="58"/>
      <c r="BB526" s="58"/>
      <c r="BC526" s="62"/>
      <c r="BD526" s="58"/>
      <c r="BE526" s="58"/>
      <c r="BF526" s="58"/>
      <c r="BG526" s="58"/>
      <c r="BH526" s="58"/>
      <c r="BI526" s="58"/>
      <c r="BJ526" s="58"/>
      <c r="BK526" s="58"/>
      <c r="BL526" s="58"/>
      <c r="BM526" s="58"/>
      <c r="BN526" s="58"/>
      <c r="BO526" s="58"/>
      <c r="BP526" s="58"/>
      <c r="BQ526" s="58"/>
      <c r="BR526" s="58"/>
      <c r="BS526" s="58"/>
      <c r="BT526" s="58"/>
      <c r="BU526" s="58"/>
      <c r="XES526" s="6" t="str">
        <f t="shared" si="10"/>
        <v/>
      </c>
    </row>
    <row r="527" spans="1:73 16373:16373" x14ac:dyDescent="0.2">
      <c r="A527" s="58"/>
      <c r="B527" s="57"/>
      <c r="C527" s="57"/>
      <c r="D527" s="57"/>
      <c r="E527" s="57"/>
      <c r="F527" s="58"/>
      <c r="G527" s="58"/>
      <c r="H527" s="58"/>
      <c r="I527" s="58"/>
      <c r="J527" s="58"/>
      <c r="K527" s="58"/>
      <c r="L527" s="58"/>
      <c r="M527" s="58"/>
      <c r="N527" s="58"/>
      <c r="O527" s="58"/>
      <c r="P527" s="58"/>
      <c r="Q527" s="57"/>
      <c r="R527" s="58"/>
      <c r="S527" s="58"/>
      <c r="T527" s="58"/>
      <c r="U527" s="58"/>
      <c r="V527" s="58"/>
      <c r="W527" s="58"/>
      <c r="X527" s="58"/>
      <c r="Y527" s="58"/>
      <c r="Z527" s="57"/>
      <c r="AA527" s="57"/>
      <c r="AB527" s="58"/>
      <c r="AC527" s="58"/>
      <c r="AD527" s="61"/>
      <c r="AE527" s="58"/>
      <c r="AF527" s="58"/>
      <c r="AG527" s="59"/>
      <c r="AH527" s="58"/>
      <c r="AI527" s="58"/>
      <c r="AJ527" s="58"/>
      <c r="AK527" s="63"/>
      <c r="AL527" s="63"/>
      <c r="AM527" s="63"/>
      <c r="AN527" s="63"/>
      <c r="AO527" s="58"/>
      <c r="AP527" s="58"/>
      <c r="AQ527" s="58"/>
      <c r="AR527" s="58"/>
      <c r="AS527" s="58"/>
      <c r="AT527" s="58"/>
      <c r="AU527" s="58"/>
      <c r="AV527" s="58"/>
      <c r="AW527" s="58"/>
      <c r="AX527" s="58"/>
      <c r="AY527" s="58"/>
      <c r="AZ527" s="61"/>
      <c r="BA527" s="58"/>
      <c r="BB527" s="58"/>
      <c r="BC527" s="62"/>
      <c r="BD527" s="58"/>
      <c r="BE527" s="58"/>
      <c r="BF527" s="58"/>
      <c r="BG527" s="58"/>
      <c r="BH527" s="58"/>
      <c r="BI527" s="58"/>
      <c r="BJ527" s="58"/>
      <c r="BK527" s="58"/>
      <c r="BL527" s="58"/>
      <c r="BM527" s="58"/>
      <c r="BN527" s="58"/>
      <c r="BO527" s="58"/>
      <c r="BP527" s="58"/>
      <c r="BQ527" s="58"/>
      <c r="BR527" s="58"/>
      <c r="BS527" s="58"/>
      <c r="BT527" s="58"/>
      <c r="BU527" s="58"/>
      <c r="XES527" s="6" t="str">
        <f t="shared" si="10"/>
        <v/>
      </c>
    </row>
    <row r="528" spans="1:73 16373:16373" x14ac:dyDescent="0.2">
      <c r="A528" s="58"/>
      <c r="B528" s="57"/>
      <c r="C528" s="57"/>
      <c r="D528" s="57"/>
      <c r="E528" s="57"/>
      <c r="F528" s="58"/>
      <c r="G528" s="58"/>
      <c r="H528" s="58"/>
      <c r="I528" s="58"/>
      <c r="J528" s="58"/>
      <c r="K528" s="58"/>
      <c r="L528" s="58"/>
      <c r="M528" s="58"/>
      <c r="N528" s="58"/>
      <c r="O528" s="58"/>
      <c r="P528" s="58"/>
      <c r="Q528" s="57"/>
      <c r="R528" s="58"/>
      <c r="S528" s="58"/>
      <c r="T528" s="58"/>
      <c r="U528" s="58"/>
      <c r="V528" s="58"/>
      <c r="W528" s="58"/>
      <c r="X528" s="58"/>
      <c r="Y528" s="58"/>
      <c r="Z528" s="57"/>
      <c r="AA528" s="57"/>
      <c r="AB528" s="58"/>
      <c r="AC528" s="58"/>
      <c r="AD528" s="61"/>
      <c r="AE528" s="58"/>
      <c r="AF528" s="58"/>
      <c r="AG528" s="59"/>
      <c r="AH528" s="58"/>
      <c r="AI528" s="58"/>
      <c r="AJ528" s="58"/>
      <c r="AK528" s="63"/>
      <c r="AL528" s="63"/>
      <c r="AM528" s="63"/>
      <c r="AN528" s="63"/>
      <c r="AO528" s="58"/>
      <c r="AP528" s="58"/>
      <c r="AQ528" s="58"/>
      <c r="AR528" s="58"/>
      <c r="AS528" s="58"/>
      <c r="AT528" s="58"/>
      <c r="AU528" s="58"/>
      <c r="AV528" s="58"/>
      <c r="AW528" s="58"/>
      <c r="AX528" s="58"/>
      <c r="AY528" s="58"/>
      <c r="AZ528" s="61"/>
      <c r="BA528" s="58"/>
      <c r="BB528" s="58"/>
      <c r="BC528" s="62"/>
      <c r="BD528" s="58"/>
      <c r="BE528" s="58"/>
      <c r="BF528" s="58"/>
      <c r="BG528" s="58"/>
      <c r="BH528" s="58"/>
      <c r="BI528" s="58"/>
      <c r="BJ528" s="58"/>
      <c r="BK528" s="58"/>
      <c r="BL528" s="58"/>
      <c r="BM528" s="58"/>
      <c r="BN528" s="58"/>
      <c r="BO528" s="58"/>
      <c r="BP528" s="58"/>
      <c r="BQ528" s="58"/>
      <c r="BR528" s="58"/>
      <c r="BS528" s="58"/>
      <c r="BT528" s="58"/>
      <c r="BU528" s="58"/>
      <c r="XES528" s="6" t="str">
        <f t="shared" si="10"/>
        <v/>
      </c>
    </row>
    <row r="529" spans="1:73 16373:16373" x14ac:dyDescent="0.2">
      <c r="A529" s="58"/>
      <c r="B529" s="57"/>
      <c r="C529" s="57"/>
      <c r="D529" s="57"/>
      <c r="E529" s="57"/>
      <c r="F529" s="58"/>
      <c r="G529" s="58"/>
      <c r="H529" s="58"/>
      <c r="I529" s="58"/>
      <c r="J529" s="58"/>
      <c r="K529" s="58"/>
      <c r="L529" s="58"/>
      <c r="M529" s="58"/>
      <c r="N529" s="58"/>
      <c r="O529" s="58"/>
      <c r="P529" s="58"/>
      <c r="Q529" s="57"/>
      <c r="R529" s="58"/>
      <c r="S529" s="58"/>
      <c r="T529" s="58"/>
      <c r="U529" s="58"/>
      <c r="V529" s="58"/>
      <c r="W529" s="58"/>
      <c r="X529" s="58"/>
      <c r="Y529" s="58"/>
      <c r="Z529" s="57"/>
      <c r="AA529" s="57"/>
      <c r="AB529" s="58"/>
      <c r="AC529" s="58"/>
      <c r="AD529" s="61"/>
      <c r="AE529" s="58"/>
      <c r="AF529" s="58"/>
      <c r="AG529" s="59"/>
      <c r="AH529" s="58"/>
      <c r="AI529" s="58"/>
      <c r="AJ529" s="58"/>
      <c r="AK529" s="63"/>
      <c r="AL529" s="63"/>
      <c r="AM529" s="63"/>
      <c r="AN529" s="63"/>
      <c r="AO529" s="58"/>
      <c r="AP529" s="58"/>
      <c r="AQ529" s="58"/>
      <c r="AR529" s="58"/>
      <c r="AS529" s="58"/>
      <c r="AT529" s="58"/>
      <c r="AU529" s="58"/>
      <c r="AV529" s="58"/>
      <c r="AW529" s="58"/>
      <c r="AX529" s="58"/>
      <c r="AY529" s="58"/>
      <c r="AZ529" s="61"/>
      <c r="BA529" s="58"/>
      <c r="BB529" s="58"/>
      <c r="BC529" s="62"/>
      <c r="BD529" s="58"/>
      <c r="BE529" s="58"/>
      <c r="BF529" s="58"/>
      <c r="BG529" s="58"/>
      <c r="BH529" s="58"/>
      <c r="BI529" s="58"/>
      <c r="BJ529" s="58"/>
      <c r="BK529" s="58"/>
      <c r="BL529" s="58"/>
      <c r="BM529" s="58"/>
      <c r="BN529" s="58"/>
      <c r="BO529" s="58"/>
      <c r="BP529" s="58"/>
      <c r="BQ529" s="58"/>
      <c r="BR529" s="58"/>
      <c r="BS529" s="58"/>
      <c r="BT529" s="58"/>
      <c r="BU529" s="58"/>
      <c r="XES529" s="6" t="str">
        <f t="shared" si="10"/>
        <v/>
      </c>
    </row>
    <row r="530" spans="1:73 16373:16373" x14ac:dyDescent="0.2">
      <c r="A530" s="58"/>
      <c r="B530" s="57"/>
      <c r="C530" s="57"/>
      <c r="D530" s="57"/>
      <c r="E530" s="57"/>
      <c r="F530" s="58"/>
      <c r="G530" s="58"/>
      <c r="H530" s="58"/>
      <c r="I530" s="58"/>
      <c r="J530" s="58"/>
      <c r="K530" s="58"/>
      <c r="L530" s="58"/>
      <c r="M530" s="58"/>
      <c r="N530" s="58"/>
      <c r="O530" s="58"/>
      <c r="P530" s="58"/>
      <c r="Q530" s="57"/>
      <c r="R530" s="58"/>
      <c r="S530" s="58"/>
      <c r="T530" s="58"/>
      <c r="U530" s="58"/>
      <c r="V530" s="58"/>
      <c r="W530" s="58"/>
      <c r="X530" s="58"/>
      <c r="Y530" s="58"/>
      <c r="Z530" s="57"/>
      <c r="AA530" s="57"/>
      <c r="AB530" s="58"/>
      <c r="AC530" s="58"/>
      <c r="AD530" s="61"/>
      <c r="AE530" s="58"/>
      <c r="AF530" s="58"/>
      <c r="AG530" s="59"/>
      <c r="AH530" s="58"/>
      <c r="AI530" s="58"/>
      <c r="AJ530" s="58"/>
      <c r="AK530" s="63"/>
      <c r="AL530" s="63"/>
      <c r="AM530" s="63"/>
      <c r="AN530" s="63"/>
      <c r="AO530" s="58"/>
      <c r="AP530" s="58"/>
      <c r="AQ530" s="58"/>
      <c r="AR530" s="58"/>
      <c r="AS530" s="58"/>
      <c r="AT530" s="58"/>
      <c r="AU530" s="58"/>
      <c r="AV530" s="58"/>
      <c r="AW530" s="58"/>
      <c r="AX530" s="58"/>
      <c r="AY530" s="58"/>
      <c r="AZ530" s="61"/>
      <c r="BA530" s="58"/>
      <c r="BB530" s="58"/>
      <c r="BC530" s="62"/>
      <c r="BD530" s="58"/>
      <c r="BE530" s="58"/>
      <c r="BF530" s="58"/>
      <c r="BG530" s="58"/>
      <c r="BH530" s="58"/>
      <c r="BI530" s="58"/>
      <c r="BJ530" s="58"/>
      <c r="BK530" s="58"/>
      <c r="BL530" s="58"/>
      <c r="BM530" s="58"/>
      <c r="BN530" s="58"/>
      <c r="BO530" s="58"/>
      <c r="BP530" s="58"/>
      <c r="BQ530" s="58"/>
      <c r="BR530" s="58"/>
      <c r="BS530" s="58"/>
      <c r="BT530" s="58"/>
      <c r="BU530" s="58"/>
      <c r="XES530" s="6" t="str">
        <f t="shared" si="10"/>
        <v/>
      </c>
    </row>
    <row r="531" spans="1:73 16373:16373" x14ac:dyDescent="0.2">
      <c r="A531" s="58"/>
      <c r="B531" s="57"/>
      <c r="C531" s="57"/>
      <c r="D531" s="57"/>
      <c r="E531" s="57"/>
      <c r="F531" s="58"/>
      <c r="G531" s="58"/>
      <c r="H531" s="58"/>
      <c r="I531" s="58"/>
      <c r="J531" s="58"/>
      <c r="K531" s="58"/>
      <c r="L531" s="58"/>
      <c r="M531" s="58"/>
      <c r="N531" s="58"/>
      <c r="O531" s="58"/>
      <c r="P531" s="58"/>
      <c r="Q531" s="57"/>
      <c r="R531" s="58"/>
      <c r="S531" s="58"/>
      <c r="T531" s="58"/>
      <c r="U531" s="58"/>
      <c r="V531" s="58"/>
      <c r="W531" s="58"/>
      <c r="X531" s="58"/>
      <c r="Y531" s="58"/>
      <c r="Z531" s="57"/>
      <c r="AA531" s="57"/>
      <c r="AB531" s="58"/>
      <c r="AC531" s="58"/>
      <c r="AD531" s="61"/>
      <c r="AE531" s="58"/>
      <c r="AF531" s="58"/>
      <c r="AG531" s="59"/>
      <c r="AH531" s="58"/>
      <c r="AI531" s="58"/>
      <c r="AJ531" s="58"/>
      <c r="AK531" s="63"/>
      <c r="AL531" s="63"/>
      <c r="AM531" s="63"/>
      <c r="AN531" s="63"/>
      <c r="AO531" s="58"/>
      <c r="AP531" s="58"/>
      <c r="AQ531" s="58"/>
      <c r="AR531" s="58"/>
      <c r="AS531" s="58"/>
      <c r="AT531" s="58"/>
      <c r="AU531" s="58"/>
      <c r="AV531" s="58"/>
      <c r="AW531" s="58"/>
      <c r="AX531" s="58"/>
      <c r="AY531" s="58"/>
      <c r="AZ531" s="61"/>
      <c r="BA531" s="58"/>
      <c r="BB531" s="58"/>
      <c r="BC531" s="62"/>
      <c r="BD531" s="58"/>
      <c r="BE531" s="58"/>
      <c r="BF531" s="58"/>
      <c r="BG531" s="58"/>
      <c r="BH531" s="58"/>
      <c r="BI531" s="58"/>
      <c r="BJ531" s="58"/>
      <c r="BK531" s="58"/>
      <c r="BL531" s="58"/>
      <c r="BM531" s="58"/>
      <c r="BN531" s="58"/>
      <c r="BO531" s="58"/>
      <c r="BP531" s="58"/>
      <c r="BQ531" s="58"/>
      <c r="BR531" s="58"/>
      <c r="BS531" s="58"/>
      <c r="BT531" s="58"/>
      <c r="BU531" s="58"/>
      <c r="XES531" s="6" t="str">
        <f t="shared" si="10"/>
        <v/>
      </c>
    </row>
    <row r="532" spans="1:73 16373:16373" x14ac:dyDescent="0.2">
      <c r="A532" s="58"/>
      <c r="B532" s="57"/>
      <c r="C532" s="57"/>
      <c r="D532" s="57"/>
      <c r="E532" s="57"/>
      <c r="F532" s="58"/>
      <c r="G532" s="58"/>
      <c r="H532" s="58"/>
      <c r="I532" s="58"/>
      <c r="J532" s="58"/>
      <c r="K532" s="58"/>
      <c r="L532" s="58"/>
      <c r="M532" s="58"/>
      <c r="N532" s="58"/>
      <c r="O532" s="58"/>
      <c r="P532" s="58"/>
      <c r="Q532" s="57"/>
      <c r="R532" s="58"/>
      <c r="S532" s="58"/>
      <c r="T532" s="58"/>
      <c r="U532" s="58"/>
      <c r="V532" s="58"/>
      <c r="W532" s="58"/>
      <c r="X532" s="58"/>
      <c r="Y532" s="58"/>
      <c r="Z532" s="57"/>
      <c r="AA532" s="57"/>
      <c r="AB532" s="58"/>
      <c r="AC532" s="58"/>
      <c r="AD532" s="61"/>
      <c r="AE532" s="58"/>
      <c r="AF532" s="58"/>
      <c r="AG532" s="59"/>
      <c r="AH532" s="58"/>
      <c r="AI532" s="58"/>
      <c r="AJ532" s="58"/>
      <c r="AK532" s="63"/>
      <c r="AL532" s="63"/>
      <c r="AM532" s="63"/>
      <c r="AN532" s="63"/>
      <c r="AO532" s="58"/>
      <c r="AP532" s="58"/>
      <c r="AQ532" s="58"/>
      <c r="AR532" s="58"/>
      <c r="AS532" s="58"/>
      <c r="AT532" s="58"/>
      <c r="AU532" s="58"/>
      <c r="AV532" s="58"/>
      <c r="AW532" s="58"/>
      <c r="AX532" s="58"/>
      <c r="AY532" s="58"/>
      <c r="AZ532" s="61"/>
      <c r="BA532" s="58"/>
      <c r="BB532" s="58"/>
      <c r="BC532" s="62"/>
      <c r="BD532" s="58"/>
      <c r="BE532" s="58"/>
      <c r="BF532" s="58"/>
      <c r="BG532" s="58"/>
      <c r="BH532" s="58"/>
      <c r="BI532" s="58"/>
      <c r="BJ532" s="58"/>
      <c r="BK532" s="58"/>
      <c r="BL532" s="58"/>
      <c r="BM532" s="58"/>
      <c r="BN532" s="58"/>
      <c r="BO532" s="58"/>
      <c r="BP532" s="58"/>
      <c r="BQ532" s="58"/>
      <c r="BR532" s="58"/>
      <c r="BS532" s="58"/>
      <c r="BT532" s="58"/>
      <c r="BU532" s="58"/>
      <c r="XES532" s="6" t="str">
        <f t="shared" si="10"/>
        <v/>
      </c>
    </row>
    <row r="533" spans="1:73 16373:16373" x14ac:dyDescent="0.2">
      <c r="A533" s="58"/>
      <c r="B533" s="57"/>
      <c r="C533" s="57"/>
      <c r="D533" s="57"/>
      <c r="E533" s="57"/>
      <c r="F533" s="58"/>
      <c r="G533" s="58"/>
      <c r="H533" s="58"/>
      <c r="I533" s="58"/>
      <c r="J533" s="58"/>
      <c r="K533" s="58"/>
      <c r="L533" s="58"/>
      <c r="M533" s="58"/>
      <c r="N533" s="58"/>
      <c r="O533" s="58"/>
      <c r="P533" s="58"/>
      <c r="Q533" s="57"/>
      <c r="R533" s="58"/>
      <c r="S533" s="58"/>
      <c r="T533" s="58"/>
      <c r="U533" s="58"/>
      <c r="V533" s="58"/>
      <c r="W533" s="58"/>
      <c r="X533" s="58"/>
      <c r="Y533" s="58"/>
      <c r="Z533" s="57"/>
      <c r="AA533" s="57"/>
      <c r="AB533" s="58"/>
      <c r="AC533" s="58"/>
      <c r="AD533" s="61"/>
      <c r="AE533" s="58"/>
      <c r="AF533" s="58"/>
      <c r="AG533" s="59"/>
      <c r="AH533" s="58"/>
      <c r="AI533" s="58"/>
      <c r="AJ533" s="58"/>
      <c r="AK533" s="63"/>
      <c r="AL533" s="63"/>
      <c r="AM533" s="63"/>
      <c r="AN533" s="63"/>
      <c r="AO533" s="58"/>
      <c r="AP533" s="58"/>
      <c r="AQ533" s="58"/>
      <c r="AR533" s="58"/>
      <c r="AS533" s="58"/>
      <c r="AT533" s="58"/>
      <c r="AU533" s="58"/>
      <c r="AV533" s="58"/>
      <c r="AW533" s="58"/>
      <c r="AX533" s="58"/>
      <c r="AY533" s="58"/>
      <c r="AZ533" s="61"/>
      <c r="BA533" s="58"/>
      <c r="BB533" s="58"/>
      <c r="BC533" s="62"/>
      <c r="BD533" s="58"/>
      <c r="BE533" s="58"/>
      <c r="BF533" s="58"/>
      <c r="BG533" s="58"/>
      <c r="BH533" s="58"/>
      <c r="BI533" s="58"/>
      <c r="BJ533" s="58"/>
      <c r="BK533" s="58"/>
      <c r="BL533" s="58"/>
      <c r="BM533" s="58"/>
      <c r="BN533" s="58"/>
      <c r="BO533" s="58"/>
      <c r="BP533" s="58"/>
      <c r="BQ533" s="58"/>
      <c r="BR533" s="58"/>
      <c r="BS533" s="58"/>
      <c r="BT533" s="58"/>
      <c r="BU533" s="58"/>
      <c r="XES533" s="6" t="str">
        <f t="shared" si="10"/>
        <v/>
      </c>
    </row>
    <row r="534" spans="1:73 16373:16373" x14ac:dyDescent="0.2">
      <c r="A534" s="58"/>
      <c r="B534" s="57"/>
      <c r="C534" s="57"/>
      <c r="D534" s="57"/>
      <c r="E534" s="57"/>
      <c r="F534" s="58"/>
      <c r="G534" s="58"/>
      <c r="H534" s="58"/>
      <c r="I534" s="58"/>
      <c r="J534" s="58"/>
      <c r="K534" s="58"/>
      <c r="L534" s="58"/>
      <c r="M534" s="58"/>
      <c r="N534" s="58"/>
      <c r="O534" s="58"/>
      <c r="P534" s="58"/>
      <c r="Q534" s="57"/>
      <c r="R534" s="58"/>
      <c r="S534" s="58"/>
      <c r="T534" s="58"/>
      <c r="U534" s="58"/>
      <c r="V534" s="58"/>
      <c r="W534" s="58"/>
      <c r="X534" s="58"/>
      <c r="Y534" s="58"/>
      <c r="Z534" s="57"/>
      <c r="AA534" s="57"/>
      <c r="AB534" s="58"/>
      <c r="AC534" s="58"/>
      <c r="AD534" s="61"/>
      <c r="AE534" s="58"/>
      <c r="AF534" s="58"/>
      <c r="AG534" s="59"/>
      <c r="AH534" s="58"/>
      <c r="AI534" s="58"/>
      <c r="AJ534" s="58"/>
      <c r="AK534" s="63"/>
      <c r="AL534" s="63"/>
      <c r="AM534" s="63"/>
      <c r="AN534" s="63"/>
      <c r="AO534" s="58"/>
      <c r="AP534" s="58"/>
      <c r="AQ534" s="58"/>
      <c r="AR534" s="58"/>
      <c r="AS534" s="58"/>
      <c r="AT534" s="58"/>
      <c r="AU534" s="58"/>
      <c r="AV534" s="58"/>
      <c r="AW534" s="58"/>
      <c r="AX534" s="58"/>
      <c r="AY534" s="58"/>
      <c r="AZ534" s="61"/>
      <c r="BA534" s="58"/>
      <c r="BB534" s="58"/>
      <c r="BC534" s="62"/>
      <c r="BD534" s="58"/>
      <c r="BE534" s="58"/>
      <c r="BF534" s="58"/>
      <c r="BG534" s="58"/>
      <c r="BH534" s="58"/>
      <c r="BI534" s="58"/>
      <c r="BJ534" s="58"/>
      <c r="BK534" s="58"/>
      <c r="BL534" s="58"/>
      <c r="BM534" s="58"/>
      <c r="BN534" s="58"/>
      <c r="BO534" s="58"/>
      <c r="BP534" s="58"/>
      <c r="BQ534" s="58"/>
      <c r="BR534" s="58"/>
      <c r="BS534" s="58"/>
      <c r="BT534" s="58"/>
      <c r="BU534" s="58"/>
      <c r="XES534" s="6" t="str">
        <f t="shared" si="10"/>
        <v/>
      </c>
    </row>
    <row r="535" spans="1:73 16373:16373" x14ac:dyDescent="0.2">
      <c r="A535" s="58"/>
      <c r="B535" s="57"/>
      <c r="C535" s="57"/>
      <c r="D535" s="57"/>
      <c r="E535" s="57"/>
      <c r="F535" s="58"/>
      <c r="G535" s="58"/>
      <c r="H535" s="58"/>
      <c r="I535" s="58"/>
      <c r="J535" s="58"/>
      <c r="K535" s="58"/>
      <c r="L535" s="58"/>
      <c r="M535" s="58"/>
      <c r="N535" s="58"/>
      <c r="O535" s="58"/>
      <c r="P535" s="58"/>
      <c r="Q535" s="57"/>
      <c r="R535" s="58"/>
      <c r="S535" s="58"/>
      <c r="T535" s="58"/>
      <c r="U535" s="58"/>
      <c r="V535" s="58"/>
      <c r="W535" s="58"/>
      <c r="X535" s="58"/>
      <c r="Y535" s="58"/>
      <c r="Z535" s="57"/>
      <c r="AA535" s="57"/>
      <c r="AB535" s="58"/>
      <c r="AC535" s="58"/>
      <c r="AD535" s="61"/>
      <c r="AE535" s="58"/>
      <c r="AF535" s="58"/>
      <c r="AG535" s="59"/>
      <c r="AH535" s="58"/>
      <c r="AI535" s="58"/>
      <c r="AJ535" s="58"/>
      <c r="AK535" s="63"/>
      <c r="AL535" s="63"/>
      <c r="AM535" s="63"/>
      <c r="AN535" s="63"/>
      <c r="AO535" s="58"/>
      <c r="AP535" s="58"/>
      <c r="AQ535" s="58"/>
      <c r="AR535" s="58"/>
      <c r="AS535" s="58"/>
      <c r="AT535" s="58"/>
      <c r="AU535" s="58"/>
      <c r="AV535" s="58"/>
      <c r="AW535" s="58"/>
      <c r="AX535" s="58"/>
      <c r="AY535" s="58"/>
      <c r="AZ535" s="61"/>
      <c r="BA535" s="58"/>
      <c r="BB535" s="58"/>
      <c r="BC535" s="62"/>
      <c r="BD535" s="58"/>
      <c r="BE535" s="58"/>
      <c r="BF535" s="58"/>
      <c r="BG535" s="58"/>
      <c r="BH535" s="58"/>
      <c r="BI535" s="58"/>
      <c r="BJ535" s="58"/>
      <c r="BK535" s="58"/>
      <c r="BL535" s="58"/>
      <c r="BM535" s="58"/>
      <c r="BN535" s="58"/>
      <c r="BO535" s="58"/>
      <c r="BP535" s="58"/>
      <c r="BQ535" s="58"/>
      <c r="BR535" s="58"/>
      <c r="BS535" s="58"/>
      <c r="BT535" s="58"/>
      <c r="BU535" s="58"/>
      <c r="XES535" s="6" t="str">
        <f t="shared" si="10"/>
        <v/>
      </c>
    </row>
    <row r="536" spans="1:73 16373:16373" x14ac:dyDescent="0.2">
      <c r="A536" s="58"/>
      <c r="B536" s="57"/>
      <c r="C536" s="57"/>
      <c r="D536" s="57"/>
      <c r="E536" s="57"/>
      <c r="F536" s="58"/>
      <c r="G536" s="58"/>
      <c r="H536" s="58"/>
      <c r="I536" s="58"/>
      <c r="J536" s="58"/>
      <c r="K536" s="58"/>
      <c r="L536" s="58"/>
      <c r="M536" s="58"/>
      <c r="N536" s="58"/>
      <c r="O536" s="58"/>
      <c r="P536" s="58"/>
      <c r="Q536" s="57"/>
      <c r="R536" s="58"/>
      <c r="S536" s="58"/>
      <c r="T536" s="58"/>
      <c r="U536" s="58"/>
      <c r="V536" s="58"/>
      <c r="W536" s="58"/>
      <c r="X536" s="58"/>
      <c r="Y536" s="58"/>
      <c r="Z536" s="57"/>
      <c r="AA536" s="57"/>
      <c r="AB536" s="58"/>
      <c r="AC536" s="58"/>
      <c r="AD536" s="61"/>
      <c r="AE536" s="58"/>
      <c r="AF536" s="58"/>
      <c r="AG536" s="59"/>
      <c r="AH536" s="58"/>
      <c r="AI536" s="58"/>
      <c r="AJ536" s="58"/>
      <c r="AK536" s="63"/>
      <c r="AL536" s="63"/>
      <c r="AM536" s="63"/>
      <c r="AN536" s="63"/>
      <c r="AO536" s="58"/>
      <c r="AP536" s="58"/>
      <c r="AQ536" s="58"/>
      <c r="AR536" s="58"/>
      <c r="AS536" s="58"/>
      <c r="AT536" s="58"/>
      <c r="AU536" s="58"/>
      <c r="AV536" s="58"/>
      <c r="AW536" s="58"/>
      <c r="AX536" s="58"/>
      <c r="AY536" s="58"/>
      <c r="AZ536" s="61"/>
      <c r="BA536" s="58"/>
      <c r="BB536" s="58"/>
      <c r="BC536" s="62"/>
      <c r="BD536" s="58"/>
      <c r="BE536" s="58"/>
      <c r="BF536" s="58"/>
      <c r="BG536" s="58"/>
      <c r="BH536" s="58"/>
      <c r="BI536" s="58"/>
      <c r="BJ536" s="58"/>
      <c r="BK536" s="58"/>
      <c r="BL536" s="58"/>
      <c r="BM536" s="58"/>
      <c r="BN536" s="58"/>
      <c r="BO536" s="58"/>
      <c r="BP536" s="58"/>
      <c r="BQ536" s="58"/>
      <c r="BR536" s="58"/>
      <c r="BS536" s="58"/>
      <c r="BT536" s="58"/>
      <c r="BU536" s="58"/>
      <c r="XES536" s="6" t="str">
        <f t="shared" si="10"/>
        <v/>
      </c>
    </row>
    <row r="537" spans="1:73 16373:16373" x14ac:dyDescent="0.2">
      <c r="A537" s="58"/>
      <c r="B537" s="57"/>
      <c r="C537" s="57"/>
      <c r="D537" s="57"/>
      <c r="E537" s="57"/>
      <c r="F537" s="58"/>
      <c r="G537" s="58"/>
      <c r="H537" s="58"/>
      <c r="I537" s="58"/>
      <c r="J537" s="58"/>
      <c r="K537" s="58"/>
      <c r="L537" s="58"/>
      <c r="M537" s="58"/>
      <c r="N537" s="58"/>
      <c r="O537" s="58"/>
      <c r="P537" s="58"/>
      <c r="Q537" s="57"/>
      <c r="R537" s="58"/>
      <c r="S537" s="58"/>
      <c r="T537" s="58"/>
      <c r="U537" s="58"/>
      <c r="V537" s="58"/>
      <c r="W537" s="58"/>
      <c r="X537" s="58"/>
      <c r="Y537" s="58"/>
      <c r="Z537" s="57"/>
      <c r="AA537" s="57"/>
      <c r="AB537" s="58"/>
      <c r="AC537" s="58"/>
      <c r="AD537" s="61"/>
      <c r="AE537" s="58"/>
      <c r="AF537" s="58"/>
      <c r="AG537" s="59"/>
      <c r="AH537" s="58"/>
      <c r="AI537" s="58"/>
      <c r="AJ537" s="58"/>
      <c r="AK537" s="63"/>
      <c r="AL537" s="63"/>
      <c r="AM537" s="63"/>
      <c r="AN537" s="63"/>
      <c r="AO537" s="58"/>
      <c r="AP537" s="58"/>
      <c r="AQ537" s="58"/>
      <c r="AR537" s="58"/>
      <c r="AS537" s="58"/>
      <c r="AT537" s="58"/>
      <c r="AU537" s="58"/>
      <c r="AV537" s="58"/>
      <c r="AW537" s="58"/>
      <c r="AX537" s="58"/>
      <c r="AY537" s="58"/>
      <c r="AZ537" s="61"/>
      <c r="BA537" s="58"/>
      <c r="BB537" s="58"/>
      <c r="BC537" s="62"/>
      <c r="BD537" s="58"/>
      <c r="BE537" s="58"/>
      <c r="BF537" s="58"/>
      <c r="BG537" s="58"/>
      <c r="BH537" s="58"/>
      <c r="BI537" s="58"/>
      <c r="BJ537" s="58"/>
      <c r="BK537" s="58"/>
      <c r="BL537" s="58"/>
      <c r="BM537" s="58"/>
      <c r="BN537" s="58"/>
      <c r="BO537" s="58"/>
      <c r="BP537" s="58"/>
      <c r="BQ537" s="58"/>
      <c r="BR537" s="58"/>
      <c r="BS537" s="58"/>
      <c r="BT537" s="58"/>
      <c r="BU537" s="58"/>
      <c r="XES537" s="6" t="str">
        <f t="shared" si="10"/>
        <v/>
      </c>
    </row>
    <row r="538" spans="1:73 16373:16373" x14ac:dyDescent="0.2">
      <c r="A538" s="58"/>
      <c r="B538" s="57"/>
      <c r="C538" s="57"/>
      <c r="D538" s="57"/>
      <c r="E538" s="57"/>
      <c r="F538" s="58"/>
      <c r="G538" s="58"/>
      <c r="H538" s="58"/>
      <c r="I538" s="58"/>
      <c r="J538" s="58"/>
      <c r="K538" s="58"/>
      <c r="L538" s="58"/>
      <c r="M538" s="58"/>
      <c r="N538" s="58"/>
      <c r="O538" s="58"/>
      <c r="P538" s="58"/>
      <c r="Q538" s="57"/>
      <c r="R538" s="58"/>
      <c r="S538" s="58"/>
      <c r="T538" s="58"/>
      <c r="U538" s="58"/>
      <c r="V538" s="58"/>
      <c r="W538" s="58"/>
      <c r="X538" s="58"/>
      <c r="Y538" s="58"/>
      <c r="Z538" s="57"/>
      <c r="AA538" s="57"/>
      <c r="AB538" s="58"/>
      <c r="AC538" s="58"/>
      <c r="AD538" s="61"/>
      <c r="AE538" s="58"/>
      <c r="AF538" s="58"/>
      <c r="AG538" s="59"/>
      <c r="AH538" s="58"/>
      <c r="AI538" s="58"/>
      <c r="AJ538" s="58"/>
      <c r="AK538" s="63"/>
      <c r="AL538" s="63"/>
      <c r="AM538" s="63"/>
      <c r="AN538" s="63"/>
      <c r="AO538" s="58"/>
      <c r="AP538" s="58"/>
      <c r="AQ538" s="58"/>
      <c r="AR538" s="58"/>
      <c r="AS538" s="58"/>
      <c r="AT538" s="58"/>
      <c r="AU538" s="58"/>
      <c r="AV538" s="58"/>
      <c r="AW538" s="58"/>
      <c r="AX538" s="58"/>
      <c r="AY538" s="58"/>
      <c r="AZ538" s="61"/>
      <c r="BA538" s="58"/>
      <c r="BB538" s="58"/>
      <c r="BC538" s="62"/>
      <c r="BD538" s="58"/>
      <c r="BE538" s="58"/>
      <c r="BF538" s="58"/>
      <c r="BG538" s="58"/>
      <c r="BH538" s="58"/>
      <c r="BI538" s="58"/>
      <c r="BJ538" s="58"/>
      <c r="BK538" s="58"/>
      <c r="BL538" s="58"/>
      <c r="BM538" s="58"/>
      <c r="BN538" s="58"/>
      <c r="BO538" s="58"/>
      <c r="BP538" s="58"/>
      <c r="BQ538" s="58"/>
      <c r="BR538" s="58"/>
      <c r="BS538" s="58"/>
      <c r="BT538" s="58"/>
      <c r="BU538" s="58"/>
      <c r="XES538" s="6" t="str">
        <f t="shared" si="10"/>
        <v/>
      </c>
    </row>
    <row r="539" spans="1:73 16373:16373" x14ac:dyDescent="0.2">
      <c r="A539" s="58"/>
      <c r="B539" s="57"/>
      <c r="C539" s="57"/>
      <c r="D539" s="57"/>
      <c r="E539" s="57"/>
      <c r="F539" s="58"/>
      <c r="G539" s="58"/>
      <c r="H539" s="58"/>
      <c r="I539" s="58"/>
      <c r="J539" s="58"/>
      <c r="K539" s="58"/>
      <c r="L539" s="58"/>
      <c r="M539" s="58"/>
      <c r="N539" s="58"/>
      <c r="O539" s="58"/>
      <c r="P539" s="58"/>
      <c r="Q539" s="57"/>
      <c r="R539" s="58"/>
      <c r="S539" s="58"/>
      <c r="T539" s="58"/>
      <c r="U539" s="58"/>
      <c r="V539" s="58"/>
      <c r="W539" s="58"/>
      <c r="X539" s="58"/>
      <c r="Y539" s="58"/>
      <c r="Z539" s="57"/>
      <c r="AA539" s="57"/>
      <c r="AB539" s="58"/>
      <c r="AC539" s="58"/>
      <c r="AD539" s="61"/>
      <c r="AE539" s="58"/>
      <c r="AF539" s="58"/>
      <c r="AG539" s="59"/>
      <c r="AH539" s="58"/>
      <c r="AI539" s="58"/>
      <c r="AJ539" s="58"/>
      <c r="AK539" s="63"/>
      <c r="AL539" s="63"/>
      <c r="AM539" s="63"/>
      <c r="AN539" s="63"/>
      <c r="AO539" s="58"/>
      <c r="AP539" s="58"/>
      <c r="AQ539" s="58"/>
      <c r="AR539" s="58"/>
      <c r="AS539" s="58"/>
      <c r="AT539" s="58"/>
      <c r="AU539" s="58"/>
      <c r="AV539" s="58"/>
      <c r="AW539" s="58"/>
      <c r="AX539" s="58"/>
      <c r="AY539" s="58"/>
      <c r="AZ539" s="61"/>
      <c r="BA539" s="58"/>
      <c r="BB539" s="58"/>
      <c r="BC539" s="62"/>
      <c r="BD539" s="58"/>
      <c r="BE539" s="58"/>
      <c r="BF539" s="58"/>
      <c r="BG539" s="58"/>
      <c r="BH539" s="58"/>
      <c r="BI539" s="58"/>
      <c r="BJ539" s="58"/>
      <c r="BK539" s="58"/>
      <c r="BL539" s="58"/>
      <c r="BM539" s="58"/>
      <c r="BN539" s="58"/>
      <c r="BO539" s="58"/>
      <c r="BP539" s="58"/>
      <c r="BQ539" s="58"/>
      <c r="BR539" s="58"/>
      <c r="BS539" s="58"/>
      <c r="BT539" s="58"/>
      <c r="BU539" s="58"/>
      <c r="XES539" s="6" t="str">
        <f t="shared" si="10"/>
        <v/>
      </c>
    </row>
    <row r="540" spans="1:73 16373:16373" x14ac:dyDescent="0.2">
      <c r="A540" s="58"/>
      <c r="B540" s="57"/>
      <c r="C540" s="57"/>
      <c r="D540" s="57"/>
      <c r="E540" s="57"/>
      <c r="F540" s="58"/>
      <c r="G540" s="58"/>
      <c r="H540" s="58"/>
      <c r="I540" s="58"/>
      <c r="J540" s="58"/>
      <c r="K540" s="58"/>
      <c r="L540" s="58"/>
      <c r="M540" s="58"/>
      <c r="N540" s="58"/>
      <c r="O540" s="58"/>
      <c r="P540" s="58"/>
      <c r="Q540" s="57"/>
      <c r="R540" s="58"/>
      <c r="S540" s="58"/>
      <c r="T540" s="58"/>
      <c r="U540" s="58"/>
      <c r="V540" s="58"/>
      <c r="W540" s="58"/>
      <c r="X540" s="58"/>
      <c r="Y540" s="58"/>
      <c r="Z540" s="57"/>
      <c r="AA540" s="57"/>
      <c r="AB540" s="58"/>
      <c r="AC540" s="58"/>
      <c r="AD540" s="61"/>
      <c r="AE540" s="58"/>
      <c r="AF540" s="58"/>
      <c r="AG540" s="59"/>
      <c r="AH540" s="58"/>
      <c r="AI540" s="58"/>
      <c r="AJ540" s="58"/>
      <c r="AK540" s="63"/>
      <c r="AL540" s="63"/>
      <c r="AM540" s="63"/>
      <c r="AN540" s="63"/>
      <c r="AO540" s="58"/>
      <c r="AP540" s="58"/>
      <c r="AQ540" s="58"/>
      <c r="AR540" s="58"/>
      <c r="AS540" s="58"/>
      <c r="AT540" s="58"/>
      <c r="AU540" s="58"/>
      <c r="AV540" s="58"/>
      <c r="AW540" s="58"/>
      <c r="AX540" s="58"/>
      <c r="AY540" s="58"/>
      <c r="AZ540" s="61"/>
      <c r="BA540" s="58"/>
      <c r="BB540" s="58"/>
      <c r="BC540" s="62"/>
      <c r="BD540" s="58"/>
      <c r="BE540" s="58"/>
      <c r="BF540" s="58"/>
      <c r="BG540" s="58"/>
      <c r="BH540" s="58"/>
      <c r="BI540" s="58"/>
      <c r="BJ540" s="58"/>
      <c r="BK540" s="58"/>
      <c r="BL540" s="58"/>
      <c r="BM540" s="58"/>
      <c r="BN540" s="58"/>
      <c r="BO540" s="58"/>
      <c r="BP540" s="58"/>
      <c r="BQ540" s="58"/>
      <c r="BR540" s="58"/>
      <c r="BS540" s="58"/>
      <c r="BT540" s="58"/>
      <c r="BU540" s="58"/>
      <c r="XES540" s="6" t="str">
        <f t="shared" si="10"/>
        <v/>
      </c>
    </row>
    <row r="541" spans="1:73 16373:16373" x14ac:dyDescent="0.2">
      <c r="A541" s="58"/>
      <c r="B541" s="57"/>
      <c r="C541" s="57"/>
      <c r="D541" s="57"/>
      <c r="E541" s="57"/>
      <c r="F541" s="58"/>
      <c r="G541" s="58"/>
      <c r="H541" s="58"/>
      <c r="I541" s="58"/>
      <c r="J541" s="58"/>
      <c r="K541" s="58"/>
      <c r="L541" s="58"/>
      <c r="M541" s="58"/>
      <c r="N541" s="58"/>
      <c r="O541" s="58"/>
      <c r="P541" s="58"/>
      <c r="Q541" s="57"/>
      <c r="R541" s="58"/>
      <c r="S541" s="58"/>
      <c r="T541" s="58"/>
      <c r="U541" s="58"/>
      <c r="V541" s="58"/>
      <c r="W541" s="58"/>
      <c r="X541" s="58"/>
      <c r="Y541" s="58"/>
      <c r="Z541" s="57"/>
      <c r="AA541" s="57"/>
      <c r="AB541" s="58"/>
      <c r="AC541" s="58"/>
      <c r="AD541" s="61"/>
      <c r="AE541" s="58"/>
      <c r="AF541" s="58"/>
      <c r="AG541" s="59"/>
      <c r="AH541" s="58"/>
      <c r="AI541" s="58"/>
      <c r="AJ541" s="58"/>
      <c r="AK541" s="63"/>
      <c r="AL541" s="63"/>
      <c r="AM541" s="63"/>
      <c r="AN541" s="63"/>
      <c r="AO541" s="58"/>
      <c r="AP541" s="58"/>
      <c r="AQ541" s="58"/>
      <c r="AR541" s="58"/>
      <c r="AS541" s="58"/>
      <c r="AT541" s="58"/>
      <c r="AU541" s="58"/>
      <c r="AV541" s="58"/>
      <c r="AW541" s="58"/>
      <c r="AX541" s="58"/>
      <c r="AY541" s="58"/>
      <c r="AZ541" s="61"/>
      <c r="BA541" s="58"/>
      <c r="BB541" s="58"/>
      <c r="BC541" s="62"/>
      <c r="BD541" s="58"/>
      <c r="BE541" s="58"/>
      <c r="BF541" s="58"/>
      <c r="BG541" s="58"/>
      <c r="BH541" s="58"/>
      <c r="BI541" s="58"/>
      <c r="BJ541" s="58"/>
      <c r="BK541" s="58"/>
      <c r="BL541" s="58"/>
      <c r="BM541" s="58"/>
      <c r="BN541" s="58"/>
      <c r="BO541" s="58"/>
      <c r="BP541" s="58"/>
      <c r="BQ541" s="58"/>
      <c r="BR541" s="58"/>
      <c r="BS541" s="58"/>
      <c r="BT541" s="58"/>
      <c r="BU541" s="58"/>
      <c r="XES541" s="6" t="str">
        <f t="shared" si="10"/>
        <v/>
      </c>
    </row>
    <row r="542" spans="1:73 16373:16373" x14ac:dyDescent="0.2">
      <c r="A542" s="58"/>
      <c r="B542" s="57"/>
      <c r="C542" s="57"/>
      <c r="D542" s="57"/>
      <c r="E542" s="57"/>
      <c r="F542" s="58"/>
      <c r="G542" s="58"/>
      <c r="H542" s="58"/>
      <c r="I542" s="58"/>
      <c r="J542" s="58"/>
      <c r="K542" s="58"/>
      <c r="L542" s="58"/>
      <c r="M542" s="58"/>
      <c r="N542" s="58"/>
      <c r="O542" s="58"/>
      <c r="P542" s="58"/>
      <c r="Q542" s="57"/>
      <c r="R542" s="58"/>
      <c r="S542" s="58"/>
      <c r="T542" s="58"/>
      <c r="U542" s="58"/>
      <c r="V542" s="58"/>
      <c r="W542" s="58"/>
      <c r="X542" s="58"/>
      <c r="Y542" s="58"/>
      <c r="Z542" s="57"/>
      <c r="AA542" s="57"/>
      <c r="AB542" s="58"/>
      <c r="AC542" s="58"/>
      <c r="AD542" s="61"/>
      <c r="AE542" s="58"/>
      <c r="AF542" s="58"/>
      <c r="AG542" s="59"/>
      <c r="AH542" s="58"/>
      <c r="AI542" s="58"/>
      <c r="AJ542" s="58"/>
      <c r="AK542" s="63"/>
      <c r="AL542" s="63"/>
      <c r="AM542" s="63"/>
      <c r="AN542" s="63"/>
      <c r="AO542" s="58"/>
      <c r="AP542" s="58"/>
      <c r="AQ542" s="58"/>
      <c r="AR542" s="58"/>
      <c r="AS542" s="58"/>
      <c r="AT542" s="58"/>
      <c r="AU542" s="58"/>
      <c r="AV542" s="58"/>
      <c r="AW542" s="58"/>
      <c r="AX542" s="58"/>
      <c r="AY542" s="58"/>
      <c r="AZ542" s="61"/>
      <c r="BA542" s="58"/>
      <c r="BB542" s="58"/>
      <c r="BC542" s="62"/>
      <c r="BD542" s="58"/>
      <c r="BE542" s="58"/>
      <c r="BF542" s="58"/>
      <c r="BG542" s="58"/>
      <c r="BH542" s="58"/>
      <c r="BI542" s="58"/>
      <c r="BJ542" s="58"/>
      <c r="BK542" s="58"/>
      <c r="BL542" s="58"/>
      <c r="BM542" s="58"/>
      <c r="BN542" s="58"/>
      <c r="BO542" s="58"/>
      <c r="BP542" s="58"/>
      <c r="BQ542" s="58"/>
      <c r="BR542" s="58"/>
      <c r="BS542" s="58"/>
      <c r="BT542" s="58"/>
      <c r="BU542" s="58"/>
      <c r="XES542" s="6" t="str">
        <f t="shared" si="10"/>
        <v/>
      </c>
    </row>
    <row r="543" spans="1:73 16373:16373" x14ac:dyDescent="0.2">
      <c r="A543" s="58"/>
      <c r="B543" s="57"/>
      <c r="C543" s="57"/>
      <c r="D543" s="57"/>
      <c r="E543" s="57"/>
      <c r="F543" s="58"/>
      <c r="G543" s="58"/>
      <c r="H543" s="58"/>
      <c r="I543" s="58"/>
      <c r="J543" s="58"/>
      <c r="K543" s="58"/>
      <c r="L543" s="58"/>
      <c r="M543" s="58"/>
      <c r="N543" s="58"/>
      <c r="O543" s="58"/>
      <c r="P543" s="58"/>
      <c r="Q543" s="57"/>
      <c r="R543" s="58"/>
      <c r="S543" s="58"/>
      <c r="T543" s="58"/>
      <c r="U543" s="58"/>
      <c r="V543" s="58"/>
      <c r="W543" s="58"/>
      <c r="X543" s="58"/>
      <c r="Y543" s="58"/>
      <c r="Z543" s="57"/>
      <c r="AA543" s="57"/>
      <c r="AB543" s="58"/>
      <c r="AC543" s="58"/>
      <c r="AD543" s="61"/>
      <c r="AE543" s="58"/>
      <c r="AF543" s="58"/>
      <c r="AG543" s="59"/>
      <c r="AH543" s="58"/>
      <c r="AI543" s="58"/>
      <c r="AJ543" s="58"/>
      <c r="AK543" s="63"/>
      <c r="AL543" s="63"/>
      <c r="AM543" s="63"/>
      <c r="AN543" s="63"/>
      <c r="AO543" s="58"/>
      <c r="AP543" s="58"/>
      <c r="AQ543" s="58"/>
      <c r="AR543" s="58"/>
      <c r="AS543" s="58"/>
      <c r="AT543" s="58"/>
      <c r="AU543" s="58"/>
      <c r="AV543" s="58"/>
      <c r="AW543" s="58"/>
      <c r="AX543" s="58"/>
      <c r="AY543" s="58"/>
      <c r="AZ543" s="61"/>
      <c r="BA543" s="58"/>
      <c r="BB543" s="58"/>
      <c r="BC543" s="62"/>
      <c r="BD543" s="58"/>
      <c r="BE543" s="58"/>
      <c r="BF543" s="58"/>
      <c r="BG543" s="58"/>
      <c r="BH543" s="58"/>
      <c r="BI543" s="58"/>
      <c r="BJ543" s="58"/>
      <c r="BK543" s="58"/>
      <c r="BL543" s="58"/>
      <c r="BM543" s="58"/>
      <c r="BN543" s="58"/>
      <c r="BO543" s="58"/>
      <c r="BP543" s="58"/>
      <c r="BQ543" s="58"/>
      <c r="BR543" s="58"/>
      <c r="BS543" s="58"/>
      <c r="BT543" s="58"/>
      <c r="BU543" s="58"/>
      <c r="XES543" s="6" t="str">
        <f t="shared" si="10"/>
        <v/>
      </c>
    </row>
    <row r="544" spans="1:73 16373:16373" x14ac:dyDescent="0.2">
      <c r="A544" s="58"/>
      <c r="B544" s="57"/>
      <c r="C544" s="57"/>
      <c r="D544" s="57"/>
      <c r="E544" s="57"/>
      <c r="F544" s="58"/>
      <c r="G544" s="58"/>
      <c r="H544" s="58"/>
      <c r="I544" s="58"/>
      <c r="J544" s="58"/>
      <c r="K544" s="58"/>
      <c r="L544" s="58"/>
      <c r="M544" s="58"/>
      <c r="N544" s="58"/>
      <c r="O544" s="58"/>
      <c r="P544" s="58"/>
      <c r="Q544" s="57"/>
      <c r="R544" s="58"/>
      <c r="S544" s="58"/>
      <c r="T544" s="58"/>
      <c r="U544" s="58"/>
      <c r="V544" s="58"/>
      <c r="W544" s="58"/>
      <c r="X544" s="58"/>
      <c r="Y544" s="58"/>
      <c r="Z544" s="57"/>
      <c r="AA544" s="57"/>
      <c r="AB544" s="58"/>
      <c r="AC544" s="58"/>
      <c r="AD544" s="61"/>
      <c r="AE544" s="58"/>
      <c r="AF544" s="58"/>
      <c r="AG544" s="59"/>
      <c r="AH544" s="58"/>
      <c r="AI544" s="58"/>
      <c r="AJ544" s="58"/>
      <c r="AK544" s="63"/>
      <c r="AL544" s="63"/>
      <c r="AM544" s="63"/>
      <c r="AN544" s="63"/>
      <c r="AO544" s="58"/>
      <c r="AP544" s="58"/>
      <c r="AQ544" s="58"/>
      <c r="AR544" s="58"/>
      <c r="AS544" s="58"/>
      <c r="AT544" s="58"/>
      <c r="AU544" s="58"/>
      <c r="AV544" s="58"/>
      <c r="AW544" s="58"/>
      <c r="AX544" s="58"/>
      <c r="AY544" s="58"/>
      <c r="AZ544" s="61"/>
      <c r="BA544" s="58"/>
      <c r="BB544" s="58"/>
      <c r="BC544" s="62"/>
      <c r="BD544" s="58"/>
      <c r="BE544" s="58"/>
      <c r="BF544" s="58"/>
      <c r="BG544" s="58"/>
      <c r="BH544" s="58"/>
      <c r="BI544" s="58"/>
      <c r="BJ544" s="58"/>
      <c r="BK544" s="58"/>
      <c r="BL544" s="58"/>
      <c r="BM544" s="58"/>
      <c r="BN544" s="58"/>
      <c r="BO544" s="58"/>
      <c r="BP544" s="58"/>
      <c r="BQ544" s="58"/>
      <c r="BR544" s="58"/>
      <c r="BS544" s="58"/>
      <c r="BT544" s="58"/>
      <c r="BU544" s="58"/>
      <c r="XES544" s="6" t="str">
        <f t="shared" si="10"/>
        <v/>
      </c>
    </row>
    <row r="545" spans="1:73 16373:16373" x14ac:dyDescent="0.2">
      <c r="A545" s="58"/>
      <c r="B545" s="57"/>
      <c r="C545" s="57"/>
      <c r="D545" s="57"/>
      <c r="E545" s="57"/>
      <c r="F545" s="58"/>
      <c r="G545" s="58"/>
      <c r="H545" s="58"/>
      <c r="I545" s="58"/>
      <c r="J545" s="58"/>
      <c r="K545" s="58"/>
      <c r="L545" s="58"/>
      <c r="M545" s="58"/>
      <c r="N545" s="58"/>
      <c r="O545" s="58"/>
      <c r="P545" s="58"/>
      <c r="Q545" s="57"/>
      <c r="R545" s="58"/>
      <c r="S545" s="58"/>
      <c r="T545" s="58"/>
      <c r="U545" s="58"/>
      <c r="V545" s="58"/>
      <c r="W545" s="58"/>
      <c r="X545" s="58"/>
      <c r="Y545" s="58"/>
      <c r="Z545" s="57"/>
      <c r="AA545" s="57"/>
      <c r="AB545" s="58"/>
      <c r="AC545" s="58"/>
      <c r="AD545" s="61"/>
      <c r="AE545" s="58"/>
      <c r="AF545" s="58"/>
      <c r="AG545" s="59"/>
      <c r="AH545" s="58"/>
      <c r="AI545" s="58"/>
      <c r="AJ545" s="58"/>
      <c r="AK545" s="63"/>
      <c r="AL545" s="63"/>
      <c r="AM545" s="63"/>
      <c r="AN545" s="63"/>
      <c r="AO545" s="58"/>
      <c r="AP545" s="58"/>
      <c r="AQ545" s="58"/>
      <c r="AR545" s="58"/>
      <c r="AS545" s="58"/>
      <c r="AT545" s="58"/>
      <c r="AU545" s="58"/>
      <c r="AV545" s="58"/>
      <c r="AW545" s="58"/>
      <c r="AX545" s="58"/>
      <c r="AY545" s="58"/>
      <c r="AZ545" s="61"/>
      <c r="BA545" s="58"/>
      <c r="BB545" s="58"/>
      <c r="BC545" s="62"/>
      <c r="BD545" s="58"/>
      <c r="BE545" s="58"/>
      <c r="BF545" s="58"/>
      <c r="BG545" s="58"/>
      <c r="BH545" s="58"/>
      <c r="BI545" s="58"/>
      <c r="BJ545" s="58"/>
      <c r="BK545" s="58"/>
      <c r="BL545" s="58"/>
      <c r="BM545" s="58"/>
      <c r="BN545" s="58"/>
      <c r="BO545" s="58"/>
      <c r="BP545" s="58"/>
      <c r="BQ545" s="58"/>
      <c r="BR545" s="58"/>
      <c r="BS545" s="58"/>
      <c r="BT545" s="58"/>
      <c r="BU545" s="58"/>
      <c r="XES545" s="6" t="str">
        <f t="shared" si="10"/>
        <v/>
      </c>
    </row>
    <row r="546" spans="1:73 16373:16373" x14ac:dyDescent="0.2">
      <c r="A546" s="58"/>
      <c r="B546" s="57"/>
      <c r="C546" s="57"/>
      <c r="D546" s="57"/>
      <c r="E546" s="57"/>
      <c r="F546" s="58"/>
      <c r="G546" s="58"/>
      <c r="H546" s="58"/>
      <c r="I546" s="58"/>
      <c r="J546" s="58"/>
      <c r="K546" s="58"/>
      <c r="L546" s="58"/>
      <c r="M546" s="58"/>
      <c r="N546" s="58"/>
      <c r="O546" s="58"/>
      <c r="P546" s="58"/>
      <c r="Q546" s="57"/>
      <c r="R546" s="58"/>
      <c r="S546" s="58"/>
      <c r="T546" s="58"/>
      <c r="U546" s="58"/>
      <c r="V546" s="58"/>
      <c r="W546" s="58"/>
      <c r="X546" s="58"/>
      <c r="Y546" s="58"/>
      <c r="Z546" s="57"/>
      <c r="AA546" s="57"/>
      <c r="AB546" s="58"/>
      <c r="AC546" s="58"/>
      <c r="AD546" s="61"/>
      <c r="AE546" s="58"/>
      <c r="AF546" s="58"/>
      <c r="AG546" s="59"/>
      <c r="AH546" s="58"/>
      <c r="AI546" s="58"/>
      <c r="AJ546" s="58"/>
      <c r="AK546" s="63"/>
      <c r="AL546" s="63"/>
      <c r="AM546" s="63"/>
      <c r="AN546" s="63"/>
      <c r="AO546" s="58"/>
      <c r="AP546" s="58"/>
      <c r="AQ546" s="58"/>
      <c r="AR546" s="58"/>
      <c r="AS546" s="58"/>
      <c r="AT546" s="58"/>
      <c r="AU546" s="58"/>
      <c r="AV546" s="58"/>
      <c r="AW546" s="58"/>
      <c r="AX546" s="58"/>
      <c r="AY546" s="58"/>
      <c r="AZ546" s="61"/>
      <c r="BA546" s="58"/>
      <c r="BB546" s="58"/>
      <c r="BC546" s="62"/>
      <c r="BD546" s="58"/>
      <c r="BE546" s="58"/>
      <c r="BF546" s="58"/>
      <c r="BG546" s="58"/>
      <c r="BH546" s="58"/>
      <c r="BI546" s="58"/>
      <c r="BJ546" s="58"/>
      <c r="BK546" s="58"/>
      <c r="BL546" s="58"/>
      <c r="BM546" s="58"/>
      <c r="BN546" s="58"/>
      <c r="BO546" s="58"/>
      <c r="BP546" s="58"/>
      <c r="BQ546" s="58"/>
      <c r="BR546" s="58"/>
      <c r="BS546" s="58"/>
      <c r="BT546" s="58"/>
      <c r="BU546" s="58"/>
      <c r="XES546" s="6" t="str">
        <f t="shared" ref="XES546:XES609" si="11">(IF(RIGHT(SUBSTITUTE(SUBSTITUTE(SUBSTITUTE(SUBSTITUTE(SUBSTITUTE(SUBSTITUTE(SUBSTITUTE(SUBSTITUTE(SUBSTITUTE(D546," ","_"),"/","_"),"&amp;","_"),"(","_"),")","_"),",","_"),"-","_"),".","_"),"'","_"))="_",LEFT(SUBSTITUTE(SUBSTITUTE(SUBSTITUTE(SUBSTITUTE(SUBSTITUTE(SUBSTITUTE(SUBSTITUTE(SUBSTITUTE(SUBSTITUTE(D546," ","_"),"/","_"),"&amp;","_"),"(","_"),")","_"),",","_"),"-","_"),".","_"),"'","_"),LEN(SUBSTITUTE(SUBSTITUTE(SUBSTITUTE(SUBSTITUTE(SUBSTITUTE(SUBSTITUTE(SUBSTITUTE(SUBSTITUTE(SUBSTITUTE(D546," ","_"),"/","_"),"&amp;","_"),"(","_"),")","_"),",","_"),"-","_"),".","_"),"'","_"))-1),SUBSTITUTE(SUBSTITUTE(SUBSTITUTE(SUBSTITUTE(SUBSTITUTE(SUBSTITUTE(SUBSTITUTE(SUBSTITUTE(SUBSTITUTE(D546," ","_"),"/","_"),"&amp;","_"),"(","_"),")","_"),",","_"),"-","_"),".","_"),"'","_")))</f>
        <v/>
      </c>
    </row>
    <row r="547" spans="1:73 16373:16373" x14ac:dyDescent="0.2">
      <c r="A547" s="58"/>
      <c r="B547" s="57"/>
      <c r="C547" s="57"/>
      <c r="D547" s="57"/>
      <c r="E547" s="57"/>
      <c r="F547" s="58"/>
      <c r="G547" s="58"/>
      <c r="H547" s="58"/>
      <c r="I547" s="58"/>
      <c r="J547" s="58"/>
      <c r="K547" s="58"/>
      <c r="L547" s="58"/>
      <c r="M547" s="58"/>
      <c r="N547" s="58"/>
      <c r="O547" s="58"/>
      <c r="P547" s="58"/>
      <c r="Q547" s="57"/>
      <c r="R547" s="58"/>
      <c r="S547" s="58"/>
      <c r="T547" s="58"/>
      <c r="U547" s="58"/>
      <c r="V547" s="58"/>
      <c r="W547" s="58"/>
      <c r="X547" s="58"/>
      <c r="Y547" s="58"/>
      <c r="Z547" s="57"/>
      <c r="AA547" s="57"/>
      <c r="AB547" s="58"/>
      <c r="AC547" s="58"/>
      <c r="AD547" s="61"/>
      <c r="AE547" s="58"/>
      <c r="AF547" s="58"/>
      <c r="AG547" s="59"/>
      <c r="AH547" s="58"/>
      <c r="AI547" s="58"/>
      <c r="AJ547" s="58"/>
      <c r="AK547" s="63"/>
      <c r="AL547" s="63"/>
      <c r="AM547" s="63"/>
      <c r="AN547" s="63"/>
      <c r="AO547" s="58"/>
      <c r="AP547" s="58"/>
      <c r="AQ547" s="58"/>
      <c r="AR547" s="58"/>
      <c r="AS547" s="58"/>
      <c r="AT547" s="58"/>
      <c r="AU547" s="58"/>
      <c r="AV547" s="58"/>
      <c r="AW547" s="58"/>
      <c r="AX547" s="58"/>
      <c r="AY547" s="58"/>
      <c r="AZ547" s="61"/>
      <c r="BA547" s="58"/>
      <c r="BB547" s="58"/>
      <c r="BC547" s="62"/>
      <c r="BD547" s="58"/>
      <c r="BE547" s="58"/>
      <c r="BF547" s="58"/>
      <c r="BG547" s="58"/>
      <c r="BH547" s="58"/>
      <c r="BI547" s="58"/>
      <c r="BJ547" s="58"/>
      <c r="BK547" s="58"/>
      <c r="BL547" s="58"/>
      <c r="BM547" s="58"/>
      <c r="BN547" s="58"/>
      <c r="BO547" s="58"/>
      <c r="BP547" s="58"/>
      <c r="BQ547" s="58"/>
      <c r="BR547" s="58"/>
      <c r="BS547" s="58"/>
      <c r="BT547" s="58"/>
      <c r="BU547" s="58"/>
      <c r="XES547" s="6" t="str">
        <f t="shared" si="11"/>
        <v/>
      </c>
    </row>
    <row r="548" spans="1:73 16373:16373" x14ac:dyDescent="0.2">
      <c r="A548" s="58"/>
      <c r="B548" s="57"/>
      <c r="C548" s="57"/>
      <c r="D548" s="57"/>
      <c r="E548" s="57"/>
      <c r="F548" s="58"/>
      <c r="G548" s="58"/>
      <c r="H548" s="58"/>
      <c r="I548" s="58"/>
      <c r="J548" s="58"/>
      <c r="K548" s="58"/>
      <c r="L548" s="58"/>
      <c r="M548" s="58"/>
      <c r="N548" s="58"/>
      <c r="O548" s="58"/>
      <c r="P548" s="58"/>
      <c r="Q548" s="57"/>
      <c r="R548" s="58"/>
      <c r="S548" s="58"/>
      <c r="T548" s="58"/>
      <c r="U548" s="58"/>
      <c r="V548" s="58"/>
      <c r="W548" s="58"/>
      <c r="X548" s="58"/>
      <c r="Y548" s="58"/>
      <c r="Z548" s="57"/>
      <c r="AA548" s="57"/>
      <c r="AB548" s="58"/>
      <c r="AC548" s="58"/>
      <c r="AD548" s="61"/>
      <c r="AE548" s="58"/>
      <c r="AF548" s="58"/>
      <c r="AG548" s="59"/>
      <c r="AH548" s="58"/>
      <c r="AI548" s="58"/>
      <c r="AJ548" s="58"/>
      <c r="AK548" s="63"/>
      <c r="AL548" s="63"/>
      <c r="AM548" s="63"/>
      <c r="AN548" s="63"/>
      <c r="AO548" s="58"/>
      <c r="AP548" s="58"/>
      <c r="AQ548" s="58"/>
      <c r="AR548" s="58"/>
      <c r="AS548" s="58"/>
      <c r="AT548" s="58"/>
      <c r="AU548" s="58"/>
      <c r="AV548" s="58"/>
      <c r="AW548" s="58"/>
      <c r="AX548" s="58"/>
      <c r="AY548" s="58"/>
      <c r="AZ548" s="61"/>
      <c r="BA548" s="58"/>
      <c r="BB548" s="58"/>
      <c r="BC548" s="62"/>
      <c r="BD548" s="58"/>
      <c r="BE548" s="58"/>
      <c r="BF548" s="58"/>
      <c r="BG548" s="58"/>
      <c r="BH548" s="58"/>
      <c r="BI548" s="58"/>
      <c r="BJ548" s="58"/>
      <c r="BK548" s="58"/>
      <c r="BL548" s="58"/>
      <c r="BM548" s="58"/>
      <c r="BN548" s="58"/>
      <c r="BO548" s="58"/>
      <c r="BP548" s="58"/>
      <c r="BQ548" s="58"/>
      <c r="BR548" s="58"/>
      <c r="BS548" s="58"/>
      <c r="BT548" s="58"/>
      <c r="BU548" s="58"/>
      <c r="XES548" s="6" t="str">
        <f t="shared" si="11"/>
        <v/>
      </c>
    </row>
    <row r="549" spans="1:73 16373:16373" x14ac:dyDescent="0.2">
      <c r="A549" s="58"/>
      <c r="B549" s="57"/>
      <c r="C549" s="57"/>
      <c r="D549" s="57"/>
      <c r="E549" s="57"/>
      <c r="F549" s="58"/>
      <c r="G549" s="58"/>
      <c r="H549" s="58"/>
      <c r="I549" s="58"/>
      <c r="J549" s="58"/>
      <c r="K549" s="58"/>
      <c r="L549" s="58"/>
      <c r="M549" s="58"/>
      <c r="N549" s="58"/>
      <c r="O549" s="58"/>
      <c r="P549" s="58"/>
      <c r="Q549" s="57"/>
      <c r="R549" s="58"/>
      <c r="S549" s="58"/>
      <c r="T549" s="58"/>
      <c r="U549" s="58"/>
      <c r="V549" s="58"/>
      <c r="W549" s="58"/>
      <c r="X549" s="58"/>
      <c r="Y549" s="58"/>
      <c r="Z549" s="57"/>
      <c r="AA549" s="57"/>
      <c r="AB549" s="58"/>
      <c r="AC549" s="58"/>
      <c r="AD549" s="61"/>
      <c r="AE549" s="58"/>
      <c r="AF549" s="58"/>
      <c r="AG549" s="59"/>
      <c r="AH549" s="58"/>
      <c r="AI549" s="58"/>
      <c r="AJ549" s="58"/>
      <c r="AK549" s="63"/>
      <c r="AL549" s="63"/>
      <c r="AM549" s="63"/>
      <c r="AN549" s="63"/>
      <c r="AO549" s="58"/>
      <c r="AP549" s="58"/>
      <c r="AQ549" s="58"/>
      <c r="AR549" s="58"/>
      <c r="AS549" s="58"/>
      <c r="AT549" s="58"/>
      <c r="AU549" s="58"/>
      <c r="AV549" s="58"/>
      <c r="AW549" s="58"/>
      <c r="AX549" s="58"/>
      <c r="AY549" s="58"/>
      <c r="AZ549" s="61"/>
      <c r="BA549" s="58"/>
      <c r="BB549" s="58"/>
      <c r="BC549" s="62"/>
      <c r="BD549" s="58"/>
      <c r="BE549" s="58"/>
      <c r="BF549" s="58"/>
      <c r="BG549" s="58"/>
      <c r="BH549" s="58"/>
      <c r="BI549" s="58"/>
      <c r="BJ549" s="58"/>
      <c r="BK549" s="58"/>
      <c r="BL549" s="58"/>
      <c r="BM549" s="58"/>
      <c r="BN549" s="58"/>
      <c r="BO549" s="58"/>
      <c r="BP549" s="58"/>
      <c r="BQ549" s="58"/>
      <c r="BR549" s="58"/>
      <c r="BS549" s="58"/>
      <c r="BT549" s="58"/>
      <c r="BU549" s="58"/>
      <c r="XES549" s="6" t="str">
        <f t="shared" si="11"/>
        <v/>
      </c>
    </row>
    <row r="550" spans="1:73 16373:16373" x14ac:dyDescent="0.2">
      <c r="A550" s="58"/>
      <c r="B550" s="57"/>
      <c r="C550" s="57"/>
      <c r="D550" s="57"/>
      <c r="E550" s="57"/>
      <c r="F550" s="58"/>
      <c r="G550" s="58"/>
      <c r="H550" s="58"/>
      <c r="I550" s="58"/>
      <c r="J550" s="58"/>
      <c r="K550" s="58"/>
      <c r="L550" s="58"/>
      <c r="M550" s="58"/>
      <c r="N550" s="58"/>
      <c r="O550" s="58"/>
      <c r="P550" s="58"/>
      <c r="Q550" s="57"/>
      <c r="R550" s="58"/>
      <c r="S550" s="58"/>
      <c r="T550" s="58"/>
      <c r="U550" s="58"/>
      <c r="V550" s="58"/>
      <c r="W550" s="58"/>
      <c r="X550" s="58"/>
      <c r="Y550" s="58"/>
      <c r="Z550" s="57"/>
      <c r="AA550" s="57"/>
      <c r="AB550" s="58"/>
      <c r="AC550" s="58"/>
      <c r="AD550" s="61"/>
      <c r="AE550" s="58"/>
      <c r="AF550" s="58"/>
      <c r="AG550" s="59"/>
      <c r="AH550" s="58"/>
      <c r="AI550" s="58"/>
      <c r="AJ550" s="58"/>
      <c r="AK550" s="63"/>
      <c r="AL550" s="63"/>
      <c r="AM550" s="63"/>
      <c r="AN550" s="63"/>
      <c r="AO550" s="58"/>
      <c r="AP550" s="58"/>
      <c r="AQ550" s="58"/>
      <c r="AR550" s="58"/>
      <c r="AS550" s="58"/>
      <c r="AT550" s="58"/>
      <c r="AU550" s="58"/>
      <c r="AV550" s="58"/>
      <c r="AW550" s="58"/>
      <c r="AX550" s="58"/>
      <c r="AY550" s="58"/>
      <c r="AZ550" s="61"/>
      <c r="BA550" s="58"/>
      <c r="BB550" s="58"/>
      <c r="BC550" s="62"/>
      <c r="BD550" s="58"/>
      <c r="BE550" s="58"/>
      <c r="BF550" s="58"/>
      <c r="BG550" s="58"/>
      <c r="BH550" s="58"/>
      <c r="BI550" s="58"/>
      <c r="BJ550" s="58"/>
      <c r="BK550" s="58"/>
      <c r="BL550" s="58"/>
      <c r="BM550" s="58"/>
      <c r="BN550" s="58"/>
      <c r="BO550" s="58"/>
      <c r="BP550" s="58"/>
      <c r="BQ550" s="58"/>
      <c r="BR550" s="58"/>
      <c r="BS550" s="58"/>
      <c r="BT550" s="58"/>
      <c r="BU550" s="58"/>
      <c r="XES550" s="6" t="str">
        <f t="shared" si="11"/>
        <v/>
      </c>
    </row>
    <row r="551" spans="1:73 16373:16373" x14ac:dyDescent="0.2">
      <c r="A551" s="58"/>
      <c r="B551" s="57"/>
      <c r="C551" s="57"/>
      <c r="D551" s="57"/>
      <c r="E551" s="57"/>
      <c r="F551" s="58"/>
      <c r="G551" s="58"/>
      <c r="H551" s="58"/>
      <c r="I551" s="58"/>
      <c r="J551" s="58"/>
      <c r="K551" s="58"/>
      <c r="L551" s="58"/>
      <c r="M551" s="58"/>
      <c r="N551" s="58"/>
      <c r="O551" s="58"/>
      <c r="P551" s="58"/>
      <c r="Q551" s="57"/>
      <c r="R551" s="58"/>
      <c r="S551" s="58"/>
      <c r="T551" s="58"/>
      <c r="U551" s="58"/>
      <c r="V551" s="58"/>
      <c r="W551" s="58"/>
      <c r="X551" s="58"/>
      <c r="Y551" s="58"/>
      <c r="Z551" s="57"/>
      <c r="AA551" s="57"/>
      <c r="AB551" s="58"/>
      <c r="AC551" s="58"/>
      <c r="AD551" s="61"/>
      <c r="AE551" s="58"/>
      <c r="AF551" s="58"/>
      <c r="AG551" s="59"/>
      <c r="AH551" s="58"/>
      <c r="AI551" s="58"/>
      <c r="AJ551" s="58"/>
      <c r="AK551" s="63"/>
      <c r="AL551" s="63"/>
      <c r="AM551" s="63"/>
      <c r="AN551" s="63"/>
      <c r="AO551" s="58"/>
      <c r="AP551" s="58"/>
      <c r="AQ551" s="58"/>
      <c r="AR551" s="58"/>
      <c r="AS551" s="58"/>
      <c r="AT551" s="58"/>
      <c r="AU551" s="58"/>
      <c r="AV551" s="58"/>
      <c r="AW551" s="58"/>
      <c r="AX551" s="58"/>
      <c r="AY551" s="58"/>
      <c r="AZ551" s="61"/>
      <c r="BA551" s="58"/>
      <c r="BB551" s="58"/>
      <c r="BC551" s="62"/>
      <c r="BD551" s="58"/>
      <c r="BE551" s="58"/>
      <c r="BF551" s="58"/>
      <c r="BG551" s="58"/>
      <c r="BH551" s="58"/>
      <c r="BI551" s="58"/>
      <c r="BJ551" s="58"/>
      <c r="BK551" s="58"/>
      <c r="BL551" s="58"/>
      <c r="BM551" s="58"/>
      <c r="BN551" s="58"/>
      <c r="BO551" s="58"/>
      <c r="BP551" s="58"/>
      <c r="BQ551" s="58"/>
      <c r="BR551" s="58"/>
      <c r="BS551" s="58"/>
      <c r="BT551" s="58"/>
      <c r="BU551" s="58"/>
      <c r="XES551" s="6" t="str">
        <f t="shared" si="11"/>
        <v/>
      </c>
    </row>
    <row r="552" spans="1:73 16373:16373" x14ac:dyDescent="0.2">
      <c r="A552" s="58"/>
      <c r="B552" s="57"/>
      <c r="C552" s="57"/>
      <c r="D552" s="57"/>
      <c r="E552" s="57"/>
      <c r="F552" s="58"/>
      <c r="G552" s="58"/>
      <c r="H552" s="58"/>
      <c r="I552" s="58"/>
      <c r="J552" s="58"/>
      <c r="K552" s="58"/>
      <c r="L552" s="58"/>
      <c r="M552" s="58"/>
      <c r="N552" s="58"/>
      <c r="O552" s="58"/>
      <c r="P552" s="58"/>
      <c r="Q552" s="57"/>
      <c r="R552" s="58"/>
      <c r="S552" s="58"/>
      <c r="T552" s="58"/>
      <c r="U552" s="58"/>
      <c r="V552" s="58"/>
      <c r="W552" s="58"/>
      <c r="X552" s="58"/>
      <c r="Y552" s="58"/>
      <c r="Z552" s="57"/>
      <c r="AA552" s="57"/>
      <c r="AB552" s="58"/>
      <c r="AC552" s="58"/>
      <c r="AD552" s="61"/>
      <c r="AE552" s="58"/>
      <c r="AF552" s="58"/>
      <c r="AG552" s="59"/>
      <c r="AH552" s="58"/>
      <c r="AI552" s="58"/>
      <c r="AJ552" s="58"/>
      <c r="AK552" s="63"/>
      <c r="AL552" s="63"/>
      <c r="AM552" s="63"/>
      <c r="AN552" s="63"/>
      <c r="AO552" s="58"/>
      <c r="AP552" s="58"/>
      <c r="AQ552" s="58"/>
      <c r="AR552" s="58"/>
      <c r="AS552" s="58"/>
      <c r="AT552" s="58"/>
      <c r="AU552" s="58"/>
      <c r="AV552" s="58"/>
      <c r="AW552" s="58"/>
      <c r="AX552" s="58"/>
      <c r="AY552" s="58"/>
      <c r="AZ552" s="61"/>
      <c r="BA552" s="58"/>
      <c r="BB552" s="58"/>
      <c r="BC552" s="62"/>
      <c r="BD552" s="58"/>
      <c r="BE552" s="58"/>
      <c r="BF552" s="58"/>
      <c r="BG552" s="58"/>
      <c r="BH552" s="58"/>
      <c r="BI552" s="58"/>
      <c r="BJ552" s="58"/>
      <c r="BK552" s="58"/>
      <c r="BL552" s="58"/>
      <c r="BM552" s="58"/>
      <c r="BN552" s="58"/>
      <c r="BO552" s="58"/>
      <c r="BP552" s="58"/>
      <c r="BQ552" s="58"/>
      <c r="BR552" s="58"/>
      <c r="BS552" s="58"/>
      <c r="BT552" s="58"/>
      <c r="BU552" s="58"/>
      <c r="XES552" s="6" t="str">
        <f t="shared" si="11"/>
        <v/>
      </c>
    </row>
    <row r="553" spans="1:73 16373:16373" x14ac:dyDescent="0.2">
      <c r="A553" s="58"/>
      <c r="B553" s="57"/>
      <c r="C553" s="57"/>
      <c r="D553" s="57"/>
      <c r="E553" s="57"/>
      <c r="F553" s="58"/>
      <c r="G553" s="58"/>
      <c r="H553" s="58"/>
      <c r="I553" s="58"/>
      <c r="J553" s="58"/>
      <c r="K553" s="58"/>
      <c r="L553" s="58"/>
      <c r="M553" s="58"/>
      <c r="N553" s="58"/>
      <c r="O553" s="58"/>
      <c r="P553" s="58"/>
      <c r="Q553" s="57"/>
      <c r="R553" s="58"/>
      <c r="S553" s="58"/>
      <c r="T553" s="58"/>
      <c r="U553" s="58"/>
      <c r="V553" s="58"/>
      <c r="W553" s="58"/>
      <c r="X553" s="58"/>
      <c r="Y553" s="58"/>
      <c r="Z553" s="57"/>
      <c r="AA553" s="57"/>
      <c r="AB553" s="58"/>
      <c r="AC553" s="58"/>
      <c r="AD553" s="61"/>
      <c r="AE553" s="58"/>
      <c r="AF553" s="58"/>
      <c r="AG553" s="59"/>
      <c r="AH553" s="58"/>
      <c r="AI553" s="58"/>
      <c r="AJ553" s="58"/>
      <c r="AK553" s="63"/>
      <c r="AL553" s="63"/>
      <c r="AM553" s="63"/>
      <c r="AN553" s="63"/>
      <c r="AO553" s="58"/>
      <c r="AP553" s="58"/>
      <c r="AQ553" s="58"/>
      <c r="AR553" s="58"/>
      <c r="AS553" s="58"/>
      <c r="AT553" s="58"/>
      <c r="AU553" s="58"/>
      <c r="AV553" s="58"/>
      <c r="AW553" s="58"/>
      <c r="AX553" s="58"/>
      <c r="AY553" s="58"/>
      <c r="AZ553" s="61"/>
      <c r="BA553" s="58"/>
      <c r="BB553" s="58"/>
      <c r="BC553" s="62"/>
      <c r="BD553" s="58"/>
      <c r="BE553" s="58"/>
      <c r="BF553" s="58"/>
      <c r="BG553" s="58"/>
      <c r="BH553" s="58"/>
      <c r="BI553" s="58"/>
      <c r="BJ553" s="58"/>
      <c r="BK553" s="58"/>
      <c r="BL553" s="58"/>
      <c r="BM553" s="58"/>
      <c r="BN553" s="58"/>
      <c r="BO553" s="58"/>
      <c r="BP553" s="58"/>
      <c r="BQ553" s="58"/>
      <c r="BR553" s="58"/>
      <c r="BS553" s="58"/>
      <c r="BT553" s="58"/>
      <c r="BU553" s="58"/>
      <c r="XES553" s="6" t="str">
        <f t="shared" si="11"/>
        <v/>
      </c>
    </row>
    <row r="554" spans="1:73 16373:16373" x14ac:dyDescent="0.2">
      <c r="A554" s="58"/>
      <c r="B554" s="57"/>
      <c r="C554" s="57"/>
      <c r="D554" s="57"/>
      <c r="E554" s="57"/>
      <c r="F554" s="58"/>
      <c r="G554" s="58"/>
      <c r="H554" s="58"/>
      <c r="I554" s="58"/>
      <c r="J554" s="58"/>
      <c r="K554" s="58"/>
      <c r="L554" s="58"/>
      <c r="M554" s="58"/>
      <c r="N554" s="58"/>
      <c r="O554" s="58"/>
      <c r="P554" s="58"/>
      <c r="Q554" s="57"/>
      <c r="R554" s="58"/>
      <c r="S554" s="58"/>
      <c r="T554" s="58"/>
      <c r="U554" s="58"/>
      <c r="V554" s="58"/>
      <c r="W554" s="58"/>
      <c r="X554" s="58"/>
      <c r="Y554" s="58"/>
      <c r="Z554" s="57"/>
      <c r="AA554" s="57"/>
      <c r="AB554" s="58"/>
      <c r="AC554" s="58"/>
      <c r="AD554" s="61"/>
      <c r="AE554" s="58"/>
      <c r="AF554" s="58"/>
      <c r="AG554" s="59"/>
      <c r="AH554" s="58"/>
      <c r="AI554" s="58"/>
      <c r="AJ554" s="58"/>
      <c r="AK554" s="63"/>
      <c r="AL554" s="63"/>
      <c r="AM554" s="63"/>
      <c r="AN554" s="63"/>
      <c r="AO554" s="58"/>
      <c r="AP554" s="58"/>
      <c r="AQ554" s="58"/>
      <c r="AR554" s="58"/>
      <c r="AS554" s="58"/>
      <c r="AT554" s="58"/>
      <c r="AU554" s="58"/>
      <c r="AV554" s="58"/>
      <c r="AW554" s="58"/>
      <c r="AX554" s="58"/>
      <c r="AY554" s="58"/>
      <c r="AZ554" s="61"/>
      <c r="BA554" s="58"/>
      <c r="BB554" s="58"/>
      <c r="BC554" s="62"/>
      <c r="BD554" s="58"/>
      <c r="BE554" s="58"/>
      <c r="BF554" s="58"/>
      <c r="BG554" s="58"/>
      <c r="BH554" s="58"/>
      <c r="BI554" s="58"/>
      <c r="BJ554" s="58"/>
      <c r="BK554" s="58"/>
      <c r="BL554" s="58"/>
      <c r="BM554" s="58"/>
      <c r="BN554" s="58"/>
      <c r="BO554" s="58"/>
      <c r="BP554" s="58"/>
      <c r="BQ554" s="58"/>
      <c r="BR554" s="58"/>
      <c r="BS554" s="58"/>
      <c r="BT554" s="58"/>
      <c r="BU554" s="58"/>
      <c r="XES554" s="6" t="str">
        <f t="shared" si="11"/>
        <v/>
      </c>
    </row>
    <row r="555" spans="1:73 16373:16373" x14ac:dyDescent="0.2">
      <c r="A555" s="58"/>
      <c r="B555" s="57"/>
      <c r="C555" s="57"/>
      <c r="D555" s="57"/>
      <c r="E555" s="57"/>
      <c r="F555" s="58"/>
      <c r="G555" s="58"/>
      <c r="H555" s="58"/>
      <c r="I555" s="58"/>
      <c r="J555" s="58"/>
      <c r="K555" s="58"/>
      <c r="L555" s="58"/>
      <c r="M555" s="58"/>
      <c r="N555" s="58"/>
      <c r="O555" s="58"/>
      <c r="P555" s="58"/>
      <c r="Q555" s="57"/>
      <c r="R555" s="58"/>
      <c r="S555" s="58"/>
      <c r="T555" s="58"/>
      <c r="U555" s="58"/>
      <c r="V555" s="58"/>
      <c r="W555" s="58"/>
      <c r="X555" s="58"/>
      <c r="Y555" s="58"/>
      <c r="Z555" s="57"/>
      <c r="AA555" s="57"/>
      <c r="AB555" s="58"/>
      <c r="AC555" s="58"/>
      <c r="AD555" s="61"/>
      <c r="AE555" s="58"/>
      <c r="AF555" s="58"/>
      <c r="AG555" s="59"/>
      <c r="AH555" s="58"/>
      <c r="AI555" s="58"/>
      <c r="AJ555" s="58"/>
      <c r="AK555" s="63"/>
      <c r="AL555" s="63"/>
      <c r="AM555" s="63"/>
      <c r="AN555" s="63"/>
      <c r="AO555" s="58"/>
      <c r="AP555" s="58"/>
      <c r="AQ555" s="58"/>
      <c r="AR555" s="58"/>
      <c r="AS555" s="58"/>
      <c r="AT555" s="58"/>
      <c r="AU555" s="58"/>
      <c r="AV555" s="58"/>
      <c r="AW555" s="58"/>
      <c r="AX555" s="58"/>
      <c r="AY555" s="58"/>
      <c r="AZ555" s="61"/>
      <c r="BA555" s="58"/>
      <c r="BB555" s="58"/>
      <c r="BC555" s="62"/>
      <c r="BD555" s="58"/>
      <c r="BE555" s="58"/>
      <c r="BF555" s="58"/>
      <c r="BG555" s="58"/>
      <c r="BH555" s="58"/>
      <c r="BI555" s="58"/>
      <c r="BJ555" s="58"/>
      <c r="BK555" s="58"/>
      <c r="BL555" s="58"/>
      <c r="BM555" s="58"/>
      <c r="BN555" s="58"/>
      <c r="BO555" s="58"/>
      <c r="BP555" s="58"/>
      <c r="BQ555" s="58"/>
      <c r="BR555" s="58"/>
      <c r="BS555" s="58"/>
      <c r="BT555" s="58"/>
      <c r="BU555" s="58"/>
      <c r="XES555" s="6" t="str">
        <f t="shared" si="11"/>
        <v/>
      </c>
    </row>
    <row r="556" spans="1:73 16373:16373" x14ac:dyDescent="0.2">
      <c r="A556" s="58"/>
      <c r="B556" s="57"/>
      <c r="C556" s="57"/>
      <c r="D556" s="57"/>
      <c r="E556" s="57"/>
      <c r="F556" s="58"/>
      <c r="G556" s="58"/>
      <c r="H556" s="58"/>
      <c r="I556" s="58"/>
      <c r="J556" s="58"/>
      <c r="K556" s="58"/>
      <c r="L556" s="58"/>
      <c r="M556" s="58"/>
      <c r="N556" s="58"/>
      <c r="O556" s="58"/>
      <c r="P556" s="58"/>
      <c r="Q556" s="57"/>
      <c r="R556" s="58"/>
      <c r="S556" s="58"/>
      <c r="T556" s="58"/>
      <c r="U556" s="58"/>
      <c r="V556" s="58"/>
      <c r="W556" s="58"/>
      <c r="X556" s="58"/>
      <c r="Y556" s="58"/>
      <c r="Z556" s="57"/>
      <c r="AA556" s="57"/>
      <c r="AB556" s="58"/>
      <c r="AC556" s="58"/>
      <c r="AD556" s="61"/>
      <c r="AE556" s="58"/>
      <c r="AF556" s="58"/>
      <c r="AG556" s="59"/>
      <c r="AH556" s="58"/>
      <c r="AI556" s="58"/>
      <c r="AJ556" s="58"/>
      <c r="AK556" s="63"/>
      <c r="AL556" s="63"/>
      <c r="AM556" s="63"/>
      <c r="AN556" s="63"/>
      <c r="AO556" s="58"/>
      <c r="AP556" s="58"/>
      <c r="AQ556" s="58"/>
      <c r="AR556" s="58"/>
      <c r="AS556" s="58"/>
      <c r="AT556" s="58"/>
      <c r="AU556" s="58"/>
      <c r="AV556" s="58"/>
      <c r="AW556" s="58"/>
      <c r="AX556" s="58"/>
      <c r="AY556" s="58"/>
      <c r="AZ556" s="61"/>
      <c r="BA556" s="58"/>
      <c r="BB556" s="58"/>
      <c r="BC556" s="62"/>
      <c r="BD556" s="58"/>
      <c r="BE556" s="58"/>
      <c r="BF556" s="58"/>
      <c r="BG556" s="58"/>
      <c r="BH556" s="58"/>
      <c r="BI556" s="58"/>
      <c r="BJ556" s="58"/>
      <c r="BK556" s="58"/>
      <c r="BL556" s="58"/>
      <c r="BM556" s="58"/>
      <c r="BN556" s="58"/>
      <c r="BO556" s="58"/>
      <c r="BP556" s="58"/>
      <c r="BQ556" s="58"/>
      <c r="BR556" s="58"/>
      <c r="BS556" s="58"/>
      <c r="BT556" s="58"/>
      <c r="BU556" s="58"/>
      <c r="XES556" s="6" t="str">
        <f t="shared" si="11"/>
        <v/>
      </c>
    </row>
    <row r="557" spans="1:73 16373:16373" x14ac:dyDescent="0.2">
      <c r="A557" s="58"/>
      <c r="B557" s="57"/>
      <c r="C557" s="57"/>
      <c r="D557" s="57"/>
      <c r="E557" s="57"/>
      <c r="F557" s="58"/>
      <c r="G557" s="58"/>
      <c r="H557" s="58"/>
      <c r="I557" s="58"/>
      <c r="J557" s="58"/>
      <c r="K557" s="58"/>
      <c r="L557" s="58"/>
      <c r="M557" s="58"/>
      <c r="N557" s="58"/>
      <c r="O557" s="58"/>
      <c r="P557" s="58"/>
      <c r="Q557" s="57"/>
      <c r="R557" s="58"/>
      <c r="S557" s="58"/>
      <c r="T557" s="58"/>
      <c r="U557" s="58"/>
      <c r="V557" s="58"/>
      <c r="W557" s="58"/>
      <c r="X557" s="58"/>
      <c r="Y557" s="58"/>
      <c r="Z557" s="57"/>
      <c r="AA557" s="57"/>
      <c r="AB557" s="58"/>
      <c r="AC557" s="58"/>
      <c r="AD557" s="61"/>
      <c r="AE557" s="58"/>
      <c r="AF557" s="58"/>
      <c r="AG557" s="59"/>
      <c r="AH557" s="58"/>
      <c r="AI557" s="58"/>
      <c r="AJ557" s="58"/>
      <c r="AK557" s="63"/>
      <c r="AL557" s="63"/>
      <c r="AM557" s="63"/>
      <c r="AN557" s="63"/>
      <c r="AO557" s="58"/>
      <c r="AP557" s="58"/>
      <c r="AQ557" s="58"/>
      <c r="AR557" s="58"/>
      <c r="AS557" s="58"/>
      <c r="AT557" s="58"/>
      <c r="AU557" s="58"/>
      <c r="AV557" s="58"/>
      <c r="AW557" s="58"/>
      <c r="AX557" s="58"/>
      <c r="AY557" s="58"/>
      <c r="AZ557" s="61"/>
      <c r="BA557" s="58"/>
      <c r="BB557" s="58"/>
      <c r="BC557" s="62"/>
      <c r="BD557" s="58"/>
      <c r="BE557" s="58"/>
      <c r="BF557" s="58"/>
      <c r="BG557" s="58"/>
      <c r="BH557" s="58"/>
      <c r="BI557" s="58"/>
      <c r="BJ557" s="58"/>
      <c r="BK557" s="58"/>
      <c r="BL557" s="58"/>
      <c r="BM557" s="58"/>
      <c r="BN557" s="58"/>
      <c r="BO557" s="58"/>
      <c r="BP557" s="58"/>
      <c r="BQ557" s="58"/>
      <c r="BR557" s="58"/>
      <c r="BS557" s="58"/>
      <c r="BT557" s="58"/>
      <c r="BU557" s="58"/>
      <c r="XES557" s="6" t="str">
        <f t="shared" si="11"/>
        <v/>
      </c>
    </row>
    <row r="558" spans="1:73 16373:16373" x14ac:dyDescent="0.2">
      <c r="A558" s="58"/>
      <c r="B558" s="57"/>
      <c r="C558" s="57"/>
      <c r="D558" s="57"/>
      <c r="E558" s="57"/>
      <c r="F558" s="58"/>
      <c r="G558" s="58"/>
      <c r="H558" s="58"/>
      <c r="I558" s="58"/>
      <c r="J558" s="58"/>
      <c r="K558" s="58"/>
      <c r="L558" s="58"/>
      <c r="M558" s="58"/>
      <c r="N558" s="58"/>
      <c r="O558" s="58"/>
      <c r="P558" s="58"/>
      <c r="Q558" s="57"/>
      <c r="R558" s="58"/>
      <c r="S558" s="58"/>
      <c r="T558" s="58"/>
      <c r="U558" s="58"/>
      <c r="V558" s="58"/>
      <c r="W558" s="58"/>
      <c r="X558" s="58"/>
      <c r="Y558" s="58"/>
      <c r="Z558" s="57"/>
      <c r="AA558" s="57"/>
      <c r="AB558" s="58"/>
      <c r="AC558" s="58"/>
      <c r="AD558" s="61"/>
      <c r="AE558" s="58"/>
      <c r="AF558" s="58"/>
      <c r="AG558" s="59"/>
      <c r="AH558" s="58"/>
      <c r="AI558" s="58"/>
      <c r="AJ558" s="58"/>
      <c r="AK558" s="63"/>
      <c r="AL558" s="63"/>
      <c r="AM558" s="63"/>
      <c r="AN558" s="63"/>
      <c r="AO558" s="58"/>
      <c r="AP558" s="58"/>
      <c r="AQ558" s="58"/>
      <c r="AR558" s="58"/>
      <c r="AS558" s="58"/>
      <c r="AT558" s="58"/>
      <c r="AU558" s="58"/>
      <c r="AV558" s="58"/>
      <c r="AW558" s="58"/>
      <c r="AX558" s="58"/>
      <c r="AY558" s="58"/>
      <c r="AZ558" s="61"/>
      <c r="BA558" s="58"/>
      <c r="BB558" s="58"/>
      <c r="BC558" s="62"/>
      <c r="BD558" s="58"/>
      <c r="BE558" s="58"/>
      <c r="BF558" s="58"/>
      <c r="BG558" s="58"/>
      <c r="BH558" s="58"/>
      <c r="BI558" s="58"/>
      <c r="BJ558" s="58"/>
      <c r="BK558" s="58"/>
      <c r="BL558" s="58"/>
      <c r="BM558" s="58"/>
      <c r="BN558" s="58"/>
      <c r="BO558" s="58"/>
      <c r="BP558" s="58"/>
      <c r="BQ558" s="58"/>
      <c r="BR558" s="58"/>
      <c r="BS558" s="58"/>
      <c r="BT558" s="58"/>
      <c r="BU558" s="58"/>
      <c r="XES558" s="6" t="str">
        <f t="shared" si="11"/>
        <v/>
      </c>
    </row>
    <row r="559" spans="1:73 16373:16373" x14ac:dyDescent="0.2">
      <c r="A559" s="58"/>
      <c r="B559" s="57"/>
      <c r="C559" s="57"/>
      <c r="D559" s="57"/>
      <c r="E559" s="57"/>
      <c r="F559" s="58"/>
      <c r="G559" s="58"/>
      <c r="H559" s="58"/>
      <c r="I559" s="58"/>
      <c r="J559" s="58"/>
      <c r="K559" s="58"/>
      <c r="L559" s="58"/>
      <c r="M559" s="58"/>
      <c r="N559" s="58"/>
      <c r="O559" s="58"/>
      <c r="P559" s="58"/>
      <c r="Q559" s="57"/>
      <c r="R559" s="58"/>
      <c r="S559" s="58"/>
      <c r="T559" s="58"/>
      <c r="U559" s="58"/>
      <c r="V559" s="58"/>
      <c r="W559" s="58"/>
      <c r="X559" s="58"/>
      <c r="Y559" s="58"/>
      <c r="Z559" s="57"/>
      <c r="AA559" s="57"/>
      <c r="AB559" s="58"/>
      <c r="AC559" s="58"/>
      <c r="AD559" s="61"/>
      <c r="AE559" s="58"/>
      <c r="AF559" s="58"/>
      <c r="AG559" s="59"/>
      <c r="AH559" s="58"/>
      <c r="AI559" s="58"/>
      <c r="AJ559" s="58"/>
      <c r="AK559" s="63"/>
      <c r="AL559" s="63"/>
      <c r="AM559" s="63"/>
      <c r="AN559" s="63"/>
      <c r="AO559" s="58"/>
      <c r="AP559" s="58"/>
      <c r="AQ559" s="58"/>
      <c r="AR559" s="58"/>
      <c r="AS559" s="58"/>
      <c r="AT559" s="58"/>
      <c r="AU559" s="58"/>
      <c r="AV559" s="58"/>
      <c r="AW559" s="58"/>
      <c r="AX559" s="58"/>
      <c r="AY559" s="58"/>
      <c r="AZ559" s="61"/>
      <c r="BA559" s="58"/>
      <c r="BB559" s="58"/>
      <c r="BC559" s="62"/>
      <c r="BD559" s="58"/>
      <c r="BE559" s="58"/>
      <c r="BF559" s="58"/>
      <c r="BG559" s="58"/>
      <c r="BH559" s="58"/>
      <c r="BI559" s="58"/>
      <c r="BJ559" s="58"/>
      <c r="BK559" s="58"/>
      <c r="BL559" s="58"/>
      <c r="BM559" s="58"/>
      <c r="BN559" s="58"/>
      <c r="BO559" s="58"/>
      <c r="BP559" s="58"/>
      <c r="BQ559" s="58"/>
      <c r="BR559" s="58"/>
      <c r="BS559" s="58"/>
      <c r="BT559" s="58"/>
      <c r="BU559" s="58"/>
      <c r="XES559" s="6" t="str">
        <f t="shared" si="11"/>
        <v/>
      </c>
    </row>
    <row r="560" spans="1:73 16373:16373" x14ac:dyDescent="0.2">
      <c r="A560" s="58"/>
      <c r="B560" s="57"/>
      <c r="C560" s="57"/>
      <c r="D560" s="57"/>
      <c r="E560" s="57"/>
      <c r="F560" s="58"/>
      <c r="G560" s="58"/>
      <c r="H560" s="58"/>
      <c r="I560" s="58"/>
      <c r="J560" s="58"/>
      <c r="K560" s="58"/>
      <c r="L560" s="58"/>
      <c r="M560" s="58"/>
      <c r="N560" s="58"/>
      <c r="O560" s="58"/>
      <c r="P560" s="58"/>
      <c r="Q560" s="57"/>
      <c r="R560" s="58"/>
      <c r="S560" s="58"/>
      <c r="T560" s="58"/>
      <c r="U560" s="58"/>
      <c r="V560" s="58"/>
      <c r="W560" s="58"/>
      <c r="X560" s="58"/>
      <c r="Y560" s="58"/>
      <c r="Z560" s="57"/>
      <c r="AA560" s="57"/>
      <c r="AB560" s="58"/>
      <c r="AC560" s="58"/>
      <c r="AD560" s="61"/>
      <c r="AE560" s="58"/>
      <c r="AF560" s="58"/>
      <c r="AG560" s="59"/>
      <c r="AH560" s="58"/>
      <c r="AI560" s="58"/>
      <c r="AJ560" s="58"/>
      <c r="AK560" s="63"/>
      <c r="AL560" s="63"/>
      <c r="AM560" s="63"/>
      <c r="AN560" s="63"/>
      <c r="AO560" s="58"/>
      <c r="AP560" s="58"/>
      <c r="AQ560" s="58"/>
      <c r="AR560" s="58"/>
      <c r="AS560" s="58"/>
      <c r="AT560" s="58"/>
      <c r="AU560" s="58"/>
      <c r="AV560" s="58"/>
      <c r="AW560" s="58"/>
      <c r="AX560" s="58"/>
      <c r="AY560" s="58"/>
      <c r="AZ560" s="61"/>
      <c r="BA560" s="58"/>
      <c r="BB560" s="58"/>
      <c r="BC560" s="62"/>
      <c r="BD560" s="58"/>
      <c r="BE560" s="58"/>
      <c r="BF560" s="58"/>
      <c r="BG560" s="58"/>
      <c r="BH560" s="58"/>
      <c r="BI560" s="58"/>
      <c r="BJ560" s="58"/>
      <c r="BK560" s="58"/>
      <c r="BL560" s="58"/>
      <c r="BM560" s="58"/>
      <c r="BN560" s="58"/>
      <c r="BO560" s="58"/>
      <c r="BP560" s="58"/>
      <c r="BQ560" s="58"/>
      <c r="BR560" s="58"/>
      <c r="BS560" s="58"/>
      <c r="BT560" s="58"/>
      <c r="BU560" s="58"/>
      <c r="XES560" s="6" t="str">
        <f t="shared" si="11"/>
        <v/>
      </c>
    </row>
    <row r="561" spans="1:73 16373:16373" x14ac:dyDescent="0.2">
      <c r="A561" s="58"/>
      <c r="B561" s="57"/>
      <c r="C561" s="57"/>
      <c r="D561" s="57"/>
      <c r="E561" s="57"/>
      <c r="F561" s="58"/>
      <c r="G561" s="58"/>
      <c r="H561" s="58"/>
      <c r="I561" s="58"/>
      <c r="J561" s="58"/>
      <c r="K561" s="58"/>
      <c r="L561" s="58"/>
      <c r="M561" s="58"/>
      <c r="N561" s="58"/>
      <c r="O561" s="58"/>
      <c r="P561" s="58"/>
      <c r="Q561" s="57"/>
      <c r="R561" s="58"/>
      <c r="S561" s="58"/>
      <c r="T561" s="58"/>
      <c r="U561" s="58"/>
      <c r="V561" s="58"/>
      <c r="W561" s="58"/>
      <c r="X561" s="58"/>
      <c r="Y561" s="58"/>
      <c r="Z561" s="57"/>
      <c r="AA561" s="57"/>
      <c r="AB561" s="58"/>
      <c r="AC561" s="58"/>
      <c r="AD561" s="61"/>
      <c r="AE561" s="58"/>
      <c r="AF561" s="58"/>
      <c r="AG561" s="59"/>
      <c r="AH561" s="58"/>
      <c r="AI561" s="58"/>
      <c r="AJ561" s="58"/>
      <c r="AK561" s="63"/>
      <c r="AL561" s="63"/>
      <c r="AM561" s="63"/>
      <c r="AN561" s="63"/>
      <c r="AO561" s="58"/>
      <c r="AP561" s="58"/>
      <c r="AQ561" s="58"/>
      <c r="AR561" s="58"/>
      <c r="AS561" s="58"/>
      <c r="AT561" s="58"/>
      <c r="AU561" s="58"/>
      <c r="AV561" s="58"/>
      <c r="AW561" s="58"/>
      <c r="AX561" s="58"/>
      <c r="AY561" s="58"/>
      <c r="AZ561" s="61"/>
      <c r="BA561" s="58"/>
      <c r="BB561" s="58"/>
      <c r="BC561" s="62"/>
      <c r="BD561" s="58"/>
      <c r="BE561" s="58"/>
      <c r="BF561" s="58"/>
      <c r="BG561" s="58"/>
      <c r="BH561" s="58"/>
      <c r="BI561" s="58"/>
      <c r="BJ561" s="58"/>
      <c r="BK561" s="58"/>
      <c r="BL561" s="58"/>
      <c r="BM561" s="58"/>
      <c r="BN561" s="58"/>
      <c r="BO561" s="58"/>
      <c r="BP561" s="58"/>
      <c r="BQ561" s="58"/>
      <c r="BR561" s="58"/>
      <c r="BS561" s="58"/>
      <c r="BT561" s="58"/>
      <c r="BU561" s="58"/>
      <c r="XES561" s="6" t="str">
        <f t="shared" si="11"/>
        <v/>
      </c>
    </row>
    <row r="562" spans="1:73 16373:16373" x14ac:dyDescent="0.2">
      <c r="A562" s="58"/>
      <c r="B562" s="57"/>
      <c r="C562" s="57"/>
      <c r="D562" s="57"/>
      <c r="E562" s="57"/>
      <c r="F562" s="58"/>
      <c r="G562" s="58"/>
      <c r="H562" s="58"/>
      <c r="I562" s="58"/>
      <c r="J562" s="58"/>
      <c r="K562" s="58"/>
      <c r="L562" s="58"/>
      <c r="M562" s="58"/>
      <c r="N562" s="58"/>
      <c r="O562" s="58"/>
      <c r="P562" s="58"/>
      <c r="Q562" s="57"/>
      <c r="R562" s="58"/>
      <c r="S562" s="58"/>
      <c r="T562" s="58"/>
      <c r="U562" s="58"/>
      <c r="V562" s="58"/>
      <c r="W562" s="58"/>
      <c r="X562" s="58"/>
      <c r="Y562" s="58"/>
      <c r="Z562" s="57"/>
      <c r="AA562" s="57"/>
      <c r="AB562" s="58"/>
      <c r="AC562" s="58"/>
      <c r="AD562" s="61"/>
      <c r="AE562" s="58"/>
      <c r="AF562" s="58"/>
      <c r="AG562" s="59"/>
      <c r="AH562" s="58"/>
      <c r="AI562" s="58"/>
      <c r="AJ562" s="58"/>
      <c r="AK562" s="63"/>
      <c r="AL562" s="63"/>
      <c r="AM562" s="63"/>
      <c r="AN562" s="63"/>
      <c r="AO562" s="58"/>
      <c r="AP562" s="58"/>
      <c r="AQ562" s="58"/>
      <c r="AR562" s="58"/>
      <c r="AS562" s="58"/>
      <c r="AT562" s="58"/>
      <c r="AU562" s="58"/>
      <c r="AV562" s="58"/>
      <c r="AW562" s="58"/>
      <c r="AX562" s="58"/>
      <c r="AY562" s="58"/>
      <c r="AZ562" s="61"/>
      <c r="BA562" s="58"/>
      <c r="BB562" s="58"/>
      <c r="BC562" s="62"/>
      <c r="BD562" s="58"/>
      <c r="BE562" s="58"/>
      <c r="BF562" s="58"/>
      <c r="BG562" s="58"/>
      <c r="BH562" s="58"/>
      <c r="BI562" s="58"/>
      <c r="BJ562" s="58"/>
      <c r="BK562" s="58"/>
      <c r="BL562" s="58"/>
      <c r="BM562" s="58"/>
      <c r="BN562" s="58"/>
      <c r="BO562" s="58"/>
      <c r="BP562" s="58"/>
      <c r="BQ562" s="58"/>
      <c r="BR562" s="58"/>
      <c r="BS562" s="58"/>
      <c r="BT562" s="58"/>
      <c r="BU562" s="58"/>
      <c r="XES562" s="6" t="str">
        <f t="shared" si="11"/>
        <v/>
      </c>
    </row>
    <row r="563" spans="1:73 16373:16373" x14ac:dyDescent="0.2">
      <c r="A563" s="58"/>
      <c r="B563" s="57"/>
      <c r="C563" s="57"/>
      <c r="D563" s="57"/>
      <c r="E563" s="57"/>
      <c r="F563" s="58"/>
      <c r="G563" s="58"/>
      <c r="H563" s="58"/>
      <c r="I563" s="58"/>
      <c r="J563" s="58"/>
      <c r="K563" s="58"/>
      <c r="L563" s="58"/>
      <c r="M563" s="58"/>
      <c r="N563" s="58"/>
      <c r="O563" s="58"/>
      <c r="P563" s="58"/>
      <c r="Q563" s="57"/>
      <c r="R563" s="58"/>
      <c r="S563" s="58"/>
      <c r="T563" s="58"/>
      <c r="U563" s="58"/>
      <c r="V563" s="58"/>
      <c r="W563" s="58"/>
      <c r="X563" s="58"/>
      <c r="Y563" s="58"/>
      <c r="Z563" s="57"/>
      <c r="AA563" s="57"/>
      <c r="AB563" s="58"/>
      <c r="AC563" s="58"/>
      <c r="AD563" s="61"/>
      <c r="AE563" s="58"/>
      <c r="AF563" s="58"/>
      <c r="AG563" s="59"/>
      <c r="AH563" s="58"/>
      <c r="AI563" s="58"/>
      <c r="AJ563" s="58"/>
      <c r="AK563" s="63"/>
      <c r="AL563" s="63"/>
      <c r="AM563" s="63"/>
      <c r="AN563" s="63"/>
      <c r="AO563" s="58"/>
      <c r="AP563" s="58"/>
      <c r="AQ563" s="58"/>
      <c r="AR563" s="58"/>
      <c r="AS563" s="58"/>
      <c r="AT563" s="58"/>
      <c r="AU563" s="58"/>
      <c r="AV563" s="58"/>
      <c r="AW563" s="58"/>
      <c r="AX563" s="58"/>
      <c r="AY563" s="58"/>
      <c r="AZ563" s="61"/>
      <c r="BA563" s="58"/>
      <c r="BB563" s="58"/>
      <c r="BC563" s="62"/>
      <c r="BD563" s="58"/>
      <c r="BE563" s="58"/>
      <c r="BF563" s="58"/>
      <c r="BG563" s="58"/>
      <c r="BH563" s="58"/>
      <c r="BI563" s="58"/>
      <c r="BJ563" s="58"/>
      <c r="BK563" s="58"/>
      <c r="BL563" s="58"/>
      <c r="BM563" s="58"/>
      <c r="BN563" s="58"/>
      <c r="BO563" s="58"/>
      <c r="BP563" s="58"/>
      <c r="BQ563" s="58"/>
      <c r="BR563" s="58"/>
      <c r="BS563" s="58"/>
      <c r="BT563" s="58"/>
      <c r="BU563" s="58"/>
      <c r="XES563" s="6" t="str">
        <f t="shared" si="11"/>
        <v/>
      </c>
    </row>
    <row r="564" spans="1:73 16373:16373" x14ac:dyDescent="0.2">
      <c r="A564" s="58"/>
      <c r="B564" s="57"/>
      <c r="C564" s="57"/>
      <c r="D564" s="57"/>
      <c r="E564" s="57"/>
      <c r="F564" s="58"/>
      <c r="G564" s="58"/>
      <c r="H564" s="58"/>
      <c r="I564" s="58"/>
      <c r="J564" s="58"/>
      <c r="K564" s="58"/>
      <c r="L564" s="58"/>
      <c r="M564" s="58"/>
      <c r="N564" s="58"/>
      <c r="O564" s="58"/>
      <c r="P564" s="58"/>
      <c r="Q564" s="57"/>
      <c r="R564" s="58"/>
      <c r="S564" s="58"/>
      <c r="T564" s="58"/>
      <c r="U564" s="58"/>
      <c r="V564" s="58"/>
      <c r="W564" s="58"/>
      <c r="X564" s="58"/>
      <c r="Y564" s="58"/>
      <c r="Z564" s="57"/>
      <c r="AA564" s="57"/>
      <c r="AB564" s="58"/>
      <c r="AC564" s="58"/>
      <c r="AD564" s="61"/>
      <c r="AE564" s="58"/>
      <c r="AF564" s="58"/>
      <c r="AG564" s="59"/>
      <c r="AH564" s="58"/>
      <c r="AI564" s="58"/>
      <c r="AJ564" s="58"/>
      <c r="AK564" s="63"/>
      <c r="AL564" s="63"/>
      <c r="AM564" s="63"/>
      <c r="AN564" s="63"/>
      <c r="AO564" s="58"/>
      <c r="AP564" s="58"/>
      <c r="AQ564" s="58"/>
      <c r="AR564" s="58"/>
      <c r="AS564" s="58"/>
      <c r="AT564" s="58"/>
      <c r="AU564" s="58"/>
      <c r="AV564" s="58"/>
      <c r="AW564" s="58"/>
      <c r="AX564" s="58"/>
      <c r="AY564" s="58"/>
      <c r="AZ564" s="61"/>
      <c r="BA564" s="58"/>
      <c r="BB564" s="58"/>
      <c r="BC564" s="62"/>
      <c r="BD564" s="58"/>
      <c r="BE564" s="58"/>
      <c r="BF564" s="58"/>
      <c r="BG564" s="58"/>
      <c r="BH564" s="58"/>
      <c r="BI564" s="58"/>
      <c r="BJ564" s="58"/>
      <c r="BK564" s="58"/>
      <c r="BL564" s="58"/>
      <c r="BM564" s="58"/>
      <c r="BN564" s="58"/>
      <c r="BO564" s="58"/>
      <c r="BP564" s="58"/>
      <c r="BQ564" s="58"/>
      <c r="BR564" s="58"/>
      <c r="BS564" s="58"/>
      <c r="BT564" s="58"/>
      <c r="BU564" s="58"/>
      <c r="XES564" s="6" t="str">
        <f t="shared" si="11"/>
        <v/>
      </c>
    </row>
    <row r="565" spans="1:73 16373:16373" x14ac:dyDescent="0.2">
      <c r="A565" s="58"/>
      <c r="B565" s="57"/>
      <c r="C565" s="57"/>
      <c r="D565" s="57"/>
      <c r="E565" s="57"/>
      <c r="F565" s="58"/>
      <c r="G565" s="58"/>
      <c r="H565" s="58"/>
      <c r="I565" s="58"/>
      <c r="J565" s="58"/>
      <c r="K565" s="58"/>
      <c r="L565" s="58"/>
      <c r="M565" s="58"/>
      <c r="N565" s="58"/>
      <c r="O565" s="58"/>
      <c r="P565" s="58"/>
      <c r="Q565" s="57"/>
      <c r="R565" s="58"/>
      <c r="S565" s="58"/>
      <c r="T565" s="58"/>
      <c r="U565" s="58"/>
      <c r="V565" s="58"/>
      <c r="W565" s="58"/>
      <c r="X565" s="58"/>
      <c r="Y565" s="58"/>
      <c r="Z565" s="57"/>
      <c r="AA565" s="57"/>
      <c r="AB565" s="58"/>
      <c r="AC565" s="58"/>
      <c r="AD565" s="61"/>
      <c r="AE565" s="58"/>
      <c r="AF565" s="58"/>
      <c r="AG565" s="59"/>
      <c r="AH565" s="58"/>
      <c r="AI565" s="58"/>
      <c r="AJ565" s="58"/>
      <c r="AK565" s="63"/>
      <c r="AL565" s="63"/>
      <c r="AM565" s="63"/>
      <c r="AN565" s="63"/>
      <c r="AO565" s="58"/>
      <c r="AP565" s="58"/>
      <c r="AQ565" s="58"/>
      <c r="AR565" s="58"/>
      <c r="AS565" s="58"/>
      <c r="AT565" s="58"/>
      <c r="AU565" s="58"/>
      <c r="AV565" s="58"/>
      <c r="AW565" s="58"/>
      <c r="AX565" s="58"/>
      <c r="AY565" s="58"/>
      <c r="AZ565" s="61"/>
      <c r="BA565" s="58"/>
      <c r="BB565" s="58"/>
      <c r="BC565" s="62"/>
      <c r="BD565" s="58"/>
      <c r="BE565" s="58"/>
      <c r="BF565" s="58"/>
      <c r="BG565" s="58"/>
      <c r="BH565" s="58"/>
      <c r="BI565" s="58"/>
      <c r="BJ565" s="58"/>
      <c r="BK565" s="58"/>
      <c r="BL565" s="58"/>
      <c r="BM565" s="58"/>
      <c r="BN565" s="58"/>
      <c r="BO565" s="58"/>
      <c r="BP565" s="58"/>
      <c r="BQ565" s="58"/>
      <c r="BR565" s="58"/>
      <c r="BS565" s="58"/>
      <c r="BT565" s="58"/>
      <c r="BU565" s="58"/>
      <c r="XES565" s="6" t="str">
        <f t="shared" si="11"/>
        <v/>
      </c>
    </row>
    <row r="566" spans="1:73 16373:16373" x14ac:dyDescent="0.2">
      <c r="A566" s="58"/>
      <c r="B566" s="57"/>
      <c r="C566" s="57"/>
      <c r="D566" s="57"/>
      <c r="E566" s="57"/>
      <c r="F566" s="58"/>
      <c r="G566" s="58"/>
      <c r="H566" s="58"/>
      <c r="I566" s="58"/>
      <c r="J566" s="58"/>
      <c r="K566" s="58"/>
      <c r="L566" s="58"/>
      <c r="M566" s="58"/>
      <c r="N566" s="58"/>
      <c r="O566" s="58"/>
      <c r="P566" s="58"/>
      <c r="Q566" s="57"/>
      <c r="R566" s="58"/>
      <c r="S566" s="58"/>
      <c r="T566" s="58"/>
      <c r="U566" s="58"/>
      <c r="V566" s="58"/>
      <c r="W566" s="58"/>
      <c r="X566" s="58"/>
      <c r="Y566" s="58"/>
      <c r="Z566" s="57"/>
      <c r="AA566" s="57"/>
      <c r="AB566" s="58"/>
      <c r="AC566" s="58"/>
      <c r="AD566" s="61"/>
      <c r="AE566" s="58"/>
      <c r="AF566" s="58"/>
      <c r="AG566" s="59"/>
      <c r="AH566" s="58"/>
      <c r="AI566" s="58"/>
      <c r="AJ566" s="58"/>
      <c r="AK566" s="63"/>
      <c r="AL566" s="63"/>
      <c r="AM566" s="63"/>
      <c r="AN566" s="63"/>
      <c r="AO566" s="58"/>
      <c r="AP566" s="58"/>
      <c r="AQ566" s="58"/>
      <c r="AR566" s="58"/>
      <c r="AS566" s="58"/>
      <c r="AT566" s="58"/>
      <c r="AU566" s="58"/>
      <c r="AV566" s="58"/>
      <c r="AW566" s="58"/>
      <c r="AX566" s="58"/>
      <c r="AY566" s="58"/>
      <c r="AZ566" s="61"/>
      <c r="BA566" s="58"/>
      <c r="BB566" s="58"/>
      <c r="BC566" s="62"/>
      <c r="BD566" s="58"/>
      <c r="BE566" s="58"/>
      <c r="BF566" s="58"/>
      <c r="BG566" s="58"/>
      <c r="BH566" s="58"/>
      <c r="BI566" s="58"/>
      <c r="BJ566" s="58"/>
      <c r="BK566" s="58"/>
      <c r="BL566" s="58"/>
      <c r="BM566" s="58"/>
      <c r="BN566" s="58"/>
      <c r="BO566" s="58"/>
      <c r="BP566" s="58"/>
      <c r="BQ566" s="58"/>
      <c r="BR566" s="58"/>
      <c r="BS566" s="58"/>
      <c r="BT566" s="58"/>
      <c r="BU566" s="58"/>
      <c r="XES566" s="6" t="str">
        <f t="shared" si="11"/>
        <v/>
      </c>
    </row>
    <row r="567" spans="1:73 16373:16373" x14ac:dyDescent="0.2">
      <c r="A567" s="58"/>
      <c r="B567" s="57"/>
      <c r="C567" s="57"/>
      <c r="D567" s="57"/>
      <c r="E567" s="57"/>
      <c r="F567" s="58"/>
      <c r="G567" s="58"/>
      <c r="H567" s="58"/>
      <c r="I567" s="58"/>
      <c r="J567" s="58"/>
      <c r="K567" s="58"/>
      <c r="L567" s="58"/>
      <c r="M567" s="58"/>
      <c r="N567" s="58"/>
      <c r="O567" s="58"/>
      <c r="P567" s="58"/>
      <c r="Q567" s="57"/>
      <c r="R567" s="58"/>
      <c r="S567" s="58"/>
      <c r="T567" s="58"/>
      <c r="U567" s="58"/>
      <c r="V567" s="58"/>
      <c r="W567" s="58"/>
      <c r="X567" s="58"/>
      <c r="Y567" s="58"/>
      <c r="Z567" s="57"/>
      <c r="AA567" s="57"/>
      <c r="AB567" s="58"/>
      <c r="AC567" s="58"/>
      <c r="AD567" s="61"/>
      <c r="AE567" s="58"/>
      <c r="AF567" s="58"/>
      <c r="AG567" s="59"/>
      <c r="AH567" s="58"/>
      <c r="AI567" s="58"/>
      <c r="AJ567" s="58"/>
      <c r="AK567" s="63"/>
      <c r="AL567" s="63"/>
      <c r="AM567" s="63"/>
      <c r="AN567" s="63"/>
      <c r="AO567" s="58"/>
      <c r="AP567" s="58"/>
      <c r="AQ567" s="58"/>
      <c r="AR567" s="58"/>
      <c r="AS567" s="58"/>
      <c r="AT567" s="58"/>
      <c r="AU567" s="58"/>
      <c r="AV567" s="58"/>
      <c r="AW567" s="58"/>
      <c r="AX567" s="58"/>
      <c r="AY567" s="58"/>
      <c r="AZ567" s="61"/>
      <c r="BA567" s="58"/>
      <c r="BB567" s="58"/>
      <c r="BC567" s="62"/>
      <c r="BD567" s="58"/>
      <c r="BE567" s="58"/>
      <c r="BF567" s="58"/>
      <c r="BG567" s="58"/>
      <c r="BH567" s="58"/>
      <c r="BI567" s="58"/>
      <c r="BJ567" s="58"/>
      <c r="BK567" s="58"/>
      <c r="BL567" s="58"/>
      <c r="BM567" s="58"/>
      <c r="BN567" s="58"/>
      <c r="BO567" s="58"/>
      <c r="BP567" s="58"/>
      <c r="BQ567" s="58"/>
      <c r="BR567" s="58"/>
      <c r="BS567" s="58"/>
      <c r="BT567" s="58"/>
      <c r="BU567" s="58"/>
      <c r="XES567" s="6" t="str">
        <f t="shared" si="11"/>
        <v/>
      </c>
    </row>
    <row r="568" spans="1:73 16373:16373" x14ac:dyDescent="0.2">
      <c r="A568" s="58"/>
      <c r="B568" s="57"/>
      <c r="C568" s="57"/>
      <c r="D568" s="57"/>
      <c r="E568" s="57"/>
      <c r="F568" s="58"/>
      <c r="G568" s="58"/>
      <c r="H568" s="58"/>
      <c r="I568" s="58"/>
      <c r="J568" s="58"/>
      <c r="K568" s="58"/>
      <c r="L568" s="58"/>
      <c r="M568" s="58"/>
      <c r="N568" s="58"/>
      <c r="O568" s="58"/>
      <c r="P568" s="58"/>
      <c r="Q568" s="57"/>
      <c r="R568" s="58"/>
      <c r="S568" s="58"/>
      <c r="T568" s="58"/>
      <c r="U568" s="58"/>
      <c r="V568" s="58"/>
      <c r="W568" s="58"/>
      <c r="X568" s="58"/>
      <c r="Y568" s="58"/>
      <c r="Z568" s="57"/>
      <c r="AA568" s="57"/>
      <c r="AB568" s="58"/>
      <c r="AC568" s="58"/>
      <c r="AD568" s="61"/>
      <c r="AE568" s="58"/>
      <c r="AF568" s="58"/>
      <c r="AG568" s="59"/>
      <c r="AH568" s="58"/>
      <c r="AI568" s="58"/>
      <c r="AJ568" s="58"/>
      <c r="AK568" s="63"/>
      <c r="AL568" s="63"/>
      <c r="AM568" s="63"/>
      <c r="AN568" s="63"/>
      <c r="AO568" s="58"/>
      <c r="AP568" s="58"/>
      <c r="AQ568" s="58"/>
      <c r="AR568" s="58"/>
      <c r="AS568" s="58"/>
      <c r="AT568" s="58"/>
      <c r="AU568" s="58"/>
      <c r="AV568" s="58"/>
      <c r="AW568" s="58"/>
      <c r="AX568" s="58"/>
      <c r="AY568" s="58"/>
      <c r="AZ568" s="61"/>
      <c r="BA568" s="58"/>
      <c r="BB568" s="58"/>
      <c r="BC568" s="62"/>
      <c r="BD568" s="58"/>
      <c r="BE568" s="58"/>
      <c r="BF568" s="58"/>
      <c r="BG568" s="58"/>
      <c r="BH568" s="58"/>
      <c r="BI568" s="58"/>
      <c r="BJ568" s="58"/>
      <c r="BK568" s="58"/>
      <c r="BL568" s="58"/>
      <c r="BM568" s="58"/>
      <c r="BN568" s="58"/>
      <c r="BO568" s="58"/>
      <c r="BP568" s="58"/>
      <c r="BQ568" s="58"/>
      <c r="BR568" s="58"/>
      <c r="BS568" s="58"/>
      <c r="BT568" s="58"/>
      <c r="BU568" s="58"/>
      <c r="XES568" s="6" t="str">
        <f t="shared" si="11"/>
        <v/>
      </c>
    </row>
    <row r="569" spans="1:73 16373:16373" x14ac:dyDescent="0.2">
      <c r="A569" s="58"/>
      <c r="B569" s="57"/>
      <c r="C569" s="57"/>
      <c r="D569" s="57"/>
      <c r="E569" s="57"/>
      <c r="F569" s="58"/>
      <c r="G569" s="58"/>
      <c r="H569" s="58"/>
      <c r="I569" s="58"/>
      <c r="J569" s="58"/>
      <c r="K569" s="58"/>
      <c r="L569" s="58"/>
      <c r="M569" s="58"/>
      <c r="N569" s="58"/>
      <c r="O569" s="58"/>
      <c r="P569" s="58"/>
      <c r="Q569" s="57"/>
      <c r="R569" s="58"/>
      <c r="S569" s="58"/>
      <c r="T569" s="58"/>
      <c r="U569" s="58"/>
      <c r="V569" s="58"/>
      <c r="W569" s="58"/>
      <c r="X569" s="58"/>
      <c r="Y569" s="58"/>
      <c r="Z569" s="57"/>
      <c r="AA569" s="57"/>
      <c r="AB569" s="58"/>
      <c r="AC569" s="58"/>
      <c r="AD569" s="61"/>
      <c r="AE569" s="58"/>
      <c r="AF569" s="58"/>
      <c r="AG569" s="59"/>
      <c r="AH569" s="58"/>
      <c r="AI569" s="58"/>
      <c r="AJ569" s="58"/>
      <c r="AK569" s="63"/>
      <c r="AL569" s="63"/>
      <c r="AM569" s="63"/>
      <c r="AN569" s="63"/>
      <c r="AO569" s="58"/>
      <c r="AP569" s="58"/>
      <c r="AQ569" s="58"/>
      <c r="AR569" s="58"/>
      <c r="AS569" s="58"/>
      <c r="AT569" s="58"/>
      <c r="AU569" s="58"/>
      <c r="AV569" s="58"/>
      <c r="AW569" s="58"/>
      <c r="AX569" s="58"/>
      <c r="AY569" s="58"/>
      <c r="AZ569" s="61"/>
      <c r="BA569" s="58"/>
      <c r="BB569" s="58"/>
      <c r="BC569" s="62"/>
      <c r="BD569" s="58"/>
      <c r="BE569" s="58"/>
      <c r="BF569" s="58"/>
      <c r="BG569" s="58"/>
      <c r="BH569" s="58"/>
      <c r="BI569" s="58"/>
      <c r="BJ569" s="58"/>
      <c r="BK569" s="58"/>
      <c r="BL569" s="58"/>
      <c r="BM569" s="58"/>
      <c r="BN569" s="58"/>
      <c r="BO569" s="58"/>
      <c r="BP569" s="58"/>
      <c r="BQ569" s="58"/>
      <c r="BR569" s="58"/>
      <c r="BS569" s="58"/>
      <c r="BT569" s="58"/>
      <c r="BU569" s="58"/>
      <c r="XES569" s="6" t="str">
        <f t="shared" si="11"/>
        <v/>
      </c>
    </row>
    <row r="570" spans="1:73 16373:16373" x14ac:dyDescent="0.2">
      <c r="A570" s="58"/>
      <c r="B570" s="57"/>
      <c r="C570" s="57"/>
      <c r="D570" s="57"/>
      <c r="E570" s="57"/>
      <c r="F570" s="58"/>
      <c r="G570" s="58"/>
      <c r="H570" s="58"/>
      <c r="I570" s="58"/>
      <c r="J570" s="58"/>
      <c r="K570" s="58"/>
      <c r="L570" s="58"/>
      <c r="M570" s="58"/>
      <c r="N570" s="58"/>
      <c r="O570" s="58"/>
      <c r="P570" s="58"/>
      <c r="Q570" s="57"/>
      <c r="R570" s="58"/>
      <c r="S570" s="58"/>
      <c r="T570" s="58"/>
      <c r="U570" s="58"/>
      <c r="V570" s="58"/>
      <c r="W570" s="58"/>
      <c r="X570" s="58"/>
      <c r="Y570" s="58"/>
      <c r="Z570" s="57"/>
      <c r="AA570" s="57"/>
      <c r="AB570" s="58"/>
      <c r="AC570" s="58"/>
      <c r="AD570" s="61"/>
      <c r="AE570" s="58"/>
      <c r="AF570" s="58"/>
      <c r="AG570" s="59"/>
      <c r="AH570" s="58"/>
      <c r="AI570" s="58"/>
      <c r="AJ570" s="58"/>
      <c r="AK570" s="63"/>
      <c r="AL570" s="63"/>
      <c r="AM570" s="63"/>
      <c r="AN570" s="63"/>
      <c r="AO570" s="58"/>
      <c r="AP570" s="58"/>
      <c r="AQ570" s="58"/>
      <c r="AR570" s="58"/>
      <c r="AS570" s="58"/>
      <c r="AT570" s="58"/>
      <c r="AU570" s="58"/>
      <c r="AV570" s="58"/>
      <c r="AW570" s="58"/>
      <c r="AX570" s="58"/>
      <c r="AY570" s="58"/>
      <c r="AZ570" s="61"/>
      <c r="BA570" s="58"/>
      <c r="BB570" s="58"/>
      <c r="BC570" s="62"/>
      <c r="BD570" s="58"/>
      <c r="BE570" s="58"/>
      <c r="BF570" s="58"/>
      <c r="BG570" s="58"/>
      <c r="BH570" s="58"/>
      <c r="BI570" s="58"/>
      <c r="BJ570" s="58"/>
      <c r="BK570" s="58"/>
      <c r="BL570" s="58"/>
      <c r="BM570" s="58"/>
      <c r="BN570" s="58"/>
      <c r="BO570" s="58"/>
      <c r="BP570" s="58"/>
      <c r="BQ570" s="58"/>
      <c r="BR570" s="58"/>
      <c r="BS570" s="58"/>
      <c r="BT570" s="58"/>
      <c r="BU570" s="58"/>
      <c r="XES570" s="6" t="str">
        <f t="shared" si="11"/>
        <v/>
      </c>
    </row>
    <row r="571" spans="1:73 16373:16373" x14ac:dyDescent="0.2">
      <c r="A571" s="58"/>
      <c r="B571" s="57"/>
      <c r="C571" s="57"/>
      <c r="D571" s="57"/>
      <c r="E571" s="57"/>
      <c r="F571" s="58"/>
      <c r="G571" s="58"/>
      <c r="H571" s="58"/>
      <c r="I571" s="58"/>
      <c r="J571" s="58"/>
      <c r="K571" s="58"/>
      <c r="L571" s="58"/>
      <c r="M571" s="58"/>
      <c r="N571" s="58"/>
      <c r="O571" s="58"/>
      <c r="P571" s="58"/>
      <c r="Q571" s="57"/>
      <c r="R571" s="58"/>
      <c r="S571" s="58"/>
      <c r="T571" s="58"/>
      <c r="U571" s="58"/>
      <c r="V571" s="58"/>
      <c r="W571" s="58"/>
      <c r="X571" s="58"/>
      <c r="Y571" s="58"/>
      <c r="Z571" s="57"/>
      <c r="AA571" s="57"/>
      <c r="AB571" s="58"/>
      <c r="AC571" s="58"/>
      <c r="AD571" s="61"/>
      <c r="AE571" s="58"/>
      <c r="AF571" s="58"/>
      <c r="AG571" s="59"/>
      <c r="AH571" s="58"/>
      <c r="AI571" s="58"/>
      <c r="AJ571" s="58"/>
      <c r="AK571" s="63"/>
      <c r="AL571" s="63"/>
      <c r="AM571" s="63"/>
      <c r="AN571" s="63"/>
      <c r="AO571" s="58"/>
      <c r="AP571" s="58"/>
      <c r="AQ571" s="58"/>
      <c r="AR571" s="58"/>
      <c r="AS571" s="58"/>
      <c r="AT571" s="58"/>
      <c r="AU571" s="58"/>
      <c r="AV571" s="58"/>
      <c r="AW571" s="58"/>
      <c r="AX571" s="58"/>
      <c r="AY571" s="58"/>
      <c r="AZ571" s="61"/>
      <c r="BA571" s="58"/>
      <c r="BB571" s="58"/>
      <c r="BC571" s="62"/>
      <c r="BD571" s="58"/>
      <c r="BE571" s="58"/>
      <c r="BF571" s="58"/>
      <c r="BG571" s="58"/>
      <c r="BH571" s="58"/>
      <c r="BI571" s="58"/>
      <c r="BJ571" s="58"/>
      <c r="BK571" s="58"/>
      <c r="BL571" s="58"/>
      <c r="BM571" s="58"/>
      <c r="BN571" s="58"/>
      <c r="BO571" s="58"/>
      <c r="BP571" s="58"/>
      <c r="BQ571" s="58"/>
      <c r="BR571" s="58"/>
      <c r="BS571" s="58"/>
      <c r="BT571" s="58"/>
      <c r="BU571" s="58"/>
      <c r="XES571" s="6" t="str">
        <f t="shared" si="11"/>
        <v/>
      </c>
    </row>
    <row r="572" spans="1:73 16373:16373" x14ac:dyDescent="0.2">
      <c r="A572" s="58"/>
      <c r="B572" s="57"/>
      <c r="C572" s="57"/>
      <c r="D572" s="57"/>
      <c r="E572" s="57"/>
      <c r="F572" s="58"/>
      <c r="G572" s="58"/>
      <c r="H572" s="58"/>
      <c r="I572" s="58"/>
      <c r="J572" s="58"/>
      <c r="K572" s="58"/>
      <c r="L572" s="58"/>
      <c r="M572" s="58"/>
      <c r="N572" s="58"/>
      <c r="O572" s="58"/>
      <c r="P572" s="58"/>
      <c r="Q572" s="57"/>
      <c r="R572" s="58"/>
      <c r="S572" s="58"/>
      <c r="T572" s="58"/>
      <c r="U572" s="58"/>
      <c r="V572" s="58"/>
      <c r="W572" s="58"/>
      <c r="X572" s="58"/>
      <c r="Y572" s="58"/>
      <c r="Z572" s="57"/>
      <c r="AA572" s="57"/>
      <c r="AB572" s="58"/>
      <c r="AC572" s="58"/>
      <c r="AD572" s="61"/>
      <c r="AE572" s="58"/>
      <c r="AF572" s="58"/>
      <c r="AG572" s="59"/>
      <c r="AH572" s="58"/>
      <c r="AI572" s="58"/>
      <c r="AJ572" s="58"/>
      <c r="AK572" s="63"/>
      <c r="AL572" s="63"/>
      <c r="AM572" s="63"/>
      <c r="AN572" s="63"/>
      <c r="AO572" s="58"/>
      <c r="AP572" s="58"/>
      <c r="AQ572" s="58"/>
      <c r="AR572" s="58"/>
      <c r="AS572" s="58"/>
      <c r="AT572" s="58"/>
      <c r="AU572" s="58"/>
      <c r="AV572" s="58"/>
      <c r="AW572" s="58"/>
      <c r="AX572" s="58"/>
      <c r="AY572" s="58"/>
      <c r="AZ572" s="61"/>
      <c r="BA572" s="58"/>
      <c r="BB572" s="58"/>
      <c r="BC572" s="62"/>
      <c r="BD572" s="58"/>
      <c r="BE572" s="58"/>
      <c r="BF572" s="58"/>
      <c r="BG572" s="58"/>
      <c r="BH572" s="58"/>
      <c r="BI572" s="58"/>
      <c r="BJ572" s="58"/>
      <c r="BK572" s="58"/>
      <c r="BL572" s="58"/>
      <c r="BM572" s="58"/>
      <c r="BN572" s="58"/>
      <c r="BO572" s="58"/>
      <c r="BP572" s="58"/>
      <c r="BQ572" s="58"/>
      <c r="BR572" s="58"/>
      <c r="BS572" s="58"/>
      <c r="BT572" s="58"/>
      <c r="BU572" s="58"/>
      <c r="XES572" s="6" t="str">
        <f t="shared" si="11"/>
        <v/>
      </c>
    </row>
    <row r="573" spans="1:73 16373:16373" x14ac:dyDescent="0.2">
      <c r="A573" s="58"/>
      <c r="B573" s="57"/>
      <c r="C573" s="57"/>
      <c r="D573" s="57"/>
      <c r="E573" s="57"/>
      <c r="F573" s="58"/>
      <c r="G573" s="58"/>
      <c r="H573" s="58"/>
      <c r="I573" s="58"/>
      <c r="J573" s="58"/>
      <c r="K573" s="58"/>
      <c r="L573" s="58"/>
      <c r="M573" s="58"/>
      <c r="N573" s="58"/>
      <c r="O573" s="58"/>
      <c r="P573" s="58"/>
      <c r="Q573" s="57"/>
      <c r="R573" s="58"/>
      <c r="S573" s="58"/>
      <c r="T573" s="58"/>
      <c r="U573" s="58"/>
      <c r="V573" s="58"/>
      <c r="W573" s="58"/>
      <c r="X573" s="58"/>
      <c r="Y573" s="58"/>
      <c r="Z573" s="57"/>
      <c r="AA573" s="57"/>
      <c r="AB573" s="58"/>
      <c r="AC573" s="58"/>
      <c r="AD573" s="61"/>
      <c r="AE573" s="58"/>
      <c r="AF573" s="58"/>
      <c r="AG573" s="59"/>
      <c r="AH573" s="58"/>
      <c r="AI573" s="58"/>
      <c r="AJ573" s="58"/>
      <c r="AK573" s="63"/>
      <c r="AL573" s="63"/>
      <c r="AM573" s="63"/>
      <c r="AN573" s="63"/>
      <c r="AO573" s="58"/>
      <c r="AP573" s="58"/>
      <c r="AQ573" s="58"/>
      <c r="AR573" s="58"/>
      <c r="AS573" s="58"/>
      <c r="AT573" s="58"/>
      <c r="AU573" s="58"/>
      <c r="AV573" s="58"/>
      <c r="AW573" s="58"/>
      <c r="AX573" s="58"/>
      <c r="AY573" s="58"/>
      <c r="AZ573" s="61"/>
      <c r="BA573" s="58"/>
      <c r="BB573" s="58"/>
      <c r="BC573" s="62"/>
      <c r="BD573" s="58"/>
      <c r="BE573" s="58"/>
      <c r="BF573" s="58"/>
      <c r="BG573" s="58"/>
      <c r="BH573" s="58"/>
      <c r="BI573" s="58"/>
      <c r="BJ573" s="58"/>
      <c r="BK573" s="58"/>
      <c r="BL573" s="58"/>
      <c r="BM573" s="58"/>
      <c r="BN573" s="58"/>
      <c r="BO573" s="58"/>
      <c r="BP573" s="58"/>
      <c r="BQ573" s="58"/>
      <c r="BR573" s="58"/>
      <c r="BS573" s="58"/>
      <c r="BT573" s="58"/>
      <c r="BU573" s="58"/>
      <c r="XES573" s="6" t="str">
        <f t="shared" si="11"/>
        <v/>
      </c>
    </row>
    <row r="574" spans="1:73 16373:16373" x14ac:dyDescent="0.2">
      <c r="A574" s="58"/>
      <c r="B574" s="57"/>
      <c r="C574" s="57"/>
      <c r="D574" s="57"/>
      <c r="E574" s="57"/>
      <c r="F574" s="58"/>
      <c r="G574" s="58"/>
      <c r="H574" s="58"/>
      <c r="I574" s="58"/>
      <c r="J574" s="58"/>
      <c r="K574" s="58"/>
      <c r="L574" s="58"/>
      <c r="M574" s="58"/>
      <c r="N574" s="58"/>
      <c r="O574" s="58"/>
      <c r="P574" s="58"/>
      <c r="Q574" s="57"/>
      <c r="R574" s="58"/>
      <c r="S574" s="58"/>
      <c r="T574" s="58"/>
      <c r="U574" s="58"/>
      <c r="V574" s="58"/>
      <c r="W574" s="58"/>
      <c r="X574" s="58"/>
      <c r="Y574" s="58"/>
      <c r="Z574" s="57"/>
      <c r="AA574" s="57"/>
      <c r="AB574" s="58"/>
      <c r="AC574" s="58"/>
      <c r="AD574" s="61"/>
      <c r="AE574" s="58"/>
      <c r="AF574" s="58"/>
      <c r="AG574" s="59"/>
      <c r="AH574" s="58"/>
      <c r="AI574" s="58"/>
      <c r="AJ574" s="58"/>
      <c r="AK574" s="63"/>
      <c r="AL574" s="63"/>
      <c r="AM574" s="63"/>
      <c r="AN574" s="63"/>
      <c r="AO574" s="58"/>
      <c r="AP574" s="58"/>
      <c r="AQ574" s="58"/>
      <c r="AR574" s="58"/>
      <c r="AS574" s="58"/>
      <c r="AT574" s="58"/>
      <c r="AU574" s="58"/>
      <c r="AV574" s="58"/>
      <c r="AW574" s="58"/>
      <c r="AX574" s="58"/>
      <c r="AY574" s="58"/>
      <c r="AZ574" s="61"/>
      <c r="BA574" s="58"/>
      <c r="BB574" s="58"/>
      <c r="BC574" s="62"/>
      <c r="BD574" s="58"/>
      <c r="BE574" s="58"/>
      <c r="BF574" s="58"/>
      <c r="BG574" s="58"/>
      <c r="BH574" s="58"/>
      <c r="BI574" s="58"/>
      <c r="BJ574" s="58"/>
      <c r="BK574" s="58"/>
      <c r="BL574" s="58"/>
      <c r="BM574" s="58"/>
      <c r="BN574" s="58"/>
      <c r="BO574" s="58"/>
      <c r="BP574" s="58"/>
      <c r="BQ574" s="58"/>
      <c r="BR574" s="58"/>
      <c r="BS574" s="58"/>
      <c r="BT574" s="58"/>
      <c r="BU574" s="58"/>
      <c r="XES574" s="6" t="str">
        <f t="shared" si="11"/>
        <v/>
      </c>
    </row>
    <row r="575" spans="1:73 16373:16373" x14ac:dyDescent="0.2">
      <c r="A575" s="58"/>
      <c r="B575" s="57"/>
      <c r="C575" s="57"/>
      <c r="D575" s="57"/>
      <c r="E575" s="57"/>
      <c r="F575" s="58"/>
      <c r="G575" s="58"/>
      <c r="H575" s="58"/>
      <c r="I575" s="58"/>
      <c r="J575" s="58"/>
      <c r="K575" s="58"/>
      <c r="L575" s="58"/>
      <c r="M575" s="58"/>
      <c r="N575" s="58"/>
      <c r="O575" s="58"/>
      <c r="P575" s="58"/>
      <c r="Q575" s="57"/>
      <c r="R575" s="58"/>
      <c r="S575" s="58"/>
      <c r="T575" s="58"/>
      <c r="U575" s="58"/>
      <c r="V575" s="58"/>
      <c r="W575" s="58"/>
      <c r="X575" s="58"/>
      <c r="Y575" s="58"/>
      <c r="Z575" s="57"/>
      <c r="AA575" s="57"/>
      <c r="AB575" s="58"/>
      <c r="AC575" s="58"/>
      <c r="AD575" s="61"/>
      <c r="AE575" s="58"/>
      <c r="AF575" s="58"/>
      <c r="AG575" s="59"/>
      <c r="AH575" s="58"/>
      <c r="AI575" s="58"/>
      <c r="AJ575" s="58"/>
      <c r="AK575" s="63"/>
      <c r="AL575" s="63"/>
      <c r="AM575" s="63"/>
      <c r="AN575" s="63"/>
      <c r="AO575" s="58"/>
      <c r="AP575" s="58"/>
      <c r="AQ575" s="58"/>
      <c r="AR575" s="58"/>
      <c r="AS575" s="58"/>
      <c r="AT575" s="58"/>
      <c r="AU575" s="58"/>
      <c r="AV575" s="58"/>
      <c r="AW575" s="58"/>
      <c r="AX575" s="58"/>
      <c r="AY575" s="58"/>
      <c r="AZ575" s="61"/>
      <c r="BA575" s="58"/>
      <c r="BB575" s="58"/>
      <c r="BC575" s="62"/>
      <c r="BD575" s="58"/>
      <c r="BE575" s="58"/>
      <c r="BF575" s="58"/>
      <c r="BG575" s="58"/>
      <c r="BH575" s="58"/>
      <c r="BI575" s="58"/>
      <c r="BJ575" s="58"/>
      <c r="BK575" s="58"/>
      <c r="BL575" s="58"/>
      <c r="BM575" s="58"/>
      <c r="BN575" s="58"/>
      <c r="BO575" s="58"/>
      <c r="BP575" s="58"/>
      <c r="BQ575" s="58"/>
      <c r="BR575" s="58"/>
      <c r="BS575" s="58"/>
      <c r="BT575" s="58"/>
      <c r="BU575" s="58"/>
      <c r="XES575" s="6" t="str">
        <f t="shared" si="11"/>
        <v/>
      </c>
    </row>
    <row r="576" spans="1:73 16373:16373" x14ac:dyDescent="0.2">
      <c r="A576" s="58"/>
      <c r="B576" s="57"/>
      <c r="C576" s="57"/>
      <c r="D576" s="57"/>
      <c r="E576" s="57"/>
      <c r="F576" s="58"/>
      <c r="G576" s="58"/>
      <c r="H576" s="58"/>
      <c r="I576" s="58"/>
      <c r="J576" s="58"/>
      <c r="K576" s="58"/>
      <c r="L576" s="58"/>
      <c r="M576" s="58"/>
      <c r="N576" s="58"/>
      <c r="O576" s="58"/>
      <c r="P576" s="58"/>
      <c r="Q576" s="57"/>
      <c r="R576" s="58"/>
      <c r="S576" s="58"/>
      <c r="T576" s="58"/>
      <c r="U576" s="58"/>
      <c r="V576" s="58"/>
      <c r="W576" s="58"/>
      <c r="X576" s="58"/>
      <c r="Y576" s="58"/>
      <c r="Z576" s="57"/>
      <c r="AA576" s="57"/>
      <c r="AB576" s="58"/>
      <c r="AC576" s="58"/>
      <c r="AD576" s="61"/>
      <c r="AE576" s="58"/>
      <c r="AF576" s="58"/>
      <c r="AG576" s="59"/>
      <c r="AH576" s="58"/>
      <c r="AI576" s="58"/>
      <c r="AJ576" s="58"/>
      <c r="AK576" s="63"/>
      <c r="AL576" s="63"/>
      <c r="AM576" s="63"/>
      <c r="AN576" s="63"/>
      <c r="AO576" s="58"/>
      <c r="AP576" s="58"/>
      <c r="AQ576" s="58"/>
      <c r="AR576" s="58"/>
      <c r="AS576" s="58"/>
      <c r="AT576" s="58"/>
      <c r="AU576" s="58"/>
      <c r="AV576" s="58"/>
      <c r="AW576" s="58"/>
      <c r="AX576" s="58"/>
      <c r="AY576" s="58"/>
      <c r="AZ576" s="61"/>
      <c r="BA576" s="58"/>
      <c r="BB576" s="58"/>
      <c r="BC576" s="62"/>
      <c r="BD576" s="58"/>
      <c r="BE576" s="58"/>
      <c r="BF576" s="58"/>
      <c r="BG576" s="58"/>
      <c r="BH576" s="58"/>
      <c r="BI576" s="58"/>
      <c r="BJ576" s="58"/>
      <c r="BK576" s="58"/>
      <c r="BL576" s="58"/>
      <c r="BM576" s="58"/>
      <c r="BN576" s="58"/>
      <c r="BO576" s="58"/>
      <c r="BP576" s="58"/>
      <c r="BQ576" s="58"/>
      <c r="BR576" s="58"/>
      <c r="BS576" s="58"/>
      <c r="BT576" s="58"/>
      <c r="BU576" s="58"/>
      <c r="XES576" s="6" t="str">
        <f t="shared" si="11"/>
        <v/>
      </c>
    </row>
    <row r="577" spans="1:73 16373:16373" x14ac:dyDescent="0.2">
      <c r="A577" s="58"/>
      <c r="B577" s="57"/>
      <c r="C577" s="57"/>
      <c r="D577" s="57"/>
      <c r="E577" s="57"/>
      <c r="F577" s="58"/>
      <c r="G577" s="58"/>
      <c r="H577" s="58"/>
      <c r="I577" s="58"/>
      <c r="J577" s="58"/>
      <c r="K577" s="58"/>
      <c r="L577" s="58"/>
      <c r="M577" s="58"/>
      <c r="N577" s="58"/>
      <c r="O577" s="58"/>
      <c r="P577" s="58"/>
      <c r="Q577" s="57"/>
      <c r="R577" s="58"/>
      <c r="S577" s="58"/>
      <c r="T577" s="58"/>
      <c r="U577" s="58"/>
      <c r="V577" s="58"/>
      <c r="W577" s="58"/>
      <c r="X577" s="58"/>
      <c r="Y577" s="58"/>
      <c r="Z577" s="57"/>
      <c r="AA577" s="57"/>
      <c r="AB577" s="58"/>
      <c r="AC577" s="58"/>
      <c r="AD577" s="61"/>
      <c r="AE577" s="58"/>
      <c r="AF577" s="58"/>
      <c r="AG577" s="59"/>
      <c r="AH577" s="58"/>
      <c r="AI577" s="58"/>
      <c r="AJ577" s="58"/>
      <c r="AK577" s="63"/>
      <c r="AL577" s="63"/>
      <c r="AM577" s="63"/>
      <c r="AN577" s="63"/>
      <c r="AO577" s="58"/>
      <c r="AP577" s="58"/>
      <c r="AQ577" s="58"/>
      <c r="AR577" s="58"/>
      <c r="AS577" s="58"/>
      <c r="AT577" s="58"/>
      <c r="AU577" s="58"/>
      <c r="AV577" s="58"/>
      <c r="AW577" s="58"/>
      <c r="AX577" s="58"/>
      <c r="AY577" s="58"/>
      <c r="AZ577" s="61"/>
      <c r="BA577" s="58"/>
      <c r="BB577" s="58"/>
      <c r="BC577" s="62"/>
      <c r="BD577" s="58"/>
      <c r="BE577" s="58"/>
      <c r="BF577" s="58"/>
      <c r="BG577" s="58"/>
      <c r="BH577" s="58"/>
      <c r="BI577" s="58"/>
      <c r="BJ577" s="58"/>
      <c r="BK577" s="58"/>
      <c r="BL577" s="58"/>
      <c r="BM577" s="58"/>
      <c r="BN577" s="58"/>
      <c r="BO577" s="58"/>
      <c r="BP577" s="58"/>
      <c r="BQ577" s="58"/>
      <c r="BR577" s="58"/>
      <c r="BS577" s="58"/>
      <c r="BT577" s="58"/>
      <c r="BU577" s="58"/>
      <c r="XES577" s="6" t="str">
        <f t="shared" si="11"/>
        <v/>
      </c>
    </row>
    <row r="578" spans="1:73 16373:16373" x14ac:dyDescent="0.2">
      <c r="A578" s="58"/>
      <c r="B578" s="57"/>
      <c r="C578" s="57"/>
      <c r="D578" s="57"/>
      <c r="E578" s="57"/>
      <c r="F578" s="58"/>
      <c r="G578" s="58"/>
      <c r="H578" s="58"/>
      <c r="I578" s="58"/>
      <c r="J578" s="58"/>
      <c r="K578" s="58"/>
      <c r="L578" s="58"/>
      <c r="M578" s="58"/>
      <c r="N578" s="58"/>
      <c r="O578" s="58"/>
      <c r="P578" s="58"/>
      <c r="Q578" s="57"/>
      <c r="R578" s="58"/>
      <c r="S578" s="58"/>
      <c r="T578" s="58"/>
      <c r="U578" s="58"/>
      <c r="V578" s="58"/>
      <c r="W578" s="58"/>
      <c r="X578" s="58"/>
      <c r="Y578" s="58"/>
      <c r="Z578" s="57"/>
      <c r="AA578" s="57"/>
      <c r="AB578" s="58"/>
      <c r="AC578" s="58"/>
      <c r="AD578" s="61"/>
      <c r="AE578" s="58"/>
      <c r="AF578" s="58"/>
      <c r="AG578" s="59"/>
      <c r="AH578" s="58"/>
      <c r="AI578" s="58"/>
      <c r="AJ578" s="58"/>
      <c r="AK578" s="63"/>
      <c r="AL578" s="63"/>
      <c r="AM578" s="63"/>
      <c r="AN578" s="63"/>
      <c r="AO578" s="58"/>
      <c r="AP578" s="58"/>
      <c r="AQ578" s="58"/>
      <c r="AR578" s="58"/>
      <c r="AS578" s="58"/>
      <c r="AT578" s="58"/>
      <c r="AU578" s="58"/>
      <c r="AV578" s="58"/>
      <c r="AW578" s="58"/>
      <c r="AX578" s="58"/>
      <c r="AY578" s="58"/>
      <c r="AZ578" s="61"/>
      <c r="BA578" s="58"/>
      <c r="BB578" s="58"/>
      <c r="BC578" s="62"/>
      <c r="BD578" s="58"/>
      <c r="BE578" s="58"/>
      <c r="BF578" s="58"/>
      <c r="BG578" s="58"/>
      <c r="BH578" s="58"/>
      <c r="BI578" s="58"/>
      <c r="BJ578" s="58"/>
      <c r="BK578" s="58"/>
      <c r="BL578" s="58"/>
      <c r="BM578" s="58"/>
      <c r="BN578" s="58"/>
      <c r="BO578" s="58"/>
      <c r="BP578" s="58"/>
      <c r="BQ578" s="58"/>
      <c r="BR578" s="58"/>
      <c r="BS578" s="58"/>
      <c r="BT578" s="58"/>
      <c r="BU578" s="58"/>
      <c r="XES578" s="6" t="str">
        <f t="shared" si="11"/>
        <v/>
      </c>
    </row>
    <row r="579" spans="1:73 16373:16373" x14ac:dyDescent="0.2">
      <c r="A579" s="58"/>
      <c r="B579" s="57"/>
      <c r="C579" s="57"/>
      <c r="D579" s="57"/>
      <c r="E579" s="57"/>
      <c r="F579" s="58"/>
      <c r="G579" s="58"/>
      <c r="H579" s="58"/>
      <c r="I579" s="58"/>
      <c r="J579" s="58"/>
      <c r="K579" s="58"/>
      <c r="L579" s="58"/>
      <c r="M579" s="58"/>
      <c r="N579" s="58"/>
      <c r="O579" s="58"/>
      <c r="P579" s="58"/>
      <c r="Q579" s="57"/>
      <c r="R579" s="58"/>
      <c r="S579" s="58"/>
      <c r="T579" s="58"/>
      <c r="U579" s="58"/>
      <c r="V579" s="58"/>
      <c r="W579" s="58"/>
      <c r="X579" s="58"/>
      <c r="Y579" s="58"/>
      <c r="Z579" s="57"/>
      <c r="AA579" s="57"/>
      <c r="AB579" s="58"/>
      <c r="AC579" s="58"/>
      <c r="AD579" s="61"/>
      <c r="AE579" s="58"/>
      <c r="AF579" s="58"/>
      <c r="AG579" s="59"/>
      <c r="AH579" s="58"/>
      <c r="AI579" s="58"/>
      <c r="AJ579" s="58"/>
      <c r="AK579" s="63"/>
      <c r="AL579" s="63"/>
      <c r="AM579" s="63"/>
      <c r="AN579" s="63"/>
      <c r="AO579" s="58"/>
      <c r="AP579" s="58"/>
      <c r="AQ579" s="58"/>
      <c r="AR579" s="58"/>
      <c r="AS579" s="58"/>
      <c r="AT579" s="58"/>
      <c r="AU579" s="58"/>
      <c r="AV579" s="58"/>
      <c r="AW579" s="58"/>
      <c r="AX579" s="58"/>
      <c r="AY579" s="58"/>
      <c r="AZ579" s="61"/>
      <c r="BA579" s="58"/>
      <c r="BB579" s="58"/>
      <c r="BC579" s="62"/>
      <c r="BD579" s="58"/>
      <c r="BE579" s="58"/>
      <c r="BF579" s="58"/>
      <c r="BG579" s="58"/>
      <c r="BH579" s="58"/>
      <c r="BI579" s="58"/>
      <c r="BJ579" s="58"/>
      <c r="BK579" s="58"/>
      <c r="BL579" s="58"/>
      <c r="BM579" s="58"/>
      <c r="BN579" s="58"/>
      <c r="BO579" s="58"/>
      <c r="BP579" s="58"/>
      <c r="BQ579" s="58"/>
      <c r="BR579" s="58"/>
      <c r="BS579" s="58"/>
      <c r="BT579" s="58"/>
      <c r="BU579" s="58"/>
      <c r="XES579" s="6" t="str">
        <f t="shared" si="11"/>
        <v/>
      </c>
    </row>
    <row r="580" spans="1:73 16373:16373" x14ac:dyDescent="0.2">
      <c r="A580" s="58"/>
      <c r="B580" s="57"/>
      <c r="C580" s="57"/>
      <c r="D580" s="57"/>
      <c r="E580" s="57"/>
      <c r="F580" s="58"/>
      <c r="G580" s="58"/>
      <c r="H580" s="58"/>
      <c r="I580" s="58"/>
      <c r="J580" s="58"/>
      <c r="K580" s="58"/>
      <c r="L580" s="58"/>
      <c r="M580" s="58"/>
      <c r="N580" s="58"/>
      <c r="O580" s="58"/>
      <c r="P580" s="58"/>
      <c r="Q580" s="57"/>
      <c r="R580" s="58"/>
      <c r="S580" s="58"/>
      <c r="T580" s="58"/>
      <c r="U580" s="58"/>
      <c r="V580" s="58"/>
      <c r="W580" s="58"/>
      <c r="X580" s="58"/>
      <c r="Y580" s="58"/>
      <c r="Z580" s="57"/>
      <c r="AA580" s="57"/>
      <c r="AB580" s="58"/>
      <c r="AC580" s="58"/>
      <c r="AD580" s="61"/>
      <c r="AE580" s="58"/>
      <c r="AF580" s="58"/>
      <c r="AG580" s="59"/>
      <c r="AH580" s="58"/>
      <c r="AI580" s="58"/>
      <c r="AJ580" s="58"/>
      <c r="AK580" s="63"/>
      <c r="AL580" s="63"/>
      <c r="AM580" s="63"/>
      <c r="AN580" s="63"/>
      <c r="AO580" s="58"/>
      <c r="AP580" s="58"/>
      <c r="AQ580" s="58"/>
      <c r="AR580" s="58"/>
      <c r="AS580" s="58"/>
      <c r="AT580" s="58"/>
      <c r="AU580" s="58"/>
      <c r="AV580" s="58"/>
      <c r="AW580" s="58"/>
      <c r="AX580" s="58"/>
      <c r="AY580" s="58"/>
      <c r="AZ580" s="61"/>
      <c r="BA580" s="58"/>
      <c r="BB580" s="58"/>
      <c r="BC580" s="62"/>
      <c r="BD580" s="58"/>
      <c r="BE580" s="58"/>
      <c r="BF580" s="58"/>
      <c r="BG580" s="58"/>
      <c r="BH580" s="58"/>
      <c r="BI580" s="58"/>
      <c r="BJ580" s="58"/>
      <c r="BK580" s="58"/>
      <c r="BL580" s="58"/>
      <c r="BM580" s="58"/>
      <c r="BN580" s="58"/>
      <c r="BO580" s="58"/>
      <c r="BP580" s="58"/>
      <c r="BQ580" s="58"/>
      <c r="BR580" s="58"/>
      <c r="BS580" s="58"/>
      <c r="BT580" s="58"/>
      <c r="BU580" s="58"/>
      <c r="XES580" s="6" t="str">
        <f t="shared" si="11"/>
        <v/>
      </c>
    </row>
    <row r="581" spans="1:73 16373:16373" x14ac:dyDescent="0.2">
      <c r="A581" s="58"/>
      <c r="B581" s="57"/>
      <c r="C581" s="57"/>
      <c r="D581" s="57"/>
      <c r="E581" s="57"/>
      <c r="F581" s="58"/>
      <c r="G581" s="58"/>
      <c r="H581" s="58"/>
      <c r="I581" s="58"/>
      <c r="J581" s="58"/>
      <c r="K581" s="58"/>
      <c r="L581" s="58"/>
      <c r="M581" s="58"/>
      <c r="N581" s="58"/>
      <c r="O581" s="58"/>
      <c r="P581" s="58"/>
      <c r="Q581" s="57"/>
      <c r="R581" s="58"/>
      <c r="S581" s="58"/>
      <c r="T581" s="58"/>
      <c r="U581" s="58"/>
      <c r="V581" s="58"/>
      <c r="W581" s="58"/>
      <c r="X581" s="58"/>
      <c r="Y581" s="58"/>
      <c r="Z581" s="57"/>
      <c r="AA581" s="57"/>
      <c r="AB581" s="58"/>
      <c r="AC581" s="58"/>
      <c r="AD581" s="61"/>
      <c r="AE581" s="58"/>
      <c r="AF581" s="58"/>
      <c r="AG581" s="59"/>
      <c r="AH581" s="58"/>
      <c r="AI581" s="58"/>
      <c r="AJ581" s="58"/>
      <c r="AK581" s="63"/>
      <c r="AL581" s="63"/>
      <c r="AM581" s="63"/>
      <c r="AN581" s="63"/>
      <c r="AO581" s="58"/>
      <c r="AP581" s="58"/>
      <c r="AQ581" s="58"/>
      <c r="AR581" s="58"/>
      <c r="AS581" s="58"/>
      <c r="AT581" s="58"/>
      <c r="AU581" s="58"/>
      <c r="AV581" s="58"/>
      <c r="AW581" s="58"/>
      <c r="AX581" s="58"/>
      <c r="AY581" s="58"/>
      <c r="AZ581" s="61"/>
      <c r="BA581" s="58"/>
      <c r="BB581" s="58"/>
      <c r="BC581" s="62"/>
      <c r="BD581" s="58"/>
      <c r="BE581" s="58"/>
      <c r="BF581" s="58"/>
      <c r="BG581" s="58"/>
      <c r="BH581" s="58"/>
      <c r="BI581" s="58"/>
      <c r="BJ581" s="58"/>
      <c r="BK581" s="58"/>
      <c r="BL581" s="58"/>
      <c r="BM581" s="58"/>
      <c r="BN581" s="58"/>
      <c r="BO581" s="58"/>
      <c r="BP581" s="58"/>
      <c r="BQ581" s="58"/>
      <c r="BR581" s="58"/>
      <c r="BS581" s="58"/>
      <c r="BT581" s="58"/>
      <c r="BU581" s="58"/>
      <c r="XES581" s="6" t="str">
        <f t="shared" si="11"/>
        <v/>
      </c>
    </row>
    <row r="582" spans="1:73 16373:16373" x14ac:dyDescent="0.2">
      <c r="A582" s="58"/>
      <c r="B582" s="57"/>
      <c r="C582" s="57"/>
      <c r="D582" s="57"/>
      <c r="E582" s="57"/>
      <c r="F582" s="58"/>
      <c r="G582" s="58"/>
      <c r="H582" s="58"/>
      <c r="I582" s="58"/>
      <c r="J582" s="58"/>
      <c r="K582" s="58"/>
      <c r="L582" s="58"/>
      <c r="M582" s="58"/>
      <c r="N582" s="58"/>
      <c r="O582" s="58"/>
      <c r="P582" s="58"/>
      <c r="Q582" s="57"/>
      <c r="R582" s="58"/>
      <c r="S582" s="58"/>
      <c r="T582" s="58"/>
      <c r="U582" s="58"/>
      <c r="V582" s="58"/>
      <c r="W582" s="58"/>
      <c r="X582" s="58"/>
      <c r="Y582" s="58"/>
      <c r="Z582" s="57"/>
      <c r="AA582" s="57"/>
      <c r="AB582" s="58"/>
      <c r="AC582" s="58"/>
      <c r="AD582" s="61"/>
      <c r="AE582" s="58"/>
      <c r="AF582" s="58"/>
      <c r="AG582" s="59"/>
      <c r="AH582" s="58"/>
      <c r="AI582" s="58"/>
      <c r="AJ582" s="58"/>
      <c r="AK582" s="63"/>
      <c r="AL582" s="63"/>
      <c r="AM582" s="63"/>
      <c r="AN582" s="63"/>
      <c r="AO582" s="58"/>
      <c r="AP582" s="58"/>
      <c r="AQ582" s="58"/>
      <c r="AR582" s="58"/>
      <c r="AS582" s="58"/>
      <c r="AT582" s="58"/>
      <c r="AU582" s="58"/>
      <c r="AV582" s="58"/>
      <c r="AW582" s="58"/>
      <c r="AX582" s="58"/>
      <c r="AY582" s="58"/>
      <c r="AZ582" s="61"/>
      <c r="BA582" s="58"/>
      <c r="BB582" s="58"/>
      <c r="BC582" s="62"/>
      <c r="BD582" s="58"/>
      <c r="BE582" s="58"/>
      <c r="BF582" s="58"/>
      <c r="BG582" s="58"/>
      <c r="BH582" s="58"/>
      <c r="BI582" s="58"/>
      <c r="BJ582" s="58"/>
      <c r="BK582" s="58"/>
      <c r="BL582" s="58"/>
      <c r="BM582" s="58"/>
      <c r="BN582" s="58"/>
      <c r="BO582" s="58"/>
      <c r="BP582" s="58"/>
      <c r="BQ582" s="58"/>
      <c r="BR582" s="58"/>
      <c r="BS582" s="58"/>
      <c r="BT582" s="58"/>
      <c r="BU582" s="58"/>
      <c r="XES582" s="6" t="str">
        <f t="shared" si="11"/>
        <v/>
      </c>
    </row>
    <row r="583" spans="1:73 16373:16373" x14ac:dyDescent="0.2">
      <c r="A583" s="58"/>
      <c r="B583" s="57"/>
      <c r="C583" s="57"/>
      <c r="D583" s="57"/>
      <c r="E583" s="57"/>
      <c r="F583" s="58"/>
      <c r="G583" s="58"/>
      <c r="H583" s="58"/>
      <c r="I583" s="58"/>
      <c r="J583" s="58"/>
      <c r="K583" s="58"/>
      <c r="L583" s="58"/>
      <c r="M583" s="58"/>
      <c r="N583" s="58"/>
      <c r="O583" s="58"/>
      <c r="P583" s="58"/>
      <c r="Q583" s="57"/>
      <c r="R583" s="58"/>
      <c r="S583" s="58"/>
      <c r="T583" s="58"/>
      <c r="U583" s="58"/>
      <c r="V583" s="58"/>
      <c r="W583" s="58"/>
      <c r="X583" s="58"/>
      <c r="Y583" s="58"/>
      <c r="Z583" s="57"/>
      <c r="AA583" s="57"/>
      <c r="AB583" s="58"/>
      <c r="AC583" s="58"/>
      <c r="AD583" s="61"/>
      <c r="AE583" s="58"/>
      <c r="AF583" s="58"/>
      <c r="AG583" s="59"/>
      <c r="AH583" s="58"/>
      <c r="AI583" s="58"/>
      <c r="AJ583" s="58"/>
      <c r="AK583" s="63"/>
      <c r="AL583" s="63"/>
      <c r="AM583" s="63"/>
      <c r="AN583" s="63"/>
      <c r="AO583" s="58"/>
      <c r="AP583" s="58"/>
      <c r="AQ583" s="58"/>
      <c r="AR583" s="58"/>
      <c r="AS583" s="58"/>
      <c r="AT583" s="58"/>
      <c r="AU583" s="58"/>
      <c r="AV583" s="58"/>
      <c r="AW583" s="58"/>
      <c r="AX583" s="58"/>
      <c r="AY583" s="58"/>
      <c r="AZ583" s="61"/>
      <c r="BA583" s="58"/>
      <c r="BB583" s="58"/>
      <c r="BC583" s="62"/>
      <c r="BD583" s="58"/>
      <c r="BE583" s="58"/>
      <c r="BF583" s="58"/>
      <c r="BG583" s="58"/>
      <c r="BH583" s="58"/>
      <c r="BI583" s="58"/>
      <c r="BJ583" s="58"/>
      <c r="BK583" s="58"/>
      <c r="BL583" s="58"/>
      <c r="BM583" s="58"/>
      <c r="BN583" s="58"/>
      <c r="BO583" s="58"/>
      <c r="BP583" s="58"/>
      <c r="BQ583" s="58"/>
      <c r="BR583" s="58"/>
      <c r="BS583" s="58"/>
      <c r="BT583" s="58"/>
      <c r="BU583" s="58"/>
      <c r="XES583" s="6" t="str">
        <f t="shared" si="11"/>
        <v/>
      </c>
    </row>
    <row r="584" spans="1:73 16373:16373" x14ac:dyDescent="0.2">
      <c r="A584" s="58"/>
      <c r="B584" s="57"/>
      <c r="C584" s="57"/>
      <c r="D584" s="57"/>
      <c r="E584" s="57"/>
      <c r="F584" s="58"/>
      <c r="G584" s="58"/>
      <c r="H584" s="58"/>
      <c r="I584" s="58"/>
      <c r="J584" s="58"/>
      <c r="K584" s="58"/>
      <c r="L584" s="58"/>
      <c r="M584" s="58"/>
      <c r="N584" s="58"/>
      <c r="O584" s="58"/>
      <c r="P584" s="58"/>
      <c r="Q584" s="57"/>
      <c r="R584" s="58"/>
      <c r="S584" s="58"/>
      <c r="T584" s="58"/>
      <c r="U584" s="58"/>
      <c r="V584" s="58"/>
      <c r="W584" s="58"/>
      <c r="X584" s="58"/>
      <c r="Y584" s="58"/>
      <c r="Z584" s="57"/>
      <c r="AA584" s="57"/>
      <c r="AB584" s="58"/>
      <c r="AC584" s="58"/>
      <c r="AD584" s="61"/>
      <c r="AE584" s="58"/>
      <c r="AF584" s="58"/>
      <c r="AG584" s="59"/>
      <c r="AH584" s="58"/>
      <c r="AI584" s="58"/>
      <c r="AJ584" s="58"/>
      <c r="AK584" s="63"/>
      <c r="AL584" s="63"/>
      <c r="AM584" s="63"/>
      <c r="AN584" s="63"/>
      <c r="AO584" s="58"/>
      <c r="AP584" s="58"/>
      <c r="AQ584" s="58"/>
      <c r="AR584" s="58"/>
      <c r="AS584" s="58"/>
      <c r="AT584" s="58"/>
      <c r="AU584" s="58"/>
      <c r="AV584" s="58"/>
      <c r="AW584" s="58"/>
      <c r="AX584" s="58"/>
      <c r="AY584" s="58"/>
      <c r="AZ584" s="61"/>
      <c r="BA584" s="58"/>
      <c r="BB584" s="58"/>
      <c r="BC584" s="62"/>
      <c r="BD584" s="58"/>
      <c r="BE584" s="58"/>
      <c r="BF584" s="58"/>
      <c r="BG584" s="58"/>
      <c r="BH584" s="58"/>
      <c r="BI584" s="58"/>
      <c r="BJ584" s="58"/>
      <c r="BK584" s="58"/>
      <c r="BL584" s="58"/>
      <c r="BM584" s="58"/>
      <c r="BN584" s="58"/>
      <c r="BO584" s="58"/>
      <c r="BP584" s="58"/>
      <c r="BQ584" s="58"/>
      <c r="BR584" s="58"/>
      <c r="BS584" s="58"/>
      <c r="BT584" s="58"/>
      <c r="BU584" s="58"/>
      <c r="XES584" s="6" t="str">
        <f t="shared" si="11"/>
        <v/>
      </c>
    </row>
    <row r="585" spans="1:73 16373:16373" x14ac:dyDescent="0.2">
      <c r="A585" s="58"/>
      <c r="B585" s="57"/>
      <c r="C585" s="57"/>
      <c r="D585" s="57"/>
      <c r="E585" s="57"/>
      <c r="F585" s="58"/>
      <c r="G585" s="58"/>
      <c r="H585" s="58"/>
      <c r="I585" s="58"/>
      <c r="J585" s="58"/>
      <c r="K585" s="58"/>
      <c r="L585" s="58"/>
      <c r="M585" s="58"/>
      <c r="N585" s="58"/>
      <c r="O585" s="58"/>
      <c r="P585" s="58"/>
      <c r="Q585" s="57"/>
      <c r="R585" s="58"/>
      <c r="S585" s="58"/>
      <c r="T585" s="58"/>
      <c r="U585" s="58"/>
      <c r="V585" s="58"/>
      <c r="W585" s="58"/>
      <c r="X585" s="58"/>
      <c r="Y585" s="58"/>
      <c r="Z585" s="57"/>
      <c r="AA585" s="57"/>
      <c r="AB585" s="58"/>
      <c r="AC585" s="58"/>
      <c r="AD585" s="61"/>
      <c r="AE585" s="58"/>
      <c r="AF585" s="58"/>
      <c r="AG585" s="59"/>
      <c r="AH585" s="58"/>
      <c r="AI585" s="58"/>
      <c r="AJ585" s="58"/>
      <c r="AK585" s="63"/>
      <c r="AL585" s="63"/>
      <c r="AM585" s="63"/>
      <c r="AN585" s="63"/>
      <c r="AO585" s="58"/>
      <c r="AP585" s="58"/>
      <c r="AQ585" s="58"/>
      <c r="AR585" s="58"/>
      <c r="AS585" s="58"/>
      <c r="AT585" s="58"/>
      <c r="AU585" s="58"/>
      <c r="AV585" s="58"/>
      <c r="AW585" s="58"/>
      <c r="AX585" s="58"/>
      <c r="AY585" s="58"/>
      <c r="AZ585" s="61"/>
      <c r="BA585" s="58"/>
      <c r="BB585" s="58"/>
      <c r="BC585" s="62"/>
      <c r="BD585" s="58"/>
      <c r="BE585" s="58"/>
      <c r="BF585" s="58"/>
      <c r="BG585" s="58"/>
      <c r="BH585" s="58"/>
      <c r="BI585" s="58"/>
      <c r="BJ585" s="58"/>
      <c r="BK585" s="58"/>
      <c r="BL585" s="58"/>
      <c r="BM585" s="58"/>
      <c r="BN585" s="58"/>
      <c r="BO585" s="58"/>
      <c r="BP585" s="58"/>
      <c r="BQ585" s="58"/>
      <c r="BR585" s="58"/>
      <c r="BS585" s="58"/>
      <c r="BT585" s="58"/>
      <c r="BU585" s="58"/>
      <c r="XES585" s="6" t="str">
        <f t="shared" si="11"/>
        <v/>
      </c>
    </row>
    <row r="586" spans="1:73 16373:16373" x14ac:dyDescent="0.2">
      <c r="A586" s="58"/>
      <c r="B586" s="57"/>
      <c r="C586" s="57"/>
      <c r="D586" s="57"/>
      <c r="E586" s="57"/>
      <c r="F586" s="58"/>
      <c r="G586" s="58"/>
      <c r="H586" s="58"/>
      <c r="I586" s="58"/>
      <c r="J586" s="58"/>
      <c r="K586" s="58"/>
      <c r="L586" s="58"/>
      <c r="M586" s="58"/>
      <c r="N586" s="58"/>
      <c r="O586" s="58"/>
      <c r="P586" s="58"/>
      <c r="Q586" s="57"/>
      <c r="R586" s="58"/>
      <c r="S586" s="58"/>
      <c r="T586" s="58"/>
      <c r="U586" s="58"/>
      <c r="V586" s="58"/>
      <c r="W586" s="58"/>
      <c r="X586" s="58"/>
      <c r="Y586" s="58"/>
      <c r="Z586" s="57"/>
      <c r="AA586" s="57"/>
      <c r="AB586" s="58"/>
      <c r="AC586" s="58"/>
      <c r="AD586" s="61"/>
      <c r="AE586" s="58"/>
      <c r="AF586" s="58"/>
      <c r="AG586" s="59"/>
      <c r="AH586" s="58"/>
      <c r="AI586" s="58"/>
      <c r="AJ586" s="58"/>
      <c r="AK586" s="63"/>
      <c r="AL586" s="63"/>
      <c r="AM586" s="63"/>
      <c r="AN586" s="63"/>
      <c r="AO586" s="58"/>
      <c r="AP586" s="58"/>
      <c r="AQ586" s="58"/>
      <c r="AR586" s="58"/>
      <c r="AS586" s="58"/>
      <c r="AT586" s="58"/>
      <c r="AU586" s="58"/>
      <c r="AV586" s="58"/>
      <c r="AW586" s="58"/>
      <c r="AX586" s="58"/>
      <c r="AY586" s="58"/>
      <c r="AZ586" s="61"/>
      <c r="BA586" s="58"/>
      <c r="BB586" s="58"/>
      <c r="BC586" s="62"/>
      <c r="BD586" s="58"/>
      <c r="BE586" s="58"/>
      <c r="BF586" s="58"/>
      <c r="BG586" s="58"/>
      <c r="BH586" s="58"/>
      <c r="BI586" s="58"/>
      <c r="BJ586" s="58"/>
      <c r="BK586" s="58"/>
      <c r="BL586" s="58"/>
      <c r="BM586" s="58"/>
      <c r="BN586" s="58"/>
      <c r="BO586" s="58"/>
      <c r="BP586" s="58"/>
      <c r="BQ586" s="58"/>
      <c r="BR586" s="58"/>
      <c r="BS586" s="58"/>
      <c r="BT586" s="58"/>
      <c r="BU586" s="58"/>
      <c r="XES586" s="6" t="str">
        <f t="shared" si="11"/>
        <v/>
      </c>
    </row>
    <row r="587" spans="1:73 16373:16373" x14ac:dyDescent="0.2">
      <c r="A587" s="58"/>
      <c r="B587" s="57"/>
      <c r="C587" s="57"/>
      <c r="D587" s="57"/>
      <c r="E587" s="57"/>
      <c r="F587" s="58"/>
      <c r="G587" s="58"/>
      <c r="H587" s="58"/>
      <c r="I587" s="58"/>
      <c r="J587" s="58"/>
      <c r="K587" s="58"/>
      <c r="L587" s="58"/>
      <c r="M587" s="58"/>
      <c r="N587" s="58"/>
      <c r="O587" s="58"/>
      <c r="P587" s="58"/>
      <c r="Q587" s="57"/>
      <c r="R587" s="58"/>
      <c r="S587" s="58"/>
      <c r="T587" s="58"/>
      <c r="U587" s="58"/>
      <c r="V587" s="58"/>
      <c r="W587" s="58"/>
      <c r="X587" s="58"/>
      <c r="Y587" s="58"/>
      <c r="Z587" s="57"/>
      <c r="AA587" s="57"/>
      <c r="AB587" s="58"/>
      <c r="AC587" s="58"/>
      <c r="AD587" s="61"/>
      <c r="AE587" s="58"/>
      <c r="AF587" s="58"/>
      <c r="AG587" s="59"/>
      <c r="AH587" s="58"/>
      <c r="AI587" s="58"/>
      <c r="AJ587" s="58"/>
      <c r="AK587" s="63"/>
      <c r="AL587" s="63"/>
      <c r="AM587" s="63"/>
      <c r="AN587" s="63"/>
      <c r="AO587" s="58"/>
      <c r="AP587" s="58"/>
      <c r="AQ587" s="58"/>
      <c r="AR587" s="58"/>
      <c r="AS587" s="58"/>
      <c r="AT587" s="58"/>
      <c r="AU587" s="58"/>
      <c r="AV587" s="58"/>
      <c r="AW587" s="58"/>
      <c r="AX587" s="58"/>
      <c r="AY587" s="58"/>
      <c r="AZ587" s="61"/>
      <c r="BA587" s="58"/>
      <c r="BB587" s="58"/>
      <c r="BC587" s="62"/>
      <c r="BD587" s="58"/>
      <c r="BE587" s="58"/>
      <c r="BF587" s="58"/>
      <c r="BG587" s="58"/>
      <c r="BH587" s="58"/>
      <c r="BI587" s="58"/>
      <c r="BJ587" s="58"/>
      <c r="BK587" s="58"/>
      <c r="BL587" s="58"/>
      <c r="BM587" s="58"/>
      <c r="BN587" s="58"/>
      <c r="BO587" s="58"/>
      <c r="BP587" s="58"/>
      <c r="BQ587" s="58"/>
      <c r="BR587" s="58"/>
      <c r="BS587" s="58"/>
      <c r="BT587" s="58"/>
      <c r="BU587" s="58"/>
      <c r="XES587" s="6" t="str">
        <f t="shared" si="11"/>
        <v/>
      </c>
    </row>
    <row r="588" spans="1:73 16373:16373" x14ac:dyDescent="0.2">
      <c r="A588" s="58"/>
      <c r="B588" s="57"/>
      <c r="C588" s="57"/>
      <c r="D588" s="57"/>
      <c r="E588" s="57"/>
      <c r="F588" s="58"/>
      <c r="G588" s="58"/>
      <c r="H588" s="58"/>
      <c r="I588" s="58"/>
      <c r="J588" s="58"/>
      <c r="K588" s="58"/>
      <c r="L588" s="58"/>
      <c r="M588" s="58"/>
      <c r="N588" s="58"/>
      <c r="O588" s="58"/>
      <c r="P588" s="58"/>
      <c r="Q588" s="57"/>
      <c r="R588" s="58"/>
      <c r="S588" s="58"/>
      <c r="T588" s="58"/>
      <c r="U588" s="58"/>
      <c r="V588" s="58"/>
      <c r="W588" s="58"/>
      <c r="X588" s="58"/>
      <c r="Y588" s="58"/>
      <c r="Z588" s="57"/>
      <c r="AA588" s="57"/>
      <c r="AB588" s="58"/>
      <c r="AC588" s="58"/>
      <c r="AD588" s="61"/>
      <c r="AE588" s="58"/>
      <c r="AF588" s="58"/>
      <c r="AG588" s="59"/>
      <c r="AH588" s="58"/>
      <c r="AI588" s="58"/>
      <c r="AJ588" s="58"/>
      <c r="AK588" s="63"/>
      <c r="AL588" s="63"/>
      <c r="AM588" s="63"/>
      <c r="AN588" s="63"/>
      <c r="AO588" s="58"/>
      <c r="AP588" s="58"/>
      <c r="AQ588" s="58"/>
      <c r="AR588" s="58"/>
      <c r="AS588" s="58"/>
      <c r="AT588" s="58"/>
      <c r="AU588" s="58"/>
      <c r="AV588" s="58"/>
      <c r="AW588" s="58"/>
      <c r="AX588" s="58"/>
      <c r="AY588" s="58"/>
      <c r="AZ588" s="61"/>
      <c r="BA588" s="58"/>
      <c r="BB588" s="58"/>
      <c r="BC588" s="62"/>
      <c r="BD588" s="58"/>
      <c r="BE588" s="58"/>
      <c r="BF588" s="58"/>
      <c r="BG588" s="58"/>
      <c r="BH588" s="58"/>
      <c r="BI588" s="58"/>
      <c r="BJ588" s="58"/>
      <c r="BK588" s="58"/>
      <c r="BL588" s="58"/>
      <c r="BM588" s="58"/>
      <c r="BN588" s="58"/>
      <c r="BO588" s="58"/>
      <c r="BP588" s="58"/>
      <c r="BQ588" s="58"/>
      <c r="BR588" s="58"/>
      <c r="BS588" s="58"/>
      <c r="BT588" s="58"/>
      <c r="BU588" s="58"/>
      <c r="XES588" s="6" t="str">
        <f t="shared" si="11"/>
        <v/>
      </c>
    </row>
    <row r="589" spans="1:73 16373:16373" x14ac:dyDescent="0.2">
      <c r="A589" s="58"/>
      <c r="B589" s="57"/>
      <c r="C589" s="57"/>
      <c r="D589" s="57"/>
      <c r="E589" s="57"/>
      <c r="F589" s="58"/>
      <c r="G589" s="58"/>
      <c r="H589" s="58"/>
      <c r="I589" s="58"/>
      <c r="J589" s="58"/>
      <c r="K589" s="58"/>
      <c r="L589" s="58"/>
      <c r="M589" s="58"/>
      <c r="N589" s="58"/>
      <c r="O589" s="58"/>
      <c r="P589" s="58"/>
      <c r="Q589" s="57"/>
      <c r="R589" s="58"/>
      <c r="S589" s="58"/>
      <c r="T589" s="58"/>
      <c r="U589" s="58"/>
      <c r="V589" s="58"/>
      <c r="W589" s="58"/>
      <c r="X589" s="58"/>
      <c r="Y589" s="58"/>
      <c r="Z589" s="57"/>
      <c r="AA589" s="57"/>
      <c r="AB589" s="58"/>
      <c r="AC589" s="58"/>
      <c r="AD589" s="61"/>
      <c r="AE589" s="58"/>
      <c r="AF589" s="58"/>
      <c r="AG589" s="59"/>
      <c r="AH589" s="58"/>
      <c r="AI589" s="58"/>
      <c r="AJ589" s="58"/>
      <c r="AK589" s="63"/>
      <c r="AL589" s="63"/>
      <c r="AM589" s="63"/>
      <c r="AN589" s="63"/>
      <c r="AO589" s="58"/>
      <c r="AP589" s="58"/>
      <c r="AQ589" s="58"/>
      <c r="AR589" s="58"/>
      <c r="AS589" s="58"/>
      <c r="AT589" s="58"/>
      <c r="AU589" s="58"/>
      <c r="AV589" s="58"/>
      <c r="AW589" s="58"/>
      <c r="AX589" s="58"/>
      <c r="AY589" s="58"/>
      <c r="AZ589" s="61"/>
      <c r="BA589" s="58"/>
      <c r="BB589" s="58"/>
      <c r="BC589" s="62"/>
      <c r="BD589" s="58"/>
      <c r="BE589" s="58"/>
      <c r="BF589" s="58"/>
      <c r="BG589" s="58"/>
      <c r="BH589" s="58"/>
      <c r="BI589" s="58"/>
      <c r="BJ589" s="58"/>
      <c r="BK589" s="58"/>
      <c r="BL589" s="58"/>
      <c r="BM589" s="58"/>
      <c r="BN589" s="58"/>
      <c r="BO589" s="58"/>
      <c r="BP589" s="58"/>
      <c r="BQ589" s="58"/>
      <c r="BR589" s="58"/>
      <c r="BS589" s="58"/>
      <c r="BT589" s="58"/>
      <c r="BU589" s="58"/>
      <c r="XES589" s="6" t="str">
        <f t="shared" si="11"/>
        <v/>
      </c>
    </row>
    <row r="590" spans="1:73 16373:16373" x14ac:dyDescent="0.2">
      <c r="A590" s="58"/>
      <c r="B590" s="57"/>
      <c r="C590" s="57"/>
      <c r="D590" s="57"/>
      <c r="E590" s="57"/>
      <c r="F590" s="58"/>
      <c r="G590" s="58"/>
      <c r="H590" s="58"/>
      <c r="I590" s="58"/>
      <c r="J590" s="58"/>
      <c r="K590" s="58"/>
      <c r="L590" s="58"/>
      <c r="M590" s="58"/>
      <c r="N590" s="58"/>
      <c r="O590" s="58"/>
      <c r="P590" s="58"/>
      <c r="Q590" s="57"/>
      <c r="R590" s="58"/>
      <c r="S590" s="58"/>
      <c r="T590" s="58"/>
      <c r="U590" s="58"/>
      <c r="V590" s="58"/>
      <c r="W590" s="58"/>
      <c r="X590" s="58"/>
      <c r="Y590" s="58"/>
      <c r="Z590" s="57"/>
      <c r="AA590" s="57"/>
      <c r="AB590" s="58"/>
      <c r="AC590" s="58"/>
      <c r="AD590" s="61"/>
      <c r="AE590" s="58"/>
      <c r="AF590" s="58"/>
      <c r="AG590" s="59"/>
      <c r="AH590" s="58"/>
      <c r="AI590" s="58"/>
      <c r="AJ590" s="58"/>
      <c r="AK590" s="63"/>
      <c r="AL590" s="63"/>
      <c r="AM590" s="63"/>
      <c r="AN590" s="63"/>
      <c r="AO590" s="58"/>
      <c r="AP590" s="58"/>
      <c r="AQ590" s="58"/>
      <c r="AR590" s="58"/>
      <c r="AS590" s="58"/>
      <c r="AT590" s="58"/>
      <c r="AU590" s="58"/>
      <c r="AV590" s="58"/>
      <c r="AW590" s="58"/>
      <c r="AX590" s="58"/>
      <c r="AY590" s="58"/>
      <c r="AZ590" s="61"/>
      <c r="BA590" s="58"/>
      <c r="BB590" s="58"/>
      <c r="BC590" s="62"/>
      <c r="BD590" s="58"/>
      <c r="BE590" s="58"/>
      <c r="BF590" s="58"/>
      <c r="BG590" s="58"/>
      <c r="BH590" s="58"/>
      <c r="BI590" s="58"/>
      <c r="BJ590" s="58"/>
      <c r="BK590" s="58"/>
      <c r="BL590" s="58"/>
      <c r="BM590" s="58"/>
      <c r="BN590" s="58"/>
      <c r="BO590" s="58"/>
      <c r="BP590" s="58"/>
      <c r="BQ590" s="58"/>
      <c r="BR590" s="58"/>
      <c r="BS590" s="58"/>
      <c r="BT590" s="58"/>
      <c r="BU590" s="58"/>
      <c r="XES590" s="6" t="str">
        <f t="shared" si="11"/>
        <v/>
      </c>
    </row>
    <row r="591" spans="1:73 16373:16373" x14ac:dyDescent="0.2">
      <c r="A591" s="58"/>
      <c r="B591" s="57"/>
      <c r="C591" s="57"/>
      <c r="D591" s="57"/>
      <c r="E591" s="57"/>
      <c r="F591" s="58"/>
      <c r="G591" s="58"/>
      <c r="H591" s="58"/>
      <c r="I591" s="58"/>
      <c r="J591" s="58"/>
      <c r="K591" s="58"/>
      <c r="L591" s="58"/>
      <c r="M591" s="58"/>
      <c r="N591" s="58"/>
      <c r="O591" s="58"/>
      <c r="P591" s="58"/>
      <c r="Q591" s="57"/>
      <c r="R591" s="58"/>
      <c r="S591" s="58"/>
      <c r="T591" s="58"/>
      <c r="U591" s="58"/>
      <c r="V591" s="58"/>
      <c r="W591" s="58"/>
      <c r="X591" s="58"/>
      <c r="Y591" s="58"/>
      <c r="Z591" s="57"/>
      <c r="AA591" s="57"/>
      <c r="AB591" s="58"/>
      <c r="AC591" s="58"/>
      <c r="AD591" s="61"/>
      <c r="AE591" s="58"/>
      <c r="AF591" s="58"/>
      <c r="AG591" s="59"/>
      <c r="AH591" s="58"/>
      <c r="AI591" s="58"/>
      <c r="AJ591" s="58"/>
      <c r="AK591" s="63"/>
      <c r="AL591" s="63"/>
      <c r="AM591" s="63"/>
      <c r="AN591" s="63"/>
      <c r="AO591" s="58"/>
      <c r="AP591" s="58"/>
      <c r="AQ591" s="58"/>
      <c r="AR591" s="58"/>
      <c r="AS591" s="58"/>
      <c r="AT591" s="58"/>
      <c r="AU591" s="58"/>
      <c r="AV591" s="58"/>
      <c r="AW591" s="58"/>
      <c r="AX591" s="58"/>
      <c r="AY591" s="58"/>
      <c r="AZ591" s="61"/>
      <c r="BA591" s="58"/>
      <c r="BB591" s="58"/>
      <c r="BC591" s="62"/>
      <c r="BD591" s="58"/>
      <c r="BE591" s="58"/>
      <c r="BF591" s="58"/>
      <c r="BG591" s="58"/>
      <c r="BH591" s="58"/>
      <c r="BI591" s="58"/>
      <c r="BJ591" s="58"/>
      <c r="BK591" s="58"/>
      <c r="BL591" s="58"/>
      <c r="BM591" s="58"/>
      <c r="BN591" s="58"/>
      <c r="BO591" s="58"/>
      <c r="BP591" s="58"/>
      <c r="BQ591" s="58"/>
      <c r="BR591" s="58"/>
      <c r="BS591" s="58"/>
      <c r="BT591" s="58"/>
      <c r="BU591" s="58"/>
      <c r="XES591" s="6" t="str">
        <f t="shared" si="11"/>
        <v/>
      </c>
    </row>
    <row r="592" spans="1:73 16373:16373" x14ac:dyDescent="0.2">
      <c r="A592" s="58"/>
      <c r="B592" s="57"/>
      <c r="C592" s="57"/>
      <c r="D592" s="57"/>
      <c r="E592" s="57"/>
      <c r="F592" s="58"/>
      <c r="G592" s="58"/>
      <c r="H592" s="58"/>
      <c r="I592" s="58"/>
      <c r="J592" s="58"/>
      <c r="K592" s="58"/>
      <c r="L592" s="58"/>
      <c r="M592" s="58"/>
      <c r="N592" s="58"/>
      <c r="O592" s="58"/>
      <c r="P592" s="58"/>
      <c r="Q592" s="57"/>
      <c r="R592" s="58"/>
      <c r="S592" s="58"/>
      <c r="T592" s="58"/>
      <c r="U592" s="58"/>
      <c r="V592" s="58"/>
      <c r="W592" s="58"/>
      <c r="X592" s="58"/>
      <c r="Y592" s="58"/>
      <c r="Z592" s="57"/>
      <c r="AA592" s="57"/>
      <c r="AB592" s="58"/>
      <c r="AC592" s="58"/>
      <c r="AD592" s="61"/>
      <c r="AE592" s="58"/>
      <c r="AF592" s="58"/>
      <c r="AG592" s="59"/>
      <c r="AH592" s="58"/>
      <c r="AI592" s="58"/>
      <c r="AJ592" s="58"/>
      <c r="AK592" s="63"/>
      <c r="AL592" s="63"/>
      <c r="AM592" s="63"/>
      <c r="AN592" s="63"/>
      <c r="AO592" s="58"/>
      <c r="AP592" s="58"/>
      <c r="AQ592" s="58"/>
      <c r="AR592" s="58"/>
      <c r="AS592" s="58"/>
      <c r="AT592" s="58"/>
      <c r="AU592" s="58"/>
      <c r="AV592" s="58"/>
      <c r="AW592" s="58"/>
      <c r="AX592" s="58"/>
      <c r="AY592" s="58"/>
      <c r="AZ592" s="61"/>
      <c r="BA592" s="58"/>
      <c r="BB592" s="58"/>
      <c r="BC592" s="62"/>
      <c r="BD592" s="58"/>
      <c r="BE592" s="58"/>
      <c r="BF592" s="58"/>
      <c r="BG592" s="58"/>
      <c r="BH592" s="58"/>
      <c r="BI592" s="58"/>
      <c r="BJ592" s="58"/>
      <c r="BK592" s="58"/>
      <c r="BL592" s="58"/>
      <c r="BM592" s="58"/>
      <c r="BN592" s="58"/>
      <c r="BO592" s="58"/>
      <c r="BP592" s="58"/>
      <c r="BQ592" s="58"/>
      <c r="BR592" s="58"/>
      <c r="BS592" s="58"/>
      <c r="BT592" s="58"/>
      <c r="BU592" s="58"/>
      <c r="XES592" s="6" t="str">
        <f t="shared" si="11"/>
        <v/>
      </c>
    </row>
    <row r="593" spans="1:73 16373:16373" x14ac:dyDescent="0.2">
      <c r="A593" s="58"/>
      <c r="B593" s="57"/>
      <c r="C593" s="57"/>
      <c r="D593" s="57"/>
      <c r="E593" s="57"/>
      <c r="F593" s="58"/>
      <c r="G593" s="58"/>
      <c r="H593" s="58"/>
      <c r="I593" s="58"/>
      <c r="J593" s="58"/>
      <c r="K593" s="58"/>
      <c r="L593" s="58"/>
      <c r="M593" s="58"/>
      <c r="N593" s="58"/>
      <c r="O593" s="58"/>
      <c r="P593" s="58"/>
      <c r="Q593" s="57"/>
      <c r="R593" s="58"/>
      <c r="S593" s="58"/>
      <c r="T593" s="58"/>
      <c r="U593" s="58"/>
      <c r="V593" s="58"/>
      <c r="W593" s="58"/>
      <c r="X593" s="58"/>
      <c r="Y593" s="58"/>
      <c r="Z593" s="57"/>
      <c r="AA593" s="57"/>
      <c r="AB593" s="58"/>
      <c r="AC593" s="58"/>
      <c r="AD593" s="61"/>
      <c r="AE593" s="58"/>
      <c r="AF593" s="58"/>
      <c r="AG593" s="59"/>
      <c r="AH593" s="58"/>
      <c r="AI593" s="58"/>
      <c r="AJ593" s="58"/>
      <c r="AK593" s="63"/>
      <c r="AL593" s="63"/>
      <c r="AM593" s="63"/>
      <c r="AN593" s="63"/>
      <c r="AO593" s="58"/>
      <c r="AP593" s="58"/>
      <c r="AQ593" s="58"/>
      <c r="AR593" s="58"/>
      <c r="AS593" s="58"/>
      <c r="AT593" s="58"/>
      <c r="AU593" s="58"/>
      <c r="AV593" s="58"/>
      <c r="AW593" s="58"/>
      <c r="AX593" s="58"/>
      <c r="AY593" s="58"/>
      <c r="AZ593" s="61"/>
      <c r="BA593" s="58"/>
      <c r="BB593" s="58"/>
      <c r="BC593" s="62"/>
      <c r="BD593" s="58"/>
      <c r="BE593" s="58"/>
      <c r="BF593" s="58"/>
      <c r="BG593" s="58"/>
      <c r="BH593" s="58"/>
      <c r="BI593" s="58"/>
      <c r="BJ593" s="58"/>
      <c r="BK593" s="58"/>
      <c r="BL593" s="58"/>
      <c r="BM593" s="58"/>
      <c r="BN593" s="58"/>
      <c r="BO593" s="58"/>
      <c r="BP593" s="58"/>
      <c r="BQ593" s="58"/>
      <c r="BR593" s="58"/>
      <c r="BS593" s="58"/>
      <c r="BT593" s="58"/>
      <c r="BU593" s="58"/>
      <c r="XES593" s="6" t="str">
        <f t="shared" si="11"/>
        <v/>
      </c>
    </row>
    <row r="594" spans="1:73 16373:16373" x14ac:dyDescent="0.2">
      <c r="A594" s="58"/>
      <c r="B594" s="57"/>
      <c r="C594" s="57"/>
      <c r="D594" s="57"/>
      <c r="E594" s="57"/>
      <c r="F594" s="58"/>
      <c r="G594" s="58"/>
      <c r="H594" s="58"/>
      <c r="I594" s="58"/>
      <c r="J594" s="58"/>
      <c r="K594" s="58"/>
      <c r="L594" s="58"/>
      <c r="M594" s="58"/>
      <c r="N594" s="58"/>
      <c r="O594" s="58"/>
      <c r="P594" s="58"/>
      <c r="Q594" s="57"/>
      <c r="R594" s="58"/>
      <c r="S594" s="58"/>
      <c r="T594" s="58"/>
      <c r="U594" s="58"/>
      <c r="V594" s="58"/>
      <c r="W594" s="58"/>
      <c r="X594" s="58"/>
      <c r="Y594" s="58"/>
      <c r="Z594" s="57"/>
      <c r="AA594" s="57"/>
      <c r="AB594" s="58"/>
      <c r="AC594" s="58"/>
      <c r="AD594" s="61"/>
      <c r="AE594" s="58"/>
      <c r="AF594" s="58"/>
      <c r="AG594" s="59"/>
      <c r="AH594" s="58"/>
      <c r="AI594" s="58"/>
      <c r="AJ594" s="58"/>
      <c r="AK594" s="63"/>
      <c r="AL594" s="63"/>
      <c r="AM594" s="63"/>
      <c r="AN594" s="63"/>
      <c r="AO594" s="58"/>
      <c r="AP594" s="58"/>
      <c r="AQ594" s="58"/>
      <c r="AR594" s="58"/>
      <c r="AS594" s="58"/>
      <c r="AT594" s="58"/>
      <c r="AU594" s="58"/>
      <c r="AV594" s="58"/>
      <c r="AW594" s="58"/>
      <c r="AX594" s="58"/>
      <c r="AY594" s="58"/>
      <c r="AZ594" s="61"/>
      <c r="BA594" s="58"/>
      <c r="BB594" s="58"/>
      <c r="BC594" s="62"/>
      <c r="BD594" s="58"/>
      <c r="BE594" s="58"/>
      <c r="BF594" s="58"/>
      <c r="BG594" s="58"/>
      <c r="BH594" s="58"/>
      <c r="BI594" s="58"/>
      <c r="BJ594" s="58"/>
      <c r="BK594" s="58"/>
      <c r="BL594" s="58"/>
      <c r="BM594" s="58"/>
      <c r="BN594" s="58"/>
      <c r="BO594" s="58"/>
      <c r="BP594" s="58"/>
      <c r="BQ594" s="58"/>
      <c r="BR594" s="58"/>
      <c r="BS594" s="58"/>
      <c r="BT594" s="58"/>
      <c r="BU594" s="58"/>
      <c r="XES594" s="6" t="str">
        <f t="shared" si="11"/>
        <v/>
      </c>
    </row>
    <row r="595" spans="1:73 16373:16373" x14ac:dyDescent="0.2">
      <c r="A595" s="58"/>
      <c r="B595" s="57"/>
      <c r="C595" s="57"/>
      <c r="D595" s="57"/>
      <c r="E595" s="57"/>
      <c r="F595" s="58"/>
      <c r="G595" s="58"/>
      <c r="H595" s="58"/>
      <c r="I595" s="58"/>
      <c r="J595" s="58"/>
      <c r="K595" s="58"/>
      <c r="L595" s="58"/>
      <c r="M595" s="58"/>
      <c r="N595" s="58"/>
      <c r="O595" s="58"/>
      <c r="P595" s="58"/>
      <c r="Q595" s="57"/>
      <c r="R595" s="58"/>
      <c r="S595" s="58"/>
      <c r="T595" s="58"/>
      <c r="U595" s="58"/>
      <c r="V595" s="58"/>
      <c r="W595" s="58"/>
      <c r="X595" s="58"/>
      <c r="Y595" s="58"/>
      <c r="Z595" s="57"/>
      <c r="AA595" s="57"/>
      <c r="AB595" s="58"/>
      <c r="AC595" s="58"/>
      <c r="AD595" s="61"/>
      <c r="AE595" s="58"/>
      <c r="AF595" s="58"/>
      <c r="AG595" s="59"/>
      <c r="AH595" s="58"/>
      <c r="AI595" s="58"/>
      <c r="AJ595" s="58"/>
      <c r="AK595" s="63"/>
      <c r="AL595" s="63"/>
      <c r="AM595" s="63"/>
      <c r="AN595" s="63"/>
      <c r="AO595" s="58"/>
      <c r="AP595" s="58"/>
      <c r="AQ595" s="58"/>
      <c r="AR595" s="58"/>
      <c r="AS595" s="58"/>
      <c r="AT595" s="58"/>
      <c r="AU595" s="58"/>
      <c r="AV595" s="58"/>
      <c r="AW595" s="58"/>
      <c r="AX595" s="58"/>
      <c r="AY595" s="58"/>
      <c r="AZ595" s="61"/>
      <c r="BA595" s="58"/>
      <c r="BB595" s="58"/>
      <c r="BC595" s="62"/>
      <c r="BD595" s="58"/>
      <c r="BE595" s="58"/>
      <c r="BF595" s="58"/>
      <c r="BG595" s="58"/>
      <c r="BH595" s="58"/>
      <c r="BI595" s="58"/>
      <c r="BJ595" s="58"/>
      <c r="BK595" s="58"/>
      <c r="BL595" s="58"/>
      <c r="BM595" s="58"/>
      <c r="BN595" s="58"/>
      <c r="BO595" s="58"/>
      <c r="BP595" s="58"/>
      <c r="BQ595" s="58"/>
      <c r="BR595" s="58"/>
      <c r="BS595" s="58"/>
      <c r="BT595" s="58"/>
      <c r="BU595" s="58"/>
      <c r="XES595" s="6" t="str">
        <f t="shared" si="11"/>
        <v/>
      </c>
    </row>
    <row r="596" spans="1:73 16373:16373" x14ac:dyDescent="0.2">
      <c r="A596" s="58"/>
      <c r="B596" s="57"/>
      <c r="C596" s="57"/>
      <c r="D596" s="57"/>
      <c r="E596" s="57"/>
      <c r="F596" s="58"/>
      <c r="G596" s="58"/>
      <c r="H596" s="58"/>
      <c r="I596" s="58"/>
      <c r="J596" s="58"/>
      <c r="K596" s="58"/>
      <c r="L596" s="58"/>
      <c r="M596" s="58"/>
      <c r="N596" s="58"/>
      <c r="O596" s="58"/>
      <c r="P596" s="58"/>
      <c r="Q596" s="57"/>
      <c r="R596" s="58"/>
      <c r="S596" s="58"/>
      <c r="T596" s="58"/>
      <c r="U596" s="58"/>
      <c r="V596" s="58"/>
      <c r="W596" s="58"/>
      <c r="X596" s="58"/>
      <c r="Y596" s="58"/>
      <c r="Z596" s="57"/>
      <c r="AA596" s="57"/>
      <c r="AB596" s="58"/>
      <c r="AC596" s="58"/>
      <c r="AD596" s="61"/>
      <c r="AE596" s="58"/>
      <c r="AF596" s="58"/>
      <c r="AG596" s="59"/>
      <c r="AH596" s="58"/>
      <c r="AI596" s="58"/>
      <c r="AJ596" s="58"/>
      <c r="AK596" s="63"/>
      <c r="AL596" s="63"/>
      <c r="AM596" s="63"/>
      <c r="AN596" s="63"/>
      <c r="AO596" s="58"/>
      <c r="AP596" s="58"/>
      <c r="AQ596" s="58"/>
      <c r="AR596" s="58"/>
      <c r="AS596" s="58"/>
      <c r="AT596" s="58"/>
      <c r="AU596" s="58"/>
      <c r="AV596" s="58"/>
      <c r="AW596" s="58"/>
      <c r="AX596" s="58"/>
      <c r="AY596" s="58"/>
      <c r="AZ596" s="61"/>
      <c r="BA596" s="58"/>
      <c r="BB596" s="58"/>
      <c r="BC596" s="62"/>
      <c r="BD596" s="58"/>
      <c r="BE596" s="58"/>
      <c r="BF596" s="58"/>
      <c r="BG596" s="58"/>
      <c r="BH596" s="58"/>
      <c r="BI596" s="58"/>
      <c r="BJ596" s="58"/>
      <c r="BK596" s="58"/>
      <c r="BL596" s="58"/>
      <c r="BM596" s="58"/>
      <c r="BN596" s="58"/>
      <c r="BO596" s="58"/>
      <c r="BP596" s="58"/>
      <c r="BQ596" s="58"/>
      <c r="BR596" s="58"/>
      <c r="BS596" s="58"/>
      <c r="BT596" s="58"/>
      <c r="BU596" s="58"/>
      <c r="XES596" s="6" t="str">
        <f t="shared" si="11"/>
        <v/>
      </c>
    </row>
    <row r="597" spans="1:73 16373:16373" x14ac:dyDescent="0.2">
      <c r="A597" s="58"/>
      <c r="B597" s="57"/>
      <c r="C597" s="57"/>
      <c r="D597" s="57"/>
      <c r="E597" s="57"/>
      <c r="F597" s="58"/>
      <c r="G597" s="58"/>
      <c r="H597" s="58"/>
      <c r="I597" s="58"/>
      <c r="J597" s="58"/>
      <c r="K597" s="58"/>
      <c r="L597" s="58"/>
      <c r="M597" s="58"/>
      <c r="N597" s="58"/>
      <c r="O597" s="58"/>
      <c r="P597" s="58"/>
      <c r="Q597" s="57"/>
      <c r="R597" s="58"/>
      <c r="S597" s="58"/>
      <c r="T597" s="58"/>
      <c r="U597" s="58"/>
      <c r="V597" s="58"/>
      <c r="W597" s="58"/>
      <c r="X597" s="58"/>
      <c r="Y597" s="58"/>
      <c r="Z597" s="57"/>
      <c r="AA597" s="57"/>
      <c r="AB597" s="58"/>
      <c r="AC597" s="58"/>
      <c r="AD597" s="61"/>
      <c r="AE597" s="58"/>
      <c r="AF597" s="58"/>
      <c r="AG597" s="59"/>
      <c r="AH597" s="58"/>
      <c r="AI597" s="58"/>
      <c r="AJ597" s="58"/>
      <c r="AK597" s="63"/>
      <c r="AL597" s="63"/>
      <c r="AM597" s="63"/>
      <c r="AN597" s="63"/>
      <c r="AO597" s="58"/>
      <c r="AP597" s="58"/>
      <c r="AQ597" s="58"/>
      <c r="AR597" s="58"/>
      <c r="AS597" s="58"/>
      <c r="AT597" s="58"/>
      <c r="AU597" s="58"/>
      <c r="AV597" s="58"/>
      <c r="AW597" s="58"/>
      <c r="AX597" s="58"/>
      <c r="AY597" s="58"/>
      <c r="AZ597" s="61"/>
      <c r="BA597" s="58"/>
      <c r="BB597" s="58"/>
      <c r="BC597" s="62"/>
      <c r="BD597" s="58"/>
      <c r="BE597" s="58"/>
      <c r="BF597" s="58"/>
      <c r="BG597" s="58"/>
      <c r="BH597" s="58"/>
      <c r="BI597" s="58"/>
      <c r="BJ597" s="58"/>
      <c r="BK597" s="58"/>
      <c r="BL597" s="58"/>
      <c r="BM597" s="58"/>
      <c r="BN597" s="58"/>
      <c r="BO597" s="58"/>
      <c r="BP597" s="58"/>
      <c r="BQ597" s="58"/>
      <c r="BR597" s="58"/>
      <c r="BS597" s="58"/>
      <c r="BT597" s="58"/>
      <c r="BU597" s="58"/>
      <c r="XES597" s="6" t="str">
        <f t="shared" si="11"/>
        <v/>
      </c>
    </row>
    <row r="598" spans="1:73 16373:16373" x14ac:dyDescent="0.2">
      <c r="A598" s="58"/>
      <c r="B598" s="57"/>
      <c r="C598" s="57"/>
      <c r="D598" s="57"/>
      <c r="E598" s="57"/>
      <c r="F598" s="58"/>
      <c r="G598" s="58"/>
      <c r="H598" s="58"/>
      <c r="I598" s="58"/>
      <c r="J598" s="58"/>
      <c r="K598" s="58"/>
      <c r="L598" s="58"/>
      <c r="M598" s="58"/>
      <c r="N598" s="58"/>
      <c r="O598" s="58"/>
      <c r="P598" s="58"/>
      <c r="Q598" s="57"/>
      <c r="R598" s="58"/>
      <c r="S598" s="58"/>
      <c r="T598" s="58"/>
      <c r="U598" s="58"/>
      <c r="V598" s="58"/>
      <c r="W598" s="58"/>
      <c r="X598" s="58"/>
      <c r="Y598" s="58"/>
      <c r="Z598" s="57"/>
      <c r="AA598" s="57"/>
      <c r="AB598" s="58"/>
      <c r="AC598" s="58"/>
      <c r="AD598" s="61"/>
      <c r="AE598" s="58"/>
      <c r="AF598" s="58"/>
      <c r="AG598" s="59"/>
      <c r="AH598" s="58"/>
      <c r="AI598" s="58"/>
      <c r="AJ598" s="58"/>
      <c r="AK598" s="63"/>
      <c r="AL598" s="63"/>
      <c r="AM598" s="63"/>
      <c r="AN598" s="63"/>
      <c r="AO598" s="58"/>
      <c r="AP598" s="58"/>
      <c r="AQ598" s="58"/>
      <c r="AR598" s="58"/>
      <c r="AS598" s="58"/>
      <c r="AT598" s="58"/>
      <c r="AU598" s="58"/>
      <c r="AV598" s="58"/>
      <c r="AW598" s="58"/>
      <c r="AX598" s="58"/>
      <c r="AY598" s="58"/>
      <c r="AZ598" s="61"/>
      <c r="BA598" s="58"/>
      <c r="BB598" s="58"/>
      <c r="BC598" s="62"/>
      <c r="BD598" s="58"/>
      <c r="BE598" s="58"/>
      <c r="BF598" s="58"/>
      <c r="BG598" s="58"/>
      <c r="BH598" s="58"/>
      <c r="BI598" s="58"/>
      <c r="BJ598" s="58"/>
      <c r="BK598" s="58"/>
      <c r="BL598" s="58"/>
      <c r="BM598" s="58"/>
      <c r="BN598" s="58"/>
      <c r="BO598" s="58"/>
      <c r="BP598" s="58"/>
      <c r="BQ598" s="58"/>
      <c r="BR598" s="58"/>
      <c r="BS598" s="58"/>
      <c r="BT598" s="58"/>
      <c r="BU598" s="58"/>
      <c r="XES598" s="6" t="str">
        <f t="shared" si="11"/>
        <v/>
      </c>
    </row>
    <row r="599" spans="1:73 16373:16373" x14ac:dyDescent="0.2">
      <c r="A599" s="58"/>
      <c r="B599" s="57"/>
      <c r="C599" s="57"/>
      <c r="D599" s="57"/>
      <c r="E599" s="57"/>
      <c r="F599" s="58"/>
      <c r="G599" s="58"/>
      <c r="H599" s="58"/>
      <c r="I599" s="58"/>
      <c r="J599" s="58"/>
      <c r="K599" s="58"/>
      <c r="L599" s="58"/>
      <c r="M599" s="58"/>
      <c r="N599" s="58"/>
      <c r="O599" s="58"/>
      <c r="P599" s="58"/>
      <c r="Q599" s="57"/>
      <c r="R599" s="58"/>
      <c r="S599" s="58"/>
      <c r="T599" s="58"/>
      <c r="U599" s="58"/>
      <c r="V599" s="58"/>
      <c r="W599" s="58"/>
      <c r="X599" s="58"/>
      <c r="Y599" s="58"/>
      <c r="Z599" s="57"/>
      <c r="AA599" s="57"/>
      <c r="AB599" s="58"/>
      <c r="AC599" s="58"/>
      <c r="AD599" s="61"/>
      <c r="AE599" s="58"/>
      <c r="AF599" s="58"/>
      <c r="AG599" s="59"/>
      <c r="AH599" s="58"/>
      <c r="AI599" s="58"/>
      <c r="AJ599" s="58"/>
      <c r="AK599" s="63"/>
      <c r="AL599" s="63"/>
      <c r="AM599" s="63"/>
      <c r="AN599" s="63"/>
      <c r="AO599" s="58"/>
      <c r="AP599" s="58"/>
      <c r="AQ599" s="58"/>
      <c r="AR599" s="58"/>
      <c r="AS599" s="58"/>
      <c r="AT599" s="58"/>
      <c r="AU599" s="58"/>
      <c r="AV599" s="58"/>
      <c r="AW599" s="58"/>
      <c r="AX599" s="58"/>
      <c r="AY599" s="58"/>
      <c r="AZ599" s="61"/>
      <c r="BA599" s="58"/>
      <c r="BB599" s="58"/>
      <c r="BC599" s="62"/>
      <c r="BD599" s="58"/>
      <c r="BE599" s="58"/>
      <c r="BF599" s="58"/>
      <c r="BG599" s="58"/>
      <c r="BH599" s="58"/>
      <c r="BI599" s="58"/>
      <c r="BJ599" s="58"/>
      <c r="BK599" s="58"/>
      <c r="BL599" s="58"/>
      <c r="BM599" s="58"/>
      <c r="BN599" s="58"/>
      <c r="BO599" s="58"/>
      <c r="BP599" s="58"/>
      <c r="BQ599" s="58"/>
      <c r="BR599" s="58"/>
      <c r="BS599" s="58"/>
      <c r="BT599" s="58"/>
      <c r="BU599" s="58"/>
      <c r="XES599" s="6" t="str">
        <f t="shared" si="11"/>
        <v/>
      </c>
    </row>
    <row r="600" spans="1:73 16373:16373" x14ac:dyDescent="0.2">
      <c r="A600" s="58"/>
      <c r="B600" s="57"/>
      <c r="C600" s="57"/>
      <c r="D600" s="57"/>
      <c r="E600" s="57"/>
      <c r="F600" s="58"/>
      <c r="G600" s="58"/>
      <c r="H600" s="58"/>
      <c r="I600" s="58"/>
      <c r="J600" s="58"/>
      <c r="K600" s="58"/>
      <c r="L600" s="58"/>
      <c r="M600" s="58"/>
      <c r="N600" s="58"/>
      <c r="O600" s="58"/>
      <c r="P600" s="58"/>
      <c r="Q600" s="57"/>
      <c r="R600" s="58"/>
      <c r="S600" s="58"/>
      <c r="T600" s="58"/>
      <c r="U600" s="58"/>
      <c r="V600" s="58"/>
      <c r="W600" s="58"/>
      <c r="X600" s="58"/>
      <c r="Y600" s="58"/>
      <c r="Z600" s="57"/>
      <c r="AA600" s="57"/>
      <c r="AB600" s="58"/>
      <c r="AC600" s="58"/>
      <c r="AD600" s="61"/>
      <c r="AE600" s="58"/>
      <c r="AF600" s="58"/>
      <c r="AG600" s="59"/>
      <c r="AH600" s="58"/>
      <c r="AI600" s="58"/>
      <c r="AJ600" s="58"/>
      <c r="AK600" s="63"/>
      <c r="AL600" s="63"/>
      <c r="AM600" s="63"/>
      <c r="AN600" s="63"/>
      <c r="AO600" s="58"/>
      <c r="AP600" s="58"/>
      <c r="AQ600" s="58"/>
      <c r="AR600" s="58"/>
      <c r="AS600" s="58"/>
      <c r="AT600" s="58"/>
      <c r="AU600" s="58"/>
      <c r="AV600" s="58"/>
      <c r="AW600" s="58"/>
      <c r="AX600" s="58"/>
      <c r="AY600" s="58"/>
      <c r="AZ600" s="61"/>
      <c r="BA600" s="58"/>
      <c r="BB600" s="58"/>
      <c r="BC600" s="62"/>
      <c r="BD600" s="58"/>
      <c r="BE600" s="58"/>
      <c r="BF600" s="58"/>
      <c r="BG600" s="58"/>
      <c r="BH600" s="58"/>
      <c r="BI600" s="58"/>
      <c r="BJ600" s="58"/>
      <c r="BK600" s="58"/>
      <c r="BL600" s="58"/>
      <c r="BM600" s="58"/>
      <c r="BN600" s="58"/>
      <c r="BO600" s="58"/>
      <c r="BP600" s="58"/>
      <c r="BQ600" s="58"/>
      <c r="BR600" s="58"/>
      <c r="BS600" s="58"/>
      <c r="BT600" s="58"/>
      <c r="BU600" s="58"/>
      <c r="XES600" s="6" t="str">
        <f t="shared" si="11"/>
        <v/>
      </c>
    </row>
    <row r="601" spans="1:73 16373:16373" x14ac:dyDescent="0.2">
      <c r="A601" s="58"/>
      <c r="B601" s="57"/>
      <c r="C601" s="57"/>
      <c r="D601" s="57"/>
      <c r="E601" s="57"/>
      <c r="F601" s="58"/>
      <c r="G601" s="58"/>
      <c r="H601" s="58"/>
      <c r="I601" s="58"/>
      <c r="J601" s="58"/>
      <c r="K601" s="58"/>
      <c r="L601" s="58"/>
      <c r="M601" s="58"/>
      <c r="N601" s="58"/>
      <c r="O601" s="58"/>
      <c r="P601" s="58"/>
      <c r="Q601" s="57"/>
      <c r="R601" s="58"/>
      <c r="S601" s="58"/>
      <c r="T601" s="58"/>
      <c r="U601" s="58"/>
      <c r="V601" s="58"/>
      <c r="W601" s="58"/>
      <c r="X601" s="58"/>
      <c r="Y601" s="58"/>
      <c r="Z601" s="57"/>
      <c r="AA601" s="57"/>
      <c r="AB601" s="58"/>
      <c r="AC601" s="58"/>
      <c r="AD601" s="61"/>
      <c r="AE601" s="58"/>
      <c r="AF601" s="58"/>
      <c r="AG601" s="59"/>
      <c r="AH601" s="58"/>
      <c r="AI601" s="58"/>
      <c r="AJ601" s="58"/>
      <c r="AK601" s="63"/>
      <c r="AL601" s="63"/>
      <c r="AM601" s="63"/>
      <c r="AN601" s="63"/>
      <c r="AO601" s="58"/>
      <c r="AP601" s="58"/>
      <c r="AQ601" s="58"/>
      <c r="AR601" s="58"/>
      <c r="AS601" s="58"/>
      <c r="AT601" s="58"/>
      <c r="AU601" s="58"/>
      <c r="AV601" s="58"/>
      <c r="AW601" s="58"/>
      <c r="AX601" s="58"/>
      <c r="AY601" s="58"/>
      <c r="AZ601" s="61"/>
      <c r="BA601" s="58"/>
      <c r="BB601" s="58"/>
      <c r="BC601" s="62"/>
      <c r="BD601" s="58"/>
      <c r="BE601" s="58"/>
      <c r="BF601" s="58"/>
      <c r="BG601" s="58"/>
      <c r="BH601" s="58"/>
      <c r="BI601" s="58"/>
      <c r="BJ601" s="58"/>
      <c r="BK601" s="58"/>
      <c r="BL601" s="58"/>
      <c r="BM601" s="58"/>
      <c r="BN601" s="58"/>
      <c r="BO601" s="58"/>
      <c r="BP601" s="58"/>
      <c r="BQ601" s="58"/>
      <c r="BR601" s="58"/>
      <c r="BS601" s="58"/>
      <c r="BT601" s="58"/>
      <c r="BU601" s="58"/>
      <c r="XES601" s="6" t="str">
        <f t="shared" si="11"/>
        <v/>
      </c>
    </row>
    <row r="602" spans="1:73 16373:16373" x14ac:dyDescent="0.2">
      <c r="A602" s="58"/>
      <c r="B602" s="57"/>
      <c r="C602" s="57"/>
      <c r="D602" s="57"/>
      <c r="E602" s="57"/>
      <c r="F602" s="58"/>
      <c r="G602" s="58"/>
      <c r="H602" s="58"/>
      <c r="I602" s="58"/>
      <c r="J602" s="58"/>
      <c r="K602" s="58"/>
      <c r="L602" s="58"/>
      <c r="M602" s="58"/>
      <c r="N602" s="58"/>
      <c r="O602" s="58"/>
      <c r="P602" s="58"/>
      <c r="Q602" s="57"/>
      <c r="R602" s="58"/>
      <c r="S602" s="58"/>
      <c r="T602" s="58"/>
      <c r="U602" s="58"/>
      <c r="V602" s="58"/>
      <c r="W602" s="58"/>
      <c r="X602" s="58"/>
      <c r="Y602" s="58"/>
      <c r="Z602" s="57"/>
      <c r="AA602" s="57"/>
      <c r="AB602" s="58"/>
      <c r="AC602" s="58"/>
      <c r="AD602" s="61"/>
      <c r="AE602" s="58"/>
      <c r="AF602" s="58"/>
      <c r="AG602" s="59"/>
      <c r="AH602" s="58"/>
      <c r="AI602" s="58"/>
      <c r="AJ602" s="58"/>
      <c r="AK602" s="63"/>
      <c r="AL602" s="63"/>
      <c r="AM602" s="63"/>
      <c r="AN602" s="63"/>
      <c r="AO602" s="58"/>
      <c r="AP602" s="58"/>
      <c r="AQ602" s="58"/>
      <c r="AR602" s="58"/>
      <c r="AS602" s="58"/>
      <c r="AT602" s="58"/>
      <c r="AU602" s="58"/>
      <c r="AV602" s="58"/>
      <c r="AW602" s="58"/>
      <c r="AX602" s="58"/>
      <c r="AY602" s="58"/>
      <c r="AZ602" s="61"/>
      <c r="BA602" s="58"/>
      <c r="BB602" s="58"/>
      <c r="BC602" s="62"/>
      <c r="BD602" s="58"/>
      <c r="BE602" s="58"/>
      <c r="BF602" s="58"/>
      <c r="BG602" s="58"/>
      <c r="BH602" s="58"/>
      <c r="BI602" s="58"/>
      <c r="BJ602" s="58"/>
      <c r="BK602" s="58"/>
      <c r="BL602" s="58"/>
      <c r="BM602" s="58"/>
      <c r="BN602" s="58"/>
      <c r="BO602" s="58"/>
      <c r="BP602" s="58"/>
      <c r="BQ602" s="58"/>
      <c r="BR602" s="58"/>
      <c r="BS602" s="58"/>
      <c r="BT602" s="58"/>
      <c r="BU602" s="58"/>
      <c r="XES602" s="6" t="str">
        <f t="shared" si="11"/>
        <v/>
      </c>
    </row>
    <row r="603" spans="1:73 16373:16373" x14ac:dyDescent="0.2">
      <c r="A603" s="58"/>
      <c r="B603" s="57"/>
      <c r="C603" s="57"/>
      <c r="D603" s="57"/>
      <c r="E603" s="57"/>
      <c r="F603" s="58"/>
      <c r="G603" s="58"/>
      <c r="H603" s="58"/>
      <c r="I603" s="58"/>
      <c r="J603" s="58"/>
      <c r="K603" s="58"/>
      <c r="L603" s="58"/>
      <c r="M603" s="58"/>
      <c r="N603" s="58"/>
      <c r="O603" s="58"/>
      <c r="P603" s="58"/>
      <c r="Q603" s="57"/>
      <c r="R603" s="58"/>
      <c r="S603" s="58"/>
      <c r="T603" s="58"/>
      <c r="U603" s="58"/>
      <c r="V603" s="58"/>
      <c r="W603" s="58"/>
      <c r="X603" s="58"/>
      <c r="Y603" s="58"/>
      <c r="Z603" s="57"/>
      <c r="AA603" s="57"/>
      <c r="AB603" s="58"/>
      <c r="AC603" s="58"/>
      <c r="AD603" s="61"/>
      <c r="AE603" s="58"/>
      <c r="AF603" s="58"/>
      <c r="AG603" s="59"/>
      <c r="AH603" s="58"/>
      <c r="AI603" s="58"/>
      <c r="AJ603" s="58"/>
      <c r="AK603" s="63"/>
      <c r="AL603" s="63"/>
      <c r="AM603" s="63"/>
      <c r="AN603" s="63"/>
      <c r="AO603" s="58"/>
      <c r="AP603" s="58"/>
      <c r="AQ603" s="58"/>
      <c r="AR603" s="58"/>
      <c r="AS603" s="58"/>
      <c r="AT603" s="58"/>
      <c r="AU603" s="58"/>
      <c r="AV603" s="58"/>
      <c r="AW603" s="58"/>
      <c r="AX603" s="58"/>
      <c r="AY603" s="58"/>
      <c r="AZ603" s="61"/>
      <c r="BA603" s="58"/>
      <c r="BB603" s="58"/>
      <c r="BC603" s="62"/>
      <c r="BD603" s="58"/>
      <c r="BE603" s="58"/>
      <c r="BF603" s="58"/>
      <c r="BG603" s="58"/>
      <c r="BH603" s="58"/>
      <c r="BI603" s="58"/>
      <c r="BJ603" s="58"/>
      <c r="BK603" s="58"/>
      <c r="BL603" s="58"/>
      <c r="BM603" s="58"/>
      <c r="BN603" s="58"/>
      <c r="BO603" s="58"/>
      <c r="BP603" s="58"/>
      <c r="BQ603" s="58"/>
      <c r="BR603" s="58"/>
      <c r="BS603" s="58"/>
      <c r="BT603" s="58"/>
      <c r="BU603" s="58"/>
      <c r="XES603" s="6" t="str">
        <f t="shared" si="11"/>
        <v/>
      </c>
    </row>
    <row r="604" spans="1:73 16373:16373" x14ac:dyDescent="0.2">
      <c r="A604" s="58"/>
      <c r="B604" s="57"/>
      <c r="C604" s="57"/>
      <c r="D604" s="57"/>
      <c r="E604" s="57"/>
      <c r="F604" s="58"/>
      <c r="G604" s="58"/>
      <c r="H604" s="58"/>
      <c r="I604" s="58"/>
      <c r="J604" s="58"/>
      <c r="K604" s="58"/>
      <c r="L604" s="58"/>
      <c r="M604" s="58"/>
      <c r="N604" s="58"/>
      <c r="O604" s="58"/>
      <c r="P604" s="58"/>
      <c r="Q604" s="57"/>
      <c r="R604" s="58"/>
      <c r="S604" s="58"/>
      <c r="T604" s="58"/>
      <c r="U604" s="58"/>
      <c r="V604" s="58"/>
      <c r="W604" s="58"/>
      <c r="X604" s="58"/>
      <c r="Y604" s="58"/>
      <c r="Z604" s="57"/>
      <c r="AA604" s="57"/>
      <c r="AB604" s="58"/>
      <c r="AC604" s="58"/>
      <c r="AD604" s="61"/>
      <c r="AE604" s="58"/>
      <c r="AF604" s="58"/>
      <c r="AG604" s="59"/>
      <c r="AH604" s="58"/>
      <c r="AI604" s="58"/>
      <c r="AJ604" s="58"/>
      <c r="AK604" s="63"/>
      <c r="AL604" s="63"/>
      <c r="AM604" s="63"/>
      <c r="AN604" s="63"/>
      <c r="AO604" s="58"/>
      <c r="AP604" s="58"/>
      <c r="AQ604" s="58"/>
      <c r="AR604" s="58"/>
      <c r="AS604" s="58"/>
      <c r="AT604" s="58"/>
      <c r="AU604" s="58"/>
      <c r="AV604" s="58"/>
      <c r="AW604" s="58"/>
      <c r="AX604" s="58"/>
      <c r="AY604" s="58"/>
      <c r="AZ604" s="61"/>
      <c r="BA604" s="58"/>
      <c r="BB604" s="58"/>
      <c r="BC604" s="62"/>
      <c r="BD604" s="58"/>
      <c r="BE604" s="58"/>
      <c r="BF604" s="58"/>
      <c r="BG604" s="58"/>
      <c r="BH604" s="58"/>
      <c r="BI604" s="58"/>
      <c r="BJ604" s="58"/>
      <c r="BK604" s="58"/>
      <c r="BL604" s="58"/>
      <c r="BM604" s="58"/>
      <c r="BN604" s="58"/>
      <c r="BO604" s="58"/>
      <c r="BP604" s="58"/>
      <c r="BQ604" s="58"/>
      <c r="BR604" s="58"/>
      <c r="BS604" s="58"/>
      <c r="BT604" s="58"/>
      <c r="BU604" s="58"/>
      <c r="XES604" s="6" t="str">
        <f t="shared" si="11"/>
        <v/>
      </c>
    </row>
    <row r="605" spans="1:73 16373:16373" x14ac:dyDescent="0.2">
      <c r="A605" s="58"/>
      <c r="B605" s="57"/>
      <c r="C605" s="57"/>
      <c r="D605" s="57"/>
      <c r="E605" s="57"/>
      <c r="F605" s="58"/>
      <c r="G605" s="58"/>
      <c r="H605" s="58"/>
      <c r="I605" s="58"/>
      <c r="J605" s="58"/>
      <c r="K605" s="58"/>
      <c r="L605" s="58"/>
      <c r="M605" s="58"/>
      <c r="N605" s="58"/>
      <c r="O605" s="58"/>
      <c r="P605" s="58"/>
      <c r="Q605" s="57"/>
      <c r="R605" s="58"/>
      <c r="S605" s="58"/>
      <c r="T605" s="58"/>
      <c r="U605" s="58"/>
      <c r="V605" s="58"/>
      <c r="W605" s="58"/>
      <c r="X605" s="58"/>
      <c r="Y605" s="58"/>
      <c r="Z605" s="57"/>
      <c r="AA605" s="57"/>
      <c r="AB605" s="58"/>
      <c r="AC605" s="58"/>
      <c r="AD605" s="61"/>
      <c r="AE605" s="58"/>
      <c r="AF605" s="58"/>
      <c r="AG605" s="59"/>
      <c r="AH605" s="58"/>
      <c r="AI605" s="58"/>
      <c r="AJ605" s="58"/>
      <c r="AK605" s="63"/>
      <c r="AL605" s="63"/>
      <c r="AM605" s="63"/>
      <c r="AN605" s="63"/>
      <c r="AO605" s="58"/>
      <c r="AP605" s="58"/>
      <c r="AQ605" s="58"/>
      <c r="AR605" s="58"/>
      <c r="AS605" s="58"/>
      <c r="AT605" s="58"/>
      <c r="AU605" s="58"/>
      <c r="AV605" s="58"/>
      <c r="AW605" s="58"/>
      <c r="AX605" s="58"/>
      <c r="AY605" s="58"/>
      <c r="AZ605" s="61"/>
      <c r="BA605" s="58"/>
      <c r="BB605" s="58"/>
      <c r="BC605" s="62"/>
      <c r="BD605" s="58"/>
      <c r="BE605" s="58"/>
      <c r="BF605" s="58"/>
      <c r="BG605" s="58"/>
      <c r="BH605" s="58"/>
      <c r="BI605" s="58"/>
      <c r="BJ605" s="58"/>
      <c r="BK605" s="58"/>
      <c r="BL605" s="58"/>
      <c r="BM605" s="58"/>
      <c r="BN605" s="58"/>
      <c r="BO605" s="58"/>
      <c r="BP605" s="58"/>
      <c r="BQ605" s="58"/>
      <c r="BR605" s="58"/>
      <c r="BS605" s="58"/>
      <c r="BT605" s="58"/>
      <c r="BU605" s="58"/>
      <c r="XES605" s="6" t="str">
        <f t="shared" si="11"/>
        <v/>
      </c>
    </row>
    <row r="606" spans="1:73 16373:16373" x14ac:dyDescent="0.2">
      <c r="A606" s="58"/>
      <c r="B606" s="57"/>
      <c r="C606" s="57"/>
      <c r="D606" s="57"/>
      <c r="E606" s="57"/>
      <c r="F606" s="58"/>
      <c r="G606" s="58"/>
      <c r="H606" s="58"/>
      <c r="I606" s="58"/>
      <c r="J606" s="58"/>
      <c r="K606" s="58"/>
      <c r="L606" s="58"/>
      <c r="M606" s="58"/>
      <c r="N606" s="58"/>
      <c r="O606" s="58"/>
      <c r="P606" s="58"/>
      <c r="Q606" s="57"/>
      <c r="R606" s="58"/>
      <c r="S606" s="58"/>
      <c r="T606" s="58"/>
      <c r="U606" s="58"/>
      <c r="V606" s="58"/>
      <c r="W606" s="58"/>
      <c r="X606" s="58"/>
      <c r="Y606" s="58"/>
      <c r="Z606" s="57"/>
      <c r="AA606" s="57"/>
      <c r="AB606" s="58"/>
      <c r="AC606" s="58"/>
      <c r="AD606" s="61"/>
      <c r="AE606" s="58"/>
      <c r="AF606" s="58"/>
      <c r="AG606" s="59"/>
      <c r="AH606" s="58"/>
      <c r="AI606" s="58"/>
      <c r="AJ606" s="58"/>
      <c r="AK606" s="63"/>
      <c r="AL606" s="63"/>
      <c r="AM606" s="63"/>
      <c r="AN606" s="63"/>
      <c r="AO606" s="58"/>
      <c r="AP606" s="58"/>
      <c r="AQ606" s="58"/>
      <c r="AR606" s="58"/>
      <c r="AS606" s="58"/>
      <c r="AT606" s="58"/>
      <c r="AU606" s="58"/>
      <c r="AV606" s="58"/>
      <c r="AW606" s="58"/>
      <c r="AX606" s="58"/>
      <c r="AY606" s="58"/>
      <c r="AZ606" s="61"/>
      <c r="BA606" s="58"/>
      <c r="BB606" s="58"/>
      <c r="BC606" s="62"/>
      <c r="BD606" s="58"/>
      <c r="BE606" s="58"/>
      <c r="BF606" s="58"/>
      <c r="BG606" s="58"/>
      <c r="BH606" s="58"/>
      <c r="BI606" s="58"/>
      <c r="BJ606" s="58"/>
      <c r="BK606" s="58"/>
      <c r="BL606" s="58"/>
      <c r="BM606" s="58"/>
      <c r="BN606" s="58"/>
      <c r="BO606" s="58"/>
      <c r="BP606" s="58"/>
      <c r="BQ606" s="58"/>
      <c r="BR606" s="58"/>
      <c r="BS606" s="58"/>
      <c r="BT606" s="58"/>
      <c r="BU606" s="58"/>
      <c r="XES606" s="6" t="str">
        <f t="shared" si="11"/>
        <v/>
      </c>
    </row>
    <row r="607" spans="1:73 16373:16373" x14ac:dyDescent="0.2">
      <c r="A607" s="58"/>
      <c r="B607" s="57"/>
      <c r="C607" s="57"/>
      <c r="D607" s="57"/>
      <c r="E607" s="57"/>
      <c r="F607" s="58"/>
      <c r="G607" s="58"/>
      <c r="H607" s="58"/>
      <c r="I607" s="58"/>
      <c r="J607" s="58"/>
      <c r="K607" s="58"/>
      <c r="L607" s="58"/>
      <c r="M607" s="58"/>
      <c r="N607" s="58"/>
      <c r="O607" s="58"/>
      <c r="P607" s="58"/>
      <c r="Q607" s="57"/>
      <c r="R607" s="58"/>
      <c r="S607" s="58"/>
      <c r="T607" s="58"/>
      <c r="U607" s="58"/>
      <c r="V607" s="58"/>
      <c r="W607" s="58"/>
      <c r="X607" s="58"/>
      <c r="Y607" s="58"/>
      <c r="Z607" s="57"/>
      <c r="AA607" s="57"/>
      <c r="AB607" s="58"/>
      <c r="AC607" s="58"/>
      <c r="AD607" s="61"/>
      <c r="AE607" s="58"/>
      <c r="AF607" s="58"/>
      <c r="AG607" s="59"/>
      <c r="AH607" s="58"/>
      <c r="AI607" s="58"/>
      <c r="AJ607" s="58"/>
      <c r="AK607" s="63"/>
      <c r="AL607" s="63"/>
      <c r="AM607" s="63"/>
      <c r="AN607" s="63"/>
      <c r="AO607" s="58"/>
      <c r="AP607" s="58"/>
      <c r="AQ607" s="58"/>
      <c r="AR607" s="58"/>
      <c r="AS607" s="58"/>
      <c r="AT607" s="58"/>
      <c r="AU607" s="58"/>
      <c r="AV607" s="58"/>
      <c r="AW607" s="58"/>
      <c r="AX607" s="58"/>
      <c r="AY607" s="58"/>
      <c r="AZ607" s="61"/>
      <c r="BA607" s="58"/>
      <c r="BB607" s="58"/>
      <c r="BC607" s="62"/>
      <c r="BD607" s="58"/>
      <c r="BE607" s="58"/>
      <c r="BF607" s="58"/>
      <c r="BG607" s="58"/>
      <c r="BH607" s="58"/>
      <c r="BI607" s="58"/>
      <c r="BJ607" s="58"/>
      <c r="BK607" s="58"/>
      <c r="BL607" s="58"/>
      <c r="BM607" s="58"/>
      <c r="BN607" s="58"/>
      <c r="BO607" s="58"/>
      <c r="BP607" s="58"/>
      <c r="BQ607" s="58"/>
      <c r="BR607" s="58"/>
      <c r="BS607" s="58"/>
      <c r="BT607" s="58"/>
      <c r="BU607" s="58"/>
      <c r="XES607" s="6" t="str">
        <f t="shared" si="11"/>
        <v/>
      </c>
    </row>
    <row r="608" spans="1:73 16373:16373" x14ac:dyDescent="0.2">
      <c r="A608" s="58"/>
      <c r="B608" s="57"/>
      <c r="C608" s="57"/>
      <c r="D608" s="57"/>
      <c r="E608" s="57"/>
      <c r="F608" s="58"/>
      <c r="G608" s="58"/>
      <c r="H608" s="58"/>
      <c r="I608" s="58"/>
      <c r="J608" s="58"/>
      <c r="K608" s="58"/>
      <c r="L608" s="58"/>
      <c r="M608" s="58"/>
      <c r="N608" s="58"/>
      <c r="O608" s="58"/>
      <c r="P608" s="58"/>
      <c r="Q608" s="57"/>
      <c r="R608" s="58"/>
      <c r="S608" s="58"/>
      <c r="T608" s="58"/>
      <c r="U608" s="58"/>
      <c r="V608" s="58"/>
      <c r="W608" s="58"/>
      <c r="X608" s="58"/>
      <c r="Y608" s="58"/>
      <c r="Z608" s="57"/>
      <c r="AA608" s="57"/>
      <c r="AB608" s="58"/>
      <c r="AC608" s="58"/>
      <c r="AD608" s="61"/>
      <c r="AE608" s="58"/>
      <c r="AF608" s="58"/>
      <c r="AG608" s="59"/>
      <c r="AH608" s="58"/>
      <c r="AI608" s="58"/>
      <c r="AJ608" s="58"/>
      <c r="AK608" s="63"/>
      <c r="AL608" s="63"/>
      <c r="AM608" s="63"/>
      <c r="AN608" s="63"/>
      <c r="AO608" s="58"/>
      <c r="AP608" s="58"/>
      <c r="AQ608" s="58"/>
      <c r="AR608" s="58"/>
      <c r="AS608" s="58"/>
      <c r="AT608" s="58"/>
      <c r="AU608" s="58"/>
      <c r="AV608" s="58"/>
      <c r="AW608" s="58"/>
      <c r="AX608" s="58"/>
      <c r="AY608" s="58"/>
      <c r="AZ608" s="61"/>
      <c r="BA608" s="58"/>
      <c r="BB608" s="58"/>
      <c r="BC608" s="62"/>
      <c r="BD608" s="58"/>
      <c r="BE608" s="58"/>
      <c r="BF608" s="58"/>
      <c r="BG608" s="58"/>
      <c r="BH608" s="58"/>
      <c r="BI608" s="58"/>
      <c r="BJ608" s="58"/>
      <c r="BK608" s="58"/>
      <c r="BL608" s="58"/>
      <c r="BM608" s="58"/>
      <c r="BN608" s="58"/>
      <c r="BO608" s="58"/>
      <c r="BP608" s="58"/>
      <c r="BQ608" s="58"/>
      <c r="BR608" s="58"/>
      <c r="BS608" s="58"/>
      <c r="BT608" s="58"/>
      <c r="BU608" s="58"/>
      <c r="XES608" s="6" t="str">
        <f t="shared" si="11"/>
        <v/>
      </c>
    </row>
    <row r="609" spans="1:73 16373:16373" x14ac:dyDescent="0.2">
      <c r="A609" s="58"/>
      <c r="B609" s="57"/>
      <c r="C609" s="57"/>
      <c r="D609" s="57"/>
      <c r="E609" s="57"/>
      <c r="F609" s="58"/>
      <c r="G609" s="58"/>
      <c r="H609" s="58"/>
      <c r="I609" s="58"/>
      <c r="J609" s="58"/>
      <c r="K609" s="58"/>
      <c r="L609" s="58"/>
      <c r="M609" s="58"/>
      <c r="N609" s="58"/>
      <c r="O609" s="58"/>
      <c r="P609" s="58"/>
      <c r="Q609" s="57"/>
      <c r="R609" s="58"/>
      <c r="S609" s="58"/>
      <c r="T609" s="58"/>
      <c r="U609" s="58"/>
      <c r="V609" s="58"/>
      <c r="W609" s="58"/>
      <c r="X609" s="58"/>
      <c r="Y609" s="58"/>
      <c r="Z609" s="57"/>
      <c r="AA609" s="57"/>
      <c r="AB609" s="58"/>
      <c r="AC609" s="58"/>
      <c r="AD609" s="61"/>
      <c r="AE609" s="58"/>
      <c r="AF609" s="58"/>
      <c r="AG609" s="59"/>
      <c r="AH609" s="58"/>
      <c r="AI609" s="58"/>
      <c r="AJ609" s="58"/>
      <c r="AK609" s="63"/>
      <c r="AL609" s="63"/>
      <c r="AM609" s="63"/>
      <c r="AN609" s="63"/>
      <c r="AO609" s="58"/>
      <c r="AP609" s="58"/>
      <c r="AQ609" s="58"/>
      <c r="AR609" s="58"/>
      <c r="AS609" s="58"/>
      <c r="AT609" s="58"/>
      <c r="AU609" s="58"/>
      <c r="AV609" s="58"/>
      <c r="AW609" s="58"/>
      <c r="AX609" s="58"/>
      <c r="AY609" s="58"/>
      <c r="AZ609" s="61"/>
      <c r="BA609" s="58"/>
      <c r="BB609" s="58"/>
      <c r="BC609" s="62"/>
      <c r="BD609" s="58"/>
      <c r="BE609" s="58"/>
      <c r="BF609" s="58"/>
      <c r="BG609" s="58"/>
      <c r="BH609" s="58"/>
      <c r="BI609" s="58"/>
      <c r="BJ609" s="58"/>
      <c r="BK609" s="58"/>
      <c r="BL609" s="58"/>
      <c r="BM609" s="58"/>
      <c r="BN609" s="58"/>
      <c r="BO609" s="58"/>
      <c r="BP609" s="58"/>
      <c r="BQ609" s="58"/>
      <c r="BR609" s="58"/>
      <c r="BS609" s="58"/>
      <c r="BT609" s="58"/>
      <c r="BU609" s="58"/>
      <c r="XES609" s="6" t="str">
        <f t="shared" si="11"/>
        <v/>
      </c>
    </row>
    <row r="610" spans="1:73 16373:16373" x14ac:dyDescent="0.2">
      <c r="A610" s="58"/>
      <c r="B610" s="57"/>
      <c r="C610" s="57"/>
      <c r="D610" s="57"/>
      <c r="E610" s="57"/>
      <c r="F610" s="58"/>
      <c r="G610" s="58"/>
      <c r="H610" s="58"/>
      <c r="I610" s="58"/>
      <c r="J610" s="58"/>
      <c r="K610" s="58"/>
      <c r="L610" s="58"/>
      <c r="M610" s="58"/>
      <c r="N610" s="58"/>
      <c r="O610" s="58"/>
      <c r="P610" s="58"/>
      <c r="Q610" s="57"/>
      <c r="R610" s="58"/>
      <c r="S610" s="58"/>
      <c r="T610" s="58"/>
      <c r="U610" s="58"/>
      <c r="V610" s="58"/>
      <c r="W610" s="58"/>
      <c r="X610" s="58"/>
      <c r="Y610" s="58"/>
      <c r="Z610" s="57"/>
      <c r="AA610" s="57"/>
      <c r="AB610" s="58"/>
      <c r="AC610" s="58"/>
      <c r="AD610" s="61"/>
      <c r="AE610" s="58"/>
      <c r="AF610" s="58"/>
      <c r="AG610" s="59"/>
      <c r="AH610" s="58"/>
      <c r="AI610" s="58"/>
      <c r="AJ610" s="58"/>
      <c r="AK610" s="63"/>
      <c r="AL610" s="63"/>
      <c r="AM610" s="63"/>
      <c r="AN610" s="63"/>
      <c r="AO610" s="58"/>
      <c r="AP610" s="58"/>
      <c r="AQ610" s="58"/>
      <c r="AR610" s="58"/>
      <c r="AS610" s="58"/>
      <c r="AT610" s="58"/>
      <c r="AU610" s="58"/>
      <c r="AV610" s="58"/>
      <c r="AW610" s="58"/>
      <c r="AX610" s="58"/>
      <c r="AY610" s="58"/>
      <c r="AZ610" s="61"/>
      <c r="BA610" s="58"/>
      <c r="BB610" s="58"/>
      <c r="BC610" s="62"/>
      <c r="BD610" s="58"/>
      <c r="BE610" s="58"/>
      <c r="BF610" s="58"/>
      <c r="BG610" s="58"/>
      <c r="BH610" s="58"/>
      <c r="BI610" s="58"/>
      <c r="BJ610" s="58"/>
      <c r="BK610" s="58"/>
      <c r="BL610" s="58"/>
      <c r="BM610" s="58"/>
      <c r="BN610" s="58"/>
      <c r="BO610" s="58"/>
      <c r="BP610" s="58"/>
      <c r="BQ610" s="58"/>
      <c r="BR610" s="58"/>
      <c r="BS610" s="58"/>
      <c r="BT610" s="58"/>
      <c r="BU610" s="58"/>
      <c r="XES610" s="6" t="str">
        <f t="shared" ref="XES610:XES673" si="12">(IF(RIGHT(SUBSTITUTE(SUBSTITUTE(SUBSTITUTE(SUBSTITUTE(SUBSTITUTE(SUBSTITUTE(SUBSTITUTE(SUBSTITUTE(SUBSTITUTE(D610," ","_"),"/","_"),"&amp;","_"),"(","_"),")","_"),",","_"),"-","_"),".","_"),"'","_"))="_",LEFT(SUBSTITUTE(SUBSTITUTE(SUBSTITUTE(SUBSTITUTE(SUBSTITUTE(SUBSTITUTE(SUBSTITUTE(SUBSTITUTE(SUBSTITUTE(D610," ","_"),"/","_"),"&amp;","_"),"(","_"),")","_"),",","_"),"-","_"),".","_"),"'","_"),LEN(SUBSTITUTE(SUBSTITUTE(SUBSTITUTE(SUBSTITUTE(SUBSTITUTE(SUBSTITUTE(SUBSTITUTE(SUBSTITUTE(SUBSTITUTE(D610," ","_"),"/","_"),"&amp;","_"),"(","_"),")","_"),",","_"),"-","_"),".","_"),"'","_"))-1),SUBSTITUTE(SUBSTITUTE(SUBSTITUTE(SUBSTITUTE(SUBSTITUTE(SUBSTITUTE(SUBSTITUTE(SUBSTITUTE(SUBSTITUTE(D610," ","_"),"/","_"),"&amp;","_"),"(","_"),")","_"),",","_"),"-","_"),".","_"),"'","_")))</f>
        <v/>
      </c>
    </row>
    <row r="611" spans="1:73 16373:16373" x14ac:dyDescent="0.2">
      <c r="A611" s="58"/>
      <c r="B611" s="57"/>
      <c r="C611" s="57"/>
      <c r="D611" s="57"/>
      <c r="E611" s="57"/>
      <c r="F611" s="58"/>
      <c r="G611" s="58"/>
      <c r="H611" s="58"/>
      <c r="I611" s="58"/>
      <c r="J611" s="58"/>
      <c r="K611" s="58"/>
      <c r="L611" s="58"/>
      <c r="M611" s="58"/>
      <c r="N611" s="58"/>
      <c r="O611" s="58"/>
      <c r="P611" s="58"/>
      <c r="Q611" s="57"/>
      <c r="R611" s="58"/>
      <c r="S611" s="58"/>
      <c r="T611" s="58"/>
      <c r="U611" s="58"/>
      <c r="V611" s="58"/>
      <c r="W611" s="58"/>
      <c r="X611" s="58"/>
      <c r="Y611" s="58"/>
      <c r="Z611" s="57"/>
      <c r="AA611" s="57"/>
      <c r="AB611" s="58"/>
      <c r="AC611" s="58"/>
      <c r="AD611" s="61"/>
      <c r="AE611" s="58"/>
      <c r="AF611" s="58"/>
      <c r="AG611" s="59"/>
      <c r="AH611" s="58"/>
      <c r="AI611" s="58"/>
      <c r="AJ611" s="58"/>
      <c r="AK611" s="63"/>
      <c r="AL611" s="63"/>
      <c r="AM611" s="63"/>
      <c r="AN611" s="63"/>
      <c r="AO611" s="58"/>
      <c r="AP611" s="58"/>
      <c r="AQ611" s="58"/>
      <c r="AR611" s="58"/>
      <c r="AS611" s="58"/>
      <c r="AT611" s="58"/>
      <c r="AU611" s="58"/>
      <c r="AV611" s="58"/>
      <c r="AW611" s="58"/>
      <c r="AX611" s="58"/>
      <c r="AY611" s="58"/>
      <c r="AZ611" s="61"/>
      <c r="BA611" s="58"/>
      <c r="BB611" s="58"/>
      <c r="BC611" s="62"/>
      <c r="BD611" s="58"/>
      <c r="BE611" s="58"/>
      <c r="BF611" s="58"/>
      <c r="BG611" s="58"/>
      <c r="BH611" s="58"/>
      <c r="BI611" s="58"/>
      <c r="BJ611" s="58"/>
      <c r="BK611" s="58"/>
      <c r="BL611" s="58"/>
      <c r="BM611" s="58"/>
      <c r="BN611" s="58"/>
      <c r="BO611" s="58"/>
      <c r="BP611" s="58"/>
      <c r="BQ611" s="58"/>
      <c r="BR611" s="58"/>
      <c r="BS611" s="58"/>
      <c r="BT611" s="58"/>
      <c r="BU611" s="58"/>
      <c r="XES611" s="6" t="str">
        <f t="shared" si="12"/>
        <v/>
      </c>
    </row>
    <row r="612" spans="1:73 16373:16373" x14ac:dyDescent="0.2">
      <c r="A612" s="58"/>
      <c r="B612" s="57"/>
      <c r="C612" s="57"/>
      <c r="D612" s="57"/>
      <c r="E612" s="57"/>
      <c r="F612" s="58"/>
      <c r="G612" s="58"/>
      <c r="H612" s="58"/>
      <c r="I612" s="58"/>
      <c r="J612" s="58"/>
      <c r="K612" s="58"/>
      <c r="L612" s="58"/>
      <c r="M612" s="58"/>
      <c r="N612" s="58"/>
      <c r="O612" s="58"/>
      <c r="P612" s="58"/>
      <c r="Q612" s="57"/>
      <c r="R612" s="58"/>
      <c r="S612" s="58"/>
      <c r="T612" s="58"/>
      <c r="U612" s="58"/>
      <c r="V612" s="58"/>
      <c r="W612" s="58"/>
      <c r="X612" s="58"/>
      <c r="Y612" s="58"/>
      <c r="Z612" s="57"/>
      <c r="AA612" s="57"/>
      <c r="AB612" s="58"/>
      <c r="AC612" s="58"/>
      <c r="AD612" s="61"/>
      <c r="AE612" s="58"/>
      <c r="AF612" s="58"/>
      <c r="AG612" s="59"/>
      <c r="AH612" s="58"/>
      <c r="AI612" s="58"/>
      <c r="AJ612" s="58"/>
      <c r="AK612" s="63"/>
      <c r="AL612" s="63"/>
      <c r="AM612" s="63"/>
      <c r="AN612" s="63"/>
      <c r="AO612" s="58"/>
      <c r="AP612" s="58"/>
      <c r="AQ612" s="58"/>
      <c r="AR612" s="58"/>
      <c r="AS612" s="58"/>
      <c r="AT612" s="58"/>
      <c r="AU612" s="58"/>
      <c r="AV612" s="58"/>
      <c r="AW612" s="58"/>
      <c r="AX612" s="58"/>
      <c r="AY612" s="58"/>
      <c r="AZ612" s="61"/>
      <c r="BA612" s="58"/>
      <c r="BB612" s="58"/>
      <c r="BC612" s="62"/>
      <c r="BD612" s="58"/>
      <c r="BE612" s="58"/>
      <c r="BF612" s="58"/>
      <c r="BG612" s="58"/>
      <c r="BH612" s="58"/>
      <c r="BI612" s="58"/>
      <c r="BJ612" s="58"/>
      <c r="BK612" s="58"/>
      <c r="BL612" s="58"/>
      <c r="BM612" s="58"/>
      <c r="BN612" s="58"/>
      <c r="BO612" s="58"/>
      <c r="BP612" s="58"/>
      <c r="BQ612" s="58"/>
      <c r="BR612" s="58"/>
      <c r="BS612" s="58"/>
      <c r="BT612" s="58"/>
      <c r="BU612" s="58"/>
      <c r="XES612" s="6" t="str">
        <f t="shared" si="12"/>
        <v/>
      </c>
    </row>
    <row r="613" spans="1:73 16373:16373" x14ac:dyDescent="0.2">
      <c r="A613" s="58"/>
      <c r="B613" s="57"/>
      <c r="C613" s="57"/>
      <c r="D613" s="57"/>
      <c r="E613" s="57"/>
      <c r="F613" s="58"/>
      <c r="G613" s="58"/>
      <c r="H613" s="58"/>
      <c r="I613" s="58"/>
      <c r="J613" s="58"/>
      <c r="K613" s="58"/>
      <c r="L613" s="58"/>
      <c r="M613" s="58"/>
      <c r="N613" s="58"/>
      <c r="O613" s="58"/>
      <c r="P613" s="58"/>
      <c r="Q613" s="57"/>
      <c r="R613" s="58"/>
      <c r="S613" s="58"/>
      <c r="T613" s="58"/>
      <c r="U613" s="58"/>
      <c r="V613" s="58"/>
      <c r="W613" s="58"/>
      <c r="X613" s="58"/>
      <c r="Y613" s="58"/>
      <c r="Z613" s="57"/>
      <c r="AA613" s="57"/>
      <c r="AB613" s="58"/>
      <c r="AC613" s="58"/>
      <c r="AD613" s="61"/>
      <c r="AE613" s="58"/>
      <c r="AF613" s="58"/>
      <c r="AG613" s="59"/>
      <c r="AH613" s="58"/>
      <c r="AI613" s="58"/>
      <c r="AJ613" s="58"/>
      <c r="AK613" s="63"/>
      <c r="AL613" s="63"/>
      <c r="AM613" s="63"/>
      <c r="AN613" s="63"/>
      <c r="AO613" s="58"/>
      <c r="AP613" s="58"/>
      <c r="AQ613" s="58"/>
      <c r="AR613" s="58"/>
      <c r="AS613" s="58"/>
      <c r="AT613" s="58"/>
      <c r="AU613" s="58"/>
      <c r="AV613" s="58"/>
      <c r="AW613" s="58"/>
      <c r="AX613" s="58"/>
      <c r="AY613" s="58"/>
      <c r="AZ613" s="61"/>
      <c r="BA613" s="58"/>
      <c r="BB613" s="58"/>
      <c r="BC613" s="62"/>
      <c r="BD613" s="58"/>
      <c r="BE613" s="58"/>
      <c r="BF613" s="58"/>
      <c r="BG613" s="58"/>
      <c r="BH613" s="58"/>
      <c r="BI613" s="58"/>
      <c r="BJ613" s="58"/>
      <c r="BK613" s="58"/>
      <c r="BL613" s="58"/>
      <c r="BM613" s="58"/>
      <c r="BN613" s="58"/>
      <c r="BO613" s="58"/>
      <c r="BP613" s="58"/>
      <c r="BQ613" s="58"/>
      <c r="BR613" s="58"/>
      <c r="BS613" s="58"/>
      <c r="BT613" s="58"/>
      <c r="BU613" s="58"/>
      <c r="XES613" s="6" t="str">
        <f t="shared" si="12"/>
        <v/>
      </c>
    </row>
    <row r="614" spans="1:73 16373:16373" x14ac:dyDescent="0.2">
      <c r="A614" s="58"/>
      <c r="B614" s="57"/>
      <c r="C614" s="57"/>
      <c r="D614" s="57"/>
      <c r="E614" s="57"/>
      <c r="F614" s="58"/>
      <c r="G614" s="58"/>
      <c r="H614" s="58"/>
      <c r="I614" s="58"/>
      <c r="J614" s="58"/>
      <c r="K614" s="58"/>
      <c r="L614" s="58"/>
      <c r="M614" s="58"/>
      <c r="N614" s="58"/>
      <c r="O614" s="58"/>
      <c r="P614" s="58"/>
      <c r="Q614" s="57"/>
      <c r="R614" s="58"/>
      <c r="S614" s="58"/>
      <c r="T614" s="58"/>
      <c r="U614" s="58"/>
      <c r="V614" s="58"/>
      <c r="W614" s="58"/>
      <c r="X614" s="58"/>
      <c r="Y614" s="58"/>
      <c r="Z614" s="57"/>
      <c r="AA614" s="57"/>
      <c r="AB614" s="58"/>
      <c r="AC614" s="58"/>
      <c r="AD614" s="61"/>
      <c r="AE614" s="58"/>
      <c r="AF614" s="58"/>
      <c r="AG614" s="59"/>
      <c r="AH614" s="58"/>
      <c r="AI614" s="58"/>
      <c r="AJ614" s="58"/>
      <c r="AK614" s="63"/>
      <c r="AL614" s="63"/>
      <c r="AM614" s="63"/>
      <c r="AN614" s="63"/>
      <c r="AO614" s="58"/>
      <c r="AP614" s="58"/>
      <c r="AQ614" s="58"/>
      <c r="AR614" s="58"/>
      <c r="AS614" s="58"/>
      <c r="AT614" s="58"/>
      <c r="AU614" s="58"/>
      <c r="AV614" s="58"/>
      <c r="AW614" s="58"/>
      <c r="AX614" s="58"/>
      <c r="AY614" s="58"/>
      <c r="AZ614" s="61"/>
      <c r="BA614" s="58"/>
      <c r="BB614" s="58"/>
      <c r="BC614" s="62"/>
      <c r="BD614" s="58"/>
      <c r="BE614" s="58"/>
      <c r="BF614" s="58"/>
      <c r="BG614" s="58"/>
      <c r="BH614" s="58"/>
      <c r="BI614" s="58"/>
      <c r="BJ614" s="58"/>
      <c r="BK614" s="58"/>
      <c r="BL614" s="58"/>
      <c r="BM614" s="58"/>
      <c r="BN614" s="58"/>
      <c r="BO614" s="58"/>
      <c r="BP614" s="58"/>
      <c r="BQ614" s="58"/>
      <c r="BR614" s="58"/>
      <c r="BS614" s="58"/>
      <c r="BT614" s="58"/>
      <c r="BU614" s="58"/>
      <c r="XES614" s="6" t="str">
        <f t="shared" si="12"/>
        <v/>
      </c>
    </row>
    <row r="615" spans="1:73 16373:16373" x14ac:dyDescent="0.2">
      <c r="A615" s="58"/>
      <c r="B615" s="57"/>
      <c r="C615" s="57"/>
      <c r="D615" s="57"/>
      <c r="E615" s="57"/>
      <c r="F615" s="58"/>
      <c r="G615" s="58"/>
      <c r="H615" s="58"/>
      <c r="I615" s="58"/>
      <c r="J615" s="58"/>
      <c r="K615" s="58"/>
      <c r="L615" s="58"/>
      <c r="M615" s="58"/>
      <c r="N615" s="58"/>
      <c r="O615" s="58"/>
      <c r="P615" s="58"/>
      <c r="Q615" s="57"/>
      <c r="R615" s="58"/>
      <c r="S615" s="58"/>
      <c r="T615" s="58"/>
      <c r="U615" s="58"/>
      <c r="V615" s="58"/>
      <c r="W615" s="58"/>
      <c r="X615" s="58"/>
      <c r="Y615" s="58"/>
      <c r="Z615" s="57"/>
      <c r="AA615" s="57"/>
      <c r="AB615" s="58"/>
      <c r="AC615" s="58"/>
      <c r="AD615" s="61"/>
      <c r="AE615" s="58"/>
      <c r="AF615" s="58"/>
      <c r="AG615" s="59"/>
      <c r="AH615" s="58"/>
      <c r="AI615" s="58"/>
      <c r="AJ615" s="58"/>
      <c r="AK615" s="63"/>
      <c r="AL615" s="63"/>
      <c r="AM615" s="63"/>
      <c r="AN615" s="63"/>
      <c r="AO615" s="58"/>
      <c r="AP615" s="58"/>
      <c r="AQ615" s="58"/>
      <c r="AR615" s="58"/>
      <c r="AS615" s="58"/>
      <c r="AT615" s="58"/>
      <c r="AU615" s="58"/>
      <c r="AV615" s="58"/>
      <c r="AW615" s="58"/>
      <c r="AX615" s="58"/>
      <c r="AY615" s="58"/>
      <c r="AZ615" s="61"/>
      <c r="BA615" s="58"/>
      <c r="BB615" s="58"/>
      <c r="BC615" s="62"/>
      <c r="BD615" s="58"/>
      <c r="BE615" s="58"/>
      <c r="BF615" s="58"/>
      <c r="BG615" s="58"/>
      <c r="BH615" s="58"/>
      <c r="BI615" s="58"/>
      <c r="BJ615" s="58"/>
      <c r="BK615" s="58"/>
      <c r="BL615" s="58"/>
      <c r="BM615" s="58"/>
      <c r="BN615" s="58"/>
      <c r="BO615" s="58"/>
      <c r="BP615" s="58"/>
      <c r="BQ615" s="58"/>
      <c r="BR615" s="58"/>
      <c r="BS615" s="58"/>
      <c r="BT615" s="58"/>
      <c r="BU615" s="58"/>
      <c r="XES615" s="6" t="str">
        <f t="shared" si="12"/>
        <v/>
      </c>
    </row>
    <row r="616" spans="1:73 16373:16373" x14ac:dyDescent="0.2">
      <c r="A616" s="58"/>
      <c r="B616" s="57"/>
      <c r="C616" s="57"/>
      <c r="D616" s="57"/>
      <c r="E616" s="57"/>
      <c r="F616" s="58"/>
      <c r="G616" s="58"/>
      <c r="H616" s="58"/>
      <c r="I616" s="58"/>
      <c r="J616" s="58"/>
      <c r="K616" s="58"/>
      <c r="L616" s="58"/>
      <c r="M616" s="58"/>
      <c r="N616" s="58"/>
      <c r="O616" s="58"/>
      <c r="P616" s="58"/>
      <c r="Q616" s="57"/>
      <c r="R616" s="58"/>
      <c r="S616" s="58"/>
      <c r="T616" s="58"/>
      <c r="U616" s="58"/>
      <c r="V616" s="58"/>
      <c r="W616" s="58"/>
      <c r="X616" s="58"/>
      <c r="Y616" s="58"/>
      <c r="Z616" s="57"/>
      <c r="AA616" s="57"/>
      <c r="AB616" s="58"/>
      <c r="AC616" s="58"/>
      <c r="AD616" s="61"/>
      <c r="AE616" s="58"/>
      <c r="AF616" s="58"/>
      <c r="AG616" s="59"/>
      <c r="AH616" s="58"/>
      <c r="AI616" s="58"/>
      <c r="AJ616" s="58"/>
      <c r="AK616" s="63"/>
      <c r="AL616" s="63"/>
      <c r="AM616" s="63"/>
      <c r="AN616" s="63"/>
      <c r="AO616" s="58"/>
      <c r="AP616" s="58"/>
      <c r="AQ616" s="58"/>
      <c r="AR616" s="58"/>
      <c r="AS616" s="58"/>
      <c r="AT616" s="58"/>
      <c r="AU616" s="58"/>
      <c r="AV616" s="58"/>
      <c r="AW616" s="58"/>
      <c r="AX616" s="58"/>
      <c r="AY616" s="58"/>
      <c r="AZ616" s="61"/>
      <c r="BA616" s="58"/>
      <c r="BB616" s="58"/>
      <c r="BC616" s="62"/>
      <c r="BD616" s="58"/>
      <c r="BE616" s="58"/>
      <c r="BF616" s="58"/>
      <c r="BG616" s="58"/>
      <c r="BH616" s="58"/>
      <c r="BI616" s="58"/>
      <c r="BJ616" s="58"/>
      <c r="BK616" s="58"/>
      <c r="BL616" s="58"/>
      <c r="BM616" s="58"/>
      <c r="BN616" s="58"/>
      <c r="BO616" s="58"/>
      <c r="BP616" s="58"/>
      <c r="BQ616" s="58"/>
      <c r="BR616" s="58"/>
      <c r="BS616" s="58"/>
      <c r="BT616" s="58"/>
      <c r="BU616" s="58"/>
      <c r="XES616" s="6" t="str">
        <f t="shared" si="12"/>
        <v/>
      </c>
    </row>
    <row r="617" spans="1:73 16373:16373" x14ac:dyDescent="0.2">
      <c r="A617" s="58"/>
      <c r="B617" s="57"/>
      <c r="C617" s="57"/>
      <c r="D617" s="57"/>
      <c r="E617" s="57"/>
      <c r="F617" s="58"/>
      <c r="G617" s="58"/>
      <c r="H617" s="58"/>
      <c r="I617" s="58"/>
      <c r="J617" s="58"/>
      <c r="K617" s="58"/>
      <c r="L617" s="58"/>
      <c r="M617" s="58"/>
      <c r="N617" s="58"/>
      <c r="O617" s="58"/>
      <c r="P617" s="58"/>
      <c r="Q617" s="57"/>
      <c r="R617" s="58"/>
      <c r="S617" s="58"/>
      <c r="T617" s="58"/>
      <c r="U617" s="58"/>
      <c r="V617" s="58"/>
      <c r="W617" s="58"/>
      <c r="X617" s="58"/>
      <c r="Y617" s="58"/>
      <c r="Z617" s="57"/>
      <c r="AA617" s="57"/>
      <c r="AB617" s="58"/>
      <c r="AC617" s="58"/>
      <c r="AD617" s="61"/>
      <c r="AE617" s="58"/>
      <c r="AF617" s="58"/>
      <c r="AG617" s="59"/>
      <c r="AH617" s="58"/>
      <c r="AI617" s="58"/>
      <c r="AJ617" s="58"/>
      <c r="AK617" s="63"/>
      <c r="AL617" s="63"/>
      <c r="AM617" s="63"/>
      <c r="AN617" s="63"/>
      <c r="AO617" s="58"/>
      <c r="AP617" s="58"/>
      <c r="AQ617" s="58"/>
      <c r="AR617" s="58"/>
      <c r="AS617" s="58"/>
      <c r="AT617" s="58"/>
      <c r="AU617" s="58"/>
      <c r="AV617" s="58"/>
      <c r="AW617" s="58"/>
      <c r="AX617" s="58"/>
      <c r="AY617" s="58"/>
      <c r="AZ617" s="61"/>
      <c r="BA617" s="58"/>
      <c r="BB617" s="58"/>
      <c r="BC617" s="62"/>
      <c r="BD617" s="58"/>
      <c r="BE617" s="58"/>
      <c r="BF617" s="58"/>
      <c r="BG617" s="58"/>
      <c r="BH617" s="58"/>
      <c r="BI617" s="58"/>
      <c r="BJ617" s="58"/>
      <c r="BK617" s="58"/>
      <c r="BL617" s="58"/>
      <c r="BM617" s="58"/>
      <c r="BN617" s="58"/>
      <c r="BO617" s="58"/>
      <c r="BP617" s="58"/>
      <c r="BQ617" s="58"/>
      <c r="BR617" s="58"/>
      <c r="BS617" s="58"/>
      <c r="BT617" s="58"/>
      <c r="BU617" s="58"/>
      <c r="XES617" s="6" t="str">
        <f t="shared" si="12"/>
        <v/>
      </c>
    </row>
    <row r="618" spans="1:73 16373:16373" x14ac:dyDescent="0.2">
      <c r="A618" s="58"/>
      <c r="B618" s="57"/>
      <c r="C618" s="57"/>
      <c r="D618" s="57"/>
      <c r="E618" s="57"/>
      <c r="F618" s="58"/>
      <c r="G618" s="58"/>
      <c r="H618" s="58"/>
      <c r="I618" s="58"/>
      <c r="J618" s="58"/>
      <c r="K618" s="58"/>
      <c r="L618" s="58"/>
      <c r="M618" s="58"/>
      <c r="N618" s="58"/>
      <c r="O618" s="58"/>
      <c r="P618" s="58"/>
      <c r="Q618" s="57"/>
      <c r="R618" s="58"/>
      <c r="S618" s="58"/>
      <c r="T618" s="58"/>
      <c r="U618" s="58"/>
      <c r="V618" s="58"/>
      <c r="W618" s="58"/>
      <c r="X618" s="58"/>
      <c r="Y618" s="58"/>
      <c r="Z618" s="57"/>
      <c r="AA618" s="57"/>
      <c r="AB618" s="58"/>
      <c r="AC618" s="58"/>
      <c r="AD618" s="61"/>
      <c r="AE618" s="58"/>
      <c r="AF618" s="58"/>
      <c r="AG618" s="59"/>
      <c r="AH618" s="58"/>
      <c r="AI618" s="58"/>
      <c r="AJ618" s="58"/>
      <c r="AK618" s="63"/>
      <c r="AL618" s="63"/>
      <c r="AM618" s="63"/>
      <c r="AN618" s="63"/>
      <c r="AO618" s="58"/>
      <c r="AP618" s="58"/>
      <c r="AQ618" s="58"/>
      <c r="AR618" s="58"/>
      <c r="AS618" s="58"/>
      <c r="AT618" s="58"/>
      <c r="AU618" s="58"/>
      <c r="AV618" s="58"/>
      <c r="AW618" s="58"/>
      <c r="AX618" s="58"/>
      <c r="AY618" s="58"/>
      <c r="AZ618" s="61"/>
      <c r="BA618" s="58"/>
      <c r="BB618" s="58"/>
      <c r="BC618" s="62"/>
      <c r="BD618" s="58"/>
      <c r="BE618" s="58"/>
      <c r="BF618" s="58"/>
      <c r="BG618" s="58"/>
      <c r="BH618" s="58"/>
      <c r="BI618" s="58"/>
      <c r="BJ618" s="58"/>
      <c r="BK618" s="58"/>
      <c r="BL618" s="58"/>
      <c r="BM618" s="58"/>
      <c r="BN618" s="58"/>
      <c r="BO618" s="58"/>
      <c r="BP618" s="58"/>
      <c r="BQ618" s="58"/>
      <c r="BR618" s="58"/>
      <c r="BS618" s="58"/>
      <c r="BT618" s="58"/>
      <c r="BU618" s="58"/>
      <c r="XES618" s="6" t="str">
        <f t="shared" si="12"/>
        <v/>
      </c>
    </row>
    <row r="619" spans="1:73 16373:16373" x14ac:dyDescent="0.2">
      <c r="A619" s="58"/>
      <c r="B619" s="57"/>
      <c r="C619" s="57"/>
      <c r="D619" s="57"/>
      <c r="E619" s="57"/>
      <c r="F619" s="58"/>
      <c r="G619" s="58"/>
      <c r="H619" s="58"/>
      <c r="I619" s="58"/>
      <c r="J619" s="58"/>
      <c r="K619" s="58"/>
      <c r="L619" s="58"/>
      <c r="M619" s="58"/>
      <c r="N619" s="58"/>
      <c r="O619" s="58"/>
      <c r="P619" s="58"/>
      <c r="Q619" s="57"/>
      <c r="R619" s="58"/>
      <c r="S619" s="58"/>
      <c r="T619" s="58"/>
      <c r="U619" s="58"/>
      <c r="V619" s="58"/>
      <c r="W619" s="58"/>
      <c r="X619" s="58"/>
      <c r="Y619" s="58"/>
      <c r="Z619" s="57"/>
      <c r="AA619" s="57"/>
      <c r="AB619" s="58"/>
      <c r="AC619" s="58"/>
      <c r="AD619" s="61"/>
      <c r="AE619" s="58"/>
      <c r="AF619" s="58"/>
      <c r="AG619" s="59"/>
      <c r="AH619" s="58"/>
      <c r="AI619" s="58"/>
      <c r="AJ619" s="58"/>
      <c r="AK619" s="63"/>
      <c r="AL619" s="63"/>
      <c r="AM619" s="63"/>
      <c r="AN619" s="63"/>
      <c r="AO619" s="58"/>
      <c r="AP619" s="58"/>
      <c r="AQ619" s="58"/>
      <c r="AR619" s="58"/>
      <c r="AS619" s="58"/>
      <c r="AT619" s="58"/>
      <c r="AU619" s="58"/>
      <c r="AV619" s="58"/>
      <c r="AW619" s="58"/>
      <c r="AX619" s="58"/>
      <c r="AY619" s="58"/>
      <c r="AZ619" s="61"/>
      <c r="BA619" s="58"/>
      <c r="BB619" s="58"/>
      <c r="BC619" s="62"/>
      <c r="BD619" s="58"/>
      <c r="BE619" s="58"/>
      <c r="BF619" s="58"/>
      <c r="BG619" s="58"/>
      <c r="BH619" s="58"/>
      <c r="BI619" s="58"/>
      <c r="BJ619" s="58"/>
      <c r="BK619" s="58"/>
      <c r="BL619" s="58"/>
      <c r="BM619" s="58"/>
      <c r="BN619" s="58"/>
      <c r="BO619" s="58"/>
      <c r="BP619" s="58"/>
      <c r="BQ619" s="58"/>
      <c r="BR619" s="58"/>
      <c r="BS619" s="58"/>
      <c r="BT619" s="58"/>
      <c r="BU619" s="58"/>
      <c r="XES619" s="6" t="str">
        <f t="shared" si="12"/>
        <v/>
      </c>
    </row>
    <row r="620" spans="1:73 16373:16373" x14ac:dyDescent="0.2">
      <c r="A620" s="58"/>
      <c r="B620" s="57"/>
      <c r="C620" s="57"/>
      <c r="D620" s="57"/>
      <c r="E620" s="57"/>
      <c r="F620" s="58"/>
      <c r="G620" s="58"/>
      <c r="H620" s="58"/>
      <c r="I620" s="58"/>
      <c r="J620" s="58"/>
      <c r="K620" s="58"/>
      <c r="L620" s="58"/>
      <c r="M620" s="58"/>
      <c r="N620" s="58"/>
      <c r="O620" s="58"/>
      <c r="P620" s="58"/>
      <c r="Q620" s="57"/>
      <c r="R620" s="58"/>
      <c r="S620" s="58"/>
      <c r="T620" s="58"/>
      <c r="U620" s="58"/>
      <c r="V620" s="58"/>
      <c r="W620" s="58"/>
      <c r="X620" s="58"/>
      <c r="Y620" s="58"/>
      <c r="Z620" s="57"/>
      <c r="AA620" s="57"/>
      <c r="AB620" s="58"/>
      <c r="AC620" s="58"/>
      <c r="AD620" s="61"/>
      <c r="AE620" s="58"/>
      <c r="AF620" s="58"/>
      <c r="AG620" s="59"/>
      <c r="AH620" s="58"/>
      <c r="AI620" s="58"/>
      <c r="AJ620" s="58"/>
      <c r="AK620" s="63"/>
      <c r="AL620" s="63"/>
      <c r="AM620" s="63"/>
      <c r="AN620" s="63"/>
      <c r="AO620" s="58"/>
      <c r="AP620" s="58"/>
      <c r="AQ620" s="58"/>
      <c r="AR620" s="58"/>
      <c r="AS620" s="58"/>
      <c r="AT620" s="58"/>
      <c r="AU620" s="58"/>
      <c r="AV620" s="58"/>
      <c r="AW620" s="58"/>
      <c r="AX620" s="58"/>
      <c r="AY620" s="58"/>
      <c r="AZ620" s="61"/>
      <c r="BA620" s="58"/>
      <c r="BB620" s="58"/>
      <c r="BC620" s="62"/>
      <c r="BD620" s="58"/>
      <c r="BE620" s="58"/>
      <c r="BF620" s="58"/>
      <c r="BG620" s="58"/>
      <c r="BH620" s="58"/>
      <c r="BI620" s="58"/>
      <c r="BJ620" s="58"/>
      <c r="BK620" s="58"/>
      <c r="BL620" s="58"/>
      <c r="BM620" s="58"/>
      <c r="BN620" s="58"/>
      <c r="BO620" s="58"/>
      <c r="BP620" s="58"/>
      <c r="BQ620" s="58"/>
      <c r="BR620" s="58"/>
      <c r="BS620" s="58"/>
      <c r="BT620" s="58"/>
      <c r="BU620" s="58"/>
      <c r="XES620" s="6" t="str">
        <f t="shared" si="12"/>
        <v/>
      </c>
    </row>
    <row r="621" spans="1:73 16373:16373" x14ac:dyDescent="0.2">
      <c r="A621" s="58"/>
      <c r="B621" s="57"/>
      <c r="C621" s="57"/>
      <c r="D621" s="57"/>
      <c r="E621" s="57"/>
      <c r="F621" s="58"/>
      <c r="G621" s="58"/>
      <c r="H621" s="58"/>
      <c r="I621" s="58"/>
      <c r="J621" s="58"/>
      <c r="K621" s="58"/>
      <c r="L621" s="58"/>
      <c r="M621" s="58"/>
      <c r="N621" s="58"/>
      <c r="O621" s="58"/>
      <c r="P621" s="58"/>
      <c r="Q621" s="57"/>
      <c r="R621" s="58"/>
      <c r="S621" s="58"/>
      <c r="T621" s="58"/>
      <c r="U621" s="58"/>
      <c r="V621" s="58"/>
      <c r="W621" s="58"/>
      <c r="X621" s="58"/>
      <c r="Y621" s="58"/>
      <c r="Z621" s="57"/>
      <c r="AA621" s="57"/>
      <c r="AB621" s="58"/>
      <c r="AC621" s="58"/>
      <c r="AD621" s="61"/>
      <c r="AE621" s="58"/>
      <c r="AF621" s="58"/>
      <c r="AG621" s="59"/>
      <c r="AH621" s="58"/>
      <c r="AI621" s="58"/>
      <c r="AJ621" s="58"/>
      <c r="AK621" s="63"/>
      <c r="AL621" s="63"/>
      <c r="AM621" s="63"/>
      <c r="AN621" s="63"/>
      <c r="AO621" s="58"/>
      <c r="AP621" s="58"/>
      <c r="AQ621" s="58"/>
      <c r="AR621" s="58"/>
      <c r="AS621" s="58"/>
      <c r="AT621" s="58"/>
      <c r="AU621" s="58"/>
      <c r="AV621" s="58"/>
      <c r="AW621" s="58"/>
      <c r="AX621" s="58"/>
      <c r="AY621" s="58"/>
      <c r="AZ621" s="61"/>
      <c r="BA621" s="58"/>
      <c r="BB621" s="58"/>
      <c r="BC621" s="62"/>
      <c r="BD621" s="58"/>
      <c r="BE621" s="58"/>
      <c r="BF621" s="58"/>
      <c r="BG621" s="58"/>
      <c r="BH621" s="58"/>
      <c r="BI621" s="58"/>
      <c r="BJ621" s="58"/>
      <c r="BK621" s="58"/>
      <c r="BL621" s="58"/>
      <c r="BM621" s="58"/>
      <c r="BN621" s="58"/>
      <c r="BO621" s="58"/>
      <c r="BP621" s="58"/>
      <c r="BQ621" s="58"/>
      <c r="BR621" s="58"/>
      <c r="BS621" s="58"/>
      <c r="BT621" s="58"/>
      <c r="BU621" s="58"/>
      <c r="XES621" s="6" t="str">
        <f t="shared" si="12"/>
        <v/>
      </c>
    </row>
    <row r="622" spans="1:73 16373:16373" x14ac:dyDescent="0.2">
      <c r="A622" s="58"/>
      <c r="B622" s="57"/>
      <c r="C622" s="57"/>
      <c r="D622" s="57"/>
      <c r="E622" s="57"/>
      <c r="F622" s="58"/>
      <c r="G622" s="58"/>
      <c r="H622" s="58"/>
      <c r="I622" s="58"/>
      <c r="J622" s="58"/>
      <c r="K622" s="58"/>
      <c r="L622" s="58"/>
      <c r="M622" s="58"/>
      <c r="N622" s="58"/>
      <c r="O622" s="58"/>
      <c r="P622" s="58"/>
      <c r="Q622" s="57"/>
      <c r="R622" s="58"/>
      <c r="S622" s="58"/>
      <c r="T622" s="58"/>
      <c r="U622" s="58"/>
      <c r="V622" s="58"/>
      <c r="W622" s="58"/>
      <c r="X622" s="58"/>
      <c r="Y622" s="58"/>
      <c r="Z622" s="57"/>
      <c r="AA622" s="57"/>
      <c r="AB622" s="58"/>
      <c r="AC622" s="58"/>
      <c r="AD622" s="61"/>
      <c r="AE622" s="58"/>
      <c r="AF622" s="58"/>
      <c r="AG622" s="59"/>
      <c r="AH622" s="58"/>
      <c r="AI622" s="58"/>
      <c r="AJ622" s="58"/>
      <c r="AK622" s="63"/>
      <c r="AL622" s="63"/>
      <c r="AM622" s="63"/>
      <c r="AN622" s="63"/>
      <c r="AO622" s="58"/>
      <c r="AP622" s="58"/>
      <c r="AQ622" s="58"/>
      <c r="AR622" s="58"/>
      <c r="AS622" s="58"/>
      <c r="AT622" s="58"/>
      <c r="AU622" s="58"/>
      <c r="AV622" s="58"/>
      <c r="AW622" s="58"/>
      <c r="AX622" s="58"/>
      <c r="AY622" s="58"/>
      <c r="AZ622" s="61"/>
      <c r="BA622" s="58"/>
      <c r="BB622" s="58"/>
      <c r="BC622" s="62"/>
      <c r="BD622" s="58"/>
      <c r="BE622" s="58"/>
      <c r="BF622" s="58"/>
      <c r="BG622" s="58"/>
      <c r="BH622" s="58"/>
      <c r="BI622" s="58"/>
      <c r="BJ622" s="58"/>
      <c r="BK622" s="58"/>
      <c r="BL622" s="58"/>
      <c r="BM622" s="58"/>
      <c r="BN622" s="58"/>
      <c r="BO622" s="58"/>
      <c r="BP622" s="58"/>
      <c r="BQ622" s="58"/>
      <c r="BR622" s="58"/>
      <c r="BS622" s="58"/>
      <c r="BT622" s="58"/>
      <c r="BU622" s="58"/>
      <c r="XES622" s="6" t="str">
        <f t="shared" si="12"/>
        <v/>
      </c>
    </row>
    <row r="623" spans="1:73 16373:16373" x14ac:dyDescent="0.2">
      <c r="A623" s="58"/>
      <c r="B623" s="57"/>
      <c r="C623" s="57"/>
      <c r="D623" s="57"/>
      <c r="E623" s="57"/>
      <c r="F623" s="58"/>
      <c r="G623" s="58"/>
      <c r="H623" s="58"/>
      <c r="I623" s="58"/>
      <c r="J623" s="58"/>
      <c r="K623" s="58"/>
      <c r="L623" s="58"/>
      <c r="M623" s="58"/>
      <c r="N623" s="58"/>
      <c r="O623" s="58"/>
      <c r="P623" s="58"/>
      <c r="Q623" s="57"/>
      <c r="R623" s="58"/>
      <c r="S623" s="58"/>
      <c r="T623" s="58"/>
      <c r="U623" s="58"/>
      <c r="V623" s="58"/>
      <c r="W623" s="58"/>
      <c r="X623" s="58"/>
      <c r="Y623" s="58"/>
      <c r="Z623" s="57"/>
      <c r="AA623" s="57"/>
      <c r="AB623" s="58"/>
      <c r="AC623" s="58"/>
      <c r="AD623" s="61"/>
      <c r="AE623" s="58"/>
      <c r="AF623" s="58"/>
      <c r="AG623" s="59"/>
      <c r="AH623" s="58"/>
      <c r="AI623" s="58"/>
      <c r="AJ623" s="58"/>
      <c r="AK623" s="63"/>
      <c r="AL623" s="63"/>
      <c r="AM623" s="63"/>
      <c r="AN623" s="63"/>
      <c r="AO623" s="58"/>
      <c r="AP623" s="58"/>
      <c r="AQ623" s="58"/>
      <c r="AR623" s="58"/>
      <c r="AS623" s="58"/>
      <c r="AT623" s="58"/>
      <c r="AU623" s="58"/>
      <c r="AV623" s="58"/>
      <c r="AW623" s="58"/>
      <c r="AX623" s="58"/>
      <c r="AY623" s="58"/>
      <c r="AZ623" s="61"/>
      <c r="BA623" s="58"/>
      <c r="BB623" s="58"/>
      <c r="BC623" s="62"/>
      <c r="BD623" s="58"/>
      <c r="BE623" s="58"/>
      <c r="BF623" s="58"/>
      <c r="BG623" s="58"/>
      <c r="BH623" s="58"/>
      <c r="BI623" s="58"/>
      <c r="BJ623" s="58"/>
      <c r="BK623" s="58"/>
      <c r="BL623" s="58"/>
      <c r="BM623" s="58"/>
      <c r="BN623" s="58"/>
      <c r="BO623" s="58"/>
      <c r="BP623" s="58"/>
      <c r="BQ623" s="58"/>
      <c r="BR623" s="58"/>
      <c r="BS623" s="58"/>
      <c r="BT623" s="58"/>
      <c r="BU623" s="58"/>
      <c r="XES623" s="6" t="str">
        <f t="shared" si="12"/>
        <v/>
      </c>
    </row>
    <row r="624" spans="1:73 16373:16373" x14ac:dyDescent="0.2">
      <c r="A624" s="58"/>
      <c r="B624" s="57"/>
      <c r="C624" s="57"/>
      <c r="D624" s="57"/>
      <c r="E624" s="57"/>
      <c r="F624" s="58"/>
      <c r="G624" s="58"/>
      <c r="H624" s="58"/>
      <c r="I624" s="58"/>
      <c r="J624" s="58"/>
      <c r="K624" s="58"/>
      <c r="L624" s="58"/>
      <c r="M624" s="58"/>
      <c r="N624" s="58"/>
      <c r="O624" s="58"/>
      <c r="P624" s="58"/>
      <c r="Q624" s="57"/>
      <c r="R624" s="58"/>
      <c r="S624" s="58"/>
      <c r="T624" s="58"/>
      <c r="U624" s="58"/>
      <c r="V624" s="58"/>
      <c r="W624" s="58"/>
      <c r="X624" s="58"/>
      <c r="Y624" s="58"/>
      <c r="Z624" s="57"/>
      <c r="AA624" s="57"/>
      <c r="AB624" s="58"/>
      <c r="AC624" s="58"/>
      <c r="AD624" s="61"/>
      <c r="AE624" s="58"/>
      <c r="AF624" s="58"/>
      <c r="AG624" s="59"/>
      <c r="AH624" s="58"/>
      <c r="AI624" s="58"/>
      <c r="AJ624" s="58"/>
      <c r="AK624" s="63"/>
      <c r="AL624" s="63"/>
      <c r="AM624" s="63"/>
      <c r="AN624" s="63"/>
      <c r="AO624" s="58"/>
      <c r="AP624" s="58"/>
      <c r="AQ624" s="58"/>
      <c r="AR624" s="58"/>
      <c r="AS624" s="58"/>
      <c r="AT624" s="58"/>
      <c r="AU624" s="58"/>
      <c r="AV624" s="58"/>
      <c r="AW624" s="58"/>
      <c r="AX624" s="58"/>
      <c r="AY624" s="58"/>
      <c r="AZ624" s="61"/>
      <c r="BA624" s="58"/>
      <c r="BB624" s="58"/>
      <c r="BC624" s="62"/>
      <c r="BD624" s="58"/>
      <c r="BE624" s="58"/>
      <c r="BF624" s="58"/>
      <c r="BG624" s="58"/>
      <c r="BH624" s="58"/>
      <c r="BI624" s="58"/>
      <c r="BJ624" s="58"/>
      <c r="BK624" s="58"/>
      <c r="BL624" s="58"/>
      <c r="BM624" s="58"/>
      <c r="BN624" s="58"/>
      <c r="BO624" s="58"/>
      <c r="BP624" s="58"/>
      <c r="BQ624" s="58"/>
      <c r="BR624" s="58"/>
      <c r="BS624" s="58"/>
      <c r="BT624" s="58"/>
      <c r="BU624" s="58"/>
      <c r="XES624" s="6" t="str">
        <f t="shared" si="12"/>
        <v/>
      </c>
    </row>
    <row r="625" spans="1:73 16373:16373" x14ac:dyDescent="0.2">
      <c r="A625" s="58"/>
      <c r="B625" s="57"/>
      <c r="C625" s="57"/>
      <c r="D625" s="57"/>
      <c r="E625" s="57"/>
      <c r="F625" s="58"/>
      <c r="G625" s="58"/>
      <c r="H625" s="58"/>
      <c r="I625" s="58"/>
      <c r="J625" s="58"/>
      <c r="K625" s="58"/>
      <c r="L625" s="58"/>
      <c r="M625" s="58"/>
      <c r="N625" s="58"/>
      <c r="O625" s="58"/>
      <c r="P625" s="58"/>
      <c r="Q625" s="57"/>
      <c r="R625" s="58"/>
      <c r="S625" s="58"/>
      <c r="T625" s="58"/>
      <c r="U625" s="58"/>
      <c r="V625" s="58"/>
      <c r="W625" s="58"/>
      <c r="X625" s="58"/>
      <c r="Y625" s="58"/>
      <c r="Z625" s="57"/>
      <c r="AA625" s="57"/>
      <c r="AB625" s="58"/>
      <c r="AC625" s="58"/>
      <c r="AD625" s="61"/>
      <c r="AE625" s="58"/>
      <c r="AF625" s="58"/>
      <c r="AG625" s="59"/>
      <c r="AH625" s="58"/>
      <c r="AI625" s="58"/>
      <c r="AJ625" s="58"/>
      <c r="AK625" s="63"/>
      <c r="AL625" s="63"/>
      <c r="AM625" s="63"/>
      <c r="AN625" s="63"/>
      <c r="AO625" s="58"/>
      <c r="AP625" s="58"/>
      <c r="AQ625" s="58"/>
      <c r="AR625" s="58"/>
      <c r="AS625" s="58"/>
      <c r="AT625" s="58"/>
      <c r="AU625" s="58"/>
      <c r="AV625" s="58"/>
      <c r="AW625" s="58"/>
      <c r="AX625" s="58"/>
      <c r="AY625" s="58"/>
      <c r="AZ625" s="61"/>
      <c r="BA625" s="58"/>
      <c r="BB625" s="58"/>
      <c r="BC625" s="62"/>
      <c r="BD625" s="58"/>
      <c r="BE625" s="58"/>
      <c r="BF625" s="58"/>
      <c r="BG625" s="58"/>
      <c r="BH625" s="58"/>
      <c r="BI625" s="58"/>
      <c r="BJ625" s="58"/>
      <c r="BK625" s="58"/>
      <c r="BL625" s="58"/>
      <c r="BM625" s="58"/>
      <c r="BN625" s="58"/>
      <c r="BO625" s="58"/>
      <c r="BP625" s="58"/>
      <c r="BQ625" s="58"/>
      <c r="BR625" s="58"/>
      <c r="BS625" s="58"/>
      <c r="BT625" s="58"/>
      <c r="BU625" s="58"/>
      <c r="XES625" s="6" t="str">
        <f t="shared" si="12"/>
        <v/>
      </c>
    </row>
    <row r="626" spans="1:73 16373:16373" x14ac:dyDescent="0.2">
      <c r="A626" s="58"/>
      <c r="B626" s="57"/>
      <c r="C626" s="57"/>
      <c r="D626" s="57"/>
      <c r="E626" s="57"/>
      <c r="F626" s="58"/>
      <c r="G626" s="58"/>
      <c r="H626" s="58"/>
      <c r="I626" s="58"/>
      <c r="J626" s="58"/>
      <c r="K626" s="58"/>
      <c r="L626" s="58"/>
      <c r="M626" s="58"/>
      <c r="N626" s="58"/>
      <c r="O626" s="58"/>
      <c r="P626" s="58"/>
      <c r="Q626" s="57"/>
      <c r="R626" s="58"/>
      <c r="S626" s="58"/>
      <c r="T626" s="58"/>
      <c r="U626" s="58"/>
      <c r="V626" s="58"/>
      <c r="W626" s="58"/>
      <c r="X626" s="58"/>
      <c r="Y626" s="58"/>
      <c r="Z626" s="57"/>
      <c r="AA626" s="57"/>
      <c r="AB626" s="58"/>
      <c r="AC626" s="58"/>
      <c r="AD626" s="61"/>
      <c r="AE626" s="58"/>
      <c r="AF626" s="58"/>
      <c r="AG626" s="59"/>
      <c r="AH626" s="58"/>
      <c r="AI626" s="58"/>
      <c r="AJ626" s="58"/>
      <c r="AK626" s="63"/>
      <c r="AL626" s="63"/>
      <c r="AM626" s="63"/>
      <c r="AN626" s="63"/>
      <c r="AO626" s="58"/>
      <c r="AP626" s="58"/>
      <c r="AQ626" s="58"/>
      <c r="AR626" s="58"/>
      <c r="AS626" s="58"/>
      <c r="AT626" s="58"/>
      <c r="AU626" s="58"/>
      <c r="AV626" s="58"/>
      <c r="AW626" s="58"/>
      <c r="AX626" s="58"/>
      <c r="AY626" s="58"/>
      <c r="AZ626" s="61"/>
      <c r="BA626" s="58"/>
      <c r="BB626" s="58"/>
      <c r="BC626" s="62"/>
      <c r="BD626" s="58"/>
      <c r="BE626" s="58"/>
      <c r="BF626" s="58"/>
      <c r="BG626" s="58"/>
      <c r="BH626" s="58"/>
      <c r="BI626" s="58"/>
      <c r="BJ626" s="58"/>
      <c r="BK626" s="58"/>
      <c r="BL626" s="58"/>
      <c r="BM626" s="58"/>
      <c r="BN626" s="58"/>
      <c r="BO626" s="58"/>
      <c r="BP626" s="58"/>
      <c r="BQ626" s="58"/>
      <c r="BR626" s="58"/>
      <c r="BS626" s="58"/>
      <c r="BT626" s="58"/>
      <c r="BU626" s="58"/>
      <c r="XES626" s="6" t="str">
        <f t="shared" si="12"/>
        <v/>
      </c>
    </row>
    <row r="627" spans="1:73 16373:16373" x14ac:dyDescent="0.2">
      <c r="A627" s="58"/>
      <c r="B627" s="57"/>
      <c r="C627" s="57"/>
      <c r="D627" s="57"/>
      <c r="E627" s="57"/>
      <c r="F627" s="58"/>
      <c r="G627" s="58"/>
      <c r="H627" s="58"/>
      <c r="I627" s="58"/>
      <c r="J627" s="58"/>
      <c r="K627" s="58"/>
      <c r="L627" s="58"/>
      <c r="M627" s="58"/>
      <c r="N627" s="58"/>
      <c r="O627" s="58"/>
      <c r="P627" s="58"/>
      <c r="Q627" s="57"/>
      <c r="R627" s="58"/>
      <c r="S627" s="58"/>
      <c r="T627" s="58"/>
      <c r="U627" s="58"/>
      <c r="V627" s="58"/>
      <c r="W627" s="58"/>
      <c r="X627" s="58"/>
      <c r="Y627" s="58"/>
      <c r="Z627" s="57"/>
      <c r="AA627" s="57"/>
      <c r="AB627" s="58"/>
      <c r="AC627" s="58"/>
      <c r="AD627" s="61"/>
      <c r="AE627" s="58"/>
      <c r="AF627" s="58"/>
      <c r="AG627" s="59"/>
      <c r="AH627" s="58"/>
      <c r="AI627" s="58"/>
      <c r="AJ627" s="58"/>
      <c r="AK627" s="63"/>
      <c r="AL627" s="63"/>
      <c r="AM627" s="63"/>
      <c r="AN627" s="63"/>
      <c r="AO627" s="58"/>
      <c r="AP627" s="58"/>
      <c r="AQ627" s="58"/>
      <c r="AR627" s="58"/>
      <c r="AS627" s="58"/>
      <c r="AT627" s="58"/>
      <c r="AU627" s="58"/>
      <c r="AV627" s="58"/>
      <c r="AW627" s="58"/>
      <c r="AX627" s="58"/>
      <c r="AY627" s="58"/>
      <c r="AZ627" s="61"/>
      <c r="BA627" s="58"/>
      <c r="BB627" s="58"/>
      <c r="BC627" s="62"/>
      <c r="BD627" s="58"/>
      <c r="BE627" s="58"/>
      <c r="BF627" s="58"/>
      <c r="BG627" s="58"/>
      <c r="BH627" s="58"/>
      <c r="BI627" s="58"/>
      <c r="BJ627" s="58"/>
      <c r="BK627" s="58"/>
      <c r="BL627" s="58"/>
      <c r="BM627" s="58"/>
      <c r="BN627" s="58"/>
      <c r="BO627" s="58"/>
      <c r="BP627" s="58"/>
      <c r="BQ627" s="58"/>
      <c r="BR627" s="58"/>
      <c r="BS627" s="58"/>
      <c r="BT627" s="58"/>
      <c r="BU627" s="58"/>
      <c r="XES627" s="6" t="str">
        <f t="shared" si="12"/>
        <v/>
      </c>
    </row>
    <row r="628" spans="1:73 16373:16373" x14ac:dyDescent="0.2">
      <c r="A628" s="58"/>
      <c r="B628" s="57"/>
      <c r="C628" s="57"/>
      <c r="D628" s="57"/>
      <c r="E628" s="57"/>
      <c r="F628" s="58"/>
      <c r="G628" s="58"/>
      <c r="H628" s="58"/>
      <c r="I628" s="58"/>
      <c r="J628" s="58"/>
      <c r="K628" s="58"/>
      <c r="L628" s="58"/>
      <c r="M628" s="58"/>
      <c r="N628" s="58"/>
      <c r="O628" s="58"/>
      <c r="P628" s="58"/>
      <c r="Q628" s="57"/>
      <c r="R628" s="58"/>
      <c r="S628" s="58"/>
      <c r="T628" s="58"/>
      <c r="U628" s="58"/>
      <c r="V628" s="58"/>
      <c r="W628" s="58"/>
      <c r="X628" s="58"/>
      <c r="Y628" s="58"/>
      <c r="Z628" s="57"/>
      <c r="AA628" s="57"/>
      <c r="AB628" s="58"/>
      <c r="AC628" s="58"/>
      <c r="AD628" s="61"/>
      <c r="AE628" s="58"/>
      <c r="AF628" s="58"/>
      <c r="AG628" s="59"/>
      <c r="AH628" s="58"/>
      <c r="AI628" s="58"/>
      <c r="AJ628" s="58"/>
      <c r="AK628" s="63"/>
      <c r="AL628" s="63"/>
      <c r="AM628" s="63"/>
      <c r="AN628" s="63"/>
      <c r="AO628" s="58"/>
      <c r="AP628" s="58"/>
      <c r="AQ628" s="58"/>
      <c r="AR628" s="58"/>
      <c r="AS628" s="58"/>
      <c r="AT628" s="58"/>
      <c r="AU628" s="58"/>
      <c r="AV628" s="58"/>
      <c r="AW628" s="58"/>
      <c r="AX628" s="58"/>
      <c r="AY628" s="58"/>
      <c r="AZ628" s="61"/>
      <c r="BA628" s="58"/>
      <c r="BB628" s="58"/>
      <c r="BC628" s="62"/>
      <c r="BD628" s="58"/>
      <c r="BE628" s="58"/>
      <c r="BF628" s="58"/>
      <c r="BG628" s="58"/>
      <c r="BH628" s="58"/>
      <c r="BI628" s="58"/>
      <c r="BJ628" s="58"/>
      <c r="BK628" s="58"/>
      <c r="BL628" s="58"/>
      <c r="BM628" s="58"/>
      <c r="BN628" s="58"/>
      <c r="BO628" s="58"/>
      <c r="BP628" s="58"/>
      <c r="BQ628" s="58"/>
      <c r="BR628" s="58"/>
      <c r="BS628" s="58"/>
      <c r="BT628" s="58"/>
      <c r="BU628" s="58"/>
      <c r="XES628" s="6" t="str">
        <f t="shared" si="12"/>
        <v/>
      </c>
    </row>
    <row r="629" spans="1:73 16373:16373" x14ac:dyDescent="0.2">
      <c r="A629" s="58"/>
      <c r="B629" s="57"/>
      <c r="C629" s="57"/>
      <c r="D629" s="57"/>
      <c r="E629" s="57"/>
      <c r="F629" s="58"/>
      <c r="G629" s="58"/>
      <c r="H629" s="58"/>
      <c r="I629" s="58"/>
      <c r="J629" s="58"/>
      <c r="K629" s="58"/>
      <c r="L629" s="58"/>
      <c r="M629" s="58"/>
      <c r="N629" s="58"/>
      <c r="O629" s="58"/>
      <c r="P629" s="58"/>
      <c r="Q629" s="57"/>
      <c r="R629" s="58"/>
      <c r="S629" s="58"/>
      <c r="T629" s="58"/>
      <c r="U629" s="58"/>
      <c r="V629" s="58"/>
      <c r="W629" s="58"/>
      <c r="X629" s="58"/>
      <c r="Y629" s="58"/>
      <c r="Z629" s="57"/>
      <c r="AA629" s="57"/>
      <c r="AB629" s="58"/>
      <c r="AC629" s="58"/>
      <c r="AD629" s="61"/>
      <c r="AE629" s="58"/>
      <c r="AF629" s="58"/>
      <c r="AG629" s="59"/>
      <c r="AH629" s="58"/>
      <c r="AI629" s="58"/>
      <c r="AJ629" s="58"/>
      <c r="AK629" s="63"/>
      <c r="AL629" s="63"/>
      <c r="AM629" s="63"/>
      <c r="AN629" s="63"/>
      <c r="AO629" s="58"/>
      <c r="AP629" s="58"/>
      <c r="AQ629" s="58"/>
      <c r="AR629" s="58"/>
      <c r="AS629" s="58"/>
      <c r="AT629" s="58"/>
      <c r="AU629" s="58"/>
      <c r="AV629" s="58"/>
      <c r="AW629" s="58"/>
      <c r="AX629" s="58"/>
      <c r="AY629" s="58"/>
      <c r="AZ629" s="61"/>
      <c r="BA629" s="58"/>
      <c r="BB629" s="58"/>
      <c r="BC629" s="62"/>
      <c r="BD629" s="58"/>
      <c r="BE629" s="58"/>
      <c r="BF629" s="58"/>
      <c r="BG629" s="58"/>
      <c r="BH629" s="58"/>
      <c r="BI629" s="58"/>
      <c r="BJ629" s="58"/>
      <c r="BK629" s="58"/>
      <c r="BL629" s="58"/>
      <c r="BM629" s="58"/>
      <c r="BN629" s="58"/>
      <c r="BO629" s="58"/>
      <c r="BP629" s="58"/>
      <c r="BQ629" s="58"/>
      <c r="BR629" s="58"/>
      <c r="BS629" s="58"/>
      <c r="BT629" s="58"/>
      <c r="BU629" s="58"/>
      <c r="XES629" s="6" t="str">
        <f t="shared" si="12"/>
        <v/>
      </c>
    </row>
    <row r="630" spans="1:73 16373:16373" x14ac:dyDescent="0.2">
      <c r="A630" s="58"/>
      <c r="B630" s="57"/>
      <c r="C630" s="57"/>
      <c r="D630" s="57"/>
      <c r="E630" s="57"/>
      <c r="F630" s="58"/>
      <c r="G630" s="58"/>
      <c r="H630" s="58"/>
      <c r="I630" s="58"/>
      <c r="J630" s="58"/>
      <c r="K630" s="58"/>
      <c r="L630" s="58"/>
      <c r="M630" s="58"/>
      <c r="N630" s="58"/>
      <c r="O630" s="58"/>
      <c r="P630" s="58"/>
      <c r="Q630" s="57"/>
      <c r="R630" s="58"/>
      <c r="S630" s="58"/>
      <c r="T630" s="58"/>
      <c r="U630" s="58"/>
      <c r="V630" s="58"/>
      <c r="W630" s="58"/>
      <c r="X630" s="58"/>
      <c r="Y630" s="58"/>
      <c r="Z630" s="57"/>
      <c r="AA630" s="57"/>
      <c r="AB630" s="58"/>
      <c r="AC630" s="58"/>
      <c r="AD630" s="61"/>
      <c r="AE630" s="58"/>
      <c r="AF630" s="58"/>
      <c r="AG630" s="59"/>
      <c r="AH630" s="58"/>
      <c r="AI630" s="58"/>
      <c r="AJ630" s="58"/>
      <c r="AK630" s="63"/>
      <c r="AL630" s="63"/>
      <c r="AM630" s="63"/>
      <c r="AN630" s="63"/>
      <c r="AO630" s="58"/>
      <c r="AP630" s="58"/>
      <c r="AQ630" s="58"/>
      <c r="AR630" s="58"/>
      <c r="AS630" s="58"/>
      <c r="AT630" s="58"/>
      <c r="AU630" s="58"/>
      <c r="AV630" s="58"/>
      <c r="AW630" s="58"/>
      <c r="AX630" s="58"/>
      <c r="AY630" s="58"/>
      <c r="AZ630" s="61"/>
      <c r="BA630" s="58"/>
      <c r="BB630" s="58"/>
      <c r="BC630" s="62"/>
      <c r="BD630" s="58"/>
      <c r="BE630" s="58"/>
      <c r="BF630" s="58"/>
      <c r="BG630" s="58"/>
      <c r="BH630" s="58"/>
      <c r="BI630" s="58"/>
      <c r="BJ630" s="58"/>
      <c r="BK630" s="58"/>
      <c r="BL630" s="58"/>
      <c r="BM630" s="58"/>
      <c r="BN630" s="58"/>
      <c r="BO630" s="58"/>
      <c r="BP630" s="58"/>
      <c r="BQ630" s="58"/>
      <c r="BR630" s="58"/>
      <c r="BS630" s="58"/>
      <c r="BT630" s="58"/>
      <c r="BU630" s="58"/>
      <c r="XES630" s="6" t="str">
        <f t="shared" si="12"/>
        <v/>
      </c>
    </row>
    <row r="631" spans="1:73 16373:16373" x14ac:dyDescent="0.2">
      <c r="A631" s="58"/>
      <c r="B631" s="57"/>
      <c r="C631" s="57"/>
      <c r="D631" s="57"/>
      <c r="E631" s="57"/>
      <c r="F631" s="58"/>
      <c r="G631" s="58"/>
      <c r="H631" s="58"/>
      <c r="I631" s="58"/>
      <c r="J631" s="58"/>
      <c r="K631" s="58"/>
      <c r="L631" s="58"/>
      <c r="M631" s="58"/>
      <c r="N631" s="58"/>
      <c r="O631" s="58"/>
      <c r="P631" s="58"/>
      <c r="Q631" s="57"/>
      <c r="R631" s="58"/>
      <c r="S631" s="58"/>
      <c r="T631" s="58"/>
      <c r="U631" s="58"/>
      <c r="V631" s="58"/>
      <c r="W631" s="58"/>
      <c r="X631" s="58"/>
      <c r="Y631" s="58"/>
      <c r="Z631" s="57"/>
      <c r="AA631" s="57"/>
      <c r="AB631" s="58"/>
      <c r="AC631" s="58"/>
      <c r="AD631" s="61"/>
      <c r="AE631" s="58"/>
      <c r="AF631" s="58"/>
      <c r="AG631" s="59"/>
      <c r="AH631" s="58"/>
      <c r="AI631" s="58"/>
      <c r="AJ631" s="58"/>
      <c r="AK631" s="63"/>
      <c r="AL631" s="63"/>
      <c r="AM631" s="63"/>
      <c r="AN631" s="63"/>
      <c r="AO631" s="58"/>
      <c r="AP631" s="58"/>
      <c r="AQ631" s="58"/>
      <c r="AR631" s="58"/>
      <c r="AS631" s="58"/>
      <c r="AT631" s="58"/>
      <c r="AU631" s="58"/>
      <c r="AV631" s="58"/>
      <c r="AW631" s="58"/>
      <c r="AX631" s="58"/>
      <c r="AY631" s="58"/>
      <c r="AZ631" s="61"/>
      <c r="BA631" s="58"/>
      <c r="BB631" s="58"/>
      <c r="BC631" s="62"/>
      <c r="BD631" s="58"/>
      <c r="BE631" s="58"/>
      <c r="BF631" s="58"/>
      <c r="BG631" s="58"/>
      <c r="BH631" s="58"/>
      <c r="BI631" s="58"/>
      <c r="BJ631" s="58"/>
      <c r="BK631" s="58"/>
      <c r="BL631" s="58"/>
      <c r="BM631" s="58"/>
      <c r="BN631" s="58"/>
      <c r="BO631" s="58"/>
      <c r="BP631" s="58"/>
      <c r="BQ631" s="58"/>
      <c r="BR631" s="58"/>
      <c r="BS631" s="58"/>
      <c r="BT631" s="58"/>
      <c r="BU631" s="58"/>
      <c r="XES631" s="6" t="str">
        <f t="shared" si="12"/>
        <v/>
      </c>
    </row>
    <row r="632" spans="1:73 16373:16373" x14ac:dyDescent="0.2">
      <c r="A632" s="58"/>
      <c r="B632" s="57"/>
      <c r="C632" s="57"/>
      <c r="D632" s="57"/>
      <c r="E632" s="57"/>
      <c r="F632" s="58"/>
      <c r="G632" s="58"/>
      <c r="H632" s="58"/>
      <c r="I632" s="58"/>
      <c r="J632" s="58"/>
      <c r="K632" s="58"/>
      <c r="L632" s="58"/>
      <c r="M632" s="58"/>
      <c r="N632" s="58"/>
      <c r="O632" s="58"/>
      <c r="P632" s="58"/>
      <c r="Q632" s="57"/>
      <c r="R632" s="58"/>
      <c r="S632" s="58"/>
      <c r="T632" s="58"/>
      <c r="U632" s="58"/>
      <c r="V632" s="58"/>
      <c r="W632" s="58"/>
      <c r="X632" s="58"/>
      <c r="Y632" s="58"/>
      <c r="Z632" s="57"/>
      <c r="AA632" s="57"/>
      <c r="AB632" s="58"/>
      <c r="AC632" s="58"/>
      <c r="AD632" s="61"/>
      <c r="AE632" s="58"/>
      <c r="AF632" s="58"/>
      <c r="AG632" s="59"/>
      <c r="AH632" s="58"/>
      <c r="AI632" s="58"/>
      <c r="AJ632" s="58"/>
      <c r="AK632" s="63"/>
      <c r="AL632" s="63"/>
      <c r="AM632" s="63"/>
      <c r="AN632" s="63"/>
      <c r="AO632" s="58"/>
      <c r="AP632" s="58"/>
      <c r="AQ632" s="58"/>
      <c r="AR632" s="58"/>
      <c r="AS632" s="58"/>
      <c r="AT632" s="58"/>
      <c r="AU632" s="58"/>
      <c r="AV632" s="58"/>
      <c r="AW632" s="58"/>
      <c r="AX632" s="58"/>
      <c r="AY632" s="58"/>
      <c r="AZ632" s="61"/>
      <c r="BA632" s="58"/>
      <c r="BB632" s="58"/>
      <c r="BC632" s="62"/>
      <c r="BD632" s="58"/>
      <c r="BE632" s="58"/>
      <c r="BF632" s="58"/>
      <c r="BG632" s="58"/>
      <c r="BH632" s="58"/>
      <c r="BI632" s="58"/>
      <c r="BJ632" s="58"/>
      <c r="BK632" s="58"/>
      <c r="BL632" s="58"/>
      <c r="BM632" s="58"/>
      <c r="BN632" s="58"/>
      <c r="BO632" s="58"/>
      <c r="BP632" s="58"/>
      <c r="BQ632" s="58"/>
      <c r="BR632" s="58"/>
      <c r="BS632" s="58"/>
      <c r="BT632" s="58"/>
      <c r="BU632" s="58"/>
      <c r="XES632" s="6" t="str">
        <f t="shared" si="12"/>
        <v/>
      </c>
    </row>
    <row r="633" spans="1:73 16373:16373" x14ac:dyDescent="0.2">
      <c r="A633" s="58"/>
      <c r="B633" s="57"/>
      <c r="C633" s="57"/>
      <c r="D633" s="57"/>
      <c r="E633" s="57"/>
      <c r="F633" s="58"/>
      <c r="G633" s="58"/>
      <c r="H633" s="58"/>
      <c r="I633" s="58"/>
      <c r="J633" s="58"/>
      <c r="K633" s="58"/>
      <c r="L633" s="58"/>
      <c r="M633" s="58"/>
      <c r="N633" s="58"/>
      <c r="O633" s="58"/>
      <c r="P633" s="58"/>
      <c r="Q633" s="57"/>
      <c r="R633" s="58"/>
      <c r="S633" s="58"/>
      <c r="T633" s="58"/>
      <c r="U633" s="58"/>
      <c r="V633" s="58"/>
      <c r="W633" s="58"/>
      <c r="X633" s="58"/>
      <c r="Y633" s="58"/>
      <c r="Z633" s="57"/>
      <c r="AA633" s="57"/>
      <c r="AB633" s="58"/>
      <c r="AC633" s="58"/>
      <c r="AD633" s="61"/>
      <c r="AE633" s="58"/>
      <c r="AF633" s="58"/>
      <c r="AG633" s="59"/>
      <c r="AH633" s="58"/>
      <c r="AI633" s="58"/>
      <c r="AJ633" s="58"/>
      <c r="AK633" s="63"/>
      <c r="AL633" s="63"/>
      <c r="AM633" s="63"/>
      <c r="AN633" s="63"/>
      <c r="AO633" s="58"/>
      <c r="AP633" s="58"/>
      <c r="AQ633" s="58"/>
      <c r="AR633" s="58"/>
      <c r="AS633" s="58"/>
      <c r="AT633" s="58"/>
      <c r="AU633" s="58"/>
      <c r="AV633" s="58"/>
      <c r="AW633" s="58"/>
      <c r="AX633" s="58"/>
      <c r="AY633" s="58"/>
      <c r="AZ633" s="61"/>
      <c r="BA633" s="58"/>
      <c r="BB633" s="58"/>
      <c r="BC633" s="62"/>
      <c r="BD633" s="58"/>
      <c r="BE633" s="58"/>
      <c r="BF633" s="58"/>
      <c r="BG633" s="58"/>
      <c r="BH633" s="58"/>
      <c r="BI633" s="58"/>
      <c r="BJ633" s="58"/>
      <c r="BK633" s="58"/>
      <c r="BL633" s="58"/>
      <c r="BM633" s="58"/>
      <c r="BN633" s="58"/>
      <c r="BO633" s="58"/>
      <c r="BP633" s="58"/>
      <c r="BQ633" s="58"/>
      <c r="BR633" s="58"/>
      <c r="BS633" s="58"/>
      <c r="BT633" s="58"/>
      <c r="BU633" s="58"/>
      <c r="XES633" s="6" t="str">
        <f t="shared" si="12"/>
        <v/>
      </c>
    </row>
    <row r="634" spans="1:73 16373:16373" x14ac:dyDescent="0.2">
      <c r="A634" s="58"/>
      <c r="B634" s="57"/>
      <c r="C634" s="57"/>
      <c r="D634" s="57"/>
      <c r="E634" s="57"/>
      <c r="F634" s="58"/>
      <c r="G634" s="58"/>
      <c r="H634" s="58"/>
      <c r="I634" s="58"/>
      <c r="J634" s="58"/>
      <c r="K634" s="58"/>
      <c r="L634" s="58"/>
      <c r="M634" s="58"/>
      <c r="N634" s="58"/>
      <c r="O634" s="58"/>
      <c r="P634" s="58"/>
      <c r="Q634" s="57"/>
      <c r="R634" s="58"/>
      <c r="S634" s="58"/>
      <c r="T634" s="58"/>
      <c r="U634" s="58"/>
      <c r="V634" s="58"/>
      <c r="W634" s="58"/>
      <c r="X634" s="58"/>
      <c r="Y634" s="58"/>
      <c r="Z634" s="57"/>
      <c r="AA634" s="57"/>
      <c r="AB634" s="58"/>
      <c r="AC634" s="58"/>
      <c r="AD634" s="61"/>
      <c r="AE634" s="58"/>
      <c r="AF634" s="58"/>
      <c r="AG634" s="59"/>
      <c r="AH634" s="58"/>
      <c r="AI634" s="58"/>
      <c r="AJ634" s="58"/>
      <c r="AK634" s="63"/>
      <c r="AL634" s="63"/>
      <c r="AM634" s="63"/>
      <c r="AN634" s="63"/>
      <c r="AO634" s="58"/>
      <c r="AP634" s="58"/>
      <c r="AQ634" s="58"/>
      <c r="AR634" s="58"/>
      <c r="AS634" s="58"/>
      <c r="AT634" s="58"/>
      <c r="AU634" s="58"/>
      <c r="AV634" s="58"/>
      <c r="AW634" s="58"/>
      <c r="AX634" s="58"/>
      <c r="AY634" s="58"/>
      <c r="AZ634" s="61"/>
      <c r="BA634" s="58"/>
      <c r="BB634" s="58"/>
      <c r="BC634" s="62"/>
      <c r="BD634" s="58"/>
      <c r="BE634" s="58"/>
      <c r="BF634" s="58"/>
      <c r="BG634" s="58"/>
      <c r="BH634" s="58"/>
      <c r="BI634" s="58"/>
      <c r="BJ634" s="58"/>
      <c r="BK634" s="58"/>
      <c r="BL634" s="58"/>
      <c r="BM634" s="58"/>
      <c r="BN634" s="58"/>
      <c r="BO634" s="58"/>
      <c r="BP634" s="58"/>
      <c r="BQ634" s="58"/>
      <c r="BR634" s="58"/>
      <c r="BS634" s="58"/>
      <c r="BT634" s="58"/>
      <c r="BU634" s="58"/>
      <c r="XES634" s="6" t="str">
        <f t="shared" si="12"/>
        <v/>
      </c>
    </row>
    <row r="635" spans="1:73 16373:16373" x14ac:dyDescent="0.2">
      <c r="A635" s="58"/>
      <c r="B635" s="57"/>
      <c r="C635" s="57"/>
      <c r="D635" s="57"/>
      <c r="E635" s="57"/>
      <c r="F635" s="58"/>
      <c r="G635" s="58"/>
      <c r="H635" s="58"/>
      <c r="I635" s="58"/>
      <c r="J635" s="58"/>
      <c r="K635" s="58"/>
      <c r="L635" s="58"/>
      <c r="M635" s="58"/>
      <c r="N635" s="58"/>
      <c r="O635" s="58"/>
      <c r="P635" s="58"/>
      <c r="Q635" s="57"/>
      <c r="R635" s="58"/>
      <c r="S635" s="58"/>
      <c r="T635" s="58"/>
      <c r="U635" s="58"/>
      <c r="V635" s="58"/>
      <c r="W635" s="58"/>
      <c r="X635" s="58"/>
      <c r="Y635" s="58"/>
      <c r="Z635" s="57"/>
      <c r="AA635" s="57"/>
      <c r="AB635" s="58"/>
      <c r="AC635" s="58"/>
      <c r="AD635" s="61"/>
      <c r="AE635" s="58"/>
      <c r="AF635" s="58"/>
      <c r="AG635" s="59"/>
      <c r="AH635" s="58"/>
      <c r="AI635" s="58"/>
      <c r="AJ635" s="58"/>
      <c r="AK635" s="63"/>
      <c r="AL635" s="63"/>
      <c r="AM635" s="63"/>
      <c r="AN635" s="63"/>
      <c r="AO635" s="58"/>
      <c r="AP635" s="58"/>
      <c r="AQ635" s="58"/>
      <c r="AR635" s="58"/>
      <c r="AS635" s="58"/>
      <c r="AT635" s="58"/>
      <c r="AU635" s="58"/>
      <c r="AV635" s="58"/>
      <c r="AW635" s="58"/>
      <c r="AX635" s="58"/>
      <c r="AY635" s="58"/>
      <c r="AZ635" s="61"/>
      <c r="BA635" s="58"/>
      <c r="BB635" s="58"/>
      <c r="BC635" s="62"/>
      <c r="BD635" s="58"/>
      <c r="BE635" s="58"/>
      <c r="BF635" s="58"/>
      <c r="BG635" s="58"/>
      <c r="BH635" s="58"/>
      <c r="BI635" s="58"/>
      <c r="BJ635" s="58"/>
      <c r="BK635" s="58"/>
      <c r="BL635" s="58"/>
      <c r="BM635" s="58"/>
      <c r="BN635" s="58"/>
      <c r="BO635" s="58"/>
      <c r="BP635" s="58"/>
      <c r="BQ635" s="58"/>
      <c r="BR635" s="58"/>
      <c r="BS635" s="58"/>
      <c r="BT635" s="58"/>
      <c r="BU635" s="58"/>
      <c r="XES635" s="6" t="str">
        <f t="shared" si="12"/>
        <v/>
      </c>
    </row>
    <row r="636" spans="1:73 16373:16373" x14ac:dyDescent="0.2">
      <c r="A636" s="58"/>
      <c r="B636" s="57"/>
      <c r="C636" s="57"/>
      <c r="D636" s="57"/>
      <c r="E636" s="57"/>
      <c r="F636" s="58"/>
      <c r="G636" s="58"/>
      <c r="H636" s="58"/>
      <c r="I636" s="58"/>
      <c r="J636" s="58"/>
      <c r="K636" s="58"/>
      <c r="L636" s="58"/>
      <c r="M636" s="58"/>
      <c r="N636" s="58"/>
      <c r="O636" s="58"/>
      <c r="P636" s="58"/>
      <c r="Q636" s="57"/>
      <c r="R636" s="58"/>
      <c r="S636" s="58"/>
      <c r="T636" s="58"/>
      <c r="U636" s="58"/>
      <c r="V636" s="58"/>
      <c r="W636" s="58"/>
      <c r="X636" s="58"/>
      <c r="Y636" s="58"/>
      <c r="Z636" s="57"/>
      <c r="AA636" s="57"/>
      <c r="AB636" s="58"/>
      <c r="AC636" s="58"/>
      <c r="AD636" s="61"/>
      <c r="AE636" s="58"/>
      <c r="AF636" s="58"/>
      <c r="AG636" s="59"/>
      <c r="AH636" s="58"/>
      <c r="AI636" s="58"/>
      <c r="AJ636" s="58"/>
      <c r="AK636" s="63"/>
      <c r="AL636" s="63"/>
      <c r="AM636" s="63"/>
      <c r="AN636" s="63"/>
      <c r="AO636" s="58"/>
      <c r="AP636" s="58"/>
      <c r="AQ636" s="58"/>
      <c r="AR636" s="58"/>
      <c r="AS636" s="58"/>
      <c r="AT636" s="58"/>
      <c r="AU636" s="58"/>
      <c r="AV636" s="58"/>
      <c r="AW636" s="58"/>
      <c r="AX636" s="58"/>
      <c r="AY636" s="58"/>
      <c r="AZ636" s="61"/>
      <c r="BA636" s="58"/>
      <c r="BB636" s="58"/>
      <c r="BC636" s="62"/>
      <c r="BD636" s="58"/>
      <c r="BE636" s="58"/>
      <c r="BF636" s="58"/>
      <c r="BG636" s="58"/>
      <c r="BH636" s="58"/>
      <c r="BI636" s="58"/>
      <c r="BJ636" s="58"/>
      <c r="BK636" s="58"/>
      <c r="BL636" s="58"/>
      <c r="BM636" s="58"/>
      <c r="BN636" s="58"/>
      <c r="BO636" s="58"/>
      <c r="BP636" s="58"/>
      <c r="BQ636" s="58"/>
      <c r="BR636" s="58"/>
      <c r="BS636" s="58"/>
      <c r="BT636" s="58"/>
      <c r="BU636" s="58"/>
      <c r="XES636" s="6" t="str">
        <f t="shared" si="12"/>
        <v/>
      </c>
    </row>
    <row r="637" spans="1:73 16373:16373" x14ac:dyDescent="0.2">
      <c r="A637" s="58"/>
      <c r="B637" s="57"/>
      <c r="C637" s="57"/>
      <c r="D637" s="57"/>
      <c r="E637" s="57"/>
      <c r="F637" s="58"/>
      <c r="G637" s="58"/>
      <c r="H637" s="58"/>
      <c r="I637" s="58"/>
      <c r="J637" s="58"/>
      <c r="K637" s="58"/>
      <c r="L637" s="58"/>
      <c r="M637" s="58"/>
      <c r="N637" s="58"/>
      <c r="O637" s="58"/>
      <c r="P637" s="58"/>
      <c r="Q637" s="57"/>
      <c r="R637" s="58"/>
      <c r="S637" s="58"/>
      <c r="T637" s="58"/>
      <c r="U637" s="58"/>
      <c r="V637" s="58"/>
      <c r="W637" s="58"/>
      <c r="X637" s="58"/>
      <c r="Y637" s="58"/>
      <c r="Z637" s="57"/>
      <c r="AA637" s="57"/>
      <c r="AB637" s="58"/>
      <c r="AC637" s="58"/>
      <c r="AD637" s="61"/>
      <c r="AE637" s="58"/>
      <c r="AF637" s="58"/>
      <c r="AG637" s="59"/>
      <c r="AH637" s="58"/>
      <c r="AI637" s="58"/>
      <c r="AJ637" s="58"/>
      <c r="AK637" s="63"/>
      <c r="AL637" s="63"/>
      <c r="AM637" s="63"/>
      <c r="AN637" s="63"/>
      <c r="AO637" s="58"/>
      <c r="AP637" s="58"/>
      <c r="AQ637" s="58"/>
      <c r="AR637" s="58"/>
      <c r="AS637" s="58"/>
      <c r="AT637" s="58"/>
      <c r="AU637" s="58"/>
      <c r="AV637" s="58"/>
      <c r="AW637" s="58"/>
      <c r="AX637" s="58"/>
      <c r="AY637" s="58"/>
      <c r="AZ637" s="61"/>
      <c r="BA637" s="58"/>
      <c r="BB637" s="58"/>
      <c r="BC637" s="62"/>
      <c r="BD637" s="58"/>
      <c r="BE637" s="58"/>
      <c r="BF637" s="58"/>
      <c r="BG637" s="58"/>
      <c r="BH637" s="58"/>
      <c r="BI637" s="58"/>
      <c r="BJ637" s="58"/>
      <c r="BK637" s="58"/>
      <c r="BL637" s="58"/>
      <c r="BM637" s="58"/>
      <c r="BN637" s="58"/>
      <c r="BO637" s="58"/>
      <c r="BP637" s="58"/>
      <c r="BQ637" s="58"/>
      <c r="BR637" s="58"/>
      <c r="BS637" s="58"/>
      <c r="BT637" s="58"/>
      <c r="BU637" s="58"/>
      <c r="XES637" s="6" t="str">
        <f t="shared" si="12"/>
        <v/>
      </c>
    </row>
    <row r="638" spans="1:73 16373:16373" x14ac:dyDescent="0.2">
      <c r="A638" s="58"/>
      <c r="B638" s="57"/>
      <c r="C638" s="57"/>
      <c r="D638" s="57"/>
      <c r="E638" s="57"/>
      <c r="F638" s="58"/>
      <c r="G638" s="58"/>
      <c r="H638" s="58"/>
      <c r="I638" s="58"/>
      <c r="J638" s="58"/>
      <c r="K638" s="58"/>
      <c r="L638" s="58"/>
      <c r="M638" s="58"/>
      <c r="N638" s="58"/>
      <c r="O638" s="58"/>
      <c r="P638" s="58"/>
      <c r="Q638" s="57"/>
      <c r="R638" s="58"/>
      <c r="S638" s="58"/>
      <c r="T638" s="58"/>
      <c r="U638" s="58"/>
      <c r="V638" s="58"/>
      <c r="W638" s="58"/>
      <c r="X638" s="58"/>
      <c r="Y638" s="58"/>
      <c r="Z638" s="57"/>
      <c r="AA638" s="57"/>
      <c r="AB638" s="58"/>
      <c r="AC638" s="58"/>
      <c r="AD638" s="61"/>
      <c r="AE638" s="58"/>
      <c r="AF638" s="58"/>
      <c r="AG638" s="59"/>
      <c r="AH638" s="58"/>
      <c r="AI638" s="58"/>
      <c r="AJ638" s="58"/>
      <c r="AK638" s="63"/>
      <c r="AL638" s="63"/>
      <c r="AM638" s="63"/>
      <c r="AN638" s="63"/>
      <c r="AO638" s="58"/>
      <c r="AP638" s="58"/>
      <c r="AQ638" s="58"/>
      <c r="AR638" s="58"/>
      <c r="AS638" s="58"/>
      <c r="AT638" s="58"/>
      <c r="AU638" s="58"/>
      <c r="AV638" s="58"/>
      <c r="AW638" s="58"/>
      <c r="AX638" s="58"/>
      <c r="AY638" s="58"/>
      <c r="AZ638" s="61"/>
      <c r="BA638" s="58"/>
      <c r="BB638" s="58"/>
      <c r="BC638" s="62"/>
      <c r="BD638" s="58"/>
      <c r="BE638" s="58"/>
      <c r="BF638" s="58"/>
      <c r="BG638" s="58"/>
      <c r="BH638" s="58"/>
      <c r="BI638" s="58"/>
      <c r="BJ638" s="58"/>
      <c r="BK638" s="58"/>
      <c r="BL638" s="58"/>
      <c r="BM638" s="58"/>
      <c r="BN638" s="58"/>
      <c r="BO638" s="58"/>
      <c r="BP638" s="58"/>
      <c r="BQ638" s="58"/>
      <c r="BR638" s="58"/>
      <c r="BS638" s="58"/>
      <c r="BT638" s="58"/>
      <c r="BU638" s="58"/>
      <c r="XES638" s="6" t="str">
        <f t="shared" si="12"/>
        <v/>
      </c>
    </row>
    <row r="639" spans="1:73 16373:16373" x14ac:dyDescent="0.2">
      <c r="A639" s="58"/>
      <c r="B639" s="57"/>
      <c r="C639" s="57"/>
      <c r="D639" s="57"/>
      <c r="E639" s="57"/>
      <c r="F639" s="58"/>
      <c r="G639" s="58"/>
      <c r="H639" s="58"/>
      <c r="I639" s="58"/>
      <c r="J639" s="58"/>
      <c r="K639" s="58"/>
      <c r="L639" s="58"/>
      <c r="M639" s="58"/>
      <c r="N639" s="58"/>
      <c r="O639" s="58"/>
      <c r="P639" s="58"/>
      <c r="Q639" s="57"/>
      <c r="R639" s="58"/>
      <c r="S639" s="58"/>
      <c r="T639" s="58"/>
      <c r="U639" s="58"/>
      <c r="V639" s="58"/>
      <c r="W639" s="58"/>
      <c r="X639" s="58"/>
      <c r="Y639" s="58"/>
      <c r="Z639" s="57"/>
      <c r="AA639" s="57"/>
      <c r="AB639" s="58"/>
      <c r="AC639" s="58"/>
      <c r="AD639" s="61"/>
      <c r="AE639" s="58"/>
      <c r="AF639" s="58"/>
      <c r="AG639" s="59"/>
      <c r="AH639" s="58"/>
      <c r="AI639" s="58"/>
      <c r="AJ639" s="58"/>
      <c r="AK639" s="63"/>
      <c r="AL639" s="63"/>
      <c r="AM639" s="63"/>
      <c r="AN639" s="63"/>
      <c r="AO639" s="58"/>
      <c r="AP639" s="58"/>
      <c r="AQ639" s="58"/>
      <c r="AR639" s="58"/>
      <c r="AS639" s="58"/>
      <c r="AT639" s="58"/>
      <c r="AU639" s="58"/>
      <c r="AV639" s="58"/>
      <c r="AW639" s="58"/>
      <c r="AX639" s="58"/>
      <c r="AY639" s="58"/>
      <c r="AZ639" s="61"/>
      <c r="BA639" s="58"/>
      <c r="BB639" s="58"/>
      <c r="BC639" s="62"/>
      <c r="BD639" s="58"/>
      <c r="BE639" s="58"/>
      <c r="BF639" s="58"/>
      <c r="BG639" s="58"/>
      <c r="BH639" s="58"/>
      <c r="BI639" s="58"/>
      <c r="BJ639" s="58"/>
      <c r="BK639" s="58"/>
      <c r="BL639" s="58"/>
      <c r="BM639" s="58"/>
      <c r="BN639" s="58"/>
      <c r="BO639" s="58"/>
      <c r="BP639" s="58"/>
      <c r="BQ639" s="58"/>
      <c r="BR639" s="58"/>
      <c r="BS639" s="58"/>
      <c r="BT639" s="58"/>
      <c r="BU639" s="58"/>
      <c r="XES639" s="6" t="str">
        <f t="shared" si="12"/>
        <v/>
      </c>
    </row>
    <row r="640" spans="1:73 16373:16373" x14ac:dyDescent="0.2">
      <c r="A640" s="58"/>
      <c r="B640" s="57"/>
      <c r="C640" s="57"/>
      <c r="D640" s="57"/>
      <c r="E640" s="57"/>
      <c r="F640" s="58"/>
      <c r="G640" s="58"/>
      <c r="H640" s="58"/>
      <c r="I640" s="58"/>
      <c r="J640" s="58"/>
      <c r="K640" s="58"/>
      <c r="L640" s="58"/>
      <c r="M640" s="58"/>
      <c r="N640" s="58"/>
      <c r="O640" s="58"/>
      <c r="P640" s="58"/>
      <c r="Q640" s="57"/>
      <c r="R640" s="58"/>
      <c r="S640" s="58"/>
      <c r="T640" s="58"/>
      <c r="U640" s="58"/>
      <c r="V640" s="58"/>
      <c r="W640" s="58"/>
      <c r="X640" s="58"/>
      <c r="Y640" s="58"/>
      <c r="Z640" s="57"/>
      <c r="AA640" s="57"/>
      <c r="AB640" s="58"/>
      <c r="AC640" s="58"/>
      <c r="AD640" s="61"/>
      <c r="AE640" s="58"/>
      <c r="AF640" s="58"/>
      <c r="AG640" s="59"/>
      <c r="AH640" s="58"/>
      <c r="AI640" s="58"/>
      <c r="AJ640" s="58"/>
      <c r="AK640" s="63"/>
      <c r="AL640" s="63"/>
      <c r="AM640" s="63"/>
      <c r="AN640" s="63"/>
      <c r="AO640" s="58"/>
      <c r="AP640" s="58"/>
      <c r="AQ640" s="58"/>
      <c r="AR640" s="58"/>
      <c r="AS640" s="58"/>
      <c r="AT640" s="58"/>
      <c r="AU640" s="58"/>
      <c r="AV640" s="58"/>
      <c r="AW640" s="58"/>
      <c r="AX640" s="58"/>
      <c r="AY640" s="58"/>
      <c r="AZ640" s="61"/>
      <c r="BA640" s="58"/>
      <c r="BB640" s="58"/>
      <c r="BC640" s="62"/>
      <c r="BD640" s="58"/>
      <c r="BE640" s="58"/>
      <c r="BF640" s="58"/>
      <c r="BG640" s="58"/>
      <c r="BH640" s="58"/>
      <c r="BI640" s="58"/>
      <c r="BJ640" s="58"/>
      <c r="BK640" s="58"/>
      <c r="BL640" s="58"/>
      <c r="BM640" s="58"/>
      <c r="BN640" s="58"/>
      <c r="BO640" s="58"/>
      <c r="BP640" s="58"/>
      <c r="BQ640" s="58"/>
      <c r="BR640" s="58"/>
      <c r="BS640" s="58"/>
      <c r="BT640" s="58"/>
      <c r="BU640" s="58"/>
      <c r="XES640" s="6" t="str">
        <f t="shared" si="12"/>
        <v/>
      </c>
    </row>
    <row r="641" spans="1:73 16373:16373" x14ac:dyDescent="0.2">
      <c r="A641" s="58"/>
      <c r="B641" s="57"/>
      <c r="C641" s="57"/>
      <c r="D641" s="57"/>
      <c r="E641" s="57"/>
      <c r="F641" s="58"/>
      <c r="G641" s="58"/>
      <c r="H641" s="58"/>
      <c r="I641" s="58"/>
      <c r="J641" s="58"/>
      <c r="K641" s="58"/>
      <c r="L641" s="58"/>
      <c r="M641" s="58"/>
      <c r="N641" s="58"/>
      <c r="O641" s="58"/>
      <c r="P641" s="58"/>
      <c r="Q641" s="57"/>
      <c r="R641" s="58"/>
      <c r="S641" s="58"/>
      <c r="T641" s="58"/>
      <c r="U641" s="58"/>
      <c r="V641" s="58"/>
      <c r="W641" s="58"/>
      <c r="X641" s="58"/>
      <c r="Y641" s="58"/>
      <c r="Z641" s="57"/>
      <c r="AA641" s="57"/>
      <c r="AB641" s="58"/>
      <c r="AC641" s="58"/>
      <c r="AD641" s="61"/>
      <c r="AE641" s="58"/>
      <c r="AF641" s="58"/>
      <c r="AG641" s="59"/>
      <c r="AH641" s="58"/>
      <c r="AI641" s="58"/>
      <c r="AJ641" s="58"/>
      <c r="AK641" s="63"/>
      <c r="AL641" s="63"/>
      <c r="AM641" s="63"/>
      <c r="AN641" s="63"/>
      <c r="AO641" s="58"/>
      <c r="AP641" s="58"/>
      <c r="AQ641" s="58"/>
      <c r="AR641" s="58"/>
      <c r="AS641" s="58"/>
      <c r="AT641" s="58"/>
      <c r="AU641" s="58"/>
      <c r="AV641" s="58"/>
      <c r="AW641" s="58"/>
      <c r="AX641" s="58"/>
      <c r="AY641" s="58"/>
      <c r="AZ641" s="61"/>
      <c r="BA641" s="58"/>
      <c r="BB641" s="58"/>
      <c r="BC641" s="62"/>
      <c r="BD641" s="58"/>
      <c r="BE641" s="58"/>
      <c r="BF641" s="58"/>
      <c r="BG641" s="58"/>
      <c r="BH641" s="58"/>
      <c r="BI641" s="58"/>
      <c r="BJ641" s="58"/>
      <c r="BK641" s="58"/>
      <c r="BL641" s="58"/>
      <c r="BM641" s="58"/>
      <c r="BN641" s="58"/>
      <c r="BO641" s="58"/>
      <c r="BP641" s="58"/>
      <c r="BQ641" s="58"/>
      <c r="BR641" s="58"/>
      <c r="BS641" s="58"/>
      <c r="BT641" s="58"/>
      <c r="BU641" s="58"/>
      <c r="XES641" s="6" t="str">
        <f t="shared" si="12"/>
        <v/>
      </c>
    </row>
    <row r="642" spans="1:73 16373:16373" x14ac:dyDescent="0.2">
      <c r="A642" s="58"/>
      <c r="B642" s="57"/>
      <c r="C642" s="57"/>
      <c r="D642" s="57"/>
      <c r="E642" s="57"/>
      <c r="F642" s="58"/>
      <c r="G642" s="58"/>
      <c r="H642" s="58"/>
      <c r="I642" s="58"/>
      <c r="J642" s="58"/>
      <c r="K642" s="58"/>
      <c r="L642" s="58"/>
      <c r="M642" s="58"/>
      <c r="N642" s="58"/>
      <c r="O642" s="58"/>
      <c r="P642" s="58"/>
      <c r="Q642" s="57"/>
      <c r="R642" s="58"/>
      <c r="S642" s="58"/>
      <c r="T642" s="58"/>
      <c r="U642" s="58"/>
      <c r="V642" s="58"/>
      <c r="W642" s="58"/>
      <c r="X642" s="58"/>
      <c r="Y642" s="58"/>
      <c r="Z642" s="57"/>
      <c r="AA642" s="57"/>
      <c r="AB642" s="58"/>
      <c r="AC642" s="58"/>
      <c r="AD642" s="61"/>
      <c r="AE642" s="58"/>
      <c r="AF642" s="58"/>
      <c r="AG642" s="59"/>
      <c r="AH642" s="58"/>
      <c r="AI642" s="58"/>
      <c r="AJ642" s="58"/>
      <c r="AK642" s="63"/>
      <c r="AL642" s="63"/>
      <c r="AM642" s="63"/>
      <c r="AN642" s="63"/>
      <c r="AO642" s="58"/>
      <c r="AP642" s="58"/>
      <c r="AQ642" s="58"/>
      <c r="AR642" s="58"/>
      <c r="AS642" s="58"/>
      <c r="AT642" s="58"/>
      <c r="AU642" s="58"/>
      <c r="AV642" s="58"/>
      <c r="AW642" s="58"/>
      <c r="AX642" s="58"/>
      <c r="AY642" s="58"/>
      <c r="AZ642" s="61"/>
      <c r="BA642" s="58"/>
      <c r="BB642" s="58"/>
      <c r="BC642" s="62"/>
      <c r="BD642" s="58"/>
      <c r="BE642" s="58"/>
      <c r="BF642" s="58"/>
      <c r="BG642" s="58"/>
      <c r="BH642" s="58"/>
      <c r="BI642" s="58"/>
      <c r="BJ642" s="58"/>
      <c r="BK642" s="58"/>
      <c r="BL642" s="58"/>
      <c r="BM642" s="58"/>
      <c r="BN642" s="58"/>
      <c r="BO642" s="58"/>
      <c r="BP642" s="58"/>
      <c r="BQ642" s="58"/>
      <c r="BR642" s="58"/>
      <c r="BS642" s="58"/>
      <c r="BT642" s="58"/>
      <c r="BU642" s="58"/>
      <c r="XES642" s="6" t="str">
        <f t="shared" si="12"/>
        <v/>
      </c>
    </row>
    <row r="643" spans="1:73 16373:16373" x14ac:dyDescent="0.2">
      <c r="A643" s="58"/>
      <c r="B643" s="57"/>
      <c r="C643" s="57"/>
      <c r="D643" s="57"/>
      <c r="E643" s="57"/>
      <c r="F643" s="58"/>
      <c r="G643" s="58"/>
      <c r="H643" s="58"/>
      <c r="I643" s="58"/>
      <c r="J643" s="58"/>
      <c r="K643" s="58"/>
      <c r="L643" s="58"/>
      <c r="M643" s="58"/>
      <c r="N643" s="58"/>
      <c r="O643" s="58"/>
      <c r="P643" s="58"/>
      <c r="Q643" s="57"/>
      <c r="R643" s="58"/>
      <c r="S643" s="58"/>
      <c r="T643" s="58"/>
      <c r="U643" s="58"/>
      <c r="V643" s="58"/>
      <c r="W643" s="58"/>
      <c r="X643" s="58"/>
      <c r="Y643" s="58"/>
      <c r="Z643" s="57"/>
      <c r="AA643" s="57"/>
      <c r="AB643" s="58"/>
      <c r="AC643" s="58"/>
      <c r="AD643" s="61"/>
      <c r="AE643" s="58"/>
      <c r="AF643" s="58"/>
      <c r="AG643" s="59"/>
      <c r="AH643" s="58"/>
      <c r="AI643" s="58"/>
      <c r="AJ643" s="58"/>
      <c r="AK643" s="63"/>
      <c r="AL643" s="63"/>
      <c r="AM643" s="63"/>
      <c r="AN643" s="63"/>
      <c r="AO643" s="58"/>
      <c r="AP643" s="58"/>
      <c r="AQ643" s="58"/>
      <c r="AR643" s="58"/>
      <c r="AS643" s="58"/>
      <c r="AT643" s="58"/>
      <c r="AU643" s="58"/>
      <c r="AV643" s="58"/>
      <c r="AW643" s="58"/>
      <c r="AX643" s="58"/>
      <c r="AY643" s="58"/>
      <c r="AZ643" s="61"/>
      <c r="BA643" s="58"/>
      <c r="BB643" s="58"/>
      <c r="BC643" s="62"/>
      <c r="BD643" s="58"/>
      <c r="BE643" s="58"/>
      <c r="BF643" s="58"/>
      <c r="BG643" s="58"/>
      <c r="BH643" s="58"/>
      <c r="BI643" s="58"/>
      <c r="BJ643" s="58"/>
      <c r="BK643" s="58"/>
      <c r="BL643" s="58"/>
      <c r="BM643" s="58"/>
      <c r="BN643" s="58"/>
      <c r="BO643" s="58"/>
      <c r="BP643" s="58"/>
      <c r="BQ643" s="58"/>
      <c r="BR643" s="58"/>
      <c r="BS643" s="58"/>
      <c r="BT643" s="58"/>
      <c r="BU643" s="58"/>
      <c r="XES643" s="6" t="str">
        <f t="shared" si="12"/>
        <v/>
      </c>
    </row>
    <row r="644" spans="1:73 16373:16373" x14ac:dyDescent="0.2">
      <c r="A644" s="58"/>
      <c r="B644" s="57"/>
      <c r="C644" s="57"/>
      <c r="D644" s="57"/>
      <c r="E644" s="57"/>
      <c r="F644" s="58"/>
      <c r="G644" s="58"/>
      <c r="H644" s="58"/>
      <c r="I644" s="58"/>
      <c r="J644" s="58"/>
      <c r="K644" s="58"/>
      <c r="L644" s="58"/>
      <c r="M644" s="58"/>
      <c r="N644" s="58"/>
      <c r="O644" s="58"/>
      <c r="P644" s="58"/>
      <c r="Q644" s="57"/>
      <c r="R644" s="58"/>
      <c r="S644" s="58"/>
      <c r="T644" s="58"/>
      <c r="U644" s="58"/>
      <c r="V644" s="58"/>
      <c r="W644" s="58"/>
      <c r="X644" s="58"/>
      <c r="Y644" s="58"/>
      <c r="Z644" s="57"/>
      <c r="AA644" s="57"/>
      <c r="AB644" s="58"/>
      <c r="AC644" s="58"/>
      <c r="AD644" s="61"/>
      <c r="AE644" s="58"/>
      <c r="AF644" s="58"/>
      <c r="AG644" s="59"/>
      <c r="AH644" s="58"/>
      <c r="AI644" s="58"/>
      <c r="AJ644" s="58"/>
      <c r="AK644" s="63"/>
      <c r="AL644" s="63"/>
      <c r="AM644" s="63"/>
      <c r="AN644" s="63"/>
      <c r="AO644" s="58"/>
      <c r="AP644" s="58"/>
      <c r="AQ644" s="58"/>
      <c r="AR644" s="58"/>
      <c r="AS644" s="58"/>
      <c r="AT644" s="58"/>
      <c r="AU644" s="58"/>
      <c r="AV644" s="58"/>
      <c r="AW644" s="58"/>
      <c r="AX644" s="58"/>
      <c r="AY644" s="58"/>
      <c r="AZ644" s="61"/>
      <c r="BA644" s="58"/>
      <c r="BB644" s="58"/>
      <c r="BC644" s="62"/>
      <c r="BD644" s="58"/>
      <c r="BE644" s="58"/>
      <c r="BF644" s="58"/>
      <c r="BG644" s="58"/>
      <c r="BH644" s="58"/>
      <c r="BI644" s="58"/>
      <c r="BJ644" s="58"/>
      <c r="BK644" s="58"/>
      <c r="BL644" s="58"/>
      <c r="BM644" s="58"/>
      <c r="BN644" s="58"/>
      <c r="BO644" s="58"/>
      <c r="BP644" s="58"/>
      <c r="BQ644" s="58"/>
      <c r="BR644" s="58"/>
      <c r="BS644" s="58"/>
      <c r="BT644" s="58"/>
      <c r="BU644" s="58"/>
      <c r="XES644" s="6" t="str">
        <f t="shared" si="12"/>
        <v/>
      </c>
    </row>
    <row r="645" spans="1:73 16373:16373" x14ac:dyDescent="0.2">
      <c r="A645" s="58"/>
      <c r="B645" s="57"/>
      <c r="C645" s="57"/>
      <c r="D645" s="57"/>
      <c r="E645" s="57"/>
      <c r="F645" s="58"/>
      <c r="G645" s="58"/>
      <c r="H645" s="58"/>
      <c r="I645" s="58"/>
      <c r="J645" s="58"/>
      <c r="K645" s="58"/>
      <c r="L645" s="58"/>
      <c r="M645" s="58"/>
      <c r="N645" s="58"/>
      <c r="O645" s="58"/>
      <c r="P645" s="58"/>
      <c r="Q645" s="57"/>
      <c r="R645" s="58"/>
      <c r="S645" s="58"/>
      <c r="T645" s="58"/>
      <c r="U645" s="58"/>
      <c r="V645" s="58"/>
      <c r="W645" s="58"/>
      <c r="X645" s="58"/>
      <c r="Y645" s="58"/>
      <c r="Z645" s="57"/>
      <c r="AA645" s="57"/>
      <c r="AB645" s="58"/>
      <c r="AC645" s="58"/>
      <c r="AD645" s="61"/>
      <c r="AE645" s="58"/>
      <c r="AF645" s="58"/>
      <c r="AG645" s="59"/>
      <c r="AH645" s="58"/>
      <c r="AI645" s="58"/>
      <c r="AJ645" s="58"/>
      <c r="AK645" s="63"/>
      <c r="AL645" s="63"/>
      <c r="AM645" s="63"/>
      <c r="AN645" s="63"/>
      <c r="AO645" s="58"/>
      <c r="AP645" s="58"/>
      <c r="AQ645" s="58"/>
      <c r="AR645" s="58"/>
      <c r="AS645" s="58"/>
      <c r="AT645" s="58"/>
      <c r="AU645" s="58"/>
      <c r="AV645" s="58"/>
      <c r="AW645" s="58"/>
      <c r="AX645" s="58"/>
      <c r="AY645" s="58"/>
      <c r="AZ645" s="61"/>
      <c r="BA645" s="58"/>
      <c r="BB645" s="58"/>
      <c r="BC645" s="62"/>
      <c r="BD645" s="58"/>
      <c r="BE645" s="58"/>
      <c r="BF645" s="58"/>
      <c r="BG645" s="58"/>
      <c r="BH645" s="58"/>
      <c r="BI645" s="58"/>
      <c r="BJ645" s="58"/>
      <c r="BK645" s="58"/>
      <c r="BL645" s="58"/>
      <c r="BM645" s="58"/>
      <c r="BN645" s="58"/>
      <c r="BO645" s="58"/>
      <c r="BP645" s="58"/>
      <c r="BQ645" s="58"/>
      <c r="BR645" s="58"/>
      <c r="BS645" s="58"/>
      <c r="BT645" s="58"/>
      <c r="BU645" s="58"/>
      <c r="XES645" s="6" t="str">
        <f t="shared" si="12"/>
        <v/>
      </c>
    </row>
    <row r="646" spans="1:73 16373:16373" x14ac:dyDescent="0.2">
      <c r="A646" s="58"/>
      <c r="B646" s="57"/>
      <c r="C646" s="57"/>
      <c r="D646" s="57"/>
      <c r="E646" s="57"/>
      <c r="F646" s="58"/>
      <c r="G646" s="58"/>
      <c r="H646" s="58"/>
      <c r="I646" s="58"/>
      <c r="J646" s="58"/>
      <c r="K646" s="58"/>
      <c r="L646" s="58"/>
      <c r="M646" s="58"/>
      <c r="N646" s="58"/>
      <c r="O646" s="58"/>
      <c r="P646" s="58"/>
      <c r="Q646" s="57"/>
      <c r="R646" s="58"/>
      <c r="S646" s="58"/>
      <c r="T646" s="58"/>
      <c r="U646" s="58"/>
      <c r="V646" s="58"/>
      <c r="W646" s="58"/>
      <c r="X646" s="58"/>
      <c r="Y646" s="58"/>
      <c r="Z646" s="57"/>
      <c r="AA646" s="57"/>
      <c r="AB646" s="58"/>
      <c r="AC646" s="58"/>
      <c r="AD646" s="61"/>
      <c r="AE646" s="58"/>
      <c r="AF646" s="58"/>
      <c r="AG646" s="59"/>
      <c r="AH646" s="58"/>
      <c r="AI646" s="58"/>
      <c r="AJ646" s="58"/>
      <c r="AK646" s="63"/>
      <c r="AL646" s="63"/>
      <c r="AM646" s="63"/>
      <c r="AN646" s="63"/>
      <c r="AO646" s="58"/>
      <c r="AP646" s="58"/>
      <c r="AQ646" s="58"/>
      <c r="AR646" s="58"/>
      <c r="AS646" s="58"/>
      <c r="AT646" s="58"/>
      <c r="AU646" s="58"/>
      <c r="AV646" s="58"/>
      <c r="AW646" s="58"/>
      <c r="AX646" s="58"/>
      <c r="AY646" s="58"/>
      <c r="AZ646" s="61"/>
      <c r="BA646" s="58"/>
      <c r="BB646" s="58"/>
      <c r="BC646" s="62"/>
      <c r="BD646" s="58"/>
      <c r="BE646" s="58"/>
      <c r="BF646" s="58"/>
      <c r="BG646" s="58"/>
      <c r="BH646" s="58"/>
      <c r="BI646" s="58"/>
      <c r="BJ646" s="58"/>
      <c r="BK646" s="58"/>
      <c r="BL646" s="58"/>
      <c r="BM646" s="58"/>
      <c r="BN646" s="58"/>
      <c r="BO646" s="58"/>
      <c r="BP646" s="58"/>
      <c r="BQ646" s="58"/>
      <c r="BR646" s="58"/>
      <c r="BS646" s="58"/>
      <c r="BT646" s="58"/>
      <c r="BU646" s="58"/>
      <c r="XES646" s="6" t="str">
        <f t="shared" si="12"/>
        <v/>
      </c>
    </row>
    <row r="647" spans="1:73 16373:16373" x14ac:dyDescent="0.2">
      <c r="A647" s="58"/>
      <c r="B647" s="57"/>
      <c r="C647" s="57"/>
      <c r="D647" s="57"/>
      <c r="E647" s="57"/>
      <c r="F647" s="58"/>
      <c r="G647" s="58"/>
      <c r="H647" s="58"/>
      <c r="I647" s="58"/>
      <c r="J647" s="58"/>
      <c r="K647" s="58"/>
      <c r="L647" s="58"/>
      <c r="M647" s="58"/>
      <c r="N647" s="58"/>
      <c r="O647" s="58"/>
      <c r="P647" s="58"/>
      <c r="Q647" s="57"/>
      <c r="R647" s="58"/>
      <c r="S647" s="58"/>
      <c r="T647" s="58"/>
      <c r="U647" s="58"/>
      <c r="V647" s="58"/>
      <c r="W647" s="58"/>
      <c r="X647" s="58"/>
      <c r="Y647" s="58"/>
      <c r="Z647" s="57"/>
      <c r="AA647" s="57"/>
      <c r="AB647" s="58"/>
      <c r="AC647" s="58"/>
      <c r="AD647" s="61"/>
      <c r="AE647" s="58"/>
      <c r="AF647" s="58"/>
      <c r="AG647" s="59"/>
      <c r="AH647" s="58"/>
      <c r="AI647" s="58"/>
      <c r="AJ647" s="58"/>
      <c r="AK647" s="63"/>
      <c r="AL647" s="63"/>
      <c r="AM647" s="63"/>
      <c r="AN647" s="63"/>
      <c r="AO647" s="58"/>
      <c r="AP647" s="58"/>
      <c r="AQ647" s="58"/>
      <c r="AR647" s="58"/>
      <c r="AS647" s="58"/>
      <c r="AT647" s="58"/>
      <c r="AU647" s="58"/>
      <c r="AV647" s="58"/>
      <c r="AW647" s="58"/>
      <c r="AX647" s="58"/>
      <c r="AY647" s="58"/>
      <c r="AZ647" s="61"/>
      <c r="BA647" s="58"/>
      <c r="BB647" s="58"/>
      <c r="BC647" s="62"/>
      <c r="BD647" s="58"/>
      <c r="BE647" s="58"/>
      <c r="BF647" s="58"/>
      <c r="BG647" s="58"/>
      <c r="BH647" s="58"/>
      <c r="BI647" s="58"/>
      <c r="BJ647" s="58"/>
      <c r="BK647" s="58"/>
      <c r="BL647" s="58"/>
      <c r="BM647" s="58"/>
      <c r="BN647" s="58"/>
      <c r="BO647" s="58"/>
      <c r="BP647" s="58"/>
      <c r="BQ647" s="58"/>
      <c r="BR647" s="58"/>
      <c r="BS647" s="58"/>
      <c r="BT647" s="58"/>
      <c r="BU647" s="58"/>
      <c r="XES647" s="6" t="str">
        <f t="shared" si="12"/>
        <v/>
      </c>
    </row>
    <row r="648" spans="1:73 16373:16373" x14ac:dyDescent="0.2">
      <c r="A648" s="58"/>
      <c r="B648" s="57"/>
      <c r="C648" s="57"/>
      <c r="D648" s="57"/>
      <c r="E648" s="57"/>
      <c r="F648" s="58"/>
      <c r="G648" s="58"/>
      <c r="H648" s="58"/>
      <c r="I648" s="58"/>
      <c r="J648" s="58"/>
      <c r="K648" s="58"/>
      <c r="L648" s="58"/>
      <c r="M648" s="58"/>
      <c r="N648" s="58"/>
      <c r="O648" s="58"/>
      <c r="P648" s="58"/>
      <c r="Q648" s="57"/>
      <c r="R648" s="58"/>
      <c r="S648" s="58"/>
      <c r="T648" s="58"/>
      <c r="U648" s="58"/>
      <c r="V648" s="58"/>
      <c r="W648" s="58"/>
      <c r="X648" s="58"/>
      <c r="Y648" s="58"/>
      <c r="Z648" s="57"/>
      <c r="AA648" s="57"/>
      <c r="AB648" s="58"/>
      <c r="AC648" s="58"/>
      <c r="AD648" s="61"/>
      <c r="AE648" s="58"/>
      <c r="AF648" s="58"/>
      <c r="AG648" s="59"/>
      <c r="AH648" s="58"/>
      <c r="AI648" s="58"/>
      <c r="AJ648" s="58"/>
      <c r="AK648" s="63"/>
      <c r="AL648" s="63"/>
      <c r="AM648" s="63"/>
      <c r="AN648" s="63"/>
      <c r="AO648" s="58"/>
      <c r="AP648" s="58"/>
      <c r="AQ648" s="58"/>
      <c r="AR648" s="58"/>
      <c r="AS648" s="58"/>
      <c r="AT648" s="58"/>
      <c r="AU648" s="58"/>
      <c r="AV648" s="58"/>
      <c r="AW648" s="58"/>
      <c r="AX648" s="58"/>
      <c r="AY648" s="58"/>
      <c r="AZ648" s="61"/>
      <c r="BA648" s="58"/>
      <c r="BB648" s="58"/>
      <c r="BC648" s="62"/>
      <c r="BD648" s="58"/>
      <c r="BE648" s="58"/>
      <c r="BF648" s="58"/>
      <c r="BG648" s="58"/>
      <c r="BH648" s="58"/>
      <c r="BI648" s="58"/>
      <c r="BJ648" s="58"/>
      <c r="BK648" s="58"/>
      <c r="BL648" s="58"/>
      <c r="BM648" s="58"/>
      <c r="BN648" s="58"/>
      <c r="BO648" s="58"/>
      <c r="BP648" s="58"/>
      <c r="BQ648" s="58"/>
      <c r="BR648" s="58"/>
      <c r="BS648" s="58"/>
      <c r="BT648" s="58"/>
      <c r="BU648" s="58"/>
      <c r="XES648" s="6" t="str">
        <f t="shared" si="12"/>
        <v/>
      </c>
    </row>
    <row r="649" spans="1:73 16373:16373" x14ac:dyDescent="0.2">
      <c r="A649" s="58"/>
      <c r="B649" s="57"/>
      <c r="C649" s="57"/>
      <c r="D649" s="57"/>
      <c r="E649" s="57"/>
      <c r="F649" s="58"/>
      <c r="G649" s="58"/>
      <c r="H649" s="58"/>
      <c r="I649" s="58"/>
      <c r="J649" s="58"/>
      <c r="K649" s="58"/>
      <c r="L649" s="58"/>
      <c r="M649" s="58"/>
      <c r="N649" s="58"/>
      <c r="O649" s="58"/>
      <c r="P649" s="58"/>
      <c r="Q649" s="57"/>
      <c r="R649" s="58"/>
      <c r="S649" s="58"/>
      <c r="T649" s="58"/>
      <c r="U649" s="58"/>
      <c r="V649" s="58"/>
      <c r="W649" s="58"/>
      <c r="X649" s="58"/>
      <c r="Y649" s="58"/>
      <c r="Z649" s="57"/>
      <c r="AA649" s="57"/>
      <c r="AB649" s="58"/>
      <c r="AC649" s="58"/>
      <c r="AD649" s="61"/>
      <c r="AE649" s="58"/>
      <c r="AF649" s="58"/>
      <c r="AG649" s="59"/>
      <c r="AH649" s="58"/>
      <c r="AI649" s="58"/>
      <c r="AJ649" s="58"/>
      <c r="AK649" s="63"/>
      <c r="AL649" s="63"/>
      <c r="AM649" s="63"/>
      <c r="AN649" s="63"/>
      <c r="AO649" s="58"/>
      <c r="AP649" s="58"/>
      <c r="AQ649" s="58"/>
      <c r="AR649" s="58"/>
      <c r="AS649" s="58"/>
      <c r="AT649" s="58"/>
      <c r="AU649" s="58"/>
      <c r="AV649" s="58"/>
      <c r="AW649" s="58"/>
      <c r="AX649" s="58"/>
      <c r="AY649" s="58"/>
      <c r="AZ649" s="61"/>
      <c r="BA649" s="58"/>
      <c r="BB649" s="58"/>
      <c r="BC649" s="62"/>
      <c r="BD649" s="58"/>
      <c r="BE649" s="58"/>
      <c r="BF649" s="58"/>
      <c r="BG649" s="58"/>
      <c r="BH649" s="58"/>
      <c r="BI649" s="58"/>
      <c r="BJ649" s="58"/>
      <c r="BK649" s="58"/>
      <c r="BL649" s="58"/>
      <c r="BM649" s="58"/>
      <c r="BN649" s="58"/>
      <c r="BO649" s="58"/>
      <c r="BP649" s="58"/>
      <c r="BQ649" s="58"/>
      <c r="BR649" s="58"/>
      <c r="BS649" s="58"/>
      <c r="BT649" s="58"/>
      <c r="BU649" s="58"/>
      <c r="XES649" s="6" t="str">
        <f t="shared" si="12"/>
        <v/>
      </c>
    </row>
    <row r="650" spans="1:73 16373:16373" x14ac:dyDescent="0.2">
      <c r="A650" s="58"/>
      <c r="B650" s="57"/>
      <c r="C650" s="57"/>
      <c r="D650" s="57"/>
      <c r="E650" s="57"/>
      <c r="F650" s="58"/>
      <c r="G650" s="58"/>
      <c r="H650" s="58"/>
      <c r="I650" s="58"/>
      <c r="J650" s="58"/>
      <c r="K650" s="58"/>
      <c r="L650" s="58"/>
      <c r="M650" s="58"/>
      <c r="N650" s="58"/>
      <c r="O650" s="58"/>
      <c r="P650" s="58"/>
      <c r="Q650" s="57"/>
      <c r="R650" s="58"/>
      <c r="S650" s="58"/>
      <c r="T650" s="58"/>
      <c r="U650" s="58"/>
      <c r="V650" s="58"/>
      <c r="W650" s="58"/>
      <c r="X650" s="58"/>
      <c r="Y650" s="58"/>
      <c r="Z650" s="57"/>
      <c r="AA650" s="57"/>
      <c r="AB650" s="58"/>
      <c r="AC650" s="58"/>
      <c r="AD650" s="61"/>
      <c r="AE650" s="58"/>
      <c r="AF650" s="58"/>
      <c r="AG650" s="59"/>
      <c r="AH650" s="58"/>
      <c r="AI650" s="58"/>
      <c r="AJ650" s="58"/>
      <c r="AK650" s="63"/>
      <c r="AL650" s="63"/>
      <c r="AM650" s="63"/>
      <c r="AN650" s="63"/>
      <c r="AO650" s="58"/>
      <c r="AP650" s="58"/>
      <c r="AQ650" s="58"/>
      <c r="AR650" s="58"/>
      <c r="AS650" s="58"/>
      <c r="AT650" s="58"/>
      <c r="AU650" s="58"/>
      <c r="AV650" s="58"/>
      <c r="AW650" s="58"/>
      <c r="AX650" s="58"/>
      <c r="AY650" s="58"/>
      <c r="AZ650" s="61"/>
      <c r="BA650" s="58"/>
      <c r="BB650" s="58"/>
      <c r="BC650" s="62"/>
      <c r="BD650" s="58"/>
      <c r="BE650" s="58"/>
      <c r="BF650" s="58"/>
      <c r="BG650" s="58"/>
      <c r="BH650" s="58"/>
      <c r="BI650" s="58"/>
      <c r="BJ650" s="58"/>
      <c r="BK650" s="58"/>
      <c r="BL650" s="58"/>
      <c r="BM650" s="58"/>
      <c r="BN650" s="58"/>
      <c r="BO650" s="58"/>
      <c r="BP650" s="58"/>
      <c r="BQ650" s="58"/>
      <c r="BR650" s="58"/>
      <c r="BS650" s="58"/>
      <c r="BT650" s="58"/>
      <c r="BU650" s="58"/>
      <c r="XES650" s="6" t="str">
        <f t="shared" si="12"/>
        <v/>
      </c>
    </row>
    <row r="651" spans="1:73 16373:16373" x14ac:dyDescent="0.2">
      <c r="A651" s="58"/>
      <c r="B651" s="57"/>
      <c r="C651" s="57"/>
      <c r="D651" s="57"/>
      <c r="E651" s="57"/>
      <c r="F651" s="58"/>
      <c r="G651" s="58"/>
      <c r="H651" s="58"/>
      <c r="I651" s="58"/>
      <c r="J651" s="58"/>
      <c r="K651" s="58"/>
      <c r="L651" s="58"/>
      <c r="M651" s="58"/>
      <c r="N651" s="58"/>
      <c r="O651" s="58"/>
      <c r="P651" s="58"/>
      <c r="Q651" s="57"/>
      <c r="R651" s="58"/>
      <c r="S651" s="58"/>
      <c r="T651" s="58"/>
      <c r="U651" s="58"/>
      <c r="V651" s="58"/>
      <c r="W651" s="58"/>
      <c r="X651" s="58"/>
      <c r="Y651" s="58"/>
      <c r="Z651" s="57"/>
      <c r="AA651" s="57"/>
      <c r="AB651" s="58"/>
      <c r="AC651" s="58"/>
      <c r="AD651" s="61"/>
      <c r="AE651" s="58"/>
      <c r="AF651" s="58"/>
      <c r="AG651" s="59"/>
      <c r="AH651" s="58"/>
      <c r="AI651" s="58"/>
      <c r="AJ651" s="58"/>
      <c r="AK651" s="63"/>
      <c r="AL651" s="63"/>
      <c r="AM651" s="63"/>
      <c r="AN651" s="63"/>
      <c r="AO651" s="58"/>
      <c r="AP651" s="58"/>
      <c r="AQ651" s="58"/>
      <c r="AR651" s="58"/>
      <c r="AS651" s="58"/>
      <c r="AT651" s="58"/>
      <c r="AU651" s="58"/>
      <c r="AV651" s="58"/>
      <c r="AW651" s="58"/>
      <c r="AX651" s="58"/>
      <c r="AY651" s="58"/>
      <c r="AZ651" s="61"/>
      <c r="BA651" s="58"/>
      <c r="BB651" s="58"/>
      <c r="BC651" s="62"/>
      <c r="BD651" s="58"/>
      <c r="BE651" s="58"/>
      <c r="BF651" s="58"/>
      <c r="BG651" s="58"/>
      <c r="BH651" s="58"/>
      <c r="BI651" s="58"/>
      <c r="BJ651" s="58"/>
      <c r="BK651" s="58"/>
      <c r="BL651" s="58"/>
      <c r="BM651" s="58"/>
      <c r="BN651" s="58"/>
      <c r="BO651" s="58"/>
      <c r="BP651" s="58"/>
      <c r="BQ651" s="58"/>
      <c r="BR651" s="58"/>
      <c r="BS651" s="58"/>
      <c r="BT651" s="58"/>
      <c r="BU651" s="58"/>
      <c r="XES651" s="6" t="str">
        <f t="shared" si="12"/>
        <v/>
      </c>
    </row>
    <row r="652" spans="1:73 16373:16373" x14ac:dyDescent="0.2">
      <c r="A652" s="58"/>
      <c r="B652" s="57"/>
      <c r="C652" s="57"/>
      <c r="D652" s="57"/>
      <c r="E652" s="57"/>
      <c r="F652" s="58"/>
      <c r="G652" s="58"/>
      <c r="H652" s="58"/>
      <c r="I652" s="58"/>
      <c r="J652" s="58"/>
      <c r="K652" s="58"/>
      <c r="L652" s="58"/>
      <c r="M652" s="58"/>
      <c r="N652" s="58"/>
      <c r="O652" s="58"/>
      <c r="P652" s="58"/>
      <c r="Q652" s="57"/>
      <c r="R652" s="58"/>
      <c r="S652" s="58"/>
      <c r="T652" s="58"/>
      <c r="U652" s="58"/>
      <c r="V652" s="58"/>
      <c r="W652" s="58"/>
      <c r="X652" s="58"/>
      <c r="Y652" s="58"/>
      <c r="Z652" s="57"/>
      <c r="AA652" s="57"/>
      <c r="AB652" s="58"/>
      <c r="AC652" s="58"/>
      <c r="AD652" s="61"/>
      <c r="AE652" s="58"/>
      <c r="AF652" s="58"/>
      <c r="AG652" s="59"/>
      <c r="AH652" s="58"/>
      <c r="AI652" s="58"/>
      <c r="AJ652" s="58"/>
      <c r="AK652" s="63"/>
      <c r="AL652" s="63"/>
      <c r="AM652" s="63"/>
      <c r="AN652" s="63"/>
      <c r="AO652" s="58"/>
      <c r="AP652" s="58"/>
      <c r="AQ652" s="58"/>
      <c r="AR652" s="58"/>
      <c r="AS652" s="58"/>
      <c r="AT652" s="58"/>
      <c r="AU652" s="58"/>
      <c r="AV652" s="58"/>
      <c r="AW652" s="58"/>
      <c r="AX652" s="58"/>
      <c r="AY652" s="58"/>
      <c r="AZ652" s="61"/>
      <c r="BA652" s="58"/>
      <c r="BB652" s="58"/>
      <c r="BC652" s="62"/>
      <c r="BD652" s="58"/>
      <c r="BE652" s="58"/>
      <c r="BF652" s="58"/>
      <c r="BG652" s="58"/>
      <c r="BH652" s="58"/>
      <c r="BI652" s="58"/>
      <c r="BJ652" s="58"/>
      <c r="BK652" s="58"/>
      <c r="BL652" s="58"/>
      <c r="BM652" s="58"/>
      <c r="BN652" s="58"/>
      <c r="BO652" s="58"/>
      <c r="BP652" s="58"/>
      <c r="BQ652" s="58"/>
      <c r="BR652" s="58"/>
      <c r="BS652" s="58"/>
      <c r="BT652" s="58"/>
      <c r="BU652" s="58"/>
      <c r="XES652" s="6" t="str">
        <f t="shared" si="12"/>
        <v/>
      </c>
    </row>
    <row r="653" spans="1:73 16373:16373" x14ac:dyDescent="0.2">
      <c r="A653" s="58"/>
      <c r="B653" s="57"/>
      <c r="C653" s="57"/>
      <c r="D653" s="57"/>
      <c r="E653" s="57"/>
      <c r="F653" s="58"/>
      <c r="G653" s="58"/>
      <c r="H653" s="58"/>
      <c r="I653" s="58"/>
      <c r="J653" s="58"/>
      <c r="K653" s="58"/>
      <c r="L653" s="58"/>
      <c r="M653" s="58"/>
      <c r="N653" s="58"/>
      <c r="O653" s="58"/>
      <c r="P653" s="58"/>
      <c r="Q653" s="57"/>
      <c r="R653" s="58"/>
      <c r="S653" s="58"/>
      <c r="T653" s="58"/>
      <c r="U653" s="58"/>
      <c r="V653" s="58"/>
      <c r="W653" s="58"/>
      <c r="X653" s="58"/>
      <c r="Y653" s="58"/>
      <c r="Z653" s="57"/>
      <c r="AA653" s="57"/>
      <c r="AB653" s="58"/>
      <c r="AC653" s="58"/>
      <c r="AD653" s="61"/>
      <c r="AE653" s="58"/>
      <c r="AF653" s="58"/>
      <c r="AG653" s="59"/>
      <c r="AH653" s="58"/>
      <c r="AI653" s="58"/>
      <c r="AJ653" s="58"/>
      <c r="AK653" s="63"/>
      <c r="AL653" s="63"/>
      <c r="AM653" s="63"/>
      <c r="AN653" s="63"/>
      <c r="AO653" s="58"/>
      <c r="AP653" s="58"/>
      <c r="AQ653" s="58"/>
      <c r="AR653" s="58"/>
      <c r="AS653" s="58"/>
      <c r="AT653" s="58"/>
      <c r="AU653" s="58"/>
      <c r="AV653" s="58"/>
      <c r="AW653" s="58"/>
      <c r="AX653" s="58"/>
      <c r="AY653" s="58"/>
      <c r="AZ653" s="61"/>
      <c r="BA653" s="58"/>
      <c r="BB653" s="58"/>
      <c r="BC653" s="62"/>
      <c r="BD653" s="58"/>
      <c r="BE653" s="58"/>
      <c r="BF653" s="58"/>
      <c r="BG653" s="58"/>
      <c r="BH653" s="58"/>
      <c r="BI653" s="58"/>
      <c r="BJ653" s="58"/>
      <c r="BK653" s="58"/>
      <c r="BL653" s="58"/>
      <c r="BM653" s="58"/>
      <c r="BN653" s="58"/>
      <c r="BO653" s="58"/>
      <c r="BP653" s="58"/>
      <c r="BQ653" s="58"/>
      <c r="BR653" s="58"/>
      <c r="BS653" s="58"/>
      <c r="BT653" s="58"/>
      <c r="BU653" s="58"/>
      <c r="XES653" s="6" t="str">
        <f t="shared" si="12"/>
        <v/>
      </c>
    </row>
    <row r="654" spans="1:73 16373:16373" x14ac:dyDescent="0.2">
      <c r="A654" s="58"/>
      <c r="B654" s="57"/>
      <c r="C654" s="57"/>
      <c r="D654" s="57"/>
      <c r="E654" s="57"/>
      <c r="F654" s="58"/>
      <c r="G654" s="58"/>
      <c r="H654" s="58"/>
      <c r="I654" s="58"/>
      <c r="J654" s="58"/>
      <c r="K654" s="58"/>
      <c r="L654" s="58"/>
      <c r="M654" s="58"/>
      <c r="N654" s="58"/>
      <c r="O654" s="58"/>
      <c r="P654" s="58"/>
      <c r="Q654" s="57"/>
      <c r="R654" s="58"/>
      <c r="S654" s="58"/>
      <c r="T654" s="58"/>
      <c r="U654" s="58"/>
      <c r="V654" s="58"/>
      <c r="W654" s="58"/>
      <c r="X654" s="58"/>
      <c r="Y654" s="58"/>
      <c r="Z654" s="57"/>
      <c r="AA654" s="57"/>
      <c r="AB654" s="58"/>
      <c r="AC654" s="58"/>
      <c r="AD654" s="61"/>
      <c r="AE654" s="58"/>
      <c r="AF654" s="58"/>
      <c r="AG654" s="59"/>
      <c r="AH654" s="58"/>
      <c r="AI654" s="58"/>
      <c r="AJ654" s="58"/>
      <c r="AK654" s="63"/>
      <c r="AL654" s="63"/>
      <c r="AM654" s="63"/>
      <c r="AN654" s="63"/>
      <c r="AO654" s="58"/>
      <c r="AP654" s="58"/>
      <c r="AQ654" s="58"/>
      <c r="AR654" s="58"/>
      <c r="AS654" s="58"/>
      <c r="AT654" s="58"/>
      <c r="AU654" s="58"/>
      <c r="AV654" s="58"/>
      <c r="AW654" s="58"/>
      <c r="AX654" s="58"/>
      <c r="AY654" s="58"/>
      <c r="AZ654" s="61"/>
      <c r="BA654" s="58"/>
      <c r="BB654" s="58"/>
      <c r="BC654" s="62"/>
      <c r="BD654" s="58"/>
      <c r="BE654" s="58"/>
      <c r="BF654" s="58"/>
      <c r="BG654" s="58"/>
      <c r="BH654" s="58"/>
      <c r="BI654" s="58"/>
      <c r="BJ654" s="58"/>
      <c r="BK654" s="58"/>
      <c r="BL654" s="58"/>
      <c r="BM654" s="58"/>
      <c r="BN654" s="58"/>
      <c r="BO654" s="58"/>
      <c r="BP654" s="58"/>
      <c r="BQ654" s="58"/>
      <c r="BR654" s="58"/>
      <c r="BS654" s="58"/>
      <c r="BT654" s="58"/>
      <c r="BU654" s="58"/>
      <c r="XES654" s="6" t="str">
        <f t="shared" si="12"/>
        <v/>
      </c>
    </row>
    <row r="655" spans="1:73 16373:16373" x14ac:dyDescent="0.2">
      <c r="A655" s="58"/>
      <c r="B655" s="57"/>
      <c r="C655" s="57"/>
      <c r="D655" s="57"/>
      <c r="E655" s="57"/>
      <c r="F655" s="58"/>
      <c r="G655" s="58"/>
      <c r="H655" s="58"/>
      <c r="I655" s="58"/>
      <c r="J655" s="58"/>
      <c r="K655" s="58"/>
      <c r="L655" s="58"/>
      <c r="M655" s="58"/>
      <c r="N655" s="58"/>
      <c r="O655" s="58"/>
      <c r="P655" s="58"/>
      <c r="Q655" s="57"/>
      <c r="R655" s="58"/>
      <c r="S655" s="58"/>
      <c r="T655" s="58"/>
      <c r="U655" s="58"/>
      <c r="V655" s="58"/>
      <c r="W655" s="58"/>
      <c r="X655" s="58"/>
      <c r="Y655" s="58"/>
      <c r="Z655" s="57"/>
      <c r="AA655" s="57"/>
      <c r="AB655" s="58"/>
      <c r="AC655" s="58"/>
      <c r="AD655" s="61"/>
      <c r="AE655" s="58"/>
      <c r="AF655" s="58"/>
      <c r="AG655" s="59"/>
      <c r="AH655" s="58"/>
      <c r="AI655" s="58"/>
      <c r="AJ655" s="58"/>
      <c r="AK655" s="63"/>
      <c r="AL655" s="63"/>
      <c r="AM655" s="63"/>
      <c r="AN655" s="63"/>
      <c r="AO655" s="58"/>
      <c r="AP655" s="58"/>
      <c r="AQ655" s="58"/>
      <c r="AR655" s="58"/>
      <c r="AS655" s="58"/>
      <c r="AT655" s="58"/>
      <c r="AU655" s="58"/>
      <c r="AV655" s="58"/>
      <c r="AW655" s="58"/>
      <c r="AX655" s="58"/>
      <c r="AY655" s="58"/>
      <c r="AZ655" s="61"/>
      <c r="BA655" s="58"/>
      <c r="BB655" s="58"/>
      <c r="BC655" s="62"/>
      <c r="BD655" s="58"/>
      <c r="BE655" s="58"/>
      <c r="BF655" s="58"/>
      <c r="BG655" s="58"/>
      <c r="BH655" s="58"/>
      <c r="BI655" s="58"/>
      <c r="BJ655" s="58"/>
      <c r="BK655" s="58"/>
      <c r="BL655" s="58"/>
      <c r="BM655" s="58"/>
      <c r="BN655" s="58"/>
      <c r="BO655" s="58"/>
      <c r="BP655" s="58"/>
      <c r="BQ655" s="58"/>
      <c r="BR655" s="58"/>
      <c r="BS655" s="58"/>
      <c r="BT655" s="58"/>
      <c r="BU655" s="58"/>
      <c r="XES655" s="6" t="str">
        <f t="shared" si="12"/>
        <v/>
      </c>
    </row>
    <row r="656" spans="1:73 16373:16373" x14ac:dyDescent="0.2">
      <c r="A656" s="58"/>
      <c r="B656" s="57"/>
      <c r="C656" s="57"/>
      <c r="D656" s="57"/>
      <c r="E656" s="57"/>
      <c r="F656" s="58"/>
      <c r="G656" s="58"/>
      <c r="H656" s="58"/>
      <c r="I656" s="58"/>
      <c r="J656" s="58"/>
      <c r="K656" s="58"/>
      <c r="L656" s="58"/>
      <c r="M656" s="58"/>
      <c r="N656" s="58"/>
      <c r="O656" s="58"/>
      <c r="P656" s="58"/>
      <c r="Q656" s="57"/>
      <c r="R656" s="58"/>
      <c r="S656" s="58"/>
      <c r="T656" s="58"/>
      <c r="U656" s="58"/>
      <c r="V656" s="58"/>
      <c r="W656" s="58"/>
      <c r="X656" s="58"/>
      <c r="Y656" s="58"/>
      <c r="Z656" s="57"/>
      <c r="AA656" s="57"/>
      <c r="AB656" s="58"/>
      <c r="AC656" s="58"/>
      <c r="AD656" s="61"/>
      <c r="AE656" s="58"/>
      <c r="AF656" s="58"/>
      <c r="AG656" s="59"/>
      <c r="AH656" s="58"/>
      <c r="AI656" s="58"/>
      <c r="AJ656" s="58"/>
      <c r="AK656" s="63"/>
      <c r="AL656" s="63"/>
      <c r="AM656" s="63"/>
      <c r="AN656" s="63"/>
      <c r="AO656" s="58"/>
      <c r="AP656" s="58"/>
      <c r="AQ656" s="58"/>
      <c r="AR656" s="58"/>
      <c r="AS656" s="58"/>
      <c r="AT656" s="58"/>
      <c r="AU656" s="58"/>
      <c r="AV656" s="58"/>
      <c r="AW656" s="58"/>
      <c r="AX656" s="58"/>
      <c r="AY656" s="58"/>
      <c r="AZ656" s="61"/>
      <c r="BA656" s="58"/>
      <c r="BB656" s="58"/>
      <c r="BC656" s="62"/>
      <c r="BD656" s="58"/>
      <c r="BE656" s="58"/>
      <c r="BF656" s="58"/>
      <c r="BG656" s="58"/>
      <c r="BH656" s="58"/>
      <c r="BI656" s="58"/>
      <c r="BJ656" s="58"/>
      <c r="BK656" s="58"/>
      <c r="BL656" s="58"/>
      <c r="BM656" s="58"/>
      <c r="BN656" s="58"/>
      <c r="BO656" s="58"/>
      <c r="BP656" s="58"/>
      <c r="BQ656" s="58"/>
      <c r="BR656" s="58"/>
      <c r="BS656" s="58"/>
      <c r="BT656" s="58"/>
      <c r="BU656" s="58"/>
      <c r="XES656" s="6" t="str">
        <f t="shared" si="12"/>
        <v/>
      </c>
    </row>
    <row r="657" spans="1:73 16373:16373" x14ac:dyDescent="0.2">
      <c r="A657" s="58"/>
      <c r="B657" s="57"/>
      <c r="C657" s="57"/>
      <c r="D657" s="57"/>
      <c r="E657" s="57"/>
      <c r="F657" s="58"/>
      <c r="G657" s="58"/>
      <c r="H657" s="58"/>
      <c r="I657" s="58"/>
      <c r="J657" s="58"/>
      <c r="K657" s="58"/>
      <c r="L657" s="58"/>
      <c r="M657" s="58"/>
      <c r="N657" s="58"/>
      <c r="O657" s="58"/>
      <c r="P657" s="58"/>
      <c r="Q657" s="57"/>
      <c r="R657" s="58"/>
      <c r="S657" s="58"/>
      <c r="T657" s="58"/>
      <c r="U657" s="58"/>
      <c r="V657" s="58"/>
      <c r="W657" s="58"/>
      <c r="X657" s="58"/>
      <c r="Y657" s="58"/>
      <c r="Z657" s="57"/>
      <c r="AA657" s="57"/>
      <c r="AB657" s="58"/>
      <c r="AC657" s="58"/>
      <c r="AD657" s="61"/>
      <c r="AE657" s="58"/>
      <c r="AF657" s="58"/>
      <c r="AG657" s="59"/>
      <c r="AH657" s="58"/>
      <c r="AI657" s="58"/>
      <c r="AJ657" s="58"/>
      <c r="AK657" s="63"/>
      <c r="AL657" s="63"/>
      <c r="AM657" s="63"/>
      <c r="AN657" s="63"/>
      <c r="AO657" s="58"/>
      <c r="AP657" s="58"/>
      <c r="AQ657" s="58"/>
      <c r="AR657" s="58"/>
      <c r="AS657" s="58"/>
      <c r="AT657" s="58"/>
      <c r="AU657" s="58"/>
      <c r="AV657" s="58"/>
      <c r="AW657" s="58"/>
      <c r="AX657" s="58"/>
      <c r="AY657" s="58"/>
      <c r="AZ657" s="61"/>
      <c r="BA657" s="58"/>
      <c r="BB657" s="58"/>
      <c r="BC657" s="62"/>
      <c r="BD657" s="58"/>
      <c r="BE657" s="58"/>
      <c r="BF657" s="58"/>
      <c r="BG657" s="58"/>
      <c r="BH657" s="58"/>
      <c r="BI657" s="58"/>
      <c r="BJ657" s="58"/>
      <c r="BK657" s="58"/>
      <c r="BL657" s="58"/>
      <c r="BM657" s="58"/>
      <c r="BN657" s="58"/>
      <c r="BO657" s="58"/>
      <c r="BP657" s="58"/>
      <c r="BQ657" s="58"/>
      <c r="BR657" s="58"/>
      <c r="BS657" s="58"/>
      <c r="BT657" s="58"/>
      <c r="BU657" s="58"/>
      <c r="XES657" s="6" t="str">
        <f t="shared" si="12"/>
        <v/>
      </c>
    </row>
    <row r="658" spans="1:73 16373:16373" x14ac:dyDescent="0.2">
      <c r="A658" s="58"/>
      <c r="B658" s="57"/>
      <c r="C658" s="57"/>
      <c r="D658" s="57"/>
      <c r="E658" s="57"/>
      <c r="F658" s="58"/>
      <c r="G658" s="58"/>
      <c r="H658" s="58"/>
      <c r="I658" s="58"/>
      <c r="J658" s="58"/>
      <c r="K658" s="58"/>
      <c r="L658" s="58"/>
      <c r="M658" s="58"/>
      <c r="N658" s="58"/>
      <c r="O658" s="58"/>
      <c r="P658" s="58"/>
      <c r="Q658" s="57"/>
      <c r="R658" s="58"/>
      <c r="S658" s="58"/>
      <c r="T658" s="58"/>
      <c r="U658" s="58"/>
      <c r="V658" s="58"/>
      <c r="W658" s="58"/>
      <c r="X658" s="58"/>
      <c r="Y658" s="58"/>
      <c r="Z658" s="57"/>
      <c r="AA658" s="57"/>
      <c r="AB658" s="58"/>
      <c r="AC658" s="58"/>
      <c r="AD658" s="61"/>
      <c r="AE658" s="58"/>
      <c r="AF658" s="58"/>
      <c r="AG658" s="59"/>
      <c r="AH658" s="58"/>
      <c r="AI658" s="58"/>
      <c r="AJ658" s="58"/>
      <c r="AK658" s="63"/>
      <c r="AL658" s="63"/>
      <c r="AM658" s="63"/>
      <c r="AN658" s="63"/>
      <c r="AO658" s="58"/>
      <c r="AP658" s="58"/>
      <c r="AQ658" s="58"/>
      <c r="AR658" s="58"/>
      <c r="AS658" s="58"/>
      <c r="AT658" s="58"/>
      <c r="AU658" s="58"/>
      <c r="AV658" s="58"/>
      <c r="AW658" s="58"/>
      <c r="AX658" s="58"/>
      <c r="AY658" s="58"/>
      <c r="AZ658" s="61"/>
      <c r="BA658" s="58"/>
      <c r="BB658" s="58"/>
      <c r="BC658" s="62"/>
      <c r="BD658" s="58"/>
      <c r="BE658" s="58"/>
      <c r="BF658" s="58"/>
      <c r="BG658" s="58"/>
      <c r="BH658" s="58"/>
      <c r="BI658" s="58"/>
      <c r="BJ658" s="58"/>
      <c r="BK658" s="58"/>
      <c r="BL658" s="58"/>
      <c r="BM658" s="58"/>
      <c r="BN658" s="58"/>
      <c r="BO658" s="58"/>
      <c r="BP658" s="58"/>
      <c r="BQ658" s="58"/>
      <c r="BR658" s="58"/>
      <c r="BS658" s="58"/>
      <c r="BT658" s="58"/>
      <c r="BU658" s="58"/>
      <c r="XES658" s="6" t="str">
        <f t="shared" si="12"/>
        <v/>
      </c>
    </row>
    <row r="659" spans="1:73 16373:16373" x14ac:dyDescent="0.2">
      <c r="A659" s="58"/>
      <c r="B659" s="57"/>
      <c r="C659" s="57"/>
      <c r="D659" s="57"/>
      <c r="E659" s="57"/>
      <c r="F659" s="58"/>
      <c r="G659" s="58"/>
      <c r="H659" s="58"/>
      <c r="I659" s="58"/>
      <c r="J659" s="58"/>
      <c r="K659" s="58"/>
      <c r="L659" s="58"/>
      <c r="M659" s="58"/>
      <c r="N659" s="58"/>
      <c r="O659" s="58"/>
      <c r="P659" s="58"/>
      <c r="Q659" s="57"/>
      <c r="R659" s="58"/>
      <c r="S659" s="58"/>
      <c r="T659" s="58"/>
      <c r="U659" s="58"/>
      <c r="V659" s="58"/>
      <c r="W659" s="58"/>
      <c r="X659" s="58"/>
      <c r="Y659" s="58"/>
      <c r="Z659" s="57"/>
      <c r="AA659" s="57"/>
      <c r="AB659" s="58"/>
      <c r="AC659" s="58"/>
      <c r="AD659" s="61"/>
      <c r="AE659" s="58"/>
      <c r="AF659" s="58"/>
      <c r="AG659" s="59"/>
      <c r="AH659" s="58"/>
      <c r="AI659" s="58"/>
      <c r="AJ659" s="58"/>
      <c r="AK659" s="63"/>
      <c r="AL659" s="63"/>
      <c r="AM659" s="63"/>
      <c r="AN659" s="63"/>
      <c r="AO659" s="58"/>
      <c r="AP659" s="58"/>
      <c r="AQ659" s="58"/>
      <c r="AR659" s="58"/>
      <c r="AS659" s="58"/>
      <c r="AT659" s="58"/>
      <c r="AU659" s="58"/>
      <c r="AV659" s="58"/>
      <c r="AW659" s="58"/>
      <c r="AX659" s="58"/>
      <c r="AY659" s="58"/>
      <c r="AZ659" s="61"/>
      <c r="BA659" s="58"/>
      <c r="BB659" s="58"/>
      <c r="BC659" s="62"/>
      <c r="BD659" s="58"/>
      <c r="BE659" s="58"/>
      <c r="BF659" s="58"/>
      <c r="BG659" s="58"/>
      <c r="BH659" s="58"/>
      <c r="BI659" s="58"/>
      <c r="BJ659" s="58"/>
      <c r="BK659" s="58"/>
      <c r="BL659" s="58"/>
      <c r="BM659" s="58"/>
      <c r="BN659" s="58"/>
      <c r="BO659" s="58"/>
      <c r="BP659" s="58"/>
      <c r="BQ659" s="58"/>
      <c r="BR659" s="58"/>
      <c r="BS659" s="58"/>
      <c r="BT659" s="58"/>
      <c r="BU659" s="58"/>
      <c r="XES659" s="6" t="str">
        <f t="shared" si="12"/>
        <v/>
      </c>
    </row>
    <row r="660" spans="1:73 16373:16373" x14ac:dyDescent="0.2">
      <c r="A660" s="58"/>
      <c r="B660" s="57"/>
      <c r="C660" s="57"/>
      <c r="D660" s="57"/>
      <c r="E660" s="57"/>
      <c r="F660" s="58"/>
      <c r="G660" s="58"/>
      <c r="H660" s="58"/>
      <c r="I660" s="58"/>
      <c r="J660" s="58"/>
      <c r="K660" s="58"/>
      <c r="L660" s="58"/>
      <c r="M660" s="58"/>
      <c r="N660" s="58"/>
      <c r="O660" s="58"/>
      <c r="P660" s="58"/>
      <c r="Q660" s="57"/>
      <c r="R660" s="58"/>
      <c r="S660" s="58"/>
      <c r="T660" s="58"/>
      <c r="U660" s="58"/>
      <c r="V660" s="58"/>
      <c r="W660" s="58"/>
      <c r="X660" s="58"/>
      <c r="Y660" s="58"/>
      <c r="Z660" s="57"/>
      <c r="AA660" s="57"/>
      <c r="AB660" s="58"/>
      <c r="AC660" s="58"/>
      <c r="AD660" s="61"/>
      <c r="AE660" s="58"/>
      <c r="AF660" s="58"/>
      <c r="AG660" s="59"/>
      <c r="AH660" s="58"/>
      <c r="AI660" s="58"/>
      <c r="AJ660" s="58"/>
      <c r="AK660" s="63"/>
      <c r="AL660" s="63"/>
      <c r="AM660" s="63"/>
      <c r="AN660" s="63"/>
      <c r="AO660" s="58"/>
      <c r="AP660" s="58"/>
      <c r="AQ660" s="58"/>
      <c r="AR660" s="58"/>
      <c r="AS660" s="58"/>
      <c r="AT660" s="58"/>
      <c r="AU660" s="58"/>
      <c r="AV660" s="58"/>
      <c r="AW660" s="58"/>
      <c r="AX660" s="58"/>
      <c r="AY660" s="58"/>
      <c r="AZ660" s="61"/>
      <c r="BA660" s="58"/>
      <c r="BB660" s="58"/>
      <c r="BC660" s="62"/>
      <c r="BD660" s="58"/>
      <c r="BE660" s="58"/>
      <c r="BF660" s="58"/>
      <c r="BG660" s="58"/>
      <c r="BH660" s="58"/>
      <c r="BI660" s="58"/>
      <c r="BJ660" s="58"/>
      <c r="BK660" s="58"/>
      <c r="BL660" s="58"/>
      <c r="BM660" s="58"/>
      <c r="BN660" s="58"/>
      <c r="BO660" s="58"/>
      <c r="BP660" s="58"/>
      <c r="BQ660" s="58"/>
      <c r="BR660" s="58"/>
      <c r="BS660" s="58"/>
      <c r="BT660" s="58"/>
      <c r="BU660" s="58"/>
      <c r="XES660" s="6" t="str">
        <f t="shared" si="12"/>
        <v/>
      </c>
    </row>
    <row r="661" spans="1:73 16373:16373" x14ac:dyDescent="0.2">
      <c r="A661" s="58"/>
      <c r="B661" s="57"/>
      <c r="C661" s="57"/>
      <c r="D661" s="57"/>
      <c r="E661" s="57"/>
      <c r="F661" s="58"/>
      <c r="G661" s="58"/>
      <c r="H661" s="58"/>
      <c r="I661" s="58"/>
      <c r="J661" s="58"/>
      <c r="K661" s="58"/>
      <c r="L661" s="58"/>
      <c r="M661" s="58"/>
      <c r="N661" s="58"/>
      <c r="O661" s="58"/>
      <c r="P661" s="58"/>
      <c r="Q661" s="57"/>
      <c r="R661" s="58"/>
      <c r="S661" s="58"/>
      <c r="T661" s="58"/>
      <c r="U661" s="58"/>
      <c r="V661" s="58"/>
      <c r="W661" s="58"/>
      <c r="X661" s="58"/>
      <c r="Y661" s="58"/>
      <c r="Z661" s="57"/>
      <c r="AA661" s="57"/>
      <c r="AB661" s="58"/>
      <c r="AC661" s="58"/>
      <c r="AD661" s="61"/>
      <c r="AE661" s="58"/>
      <c r="AF661" s="58"/>
      <c r="AG661" s="59"/>
      <c r="AH661" s="58"/>
      <c r="AI661" s="58"/>
      <c r="AJ661" s="58"/>
      <c r="AK661" s="63"/>
      <c r="AL661" s="63"/>
      <c r="AM661" s="63"/>
      <c r="AN661" s="63"/>
      <c r="AO661" s="58"/>
      <c r="AP661" s="58"/>
      <c r="AQ661" s="58"/>
      <c r="AR661" s="58"/>
      <c r="AS661" s="58"/>
      <c r="AT661" s="58"/>
      <c r="AU661" s="58"/>
      <c r="AV661" s="58"/>
      <c r="AW661" s="58"/>
      <c r="AX661" s="58"/>
      <c r="AY661" s="58"/>
      <c r="AZ661" s="61"/>
      <c r="BA661" s="58"/>
      <c r="BB661" s="58"/>
      <c r="BC661" s="62"/>
      <c r="BD661" s="58"/>
      <c r="BE661" s="58"/>
      <c r="BF661" s="58"/>
      <c r="BG661" s="58"/>
      <c r="BH661" s="58"/>
      <c r="BI661" s="58"/>
      <c r="BJ661" s="58"/>
      <c r="BK661" s="58"/>
      <c r="BL661" s="58"/>
      <c r="BM661" s="58"/>
      <c r="BN661" s="58"/>
      <c r="BO661" s="58"/>
      <c r="BP661" s="58"/>
      <c r="BQ661" s="58"/>
      <c r="BR661" s="58"/>
      <c r="BS661" s="58"/>
      <c r="BT661" s="58"/>
      <c r="BU661" s="58"/>
      <c r="XES661" s="6" t="str">
        <f t="shared" si="12"/>
        <v/>
      </c>
    </row>
    <row r="662" spans="1:73 16373:16373" x14ac:dyDescent="0.2">
      <c r="A662" s="58"/>
      <c r="B662" s="57"/>
      <c r="C662" s="57"/>
      <c r="D662" s="57"/>
      <c r="E662" s="57"/>
      <c r="F662" s="58"/>
      <c r="G662" s="58"/>
      <c r="H662" s="58"/>
      <c r="I662" s="58"/>
      <c r="J662" s="58"/>
      <c r="K662" s="58"/>
      <c r="L662" s="58"/>
      <c r="M662" s="58"/>
      <c r="N662" s="58"/>
      <c r="O662" s="58"/>
      <c r="P662" s="58"/>
      <c r="Q662" s="57"/>
      <c r="R662" s="58"/>
      <c r="S662" s="58"/>
      <c r="T662" s="58"/>
      <c r="U662" s="58"/>
      <c r="V662" s="58"/>
      <c r="W662" s="58"/>
      <c r="X662" s="58"/>
      <c r="Y662" s="58"/>
      <c r="Z662" s="57"/>
      <c r="AA662" s="57"/>
      <c r="AB662" s="58"/>
      <c r="AC662" s="58"/>
      <c r="AD662" s="61"/>
      <c r="AE662" s="58"/>
      <c r="AF662" s="58"/>
      <c r="AG662" s="59"/>
      <c r="AH662" s="58"/>
      <c r="AI662" s="58"/>
      <c r="AJ662" s="58"/>
      <c r="AK662" s="63"/>
      <c r="AL662" s="63"/>
      <c r="AM662" s="63"/>
      <c r="AN662" s="63"/>
      <c r="AO662" s="58"/>
      <c r="AP662" s="58"/>
      <c r="AQ662" s="58"/>
      <c r="AR662" s="58"/>
      <c r="AS662" s="58"/>
      <c r="AT662" s="58"/>
      <c r="AU662" s="58"/>
      <c r="AV662" s="58"/>
      <c r="AW662" s="58"/>
      <c r="AX662" s="58"/>
      <c r="AY662" s="58"/>
      <c r="AZ662" s="61"/>
      <c r="BA662" s="58"/>
      <c r="BB662" s="58"/>
      <c r="BC662" s="62"/>
      <c r="BD662" s="58"/>
      <c r="BE662" s="58"/>
      <c r="BF662" s="58"/>
      <c r="BG662" s="58"/>
      <c r="BH662" s="58"/>
      <c r="BI662" s="58"/>
      <c r="BJ662" s="58"/>
      <c r="BK662" s="58"/>
      <c r="BL662" s="58"/>
      <c r="BM662" s="58"/>
      <c r="BN662" s="58"/>
      <c r="BO662" s="58"/>
      <c r="BP662" s="58"/>
      <c r="BQ662" s="58"/>
      <c r="BR662" s="58"/>
      <c r="BS662" s="58"/>
      <c r="BT662" s="58"/>
      <c r="BU662" s="58"/>
      <c r="XES662" s="6" t="str">
        <f t="shared" si="12"/>
        <v/>
      </c>
    </row>
    <row r="663" spans="1:73 16373:16373" x14ac:dyDescent="0.2">
      <c r="A663" s="58"/>
      <c r="B663" s="57"/>
      <c r="C663" s="57"/>
      <c r="D663" s="57"/>
      <c r="E663" s="57"/>
      <c r="F663" s="58"/>
      <c r="G663" s="58"/>
      <c r="H663" s="58"/>
      <c r="I663" s="58"/>
      <c r="J663" s="58"/>
      <c r="K663" s="58"/>
      <c r="L663" s="58"/>
      <c r="M663" s="58"/>
      <c r="N663" s="58"/>
      <c r="O663" s="58"/>
      <c r="P663" s="58"/>
      <c r="Q663" s="57"/>
      <c r="R663" s="58"/>
      <c r="S663" s="58"/>
      <c r="T663" s="58"/>
      <c r="U663" s="58"/>
      <c r="V663" s="58"/>
      <c r="W663" s="58"/>
      <c r="X663" s="58"/>
      <c r="Y663" s="58"/>
      <c r="Z663" s="57"/>
      <c r="AA663" s="57"/>
      <c r="AB663" s="58"/>
      <c r="AC663" s="58"/>
      <c r="AD663" s="61"/>
      <c r="AE663" s="58"/>
      <c r="AF663" s="58"/>
      <c r="AG663" s="59"/>
      <c r="AH663" s="58"/>
      <c r="AI663" s="58"/>
      <c r="AJ663" s="58"/>
      <c r="AK663" s="63"/>
      <c r="AL663" s="63"/>
      <c r="AM663" s="63"/>
      <c r="AN663" s="63"/>
      <c r="AO663" s="58"/>
      <c r="AP663" s="58"/>
      <c r="AQ663" s="58"/>
      <c r="AR663" s="58"/>
      <c r="AS663" s="58"/>
      <c r="AT663" s="58"/>
      <c r="AU663" s="58"/>
      <c r="AV663" s="58"/>
      <c r="AW663" s="58"/>
      <c r="AX663" s="58"/>
      <c r="AY663" s="58"/>
      <c r="AZ663" s="61"/>
      <c r="BA663" s="58"/>
      <c r="BB663" s="58"/>
      <c r="BC663" s="62"/>
      <c r="BD663" s="58"/>
      <c r="BE663" s="58"/>
      <c r="BF663" s="58"/>
      <c r="BG663" s="58"/>
      <c r="BH663" s="58"/>
      <c r="BI663" s="58"/>
      <c r="BJ663" s="58"/>
      <c r="BK663" s="58"/>
      <c r="BL663" s="58"/>
      <c r="BM663" s="58"/>
      <c r="BN663" s="58"/>
      <c r="BO663" s="58"/>
      <c r="BP663" s="58"/>
      <c r="BQ663" s="58"/>
      <c r="BR663" s="58"/>
      <c r="BS663" s="58"/>
      <c r="BT663" s="58"/>
      <c r="BU663" s="58"/>
      <c r="XES663" s="6" t="str">
        <f t="shared" si="12"/>
        <v/>
      </c>
    </row>
    <row r="664" spans="1:73 16373:16373" x14ac:dyDescent="0.2">
      <c r="A664" s="58"/>
      <c r="B664" s="57"/>
      <c r="C664" s="57"/>
      <c r="D664" s="57"/>
      <c r="E664" s="57"/>
      <c r="F664" s="58"/>
      <c r="G664" s="58"/>
      <c r="H664" s="58"/>
      <c r="I664" s="58"/>
      <c r="J664" s="58"/>
      <c r="K664" s="58"/>
      <c r="L664" s="58"/>
      <c r="M664" s="58"/>
      <c r="N664" s="58"/>
      <c r="O664" s="58"/>
      <c r="P664" s="58"/>
      <c r="Q664" s="57"/>
      <c r="R664" s="58"/>
      <c r="S664" s="58"/>
      <c r="T664" s="58"/>
      <c r="U664" s="58"/>
      <c r="V664" s="58"/>
      <c r="W664" s="58"/>
      <c r="X664" s="58"/>
      <c r="Y664" s="58"/>
      <c r="Z664" s="57"/>
      <c r="AA664" s="57"/>
      <c r="AB664" s="58"/>
      <c r="AC664" s="58"/>
      <c r="AD664" s="61"/>
      <c r="AE664" s="58"/>
      <c r="AF664" s="58"/>
      <c r="AG664" s="59"/>
      <c r="AH664" s="58"/>
      <c r="AI664" s="58"/>
      <c r="AJ664" s="58"/>
      <c r="AK664" s="63"/>
      <c r="AL664" s="63"/>
      <c r="AM664" s="63"/>
      <c r="AN664" s="63"/>
      <c r="AO664" s="58"/>
      <c r="AP664" s="58"/>
      <c r="AQ664" s="58"/>
      <c r="AR664" s="58"/>
      <c r="AS664" s="58"/>
      <c r="AT664" s="58"/>
      <c r="AU664" s="58"/>
      <c r="AV664" s="58"/>
      <c r="AW664" s="58"/>
      <c r="AX664" s="58"/>
      <c r="AY664" s="58"/>
      <c r="AZ664" s="61"/>
      <c r="BA664" s="58"/>
      <c r="BB664" s="58"/>
      <c r="BC664" s="62"/>
      <c r="BD664" s="58"/>
      <c r="BE664" s="58"/>
      <c r="BF664" s="58"/>
      <c r="BG664" s="58"/>
      <c r="BH664" s="58"/>
      <c r="BI664" s="58"/>
      <c r="BJ664" s="58"/>
      <c r="BK664" s="58"/>
      <c r="BL664" s="58"/>
      <c r="BM664" s="58"/>
      <c r="BN664" s="58"/>
      <c r="BO664" s="58"/>
      <c r="BP664" s="58"/>
      <c r="BQ664" s="58"/>
      <c r="BR664" s="58"/>
      <c r="BS664" s="58"/>
      <c r="BT664" s="58"/>
      <c r="BU664" s="58"/>
      <c r="XES664" s="6" t="str">
        <f t="shared" si="12"/>
        <v/>
      </c>
    </row>
    <row r="665" spans="1:73 16373:16373" x14ac:dyDescent="0.2">
      <c r="A665" s="58"/>
      <c r="B665" s="57"/>
      <c r="C665" s="57"/>
      <c r="D665" s="57"/>
      <c r="E665" s="57"/>
      <c r="F665" s="58"/>
      <c r="G665" s="58"/>
      <c r="H665" s="58"/>
      <c r="I665" s="58"/>
      <c r="J665" s="58"/>
      <c r="K665" s="58"/>
      <c r="L665" s="58"/>
      <c r="M665" s="58"/>
      <c r="N665" s="58"/>
      <c r="O665" s="58"/>
      <c r="P665" s="58"/>
      <c r="Q665" s="57"/>
      <c r="R665" s="58"/>
      <c r="S665" s="58"/>
      <c r="T665" s="58"/>
      <c r="U665" s="58"/>
      <c r="V665" s="58"/>
      <c r="W665" s="58"/>
      <c r="X665" s="58"/>
      <c r="Y665" s="58"/>
      <c r="Z665" s="57"/>
      <c r="AA665" s="57"/>
      <c r="AB665" s="58"/>
      <c r="AC665" s="58"/>
      <c r="AD665" s="61"/>
      <c r="AE665" s="58"/>
      <c r="AF665" s="58"/>
      <c r="AG665" s="59"/>
      <c r="AH665" s="58"/>
      <c r="AI665" s="58"/>
      <c r="AJ665" s="58"/>
      <c r="AK665" s="63"/>
      <c r="AL665" s="63"/>
      <c r="AM665" s="63"/>
      <c r="AN665" s="63"/>
      <c r="AO665" s="58"/>
      <c r="AP665" s="58"/>
      <c r="AQ665" s="58"/>
      <c r="AR665" s="58"/>
      <c r="AS665" s="58"/>
      <c r="AT665" s="58"/>
      <c r="AU665" s="58"/>
      <c r="AV665" s="58"/>
      <c r="AW665" s="58"/>
      <c r="AX665" s="58"/>
      <c r="AY665" s="58"/>
      <c r="AZ665" s="61"/>
      <c r="BA665" s="58"/>
      <c r="BB665" s="58"/>
      <c r="BC665" s="62"/>
      <c r="BD665" s="58"/>
      <c r="BE665" s="58"/>
      <c r="BF665" s="58"/>
      <c r="BG665" s="58"/>
      <c r="BH665" s="58"/>
      <c r="BI665" s="58"/>
      <c r="BJ665" s="58"/>
      <c r="BK665" s="58"/>
      <c r="BL665" s="58"/>
      <c r="BM665" s="58"/>
      <c r="BN665" s="58"/>
      <c r="BO665" s="58"/>
      <c r="BP665" s="58"/>
      <c r="BQ665" s="58"/>
      <c r="BR665" s="58"/>
      <c r="BS665" s="58"/>
      <c r="BT665" s="58"/>
      <c r="BU665" s="58"/>
      <c r="XES665" s="6" t="str">
        <f t="shared" si="12"/>
        <v/>
      </c>
    </row>
    <row r="666" spans="1:73 16373:16373" x14ac:dyDescent="0.2">
      <c r="A666" s="58"/>
      <c r="B666" s="57"/>
      <c r="C666" s="57"/>
      <c r="D666" s="57"/>
      <c r="E666" s="57"/>
      <c r="F666" s="58"/>
      <c r="G666" s="58"/>
      <c r="H666" s="58"/>
      <c r="I666" s="58"/>
      <c r="J666" s="58"/>
      <c r="K666" s="58"/>
      <c r="L666" s="58"/>
      <c r="M666" s="58"/>
      <c r="N666" s="58"/>
      <c r="O666" s="58"/>
      <c r="P666" s="58"/>
      <c r="Q666" s="57"/>
      <c r="R666" s="58"/>
      <c r="S666" s="58"/>
      <c r="T666" s="58"/>
      <c r="U666" s="58"/>
      <c r="V666" s="58"/>
      <c r="W666" s="58"/>
      <c r="X666" s="58"/>
      <c r="Y666" s="58"/>
      <c r="Z666" s="57"/>
      <c r="AA666" s="57"/>
      <c r="AB666" s="58"/>
      <c r="AC666" s="58"/>
      <c r="AD666" s="61"/>
      <c r="AE666" s="58"/>
      <c r="AF666" s="58"/>
      <c r="AG666" s="59"/>
      <c r="AH666" s="58"/>
      <c r="AI666" s="58"/>
      <c r="AJ666" s="58"/>
      <c r="AK666" s="63"/>
      <c r="AL666" s="63"/>
      <c r="AM666" s="63"/>
      <c r="AN666" s="63"/>
      <c r="AO666" s="58"/>
      <c r="AP666" s="58"/>
      <c r="AQ666" s="58"/>
      <c r="AR666" s="58"/>
      <c r="AS666" s="58"/>
      <c r="AT666" s="58"/>
      <c r="AU666" s="58"/>
      <c r="AV666" s="58"/>
      <c r="AW666" s="58"/>
      <c r="AX666" s="58"/>
      <c r="AY666" s="58"/>
      <c r="AZ666" s="61"/>
      <c r="BA666" s="58"/>
      <c r="BB666" s="58"/>
      <c r="BC666" s="62"/>
      <c r="BD666" s="58"/>
      <c r="BE666" s="58"/>
      <c r="BF666" s="58"/>
      <c r="BG666" s="58"/>
      <c r="BH666" s="58"/>
      <c r="BI666" s="58"/>
      <c r="BJ666" s="58"/>
      <c r="BK666" s="58"/>
      <c r="BL666" s="58"/>
      <c r="BM666" s="58"/>
      <c r="BN666" s="58"/>
      <c r="BO666" s="58"/>
      <c r="BP666" s="58"/>
      <c r="BQ666" s="58"/>
      <c r="BR666" s="58"/>
      <c r="BS666" s="58"/>
      <c r="BT666" s="58"/>
      <c r="BU666" s="58"/>
      <c r="XES666" s="6" t="str">
        <f t="shared" si="12"/>
        <v/>
      </c>
    </row>
    <row r="667" spans="1:73 16373:16373" x14ac:dyDescent="0.2">
      <c r="A667" s="58"/>
      <c r="B667" s="57"/>
      <c r="C667" s="57"/>
      <c r="D667" s="57"/>
      <c r="E667" s="57"/>
      <c r="F667" s="58"/>
      <c r="G667" s="58"/>
      <c r="H667" s="58"/>
      <c r="I667" s="58"/>
      <c r="J667" s="58"/>
      <c r="K667" s="58"/>
      <c r="L667" s="58"/>
      <c r="M667" s="58"/>
      <c r="N667" s="58"/>
      <c r="O667" s="58"/>
      <c r="P667" s="58"/>
      <c r="Q667" s="57"/>
      <c r="R667" s="58"/>
      <c r="S667" s="58"/>
      <c r="T667" s="58"/>
      <c r="U667" s="58"/>
      <c r="V667" s="58"/>
      <c r="W667" s="58"/>
      <c r="X667" s="58"/>
      <c r="Y667" s="58"/>
      <c r="Z667" s="57"/>
      <c r="AA667" s="57"/>
      <c r="AB667" s="58"/>
      <c r="AC667" s="58"/>
      <c r="AD667" s="61"/>
      <c r="AE667" s="58"/>
      <c r="AF667" s="58"/>
      <c r="AG667" s="59"/>
      <c r="AH667" s="58"/>
      <c r="AI667" s="58"/>
      <c r="AJ667" s="58"/>
      <c r="AK667" s="63"/>
      <c r="AL667" s="63"/>
      <c r="AM667" s="63"/>
      <c r="AN667" s="63"/>
      <c r="AO667" s="58"/>
      <c r="AP667" s="58"/>
      <c r="AQ667" s="58"/>
      <c r="AR667" s="58"/>
      <c r="AS667" s="58"/>
      <c r="AT667" s="58"/>
      <c r="AU667" s="58"/>
      <c r="AV667" s="58"/>
      <c r="AW667" s="58"/>
      <c r="AX667" s="58"/>
      <c r="AY667" s="58"/>
      <c r="AZ667" s="61"/>
      <c r="BA667" s="58"/>
      <c r="BB667" s="58"/>
      <c r="BC667" s="62"/>
      <c r="BD667" s="58"/>
      <c r="BE667" s="58"/>
      <c r="BF667" s="58"/>
      <c r="BG667" s="58"/>
      <c r="BH667" s="58"/>
      <c r="BI667" s="58"/>
      <c r="BJ667" s="58"/>
      <c r="BK667" s="58"/>
      <c r="BL667" s="58"/>
      <c r="BM667" s="58"/>
      <c r="BN667" s="58"/>
      <c r="BO667" s="58"/>
      <c r="BP667" s="58"/>
      <c r="BQ667" s="58"/>
      <c r="BR667" s="58"/>
      <c r="BS667" s="58"/>
      <c r="BT667" s="58"/>
      <c r="BU667" s="58"/>
      <c r="XES667" s="6" t="str">
        <f t="shared" si="12"/>
        <v/>
      </c>
    </row>
    <row r="668" spans="1:73 16373:16373" x14ac:dyDescent="0.2">
      <c r="A668" s="58"/>
      <c r="B668" s="57"/>
      <c r="C668" s="57"/>
      <c r="D668" s="57"/>
      <c r="E668" s="57"/>
      <c r="F668" s="58"/>
      <c r="G668" s="58"/>
      <c r="H668" s="58"/>
      <c r="I668" s="58"/>
      <c r="J668" s="58"/>
      <c r="K668" s="58"/>
      <c r="L668" s="58"/>
      <c r="M668" s="58"/>
      <c r="N668" s="58"/>
      <c r="O668" s="58"/>
      <c r="P668" s="58"/>
      <c r="Q668" s="57"/>
      <c r="R668" s="58"/>
      <c r="S668" s="58"/>
      <c r="T668" s="58"/>
      <c r="U668" s="58"/>
      <c r="V668" s="58"/>
      <c r="W668" s="58"/>
      <c r="X668" s="58"/>
      <c r="Y668" s="58"/>
      <c r="Z668" s="57"/>
      <c r="AA668" s="57"/>
      <c r="AB668" s="58"/>
      <c r="AC668" s="58"/>
      <c r="AD668" s="61"/>
      <c r="AE668" s="58"/>
      <c r="AF668" s="58"/>
      <c r="AG668" s="59"/>
      <c r="AH668" s="58"/>
      <c r="AI668" s="58"/>
      <c r="AJ668" s="58"/>
      <c r="AK668" s="63"/>
      <c r="AL668" s="63"/>
      <c r="AM668" s="63"/>
      <c r="AN668" s="63"/>
      <c r="AO668" s="58"/>
      <c r="AP668" s="58"/>
      <c r="AQ668" s="58"/>
      <c r="AR668" s="58"/>
      <c r="AS668" s="58"/>
      <c r="AT668" s="58"/>
      <c r="AU668" s="58"/>
      <c r="AV668" s="58"/>
      <c r="AW668" s="58"/>
      <c r="AX668" s="58"/>
      <c r="AY668" s="58"/>
      <c r="AZ668" s="61"/>
      <c r="BA668" s="58"/>
      <c r="BB668" s="58"/>
      <c r="BC668" s="62"/>
      <c r="BD668" s="58"/>
      <c r="BE668" s="58"/>
      <c r="BF668" s="58"/>
      <c r="BG668" s="58"/>
      <c r="BH668" s="58"/>
      <c r="BI668" s="58"/>
      <c r="BJ668" s="58"/>
      <c r="BK668" s="58"/>
      <c r="BL668" s="58"/>
      <c r="BM668" s="58"/>
      <c r="BN668" s="58"/>
      <c r="BO668" s="58"/>
      <c r="BP668" s="58"/>
      <c r="BQ668" s="58"/>
      <c r="BR668" s="58"/>
      <c r="BS668" s="58"/>
      <c r="BT668" s="58"/>
      <c r="BU668" s="58"/>
      <c r="XES668" s="6" t="str">
        <f t="shared" si="12"/>
        <v/>
      </c>
    </row>
    <row r="669" spans="1:73 16373:16373" x14ac:dyDescent="0.2">
      <c r="A669" s="58"/>
      <c r="B669" s="57"/>
      <c r="C669" s="57"/>
      <c r="D669" s="57"/>
      <c r="E669" s="57"/>
      <c r="F669" s="58"/>
      <c r="G669" s="58"/>
      <c r="H669" s="58"/>
      <c r="I669" s="58"/>
      <c r="J669" s="58"/>
      <c r="K669" s="58"/>
      <c r="L669" s="58"/>
      <c r="M669" s="58"/>
      <c r="N669" s="58"/>
      <c r="O669" s="58"/>
      <c r="P669" s="58"/>
      <c r="Q669" s="57"/>
      <c r="R669" s="58"/>
      <c r="S669" s="58"/>
      <c r="T669" s="58"/>
      <c r="U669" s="58"/>
      <c r="V669" s="58"/>
      <c r="W669" s="58"/>
      <c r="X669" s="58"/>
      <c r="Y669" s="58"/>
      <c r="Z669" s="57"/>
      <c r="AA669" s="57"/>
      <c r="AB669" s="58"/>
      <c r="AC669" s="58"/>
      <c r="AD669" s="61"/>
      <c r="AE669" s="58"/>
      <c r="AF669" s="58"/>
      <c r="AG669" s="59"/>
      <c r="AH669" s="58"/>
      <c r="AI669" s="58"/>
      <c r="AJ669" s="58"/>
      <c r="AK669" s="63"/>
      <c r="AL669" s="63"/>
      <c r="AM669" s="63"/>
      <c r="AN669" s="63"/>
      <c r="AO669" s="58"/>
      <c r="AP669" s="58"/>
      <c r="AQ669" s="58"/>
      <c r="AR669" s="58"/>
      <c r="AS669" s="58"/>
      <c r="AT669" s="58"/>
      <c r="AU669" s="58"/>
      <c r="AV669" s="58"/>
      <c r="AW669" s="58"/>
      <c r="AX669" s="58"/>
      <c r="AY669" s="58"/>
      <c r="AZ669" s="61"/>
      <c r="BA669" s="58"/>
      <c r="BB669" s="58"/>
      <c r="BC669" s="62"/>
      <c r="BD669" s="58"/>
      <c r="BE669" s="58"/>
      <c r="BF669" s="58"/>
      <c r="BG669" s="58"/>
      <c r="BH669" s="58"/>
      <c r="BI669" s="58"/>
      <c r="BJ669" s="58"/>
      <c r="BK669" s="58"/>
      <c r="BL669" s="58"/>
      <c r="BM669" s="58"/>
      <c r="BN669" s="58"/>
      <c r="BO669" s="58"/>
      <c r="BP669" s="58"/>
      <c r="BQ669" s="58"/>
      <c r="BR669" s="58"/>
      <c r="BS669" s="58"/>
      <c r="BT669" s="58"/>
      <c r="BU669" s="58"/>
      <c r="XES669" s="6" t="str">
        <f t="shared" si="12"/>
        <v/>
      </c>
    </row>
    <row r="670" spans="1:73 16373:16373" x14ac:dyDescent="0.2">
      <c r="A670" s="58"/>
      <c r="B670" s="57"/>
      <c r="C670" s="57"/>
      <c r="D670" s="57"/>
      <c r="E670" s="57"/>
      <c r="F670" s="58"/>
      <c r="G670" s="58"/>
      <c r="H670" s="58"/>
      <c r="I670" s="58"/>
      <c r="J670" s="58"/>
      <c r="K670" s="58"/>
      <c r="L670" s="58"/>
      <c r="M670" s="58"/>
      <c r="N670" s="58"/>
      <c r="O670" s="58"/>
      <c r="P670" s="58"/>
      <c r="Q670" s="57"/>
      <c r="R670" s="58"/>
      <c r="S670" s="58"/>
      <c r="T670" s="58"/>
      <c r="U670" s="58"/>
      <c r="V670" s="58"/>
      <c r="W670" s="58"/>
      <c r="X670" s="58"/>
      <c r="Y670" s="58"/>
      <c r="Z670" s="57"/>
      <c r="AA670" s="57"/>
      <c r="AB670" s="58"/>
      <c r="AC670" s="58"/>
      <c r="AD670" s="61"/>
      <c r="AE670" s="58"/>
      <c r="AF670" s="58"/>
      <c r="AG670" s="59"/>
      <c r="AH670" s="58"/>
      <c r="AI670" s="58"/>
      <c r="AJ670" s="58"/>
      <c r="AK670" s="63"/>
      <c r="AL670" s="63"/>
      <c r="AM670" s="63"/>
      <c r="AN670" s="63"/>
      <c r="AO670" s="58"/>
      <c r="AP670" s="58"/>
      <c r="AQ670" s="58"/>
      <c r="AR670" s="58"/>
      <c r="AS670" s="58"/>
      <c r="AT670" s="58"/>
      <c r="AU670" s="58"/>
      <c r="AV670" s="58"/>
      <c r="AW670" s="58"/>
      <c r="AX670" s="58"/>
      <c r="AY670" s="58"/>
      <c r="AZ670" s="61"/>
      <c r="BA670" s="58"/>
      <c r="BB670" s="58"/>
      <c r="BC670" s="62"/>
      <c r="BD670" s="58"/>
      <c r="BE670" s="58"/>
      <c r="BF670" s="58"/>
      <c r="BG670" s="58"/>
      <c r="BH670" s="58"/>
      <c r="BI670" s="58"/>
      <c r="BJ670" s="58"/>
      <c r="BK670" s="58"/>
      <c r="BL670" s="58"/>
      <c r="BM670" s="58"/>
      <c r="BN670" s="58"/>
      <c r="BO670" s="58"/>
      <c r="BP670" s="58"/>
      <c r="BQ670" s="58"/>
      <c r="BR670" s="58"/>
      <c r="BS670" s="58"/>
      <c r="BT670" s="58"/>
      <c r="BU670" s="58"/>
      <c r="XES670" s="6" t="str">
        <f t="shared" si="12"/>
        <v/>
      </c>
    </row>
    <row r="671" spans="1:73 16373:16373" x14ac:dyDescent="0.2">
      <c r="A671" s="58"/>
      <c r="B671" s="57"/>
      <c r="C671" s="57"/>
      <c r="D671" s="57"/>
      <c r="E671" s="57"/>
      <c r="F671" s="58"/>
      <c r="G671" s="58"/>
      <c r="H671" s="58"/>
      <c r="I671" s="58"/>
      <c r="J671" s="58"/>
      <c r="K671" s="58"/>
      <c r="L671" s="58"/>
      <c r="M671" s="58"/>
      <c r="N671" s="58"/>
      <c r="O671" s="58"/>
      <c r="P671" s="58"/>
      <c r="Q671" s="57"/>
      <c r="R671" s="58"/>
      <c r="S671" s="58"/>
      <c r="T671" s="58"/>
      <c r="U671" s="58"/>
      <c r="V671" s="58"/>
      <c r="W671" s="58"/>
      <c r="X671" s="58"/>
      <c r="Y671" s="58"/>
      <c r="Z671" s="57"/>
      <c r="AA671" s="57"/>
      <c r="AB671" s="58"/>
      <c r="AC671" s="58"/>
      <c r="AD671" s="61"/>
      <c r="AE671" s="58"/>
      <c r="AF671" s="58"/>
      <c r="AG671" s="59"/>
      <c r="AH671" s="58"/>
      <c r="AI671" s="58"/>
      <c r="AJ671" s="58"/>
      <c r="AK671" s="63"/>
      <c r="AL671" s="63"/>
      <c r="AM671" s="63"/>
      <c r="AN671" s="63"/>
      <c r="AO671" s="58"/>
      <c r="AP671" s="58"/>
      <c r="AQ671" s="58"/>
      <c r="AR671" s="58"/>
      <c r="AS671" s="58"/>
      <c r="AT671" s="58"/>
      <c r="AU671" s="58"/>
      <c r="AV671" s="58"/>
      <c r="AW671" s="58"/>
      <c r="AX671" s="58"/>
      <c r="AY671" s="58"/>
      <c r="AZ671" s="61"/>
      <c r="BA671" s="58"/>
      <c r="BB671" s="58"/>
      <c r="BC671" s="62"/>
      <c r="BD671" s="58"/>
      <c r="BE671" s="58"/>
      <c r="BF671" s="58"/>
      <c r="BG671" s="58"/>
      <c r="BH671" s="58"/>
      <c r="BI671" s="58"/>
      <c r="BJ671" s="58"/>
      <c r="BK671" s="58"/>
      <c r="BL671" s="58"/>
      <c r="BM671" s="58"/>
      <c r="BN671" s="58"/>
      <c r="BO671" s="58"/>
      <c r="BP671" s="58"/>
      <c r="BQ671" s="58"/>
      <c r="BR671" s="58"/>
      <c r="BS671" s="58"/>
      <c r="BT671" s="58"/>
      <c r="BU671" s="58"/>
      <c r="XES671" s="6" t="str">
        <f t="shared" si="12"/>
        <v/>
      </c>
    </row>
    <row r="672" spans="1:73 16373:16373" x14ac:dyDescent="0.2">
      <c r="A672" s="58"/>
      <c r="B672" s="57"/>
      <c r="C672" s="57"/>
      <c r="D672" s="57"/>
      <c r="E672" s="57"/>
      <c r="F672" s="58"/>
      <c r="G672" s="58"/>
      <c r="H672" s="58"/>
      <c r="I672" s="58"/>
      <c r="J672" s="58"/>
      <c r="K672" s="58"/>
      <c r="L672" s="58"/>
      <c r="M672" s="58"/>
      <c r="N672" s="58"/>
      <c r="O672" s="58"/>
      <c r="P672" s="58"/>
      <c r="Q672" s="57"/>
      <c r="R672" s="58"/>
      <c r="S672" s="58"/>
      <c r="T672" s="58"/>
      <c r="U672" s="58"/>
      <c r="V672" s="58"/>
      <c r="W672" s="58"/>
      <c r="X672" s="58"/>
      <c r="Y672" s="58"/>
      <c r="Z672" s="57"/>
      <c r="AA672" s="57"/>
      <c r="AB672" s="58"/>
      <c r="AC672" s="58"/>
      <c r="AD672" s="61"/>
      <c r="AE672" s="58"/>
      <c r="AF672" s="58"/>
      <c r="AG672" s="59"/>
      <c r="AH672" s="58"/>
      <c r="AI672" s="58"/>
      <c r="AJ672" s="58"/>
      <c r="AK672" s="63"/>
      <c r="AL672" s="63"/>
      <c r="AM672" s="63"/>
      <c r="AN672" s="63"/>
      <c r="AO672" s="58"/>
      <c r="AP672" s="58"/>
      <c r="AQ672" s="58"/>
      <c r="AR672" s="58"/>
      <c r="AS672" s="58"/>
      <c r="AT672" s="58"/>
      <c r="AU672" s="58"/>
      <c r="AV672" s="58"/>
      <c r="AW672" s="58"/>
      <c r="AX672" s="58"/>
      <c r="AY672" s="58"/>
      <c r="AZ672" s="61"/>
      <c r="BA672" s="58"/>
      <c r="BB672" s="58"/>
      <c r="BC672" s="62"/>
      <c r="BD672" s="58"/>
      <c r="BE672" s="58"/>
      <c r="BF672" s="58"/>
      <c r="BG672" s="58"/>
      <c r="BH672" s="58"/>
      <c r="BI672" s="58"/>
      <c r="BJ672" s="58"/>
      <c r="BK672" s="58"/>
      <c r="BL672" s="58"/>
      <c r="BM672" s="58"/>
      <c r="BN672" s="58"/>
      <c r="BO672" s="58"/>
      <c r="BP672" s="58"/>
      <c r="BQ672" s="58"/>
      <c r="BR672" s="58"/>
      <c r="BS672" s="58"/>
      <c r="BT672" s="58"/>
      <c r="BU672" s="58"/>
      <c r="XES672" s="6" t="str">
        <f t="shared" si="12"/>
        <v/>
      </c>
    </row>
    <row r="673" spans="1:73 16373:16373" x14ac:dyDescent="0.2">
      <c r="A673" s="58"/>
      <c r="B673" s="57"/>
      <c r="C673" s="57"/>
      <c r="D673" s="57"/>
      <c r="E673" s="57"/>
      <c r="F673" s="58"/>
      <c r="G673" s="58"/>
      <c r="H673" s="58"/>
      <c r="I673" s="58"/>
      <c r="J673" s="58"/>
      <c r="K673" s="58"/>
      <c r="L673" s="58"/>
      <c r="M673" s="58"/>
      <c r="N673" s="58"/>
      <c r="O673" s="58"/>
      <c r="P673" s="58"/>
      <c r="Q673" s="57"/>
      <c r="R673" s="58"/>
      <c r="S673" s="58"/>
      <c r="T673" s="58"/>
      <c r="U673" s="58"/>
      <c r="V673" s="58"/>
      <c r="W673" s="58"/>
      <c r="X673" s="58"/>
      <c r="Y673" s="58"/>
      <c r="Z673" s="57"/>
      <c r="AA673" s="57"/>
      <c r="AB673" s="58"/>
      <c r="AC673" s="58"/>
      <c r="AD673" s="61"/>
      <c r="AE673" s="58"/>
      <c r="AF673" s="58"/>
      <c r="AG673" s="59"/>
      <c r="AH673" s="58"/>
      <c r="AI673" s="58"/>
      <c r="AJ673" s="58"/>
      <c r="AK673" s="63"/>
      <c r="AL673" s="63"/>
      <c r="AM673" s="63"/>
      <c r="AN673" s="63"/>
      <c r="AO673" s="58"/>
      <c r="AP673" s="58"/>
      <c r="AQ673" s="58"/>
      <c r="AR673" s="58"/>
      <c r="AS673" s="58"/>
      <c r="AT673" s="58"/>
      <c r="AU673" s="58"/>
      <c r="AV673" s="58"/>
      <c r="AW673" s="58"/>
      <c r="AX673" s="58"/>
      <c r="AY673" s="58"/>
      <c r="AZ673" s="61"/>
      <c r="BA673" s="58"/>
      <c r="BB673" s="58"/>
      <c r="BC673" s="62"/>
      <c r="BD673" s="58"/>
      <c r="BE673" s="58"/>
      <c r="BF673" s="58"/>
      <c r="BG673" s="58"/>
      <c r="BH673" s="58"/>
      <c r="BI673" s="58"/>
      <c r="BJ673" s="58"/>
      <c r="BK673" s="58"/>
      <c r="BL673" s="58"/>
      <c r="BM673" s="58"/>
      <c r="BN673" s="58"/>
      <c r="BO673" s="58"/>
      <c r="BP673" s="58"/>
      <c r="BQ673" s="58"/>
      <c r="BR673" s="58"/>
      <c r="BS673" s="58"/>
      <c r="BT673" s="58"/>
      <c r="BU673" s="58"/>
      <c r="XES673" s="6" t="str">
        <f t="shared" si="12"/>
        <v/>
      </c>
    </row>
    <row r="674" spans="1:73 16373:16373" x14ac:dyDescent="0.2">
      <c r="A674" s="58"/>
      <c r="B674" s="57"/>
      <c r="C674" s="57"/>
      <c r="D674" s="57"/>
      <c r="E674" s="57"/>
      <c r="F674" s="58"/>
      <c r="G674" s="58"/>
      <c r="H674" s="58"/>
      <c r="I674" s="58"/>
      <c r="J674" s="58"/>
      <c r="K674" s="58"/>
      <c r="L674" s="58"/>
      <c r="M674" s="58"/>
      <c r="N674" s="58"/>
      <c r="O674" s="58"/>
      <c r="P674" s="58"/>
      <c r="Q674" s="57"/>
      <c r="R674" s="58"/>
      <c r="S674" s="58"/>
      <c r="T674" s="58"/>
      <c r="U674" s="58"/>
      <c r="V674" s="58"/>
      <c r="W674" s="58"/>
      <c r="X674" s="58"/>
      <c r="Y674" s="58"/>
      <c r="Z674" s="57"/>
      <c r="AA674" s="57"/>
      <c r="AB674" s="58"/>
      <c r="AC674" s="58"/>
      <c r="AD674" s="61"/>
      <c r="AE674" s="58"/>
      <c r="AF674" s="58"/>
      <c r="AG674" s="59"/>
      <c r="AH674" s="58"/>
      <c r="AI674" s="58"/>
      <c r="AJ674" s="58"/>
      <c r="AK674" s="63"/>
      <c r="AL674" s="63"/>
      <c r="AM674" s="63"/>
      <c r="AN674" s="63"/>
      <c r="AO674" s="58"/>
      <c r="AP674" s="58"/>
      <c r="AQ674" s="58"/>
      <c r="AR674" s="58"/>
      <c r="AS674" s="58"/>
      <c r="AT674" s="58"/>
      <c r="AU674" s="58"/>
      <c r="AV674" s="58"/>
      <c r="AW674" s="58"/>
      <c r="AX674" s="58"/>
      <c r="AY674" s="58"/>
      <c r="AZ674" s="61"/>
      <c r="BA674" s="58"/>
      <c r="BB674" s="58"/>
      <c r="BC674" s="62"/>
      <c r="BD674" s="58"/>
      <c r="BE674" s="58"/>
      <c r="BF674" s="58"/>
      <c r="BG674" s="58"/>
      <c r="BH674" s="58"/>
      <c r="BI674" s="58"/>
      <c r="BJ674" s="58"/>
      <c r="BK674" s="58"/>
      <c r="BL674" s="58"/>
      <c r="BM674" s="58"/>
      <c r="BN674" s="58"/>
      <c r="BO674" s="58"/>
      <c r="BP674" s="58"/>
      <c r="BQ674" s="58"/>
      <c r="BR674" s="58"/>
      <c r="BS674" s="58"/>
      <c r="BT674" s="58"/>
      <c r="BU674" s="58"/>
      <c r="XES674" s="6" t="str">
        <f t="shared" ref="XES674:XES737" si="13">(IF(RIGHT(SUBSTITUTE(SUBSTITUTE(SUBSTITUTE(SUBSTITUTE(SUBSTITUTE(SUBSTITUTE(SUBSTITUTE(SUBSTITUTE(SUBSTITUTE(D674," ","_"),"/","_"),"&amp;","_"),"(","_"),")","_"),",","_"),"-","_"),".","_"),"'","_"))="_",LEFT(SUBSTITUTE(SUBSTITUTE(SUBSTITUTE(SUBSTITUTE(SUBSTITUTE(SUBSTITUTE(SUBSTITUTE(SUBSTITUTE(SUBSTITUTE(D674," ","_"),"/","_"),"&amp;","_"),"(","_"),")","_"),",","_"),"-","_"),".","_"),"'","_"),LEN(SUBSTITUTE(SUBSTITUTE(SUBSTITUTE(SUBSTITUTE(SUBSTITUTE(SUBSTITUTE(SUBSTITUTE(SUBSTITUTE(SUBSTITUTE(D674," ","_"),"/","_"),"&amp;","_"),"(","_"),")","_"),",","_"),"-","_"),".","_"),"'","_"))-1),SUBSTITUTE(SUBSTITUTE(SUBSTITUTE(SUBSTITUTE(SUBSTITUTE(SUBSTITUTE(SUBSTITUTE(SUBSTITUTE(SUBSTITUTE(D674," ","_"),"/","_"),"&amp;","_"),"(","_"),")","_"),",","_"),"-","_"),".","_"),"'","_")))</f>
        <v/>
      </c>
    </row>
    <row r="675" spans="1:73 16373:16373" x14ac:dyDescent="0.2">
      <c r="A675" s="58"/>
      <c r="B675" s="57"/>
      <c r="C675" s="57"/>
      <c r="D675" s="57"/>
      <c r="E675" s="57"/>
      <c r="F675" s="58"/>
      <c r="G675" s="58"/>
      <c r="H675" s="58"/>
      <c r="I675" s="58"/>
      <c r="J675" s="58"/>
      <c r="K675" s="58"/>
      <c r="L675" s="58"/>
      <c r="M675" s="58"/>
      <c r="N675" s="58"/>
      <c r="O675" s="58"/>
      <c r="P675" s="58"/>
      <c r="Q675" s="57"/>
      <c r="R675" s="58"/>
      <c r="S675" s="58"/>
      <c r="T675" s="58"/>
      <c r="U675" s="58"/>
      <c r="V675" s="58"/>
      <c r="W675" s="58"/>
      <c r="X675" s="58"/>
      <c r="Y675" s="58"/>
      <c r="Z675" s="57"/>
      <c r="AA675" s="57"/>
      <c r="AB675" s="58"/>
      <c r="AC675" s="58"/>
      <c r="AD675" s="61"/>
      <c r="AE675" s="58"/>
      <c r="AF675" s="58"/>
      <c r="AG675" s="59"/>
      <c r="AH675" s="58"/>
      <c r="AI675" s="58"/>
      <c r="AJ675" s="58"/>
      <c r="AK675" s="63"/>
      <c r="AL675" s="63"/>
      <c r="AM675" s="63"/>
      <c r="AN675" s="63"/>
      <c r="AO675" s="58"/>
      <c r="AP675" s="58"/>
      <c r="AQ675" s="58"/>
      <c r="AR675" s="58"/>
      <c r="AS675" s="58"/>
      <c r="AT675" s="58"/>
      <c r="AU675" s="58"/>
      <c r="AV675" s="58"/>
      <c r="AW675" s="58"/>
      <c r="AX675" s="58"/>
      <c r="AY675" s="58"/>
      <c r="AZ675" s="61"/>
      <c r="BA675" s="58"/>
      <c r="BB675" s="58"/>
      <c r="BC675" s="62"/>
      <c r="BD675" s="58"/>
      <c r="BE675" s="58"/>
      <c r="BF675" s="58"/>
      <c r="BG675" s="58"/>
      <c r="BH675" s="58"/>
      <c r="BI675" s="58"/>
      <c r="BJ675" s="58"/>
      <c r="BK675" s="58"/>
      <c r="BL675" s="58"/>
      <c r="BM675" s="58"/>
      <c r="BN675" s="58"/>
      <c r="BO675" s="58"/>
      <c r="BP675" s="58"/>
      <c r="BQ675" s="58"/>
      <c r="BR675" s="58"/>
      <c r="BS675" s="58"/>
      <c r="BT675" s="58"/>
      <c r="BU675" s="58"/>
      <c r="XES675" s="6" t="str">
        <f t="shared" si="13"/>
        <v/>
      </c>
    </row>
    <row r="676" spans="1:73 16373:16373" x14ac:dyDescent="0.2">
      <c r="A676" s="58"/>
      <c r="B676" s="57"/>
      <c r="C676" s="57"/>
      <c r="D676" s="57"/>
      <c r="E676" s="57"/>
      <c r="F676" s="58"/>
      <c r="G676" s="58"/>
      <c r="H676" s="58"/>
      <c r="I676" s="58"/>
      <c r="J676" s="58"/>
      <c r="K676" s="58"/>
      <c r="L676" s="58"/>
      <c r="M676" s="58"/>
      <c r="N676" s="58"/>
      <c r="O676" s="58"/>
      <c r="P676" s="58"/>
      <c r="Q676" s="57"/>
      <c r="R676" s="58"/>
      <c r="S676" s="58"/>
      <c r="T676" s="58"/>
      <c r="U676" s="58"/>
      <c r="V676" s="58"/>
      <c r="W676" s="58"/>
      <c r="X676" s="58"/>
      <c r="Y676" s="58"/>
      <c r="Z676" s="57"/>
      <c r="AA676" s="57"/>
      <c r="AB676" s="58"/>
      <c r="AC676" s="58"/>
      <c r="AD676" s="61"/>
      <c r="AE676" s="58"/>
      <c r="AF676" s="58"/>
      <c r="AG676" s="59"/>
      <c r="AH676" s="58"/>
      <c r="AI676" s="58"/>
      <c r="AJ676" s="58"/>
      <c r="AK676" s="63"/>
      <c r="AL676" s="63"/>
      <c r="AM676" s="63"/>
      <c r="AN676" s="63"/>
      <c r="AO676" s="58"/>
      <c r="AP676" s="58"/>
      <c r="AQ676" s="58"/>
      <c r="AR676" s="58"/>
      <c r="AS676" s="58"/>
      <c r="AT676" s="58"/>
      <c r="AU676" s="58"/>
      <c r="AV676" s="58"/>
      <c r="AW676" s="58"/>
      <c r="AX676" s="58"/>
      <c r="AY676" s="58"/>
      <c r="AZ676" s="61"/>
      <c r="BA676" s="58"/>
      <c r="BB676" s="58"/>
      <c r="BC676" s="62"/>
      <c r="BD676" s="58"/>
      <c r="BE676" s="58"/>
      <c r="BF676" s="58"/>
      <c r="BG676" s="58"/>
      <c r="BH676" s="58"/>
      <c r="BI676" s="58"/>
      <c r="BJ676" s="58"/>
      <c r="BK676" s="58"/>
      <c r="BL676" s="58"/>
      <c r="BM676" s="58"/>
      <c r="BN676" s="58"/>
      <c r="BO676" s="58"/>
      <c r="BP676" s="58"/>
      <c r="BQ676" s="58"/>
      <c r="BR676" s="58"/>
      <c r="BS676" s="58"/>
      <c r="BT676" s="58"/>
      <c r="BU676" s="58"/>
      <c r="XES676" s="6" t="str">
        <f t="shared" si="13"/>
        <v/>
      </c>
    </row>
    <row r="677" spans="1:73 16373:16373" x14ac:dyDescent="0.2">
      <c r="A677" s="58"/>
      <c r="B677" s="57"/>
      <c r="C677" s="57"/>
      <c r="D677" s="57"/>
      <c r="E677" s="57"/>
      <c r="F677" s="58"/>
      <c r="G677" s="58"/>
      <c r="H677" s="58"/>
      <c r="I677" s="58"/>
      <c r="J677" s="58"/>
      <c r="K677" s="58"/>
      <c r="L677" s="58"/>
      <c r="M677" s="58"/>
      <c r="N677" s="58"/>
      <c r="O677" s="58"/>
      <c r="P677" s="58"/>
      <c r="Q677" s="57"/>
      <c r="R677" s="58"/>
      <c r="S677" s="58"/>
      <c r="T677" s="58"/>
      <c r="U677" s="58"/>
      <c r="V677" s="58"/>
      <c r="W677" s="58"/>
      <c r="X677" s="58"/>
      <c r="Y677" s="58"/>
      <c r="Z677" s="57"/>
      <c r="AA677" s="57"/>
      <c r="AB677" s="58"/>
      <c r="AC677" s="58"/>
      <c r="AD677" s="61"/>
      <c r="AE677" s="58"/>
      <c r="AF677" s="58"/>
      <c r="AG677" s="59"/>
      <c r="AH677" s="58"/>
      <c r="AI677" s="58"/>
      <c r="AJ677" s="58"/>
      <c r="AK677" s="63"/>
      <c r="AL677" s="63"/>
      <c r="AM677" s="63"/>
      <c r="AN677" s="63"/>
      <c r="AO677" s="58"/>
      <c r="AP677" s="58"/>
      <c r="AQ677" s="58"/>
      <c r="AR677" s="58"/>
      <c r="AS677" s="58"/>
      <c r="AT677" s="58"/>
      <c r="AU677" s="58"/>
      <c r="AV677" s="58"/>
      <c r="AW677" s="58"/>
      <c r="AX677" s="58"/>
      <c r="AY677" s="58"/>
      <c r="AZ677" s="61"/>
      <c r="BA677" s="58"/>
      <c r="BB677" s="58"/>
      <c r="BC677" s="62"/>
      <c r="BD677" s="58"/>
      <c r="BE677" s="58"/>
      <c r="BF677" s="58"/>
      <c r="BG677" s="58"/>
      <c r="BH677" s="58"/>
      <c r="BI677" s="58"/>
      <c r="BJ677" s="58"/>
      <c r="BK677" s="58"/>
      <c r="BL677" s="58"/>
      <c r="BM677" s="58"/>
      <c r="BN677" s="58"/>
      <c r="BO677" s="58"/>
      <c r="BP677" s="58"/>
      <c r="BQ677" s="58"/>
      <c r="BR677" s="58"/>
      <c r="BS677" s="58"/>
      <c r="BT677" s="58"/>
      <c r="BU677" s="58"/>
      <c r="XES677" s="6" t="str">
        <f t="shared" si="13"/>
        <v/>
      </c>
    </row>
    <row r="678" spans="1:73 16373:16373" x14ac:dyDescent="0.2">
      <c r="A678" s="58"/>
      <c r="B678" s="57"/>
      <c r="C678" s="57"/>
      <c r="D678" s="57"/>
      <c r="E678" s="57"/>
      <c r="F678" s="58"/>
      <c r="G678" s="58"/>
      <c r="H678" s="58"/>
      <c r="I678" s="58"/>
      <c r="J678" s="58"/>
      <c r="K678" s="58"/>
      <c r="L678" s="58"/>
      <c r="M678" s="58"/>
      <c r="N678" s="58"/>
      <c r="O678" s="58"/>
      <c r="P678" s="58"/>
      <c r="Q678" s="57"/>
      <c r="R678" s="58"/>
      <c r="S678" s="58"/>
      <c r="T678" s="58"/>
      <c r="U678" s="58"/>
      <c r="V678" s="58"/>
      <c r="W678" s="58"/>
      <c r="X678" s="58"/>
      <c r="Y678" s="58"/>
      <c r="Z678" s="57"/>
      <c r="AA678" s="57"/>
      <c r="AB678" s="58"/>
      <c r="AC678" s="58"/>
      <c r="AD678" s="61"/>
      <c r="AE678" s="58"/>
      <c r="AF678" s="58"/>
      <c r="AG678" s="59"/>
      <c r="AH678" s="58"/>
      <c r="AI678" s="58"/>
      <c r="AJ678" s="58"/>
      <c r="AK678" s="63"/>
      <c r="AL678" s="63"/>
      <c r="AM678" s="63"/>
      <c r="AN678" s="63"/>
      <c r="AO678" s="58"/>
      <c r="AP678" s="58"/>
      <c r="AQ678" s="58"/>
      <c r="AR678" s="58"/>
      <c r="AS678" s="58"/>
      <c r="AT678" s="58"/>
      <c r="AU678" s="58"/>
      <c r="AV678" s="58"/>
      <c r="AW678" s="58"/>
      <c r="AX678" s="58"/>
      <c r="AY678" s="58"/>
      <c r="AZ678" s="61"/>
      <c r="BA678" s="58"/>
      <c r="BB678" s="58"/>
      <c r="BC678" s="62"/>
      <c r="BD678" s="58"/>
      <c r="BE678" s="58"/>
      <c r="BF678" s="58"/>
      <c r="BG678" s="58"/>
      <c r="BH678" s="58"/>
      <c r="BI678" s="58"/>
      <c r="BJ678" s="58"/>
      <c r="BK678" s="58"/>
      <c r="BL678" s="58"/>
      <c r="BM678" s="58"/>
      <c r="BN678" s="58"/>
      <c r="BO678" s="58"/>
      <c r="BP678" s="58"/>
      <c r="BQ678" s="58"/>
      <c r="BR678" s="58"/>
      <c r="BS678" s="58"/>
      <c r="BT678" s="58"/>
      <c r="BU678" s="58"/>
      <c r="XES678" s="6" t="str">
        <f t="shared" si="13"/>
        <v/>
      </c>
    </row>
    <row r="679" spans="1:73 16373:16373" x14ac:dyDescent="0.2">
      <c r="A679" s="58"/>
      <c r="B679" s="57"/>
      <c r="C679" s="57"/>
      <c r="D679" s="57"/>
      <c r="E679" s="57"/>
      <c r="F679" s="58"/>
      <c r="G679" s="58"/>
      <c r="H679" s="58"/>
      <c r="I679" s="58"/>
      <c r="J679" s="58"/>
      <c r="K679" s="58"/>
      <c r="L679" s="58"/>
      <c r="M679" s="58"/>
      <c r="N679" s="58"/>
      <c r="O679" s="58"/>
      <c r="P679" s="58"/>
      <c r="Q679" s="57"/>
      <c r="R679" s="58"/>
      <c r="S679" s="58"/>
      <c r="T679" s="58"/>
      <c r="U679" s="58"/>
      <c r="V679" s="58"/>
      <c r="W679" s="58"/>
      <c r="X679" s="58"/>
      <c r="Y679" s="58"/>
      <c r="Z679" s="57"/>
      <c r="AA679" s="57"/>
      <c r="AB679" s="58"/>
      <c r="AC679" s="58"/>
      <c r="AD679" s="61"/>
      <c r="AE679" s="58"/>
      <c r="AF679" s="58"/>
      <c r="AG679" s="59"/>
      <c r="AH679" s="58"/>
      <c r="AI679" s="58"/>
      <c r="AJ679" s="58"/>
      <c r="AK679" s="63"/>
      <c r="AL679" s="63"/>
      <c r="AM679" s="63"/>
      <c r="AN679" s="63"/>
      <c r="AO679" s="58"/>
      <c r="AP679" s="58"/>
      <c r="AQ679" s="58"/>
      <c r="AR679" s="58"/>
      <c r="AS679" s="58"/>
      <c r="AT679" s="58"/>
      <c r="AU679" s="58"/>
      <c r="AV679" s="58"/>
      <c r="AW679" s="58"/>
      <c r="AX679" s="58"/>
      <c r="AY679" s="58"/>
      <c r="AZ679" s="61"/>
      <c r="BA679" s="58"/>
      <c r="BB679" s="58"/>
      <c r="BC679" s="62"/>
      <c r="BD679" s="58"/>
      <c r="BE679" s="58"/>
      <c r="BF679" s="58"/>
      <c r="BG679" s="58"/>
      <c r="BH679" s="58"/>
      <c r="BI679" s="58"/>
      <c r="BJ679" s="58"/>
      <c r="BK679" s="58"/>
      <c r="BL679" s="58"/>
      <c r="BM679" s="58"/>
      <c r="BN679" s="58"/>
      <c r="BO679" s="58"/>
      <c r="BP679" s="58"/>
      <c r="BQ679" s="58"/>
      <c r="BR679" s="58"/>
      <c r="BS679" s="58"/>
      <c r="BT679" s="58"/>
      <c r="BU679" s="58"/>
      <c r="XES679" s="6" t="str">
        <f t="shared" si="13"/>
        <v/>
      </c>
    </row>
    <row r="680" spans="1:73 16373:16373" x14ac:dyDescent="0.2">
      <c r="A680" s="58"/>
      <c r="B680" s="57"/>
      <c r="C680" s="57"/>
      <c r="D680" s="57"/>
      <c r="E680" s="57"/>
      <c r="F680" s="58"/>
      <c r="G680" s="58"/>
      <c r="H680" s="58"/>
      <c r="I680" s="58"/>
      <c r="J680" s="58"/>
      <c r="K680" s="58"/>
      <c r="L680" s="58"/>
      <c r="M680" s="58"/>
      <c r="N680" s="58"/>
      <c r="O680" s="58"/>
      <c r="P680" s="58"/>
      <c r="Q680" s="57"/>
      <c r="R680" s="58"/>
      <c r="S680" s="58"/>
      <c r="T680" s="58"/>
      <c r="U680" s="58"/>
      <c r="V680" s="58"/>
      <c r="W680" s="58"/>
      <c r="X680" s="58"/>
      <c r="Y680" s="58"/>
      <c r="Z680" s="57"/>
      <c r="AA680" s="57"/>
      <c r="AB680" s="58"/>
      <c r="AC680" s="58"/>
      <c r="AD680" s="61"/>
      <c r="AE680" s="58"/>
      <c r="AF680" s="58"/>
      <c r="AG680" s="59"/>
      <c r="AH680" s="58"/>
      <c r="AI680" s="58"/>
      <c r="AJ680" s="58"/>
      <c r="AK680" s="63"/>
      <c r="AL680" s="63"/>
      <c r="AM680" s="63"/>
      <c r="AN680" s="63"/>
      <c r="AO680" s="58"/>
      <c r="AP680" s="58"/>
      <c r="AQ680" s="58"/>
      <c r="AR680" s="58"/>
      <c r="AS680" s="58"/>
      <c r="AT680" s="58"/>
      <c r="AU680" s="58"/>
      <c r="AV680" s="58"/>
      <c r="AW680" s="58"/>
      <c r="AX680" s="58"/>
      <c r="AY680" s="58"/>
      <c r="AZ680" s="61"/>
      <c r="BA680" s="58"/>
      <c r="BB680" s="58"/>
      <c r="BC680" s="62"/>
      <c r="BD680" s="58"/>
      <c r="BE680" s="58"/>
      <c r="BF680" s="58"/>
      <c r="BG680" s="58"/>
      <c r="BH680" s="58"/>
      <c r="BI680" s="58"/>
      <c r="BJ680" s="58"/>
      <c r="BK680" s="58"/>
      <c r="BL680" s="58"/>
      <c r="BM680" s="58"/>
      <c r="BN680" s="58"/>
      <c r="BO680" s="58"/>
      <c r="BP680" s="58"/>
      <c r="BQ680" s="58"/>
      <c r="BR680" s="58"/>
      <c r="BS680" s="58"/>
      <c r="BT680" s="58"/>
      <c r="BU680" s="58"/>
      <c r="XES680" s="6" t="str">
        <f t="shared" si="13"/>
        <v/>
      </c>
    </row>
    <row r="681" spans="1:73 16373:16373" x14ac:dyDescent="0.2">
      <c r="A681" s="58"/>
      <c r="B681" s="57"/>
      <c r="C681" s="57"/>
      <c r="D681" s="57"/>
      <c r="E681" s="57"/>
      <c r="F681" s="58"/>
      <c r="G681" s="58"/>
      <c r="H681" s="58"/>
      <c r="I681" s="58"/>
      <c r="J681" s="58"/>
      <c r="K681" s="58"/>
      <c r="L681" s="58"/>
      <c r="M681" s="58"/>
      <c r="N681" s="58"/>
      <c r="O681" s="58"/>
      <c r="P681" s="58"/>
      <c r="Q681" s="57"/>
      <c r="R681" s="58"/>
      <c r="S681" s="58"/>
      <c r="T681" s="58"/>
      <c r="U681" s="58"/>
      <c r="V681" s="58"/>
      <c r="W681" s="58"/>
      <c r="X681" s="58"/>
      <c r="Y681" s="58"/>
      <c r="Z681" s="57"/>
      <c r="AA681" s="57"/>
      <c r="AB681" s="58"/>
      <c r="AC681" s="58"/>
      <c r="AD681" s="61"/>
      <c r="AE681" s="58"/>
      <c r="AF681" s="58"/>
      <c r="AG681" s="59"/>
      <c r="AH681" s="58"/>
      <c r="AI681" s="58"/>
      <c r="AJ681" s="58"/>
      <c r="AK681" s="63"/>
      <c r="AL681" s="63"/>
      <c r="AM681" s="63"/>
      <c r="AN681" s="63"/>
      <c r="AO681" s="58"/>
      <c r="AP681" s="58"/>
      <c r="AQ681" s="58"/>
      <c r="AR681" s="58"/>
      <c r="AS681" s="58"/>
      <c r="AT681" s="58"/>
      <c r="AU681" s="58"/>
      <c r="AV681" s="58"/>
      <c r="AW681" s="58"/>
      <c r="AX681" s="58"/>
      <c r="AY681" s="58"/>
      <c r="AZ681" s="61"/>
      <c r="BA681" s="58"/>
      <c r="BB681" s="58"/>
      <c r="BC681" s="62"/>
      <c r="BD681" s="58"/>
      <c r="BE681" s="58"/>
      <c r="BF681" s="58"/>
      <c r="BG681" s="58"/>
      <c r="BH681" s="58"/>
      <c r="BI681" s="58"/>
      <c r="BJ681" s="58"/>
      <c r="BK681" s="58"/>
      <c r="BL681" s="58"/>
      <c r="BM681" s="58"/>
      <c r="BN681" s="58"/>
      <c r="BO681" s="58"/>
      <c r="BP681" s="58"/>
      <c r="BQ681" s="58"/>
      <c r="BR681" s="58"/>
      <c r="BS681" s="58"/>
      <c r="BT681" s="58"/>
      <c r="BU681" s="58"/>
      <c r="XES681" s="6" t="str">
        <f t="shared" si="13"/>
        <v/>
      </c>
    </row>
    <row r="682" spans="1:73 16373:16373" x14ac:dyDescent="0.2">
      <c r="A682" s="58"/>
      <c r="B682" s="57"/>
      <c r="C682" s="57"/>
      <c r="D682" s="57"/>
      <c r="E682" s="57"/>
      <c r="F682" s="58"/>
      <c r="G682" s="58"/>
      <c r="H682" s="58"/>
      <c r="I682" s="58"/>
      <c r="J682" s="58"/>
      <c r="K682" s="58"/>
      <c r="L682" s="58"/>
      <c r="M682" s="58"/>
      <c r="N682" s="58"/>
      <c r="O682" s="58"/>
      <c r="P682" s="58"/>
      <c r="Q682" s="57"/>
      <c r="R682" s="58"/>
      <c r="S682" s="58"/>
      <c r="T682" s="58"/>
      <c r="U682" s="58"/>
      <c r="V682" s="58"/>
      <c r="W682" s="58"/>
      <c r="X682" s="58"/>
      <c r="Y682" s="58"/>
      <c r="Z682" s="57"/>
      <c r="AA682" s="57"/>
      <c r="AB682" s="58"/>
      <c r="AC682" s="58"/>
      <c r="AD682" s="61"/>
      <c r="AE682" s="58"/>
      <c r="AF682" s="58"/>
      <c r="AG682" s="59"/>
      <c r="AH682" s="58"/>
      <c r="AI682" s="58"/>
      <c r="AJ682" s="58"/>
      <c r="AK682" s="63"/>
      <c r="AL682" s="63"/>
      <c r="AM682" s="63"/>
      <c r="AN682" s="63"/>
      <c r="AO682" s="58"/>
      <c r="AP682" s="58"/>
      <c r="AQ682" s="58"/>
      <c r="AR682" s="58"/>
      <c r="AS682" s="58"/>
      <c r="AT682" s="58"/>
      <c r="AU682" s="58"/>
      <c r="AV682" s="58"/>
      <c r="AW682" s="58"/>
      <c r="AX682" s="58"/>
      <c r="AY682" s="58"/>
      <c r="AZ682" s="61"/>
      <c r="BA682" s="58"/>
      <c r="BB682" s="58"/>
      <c r="BC682" s="62"/>
      <c r="BD682" s="58"/>
      <c r="BE682" s="58"/>
      <c r="BF682" s="58"/>
      <c r="BG682" s="58"/>
      <c r="BH682" s="58"/>
      <c r="BI682" s="58"/>
      <c r="BJ682" s="58"/>
      <c r="BK682" s="58"/>
      <c r="BL682" s="58"/>
      <c r="BM682" s="58"/>
      <c r="BN682" s="58"/>
      <c r="BO682" s="58"/>
      <c r="BP682" s="58"/>
      <c r="BQ682" s="58"/>
      <c r="BR682" s="58"/>
      <c r="BS682" s="58"/>
      <c r="BT682" s="58"/>
      <c r="BU682" s="58"/>
      <c r="XES682" s="6" t="str">
        <f t="shared" si="13"/>
        <v/>
      </c>
    </row>
    <row r="683" spans="1:73 16373:16373" x14ac:dyDescent="0.2">
      <c r="A683" s="58"/>
      <c r="B683" s="57"/>
      <c r="C683" s="57"/>
      <c r="D683" s="57"/>
      <c r="E683" s="57"/>
      <c r="F683" s="58"/>
      <c r="G683" s="58"/>
      <c r="H683" s="58"/>
      <c r="I683" s="58"/>
      <c r="J683" s="58"/>
      <c r="K683" s="58"/>
      <c r="L683" s="58"/>
      <c r="M683" s="58"/>
      <c r="N683" s="58"/>
      <c r="O683" s="58"/>
      <c r="P683" s="58"/>
      <c r="Q683" s="57"/>
      <c r="R683" s="58"/>
      <c r="S683" s="58"/>
      <c r="T683" s="58"/>
      <c r="U683" s="58"/>
      <c r="V683" s="58"/>
      <c r="W683" s="58"/>
      <c r="X683" s="58"/>
      <c r="Y683" s="58"/>
      <c r="Z683" s="57"/>
      <c r="AA683" s="57"/>
      <c r="AB683" s="58"/>
      <c r="AC683" s="58"/>
      <c r="AD683" s="61"/>
      <c r="AE683" s="58"/>
      <c r="AF683" s="58"/>
      <c r="AG683" s="59"/>
      <c r="AH683" s="58"/>
      <c r="AI683" s="58"/>
      <c r="AJ683" s="58"/>
      <c r="AK683" s="63"/>
      <c r="AL683" s="63"/>
      <c r="AM683" s="63"/>
      <c r="AN683" s="63"/>
      <c r="AO683" s="58"/>
      <c r="AP683" s="58"/>
      <c r="AQ683" s="58"/>
      <c r="AR683" s="58"/>
      <c r="AS683" s="58"/>
      <c r="AT683" s="58"/>
      <c r="AU683" s="58"/>
      <c r="AV683" s="58"/>
      <c r="AW683" s="58"/>
      <c r="AX683" s="58"/>
      <c r="AY683" s="58"/>
      <c r="AZ683" s="61"/>
      <c r="BA683" s="58"/>
      <c r="BB683" s="58"/>
      <c r="BC683" s="62"/>
      <c r="BD683" s="58"/>
      <c r="BE683" s="58"/>
      <c r="BF683" s="58"/>
      <c r="BG683" s="58"/>
      <c r="BH683" s="58"/>
      <c r="BI683" s="58"/>
      <c r="BJ683" s="58"/>
      <c r="BK683" s="58"/>
      <c r="BL683" s="58"/>
      <c r="BM683" s="58"/>
      <c r="BN683" s="58"/>
      <c r="BO683" s="58"/>
      <c r="BP683" s="58"/>
      <c r="BQ683" s="58"/>
      <c r="BR683" s="58"/>
      <c r="BS683" s="58"/>
      <c r="BT683" s="58"/>
      <c r="BU683" s="58"/>
      <c r="XES683" s="6" t="str">
        <f t="shared" si="13"/>
        <v/>
      </c>
    </row>
    <row r="684" spans="1:73 16373:16373" x14ac:dyDescent="0.2">
      <c r="A684" s="58"/>
      <c r="B684" s="57"/>
      <c r="C684" s="57"/>
      <c r="D684" s="57"/>
      <c r="E684" s="57"/>
      <c r="F684" s="58"/>
      <c r="G684" s="58"/>
      <c r="H684" s="58"/>
      <c r="I684" s="58"/>
      <c r="J684" s="58"/>
      <c r="K684" s="58"/>
      <c r="L684" s="58"/>
      <c r="M684" s="58"/>
      <c r="N684" s="58"/>
      <c r="O684" s="58"/>
      <c r="P684" s="58"/>
      <c r="Q684" s="57"/>
      <c r="R684" s="58"/>
      <c r="S684" s="58"/>
      <c r="T684" s="58"/>
      <c r="U684" s="58"/>
      <c r="V684" s="58"/>
      <c r="W684" s="58"/>
      <c r="X684" s="58"/>
      <c r="Y684" s="58"/>
      <c r="Z684" s="57"/>
      <c r="AA684" s="57"/>
      <c r="AB684" s="58"/>
      <c r="AC684" s="58"/>
      <c r="AD684" s="61"/>
      <c r="AE684" s="58"/>
      <c r="AF684" s="58"/>
      <c r="AG684" s="59"/>
      <c r="AH684" s="58"/>
      <c r="AI684" s="58"/>
      <c r="AJ684" s="58"/>
      <c r="AK684" s="63"/>
      <c r="AL684" s="63"/>
      <c r="AM684" s="63"/>
      <c r="AN684" s="63"/>
      <c r="AO684" s="58"/>
      <c r="AP684" s="58"/>
      <c r="AQ684" s="58"/>
      <c r="AR684" s="58"/>
      <c r="AS684" s="58"/>
      <c r="AT684" s="58"/>
      <c r="AU684" s="58"/>
      <c r="AV684" s="58"/>
      <c r="AW684" s="58"/>
      <c r="AX684" s="58"/>
      <c r="AY684" s="58"/>
      <c r="AZ684" s="61"/>
      <c r="BA684" s="58"/>
      <c r="BB684" s="58"/>
      <c r="BC684" s="62"/>
      <c r="BD684" s="58"/>
      <c r="BE684" s="58"/>
      <c r="BF684" s="58"/>
      <c r="BG684" s="58"/>
      <c r="BH684" s="58"/>
      <c r="BI684" s="58"/>
      <c r="BJ684" s="58"/>
      <c r="BK684" s="58"/>
      <c r="BL684" s="58"/>
      <c r="BM684" s="58"/>
      <c r="BN684" s="58"/>
      <c r="BO684" s="58"/>
      <c r="BP684" s="58"/>
      <c r="BQ684" s="58"/>
      <c r="BR684" s="58"/>
      <c r="BS684" s="58"/>
      <c r="BT684" s="58"/>
      <c r="BU684" s="58"/>
      <c r="XES684" s="6" t="str">
        <f t="shared" si="13"/>
        <v/>
      </c>
    </row>
    <row r="685" spans="1:73 16373:16373" x14ac:dyDescent="0.2">
      <c r="A685" s="58"/>
      <c r="B685" s="57"/>
      <c r="C685" s="57"/>
      <c r="D685" s="57"/>
      <c r="E685" s="57"/>
      <c r="F685" s="58"/>
      <c r="G685" s="58"/>
      <c r="H685" s="58"/>
      <c r="I685" s="58"/>
      <c r="J685" s="58"/>
      <c r="K685" s="58"/>
      <c r="L685" s="58"/>
      <c r="M685" s="58"/>
      <c r="N685" s="58"/>
      <c r="O685" s="58"/>
      <c r="P685" s="58"/>
      <c r="Q685" s="57"/>
      <c r="R685" s="58"/>
      <c r="S685" s="58"/>
      <c r="T685" s="58"/>
      <c r="U685" s="58"/>
      <c r="V685" s="58"/>
      <c r="W685" s="58"/>
      <c r="X685" s="58"/>
      <c r="Y685" s="58"/>
      <c r="Z685" s="57"/>
      <c r="AA685" s="57"/>
      <c r="AB685" s="58"/>
      <c r="AC685" s="58"/>
      <c r="AD685" s="61"/>
      <c r="AE685" s="58"/>
      <c r="AF685" s="58"/>
      <c r="AG685" s="59"/>
      <c r="AH685" s="58"/>
      <c r="AI685" s="58"/>
      <c r="AJ685" s="58"/>
      <c r="AK685" s="63"/>
      <c r="AL685" s="63"/>
      <c r="AM685" s="63"/>
      <c r="AN685" s="63"/>
      <c r="AO685" s="58"/>
      <c r="AP685" s="58"/>
      <c r="AQ685" s="58"/>
      <c r="AR685" s="58"/>
      <c r="AS685" s="58"/>
      <c r="AT685" s="58"/>
      <c r="AU685" s="58"/>
      <c r="AV685" s="58"/>
      <c r="AW685" s="58"/>
      <c r="AX685" s="58"/>
      <c r="AY685" s="58"/>
      <c r="AZ685" s="61"/>
      <c r="BA685" s="58"/>
      <c r="BB685" s="58"/>
      <c r="BC685" s="62"/>
      <c r="BD685" s="58"/>
      <c r="BE685" s="58"/>
      <c r="BF685" s="58"/>
      <c r="BG685" s="58"/>
      <c r="BH685" s="58"/>
      <c r="BI685" s="58"/>
      <c r="BJ685" s="58"/>
      <c r="BK685" s="58"/>
      <c r="BL685" s="58"/>
      <c r="BM685" s="58"/>
      <c r="BN685" s="58"/>
      <c r="BO685" s="58"/>
      <c r="BP685" s="58"/>
      <c r="BQ685" s="58"/>
      <c r="BR685" s="58"/>
      <c r="BS685" s="58"/>
      <c r="BT685" s="58"/>
      <c r="BU685" s="58"/>
      <c r="XES685" s="6" t="str">
        <f t="shared" si="13"/>
        <v/>
      </c>
    </row>
    <row r="686" spans="1:73 16373:16373" x14ac:dyDescent="0.2">
      <c r="A686" s="58"/>
      <c r="B686" s="57"/>
      <c r="C686" s="57"/>
      <c r="D686" s="57"/>
      <c r="E686" s="57"/>
      <c r="F686" s="58"/>
      <c r="G686" s="58"/>
      <c r="H686" s="58"/>
      <c r="I686" s="58"/>
      <c r="J686" s="58"/>
      <c r="K686" s="58"/>
      <c r="L686" s="58"/>
      <c r="M686" s="58"/>
      <c r="N686" s="58"/>
      <c r="O686" s="58"/>
      <c r="P686" s="58"/>
      <c r="Q686" s="57"/>
      <c r="R686" s="58"/>
      <c r="S686" s="58"/>
      <c r="T686" s="58"/>
      <c r="U686" s="58"/>
      <c r="V686" s="58"/>
      <c r="W686" s="58"/>
      <c r="X686" s="58"/>
      <c r="Y686" s="58"/>
      <c r="Z686" s="57"/>
      <c r="AA686" s="57"/>
      <c r="AB686" s="58"/>
      <c r="AC686" s="58"/>
      <c r="AD686" s="61"/>
      <c r="AE686" s="58"/>
      <c r="AF686" s="58"/>
      <c r="AG686" s="59"/>
      <c r="AH686" s="58"/>
      <c r="AI686" s="58"/>
      <c r="AJ686" s="58"/>
      <c r="AK686" s="63"/>
      <c r="AL686" s="63"/>
      <c r="AM686" s="63"/>
      <c r="AN686" s="63"/>
      <c r="AO686" s="58"/>
      <c r="AP686" s="58"/>
      <c r="AQ686" s="58"/>
      <c r="AR686" s="58"/>
      <c r="AS686" s="58"/>
      <c r="AT686" s="58"/>
      <c r="AU686" s="58"/>
      <c r="AV686" s="58"/>
      <c r="AW686" s="58"/>
      <c r="AX686" s="58"/>
      <c r="AY686" s="58"/>
      <c r="AZ686" s="61"/>
      <c r="BA686" s="58"/>
      <c r="BB686" s="58"/>
      <c r="BC686" s="62"/>
      <c r="BD686" s="58"/>
      <c r="BE686" s="58"/>
      <c r="BF686" s="58"/>
      <c r="BG686" s="58"/>
      <c r="BH686" s="58"/>
      <c r="BI686" s="58"/>
      <c r="BJ686" s="58"/>
      <c r="BK686" s="58"/>
      <c r="BL686" s="58"/>
      <c r="BM686" s="58"/>
      <c r="BN686" s="58"/>
      <c r="BO686" s="58"/>
      <c r="BP686" s="58"/>
      <c r="BQ686" s="58"/>
      <c r="BR686" s="58"/>
      <c r="BS686" s="58"/>
      <c r="BT686" s="58"/>
      <c r="BU686" s="58"/>
      <c r="XES686" s="6" t="str">
        <f t="shared" si="13"/>
        <v/>
      </c>
    </row>
    <row r="687" spans="1:73 16373:16373" x14ac:dyDescent="0.2">
      <c r="A687" s="58"/>
      <c r="B687" s="57"/>
      <c r="C687" s="57"/>
      <c r="D687" s="57"/>
      <c r="E687" s="57"/>
      <c r="F687" s="58"/>
      <c r="G687" s="58"/>
      <c r="H687" s="58"/>
      <c r="I687" s="58"/>
      <c r="J687" s="58"/>
      <c r="K687" s="58"/>
      <c r="L687" s="58"/>
      <c r="M687" s="58"/>
      <c r="N687" s="58"/>
      <c r="O687" s="58"/>
      <c r="P687" s="58"/>
      <c r="Q687" s="57"/>
      <c r="R687" s="58"/>
      <c r="S687" s="58"/>
      <c r="T687" s="58"/>
      <c r="U687" s="58"/>
      <c r="V687" s="58"/>
      <c r="W687" s="58"/>
      <c r="X687" s="58"/>
      <c r="Y687" s="58"/>
      <c r="Z687" s="57"/>
      <c r="AA687" s="57"/>
      <c r="AB687" s="58"/>
      <c r="AC687" s="58"/>
      <c r="AD687" s="61"/>
      <c r="AE687" s="58"/>
      <c r="AF687" s="58"/>
      <c r="AG687" s="59"/>
      <c r="AH687" s="58"/>
      <c r="AI687" s="58"/>
      <c r="AJ687" s="58"/>
      <c r="AK687" s="63"/>
      <c r="AL687" s="63"/>
      <c r="AM687" s="63"/>
      <c r="AN687" s="63"/>
      <c r="AO687" s="58"/>
      <c r="AP687" s="58"/>
      <c r="AQ687" s="58"/>
      <c r="AR687" s="58"/>
      <c r="AS687" s="58"/>
      <c r="AT687" s="58"/>
      <c r="AU687" s="58"/>
      <c r="AV687" s="58"/>
      <c r="AW687" s="58"/>
      <c r="AX687" s="58"/>
      <c r="AY687" s="58"/>
      <c r="AZ687" s="61"/>
      <c r="BA687" s="58"/>
      <c r="BB687" s="58"/>
      <c r="BC687" s="62"/>
      <c r="BD687" s="58"/>
      <c r="BE687" s="58"/>
      <c r="BF687" s="58"/>
      <c r="BG687" s="58"/>
      <c r="BH687" s="58"/>
      <c r="BI687" s="58"/>
      <c r="BJ687" s="58"/>
      <c r="BK687" s="58"/>
      <c r="BL687" s="58"/>
      <c r="BM687" s="58"/>
      <c r="BN687" s="58"/>
      <c r="BO687" s="58"/>
      <c r="BP687" s="58"/>
      <c r="BQ687" s="58"/>
      <c r="BR687" s="58"/>
      <c r="BS687" s="58"/>
      <c r="BT687" s="58"/>
      <c r="BU687" s="58"/>
      <c r="XES687" s="6" t="str">
        <f t="shared" si="13"/>
        <v/>
      </c>
    </row>
    <row r="688" spans="1:73 16373:16373" x14ac:dyDescent="0.2">
      <c r="A688" s="58"/>
      <c r="B688" s="57"/>
      <c r="C688" s="57"/>
      <c r="D688" s="57"/>
      <c r="E688" s="57"/>
      <c r="F688" s="58"/>
      <c r="G688" s="58"/>
      <c r="H688" s="58"/>
      <c r="I688" s="58"/>
      <c r="J688" s="58"/>
      <c r="K688" s="58"/>
      <c r="L688" s="58"/>
      <c r="M688" s="58"/>
      <c r="N688" s="58"/>
      <c r="O688" s="58"/>
      <c r="P688" s="58"/>
      <c r="Q688" s="57"/>
      <c r="R688" s="58"/>
      <c r="S688" s="58"/>
      <c r="T688" s="58"/>
      <c r="U688" s="58"/>
      <c r="V688" s="58"/>
      <c r="W688" s="58"/>
      <c r="X688" s="58"/>
      <c r="Y688" s="58"/>
      <c r="Z688" s="57"/>
      <c r="AA688" s="57"/>
      <c r="AB688" s="58"/>
      <c r="AC688" s="58"/>
      <c r="AD688" s="61"/>
      <c r="AE688" s="58"/>
      <c r="AF688" s="58"/>
      <c r="AG688" s="59"/>
      <c r="AH688" s="58"/>
      <c r="AI688" s="58"/>
      <c r="AJ688" s="58"/>
      <c r="AK688" s="63"/>
      <c r="AL688" s="63"/>
      <c r="AM688" s="63"/>
      <c r="AN688" s="63"/>
      <c r="AO688" s="58"/>
      <c r="AP688" s="58"/>
      <c r="AQ688" s="58"/>
      <c r="AR688" s="58"/>
      <c r="AS688" s="58"/>
      <c r="AT688" s="58"/>
      <c r="AU688" s="58"/>
      <c r="AV688" s="58"/>
      <c r="AW688" s="58"/>
      <c r="AX688" s="58"/>
      <c r="AY688" s="58"/>
      <c r="AZ688" s="61"/>
      <c r="BA688" s="58"/>
      <c r="BB688" s="58"/>
      <c r="BC688" s="62"/>
      <c r="BD688" s="58"/>
      <c r="BE688" s="58"/>
      <c r="BF688" s="58"/>
      <c r="BG688" s="58"/>
      <c r="BH688" s="58"/>
      <c r="BI688" s="58"/>
      <c r="BJ688" s="58"/>
      <c r="BK688" s="58"/>
      <c r="BL688" s="58"/>
      <c r="BM688" s="58"/>
      <c r="BN688" s="58"/>
      <c r="BO688" s="58"/>
      <c r="BP688" s="58"/>
      <c r="BQ688" s="58"/>
      <c r="BR688" s="58"/>
      <c r="BS688" s="58"/>
      <c r="BT688" s="58"/>
      <c r="BU688" s="58"/>
      <c r="XES688" s="6" t="str">
        <f t="shared" si="13"/>
        <v/>
      </c>
    </row>
    <row r="689" spans="1:73 16373:16373" x14ac:dyDescent="0.2">
      <c r="A689" s="58"/>
      <c r="B689" s="57"/>
      <c r="C689" s="57"/>
      <c r="D689" s="57"/>
      <c r="E689" s="57"/>
      <c r="F689" s="58"/>
      <c r="G689" s="58"/>
      <c r="H689" s="58"/>
      <c r="I689" s="58"/>
      <c r="J689" s="58"/>
      <c r="K689" s="58"/>
      <c r="L689" s="58"/>
      <c r="M689" s="58"/>
      <c r="N689" s="58"/>
      <c r="O689" s="58"/>
      <c r="P689" s="58"/>
      <c r="Q689" s="57"/>
      <c r="R689" s="58"/>
      <c r="S689" s="58"/>
      <c r="T689" s="58"/>
      <c r="U689" s="58"/>
      <c r="V689" s="58"/>
      <c r="W689" s="58"/>
      <c r="X689" s="58"/>
      <c r="Y689" s="58"/>
      <c r="Z689" s="57"/>
      <c r="AA689" s="57"/>
      <c r="AB689" s="58"/>
      <c r="AC689" s="58"/>
      <c r="AD689" s="61"/>
      <c r="AE689" s="58"/>
      <c r="AF689" s="58"/>
      <c r="AG689" s="59"/>
      <c r="AH689" s="58"/>
      <c r="AI689" s="58"/>
      <c r="AJ689" s="58"/>
      <c r="AK689" s="63"/>
      <c r="AL689" s="63"/>
      <c r="AM689" s="63"/>
      <c r="AN689" s="63"/>
      <c r="AO689" s="58"/>
      <c r="AP689" s="58"/>
      <c r="AQ689" s="58"/>
      <c r="AR689" s="58"/>
      <c r="AS689" s="58"/>
      <c r="AT689" s="58"/>
      <c r="AU689" s="58"/>
      <c r="AV689" s="58"/>
      <c r="AW689" s="58"/>
      <c r="AX689" s="58"/>
      <c r="AY689" s="58"/>
      <c r="AZ689" s="61"/>
      <c r="BA689" s="58"/>
      <c r="BB689" s="58"/>
      <c r="BC689" s="62"/>
      <c r="BD689" s="58"/>
      <c r="BE689" s="58"/>
      <c r="BF689" s="58"/>
      <c r="BG689" s="58"/>
      <c r="BH689" s="58"/>
      <c r="BI689" s="58"/>
      <c r="BJ689" s="58"/>
      <c r="BK689" s="58"/>
      <c r="BL689" s="58"/>
      <c r="BM689" s="58"/>
      <c r="BN689" s="58"/>
      <c r="BO689" s="58"/>
      <c r="BP689" s="58"/>
      <c r="BQ689" s="58"/>
      <c r="BR689" s="58"/>
      <c r="BS689" s="58"/>
      <c r="BT689" s="58"/>
      <c r="BU689" s="58"/>
      <c r="XES689" s="6" t="str">
        <f t="shared" si="13"/>
        <v/>
      </c>
    </row>
    <row r="690" spans="1:73 16373:16373" x14ac:dyDescent="0.2">
      <c r="A690" s="58"/>
      <c r="B690" s="57"/>
      <c r="C690" s="57"/>
      <c r="D690" s="57"/>
      <c r="E690" s="57"/>
      <c r="F690" s="58"/>
      <c r="G690" s="58"/>
      <c r="H690" s="58"/>
      <c r="I690" s="58"/>
      <c r="J690" s="58"/>
      <c r="K690" s="58"/>
      <c r="L690" s="58"/>
      <c r="M690" s="58"/>
      <c r="N690" s="58"/>
      <c r="O690" s="58"/>
      <c r="P690" s="58"/>
      <c r="Q690" s="57"/>
      <c r="R690" s="58"/>
      <c r="S690" s="58"/>
      <c r="T690" s="58"/>
      <c r="U690" s="58"/>
      <c r="V690" s="58"/>
      <c r="W690" s="58"/>
      <c r="X690" s="58"/>
      <c r="Y690" s="58"/>
      <c r="Z690" s="57"/>
      <c r="AA690" s="57"/>
      <c r="AB690" s="58"/>
      <c r="AC690" s="58"/>
      <c r="AD690" s="61"/>
      <c r="AE690" s="58"/>
      <c r="AF690" s="58"/>
      <c r="AG690" s="59"/>
      <c r="AH690" s="58"/>
      <c r="AI690" s="58"/>
      <c r="AJ690" s="58"/>
      <c r="AK690" s="63"/>
      <c r="AL690" s="63"/>
      <c r="AM690" s="63"/>
      <c r="AN690" s="63"/>
      <c r="AO690" s="58"/>
      <c r="AP690" s="58"/>
      <c r="AQ690" s="58"/>
      <c r="AR690" s="58"/>
      <c r="AS690" s="58"/>
      <c r="AT690" s="58"/>
      <c r="AU690" s="58"/>
      <c r="AV690" s="58"/>
      <c r="AW690" s="58"/>
      <c r="AX690" s="58"/>
      <c r="AY690" s="58"/>
      <c r="AZ690" s="61"/>
      <c r="BA690" s="58"/>
      <c r="BB690" s="58"/>
      <c r="BC690" s="62"/>
      <c r="BD690" s="58"/>
      <c r="BE690" s="58"/>
      <c r="BF690" s="58"/>
      <c r="BG690" s="58"/>
      <c r="BH690" s="58"/>
      <c r="BI690" s="58"/>
      <c r="BJ690" s="58"/>
      <c r="BK690" s="58"/>
      <c r="BL690" s="58"/>
      <c r="BM690" s="58"/>
      <c r="BN690" s="58"/>
      <c r="BO690" s="58"/>
      <c r="BP690" s="58"/>
      <c r="BQ690" s="58"/>
      <c r="BR690" s="58"/>
      <c r="BS690" s="58"/>
      <c r="BT690" s="58"/>
      <c r="BU690" s="58"/>
      <c r="XES690" s="6" t="str">
        <f t="shared" si="13"/>
        <v/>
      </c>
    </row>
    <row r="691" spans="1:73 16373:16373" x14ac:dyDescent="0.2">
      <c r="A691" s="58"/>
      <c r="B691" s="57"/>
      <c r="C691" s="57"/>
      <c r="D691" s="57"/>
      <c r="E691" s="57"/>
      <c r="F691" s="58"/>
      <c r="G691" s="58"/>
      <c r="H691" s="58"/>
      <c r="I691" s="58"/>
      <c r="J691" s="58"/>
      <c r="K691" s="58"/>
      <c r="L691" s="58"/>
      <c r="M691" s="58"/>
      <c r="N691" s="58"/>
      <c r="O691" s="58"/>
      <c r="P691" s="58"/>
      <c r="Q691" s="57"/>
      <c r="R691" s="58"/>
      <c r="S691" s="58"/>
      <c r="T691" s="58"/>
      <c r="U691" s="58"/>
      <c r="V691" s="58"/>
      <c r="W691" s="58"/>
      <c r="X691" s="58"/>
      <c r="Y691" s="58"/>
      <c r="Z691" s="57"/>
      <c r="AA691" s="57"/>
      <c r="AB691" s="58"/>
      <c r="AC691" s="58"/>
      <c r="AD691" s="61"/>
      <c r="AE691" s="58"/>
      <c r="AF691" s="58"/>
      <c r="AG691" s="59"/>
      <c r="AH691" s="58"/>
      <c r="AI691" s="58"/>
      <c r="AJ691" s="58"/>
      <c r="AK691" s="63"/>
      <c r="AL691" s="63"/>
      <c r="AM691" s="63"/>
      <c r="AN691" s="63"/>
      <c r="AO691" s="58"/>
      <c r="AP691" s="58"/>
      <c r="AQ691" s="58"/>
      <c r="AR691" s="58"/>
      <c r="AS691" s="58"/>
      <c r="AT691" s="58"/>
      <c r="AU691" s="58"/>
      <c r="AV691" s="58"/>
      <c r="AW691" s="58"/>
      <c r="AX691" s="58"/>
      <c r="AY691" s="58"/>
      <c r="AZ691" s="61"/>
      <c r="BA691" s="58"/>
      <c r="BB691" s="58"/>
      <c r="BC691" s="62"/>
      <c r="BD691" s="58"/>
      <c r="BE691" s="58"/>
      <c r="BF691" s="58"/>
      <c r="BG691" s="58"/>
      <c r="BH691" s="58"/>
      <c r="BI691" s="58"/>
      <c r="BJ691" s="58"/>
      <c r="BK691" s="58"/>
      <c r="BL691" s="58"/>
      <c r="BM691" s="58"/>
      <c r="BN691" s="58"/>
      <c r="BO691" s="58"/>
      <c r="BP691" s="58"/>
      <c r="BQ691" s="58"/>
      <c r="BR691" s="58"/>
      <c r="BS691" s="58"/>
      <c r="BT691" s="58"/>
      <c r="BU691" s="58"/>
      <c r="XES691" s="6" t="str">
        <f t="shared" si="13"/>
        <v/>
      </c>
    </row>
    <row r="692" spans="1:73 16373:16373" x14ac:dyDescent="0.2">
      <c r="A692" s="58"/>
      <c r="B692" s="57"/>
      <c r="C692" s="57"/>
      <c r="D692" s="57"/>
      <c r="E692" s="57"/>
      <c r="F692" s="58"/>
      <c r="G692" s="58"/>
      <c r="H692" s="58"/>
      <c r="I692" s="58"/>
      <c r="J692" s="58"/>
      <c r="K692" s="58"/>
      <c r="L692" s="58"/>
      <c r="M692" s="58"/>
      <c r="N692" s="58"/>
      <c r="O692" s="58"/>
      <c r="P692" s="58"/>
      <c r="Q692" s="57"/>
      <c r="R692" s="58"/>
      <c r="S692" s="58"/>
      <c r="T692" s="58"/>
      <c r="U692" s="58"/>
      <c r="V692" s="58"/>
      <c r="W692" s="58"/>
      <c r="X692" s="58"/>
      <c r="Y692" s="58"/>
      <c r="Z692" s="57"/>
      <c r="AA692" s="57"/>
      <c r="AB692" s="58"/>
      <c r="AC692" s="58"/>
      <c r="AD692" s="61"/>
      <c r="AE692" s="58"/>
      <c r="AF692" s="58"/>
      <c r="AG692" s="59"/>
      <c r="AH692" s="58"/>
      <c r="AI692" s="58"/>
      <c r="AJ692" s="58"/>
      <c r="AK692" s="63"/>
      <c r="AL692" s="63"/>
      <c r="AM692" s="63"/>
      <c r="AN692" s="63"/>
      <c r="AO692" s="58"/>
      <c r="AP692" s="58"/>
      <c r="AQ692" s="58"/>
      <c r="AR692" s="58"/>
      <c r="AS692" s="58"/>
      <c r="AT692" s="58"/>
      <c r="AU692" s="58"/>
      <c r="AV692" s="58"/>
      <c r="AW692" s="58"/>
      <c r="AX692" s="58"/>
      <c r="AY692" s="58"/>
      <c r="AZ692" s="61"/>
      <c r="BA692" s="58"/>
      <c r="BB692" s="58"/>
      <c r="BC692" s="62"/>
      <c r="BD692" s="58"/>
      <c r="BE692" s="58"/>
      <c r="BF692" s="58"/>
      <c r="BG692" s="58"/>
      <c r="BH692" s="58"/>
      <c r="BI692" s="58"/>
      <c r="BJ692" s="58"/>
      <c r="BK692" s="58"/>
      <c r="BL692" s="58"/>
      <c r="BM692" s="58"/>
      <c r="BN692" s="58"/>
      <c r="BO692" s="58"/>
      <c r="BP692" s="58"/>
      <c r="BQ692" s="58"/>
      <c r="BR692" s="58"/>
      <c r="BS692" s="58"/>
      <c r="BT692" s="58"/>
      <c r="BU692" s="58"/>
      <c r="XES692" s="6" t="str">
        <f t="shared" si="13"/>
        <v/>
      </c>
    </row>
    <row r="693" spans="1:73 16373:16373" x14ac:dyDescent="0.2">
      <c r="A693" s="58"/>
      <c r="B693" s="57"/>
      <c r="C693" s="57"/>
      <c r="D693" s="57"/>
      <c r="E693" s="57"/>
      <c r="F693" s="58"/>
      <c r="G693" s="58"/>
      <c r="H693" s="58"/>
      <c r="I693" s="58"/>
      <c r="J693" s="58"/>
      <c r="K693" s="58"/>
      <c r="L693" s="58"/>
      <c r="M693" s="58"/>
      <c r="N693" s="58"/>
      <c r="O693" s="58"/>
      <c r="P693" s="58"/>
      <c r="Q693" s="57"/>
      <c r="R693" s="58"/>
      <c r="S693" s="58"/>
      <c r="T693" s="58"/>
      <c r="U693" s="58"/>
      <c r="V693" s="58"/>
      <c r="W693" s="58"/>
      <c r="X693" s="58"/>
      <c r="Y693" s="58"/>
      <c r="Z693" s="57"/>
      <c r="AA693" s="57"/>
      <c r="AB693" s="58"/>
      <c r="AC693" s="58"/>
      <c r="AD693" s="61"/>
      <c r="AE693" s="58"/>
      <c r="AF693" s="58"/>
      <c r="AG693" s="59"/>
      <c r="AH693" s="58"/>
      <c r="AI693" s="58"/>
      <c r="AJ693" s="58"/>
      <c r="AK693" s="63"/>
      <c r="AL693" s="63"/>
      <c r="AM693" s="63"/>
      <c r="AN693" s="63"/>
      <c r="AO693" s="58"/>
      <c r="AP693" s="58"/>
      <c r="AQ693" s="58"/>
      <c r="AR693" s="58"/>
      <c r="AS693" s="58"/>
      <c r="AT693" s="58"/>
      <c r="AU693" s="58"/>
      <c r="AV693" s="58"/>
      <c r="AW693" s="58"/>
      <c r="AX693" s="58"/>
      <c r="AY693" s="58"/>
      <c r="AZ693" s="61"/>
      <c r="BA693" s="58"/>
      <c r="BB693" s="58"/>
      <c r="BC693" s="62"/>
      <c r="BD693" s="58"/>
      <c r="BE693" s="58"/>
      <c r="BF693" s="58"/>
      <c r="BG693" s="58"/>
      <c r="BH693" s="58"/>
      <c r="BI693" s="58"/>
      <c r="BJ693" s="58"/>
      <c r="BK693" s="58"/>
      <c r="BL693" s="58"/>
      <c r="BM693" s="58"/>
      <c r="BN693" s="58"/>
      <c r="BO693" s="58"/>
      <c r="BP693" s="58"/>
      <c r="BQ693" s="58"/>
      <c r="BR693" s="58"/>
      <c r="BS693" s="58"/>
      <c r="BT693" s="58"/>
      <c r="BU693" s="58"/>
      <c r="XES693" s="6" t="str">
        <f t="shared" si="13"/>
        <v/>
      </c>
    </row>
    <row r="694" spans="1:73 16373:16373" x14ac:dyDescent="0.2">
      <c r="A694" s="58"/>
      <c r="B694" s="57"/>
      <c r="C694" s="57"/>
      <c r="D694" s="57"/>
      <c r="E694" s="57"/>
      <c r="F694" s="58"/>
      <c r="G694" s="58"/>
      <c r="H694" s="58"/>
      <c r="I694" s="58"/>
      <c r="J694" s="58"/>
      <c r="K694" s="58"/>
      <c r="L694" s="58"/>
      <c r="M694" s="58"/>
      <c r="N694" s="58"/>
      <c r="O694" s="58"/>
      <c r="P694" s="58"/>
      <c r="Q694" s="57"/>
      <c r="R694" s="58"/>
      <c r="S694" s="58"/>
      <c r="T694" s="58"/>
      <c r="U694" s="58"/>
      <c r="V694" s="58"/>
      <c r="W694" s="58"/>
      <c r="X694" s="58"/>
      <c r="Y694" s="58"/>
      <c r="Z694" s="57"/>
      <c r="AA694" s="57"/>
      <c r="AB694" s="58"/>
      <c r="AC694" s="58"/>
      <c r="AD694" s="61"/>
      <c r="AE694" s="58"/>
      <c r="AF694" s="58"/>
      <c r="AG694" s="59"/>
      <c r="AH694" s="58"/>
      <c r="AI694" s="58"/>
      <c r="AJ694" s="58"/>
      <c r="AK694" s="63"/>
      <c r="AL694" s="63"/>
      <c r="AM694" s="63"/>
      <c r="AN694" s="63"/>
      <c r="AO694" s="58"/>
      <c r="AP694" s="58"/>
      <c r="AQ694" s="58"/>
      <c r="AR694" s="58"/>
      <c r="AS694" s="58"/>
      <c r="AT694" s="58"/>
      <c r="AU694" s="58"/>
      <c r="AV694" s="58"/>
      <c r="AW694" s="58"/>
      <c r="AX694" s="58"/>
      <c r="AY694" s="58"/>
      <c r="AZ694" s="61"/>
      <c r="BA694" s="58"/>
      <c r="BB694" s="58"/>
      <c r="BC694" s="62"/>
      <c r="BD694" s="58"/>
      <c r="BE694" s="58"/>
      <c r="BF694" s="58"/>
      <c r="BG694" s="58"/>
      <c r="BH694" s="58"/>
      <c r="BI694" s="58"/>
      <c r="BJ694" s="58"/>
      <c r="BK694" s="58"/>
      <c r="BL694" s="58"/>
      <c r="BM694" s="58"/>
      <c r="BN694" s="58"/>
      <c r="BO694" s="58"/>
      <c r="BP694" s="58"/>
      <c r="BQ694" s="58"/>
      <c r="BR694" s="58"/>
      <c r="BS694" s="58"/>
      <c r="BT694" s="58"/>
      <c r="BU694" s="58"/>
      <c r="XES694" s="6" t="str">
        <f t="shared" si="13"/>
        <v/>
      </c>
    </row>
    <row r="695" spans="1:73 16373:16373" x14ac:dyDescent="0.2">
      <c r="A695" s="58"/>
      <c r="B695" s="57"/>
      <c r="C695" s="57"/>
      <c r="D695" s="57"/>
      <c r="E695" s="57"/>
      <c r="F695" s="58"/>
      <c r="G695" s="58"/>
      <c r="H695" s="58"/>
      <c r="I695" s="58"/>
      <c r="J695" s="58"/>
      <c r="K695" s="58"/>
      <c r="L695" s="58"/>
      <c r="M695" s="58"/>
      <c r="N695" s="58"/>
      <c r="O695" s="58"/>
      <c r="P695" s="58"/>
      <c r="Q695" s="57"/>
      <c r="R695" s="58"/>
      <c r="S695" s="58"/>
      <c r="T695" s="58"/>
      <c r="U695" s="58"/>
      <c r="V695" s="58"/>
      <c r="W695" s="58"/>
      <c r="X695" s="58"/>
      <c r="Y695" s="58"/>
      <c r="Z695" s="57"/>
      <c r="AA695" s="57"/>
      <c r="AB695" s="58"/>
      <c r="AC695" s="58"/>
      <c r="AD695" s="61"/>
      <c r="AE695" s="58"/>
      <c r="AF695" s="58"/>
      <c r="AG695" s="59"/>
      <c r="AH695" s="58"/>
      <c r="AI695" s="58"/>
      <c r="AJ695" s="58"/>
      <c r="AK695" s="63"/>
      <c r="AL695" s="63"/>
      <c r="AM695" s="63"/>
      <c r="AN695" s="63"/>
      <c r="AO695" s="58"/>
      <c r="AP695" s="58"/>
      <c r="AQ695" s="58"/>
      <c r="AR695" s="58"/>
      <c r="AS695" s="58"/>
      <c r="AT695" s="58"/>
      <c r="AU695" s="58"/>
      <c r="AV695" s="58"/>
      <c r="AW695" s="58"/>
      <c r="AX695" s="58"/>
      <c r="AY695" s="58"/>
      <c r="AZ695" s="61"/>
      <c r="BA695" s="58"/>
      <c r="BB695" s="58"/>
      <c r="BC695" s="62"/>
      <c r="BD695" s="58"/>
      <c r="BE695" s="58"/>
      <c r="BF695" s="58"/>
      <c r="BG695" s="58"/>
      <c r="BH695" s="58"/>
      <c r="BI695" s="58"/>
      <c r="BJ695" s="58"/>
      <c r="BK695" s="58"/>
      <c r="BL695" s="58"/>
      <c r="BM695" s="58"/>
      <c r="BN695" s="58"/>
      <c r="BO695" s="58"/>
      <c r="BP695" s="58"/>
      <c r="BQ695" s="58"/>
      <c r="BR695" s="58"/>
      <c r="BS695" s="58"/>
      <c r="BT695" s="58"/>
      <c r="BU695" s="58"/>
      <c r="XES695" s="6" t="str">
        <f t="shared" si="13"/>
        <v/>
      </c>
    </row>
    <row r="696" spans="1:73 16373:16373" x14ac:dyDescent="0.2">
      <c r="A696" s="58"/>
      <c r="B696" s="57"/>
      <c r="C696" s="57"/>
      <c r="D696" s="57"/>
      <c r="E696" s="57"/>
      <c r="F696" s="58"/>
      <c r="G696" s="58"/>
      <c r="H696" s="58"/>
      <c r="I696" s="58"/>
      <c r="J696" s="58"/>
      <c r="K696" s="58"/>
      <c r="L696" s="58"/>
      <c r="M696" s="58"/>
      <c r="N696" s="58"/>
      <c r="O696" s="58"/>
      <c r="P696" s="58"/>
      <c r="Q696" s="57"/>
      <c r="R696" s="58"/>
      <c r="S696" s="58"/>
      <c r="T696" s="58"/>
      <c r="U696" s="58"/>
      <c r="V696" s="58"/>
      <c r="W696" s="58"/>
      <c r="X696" s="58"/>
      <c r="Y696" s="58"/>
      <c r="Z696" s="57"/>
      <c r="AA696" s="57"/>
      <c r="AB696" s="58"/>
      <c r="AC696" s="58"/>
      <c r="AD696" s="61"/>
      <c r="AE696" s="58"/>
      <c r="AF696" s="58"/>
      <c r="AG696" s="59"/>
      <c r="AH696" s="58"/>
      <c r="AI696" s="58"/>
      <c r="AJ696" s="58"/>
      <c r="AK696" s="63"/>
      <c r="AL696" s="63"/>
      <c r="AM696" s="63"/>
      <c r="AN696" s="63"/>
      <c r="AO696" s="58"/>
      <c r="AP696" s="58"/>
      <c r="AQ696" s="58"/>
      <c r="AR696" s="58"/>
      <c r="AS696" s="58"/>
      <c r="AT696" s="58"/>
      <c r="AU696" s="58"/>
      <c r="AV696" s="58"/>
      <c r="AW696" s="58"/>
      <c r="AX696" s="58"/>
      <c r="AY696" s="58"/>
      <c r="AZ696" s="61"/>
      <c r="BA696" s="58"/>
      <c r="BB696" s="58"/>
      <c r="BC696" s="62"/>
      <c r="BD696" s="58"/>
      <c r="BE696" s="58"/>
      <c r="BF696" s="58"/>
      <c r="BG696" s="58"/>
      <c r="BH696" s="58"/>
      <c r="BI696" s="58"/>
      <c r="BJ696" s="58"/>
      <c r="BK696" s="58"/>
      <c r="BL696" s="58"/>
      <c r="BM696" s="58"/>
      <c r="BN696" s="58"/>
      <c r="BO696" s="58"/>
      <c r="BP696" s="58"/>
      <c r="BQ696" s="58"/>
      <c r="BR696" s="58"/>
      <c r="BS696" s="58"/>
      <c r="BT696" s="58"/>
      <c r="BU696" s="58"/>
      <c r="XES696" s="6" t="str">
        <f t="shared" si="13"/>
        <v/>
      </c>
    </row>
    <row r="697" spans="1:73 16373:16373" x14ac:dyDescent="0.2">
      <c r="A697" s="58"/>
      <c r="B697" s="57"/>
      <c r="C697" s="57"/>
      <c r="D697" s="57"/>
      <c r="E697" s="57"/>
      <c r="F697" s="58"/>
      <c r="G697" s="58"/>
      <c r="H697" s="58"/>
      <c r="I697" s="58"/>
      <c r="J697" s="58"/>
      <c r="K697" s="58"/>
      <c r="L697" s="58"/>
      <c r="M697" s="58"/>
      <c r="N697" s="58"/>
      <c r="O697" s="58"/>
      <c r="P697" s="58"/>
      <c r="Q697" s="57"/>
      <c r="R697" s="58"/>
      <c r="S697" s="58"/>
      <c r="T697" s="58"/>
      <c r="U697" s="58"/>
      <c r="V697" s="58"/>
      <c r="W697" s="58"/>
      <c r="X697" s="58"/>
      <c r="Y697" s="58"/>
      <c r="Z697" s="57"/>
      <c r="AA697" s="57"/>
      <c r="AB697" s="58"/>
      <c r="AC697" s="58"/>
      <c r="AD697" s="61"/>
      <c r="AE697" s="58"/>
      <c r="AF697" s="58"/>
      <c r="AG697" s="59"/>
      <c r="AH697" s="58"/>
      <c r="AI697" s="58"/>
      <c r="AJ697" s="58"/>
      <c r="AK697" s="63"/>
      <c r="AL697" s="63"/>
      <c r="AM697" s="63"/>
      <c r="AN697" s="63"/>
      <c r="AO697" s="58"/>
      <c r="AP697" s="58"/>
      <c r="AQ697" s="58"/>
      <c r="AR697" s="58"/>
      <c r="AS697" s="58"/>
      <c r="AT697" s="58"/>
      <c r="AU697" s="58"/>
      <c r="AV697" s="58"/>
      <c r="AW697" s="58"/>
      <c r="AX697" s="58"/>
      <c r="AY697" s="58"/>
      <c r="AZ697" s="61"/>
      <c r="BA697" s="58"/>
      <c r="BB697" s="58"/>
      <c r="BC697" s="62"/>
      <c r="BD697" s="58"/>
      <c r="BE697" s="58"/>
      <c r="BF697" s="58"/>
      <c r="BG697" s="58"/>
      <c r="BH697" s="58"/>
      <c r="BI697" s="58"/>
      <c r="BJ697" s="58"/>
      <c r="BK697" s="58"/>
      <c r="BL697" s="58"/>
      <c r="BM697" s="58"/>
      <c r="BN697" s="58"/>
      <c r="BO697" s="58"/>
      <c r="BP697" s="58"/>
      <c r="BQ697" s="58"/>
      <c r="BR697" s="58"/>
      <c r="BS697" s="58"/>
      <c r="BT697" s="58"/>
      <c r="BU697" s="58"/>
      <c r="XES697" s="6" t="str">
        <f t="shared" si="13"/>
        <v/>
      </c>
    </row>
    <row r="698" spans="1:73 16373:16373" x14ac:dyDescent="0.2">
      <c r="A698" s="58"/>
      <c r="B698" s="57"/>
      <c r="C698" s="57"/>
      <c r="D698" s="57"/>
      <c r="E698" s="57"/>
      <c r="F698" s="58"/>
      <c r="G698" s="58"/>
      <c r="H698" s="58"/>
      <c r="I698" s="58"/>
      <c r="J698" s="58"/>
      <c r="K698" s="58"/>
      <c r="L698" s="58"/>
      <c r="M698" s="58"/>
      <c r="N698" s="58"/>
      <c r="O698" s="58"/>
      <c r="P698" s="58"/>
      <c r="Q698" s="57"/>
      <c r="R698" s="58"/>
      <c r="S698" s="58"/>
      <c r="T698" s="58"/>
      <c r="U698" s="58"/>
      <c r="V698" s="58"/>
      <c r="W698" s="58"/>
      <c r="X698" s="58"/>
      <c r="Y698" s="58"/>
      <c r="Z698" s="57"/>
      <c r="AA698" s="57"/>
      <c r="AB698" s="58"/>
      <c r="AC698" s="58"/>
      <c r="AD698" s="61"/>
      <c r="AE698" s="58"/>
      <c r="AF698" s="58"/>
      <c r="AG698" s="59"/>
      <c r="AH698" s="58"/>
      <c r="AI698" s="58"/>
      <c r="AJ698" s="58"/>
      <c r="AK698" s="63"/>
      <c r="AL698" s="63"/>
      <c r="AM698" s="63"/>
      <c r="AN698" s="63"/>
      <c r="AO698" s="58"/>
      <c r="AP698" s="58"/>
      <c r="AQ698" s="58"/>
      <c r="AR698" s="58"/>
      <c r="AS698" s="58"/>
      <c r="AT698" s="58"/>
      <c r="AU698" s="58"/>
      <c r="AV698" s="58"/>
      <c r="AW698" s="58"/>
      <c r="AX698" s="58"/>
      <c r="AY698" s="58"/>
      <c r="AZ698" s="61"/>
      <c r="BA698" s="58"/>
      <c r="BB698" s="58"/>
      <c r="BC698" s="62"/>
      <c r="BD698" s="58"/>
      <c r="BE698" s="58"/>
      <c r="BF698" s="58"/>
      <c r="BG698" s="58"/>
      <c r="BH698" s="58"/>
      <c r="BI698" s="58"/>
      <c r="BJ698" s="58"/>
      <c r="BK698" s="58"/>
      <c r="BL698" s="58"/>
      <c r="BM698" s="58"/>
      <c r="BN698" s="58"/>
      <c r="BO698" s="58"/>
      <c r="BP698" s="58"/>
      <c r="BQ698" s="58"/>
      <c r="BR698" s="58"/>
      <c r="BS698" s="58"/>
      <c r="BT698" s="58"/>
      <c r="BU698" s="58"/>
      <c r="XES698" s="6" t="str">
        <f t="shared" si="13"/>
        <v/>
      </c>
    </row>
    <row r="699" spans="1:73 16373:16373" x14ac:dyDescent="0.2">
      <c r="A699" s="58"/>
      <c r="B699" s="57"/>
      <c r="C699" s="57"/>
      <c r="D699" s="57"/>
      <c r="E699" s="57"/>
      <c r="F699" s="58"/>
      <c r="G699" s="58"/>
      <c r="H699" s="58"/>
      <c r="I699" s="58"/>
      <c r="J699" s="58"/>
      <c r="K699" s="58"/>
      <c r="L699" s="58"/>
      <c r="M699" s="58"/>
      <c r="N699" s="58"/>
      <c r="O699" s="58"/>
      <c r="P699" s="58"/>
      <c r="Q699" s="57"/>
      <c r="R699" s="58"/>
      <c r="S699" s="58"/>
      <c r="T699" s="58"/>
      <c r="U699" s="58"/>
      <c r="V699" s="58"/>
      <c r="W699" s="58"/>
      <c r="X699" s="58"/>
      <c r="Y699" s="58"/>
      <c r="Z699" s="57"/>
      <c r="AA699" s="57"/>
      <c r="AB699" s="58"/>
      <c r="AC699" s="58"/>
      <c r="AD699" s="61"/>
      <c r="AE699" s="58"/>
      <c r="AF699" s="58"/>
      <c r="AG699" s="59"/>
      <c r="AH699" s="58"/>
      <c r="AI699" s="58"/>
      <c r="AJ699" s="58"/>
      <c r="AK699" s="63"/>
      <c r="AL699" s="63"/>
      <c r="AM699" s="63"/>
      <c r="AN699" s="63"/>
      <c r="AO699" s="58"/>
      <c r="AP699" s="58"/>
      <c r="AQ699" s="58"/>
      <c r="AR699" s="58"/>
      <c r="AS699" s="58"/>
      <c r="AT699" s="58"/>
      <c r="AU699" s="58"/>
      <c r="AV699" s="58"/>
      <c r="AW699" s="58"/>
      <c r="AX699" s="58"/>
      <c r="AY699" s="58"/>
      <c r="AZ699" s="61"/>
      <c r="BA699" s="58"/>
      <c r="BB699" s="58"/>
      <c r="BC699" s="62"/>
      <c r="BD699" s="58"/>
      <c r="BE699" s="58"/>
      <c r="BF699" s="58"/>
      <c r="BG699" s="58"/>
      <c r="BH699" s="58"/>
      <c r="BI699" s="58"/>
      <c r="BJ699" s="58"/>
      <c r="BK699" s="58"/>
      <c r="BL699" s="58"/>
      <c r="BM699" s="58"/>
      <c r="BN699" s="58"/>
      <c r="BO699" s="58"/>
      <c r="BP699" s="58"/>
      <c r="BQ699" s="58"/>
      <c r="BR699" s="58"/>
      <c r="BS699" s="58"/>
      <c r="BT699" s="58"/>
      <c r="BU699" s="58"/>
      <c r="XES699" s="6" t="str">
        <f t="shared" si="13"/>
        <v/>
      </c>
    </row>
    <row r="700" spans="1:73 16373:16373" x14ac:dyDescent="0.2">
      <c r="A700" s="58"/>
      <c r="B700" s="57"/>
      <c r="C700" s="57"/>
      <c r="D700" s="57"/>
      <c r="E700" s="57"/>
      <c r="F700" s="58"/>
      <c r="G700" s="58"/>
      <c r="H700" s="58"/>
      <c r="I700" s="58"/>
      <c r="J700" s="58"/>
      <c r="K700" s="58"/>
      <c r="L700" s="58"/>
      <c r="M700" s="58"/>
      <c r="N700" s="58"/>
      <c r="O700" s="58"/>
      <c r="P700" s="58"/>
      <c r="Q700" s="57"/>
      <c r="R700" s="58"/>
      <c r="S700" s="58"/>
      <c r="T700" s="58"/>
      <c r="U700" s="58"/>
      <c r="V700" s="58"/>
      <c r="W700" s="58"/>
      <c r="X700" s="58"/>
      <c r="Y700" s="58"/>
      <c r="Z700" s="57"/>
      <c r="AA700" s="57"/>
      <c r="AB700" s="58"/>
      <c r="AC700" s="58"/>
      <c r="AD700" s="61"/>
      <c r="AE700" s="58"/>
      <c r="AF700" s="58"/>
      <c r="AG700" s="59"/>
      <c r="AH700" s="58"/>
      <c r="AI700" s="58"/>
      <c r="AJ700" s="58"/>
      <c r="AK700" s="63"/>
      <c r="AL700" s="63"/>
      <c r="AM700" s="63"/>
      <c r="AN700" s="63"/>
      <c r="AO700" s="58"/>
      <c r="AP700" s="58"/>
      <c r="AQ700" s="58"/>
      <c r="AR700" s="58"/>
      <c r="AS700" s="58"/>
      <c r="AT700" s="58"/>
      <c r="AU700" s="58"/>
      <c r="AV700" s="58"/>
      <c r="AW700" s="58"/>
      <c r="AX700" s="58"/>
      <c r="AY700" s="58"/>
      <c r="AZ700" s="61"/>
      <c r="BA700" s="58"/>
      <c r="BB700" s="58"/>
      <c r="BC700" s="62"/>
      <c r="BD700" s="58"/>
      <c r="BE700" s="58"/>
      <c r="BF700" s="58"/>
      <c r="BG700" s="58"/>
      <c r="BH700" s="58"/>
      <c r="BI700" s="58"/>
      <c r="BJ700" s="58"/>
      <c r="BK700" s="58"/>
      <c r="BL700" s="58"/>
      <c r="BM700" s="58"/>
      <c r="BN700" s="58"/>
      <c r="BO700" s="58"/>
      <c r="BP700" s="58"/>
      <c r="BQ700" s="58"/>
      <c r="BR700" s="58"/>
      <c r="BS700" s="58"/>
      <c r="BT700" s="58"/>
      <c r="BU700" s="58"/>
      <c r="XES700" s="6" t="str">
        <f t="shared" si="13"/>
        <v/>
      </c>
    </row>
    <row r="701" spans="1:73 16373:16373" x14ac:dyDescent="0.2">
      <c r="A701" s="58"/>
      <c r="B701" s="57"/>
      <c r="C701" s="57"/>
      <c r="D701" s="57"/>
      <c r="E701" s="57"/>
      <c r="F701" s="58"/>
      <c r="G701" s="58"/>
      <c r="H701" s="58"/>
      <c r="I701" s="58"/>
      <c r="J701" s="58"/>
      <c r="K701" s="58"/>
      <c r="L701" s="58"/>
      <c r="M701" s="58"/>
      <c r="N701" s="58"/>
      <c r="O701" s="58"/>
      <c r="P701" s="58"/>
      <c r="Q701" s="57"/>
      <c r="R701" s="58"/>
      <c r="S701" s="58"/>
      <c r="T701" s="58"/>
      <c r="U701" s="58"/>
      <c r="V701" s="58"/>
      <c r="W701" s="58"/>
      <c r="X701" s="58"/>
      <c r="Y701" s="58"/>
      <c r="Z701" s="57"/>
      <c r="AA701" s="57"/>
      <c r="AB701" s="58"/>
      <c r="AC701" s="58"/>
      <c r="AD701" s="61"/>
      <c r="AE701" s="58"/>
      <c r="AF701" s="58"/>
      <c r="AG701" s="59"/>
      <c r="AH701" s="58"/>
      <c r="AI701" s="58"/>
      <c r="AJ701" s="58"/>
      <c r="AK701" s="63"/>
      <c r="AL701" s="63"/>
      <c r="AM701" s="63"/>
      <c r="AN701" s="63"/>
      <c r="AO701" s="58"/>
      <c r="AP701" s="58"/>
      <c r="AQ701" s="58"/>
      <c r="AR701" s="58"/>
      <c r="AS701" s="58"/>
      <c r="AT701" s="58"/>
      <c r="AU701" s="58"/>
      <c r="AV701" s="58"/>
      <c r="AW701" s="58"/>
      <c r="AX701" s="58"/>
      <c r="AY701" s="58"/>
      <c r="AZ701" s="61"/>
      <c r="BA701" s="58"/>
      <c r="BB701" s="58"/>
      <c r="BC701" s="62"/>
      <c r="BD701" s="58"/>
      <c r="BE701" s="58"/>
      <c r="BF701" s="58"/>
      <c r="BG701" s="58"/>
      <c r="BH701" s="58"/>
      <c r="BI701" s="58"/>
      <c r="BJ701" s="58"/>
      <c r="BK701" s="58"/>
      <c r="BL701" s="58"/>
      <c r="BM701" s="58"/>
      <c r="BN701" s="58"/>
      <c r="BO701" s="58"/>
      <c r="BP701" s="58"/>
      <c r="BQ701" s="58"/>
      <c r="BR701" s="58"/>
      <c r="BS701" s="58"/>
      <c r="BT701" s="58"/>
      <c r="BU701" s="58"/>
      <c r="XES701" s="6" t="str">
        <f t="shared" si="13"/>
        <v/>
      </c>
    </row>
    <row r="702" spans="1:73 16373:16373" x14ac:dyDescent="0.2">
      <c r="A702" s="58"/>
      <c r="B702" s="57"/>
      <c r="C702" s="57"/>
      <c r="D702" s="57"/>
      <c r="E702" s="57"/>
      <c r="F702" s="58"/>
      <c r="G702" s="58"/>
      <c r="H702" s="58"/>
      <c r="I702" s="58"/>
      <c r="J702" s="58"/>
      <c r="K702" s="58"/>
      <c r="L702" s="58"/>
      <c r="M702" s="58"/>
      <c r="N702" s="58"/>
      <c r="O702" s="58"/>
      <c r="P702" s="58"/>
      <c r="Q702" s="57"/>
      <c r="R702" s="58"/>
      <c r="S702" s="58"/>
      <c r="T702" s="58"/>
      <c r="U702" s="58"/>
      <c r="V702" s="58"/>
      <c r="W702" s="58"/>
      <c r="X702" s="58"/>
      <c r="Y702" s="58"/>
      <c r="Z702" s="57"/>
      <c r="AA702" s="57"/>
      <c r="AB702" s="58"/>
      <c r="AC702" s="58"/>
      <c r="AD702" s="61"/>
      <c r="AE702" s="58"/>
      <c r="AF702" s="58"/>
      <c r="AG702" s="59"/>
      <c r="AH702" s="58"/>
      <c r="AI702" s="58"/>
      <c r="AJ702" s="58"/>
      <c r="AK702" s="63"/>
      <c r="AL702" s="63"/>
      <c r="AM702" s="63"/>
      <c r="AN702" s="63"/>
      <c r="AO702" s="58"/>
      <c r="AP702" s="58"/>
      <c r="AQ702" s="58"/>
      <c r="AR702" s="58"/>
      <c r="AS702" s="58"/>
      <c r="AT702" s="58"/>
      <c r="AU702" s="58"/>
      <c r="AV702" s="58"/>
      <c r="AW702" s="58"/>
      <c r="AX702" s="58"/>
      <c r="AY702" s="58"/>
      <c r="AZ702" s="61"/>
      <c r="BA702" s="58"/>
      <c r="BB702" s="58"/>
      <c r="BC702" s="62"/>
      <c r="BD702" s="58"/>
      <c r="BE702" s="58"/>
      <c r="BF702" s="58"/>
      <c r="BG702" s="58"/>
      <c r="BH702" s="58"/>
      <c r="BI702" s="58"/>
      <c r="BJ702" s="58"/>
      <c r="BK702" s="58"/>
      <c r="BL702" s="58"/>
      <c r="BM702" s="58"/>
      <c r="BN702" s="58"/>
      <c r="BO702" s="58"/>
      <c r="BP702" s="58"/>
      <c r="BQ702" s="58"/>
      <c r="BR702" s="58"/>
      <c r="BS702" s="58"/>
      <c r="BT702" s="58"/>
      <c r="BU702" s="58"/>
      <c r="XES702" s="6" t="str">
        <f t="shared" si="13"/>
        <v/>
      </c>
    </row>
    <row r="703" spans="1:73 16373:16373" x14ac:dyDescent="0.2">
      <c r="A703" s="58"/>
      <c r="B703" s="57"/>
      <c r="C703" s="57"/>
      <c r="D703" s="57"/>
      <c r="E703" s="57"/>
      <c r="F703" s="58"/>
      <c r="G703" s="58"/>
      <c r="H703" s="58"/>
      <c r="I703" s="58"/>
      <c r="J703" s="58"/>
      <c r="K703" s="58"/>
      <c r="L703" s="58"/>
      <c r="M703" s="58"/>
      <c r="N703" s="58"/>
      <c r="O703" s="58"/>
      <c r="P703" s="58"/>
      <c r="Q703" s="57"/>
      <c r="R703" s="58"/>
      <c r="S703" s="58"/>
      <c r="T703" s="58"/>
      <c r="U703" s="58"/>
      <c r="V703" s="58"/>
      <c r="W703" s="58"/>
      <c r="X703" s="58"/>
      <c r="Y703" s="58"/>
      <c r="Z703" s="57"/>
      <c r="AA703" s="57"/>
      <c r="AB703" s="58"/>
      <c r="AC703" s="58"/>
      <c r="AD703" s="61"/>
      <c r="AE703" s="58"/>
      <c r="AF703" s="58"/>
      <c r="AG703" s="59"/>
      <c r="AH703" s="58"/>
      <c r="AI703" s="58"/>
      <c r="AJ703" s="58"/>
      <c r="AK703" s="63"/>
      <c r="AL703" s="63"/>
      <c r="AM703" s="63"/>
      <c r="AN703" s="63"/>
      <c r="AO703" s="58"/>
      <c r="AP703" s="58"/>
      <c r="AQ703" s="58"/>
      <c r="AR703" s="58"/>
      <c r="AS703" s="58"/>
      <c r="AT703" s="58"/>
      <c r="AU703" s="58"/>
      <c r="AV703" s="58"/>
      <c r="AW703" s="58"/>
      <c r="AX703" s="58"/>
      <c r="AY703" s="58"/>
      <c r="AZ703" s="61"/>
      <c r="BA703" s="58"/>
      <c r="BB703" s="58"/>
      <c r="BC703" s="62"/>
      <c r="BD703" s="58"/>
      <c r="BE703" s="58"/>
      <c r="BF703" s="58"/>
      <c r="BG703" s="58"/>
      <c r="BH703" s="58"/>
      <c r="BI703" s="58"/>
      <c r="BJ703" s="58"/>
      <c r="BK703" s="58"/>
      <c r="BL703" s="58"/>
      <c r="BM703" s="58"/>
      <c r="BN703" s="58"/>
      <c r="BO703" s="58"/>
      <c r="BP703" s="58"/>
      <c r="BQ703" s="58"/>
      <c r="BR703" s="58"/>
      <c r="BS703" s="58"/>
      <c r="BT703" s="58"/>
      <c r="BU703" s="58"/>
      <c r="XES703" s="6" t="str">
        <f t="shared" si="13"/>
        <v/>
      </c>
    </row>
    <row r="704" spans="1:73 16373:16373" x14ac:dyDescent="0.2">
      <c r="A704" s="58"/>
      <c r="B704" s="57"/>
      <c r="C704" s="57"/>
      <c r="D704" s="57"/>
      <c r="E704" s="57"/>
      <c r="F704" s="58"/>
      <c r="G704" s="58"/>
      <c r="H704" s="58"/>
      <c r="I704" s="58"/>
      <c r="J704" s="58"/>
      <c r="K704" s="58"/>
      <c r="L704" s="58"/>
      <c r="M704" s="58"/>
      <c r="N704" s="58"/>
      <c r="O704" s="58"/>
      <c r="P704" s="58"/>
      <c r="Q704" s="57"/>
      <c r="R704" s="58"/>
      <c r="S704" s="58"/>
      <c r="T704" s="58"/>
      <c r="U704" s="58"/>
      <c r="V704" s="58"/>
      <c r="W704" s="58"/>
      <c r="X704" s="58"/>
      <c r="Y704" s="58"/>
      <c r="Z704" s="57"/>
      <c r="AA704" s="57"/>
      <c r="AB704" s="58"/>
      <c r="AC704" s="58"/>
      <c r="AD704" s="61"/>
      <c r="AE704" s="58"/>
      <c r="AF704" s="58"/>
      <c r="AG704" s="59"/>
      <c r="AH704" s="58"/>
      <c r="AI704" s="58"/>
      <c r="AJ704" s="58"/>
      <c r="AK704" s="63"/>
      <c r="AL704" s="63"/>
      <c r="AM704" s="63"/>
      <c r="AN704" s="63"/>
      <c r="AO704" s="58"/>
      <c r="AP704" s="58"/>
      <c r="AQ704" s="58"/>
      <c r="AR704" s="58"/>
      <c r="AS704" s="58"/>
      <c r="AT704" s="58"/>
      <c r="AU704" s="58"/>
      <c r="AV704" s="58"/>
      <c r="AW704" s="58"/>
      <c r="AX704" s="58"/>
      <c r="AY704" s="58"/>
      <c r="AZ704" s="61"/>
      <c r="BA704" s="58"/>
      <c r="BB704" s="58"/>
      <c r="BC704" s="62"/>
      <c r="BD704" s="58"/>
      <c r="BE704" s="58"/>
      <c r="BF704" s="58"/>
      <c r="BG704" s="58"/>
      <c r="BH704" s="58"/>
      <c r="BI704" s="58"/>
      <c r="BJ704" s="58"/>
      <c r="BK704" s="58"/>
      <c r="BL704" s="58"/>
      <c r="BM704" s="58"/>
      <c r="BN704" s="58"/>
      <c r="BO704" s="58"/>
      <c r="BP704" s="58"/>
      <c r="BQ704" s="58"/>
      <c r="BR704" s="58"/>
      <c r="BS704" s="58"/>
      <c r="BT704" s="58"/>
      <c r="BU704" s="58"/>
      <c r="XES704" s="6" t="str">
        <f t="shared" si="13"/>
        <v/>
      </c>
    </row>
    <row r="705" spans="1:73 16373:16373" x14ac:dyDescent="0.2">
      <c r="A705" s="58"/>
      <c r="B705" s="57"/>
      <c r="C705" s="57"/>
      <c r="D705" s="57"/>
      <c r="E705" s="57"/>
      <c r="F705" s="58"/>
      <c r="G705" s="58"/>
      <c r="H705" s="58"/>
      <c r="I705" s="58"/>
      <c r="J705" s="58"/>
      <c r="K705" s="58"/>
      <c r="L705" s="58"/>
      <c r="M705" s="58"/>
      <c r="N705" s="58"/>
      <c r="O705" s="58"/>
      <c r="P705" s="58"/>
      <c r="Q705" s="57"/>
      <c r="R705" s="58"/>
      <c r="S705" s="58"/>
      <c r="T705" s="58"/>
      <c r="U705" s="58"/>
      <c r="V705" s="58"/>
      <c r="W705" s="58"/>
      <c r="X705" s="58"/>
      <c r="Y705" s="58"/>
      <c r="Z705" s="57"/>
      <c r="AA705" s="57"/>
      <c r="AB705" s="58"/>
      <c r="AC705" s="58"/>
      <c r="AD705" s="61"/>
      <c r="AE705" s="58"/>
      <c r="AF705" s="58"/>
      <c r="AG705" s="59"/>
      <c r="AH705" s="58"/>
      <c r="AI705" s="58"/>
      <c r="AJ705" s="58"/>
      <c r="AK705" s="63"/>
      <c r="AL705" s="63"/>
      <c r="AM705" s="63"/>
      <c r="AN705" s="63"/>
      <c r="AO705" s="58"/>
      <c r="AP705" s="58"/>
      <c r="AQ705" s="58"/>
      <c r="AR705" s="58"/>
      <c r="AS705" s="58"/>
      <c r="AT705" s="58"/>
      <c r="AU705" s="58"/>
      <c r="AV705" s="58"/>
      <c r="AW705" s="58"/>
      <c r="AX705" s="58"/>
      <c r="AY705" s="58"/>
      <c r="AZ705" s="61"/>
      <c r="BA705" s="58"/>
      <c r="BB705" s="58"/>
      <c r="BC705" s="62"/>
      <c r="BD705" s="58"/>
      <c r="BE705" s="58"/>
      <c r="BF705" s="58"/>
      <c r="BG705" s="58"/>
      <c r="BH705" s="58"/>
      <c r="BI705" s="58"/>
      <c r="BJ705" s="58"/>
      <c r="BK705" s="58"/>
      <c r="BL705" s="58"/>
      <c r="BM705" s="58"/>
      <c r="BN705" s="58"/>
      <c r="BO705" s="58"/>
      <c r="BP705" s="58"/>
      <c r="BQ705" s="58"/>
      <c r="BR705" s="58"/>
      <c r="BS705" s="58"/>
      <c r="BT705" s="58"/>
      <c r="BU705" s="58"/>
      <c r="XES705" s="6" t="str">
        <f t="shared" si="13"/>
        <v/>
      </c>
    </row>
    <row r="706" spans="1:73 16373:16373" x14ac:dyDescent="0.2">
      <c r="A706" s="58"/>
      <c r="B706" s="57"/>
      <c r="C706" s="57"/>
      <c r="D706" s="57"/>
      <c r="E706" s="57"/>
      <c r="F706" s="58"/>
      <c r="G706" s="58"/>
      <c r="H706" s="58"/>
      <c r="I706" s="58"/>
      <c r="J706" s="58"/>
      <c r="K706" s="58"/>
      <c r="L706" s="58"/>
      <c r="M706" s="58"/>
      <c r="N706" s="58"/>
      <c r="O706" s="58"/>
      <c r="P706" s="58"/>
      <c r="Q706" s="57"/>
      <c r="R706" s="58"/>
      <c r="S706" s="58"/>
      <c r="T706" s="58"/>
      <c r="U706" s="58"/>
      <c r="V706" s="58"/>
      <c r="W706" s="58"/>
      <c r="X706" s="58"/>
      <c r="Y706" s="58"/>
      <c r="Z706" s="57"/>
      <c r="AA706" s="57"/>
      <c r="AB706" s="58"/>
      <c r="AC706" s="58"/>
      <c r="AD706" s="61"/>
      <c r="AE706" s="58"/>
      <c r="AF706" s="58"/>
      <c r="AG706" s="59"/>
      <c r="AH706" s="58"/>
      <c r="AI706" s="58"/>
      <c r="AJ706" s="58"/>
      <c r="AK706" s="63"/>
      <c r="AL706" s="63"/>
      <c r="AM706" s="63"/>
      <c r="AN706" s="63"/>
      <c r="AO706" s="58"/>
      <c r="AP706" s="58"/>
      <c r="AQ706" s="58"/>
      <c r="AR706" s="58"/>
      <c r="AS706" s="58"/>
      <c r="AT706" s="58"/>
      <c r="AU706" s="58"/>
      <c r="AV706" s="58"/>
      <c r="AW706" s="58"/>
      <c r="AX706" s="58"/>
      <c r="AY706" s="58"/>
      <c r="AZ706" s="61"/>
      <c r="BA706" s="58"/>
      <c r="BB706" s="58"/>
      <c r="BC706" s="62"/>
      <c r="BD706" s="58"/>
      <c r="BE706" s="58"/>
      <c r="BF706" s="58"/>
      <c r="BG706" s="58"/>
      <c r="BH706" s="58"/>
      <c r="BI706" s="58"/>
      <c r="BJ706" s="58"/>
      <c r="BK706" s="58"/>
      <c r="BL706" s="58"/>
      <c r="BM706" s="58"/>
      <c r="BN706" s="58"/>
      <c r="BO706" s="58"/>
      <c r="BP706" s="58"/>
      <c r="BQ706" s="58"/>
      <c r="BR706" s="58"/>
      <c r="BS706" s="58"/>
      <c r="BT706" s="58"/>
      <c r="BU706" s="58"/>
      <c r="XES706" s="6" t="str">
        <f t="shared" si="13"/>
        <v/>
      </c>
    </row>
    <row r="707" spans="1:73 16373:16373" x14ac:dyDescent="0.2">
      <c r="A707" s="58"/>
      <c r="B707" s="57"/>
      <c r="C707" s="57"/>
      <c r="D707" s="57"/>
      <c r="E707" s="57"/>
      <c r="F707" s="58"/>
      <c r="G707" s="58"/>
      <c r="H707" s="58"/>
      <c r="I707" s="58"/>
      <c r="J707" s="58"/>
      <c r="K707" s="58"/>
      <c r="L707" s="58"/>
      <c r="M707" s="58"/>
      <c r="N707" s="58"/>
      <c r="O707" s="58"/>
      <c r="P707" s="58"/>
      <c r="Q707" s="57"/>
      <c r="R707" s="58"/>
      <c r="S707" s="58"/>
      <c r="T707" s="58"/>
      <c r="U707" s="58"/>
      <c r="V707" s="58"/>
      <c r="W707" s="58"/>
      <c r="X707" s="58"/>
      <c r="Y707" s="58"/>
      <c r="Z707" s="57"/>
      <c r="AA707" s="57"/>
      <c r="AB707" s="58"/>
      <c r="AC707" s="58"/>
      <c r="AD707" s="61"/>
      <c r="AE707" s="58"/>
      <c r="AF707" s="58"/>
      <c r="AG707" s="59"/>
      <c r="AH707" s="58"/>
      <c r="AI707" s="58"/>
      <c r="AJ707" s="58"/>
      <c r="AK707" s="63"/>
      <c r="AL707" s="63"/>
      <c r="AM707" s="63"/>
      <c r="AN707" s="63"/>
      <c r="AO707" s="58"/>
      <c r="AP707" s="58"/>
      <c r="AQ707" s="58"/>
      <c r="AR707" s="58"/>
      <c r="AS707" s="58"/>
      <c r="AT707" s="58"/>
      <c r="AU707" s="58"/>
      <c r="AV707" s="58"/>
      <c r="AW707" s="58"/>
      <c r="AX707" s="58"/>
      <c r="AY707" s="58"/>
      <c r="AZ707" s="61"/>
      <c r="BA707" s="58"/>
      <c r="BB707" s="58"/>
      <c r="BC707" s="62"/>
      <c r="BD707" s="58"/>
      <c r="BE707" s="58"/>
      <c r="BF707" s="58"/>
      <c r="BG707" s="58"/>
      <c r="BH707" s="58"/>
      <c r="BI707" s="58"/>
      <c r="BJ707" s="58"/>
      <c r="BK707" s="58"/>
      <c r="BL707" s="58"/>
      <c r="BM707" s="58"/>
      <c r="BN707" s="58"/>
      <c r="BO707" s="58"/>
      <c r="BP707" s="58"/>
      <c r="BQ707" s="58"/>
      <c r="BR707" s="58"/>
      <c r="BS707" s="58"/>
      <c r="BT707" s="58"/>
      <c r="BU707" s="58"/>
      <c r="XES707" s="6" t="str">
        <f t="shared" si="13"/>
        <v/>
      </c>
    </row>
    <row r="708" spans="1:73 16373:16373" x14ac:dyDescent="0.2">
      <c r="A708" s="58"/>
      <c r="B708" s="57"/>
      <c r="C708" s="57"/>
      <c r="D708" s="57"/>
      <c r="E708" s="57"/>
      <c r="F708" s="58"/>
      <c r="G708" s="58"/>
      <c r="H708" s="58"/>
      <c r="I708" s="58"/>
      <c r="J708" s="58"/>
      <c r="K708" s="58"/>
      <c r="L708" s="58"/>
      <c r="M708" s="58"/>
      <c r="N708" s="58"/>
      <c r="O708" s="58"/>
      <c r="P708" s="58"/>
      <c r="Q708" s="57"/>
      <c r="R708" s="58"/>
      <c r="S708" s="58"/>
      <c r="T708" s="58"/>
      <c r="U708" s="58"/>
      <c r="V708" s="58"/>
      <c r="W708" s="58"/>
      <c r="X708" s="58"/>
      <c r="Y708" s="58"/>
      <c r="Z708" s="57"/>
      <c r="AA708" s="57"/>
      <c r="AB708" s="58"/>
      <c r="AC708" s="58"/>
      <c r="AD708" s="61"/>
      <c r="AE708" s="58"/>
      <c r="AF708" s="58"/>
      <c r="AG708" s="59"/>
      <c r="AH708" s="58"/>
      <c r="AI708" s="58"/>
      <c r="AJ708" s="58"/>
      <c r="AK708" s="63"/>
      <c r="AL708" s="63"/>
      <c r="AM708" s="63"/>
      <c r="AN708" s="63"/>
      <c r="AO708" s="58"/>
      <c r="AP708" s="58"/>
      <c r="AQ708" s="58"/>
      <c r="AR708" s="58"/>
      <c r="AS708" s="58"/>
      <c r="AT708" s="58"/>
      <c r="AU708" s="58"/>
      <c r="AV708" s="58"/>
      <c r="AW708" s="58"/>
      <c r="AX708" s="58"/>
      <c r="AY708" s="58"/>
      <c r="AZ708" s="61"/>
      <c r="BA708" s="58"/>
      <c r="BB708" s="58"/>
      <c r="BC708" s="62"/>
      <c r="BD708" s="58"/>
      <c r="BE708" s="58"/>
      <c r="BF708" s="58"/>
      <c r="BG708" s="58"/>
      <c r="BH708" s="58"/>
      <c r="BI708" s="58"/>
      <c r="BJ708" s="58"/>
      <c r="BK708" s="58"/>
      <c r="BL708" s="58"/>
      <c r="BM708" s="58"/>
      <c r="BN708" s="58"/>
      <c r="BO708" s="58"/>
      <c r="BP708" s="58"/>
      <c r="BQ708" s="58"/>
      <c r="BR708" s="58"/>
      <c r="BS708" s="58"/>
      <c r="BT708" s="58"/>
      <c r="BU708" s="58"/>
      <c r="XES708" s="6" t="str">
        <f t="shared" si="13"/>
        <v/>
      </c>
    </row>
    <row r="709" spans="1:73 16373:16373" x14ac:dyDescent="0.2">
      <c r="A709" s="58"/>
      <c r="B709" s="57"/>
      <c r="C709" s="57"/>
      <c r="D709" s="57"/>
      <c r="E709" s="57"/>
      <c r="F709" s="58"/>
      <c r="G709" s="58"/>
      <c r="H709" s="58"/>
      <c r="I709" s="58"/>
      <c r="J709" s="58"/>
      <c r="K709" s="58"/>
      <c r="L709" s="58"/>
      <c r="M709" s="58"/>
      <c r="N709" s="58"/>
      <c r="O709" s="58"/>
      <c r="P709" s="58"/>
      <c r="Q709" s="57"/>
      <c r="R709" s="58"/>
      <c r="S709" s="58"/>
      <c r="T709" s="58"/>
      <c r="U709" s="58"/>
      <c r="V709" s="58"/>
      <c r="W709" s="58"/>
      <c r="X709" s="58"/>
      <c r="Y709" s="58"/>
      <c r="Z709" s="57"/>
      <c r="AA709" s="57"/>
      <c r="AB709" s="58"/>
      <c r="AC709" s="58"/>
      <c r="AD709" s="61"/>
      <c r="AE709" s="58"/>
      <c r="AF709" s="58"/>
      <c r="AG709" s="59"/>
      <c r="AH709" s="58"/>
      <c r="AI709" s="58"/>
      <c r="AJ709" s="58"/>
      <c r="AK709" s="63"/>
      <c r="AL709" s="63"/>
      <c r="AM709" s="63"/>
      <c r="AN709" s="63"/>
      <c r="AO709" s="58"/>
      <c r="AP709" s="58"/>
      <c r="AQ709" s="58"/>
      <c r="AR709" s="58"/>
      <c r="AS709" s="58"/>
      <c r="AT709" s="58"/>
      <c r="AU709" s="58"/>
      <c r="AV709" s="58"/>
      <c r="AW709" s="58"/>
      <c r="AX709" s="58"/>
      <c r="AY709" s="58"/>
      <c r="AZ709" s="61"/>
      <c r="BA709" s="58"/>
      <c r="BB709" s="58"/>
      <c r="BC709" s="62"/>
      <c r="BD709" s="58"/>
      <c r="BE709" s="58"/>
      <c r="BF709" s="58"/>
      <c r="BG709" s="58"/>
      <c r="BH709" s="58"/>
      <c r="BI709" s="58"/>
      <c r="BJ709" s="58"/>
      <c r="BK709" s="58"/>
      <c r="BL709" s="58"/>
      <c r="BM709" s="58"/>
      <c r="BN709" s="58"/>
      <c r="BO709" s="58"/>
      <c r="BP709" s="58"/>
      <c r="BQ709" s="58"/>
      <c r="BR709" s="58"/>
      <c r="BS709" s="58"/>
      <c r="BT709" s="58"/>
      <c r="BU709" s="58"/>
      <c r="XES709" s="6" t="str">
        <f t="shared" si="13"/>
        <v/>
      </c>
    </row>
    <row r="710" spans="1:73 16373:16373" x14ac:dyDescent="0.2">
      <c r="A710" s="58"/>
      <c r="B710" s="57"/>
      <c r="C710" s="57"/>
      <c r="D710" s="57"/>
      <c r="E710" s="57"/>
      <c r="F710" s="58"/>
      <c r="G710" s="58"/>
      <c r="H710" s="58"/>
      <c r="I710" s="58"/>
      <c r="J710" s="58"/>
      <c r="K710" s="58"/>
      <c r="L710" s="58"/>
      <c r="M710" s="58"/>
      <c r="N710" s="58"/>
      <c r="O710" s="58"/>
      <c r="P710" s="58"/>
      <c r="Q710" s="57"/>
      <c r="R710" s="58"/>
      <c r="S710" s="58"/>
      <c r="T710" s="58"/>
      <c r="U710" s="58"/>
      <c r="V710" s="58"/>
      <c r="W710" s="58"/>
      <c r="X710" s="58"/>
      <c r="Y710" s="58"/>
      <c r="Z710" s="57"/>
      <c r="AA710" s="57"/>
      <c r="AB710" s="58"/>
      <c r="AC710" s="58"/>
      <c r="AD710" s="61"/>
      <c r="AE710" s="58"/>
      <c r="AF710" s="58"/>
      <c r="AG710" s="59"/>
      <c r="AH710" s="58"/>
      <c r="AI710" s="58"/>
      <c r="AJ710" s="58"/>
      <c r="AK710" s="63"/>
      <c r="AL710" s="63"/>
      <c r="AM710" s="63"/>
      <c r="AN710" s="63"/>
      <c r="AO710" s="58"/>
      <c r="AP710" s="58"/>
      <c r="AQ710" s="58"/>
      <c r="AR710" s="58"/>
      <c r="AS710" s="58"/>
      <c r="AT710" s="58"/>
      <c r="AU710" s="58"/>
      <c r="AV710" s="58"/>
      <c r="AW710" s="58"/>
      <c r="AX710" s="58"/>
      <c r="AY710" s="58"/>
      <c r="AZ710" s="61"/>
      <c r="BA710" s="58"/>
      <c r="BB710" s="58"/>
      <c r="BC710" s="62"/>
      <c r="BD710" s="58"/>
      <c r="BE710" s="58"/>
      <c r="BF710" s="58"/>
      <c r="BG710" s="58"/>
      <c r="BH710" s="58"/>
      <c r="BI710" s="58"/>
      <c r="BJ710" s="58"/>
      <c r="BK710" s="58"/>
      <c r="BL710" s="58"/>
      <c r="BM710" s="58"/>
      <c r="BN710" s="58"/>
      <c r="BO710" s="58"/>
      <c r="BP710" s="58"/>
      <c r="BQ710" s="58"/>
      <c r="BR710" s="58"/>
      <c r="BS710" s="58"/>
      <c r="BT710" s="58"/>
      <c r="BU710" s="58"/>
      <c r="XES710" s="6" t="str">
        <f t="shared" si="13"/>
        <v/>
      </c>
    </row>
    <row r="711" spans="1:73 16373:16373" x14ac:dyDescent="0.2">
      <c r="A711" s="58"/>
      <c r="B711" s="57"/>
      <c r="C711" s="57"/>
      <c r="D711" s="57"/>
      <c r="E711" s="57"/>
      <c r="F711" s="58"/>
      <c r="G711" s="58"/>
      <c r="H711" s="58"/>
      <c r="I711" s="58"/>
      <c r="J711" s="58"/>
      <c r="K711" s="58"/>
      <c r="L711" s="58"/>
      <c r="M711" s="58"/>
      <c r="N711" s="58"/>
      <c r="O711" s="58"/>
      <c r="P711" s="58"/>
      <c r="Q711" s="57"/>
      <c r="R711" s="58"/>
      <c r="S711" s="58"/>
      <c r="T711" s="58"/>
      <c r="U711" s="58"/>
      <c r="V711" s="58"/>
      <c r="W711" s="58"/>
      <c r="X711" s="58"/>
      <c r="Y711" s="58"/>
      <c r="Z711" s="57"/>
      <c r="AA711" s="57"/>
      <c r="AB711" s="58"/>
      <c r="AC711" s="58"/>
      <c r="AD711" s="61"/>
      <c r="AE711" s="58"/>
      <c r="AF711" s="58"/>
      <c r="AG711" s="59"/>
      <c r="AH711" s="58"/>
      <c r="AI711" s="58"/>
      <c r="AJ711" s="58"/>
      <c r="AK711" s="63"/>
      <c r="AL711" s="63"/>
      <c r="AM711" s="63"/>
      <c r="AN711" s="63"/>
      <c r="AO711" s="58"/>
      <c r="AP711" s="58"/>
      <c r="AQ711" s="58"/>
      <c r="AR711" s="58"/>
      <c r="AS711" s="58"/>
      <c r="AT711" s="58"/>
      <c r="AU711" s="58"/>
      <c r="AV711" s="58"/>
      <c r="AW711" s="58"/>
      <c r="AX711" s="58"/>
      <c r="AY711" s="58"/>
      <c r="AZ711" s="61"/>
      <c r="BA711" s="58"/>
      <c r="BB711" s="58"/>
      <c r="BC711" s="62"/>
      <c r="BD711" s="58"/>
      <c r="BE711" s="58"/>
      <c r="BF711" s="58"/>
      <c r="BG711" s="58"/>
      <c r="BH711" s="58"/>
      <c r="BI711" s="58"/>
      <c r="BJ711" s="58"/>
      <c r="BK711" s="58"/>
      <c r="BL711" s="58"/>
      <c r="BM711" s="58"/>
      <c r="BN711" s="58"/>
      <c r="BO711" s="58"/>
      <c r="BP711" s="58"/>
      <c r="BQ711" s="58"/>
      <c r="BR711" s="58"/>
      <c r="BS711" s="58"/>
      <c r="BT711" s="58"/>
      <c r="BU711" s="58"/>
      <c r="XES711" s="6" t="str">
        <f t="shared" si="13"/>
        <v/>
      </c>
    </row>
    <row r="712" spans="1:73 16373:16373" x14ac:dyDescent="0.2">
      <c r="A712" s="58"/>
      <c r="B712" s="57"/>
      <c r="C712" s="57"/>
      <c r="D712" s="57"/>
      <c r="E712" s="57"/>
      <c r="F712" s="58"/>
      <c r="G712" s="58"/>
      <c r="H712" s="58"/>
      <c r="I712" s="58"/>
      <c r="J712" s="58"/>
      <c r="K712" s="58"/>
      <c r="L712" s="58"/>
      <c r="M712" s="58"/>
      <c r="N712" s="58"/>
      <c r="O712" s="58"/>
      <c r="P712" s="58"/>
      <c r="Q712" s="57"/>
      <c r="R712" s="58"/>
      <c r="S712" s="58"/>
      <c r="T712" s="58"/>
      <c r="U712" s="58"/>
      <c r="V712" s="58"/>
      <c r="W712" s="58"/>
      <c r="X712" s="58"/>
      <c r="Y712" s="58"/>
      <c r="Z712" s="57"/>
      <c r="AA712" s="57"/>
      <c r="AB712" s="58"/>
      <c r="AC712" s="58"/>
      <c r="AD712" s="61"/>
      <c r="AE712" s="58"/>
      <c r="AF712" s="58"/>
      <c r="AG712" s="59"/>
      <c r="AH712" s="58"/>
      <c r="AI712" s="58"/>
      <c r="AJ712" s="58"/>
      <c r="AK712" s="63"/>
      <c r="AL712" s="63"/>
      <c r="AM712" s="63"/>
      <c r="AN712" s="63"/>
      <c r="AO712" s="58"/>
      <c r="AP712" s="58"/>
      <c r="AQ712" s="58"/>
      <c r="AR712" s="58"/>
      <c r="AS712" s="58"/>
      <c r="AT712" s="58"/>
      <c r="AU712" s="58"/>
      <c r="AV712" s="58"/>
      <c r="AW712" s="58"/>
      <c r="AX712" s="58"/>
      <c r="AY712" s="58"/>
      <c r="AZ712" s="61"/>
      <c r="BA712" s="58"/>
      <c r="BB712" s="58"/>
      <c r="BC712" s="62"/>
      <c r="BD712" s="58"/>
      <c r="BE712" s="58"/>
      <c r="BF712" s="58"/>
      <c r="BG712" s="58"/>
      <c r="BH712" s="58"/>
      <c r="BI712" s="58"/>
      <c r="BJ712" s="58"/>
      <c r="BK712" s="58"/>
      <c r="BL712" s="58"/>
      <c r="BM712" s="58"/>
      <c r="BN712" s="58"/>
      <c r="BO712" s="58"/>
      <c r="BP712" s="58"/>
      <c r="BQ712" s="58"/>
      <c r="BR712" s="58"/>
      <c r="BS712" s="58"/>
      <c r="BT712" s="58"/>
      <c r="BU712" s="58"/>
      <c r="XES712" s="6" t="str">
        <f t="shared" si="13"/>
        <v/>
      </c>
    </row>
    <row r="713" spans="1:73 16373:16373" x14ac:dyDescent="0.2">
      <c r="A713" s="58"/>
      <c r="B713" s="57"/>
      <c r="C713" s="57"/>
      <c r="D713" s="57"/>
      <c r="E713" s="57"/>
      <c r="F713" s="58"/>
      <c r="G713" s="58"/>
      <c r="H713" s="58"/>
      <c r="I713" s="58"/>
      <c r="J713" s="58"/>
      <c r="K713" s="58"/>
      <c r="L713" s="58"/>
      <c r="M713" s="58"/>
      <c r="N713" s="58"/>
      <c r="O713" s="58"/>
      <c r="P713" s="58"/>
      <c r="Q713" s="57"/>
      <c r="R713" s="58"/>
      <c r="S713" s="58"/>
      <c r="T713" s="58"/>
      <c r="U713" s="58"/>
      <c r="V713" s="58"/>
      <c r="W713" s="58"/>
      <c r="X713" s="58"/>
      <c r="Y713" s="58"/>
      <c r="Z713" s="57"/>
      <c r="AA713" s="57"/>
      <c r="AB713" s="58"/>
      <c r="AC713" s="58"/>
      <c r="AD713" s="61"/>
      <c r="AE713" s="58"/>
      <c r="AF713" s="58"/>
      <c r="AG713" s="59"/>
      <c r="AH713" s="58"/>
      <c r="AI713" s="58"/>
      <c r="AJ713" s="58"/>
      <c r="AK713" s="63"/>
      <c r="AL713" s="63"/>
      <c r="AM713" s="63"/>
      <c r="AN713" s="63"/>
      <c r="AO713" s="58"/>
      <c r="AP713" s="58"/>
      <c r="AQ713" s="58"/>
      <c r="AR713" s="58"/>
      <c r="AS713" s="58"/>
      <c r="AT713" s="58"/>
      <c r="AU713" s="58"/>
      <c r="AV713" s="58"/>
      <c r="AW713" s="58"/>
      <c r="AX713" s="58"/>
      <c r="AY713" s="58"/>
      <c r="AZ713" s="61"/>
      <c r="BA713" s="58"/>
      <c r="BB713" s="58"/>
      <c r="BC713" s="62"/>
      <c r="BD713" s="58"/>
      <c r="BE713" s="58"/>
      <c r="BF713" s="58"/>
      <c r="BG713" s="58"/>
      <c r="BH713" s="58"/>
      <c r="BI713" s="58"/>
      <c r="BJ713" s="58"/>
      <c r="BK713" s="58"/>
      <c r="BL713" s="58"/>
      <c r="BM713" s="58"/>
      <c r="BN713" s="58"/>
      <c r="BO713" s="58"/>
      <c r="BP713" s="58"/>
      <c r="BQ713" s="58"/>
      <c r="BR713" s="58"/>
      <c r="BS713" s="58"/>
      <c r="BT713" s="58"/>
      <c r="BU713" s="58"/>
      <c r="XES713" s="6" t="str">
        <f t="shared" si="13"/>
        <v/>
      </c>
    </row>
    <row r="714" spans="1:73 16373:16373" x14ac:dyDescent="0.2">
      <c r="A714" s="58"/>
      <c r="B714" s="57"/>
      <c r="C714" s="57"/>
      <c r="D714" s="57"/>
      <c r="E714" s="57"/>
      <c r="F714" s="58"/>
      <c r="G714" s="58"/>
      <c r="H714" s="58"/>
      <c r="I714" s="58"/>
      <c r="J714" s="58"/>
      <c r="K714" s="58"/>
      <c r="L714" s="58"/>
      <c r="M714" s="58"/>
      <c r="N714" s="58"/>
      <c r="O714" s="58"/>
      <c r="P714" s="58"/>
      <c r="Q714" s="57"/>
      <c r="R714" s="58"/>
      <c r="S714" s="58"/>
      <c r="T714" s="58"/>
      <c r="U714" s="58"/>
      <c r="V714" s="58"/>
      <c r="W714" s="58"/>
      <c r="X714" s="58"/>
      <c r="Y714" s="58"/>
      <c r="Z714" s="57"/>
      <c r="AA714" s="57"/>
      <c r="AB714" s="58"/>
      <c r="AC714" s="58"/>
      <c r="AD714" s="61"/>
      <c r="AE714" s="58"/>
      <c r="AF714" s="58"/>
      <c r="AG714" s="59"/>
      <c r="AH714" s="58"/>
      <c r="AI714" s="58"/>
      <c r="AJ714" s="58"/>
      <c r="AK714" s="63"/>
      <c r="AL714" s="63"/>
      <c r="AM714" s="63"/>
      <c r="AN714" s="63"/>
      <c r="AO714" s="58"/>
      <c r="AP714" s="58"/>
      <c r="AQ714" s="58"/>
      <c r="AR714" s="58"/>
      <c r="AS714" s="58"/>
      <c r="AT714" s="58"/>
      <c r="AU714" s="58"/>
      <c r="AV714" s="58"/>
      <c r="AW714" s="58"/>
      <c r="AX714" s="58"/>
      <c r="AY714" s="58"/>
      <c r="AZ714" s="61"/>
      <c r="BA714" s="58"/>
      <c r="BB714" s="58"/>
      <c r="BC714" s="62"/>
      <c r="BD714" s="58"/>
      <c r="BE714" s="58"/>
      <c r="BF714" s="58"/>
      <c r="BG714" s="58"/>
      <c r="BH714" s="58"/>
      <c r="BI714" s="58"/>
      <c r="BJ714" s="58"/>
      <c r="BK714" s="58"/>
      <c r="BL714" s="58"/>
      <c r="BM714" s="58"/>
      <c r="BN714" s="58"/>
      <c r="BO714" s="58"/>
      <c r="BP714" s="58"/>
      <c r="BQ714" s="58"/>
      <c r="BR714" s="58"/>
      <c r="BS714" s="58"/>
      <c r="BT714" s="58"/>
      <c r="BU714" s="58"/>
      <c r="XES714" s="6" t="str">
        <f t="shared" si="13"/>
        <v/>
      </c>
    </row>
    <row r="715" spans="1:73 16373:16373" x14ac:dyDescent="0.2">
      <c r="A715" s="58"/>
      <c r="B715" s="57"/>
      <c r="C715" s="57"/>
      <c r="D715" s="57"/>
      <c r="E715" s="57"/>
      <c r="F715" s="58"/>
      <c r="G715" s="58"/>
      <c r="H715" s="58"/>
      <c r="I715" s="58"/>
      <c r="J715" s="58"/>
      <c r="K715" s="58"/>
      <c r="L715" s="58"/>
      <c r="M715" s="58"/>
      <c r="N715" s="58"/>
      <c r="O715" s="58"/>
      <c r="P715" s="58"/>
      <c r="Q715" s="57"/>
      <c r="R715" s="58"/>
      <c r="S715" s="58"/>
      <c r="T715" s="58"/>
      <c r="U715" s="58"/>
      <c r="V715" s="58"/>
      <c r="W715" s="58"/>
      <c r="X715" s="58"/>
      <c r="Y715" s="58"/>
      <c r="Z715" s="57"/>
      <c r="AA715" s="57"/>
      <c r="AB715" s="58"/>
      <c r="AC715" s="58"/>
      <c r="AD715" s="61"/>
      <c r="AE715" s="58"/>
      <c r="AF715" s="58"/>
      <c r="AG715" s="59"/>
      <c r="AH715" s="58"/>
      <c r="AI715" s="58"/>
      <c r="AJ715" s="58"/>
      <c r="AK715" s="63"/>
      <c r="AL715" s="63"/>
      <c r="AM715" s="63"/>
      <c r="AN715" s="63"/>
      <c r="AO715" s="58"/>
      <c r="AP715" s="58"/>
      <c r="AQ715" s="58"/>
      <c r="AR715" s="58"/>
      <c r="AS715" s="58"/>
      <c r="AT715" s="58"/>
      <c r="AU715" s="58"/>
      <c r="AV715" s="58"/>
      <c r="AW715" s="58"/>
      <c r="AX715" s="58"/>
      <c r="AY715" s="58"/>
      <c r="AZ715" s="61"/>
      <c r="BA715" s="58"/>
      <c r="BB715" s="58"/>
      <c r="BC715" s="62"/>
      <c r="BD715" s="58"/>
      <c r="BE715" s="58"/>
      <c r="BF715" s="58"/>
      <c r="BG715" s="58"/>
      <c r="BH715" s="58"/>
      <c r="BI715" s="58"/>
      <c r="BJ715" s="58"/>
      <c r="BK715" s="58"/>
      <c r="BL715" s="58"/>
      <c r="BM715" s="58"/>
      <c r="BN715" s="58"/>
      <c r="BO715" s="58"/>
      <c r="BP715" s="58"/>
      <c r="BQ715" s="58"/>
      <c r="BR715" s="58"/>
      <c r="BS715" s="58"/>
      <c r="BT715" s="58"/>
      <c r="BU715" s="58"/>
      <c r="XES715" s="6" t="str">
        <f t="shared" si="13"/>
        <v/>
      </c>
    </row>
    <row r="716" spans="1:73 16373:16373" x14ac:dyDescent="0.2">
      <c r="A716" s="58"/>
      <c r="B716" s="57"/>
      <c r="C716" s="57"/>
      <c r="D716" s="57"/>
      <c r="E716" s="57"/>
      <c r="F716" s="58"/>
      <c r="G716" s="58"/>
      <c r="H716" s="58"/>
      <c r="I716" s="58"/>
      <c r="J716" s="58"/>
      <c r="K716" s="58"/>
      <c r="L716" s="58"/>
      <c r="M716" s="58"/>
      <c r="N716" s="58"/>
      <c r="O716" s="58"/>
      <c r="P716" s="58"/>
      <c r="Q716" s="57"/>
      <c r="R716" s="58"/>
      <c r="S716" s="58"/>
      <c r="T716" s="58"/>
      <c r="U716" s="58"/>
      <c r="V716" s="58"/>
      <c r="W716" s="58"/>
      <c r="X716" s="58"/>
      <c r="Y716" s="58"/>
      <c r="Z716" s="57"/>
      <c r="AA716" s="57"/>
      <c r="AB716" s="58"/>
      <c r="AC716" s="58"/>
      <c r="AD716" s="61"/>
      <c r="AE716" s="58"/>
      <c r="AF716" s="58"/>
      <c r="AG716" s="59"/>
      <c r="AH716" s="58"/>
      <c r="AI716" s="58"/>
      <c r="AJ716" s="58"/>
      <c r="AK716" s="63"/>
      <c r="AL716" s="63"/>
      <c r="AM716" s="63"/>
      <c r="AN716" s="63"/>
      <c r="AO716" s="58"/>
      <c r="AP716" s="58"/>
      <c r="AQ716" s="58"/>
      <c r="AR716" s="58"/>
      <c r="AS716" s="58"/>
      <c r="AT716" s="58"/>
      <c r="AU716" s="58"/>
      <c r="AV716" s="58"/>
      <c r="AW716" s="58"/>
      <c r="AX716" s="58"/>
      <c r="AY716" s="58"/>
      <c r="AZ716" s="61"/>
      <c r="BA716" s="58"/>
      <c r="BB716" s="58"/>
      <c r="BC716" s="62"/>
      <c r="BD716" s="58"/>
      <c r="BE716" s="58"/>
      <c r="BF716" s="58"/>
      <c r="BG716" s="58"/>
      <c r="BH716" s="58"/>
      <c r="BI716" s="58"/>
      <c r="BJ716" s="58"/>
      <c r="BK716" s="58"/>
      <c r="BL716" s="58"/>
      <c r="BM716" s="58"/>
      <c r="BN716" s="58"/>
      <c r="BO716" s="58"/>
      <c r="BP716" s="58"/>
      <c r="BQ716" s="58"/>
      <c r="BR716" s="58"/>
      <c r="BS716" s="58"/>
      <c r="BT716" s="58"/>
      <c r="BU716" s="58"/>
      <c r="XES716" s="6" t="str">
        <f t="shared" si="13"/>
        <v/>
      </c>
    </row>
    <row r="717" spans="1:73 16373:16373" x14ac:dyDescent="0.2">
      <c r="A717" s="58"/>
      <c r="B717" s="57"/>
      <c r="C717" s="57"/>
      <c r="D717" s="57"/>
      <c r="E717" s="57"/>
      <c r="F717" s="58"/>
      <c r="G717" s="58"/>
      <c r="H717" s="58"/>
      <c r="I717" s="58"/>
      <c r="J717" s="58"/>
      <c r="K717" s="58"/>
      <c r="L717" s="58"/>
      <c r="M717" s="58"/>
      <c r="N717" s="58"/>
      <c r="O717" s="58"/>
      <c r="P717" s="58"/>
      <c r="Q717" s="57"/>
      <c r="R717" s="58"/>
      <c r="S717" s="58"/>
      <c r="T717" s="58"/>
      <c r="U717" s="58"/>
      <c r="V717" s="58"/>
      <c r="W717" s="58"/>
      <c r="X717" s="58"/>
      <c r="Y717" s="58"/>
      <c r="Z717" s="57"/>
      <c r="AA717" s="57"/>
      <c r="AB717" s="58"/>
      <c r="AC717" s="58"/>
      <c r="AD717" s="61"/>
      <c r="AE717" s="58"/>
      <c r="AF717" s="58"/>
      <c r="AG717" s="59"/>
      <c r="AH717" s="58"/>
      <c r="AI717" s="58"/>
      <c r="AJ717" s="58"/>
      <c r="AK717" s="63"/>
      <c r="AL717" s="63"/>
      <c r="AM717" s="63"/>
      <c r="AN717" s="63"/>
      <c r="AO717" s="58"/>
      <c r="AP717" s="58"/>
      <c r="AQ717" s="58"/>
      <c r="AR717" s="58"/>
      <c r="AS717" s="58"/>
      <c r="AT717" s="58"/>
      <c r="AU717" s="58"/>
      <c r="AV717" s="58"/>
      <c r="AW717" s="58"/>
      <c r="AX717" s="58"/>
      <c r="AY717" s="58"/>
      <c r="AZ717" s="61"/>
      <c r="BA717" s="58"/>
      <c r="BB717" s="58"/>
      <c r="BC717" s="62"/>
      <c r="BD717" s="58"/>
      <c r="BE717" s="58"/>
      <c r="BF717" s="58"/>
      <c r="BG717" s="58"/>
      <c r="BH717" s="58"/>
      <c r="BI717" s="58"/>
      <c r="BJ717" s="58"/>
      <c r="BK717" s="58"/>
      <c r="BL717" s="58"/>
      <c r="BM717" s="58"/>
      <c r="BN717" s="58"/>
      <c r="BO717" s="58"/>
      <c r="BP717" s="58"/>
      <c r="BQ717" s="58"/>
      <c r="BR717" s="58"/>
      <c r="BS717" s="58"/>
      <c r="BT717" s="58"/>
      <c r="BU717" s="58"/>
      <c r="XES717" s="6" t="str">
        <f t="shared" si="13"/>
        <v/>
      </c>
    </row>
    <row r="718" spans="1:73 16373:16373" x14ac:dyDescent="0.2">
      <c r="A718" s="58"/>
      <c r="B718" s="57"/>
      <c r="C718" s="57"/>
      <c r="D718" s="57"/>
      <c r="E718" s="57"/>
      <c r="F718" s="58"/>
      <c r="G718" s="58"/>
      <c r="H718" s="58"/>
      <c r="I718" s="58"/>
      <c r="J718" s="58"/>
      <c r="K718" s="58"/>
      <c r="L718" s="58"/>
      <c r="M718" s="58"/>
      <c r="N718" s="58"/>
      <c r="O718" s="58"/>
      <c r="P718" s="58"/>
      <c r="Q718" s="57"/>
      <c r="R718" s="58"/>
      <c r="S718" s="58"/>
      <c r="T718" s="58"/>
      <c r="U718" s="58"/>
      <c r="V718" s="58"/>
      <c r="W718" s="58"/>
      <c r="X718" s="58"/>
      <c r="Y718" s="58"/>
      <c r="Z718" s="57"/>
      <c r="AA718" s="57"/>
      <c r="AB718" s="58"/>
      <c r="AC718" s="58"/>
      <c r="AD718" s="61"/>
      <c r="AE718" s="58"/>
      <c r="AF718" s="58"/>
      <c r="AG718" s="59"/>
      <c r="AH718" s="58"/>
      <c r="AI718" s="58"/>
      <c r="AJ718" s="58"/>
      <c r="AK718" s="63"/>
      <c r="AL718" s="63"/>
      <c r="AM718" s="63"/>
      <c r="AN718" s="63"/>
      <c r="AO718" s="58"/>
      <c r="AP718" s="58"/>
      <c r="AQ718" s="58"/>
      <c r="AR718" s="58"/>
      <c r="AS718" s="58"/>
      <c r="AT718" s="58"/>
      <c r="AU718" s="58"/>
      <c r="AV718" s="58"/>
      <c r="AW718" s="58"/>
      <c r="AX718" s="58"/>
      <c r="AY718" s="58"/>
      <c r="AZ718" s="61"/>
      <c r="BA718" s="58"/>
      <c r="BB718" s="58"/>
      <c r="BC718" s="62"/>
      <c r="BD718" s="58"/>
      <c r="BE718" s="58"/>
      <c r="BF718" s="58"/>
      <c r="BG718" s="58"/>
      <c r="BH718" s="58"/>
      <c r="BI718" s="58"/>
      <c r="BJ718" s="58"/>
      <c r="BK718" s="58"/>
      <c r="BL718" s="58"/>
      <c r="BM718" s="58"/>
      <c r="BN718" s="58"/>
      <c r="BO718" s="58"/>
      <c r="BP718" s="58"/>
      <c r="BQ718" s="58"/>
      <c r="BR718" s="58"/>
      <c r="BS718" s="58"/>
      <c r="BT718" s="58"/>
      <c r="BU718" s="58"/>
      <c r="XES718" s="6" t="str">
        <f t="shared" si="13"/>
        <v/>
      </c>
    </row>
    <row r="719" spans="1:73 16373:16373" x14ac:dyDescent="0.2">
      <c r="A719" s="58"/>
      <c r="B719" s="57"/>
      <c r="C719" s="57"/>
      <c r="D719" s="57"/>
      <c r="E719" s="57"/>
      <c r="F719" s="58"/>
      <c r="G719" s="58"/>
      <c r="H719" s="58"/>
      <c r="I719" s="58"/>
      <c r="J719" s="58"/>
      <c r="K719" s="58"/>
      <c r="L719" s="58"/>
      <c r="M719" s="58"/>
      <c r="N719" s="58"/>
      <c r="O719" s="58"/>
      <c r="P719" s="58"/>
      <c r="Q719" s="57"/>
      <c r="R719" s="58"/>
      <c r="S719" s="58"/>
      <c r="T719" s="58"/>
      <c r="U719" s="58"/>
      <c r="V719" s="58"/>
      <c r="W719" s="58"/>
      <c r="X719" s="58"/>
      <c r="Y719" s="58"/>
      <c r="Z719" s="57"/>
      <c r="AA719" s="57"/>
      <c r="AB719" s="58"/>
      <c r="AC719" s="58"/>
      <c r="AD719" s="61"/>
      <c r="AE719" s="58"/>
      <c r="AF719" s="58"/>
      <c r="AG719" s="59"/>
      <c r="AH719" s="58"/>
      <c r="AI719" s="58"/>
      <c r="AJ719" s="58"/>
      <c r="AK719" s="63"/>
      <c r="AL719" s="63"/>
      <c r="AM719" s="63"/>
      <c r="AN719" s="63"/>
      <c r="AO719" s="58"/>
      <c r="AP719" s="58"/>
      <c r="AQ719" s="58"/>
      <c r="AR719" s="58"/>
      <c r="AS719" s="58"/>
      <c r="AT719" s="58"/>
      <c r="AU719" s="58"/>
      <c r="AV719" s="58"/>
      <c r="AW719" s="58"/>
      <c r="AX719" s="58"/>
      <c r="AY719" s="58"/>
      <c r="AZ719" s="61"/>
      <c r="BA719" s="58"/>
      <c r="BB719" s="58"/>
      <c r="BC719" s="62"/>
      <c r="BD719" s="58"/>
      <c r="BE719" s="58"/>
      <c r="BF719" s="58"/>
      <c r="BG719" s="58"/>
      <c r="BH719" s="58"/>
      <c r="BI719" s="58"/>
      <c r="BJ719" s="58"/>
      <c r="BK719" s="58"/>
      <c r="BL719" s="58"/>
      <c r="BM719" s="58"/>
      <c r="BN719" s="58"/>
      <c r="BO719" s="58"/>
      <c r="BP719" s="58"/>
      <c r="BQ719" s="58"/>
      <c r="BR719" s="58"/>
      <c r="BS719" s="58"/>
      <c r="BT719" s="58"/>
      <c r="BU719" s="58"/>
      <c r="XES719" s="6" t="str">
        <f t="shared" si="13"/>
        <v/>
      </c>
    </row>
    <row r="720" spans="1:73 16373:16373" x14ac:dyDescent="0.2">
      <c r="A720" s="58"/>
      <c r="B720" s="57"/>
      <c r="C720" s="57"/>
      <c r="D720" s="57"/>
      <c r="E720" s="57"/>
      <c r="F720" s="58"/>
      <c r="G720" s="58"/>
      <c r="H720" s="58"/>
      <c r="I720" s="58"/>
      <c r="J720" s="58"/>
      <c r="K720" s="58"/>
      <c r="L720" s="58"/>
      <c r="M720" s="58"/>
      <c r="N720" s="58"/>
      <c r="O720" s="58"/>
      <c r="P720" s="58"/>
      <c r="Q720" s="57"/>
      <c r="R720" s="58"/>
      <c r="S720" s="58"/>
      <c r="T720" s="58"/>
      <c r="U720" s="58"/>
      <c r="V720" s="58"/>
      <c r="W720" s="58"/>
      <c r="X720" s="58"/>
      <c r="Y720" s="58"/>
      <c r="Z720" s="57"/>
      <c r="AA720" s="57"/>
      <c r="AB720" s="58"/>
      <c r="AC720" s="58"/>
      <c r="AD720" s="61"/>
      <c r="AE720" s="58"/>
      <c r="AF720" s="58"/>
      <c r="AG720" s="59"/>
      <c r="AH720" s="58"/>
      <c r="AI720" s="58"/>
      <c r="AJ720" s="58"/>
      <c r="AK720" s="63"/>
      <c r="AL720" s="63"/>
      <c r="AM720" s="63"/>
      <c r="AN720" s="63"/>
      <c r="AO720" s="58"/>
      <c r="AP720" s="58"/>
      <c r="AQ720" s="58"/>
      <c r="AR720" s="58"/>
      <c r="AS720" s="58"/>
      <c r="AT720" s="58"/>
      <c r="AU720" s="58"/>
      <c r="AV720" s="58"/>
      <c r="AW720" s="58"/>
      <c r="AX720" s="58"/>
      <c r="AY720" s="58"/>
      <c r="AZ720" s="61"/>
      <c r="BA720" s="58"/>
      <c r="BB720" s="58"/>
      <c r="BC720" s="62"/>
      <c r="BD720" s="58"/>
      <c r="BE720" s="58"/>
      <c r="BF720" s="58"/>
      <c r="BG720" s="58"/>
      <c r="BH720" s="58"/>
      <c r="BI720" s="58"/>
      <c r="BJ720" s="58"/>
      <c r="BK720" s="58"/>
      <c r="BL720" s="58"/>
      <c r="BM720" s="58"/>
      <c r="BN720" s="58"/>
      <c r="BO720" s="58"/>
      <c r="BP720" s="58"/>
      <c r="BQ720" s="58"/>
      <c r="BR720" s="58"/>
      <c r="BS720" s="58"/>
      <c r="BT720" s="58"/>
      <c r="BU720" s="58"/>
      <c r="XES720" s="6" t="str">
        <f t="shared" si="13"/>
        <v/>
      </c>
    </row>
    <row r="721" spans="1:73 16373:16373" x14ac:dyDescent="0.2">
      <c r="A721" s="58"/>
      <c r="B721" s="57"/>
      <c r="C721" s="57"/>
      <c r="D721" s="57"/>
      <c r="E721" s="57"/>
      <c r="F721" s="58"/>
      <c r="G721" s="58"/>
      <c r="H721" s="58"/>
      <c r="I721" s="58"/>
      <c r="J721" s="58"/>
      <c r="K721" s="58"/>
      <c r="L721" s="58"/>
      <c r="M721" s="58"/>
      <c r="N721" s="58"/>
      <c r="O721" s="58"/>
      <c r="P721" s="58"/>
      <c r="Q721" s="57"/>
      <c r="R721" s="58"/>
      <c r="S721" s="58"/>
      <c r="T721" s="58"/>
      <c r="U721" s="58"/>
      <c r="V721" s="58"/>
      <c r="W721" s="58"/>
      <c r="X721" s="58"/>
      <c r="Y721" s="58"/>
      <c r="Z721" s="57"/>
      <c r="AA721" s="57"/>
      <c r="AB721" s="58"/>
      <c r="AC721" s="58"/>
      <c r="AD721" s="61"/>
      <c r="AE721" s="58"/>
      <c r="AF721" s="58"/>
      <c r="AG721" s="59"/>
      <c r="AH721" s="58"/>
      <c r="AI721" s="58"/>
      <c r="AJ721" s="58"/>
      <c r="AK721" s="63"/>
      <c r="AL721" s="63"/>
      <c r="AM721" s="63"/>
      <c r="AN721" s="63"/>
      <c r="AO721" s="58"/>
      <c r="AP721" s="58"/>
      <c r="AQ721" s="58"/>
      <c r="AR721" s="58"/>
      <c r="AS721" s="58"/>
      <c r="AT721" s="58"/>
      <c r="AU721" s="58"/>
      <c r="AV721" s="58"/>
      <c r="AW721" s="58"/>
      <c r="AX721" s="58"/>
      <c r="AY721" s="58"/>
      <c r="AZ721" s="61"/>
      <c r="BA721" s="58"/>
      <c r="BB721" s="58"/>
      <c r="BC721" s="62"/>
      <c r="BD721" s="58"/>
      <c r="BE721" s="58"/>
      <c r="BF721" s="58"/>
      <c r="BG721" s="58"/>
      <c r="BH721" s="58"/>
      <c r="BI721" s="58"/>
      <c r="BJ721" s="58"/>
      <c r="BK721" s="58"/>
      <c r="BL721" s="58"/>
      <c r="BM721" s="58"/>
      <c r="BN721" s="58"/>
      <c r="BO721" s="58"/>
      <c r="BP721" s="58"/>
      <c r="BQ721" s="58"/>
      <c r="BR721" s="58"/>
      <c r="BS721" s="58"/>
      <c r="BT721" s="58"/>
      <c r="BU721" s="58"/>
      <c r="XES721" s="6" t="str">
        <f t="shared" si="13"/>
        <v/>
      </c>
    </row>
    <row r="722" spans="1:73 16373:16373" x14ac:dyDescent="0.2">
      <c r="A722" s="58"/>
      <c r="B722" s="57"/>
      <c r="C722" s="57"/>
      <c r="D722" s="57"/>
      <c r="E722" s="57"/>
      <c r="F722" s="58"/>
      <c r="G722" s="58"/>
      <c r="H722" s="58"/>
      <c r="I722" s="58"/>
      <c r="J722" s="58"/>
      <c r="K722" s="58"/>
      <c r="L722" s="58"/>
      <c r="M722" s="58"/>
      <c r="N722" s="58"/>
      <c r="O722" s="58"/>
      <c r="P722" s="58"/>
      <c r="Q722" s="57"/>
      <c r="R722" s="58"/>
      <c r="S722" s="58"/>
      <c r="T722" s="58"/>
      <c r="U722" s="58"/>
      <c r="V722" s="58"/>
      <c r="W722" s="58"/>
      <c r="X722" s="58"/>
      <c r="Y722" s="58"/>
      <c r="Z722" s="57"/>
      <c r="AA722" s="57"/>
      <c r="AB722" s="58"/>
      <c r="AC722" s="58"/>
      <c r="AD722" s="61"/>
      <c r="AE722" s="58"/>
      <c r="AF722" s="58"/>
      <c r="AG722" s="59"/>
      <c r="AH722" s="58"/>
      <c r="AI722" s="58"/>
      <c r="AJ722" s="58"/>
      <c r="AK722" s="63"/>
      <c r="AL722" s="63"/>
      <c r="AM722" s="63"/>
      <c r="AN722" s="63"/>
      <c r="AO722" s="58"/>
      <c r="AP722" s="58"/>
      <c r="AQ722" s="58"/>
      <c r="AR722" s="58"/>
      <c r="AS722" s="58"/>
      <c r="AT722" s="58"/>
      <c r="AU722" s="58"/>
      <c r="AV722" s="58"/>
      <c r="AW722" s="58"/>
      <c r="AX722" s="58"/>
      <c r="AY722" s="58"/>
      <c r="AZ722" s="61"/>
      <c r="BA722" s="58"/>
      <c r="BB722" s="58"/>
      <c r="BC722" s="62"/>
      <c r="BD722" s="58"/>
      <c r="BE722" s="58"/>
      <c r="BF722" s="58"/>
      <c r="BG722" s="58"/>
      <c r="BH722" s="58"/>
      <c r="BI722" s="58"/>
      <c r="BJ722" s="58"/>
      <c r="BK722" s="58"/>
      <c r="BL722" s="58"/>
      <c r="BM722" s="58"/>
      <c r="BN722" s="58"/>
      <c r="BO722" s="58"/>
      <c r="BP722" s="58"/>
      <c r="BQ722" s="58"/>
      <c r="BR722" s="58"/>
      <c r="BS722" s="58"/>
      <c r="BT722" s="58"/>
      <c r="BU722" s="58"/>
      <c r="XES722" s="6" t="str">
        <f t="shared" si="13"/>
        <v/>
      </c>
    </row>
    <row r="723" spans="1:73 16373:16373" x14ac:dyDescent="0.2">
      <c r="A723" s="58"/>
      <c r="B723" s="57"/>
      <c r="C723" s="57"/>
      <c r="D723" s="57"/>
      <c r="E723" s="57"/>
      <c r="F723" s="58"/>
      <c r="G723" s="58"/>
      <c r="H723" s="58"/>
      <c r="I723" s="58"/>
      <c r="J723" s="58"/>
      <c r="K723" s="58"/>
      <c r="L723" s="58"/>
      <c r="M723" s="58"/>
      <c r="N723" s="58"/>
      <c r="O723" s="58"/>
      <c r="P723" s="58"/>
      <c r="Q723" s="57"/>
      <c r="R723" s="58"/>
      <c r="S723" s="58"/>
      <c r="T723" s="58"/>
      <c r="U723" s="58"/>
      <c r="V723" s="58"/>
      <c r="W723" s="58"/>
      <c r="X723" s="58"/>
      <c r="Y723" s="58"/>
      <c r="Z723" s="57"/>
      <c r="AA723" s="57"/>
      <c r="AB723" s="58"/>
      <c r="AC723" s="58"/>
      <c r="AD723" s="61"/>
      <c r="AE723" s="58"/>
      <c r="AF723" s="58"/>
      <c r="AG723" s="59"/>
      <c r="AH723" s="58"/>
      <c r="AI723" s="58"/>
      <c r="AJ723" s="58"/>
      <c r="AK723" s="63"/>
      <c r="AL723" s="63"/>
      <c r="AM723" s="63"/>
      <c r="AN723" s="63"/>
      <c r="AO723" s="58"/>
      <c r="AP723" s="58"/>
      <c r="AQ723" s="58"/>
      <c r="AR723" s="58"/>
      <c r="AS723" s="58"/>
      <c r="AT723" s="58"/>
      <c r="AU723" s="58"/>
      <c r="AV723" s="58"/>
      <c r="AW723" s="58"/>
      <c r="AX723" s="58"/>
      <c r="AY723" s="58"/>
      <c r="AZ723" s="61"/>
      <c r="BA723" s="58"/>
      <c r="BB723" s="58"/>
      <c r="BC723" s="62"/>
      <c r="BD723" s="58"/>
      <c r="BE723" s="58"/>
      <c r="BF723" s="58"/>
      <c r="BG723" s="58"/>
      <c r="BH723" s="58"/>
      <c r="BI723" s="58"/>
      <c r="BJ723" s="58"/>
      <c r="BK723" s="58"/>
      <c r="BL723" s="58"/>
      <c r="BM723" s="58"/>
      <c r="BN723" s="58"/>
      <c r="BO723" s="58"/>
      <c r="BP723" s="58"/>
      <c r="BQ723" s="58"/>
      <c r="BR723" s="58"/>
      <c r="BS723" s="58"/>
      <c r="BT723" s="58"/>
      <c r="BU723" s="58"/>
      <c r="XES723" s="6" t="str">
        <f t="shared" si="13"/>
        <v/>
      </c>
    </row>
    <row r="724" spans="1:73 16373:16373" x14ac:dyDescent="0.2">
      <c r="A724" s="58"/>
      <c r="B724" s="57"/>
      <c r="C724" s="57"/>
      <c r="D724" s="57"/>
      <c r="E724" s="57"/>
      <c r="F724" s="58"/>
      <c r="G724" s="58"/>
      <c r="H724" s="58"/>
      <c r="I724" s="58"/>
      <c r="J724" s="58"/>
      <c r="K724" s="58"/>
      <c r="L724" s="58"/>
      <c r="M724" s="58"/>
      <c r="N724" s="58"/>
      <c r="O724" s="58"/>
      <c r="P724" s="58"/>
      <c r="Q724" s="57"/>
      <c r="R724" s="58"/>
      <c r="S724" s="58"/>
      <c r="T724" s="58"/>
      <c r="U724" s="58"/>
      <c r="V724" s="58"/>
      <c r="W724" s="58"/>
      <c r="X724" s="58"/>
      <c r="Y724" s="58"/>
      <c r="Z724" s="57"/>
      <c r="AA724" s="57"/>
      <c r="AB724" s="58"/>
      <c r="AC724" s="58"/>
      <c r="AD724" s="61"/>
      <c r="AE724" s="58"/>
      <c r="AF724" s="58"/>
      <c r="AG724" s="59"/>
      <c r="AH724" s="58"/>
      <c r="AI724" s="58"/>
      <c r="AJ724" s="58"/>
      <c r="AK724" s="63"/>
      <c r="AL724" s="63"/>
      <c r="AM724" s="63"/>
      <c r="AN724" s="63"/>
      <c r="AO724" s="58"/>
      <c r="AP724" s="58"/>
      <c r="AQ724" s="58"/>
      <c r="AR724" s="58"/>
      <c r="AS724" s="58"/>
      <c r="AT724" s="58"/>
      <c r="AU724" s="58"/>
      <c r="AV724" s="58"/>
      <c r="AW724" s="58"/>
      <c r="AX724" s="58"/>
      <c r="AY724" s="58"/>
      <c r="AZ724" s="61"/>
      <c r="BA724" s="58"/>
      <c r="BB724" s="58"/>
      <c r="BC724" s="62"/>
      <c r="BD724" s="58"/>
      <c r="BE724" s="58"/>
      <c r="BF724" s="58"/>
      <c r="BG724" s="58"/>
      <c r="BH724" s="58"/>
      <c r="BI724" s="58"/>
      <c r="BJ724" s="58"/>
      <c r="BK724" s="58"/>
      <c r="BL724" s="58"/>
      <c r="BM724" s="58"/>
      <c r="BN724" s="58"/>
      <c r="BO724" s="58"/>
      <c r="BP724" s="58"/>
      <c r="BQ724" s="58"/>
      <c r="BR724" s="58"/>
      <c r="BS724" s="58"/>
      <c r="BT724" s="58"/>
      <c r="BU724" s="58"/>
      <c r="XES724" s="6" t="str">
        <f t="shared" si="13"/>
        <v/>
      </c>
    </row>
    <row r="725" spans="1:73 16373:16373" x14ac:dyDescent="0.2">
      <c r="A725" s="58"/>
      <c r="B725" s="57"/>
      <c r="C725" s="57"/>
      <c r="D725" s="57"/>
      <c r="E725" s="57"/>
      <c r="F725" s="58"/>
      <c r="G725" s="58"/>
      <c r="H725" s="58"/>
      <c r="I725" s="58"/>
      <c r="J725" s="58"/>
      <c r="K725" s="58"/>
      <c r="L725" s="58"/>
      <c r="M725" s="58"/>
      <c r="N725" s="58"/>
      <c r="O725" s="58"/>
      <c r="P725" s="58"/>
      <c r="Q725" s="57"/>
      <c r="R725" s="58"/>
      <c r="S725" s="58"/>
      <c r="T725" s="58"/>
      <c r="U725" s="58"/>
      <c r="V725" s="58"/>
      <c r="W725" s="58"/>
      <c r="X725" s="58"/>
      <c r="Y725" s="58"/>
      <c r="Z725" s="57"/>
      <c r="AA725" s="57"/>
      <c r="AB725" s="58"/>
      <c r="AC725" s="58"/>
      <c r="AD725" s="61"/>
      <c r="AE725" s="58"/>
      <c r="AF725" s="58"/>
      <c r="AG725" s="59"/>
      <c r="AH725" s="58"/>
      <c r="AI725" s="58"/>
      <c r="AJ725" s="58"/>
      <c r="AK725" s="63"/>
      <c r="AL725" s="63"/>
      <c r="AM725" s="63"/>
      <c r="AN725" s="63"/>
      <c r="AO725" s="58"/>
      <c r="AP725" s="58"/>
      <c r="AQ725" s="58"/>
      <c r="AR725" s="58"/>
      <c r="AS725" s="58"/>
      <c r="AT725" s="58"/>
      <c r="AU725" s="58"/>
      <c r="AV725" s="58"/>
      <c r="AW725" s="58"/>
      <c r="AX725" s="58"/>
      <c r="AY725" s="58"/>
      <c r="AZ725" s="61"/>
      <c r="BA725" s="58"/>
      <c r="BB725" s="58"/>
      <c r="BC725" s="62"/>
      <c r="BD725" s="58"/>
      <c r="BE725" s="58"/>
      <c r="BF725" s="58"/>
      <c r="BG725" s="58"/>
      <c r="BH725" s="58"/>
      <c r="BI725" s="58"/>
      <c r="BJ725" s="58"/>
      <c r="BK725" s="58"/>
      <c r="BL725" s="58"/>
      <c r="BM725" s="58"/>
      <c r="BN725" s="58"/>
      <c r="BO725" s="58"/>
      <c r="BP725" s="58"/>
      <c r="BQ725" s="58"/>
      <c r="BR725" s="58"/>
      <c r="BS725" s="58"/>
      <c r="BT725" s="58"/>
      <c r="BU725" s="58"/>
      <c r="XES725" s="6" t="str">
        <f t="shared" si="13"/>
        <v/>
      </c>
    </row>
    <row r="726" spans="1:73 16373:16373" x14ac:dyDescent="0.2">
      <c r="A726" s="58"/>
      <c r="B726" s="57"/>
      <c r="C726" s="57"/>
      <c r="D726" s="57"/>
      <c r="E726" s="57"/>
      <c r="F726" s="58"/>
      <c r="G726" s="58"/>
      <c r="H726" s="58"/>
      <c r="I726" s="58"/>
      <c r="J726" s="58"/>
      <c r="K726" s="58"/>
      <c r="L726" s="58"/>
      <c r="M726" s="58"/>
      <c r="N726" s="58"/>
      <c r="O726" s="58"/>
      <c r="P726" s="58"/>
      <c r="Q726" s="57"/>
      <c r="R726" s="58"/>
      <c r="S726" s="58"/>
      <c r="T726" s="58"/>
      <c r="U726" s="58"/>
      <c r="V726" s="58"/>
      <c r="W726" s="58"/>
      <c r="X726" s="58"/>
      <c r="Y726" s="58"/>
      <c r="Z726" s="57"/>
      <c r="AA726" s="57"/>
      <c r="AB726" s="58"/>
      <c r="AC726" s="58"/>
      <c r="AD726" s="61"/>
      <c r="AE726" s="58"/>
      <c r="AF726" s="58"/>
      <c r="AG726" s="59"/>
      <c r="AH726" s="58"/>
      <c r="AI726" s="58"/>
      <c r="AJ726" s="58"/>
      <c r="AK726" s="63"/>
      <c r="AL726" s="63"/>
      <c r="AM726" s="63"/>
      <c r="AN726" s="63"/>
      <c r="AO726" s="58"/>
      <c r="AP726" s="58"/>
      <c r="AQ726" s="58"/>
      <c r="AR726" s="58"/>
      <c r="AS726" s="58"/>
      <c r="AT726" s="58"/>
      <c r="AU726" s="58"/>
      <c r="AV726" s="58"/>
      <c r="AW726" s="58"/>
      <c r="AX726" s="58"/>
      <c r="AY726" s="58"/>
      <c r="AZ726" s="61"/>
      <c r="BA726" s="58"/>
      <c r="BB726" s="58"/>
      <c r="BC726" s="62"/>
      <c r="BD726" s="58"/>
      <c r="BE726" s="58"/>
      <c r="BF726" s="58"/>
      <c r="BG726" s="58"/>
      <c r="BH726" s="58"/>
      <c r="BI726" s="58"/>
      <c r="BJ726" s="58"/>
      <c r="BK726" s="58"/>
      <c r="BL726" s="58"/>
      <c r="BM726" s="58"/>
      <c r="BN726" s="58"/>
      <c r="BO726" s="58"/>
      <c r="BP726" s="58"/>
      <c r="BQ726" s="58"/>
      <c r="BR726" s="58"/>
      <c r="BS726" s="58"/>
      <c r="BT726" s="58"/>
      <c r="BU726" s="58"/>
      <c r="XES726" s="6" t="str">
        <f t="shared" si="13"/>
        <v/>
      </c>
    </row>
    <row r="727" spans="1:73 16373:16373" x14ac:dyDescent="0.2">
      <c r="A727" s="58"/>
      <c r="B727" s="57"/>
      <c r="C727" s="57"/>
      <c r="D727" s="57"/>
      <c r="E727" s="57"/>
      <c r="F727" s="58"/>
      <c r="G727" s="58"/>
      <c r="H727" s="58"/>
      <c r="I727" s="58"/>
      <c r="J727" s="58"/>
      <c r="K727" s="58"/>
      <c r="L727" s="58"/>
      <c r="M727" s="58"/>
      <c r="N727" s="58"/>
      <c r="O727" s="58"/>
      <c r="P727" s="58"/>
      <c r="Q727" s="57"/>
      <c r="R727" s="58"/>
      <c r="S727" s="58"/>
      <c r="T727" s="58"/>
      <c r="U727" s="58"/>
      <c r="V727" s="58"/>
      <c r="W727" s="58"/>
      <c r="X727" s="58"/>
      <c r="Y727" s="58"/>
      <c r="Z727" s="57"/>
      <c r="AA727" s="57"/>
      <c r="AB727" s="58"/>
      <c r="AC727" s="58"/>
      <c r="AD727" s="61"/>
      <c r="AE727" s="58"/>
      <c r="AF727" s="58"/>
      <c r="AG727" s="59"/>
      <c r="AH727" s="58"/>
      <c r="AI727" s="58"/>
      <c r="AJ727" s="58"/>
      <c r="AK727" s="63"/>
      <c r="AL727" s="63"/>
      <c r="AM727" s="63"/>
      <c r="AN727" s="63"/>
      <c r="AO727" s="58"/>
      <c r="AP727" s="58"/>
      <c r="AQ727" s="58"/>
      <c r="AR727" s="58"/>
      <c r="AS727" s="58"/>
      <c r="AT727" s="58"/>
      <c r="AU727" s="58"/>
      <c r="AV727" s="58"/>
      <c r="AW727" s="58"/>
      <c r="AX727" s="58"/>
      <c r="AY727" s="58"/>
      <c r="AZ727" s="61"/>
      <c r="BA727" s="58"/>
      <c r="BB727" s="58"/>
      <c r="BC727" s="62"/>
      <c r="BD727" s="58"/>
      <c r="BE727" s="58"/>
      <c r="BF727" s="58"/>
      <c r="BG727" s="58"/>
      <c r="BH727" s="58"/>
      <c r="BI727" s="58"/>
      <c r="BJ727" s="58"/>
      <c r="BK727" s="58"/>
      <c r="BL727" s="58"/>
      <c r="BM727" s="58"/>
      <c r="BN727" s="58"/>
      <c r="BO727" s="58"/>
      <c r="BP727" s="58"/>
      <c r="BQ727" s="58"/>
      <c r="BR727" s="58"/>
      <c r="BS727" s="58"/>
      <c r="BT727" s="58"/>
      <c r="BU727" s="58"/>
      <c r="XES727" s="6" t="str">
        <f t="shared" si="13"/>
        <v/>
      </c>
    </row>
    <row r="728" spans="1:73 16373:16373" x14ac:dyDescent="0.2">
      <c r="A728" s="58"/>
      <c r="B728" s="57"/>
      <c r="C728" s="57"/>
      <c r="D728" s="57"/>
      <c r="E728" s="57"/>
      <c r="F728" s="58"/>
      <c r="G728" s="58"/>
      <c r="H728" s="58"/>
      <c r="I728" s="58"/>
      <c r="J728" s="58"/>
      <c r="K728" s="58"/>
      <c r="L728" s="58"/>
      <c r="M728" s="58"/>
      <c r="N728" s="58"/>
      <c r="O728" s="58"/>
      <c r="P728" s="58"/>
      <c r="Q728" s="57"/>
      <c r="R728" s="58"/>
      <c r="S728" s="58"/>
      <c r="T728" s="58"/>
      <c r="U728" s="58"/>
      <c r="V728" s="58"/>
      <c r="W728" s="58"/>
      <c r="X728" s="58"/>
      <c r="Y728" s="58"/>
      <c r="Z728" s="57"/>
      <c r="AA728" s="57"/>
      <c r="AB728" s="58"/>
      <c r="AC728" s="58"/>
      <c r="AD728" s="61"/>
      <c r="AE728" s="58"/>
      <c r="AF728" s="58"/>
      <c r="AG728" s="59"/>
      <c r="AH728" s="58"/>
      <c r="AI728" s="58"/>
      <c r="AJ728" s="58"/>
      <c r="AK728" s="63"/>
      <c r="AL728" s="63"/>
      <c r="AM728" s="63"/>
      <c r="AN728" s="63"/>
      <c r="AO728" s="58"/>
      <c r="AP728" s="58"/>
      <c r="AQ728" s="58"/>
      <c r="AR728" s="58"/>
      <c r="AS728" s="58"/>
      <c r="AT728" s="58"/>
      <c r="AU728" s="58"/>
      <c r="AV728" s="58"/>
      <c r="AW728" s="58"/>
      <c r="AX728" s="58"/>
      <c r="AY728" s="58"/>
      <c r="AZ728" s="61"/>
      <c r="BA728" s="58"/>
      <c r="BB728" s="58"/>
      <c r="BC728" s="62"/>
      <c r="BD728" s="58"/>
      <c r="BE728" s="58"/>
      <c r="BF728" s="58"/>
      <c r="BG728" s="58"/>
      <c r="BH728" s="58"/>
      <c r="BI728" s="58"/>
      <c r="BJ728" s="58"/>
      <c r="BK728" s="58"/>
      <c r="BL728" s="58"/>
      <c r="BM728" s="58"/>
      <c r="BN728" s="58"/>
      <c r="BO728" s="58"/>
      <c r="BP728" s="58"/>
      <c r="BQ728" s="58"/>
      <c r="BR728" s="58"/>
      <c r="BS728" s="58"/>
      <c r="BT728" s="58"/>
      <c r="BU728" s="58"/>
      <c r="XES728" s="6" t="str">
        <f t="shared" si="13"/>
        <v/>
      </c>
    </row>
    <row r="729" spans="1:73 16373:16373" x14ac:dyDescent="0.2">
      <c r="A729" s="58"/>
      <c r="B729" s="57"/>
      <c r="C729" s="57"/>
      <c r="D729" s="57"/>
      <c r="E729" s="57"/>
      <c r="F729" s="58"/>
      <c r="G729" s="58"/>
      <c r="H729" s="58"/>
      <c r="I729" s="58"/>
      <c r="J729" s="58"/>
      <c r="K729" s="58"/>
      <c r="L729" s="58"/>
      <c r="M729" s="58"/>
      <c r="N729" s="58"/>
      <c r="O729" s="58"/>
      <c r="P729" s="58"/>
      <c r="Q729" s="57"/>
      <c r="R729" s="58"/>
      <c r="S729" s="58"/>
      <c r="T729" s="58"/>
      <c r="U729" s="58"/>
      <c r="V729" s="58"/>
      <c r="W729" s="58"/>
      <c r="X729" s="58"/>
      <c r="Y729" s="58"/>
      <c r="Z729" s="57"/>
      <c r="AA729" s="57"/>
      <c r="AB729" s="58"/>
      <c r="AC729" s="58"/>
      <c r="AD729" s="61"/>
      <c r="AE729" s="58"/>
      <c r="AF729" s="58"/>
      <c r="AG729" s="59"/>
      <c r="AH729" s="58"/>
      <c r="AI729" s="58"/>
      <c r="AJ729" s="58"/>
      <c r="AK729" s="63"/>
      <c r="AL729" s="63"/>
      <c r="AM729" s="63"/>
      <c r="AN729" s="63"/>
      <c r="AO729" s="58"/>
      <c r="AP729" s="58"/>
      <c r="AQ729" s="58"/>
      <c r="AR729" s="58"/>
      <c r="AS729" s="58"/>
      <c r="AT729" s="58"/>
      <c r="AU729" s="58"/>
      <c r="AV729" s="58"/>
      <c r="AW729" s="58"/>
      <c r="AX729" s="58"/>
      <c r="AY729" s="58"/>
      <c r="AZ729" s="61"/>
      <c r="BA729" s="58"/>
      <c r="BB729" s="58"/>
      <c r="BC729" s="62"/>
      <c r="BD729" s="58"/>
      <c r="BE729" s="58"/>
      <c r="BF729" s="58"/>
      <c r="BG729" s="58"/>
      <c r="BH729" s="58"/>
      <c r="BI729" s="58"/>
      <c r="BJ729" s="58"/>
      <c r="BK729" s="58"/>
      <c r="BL729" s="58"/>
      <c r="BM729" s="58"/>
      <c r="BN729" s="58"/>
      <c r="BO729" s="58"/>
      <c r="BP729" s="58"/>
      <c r="BQ729" s="58"/>
      <c r="BR729" s="58"/>
      <c r="BS729" s="58"/>
      <c r="BT729" s="58"/>
      <c r="BU729" s="58"/>
      <c r="XES729" s="6" t="str">
        <f t="shared" si="13"/>
        <v/>
      </c>
    </row>
    <row r="730" spans="1:73 16373:16373" x14ac:dyDescent="0.2">
      <c r="A730" s="58"/>
      <c r="B730" s="57"/>
      <c r="C730" s="57"/>
      <c r="D730" s="57"/>
      <c r="E730" s="57"/>
      <c r="F730" s="58"/>
      <c r="G730" s="58"/>
      <c r="H730" s="58"/>
      <c r="I730" s="58"/>
      <c r="J730" s="58"/>
      <c r="K730" s="58"/>
      <c r="L730" s="58"/>
      <c r="M730" s="58"/>
      <c r="N730" s="58"/>
      <c r="O730" s="58"/>
      <c r="P730" s="58"/>
      <c r="Q730" s="57"/>
      <c r="R730" s="58"/>
      <c r="S730" s="58"/>
      <c r="T730" s="58"/>
      <c r="U730" s="58"/>
      <c r="V730" s="58"/>
      <c r="W730" s="58"/>
      <c r="X730" s="58"/>
      <c r="Y730" s="58"/>
      <c r="Z730" s="57"/>
      <c r="AA730" s="57"/>
      <c r="AB730" s="58"/>
      <c r="AC730" s="58"/>
      <c r="AD730" s="61"/>
      <c r="AE730" s="58"/>
      <c r="AF730" s="58"/>
      <c r="AG730" s="59"/>
      <c r="AH730" s="58"/>
      <c r="AI730" s="58"/>
      <c r="AJ730" s="58"/>
      <c r="AK730" s="63"/>
      <c r="AL730" s="63"/>
      <c r="AM730" s="63"/>
      <c r="AN730" s="63"/>
      <c r="AO730" s="58"/>
      <c r="AP730" s="58"/>
      <c r="AQ730" s="58"/>
      <c r="AR730" s="58"/>
      <c r="AS730" s="58"/>
      <c r="AT730" s="58"/>
      <c r="AU730" s="58"/>
      <c r="AV730" s="58"/>
      <c r="AW730" s="58"/>
      <c r="AX730" s="58"/>
      <c r="AY730" s="58"/>
      <c r="AZ730" s="61"/>
      <c r="BA730" s="58"/>
      <c r="BB730" s="58"/>
      <c r="BC730" s="62"/>
      <c r="BD730" s="58"/>
      <c r="BE730" s="58"/>
      <c r="BF730" s="58"/>
      <c r="BG730" s="58"/>
      <c r="BH730" s="58"/>
      <c r="BI730" s="58"/>
      <c r="BJ730" s="58"/>
      <c r="BK730" s="58"/>
      <c r="BL730" s="58"/>
      <c r="BM730" s="58"/>
      <c r="BN730" s="58"/>
      <c r="BO730" s="58"/>
      <c r="BP730" s="58"/>
      <c r="BQ730" s="58"/>
      <c r="BR730" s="58"/>
      <c r="BS730" s="58"/>
      <c r="BT730" s="58"/>
      <c r="BU730" s="58"/>
      <c r="XES730" s="6" t="str">
        <f t="shared" si="13"/>
        <v/>
      </c>
    </row>
    <row r="731" spans="1:73 16373:16373" x14ac:dyDescent="0.2">
      <c r="A731" s="58"/>
      <c r="B731" s="57"/>
      <c r="C731" s="57"/>
      <c r="D731" s="57"/>
      <c r="E731" s="57"/>
      <c r="F731" s="58"/>
      <c r="G731" s="58"/>
      <c r="H731" s="58"/>
      <c r="I731" s="58"/>
      <c r="J731" s="58"/>
      <c r="K731" s="58"/>
      <c r="L731" s="58"/>
      <c r="M731" s="58"/>
      <c r="N731" s="58"/>
      <c r="O731" s="58"/>
      <c r="P731" s="58"/>
      <c r="Q731" s="57"/>
      <c r="R731" s="58"/>
      <c r="S731" s="58"/>
      <c r="T731" s="58"/>
      <c r="U731" s="58"/>
      <c r="V731" s="58"/>
      <c r="W731" s="58"/>
      <c r="X731" s="58"/>
      <c r="Y731" s="58"/>
      <c r="Z731" s="57"/>
      <c r="AA731" s="57"/>
      <c r="AB731" s="58"/>
      <c r="AC731" s="58"/>
      <c r="AD731" s="61"/>
      <c r="AE731" s="58"/>
      <c r="AF731" s="58"/>
      <c r="AG731" s="59"/>
      <c r="AH731" s="58"/>
      <c r="AI731" s="58"/>
      <c r="AJ731" s="58"/>
      <c r="AK731" s="63"/>
      <c r="AL731" s="63"/>
      <c r="AM731" s="63"/>
      <c r="AN731" s="63"/>
      <c r="AO731" s="58"/>
      <c r="AP731" s="58"/>
      <c r="AQ731" s="58"/>
      <c r="AR731" s="58"/>
      <c r="AS731" s="58"/>
      <c r="AT731" s="58"/>
      <c r="AU731" s="58"/>
      <c r="AV731" s="58"/>
      <c r="AW731" s="58"/>
      <c r="AX731" s="58"/>
      <c r="AY731" s="58"/>
      <c r="AZ731" s="61"/>
      <c r="BA731" s="58"/>
      <c r="BB731" s="58"/>
      <c r="BC731" s="62"/>
      <c r="BD731" s="58"/>
      <c r="BE731" s="58"/>
      <c r="BF731" s="58"/>
      <c r="BG731" s="58"/>
      <c r="BH731" s="58"/>
      <c r="BI731" s="58"/>
      <c r="BJ731" s="58"/>
      <c r="BK731" s="58"/>
      <c r="BL731" s="58"/>
      <c r="BM731" s="58"/>
      <c r="BN731" s="58"/>
      <c r="BO731" s="58"/>
      <c r="BP731" s="58"/>
      <c r="BQ731" s="58"/>
      <c r="BR731" s="58"/>
      <c r="BS731" s="58"/>
      <c r="BT731" s="58"/>
      <c r="BU731" s="58"/>
      <c r="XES731" s="6" t="str">
        <f t="shared" si="13"/>
        <v/>
      </c>
    </row>
    <row r="732" spans="1:73 16373:16373" x14ac:dyDescent="0.2">
      <c r="A732" s="58"/>
      <c r="B732" s="57"/>
      <c r="C732" s="57"/>
      <c r="D732" s="57"/>
      <c r="E732" s="57"/>
      <c r="F732" s="58"/>
      <c r="G732" s="58"/>
      <c r="H732" s="58"/>
      <c r="I732" s="58"/>
      <c r="J732" s="58"/>
      <c r="K732" s="58"/>
      <c r="L732" s="58"/>
      <c r="M732" s="58"/>
      <c r="N732" s="58"/>
      <c r="O732" s="58"/>
      <c r="P732" s="58"/>
      <c r="Q732" s="57"/>
      <c r="R732" s="58"/>
      <c r="S732" s="58"/>
      <c r="T732" s="58"/>
      <c r="U732" s="58"/>
      <c r="V732" s="58"/>
      <c r="W732" s="58"/>
      <c r="X732" s="58"/>
      <c r="Y732" s="58"/>
      <c r="Z732" s="57"/>
      <c r="AA732" s="57"/>
      <c r="AB732" s="58"/>
      <c r="AC732" s="58"/>
      <c r="AD732" s="61"/>
      <c r="AE732" s="58"/>
      <c r="AF732" s="58"/>
      <c r="AG732" s="59"/>
      <c r="AH732" s="58"/>
      <c r="AI732" s="58"/>
      <c r="AJ732" s="58"/>
      <c r="AK732" s="63"/>
      <c r="AL732" s="63"/>
      <c r="AM732" s="63"/>
      <c r="AN732" s="63"/>
      <c r="AO732" s="58"/>
      <c r="AP732" s="58"/>
      <c r="AQ732" s="58"/>
      <c r="AR732" s="58"/>
      <c r="AS732" s="58"/>
      <c r="AT732" s="58"/>
      <c r="AU732" s="58"/>
      <c r="AV732" s="58"/>
      <c r="AW732" s="58"/>
      <c r="AX732" s="58"/>
      <c r="AY732" s="58"/>
      <c r="AZ732" s="61"/>
      <c r="BA732" s="58"/>
      <c r="BB732" s="58"/>
      <c r="BC732" s="62"/>
      <c r="BD732" s="58"/>
      <c r="BE732" s="58"/>
      <c r="BF732" s="58"/>
      <c r="BG732" s="58"/>
      <c r="BH732" s="58"/>
      <c r="BI732" s="58"/>
      <c r="BJ732" s="58"/>
      <c r="BK732" s="58"/>
      <c r="BL732" s="58"/>
      <c r="BM732" s="58"/>
      <c r="BN732" s="58"/>
      <c r="BO732" s="58"/>
      <c r="BP732" s="58"/>
      <c r="BQ732" s="58"/>
      <c r="BR732" s="58"/>
      <c r="BS732" s="58"/>
      <c r="BT732" s="58"/>
      <c r="BU732" s="58"/>
      <c r="XES732" s="6" t="str">
        <f t="shared" si="13"/>
        <v/>
      </c>
    </row>
    <row r="733" spans="1:73 16373:16373" x14ac:dyDescent="0.2">
      <c r="A733" s="58"/>
      <c r="B733" s="57"/>
      <c r="C733" s="57"/>
      <c r="D733" s="57"/>
      <c r="E733" s="57"/>
      <c r="F733" s="58"/>
      <c r="G733" s="58"/>
      <c r="H733" s="58"/>
      <c r="I733" s="58"/>
      <c r="J733" s="58"/>
      <c r="K733" s="58"/>
      <c r="L733" s="58"/>
      <c r="M733" s="58"/>
      <c r="N733" s="58"/>
      <c r="O733" s="58"/>
      <c r="P733" s="58"/>
      <c r="Q733" s="57"/>
      <c r="R733" s="58"/>
      <c r="S733" s="58"/>
      <c r="T733" s="58"/>
      <c r="U733" s="58"/>
      <c r="V733" s="58"/>
      <c r="W733" s="58"/>
      <c r="X733" s="58"/>
      <c r="Y733" s="58"/>
      <c r="Z733" s="57"/>
      <c r="AA733" s="57"/>
      <c r="AB733" s="58"/>
      <c r="AC733" s="58"/>
      <c r="AD733" s="61"/>
      <c r="AE733" s="58"/>
      <c r="AF733" s="58"/>
      <c r="AG733" s="59"/>
      <c r="AH733" s="58"/>
      <c r="AI733" s="58"/>
      <c r="AJ733" s="58"/>
      <c r="AK733" s="63"/>
      <c r="AL733" s="63"/>
      <c r="AM733" s="63"/>
      <c r="AN733" s="63"/>
      <c r="AO733" s="58"/>
      <c r="AP733" s="58"/>
      <c r="AQ733" s="58"/>
      <c r="AR733" s="58"/>
      <c r="AS733" s="58"/>
      <c r="AT733" s="58"/>
      <c r="AU733" s="58"/>
      <c r="AV733" s="58"/>
      <c r="AW733" s="58"/>
      <c r="AX733" s="58"/>
      <c r="AY733" s="58"/>
      <c r="AZ733" s="61"/>
      <c r="BA733" s="58"/>
      <c r="BB733" s="58"/>
      <c r="BC733" s="62"/>
      <c r="BD733" s="58"/>
      <c r="BE733" s="58"/>
      <c r="BF733" s="58"/>
      <c r="BG733" s="58"/>
      <c r="BH733" s="58"/>
      <c r="BI733" s="58"/>
      <c r="BJ733" s="58"/>
      <c r="BK733" s="58"/>
      <c r="BL733" s="58"/>
      <c r="BM733" s="58"/>
      <c r="BN733" s="58"/>
      <c r="BO733" s="58"/>
      <c r="BP733" s="58"/>
      <c r="BQ733" s="58"/>
      <c r="BR733" s="58"/>
      <c r="BS733" s="58"/>
      <c r="BT733" s="58"/>
      <c r="BU733" s="58"/>
      <c r="XES733" s="6" t="str">
        <f t="shared" si="13"/>
        <v/>
      </c>
    </row>
    <row r="734" spans="1:73 16373:16373" x14ac:dyDescent="0.2">
      <c r="A734" s="58"/>
      <c r="B734" s="57"/>
      <c r="C734" s="57"/>
      <c r="D734" s="57"/>
      <c r="E734" s="57"/>
      <c r="F734" s="58"/>
      <c r="G734" s="58"/>
      <c r="H734" s="58"/>
      <c r="I734" s="58"/>
      <c r="J734" s="58"/>
      <c r="K734" s="58"/>
      <c r="L734" s="58"/>
      <c r="M734" s="58"/>
      <c r="N734" s="58"/>
      <c r="O734" s="58"/>
      <c r="P734" s="58"/>
      <c r="Q734" s="57"/>
      <c r="R734" s="58"/>
      <c r="S734" s="58"/>
      <c r="T734" s="58"/>
      <c r="U734" s="58"/>
      <c r="V734" s="58"/>
      <c r="W734" s="58"/>
      <c r="X734" s="58"/>
      <c r="Y734" s="58"/>
      <c r="Z734" s="57"/>
      <c r="AA734" s="57"/>
      <c r="AB734" s="58"/>
      <c r="AC734" s="58"/>
      <c r="AD734" s="61"/>
      <c r="AE734" s="58"/>
      <c r="AF734" s="58"/>
      <c r="AG734" s="59"/>
      <c r="AH734" s="58"/>
      <c r="AI734" s="58"/>
      <c r="AJ734" s="58"/>
      <c r="AK734" s="63"/>
      <c r="AL734" s="63"/>
      <c r="AM734" s="63"/>
      <c r="AN734" s="63"/>
      <c r="AO734" s="58"/>
      <c r="AP734" s="58"/>
      <c r="AQ734" s="58"/>
      <c r="AR734" s="58"/>
      <c r="AS734" s="58"/>
      <c r="AT734" s="58"/>
      <c r="AU734" s="58"/>
      <c r="AV734" s="58"/>
      <c r="AW734" s="58"/>
      <c r="AX734" s="58"/>
      <c r="AY734" s="58"/>
      <c r="AZ734" s="61"/>
      <c r="BA734" s="58"/>
      <c r="BB734" s="58"/>
      <c r="BC734" s="62"/>
      <c r="BD734" s="58"/>
      <c r="BE734" s="58"/>
      <c r="BF734" s="58"/>
      <c r="BG734" s="58"/>
      <c r="BH734" s="58"/>
      <c r="BI734" s="58"/>
      <c r="BJ734" s="58"/>
      <c r="BK734" s="58"/>
      <c r="BL734" s="58"/>
      <c r="BM734" s="58"/>
      <c r="BN734" s="58"/>
      <c r="BO734" s="58"/>
      <c r="BP734" s="58"/>
      <c r="BQ734" s="58"/>
      <c r="BR734" s="58"/>
      <c r="BS734" s="58"/>
      <c r="BT734" s="58"/>
      <c r="BU734" s="58"/>
      <c r="XES734" s="6" t="str">
        <f t="shared" si="13"/>
        <v/>
      </c>
    </row>
    <row r="735" spans="1:73 16373:16373" x14ac:dyDescent="0.2">
      <c r="A735" s="58"/>
      <c r="B735" s="57"/>
      <c r="C735" s="57"/>
      <c r="D735" s="57"/>
      <c r="E735" s="57"/>
      <c r="F735" s="58"/>
      <c r="G735" s="58"/>
      <c r="H735" s="58"/>
      <c r="I735" s="58"/>
      <c r="J735" s="58"/>
      <c r="K735" s="58"/>
      <c r="L735" s="58"/>
      <c r="M735" s="58"/>
      <c r="N735" s="58"/>
      <c r="O735" s="58"/>
      <c r="P735" s="58"/>
      <c r="Q735" s="57"/>
      <c r="R735" s="58"/>
      <c r="S735" s="58"/>
      <c r="T735" s="58"/>
      <c r="U735" s="58"/>
      <c r="V735" s="58"/>
      <c r="W735" s="58"/>
      <c r="X735" s="58"/>
      <c r="Y735" s="58"/>
      <c r="Z735" s="57"/>
      <c r="AA735" s="57"/>
      <c r="AB735" s="58"/>
      <c r="AC735" s="58"/>
      <c r="AD735" s="61"/>
      <c r="AE735" s="58"/>
      <c r="AF735" s="58"/>
      <c r="AG735" s="59"/>
      <c r="AH735" s="58"/>
      <c r="AI735" s="58"/>
      <c r="AJ735" s="58"/>
      <c r="AK735" s="63"/>
      <c r="AL735" s="63"/>
      <c r="AM735" s="63"/>
      <c r="AN735" s="63"/>
      <c r="AO735" s="58"/>
      <c r="AP735" s="58"/>
      <c r="AQ735" s="58"/>
      <c r="AR735" s="58"/>
      <c r="AS735" s="58"/>
      <c r="AT735" s="58"/>
      <c r="AU735" s="58"/>
      <c r="AV735" s="58"/>
      <c r="AW735" s="58"/>
      <c r="AX735" s="58"/>
      <c r="AY735" s="58"/>
      <c r="AZ735" s="61"/>
      <c r="BA735" s="58"/>
      <c r="BB735" s="58"/>
      <c r="BC735" s="62"/>
      <c r="BD735" s="58"/>
      <c r="BE735" s="58"/>
      <c r="BF735" s="58"/>
      <c r="BG735" s="58"/>
      <c r="BH735" s="58"/>
      <c r="BI735" s="58"/>
      <c r="BJ735" s="58"/>
      <c r="BK735" s="58"/>
      <c r="BL735" s="58"/>
      <c r="BM735" s="58"/>
      <c r="BN735" s="58"/>
      <c r="BO735" s="58"/>
      <c r="BP735" s="58"/>
      <c r="BQ735" s="58"/>
      <c r="BR735" s="58"/>
      <c r="BS735" s="58"/>
      <c r="BT735" s="58"/>
      <c r="BU735" s="58"/>
      <c r="XES735" s="6" t="str">
        <f t="shared" si="13"/>
        <v/>
      </c>
    </row>
    <row r="736" spans="1:73 16373:16373" x14ac:dyDescent="0.2">
      <c r="A736" s="58"/>
      <c r="B736" s="57"/>
      <c r="C736" s="57"/>
      <c r="D736" s="57"/>
      <c r="E736" s="57"/>
      <c r="F736" s="58"/>
      <c r="G736" s="58"/>
      <c r="H736" s="58"/>
      <c r="I736" s="58"/>
      <c r="J736" s="58"/>
      <c r="K736" s="58"/>
      <c r="L736" s="58"/>
      <c r="M736" s="58"/>
      <c r="N736" s="58"/>
      <c r="O736" s="58"/>
      <c r="P736" s="58"/>
      <c r="Q736" s="57"/>
      <c r="R736" s="58"/>
      <c r="S736" s="58"/>
      <c r="T736" s="58"/>
      <c r="U736" s="58"/>
      <c r="V736" s="58"/>
      <c r="W736" s="58"/>
      <c r="X736" s="58"/>
      <c r="Y736" s="58"/>
      <c r="Z736" s="57"/>
      <c r="AA736" s="57"/>
      <c r="AB736" s="58"/>
      <c r="AC736" s="58"/>
      <c r="AD736" s="61"/>
      <c r="AE736" s="58"/>
      <c r="AF736" s="58"/>
      <c r="AG736" s="59"/>
      <c r="AH736" s="58"/>
      <c r="AI736" s="58"/>
      <c r="AJ736" s="58"/>
      <c r="AK736" s="63"/>
      <c r="AL736" s="63"/>
      <c r="AM736" s="63"/>
      <c r="AN736" s="63"/>
      <c r="AO736" s="58"/>
      <c r="AP736" s="58"/>
      <c r="AQ736" s="58"/>
      <c r="AR736" s="58"/>
      <c r="AS736" s="58"/>
      <c r="AT736" s="58"/>
      <c r="AU736" s="58"/>
      <c r="AV736" s="58"/>
      <c r="AW736" s="58"/>
      <c r="AX736" s="58"/>
      <c r="AY736" s="58"/>
      <c r="AZ736" s="61"/>
      <c r="BA736" s="58"/>
      <c r="BB736" s="58"/>
      <c r="BC736" s="62"/>
      <c r="BD736" s="58"/>
      <c r="BE736" s="58"/>
      <c r="BF736" s="58"/>
      <c r="BG736" s="58"/>
      <c r="BH736" s="58"/>
      <c r="BI736" s="58"/>
      <c r="BJ736" s="58"/>
      <c r="BK736" s="58"/>
      <c r="BL736" s="58"/>
      <c r="BM736" s="58"/>
      <c r="BN736" s="58"/>
      <c r="BO736" s="58"/>
      <c r="BP736" s="58"/>
      <c r="BQ736" s="58"/>
      <c r="BR736" s="58"/>
      <c r="BS736" s="58"/>
      <c r="BT736" s="58"/>
      <c r="BU736" s="58"/>
      <c r="XES736" s="6" t="str">
        <f t="shared" si="13"/>
        <v/>
      </c>
    </row>
    <row r="737" spans="1:73 16373:16373" x14ac:dyDescent="0.2">
      <c r="A737" s="58"/>
      <c r="B737" s="57"/>
      <c r="C737" s="57"/>
      <c r="D737" s="57"/>
      <c r="E737" s="57"/>
      <c r="F737" s="58"/>
      <c r="G737" s="58"/>
      <c r="H737" s="58"/>
      <c r="I737" s="58"/>
      <c r="J737" s="58"/>
      <c r="K737" s="58"/>
      <c r="L737" s="58"/>
      <c r="M737" s="58"/>
      <c r="N737" s="58"/>
      <c r="O737" s="58"/>
      <c r="P737" s="58"/>
      <c r="Q737" s="57"/>
      <c r="R737" s="58"/>
      <c r="S737" s="58"/>
      <c r="T737" s="58"/>
      <c r="U737" s="58"/>
      <c r="V737" s="58"/>
      <c r="W737" s="58"/>
      <c r="X737" s="58"/>
      <c r="Y737" s="58"/>
      <c r="Z737" s="57"/>
      <c r="AA737" s="57"/>
      <c r="AB737" s="58"/>
      <c r="AC737" s="58"/>
      <c r="AD737" s="61"/>
      <c r="AE737" s="58"/>
      <c r="AF737" s="58"/>
      <c r="AG737" s="59"/>
      <c r="AH737" s="58"/>
      <c r="AI737" s="58"/>
      <c r="AJ737" s="58"/>
      <c r="AK737" s="63"/>
      <c r="AL737" s="63"/>
      <c r="AM737" s="63"/>
      <c r="AN737" s="63"/>
      <c r="AO737" s="58"/>
      <c r="AP737" s="58"/>
      <c r="AQ737" s="58"/>
      <c r="AR737" s="58"/>
      <c r="AS737" s="58"/>
      <c r="AT737" s="58"/>
      <c r="AU737" s="58"/>
      <c r="AV737" s="58"/>
      <c r="AW737" s="58"/>
      <c r="AX737" s="58"/>
      <c r="AY737" s="58"/>
      <c r="AZ737" s="61"/>
      <c r="BA737" s="58"/>
      <c r="BB737" s="58"/>
      <c r="BC737" s="62"/>
      <c r="BD737" s="58"/>
      <c r="BE737" s="58"/>
      <c r="BF737" s="58"/>
      <c r="BG737" s="58"/>
      <c r="BH737" s="58"/>
      <c r="BI737" s="58"/>
      <c r="BJ737" s="58"/>
      <c r="BK737" s="58"/>
      <c r="BL737" s="58"/>
      <c r="BM737" s="58"/>
      <c r="BN737" s="58"/>
      <c r="BO737" s="58"/>
      <c r="BP737" s="58"/>
      <c r="BQ737" s="58"/>
      <c r="BR737" s="58"/>
      <c r="BS737" s="58"/>
      <c r="BT737" s="58"/>
      <c r="BU737" s="58"/>
      <c r="XES737" s="6" t="str">
        <f t="shared" si="13"/>
        <v/>
      </c>
    </row>
    <row r="738" spans="1:73 16373:16373" x14ac:dyDescent="0.2">
      <c r="A738" s="58"/>
      <c r="B738" s="57"/>
      <c r="C738" s="57"/>
      <c r="D738" s="57"/>
      <c r="E738" s="57"/>
      <c r="F738" s="58"/>
      <c r="G738" s="58"/>
      <c r="H738" s="58"/>
      <c r="I738" s="58"/>
      <c r="J738" s="58"/>
      <c r="K738" s="58"/>
      <c r="L738" s="58"/>
      <c r="M738" s="58"/>
      <c r="N738" s="58"/>
      <c r="O738" s="58"/>
      <c r="P738" s="58"/>
      <c r="Q738" s="57"/>
      <c r="R738" s="58"/>
      <c r="S738" s="58"/>
      <c r="T738" s="58"/>
      <c r="U738" s="58"/>
      <c r="V738" s="58"/>
      <c r="W738" s="58"/>
      <c r="X738" s="58"/>
      <c r="Y738" s="58"/>
      <c r="Z738" s="57"/>
      <c r="AA738" s="57"/>
      <c r="AB738" s="58"/>
      <c r="AC738" s="58"/>
      <c r="AD738" s="61"/>
      <c r="AE738" s="58"/>
      <c r="AF738" s="58"/>
      <c r="AG738" s="59"/>
      <c r="AH738" s="58"/>
      <c r="AI738" s="58"/>
      <c r="AJ738" s="58"/>
      <c r="AK738" s="63"/>
      <c r="AL738" s="63"/>
      <c r="AM738" s="63"/>
      <c r="AN738" s="63"/>
      <c r="AO738" s="58"/>
      <c r="AP738" s="58"/>
      <c r="AQ738" s="58"/>
      <c r="AR738" s="58"/>
      <c r="AS738" s="58"/>
      <c r="AT738" s="58"/>
      <c r="AU738" s="58"/>
      <c r="AV738" s="58"/>
      <c r="AW738" s="58"/>
      <c r="AX738" s="58"/>
      <c r="AY738" s="58"/>
      <c r="AZ738" s="61"/>
      <c r="BA738" s="58"/>
      <c r="BB738" s="58"/>
      <c r="BC738" s="62"/>
      <c r="BD738" s="58"/>
      <c r="BE738" s="58"/>
      <c r="BF738" s="58"/>
      <c r="BG738" s="58"/>
      <c r="BH738" s="58"/>
      <c r="BI738" s="58"/>
      <c r="BJ738" s="58"/>
      <c r="BK738" s="58"/>
      <c r="BL738" s="58"/>
      <c r="BM738" s="58"/>
      <c r="BN738" s="58"/>
      <c r="BO738" s="58"/>
      <c r="BP738" s="58"/>
      <c r="BQ738" s="58"/>
      <c r="BR738" s="58"/>
      <c r="BS738" s="58"/>
      <c r="BT738" s="58"/>
      <c r="BU738" s="58"/>
      <c r="XES738" s="6" t="str">
        <f t="shared" ref="XES738:XES770" si="14">(IF(RIGHT(SUBSTITUTE(SUBSTITUTE(SUBSTITUTE(SUBSTITUTE(SUBSTITUTE(SUBSTITUTE(SUBSTITUTE(SUBSTITUTE(SUBSTITUTE(D738," ","_"),"/","_"),"&amp;","_"),"(","_"),")","_"),",","_"),"-","_"),".","_"),"'","_"))="_",LEFT(SUBSTITUTE(SUBSTITUTE(SUBSTITUTE(SUBSTITUTE(SUBSTITUTE(SUBSTITUTE(SUBSTITUTE(SUBSTITUTE(SUBSTITUTE(D738," ","_"),"/","_"),"&amp;","_"),"(","_"),")","_"),",","_"),"-","_"),".","_"),"'","_"),LEN(SUBSTITUTE(SUBSTITUTE(SUBSTITUTE(SUBSTITUTE(SUBSTITUTE(SUBSTITUTE(SUBSTITUTE(SUBSTITUTE(SUBSTITUTE(D738," ","_"),"/","_"),"&amp;","_"),"(","_"),")","_"),",","_"),"-","_"),".","_"),"'","_"))-1),SUBSTITUTE(SUBSTITUTE(SUBSTITUTE(SUBSTITUTE(SUBSTITUTE(SUBSTITUTE(SUBSTITUTE(SUBSTITUTE(SUBSTITUTE(D738," ","_"),"/","_"),"&amp;","_"),"(","_"),")","_"),",","_"),"-","_"),".","_"),"'","_")))</f>
        <v/>
      </c>
    </row>
    <row r="739" spans="1:73 16373:16373" x14ac:dyDescent="0.2">
      <c r="A739" s="58"/>
      <c r="B739" s="57"/>
      <c r="C739" s="57"/>
      <c r="D739" s="57"/>
      <c r="E739" s="57"/>
      <c r="F739" s="58"/>
      <c r="G739" s="58"/>
      <c r="H739" s="58"/>
      <c r="I739" s="58"/>
      <c r="J739" s="58"/>
      <c r="K739" s="58"/>
      <c r="L739" s="58"/>
      <c r="M739" s="58"/>
      <c r="N739" s="58"/>
      <c r="O739" s="58"/>
      <c r="P739" s="58"/>
      <c r="Q739" s="57"/>
      <c r="R739" s="58"/>
      <c r="S739" s="58"/>
      <c r="T739" s="58"/>
      <c r="U739" s="58"/>
      <c r="V739" s="58"/>
      <c r="W739" s="58"/>
      <c r="X739" s="58"/>
      <c r="Y739" s="58"/>
      <c r="Z739" s="57"/>
      <c r="AA739" s="57"/>
      <c r="AB739" s="58"/>
      <c r="AC739" s="58"/>
      <c r="AD739" s="61"/>
      <c r="AE739" s="58"/>
      <c r="AF739" s="58"/>
      <c r="AG739" s="59"/>
      <c r="AH739" s="58"/>
      <c r="AI739" s="58"/>
      <c r="AJ739" s="58"/>
      <c r="AK739" s="63"/>
      <c r="AL739" s="63"/>
      <c r="AM739" s="63"/>
      <c r="AN739" s="63"/>
      <c r="AO739" s="58"/>
      <c r="AP739" s="58"/>
      <c r="AQ739" s="58"/>
      <c r="AR739" s="58"/>
      <c r="AS739" s="58"/>
      <c r="AT739" s="58"/>
      <c r="AU739" s="58"/>
      <c r="AV739" s="58"/>
      <c r="AW739" s="58"/>
      <c r="AX739" s="58"/>
      <c r="AY739" s="58"/>
      <c r="AZ739" s="61"/>
      <c r="BA739" s="58"/>
      <c r="BB739" s="58"/>
      <c r="BC739" s="62"/>
      <c r="BD739" s="58"/>
      <c r="BE739" s="58"/>
      <c r="BF739" s="58"/>
      <c r="BG739" s="58"/>
      <c r="BH739" s="58"/>
      <c r="BI739" s="58"/>
      <c r="BJ739" s="58"/>
      <c r="BK739" s="58"/>
      <c r="BL739" s="58"/>
      <c r="BM739" s="58"/>
      <c r="BN739" s="58"/>
      <c r="BO739" s="58"/>
      <c r="BP739" s="58"/>
      <c r="BQ739" s="58"/>
      <c r="BR739" s="58"/>
      <c r="BS739" s="58"/>
      <c r="BT739" s="58"/>
      <c r="BU739" s="58"/>
      <c r="XES739" s="6" t="str">
        <f t="shared" si="14"/>
        <v/>
      </c>
    </row>
    <row r="740" spans="1:73 16373:16373" x14ac:dyDescent="0.2">
      <c r="A740" s="58"/>
      <c r="B740" s="57"/>
      <c r="C740" s="57"/>
      <c r="D740" s="57"/>
      <c r="E740" s="57"/>
      <c r="F740" s="58"/>
      <c r="G740" s="58"/>
      <c r="H740" s="58"/>
      <c r="I740" s="58"/>
      <c r="J740" s="58"/>
      <c r="K740" s="58"/>
      <c r="L740" s="58"/>
      <c r="M740" s="58"/>
      <c r="N740" s="58"/>
      <c r="O740" s="58"/>
      <c r="P740" s="58"/>
      <c r="Q740" s="57"/>
      <c r="R740" s="58"/>
      <c r="S740" s="58"/>
      <c r="T740" s="58"/>
      <c r="U740" s="58"/>
      <c r="V740" s="58"/>
      <c r="W740" s="58"/>
      <c r="X740" s="58"/>
      <c r="Y740" s="58"/>
      <c r="Z740" s="57"/>
      <c r="AA740" s="57"/>
      <c r="AB740" s="58"/>
      <c r="AC740" s="58"/>
      <c r="AD740" s="61"/>
      <c r="AE740" s="58"/>
      <c r="AF740" s="58"/>
      <c r="AG740" s="59"/>
      <c r="AH740" s="58"/>
      <c r="AI740" s="58"/>
      <c r="AJ740" s="58"/>
      <c r="AK740" s="63"/>
      <c r="AL740" s="63"/>
      <c r="AM740" s="63"/>
      <c r="AN740" s="63"/>
      <c r="AO740" s="58"/>
      <c r="AP740" s="58"/>
      <c r="AQ740" s="58"/>
      <c r="AR740" s="58"/>
      <c r="AS740" s="58"/>
      <c r="AT740" s="58"/>
      <c r="AU740" s="58"/>
      <c r="AV740" s="58"/>
      <c r="AW740" s="58"/>
      <c r="AX740" s="58"/>
      <c r="AY740" s="58"/>
      <c r="AZ740" s="61"/>
      <c r="BA740" s="58"/>
      <c r="BB740" s="58"/>
      <c r="BC740" s="62"/>
      <c r="BD740" s="58"/>
      <c r="BE740" s="58"/>
      <c r="BF740" s="58"/>
      <c r="BG740" s="58"/>
      <c r="BH740" s="58"/>
      <c r="BI740" s="58"/>
      <c r="BJ740" s="58"/>
      <c r="BK740" s="58"/>
      <c r="BL740" s="58"/>
      <c r="BM740" s="58"/>
      <c r="BN740" s="58"/>
      <c r="BO740" s="58"/>
      <c r="BP740" s="58"/>
      <c r="BQ740" s="58"/>
      <c r="BR740" s="58"/>
      <c r="BS740" s="58"/>
      <c r="BT740" s="58"/>
      <c r="BU740" s="58"/>
      <c r="XES740" s="6" t="str">
        <f t="shared" si="14"/>
        <v/>
      </c>
    </row>
    <row r="741" spans="1:73 16373:16373" x14ac:dyDescent="0.2">
      <c r="A741" s="58"/>
      <c r="B741" s="57"/>
      <c r="C741" s="57"/>
      <c r="D741" s="57"/>
      <c r="E741" s="57"/>
      <c r="F741" s="58"/>
      <c r="G741" s="58"/>
      <c r="H741" s="58"/>
      <c r="I741" s="58"/>
      <c r="J741" s="58"/>
      <c r="K741" s="58"/>
      <c r="L741" s="58"/>
      <c r="M741" s="58"/>
      <c r="N741" s="58"/>
      <c r="O741" s="58"/>
      <c r="P741" s="58"/>
      <c r="Q741" s="57"/>
      <c r="R741" s="58"/>
      <c r="S741" s="58"/>
      <c r="T741" s="58"/>
      <c r="U741" s="58"/>
      <c r="V741" s="58"/>
      <c r="W741" s="58"/>
      <c r="X741" s="58"/>
      <c r="Y741" s="58"/>
      <c r="Z741" s="57"/>
      <c r="AA741" s="57"/>
      <c r="AB741" s="58"/>
      <c r="AC741" s="58"/>
      <c r="AD741" s="61"/>
      <c r="AE741" s="58"/>
      <c r="AF741" s="58"/>
      <c r="AG741" s="59"/>
      <c r="AH741" s="58"/>
      <c r="AI741" s="58"/>
      <c r="AJ741" s="58"/>
      <c r="AK741" s="63"/>
      <c r="AL741" s="63"/>
      <c r="AM741" s="63"/>
      <c r="AN741" s="63"/>
      <c r="AO741" s="58"/>
      <c r="AP741" s="58"/>
      <c r="AQ741" s="58"/>
      <c r="AR741" s="58"/>
      <c r="AS741" s="58"/>
      <c r="AT741" s="58"/>
      <c r="AU741" s="58"/>
      <c r="AV741" s="58"/>
      <c r="AW741" s="58"/>
      <c r="AX741" s="58"/>
      <c r="AY741" s="58"/>
      <c r="AZ741" s="61"/>
      <c r="BA741" s="58"/>
      <c r="BB741" s="58"/>
      <c r="BC741" s="62"/>
      <c r="BD741" s="58"/>
      <c r="BE741" s="58"/>
      <c r="BF741" s="58"/>
      <c r="BG741" s="58"/>
      <c r="BH741" s="58"/>
      <c r="BI741" s="58"/>
      <c r="BJ741" s="58"/>
      <c r="BK741" s="58"/>
      <c r="BL741" s="58"/>
      <c r="BM741" s="58"/>
      <c r="BN741" s="58"/>
      <c r="BO741" s="58"/>
      <c r="BP741" s="58"/>
      <c r="BQ741" s="58"/>
      <c r="BR741" s="58"/>
      <c r="BS741" s="58"/>
      <c r="BT741" s="58"/>
      <c r="BU741" s="58"/>
      <c r="XES741" s="6" t="str">
        <f t="shared" si="14"/>
        <v/>
      </c>
    </row>
    <row r="742" spans="1:73 16373:16373" x14ac:dyDescent="0.2">
      <c r="A742" s="58"/>
      <c r="B742" s="57"/>
      <c r="C742" s="57"/>
      <c r="D742" s="57"/>
      <c r="E742" s="57"/>
      <c r="F742" s="58"/>
      <c r="G742" s="58"/>
      <c r="H742" s="58"/>
      <c r="I742" s="58"/>
      <c r="J742" s="58"/>
      <c r="K742" s="58"/>
      <c r="L742" s="58"/>
      <c r="M742" s="58"/>
      <c r="N742" s="58"/>
      <c r="O742" s="58"/>
      <c r="P742" s="58"/>
      <c r="Q742" s="57"/>
      <c r="R742" s="58"/>
      <c r="S742" s="58"/>
      <c r="T742" s="58"/>
      <c r="U742" s="58"/>
      <c r="V742" s="58"/>
      <c r="W742" s="58"/>
      <c r="X742" s="58"/>
      <c r="Y742" s="58"/>
      <c r="Z742" s="57"/>
      <c r="AA742" s="57"/>
      <c r="AB742" s="58"/>
      <c r="AC742" s="58"/>
      <c r="AD742" s="61"/>
      <c r="AE742" s="58"/>
      <c r="AF742" s="58"/>
      <c r="AG742" s="59"/>
      <c r="AH742" s="58"/>
      <c r="AI742" s="58"/>
      <c r="AJ742" s="58"/>
      <c r="AK742" s="63"/>
      <c r="AL742" s="63"/>
      <c r="AM742" s="63"/>
      <c r="AN742" s="63"/>
      <c r="AO742" s="58"/>
      <c r="AP742" s="58"/>
      <c r="AQ742" s="58"/>
      <c r="AR742" s="58"/>
      <c r="AS742" s="58"/>
      <c r="AT742" s="58"/>
      <c r="AU742" s="58"/>
      <c r="AV742" s="58"/>
      <c r="AW742" s="58"/>
      <c r="AX742" s="58"/>
      <c r="AY742" s="58"/>
      <c r="AZ742" s="61"/>
      <c r="BA742" s="58"/>
      <c r="BB742" s="58"/>
      <c r="BC742" s="62"/>
      <c r="BD742" s="58"/>
      <c r="BE742" s="58"/>
      <c r="BF742" s="58"/>
      <c r="BG742" s="58"/>
      <c r="BH742" s="58"/>
      <c r="BI742" s="58"/>
      <c r="BJ742" s="58"/>
      <c r="BK742" s="58"/>
      <c r="BL742" s="58"/>
      <c r="BM742" s="58"/>
      <c r="BN742" s="58"/>
      <c r="BO742" s="58"/>
      <c r="BP742" s="58"/>
      <c r="BQ742" s="58"/>
      <c r="BR742" s="58"/>
      <c r="BS742" s="58"/>
      <c r="BT742" s="58"/>
      <c r="BU742" s="58"/>
      <c r="XES742" s="6" t="str">
        <f t="shared" si="14"/>
        <v/>
      </c>
    </row>
    <row r="743" spans="1:73 16373:16373" x14ac:dyDescent="0.2">
      <c r="A743" s="58"/>
      <c r="B743" s="57"/>
      <c r="C743" s="57"/>
      <c r="D743" s="57"/>
      <c r="E743" s="57"/>
      <c r="F743" s="58"/>
      <c r="G743" s="58"/>
      <c r="H743" s="58"/>
      <c r="I743" s="58"/>
      <c r="J743" s="58"/>
      <c r="K743" s="58"/>
      <c r="L743" s="58"/>
      <c r="M743" s="58"/>
      <c r="N743" s="58"/>
      <c r="O743" s="58"/>
      <c r="P743" s="58"/>
      <c r="Q743" s="57"/>
      <c r="R743" s="58"/>
      <c r="S743" s="58"/>
      <c r="T743" s="58"/>
      <c r="U743" s="58"/>
      <c r="V743" s="58"/>
      <c r="W743" s="58"/>
      <c r="X743" s="58"/>
      <c r="Y743" s="58"/>
      <c r="Z743" s="57"/>
      <c r="AA743" s="57"/>
      <c r="AB743" s="58"/>
      <c r="AC743" s="58"/>
      <c r="AD743" s="61"/>
      <c r="AE743" s="58"/>
      <c r="AF743" s="58"/>
      <c r="AG743" s="59"/>
      <c r="AH743" s="58"/>
      <c r="AI743" s="58"/>
      <c r="AJ743" s="58"/>
      <c r="AK743" s="63"/>
      <c r="AL743" s="63"/>
      <c r="AM743" s="63"/>
      <c r="AN743" s="63"/>
      <c r="AO743" s="58"/>
      <c r="AP743" s="58"/>
      <c r="AQ743" s="58"/>
      <c r="AR743" s="58"/>
      <c r="AS743" s="58"/>
      <c r="AT743" s="58"/>
      <c r="AU743" s="58"/>
      <c r="AV743" s="58"/>
      <c r="AW743" s="58"/>
      <c r="AX743" s="58"/>
      <c r="AY743" s="58"/>
      <c r="AZ743" s="61"/>
      <c r="BA743" s="58"/>
      <c r="BB743" s="58"/>
      <c r="BC743" s="62"/>
      <c r="BD743" s="58"/>
      <c r="BE743" s="58"/>
      <c r="BF743" s="58"/>
      <c r="BG743" s="58"/>
      <c r="BH743" s="58"/>
      <c r="BI743" s="58"/>
      <c r="BJ743" s="58"/>
      <c r="BK743" s="58"/>
      <c r="BL743" s="58"/>
      <c r="BM743" s="58"/>
      <c r="BN743" s="58"/>
      <c r="BO743" s="58"/>
      <c r="BP743" s="58"/>
      <c r="BQ743" s="58"/>
      <c r="BR743" s="58"/>
      <c r="BS743" s="58"/>
      <c r="BT743" s="58"/>
      <c r="BU743" s="58"/>
      <c r="XES743" s="6" t="str">
        <f t="shared" si="14"/>
        <v/>
      </c>
    </row>
    <row r="744" spans="1:73 16373:16373" x14ac:dyDescent="0.2">
      <c r="A744" s="58"/>
      <c r="B744" s="57"/>
      <c r="C744" s="57"/>
      <c r="D744" s="57"/>
      <c r="E744" s="57"/>
      <c r="F744" s="58"/>
      <c r="G744" s="58"/>
      <c r="H744" s="58"/>
      <c r="I744" s="58"/>
      <c r="J744" s="58"/>
      <c r="K744" s="58"/>
      <c r="L744" s="58"/>
      <c r="M744" s="58"/>
      <c r="N744" s="58"/>
      <c r="O744" s="58"/>
      <c r="P744" s="58"/>
      <c r="Q744" s="57"/>
      <c r="R744" s="58"/>
      <c r="S744" s="58"/>
      <c r="T744" s="58"/>
      <c r="U744" s="58"/>
      <c r="V744" s="58"/>
      <c r="W744" s="58"/>
      <c r="X744" s="58"/>
      <c r="Y744" s="58"/>
      <c r="Z744" s="57"/>
      <c r="AA744" s="57"/>
      <c r="AB744" s="58"/>
      <c r="AC744" s="58"/>
      <c r="AD744" s="61"/>
      <c r="AE744" s="58"/>
      <c r="AF744" s="58"/>
      <c r="AG744" s="59"/>
      <c r="AH744" s="58"/>
      <c r="AI744" s="58"/>
      <c r="AJ744" s="58"/>
      <c r="AK744" s="63"/>
      <c r="AL744" s="63"/>
      <c r="AM744" s="63"/>
      <c r="AN744" s="63"/>
      <c r="AO744" s="58"/>
      <c r="AP744" s="58"/>
      <c r="AQ744" s="58"/>
      <c r="AR744" s="58"/>
      <c r="AS744" s="58"/>
      <c r="AT744" s="58"/>
      <c r="AU744" s="58"/>
      <c r="AV744" s="58"/>
      <c r="AW744" s="58"/>
      <c r="AX744" s="58"/>
      <c r="AY744" s="58"/>
      <c r="AZ744" s="61"/>
      <c r="BA744" s="58"/>
      <c r="BB744" s="58"/>
      <c r="BC744" s="62"/>
      <c r="BD744" s="58"/>
      <c r="BE744" s="58"/>
      <c r="BF744" s="58"/>
      <c r="BG744" s="58"/>
      <c r="BH744" s="58"/>
      <c r="BI744" s="58"/>
      <c r="BJ744" s="58"/>
      <c r="BK744" s="58"/>
      <c r="BL744" s="58"/>
      <c r="BM744" s="58"/>
      <c r="BN744" s="58"/>
      <c r="BO744" s="58"/>
      <c r="BP744" s="58"/>
      <c r="BQ744" s="58"/>
      <c r="BR744" s="58"/>
      <c r="BS744" s="58"/>
      <c r="BT744" s="58"/>
      <c r="BU744" s="58"/>
      <c r="XES744" s="6" t="str">
        <f t="shared" si="14"/>
        <v/>
      </c>
    </row>
    <row r="745" spans="1:73 16373:16373" x14ac:dyDescent="0.2">
      <c r="A745" s="58"/>
      <c r="B745" s="57"/>
      <c r="C745" s="57"/>
      <c r="D745" s="57"/>
      <c r="E745" s="57"/>
      <c r="F745" s="58"/>
      <c r="G745" s="58"/>
      <c r="H745" s="58"/>
      <c r="I745" s="58"/>
      <c r="J745" s="58"/>
      <c r="K745" s="58"/>
      <c r="L745" s="58"/>
      <c r="M745" s="58"/>
      <c r="N745" s="58"/>
      <c r="O745" s="58"/>
      <c r="P745" s="58"/>
      <c r="Q745" s="57"/>
      <c r="R745" s="58"/>
      <c r="S745" s="58"/>
      <c r="T745" s="58"/>
      <c r="U745" s="58"/>
      <c r="V745" s="58"/>
      <c r="W745" s="58"/>
      <c r="X745" s="58"/>
      <c r="Y745" s="58"/>
      <c r="Z745" s="57"/>
      <c r="AA745" s="57"/>
      <c r="AB745" s="58"/>
      <c r="AC745" s="58"/>
      <c r="AD745" s="61"/>
      <c r="AE745" s="58"/>
      <c r="AF745" s="58"/>
      <c r="AG745" s="59"/>
      <c r="AH745" s="58"/>
      <c r="AI745" s="58"/>
      <c r="AJ745" s="58"/>
      <c r="AK745" s="63"/>
      <c r="AL745" s="63"/>
      <c r="AM745" s="63"/>
      <c r="AN745" s="63"/>
      <c r="AO745" s="58"/>
      <c r="AP745" s="58"/>
      <c r="AQ745" s="58"/>
      <c r="AR745" s="58"/>
      <c r="AS745" s="58"/>
      <c r="AT745" s="58"/>
      <c r="AU745" s="58"/>
      <c r="AV745" s="58"/>
      <c r="AW745" s="58"/>
      <c r="AX745" s="58"/>
      <c r="AY745" s="58"/>
      <c r="AZ745" s="61"/>
      <c r="BA745" s="58"/>
      <c r="BB745" s="58"/>
      <c r="BC745" s="62"/>
      <c r="BD745" s="58"/>
      <c r="BE745" s="58"/>
      <c r="BF745" s="58"/>
      <c r="BG745" s="58"/>
      <c r="BH745" s="58"/>
      <c r="BI745" s="58"/>
      <c r="BJ745" s="58"/>
      <c r="BK745" s="58"/>
      <c r="BL745" s="58"/>
      <c r="BM745" s="58"/>
      <c r="BN745" s="58"/>
      <c r="BO745" s="58"/>
      <c r="BP745" s="58"/>
      <c r="BQ745" s="58"/>
      <c r="BR745" s="58"/>
      <c r="BS745" s="58"/>
      <c r="BT745" s="58"/>
      <c r="BU745" s="58"/>
      <c r="XES745" s="6" t="str">
        <f t="shared" si="14"/>
        <v/>
      </c>
    </row>
    <row r="746" spans="1:73 16373:16373" x14ac:dyDescent="0.2">
      <c r="A746" s="58"/>
      <c r="B746" s="57"/>
      <c r="C746" s="57"/>
      <c r="D746" s="57"/>
      <c r="E746" s="57"/>
      <c r="F746" s="58"/>
      <c r="G746" s="58"/>
      <c r="H746" s="58"/>
      <c r="I746" s="58"/>
      <c r="J746" s="58"/>
      <c r="K746" s="58"/>
      <c r="L746" s="58"/>
      <c r="M746" s="58"/>
      <c r="N746" s="58"/>
      <c r="O746" s="58"/>
      <c r="P746" s="58"/>
      <c r="Q746" s="57"/>
      <c r="R746" s="58"/>
      <c r="S746" s="58"/>
      <c r="T746" s="58"/>
      <c r="U746" s="58"/>
      <c r="V746" s="58"/>
      <c r="W746" s="58"/>
      <c r="X746" s="58"/>
      <c r="Y746" s="58"/>
      <c r="Z746" s="57"/>
      <c r="AA746" s="57"/>
      <c r="AB746" s="58"/>
      <c r="AC746" s="58"/>
      <c r="AD746" s="61"/>
      <c r="AE746" s="58"/>
      <c r="AF746" s="58"/>
      <c r="AG746" s="59"/>
      <c r="AH746" s="58"/>
      <c r="AI746" s="58"/>
      <c r="AJ746" s="58"/>
      <c r="AK746" s="63"/>
      <c r="AL746" s="63"/>
      <c r="AM746" s="63"/>
      <c r="AN746" s="63"/>
      <c r="AO746" s="58"/>
      <c r="AP746" s="58"/>
      <c r="AQ746" s="58"/>
      <c r="AR746" s="58"/>
      <c r="AS746" s="58"/>
      <c r="AT746" s="58"/>
      <c r="AU746" s="58"/>
      <c r="AV746" s="58"/>
      <c r="AW746" s="58"/>
      <c r="AX746" s="58"/>
      <c r="AY746" s="58"/>
      <c r="AZ746" s="61"/>
      <c r="BA746" s="58"/>
      <c r="BB746" s="58"/>
      <c r="BC746" s="62"/>
      <c r="BD746" s="58"/>
      <c r="BE746" s="58"/>
      <c r="BF746" s="58"/>
      <c r="BG746" s="58"/>
      <c r="BH746" s="58"/>
      <c r="BI746" s="58"/>
      <c r="BJ746" s="58"/>
      <c r="BK746" s="58"/>
      <c r="BL746" s="58"/>
      <c r="BM746" s="58"/>
      <c r="BN746" s="58"/>
      <c r="BO746" s="58"/>
      <c r="BP746" s="58"/>
      <c r="BQ746" s="58"/>
      <c r="BR746" s="58"/>
      <c r="BS746" s="58"/>
      <c r="BT746" s="58"/>
      <c r="BU746" s="58"/>
      <c r="XES746" s="6" t="str">
        <f t="shared" si="14"/>
        <v/>
      </c>
    </row>
    <row r="747" spans="1:73 16373:16373" x14ac:dyDescent="0.2">
      <c r="A747" s="58"/>
      <c r="B747" s="57"/>
      <c r="C747" s="57"/>
      <c r="D747" s="57"/>
      <c r="E747" s="57"/>
      <c r="F747" s="58"/>
      <c r="G747" s="58"/>
      <c r="H747" s="58"/>
      <c r="I747" s="58"/>
      <c r="J747" s="58"/>
      <c r="K747" s="58"/>
      <c r="L747" s="58"/>
      <c r="M747" s="58"/>
      <c r="N747" s="58"/>
      <c r="O747" s="58"/>
      <c r="P747" s="58"/>
      <c r="Q747" s="57"/>
      <c r="R747" s="58"/>
      <c r="S747" s="58"/>
      <c r="T747" s="58"/>
      <c r="U747" s="58"/>
      <c r="V747" s="58"/>
      <c r="W747" s="58"/>
      <c r="X747" s="58"/>
      <c r="Y747" s="58"/>
      <c r="Z747" s="57"/>
      <c r="AA747" s="57"/>
      <c r="AB747" s="58"/>
      <c r="AC747" s="58"/>
      <c r="AD747" s="61"/>
      <c r="AE747" s="58"/>
      <c r="AF747" s="58"/>
      <c r="AG747" s="59"/>
      <c r="AH747" s="58"/>
      <c r="AI747" s="58"/>
      <c r="AJ747" s="58"/>
      <c r="AK747" s="63"/>
      <c r="AL747" s="63"/>
      <c r="AM747" s="63"/>
      <c r="AN747" s="63"/>
      <c r="AO747" s="58"/>
      <c r="AP747" s="58"/>
      <c r="AQ747" s="58"/>
      <c r="AR747" s="58"/>
      <c r="AS747" s="58"/>
      <c r="AT747" s="58"/>
      <c r="AU747" s="58"/>
      <c r="AV747" s="58"/>
      <c r="AW747" s="58"/>
      <c r="AX747" s="58"/>
      <c r="AY747" s="58"/>
      <c r="AZ747" s="61"/>
      <c r="BA747" s="58"/>
      <c r="BB747" s="58"/>
      <c r="BC747" s="62"/>
      <c r="BD747" s="58"/>
      <c r="BE747" s="58"/>
      <c r="BF747" s="58"/>
      <c r="BG747" s="58"/>
      <c r="BH747" s="58"/>
      <c r="BI747" s="58"/>
      <c r="BJ747" s="58"/>
      <c r="BK747" s="58"/>
      <c r="BL747" s="58"/>
      <c r="BM747" s="58"/>
      <c r="BN747" s="58"/>
      <c r="BO747" s="58"/>
      <c r="BP747" s="58"/>
      <c r="BQ747" s="58"/>
      <c r="BR747" s="58"/>
      <c r="BS747" s="58"/>
      <c r="BT747" s="58"/>
      <c r="BU747" s="58"/>
      <c r="XES747" s="6" t="str">
        <f t="shared" si="14"/>
        <v/>
      </c>
    </row>
    <row r="748" spans="1:73 16373:16373" x14ac:dyDescent="0.2">
      <c r="A748" s="58"/>
      <c r="B748" s="57"/>
      <c r="C748" s="57"/>
      <c r="D748" s="57"/>
      <c r="E748" s="57"/>
      <c r="F748" s="58"/>
      <c r="G748" s="58"/>
      <c r="H748" s="58"/>
      <c r="I748" s="58"/>
      <c r="J748" s="58"/>
      <c r="K748" s="58"/>
      <c r="L748" s="58"/>
      <c r="M748" s="58"/>
      <c r="N748" s="58"/>
      <c r="O748" s="58"/>
      <c r="P748" s="58"/>
      <c r="Q748" s="57"/>
      <c r="R748" s="58"/>
      <c r="S748" s="58"/>
      <c r="T748" s="58"/>
      <c r="U748" s="58"/>
      <c r="V748" s="58"/>
      <c r="W748" s="58"/>
      <c r="X748" s="58"/>
      <c r="Y748" s="58"/>
      <c r="Z748" s="57"/>
      <c r="AA748" s="57"/>
      <c r="AB748" s="58"/>
      <c r="AC748" s="58"/>
      <c r="AD748" s="61"/>
      <c r="AE748" s="58"/>
      <c r="AF748" s="58"/>
      <c r="AG748" s="59"/>
      <c r="AH748" s="58"/>
      <c r="AI748" s="58"/>
      <c r="AJ748" s="58"/>
      <c r="AK748" s="63"/>
      <c r="AL748" s="63"/>
      <c r="AM748" s="63"/>
      <c r="AN748" s="63"/>
      <c r="AO748" s="58"/>
      <c r="AP748" s="58"/>
      <c r="AQ748" s="58"/>
      <c r="AR748" s="58"/>
      <c r="AS748" s="58"/>
      <c r="AT748" s="58"/>
      <c r="AU748" s="58"/>
      <c r="AV748" s="58"/>
      <c r="AW748" s="58"/>
      <c r="AX748" s="58"/>
      <c r="AY748" s="58"/>
      <c r="AZ748" s="61"/>
      <c r="BA748" s="58"/>
      <c r="BB748" s="58"/>
      <c r="BC748" s="62"/>
      <c r="BD748" s="58"/>
      <c r="BE748" s="58"/>
      <c r="BF748" s="58"/>
      <c r="BG748" s="58"/>
      <c r="BH748" s="58"/>
      <c r="BI748" s="58"/>
      <c r="BJ748" s="58"/>
      <c r="BK748" s="58"/>
      <c r="BL748" s="58"/>
      <c r="BM748" s="58"/>
      <c r="BN748" s="58"/>
      <c r="BO748" s="58"/>
      <c r="BP748" s="58"/>
      <c r="BQ748" s="58"/>
      <c r="BR748" s="58"/>
      <c r="BS748" s="58"/>
      <c r="BT748" s="58"/>
      <c r="BU748" s="58"/>
      <c r="XES748" s="6" t="str">
        <f t="shared" si="14"/>
        <v/>
      </c>
    </row>
    <row r="749" spans="1:73 16373:16373" x14ac:dyDescent="0.2">
      <c r="A749" s="58"/>
      <c r="B749" s="57"/>
      <c r="C749" s="57"/>
      <c r="D749" s="57"/>
      <c r="E749" s="57"/>
      <c r="F749" s="58"/>
      <c r="G749" s="58"/>
      <c r="H749" s="58"/>
      <c r="I749" s="58"/>
      <c r="J749" s="58"/>
      <c r="K749" s="58"/>
      <c r="L749" s="58"/>
      <c r="M749" s="58"/>
      <c r="N749" s="58"/>
      <c r="O749" s="58"/>
      <c r="P749" s="58"/>
      <c r="Q749" s="57"/>
      <c r="R749" s="58"/>
      <c r="S749" s="58"/>
      <c r="T749" s="58"/>
      <c r="U749" s="58"/>
      <c r="V749" s="58"/>
      <c r="W749" s="58"/>
      <c r="X749" s="58"/>
      <c r="Y749" s="58"/>
      <c r="Z749" s="57"/>
      <c r="AA749" s="57"/>
      <c r="AB749" s="58"/>
      <c r="AC749" s="58"/>
      <c r="AD749" s="61"/>
      <c r="AE749" s="58"/>
      <c r="AF749" s="58"/>
      <c r="AG749" s="59"/>
      <c r="AH749" s="58"/>
      <c r="AI749" s="58"/>
      <c r="AJ749" s="58"/>
      <c r="AK749" s="63"/>
      <c r="AL749" s="63"/>
      <c r="AM749" s="63"/>
      <c r="AN749" s="63"/>
      <c r="AO749" s="58"/>
      <c r="AP749" s="58"/>
      <c r="AQ749" s="58"/>
      <c r="AR749" s="58"/>
      <c r="AS749" s="58"/>
      <c r="AT749" s="58"/>
      <c r="AU749" s="58"/>
      <c r="AV749" s="58"/>
      <c r="AW749" s="58"/>
      <c r="AX749" s="58"/>
      <c r="AY749" s="58"/>
      <c r="AZ749" s="61"/>
      <c r="BA749" s="58"/>
      <c r="BB749" s="58"/>
      <c r="BC749" s="62"/>
      <c r="BD749" s="58"/>
      <c r="BE749" s="58"/>
      <c r="BF749" s="58"/>
      <c r="BG749" s="58"/>
      <c r="BH749" s="58"/>
      <c r="BI749" s="58"/>
      <c r="BJ749" s="58"/>
      <c r="BK749" s="58"/>
      <c r="BL749" s="58"/>
      <c r="BM749" s="58"/>
      <c r="BN749" s="58"/>
      <c r="BO749" s="58"/>
      <c r="BP749" s="58"/>
      <c r="BQ749" s="58"/>
      <c r="BR749" s="58"/>
      <c r="BS749" s="58"/>
      <c r="BT749" s="58"/>
      <c r="BU749" s="58"/>
      <c r="XES749" s="6" t="str">
        <f t="shared" si="14"/>
        <v/>
      </c>
    </row>
    <row r="750" spans="1:73 16373:16373" x14ac:dyDescent="0.2">
      <c r="A750" s="58"/>
      <c r="B750" s="57"/>
      <c r="C750" s="57"/>
      <c r="D750" s="57"/>
      <c r="E750" s="57"/>
      <c r="F750" s="58"/>
      <c r="G750" s="58"/>
      <c r="H750" s="58"/>
      <c r="I750" s="58"/>
      <c r="J750" s="58"/>
      <c r="K750" s="58"/>
      <c r="L750" s="58"/>
      <c r="M750" s="58"/>
      <c r="N750" s="58"/>
      <c r="O750" s="58"/>
      <c r="P750" s="58"/>
      <c r="Q750" s="57"/>
      <c r="R750" s="58"/>
      <c r="S750" s="58"/>
      <c r="T750" s="58"/>
      <c r="U750" s="58"/>
      <c r="V750" s="58"/>
      <c r="W750" s="58"/>
      <c r="X750" s="58"/>
      <c r="Y750" s="58"/>
      <c r="Z750" s="57"/>
      <c r="AA750" s="57"/>
      <c r="AB750" s="58"/>
      <c r="AC750" s="58"/>
      <c r="AD750" s="61"/>
      <c r="AE750" s="58"/>
      <c r="AF750" s="58"/>
      <c r="AG750" s="59"/>
      <c r="AH750" s="58"/>
      <c r="AI750" s="58"/>
      <c r="AJ750" s="58"/>
      <c r="AK750" s="63"/>
      <c r="AL750" s="63"/>
      <c r="AM750" s="63"/>
      <c r="AN750" s="63"/>
      <c r="AO750" s="58"/>
      <c r="AP750" s="58"/>
      <c r="AQ750" s="58"/>
      <c r="AR750" s="58"/>
      <c r="AS750" s="58"/>
      <c r="AT750" s="58"/>
      <c r="AU750" s="58"/>
      <c r="AV750" s="58"/>
      <c r="AW750" s="58"/>
      <c r="AX750" s="58"/>
      <c r="AY750" s="58"/>
      <c r="AZ750" s="61"/>
      <c r="BA750" s="58"/>
      <c r="BB750" s="58"/>
      <c r="BC750" s="62"/>
      <c r="BD750" s="58"/>
      <c r="BE750" s="58"/>
      <c r="BF750" s="58"/>
      <c r="BG750" s="58"/>
      <c r="BH750" s="58"/>
      <c r="BI750" s="58"/>
      <c r="BJ750" s="58"/>
      <c r="BK750" s="58"/>
      <c r="BL750" s="58"/>
      <c r="BM750" s="58"/>
      <c r="BN750" s="58"/>
      <c r="BO750" s="58"/>
      <c r="BP750" s="58"/>
      <c r="BQ750" s="58"/>
      <c r="BR750" s="58"/>
      <c r="BS750" s="58"/>
      <c r="BT750" s="58"/>
      <c r="BU750" s="58"/>
      <c r="XES750" s="6" t="str">
        <f t="shared" si="14"/>
        <v/>
      </c>
    </row>
    <row r="751" spans="1:73 16373:16373" x14ac:dyDescent="0.2">
      <c r="A751" s="58"/>
      <c r="B751" s="57"/>
      <c r="C751" s="57"/>
      <c r="D751" s="57"/>
      <c r="E751" s="57"/>
      <c r="F751" s="58"/>
      <c r="G751" s="58"/>
      <c r="H751" s="58"/>
      <c r="I751" s="58"/>
      <c r="J751" s="58"/>
      <c r="K751" s="58"/>
      <c r="L751" s="58"/>
      <c r="M751" s="58"/>
      <c r="N751" s="58"/>
      <c r="O751" s="58"/>
      <c r="P751" s="58"/>
      <c r="Q751" s="57"/>
      <c r="R751" s="58"/>
      <c r="S751" s="58"/>
      <c r="T751" s="58"/>
      <c r="U751" s="58"/>
      <c r="V751" s="58"/>
      <c r="W751" s="58"/>
      <c r="X751" s="58"/>
      <c r="Y751" s="58"/>
      <c r="Z751" s="57"/>
      <c r="AA751" s="57"/>
      <c r="AB751" s="58"/>
      <c r="AC751" s="58"/>
      <c r="AD751" s="61"/>
      <c r="AE751" s="58"/>
      <c r="AF751" s="58"/>
      <c r="AG751" s="59"/>
      <c r="AH751" s="58"/>
      <c r="AI751" s="58"/>
      <c r="AJ751" s="58"/>
      <c r="AK751" s="63"/>
      <c r="AL751" s="63"/>
      <c r="AM751" s="63"/>
      <c r="AN751" s="63"/>
      <c r="AO751" s="58"/>
      <c r="AP751" s="58"/>
      <c r="AQ751" s="58"/>
      <c r="AR751" s="58"/>
      <c r="AS751" s="58"/>
      <c r="AT751" s="58"/>
      <c r="AU751" s="58"/>
      <c r="AV751" s="58"/>
      <c r="AW751" s="58"/>
      <c r="AX751" s="58"/>
      <c r="AY751" s="58"/>
      <c r="AZ751" s="61"/>
      <c r="BA751" s="58"/>
      <c r="BB751" s="58"/>
      <c r="BC751" s="62"/>
      <c r="BD751" s="58"/>
      <c r="BE751" s="58"/>
      <c r="BF751" s="58"/>
      <c r="BG751" s="58"/>
      <c r="BH751" s="58"/>
      <c r="BI751" s="58"/>
      <c r="BJ751" s="58"/>
      <c r="BK751" s="58"/>
      <c r="BL751" s="58"/>
      <c r="BM751" s="58"/>
      <c r="BN751" s="58"/>
      <c r="BO751" s="58"/>
      <c r="BP751" s="58"/>
      <c r="BQ751" s="58"/>
      <c r="BR751" s="58"/>
      <c r="BS751" s="58"/>
      <c r="BT751" s="58"/>
      <c r="BU751" s="58"/>
      <c r="XES751" s="6" t="str">
        <f t="shared" si="14"/>
        <v/>
      </c>
    </row>
    <row r="752" spans="1:73 16373:16373" x14ac:dyDescent="0.2">
      <c r="A752" s="58"/>
      <c r="B752" s="57"/>
      <c r="C752" s="57"/>
      <c r="D752" s="57"/>
      <c r="E752" s="57"/>
      <c r="F752" s="58"/>
      <c r="G752" s="58"/>
      <c r="H752" s="58"/>
      <c r="I752" s="58"/>
      <c r="J752" s="58"/>
      <c r="K752" s="58"/>
      <c r="L752" s="58"/>
      <c r="M752" s="58"/>
      <c r="N752" s="58"/>
      <c r="O752" s="58"/>
      <c r="P752" s="58"/>
      <c r="Q752" s="57"/>
      <c r="R752" s="58"/>
      <c r="S752" s="58"/>
      <c r="T752" s="58"/>
      <c r="U752" s="58"/>
      <c r="V752" s="58"/>
      <c r="W752" s="58"/>
      <c r="X752" s="58"/>
      <c r="Y752" s="58"/>
      <c r="Z752" s="57"/>
      <c r="AA752" s="57"/>
      <c r="AB752" s="58"/>
      <c r="AC752" s="58"/>
      <c r="AD752" s="61"/>
      <c r="AE752" s="58"/>
      <c r="AF752" s="58"/>
      <c r="AG752" s="59"/>
      <c r="AH752" s="58"/>
      <c r="AI752" s="58"/>
      <c r="AJ752" s="58"/>
      <c r="AK752" s="63"/>
      <c r="AL752" s="63"/>
      <c r="AM752" s="63"/>
      <c r="AN752" s="63"/>
      <c r="AO752" s="58"/>
      <c r="AP752" s="58"/>
      <c r="AQ752" s="58"/>
      <c r="AR752" s="58"/>
      <c r="AS752" s="58"/>
      <c r="AT752" s="58"/>
      <c r="AU752" s="58"/>
      <c r="AV752" s="58"/>
      <c r="AW752" s="58"/>
      <c r="AX752" s="58"/>
      <c r="AY752" s="58"/>
      <c r="AZ752" s="61"/>
      <c r="BA752" s="58"/>
      <c r="BB752" s="58"/>
      <c r="BC752" s="62"/>
      <c r="BD752" s="58"/>
      <c r="BE752" s="58"/>
      <c r="BF752" s="58"/>
      <c r="BG752" s="58"/>
      <c r="BH752" s="58"/>
      <c r="BI752" s="58"/>
      <c r="BJ752" s="58"/>
      <c r="BK752" s="58"/>
      <c r="BL752" s="58"/>
      <c r="BM752" s="58"/>
      <c r="BN752" s="58"/>
      <c r="BO752" s="58"/>
      <c r="BP752" s="58"/>
      <c r="BQ752" s="58"/>
      <c r="BR752" s="58"/>
      <c r="BS752" s="58"/>
      <c r="BT752" s="58"/>
      <c r="BU752" s="58"/>
      <c r="XES752" s="6" t="str">
        <f t="shared" si="14"/>
        <v/>
      </c>
    </row>
    <row r="753" spans="1:73 16373:16373" x14ac:dyDescent="0.2">
      <c r="A753" s="58"/>
      <c r="B753" s="57"/>
      <c r="C753" s="57"/>
      <c r="D753" s="57"/>
      <c r="E753" s="57"/>
      <c r="F753" s="58"/>
      <c r="G753" s="58"/>
      <c r="H753" s="58"/>
      <c r="I753" s="58"/>
      <c r="J753" s="58"/>
      <c r="K753" s="58"/>
      <c r="L753" s="58"/>
      <c r="M753" s="58"/>
      <c r="N753" s="58"/>
      <c r="O753" s="58"/>
      <c r="P753" s="58"/>
      <c r="Q753" s="57"/>
      <c r="R753" s="58"/>
      <c r="S753" s="58"/>
      <c r="T753" s="58"/>
      <c r="U753" s="58"/>
      <c r="V753" s="58"/>
      <c r="W753" s="58"/>
      <c r="X753" s="58"/>
      <c r="Y753" s="58"/>
      <c r="Z753" s="57"/>
      <c r="AA753" s="57"/>
      <c r="AB753" s="58"/>
      <c r="AC753" s="58"/>
      <c r="AD753" s="61"/>
      <c r="AE753" s="58"/>
      <c r="AF753" s="58"/>
      <c r="AG753" s="59"/>
      <c r="AH753" s="58"/>
      <c r="AI753" s="58"/>
      <c r="AJ753" s="58"/>
      <c r="AK753" s="63"/>
      <c r="AL753" s="63"/>
      <c r="AM753" s="63"/>
      <c r="AN753" s="63"/>
      <c r="AO753" s="58"/>
      <c r="AP753" s="58"/>
      <c r="AQ753" s="58"/>
      <c r="AR753" s="58"/>
      <c r="AS753" s="58"/>
      <c r="AT753" s="58"/>
      <c r="AU753" s="58"/>
      <c r="AV753" s="58"/>
      <c r="AW753" s="58"/>
      <c r="AX753" s="58"/>
      <c r="AY753" s="58"/>
      <c r="AZ753" s="61"/>
      <c r="BA753" s="58"/>
      <c r="BB753" s="58"/>
      <c r="BC753" s="62"/>
      <c r="BD753" s="58"/>
      <c r="BE753" s="58"/>
      <c r="BF753" s="58"/>
      <c r="BG753" s="58"/>
      <c r="BH753" s="58"/>
      <c r="BI753" s="58"/>
      <c r="BJ753" s="58"/>
      <c r="BK753" s="58"/>
      <c r="BL753" s="58"/>
      <c r="BM753" s="58"/>
      <c r="BN753" s="58"/>
      <c r="BO753" s="58"/>
      <c r="BP753" s="58"/>
      <c r="BQ753" s="58"/>
      <c r="BR753" s="58"/>
      <c r="BS753" s="58"/>
      <c r="BT753" s="58"/>
      <c r="BU753" s="58"/>
      <c r="XES753" s="6" t="str">
        <f t="shared" si="14"/>
        <v/>
      </c>
    </row>
    <row r="754" spans="1:73 16373:16373" x14ac:dyDescent="0.2">
      <c r="A754" s="58"/>
      <c r="B754" s="57"/>
      <c r="C754" s="57"/>
      <c r="D754" s="57"/>
      <c r="E754" s="57"/>
      <c r="F754" s="58"/>
      <c r="G754" s="58"/>
      <c r="H754" s="58"/>
      <c r="I754" s="58"/>
      <c r="J754" s="58"/>
      <c r="K754" s="58"/>
      <c r="L754" s="58"/>
      <c r="M754" s="58"/>
      <c r="N754" s="58"/>
      <c r="O754" s="58"/>
      <c r="P754" s="58"/>
      <c r="Q754" s="57"/>
      <c r="R754" s="58"/>
      <c r="S754" s="58"/>
      <c r="T754" s="58"/>
      <c r="U754" s="58"/>
      <c r="V754" s="58"/>
      <c r="W754" s="58"/>
      <c r="X754" s="58"/>
      <c r="Y754" s="58"/>
      <c r="Z754" s="57"/>
      <c r="AA754" s="57"/>
      <c r="AB754" s="58"/>
      <c r="AC754" s="58"/>
      <c r="AD754" s="61"/>
      <c r="AE754" s="58"/>
      <c r="AF754" s="58"/>
      <c r="AG754" s="59"/>
      <c r="AH754" s="58"/>
      <c r="AI754" s="58"/>
      <c r="AJ754" s="58"/>
      <c r="AK754" s="63"/>
      <c r="AL754" s="63"/>
      <c r="AM754" s="63"/>
      <c r="AN754" s="63"/>
      <c r="AO754" s="58"/>
      <c r="AP754" s="58"/>
      <c r="AQ754" s="58"/>
      <c r="AR754" s="58"/>
      <c r="AS754" s="58"/>
      <c r="AT754" s="58"/>
      <c r="AU754" s="58"/>
      <c r="AV754" s="58"/>
      <c r="AW754" s="58"/>
      <c r="AX754" s="58"/>
      <c r="AY754" s="58"/>
      <c r="AZ754" s="61"/>
      <c r="BA754" s="58"/>
      <c r="BB754" s="58"/>
      <c r="BC754" s="62"/>
      <c r="BD754" s="58"/>
      <c r="BE754" s="58"/>
      <c r="BF754" s="58"/>
      <c r="BG754" s="58"/>
      <c r="BH754" s="58"/>
      <c r="BI754" s="58"/>
      <c r="BJ754" s="58"/>
      <c r="BK754" s="58"/>
      <c r="BL754" s="58"/>
      <c r="BM754" s="58"/>
      <c r="BN754" s="58"/>
      <c r="BO754" s="58"/>
      <c r="BP754" s="58"/>
      <c r="BQ754" s="58"/>
      <c r="BR754" s="58"/>
      <c r="BS754" s="58"/>
      <c r="BT754" s="58"/>
      <c r="BU754" s="58"/>
      <c r="XES754" s="6" t="str">
        <f t="shared" si="14"/>
        <v/>
      </c>
    </row>
    <row r="755" spans="1:73 16373:16373" x14ac:dyDescent="0.2">
      <c r="A755" s="58"/>
      <c r="B755" s="57"/>
      <c r="C755" s="57"/>
      <c r="D755" s="57"/>
      <c r="E755" s="57"/>
      <c r="F755" s="58"/>
      <c r="G755" s="58"/>
      <c r="H755" s="58"/>
      <c r="I755" s="58"/>
      <c r="J755" s="58"/>
      <c r="K755" s="58"/>
      <c r="L755" s="58"/>
      <c r="M755" s="58"/>
      <c r="N755" s="58"/>
      <c r="O755" s="58"/>
      <c r="P755" s="58"/>
      <c r="Q755" s="57"/>
      <c r="R755" s="58"/>
      <c r="S755" s="58"/>
      <c r="T755" s="58"/>
      <c r="U755" s="58"/>
      <c r="V755" s="58"/>
      <c r="W755" s="58"/>
      <c r="X755" s="58"/>
      <c r="Y755" s="58"/>
      <c r="Z755" s="57"/>
      <c r="AA755" s="57"/>
      <c r="AB755" s="58"/>
      <c r="AC755" s="58"/>
      <c r="AD755" s="61"/>
      <c r="AE755" s="58"/>
      <c r="AF755" s="58"/>
      <c r="AG755" s="59"/>
      <c r="AH755" s="58"/>
      <c r="AI755" s="58"/>
      <c r="AJ755" s="58"/>
      <c r="AK755" s="63"/>
      <c r="AL755" s="63"/>
      <c r="AM755" s="63"/>
      <c r="AN755" s="63"/>
      <c r="AO755" s="58"/>
      <c r="AP755" s="58"/>
      <c r="AQ755" s="58"/>
      <c r="AR755" s="58"/>
      <c r="AS755" s="58"/>
      <c r="AT755" s="58"/>
      <c r="AU755" s="58"/>
      <c r="AV755" s="58"/>
      <c r="AW755" s="58"/>
      <c r="AX755" s="58"/>
      <c r="AY755" s="58"/>
      <c r="AZ755" s="61"/>
      <c r="BA755" s="58"/>
      <c r="BB755" s="58"/>
      <c r="BC755" s="62"/>
      <c r="BD755" s="58"/>
      <c r="BE755" s="58"/>
      <c r="BF755" s="58"/>
      <c r="BG755" s="58"/>
      <c r="BH755" s="58"/>
      <c r="BI755" s="58"/>
      <c r="BJ755" s="58"/>
      <c r="BK755" s="58"/>
      <c r="BL755" s="58"/>
      <c r="BM755" s="58"/>
      <c r="BN755" s="58"/>
      <c r="BO755" s="58"/>
      <c r="BP755" s="58"/>
      <c r="BQ755" s="58"/>
      <c r="BR755" s="58"/>
      <c r="BS755" s="58"/>
      <c r="BT755" s="58"/>
      <c r="BU755" s="58"/>
      <c r="XES755" s="6" t="str">
        <f t="shared" si="14"/>
        <v/>
      </c>
    </row>
    <row r="756" spans="1:73 16373:16373" x14ac:dyDescent="0.2">
      <c r="A756" s="58"/>
      <c r="B756" s="57"/>
      <c r="C756" s="57"/>
      <c r="D756" s="57"/>
      <c r="E756" s="57"/>
      <c r="F756" s="58"/>
      <c r="G756" s="58"/>
      <c r="H756" s="58"/>
      <c r="I756" s="58"/>
      <c r="J756" s="58"/>
      <c r="K756" s="58"/>
      <c r="L756" s="58"/>
      <c r="M756" s="58"/>
      <c r="N756" s="58"/>
      <c r="O756" s="58"/>
      <c r="P756" s="58"/>
      <c r="Q756" s="57"/>
      <c r="R756" s="58"/>
      <c r="S756" s="58"/>
      <c r="T756" s="58"/>
      <c r="U756" s="58"/>
      <c r="V756" s="58"/>
      <c r="W756" s="58"/>
      <c r="X756" s="58"/>
      <c r="Y756" s="58"/>
      <c r="Z756" s="57"/>
      <c r="AA756" s="57"/>
      <c r="AB756" s="58"/>
      <c r="AC756" s="58"/>
      <c r="AD756" s="61"/>
      <c r="AE756" s="58"/>
      <c r="AF756" s="58"/>
      <c r="AG756" s="59"/>
      <c r="AH756" s="58"/>
      <c r="AI756" s="58"/>
      <c r="AJ756" s="58"/>
      <c r="AK756" s="63"/>
      <c r="AL756" s="63"/>
      <c r="AM756" s="63"/>
      <c r="AN756" s="63"/>
      <c r="AO756" s="58"/>
      <c r="AP756" s="58"/>
      <c r="AQ756" s="58"/>
      <c r="AR756" s="58"/>
      <c r="AS756" s="58"/>
      <c r="AT756" s="58"/>
      <c r="AU756" s="58"/>
      <c r="AV756" s="58"/>
      <c r="AW756" s="58"/>
      <c r="AX756" s="58"/>
      <c r="AY756" s="58"/>
      <c r="AZ756" s="61"/>
      <c r="BA756" s="58"/>
      <c r="BB756" s="58"/>
      <c r="BC756" s="62"/>
      <c r="BD756" s="58"/>
      <c r="BE756" s="58"/>
      <c r="BF756" s="58"/>
      <c r="BG756" s="58"/>
      <c r="BH756" s="58"/>
      <c r="BI756" s="58"/>
      <c r="BJ756" s="58"/>
      <c r="BK756" s="58"/>
      <c r="BL756" s="58"/>
      <c r="BM756" s="58"/>
      <c r="BN756" s="58"/>
      <c r="BO756" s="58"/>
      <c r="BP756" s="58"/>
      <c r="BQ756" s="58"/>
      <c r="BR756" s="58"/>
      <c r="BS756" s="58"/>
      <c r="BT756" s="58"/>
      <c r="BU756" s="58"/>
      <c r="XES756" s="6" t="str">
        <f t="shared" si="14"/>
        <v/>
      </c>
    </row>
    <row r="757" spans="1:73 16373:16373" x14ac:dyDescent="0.2">
      <c r="A757" s="58"/>
      <c r="B757" s="57"/>
      <c r="C757" s="57"/>
      <c r="D757" s="57"/>
      <c r="E757" s="57"/>
      <c r="F757" s="58"/>
      <c r="G757" s="58"/>
      <c r="H757" s="58"/>
      <c r="I757" s="58"/>
      <c r="J757" s="58"/>
      <c r="K757" s="58"/>
      <c r="L757" s="58"/>
      <c r="M757" s="58"/>
      <c r="N757" s="58"/>
      <c r="O757" s="58"/>
      <c r="P757" s="58"/>
      <c r="Q757" s="57"/>
      <c r="R757" s="58"/>
      <c r="S757" s="58"/>
      <c r="T757" s="58"/>
      <c r="U757" s="58"/>
      <c r="V757" s="58"/>
      <c r="W757" s="58"/>
      <c r="X757" s="58"/>
      <c r="Y757" s="58"/>
      <c r="Z757" s="57"/>
      <c r="AA757" s="57"/>
      <c r="AB757" s="58"/>
      <c r="AC757" s="58"/>
      <c r="AD757" s="61"/>
      <c r="AE757" s="58"/>
      <c r="AF757" s="58"/>
      <c r="AG757" s="59"/>
      <c r="AH757" s="58"/>
      <c r="AI757" s="58"/>
      <c r="AJ757" s="58"/>
      <c r="AK757" s="63"/>
      <c r="AL757" s="63"/>
      <c r="AM757" s="63"/>
      <c r="AN757" s="63"/>
      <c r="AO757" s="58"/>
      <c r="AP757" s="58"/>
      <c r="AQ757" s="58"/>
      <c r="AR757" s="58"/>
      <c r="AS757" s="58"/>
      <c r="AT757" s="58"/>
      <c r="AU757" s="58"/>
      <c r="AV757" s="58"/>
      <c r="AW757" s="58"/>
      <c r="AX757" s="58"/>
      <c r="AY757" s="58"/>
      <c r="AZ757" s="61"/>
      <c r="BA757" s="58"/>
      <c r="BB757" s="58"/>
      <c r="BC757" s="62"/>
      <c r="BD757" s="58"/>
      <c r="BE757" s="58"/>
      <c r="BF757" s="58"/>
      <c r="BG757" s="58"/>
      <c r="BH757" s="58"/>
      <c r="BI757" s="58"/>
      <c r="BJ757" s="58"/>
      <c r="BK757" s="58"/>
      <c r="BL757" s="58"/>
      <c r="BM757" s="58"/>
      <c r="BN757" s="58"/>
      <c r="BO757" s="58"/>
      <c r="BP757" s="58"/>
      <c r="BQ757" s="58"/>
      <c r="BR757" s="58"/>
      <c r="BS757" s="58"/>
      <c r="BT757" s="58"/>
      <c r="BU757" s="58"/>
      <c r="XES757" s="6" t="str">
        <f t="shared" si="14"/>
        <v/>
      </c>
    </row>
    <row r="758" spans="1:73 16373:16373" x14ac:dyDescent="0.2">
      <c r="A758" s="58"/>
      <c r="B758" s="57"/>
      <c r="C758" s="57"/>
      <c r="D758" s="57"/>
      <c r="E758" s="57"/>
      <c r="F758" s="58"/>
      <c r="G758" s="58"/>
      <c r="H758" s="58"/>
      <c r="I758" s="58"/>
      <c r="J758" s="58"/>
      <c r="K758" s="58"/>
      <c r="L758" s="58"/>
      <c r="M758" s="58"/>
      <c r="N758" s="58"/>
      <c r="O758" s="58"/>
      <c r="P758" s="58"/>
      <c r="Q758" s="57"/>
      <c r="R758" s="58"/>
      <c r="S758" s="58"/>
      <c r="T758" s="58"/>
      <c r="U758" s="58"/>
      <c r="V758" s="58"/>
      <c r="W758" s="58"/>
      <c r="X758" s="58"/>
      <c r="Y758" s="58"/>
      <c r="Z758" s="57"/>
      <c r="AA758" s="57"/>
      <c r="AB758" s="58"/>
      <c r="AC758" s="58"/>
      <c r="AD758" s="61"/>
      <c r="AE758" s="58"/>
      <c r="AF758" s="58"/>
      <c r="AG758" s="59"/>
      <c r="AH758" s="58"/>
      <c r="AI758" s="58"/>
      <c r="AJ758" s="58"/>
      <c r="AK758" s="63"/>
      <c r="AL758" s="63"/>
      <c r="AM758" s="63"/>
      <c r="AN758" s="63"/>
      <c r="AO758" s="58"/>
      <c r="AP758" s="58"/>
      <c r="AQ758" s="58"/>
      <c r="AR758" s="58"/>
      <c r="AS758" s="58"/>
      <c r="AT758" s="58"/>
      <c r="AU758" s="58"/>
      <c r="AV758" s="58"/>
      <c r="AW758" s="58"/>
      <c r="AX758" s="58"/>
      <c r="AY758" s="58"/>
      <c r="AZ758" s="61"/>
      <c r="BA758" s="58"/>
      <c r="BB758" s="58"/>
      <c r="BC758" s="62"/>
      <c r="BD758" s="58"/>
      <c r="BE758" s="58"/>
      <c r="BF758" s="58"/>
      <c r="BG758" s="58"/>
      <c r="BH758" s="58"/>
      <c r="BI758" s="58"/>
      <c r="BJ758" s="58"/>
      <c r="BK758" s="58"/>
      <c r="BL758" s="58"/>
      <c r="BM758" s="58"/>
      <c r="BN758" s="58"/>
      <c r="BO758" s="58"/>
      <c r="BP758" s="58"/>
      <c r="BQ758" s="58"/>
      <c r="BR758" s="58"/>
      <c r="BS758" s="58"/>
      <c r="BT758" s="58"/>
      <c r="BU758" s="58"/>
      <c r="XES758" s="6" t="str">
        <f t="shared" si="14"/>
        <v/>
      </c>
    </row>
    <row r="759" spans="1:73 16373:16373" x14ac:dyDescent="0.2">
      <c r="A759" s="58"/>
      <c r="B759" s="57"/>
      <c r="C759" s="57"/>
      <c r="D759" s="57"/>
      <c r="E759" s="57"/>
      <c r="F759" s="58"/>
      <c r="G759" s="58"/>
      <c r="H759" s="58"/>
      <c r="I759" s="58"/>
      <c r="J759" s="58"/>
      <c r="K759" s="58"/>
      <c r="L759" s="58"/>
      <c r="M759" s="58"/>
      <c r="N759" s="58"/>
      <c r="O759" s="58"/>
      <c r="P759" s="58"/>
      <c r="Q759" s="57"/>
      <c r="R759" s="58"/>
      <c r="S759" s="58"/>
      <c r="T759" s="58"/>
      <c r="U759" s="58"/>
      <c r="V759" s="58"/>
      <c r="W759" s="58"/>
      <c r="X759" s="58"/>
      <c r="Y759" s="58"/>
      <c r="Z759" s="57"/>
      <c r="AA759" s="57"/>
      <c r="AB759" s="58"/>
      <c r="AC759" s="58"/>
      <c r="AD759" s="61"/>
      <c r="AE759" s="58"/>
      <c r="AF759" s="58"/>
      <c r="AG759" s="59"/>
      <c r="AH759" s="58"/>
      <c r="AI759" s="58"/>
      <c r="AJ759" s="58"/>
      <c r="AK759" s="63"/>
      <c r="AL759" s="63"/>
      <c r="AM759" s="63"/>
      <c r="AN759" s="63"/>
      <c r="AO759" s="58"/>
      <c r="AP759" s="58"/>
      <c r="AQ759" s="58"/>
      <c r="AR759" s="58"/>
      <c r="AS759" s="58"/>
      <c r="AT759" s="58"/>
      <c r="AU759" s="58"/>
      <c r="AV759" s="58"/>
      <c r="AW759" s="58"/>
      <c r="AX759" s="58"/>
      <c r="AY759" s="58"/>
      <c r="AZ759" s="61"/>
      <c r="BA759" s="58"/>
      <c r="BB759" s="58"/>
      <c r="BC759" s="62"/>
      <c r="BD759" s="58"/>
      <c r="BE759" s="58"/>
      <c r="BF759" s="58"/>
      <c r="BG759" s="58"/>
      <c r="BH759" s="58"/>
      <c r="BI759" s="58"/>
      <c r="BJ759" s="58"/>
      <c r="BK759" s="58"/>
      <c r="BL759" s="58"/>
      <c r="BM759" s="58"/>
      <c r="BN759" s="58"/>
      <c r="BO759" s="58"/>
      <c r="BP759" s="58"/>
      <c r="BQ759" s="58"/>
      <c r="BR759" s="58"/>
      <c r="BS759" s="58"/>
      <c r="BT759" s="58"/>
      <c r="BU759" s="58"/>
      <c r="XES759" s="6" t="str">
        <f t="shared" si="14"/>
        <v/>
      </c>
    </row>
    <row r="760" spans="1:73 16373:16373" x14ac:dyDescent="0.2">
      <c r="A760" s="58"/>
      <c r="B760" s="57"/>
      <c r="C760" s="57"/>
      <c r="D760" s="57"/>
      <c r="E760" s="57"/>
      <c r="F760" s="58"/>
      <c r="G760" s="58"/>
      <c r="H760" s="58"/>
      <c r="I760" s="58"/>
      <c r="J760" s="58"/>
      <c r="K760" s="58"/>
      <c r="L760" s="58"/>
      <c r="M760" s="58"/>
      <c r="N760" s="58"/>
      <c r="O760" s="58"/>
      <c r="P760" s="58"/>
      <c r="Q760" s="57"/>
      <c r="R760" s="58"/>
      <c r="S760" s="58"/>
      <c r="T760" s="58"/>
      <c r="U760" s="58"/>
      <c r="V760" s="58"/>
      <c r="W760" s="58"/>
      <c r="X760" s="58"/>
      <c r="Y760" s="58"/>
      <c r="Z760" s="57"/>
      <c r="AA760" s="57"/>
      <c r="AB760" s="58"/>
      <c r="AC760" s="58"/>
      <c r="AD760" s="61"/>
      <c r="AE760" s="58"/>
      <c r="AF760" s="58"/>
      <c r="AG760" s="59"/>
      <c r="AH760" s="58"/>
      <c r="AI760" s="58"/>
      <c r="AJ760" s="58"/>
      <c r="AK760" s="63"/>
      <c r="AL760" s="63"/>
      <c r="AM760" s="63"/>
      <c r="AN760" s="63"/>
      <c r="AO760" s="58"/>
      <c r="AP760" s="58"/>
      <c r="AQ760" s="58"/>
      <c r="AR760" s="58"/>
      <c r="AS760" s="58"/>
      <c r="AT760" s="58"/>
      <c r="AU760" s="58"/>
      <c r="AV760" s="58"/>
      <c r="AW760" s="58"/>
      <c r="AX760" s="58"/>
      <c r="AY760" s="58"/>
      <c r="AZ760" s="61"/>
      <c r="BA760" s="58"/>
      <c r="BB760" s="58"/>
      <c r="BC760" s="62"/>
      <c r="BD760" s="58"/>
      <c r="BE760" s="58"/>
      <c r="BF760" s="58"/>
      <c r="BG760" s="58"/>
      <c r="BH760" s="58"/>
      <c r="BI760" s="58"/>
      <c r="BJ760" s="58"/>
      <c r="BK760" s="58"/>
      <c r="BL760" s="58"/>
      <c r="BM760" s="58"/>
      <c r="BN760" s="58"/>
      <c r="BO760" s="58"/>
      <c r="BP760" s="58"/>
      <c r="BQ760" s="58"/>
      <c r="BR760" s="58"/>
      <c r="BS760" s="58"/>
      <c r="BT760" s="58"/>
      <c r="BU760" s="58"/>
      <c r="XES760" s="6" t="str">
        <f t="shared" si="14"/>
        <v/>
      </c>
    </row>
    <row r="761" spans="1:73 16373:16373" x14ac:dyDescent="0.2">
      <c r="A761" s="58"/>
      <c r="B761" s="57"/>
      <c r="C761" s="57"/>
      <c r="D761" s="57"/>
      <c r="E761" s="57"/>
      <c r="F761" s="58"/>
      <c r="G761" s="58"/>
      <c r="H761" s="58"/>
      <c r="I761" s="58"/>
      <c r="J761" s="58"/>
      <c r="K761" s="58"/>
      <c r="L761" s="58"/>
      <c r="M761" s="58"/>
      <c r="N761" s="58"/>
      <c r="O761" s="58"/>
      <c r="P761" s="58"/>
      <c r="Q761" s="57"/>
      <c r="R761" s="58"/>
      <c r="S761" s="58"/>
      <c r="T761" s="58"/>
      <c r="U761" s="58"/>
      <c r="V761" s="58"/>
      <c r="W761" s="58"/>
      <c r="X761" s="58"/>
      <c r="Y761" s="58"/>
      <c r="Z761" s="57"/>
      <c r="AA761" s="57"/>
      <c r="AB761" s="58"/>
      <c r="AC761" s="58"/>
      <c r="AD761" s="61"/>
      <c r="AE761" s="58"/>
      <c r="AF761" s="58"/>
      <c r="AG761" s="59"/>
      <c r="AH761" s="58"/>
      <c r="AI761" s="58"/>
      <c r="AJ761" s="58"/>
      <c r="AK761" s="63"/>
      <c r="AL761" s="63"/>
      <c r="AM761" s="63"/>
      <c r="AN761" s="63"/>
      <c r="AO761" s="58"/>
      <c r="AP761" s="58"/>
      <c r="AQ761" s="58"/>
      <c r="AR761" s="58"/>
      <c r="AS761" s="58"/>
      <c r="AT761" s="58"/>
      <c r="AU761" s="58"/>
      <c r="AV761" s="58"/>
      <c r="AW761" s="58"/>
      <c r="AX761" s="58"/>
      <c r="AY761" s="58"/>
      <c r="AZ761" s="61"/>
      <c r="BA761" s="58"/>
      <c r="BB761" s="58"/>
      <c r="BC761" s="62"/>
      <c r="BD761" s="58"/>
      <c r="BE761" s="58"/>
      <c r="BF761" s="58"/>
      <c r="BG761" s="58"/>
      <c r="BH761" s="58"/>
      <c r="BI761" s="58"/>
      <c r="BJ761" s="58"/>
      <c r="BK761" s="58"/>
      <c r="BL761" s="58"/>
      <c r="BM761" s="58"/>
      <c r="BN761" s="58"/>
      <c r="BO761" s="58"/>
      <c r="BP761" s="58"/>
      <c r="BQ761" s="58"/>
      <c r="BR761" s="58"/>
      <c r="BS761" s="58"/>
      <c r="BT761" s="58"/>
      <c r="BU761" s="58"/>
      <c r="XES761" s="6" t="str">
        <f t="shared" si="14"/>
        <v/>
      </c>
    </row>
    <row r="762" spans="1:73 16373:16373" x14ac:dyDescent="0.2">
      <c r="A762" s="58"/>
      <c r="B762" s="57"/>
      <c r="C762" s="57"/>
      <c r="D762" s="57"/>
      <c r="E762" s="57"/>
      <c r="F762" s="58"/>
      <c r="G762" s="58"/>
      <c r="H762" s="58"/>
      <c r="I762" s="58"/>
      <c r="J762" s="58"/>
      <c r="K762" s="58"/>
      <c r="L762" s="58"/>
      <c r="M762" s="58"/>
      <c r="N762" s="58"/>
      <c r="O762" s="58"/>
      <c r="P762" s="58"/>
      <c r="Q762" s="57"/>
      <c r="R762" s="58"/>
      <c r="S762" s="58"/>
      <c r="T762" s="58"/>
      <c r="U762" s="58"/>
      <c r="V762" s="58"/>
      <c r="W762" s="58"/>
      <c r="X762" s="58"/>
      <c r="Y762" s="58"/>
      <c r="Z762" s="57"/>
      <c r="AA762" s="57"/>
      <c r="AB762" s="58"/>
      <c r="AC762" s="58"/>
      <c r="AD762" s="61"/>
      <c r="AE762" s="58"/>
      <c r="AF762" s="58"/>
      <c r="AG762" s="59"/>
      <c r="AH762" s="58"/>
      <c r="AI762" s="58"/>
      <c r="AJ762" s="58"/>
      <c r="AK762" s="63"/>
      <c r="AL762" s="63"/>
      <c r="AM762" s="63"/>
      <c r="AN762" s="63"/>
      <c r="AO762" s="58"/>
      <c r="AP762" s="58"/>
      <c r="AQ762" s="58"/>
      <c r="AR762" s="58"/>
      <c r="AS762" s="58"/>
      <c r="AT762" s="58"/>
      <c r="AU762" s="58"/>
      <c r="AV762" s="58"/>
      <c r="AW762" s="58"/>
      <c r="AX762" s="58"/>
      <c r="AY762" s="58"/>
      <c r="AZ762" s="61"/>
      <c r="BA762" s="58"/>
      <c r="BB762" s="58"/>
      <c r="BC762" s="62"/>
      <c r="BD762" s="58"/>
      <c r="BE762" s="58"/>
      <c r="BF762" s="58"/>
      <c r="BG762" s="58"/>
      <c r="BH762" s="58"/>
      <c r="BI762" s="58"/>
      <c r="BJ762" s="58"/>
      <c r="BK762" s="58"/>
      <c r="BL762" s="58"/>
      <c r="BM762" s="58"/>
      <c r="BN762" s="58"/>
      <c r="BO762" s="58"/>
      <c r="BP762" s="58"/>
      <c r="BQ762" s="58"/>
      <c r="BR762" s="58"/>
      <c r="BS762" s="58"/>
      <c r="BT762" s="58"/>
      <c r="BU762" s="58"/>
      <c r="XES762" s="6" t="str">
        <f t="shared" si="14"/>
        <v/>
      </c>
    </row>
    <row r="763" spans="1:73 16373:16373" x14ac:dyDescent="0.2">
      <c r="A763" s="58"/>
      <c r="B763" s="57"/>
      <c r="C763" s="57"/>
      <c r="D763" s="57"/>
      <c r="E763" s="57"/>
      <c r="F763" s="58"/>
      <c r="G763" s="58"/>
      <c r="H763" s="58"/>
      <c r="I763" s="58"/>
      <c r="J763" s="58"/>
      <c r="K763" s="58"/>
      <c r="L763" s="58"/>
      <c r="M763" s="58"/>
      <c r="N763" s="58"/>
      <c r="O763" s="58"/>
      <c r="P763" s="58"/>
      <c r="Q763" s="57"/>
      <c r="R763" s="58"/>
      <c r="S763" s="58"/>
      <c r="T763" s="58"/>
      <c r="U763" s="58"/>
      <c r="V763" s="58"/>
      <c r="W763" s="58"/>
      <c r="X763" s="58"/>
      <c r="Y763" s="58"/>
      <c r="Z763" s="57"/>
      <c r="AA763" s="57"/>
      <c r="AB763" s="58"/>
      <c r="AC763" s="58"/>
      <c r="AD763" s="61"/>
      <c r="AE763" s="58"/>
      <c r="AF763" s="58"/>
      <c r="AG763" s="59"/>
      <c r="AH763" s="58"/>
      <c r="AI763" s="58"/>
      <c r="AJ763" s="58"/>
      <c r="AK763" s="63"/>
      <c r="AL763" s="63"/>
      <c r="AM763" s="63"/>
      <c r="AN763" s="63"/>
      <c r="AO763" s="58"/>
      <c r="AP763" s="58"/>
      <c r="AQ763" s="58"/>
      <c r="AR763" s="58"/>
      <c r="AS763" s="58"/>
      <c r="AT763" s="58"/>
      <c r="AU763" s="58"/>
      <c r="AV763" s="58"/>
      <c r="AW763" s="58"/>
      <c r="AX763" s="58"/>
      <c r="AY763" s="58"/>
      <c r="AZ763" s="61"/>
      <c r="BA763" s="58"/>
      <c r="BB763" s="58"/>
      <c r="BC763" s="62"/>
      <c r="BD763" s="58"/>
      <c r="BE763" s="58"/>
      <c r="BF763" s="58"/>
      <c r="BG763" s="58"/>
      <c r="BH763" s="58"/>
      <c r="BI763" s="58"/>
      <c r="BJ763" s="58"/>
      <c r="BK763" s="58"/>
      <c r="BL763" s="58"/>
      <c r="BM763" s="58"/>
      <c r="BN763" s="58"/>
      <c r="BO763" s="58"/>
      <c r="BP763" s="58"/>
      <c r="BQ763" s="58"/>
      <c r="BR763" s="58"/>
      <c r="BS763" s="58"/>
      <c r="BT763" s="58"/>
      <c r="BU763" s="58"/>
      <c r="XES763" s="6" t="str">
        <f t="shared" si="14"/>
        <v/>
      </c>
    </row>
    <row r="764" spans="1:73 16373:16373" x14ac:dyDescent="0.2">
      <c r="A764" s="58"/>
      <c r="B764" s="57"/>
      <c r="C764" s="57"/>
      <c r="D764" s="57"/>
      <c r="E764" s="57"/>
      <c r="F764" s="58"/>
      <c r="G764" s="58"/>
      <c r="H764" s="58"/>
      <c r="I764" s="58"/>
      <c r="J764" s="58"/>
      <c r="K764" s="58"/>
      <c r="L764" s="58"/>
      <c r="M764" s="58"/>
      <c r="N764" s="58"/>
      <c r="O764" s="58"/>
      <c r="P764" s="58"/>
      <c r="Q764" s="57"/>
      <c r="R764" s="58"/>
      <c r="S764" s="58"/>
      <c r="T764" s="58"/>
      <c r="U764" s="58"/>
      <c r="V764" s="58"/>
      <c r="W764" s="58"/>
      <c r="X764" s="58"/>
      <c r="Y764" s="58"/>
      <c r="Z764" s="57"/>
      <c r="AA764" s="57"/>
      <c r="AB764" s="58"/>
      <c r="AC764" s="58"/>
      <c r="AD764" s="61"/>
      <c r="AE764" s="58"/>
      <c r="AF764" s="58"/>
      <c r="AG764" s="59"/>
      <c r="AH764" s="58"/>
      <c r="AI764" s="58"/>
      <c r="AJ764" s="58"/>
      <c r="AK764" s="63"/>
      <c r="AL764" s="63"/>
      <c r="AM764" s="63"/>
      <c r="AN764" s="63"/>
      <c r="AO764" s="58"/>
      <c r="AP764" s="58"/>
      <c r="AQ764" s="58"/>
      <c r="AR764" s="58"/>
      <c r="AS764" s="58"/>
      <c r="AT764" s="58"/>
      <c r="AU764" s="58"/>
      <c r="AV764" s="58"/>
      <c r="AW764" s="58"/>
      <c r="AX764" s="58"/>
      <c r="AY764" s="58"/>
      <c r="AZ764" s="61"/>
      <c r="BA764" s="58"/>
      <c r="BB764" s="58"/>
      <c r="BC764" s="62"/>
      <c r="BD764" s="58"/>
      <c r="BE764" s="58"/>
      <c r="BF764" s="58"/>
      <c r="BG764" s="58"/>
      <c r="BH764" s="58"/>
      <c r="BI764" s="58"/>
      <c r="BJ764" s="58"/>
      <c r="BK764" s="58"/>
      <c r="BL764" s="58"/>
      <c r="BM764" s="58"/>
      <c r="BN764" s="58"/>
      <c r="BO764" s="58"/>
      <c r="BP764" s="58"/>
      <c r="BQ764" s="58"/>
      <c r="BR764" s="58"/>
      <c r="BS764" s="58"/>
      <c r="BT764" s="58"/>
      <c r="BU764" s="58"/>
      <c r="XES764" s="6" t="str">
        <f t="shared" si="14"/>
        <v/>
      </c>
    </row>
    <row r="765" spans="1:73 16373:16373" x14ac:dyDescent="0.2">
      <c r="A765" s="58"/>
      <c r="B765" s="57"/>
      <c r="C765" s="57"/>
      <c r="D765" s="57"/>
      <c r="E765" s="57"/>
      <c r="F765" s="58"/>
      <c r="G765" s="58"/>
      <c r="H765" s="58"/>
      <c r="I765" s="58"/>
      <c r="J765" s="58"/>
      <c r="K765" s="58"/>
      <c r="L765" s="58"/>
      <c r="M765" s="58"/>
      <c r="N765" s="58"/>
      <c r="O765" s="58"/>
      <c r="P765" s="58"/>
      <c r="Q765" s="57"/>
      <c r="R765" s="58"/>
      <c r="S765" s="58"/>
      <c r="T765" s="58"/>
      <c r="U765" s="58"/>
      <c r="V765" s="58"/>
      <c r="W765" s="58"/>
      <c r="X765" s="58"/>
      <c r="Y765" s="58"/>
      <c r="Z765" s="57"/>
      <c r="AA765" s="57"/>
      <c r="AB765" s="58"/>
      <c r="AC765" s="58"/>
      <c r="AD765" s="61"/>
      <c r="AE765" s="58"/>
      <c r="AF765" s="58"/>
      <c r="AG765" s="59"/>
      <c r="AH765" s="58"/>
      <c r="AI765" s="58"/>
      <c r="AJ765" s="58"/>
      <c r="AK765" s="63"/>
      <c r="AL765" s="63"/>
      <c r="AM765" s="63"/>
      <c r="AN765" s="63"/>
      <c r="AO765" s="58"/>
      <c r="AP765" s="58"/>
      <c r="AQ765" s="58"/>
      <c r="AR765" s="58"/>
      <c r="AS765" s="58"/>
      <c r="AT765" s="58"/>
      <c r="AU765" s="58"/>
      <c r="AV765" s="58"/>
      <c r="AW765" s="58"/>
      <c r="AX765" s="58"/>
      <c r="AY765" s="58"/>
      <c r="AZ765" s="61"/>
      <c r="BA765" s="58"/>
      <c r="BB765" s="58"/>
      <c r="BC765" s="62"/>
      <c r="BD765" s="58"/>
      <c r="BE765" s="58"/>
      <c r="BF765" s="58"/>
      <c r="BG765" s="58"/>
      <c r="BH765" s="58"/>
      <c r="BI765" s="58"/>
      <c r="BJ765" s="58"/>
      <c r="BK765" s="58"/>
      <c r="BL765" s="58"/>
      <c r="BM765" s="58"/>
      <c r="BN765" s="58"/>
      <c r="BO765" s="58"/>
      <c r="BP765" s="58"/>
      <c r="BQ765" s="58"/>
      <c r="BR765" s="58"/>
      <c r="BS765" s="58"/>
      <c r="BT765" s="58"/>
      <c r="BU765" s="58"/>
      <c r="XES765" s="6" t="str">
        <f t="shared" si="14"/>
        <v/>
      </c>
    </row>
    <row r="766" spans="1:73 16373:16373" x14ac:dyDescent="0.2">
      <c r="A766" s="58"/>
      <c r="B766" s="57"/>
      <c r="C766" s="57"/>
      <c r="D766" s="57"/>
      <c r="E766" s="57"/>
      <c r="F766" s="58"/>
      <c r="G766" s="58"/>
      <c r="H766" s="58"/>
      <c r="I766" s="58"/>
      <c r="J766" s="58"/>
      <c r="K766" s="58"/>
      <c r="L766" s="58"/>
      <c r="M766" s="58"/>
      <c r="N766" s="58"/>
      <c r="O766" s="58"/>
      <c r="P766" s="58"/>
      <c r="Q766" s="57"/>
      <c r="R766" s="58"/>
      <c r="S766" s="58"/>
      <c r="T766" s="58"/>
      <c r="U766" s="58"/>
      <c r="V766" s="58"/>
      <c r="W766" s="58"/>
      <c r="X766" s="58"/>
      <c r="Y766" s="58"/>
      <c r="Z766" s="57"/>
      <c r="AA766" s="57"/>
      <c r="AB766" s="58"/>
      <c r="AC766" s="58"/>
      <c r="AD766" s="61"/>
      <c r="AE766" s="58"/>
      <c r="AF766" s="58"/>
      <c r="AG766" s="59"/>
      <c r="AH766" s="58"/>
      <c r="AI766" s="58"/>
      <c r="AJ766" s="58"/>
      <c r="AK766" s="63"/>
      <c r="AL766" s="63"/>
      <c r="AM766" s="63"/>
      <c r="AN766" s="63"/>
      <c r="AO766" s="58"/>
      <c r="AP766" s="58"/>
      <c r="AQ766" s="58"/>
      <c r="AR766" s="58"/>
      <c r="AS766" s="58"/>
      <c r="AT766" s="58"/>
      <c r="AU766" s="58"/>
      <c r="AV766" s="58"/>
      <c r="AW766" s="58"/>
      <c r="AX766" s="58"/>
      <c r="AY766" s="58"/>
      <c r="AZ766" s="61"/>
      <c r="BA766" s="58"/>
      <c r="BB766" s="58"/>
      <c r="BC766" s="62"/>
      <c r="BD766" s="58"/>
      <c r="BE766" s="58"/>
      <c r="BF766" s="58"/>
      <c r="BG766" s="58"/>
      <c r="BH766" s="58"/>
      <c r="BI766" s="58"/>
      <c r="BJ766" s="58"/>
      <c r="BK766" s="58"/>
      <c r="BL766" s="58"/>
      <c r="BM766" s="58"/>
      <c r="BN766" s="58"/>
      <c r="BO766" s="58"/>
      <c r="BP766" s="58"/>
      <c r="BQ766" s="58"/>
      <c r="BR766" s="58"/>
      <c r="BS766" s="58"/>
      <c r="BT766" s="58"/>
      <c r="BU766" s="58"/>
      <c r="XES766" s="6" t="str">
        <f t="shared" si="14"/>
        <v/>
      </c>
    </row>
    <row r="767" spans="1:73 16373:16373" x14ac:dyDescent="0.2">
      <c r="A767" s="58"/>
      <c r="B767" s="57"/>
      <c r="C767" s="57"/>
      <c r="D767" s="57"/>
      <c r="E767" s="57"/>
      <c r="F767" s="58"/>
      <c r="G767" s="58"/>
      <c r="H767" s="58"/>
      <c r="I767" s="58"/>
      <c r="J767" s="58"/>
      <c r="K767" s="58"/>
      <c r="L767" s="58"/>
      <c r="M767" s="58"/>
      <c r="N767" s="58"/>
      <c r="O767" s="58"/>
      <c r="P767" s="58"/>
      <c r="Q767" s="57"/>
      <c r="R767" s="58"/>
      <c r="S767" s="58"/>
      <c r="T767" s="58"/>
      <c r="U767" s="58"/>
      <c r="V767" s="58"/>
      <c r="W767" s="58"/>
      <c r="X767" s="58"/>
      <c r="Y767" s="58"/>
      <c r="Z767" s="57"/>
      <c r="AA767" s="57"/>
      <c r="AB767" s="58"/>
      <c r="AC767" s="58"/>
      <c r="AD767" s="61"/>
      <c r="AE767" s="58"/>
      <c r="AF767" s="58"/>
      <c r="AG767" s="59"/>
      <c r="AH767" s="58"/>
      <c r="AI767" s="58"/>
      <c r="AJ767" s="58"/>
      <c r="AK767" s="63"/>
      <c r="AL767" s="63"/>
      <c r="AM767" s="63"/>
      <c r="AN767" s="63"/>
      <c r="AO767" s="58"/>
      <c r="AP767" s="58"/>
      <c r="AQ767" s="58"/>
      <c r="AR767" s="58"/>
      <c r="AS767" s="58"/>
      <c r="AT767" s="58"/>
      <c r="AU767" s="58"/>
      <c r="AV767" s="58"/>
      <c r="AW767" s="58"/>
      <c r="AX767" s="58"/>
      <c r="AY767" s="58"/>
      <c r="AZ767" s="61"/>
      <c r="BA767" s="58"/>
      <c r="BB767" s="58"/>
      <c r="BC767" s="62"/>
      <c r="BD767" s="58"/>
      <c r="BE767" s="58"/>
      <c r="BF767" s="58"/>
      <c r="BG767" s="58"/>
      <c r="BH767" s="58"/>
      <c r="BI767" s="58"/>
      <c r="BJ767" s="58"/>
      <c r="BK767" s="58"/>
      <c r="BL767" s="58"/>
      <c r="BM767" s="58"/>
      <c r="BN767" s="58"/>
      <c r="BO767" s="58"/>
      <c r="BP767" s="58"/>
      <c r="BQ767" s="58"/>
      <c r="BR767" s="58"/>
      <c r="BS767" s="58"/>
      <c r="BT767" s="58"/>
      <c r="BU767" s="58"/>
      <c r="XES767" s="6" t="str">
        <f t="shared" si="14"/>
        <v/>
      </c>
    </row>
    <row r="768" spans="1:73 16373:16373" x14ac:dyDescent="0.2">
      <c r="A768" s="58"/>
      <c r="B768" s="57"/>
      <c r="C768" s="57"/>
      <c r="D768" s="57"/>
      <c r="E768" s="57"/>
      <c r="F768" s="58"/>
      <c r="G768" s="58"/>
      <c r="H768" s="58"/>
      <c r="I768" s="58"/>
      <c r="J768" s="58"/>
      <c r="K768" s="58"/>
      <c r="L768" s="58"/>
      <c r="M768" s="58"/>
      <c r="N768" s="58"/>
      <c r="O768" s="58"/>
      <c r="P768" s="58"/>
      <c r="Q768" s="57"/>
      <c r="R768" s="58"/>
      <c r="S768" s="58"/>
      <c r="T768" s="58"/>
      <c r="U768" s="58"/>
      <c r="V768" s="58"/>
      <c r="W768" s="58"/>
      <c r="X768" s="58"/>
      <c r="Y768" s="58"/>
      <c r="Z768" s="57"/>
      <c r="AA768" s="57"/>
      <c r="AB768" s="58"/>
      <c r="AC768" s="58"/>
      <c r="AD768" s="61"/>
      <c r="AE768" s="58"/>
      <c r="AF768" s="58"/>
      <c r="AG768" s="59"/>
      <c r="AH768" s="58"/>
      <c r="AI768" s="58"/>
      <c r="AJ768" s="58"/>
      <c r="AK768" s="63"/>
      <c r="AL768" s="63"/>
      <c r="AM768" s="63"/>
      <c r="AN768" s="63"/>
      <c r="AO768" s="58"/>
      <c r="AP768" s="58"/>
      <c r="AQ768" s="58"/>
      <c r="AR768" s="58"/>
      <c r="AS768" s="58"/>
      <c r="AT768" s="58"/>
      <c r="AU768" s="58"/>
      <c r="AV768" s="58"/>
      <c r="AW768" s="58"/>
      <c r="AX768" s="58"/>
      <c r="AY768" s="58"/>
      <c r="AZ768" s="61"/>
      <c r="BA768" s="58"/>
      <c r="BB768" s="58"/>
      <c r="BC768" s="62"/>
      <c r="BD768" s="58"/>
      <c r="BE768" s="58"/>
      <c r="BF768" s="58"/>
      <c r="BG768" s="58"/>
      <c r="BH768" s="58"/>
      <c r="BI768" s="58"/>
      <c r="BJ768" s="58"/>
      <c r="BK768" s="58"/>
      <c r="BL768" s="58"/>
      <c r="BM768" s="58"/>
      <c r="BN768" s="58"/>
      <c r="BO768" s="58"/>
      <c r="BP768" s="58"/>
      <c r="BQ768" s="58"/>
      <c r="BR768" s="58"/>
      <c r="BS768" s="58"/>
      <c r="BT768" s="58"/>
      <c r="BU768" s="58"/>
      <c r="XES768" s="6" t="str">
        <f t="shared" si="14"/>
        <v/>
      </c>
    </row>
    <row r="769" spans="1:73 16373:16373" x14ac:dyDescent="0.2">
      <c r="A769" s="58"/>
      <c r="B769" s="57"/>
      <c r="C769" s="57"/>
      <c r="D769" s="57"/>
      <c r="E769" s="57"/>
      <c r="F769" s="58"/>
      <c r="G769" s="58"/>
      <c r="H769" s="58"/>
      <c r="I769" s="58"/>
      <c r="J769" s="58"/>
      <c r="K769" s="58"/>
      <c r="L769" s="58"/>
      <c r="M769" s="58"/>
      <c r="N769" s="58"/>
      <c r="O769" s="58"/>
      <c r="P769" s="58"/>
      <c r="Q769" s="57"/>
      <c r="R769" s="58"/>
      <c r="S769" s="58"/>
      <c r="T769" s="58"/>
      <c r="U769" s="58"/>
      <c r="V769" s="58"/>
      <c r="W769" s="58"/>
      <c r="X769" s="58"/>
      <c r="Y769" s="58"/>
      <c r="Z769" s="57"/>
      <c r="AA769" s="57"/>
      <c r="AB769" s="58"/>
      <c r="AC769" s="58"/>
      <c r="AD769" s="61"/>
      <c r="AE769" s="58"/>
      <c r="AF769" s="58"/>
      <c r="AG769" s="59"/>
      <c r="AH769" s="58"/>
      <c r="AI769" s="58"/>
      <c r="AJ769" s="58"/>
      <c r="AK769" s="63"/>
      <c r="AL769" s="63"/>
      <c r="AM769" s="63"/>
      <c r="AN769" s="63"/>
      <c r="AO769" s="58"/>
      <c r="AP769" s="58"/>
      <c r="AQ769" s="58"/>
      <c r="AR769" s="58"/>
      <c r="AS769" s="58"/>
      <c r="AT769" s="58"/>
      <c r="AU769" s="58"/>
      <c r="AV769" s="58"/>
      <c r="AW769" s="58"/>
      <c r="AX769" s="58"/>
      <c r="AY769" s="58"/>
      <c r="AZ769" s="61"/>
      <c r="BA769" s="58"/>
      <c r="BB769" s="58"/>
      <c r="BC769" s="62"/>
      <c r="BD769" s="58"/>
      <c r="BE769" s="58"/>
      <c r="BF769" s="58"/>
      <c r="BG769" s="58"/>
      <c r="BH769" s="58"/>
      <c r="BI769" s="58"/>
      <c r="BJ769" s="58"/>
      <c r="BK769" s="58"/>
      <c r="BL769" s="58"/>
      <c r="BM769" s="58"/>
      <c r="BN769" s="58"/>
      <c r="BO769" s="58"/>
      <c r="BP769" s="58"/>
      <c r="BQ769" s="58"/>
      <c r="BR769" s="58"/>
      <c r="BS769" s="58"/>
      <c r="BT769" s="58"/>
      <c r="BU769" s="58"/>
      <c r="XES769" s="6" t="str">
        <f t="shared" si="14"/>
        <v/>
      </c>
    </row>
    <row r="770" spans="1:73 16373:16373" x14ac:dyDescent="0.2">
      <c r="A770" s="58"/>
      <c r="B770" s="57"/>
      <c r="C770" s="57"/>
      <c r="D770" s="57"/>
      <c r="E770" s="57"/>
      <c r="F770" s="58"/>
      <c r="G770" s="58"/>
      <c r="H770" s="58"/>
      <c r="I770" s="58"/>
      <c r="J770" s="58"/>
      <c r="K770" s="58"/>
      <c r="L770" s="58"/>
      <c r="M770" s="58"/>
      <c r="N770" s="58"/>
      <c r="O770" s="58"/>
      <c r="P770" s="58"/>
      <c r="Q770" s="57"/>
      <c r="R770" s="58"/>
      <c r="S770" s="58"/>
      <c r="T770" s="58"/>
      <c r="U770" s="58"/>
      <c r="V770" s="58"/>
      <c r="W770" s="58"/>
      <c r="X770" s="58"/>
      <c r="Y770" s="58"/>
      <c r="Z770" s="57"/>
      <c r="AA770" s="57"/>
      <c r="AB770" s="58"/>
      <c r="AC770" s="58"/>
      <c r="AD770" s="61"/>
      <c r="AE770" s="58"/>
      <c r="AF770" s="58"/>
      <c r="AG770" s="59"/>
      <c r="AH770" s="58"/>
      <c r="AI770" s="58"/>
      <c r="AJ770" s="58"/>
      <c r="AK770" s="63"/>
      <c r="AL770" s="63"/>
      <c r="AM770" s="63"/>
      <c r="AN770" s="63"/>
      <c r="AO770" s="58"/>
      <c r="AP770" s="58"/>
      <c r="AQ770" s="58"/>
      <c r="AR770" s="58"/>
      <c r="AS770" s="58"/>
      <c r="AT770" s="58"/>
      <c r="AU770" s="58"/>
      <c r="AV770" s="58"/>
      <c r="AW770" s="58"/>
      <c r="AX770" s="58"/>
      <c r="AY770" s="58"/>
      <c r="AZ770" s="61"/>
      <c r="BA770" s="58"/>
      <c r="BB770" s="58"/>
      <c r="BC770" s="62"/>
      <c r="BD770" s="58"/>
      <c r="BE770" s="58"/>
      <c r="BF770" s="58"/>
      <c r="BG770" s="58"/>
      <c r="BH770" s="58"/>
      <c r="BI770" s="58"/>
      <c r="BJ770" s="58"/>
      <c r="BK770" s="58"/>
      <c r="BL770" s="58"/>
      <c r="BM770" s="58"/>
      <c r="BN770" s="58"/>
      <c r="BO770" s="58"/>
      <c r="BP770" s="58"/>
      <c r="BQ770" s="58"/>
      <c r="BR770" s="58"/>
      <c r="BS770" s="58"/>
      <c r="BT770" s="58"/>
      <c r="BU770" s="58"/>
      <c r="XES770" s="6" t="str">
        <f t="shared" si="14"/>
        <v/>
      </c>
    </row>
    <row r="771" spans="1:73 16373:16373" x14ac:dyDescent="0.2">
      <c r="XES771" s="6" t="str">
        <f t="shared" ref="XES771:XES820" si="15">(IF(RIGHT(SUBSTITUTE(SUBSTITUTE(SUBSTITUTE(SUBSTITUTE(SUBSTITUTE(SUBSTITUTE(SUBSTITUTE(SUBSTITUTE(SUBSTITUTE(D771," ","_"),"/","_"),"&amp;","_"),"(","_"),")","_"),",","_"),"-","_"),".","_"),"'","_"))="_",LEFT(SUBSTITUTE(SUBSTITUTE(SUBSTITUTE(SUBSTITUTE(SUBSTITUTE(SUBSTITUTE(SUBSTITUTE(SUBSTITUTE(SUBSTITUTE(D771," ","_"),"/","_"),"&amp;","_"),"(","_"),")","_"),",","_"),"-","_"),".","_"),"'","_"),LEN(SUBSTITUTE(SUBSTITUTE(SUBSTITUTE(SUBSTITUTE(SUBSTITUTE(SUBSTITUTE(SUBSTITUTE(SUBSTITUTE(SUBSTITUTE(D771," ","_"),"/","_"),"&amp;","_"),"(","_"),")","_"),",","_"),"-","_"),".","_"),"'","_"))-1),SUBSTITUTE(SUBSTITUTE(SUBSTITUTE(SUBSTITUTE(SUBSTITUTE(SUBSTITUTE(SUBSTITUTE(SUBSTITUTE(SUBSTITUTE(D771," ","_"),"/","_"),"&amp;","_"),"(","_"),")","_"),",","_"),"-","_"),".","_"),"'","_")))</f>
        <v/>
      </c>
    </row>
    <row r="772" spans="1:73 16373:16373" x14ac:dyDescent="0.2">
      <c r="XES772" s="6" t="str">
        <f t="shared" si="15"/>
        <v/>
      </c>
    </row>
    <row r="773" spans="1:73 16373:16373" x14ac:dyDescent="0.2">
      <c r="XES773" s="6" t="str">
        <f t="shared" si="15"/>
        <v/>
      </c>
    </row>
    <row r="774" spans="1:73 16373:16373" x14ac:dyDescent="0.2">
      <c r="XES774" s="6" t="str">
        <f t="shared" si="15"/>
        <v/>
      </c>
    </row>
    <row r="775" spans="1:73 16373:16373" x14ac:dyDescent="0.2">
      <c r="XES775" s="6" t="str">
        <f t="shared" si="15"/>
        <v/>
      </c>
    </row>
    <row r="776" spans="1:73 16373:16373" x14ac:dyDescent="0.2">
      <c r="XES776" s="6" t="str">
        <f t="shared" si="15"/>
        <v/>
      </c>
    </row>
    <row r="777" spans="1:73 16373:16373" x14ac:dyDescent="0.2">
      <c r="XES777" s="6" t="str">
        <f t="shared" si="15"/>
        <v/>
      </c>
    </row>
    <row r="778" spans="1:73 16373:16373" x14ac:dyDescent="0.2">
      <c r="XES778" s="6" t="str">
        <f t="shared" si="15"/>
        <v/>
      </c>
    </row>
    <row r="779" spans="1:73 16373:16373" x14ac:dyDescent="0.2">
      <c r="XES779" s="6" t="str">
        <f t="shared" si="15"/>
        <v/>
      </c>
    </row>
    <row r="780" spans="1:73 16373:16373" x14ac:dyDescent="0.2">
      <c r="XES780" s="6" t="str">
        <f t="shared" si="15"/>
        <v/>
      </c>
    </row>
    <row r="781" spans="1:73 16373:16373" x14ac:dyDescent="0.2">
      <c r="XES781" s="6" t="str">
        <f t="shared" si="15"/>
        <v/>
      </c>
    </row>
    <row r="782" spans="1:73 16373:16373" x14ac:dyDescent="0.2">
      <c r="XES782" s="6" t="str">
        <f t="shared" si="15"/>
        <v/>
      </c>
    </row>
    <row r="783" spans="1:73 16373:16373" x14ac:dyDescent="0.2">
      <c r="XES783" s="6" t="str">
        <f t="shared" si="15"/>
        <v/>
      </c>
    </row>
    <row r="784" spans="1:73 16373:16373" x14ac:dyDescent="0.2">
      <c r="XES784" s="6" t="str">
        <f t="shared" si="15"/>
        <v/>
      </c>
    </row>
    <row r="785" spans="16373:16373" x14ac:dyDescent="0.2">
      <c r="XES785" s="6" t="str">
        <f t="shared" si="15"/>
        <v/>
      </c>
    </row>
    <row r="786" spans="16373:16373" x14ac:dyDescent="0.2">
      <c r="XES786" s="6" t="str">
        <f t="shared" si="15"/>
        <v/>
      </c>
    </row>
    <row r="787" spans="16373:16373" x14ac:dyDescent="0.2">
      <c r="XES787" s="6" t="str">
        <f t="shared" si="15"/>
        <v/>
      </c>
    </row>
    <row r="788" spans="16373:16373" x14ac:dyDescent="0.2">
      <c r="XES788" s="6" t="str">
        <f t="shared" si="15"/>
        <v/>
      </c>
    </row>
    <row r="789" spans="16373:16373" x14ac:dyDescent="0.2">
      <c r="XES789" s="6" t="str">
        <f t="shared" si="15"/>
        <v/>
      </c>
    </row>
    <row r="790" spans="16373:16373" x14ac:dyDescent="0.2">
      <c r="XES790" s="6" t="str">
        <f t="shared" si="15"/>
        <v/>
      </c>
    </row>
    <row r="791" spans="16373:16373" x14ac:dyDescent="0.2">
      <c r="XES791" s="6" t="str">
        <f t="shared" si="15"/>
        <v/>
      </c>
    </row>
    <row r="792" spans="16373:16373" x14ac:dyDescent="0.2">
      <c r="XES792" s="6" t="str">
        <f t="shared" si="15"/>
        <v/>
      </c>
    </row>
    <row r="793" spans="16373:16373" x14ac:dyDescent="0.2">
      <c r="XES793" s="6" t="str">
        <f t="shared" si="15"/>
        <v/>
      </c>
    </row>
    <row r="794" spans="16373:16373" x14ac:dyDescent="0.2">
      <c r="XES794" s="6" t="str">
        <f t="shared" si="15"/>
        <v/>
      </c>
    </row>
    <row r="795" spans="16373:16373" x14ac:dyDescent="0.2">
      <c r="XES795" s="6" t="str">
        <f t="shared" si="15"/>
        <v/>
      </c>
    </row>
    <row r="796" spans="16373:16373" x14ac:dyDescent="0.2">
      <c r="XES796" s="6" t="str">
        <f t="shared" si="15"/>
        <v/>
      </c>
    </row>
    <row r="797" spans="16373:16373" x14ac:dyDescent="0.2">
      <c r="XES797" s="6" t="str">
        <f t="shared" si="15"/>
        <v/>
      </c>
    </row>
    <row r="798" spans="16373:16373" x14ac:dyDescent="0.2">
      <c r="XES798" s="6" t="str">
        <f t="shared" si="15"/>
        <v/>
      </c>
    </row>
    <row r="799" spans="16373:16373" x14ac:dyDescent="0.2">
      <c r="XES799" s="6" t="str">
        <f t="shared" si="15"/>
        <v/>
      </c>
    </row>
    <row r="800" spans="16373:16373" x14ac:dyDescent="0.2">
      <c r="XES800" s="6" t="str">
        <f t="shared" si="15"/>
        <v/>
      </c>
    </row>
    <row r="801" spans="16373:16373" x14ac:dyDescent="0.2">
      <c r="XES801" s="6" t="str">
        <f t="shared" si="15"/>
        <v/>
      </c>
    </row>
    <row r="802" spans="16373:16373" x14ac:dyDescent="0.2">
      <c r="XES802" s="6" t="str">
        <f t="shared" si="15"/>
        <v/>
      </c>
    </row>
    <row r="803" spans="16373:16373" x14ac:dyDescent="0.2">
      <c r="XES803" s="6" t="str">
        <f t="shared" si="15"/>
        <v/>
      </c>
    </row>
    <row r="804" spans="16373:16373" x14ac:dyDescent="0.2">
      <c r="XES804" s="6" t="str">
        <f t="shared" si="15"/>
        <v/>
      </c>
    </row>
    <row r="805" spans="16373:16373" x14ac:dyDescent="0.2">
      <c r="XES805" s="6" t="str">
        <f t="shared" si="15"/>
        <v/>
      </c>
    </row>
    <row r="806" spans="16373:16373" x14ac:dyDescent="0.2">
      <c r="XES806" s="6" t="str">
        <f t="shared" si="15"/>
        <v/>
      </c>
    </row>
    <row r="807" spans="16373:16373" x14ac:dyDescent="0.2">
      <c r="XES807" s="6" t="str">
        <f t="shared" si="15"/>
        <v/>
      </c>
    </row>
    <row r="808" spans="16373:16373" x14ac:dyDescent="0.2">
      <c r="XES808" s="6" t="str">
        <f t="shared" si="15"/>
        <v/>
      </c>
    </row>
    <row r="809" spans="16373:16373" x14ac:dyDescent="0.2">
      <c r="XES809" s="6" t="str">
        <f t="shared" si="15"/>
        <v/>
      </c>
    </row>
    <row r="810" spans="16373:16373" x14ac:dyDescent="0.2">
      <c r="XES810" s="6" t="str">
        <f t="shared" si="15"/>
        <v/>
      </c>
    </row>
    <row r="811" spans="16373:16373" x14ac:dyDescent="0.2">
      <c r="XES811" s="6" t="str">
        <f t="shared" si="15"/>
        <v/>
      </c>
    </row>
    <row r="812" spans="16373:16373" x14ac:dyDescent="0.2">
      <c r="XES812" s="6" t="str">
        <f t="shared" si="15"/>
        <v/>
      </c>
    </row>
    <row r="813" spans="16373:16373" x14ac:dyDescent="0.2">
      <c r="XES813" s="6" t="str">
        <f t="shared" si="15"/>
        <v/>
      </c>
    </row>
    <row r="814" spans="16373:16373" x14ac:dyDescent="0.2">
      <c r="XES814" s="6" t="str">
        <f t="shared" si="15"/>
        <v/>
      </c>
    </row>
    <row r="815" spans="16373:16373" x14ac:dyDescent="0.2">
      <c r="XES815" s="6" t="str">
        <f t="shared" si="15"/>
        <v/>
      </c>
    </row>
    <row r="816" spans="16373:16373" x14ac:dyDescent="0.2">
      <c r="XES816" s="6" t="str">
        <f t="shared" si="15"/>
        <v/>
      </c>
    </row>
    <row r="817" spans="16373:16373" x14ac:dyDescent="0.2">
      <c r="XES817" s="6" t="str">
        <f t="shared" si="15"/>
        <v/>
      </c>
    </row>
    <row r="818" spans="16373:16373" x14ac:dyDescent="0.2">
      <c r="XES818" s="6" t="str">
        <f t="shared" si="15"/>
        <v/>
      </c>
    </row>
    <row r="819" spans="16373:16373" x14ac:dyDescent="0.2">
      <c r="XES819" s="6" t="str">
        <f t="shared" si="15"/>
        <v/>
      </c>
    </row>
    <row r="820" spans="16373:16373" x14ac:dyDescent="0.2">
      <c r="XES820" s="6" t="str">
        <f t="shared" si="15"/>
        <v/>
      </c>
    </row>
    <row r="821" spans="16373:16373" x14ac:dyDescent="0.2">
      <c r="XES821" s="6" t="str">
        <f t="shared" ref="XES821:XES884" si="16">(IF(RIGHT(SUBSTITUTE(SUBSTITUTE(SUBSTITUTE(SUBSTITUTE(SUBSTITUTE(SUBSTITUTE(SUBSTITUTE(SUBSTITUTE(SUBSTITUTE(D821," ","_"),"/","_"),"&amp;","_"),"(","_"),")","_"),",","_"),"-","_"),".","_"),"'","_"))="_",LEFT(SUBSTITUTE(SUBSTITUTE(SUBSTITUTE(SUBSTITUTE(SUBSTITUTE(SUBSTITUTE(SUBSTITUTE(SUBSTITUTE(SUBSTITUTE(D821," ","_"),"/","_"),"&amp;","_"),"(","_"),")","_"),",","_"),"-","_"),".","_"),"'","_"),LEN(SUBSTITUTE(SUBSTITUTE(SUBSTITUTE(SUBSTITUTE(SUBSTITUTE(SUBSTITUTE(SUBSTITUTE(SUBSTITUTE(SUBSTITUTE(D821," ","_"),"/","_"),"&amp;","_"),"(","_"),")","_"),",","_"),"-","_"),".","_"),"'","_"))-1),SUBSTITUTE(SUBSTITUTE(SUBSTITUTE(SUBSTITUTE(SUBSTITUTE(SUBSTITUTE(SUBSTITUTE(SUBSTITUTE(SUBSTITUTE(D821," ","_"),"/","_"),"&amp;","_"),"(","_"),")","_"),",","_"),"-","_"),".","_"),"'","_")))</f>
        <v/>
      </c>
    </row>
    <row r="822" spans="16373:16373" x14ac:dyDescent="0.2">
      <c r="XES822" s="6" t="str">
        <f t="shared" si="16"/>
        <v/>
      </c>
    </row>
    <row r="823" spans="16373:16373" x14ac:dyDescent="0.2">
      <c r="XES823" s="6" t="str">
        <f t="shared" si="16"/>
        <v/>
      </c>
    </row>
    <row r="824" spans="16373:16373" x14ac:dyDescent="0.2">
      <c r="XES824" s="6" t="str">
        <f t="shared" si="16"/>
        <v/>
      </c>
    </row>
    <row r="825" spans="16373:16373" x14ac:dyDescent="0.2">
      <c r="XES825" s="6" t="str">
        <f t="shared" si="16"/>
        <v/>
      </c>
    </row>
    <row r="826" spans="16373:16373" x14ac:dyDescent="0.2">
      <c r="XES826" s="6" t="str">
        <f t="shared" si="16"/>
        <v/>
      </c>
    </row>
    <row r="827" spans="16373:16373" x14ac:dyDescent="0.2">
      <c r="XES827" s="6" t="str">
        <f t="shared" si="16"/>
        <v/>
      </c>
    </row>
    <row r="828" spans="16373:16373" x14ac:dyDescent="0.2">
      <c r="XES828" s="6" t="str">
        <f t="shared" si="16"/>
        <v/>
      </c>
    </row>
    <row r="829" spans="16373:16373" x14ac:dyDescent="0.2">
      <c r="XES829" s="6" t="str">
        <f t="shared" si="16"/>
        <v/>
      </c>
    </row>
    <row r="830" spans="16373:16373" x14ac:dyDescent="0.2">
      <c r="XES830" s="6" t="str">
        <f t="shared" si="16"/>
        <v/>
      </c>
    </row>
    <row r="831" spans="16373:16373" x14ac:dyDescent="0.2">
      <c r="XES831" s="6" t="str">
        <f t="shared" si="16"/>
        <v/>
      </c>
    </row>
    <row r="832" spans="16373:16373" x14ac:dyDescent="0.2">
      <c r="XES832" s="6" t="str">
        <f t="shared" si="16"/>
        <v/>
      </c>
    </row>
    <row r="833" spans="16373:16373" x14ac:dyDescent="0.2">
      <c r="XES833" s="6" t="str">
        <f t="shared" si="16"/>
        <v/>
      </c>
    </row>
    <row r="834" spans="16373:16373" x14ac:dyDescent="0.2">
      <c r="XES834" s="6" t="str">
        <f t="shared" si="16"/>
        <v/>
      </c>
    </row>
    <row r="835" spans="16373:16373" x14ac:dyDescent="0.2">
      <c r="XES835" s="6" t="str">
        <f t="shared" si="16"/>
        <v/>
      </c>
    </row>
    <row r="836" spans="16373:16373" x14ac:dyDescent="0.2">
      <c r="XES836" s="6" t="str">
        <f t="shared" si="16"/>
        <v/>
      </c>
    </row>
    <row r="837" spans="16373:16373" x14ac:dyDescent="0.2">
      <c r="XES837" s="6" t="str">
        <f t="shared" si="16"/>
        <v/>
      </c>
    </row>
    <row r="838" spans="16373:16373" x14ac:dyDescent="0.2">
      <c r="XES838" s="6" t="str">
        <f t="shared" si="16"/>
        <v/>
      </c>
    </row>
    <row r="839" spans="16373:16373" x14ac:dyDescent="0.2">
      <c r="XES839" s="6" t="str">
        <f t="shared" si="16"/>
        <v/>
      </c>
    </row>
    <row r="840" spans="16373:16373" x14ac:dyDescent="0.2">
      <c r="XES840" s="6" t="str">
        <f t="shared" si="16"/>
        <v/>
      </c>
    </row>
    <row r="841" spans="16373:16373" x14ac:dyDescent="0.2">
      <c r="XES841" s="6" t="str">
        <f t="shared" si="16"/>
        <v/>
      </c>
    </row>
    <row r="842" spans="16373:16373" x14ac:dyDescent="0.2">
      <c r="XES842" s="6" t="str">
        <f t="shared" si="16"/>
        <v/>
      </c>
    </row>
    <row r="843" spans="16373:16373" x14ac:dyDescent="0.2">
      <c r="XES843" s="6" t="str">
        <f t="shared" si="16"/>
        <v/>
      </c>
    </row>
    <row r="844" spans="16373:16373" x14ac:dyDescent="0.2">
      <c r="XES844" s="6" t="str">
        <f t="shared" si="16"/>
        <v/>
      </c>
    </row>
    <row r="845" spans="16373:16373" x14ac:dyDescent="0.2">
      <c r="XES845" s="6" t="str">
        <f t="shared" si="16"/>
        <v/>
      </c>
    </row>
    <row r="846" spans="16373:16373" x14ac:dyDescent="0.2">
      <c r="XES846" s="6" t="str">
        <f t="shared" si="16"/>
        <v/>
      </c>
    </row>
    <row r="847" spans="16373:16373" x14ac:dyDescent="0.2">
      <c r="XES847" s="6" t="str">
        <f t="shared" si="16"/>
        <v/>
      </c>
    </row>
    <row r="848" spans="16373:16373" x14ac:dyDescent="0.2">
      <c r="XES848" s="6" t="str">
        <f t="shared" si="16"/>
        <v/>
      </c>
    </row>
    <row r="849" spans="16373:16373" x14ac:dyDescent="0.2">
      <c r="XES849" s="6" t="str">
        <f t="shared" si="16"/>
        <v/>
      </c>
    </row>
    <row r="850" spans="16373:16373" x14ac:dyDescent="0.2">
      <c r="XES850" s="6" t="str">
        <f t="shared" si="16"/>
        <v/>
      </c>
    </row>
    <row r="851" spans="16373:16373" x14ac:dyDescent="0.2">
      <c r="XES851" s="6" t="str">
        <f t="shared" si="16"/>
        <v/>
      </c>
    </row>
    <row r="852" spans="16373:16373" x14ac:dyDescent="0.2">
      <c r="XES852" s="6" t="str">
        <f t="shared" si="16"/>
        <v/>
      </c>
    </row>
    <row r="853" spans="16373:16373" x14ac:dyDescent="0.2">
      <c r="XES853" s="6" t="str">
        <f t="shared" si="16"/>
        <v/>
      </c>
    </row>
    <row r="854" spans="16373:16373" x14ac:dyDescent="0.2">
      <c r="XES854" s="6" t="str">
        <f t="shared" si="16"/>
        <v/>
      </c>
    </row>
    <row r="855" spans="16373:16373" x14ac:dyDescent="0.2">
      <c r="XES855" s="6" t="str">
        <f t="shared" si="16"/>
        <v/>
      </c>
    </row>
    <row r="856" spans="16373:16373" x14ac:dyDescent="0.2">
      <c r="XES856" s="6" t="str">
        <f t="shared" si="16"/>
        <v/>
      </c>
    </row>
    <row r="857" spans="16373:16373" x14ac:dyDescent="0.2">
      <c r="XES857" s="6" t="str">
        <f t="shared" si="16"/>
        <v/>
      </c>
    </row>
    <row r="858" spans="16373:16373" x14ac:dyDescent="0.2">
      <c r="XES858" s="6" t="str">
        <f t="shared" si="16"/>
        <v/>
      </c>
    </row>
    <row r="859" spans="16373:16373" x14ac:dyDescent="0.2">
      <c r="XES859" s="6" t="str">
        <f t="shared" si="16"/>
        <v/>
      </c>
    </row>
    <row r="860" spans="16373:16373" x14ac:dyDescent="0.2">
      <c r="XES860" s="6" t="str">
        <f t="shared" si="16"/>
        <v/>
      </c>
    </row>
    <row r="861" spans="16373:16373" x14ac:dyDescent="0.2">
      <c r="XES861" s="6" t="str">
        <f t="shared" si="16"/>
        <v/>
      </c>
    </row>
    <row r="862" spans="16373:16373" x14ac:dyDescent="0.2">
      <c r="XES862" s="6" t="str">
        <f t="shared" si="16"/>
        <v/>
      </c>
    </row>
    <row r="863" spans="16373:16373" x14ac:dyDescent="0.2">
      <c r="XES863" s="6" t="str">
        <f t="shared" si="16"/>
        <v/>
      </c>
    </row>
    <row r="864" spans="16373:16373" x14ac:dyDescent="0.2">
      <c r="XES864" s="6" t="str">
        <f t="shared" si="16"/>
        <v/>
      </c>
    </row>
    <row r="865" spans="16373:16373" x14ac:dyDescent="0.2">
      <c r="XES865" s="6" t="str">
        <f t="shared" si="16"/>
        <v/>
      </c>
    </row>
    <row r="866" spans="16373:16373" x14ac:dyDescent="0.2">
      <c r="XES866" s="6" t="str">
        <f t="shared" si="16"/>
        <v/>
      </c>
    </row>
    <row r="867" spans="16373:16373" x14ac:dyDescent="0.2">
      <c r="XES867" s="6" t="str">
        <f t="shared" si="16"/>
        <v/>
      </c>
    </row>
    <row r="868" spans="16373:16373" x14ac:dyDescent="0.2">
      <c r="XES868" s="6" t="str">
        <f t="shared" si="16"/>
        <v/>
      </c>
    </row>
    <row r="869" spans="16373:16373" x14ac:dyDescent="0.2">
      <c r="XES869" s="6" t="str">
        <f t="shared" si="16"/>
        <v/>
      </c>
    </row>
    <row r="870" spans="16373:16373" x14ac:dyDescent="0.2">
      <c r="XES870" s="6" t="str">
        <f t="shared" si="16"/>
        <v/>
      </c>
    </row>
    <row r="871" spans="16373:16373" x14ac:dyDescent="0.2">
      <c r="XES871" s="6" t="str">
        <f t="shared" si="16"/>
        <v/>
      </c>
    </row>
    <row r="872" spans="16373:16373" x14ac:dyDescent="0.2">
      <c r="XES872" s="6" t="str">
        <f t="shared" si="16"/>
        <v/>
      </c>
    </row>
    <row r="873" spans="16373:16373" x14ac:dyDescent="0.2">
      <c r="XES873" s="6" t="str">
        <f t="shared" si="16"/>
        <v/>
      </c>
    </row>
    <row r="874" spans="16373:16373" x14ac:dyDescent="0.2">
      <c r="XES874" s="6" t="str">
        <f t="shared" si="16"/>
        <v/>
      </c>
    </row>
    <row r="875" spans="16373:16373" x14ac:dyDescent="0.2">
      <c r="XES875" s="6" t="str">
        <f t="shared" si="16"/>
        <v/>
      </c>
    </row>
    <row r="876" spans="16373:16373" x14ac:dyDescent="0.2">
      <c r="XES876" s="6" t="str">
        <f t="shared" si="16"/>
        <v/>
      </c>
    </row>
    <row r="877" spans="16373:16373" x14ac:dyDescent="0.2">
      <c r="XES877" s="6" t="str">
        <f t="shared" si="16"/>
        <v/>
      </c>
    </row>
    <row r="878" spans="16373:16373" x14ac:dyDescent="0.2">
      <c r="XES878" s="6" t="str">
        <f t="shared" si="16"/>
        <v/>
      </c>
    </row>
    <row r="879" spans="16373:16373" x14ac:dyDescent="0.2">
      <c r="XES879" s="6" t="str">
        <f t="shared" si="16"/>
        <v/>
      </c>
    </row>
    <row r="880" spans="16373:16373" x14ac:dyDescent="0.2">
      <c r="XES880" s="6" t="str">
        <f t="shared" si="16"/>
        <v/>
      </c>
    </row>
    <row r="881" spans="16373:16373" x14ac:dyDescent="0.2">
      <c r="XES881" s="6" t="str">
        <f t="shared" si="16"/>
        <v/>
      </c>
    </row>
    <row r="882" spans="16373:16373" x14ac:dyDescent="0.2">
      <c r="XES882" s="6" t="str">
        <f t="shared" si="16"/>
        <v/>
      </c>
    </row>
    <row r="883" spans="16373:16373" x14ac:dyDescent="0.2">
      <c r="XES883" s="6" t="str">
        <f t="shared" si="16"/>
        <v/>
      </c>
    </row>
    <row r="884" spans="16373:16373" x14ac:dyDescent="0.2">
      <c r="XES884" s="6" t="str">
        <f t="shared" si="16"/>
        <v/>
      </c>
    </row>
    <row r="885" spans="16373:16373" x14ac:dyDescent="0.2">
      <c r="XES885" s="6" t="str">
        <f t="shared" ref="XES885:XES948" si="17">(IF(RIGHT(SUBSTITUTE(SUBSTITUTE(SUBSTITUTE(SUBSTITUTE(SUBSTITUTE(SUBSTITUTE(SUBSTITUTE(SUBSTITUTE(SUBSTITUTE(D885," ","_"),"/","_"),"&amp;","_"),"(","_"),")","_"),",","_"),"-","_"),".","_"),"'","_"))="_",LEFT(SUBSTITUTE(SUBSTITUTE(SUBSTITUTE(SUBSTITUTE(SUBSTITUTE(SUBSTITUTE(SUBSTITUTE(SUBSTITUTE(SUBSTITUTE(D885," ","_"),"/","_"),"&amp;","_"),"(","_"),")","_"),",","_"),"-","_"),".","_"),"'","_"),LEN(SUBSTITUTE(SUBSTITUTE(SUBSTITUTE(SUBSTITUTE(SUBSTITUTE(SUBSTITUTE(SUBSTITUTE(SUBSTITUTE(SUBSTITUTE(D885," ","_"),"/","_"),"&amp;","_"),"(","_"),")","_"),",","_"),"-","_"),".","_"),"'","_"))-1),SUBSTITUTE(SUBSTITUTE(SUBSTITUTE(SUBSTITUTE(SUBSTITUTE(SUBSTITUTE(SUBSTITUTE(SUBSTITUTE(SUBSTITUTE(D885," ","_"),"/","_"),"&amp;","_"),"(","_"),")","_"),",","_"),"-","_"),".","_"),"'","_")))</f>
        <v/>
      </c>
    </row>
    <row r="886" spans="16373:16373" x14ac:dyDescent="0.2">
      <c r="XES886" s="6" t="str">
        <f t="shared" si="17"/>
        <v/>
      </c>
    </row>
    <row r="887" spans="16373:16373" x14ac:dyDescent="0.2">
      <c r="XES887" s="6" t="str">
        <f t="shared" si="17"/>
        <v/>
      </c>
    </row>
    <row r="888" spans="16373:16373" x14ac:dyDescent="0.2">
      <c r="XES888" s="6" t="str">
        <f t="shared" si="17"/>
        <v/>
      </c>
    </row>
    <row r="889" spans="16373:16373" x14ac:dyDescent="0.2">
      <c r="XES889" s="6" t="str">
        <f t="shared" si="17"/>
        <v/>
      </c>
    </row>
    <row r="890" spans="16373:16373" x14ac:dyDescent="0.2">
      <c r="XES890" s="6" t="str">
        <f t="shared" si="17"/>
        <v/>
      </c>
    </row>
    <row r="891" spans="16373:16373" x14ac:dyDescent="0.2">
      <c r="XES891" s="6" t="str">
        <f t="shared" si="17"/>
        <v/>
      </c>
    </row>
    <row r="892" spans="16373:16373" x14ac:dyDescent="0.2">
      <c r="XES892" s="6" t="str">
        <f t="shared" si="17"/>
        <v/>
      </c>
    </row>
    <row r="893" spans="16373:16373" x14ac:dyDescent="0.2">
      <c r="XES893" s="6" t="str">
        <f t="shared" si="17"/>
        <v/>
      </c>
    </row>
    <row r="894" spans="16373:16373" x14ac:dyDescent="0.2">
      <c r="XES894" s="6" t="str">
        <f t="shared" si="17"/>
        <v/>
      </c>
    </row>
    <row r="895" spans="16373:16373" x14ac:dyDescent="0.2">
      <c r="XES895" s="6" t="str">
        <f t="shared" si="17"/>
        <v/>
      </c>
    </row>
    <row r="896" spans="16373:16373" x14ac:dyDescent="0.2">
      <c r="XES896" s="6" t="str">
        <f t="shared" si="17"/>
        <v/>
      </c>
    </row>
    <row r="897" spans="16373:16373" x14ac:dyDescent="0.2">
      <c r="XES897" s="6" t="str">
        <f t="shared" si="17"/>
        <v/>
      </c>
    </row>
    <row r="898" spans="16373:16373" x14ac:dyDescent="0.2">
      <c r="XES898" s="6" t="str">
        <f t="shared" si="17"/>
        <v/>
      </c>
    </row>
    <row r="899" spans="16373:16373" x14ac:dyDescent="0.2">
      <c r="XES899" s="6" t="str">
        <f t="shared" si="17"/>
        <v/>
      </c>
    </row>
    <row r="900" spans="16373:16373" x14ac:dyDescent="0.2">
      <c r="XES900" s="6" t="str">
        <f t="shared" si="17"/>
        <v/>
      </c>
    </row>
    <row r="901" spans="16373:16373" x14ac:dyDescent="0.2">
      <c r="XES901" s="6" t="str">
        <f t="shared" si="17"/>
        <v/>
      </c>
    </row>
    <row r="902" spans="16373:16373" x14ac:dyDescent="0.2">
      <c r="XES902" s="6" t="str">
        <f t="shared" si="17"/>
        <v/>
      </c>
    </row>
    <row r="903" spans="16373:16373" x14ac:dyDescent="0.2">
      <c r="XES903" s="6" t="str">
        <f t="shared" si="17"/>
        <v/>
      </c>
    </row>
    <row r="904" spans="16373:16373" x14ac:dyDescent="0.2">
      <c r="XES904" s="6" t="str">
        <f t="shared" si="17"/>
        <v/>
      </c>
    </row>
    <row r="905" spans="16373:16373" x14ac:dyDescent="0.2">
      <c r="XES905" s="6" t="str">
        <f t="shared" si="17"/>
        <v/>
      </c>
    </row>
    <row r="906" spans="16373:16373" x14ac:dyDescent="0.2">
      <c r="XES906" s="6" t="str">
        <f t="shared" si="17"/>
        <v/>
      </c>
    </row>
    <row r="907" spans="16373:16373" x14ac:dyDescent="0.2">
      <c r="XES907" s="6" t="str">
        <f t="shared" si="17"/>
        <v/>
      </c>
    </row>
    <row r="908" spans="16373:16373" x14ac:dyDescent="0.2">
      <c r="XES908" s="6" t="str">
        <f t="shared" si="17"/>
        <v/>
      </c>
    </row>
    <row r="909" spans="16373:16373" x14ac:dyDescent="0.2">
      <c r="XES909" s="6" t="str">
        <f t="shared" si="17"/>
        <v/>
      </c>
    </row>
    <row r="910" spans="16373:16373" x14ac:dyDescent="0.2">
      <c r="XES910" s="6" t="str">
        <f t="shared" si="17"/>
        <v/>
      </c>
    </row>
    <row r="911" spans="16373:16373" x14ac:dyDescent="0.2">
      <c r="XES911" s="6" t="str">
        <f t="shared" si="17"/>
        <v/>
      </c>
    </row>
    <row r="912" spans="16373:16373" x14ac:dyDescent="0.2">
      <c r="XES912" s="6" t="str">
        <f t="shared" si="17"/>
        <v/>
      </c>
    </row>
    <row r="913" spans="16373:16373" x14ac:dyDescent="0.2">
      <c r="XES913" s="6" t="str">
        <f t="shared" si="17"/>
        <v/>
      </c>
    </row>
    <row r="914" spans="16373:16373" x14ac:dyDescent="0.2">
      <c r="XES914" s="6" t="str">
        <f t="shared" si="17"/>
        <v/>
      </c>
    </row>
    <row r="915" spans="16373:16373" x14ac:dyDescent="0.2">
      <c r="XES915" s="6" t="str">
        <f t="shared" si="17"/>
        <v/>
      </c>
    </row>
    <row r="916" spans="16373:16373" x14ac:dyDescent="0.2">
      <c r="XES916" s="6" t="str">
        <f t="shared" si="17"/>
        <v/>
      </c>
    </row>
    <row r="917" spans="16373:16373" x14ac:dyDescent="0.2">
      <c r="XES917" s="6" t="str">
        <f t="shared" si="17"/>
        <v/>
      </c>
    </row>
    <row r="918" spans="16373:16373" x14ac:dyDescent="0.2">
      <c r="XES918" s="6" t="str">
        <f t="shared" si="17"/>
        <v/>
      </c>
    </row>
    <row r="919" spans="16373:16373" x14ac:dyDescent="0.2">
      <c r="XES919" s="6" t="str">
        <f t="shared" si="17"/>
        <v/>
      </c>
    </row>
    <row r="920" spans="16373:16373" x14ac:dyDescent="0.2">
      <c r="XES920" s="6" t="str">
        <f t="shared" si="17"/>
        <v/>
      </c>
    </row>
    <row r="921" spans="16373:16373" x14ac:dyDescent="0.2">
      <c r="XES921" s="6" t="str">
        <f t="shared" si="17"/>
        <v/>
      </c>
    </row>
    <row r="922" spans="16373:16373" x14ac:dyDescent="0.2">
      <c r="XES922" s="6" t="str">
        <f t="shared" si="17"/>
        <v/>
      </c>
    </row>
    <row r="923" spans="16373:16373" x14ac:dyDescent="0.2">
      <c r="XES923" s="6" t="str">
        <f t="shared" si="17"/>
        <v/>
      </c>
    </row>
    <row r="924" spans="16373:16373" x14ac:dyDescent="0.2">
      <c r="XES924" s="6" t="str">
        <f t="shared" si="17"/>
        <v/>
      </c>
    </row>
    <row r="925" spans="16373:16373" x14ac:dyDescent="0.2">
      <c r="XES925" s="6" t="str">
        <f t="shared" si="17"/>
        <v/>
      </c>
    </row>
    <row r="926" spans="16373:16373" x14ac:dyDescent="0.2">
      <c r="XES926" s="6" t="str">
        <f t="shared" si="17"/>
        <v/>
      </c>
    </row>
    <row r="927" spans="16373:16373" x14ac:dyDescent="0.2">
      <c r="XES927" s="6" t="str">
        <f t="shared" si="17"/>
        <v/>
      </c>
    </row>
    <row r="928" spans="16373:16373" x14ac:dyDescent="0.2">
      <c r="XES928" s="6" t="str">
        <f t="shared" si="17"/>
        <v/>
      </c>
    </row>
    <row r="929" spans="16373:16373" x14ac:dyDescent="0.2">
      <c r="XES929" s="6" t="str">
        <f t="shared" si="17"/>
        <v/>
      </c>
    </row>
    <row r="930" spans="16373:16373" x14ac:dyDescent="0.2">
      <c r="XES930" s="6" t="str">
        <f t="shared" si="17"/>
        <v/>
      </c>
    </row>
    <row r="931" spans="16373:16373" x14ac:dyDescent="0.2">
      <c r="XES931" s="6" t="str">
        <f t="shared" si="17"/>
        <v/>
      </c>
    </row>
    <row r="932" spans="16373:16373" x14ac:dyDescent="0.2">
      <c r="XES932" s="6" t="str">
        <f t="shared" si="17"/>
        <v/>
      </c>
    </row>
    <row r="933" spans="16373:16373" x14ac:dyDescent="0.2">
      <c r="XES933" s="6" t="str">
        <f t="shared" si="17"/>
        <v/>
      </c>
    </row>
    <row r="934" spans="16373:16373" x14ac:dyDescent="0.2">
      <c r="XES934" s="6" t="str">
        <f t="shared" si="17"/>
        <v/>
      </c>
    </row>
    <row r="935" spans="16373:16373" x14ac:dyDescent="0.2">
      <c r="XES935" s="6" t="str">
        <f t="shared" si="17"/>
        <v/>
      </c>
    </row>
    <row r="936" spans="16373:16373" x14ac:dyDescent="0.2">
      <c r="XES936" s="6" t="str">
        <f t="shared" si="17"/>
        <v/>
      </c>
    </row>
    <row r="937" spans="16373:16373" x14ac:dyDescent="0.2">
      <c r="XES937" s="6" t="str">
        <f t="shared" si="17"/>
        <v/>
      </c>
    </row>
    <row r="938" spans="16373:16373" x14ac:dyDescent="0.2">
      <c r="XES938" s="6" t="str">
        <f t="shared" si="17"/>
        <v/>
      </c>
    </row>
    <row r="939" spans="16373:16373" x14ac:dyDescent="0.2">
      <c r="XES939" s="6" t="str">
        <f t="shared" si="17"/>
        <v/>
      </c>
    </row>
    <row r="940" spans="16373:16373" x14ac:dyDescent="0.2">
      <c r="XES940" s="6" t="str">
        <f t="shared" si="17"/>
        <v/>
      </c>
    </row>
    <row r="941" spans="16373:16373" x14ac:dyDescent="0.2">
      <c r="XES941" s="6" t="str">
        <f t="shared" si="17"/>
        <v/>
      </c>
    </row>
    <row r="942" spans="16373:16373" x14ac:dyDescent="0.2">
      <c r="XES942" s="6" t="str">
        <f t="shared" si="17"/>
        <v/>
      </c>
    </row>
    <row r="943" spans="16373:16373" x14ac:dyDescent="0.2">
      <c r="XES943" s="6" t="str">
        <f t="shared" si="17"/>
        <v/>
      </c>
    </row>
    <row r="944" spans="16373:16373" x14ac:dyDescent="0.2">
      <c r="XES944" s="6" t="str">
        <f t="shared" si="17"/>
        <v/>
      </c>
    </row>
    <row r="945" spans="16373:16373" x14ac:dyDescent="0.2">
      <c r="XES945" s="6" t="str">
        <f t="shared" si="17"/>
        <v/>
      </c>
    </row>
    <row r="946" spans="16373:16373" x14ac:dyDescent="0.2">
      <c r="XES946" s="6" t="str">
        <f t="shared" si="17"/>
        <v/>
      </c>
    </row>
    <row r="947" spans="16373:16373" x14ac:dyDescent="0.2">
      <c r="XES947" s="6" t="str">
        <f t="shared" si="17"/>
        <v/>
      </c>
    </row>
    <row r="948" spans="16373:16373" x14ac:dyDescent="0.2">
      <c r="XES948" s="6" t="str">
        <f t="shared" si="17"/>
        <v/>
      </c>
    </row>
    <row r="949" spans="16373:16373" x14ac:dyDescent="0.2">
      <c r="XES949" s="6" t="str">
        <f t="shared" ref="XES949:XES985" si="18">(IF(RIGHT(SUBSTITUTE(SUBSTITUTE(SUBSTITUTE(SUBSTITUTE(SUBSTITUTE(SUBSTITUTE(SUBSTITUTE(SUBSTITUTE(SUBSTITUTE(D949," ","_"),"/","_"),"&amp;","_"),"(","_"),")","_"),",","_"),"-","_"),".","_"),"'","_"))="_",LEFT(SUBSTITUTE(SUBSTITUTE(SUBSTITUTE(SUBSTITUTE(SUBSTITUTE(SUBSTITUTE(SUBSTITUTE(SUBSTITUTE(SUBSTITUTE(D949," ","_"),"/","_"),"&amp;","_"),"(","_"),")","_"),",","_"),"-","_"),".","_"),"'","_"),LEN(SUBSTITUTE(SUBSTITUTE(SUBSTITUTE(SUBSTITUTE(SUBSTITUTE(SUBSTITUTE(SUBSTITUTE(SUBSTITUTE(SUBSTITUTE(D949," ","_"),"/","_"),"&amp;","_"),"(","_"),")","_"),",","_"),"-","_"),".","_"),"'","_"))-1),SUBSTITUTE(SUBSTITUTE(SUBSTITUTE(SUBSTITUTE(SUBSTITUTE(SUBSTITUTE(SUBSTITUTE(SUBSTITUTE(SUBSTITUTE(D949," ","_"),"/","_"),"&amp;","_"),"(","_"),")","_"),",","_"),"-","_"),".","_"),"'","_")))</f>
        <v/>
      </c>
    </row>
    <row r="950" spans="16373:16373" x14ac:dyDescent="0.2">
      <c r="XES950" s="6" t="str">
        <f t="shared" si="18"/>
        <v/>
      </c>
    </row>
    <row r="951" spans="16373:16373" x14ac:dyDescent="0.2">
      <c r="XES951" s="6" t="str">
        <f t="shared" si="18"/>
        <v/>
      </c>
    </row>
    <row r="952" spans="16373:16373" x14ac:dyDescent="0.2">
      <c r="XES952" s="6" t="str">
        <f t="shared" si="18"/>
        <v/>
      </c>
    </row>
    <row r="953" spans="16373:16373" x14ac:dyDescent="0.2">
      <c r="XES953" s="6" t="str">
        <f t="shared" si="18"/>
        <v/>
      </c>
    </row>
    <row r="954" spans="16373:16373" x14ac:dyDescent="0.2">
      <c r="XES954" s="6" t="str">
        <f t="shared" si="18"/>
        <v/>
      </c>
    </row>
    <row r="955" spans="16373:16373" x14ac:dyDescent="0.2">
      <c r="XES955" s="6" t="str">
        <f t="shared" si="18"/>
        <v/>
      </c>
    </row>
    <row r="956" spans="16373:16373" x14ac:dyDescent="0.2">
      <c r="XES956" s="6" t="str">
        <f t="shared" si="18"/>
        <v/>
      </c>
    </row>
    <row r="957" spans="16373:16373" x14ac:dyDescent="0.2">
      <c r="XES957" s="6" t="str">
        <f t="shared" si="18"/>
        <v/>
      </c>
    </row>
    <row r="958" spans="16373:16373" x14ac:dyDescent="0.2">
      <c r="XES958" s="6" t="str">
        <f t="shared" si="18"/>
        <v/>
      </c>
    </row>
    <row r="959" spans="16373:16373" x14ac:dyDescent="0.2">
      <c r="XES959" s="6" t="str">
        <f t="shared" si="18"/>
        <v/>
      </c>
    </row>
    <row r="960" spans="16373:16373" x14ac:dyDescent="0.2">
      <c r="XES960" s="6" t="str">
        <f t="shared" si="18"/>
        <v/>
      </c>
    </row>
    <row r="961" spans="16373:16373" x14ac:dyDescent="0.2">
      <c r="XES961" s="6" t="str">
        <f t="shared" si="18"/>
        <v/>
      </c>
    </row>
    <row r="962" spans="16373:16373" x14ac:dyDescent="0.2">
      <c r="XES962" s="6" t="str">
        <f t="shared" si="18"/>
        <v/>
      </c>
    </row>
    <row r="963" spans="16373:16373" x14ac:dyDescent="0.2">
      <c r="XES963" s="6" t="str">
        <f t="shared" si="18"/>
        <v/>
      </c>
    </row>
    <row r="964" spans="16373:16373" x14ac:dyDescent="0.2">
      <c r="XES964" s="6" t="str">
        <f t="shared" si="18"/>
        <v/>
      </c>
    </row>
    <row r="965" spans="16373:16373" x14ac:dyDescent="0.2">
      <c r="XES965" s="6" t="str">
        <f t="shared" si="18"/>
        <v/>
      </c>
    </row>
    <row r="966" spans="16373:16373" x14ac:dyDescent="0.2">
      <c r="XES966" s="6" t="str">
        <f t="shared" si="18"/>
        <v/>
      </c>
    </row>
    <row r="967" spans="16373:16373" x14ac:dyDescent="0.2">
      <c r="XES967" s="6" t="str">
        <f t="shared" si="18"/>
        <v/>
      </c>
    </row>
    <row r="968" spans="16373:16373" x14ac:dyDescent="0.2">
      <c r="XES968" s="6" t="str">
        <f t="shared" si="18"/>
        <v/>
      </c>
    </row>
    <row r="969" spans="16373:16373" x14ac:dyDescent="0.2">
      <c r="XES969" s="6" t="str">
        <f t="shared" si="18"/>
        <v/>
      </c>
    </row>
    <row r="970" spans="16373:16373" x14ac:dyDescent="0.2">
      <c r="XES970" s="6" t="str">
        <f t="shared" si="18"/>
        <v/>
      </c>
    </row>
    <row r="971" spans="16373:16373" x14ac:dyDescent="0.2">
      <c r="XES971" s="6" t="str">
        <f t="shared" si="18"/>
        <v/>
      </c>
    </row>
    <row r="972" spans="16373:16373" x14ac:dyDescent="0.2">
      <c r="XES972" s="6" t="str">
        <f t="shared" si="18"/>
        <v/>
      </c>
    </row>
    <row r="973" spans="16373:16373" x14ac:dyDescent="0.2">
      <c r="XES973" s="6" t="str">
        <f t="shared" si="18"/>
        <v/>
      </c>
    </row>
    <row r="974" spans="16373:16373" x14ac:dyDescent="0.2">
      <c r="XES974" s="6" t="str">
        <f t="shared" si="18"/>
        <v/>
      </c>
    </row>
    <row r="975" spans="16373:16373" x14ac:dyDescent="0.2">
      <c r="XES975" s="6" t="str">
        <f t="shared" si="18"/>
        <v/>
      </c>
    </row>
    <row r="976" spans="16373:16373" x14ac:dyDescent="0.2">
      <c r="XES976" s="6" t="str">
        <f t="shared" si="18"/>
        <v/>
      </c>
    </row>
    <row r="977" spans="16373:16373" x14ac:dyDescent="0.2">
      <c r="XES977" s="6" t="str">
        <f t="shared" si="18"/>
        <v/>
      </c>
    </row>
    <row r="978" spans="16373:16373" x14ac:dyDescent="0.2">
      <c r="XES978" s="6" t="str">
        <f t="shared" si="18"/>
        <v/>
      </c>
    </row>
    <row r="979" spans="16373:16373" x14ac:dyDescent="0.2">
      <c r="XES979" s="6" t="str">
        <f t="shared" si="18"/>
        <v/>
      </c>
    </row>
    <row r="980" spans="16373:16373" x14ac:dyDescent="0.2">
      <c r="XES980" s="6" t="str">
        <f t="shared" si="18"/>
        <v/>
      </c>
    </row>
    <row r="981" spans="16373:16373" x14ac:dyDescent="0.2">
      <c r="XES981" s="6" t="str">
        <f t="shared" si="18"/>
        <v/>
      </c>
    </row>
    <row r="982" spans="16373:16373" x14ac:dyDescent="0.2">
      <c r="XES982" s="6" t="str">
        <f t="shared" si="18"/>
        <v/>
      </c>
    </row>
    <row r="983" spans="16373:16373" x14ac:dyDescent="0.2">
      <c r="XES983" s="6" t="str">
        <f t="shared" si="18"/>
        <v/>
      </c>
    </row>
    <row r="984" spans="16373:16373" x14ac:dyDescent="0.2">
      <c r="XES984" s="6" t="str">
        <f t="shared" si="18"/>
        <v/>
      </c>
    </row>
    <row r="985" spans="16373:16373" x14ac:dyDescent="0.2">
      <c r="XES985" s="6" t="str">
        <f t="shared" si="18"/>
        <v/>
      </c>
    </row>
  </sheetData>
  <mergeCells count="10">
    <mergeCell ref="BL1:BM1"/>
    <mergeCell ref="AR1:AT1"/>
    <mergeCell ref="AU1:AV1"/>
    <mergeCell ref="BA1:BC1"/>
    <mergeCell ref="BD1:BK1"/>
    <mergeCell ref="H1:P1"/>
    <mergeCell ref="AL1:AN1"/>
    <mergeCell ref="X1:AA1"/>
    <mergeCell ref="AO1:AQ1"/>
    <mergeCell ref="AB1:AC1"/>
  </mergeCells>
  <dataValidations count="8">
    <dataValidation type="list" allowBlank="1" showInputMessage="1" showErrorMessage="1" sqref="AF3:AF25 AF31:AF91 AI100 AG109:AG110 AF107:AF110 L111:L120 AH121:AH122 AZ140:AZ145 AF146:AF149 AK150 AF151:AF183 AF184:AF770" xr:uid="{CC83FF47-50B2-440F-8C24-9E076DA09D50}">
      <formula1>"Yes,No"</formula1>
    </dataValidation>
    <dataValidation type="list" allowBlank="1" showInputMessage="1" showErrorMessage="1" sqref="AG3:AG25 AG31:AG91 AG107:AG108 M112:M120 AG121:AG124 BA140:BA145 AG146:AG149 AG151:AG183 AG184:AG770" xr:uid="{DAEEC3E5-6666-43E2-B695-002E627777D6}">
      <formula1>"No Specific Domain Exp,Series 26, Insurance,Financial,Series 6, Series 7,PHRNs,USRNs,CPCA Claim Adjuster,NY/KY Claim Adjuster,Physician"</formula1>
    </dataValidation>
    <dataValidation type="list" allowBlank="1" showInputMessage="1" showErrorMessage="1" sqref="AE92:AE98 AE153:AE155 AE158 AE175:AE183" xr:uid="{224A1D00-572D-4370-BDA0-3A433FAFC37B}">
      <formula1>"Back Office,Voice,Blended"</formula1>
    </dataValidation>
    <dataValidation type="list" allowBlank="1" showInputMessage="1" showErrorMessage="1" sqref="AF92:AF99 AK151:AK152" xr:uid="{292448BD-7A32-4FE3-9340-DFD2F98C0921}">
      <formula1>"No Specific Domain Exp, Mix of freshers &amp; Insurance Background,Financial,PHRNs,USRNs,Physician"</formula1>
    </dataValidation>
    <dataValidation type="list" allowBlank="1" showInputMessage="1" showErrorMessage="1" sqref="M111" xr:uid="{6FFC9761-DA69-4C66-AE9F-92C112FC652C}">
      <formula1>"No Specific Domain Exp, Insurance,FINRA,Financial,Series 6, Series 7,PHRNs,USRNs,Adjuster,Physician"</formula1>
    </dataValidation>
    <dataValidation type="list" allowBlank="1" showInputMessage="1" showErrorMessage="1" sqref="AJ121:AJ122 AK173:AK174 AJ162:AJ165 AJ167:AJ172" xr:uid="{A2F7C49E-E204-4777-B05F-E6AACE3A4277}">
      <formula1>"EXL  , Partner, Client"</formula1>
    </dataValidation>
    <dataValidation type="list" allowBlank="1" showInputMessage="1" showErrorMessage="1" sqref="E184:E770" xr:uid="{9C5966E0-84EA-418F-A9E4-8DF3105A185D}">
      <formula1>INDIRECT(XES184)</formula1>
    </dataValidation>
    <dataValidation type="list" allowBlank="1" showInputMessage="1" showErrorMessage="1" sqref="E3:E183" xr:uid="{397A754C-3951-4C79-B881-0BA7C34901E8}">
      <formula1>INDIRECT(XEU3)</formula1>
    </dataValidation>
  </dataValidations>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FF95A2BD-286C-4792-97E9-A62550EEAF8A}">
          <x14:formula1>
            <xm:f>'Drop Downs'!$A$39:$G$39</xm:f>
          </x14:formula1>
          <xm:sqref>D3:D183 D184:D770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EX970"/>
  <sheetViews>
    <sheetView showGridLines="0" zoomScale="70" zoomScaleNormal="70" workbookViewId="0"/>
  </sheetViews>
  <sheetFormatPr defaultColWidth="9.28515625" defaultRowHeight="12.75" x14ac:dyDescent="0.25"/>
  <cols>
    <col min="1" max="1" width="17.28515625" style="8" bestFit="1" customWidth="1"/>
    <col min="2" max="2" width="18" style="8" customWidth="1"/>
    <col min="3" max="3" width="34.28515625" style="8" customWidth="1"/>
    <col min="4" max="4" width="45.7109375" style="8" customWidth="1"/>
    <col min="5" max="6" width="46.140625" style="8" customWidth="1"/>
    <col min="7" max="7" width="40.5703125" style="8" customWidth="1"/>
    <col min="8" max="8" width="19.42578125" style="8" customWidth="1"/>
    <col min="9" max="9" width="20.85546875" style="8" customWidth="1"/>
    <col min="10" max="10" width="26.28515625" style="8" customWidth="1"/>
    <col min="11" max="11" width="13.42578125" style="8" bestFit="1" customWidth="1"/>
    <col min="12" max="12" width="11.28515625" style="8" bestFit="1" customWidth="1"/>
    <col min="13" max="13" width="76.28515625" style="8" customWidth="1"/>
    <col min="14" max="15" width="15.7109375" style="8" customWidth="1"/>
    <col min="16" max="16" width="30.140625" style="8" customWidth="1"/>
    <col min="17" max="17" width="15.7109375" style="8" customWidth="1"/>
    <col min="18" max="18" width="17" style="8" customWidth="1"/>
    <col min="19" max="19" width="25.7109375" style="8" customWidth="1"/>
    <col min="20" max="20" width="15.140625" style="8" customWidth="1"/>
    <col min="21" max="21" width="17.140625" style="8" customWidth="1"/>
    <col min="22" max="22" width="22.28515625" style="8" customWidth="1"/>
    <col min="23" max="23" width="24.28515625" style="8" customWidth="1"/>
    <col min="24" max="24" width="21.5703125" style="8" customWidth="1"/>
    <col min="25" max="25" width="15.5703125" style="8" customWidth="1"/>
    <col min="26" max="26" width="22.7109375" style="10" customWidth="1"/>
    <col min="27" max="27" width="17.7109375" style="8" customWidth="1"/>
    <col min="28" max="28" width="37.5703125" style="8" customWidth="1"/>
    <col min="29" max="29" width="51.42578125" style="121" customWidth="1"/>
    <col min="30" max="30" width="12.28515625" style="8" customWidth="1"/>
    <col min="31" max="31" width="22.85546875" style="8" customWidth="1"/>
    <col min="32" max="32" width="24.28515625" style="8" customWidth="1"/>
    <col min="33" max="33" width="17" style="8" customWidth="1"/>
    <col min="34" max="34" width="25.7109375" style="8" customWidth="1"/>
    <col min="35" max="35" width="21.28515625" style="8" customWidth="1"/>
    <col min="36" max="36" width="12.7109375" style="8" customWidth="1"/>
    <col min="37" max="37" width="15.7109375" style="8" customWidth="1"/>
    <col min="38" max="38" width="29.5703125" style="8" customWidth="1"/>
    <col min="39" max="39" width="30" style="8" customWidth="1"/>
    <col min="40" max="40" width="42" style="8" customWidth="1"/>
    <col min="41" max="41" width="14.42578125" style="8" customWidth="1"/>
    <col min="42" max="42" width="14.85546875" style="8" customWidth="1"/>
    <col min="43" max="43" width="14.28515625" style="8" customWidth="1"/>
    <col min="44" max="44" width="14.140625" style="8" customWidth="1"/>
    <col min="45" max="45" width="23.7109375" style="8" customWidth="1"/>
    <col min="46" max="46" width="85.7109375" style="8" customWidth="1"/>
    <col min="47" max="47" width="42.42578125" style="8" customWidth="1"/>
    <col min="48" max="48" width="21.28515625" style="8" customWidth="1"/>
    <col min="49" max="49" width="38.140625" style="8" customWidth="1"/>
    <col min="50" max="51" width="31.85546875" style="8" customWidth="1"/>
    <col min="52" max="52" width="12.7109375" style="8" customWidth="1"/>
    <col min="53" max="53" width="15" style="8" customWidth="1"/>
    <col min="54" max="54" width="9.28515625" style="8" customWidth="1"/>
    <col min="55" max="55" width="14.140625" style="8" customWidth="1"/>
    <col min="56" max="56" width="19.42578125" style="8" customWidth="1"/>
    <col min="57" max="57" width="23.28515625" style="8" customWidth="1"/>
    <col min="58" max="58" width="26.140625" style="8" customWidth="1"/>
    <col min="59" max="59" width="13.7109375" style="8" customWidth="1"/>
    <col min="60" max="60" width="10.42578125" style="8" customWidth="1"/>
    <col min="61" max="61" width="32" style="8" customWidth="1"/>
    <col min="62" max="62" width="24.7109375" style="8" customWidth="1"/>
    <col min="63" max="63" width="23" style="8" customWidth="1"/>
    <col min="64" max="64" width="36.7109375" style="8" customWidth="1"/>
    <col min="65" max="65" width="34.28515625" style="8" customWidth="1"/>
    <col min="66" max="66" width="18" style="8" customWidth="1"/>
    <col min="67" max="67" width="51" style="8" customWidth="1"/>
    <col min="68" max="68" width="57.5703125" style="8" customWidth="1"/>
    <col min="69" max="69" width="27.5703125" style="8" customWidth="1"/>
    <col min="70" max="70" width="20.7109375" style="8" customWidth="1"/>
    <col min="71" max="71" width="21.28515625" style="8" customWidth="1"/>
    <col min="72" max="72" width="20.5703125" style="8" customWidth="1"/>
    <col min="73" max="73" width="13.42578125" style="8" customWidth="1"/>
    <col min="74" max="74" width="27.42578125" style="8" customWidth="1"/>
    <col min="75" max="75" width="11.42578125" style="8" customWidth="1"/>
    <col min="76" max="76" width="12.7109375" style="8" customWidth="1"/>
    <col min="77" max="79" width="9.28515625" style="8" customWidth="1"/>
    <col min="80" max="80" width="17.42578125" style="8" bestFit="1" customWidth="1"/>
    <col min="81" max="82" width="9.28515625" style="8" customWidth="1"/>
    <col min="83" max="16384" width="9.28515625" style="8"/>
  </cols>
  <sheetData>
    <row r="1" spans="1:72 16377:16377" s="6" customFormat="1" ht="16.5" customHeight="1" x14ac:dyDescent="0.25">
      <c r="A1" s="24"/>
      <c r="B1" s="24"/>
      <c r="C1" s="24"/>
      <c r="D1" s="24"/>
      <c r="E1" s="24"/>
      <c r="F1" s="48"/>
      <c r="G1" s="25"/>
      <c r="H1" s="25"/>
      <c r="I1" s="230" t="s">
        <v>46</v>
      </c>
      <c r="J1" s="231"/>
      <c r="K1" s="231"/>
      <c r="L1" s="232"/>
      <c r="M1" s="25"/>
      <c r="N1" s="25"/>
      <c r="O1" s="25"/>
      <c r="P1" s="25"/>
      <c r="Q1" s="25"/>
      <c r="R1" s="25"/>
      <c r="S1" s="14"/>
      <c r="T1" s="226" t="s">
        <v>47</v>
      </c>
      <c r="U1" s="226"/>
      <c r="V1" s="226"/>
      <c r="W1" s="227"/>
      <c r="X1" s="233" t="s">
        <v>43</v>
      </c>
      <c r="Y1" s="234"/>
      <c r="Z1" s="24"/>
      <c r="AA1" s="24"/>
      <c r="AB1" s="24"/>
      <c r="AC1" s="24"/>
      <c r="AD1" s="24"/>
      <c r="AE1" s="24"/>
      <c r="AF1" s="24"/>
      <c r="AG1" s="24"/>
      <c r="AH1" s="224" t="s">
        <v>48</v>
      </c>
      <c r="AI1" s="224"/>
      <c r="AJ1" s="225"/>
      <c r="AK1" s="217" t="s">
        <v>49</v>
      </c>
      <c r="AL1" s="219"/>
      <c r="AM1" s="218"/>
      <c r="AN1" s="217" t="s">
        <v>50</v>
      </c>
      <c r="AO1" s="219"/>
      <c r="AP1" s="218"/>
      <c r="AQ1" s="217" t="s">
        <v>51</v>
      </c>
      <c r="AR1" s="218"/>
      <c r="AS1" s="20"/>
      <c r="AT1" s="24"/>
      <c r="AU1" s="24"/>
      <c r="AV1" s="24"/>
      <c r="AW1" s="220" t="s">
        <v>52</v>
      </c>
      <c r="AX1" s="221"/>
      <c r="AY1" s="222"/>
      <c r="AZ1" s="220" t="s">
        <v>53</v>
      </c>
      <c r="BA1" s="221"/>
      <c r="BB1" s="221"/>
      <c r="BC1" s="221"/>
      <c r="BD1" s="221"/>
      <c r="BE1" s="221"/>
      <c r="BF1" s="221"/>
      <c r="BG1" s="221"/>
      <c r="BH1" s="222"/>
      <c r="BI1" s="208" t="s">
        <v>54</v>
      </c>
      <c r="BJ1" s="208"/>
      <c r="BK1" s="50"/>
      <c r="BL1" s="24"/>
      <c r="BM1" s="24"/>
      <c r="BN1" s="24"/>
      <c r="BO1" s="24"/>
      <c r="BP1" s="24"/>
      <c r="BQ1" s="24"/>
      <c r="BR1" s="24"/>
      <c r="BS1" s="24"/>
      <c r="BT1" s="24"/>
    </row>
    <row r="2" spans="1:72 16377:16377" s="6" customFormat="1" ht="46.5" customHeight="1" x14ac:dyDescent="0.2">
      <c r="A2" s="130" t="s">
        <v>56</v>
      </c>
      <c r="B2" s="131" t="s">
        <v>57</v>
      </c>
      <c r="C2" s="131" t="s">
        <v>58</v>
      </c>
      <c r="D2" s="161" t="s">
        <v>59</v>
      </c>
      <c r="E2" s="161" t="s">
        <v>60</v>
      </c>
      <c r="F2" s="161" t="s">
        <v>61</v>
      </c>
      <c r="G2" s="134" t="s">
        <v>62</v>
      </c>
      <c r="H2" s="162" t="s">
        <v>2975</v>
      </c>
      <c r="I2" s="162" t="s">
        <v>2976</v>
      </c>
      <c r="J2" s="162" t="s">
        <v>2977</v>
      </c>
      <c r="K2" s="162" t="s">
        <v>2978</v>
      </c>
      <c r="L2" s="163" t="s">
        <v>71</v>
      </c>
      <c r="M2" s="163" t="s">
        <v>73</v>
      </c>
      <c r="N2" s="163" t="s">
        <v>72</v>
      </c>
      <c r="O2" s="163" t="s">
        <v>74</v>
      </c>
      <c r="P2" s="163" t="s">
        <v>75</v>
      </c>
      <c r="Q2" s="163" t="s">
        <v>76</v>
      </c>
      <c r="R2" s="163" t="s">
        <v>77</v>
      </c>
      <c r="S2" s="164" t="s">
        <v>78</v>
      </c>
      <c r="T2" s="164" t="s">
        <v>79</v>
      </c>
      <c r="U2" s="164" t="s">
        <v>80</v>
      </c>
      <c r="V2" s="164" t="s">
        <v>81</v>
      </c>
      <c r="W2" s="163" t="s">
        <v>82</v>
      </c>
      <c r="X2" s="163" t="s">
        <v>83</v>
      </c>
      <c r="Y2" s="138" t="s">
        <v>84</v>
      </c>
      <c r="Z2" s="138" t="s">
        <v>5</v>
      </c>
      <c r="AA2" s="138" t="s">
        <v>85</v>
      </c>
      <c r="AB2" s="137" t="s">
        <v>3498</v>
      </c>
      <c r="AC2" s="138" t="s">
        <v>86</v>
      </c>
      <c r="AD2" s="137" t="s">
        <v>87</v>
      </c>
      <c r="AE2" s="138" t="s">
        <v>2979</v>
      </c>
      <c r="AF2" s="138" t="s">
        <v>89</v>
      </c>
      <c r="AG2" s="139" t="s">
        <v>90</v>
      </c>
      <c r="AH2" s="139" t="s">
        <v>91</v>
      </c>
      <c r="AI2" s="139" t="s">
        <v>92</v>
      </c>
      <c r="AJ2" s="140" t="s">
        <v>93</v>
      </c>
      <c r="AK2" s="140" t="s">
        <v>94</v>
      </c>
      <c r="AL2" s="140" t="s">
        <v>95</v>
      </c>
      <c r="AM2" s="140" t="s">
        <v>96</v>
      </c>
      <c r="AN2" s="140" t="s">
        <v>97</v>
      </c>
      <c r="AO2" s="140" t="s">
        <v>98</v>
      </c>
      <c r="AP2" s="140" t="s">
        <v>99</v>
      </c>
      <c r="AQ2" s="140" t="s">
        <v>100</v>
      </c>
      <c r="AR2" s="140" t="s">
        <v>101</v>
      </c>
      <c r="AS2" s="138" t="s">
        <v>102</v>
      </c>
      <c r="AT2" s="138" t="s">
        <v>103</v>
      </c>
      <c r="AU2" s="138" t="s">
        <v>104</v>
      </c>
      <c r="AV2" s="138" t="s">
        <v>105</v>
      </c>
      <c r="AW2" s="138" t="s">
        <v>106</v>
      </c>
      <c r="AX2" s="138" t="s">
        <v>3494</v>
      </c>
      <c r="AY2" s="152" t="s">
        <v>107</v>
      </c>
      <c r="AZ2" s="152" t="s">
        <v>2980</v>
      </c>
      <c r="BA2" s="138" t="s">
        <v>109</v>
      </c>
      <c r="BB2" s="138" t="s">
        <v>110</v>
      </c>
      <c r="BC2" s="138" t="s">
        <v>111</v>
      </c>
      <c r="BD2" s="138" t="s">
        <v>112</v>
      </c>
      <c r="BE2" s="138" t="s">
        <v>113</v>
      </c>
      <c r="BF2" s="138" t="s">
        <v>114</v>
      </c>
      <c r="BG2" s="138" t="s">
        <v>115</v>
      </c>
      <c r="BH2" s="138" t="s">
        <v>116</v>
      </c>
      <c r="BI2" s="138" t="s">
        <v>117</v>
      </c>
      <c r="BJ2" s="138" t="s">
        <v>2981</v>
      </c>
      <c r="BK2" s="137" t="s">
        <v>119</v>
      </c>
      <c r="BL2" s="137" t="s">
        <v>120</v>
      </c>
      <c r="BM2" s="138" t="s">
        <v>121</v>
      </c>
      <c r="BN2" s="138" t="s">
        <v>2982</v>
      </c>
      <c r="BO2" s="138" t="s">
        <v>2983</v>
      </c>
      <c r="BP2" s="138" t="s">
        <v>2984</v>
      </c>
      <c r="BQ2" s="138" t="s">
        <v>123</v>
      </c>
      <c r="BR2" s="138" t="s">
        <v>2985</v>
      </c>
      <c r="BS2" s="124" t="s">
        <v>3504</v>
      </c>
      <c r="BT2" s="124" t="s">
        <v>125</v>
      </c>
    </row>
    <row r="3" spans="1:72 16377:16377" ht="25.5" x14ac:dyDescent="0.2">
      <c r="A3" s="159" t="s">
        <v>21</v>
      </c>
      <c r="B3" s="74" t="s">
        <v>2986</v>
      </c>
      <c r="C3" s="74" t="s">
        <v>2987</v>
      </c>
      <c r="D3" s="74" t="s">
        <v>2988</v>
      </c>
      <c r="E3" s="74" t="s">
        <v>2989</v>
      </c>
      <c r="F3" s="73" t="s">
        <v>2990</v>
      </c>
      <c r="G3" s="73" t="s">
        <v>2990</v>
      </c>
      <c r="H3" s="73" t="s">
        <v>133</v>
      </c>
      <c r="I3" s="73" t="s">
        <v>133</v>
      </c>
      <c r="J3" s="73"/>
      <c r="K3" s="73" t="s">
        <v>133</v>
      </c>
      <c r="L3" s="73"/>
      <c r="M3" s="73" t="s">
        <v>140</v>
      </c>
      <c r="N3" s="73" t="s">
        <v>140</v>
      </c>
      <c r="O3" s="73" t="s">
        <v>140</v>
      </c>
      <c r="P3" s="73" t="s">
        <v>140</v>
      </c>
      <c r="Q3" s="73" t="s">
        <v>140</v>
      </c>
      <c r="R3" s="73" t="s">
        <v>140</v>
      </c>
      <c r="S3" s="73" t="s">
        <v>143</v>
      </c>
      <c r="T3" s="73" t="s">
        <v>270</v>
      </c>
      <c r="U3" s="78">
        <v>0</v>
      </c>
      <c r="V3" s="78">
        <v>1</v>
      </c>
      <c r="W3" s="73"/>
      <c r="X3" s="73">
        <v>185</v>
      </c>
      <c r="Y3" s="75">
        <f>185*1.2</f>
        <v>222</v>
      </c>
      <c r="Z3" s="73" t="s">
        <v>260</v>
      </c>
      <c r="AA3" s="76" t="s">
        <v>143</v>
      </c>
      <c r="AB3" s="150" t="s">
        <v>144</v>
      </c>
      <c r="AC3" s="73" t="s">
        <v>143</v>
      </c>
      <c r="AD3" s="73" t="s">
        <v>140</v>
      </c>
      <c r="AE3" s="73" t="s">
        <v>145</v>
      </c>
      <c r="AF3" s="73" t="s">
        <v>2991</v>
      </c>
      <c r="AG3" s="77"/>
      <c r="AH3" s="77"/>
      <c r="AI3" s="77"/>
      <c r="AJ3" s="73">
        <v>0</v>
      </c>
      <c r="AK3" s="73" t="s">
        <v>140</v>
      </c>
      <c r="AL3" s="73" t="s">
        <v>140</v>
      </c>
      <c r="AM3" s="73" t="s">
        <v>140</v>
      </c>
      <c r="AN3" s="73" t="s">
        <v>140</v>
      </c>
      <c r="AO3" s="73" t="s">
        <v>140</v>
      </c>
      <c r="AP3" s="73" t="s">
        <v>140</v>
      </c>
      <c r="AQ3" s="73" t="s">
        <v>140</v>
      </c>
      <c r="AR3" s="73" t="s">
        <v>140</v>
      </c>
      <c r="AS3" s="73" t="s">
        <v>2992</v>
      </c>
      <c r="AT3" s="73" t="s">
        <v>1927</v>
      </c>
      <c r="AU3" s="73" t="s">
        <v>150</v>
      </c>
      <c r="AV3" s="73"/>
      <c r="AW3" s="73" t="s">
        <v>1182</v>
      </c>
      <c r="AX3" s="73" t="s">
        <v>323</v>
      </c>
      <c r="AY3" s="78">
        <v>0.85</v>
      </c>
      <c r="AZ3" s="79">
        <f>4.3/5</f>
        <v>0.86</v>
      </c>
      <c r="BA3" s="73" t="s">
        <v>2994</v>
      </c>
      <c r="BB3" s="73" t="s">
        <v>140</v>
      </c>
      <c r="BC3" s="73" t="s">
        <v>140</v>
      </c>
      <c r="BD3" s="73" t="s">
        <v>140</v>
      </c>
      <c r="BE3" s="73" t="s">
        <v>140</v>
      </c>
      <c r="BF3" s="73" t="s">
        <v>140</v>
      </c>
      <c r="BG3" s="73" t="s">
        <v>140</v>
      </c>
      <c r="BH3" s="73"/>
      <c r="BI3" s="73"/>
      <c r="BJ3" s="73" t="s">
        <v>2995</v>
      </c>
      <c r="BK3" s="73" t="s">
        <v>270</v>
      </c>
      <c r="BL3" s="73" t="s">
        <v>2996</v>
      </c>
      <c r="BM3" s="73" t="s">
        <v>239</v>
      </c>
      <c r="BN3" s="80">
        <v>33600</v>
      </c>
      <c r="BO3" s="73" t="s">
        <v>140</v>
      </c>
      <c r="BP3" s="73">
        <f>7.5*260</f>
        <v>1950</v>
      </c>
      <c r="BQ3" s="73" t="s">
        <v>2997</v>
      </c>
      <c r="BR3" s="73" t="s">
        <v>2997</v>
      </c>
      <c r="BS3" s="160" t="s">
        <v>3506</v>
      </c>
      <c r="BT3" s="160"/>
      <c r="XEW3" s="6" t="str">
        <f>(IF(RIGHT(SUBSTITUTE(SUBSTITUTE(SUBSTITUTE(SUBSTITUTE(SUBSTITUTE(SUBSTITUTE(SUBSTITUTE(SUBSTITUTE(SUBSTITUTE(D3," ","_"),"/","_"),"&amp;","_"),"(","_"),")","_"),",","_"),"-","_"),".","_"),"'","_"))="_",LEFT(SUBSTITUTE(SUBSTITUTE(SUBSTITUTE(SUBSTITUTE(SUBSTITUTE(SUBSTITUTE(SUBSTITUTE(SUBSTITUTE(SUBSTITUTE(D3," ","_"),"/","_"),"&amp;","_"),"(","_"),")","_"),",","_"),"-","_"),".","_"),"'","_"),LEN(SUBSTITUTE(SUBSTITUTE(SUBSTITUTE(SUBSTITUTE(SUBSTITUTE(SUBSTITUTE(SUBSTITUTE(SUBSTITUTE(SUBSTITUTE(D3," ","_"),"/","_"),"&amp;","_"),"(","_"),")","_"),",","_"),"-","_"),".","_"),"'","_"))-1),SUBSTITUTE(SUBSTITUTE(SUBSTITUTE(SUBSTITUTE(SUBSTITUTE(SUBSTITUTE(SUBSTITUTE(SUBSTITUTE(SUBSTITUTE(D3," ","_"),"/","_"),"&amp;","_"),"(","_"),")","_"),",","_"),"-","_"),".","_"),"'","_")))</f>
        <v>Contact_Center__Retirement</v>
      </c>
    </row>
    <row r="4" spans="1:72 16377:16377" ht="25.5" x14ac:dyDescent="0.2">
      <c r="A4" s="159" t="s">
        <v>21</v>
      </c>
      <c r="B4" s="74" t="s">
        <v>2986</v>
      </c>
      <c r="C4" s="74" t="s">
        <v>2987</v>
      </c>
      <c r="D4" s="74" t="s">
        <v>2988</v>
      </c>
      <c r="E4" s="74" t="s">
        <v>2989</v>
      </c>
      <c r="F4" s="73" t="s">
        <v>2998</v>
      </c>
      <c r="G4" s="73" t="s">
        <v>2998</v>
      </c>
      <c r="H4" s="73" t="s">
        <v>133</v>
      </c>
      <c r="I4" s="73" t="s">
        <v>253</v>
      </c>
      <c r="J4" s="73" t="s">
        <v>133</v>
      </c>
      <c r="K4" s="73"/>
      <c r="L4" s="73"/>
      <c r="M4" s="73" t="s">
        <v>140</v>
      </c>
      <c r="N4" s="73" t="s">
        <v>140</v>
      </c>
      <c r="O4" s="73" t="s">
        <v>140</v>
      </c>
      <c r="P4" s="73" t="s">
        <v>140</v>
      </c>
      <c r="Q4" s="73" t="s">
        <v>140</v>
      </c>
      <c r="R4" s="73" t="s">
        <v>140</v>
      </c>
      <c r="S4" s="73" t="s">
        <v>143</v>
      </c>
      <c r="T4" s="73" t="s">
        <v>270</v>
      </c>
      <c r="U4" s="78">
        <v>0</v>
      </c>
      <c r="V4" s="78">
        <v>1</v>
      </c>
      <c r="W4" s="73"/>
      <c r="X4" s="73">
        <v>20</v>
      </c>
      <c r="Y4" s="75">
        <v>24</v>
      </c>
      <c r="Z4" s="73" t="s">
        <v>260</v>
      </c>
      <c r="AA4" s="76" t="s">
        <v>143</v>
      </c>
      <c r="AB4" s="150" t="s">
        <v>144</v>
      </c>
      <c r="AC4" s="73" t="s">
        <v>143</v>
      </c>
      <c r="AD4" s="73" t="s">
        <v>140</v>
      </c>
      <c r="AE4" s="73" t="s">
        <v>160</v>
      </c>
      <c r="AF4" s="73" t="s">
        <v>2999</v>
      </c>
      <c r="AG4" s="77"/>
      <c r="AH4" s="77"/>
      <c r="AI4" s="77"/>
      <c r="AJ4" s="73">
        <v>0</v>
      </c>
      <c r="AK4" s="73" t="s">
        <v>140</v>
      </c>
      <c r="AL4" s="73" t="s">
        <v>140</v>
      </c>
      <c r="AM4" s="73" t="s">
        <v>140</v>
      </c>
      <c r="AN4" s="73" t="s">
        <v>140</v>
      </c>
      <c r="AO4" s="73" t="s">
        <v>140</v>
      </c>
      <c r="AP4" s="73" t="s">
        <v>140</v>
      </c>
      <c r="AQ4" s="73" t="s">
        <v>140</v>
      </c>
      <c r="AR4" s="73" t="s">
        <v>140</v>
      </c>
      <c r="AS4" s="73" t="s">
        <v>2992</v>
      </c>
      <c r="AT4" s="73" t="s">
        <v>1927</v>
      </c>
      <c r="AU4" s="73" t="s">
        <v>150</v>
      </c>
      <c r="AV4" s="73"/>
      <c r="AW4" s="73" t="s">
        <v>2079</v>
      </c>
      <c r="AX4" s="73" t="s">
        <v>323</v>
      </c>
      <c r="AY4" s="78" t="s">
        <v>3000</v>
      </c>
      <c r="AZ4" s="79" t="s">
        <v>3001</v>
      </c>
      <c r="BA4" s="73" t="s">
        <v>3002</v>
      </c>
      <c r="BB4" s="73" t="s">
        <v>140</v>
      </c>
      <c r="BC4" s="73" t="s">
        <v>140</v>
      </c>
      <c r="BD4" s="73" t="s">
        <v>140</v>
      </c>
      <c r="BE4" s="73" t="s">
        <v>140</v>
      </c>
      <c r="BF4" s="73" t="s">
        <v>140</v>
      </c>
      <c r="BG4" s="73" t="s">
        <v>140</v>
      </c>
      <c r="BH4" s="73"/>
      <c r="BI4" s="73"/>
      <c r="BJ4" s="73" t="s">
        <v>3003</v>
      </c>
      <c r="BK4" s="73" t="s">
        <v>270</v>
      </c>
      <c r="BL4" s="73" t="s">
        <v>2996</v>
      </c>
      <c r="BM4" s="73" t="s">
        <v>239</v>
      </c>
      <c r="BN4" s="80">
        <v>33600</v>
      </c>
      <c r="BO4" s="73" t="s">
        <v>140</v>
      </c>
      <c r="BP4" s="73">
        <f>7.5*260</f>
        <v>1950</v>
      </c>
      <c r="BQ4" s="73" t="s">
        <v>2997</v>
      </c>
      <c r="BR4" s="73" t="s">
        <v>2997</v>
      </c>
      <c r="BS4" s="160" t="s">
        <v>3506</v>
      </c>
      <c r="BT4" s="160" t="s">
        <v>3004</v>
      </c>
      <c r="XEW4" s="6" t="str">
        <f t="shared" ref="XEW4:XEW18" si="0">(IF(RIGHT(SUBSTITUTE(SUBSTITUTE(SUBSTITUTE(SUBSTITUTE(SUBSTITUTE(SUBSTITUTE(SUBSTITUTE(SUBSTITUTE(SUBSTITUTE(D4," ","_"),"/","_"),"&amp;","_"),"(","_"),")","_"),",","_"),"-","_"),".","_"),"'","_"))="_",LEFT(SUBSTITUTE(SUBSTITUTE(SUBSTITUTE(SUBSTITUTE(SUBSTITUTE(SUBSTITUTE(SUBSTITUTE(SUBSTITUTE(SUBSTITUTE(D4," ","_"),"/","_"),"&amp;","_"),"(","_"),")","_"),",","_"),"-","_"),".","_"),"'","_"),LEN(SUBSTITUTE(SUBSTITUTE(SUBSTITUTE(SUBSTITUTE(SUBSTITUTE(SUBSTITUTE(SUBSTITUTE(SUBSTITUTE(SUBSTITUTE(D4," ","_"),"/","_"),"&amp;","_"),"(","_"),")","_"),",","_"),"-","_"),".","_"),"'","_"))-1),SUBSTITUTE(SUBSTITUTE(SUBSTITUTE(SUBSTITUTE(SUBSTITUTE(SUBSTITUTE(SUBSTITUTE(SUBSTITUTE(SUBSTITUTE(D4," ","_"),"/","_"),"&amp;","_"),"(","_"),")","_"),",","_"),"-","_"),".","_"),"'","_")))</f>
        <v>Contact_Center__Retirement</v>
      </c>
    </row>
    <row r="5" spans="1:72 16377:16377" ht="63.75" x14ac:dyDescent="0.2">
      <c r="A5" s="125" t="s">
        <v>11</v>
      </c>
      <c r="B5" s="57" t="s">
        <v>520</v>
      </c>
      <c r="C5" s="57" t="s">
        <v>521</v>
      </c>
      <c r="D5" s="57" t="s">
        <v>2988</v>
      </c>
      <c r="E5" s="57" t="s">
        <v>2989</v>
      </c>
      <c r="F5" s="58" t="s">
        <v>3019</v>
      </c>
      <c r="G5" s="58" t="s">
        <v>3020</v>
      </c>
      <c r="H5" s="58" t="s">
        <v>253</v>
      </c>
      <c r="I5" s="58" t="s">
        <v>253</v>
      </c>
      <c r="J5" s="58" t="s">
        <v>253</v>
      </c>
      <c r="K5" s="58" t="s">
        <v>253</v>
      </c>
      <c r="L5" s="58" t="s">
        <v>3021</v>
      </c>
      <c r="M5" s="58" t="s">
        <v>3022</v>
      </c>
      <c r="N5" s="58" t="s">
        <v>3023</v>
      </c>
      <c r="O5" s="58" t="s">
        <v>3024</v>
      </c>
      <c r="P5" s="58" t="s">
        <v>3025</v>
      </c>
      <c r="Q5" s="58" t="s">
        <v>3026</v>
      </c>
      <c r="R5" s="58" t="s">
        <v>3027</v>
      </c>
      <c r="S5" s="58" t="s">
        <v>270</v>
      </c>
      <c r="T5" s="58" t="s">
        <v>143</v>
      </c>
      <c r="U5" s="62">
        <v>1</v>
      </c>
      <c r="V5" s="62">
        <v>0</v>
      </c>
      <c r="W5" s="57"/>
      <c r="X5" s="58">
        <v>15</v>
      </c>
      <c r="Y5" s="57">
        <v>18</v>
      </c>
      <c r="Z5" s="58" t="s">
        <v>260</v>
      </c>
      <c r="AA5" s="59" t="s">
        <v>143</v>
      </c>
      <c r="AB5" s="65" t="s">
        <v>144</v>
      </c>
      <c r="AC5" s="58" t="s">
        <v>140</v>
      </c>
      <c r="AD5" s="58" t="s">
        <v>140</v>
      </c>
      <c r="AE5" s="58" t="s">
        <v>160</v>
      </c>
      <c r="AF5" s="63">
        <v>41913</v>
      </c>
      <c r="AG5" s="60" t="s">
        <v>312</v>
      </c>
      <c r="AH5" s="60" t="s">
        <v>3028</v>
      </c>
      <c r="AI5" s="60" t="s">
        <v>358</v>
      </c>
      <c r="AJ5" s="58">
        <v>0</v>
      </c>
      <c r="AK5" s="58" t="s">
        <v>140</v>
      </c>
      <c r="AL5" s="58" t="s">
        <v>140</v>
      </c>
      <c r="AM5" s="58" t="s">
        <v>140</v>
      </c>
      <c r="AN5" s="58" t="s">
        <v>140</v>
      </c>
      <c r="AO5" s="58" t="s">
        <v>140</v>
      </c>
      <c r="AP5" s="58" t="s">
        <v>140</v>
      </c>
      <c r="AQ5" s="58" t="s">
        <v>140</v>
      </c>
      <c r="AR5" s="58" t="s">
        <v>140</v>
      </c>
      <c r="AS5" s="57" t="s">
        <v>3029</v>
      </c>
      <c r="AT5" s="57" t="s">
        <v>3030</v>
      </c>
      <c r="AU5" s="58" t="s">
        <v>150</v>
      </c>
      <c r="AV5" s="61"/>
      <c r="AW5" s="61" t="s">
        <v>1182</v>
      </c>
      <c r="AX5" s="61" t="s">
        <v>323</v>
      </c>
      <c r="AY5" s="88">
        <v>0.95</v>
      </c>
      <c r="AZ5" s="58" t="s">
        <v>140</v>
      </c>
      <c r="BA5" s="57" t="s">
        <v>3033</v>
      </c>
      <c r="BB5" s="58" t="s">
        <v>140</v>
      </c>
      <c r="BC5" s="58" t="s">
        <v>140</v>
      </c>
      <c r="BD5" s="58">
        <v>0.02</v>
      </c>
      <c r="BE5" s="58" t="s">
        <v>577</v>
      </c>
      <c r="BF5" s="58" t="s">
        <v>140</v>
      </c>
      <c r="BG5" s="57" t="s">
        <v>3032</v>
      </c>
      <c r="BH5" s="61"/>
      <c r="BI5" s="61"/>
      <c r="BJ5" s="61">
        <v>820640</v>
      </c>
      <c r="BK5" s="57" t="s">
        <v>3014</v>
      </c>
      <c r="BL5" s="58" t="s">
        <v>2536</v>
      </c>
      <c r="BM5" s="58" t="s">
        <v>152</v>
      </c>
      <c r="BN5" s="58">
        <v>3.28</v>
      </c>
      <c r="BO5" s="58">
        <v>16.57</v>
      </c>
      <c r="BP5" s="58">
        <v>1950</v>
      </c>
      <c r="BQ5" s="57" t="s">
        <v>3035</v>
      </c>
      <c r="BR5" s="57" t="s">
        <v>3036</v>
      </c>
      <c r="BS5" s="127" t="s">
        <v>3505</v>
      </c>
      <c r="BT5" s="127"/>
      <c r="XEW5" s="6" t="str">
        <f t="shared" si="0"/>
        <v>Contact_Center__Retirement</v>
      </c>
    </row>
    <row r="6" spans="1:72 16377:16377" ht="63.75" x14ac:dyDescent="0.2">
      <c r="A6" s="125" t="s">
        <v>11</v>
      </c>
      <c r="B6" s="57" t="s">
        <v>520</v>
      </c>
      <c r="C6" s="57" t="s">
        <v>521</v>
      </c>
      <c r="D6" s="57" t="s">
        <v>2988</v>
      </c>
      <c r="E6" s="57" t="s">
        <v>2989</v>
      </c>
      <c r="F6" s="58" t="s">
        <v>3019</v>
      </c>
      <c r="G6" s="58" t="s">
        <v>3020</v>
      </c>
      <c r="H6" s="58" t="s">
        <v>253</v>
      </c>
      <c r="I6" s="58" t="s">
        <v>253</v>
      </c>
      <c r="J6" s="58" t="s">
        <v>253</v>
      </c>
      <c r="K6" s="58" t="s">
        <v>253</v>
      </c>
      <c r="L6" s="58" t="s">
        <v>3021</v>
      </c>
      <c r="M6" s="58" t="s">
        <v>3022</v>
      </c>
      <c r="N6" s="58" t="s">
        <v>3023</v>
      </c>
      <c r="O6" s="58" t="s">
        <v>3024</v>
      </c>
      <c r="P6" s="58" t="s">
        <v>3038</v>
      </c>
      <c r="Q6" s="58" t="s">
        <v>3026</v>
      </c>
      <c r="R6" s="58" t="s">
        <v>3027</v>
      </c>
      <c r="S6" s="58" t="s">
        <v>270</v>
      </c>
      <c r="T6" s="58" t="s">
        <v>143</v>
      </c>
      <c r="U6" s="62">
        <v>1</v>
      </c>
      <c r="V6" s="62">
        <v>0</v>
      </c>
      <c r="W6" s="58"/>
      <c r="X6" s="58">
        <v>20</v>
      </c>
      <c r="Y6" s="57">
        <v>30</v>
      </c>
      <c r="Z6" s="58" t="s">
        <v>260</v>
      </c>
      <c r="AA6" s="59" t="s">
        <v>143</v>
      </c>
      <c r="AB6" s="65" t="s">
        <v>144</v>
      </c>
      <c r="AC6" s="58" t="s">
        <v>140</v>
      </c>
      <c r="AD6" s="58" t="s">
        <v>140</v>
      </c>
      <c r="AE6" s="58" t="s">
        <v>160</v>
      </c>
      <c r="AF6" s="63">
        <v>41913</v>
      </c>
      <c r="AG6" s="60" t="s">
        <v>312</v>
      </c>
      <c r="AH6" s="60" t="s">
        <v>3028</v>
      </c>
      <c r="AI6" s="60" t="s">
        <v>358</v>
      </c>
      <c r="AJ6" s="58">
        <v>0</v>
      </c>
      <c r="AK6" s="58" t="s">
        <v>140</v>
      </c>
      <c r="AL6" s="58" t="s">
        <v>140</v>
      </c>
      <c r="AM6" s="58" t="s">
        <v>140</v>
      </c>
      <c r="AN6" s="58" t="s">
        <v>140</v>
      </c>
      <c r="AO6" s="58" t="s">
        <v>140</v>
      </c>
      <c r="AP6" s="58" t="s">
        <v>140</v>
      </c>
      <c r="AQ6" s="58" t="s">
        <v>140</v>
      </c>
      <c r="AR6" s="58" t="s">
        <v>140</v>
      </c>
      <c r="AS6" s="57" t="s">
        <v>3029</v>
      </c>
      <c r="AT6" s="57" t="s">
        <v>3030</v>
      </c>
      <c r="AU6" s="58" t="s">
        <v>150</v>
      </c>
      <c r="AV6" s="61"/>
      <c r="AW6" s="61" t="s">
        <v>1182</v>
      </c>
      <c r="AX6" s="61" t="s">
        <v>323</v>
      </c>
      <c r="AY6" s="62" t="s">
        <v>140</v>
      </c>
      <c r="AZ6" s="58" t="s">
        <v>140</v>
      </c>
      <c r="BA6" s="57" t="s">
        <v>3033</v>
      </c>
      <c r="BB6" s="58" t="s">
        <v>140</v>
      </c>
      <c r="BC6" s="58" t="s">
        <v>140</v>
      </c>
      <c r="BD6" s="58">
        <v>0.02</v>
      </c>
      <c r="BE6" s="58" t="s">
        <v>577</v>
      </c>
      <c r="BF6" s="58" t="s">
        <v>140</v>
      </c>
      <c r="BG6" s="57" t="s">
        <v>3034</v>
      </c>
      <c r="BH6" s="61"/>
      <c r="BI6" s="61"/>
      <c r="BJ6" s="61"/>
      <c r="BK6" s="57" t="s">
        <v>3014</v>
      </c>
      <c r="BL6" s="58" t="s">
        <v>2536</v>
      </c>
      <c r="BM6" s="58" t="s">
        <v>152</v>
      </c>
      <c r="BN6" s="58">
        <v>3.28</v>
      </c>
      <c r="BO6" s="58">
        <v>16.57</v>
      </c>
      <c r="BP6" s="58">
        <v>1950</v>
      </c>
      <c r="BQ6" s="57" t="s">
        <v>3035</v>
      </c>
      <c r="BR6" s="57" t="s">
        <v>3036</v>
      </c>
      <c r="BS6" s="127" t="s">
        <v>3505</v>
      </c>
      <c r="BT6" s="127"/>
      <c r="XEW6" s="6" t="str">
        <f t="shared" si="0"/>
        <v>Contact_Center__Retirement</v>
      </c>
    </row>
    <row r="7" spans="1:72 16377:16377" ht="63.75" x14ac:dyDescent="0.2">
      <c r="A7" s="125" t="s">
        <v>11</v>
      </c>
      <c r="B7" s="57" t="s">
        <v>520</v>
      </c>
      <c r="C7" s="57" t="s">
        <v>521</v>
      </c>
      <c r="D7" s="57" t="s">
        <v>2988</v>
      </c>
      <c r="E7" s="57" t="s">
        <v>2989</v>
      </c>
      <c r="F7" s="58" t="s">
        <v>3039</v>
      </c>
      <c r="G7" s="58" t="s">
        <v>3020</v>
      </c>
      <c r="H7" s="58" t="s">
        <v>253</v>
      </c>
      <c r="I7" s="58" t="s">
        <v>253</v>
      </c>
      <c r="J7" s="58" t="s">
        <v>253</v>
      </c>
      <c r="K7" s="58" t="s">
        <v>253</v>
      </c>
      <c r="L7" s="58" t="s">
        <v>3021</v>
      </c>
      <c r="M7" s="58" t="s">
        <v>3022</v>
      </c>
      <c r="N7" s="58" t="s">
        <v>3023</v>
      </c>
      <c r="O7" s="58" t="s">
        <v>3024</v>
      </c>
      <c r="P7" s="58" t="s">
        <v>3040</v>
      </c>
      <c r="Q7" s="58" t="s">
        <v>3026</v>
      </c>
      <c r="R7" s="58" t="s">
        <v>3027</v>
      </c>
      <c r="S7" s="58" t="s">
        <v>270</v>
      </c>
      <c r="T7" s="58" t="s">
        <v>143</v>
      </c>
      <c r="U7" s="62">
        <v>1</v>
      </c>
      <c r="V7" s="62">
        <v>0</v>
      </c>
      <c r="W7" s="58"/>
      <c r="X7" s="58">
        <v>21</v>
      </c>
      <c r="Y7" s="57">
        <v>32</v>
      </c>
      <c r="Z7" s="58" t="s">
        <v>260</v>
      </c>
      <c r="AA7" s="59" t="s">
        <v>143</v>
      </c>
      <c r="AB7" s="65" t="s">
        <v>144</v>
      </c>
      <c r="AC7" s="58" t="s">
        <v>140</v>
      </c>
      <c r="AD7" s="58" t="s">
        <v>140</v>
      </c>
      <c r="AE7" s="58" t="s">
        <v>160</v>
      </c>
      <c r="AF7" s="63">
        <v>41913</v>
      </c>
      <c r="AG7" s="60" t="s">
        <v>312</v>
      </c>
      <c r="AH7" s="60" t="s">
        <v>3028</v>
      </c>
      <c r="AI7" s="60" t="s">
        <v>358</v>
      </c>
      <c r="AJ7" s="58">
        <v>0</v>
      </c>
      <c r="AK7" s="58" t="s">
        <v>140</v>
      </c>
      <c r="AL7" s="58" t="s">
        <v>140</v>
      </c>
      <c r="AM7" s="58" t="s">
        <v>140</v>
      </c>
      <c r="AN7" s="58" t="s">
        <v>140</v>
      </c>
      <c r="AO7" s="58" t="s">
        <v>140</v>
      </c>
      <c r="AP7" s="58" t="s">
        <v>140</v>
      </c>
      <c r="AQ7" s="58" t="s">
        <v>140</v>
      </c>
      <c r="AR7" s="58" t="s">
        <v>140</v>
      </c>
      <c r="AS7" s="57" t="s">
        <v>3029</v>
      </c>
      <c r="AT7" s="57" t="s">
        <v>3030</v>
      </c>
      <c r="AU7" s="58" t="s">
        <v>150</v>
      </c>
      <c r="AV7" s="61"/>
      <c r="AW7" s="61" t="s">
        <v>2079</v>
      </c>
      <c r="AX7" s="61" t="s">
        <v>323</v>
      </c>
      <c r="AY7" s="62" t="s">
        <v>140</v>
      </c>
      <c r="AZ7" s="58" t="s">
        <v>140</v>
      </c>
      <c r="BA7" s="57" t="s">
        <v>3033</v>
      </c>
      <c r="BB7" s="58" t="s">
        <v>140</v>
      </c>
      <c r="BC7" s="58" t="s">
        <v>140</v>
      </c>
      <c r="BD7" s="58">
        <v>0.02</v>
      </c>
      <c r="BE7" s="58" t="s">
        <v>577</v>
      </c>
      <c r="BF7" s="58" t="s">
        <v>140</v>
      </c>
      <c r="BG7" s="57" t="s">
        <v>3034</v>
      </c>
      <c r="BH7" s="61"/>
      <c r="BI7" s="61"/>
      <c r="BJ7" s="61"/>
      <c r="BK7" s="57" t="s">
        <v>3014</v>
      </c>
      <c r="BL7" s="58" t="s">
        <v>2536</v>
      </c>
      <c r="BM7" s="58" t="s">
        <v>152</v>
      </c>
      <c r="BN7" s="58">
        <v>3.28</v>
      </c>
      <c r="BO7" s="58">
        <v>16.57</v>
      </c>
      <c r="BP7" s="58">
        <v>1950</v>
      </c>
      <c r="BQ7" s="57" t="s">
        <v>3035</v>
      </c>
      <c r="BR7" s="57" t="s">
        <v>3036</v>
      </c>
      <c r="BS7" s="127" t="s">
        <v>3505</v>
      </c>
      <c r="BT7" s="127"/>
      <c r="XEW7" s="6" t="str">
        <f t="shared" si="0"/>
        <v>Contact_Center__Retirement</v>
      </c>
    </row>
    <row r="8" spans="1:72 16377:16377" ht="63.75" x14ac:dyDescent="0.2">
      <c r="A8" s="125" t="s">
        <v>11</v>
      </c>
      <c r="B8" s="57" t="s">
        <v>520</v>
      </c>
      <c r="C8" s="57" t="s">
        <v>521</v>
      </c>
      <c r="D8" s="57" t="s">
        <v>2988</v>
      </c>
      <c r="E8" s="57" t="s">
        <v>2989</v>
      </c>
      <c r="F8" s="58" t="s">
        <v>3019</v>
      </c>
      <c r="G8" s="58" t="s">
        <v>3020</v>
      </c>
      <c r="H8" s="58" t="s">
        <v>253</v>
      </c>
      <c r="I8" s="58" t="s">
        <v>253</v>
      </c>
      <c r="J8" s="58" t="s">
        <v>253</v>
      </c>
      <c r="K8" s="58" t="s">
        <v>253</v>
      </c>
      <c r="L8" s="58" t="s">
        <v>3021</v>
      </c>
      <c r="M8" s="58" t="s">
        <v>3022</v>
      </c>
      <c r="N8" s="58" t="s">
        <v>3023</v>
      </c>
      <c r="O8" s="58" t="s">
        <v>3024</v>
      </c>
      <c r="P8" s="58" t="s">
        <v>3038</v>
      </c>
      <c r="Q8" s="58" t="s">
        <v>3026</v>
      </c>
      <c r="R8" s="58" t="s">
        <v>3027</v>
      </c>
      <c r="S8" s="58" t="s">
        <v>270</v>
      </c>
      <c r="T8" s="58" t="s">
        <v>143</v>
      </c>
      <c r="U8" s="62">
        <v>1</v>
      </c>
      <c r="V8" s="62">
        <v>0</v>
      </c>
      <c r="W8" s="58"/>
      <c r="X8" s="58">
        <v>20</v>
      </c>
      <c r="Y8" s="57">
        <v>25</v>
      </c>
      <c r="Z8" s="58" t="s">
        <v>260</v>
      </c>
      <c r="AA8" s="59" t="s">
        <v>143</v>
      </c>
      <c r="AB8" s="65" t="s">
        <v>144</v>
      </c>
      <c r="AC8" s="58" t="s">
        <v>140</v>
      </c>
      <c r="AD8" s="58" t="s">
        <v>140</v>
      </c>
      <c r="AE8" s="58" t="s">
        <v>160</v>
      </c>
      <c r="AF8" s="63">
        <v>41913</v>
      </c>
      <c r="AG8" s="60" t="s">
        <v>312</v>
      </c>
      <c r="AH8" s="60" t="s">
        <v>3028</v>
      </c>
      <c r="AI8" s="60" t="s">
        <v>358</v>
      </c>
      <c r="AJ8" s="58">
        <v>0</v>
      </c>
      <c r="AK8" s="58" t="s">
        <v>140</v>
      </c>
      <c r="AL8" s="58" t="s">
        <v>140</v>
      </c>
      <c r="AM8" s="58" t="s">
        <v>140</v>
      </c>
      <c r="AN8" s="58" t="s">
        <v>140</v>
      </c>
      <c r="AO8" s="58" t="s">
        <v>140</v>
      </c>
      <c r="AP8" s="58" t="s">
        <v>140</v>
      </c>
      <c r="AQ8" s="58" t="s">
        <v>140</v>
      </c>
      <c r="AR8" s="58" t="s">
        <v>140</v>
      </c>
      <c r="AS8" s="57" t="s">
        <v>3029</v>
      </c>
      <c r="AT8" s="57" t="s">
        <v>3030</v>
      </c>
      <c r="AU8" s="58" t="s">
        <v>150</v>
      </c>
      <c r="AV8" s="61"/>
      <c r="AW8" s="61" t="s">
        <v>2079</v>
      </c>
      <c r="AX8" s="61" t="s">
        <v>323</v>
      </c>
      <c r="AY8" s="62" t="s">
        <v>140</v>
      </c>
      <c r="AZ8" s="58" t="s">
        <v>140</v>
      </c>
      <c r="BA8" s="57" t="s">
        <v>3033</v>
      </c>
      <c r="BB8" s="58" t="s">
        <v>140</v>
      </c>
      <c r="BC8" s="58" t="s">
        <v>140</v>
      </c>
      <c r="BD8" s="58">
        <v>0.02</v>
      </c>
      <c r="BE8" s="58" t="s">
        <v>577</v>
      </c>
      <c r="BF8" s="58" t="s">
        <v>140</v>
      </c>
      <c r="BG8" s="57" t="s">
        <v>3034</v>
      </c>
      <c r="BH8" s="61"/>
      <c r="BI8" s="61"/>
      <c r="BJ8" s="61"/>
      <c r="BK8" s="57" t="s">
        <v>3014</v>
      </c>
      <c r="BL8" s="58" t="s">
        <v>2536</v>
      </c>
      <c r="BM8" s="58" t="s">
        <v>152</v>
      </c>
      <c r="BN8" s="58">
        <v>3.28</v>
      </c>
      <c r="BO8" s="58">
        <v>16.57</v>
      </c>
      <c r="BP8" s="58">
        <v>1950</v>
      </c>
      <c r="BQ8" s="57" t="s">
        <v>3035</v>
      </c>
      <c r="BR8" s="57" t="s">
        <v>3036</v>
      </c>
      <c r="BS8" s="127" t="s">
        <v>3505</v>
      </c>
      <c r="BT8" s="127"/>
      <c r="XEW8" s="6" t="str">
        <f t="shared" si="0"/>
        <v>Contact_Center__Retirement</v>
      </c>
    </row>
    <row r="9" spans="1:72 16377:16377" ht="38.25" x14ac:dyDescent="0.2">
      <c r="A9" s="125" t="s">
        <v>11</v>
      </c>
      <c r="B9" s="57" t="s">
        <v>520</v>
      </c>
      <c r="C9" s="57" t="s">
        <v>521</v>
      </c>
      <c r="D9" s="57" t="s">
        <v>2988</v>
      </c>
      <c r="E9" s="57" t="s">
        <v>2989</v>
      </c>
      <c r="F9" s="58" t="s">
        <v>3041</v>
      </c>
      <c r="G9" s="58" t="s">
        <v>3042</v>
      </c>
      <c r="H9" s="58"/>
      <c r="I9" s="58" t="s">
        <v>253</v>
      </c>
      <c r="J9" s="58"/>
      <c r="K9" s="58" t="s">
        <v>253</v>
      </c>
      <c r="L9" s="58" t="s">
        <v>3043</v>
      </c>
      <c r="M9" s="58" t="s">
        <v>3044</v>
      </c>
      <c r="N9" s="58" t="s">
        <v>3045</v>
      </c>
      <c r="O9" s="58" t="s">
        <v>3046</v>
      </c>
      <c r="P9" s="58" t="s">
        <v>3047</v>
      </c>
      <c r="Q9" s="58" t="s">
        <v>3044</v>
      </c>
      <c r="R9" s="58" t="s">
        <v>140</v>
      </c>
      <c r="S9" s="58" t="s">
        <v>270</v>
      </c>
      <c r="T9" s="58" t="s">
        <v>143</v>
      </c>
      <c r="U9" s="62">
        <v>1</v>
      </c>
      <c r="V9" s="62">
        <v>0</v>
      </c>
      <c r="W9" s="57"/>
      <c r="X9" s="58">
        <v>13</v>
      </c>
      <c r="Y9" s="57">
        <v>17</v>
      </c>
      <c r="Z9" s="58" t="s">
        <v>260</v>
      </c>
      <c r="AA9" s="59" t="s">
        <v>143</v>
      </c>
      <c r="AB9" s="65" t="s">
        <v>144</v>
      </c>
      <c r="AC9" s="58" t="s">
        <v>140</v>
      </c>
      <c r="AD9" s="58" t="s">
        <v>140</v>
      </c>
      <c r="AE9" s="58" t="s">
        <v>160</v>
      </c>
      <c r="AF9" s="63">
        <v>44138</v>
      </c>
      <c r="AG9" s="60" t="s">
        <v>312</v>
      </c>
      <c r="AH9" s="60" t="s">
        <v>3028</v>
      </c>
      <c r="AI9" s="60" t="s">
        <v>358</v>
      </c>
      <c r="AJ9" s="58">
        <v>0</v>
      </c>
      <c r="AK9" s="58" t="s">
        <v>140</v>
      </c>
      <c r="AL9" s="58" t="s">
        <v>140</v>
      </c>
      <c r="AM9" s="58" t="s">
        <v>140</v>
      </c>
      <c r="AN9" s="58" t="s">
        <v>140</v>
      </c>
      <c r="AO9" s="58" t="s">
        <v>140</v>
      </c>
      <c r="AP9" s="58" t="s">
        <v>140</v>
      </c>
      <c r="AQ9" s="58" t="s">
        <v>140</v>
      </c>
      <c r="AR9" s="58" t="s">
        <v>140</v>
      </c>
      <c r="AS9" s="57" t="s">
        <v>140</v>
      </c>
      <c r="AT9" s="57" t="s">
        <v>3030</v>
      </c>
      <c r="AU9" s="58" t="s">
        <v>150</v>
      </c>
      <c r="AV9" s="61"/>
      <c r="AW9" s="61" t="s">
        <v>1182</v>
      </c>
      <c r="AX9" s="61" t="s">
        <v>323</v>
      </c>
      <c r="AY9" s="88">
        <v>0.95</v>
      </c>
      <c r="AZ9" s="58" t="s">
        <v>140</v>
      </c>
      <c r="BA9" s="57" t="s">
        <v>3049</v>
      </c>
      <c r="BB9" s="58" t="s">
        <v>140</v>
      </c>
      <c r="BC9" s="58" t="s">
        <v>140</v>
      </c>
      <c r="BD9" s="58">
        <v>0.03</v>
      </c>
      <c r="BE9" s="58" t="s">
        <v>577</v>
      </c>
      <c r="BF9" s="58" t="s">
        <v>3050</v>
      </c>
      <c r="BG9" s="57" t="s">
        <v>3048</v>
      </c>
      <c r="BH9" s="61"/>
      <c r="BI9" s="61"/>
      <c r="BJ9" s="61">
        <v>68327</v>
      </c>
      <c r="BK9" s="57" t="s">
        <v>3014</v>
      </c>
      <c r="BL9" s="58" t="s">
        <v>2536</v>
      </c>
      <c r="BM9" s="58" t="s">
        <v>239</v>
      </c>
      <c r="BN9" s="58" t="s">
        <v>140</v>
      </c>
      <c r="BO9" s="58">
        <v>19.54</v>
      </c>
      <c r="BP9" s="58">
        <v>1950</v>
      </c>
      <c r="BQ9" s="57" t="s">
        <v>3052</v>
      </c>
      <c r="BR9" s="57" t="s">
        <v>3036</v>
      </c>
      <c r="BS9" s="127" t="s">
        <v>3505</v>
      </c>
      <c r="BT9" s="127"/>
      <c r="XEW9" s="6" t="str">
        <f t="shared" si="0"/>
        <v>Contact_Center__Retirement</v>
      </c>
    </row>
    <row r="10" spans="1:72 16377:16377" ht="25.5" x14ac:dyDescent="0.2">
      <c r="A10" s="125" t="s">
        <v>3496</v>
      </c>
      <c r="B10" s="57" t="s">
        <v>3053</v>
      </c>
      <c r="C10" s="57" t="s">
        <v>3054</v>
      </c>
      <c r="D10" s="57" t="s">
        <v>2988</v>
      </c>
      <c r="E10" s="57" t="s">
        <v>2989</v>
      </c>
      <c r="F10" s="58" t="s">
        <v>305</v>
      </c>
      <c r="G10" s="58" t="s">
        <v>305</v>
      </c>
      <c r="H10" s="58"/>
      <c r="I10" s="58" t="s">
        <v>253</v>
      </c>
      <c r="J10" s="58"/>
      <c r="K10" s="58" t="s">
        <v>253</v>
      </c>
      <c r="L10" s="58" t="s">
        <v>3055</v>
      </c>
      <c r="M10" s="58" t="s">
        <v>3022</v>
      </c>
      <c r="N10" s="58" t="s">
        <v>3023</v>
      </c>
      <c r="O10" s="58" t="s">
        <v>3024</v>
      </c>
      <c r="P10" s="58" t="s">
        <v>3025</v>
      </c>
      <c r="Q10" s="58" t="s">
        <v>3022</v>
      </c>
      <c r="R10" s="58" t="s">
        <v>3027</v>
      </c>
      <c r="S10" s="58" t="s">
        <v>270</v>
      </c>
      <c r="T10" s="58" t="s">
        <v>143</v>
      </c>
      <c r="U10" s="62">
        <v>1</v>
      </c>
      <c r="V10" s="62">
        <v>0</v>
      </c>
      <c r="W10" s="58"/>
      <c r="X10" s="58">
        <v>55</v>
      </c>
      <c r="Y10" s="57">
        <v>69</v>
      </c>
      <c r="Z10" s="58" t="s">
        <v>260</v>
      </c>
      <c r="AA10" s="59" t="s">
        <v>143</v>
      </c>
      <c r="AB10" s="65" t="s">
        <v>144</v>
      </c>
      <c r="AC10" s="58" t="s">
        <v>140</v>
      </c>
      <c r="AD10" s="58" t="s">
        <v>140</v>
      </c>
      <c r="AE10" s="58" t="s">
        <v>160</v>
      </c>
      <c r="AF10" s="63" t="s">
        <v>3056</v>
      </c>
      <c r="AG10" s="60" t="s">
        <v>312</v>
      </c>
      <c r="AH10" s="60" t="s">
        <v>357</v>
      </c>
      <c r="AI10" s="60" t="s">
        <v>426</v>
      </c>
      <c r="AJ10" s="58">
        <v>0</v>
      </c>
      <c r="AK10" s="58" t="s">
        <v>140</v>
      </c>
      <c r="AL10" s="58" t="s">
        <v>140</v>
      </c>
      <c r="AM10" s="58" t="s">
        <v>140</v>
      </c>
      <c r="AN10" s="58" t="s">
        <v>140</v>
      </c>
      <c r="AO10" s="58" t="s">
        <v>140</v>
      </c>
      <c r="AP10" s="58" t="s">
        <v>140</v>
      </c>
      <c r="AQ10" s="58" t="s">
        <v>140</v>
      </c>
      <c r="AR10" s="58" t="s">
        <v>140</v>
      </c>
      <c r="AS10" s="57" t="s">
        <v>140</v>
      </c>
      <c r="AT10" s="57" t="s">
        <v>3057</v>
      </c>
      <c r="AU10" s="58" t="s">
        <v>150</v>
      </c>
      <c r="AV10" s="61"/>
      <c r="AW10" s="61" t="s">
        <v>2079</v>
      </c>
      <c r="AX10" s="61" t="s">
        <v>323</v>
      </c>
      <c r="AY10" s="62">
        <v>0.92</v>
      </c>
      <c r="AZ10" s="58">
        <v>0.97</v>
      </c>
      <c r="BA10" s="57" t="s">
        <v>2521</v>
      </c>
      <c r="BB10" s="58" t="s">
        <v>140</v>
      </c>
      <c r="BC10" s="58" t="s">
        <v>140</v>
      </c>
      <c r="BD10" s="58" t="s">
        <v>140</v>
      </c>
      <c r="BE10" s="58" t="s">
        <v>140</v>
      </c>
      <c r="BF10" s="58" t="s">
        <v>140</v>
      </c>
      <c r="BG10" s="57" t="s">
        <v>140</v>
      </c>
      <c r="BH10" s="61"/>
      <c r="BI10" s="61"/>
      <c r="BJ10" s="61"/>
      <c r="BK10" s="57" t="s">
        <v>140</v>
      </c>
      <c r="BL10" s="58" t="s">
        <v>140</v>
      </c>
      <c r="BM10" s="58" t="s">
        <v>239</v>
      </c>
      <c r="BN10" s="58" t="s">
        <v>140</v>
      </c>
      <c r="BO10" s="58" t="s">
        <v>140</v>
      </c>
      <c r="BP10" s="58">
        <f t="shared" ref="BP10:BP15" si="1">7.5*260</f>
        <v>1950</v>
      </c>
      <c r="BQ10" s="57" t="s">
        <v>3059</v>
      </c>
      <c r="BR10" s="57" t="s">
        <v>3060</v>
      </c>
      <c r="BS10" s="127" t="s">
        <v>3505</v>
      </c>
      <c r="BT10" s="127"/>
      <c r="XEW10" s="6" t="str">
        <f t="shared" si="0"/>
        <v>Contact_Center__Retirement</v>
      </c>
    </row>
    <row r="11" spans="1:72 16377:16377" ht="25.5" x14ac:dyDescent="0.2">
      <c r="A11" s="125" t="s">
        <v>3496</v>
      </c>
      <c r="B11" s="57" t="s">
        <v>3053</v>
      </c>
      <c r="C11" s="57" t="s">
        <v>3054</v>
      </c>
      <c r="D11" s="57" t="s">
        <v>3061</v>
      </c>
      <c r="E11" s="57" t="s">
        <v>3018</v>
      </c>
      <c r="F11" s="58" t="s">
        <v>3062</v>
      </c>
      <c r="G11" s="58" t="s">
        <v>3062</v>
      </c>
      <c r="H11" s="58"/>
      <c r="I11" s="58" t="s">
        <v>253</v>
      </c>
      <c r="J11" s="58"/>
      <c r="K11" s="58" t="s">
        <v>253</v>
      </c>
      <c r="L11" s="58" t="s">
        <v>3063</v>
      </c>
      <c r="M11" s="58" t="s">
        <v>3022</v>
      </c>
      <c r="N11" s="58" t="s">
        <v>3064</v>
      </c>
      <c r="O11" s="58" t="s">
        <v>3065</v>
      </c>
      <c r="P11" s="58" t="s">
        <v>3025</v>
      </c>
      <c r="Q11" s="58" t="s">
        <v>3022</v>
      </c>
      <c r="R11" s="58" t="s">
        <v>3066</v>
      </c>
      <c r="S11" s="58" t="s">
        <v>270</v>
      </c>
      <c r="T11" s="58" t="s">
        <v>143</v>
      </c>
      <c r="U11" s="62">
        <v>1</v>
      </c>
      <c r="V11" s="62">
        <v>0</v>
      </c>
      <c r="W11" s="58">
        <v>43</v>
      </c>
      <c r="X11" s="58"/>
      <c r="Y11" s="57">
        <v>48</v>
      </c>
      <c r="Z11" s="58" t="s">
        <v>142</v>
      </c>
      <c r="AA11" s="59" t="s">
        <v>143</v>
      </c>
      <c r="AB11" s="65" t="s">
        <v>144</v>
      </c>
      <c r="AC11" s="58" t="s">
        <v>140</v>
      </c>
      <c r="AD11" s="58" t="s">
        <v>140</v>
      </c>
      <c r="AE11" s="58" t="s">
        <v>145</v>
      </c>
      <c r="AF11" s="63" t="s">
        <v>3067</v>
      </c>
      <c r="AG11" s="60" t="s">
        <v>312</v>
      </c>
      <c r="AH11" s="60" t="s">
        <v>403</v>
      </c>
      <c r="AI11" s="60" t="s">
        <v>426</v>
      </c>
      <c r="AJ11" s="58">
        <v>0</v>
      </c>
      <c r="AK11" s="58" t="s">
        <v>140</v>
      </c>
      <c r="AL11" s="58" t="s">
        <v>140</v>
      </c>
      <c r="AM11" s="58" t="s">
        <v>140</v>
      </c>
      <c r="AN11" s="58" t="s">
        <v>140</v>
      </c>
      <c r="AO11" s="58" t="s">
        <v>140</v>
      </c>
      <c r="AP11" s="58" t="s">
        <v>140</v>
      </c>
      <c r="AQ11" s="58" t="s">
        <v>140</v>
      </c>
      <c r="AR11" s="58" t="s">
        <v>140</v>
      </c>
      <c r="AS11" s="57" t="s">
        <v>140</v>
      </c>
      <c r="AT11" s="57" t="s">
        <v>3068</v>
      </c>
      <c r="AU11" s="58" t="s">
        <v>150</v>
      </c>
      <c r="AV11" s="61" t="s">
        <v>1182</v>
      </c>
      <c r="AW11" s="61"/>
      <c r="AX11" s="61" t="s">
        <v>323</v>
      </c>
      <c r="AY11" s="62">
        <v>0.98</v>
      </c>
      <c r="AZ11" s="58" t="s">
        <v>140</v>
      </c>
      <c r="BA11" s="57" t="s">
        <v>140</v>
      </c>
      <c r="BB11" s="58" t="s">
        <v>140</v>
      </c>
      <c r="BC11" s="58" t="s">
        <v>140</v>
      </c>
      <c r="BD11" s="58" t="s">
        <v>140</v>
      </c>
      <c r="BE11" s="58" t="s">
        <v>140</v>
      </c>
      <c r="BF11" s="58" t="s">
        <v>140</v>
      </c>
      <c r="BG11" s="57" t="s">
        <v>140</v>
      </c>
      <c r="BH11" s="61"/>
      <c r="BI11" s="61"/>
      <c r="BJ11" s="61"/>
      <c r="BK11" s="57" t="s">
        <v>140</v>
      </c>
      <c r="BL11" s="58" t="s">
        <v>140</v>
      </c>
      <c r="BM11" s="58" t="s">
        <v>239</v>
      </c>
      <c r="BN11" s="58" t="s">
        <v>140</v>
      </c>
      <c r="BO11" s="58" t="s">
        <v>140</v>
      </c>
      <c r="BP11" s="58">
        <f t="shared" si="1"/>
        <v>1950</v>
      </c>
      <c r="BQ11" s="57" t="s">
        <v>3069</v>
      </c>
      <c r="BR11" s="57" t="s">
        <v>3060</v>
      </c>
      <c r="BS11" s="127" t="s">
        <v>3505</v>
      </c>
      <c r="BT11" s="127"/>
      <c r="XEW11" s="6" t="str">
        <f t="shared" si="0"/>
        <v>Admin_Services</v>
      </c>
    </row>
    <row r="12" spans="1:72 16377:16377" ht="25.5" x14ac:dyDescent="0.2">
      <c r="A12" s="125" t="s">
        <v>3496</v>
      </c>
      <c r="B12" s="57" t="s">
        <v>3053</v>
      </c>
      <c r="C12" s="57" t="s">
        <v>3054</v>
      </c>
      <c r="D12" s="57" t="s">
        <v>3061</v>
      </c>
      <c r="E12" s="57" t="s">
        <v>3018</v>
      </c>
      <c r="F12" s="58" t="s">
        <v>3070</v>
      </c>
      <c r="G12" s="58" t="s">
        <v>3070</v>
      </c>
      <c r="H12" s="58"/>
      <c r="I12" s="58" t="s">
        <v>253</v>
      </c>
      <c r="J12" s="58"/>
      <c r="K12" s="58" t="s">
        <v>253</v>
      </c>
      <c r="L12" s="58" t="s">
        <v>3071</v>
      </c>
      <c r="M12" s="58" t="s">
        <v>3072</v>
      </c>
      <c r="N12" s="58" t="s">
        <v>3073</v>
      </c>
      <c r="O12" s="58" t="s">
        <v>3074</v>
      </c>
      <c r="P12" s="58" t="s">
        <v>3075</v>
      </c>
      <c r="Q12" s="58" t="s">
        <v>3072</v>
      </c>
      <c r="R12" s="58" t="s">
        <v>3076</v>
      </c>
      <c r="S12" s="58" t="s">
        <v>270</v>
      </c>
      <c r="T12" s="58" t="s">
        <v>143</v>
      </c>
      <c r="U12" s="62">
        <v>1</v>
      </c>
      <c r="V12" s="62">
        <v>0</v>
      </c>
      <c r="W12" s="58">
        <v>2</v>
      </c>
      <c r="X12" s="58"/>
      <c r="Y12" s="57">
        <v>3</v>
      </c>
      <c r="Z12" s="58" t="s">
        <v>142</v>
      </c>
      <c r="AA12" s="59" t="s">
        <v>143</v>
      </c>
      <c r="AB12" s="65" t="s">
        <v>144</v>
      </c>
      <c r="AC12" s="58" t="s">
        <v>140</v>
      </c>
      <c r="AD12" s="58" t="s">
        <v>140</v>
      </c>
      <c r="AE12" s="58" t="s">
        <v>160</v>
      </c>
      <c r="AF12" s="63" t="s">
        <v>3077</v>
      </c>
      <c r="AG12" s="60" t="s">
        <v>312</v>
      </c>
      <c r="AH12" s="60" t="s">
        <v>403</v>
      </c>
      <c r="AI12" s="60" t="s">
        <v>426</v>
      </c>
      <c r="AJ12" s="58">
        <v>0</v>
      </c>
      <c r="AK12" s="58" t="s">
        <v>140</v>
      </c>
      <c r="AL12" s="58" t="s">
        <v>140</v>
      </c>
      <c r="AM12" s="58" t="s">
        <v>140</v>
      </c>
      <c r="AN12" s="58" t="s">
        <v>140</v>
      </c>
      <c r="AO12" s="58" t="s">
        <v>140</v>
      </c>
      <c r="AP12" s="58" t="s">
        <v>140</v>
      </c>
      <c r="AQ12" s="58" t="s">
        <v>140</v>
      </c>
      <c r="AR12" s="58" t="s">
        <v>140</v>
      </c>
      <c r="AS12" s="57" t="s">
        <v>140</v>
      </c>
      <c r="AT12" s="57" t="s">
        <v>3078</v>
      </c>
      <c r="AU12" s="58" t="s">
        <v>150</v>
      </c>
      <c r="AV12" s="61" t="s">
        <v>1182</v>
      </c>
      <c r="AW12" s="61"/>
      <c r="AX12" s="61" t="s">
        <v>323</v>
      </c>
      <c r="AY12" s="62">
        <v>0.98</v>
      </c>
      <c r="AZ12" s="58" t="s">
        <v>140</v>
      </c>
      <c r="BA12" s="57" t="s">
        <v>140</v>
      </c>
      <c r="BB12" s="58" t="s">
        <v>140</v>
      </c>
      <c r="BC12" s="58" t="s">
        <v>140</v>
      </c>
      <c r="BD12" s="58" t="s">
        <v>140</v>
      </c>
      <c r="BE12" s="58" t="s">
        <v>140</v>
      </c>
      <c r="BF12" s="58" t="s">
        <v>140</v>
      </c>
      <c r="BG12" s="57" t="s">
        <v>140</v>
      </c>
      <c r="BH12" s="61"/>
      <c r="BI12" s="61"/>
      <c r="BJ12" s="61"/>
      <c r="BK12" s="57" t="s">
        <v>140</v>
      </c>
      <c r="BL12" s="58" t="s">
        <v>140</v>
      </c>
      <c r="BM12" s="58" t="s">
        <v>239</v>
      </c>
      <c r="BN12" s="58" t="s">
        <v>140</v>
      </c>
      <c r="BO12" s="58" t="s">
        <v>140</v>
      </c>
      <c r="BP12" s="58">
        <f t="shared" si="1"/>
        <v>1950</v>
      </c>
      <c r="BQ12" s="57" t="s">
        <v>3079</v>
      </c>
      <c r="BR12" s="57" t="s">
        <v>3060</v>
      </c>
      <c r="BS12" s="127" t="s">
        <v>3505</v>
      </c>
      <c r="BT12" s="127"/>
      <c r="XEW12" s="6" t="str">
        <f t="shared" si="0"/>
        <v>Admin_Services</v>
      </c>
    </row>
    <row r="13" spans="1:72 16377:16377" ht="25.5" x14ac:dyDescent="0.2">
      <c r="A13" s="125" t="s">
        <v>3496</v>
      </c>
      <c r="B13" s="57" t="s">
        <v>3053</v>
      </c>
      <c r="C13" s="57" t="s">
        <v>3054</v>
      </c>
      <c r="D13" s="57" t="s">
        <v>3008</v>
      </c>
      <c r="E13" s="57" t="s">
        <v>1708</v>
      </c>
      <c r="F13" s="58" t="s">
        <v>3080</v>
      </c>
      <c r="G13" s="58" t="s">
        <v>3080</v>
      </c>
      <c r="H13" s="58"/>
      <c r="I13" s="58" t="s">
        <v>253</v>
      </c>
      <c r="J13" s="58"/>
      <c r="K13" s="58" t="s">
        <v>253</v>
      </c>
      <c r="L13" s="58" t="s">
        <v>3081</v>
      </c>
      <c r="M13" s="58" t="s">
        <v>3072</v>
      </c>
      <c r="N13" s="58" t="s">
        <v>3073</v>
      </c>
      <c r="O13" s="58" t="s">
        <v>3082</v>
      </c>
      <c r="P13" s="58" t="s">
        <v>3075</v>
      </c>
      <c r="Q13" s="58" t="s">
        <v>3072</v>
      </c>
      <c r="R13" s="58" t="s">
        <v>3083</v>
      </c>
      <c r="S13" s="58" t="s">
        <v>270</v>
      </c>
      <c r="T13" s="58" t="s">
        <v>143</v>
      </c>
      <c r="U13" s="62">
        <v>1</v>
      </c>
      <c r="V13" s="62">
        <v>0</v>
      </c>
      <c r="W13" s="57">
        <v>22</v>
      </c>
      <c r="X13" s="58"/>
      <c r="Y13" s="57">
        <v>25</v>
      </c>
      <c r="Z13" s="58" t="s">
        <v>142</v>
      </c>
      <c r="AA13" s="59" t="s">
        <v>143</v>
      </c>
      <c r="AB13" s="65" t="s">
        <v>144</v>
      </c>
      <c r="AC13" s="58" t="s">
        <v>140</v>
      </c>
      <c r="AD13" s="58" t="s">
        <v>140</v>
      </c>
      <c r="AE13" s="58" t="s">
        <v>145</v>
      </c>
      <c r="AF13" s="63" t="s">
        <v>3067</v>
      </c>
      <c r="AG13" s="60" t="s">
        <v>312</v>
      </c>
      <c r="AH13" s="60" t="s">
        <v>403</v>
      </c>
      <c r="AI13" s="60" t="s">
        <v>426</v>
      </c>
      <c r="AJ13" s="58">
        <v>0</v>
      </c>
      <c r="AK13" s="58" t="s">
        <v>140</v>
      </c>
      <c r="AL13" s="58" t="s">
        <v>140</v>
      </c>
      <c r="AM13" s="58" t="s">
        <v>140</v>
      </c>
      <c r="AN13" s="58" t="s">
        <v>140</v>
      </c>
      <c r="AO13" s="58" t="s">
        <v>140</v>
      </c>
      <c r="AP13" s="58" t="s">
        <v>140</v>
      </c>
      <c r="AQ13" s="58" t="s">
        <v>140</v>
      </c>
      <c r="AR13" s="58" t="s">
        <v>140</v>
      </c>
      <c r="AS13" s="57" t="s">
        <v>140</v>
      </c>
      <c r="AT13" s="57" t="s">
        <v>3084</v>
      </c>
      <c r="AU13" s="58" t="s">
        <v>150</v>
      </c>
      <c r="AV13" s="61" t="s">
        <v>2079</v>
      </c>
      <c r="AW13" s="61"/>
      <c r="AX13" s="61" t="s">
        <v>323</v>
      </c>
      <c r="AY13" s="88">
        <v>0.98</v>
      </c>
      <c r="AZ13" s="58" t="s">
        <v>140</v>
      </c>
      <c r="BA13" s="57" t="s">
        <v>140</v>
      </c>
      <c r="BB13" s="58" t="s">
        <v>140</v>
      </c>
      <c r="BC13" s="58" t="s">
        <v>140</v>
      </c>
      <c r="BD13" s="58" t="s">
        <v>140</v>
      </c>
      <c r="BE13" s="58" t="s">
        <v>140</v>
      </c>
      <c r="BF13" s="58" t="s">
        <v>140</v>
      </c>
      <c r="BG13" s="57" t="s">
        <v>140</v>
      </c>
      <c r="BH13" s="61"/>
      <c r="BI13" s="61"/>
      <c r="BJ13" s="61"/>
      <c r="BK13" s="57" t="s">
        <v>140</v>
      </c>
      <c r="BL13" s="58" t="s">
        <v>140</v>
      </c>
      <c r="BM13" s="58" t="s">
        <v>239</v>
      </c>
      <c r="BN13" s="58" t="s">
        <v>140</v>
      </c>
      <c r="BO13" s="58" t="s">
        <v>140</v>
      </c>
      <c r="BP13" s="58">
        <f t="shared" si="1"/>
        <v>1950</v>
      </c>
      <c r="BQ13" s="57" t="s">
        <v>3079</v>
      </c>
      <c r="BR13" s="57" t="s">
        <v>3060</v>
      </c>
      <c r="BS13" s="127" t="s">
        <v>3505</v>
      </c>
      <c r="BT13" s="127"/>
      <c r="XEW13" s="6" t="str">
        <f t="shared" si="0"/>
        <v>Policy_Servicing__Plan</v>
      </c>
    </row>
    <row r="14" spans="1:72 16377:16377" ht="25.5" x14ac:dyDescent="0.2">
      <c r="A14" s="125" t="s">
        <v>3496</v>
      </c>
      <c r="B14" s="57" t="s">
        <v>3053</v>
      </c>
      <c r="C14" s="57" t="s">
        <v>3054</v>
      </c>
      <c r="D14" s="57" t="s">
        <v>3008</v>
      </c>
      <c r="E14" s="57" t="s">
        <v>3009</v>
      </c>
      <c r="F14" s="58" t="s">
        <v>3085</v>
      </c>
      <c r="G14" s="58" t="s">
        <v>3085</v>
      </c>
      <c r="H14" s="58"/>
      <c r="I14" s="58" t="s">
        <v>253</v>
      </c>
      <c r="J14" s="58"/>
      <c r="K14" s="58" t="s">
        <v>253</v>
      </c>
      <c r="L14" s="58" t="s">
        <v>3086</v>
      </c>
      <c r="M14" s="58" t="s">
        <v>3072</v>
      </c>
      <c r="N14" s="58" t="s">
        <v>3073</v>
      </c>
      <c r="O14" s="58" t="s">
        <v>3087</v>
      </c>
      <c r="P14" s="58" t="s">
        <v>3075</v>
      </c>
      <c r="Q14" s="58" t="s">
        <v>3072</v>
      </c>
      <c r="R14" s="58" t="s">
        <v>3086</v>
      </c>
      <c r="S14" s="58" t="s">
        <v>270</v>
      </c>
      <c r="T14" s="58" t="s">
        <v>143</v>
      </c>
      <c r="U14" s="62">
        <v>1</v>
      </c>
      <c r="V14" s="62">
        <v>0</v>
      </c>
      <c r="W14" s="58">
        <v>27</v>
      </c>
      <c r="X14" s="58"/>
      <c r="Y14" s="57">
        <v>28</v>
      </c>
      <c r="Z14" s="58" t="s">
        <v>142</v>
      </c>
      <c r="AA14" s="59" t="s">
        <v>143</v>
      </c>
      <c r="AB14" s="65" t="s">
        <v>144</v>
      </c>
      <c r="AC14" s="58" t="s">
        <v>140</v>
      </c>
      <c r="AD14" s="58" t="s">
        <v>140</v>
      </c>
      <c r="AE14" s="58" t="s">
        <v>160</v>
      </c>
      <c r="AF14" s="63" t="s">
        <v>3056</v>
      </c>
      <c r="AG14" s="60" t="s">
        <v>312</v>
      </c>
      <c r="AH14" s="60" t="s">
        <v>403</v>
      </c>
      <c r="AI14" s="60" t="s">
        <v>426</v>
      </c>
      <c r="AJ14" s="58">
        <v>0</v>
      </c>
      <c r="AK14" s="58" t="s">
        <v>140</v>
      </c>
      <c r="AL14" s="58" t="s">
        <v>140</v>
      </c>
      <c r="AM14" s="58" t="s">
        <v>140</v>
      </c>
      <c r="AN14" s="58" t="s">
        <v>140</v>
      </c>
      <c r="AO14" s="58" t="s">
        <v>140</v>
      </c>
      <c r="AP14" s="58" t="s">
        <v>140</v>
      </c>
      <c r="AQ14" s="58" t="s">
        <v>140</v>
      </c>
      <c r="AR14" s="58" t="s">
        <v>140</v>
      </c>
      <c r="AS14" s="57" t="s">
        <v>140</v>
      </c>
      <c r="AT14" s="57" t="s">
        <v>3088</v>
      </c>
      <c r="AU14" s="58" t="s">
        <v>150</v>
      </c>
      <c r="AV14" s="61" t="s">
        <v>2079</v>
      </c>
      <c r="AW14" s="61"/>
      <c r="AX14" s="61" t="s">
        <v>323</v>
      </c>
      <c r="AY14" s="62">
        <v>0.98</v>
      </c>
      <c r="AZ14" s="58" t="s">
        <v>140</v>
      </c>
      <c r="BA14" s="57" t="s">
        <v>140</v>
      </c>
      <c r="BB14" s="58" t="s">
        <v>140</v>
      </c>
      <c r="BC14" s="58" t="s">
        <v>140</v>
      </c>
      <c r="BD14" s="58" t="s">
        <v>140</v>
      </c>
      <c r="BE14" s="58" t="s">
        <v>140</v>
      </c>
      <c r="BF14" s="58" t="s">
        <v>140</v>
      </c>
      <c r="BG14" s="57" t="s">
        <v>140</v>
      </c>
      <c r="BH14" s="61"/>
      <c r="BI14" s="61"/>
      <c r="BJ14" s="61"/>
      <c r="BK14" s="57" t="s">
        <v>140</v>
      </c>
      <c r="BL14" s="58" t="s">
        <v>140</v>
      </c>
      <c r="BM14" s="58" t="s">
        <v>239</v>
      </c>
      <c r="BN14" s="58" t="s">
        <v>140</v>
      </c>
      <c r="BO14" s="58" t="s">
        <v>140</v>
      </c>
      <c r="BP14" s="58">
        <f t="shared" si="1"/>
        <v>1950</v>
      </c>
      <c r="BQ14" s="57" t="s">
        <v>3089</v>
      </c>
      <c r="BR14" s="57" t="s">
        <v>3060</v>
      </c>
      <c r="BS14" s="127" t="s">
        <v>3505</v>
      </c>
      <c r="BT14" s="127"/>
      <c r="XEW14" s="6" t="str">
        <f t="shared" si="0"/>
        <v>Policy_Servicing__Plan</v>
      </c>
    </row>
    <row r="15" spans="1:72 16377:16377" ht="25.5" x14ac:dyDescent="0.2">
      <c r="A15" s="125" t="s">
        <v>3496</v>
      </c>
      <c r="B15" s="57" t="s">
        <v>3053</v>
      </c>
      <c r="C15" s="57" t="s">
        <v>3054</v>
      </c>
      <c r="D15" s="57" t="s">
        <v>3017</v>
      </c>
      <c r="E15" s="57" t="s">
        <v>3309</v>
      </c>
      <c r="F15" s="58" t="s">
        <v>3091</v>
      </c>
      <c r="G15" s="58" t="s">
        <v>3092</v>
      </c>
      <c r="H15" s="58"/>
      <c r="I15" s="58" t="s">
        <v>253</v>
      </c>
      <c r="J15" s="58"/>
      <c r="K15" s="58" t="s">
        <v>253</v>
      </c>
      <c r="L15" s="58" t="s">
        <v>3011</v>
      </c>
      <c r="M15" s="58" t="s">
        <v>3072</v>
      </c>
      <c r="N15" s="58" t="s">
        <v>3093</v>
      </c>
      <c r="O15" s="58" t="s">
        <v>3094</v>
      </c>
      <c r="P15" s="58" t="s">
        <v>140</v>
      </c>
      <c r="Q15" s="58" t="s">
        <v>3072</v>
      </c>
      <c r="R15" s="58" t="s">
        <v>3095</v>
      </c>
      <c r="S15" s="58" t="s">
        <v>270</v>
      </c>
      <c r="T15" s="58" t="s">
        <v>143</v>
      </c>
      <c r="U15" s="62">
        <v>1</v>
      </c>
      <c r="V15" s="62">
        <v>0</v>
      </c>
      <c r="W15" s="58">
        <v>2</v>
      </c>
      <c r="X15" s="58"/>
      <c r="Y15" s="57">
        <v>2</v>
      </c>
      <c r="Z15" s="58" t="s">
        <v>142</v>
      </c>
      <c r="AA15" s="59" t="s">
        <v>143</v>
      </c>
      <c r="AB15" s="65" t="s">
        <v>144</v>
      </c>
      <c r="AC15" s="58" t="s">
        <v>140</v>
      </c>
      <c r="AD15" s="58" t="s">
        <v>140</v>
      </c>
      <c r="AE15" s="58" t="s">
        <v>145</v>
      </c>
      <c r="AF15" s="63" t="s">
        <v>3096</v>
      </c>
      <c r="AG15" s="60" t="s">
        <v>312</v>
      </c>
      <c r="AH15" s="60" t="s">
        <v>403</v>
      </c>
      <c r="AI15" s="60" t="s">
        <v>426</v>
      </c>
      <c r="AJ15" s="58">
        <v>0</v>
      </c>
      <c r="AK15" s="58" t="s">
        <v>140</v>
      </c>
      <c r="AL15" s="58" t="s">
        <v>140</v>
      </c>
      <c r="AM15" s="58" t="s">
        <v>140</v>
      </c>
      <c r="AN15" s="58" t="s">
        <v>140</v>
      </c>
      <c r="AO15" s="58" t="s">
        <v>140</v>
      </c>
      <c r="AP15" s="58" t="s">
        <v>140</v>
      </c>
      <c r="AQ15" s="58" t="s">
        <v>140</v>
      </c>
      <c r="AR15" s="58" t="s">
        <v>140</v>
      </c>
      <c r="AS15" s="57" t="s">
        <v>140</v>
      </c>
      <c r="AT15" s="57" t="s">
        <v>3097</v>
      </c>
      <c r="AU15" s="58" t="s">
        <v>150</v>
      </c>
      <c r="AV15" s="61" t="s">
        <v>1182</v>
      </c>
      <c r="AW15" s="61"/>
      <c r="AX15" s="61" t="s">
        <v>323</v>
      </c>
      <c r="AY15" s="62" t="s">
        <v>140</v>
      </c>
      <c r="AZ15" s="58" t="s">
        <v>140</v>
      </c>
      <c r="BA15" s="57" t="s">
        <v>140</v>
      </c>
      <c r="BB15" s="58" t="s">
        <v>140</v>
      </c>
      <c r="BC15" s="58" t="s">
        <v>140</v>
      </c>
      <c r="BD15" s="58" t="s">
        <v>140</v>
      </c>
      <c r="BE15" s="58" t="s">
        <v>140</v>
      </c>
      <c r="BF15" s="58" t="s">
        <v>140</v>
      </c>
      <c r="BG15" s="57" t="s">
        <v>140</v>
      </c>
      <c r="BH15" s="61"/>
      <c r="BI15" s="61"/>
      <c r="BJ15" s="61"/>
      <c r="BK15" s="57" t="s">
        <v>140</v>
      </c>
      <c r="BL15" s="58" t="s">
        <v>140</v>
      </c>
      <c r="BM15" s="58" t="s">
        <v>239</v>
      </c>
      <c r="BN15" s="58" t="s">
        <v>140</v>
      </c>
      <c r="BO15" s="58" t="s">
        <v>140</v>
      </c>
      <c r="BP15" s="58">
        <f t="shared" si="1"/>
        <v>1950</v>
      </c>
      <c r="BQ15" s="57" t="s">
        <v>3089</v>
      </c>
      <c r="BR15" s="57" t="s">
        <v>3060</v>
      </c>
      <c r="BS15" s="127" t="s">
        <v>3505</v>
      </c>
      <c r="BT15" s="127"/>
      <c r="XEW15" s="6" t="str">
        <f t="shared" si="0"/>
        <v>Onboarding___Enrollment</v>
      </c>
    </row>
    <row r="16" spans="1:72 16377:16377" x14ac:dyDescent="0.2">
      <c r="A16" s="125" t="s">
        <v>18</v>
      </c>
      <c r="B16" s="57" t="s">
        <v>140</v>
      </c>
      <c r="C16" s="57" t="s">
        <v>521</v>
      </c>
      <c r="D16" s="57" t="s">
        <v>3017</v>
      </c>
      <c r="E16" s="57" t="s">
        <v>3309</v>
      </c>
      <c r="F16" s="58"/>
      <c r="G16" s="58" t="s">
        <v>818</v>
      </c>
      <c r="H16" s="58" t="s">
        <v>133</v>
      </c>
      <c r="I16" s="58" t="s">
        <v>133</v>
      </c>
      <c r="J16" s="58" t="s">
        <v>133</v>
      </c>
      <c r="K16" s="58" t="s">
        <v>133</v>
      </c>
      <c r="L16" s="58" t="s">
        <v>3100</v>
      </c>
      <c r="M16" s="58" t="s">
        <v>255</v>
      </c>
      <c r="N16" s="58" t="s">
        <v>2709</v>
      </c>
      <c r="O16" s="58" t="s">
        <v>3100</v>
      </c>
      <c r="P16" s="58" t="s">
        <v>2711</v>
      </c>
      <c r="Q16" s="58" t="s">
        <v>18</v>
      </c>
      <c r="R16" s="58" t="s">
        <v>140</v>
      </c>
      <c r="S16" s="58" t="s">
        <v>270</v>
      </c>
      <c r="T16" s="58" t="s">
        <v>270</v>
      </c>
      <c r="U16" s="62">
        <v>0.5544</v>
      </c>
      <c r="V16" s="62">
        <v>0.4456</v>
      </c>
      <c r="W16" s="58">
        <v>8</v>
      </c>
      <c r="X16" s="58" t="s">
        <v>140</v>
      </c>
      <c r="Y16" s="57">
        <v>9</v>
      </c>
      <c r="Z16" s="58" t="s">
        <v>142</v>
      </c>
      <c r="AA16" s="59" t="s">
        <v>143</v>
      </c>
      <c r="AB16" s="65" t="s">
        <v>144</v>
      </c>
      <c r="AC16" s="58" t="s">
        <v>143</v>
      </c>
      <c r="AD16" s="58" t="s">
        <v>140</v>
      </c>
      <c r="AE16" s="58" t="s">
        <v>160</v>
      </c>
      <c r="AF16" s="63">
        <v>45852</v>
      </c>
      <c r="AG16" s="60" t="s">
        <v>146</v>
      </c>
      <c r="AH16" s="60" t="s">
        <v>312</v>
      </c>
      <c r="AI16" s="60" t="s">
        <v>403</v>
      </c>
      <c r="AJ16" s="58">
        <v>0</v>
      </c>
      <c r="AK16" s="58" t="s">
        <v>140</v>
      </c>
      <c r="AL16" s="58" t="s">
        <v>140</v>
      </c>
      <c r="AM16" s="58" t="s">
        <v>140</v>
      </c>
      <c r="AN16" s="58" t="s">
        <v>140</v>
      </c>
      <c r="AO16" s="58" t="s">
        <v>140</v>
      </c>
      <c r="AP16" s="58" t="s">
        <v>140</v>
      </c>
      <c r="AQ16" s="58" t="s">
        <v>140</v>
      </c>
      <c r="AR16" s="58" t="s">
        <v>140</v>
      </c>
      <c r="AS16" s="57" t="s">
        <v>140</v>
      </c>
      <c r="AT16" s="57" t="s">
        <v>2712</v>
      </c>
      <c r="AU16" s="58" t="s">
        <v>150</v>
      </c>
      <c r="AV16" s="61" t="s">
        <v>151</v>
      </c>
      <c r="AW16" s="61"/>
      <c r="AX16" s="61" t="s">
        <v>2408</v>
      </c>
      <c r="AY16" s="62">
        <v>0.98</v>
      </c>
      <c r="AZ16" s="58" t="s">
        <v>140</v>
      </c>
      <c r="BA16" s="57">
        <v>7.22</v>
      </c>
      <c r="BB16" s="58" t="s">
        <v>140</v>
      </c>
      <c r="BC16" s="58" t="s">
        <v>140</v>
      </c>
      <c r="BD16" s="58" t="s">
        <v>140</v>
      </c>
      <c r="BE16" s="58" t="s">
        <v>140</v>
      </c>
      <c r="BF16" s="58" t="s">
        <v>140</v>
      </c>
      <c r="BG16" s="57" t="s">
        <v>140</v>
      </c>
      <c r="BH16" s="61" t="s">
        <v>140</v>
      </c>
      <c r="BI16" s="61" t="s">
        <v>140</v>
      </c>
      <c r="BJ16" s="61" t="s">
        <v>140</v>
      </c>
      <c r="BK16" s="57" t="s">
        <v>2715</v>
      </c>
      <c r="BL16" s="58" t="s">
        <v>140</v>
      </c>
      <c r="BM16" s="58" t="s">
        <v>239</v>
      </c>
      <c r="BN16" s="58" t="s">
        <v>140</v>
      </c>
      <c r="BO16" s="58" t="s">
        <v>140</v>
      </c>
      <c r="BP16" s="58" t="s">
        <v>140</v>
      </c>
      <c r="BQ16" s="57" t="s">
        <v>2716</v>
      </c>
      <c r="BR16" s="57" t="s">
        <v>299</v>
      </c>
      <c r="BS16" s="127" t="s">
        <v>3505</v>
      </c>
      <c r="BT16" s="127" t="s">
        <v>3101</v>
      </c>
      <c r="XEW16" s="6" t="str">
        <f t="shared" si="0"/>
        <v>Onboarding___Enrollment</v>
      </c>
    </row>
    <row r="17" spans="1:72 16377:16377" x14ac:dyDescent="0.2">
      <c r="A17" s="125" t="s">
        <v>18</v>
      </c>
      <c r="B17" s="57" t="s">
        <v>140</v>
      </c>
      <c r="C17" s="57" t="s">
        <v>521</v>
      </c>
      <c r="D17" s="57" t="s">
        <v>3017</v>
      </c>
      <c r="E17" s="57" t="s">
        <v>3309</v>
      </c>
      <c r="F17" s="58"/>
      <c r="G17" s="58" t="s">
        <v>818</v>
      </c>
      <c r="H17" s="58" t="s">
        <v>133</v>
      </c>
      <c r="I17" s="58" t="s">
        <v>133</v>
      </c>
      <c r="J17" s="58" t="s">
        <v>133</v>
      </c>
      <c r="K17" s="58" t="s">
        <v>133</v>
      </c>
      <c r="L17" s="58" t="s">
        <v>3100</v>
      </c>
      <c r="M17" s="58" t="s">
        <v>255</v>
      </c>
      <c r="N17" s="58" t="s">
        <v>2709</v>
      </c>
      <c r="O17" s="58" t="s">
        <v>3100</v>
      </c>
      <c r="P17" s="58" t="s">
        <v>2711</v>
      </c>
      <c r="Q17" s="58" t="s">
        <v>18</v>
      </c>
      <c r="R17" s="58" t="s">
        <v>140</v>
      </c>
      <c r="S17" s="58" t="s">
        <v>270</v>
      </c>
      <c r="T17" s="58" t="s">
        <v>270</v>
      </c>
      <c r="U17" s="62">
        <v>0.69299999999999995</v>
      </c>
      <c r="V17" s="62">
        <v>0.308</v>
      </c>
      <c r="W17" s="57">
        <v>8</v>
      </c>
      <c r="X17" s="58" t="s">
        <v>140</v>
      </c>
      <c r="Y17" s="57">
        <v>10</v>
      </c>
      <c r="Z17" s="58" t="s">
        <v>142</v>
      </c>
      <c r="AA17" s="59" t="s">
        <v>143</v>
      </c>
      <c r="AB17" s="65" t="s">
        <v>144</v>
      </c>
      <c r="AC17" s="58" t="s">
        <v>143</v>
      </c>
      <c r="AD17" s="58" t="s">
        <v>140</v>
      </c>
      <c r="AE17" s="58" t="s">
        <v>160</v>
      </c>
      <c r="AF17" s="63">
        <v>45852</v>
      </c>
      <c r="AG17" s="60" t="s">
        <v>146</v>
      </c>
      <c r="AH17" s="60" t="s">
        <v>312</v>
      </c>
      <c r="AI17" s="60" t="s">
        <v>403</v>
      </c>
      <c r="AJ17" s="58">
        <v>0</v>
      </c>
      <c r="AK17" s="58" t="s">
        <v>140</v>
      </c>
      <c r="AL17" s="58" t="s">
        <v>140</v>
      </c>
      <c r="AM17" s="58" t="s">
        <v>140</v>
      </c>
      <c r="AN17" s="58" t="s">
        <v>140</v>
      </c>
      <c r="AO17" s="58" t="s">
        <v>140</v>
      </c>
      <c r="AP17" s="58" t="s">
        <v>140</v>
      </c>
      <c r="AQ17" s="58" t="s">
        <v>140</v>
      </c>
      <c r="AR17" s="58" t="s">
        <v>140</v>
      </c>
      <c r="AS17" s="57" t="s">
        <v>140</v>
      </c>
      <c r="AT17" s="57" t="s">
        <v>2712</v>
      </c>
      <c r="AU17" s="58" t="s">
        <v>150</v>
      </c>
      <c r="AV17" s="61" t="s">
        <v>758</v>
      </c>
      <c r="AW17" s="61"/>
      <c r="AX17" s="61" t="s">
        <v>2408</v>
      </c>
      <c r="AY17" s="88">
        <v>0.98</v>
      </c>
      <c r="AZ17" s="58" t="s">
        <v>140</v>
      </c>
      <c r="BA17" s="57">
        <v>7.22</v>
      </c>
      <c r="BB17" s="58" t="s">
        <v>140</v>
      </c>
      <c r="BC17" s="58" t="s">
        <v>140</v>
      </c>
      <c r="BD17" s="58" t="s">
        <v>140</v>
      </c>
      <c r="BE17" s="58" t="s">
        <v>140</v>
      </c>
      <c r="BF17" s="58" t="s">
        <v>140</v>
      </c>
      <c r="BG17" s="57" t="s">
        <v>140</v>
      </c>
      <c r="BH17" s="61" t="s">
        <v>140</v>
      </c>
      <c r="BI17" s="61" t="s">
        <v>140</v>
      </c>
      <c r="BJ17" s="61" t="s">
        <v>140</v>
      </c>
      <c r="BK17" s="57" t="s">
        <v>2715</v>
      </c>
      <c r="BL17" s="58" t="s">
        <v>140</v>
      </c>
      <c r="BM17" s="58" t="s">
        <v>239</v>
      </c>
      <c r="BN17" s="58" t="s">
        <v>140</v>
      </c>
      <c r="BO17" s="58" t="s">
        <v>140</v>
      </c>
      <c r="BP17" s="58" t="s">
        <v>140</v>
      </c>
      <c r="BQ17" s="57" t="s">
        <v>2716</v>
      </c>
      <c r="BR17" s="57" t="s">
        <v>299</v>
      </c>
      <c r="BS17" s="127" t="s">
        <v>3505</v>
      </c>
      <c r="BT17" s="127" t="s">
        <v>3101</v>
      </c>
      <c r="XEW17" s="6" t="str">
        <f t="shared" si="0"/>
        <v>Onboarding___Enrollment</v>
      </c>
    </row>
    <row r="18" spans="1:72 16377:16377" ht="38.25" x14ac:dyDescent="0.2">
      <c r="A18" s="125" t="s">
        <v>13</v>
      </c>
      <c r="B18" s="57" t="s">
        <v>742</v>
      </c>
      <c r="C18" s="57" t="s">
        <v>743</v>
      </c>
      <c r="D18" s="57" t="s">
        <v>2988</v>
      </c>
      <c r="E18" s="57" t="s">
        <v>2989</v>
      </c>
      <c r="F18" s="58" t="s">
        <v>3019</v>
      </c>
      <c r="G18" s="58" t="s">
        <v>3102</v>
      </c>
      <c r="H18" s="58" t="s">
        <v>133</v>
      </c>
      <c r="I18" s="58" t="s">
        <v>133</v>
      </c>
      <c r="J18" s="58" t="s">
        <v>133</v>
      </c>
      <c r="K18" s="58" t="s">
        <v>133</v>
      </c>
      <c r="L18" s="58" t="s">
        <v>3103</v>
      </c>
      <c r="M18" s="58" t="s">
        <v>3022</v>
      </c>
      <c r="N18" s="58" t="s">
        <v>3023</v>
      </c>
      <c r="O18" s="58" t="s">
        <v>3104</v>
      </c>
      <c r="P18" s="58" t="s">
        <v>3038</v>
      </c>
      <c r="Q18" s="58" t="s">
        <v>3026</v>
      </c>
      <c r="R18" s="58" t="s">
        <v>3105</v>
      </c>
      <c r="S18" s="58" t="s">
        <v>270</v>
      </c>
      <c r="T18" s="58" t="s">
        <v>143</v>
      </c>
      <c r="U18" s="62">
        <v>1</v>
      </c>
      <c r="V18" s="62">
        <v>0</v>
      </c>
      <c r="W18" s="58">
        <v>0</v>
      </c>
      <c r="X18" s="58">
        <v>70</v>
      </c>
      <c r="Y18" s="57">
        <v>110</v>
      </c>
      <c r="Z18" s="58" t="s">
        <v>260</v>
      </c>
      <c r="AA18" s="59" t="s">
        <v>143</v>
      </c>
      <c r="AB18" s="65" t="s">
        <v>144</v>
      </c>
      <c r="AC18" s="58" t="s">
        <v>143</v>
      </c>
      <c r="AD18" s="58" t="s">
        <v>140</v>
      </c>
      <c r="AE18" s="58" t="s">
        <v>160</v>
      </c>
      <c r="AF18" s="63">
        <v>45719</v>
      </c>
      <c r="AG18" s="60" t="s">
        <v>312</v>
      </c>
      <c r="AH18" s="60" t="s">
        <v>3028</v>
      </c>
      <c r="AI18" s="60" t="s">
        <v>358</v>
      </c>
      <c r="AJ18" s="58">
        <v>0</v>
      </c>
      <c r="AK18" s="58" t="s">
        <v>140</v>
      </c>
      <c r="AL18" s="58" t="s">
        <v>140</v>
      </c>
      <c r="AM18" s="58" t="s">
        <v>140</v>
      </c>
      <c r="AN18" s="58" t="s">
        <v>140</v>
      </c>
      <c r="AO18" s="58" t="s">
        <v>140</v>
      </c>
      <c r="AP18" s="58" t="s">
        <v>140</v>
      </c>
      <c r="AQ18" s="58" t="s">
        <v>140</v>
      </c>
      <c r="AR18" s="58" t="s">
        <v>140</v>
      </c>
      <c r="AS18" s="57" t="s">
        <v>140</v>
      </c>
      <c r="AT18" s="57" t="s">
        <v>520</v>
      </c>
      <c r="AU18" s="58" t="s">
        <v>150</v>
      </c>
      <c r="AV18" s="61"/>
      <c r="AW18" s="61" t="s">
        <v>2079</v>
      </c>
      <c r="AX18" s="61" t="s">
        <v>323</v>
      </c>
      <c r="AY18" s="62">
        <v>0.9</v>
      </c>
      <c r="AZ18" s="58" t="s">
        <v>3107</v>
      </c>
      <c r="BA18" s="57" t="s">
        <v>3108</v>
      </c>
      <c r="BB18" s="58" t="s">
        <v>140</v>
      </c>
      <c r="BC18" s="58" t="s">
        <v>140</v>
      </c>
      <c r="BD18" s="58">
        <v>0.03</v>
      </c>
      <c r="BE18" s="58" t="s">
        <v>3109</v>
      </c>
      <c r="BF18" s="58" t="s">
        <v>140</v>
      </c>
      <c r="BG18" s="57" t="s">
        <v>140</v>
      </c>
      <c r="BH18" s="61" t="s">
        <v>140</v>
      </c>
      <c r="BI18" s="61" t="s">
        <v>140</v>
      </c>
      <c r="BJ18" s="61" t="s">
        <v>1193</v>
      </c>
      <c r="BK18" s="57" t="s">
        <v>3014</v>
      </c>
      <c r="BL18" s="58" t="s">
        <v>3110</v>
      </c>
      <c r="BM18" s="58" t="s">
        <v>239</v>
      </c>
      <c r="BN18" s="58" t="s">
        <v>140</v>
      </c>
      <c r="BO18" s="58" t="s">
        <v>140</v>
      </c>
      <c r="BP18" s="58">
        <v>1950</v>
      </c>
      <c r="BQ18" s="57" t="s">
        <v>3111</v>
      </c>
      <c r="BR18" s="57" t="s">
        <v>1320</v>
      </c>
      <c r="BS18" s="127" t="s">
        <v>3505</v>
      </c>
      <c r="BT18" s="127" t="s">
        <v>3112</v>
      </c>
      <c r="XEW18" s="6" t="str">
        <f t="shared" si="0"/>
        <v>Contact_Center__Retirement</v>
      </c>
    </row>
    <row r="19" spans="1:72 16377:16377" ht="38.25" x14ac:dyDescent="0.2">
      <c r="A19" s="125" t="s">
        <v>13</v>
      </c>
      <c r="B19" s="57" t="s">
        <v>742</v>
      </c>
      <c r="C19" s="57" t="s">
        <v>743</v>
      </c>
      <c r="D19" s="57" t="s">
        <v>2988</v>
      </c>
      <c r="E19" s="57" t="s">
        <v>2989</v>
      </c>
      <c r="F19" s="58" t="s">
        <v>3113</v>
      </c>
      <c r="G19" s="58" t="s">
        <v>3102</v>
      </c>
      <c r="H19" s="58" t="s">
        <v>133</v>
      </c>
      <c r="I19" s="58" t="s">
        <v>133</v>
      </c>
      <c r="J19" s="58" t="s">
        <v>133</v>
      </c>
      <c r="K19" s="58" t="s">
        <v>133</v>
      </c>
      <c r="L19" s="58" t="s">
        <v>3114</v>
      </c>
      <c r="M19" s="58" t="s">
        <v>3022</v>
      </c>
      <c r="N19" s="58" t="s">
        <v>3023</v>
      </c>
      <c r="O19" s="58" t="s">
        <v>3115</v>
      </c>
      <c r="P19" s="58" t="s">
        <v>3038</v>
      </c>
      <c r="Q19" s="58" t="s">
        <v>3026</v>
      </c>
      <c r="R19" s="58" t="s">
        <v>3116</v>
      </c>
      <c r="S19" s="58" t="s">
        <v>270</v>
      </c>
      <c r="T19" s="58" t="s">
        <v>143</v>
      </c>
      <c r="U19" s="62">
        <v>1</v>
      </c>
      <c r="V19" s="62">
        <v>0</v>
      </c>
      <c r="W19" s="58">
        <v>0</v>
      </c>
      <c r="X19" s="58">
        <v>75</v>
      </c>
      <c r="Y19" s="57">
        <v>120</v>
      </c>
      <c r="Z19" s="58" t="s">
        <v>260</v>
      </c>
      <c r="AA19" s="59" t="s">
        <v>143</v>
      </c>
      <c r="AB19" s="65" t="s">
        <v>144</v>
      </c>
      <c r="AC19" s="58" t="s">
        <v>143</v>
      </c>
      <c r="AD19" s="58" t="s">
        <v>140</v>
      </c>
      <c r="AE19" s="58" t="s">
        <v>160</v>
      </c>
      <c r="AF19" s="63">
        <v>45719</v>
      </c>
      <c r="AG19" s="60" t="s">
        <v>312</v>
      </c>
      <c r="AH19" s="60" t="s">
        <v>3028</v>
      </c>
      <c r="AI19" s="60" t="s">
        <v>358</v>
      </c>
      <c r="AJ19" s="58">
        <v>0</v>
      </c>
      <c r="AK19" s="58" t="s">
        <v>140</v>
      </c>
      <c r="AL19" s="58" t="s">
        <v>140</v>
      </c>
      <c r="AM19" s="58" t="s">
        <v>140</v>
      </c>
      <c r="AN19" s="58" t="s">
        <v>140</v>
      </c>
      <c r="AO19" s="58" t="s">
        <v>140</v>
      </c>
      <c r="AP19" s="58" t="s">
        <v>140</v>
      </c>
      <c r="AQ19" s="58" t="s">
        <v>140</v>
      </c>
      <c r="AR19" s="58" t="s">
        <v>140</v>
      </c>
      <c r="AS19" s="57" t="s">
        <v>140</v>
      </c>
      <c r="AT19" s="57" t="s">
        <v>520</v>
      </c>
      <c r="AU19" s="58" t="s">
        <v>150</v>
      </c>
      <c r="AV19" s="61"/>
      <c r="AW19" s="61" t="s">
        <v>1182</v>
      </c>
      <c r="AX19" s="61" t="s">
        <v>323</v>
      </c>
      <c r="AY19" s="62">
        <v>0.9</v>
      </c>
      <c r="AZ19" s="58" t="s">
        <v>3107</v>
      </c>
      <c r="BA19" s="57" t="s">
        <v>3108</v>
      </c>
      <c r="BB19" s="58" t="s">
        <v>140</v>
      </c>
      <c r="BC19" s="58" t="s">
        <v>140</v>
      </c>
      <c r="BD19" s="58">
        <v>0.03</v>
      </c>
      <c r="BE19" s="58" t="s">
        <v>3109</v>
      </c>
      <c r="BF19" s="58" t="s">
        <v>140</v>
      </c>
      <c r="BG19" s="57" t="s">
        <v>140</v>
      </c>
      <c r="BH19" s="61" t="s">
        <v>140</v>
      </c>
      <c r="BI19" s="61" t="s">
        <v>140</v>
      </c>
      <c r="BJ19" s="61" t="s">
        <v>1193</v>
      </c>
      <c r="BK19" s="57" t="s">
        <v>3014</v>
      </c>
      <c r="BL19" s="58" t="s">
        <v>3110</v>
      </c>
      <c r="BM19" s="58" t="s">
        <v>239</v>
      </c>
      <c r="BN19" s="58" t="s">
        <v>140</v>
      </c>
      <c r="BO19" s="58" t="s">
        <v>140</v>
      </c>
      <c r="BP19" s="58">
        <v>1950</v>
      </c>
      <c r="BQ19" s="57" t="s">
        <v>3111</v>
      </c>
      <c r="BR19" s="57" t="s">
        <v>1320</v>
      </c>
      <c r="BS19" s="127" t="s">
        <v>3505</v>
      </c>
      <c r="BT19" s="127" t="s">
        <v>3112</v>
      </c>
      <c r="XEW19" s="6" t="str">
        <f t="shared" ref="XEW19:XEW40" si="2">(IF(RIGHT(SUBSTITUTE(SUBSTITUTE(SUBSTITUTE(SUBSTITUTE(SUBSTITUTE(SUBSTITUTE(SUBSTITUTE(SUBSTITUTE(SUBSTITUTE(D19," ","_"),"/","_"),"&amp;","_"),"(","_"),")","_"),",","_"),"-","_"),".","_"),"'","_"))="_",LEFT(SUBSTITUTE(SUBSTITUTE(SUBSTITUTE(SUBSTITUTE(SUBSTITUTE(SUBSTITUTE(SUBSTITUTE(SUBSTITUTE(SUBSTITUTE(D19," ","_"),"/","_"),"&amp;","_"),"(","_"),")","_"),",","_"),"-","_"),".","_"),"'","_"),LEN(SUBSTITUTE(SUBSTITUTE(SUBSTITUTE(SUBSTITUTE(SUBSTITUTE(SUBSTITUTE(SUBSTITUTE(SUBSTITUTE(SUBSTITUTE(D19," ","_"),"/","_"),"&amp;","_"),"(","_"),")","_"),",","_"),"-","_"),".","_"),"'","_"))-1),SUBSTITUTE(SUBSTITUTE(SUBSTITUTE(SUBSTITUTE(SUBSTITUTE(SUBSTITUTE(SUBSTITUTE(SUBSTITUTE(SUBSTITUTE(D19," ","_"),"/","_"),"&amp;","_"),"(","_"),")","_"),",","_"),"-","_"),".","_"),"'","_")))</f>
        <v>Contact_Center__Retirement</v>
      </c>
    </row>
    <row r="20" spans="1:72 16377:16377" ht="38.25" x14ac:dyDescent="0.2">
      <c r="A20" s="125" t="s">
        <v>13</v>
      </c>
      <c r="B20" s="57" t="s">
        <v>742</v>
      </c>
      <c r="C20" s="57" t="s">
        <v>743</v>
      </c>
      <c r="D20" s="57" t="s">
        <v>2988</v>
      </c>
      <c r="E20" s="57" t="s">
        <v>2989</v>
      </c>
      <c r="F20" s="58" t="s">
        <v>3117</v>
      </c>
      <c r="G20" s="58" t="s">
        <v>3102</v>
      </c>
      <c r="H20" s="58" t="s">
        <v>133</v>
      </c>
      <c r="I20" s="58" t="s">
        <v>133</v>
      </c>
      <c r="J20" s="58" t="s">
        <v>133</v>
      </c>
      <c r="K20" s="58" t="s">
        <v>133</v>
      </c>
      <c r="L20" s="58" t="s">
        <v>3118</v>
      </c>
      <c r="M20" s="58" t="s">
        <v>3022</v>
      </c>
      <c r="N20" s="58" t="s">
        <v>3023</v>
      </c>
      <c r="O20" s="58" t="s">
        <v>3119</v>
      </c>
      <c r="P20" s="58"/>
      <c r="Q20" s="58" t="s">
        <v>3026</v>
      </c>
      <c r="R20" s="58" t="s">
        <v>3120</v>
      </c>
      <c r="S20" s="58" t="s">
        <v>270</v>
      </c>
      <c r="T20" s="58" t="s">
        <v>143</v>
      </c>
      <c r="U20" s="62">
        <v>1</v>
      </c>
      <c r="V20" s="62">
        <v>0</v>
      </c>
      <c r="W20" s="58">
        <v>0</v>
      </c>
      <c r="X20" s="58">
        <v>70</v>
      </c>
      <c r="Y20" s="57">
        <v>105</v>
      </c>
      <c r="Z20" s="58" t="s">
        <v>260</v>
      </c>
      <c r="AA20" s="59" t="s">
        <v>143</v>
      </c>
      <c r="AB20" s="65" t="s">
        <v>144</v>
      </c>
      <c r="AC20" s="58" t="s">
        <v>143</v>
      </c>
      <c r="AD20" s="58" t="s">
        <v>140</v>
      </c>
      <c r="AE20" s="58" t="s">
        <v>160</v>
      </c>
      <c r="AF20" s="63">
        <v>45719</v>
      </c>
      <c r="AG20" s="60" t="s">
        <v>312</v>
      </c>
      <c r="AH20" s="60" t="s">
        <v>3028</v>
      </c>
      <c r="AI20" s="60" t="s">
        <v>358</v>
      </c>
      <c r="AJ20" s="58">
        <v>0</v>
      </c>
      <c r="AK20" s="58" t="s">
        <v>140</v>
      </c>
      <c r="AL20" s="58" t="s">
        <v>140</v>
      </c>
      <c r="AM20" s="58" t="s">
        <v>140</v>
      </c>
      <c r="AN20" s="58" t="s">
        <v>140</v>
      </c>
      <c r="AO20" s="58" t="s">
        <v>140</v>
      </c>
      <c r="AP20" s="58" t="s">
        <v>140</v>
      </c>
      <c r="AQ20" s="58" t="s">
        <v>140</v>
      </c>
      <c r="AR20" s="58" t="s">
        <v>140</v>
      </c>
      <c r="AS20" s="57" t="s">
        <v>140</v>
      </c>
      <c r="AT20" s="57" t="s">
        <v>520</v>
      </c>
      <c r="AU20" s="58" t="s">
        <v>150</v>
      </c>
      <c r="AV20" s="61"/>
      <c r="AW20" s="61" t="s">
        <v>1182</v>
      </c>
      <c r="AX20" s="61" t="s">
        <v>323</v>
      </c>
      <c r="AY20" s="62">
        <v>0.9</v>
      </c>
      <c r="AZ20" s="58" t="s">
        <v>3107</v>
      </c>
      <c r="BA20" s="57" t="s">
        <v>3108</v>
      </c>
      <c r="BB20" s="58" t="s">
        <v>140</v>
      </c>
      <c r="BC20" s="58" t="s">
        <v>140</v>
      </c>
      <c r="BD20" s="58">
        <v>0.03</v>
      </c>
      <c r="BE20" s="58" t="s">
        <v>3109</v>
      </c>
      <c r="BF20" s="58" t="s">
        <v>140</v>
      </c>
      <c r="BG20" s="57" t="s">
        <v>140</v>
      </c>
      <c r="BH20" s="61" t="s">
        <v>140</v>
      </c>
      <c r="BI20" s="61" t="s">
        <v>140</v>
      </c>
      <c r="BJ20" s="61" t="s">
        <v>1193</v>
      </c>
      <c r="BK20" s="57" t="s">
        <v>3014</v>
      </c>
      <c r="BL20" s="58" t="s">
        <v>3110</v>
      </c>
      <c r="BM20" s="58" t="s">
        <v>239</v>
      </c>
      <c r="BN20" s="58" t="s">
        <v>140</v>
      </c>
      <c r="BO20" s="58" t="s">
        <v>140</v>
      </c>
      <c r="BP20" s="58">
        <v>1950</v>
      </c>
      <c r="BQ20" s="57" t="s">
        <v>3111</v>
      </c>
      <c r="BR20" s="57" t="s">
        <v>1320</v>
      </c>
      <c r="BS20" s="127" t="s">
        <v>3505</v>
      </c>
      <c r="BT20" s="127" t="s">
        <v>3112</v>
      </c>
      <c r="XEW20" s="6" t="str">
        <f t="shared" si="2"/>
        <v>Contact_Center__Retirement</v>
      </c>
    </row>
    <row r="21" spans="1:72 16377:16377" x14ac:dyDescent="0.2">
      <c r="A21" s="125" t="s">
        <v>11</v>
      </c>
      <c r="B21" s="57" t="s">
        <v>520</v>
      </c>
      <c r="C21" s="57" t="s">
        <v>521</v>
      </c>
      <c r="D21" s="57" t="s">
        <v>3005</v>
      </c>
      <c r="E21" s="57" t="s">
        <v>3007</v>
      </c>
      <c r="F21" s="58" t="s">
        <v>3121</v>
      </c>
      <c r="G21" s="58" t="s">
        <v>140</v>
      </c>
      <c r="H21" s="58"/>
      <c r="I21" s="58"/>
      <c r="J21" s="58"/>
      <c r="K21" s="58" t="s">
        <v>253</v>
      </c>
      <c r="L21" s="58" t="s">
        <v>3122</v>
      </c>
      <c r="M21" s="58" t="s">
        <v>3123</v>
      </c>
      <c r="N21" s="58" t="s">
        <v>3124</v>
      </c>
      <c r="O21" s="58" t="s">
        <v>3125</v>
      </c>
      <c r="P21" s="58" t="s">
        <v>3126</v>
      </c>
      <c r="Q21" s="58" t="s">
        <v>463</v>
      </c>
      <c r="R21" s="58" t="s">
        <v>3127</v>
      </c>
      <c r="S21" s="58" t="s">
        <v>270</v>
      </c>
      <c r="T21" s="58" t="s">
        <v>143</v>
      </c>
      <c r="U21" s="62">
        <v>1</v>
      </c>
      <c r="V21" s="62">
        <v>0</v>
      </c>
      <c r="W21" s="57">
        <v>0.41</v>
      </c>
      <c r="X21" s="58"/>
      <c r="Y21" s="57">
        <v>1</v>
      </c>
      <c r="Z21" s="58" t="s">
        <v>142</v>
      </c>
      <c r="AA21" s="59" t="s">
        <v>143</v>
      </c>
      <c r="AB21" s="65" t="s">
        <v>144</v>
      </c>
      <c r="AC21" s="58" t="s">
        <v>140</v>
      </c>
      <c r="AD21" s="58" t="s">
        <v>140</v>
      </c>
      <c r="AE21" s="58" t="s">
        <v>160</v>
      </c>
      <c r="AF21" s="63">
        <v>41791</v>
      </c>
      <c r="AG21" s="60" t="s">
        <v>312</v>
      </c>
      <c r="AH21" s="60" t="s">
        <v>3028</v>
      </c>
      <c r="AI21" s="60" t="s">
        <v>358</v>
      </c>
      <c r="AJ21" s="58">
        <v>0</v>
      </c>
      <c r="AK21" s="58" t="s">
        <v>140</v>
      </c>
      <c r="AL21" s="58" t="s">
        <v>140</v>
      </c>
      <c r="AM21" s="58" t="s">
        <v>140</v>
      </c>
      <c r="AN21" s="58" t="s">
        <v>140</v>
      </c>
      <c r="AO21" s="58" t="s">
        <v>140</v>
      </c>
      <c r="AP21" s="58" t="s">
        <v>140</v>
      </c>
      <c r="AQ21" s="58" t="s">
        <v>140</v>
      </c>
      <c r="AR21" s="58" t="s">
        <v>140</v>
      </c>
      <c r="AS21" s="57" t="s">
        <v>140</v>
      </c>
      <c r="AT21" s="57" t="s">
        <v>593</v>
      </c>
      <c r="AU21" s="58" t="s">
        <v>150</v>
      </c>
      <c r="AV21" s="61" t="s">
        <v>151</v>
      </c>
      <c r="AW21" s="61"/>
      <c r="AX21" s="61" t="s">
        <v>2408</v>
      </c>
      <c r="AY21" s="88">
        <v>0.98</v>
      </c>
      <c r="AZ21" s="58">
        <v>1</v>
      </c>
      <c r="BA21" s="57">
        <v>7</v>
      </c>
      <c r="BB21" s="58" t="s">
        <v>140</v>
      </c>
      <c r="BC21" s="58" t="s">
        <v>140</v>
      </c>
      <c r="BD21" s="58" t="s">
        <v>140</v>
      </c>
      <c r="BE21" s="58" t="s">
        <v>140</v>
      </c>
      <c r="BF21" s="58" t="s">
        <v>140</v>
      </c>
      <c r="BG21" s="57" t="s">
        <v>140</v>
      </c>
      <c r="BH21" s="61">
        <v>650</v>
      </c>
      <c r="BI21" s="61"/>
      <c r="BJ21" s="61"/>
      <c r="BK21" s="57" t="s">
        <v>140</v>
      </c>
      <c r="BL21" s="58" t="s">
        <v>140</v>
      </c>
      <c r="BM21" s="58" t="s">
        <v>239</v>
      </c>
      <c r="BN21" s="58" t="s">
        <v>140</v>
      </c>
      <c r="BO21" s="58" t="s">
        <v>140</v>
      </c>
      <c r="BP21" s="58">
        <f t="shared" ref="BP21" si="3">7.5*260</f>
        <v>1950</v>
      </c>
      <c r="BQ21" s="57" t="s">
        <v>3128</v>
      </c>
      <c r="BR21" s="57" t="s">
        <v>588</v>
      </c>
      <c r="BS21" s="127" t="s">
        <v>3505</v>
      </c>
      <c r="BT21" s="127"/>
      <c r="XEW21" s="6" t="str">
        <f t="shared" si="2"/>
        <v>Sales___Distribution</v>
      </c>
    </row>
    <row r="22" spans="1:72 16377:16377" ht="25.5" x14ac:dyDescent="0.2">
      <c r="A22" s="125" t="s">
        <v>14</v>
      </c>
      <c r="B22" s="57" t="s">
        <v>394</v>
      </c>
      <c r="C22" s="57" t="s">
        <v>521</v>
      </c>
      <c r="D22" s="57" t="s">
        <v>3005</v>
      </c>
      <c r="E22" s="57" t="s">
        <v>3006</v>
      </c>
      <c r="F22" s="58" t="s">
        <v>140</v>
      </c>
      <c r="G22" s="58" t="s">
        <v>140</v>
      </c>
      <c r="H22" s="58" t="s">
        <v>133</v>
      </c>
      <c r="I22" s="58" t="s">
        <v>133</v>
      </c>
      <c r="J22" s="58" t="s">
        <v>133</v>
      </c>
      <c r="K22" s="58" t="s">
        <v>133</v>
      </c>
      <c r="L22" s="58" t="s">
        <v>3513</v>
      </c>
      <c r="M22" s="58" t="s">
        <v>140</v>
      </c>
      <c r="N22" s="58" t="s">
        <v>140</v>
      </c>
      <c r="O22" s="58" t="s">
        <v>140</v>
      </c>
      <c r="P22" s="58" t="s">
        <v>140</v>
      </c>
      <c r="Q22" s="58" t="s">
        <v>140</v>
      </c>
      <c r="R22" s="58" t="s">
        <v>140</v>
      </c>
      <c r="S22" s="58" t="s">
        <v>270</v>
      </c>
      <c r="T22" s="58" t="s">
        <v>143</v>
      </c>
      <c r="U22" s="62">
        <v>1</v>
      </c>
      <c r="V22" s="62">
        <v>0</v>
      </c>
      <c r="W22" s="58">
        <v>7</v>
      </c>
      <c r="X22" s="58"/>
      <c r="Y22" s="57">
        <v>7</v>
      </c>
      <c r="Z22" s="58" t="s">
        <v>142</v>
      </c>
      <c r="AA22" s="59" t="s">
        <v>143</v>
      </c>
      <c r="AB22" s="65" t="s">
        <v>144</v>
      </c>
      <c r="AC22" s="58" t="s">
        <v>143</v>
      </c>
      <c r="AD22" s="58" t="s">
        <v>140</v>
      </c>
      <c r="AE22" s="58" t="s">
        <v>160</v>
      </c>
      <c r="AF22" s="63" t="s">
        <v>3520</v>
      </c>
      <c r="AG22" s="60" t="s">
        <v>3521</v>
      </c>
      <c r="AH22" s="60" t="s">
        <v>3522</v>
      </c>
      <c r="AI22" s="60" t="s">
        <v>3523</v>
      </c>
      <c r="AJ22" s="58">
        <v>0</v>
      </c>
      <c r="AK22" s="58" t="s">
        <v>140</v>
      </c>
      <c r="AL22" s="58" t="s">
        <v>140</v>
      </c>
      <c r="AM22" s="58" t="s">
        <v>140</v>
      </c>
      <c r="AN22" s="58" t="s">
        <v>140</v>
      </c>
      <c r="AO22" s="58" t="s">
        <v>140</v>
      </c>
      <c r="AP22" s="58" t="s">
        <v>140</v>
      </c>
      <c r="AQ22" s="58" t="s">
        <v>140</v>
      </c>
      <c r="AR22" s="58" t="s">
        <v>140</v>
      </c>
      <c r="AS22" s="57" t="s">
        <v>140</v>
      </c>
      <c r="AT22" s="57" t="s">
        <v>520</v>
      </c>
      <c r="AU22" s="58" t="s">
        <v>150</v>
      </c>
      <c r="AV22" s="61" t="s">
        <v>2484</v>
      </c>
      <c r="AW22" s="61"/>
      <c r="AX22" s="61" t="s">
        <v>140</v>
      </c>
      <c r="AY22" s="62" t="s">
        <v>140</v>
      </c>
      <c r="AZ22" s="58" t="s">
        <v>140</v>
      </c>
      <c r="BA22" s="57" t="s">
        <v>140</v>
      </c>
      <c r="BB22" s="58" t="s">
        <v>140</v>
      </c>
      <c r="BC22" s="58" t="s">
        <v>140</v>
      </c>
      <c r="BD22" s="58" t="s">
        <v>140</v>
      </c>
      <c r="BE22" s="58" t="s">
        <v>140</v>
      </c>
      <c r="BF22" s="58" t="s">
        <v>140</v>
      </c>
      <c r="BG22" s="57" t="s">
        <v>140</v>
      </c>
      <c r="BH22" s="61" t="s">
        <v>140</v>
      </c>
      <c r="BI22" s="61" t="s">
        <v>140</v>
      </c>
      <c r="BJ22" s="61" t="s">
        <v>140</v>
      </c>
      <c r="BK22" s="57" t="s">
        <v>140</v>
      </c>
      <c r="BL22" s="58" t="s">
        <v>140</v>
      </c>
      <c r="BM22" s="58" t="s">
        <v>140</v>
      </c>
      <c r="BN22" s="58" t="s">
        <v>140</v>
      </c>
      <c r="BO22" s="58" t="s">
        <v>140</v>
      </c>
      <c r="BP22" s="58" t="s">
        <v>3514</v>
      </c>
      <c r="BQ22" s="57" t="s">
        <v>3515</v>
      </c>
      <c r="BR22" s="57"/>
      <c r="BS22" s="127" t="s">
        <v>3505</v>
      </c>
      <c r="BT22" s="127"/>
      <c r="XEW22" s="6" t="str">
        <f t="shared" si="2"/>
        <v>Sales___Distribution</v>
      </c>
    </row>
    <row r="23" spans="1:72 16377:16377" ht="25.5" x14ac:dyDescent="0.2">
      <c r="A23" s="125" t="s">
        <v>14</v>
      </c>
      <c r="B23" s="57" t="s">
        <v>394</v>
      </c>
      <c r="C23" s="57" t="s">
        <v>521</v>
      </c>
      <c r="D23" s="57" t="s">
        <v>3005</v>
      </c>
      <c r="E23" s="57" t="s">
        <v>3007</v>
      </c>
      <c r="F23" s="58" t="s">
        <v>140</v>
      </c>
      <c r="G23" s="58" t="s">
        <v>140</v>
      </c>
      <c r="H23" s="58" t="s">
        <v>133</v>
      </c>
      <c r="I23" s="58" t="s">
        <v>133</v>
      </c>
      <c r="J23" s="58" t="s">
        <v>133</v>
      </c>
      <c r="K23" s="58" t="s">
        <v>133</v>
      </c>
      <c r="L23" s="58" t="s">
        <v>3516</v>
      </c>
      <c r="M23" s="58" t="s">
        <v>140</v>
      </c>
      <c r="N23" s="58" t="s">
        <v>140</v>
      </c>
      <c r="O23" s="58" t="s">
        <v>140</v>
      </c>
      <c r="P23" s="58" t="s">
        <v>140</v>
      </c>
      <c r="Q23" s="58" t="s">
        <v>140</v>
      </c>
      <c r="R23" s="58" t="s">
        <v>140</v>
      </c>
      <c r="S23" s="58" t="s">
        <v>270</v>
      </c>
      <c r="T23" s="58" t="s">
        <v>143</v>
      </c>
      <c r="U23" s="62">
        <v>1</v>
      </c>
      <c r="V23" s="62">
        <v>0</v>
      </c>
      <c r="W23" s="58">
        <v>10</v>
      </c>
      <c r="X23" s="58"/>
      <c r="Y23" s="57">
        <v>10</v>
      </c>
      <c r="Z23" s="58" t="s">
        <v>142</v>
      </c>
      <c r="AA23" s="59" t="s">
        <v>143</v>
      </c>
      <c r="AB23" s="65" t="s">
        <v>144</v>
      </c>
      <c r="AC23" s="58" t="s">
        <v>143</v>
      </c>
      <c r="AD23" s="58" t="s">
        <v>140</v>
      </c>
      <c r="AE23" s="58" t="s">
        <v>145</v>
      </c>
      <c r="AF23" s="63" t="s">
        <v>3520</v>
      </c>
      <c r="AG23" s="60" t="s">
        <v>3521</v>
      </c>
      <c r="AH23" s="60" t="s">
        <v>3522</v>
      </c>
      <c r="AI23" s="60" t="s">
        <v>3523</v>
      </c>
      <c r="AJ23" s="58">
        <v>0</v>
      </c>
      <c r="AK23" s="58" t="s">
        <v>140</v>
      </c>
      <c r="AL23" s="58" t="s">
        <v>140</v>
      </c>
      <c r="AM23" s="58" t="s">
        <v>140</v>
      </c>
      <c r="AN23" s="58" t="s">
        <v>140</v>
      </c>
      <c r="AO23" s="58" t="s">
        <v>140</v>
      </c>
      <c r="AP23" s="58" t="s">
        <v>140</v>
      </c>
      <c r="AQ23" s="58" t="s">
        <v>140</v>
      </c>
      <c r="AR23" s="58" t="s">
        <v>140</v>
      </c>
      <c r="AS23" s="57" t="s">
        <v>140</v>
      </c>
      <c r="AT23" s="57" t="s">
        <v>520</v>
      </c>
      <c r="AU23" s="58" t="s">
        <v>150</v>
      </c>
      <c r="AV23" s="61" t="s">
        <v>2484</v>
      </c>
      <c r="AW23" s="61"/>
      <c r="AX23" s="61" t="s">
        <v>140</v>
      </c>
      <c r="AY23" s="62" t="s">
        <v>140</v>
      </c>
      <c r="AZ23" s="58" t="s">
        <v>140</v>
      </c>
      <c r="BA23" s="57" t="s">
        <v>140</v>
      </c>
      <c r="BB23" s="58" t="s">
        <v>140</v>
      </c>
      <c r="BC23" s="58" t="s">
        <v>140</v>
      </c>
      <c r="BD23" s="58" t="s">
        <v>140</v>
      </c>
      <c r="BE23" s="58" t="s">
        <v>140</v>
      </c>
      <c r="BF23" s="58" t="s">
        <v>140</v>
      </c>
      <c r="BG23" s="57" t="s">
        <v>140</v>
      </c>
      <c r="BH23" s="61" t="s">
        <v>140</v>
      </c>
      <c r="BI23" s="61" t="s">
        <v>140</v>
      </c>
      <c r="BJ23" s="61" t="s">
        <v>140</v>
      </c>
      <c r="BK23" s="57" t="s">
        <v>140</v>
      </c>
      <c r="BL23" s="58" t="s">
        <v>140</v>
      </c>
      <c r="BM23" s="58" t="s">
        <v>140</v>
      </c>
      <c r="BN23" s="58" t="s">
        <v>140</v>
      </c>
      <c r="BO23" s="58" t="s">
        <v>140</v>
      </c>
      <c r="BP23" s="58" t="s">
        <v>3514</v>
      </c>
      <c r="BQ23" s="57" t="s">
        <v>3515</v>
      </c>
      <c r="BR23" s="57"/>
      <c r="BS23" s="127" t="s">
        <v>3505</v>
      </c>
      <c r="BT23" s="127"/>
      <c r="XEW23" s="6" t="str">
        <f t="shared" si="2"/>
        <v>Sales___Distribution</v>
      </c>
    </row>
    <row r="24" spans="1:72 16377:16377" ht="25.5" x14ac:dyDescent="0.2">
      <c r="A24" s="125" t="s">
        <v>14</v>
      </c>
      <c r="B24" s="57" t="s">
        <v>394</v>
      </c>
      <c r="C24" s="57" t="s">
        <v>521</v>
      </c>
      <c r="D24" s="57" t="s">
        <v>3008</v>
      </c>
      <c r="E24" s="57" t="s">
        <v>3009</v>
      </c>
      <c r="F24" s="58" t="s">
        <v>140</v>
      </c>
      <c r="G24" s="58" t="s">
        <v>140</v>
      </c>
      <c r="H24" s="58" t="s">
        <v>133</v>
      </c>
      <c r="I24" s="58" t="s">
        <v>133</v>
      </c>
      <c r="J24" s="58" t="s">
        <v>133</v>
      </c>
      <c r="K24" s="58" t="s">
        <v>133</v>
      </c>
      <c r="L24" s="58" t="s">
        <v>3517</v>
      </c>
      <c r="M24" s="58" t="s">
        <v>140</v>
      </c>
      <c r="N24" s="58" t="s">
        <v>140</v>
      </c>
      <c r="O24" s="58" t="s">
        <v>140</v>
      </c>
      <c r="P24" s="58" t="s">
        <v>140</v>
      </c>
      <c r="Q24" s="58" t="s">
        <v>140</v>
      </c>
      <c r="R24" s="58" t="s">
        <v>140</v>
      </c>
      <c r="S24" s="58" t="s">
        <v>270</v>
      </c>
      <c r="T24" s="58" t="s">
        <v>143</v>
      </c>
      <c r="U24" s="62">
        <v>1</v>
      </c>
      <c r="V24" s="62">
        <v>0</v>
      </c>
      <c r="W24" s="58">
        <v>12</v>
      </c>
      <c r="X24" s="58"/>
      <c r="Y24" s="57">
        <v>12</v>
      </c>
      <c r="Z24" s="58" t="s">
        <v>142</v>
      </c>
      <c r="AA24" s="59" t="s">
        <v>143</v>
      </c>
      <c r="AB24" s="65" t="s">
        <v>144</v>
      </c>
      <c r="AC24" s="58" t="s">
        <v>143</v>
      </c>
      <c r="AD24" s="58" t="s">
        <v>140</v>
      </c>
      <c r="AE24" s="58" t="s">
        <v>160</v>
      </c>
      <c r="AF24" s="63" t="s">
        <v>3520</v>
      </c>
      <c r="AG24" s="60" t="s">
        <v>3521</v>
      </c>
      <c r="AH24" s="60" t="s">
        <v>3522</v>
      </c>
      <c r="AI24" s="60" t="s">
        <v>3523</v>
      </c>
      <c r="AJ24" s="58">
        <v>0</v>
      </c>
      <c r="AK24" s="58" t="s">
        <v>140</v>
      </c>
      <c r="AL24" s="58" t="s">
        <v>140</v>
      </c>
      <c r="AM24" s="58" t="s">
        <v>140</v>
      </c>
      <c r="AN24" s="58" t="s">
        <v>140</v>
      </c>
      <c r="AO24" s="58" t="s">
        <v>140</v>
      </c>
      <c r="AP24" s="58" t="s">
        <v>140</v>
      </c>
      <c r="AQ24" s="58" t="s">
        <v>140</v>
      </c>
      <c r="AR24" s="58" t="s">
        <v>140</v>
      </c>
      <c r="AS24" s="57" t="s">
        <v>140</v>
      </c>
      <c r="AT24" s="57" t="s">
        <v>520</v>
      </c>
      <c r="AU24" s="58" t="s">
        <v>150</v>
      </c>
      <c r="AV24" s="61" t="s">
        <v>2484</v>
      </c>
      <c r="AW24" s="61"/>
      <c r="AX24" s="61" t="s">
        <v>140</v>
      </c>
      <c r="AY24" s="62" t="s">
        <v>140</v>
      </c>
      <c r="AZ24" s="58" t="s">
        <v>140</v>
      </c>
      <c r="BA24" s="57" t="s">
        <v>140</v>
      </c>
      <c r="BB24" s="58" t="s">
        <v>140</v>
      </c>
      <c r="BC24" s="58" t="s">
        <v>140</v>
      </c>
      <c r="BD24" s="58" t="s">
        <v>140</v>
      </c>
      <c r="BE24" s="58" t="s">
        <v>140</v>
      </c>
      <c r="BF24" s="58" t="s">
        <v>140</v>
      </c>
      <c r="BG24" s="57" t="s">
        <v>140</v>
      </c>
      <c r="BH24" s="61" t="s">
        <v>140</v>
      </c>
      <c r="BI24" s="61" t="s">
        <v>140</v>
      </c>
      <c r="BJ24" s="61" t="s">
        <v>140</v>
      </c>
      <c r="BK24" s="57" t="s">
        <v>140</v>
      </c>
      <c r="BL24" s="58" t="s">
        <v>140</v>
      </c>
      <c r="BM24" s="58" t="s">
        <v>140</v>
      </c>
      <c r="BN24" s="58" t="s">
        <v>140</v>
      </c>
      <c r="BO24" s="58" t="s">
        <v>140</v>
      </c>
      <c r="BP24" s="58" t="s">
        <v>3514</v>
      </c>
      <c r="BQ24" s="57" t="s">
        <v>3515</v>
      </c>
      <c r="BR24" s="57"/>
      <c r="BS24" s="127" t="s">
        <v>3505</v>
      </c>
      <c r="BT24" s="127"/>
      <c r="XEW24" s="6" t="str">
        <f t="shared" si="2"/>
        <v>Policy_Servicing__Plan</v>
      </c>
    </row>
    <row r="25" spans="1:72 16377:16377" ht="25.5" x14ac:dyDescent="0.2">
      <c r="A25" s="125" t="s">
        <v>14</v>
      </c>
      <c r="B25" s="57" t="s">
        <v>394</v>
      </c>
      <c r="C25" s="57" t="s">
        <v>521</v>
      </c>
      <c r="D25" s="57" t="s">
        <v>3005</v>
      </c>
      <c r="E25" s="57" t="s">
        <v>3010</v>
      </c>
      <c r="F25" s="58" t="s">
        <v>140</v>
      </c>
      <c r="G25" s="58" t="s">
        <v>140</v>
      </c>
      <c r="H25" s="58" t="s">
        <v>133</v>
      </c>
      <c r="I25" s="58" t="s">
        <v>133</v>
      </c>
      <c r="J25" s="58" t="s">
        <v>133</v>
      </c>
      <c r="K25" s="58" t="s">
        <v>133</v>
      </c>
      <c r="L25" s="58" t="s">
        <v>3011</v>
      </c>
      <c r="M25" s="58" t="s">
        <v>140</v>
      </c>
      <c r="N25" s="58" t="s">
        <v>140</v>
      </c>
      <c r="O25" s="58" t="s">
        <v>140</v>
      </c>
      <c r="P25" s="58" t="s">
        <v>140</v>
      </c>
      <c r="Q25" s="58" t="s">
        <v>140</v>
      </c>
      <c r="R25" s="58" t="s">
        <v>140</v>
      </c>
      <c r="S25" s="58" t="s">
        <v>270</v>
      </c>
      <c r="T25" s="58" t="s">
        <v>143</v>
      </c>
      <c r="U25" s="62">
        <v>1</v>
      </c>
      <c r="V25" s="62">
        <v>0</v>
      </c>
      <c r="W25" s="57">
        <v>2</v>
      </c>
      <c r="X25" s="58"/>
      <c r="Y25" s="57">
        <v>2</v>
      </c>
      <c r="Z25" s="58" t="s">
        <v>142</v>
      </c>
      <c r="AA25" s="59" t="s">
        <v>143</v>
      </c>
      <c r="AB25" s="65" t="s">
        <v>144</v>
      </c>
      <c r="AC25" s="58" t="s">
        <v>143</v>
      </c>
      <c r="AD25" s="58" t="s">
        <v>140</v>
      </c>
      <c r="AE25" s="58" t="s">
        <v>145</v>
      </c>
      <c r="AF25" s="63" t="s">
        <v>3520</v>
      </c>
      <c r="AG25" s="60" t="s">
        <v>3521</v>
      </c>
      <c r="AH25" s="60" t="s">
        <v>3522</v>
      </c>
      <c r="AI25" s="60" t="s">
        <v>3523</v>
      </c>
      <c r="AJ25" s="58">
        <v>0</v>
      </c>
      <c r="AK25" s="58" t="s">
        <v>140</v>
      </c>
      <c r="AL25" s="58" t="s">
        <v>140</v>
      </c>
      <c r="AM25" s="58" t="s">
        <v>140</v>
      </c>
      <c r="AN25" s="58" t="s">
        <v>140</v>
      </c>
      <c r="AO25" s="58" t="s">
        <v>140</v>
      </c>
      <c r="AP25" s="58" t="s">
        <v>140</v>
      </c>
      <c r="AQ25" s="58" t="s">
        <v>140</v>
      </c>
      <c r="AR25" s="58" t="s">
        <v>140</v>
      </c>
      <c r="AS25" s="57" t="s">
        <v>140</v>
      </c>
      <c r="AT25" s="57" t="s">
        <v>520</v>
      </c>
      <c r="AU25" s="58" t="s">
        <v>150</v>
      </c>
      <c r="AV25" s="61" t="s">
        <v>2484</v>
      </c>
      <c r="AW25" s="61"/>
      <c r="AX25" s="61" t="s">
        <v>140</v>
      </c>
      <c r="AY25" s="88" t="s">
        <v>140</v>
      </c>
      <c r="AZ25" s="58" t="s">
        <v>140</v>
      </c>
      <c r="BA25" s="57" t="s">
        <v>140</v>
      </c>
      <c r="BB25" s="58" t="s">
        <v>140</v>
      </c>
      <c r="BC25" s="58" t="s">
        <v>140</v>
      </c>
      <c r="BD25" s="58" t="s">
        <v>140</v>
      </c>
      <c r="BE25" s="58" t="s">
        <v>140</v>
      </c>
      <c r="BF25" s="58" t="s">
        <v>140</v>
      </c>
      <c r="BG25" s="57" t="s">
        <v>140</v>
      </c>
      <c r="BH25" s="61" t="s">
        <v>140</v>
      </c>
      <c r="BI25" s="61" t="s">
        <v>140</v>
      </c>
      <c r="BJ25" s="61" t="s">
        <v>140</v>
      </c>
      <c r="BK25" s="57" t="s">
        <v>140</v>
      </c>
      <c r="BL25" s="58" t="s">
        <v>140</v>
      </c>
      <c r="BM25" s="58" t="s">
        <v>140</v>
      </c>
      <c r="BN25" s="58" t="s">
        <v>140</v>
      </c>
      <c r="BO25" s="58" t="s">
        <v>140</v>
      </c>
      <c r="BP25" s="58" t="s">
        <v>3514</v>
      </c>
      <c r="BQ25" s="57" t="s">
        <v>3515</v>
      </c>
      <c r="BR25" s="57"/>
      <c r="BS25" s="127" t="s">
        <v>3505</v>
      </c>
      <c r="BT25" s="127"/>
      <c r="XEW25" s="6" t="str">
        <f t="shared" si="2"/>
        <v>Sales___Distribution</v>
      </c>
    </row>
    <row r="26" spans="1:72 16377:16377" ht="25.5" x14ac:dyDescent="0.2">
      <c r="A26" s="125" t="s">
        <v>14</v>
      </c>
      <c r="B26" s="57" t="s">
        <v>394</v>
      </c>
      <c r="C26" s="57" t="s">
        <v>521</v>
      </c>
      <c r="D26" s="57" t="s">
        <v>3012</v>
      </c>
      <c r="E26" s="57" t="s">
        <v>3013</v>
      </c>
      <c r="F26" s="58" t="s">
        <v>140</v>
      </c>
      <c r="G26" s="58" t="s">
        <v>140</v>
      </c>
      <c r="H26" s="58" t="s">
        <v>133</v>
      </c>
      <c r="I26" s="58" t="s">
        <v>133</v>
      </c>
      <c r="J26" s="58" t="s">
        <v>133</v>
      </c>
      <c r="K26" s="58" t="s">
        <v>133</v>
      </c>
      <c r="L26" s="58" t="s">
        <v>3518</v>
      </c>
      <c r="M26" s="58" t="s">
        <v>140</v>
      </c>
      <c r="N26" s="58" t="s">
        <v>140</v>
      </c>
      <c r="O26" s="58" t="s">
        <v>140</v>
      </c>
      <c r="P26" s="58" t="s">
        <v>140</v>
      </c>
      <c r="Q26" s="58" t="s">
        <v>140</v>
      </c>
      <c r="R26" s="58" t="s">
        <v>140</v>
      </c>
      <c r="S26" s="58" t="s">
        <v>270</v>
      </c>
      <c r="T26" s="58" t="s">
        <v>143</v>
      </c>
      <c r="U26" s="62">
        <v>1</v>
      </c>
      <c r="V26" s="62">
        <v>0</v>
      </c>
      <c r="W26" s="58">
        <v>20</v>
      </c>
      <c r="X26" s="58"/>
      <c r="Y26" s="57">
        <v>20</v>
      </c>
      <c r="Z26" s="58" t="s">
        <v>142</v>
      </c>
      <c r="AA26" s="59" t="s">
        <v>143</v>
      </c>
      <c r="AB26" s="65" t="s">
        <v>144</v>
      </c>
      <c r="AC26" s="58" t="s">
        <v>143</v>
      </c>
      <c r="AD26" s="58" t="s">
        <v>140</v>
      </c>
      <c r="AE26" s="58" t="s">
        <v>160</v>
      </c>
      <c r="AF26" s="63" t="s">
        <v>3520</v>
      </c>
      <c r="AG26" s="60" t="s">
        <v>3521</v>
      </c>
      <c r="AH26" s="60" t="s">
        <v>3522</v>
      </c>
      <c r="AI26" s="60" t="s">
        <v>3523</v>
      </c>
      <c r="AJ26" s="58">
        <v>0</v>
      </c>
      <c r="AK26" s="58" t="s">
        <v>140</v>
      </c>
      <c r="AL26" s="58" t="s">
        <v>140</v>
      </c>
      <c r="AM26" s="58" t="s">
        <v>140</v>
      </c>
      <c r="AN26" s="58" t="s">
        <v>140</v>
      </c>
      <c r="AO26" s="58" t="s">
        <v>140</v>
      </c>
      <c r="AP26" s="58" t="s">
        <v>140</v>
      </c>
      <c r="AQ26" s="58" t="s">
        <v>140</v>
      </c>
      <c r="AR26" s="58" t="s">
        <v>140</v>
      </c>
      <c r="AS26" s="57" t="s">
        <v>140</v>
      </c>
      <c r="AT26" s="57" t="s">
        <v>520</v>
      </c>
      <c r="AU26" s="58" t="s">
        <v>150</v>
      </c>
      <c r="AV26" s="61" t="s">
        <v>2484</v>
      </c>
      <c r="AW26" s="61"/>
      <c r="AX26" s="61" t="s">
        <v>140</v>
      </c>
      <c r="AY26" s="62" t="s">
        <v>140</v>
      </c>
      <c r="AZ26" s="58" t="s">
        <v>140</v>
      </c>
      <c r="BA26" s="57" t="s">
        <v>140</v>
      </c>
      <c r="BB26" s="58" t="s">
        <v>140</v>
      </c>
      <c r="BC26" s="58" t="s">
        <v>140</v>
      </c>
      <c r="BD26" s="58" t="s">
        <v>140</v>
      </c>
      <c r="BE26" s="58" t="s">
        <v>140</v>
      </c>
      <c r="BF26" s="58" t="s">
        <v>140</v>
      </c>
      <c r="BG26" s="57" t="s">
        <v>140</v>
      </c>
      <c r="BH26" s="61" t="s">
        <v>140</v>
      </c>
      <c r="BI26" s="61" t="s">
        <v>140</v>
      </c>
      <c r="BJ26" s="61" t="s">
        <v>140</v>
      </c>
      <c r="BK26" s="57" t="s">
        <v>140</v>
      </c>
      <c r="BL26" s="58" t="s">
        <v>140</v>
      </c>
      <c r="BM26" s="58" t="s">
        <v>140</v>
      </c>
      <c r="BN26" s="58" t="s">
        <v>140</v>
      </c>
      <c r="BO26" s="58" t="s">
        <v>140</v>
      </c>
      <c r="BP26" s="58" t="s">
        <v>3514</v>
      </c>
      <c r="BQ26" s="57" t="s">
        <v>3515</v>
      </c>
      <c r="BR26" s="57"/>
      <c r="BS26" s="127" t="s">
        <v>3505</v>
      </c>
      <c r="BT26" s="127"/>
      <c r="XEW26" s="6" t="str">
        <f t="shared" si="2"/>
        <v>Policy_Servicing__Participant</v>
      </c>
    </row>
    <row r="27" spans="1:72 16377:16377" ht="25.5" x14ac:dyDescent="0.2">
      <c r="A27" s="125" t="s">
        <v>14</v>
      </c>
      <c r="B27" s="57" t="s">
        <v>394</v>
      </c>
      <c r="C27" s="57" t="s">
        <v>521</v>
      </c>
      <c r="D27" s="57" t="s">
        <v>2988</v>
      </c>
      <c r="E27" s="57" t="s">
        <v>2989</v>
      </c>
      <c r="F27" s="58" t="s">
        <v>140</v>
      </c>
      <c r="G27" s="58" t="s">
        <v>140</v>
      </c>
      <c r="H27" s="58" t="s">
        <v>133</v>
      </c>
      <c r="I27" s="58" t="s">
        <v>133</v>
      </c>
      <c r="J27" s="58" t="s">
        <v>133</v>
      </c>
      <c r="K27" s="58" t="s">
        <v>133</v>
      </c>
      <c r="L27" s="58" t="s">
        <v>3519</v>
      </c>
      <c r="M27" s="58" t="s">
        <v>140</v>
      </c>
      <c r="N27" s="58" t="s">
        <v>140</v>
      </c>
      <c r="O27" s="58" t="s">
        <v>140</v>
      </c>
      <c r="P27" s="58" t="s">
        <v>140</v>
      </c>
      <c r="Q27" s="58" t="s">
        <v>140</v>
      </c>
      <c r="R27" s="58" t="s">
        <v>140</v>
      </c>
      <c r="S27" s="58" t="s">
        <v>270</v>
      </c>
      <c r="T27" s="58" t="s">
        <v>143</v>
      </c>
      <c r="U27" s="62">
        <v>1</v>
      </c>
      <c r="V27" s="62">
        <v>0</v>
      </c>
      <c r="W27" s="58">
        <v>170</v>
      </c>
      <c r="X27" s="58">
        <v>34</v>
      </c>
      <c r="Y27" s="57">
        <v>204</v>
      </c>
      <c r="Z27" s="58" t="s">
        <v>468</v>
      </c>
      <c r="AA27" s="59" t="s">
        <v>143</v>
      </c>
      <c r="AB27" s="65" t="s">
        <v>144</v>
      </c>
      <c r="AC27" s="58" t="s">
        <v>143</v>
      </c>
      <c r="AD27" s="58" t="s">
        <v>140</v>
      </c>
      <c r="AE27" s="58" t="s">
        <v>160</v>
      </c>
      <c r="AF27" s="63" t="s">
        <v>3520</v>
      </c>
      <c r="AG27" s="60" t="s">
        <v>3521</v>
      </c>
      <c r="AH27" s="60" t="s">
        <v>3522</v>
      </c>
      <c r="AI27" s="60" t="s">
        <v>3523</v>
      </c>
      <c r="AJ27" s="58">
        <v>0</v>
      </c>
      <c r="AK27" s="58" t="s">
        <v>140</v>
      </c>
      <c r="AL27" s="58" t="s">
        <v>140</v>
      </c>
      <c r="AM27" s="58" t="s">
        <v>140</v>
      </c>
      <c r="AN27" s="58" t="s">
        <v>140</v>
      </c>
      <c r="AO27" s="58" t="s">
        <v>140</v>
      </c>
      <c r="AP27" s="58" t="s">
        <v>140</v>
      </c>
      <c r="AQ27" s="58" t="s">
        <v>140</v>
      </c>
      <c r="AR27" s="58" t="s">
        <v>140</v>
      </c>
      <c r="AS27" s="57" t="s">
        <v>140</v>
      </c>
      <c r="AT27" s="57" t="s">
        <v>520</v>
      </c>
      <c r="AU27" s="58" t="s">
        <v>150</v>
      </c>
      <c r="AV27" s="61" t="s">
        <v>2484</v>
      </c>
      <c r="AW27" s="61"/>
      <c r="AX27" s="61" t="s">
        <v>140</v>
      </c>
      <c r="AY27" s="62" t="s">
        <v>140</v>
      </c>
      <c r="AZ27" s="58" t="s">
        <v>3524</v>
      </c>
      <c r="BA27" s="57" t="s">
        <v>140</v>
      </c>
      <c r="BB27" s="58" t="s">
        <v>140</v>
      </c>
      <c r="BC27" s="58" t="s">
        <v>140</v>
      </c>
      <c r="BD27" s="58" t="s">
        <v>140</v>
      </c>
      <c r="BE27" s="58" t="s">
        <v>140</v>
      </c>
      <c r="BF27" s="58" t="s">
        <v>140</v>
      </c>
      <c r="BG27" s="57" t="s">
        <v>140</v>
      </c>
      <c r="BH27" s="61" t="s">
        <v>140</v>
      </c>
      <c r="BI27" s="61"/>
      <c r="BJ27" s="61" t="s">
        <v>3014</v>
      </c>
      <c r="BK27" s="57" t="s">
        <v>3525</v>
      </c>
      <c r="BL27" s="58" t="s">
        <v>140</v>
      </c>
      <c r="BM27" s="58" t="s">
        <v>140</v>
      </c>
      <c r="BN27" s="58" t="s">
        <v>140</v>
      </c>
      <c r="BO27" s="58"/>
      <c r="BP27" s="58" t="s">
        <v>3526</v>
      </c>
      <c r="BQ27" s="57" t="s">
        <v>3527</v>
      </c>
      <c r="BR27" s="57"/>
      <c r="BS27" s="127" t="s">
        <v>3505</v>
      </c>
      <c r="BT27" s="127"/>
      <c r="XEW27" s="6" t="str">
        <f t="shared" si="2"/>
        <v>Contact_Center__Retirement</v>
      </c>
    </row>
    <row r="28" spans="1:72 16377:16377" ht="25.5" x14ac:dyDescent="0.2">
      <c r="A28" s="125" t="s">
        <v>14</v>
      </c>
      <c r="B28" s="57" t="s">
        <v>394</v>
      </c>
      <c r="C28" s="57" t="s">
        <v>521</v>
      </c>
      <c r="D28" s="57" t="s">
        <v>3012</v>
      </c>
      <c r="E28" s="57" t="s">
        <v>1708</v>
      </c>
      <c r="F28" s="58" t="s">
        <v>140</v>
      </c>
      <c r="G28" s="58" t="s">
        <v>140</v>
      </c>
      <c r="H28" s="58" t="s">
        <v>133</v>
      </c>
      <c r="I28" s="58" t="s">
        <v>133</v>
      </c>
      <c r="J28" s="58" t="s">
        <v>133</v>
      </c>
      <c r="K28" s="58" t="s">
        <v>133</v>
      </c>
      <c r="L28" s="58" t="s">
        <v>3528</v>
      </c>
      <c r="M28" s="58" t="s">
        <v>140</v>
      </c>
      <c r="N28" s="58" t="s">
        <v>140</v>
      </c>
      <c r="O28" s="58" t="s">
        <v>140</v>
      </c>
      <c r="P28" s="58" t="s">
        <v>140</v>
      </c>
      <c r="Q28" s="58" t="s">
        <v>140</v>
      </c>
      <c r="R28" s="58" t="s">
        <v>140</v>
      </c>
      <c r="S28" s="58" t="s">
        <v>270</v>
      </c>
      <c r="T28" s="58" t="s">
        <v>270</v>
      </c>
      <c r="U28" s="62">
        <v>0.5</v>
      </c>
      <c r="V28" s="62">
        <v>0.5</v>
      </c>
      <c r="W28" s="58">
        <v>40</v>
      </c>
      <c r="X28" s="58"/>
      <c r="Y28" s="57">
        <v>40</v>
      </c>
      <c r="Z28" s="58" t="s">
        <v>142</v>
      </c>
      <c r="AA28" s="59" t="s">
        <v>143</v>
      </c>
      <c r="AB28" s="65" t="s">
        <v>144</v>
      </c>
      <c r="AC28" s="58" t="s">
        <v>143</v>
      </c>
      <c r="AD28" s="58" t="s">
        <v>140</v>
      </c>
      <c r="AE28" s="58" t="s">
        <v>145</v>
      </c>
      <c r="AF28" s="63" t="s">
        <v>3520</v>
      </c>
      <c r="AG28" s="60" t="s">
        <v>3521</v>
      </c>
      <c r="AH28" s="60" t="s">
        <v>3529</v>
      </c>
      <c r="AI28" s="60" t="s">
        <v>3523</v>
      </c>
      <c r="AJ28" s="58">
        <v>0</v>
      </c>
      <c r="AK28" s="58" t="s">
        <v>140</v>
      </c>
      <c r="AL28" s="58" t="s">
        <v>140</v>
      </c>
      <c r="AM28" s="58" t="s">
        <v>140</v>
      </c>
      <c r="AN28" s="58" t="s">
        <v>140</v>
      </c>
      <c r="AO28" s="58" t="s">
        <v>140</v>
      </c>
      <c r="AP28" s="58" t="s">
        <v>140</v>
      </c>
      <c r="AQ28" s="58" t="s">
        <v>140</v>
      </c>
      <c r="AR28" s="58" t="s">
        <v>140</v>
      </c>
      <c r="AS28" s="57" t="s">
        <v>140</v>
      </c>
      <c r="AT28" s="57" t="s">
        <v>520</v>
      </c>
      <c r="AU28" s="58" t="s">
        <v>150</v>
      </c>
      <c r="AV28" s="61" t="s">
        <v>2484</v>
      </c>
      <c r="AW28" s="61"/>
      <c r="AX28" s="61" t="s">
        <v>140</v>
      </c>
      <c r="AY28" s="62" t="s">
        <v>140</v>
      </c>
      <c r="AZ28" s="58" t="s">
        <v>140</v>
      </c>
      <c r="BA28" s="57" t="s">
        <v>140</v>
      </c>
      <c r="BB28" s="58" t="s">
        <v>140</v>
      </c>
      <c r="BC28" s="58" t="s">
        <v>140</v>
      </c>
      <c r="BD28" s="58" t="s">
        <v>140</v>
      </c>
      <c r="BE28" s="58" t="s">
        <v>140</v>
      </c>
      <c r="BF28" s="58" t="s">
        <v>140</v>
      </c>
      <c r="BG28" s="57" t="s">
        <v>140</v>
      </c>
      <c r="BH28" s="61" t="s">
        <v>140</v>
      </c>
      <c r="BI28" s="61" t="s">
        <v>140</v>
      </c>
      <c r="BJ28" s="61" t="s">
        <v>3014</v>
      </c>
      <c r="BK28" s="57" t="s">
        <v>3525</v>
      </c>
      <c r="BL28" s="58" t="s">
        <v>140</v>
      </c>
      <c r="BM28" s="58" t="s">
        <v>140</v>
      </c>
      <c r="BN28" s="58" t="s">
        <v>140</v>
      </c>
      <c r="BO28" s="58"/>
      <c r="BP28" s="58" t="s">
        <v>3526</v>
      </c>
      <c r="BQ28" s="57" t="s">
        <v>3527</v>
      </c>
      <c r="BR28" s="57"/>
      <c r="BS28" s="127" t="s">
        <v>3505</v>
      </c>
      <c r="BT28" s="127"/>
      <c r="XEW28" s="6" t="str">
        <f t="shared" si="2"/>
        <v>Policy_Servicing__Participant</v>
      </c>
    </row>
    <row r="29" spans="1:72 16377:16377" ht="25.5" x14ac:dyDescent="0.2">
      <c r="A29" s="125" t="s">
        <v>14</v>
      </c>
      <c r="B29" s="57" t="s">
        <v>394</v>
      </c>
      <c r="C29" s="57" t="s">
        <v>521</v>
      </c>
      <c r="D29" s="57" t="s">
        <v>3061</v>
      </c>
      <c r="E29" s="57" t="s">
        <v>3018</v>
      </c>
      <c r="F29" s="58" t="s">
        <v>140</v>
      </c>
      <c r="G29" s="58" t="s">
        <v>3461</v>
      </c>
      <c r="H29" s="58" t="s">
        <v>133</v>
      </c>
      <c r="I29" s="58" t="s">
        <v>133</v>
      </c>
      <c r="J29" s="58" t="s">
        <v>133</v>
      </c>
      <c r="K29" s="58" t="s">
        <v>133</v>
      </c>
      <c r="L29" s="58" t="s">
        <v>3478</v>
      </c>
      <c r="M29" s="58" t="s">
        <v>140</v>
      </c>
      <c r="N29" s="58" t="s">
        <v>140</v>
      </c>
      <c r="O29" s="58" t="s">
        <v>140</v>
      </c>
      <c r="P29" s="58" t="s">
        <v>140</v>
      </c>
      <c r="Q29" s="58" t="s">
        <v>140</v>
      </c>
      <c r="R29" s="58" t="s">
        <v>140</v>
      </c>
      <c r="S29" s="58" t="s">
        <v>270</v>
      </c>
      <c r="T29" s="58" t="s">
        <v>143</v>
      </c>
      <c r="U29" s="62">
        <v>1</v>
      </c>
      <c r="V29" s="62">
        <v>0</v>
      </c>
      <c r="W29" s="57">
        <v>17</v>
      </c>
      <c r="X29" s="58"/>
      <c r="Y29" s="57">
        <v>22</v>
      </c>
      <c r="Z29" s="58" t="s">
        <v>142</v>
      </c>
      <c r="AA29" s="59" t="s">
        <v>143</v>
      </c>
      <c r="AB29" s="65" t="s">
        <v>144</v>
      </c>
      <c r="AC29" s="58" t="s">
        <v>143</v>
      </c>
      <c r="AD29" s="58" t="s">
        <v>140</v>
      </c>
      <c r="AE29" s="58" t="s">
        <v>145</v>
      </c>
      <c r="AF29" s="63">
        <v>45467</v>
      </c>
      <c r="AG29" s="60" t="s">
        <v>272</v>
      </c>
      <c r="AH29" s="60" t="s">
        <v>551</v>
      </c>
      <c r="AI29" s="60" t="s">
        <v>455</v>
      </c>
      <c r="AJ29" s="58">
        <v>0</v>
      </c>
      <c r="AK29" s="58" t="s">
        <v>140</v>
      </c>
      <c r="AL29" s="58" t="s">
        <v>140</v>
      </c>
      <c r="AM29" s="58" t="s">
        <v>140</v>
      </c>
      <c r="AN29" s="58" t="s">
        <v>140</v>
      </c>
      <c r="AO29" s="58" t="s">
        <v>140</v>
      </c>
      <c r="AP29" s="58" t="s">
        <v>140</v>
      </c>
      <c r="AQ29" s="58" t="s">
        <v>140</v>
      </c>
      <c r="AR29" s="58" t="s">
        <v>140</v>
      </c>
      <c r="AS29" s="57" t="s">
        <v>140</v>
      </c>
      <c r="AT29" s="57" t="s">
        <v>3530</v>
      </c>
      <c r="AU29" s="58" t="s">
        <v>150</v>
      </c>
      <c r="AV29" s="61" t="s">
        <v>151</v>
      </c>
      <c r="AW29" s="61"/>
      <c r="AX29" s="61" t="s">
        <v>2408</v>
      </c>
      <c r="AY29" s="88">
        <v>0.95</v>
      </c>
      <c r="AZ29" s="58" t="s">
        <v>140</v>
      </c>
      <c r="BA29" s="57" t="s">
        <v>140</v>
      </c>
      <c r="BB29" s="58" t="s">
        <v>140</v>
      </c>
      <c r="BC29" s="58" t="s">
        <v>140</v>
      </c>
      <c r="BD29" s="58" t="s">
        <v>140</v>
      </c>
      <c r="BE29" s="58" t="s">
        <v>140</v>
      </c>
      <c r="BF29" s="58" t="s">
        <v>140</v>
      </c>
      <c r="BG29" s="57" t="s">
        <v>140</v>
      </c>
      <c r="BH29" s="61">
        <v>55537</v>
      </c>
      <c r="BI29" s="61" t="s">
        <v>140</v>
      </c>
      <c r="BJ29" s="61" t="s">
        <v>140</v>
      </c>
      <c r="BK29" s="57" t="s">
        <v>140</v>
      </c>
      <c r="BL29" s="58" t="s">
        <v>140</v>
      </c>
      <c r="BM29" s="58" t="s">
        <v>140</v>
      </c>
      <c r="BN29" s="58" t="s">
        <v>140</v>
      </c>
      <c r="BO29" s="58" t="s">
        <v>140</v>
      </c>
      <c r="BP29" s="58"/>
      <c r="BQ29" s="57" t="s">
        <v>3472</v>
      </c>
      <c r="BR29" s="57"/>
      <c r="BS29" s="127" t="s">
        <v>3505</v>
      </c>
      <c r="BT29" s="127"/>
      <c r="XEW29" s="6" t="str">
        <f t="shared" si="2"/>
        <v>Admin_Services</v>
      </c>
    </row>
    <row r="30" spans="1:72 16377:16377" ht="25.5" x14ac:dyDescent="0.2">
      <c r="A30" s="125" t="s">
        <v>14</v>
      </c>
      <c r="B30" s="57" t="s">
        <v>394</v>
      </c>
      <c r="C30" s="57" t="s">
        <v>521</v>
      </c>
      <c r="D30" s="57" t="s">
        <v>3061</v>
      </c>
      <c r="E30" s="57" t="s">
        <v>3018</v>
      </c>
      <c r="F30" s="58" t="s">
        <v>140</v>
      </c>
      <c r="G30" s="58" t="s">
        <v>3462</v>
      </c>
      <c r="H30" s="58" t="s">
        <v>133</v>
      </c>
      <c r="I30" s="58" t="s">
        <v>133</v>
      </c>
      <c r="J30" s="58" t="s">
        <v>133</v>
      </c>
      <c r="K30" s="58" t="s">
        <v>133</v>
      </c>
      <c r="L30" s="58" t="s">
        <v>3479</v>
      </c>
      <c r="M30" s="58" t="s">
        <v>140</v>
      </c>
      <c r="N30" s="58" t="s">
        <v>140</v>
      </c>
      <c r="O30" s="58" t="s">
        <v>140</v>
      </c>
      <c r="P30" s="58" t="s">
        <v>140</v>
      </c>
      <c r="Q30" s="58" t="s">
        <v>140</v>
      </c>
      <c r="R30" s="58" t="s">
        <v>140</v>
      </c>
      <c r="S30" s="58" t="s">
        <v>270</v>
      </c>
      <c r="T30" s="58" t="s">
        <v>143</v>
      </c>
      <c r="U30" s="62">
        <v>1</v>
      </c>
      <c r="V30" s="62">
        <v>0</v>
      </c>
      <c r="W30" s="58">
        <v>43</v>
      </c>
      <c r="X30" s="58"/>
      <c r="Y30" s="57">
        <v>44</v>
      </c>
      <c r="Z30" s="58" t="s">
        <v>142</v>
      </c>
      <c r="AA30" s="59" t="s">
        <v>143</v>
      </c>
      <c r="AB30" s="65" t="s">
        <v>144</v>
      </c>
      <c r="AC30" s="58" t="s">
        <v>143</v>
      </c>
      <c r="AD30" s="58" t="s">
        <v>140</v>
      </c>
      <c r="AE30" s="58" t="s">
        <v>145</v>
      </c>
      <c r="AF30" s="63">
        <v>45502</v>
      </c>
      <c r="AG30" s="60" t="s">
        <v>272</v>
      </c>
      <c r="AH30" s="60" t="s">
        <v>551</v>
      </c>
      <c r="AI30" s="60" t="s">
        <v>432</v>
      </c>
      <c r="AJ30" s="58">
        <v>0</v>
      </c>
      <c r="AK30" s="58" t="s">
        <v>140</v>
      </c>
      <c r="AL30" s="58" t="s">
        <v>140</v>
      </c>
      <c r="AM30" s="58" t="s">
        <v>140</v>
      </c>
      <c r="AN30" s="58" t="s">
        <v>140</v>
      </c>
      <c r="AO30" s="58" t="s">
        <v>140</v>
      </c>
      <c r="AP30" s="58" t="s">
        <v>140</v>
      </c>
      <c r="AQ30" s="58" t="s">
        <v>140</v>
      </c>
      <c r="AR30" s="58" t="s">
        <v>140</v>
      </c>
      <c r="AS30" s="57" t="s">
        <v>140</v>
      </c>
      <c r="AT30" s="57" t="s">
        <v>3531</v>
      </c>
      <c r="AU30" s="58" t="s">
        <v>150</v>
      </c>
      <c r="AV30" s="61" t="s">
        <v>151</v>
      </c>
      <c r="AW30" s="61"/>
      <c r="AX30" s="61" t="s">
        <v>2408</v>
      </c>
      <c r="AY30" s="62">
        <v>0.95</v>
      </c>
      <c r="AZ30" s="58" t="s">
        <v>140</v>
      </c>
      <c r="BA30" s="57" t="s">
        <v>140</v>
      </c>
      <c r="BB30" s="58" t="s">
        <v>140</v>
      </c>
      <c r="BC30" s="58" t="s">
        <v>140</v>
      </c>
      <c r="BD30" s="58" t="s">
        <v>140</v>
      </c>
      <c r="BE30" s="58" t="s">
        <v>140</v>
      </c>
      <c r="BF30" s="58" t="s">
        <v>140</v>
      </c>
      <c r="BG30" s="57" t="s">
        <v>140</v>
      </c>
      <c r="BH30" s="61">
        <v>157209</v>
      </c>
      <c r="BI30" s="61" t="s">
        <v>140</v>
      </c>
      <c r="BJ30" s="61" t="s">
        <v>140</v>
      </c>
      <c r="BK30" s="57" t="s">
        <v>140</v>
      </c>
      <c r="BL30" s="58" t="s">
        <v>140</v>
      </c>
      <c r="BM30" s="58" t="s">
        <v>140</v>
      </c>
      <c r="BN30" s="58" t="s">
        <v>140</v>
      </c>
      <c r="BO30" s="58" t="s">
        <v>140</v>
      </c>
      <c r="BP30" s="58" t="s">
        <v>3473</v>
      </c>
      <c r="BQ30" s="57" t="s">
        <v>3472</v>
      </c>
      <c r="BR30" s="57"/>
      <c r="BS30" s="127" t="s">
        <v>3505</v>
      </c>
      <c r="BT30" s="127"/>
      <c r="XEW30" s="6" t="str">
        <f t="shared" si="2"/>
        <v>Admin_Services</v>
      </c>
    </row>
    <row r="31" spans="1:72 16377:16377" ht="25.5" x14ac:dyDescent="0.2">
      <c r="A31" s="125" t="s">
        <v>14</v>
      </c>
      <c r="B31" s="57" t="s">
        <v>394</v>
      </c>
      <c r="C31" s="57" t="s">
        <v>521</v>
      </c>
      <c r="D31" s="57" t="s">
        <v>3061</v>
      </c>
      <c r="E31" s="57" t="s">
        <v>3326</v>
      </c>
      <c r="F31" s="58" t="s">
        <v>140</v>
      </c>
      <c r="G31" s="58" t="s">
        <v>3463</v>
      </c>
      <c r="H31" s="58" t="s">
        <v>133</v>
      </c>
      <c r="I31" s="58" t="s">
        <v>133</v>
      </c>
      <c r="J31" s="58" t="s">
        <v>133</v>
      </c>
      <c r="K31" s="58" t="s">
        <v>133</v>
      </c>
      <c r="L31" s="58" t="s">
        <v>3480</v>
      </c>
      <c r="M31" s="58" t="s">
        <v>140</v>
      </c>
      <c r="N31" s="58" t="s">
        <v>140</v>
      </c>
      <c r="O31" s="58" t="s">
        <v>140</v>
      </c>
      <c r="P31" s="58" t="s">
        <v>140</v>
      </c>
      <c r="Q31" s="58" t="s">
        <v>140</v>
      </c>
      <c r="R31" s="58" t="s">
        <v>140</v>
      </c>
      <c r="S31" s="58" t="s">
        <v>270</v>
      </c>
      <c r="T31" s="58" t="s">
        <v>143</v>
      </c>
      <c r="U31" s="62">
        <v>1</v>
      </c>
      <c r="V31" s="62">
        <v>0</v>
      </c>
      <c r="W31" s="58">
        <v>14</v>
      </c>
      <c r="X31" s="58"/>
      <c r="Y31" s="57">
        <v>15</v>
      </c>
      <c r="Z31" s="58" t="s">
        <v>142</v>
      </c>
      <c r="AA31" s="59" t="s">
        <v>143</v>
      </c>
      <c r="AB31" s="65" t="s">
        <v>144</v>
      </c>
      <c r="AC31" s="58" t="s">
        <v>143</v>
      </c>
      <c r="AD31" s="58" t="s">
        <v>140</v>
      </c>
      <c r="AE31" s="58" t="s">
        <v>995</v>
      </c>
      <c r="AF31" s="63">
        <v>45621</v>
      </c>
      <c r="AG31" s="60" t="s">
        <v>272</v>
      </c>
      <c r="AH31" s="60" t="s">
        <v>1269</v>
      </c>
      <c r="AI31" s="60" t="s">
        <v>432</v>
      </c>
      <c r="AJ31" s="58">
        <v>0</v>
      </c>
      <c r="AK31" s="58" t="s">
        <v>140</v>
      </c>
      <c r="AL31" s="58" t="s">
        <v>140</v>
      </c>
      <c r="AM31" s="58" t="s">
        <v>140</v>
      </c>
      <c r="AN31" s="58" t="s">
        <v>140</v>
      </c>
      <c r="AO31" s="58" t="s">
        <v>140</v>
      </c>
      <c r="AP31" s="58" t="s">
        <v>140</v>
      </c>
      <c r="AQ31" s="58" t="s">
        <v>140</v>
      </c>
      <c r="AR31" s="58" t="s">
        <v>140</v>
      </c>
      <c r="AS31" s="57" t="s">
        <v>140</v>
      </c>
      <c r="AT31" s="57" t="s">
        <v>3532</v>
      </c>
      <c r="AU31" s="58" t="s">
        <v>150</v>
      </c>
      <c r="AV31" s="61" t="s">
        <v>151</v>
      </c>
      <c r="AW31" s="61"/>
      <c r="AX31" s="61" t="s">
        <v>2408</v>
      </c>
      <c r="AY31" s="62">
        <v>0.95</v>
      </c>
      <c r="AZ31" s="58" t="s">
        <v>140</v>
      </c>
      <c r="BA31" s="57" t="s">
        <v>140</v>
      </c>
      <c r="BB31" s="58" t="s">
        <v>140</v>
      </c>
      <c r="BC31" s="58" t="s">
        <v>140</v>
      </c>
      <c r="BD31" s="58" t="s">
        <v>140</v>
      </c>
      <c r="BE31" s="58" t="s">
        <v>140</v>
      </c>
      <c r="BF31" s="58" t="s">
        <v>140</v>
      </c>
      <c r="BG31" s="57" t="s">
        <v>140</v>
      </c>
      <c r="BH31" s="61">
        <v>28046</v>
      </c>
      <c r="BI31" s="61" t="s">
        <v>140</v>
      </c>
      <c r="BJ31" s="61" t="s">
        <v>140</v>
      </c>
      <c r="BK31" s="57" t="s">
        <v>140</v>
      </c>
      <c r="BL31" s="58" t="s">
        <v>140</v>
      </c>
      <c r="BM31" s="58" t="s">
        <v>140</v>
      </c>
      <c r="BN31" s="58" t="s">
        <v>140</v>
      </c>
      <c r="BO31" s="58" t="s">
        <v>140</v>
      </c>
      <c r="BP31" s="58" t="s">
        <v>3474</v>
      </c>
      <c r="BQ31" s="57" t="s">
        <v>3472</v>
      </c>
      <c r="BR31" s="57"/>
      <c r="BS31" s="127" t="s">
        <v>3505</v>
      </c>
      <c r="BT31" s="127"/>
      <c r="XEW31" s="6" t="str">
        <f t="shared" si="2"/>
        <v>Admin_Services</v>
      </c>
    </row>
    <row r="32" spans="1:72 16377:16377" ht="25.5" x14ac:dyDescent="0.2">
      <c r="A32" s="125" t="s">
        <v>14</v>
      </c>
      <c r="B32" s="57" t="s">
        <v>394</v>
      </c>
      <c r="C32" s="57" t="s">
        <v>521</v>
      </c>
      <c r="D32" s="57" t="s">
        <v>3061</v>
      </c>
      <c r="E32" s="57" t="s">
        <v>3326</v>
      </c>
      <c r="F32" s="58" t="s">
        <v>140</v>
      </c>
      <c r="G32" s="58" t="s">
        <v>3464</v>
      </c>
      <c r="H32" s="58" t="s">
        <v>133</v>
      </c>
      <c r="I32" s="58" t="s">
        <v>133</v>
      </c>
      <c r="J32" s="58" t="s">
        <v>133</v>
      </c>
      <c r="K32" s="58" t="s">
        <v>133</v>
      </c>
      <c r="L32" s="58" t="s">
        <v>3480</v>
      </c>
      <c r="M32" s="58" t="s">
        <v>140</v>
      </c>
      <c r="N32" s="58" t="s">
        <v>140</v>
      </c>
      <c r="O32" s="58" t="s">
        <v>140</v>
      </c>
      <c r="P32" s="58" t="s">
        <v>140</v>
      </c>
      <c r="Q32" s="58" t="s">
        <v>140</v>
      </c>
      <c r="R32" s="58" t="s">
        <v>140</v>
      </c>
      <c r="S32" s="58" t="s">
        <v>270</v>
      </c>
      <c r="T32" s="58" t="s">
        <v>143</v>
      </c>
      <c r="U32" s="62">
        <v>1</v>
      </c>
      <c r="V32" s="62">
        <v>0</v>
      </c>
      <c r="W32" s="58">
        <v>4</v>
      </c>
      <c r="X32" s="58"/>
      <c r="Y32" s="57">
        <v>6</v>
      </c>
      <c r="Z32" s="58" t="s">
        <v>142</v>
      </c>
      <c r="AA32" s="59" t="s">
        <v>143</v>
      </c>
      <c r="AB32" s="65" t="s">
        <v>144</v>
      </c>
      <c r="AC32" s="58" t="s">
        <v>143</v>
      </c>
      <c r="AD32" s="58" t="s">
        <v>140</v>
      </c>
      <c r="AE32" s="58" t="s">
        <v>995</v>
      </c>
      <c r="AF32" s="63">
        <v>45677</v>
      </c>
      <c r="AG32" s="60" t="s">
        <v>272</v>
      </c>
      <c r="AH32" s="60" t="s">
        <v>3481</v>
      </c>
      <c r="AI32" s="60" t="s">
        <v>679</v>
      </c>
      <c r="AJ32" s="58">
        <v>0</v>
      </c>
      <c r="AK32" s="58" t="s">
        <v>140</v>
      </c>
      <c r="AL32" s="58" t="s">
        <v>140</v>
      </c>
      <c r="AM32" s="58" t="s">
        <v>140</v>
      </c>
      <c r="AN32" s="58" t="s">
        <v>140</v>
      </c>
      <c r="AO32" s="58" t="s">
        <v>140</v>
      </c>
      <c r="AP32" s="58" t="s">
        <v>140</v>
      </c>
      <c r="AQ32" s="58" t="s">
        <v>140</v>
      </c>
      <c r="AR32" s="58" t="s">
        <v>140</v>
      </c>
      <c r="AS32" s="57" t="s">
        <v>140</v>
      </c>
      <c r="AT32" s="57" t="s">
        <v>3533</v>
      </c>
      <c r="AU32" s="58" t="s">
        <v>150</v>
      </c>
      <c r="AV32" s="61" t="s">
        <v>151</v>
      </c>
      <c r="AW32" s="61"/>
      <c r="AX32" s="61" t="s">
        <v>2408</v>
      </c>
      <c r="AY32" s="62">
        <v>0.95</v>
      </c>
      <c r="AZ32" s="58" t="s">
        <v>140</v>
      </c>
      <c r="BA32" s="57" t="s">
        <v>140</v>
      </c>
      <c r="BB32" s="58" t="s">
        <v>140</v>
      </c>
      <c r="BC32" s="58" t="s">
        <v>140</v>
      </c>
      <c r="BD32" s="58" t="s">
        <v>140</v>
      </c>
      <c r="BE32" s="58" t="s">
        <v>140</v>
      </c>
      <c r="BF32" s="58" t="s">
        <v>140</v>
      </c>
      <c r="BG32" s="57" t="s">
        <v>140</v>
      </c>
      <c r="BH32" s="61">
        <v>14496</v>
      </c>
      <c r="BI32" s="61" t="s">
        <v>140</v>
      </c>
      <c r="BJ32" s="61" t="s">
        <v>140</v>
      </c>
      <c r="BK32" s="57" t="s">
        <v>140</v>
      </c>
      <c r="BL32" s="58" t="s">
        <v>140</v>
      </c>
      <c r="BM32" s="58" t="s">
        <v>140</v>
      </c>
      <c r="BN32" s="58" t="s">
        <v>140</v>
      </c>
      <c r="BO32" s="58" t="s">
        <v>140</v>
      </c>
      <c r="BP32" s="58" t="s">
        <v>3474</v>
      </c>
      <c r="BQ32" s="57" t="s">
        <v>3472</v>
      </c>
      <c r="BR32" s="57"/>
      <c r="BS32" s="127" t="s">
        <v>3505</v>
      </c>
      <c r="BT32" s="127"/>
      <c r="XEW32" s="6" t="str">
        <f t="shared" si="2"/>
        <v>Admin_Services</v>
      </c>
    </row>
    <row r="33" spans="1:72 16376:16378" ht="25.5" x14ac:dyDescent="0.2">
      <c r="A33" s="125" t="s">
        <v>14</v>
      </c>
      <c r="B33" s="57" t="s">
        <v>394</v>
      </c>
      <c r="C33" s="57" t="s">
        <v>521</v>
      </c>
      <c r="D33" s="57" t="s">
        <v>3061</v>
      </c>
      <c r="E33" s="57" t="s">
        <v>3326</v>
      </c>
      <c r="F33" s="58" t="s">
        <v>140</v>
      </c>
      <c r="G33" s="58" t="s">
        <v>3465</v>
      </c>
      <c r="H33" s="58" t="s">
        <v>133</v>
      </c>
      <c r="I33" s="58" t="s">
        <v>133</v>
      </c>
      <c r="J33" s="58" t="s">
        <v>133</v>
      </c>
      <c r="K33" s="58" t="s">
        <v>133</v>
      </c>
      <c r="L33" s="58" t="s">
        <v>3480</v>
      </c>
      <c r="M33" s="58" t="s">
        <v>140</v>
      </c>
      <c r="N33" s="58" t="s">
        <v>140</v>
      </c>
      <c r="O33" s="58" t="s">
        <v>140</v>
      </c>
      <c r="P33" s="58" t="s">
        <v>140</v>
      </c>
      <c r="Q33" s="58" t="s">
        <v>140</v>
      </c>
      <c r="R33" s="58" t="s">
        <v>140</v>
      </c>
      <c r="S33" s="58" t="s">
        <v>270</v>
      </c>
      <c r="T33" s="58" t="s">
        <v>143</v>
      </c>
      <c r="U33" s="62">
        <v>1</v>
      </c>
      <c r="V33" s="62">
        <v>0</v>
      </c>
      <c r="W33" s="57">
        <v>4</v>
      </c>
      <c r="X33" s="58"/>
      <c r="Y33" s="57">
        <v>5</v>
      </c>
      <c r="Z33" s="58" t="s">
        <v>142</v>
      </c>
      <c r="AA33" s="59" t="s">
        <v>143</v>
      </c>
      <c r="AB33" s="65" t="s">
        <v>144</v>
      </c>
      <c r="AC33" s="58" t="s">
        <v>143</v>
      </c>
      <c r="AD33" s="58" t="s">
        <v>140</v>
      </c>
      <c r="AE33" s="58" t="s">
        <v>995</v>
      </c>
      <c r="AF33" s="63">
        <v>45656</v>
      </c>
      <c r="AG33" s="60" t="s">
        <v>272</v>
      </c>
      <c r="AH33" s="60" t="s">
        <v>3481</v>
      </c>
      <c r="AI33" s="60" t="s">
        <v>679</v>
      </c>
      <c r="AJ33" s="58">
        <v>0</v>
      </c>
      <c r="AK33" s="58" t="s">
        <v>140</v>
      </c>
      <c r="AL33" s="58" t="s">
        <v>140</v>
      </c>
      <c r="AM33" s="58" t="s">
        <v>140</v>
      </c>
      <c r="AN33" s="58" t="s">
        <v>140</v>
      </c>
      <c r="AO33" s="58" t="s">
        <v>140</v>
      </c>
      <c r="AP33" s="58" t="s">
        <v>140</v>
      </c>
      <c r="AQ33" s="58" t="s">
        <v>140</v>
      </c>
      <c r="AR33" s="58" t="s">
        <v>140</v>
      </c>
      <c r="AS33" s="57" t="s">
        <v>140</v>
      </c>
      <c r="AT33" s="57" t="s">
        <v>3534</v>
      </c>
      <c r="AU33" s="58" t="s">
        <v>150</v>
      </c>
      <c r="AV33" s="61" t="s">
        <v>151</v>
      </c>
      <c r="AW33" s="61"/>
      <c r="AX33" s="61" t="s">
        <v>2408</v>
      </c>
      <c r="AY33" s="88">
        <v>0.95</v>
      </c>
      <c r="AZ33" s="58" t="s">
        <v>140</v>
      </c>
      <c r="BA33" s="57" t="s">
        <v>140</v>
      </c>
      <c r="BB33" s="58" t="s">
        <v>140</v>
      </c>
      <c r="BC33" s="58" t="s">
        <v>140</v>
      </c>
      <c r="BD33" s="58" t="s">
        <v>140</v>
      </c>
      <c r="BE33" s="58" t="s">
        <v>140</v>
      </c>
      <c r="BF33" s="58" t="s">
        <v>140</v>
      </c>
      <c r="BG33" s="57" t="s">
        <v>140</v>
      </c>
      <c r="BH33" s="61">
        <v>13371</v>
      </c>
      <c r="BI33" s="61" t="s">
        <v>140</v>
      </c>
      <c r="BJ33" s="61" t="s">
        <v>140</v>
      </c>
      <c r="BK33" s="57" t="s">
        <v>140</v>
      </c>
      <c r="BL33" s="58" t="s">
        <v>140</v>
      </c>
      <c r="BM33" s="58" t="s">
        <v>140</v>
      </c>
      <c r="BN33" s="58" t="s">
        <v>140</v>
      </c>
      <c r="BO33" s="58" t="s">
        <v>140</v>
      </c>
      <c r="BP33" s="58" t="s">
        <v>3474</v>
      </c>
      <c r="BQ33" s="57" t="s">
        <v>3472</v>
      </c>
      <c r="BR33" s="57"/>
      <c r="BS33" s="127" t="s">
        <v>3505</v>
      </c>
      <c r="BT33" s="127"/>
      <c r="XEW33" s="6" t="str">
        <f t="shared" si="2"/>
        <v>Admin_Services</v>
      </c>
    </row>
    <row r="34" spans="1:72 16376:16378" ht="25.5" x14ac:dyDescent="0.2">
      <c r="A34" s="125" t="s">
        <v>14</v>
      </c>
      <c r="B34" s="57" t="s">
        <v>394</v>
      </c>
      <c r="C34" s="57" t="s">
        <v>521</v>
      </c>
      <c r="D34" s="57" t="s">
        <v>3061</v>
      </c>
      <c r="E34" s="57" t="s">
        <v>3326</v>
      </c>
      <c r="F34" s="58" t="s">
        <v>140</v>
      </c>
      <c r="G34" s="58" t="s">
        <v>3466</v>
      </c>
      <c r="H34" s="58" t="s">
        <v>133</v>
      </c>
      <c r="I34" s="58" t="s">
        <v>133</v>
      </c>
      <c r="J34" s="58" t="s">
        <v>133</v>
      </c>
      <c r="K34" s="58" t="s">
        <v>133</v>
      </c>
      <c r="L34" s="58" t="s">
        <v>3482</v>
      </c>
      <c r="M34" s="58" t="s">
        <v>140</v>
      </c>
      <c r="N34" s="58" t="s">
        <v>140</v>
      </c>
      <c r="O34" s="58" t="s">
        <v>140</v>
      </c>
      <c r="P34" s="58" t="s">
        <v>140</v>
      </c>
      <c r="Q34" s="58" t="s">
        <v>140</v>
      </c>
      <c r="R34" s="58" t="s">
        <v>140</v>
      </c>
      <c r="S34" s="58" t="s">
        <v>270</v>
      </c>
      <c r="T34" s="58" t="s">
        <v>143</v>
      </c>
      <c r="U34" s="62">
        <v>1</v>
      </c>
      <c r="V34" s="62">
        <v>0</v>
      </c>
      <c r="W34" s="58">
        <v>3</v>
      </c>
      <c r="X34" s="58"/>
      <c r="Y34" s="57">
        <v>5</v>
      </c>
      <c r="Z34" s="58" t="s">
        <v>142</v>
      </c>
      <c r="AA34" s="59" t="s">
        <v>143</v>
      </c>
      <c r="AB34" s="65" t="s">
        <v>144</v>
      </c>
      <c r="AC34" s="58" t="s">
        <v>143</v>
      </c>
      <c r="AD34" s="58" t="s">
        <v>140</v>
      </c>
      <c r="AE34" s="58" t="s">
        <v>995</v>
      </c>
      <c r="AF34" s="63">
        <v>45614</v>
      </c>
      <c r="AG34" s="60" t="s">
        <v>272</v>
      </c>
      <c r="AH34" s="60" t="s">
        <v>273</v>
      </c>
      <c r="AI34" s="60" t="s">
        <v>685</v>
      </c>
      <c r="AJ34" s="58">
        <v>0</v>
      </c>
      <c r="AK34" s="58" t="s">
        <v>140</v>
      </c>
      <c r="AL34" s="58" t="s">
        <v>140</v>
      </c>
      <c r="AM34" s="58" t="s">
        <v>140</v>
      </c>
      <c r="AN34" s="58" t="s">
        <v>140</v>
      </c>
      <c r="AO34" s="58" t="s">
        <v>140</v>
      </c>
      <c r="AP34" s="58" t="s">
        <v>140</v>
      </c>
      <c r="AQ34" s="58" t="s">
        <v>140</v>
      </c>
      <c r="AR34" s="58" t="s">
        <v>140</v>
      </c>
      <c r="AS34" s="57" t="s">
        <v>140</v>
      </c>
      <c r="AT34" s="57" t="s">
        <v>3535</v>
      </c>
      <c r="AU34" s="58" t="s">
        <v>150</v>
      </c>
      <c r="AV34" s="61" t="s">
        <v>2408</v>
      </c>
      <c r="AW34" s="61"/>
      <c r="AX34" s="61" t="s">
        <v>2408</v>
      </c>
      <c r="AY34" s="62">
        <v>0.9</v>
      </c>
      <c r="AZ34" s="58" t="s">
        <v>140</v>
      </c>
      <c r="BA34" s="57" t="s">
        <v>140</v>
      </c>
      <c r="BB34" s="58" t="s">
        <v>140</v>
      </c>
      <c r="BC34" s="58" t="s">
        <v>140</v>
      </c>
      <c r="BD34" s="58" t="s">
        <v>140</v>
      </c>
      <c r="BE34" s="58" t="s">
        <v>140</v>
      </c>
      <c r="BF34" s="58" t="s">
        <v>140</v>
      </c>
      <c r="BG34" s="57" t="s">
        <v>140</v>
      </c>
      <c r="BH34" s="61">
        <v>346</v>
      </c>
      <c r="BI34" s="61" t="s">
        <v>140</v>
      </c>
      <c r="BJ34" s="61" t="s">
        <v>140</v>
      </c>
      <c r="BK34" s="57" t="s">
        <v>140</v>
      </c>
      <c r="BL34" s="58" t="s">
        <v>140</v>
      </c>
      <c r="BM34" s="58" t="s">
        <v>140</v>
      </c>
      <c r="BN34" s="58" t="s">
        <v>140</v>
      </c>
      <c r="BO34" s="58" t="s">
        <v>140</v>
      </c>
      <c r="BP34" s="58" t="s">
        <v>2904</v>
      </c>
      <c r="BQ34" s="57" t="s">
        <v>3472</v>
      </c>
      <c r="BR34" s="57"/>
      <c r="BS34" s="127" t="s">
        <v>3505</v>
      </c>
      <c r="BT34" s="127"/>
      <c r="XEV34" s="6" t="str">
        <f t="shared" ref="XEV34:XEV40" si="4">(IF(RIGHT(SUBSTITUTE(SUBSTITUTE(SUBSTITUTE(SUBSTITUTE(SUBSTITUTE(SUBSTITUTE(SUBSTITUTE(SUBSTITUTE(SUBSTITUTE(D22," ","_"),"/","_"),"&amp;","_"),"(","_"),")","_"),",","_"),"-","_"),".","_"),"'","_"))="_",LEFT(SUBSTITUTE(SUBSTITUTE(SUBSTITUTE(SUBSTITUTE(SUBSTITUTE(SUBSTITUTE(SUBSTITUTE(SUBSTITUTE(SUBSTITUTE(D22," ","_"),"/","_"),"&amp;","_"),"(","_"),")","_"),",","_"),"-","_"),".","_"),"'","_"),LEN(SUBSTITUTE(SUBSTITUTE(SUBSTITUTE(SUBSTITUTE(SUBSTITUTE(SUBSTITUTE(SUBSTITUTE(SUBSTITUTE(SUBSTITUTE(D22," ","_"),"/","_"),"&amp;","_"),"(","_"),")","_"),",","_"),"-","_"),".","_"),"'","_"))-1),SUBSTITUTE(SUBSTITUTE(SUBSTITUTE(SUBSTITUTE(SUBSTITUTE(SUBSTITUTE(SUBSTITUTE(SUBSTITUTE(SUBSTITUTE(D22," ","_"),"/","_"),"&amp;","_"),"(","_"),")","_"),",","_"),"-","_"),".","_"),"'","_")))</f>
        <v>Sales___Distribution</v>
      </c>
      <c r="XEW34" s="6" t="str">
        <f t="shared" si="2"/>
        <v>Admin_Services</v>
      </c>
    </row>
    <row r="35" spans="1:72 16376:16378" ht="25.5" x14ac:dyDescent="0.2">
      <c r="A35" s="125" t="s">
        <v>14</v>
      </c>
      <c r="B35" s="57" t="s">
        <v>394</v>
      </c>
      <c r="C35" s="57" t="s">
        <v>521</v>
      </c>
      <c r="D35" s="57" t="s">
        <v>3061</v>
      </c>
      <c r="E35" s="57" t="s">
        <v>3326</v>
      </c>
      <c r="F35" s="58" t="s">
        <v>140</v>
      </c>
      <c r="G35" s="58" t="s">
        <v>3467</v>
      </c>
      <c r="H35" s="58" t="s">
        <v>133</v>
      </c>
      <c r="I35" s="58" t="s">
        <v>133</v>
      </c>
      <c r="J35" s="58" t="s">
        <v>133</v>
      </c>
      <c r="K35" s="58" t="s">
        <v>133</v>
      </c>
      <c r="L35" s="58" t="s">
        <v>3482</v>
      </c>
      <c r="M35" s="58" t="s">
        <v>140</v>
      </c>
      <c r="N35" s="58" t="s">
        <v>140</v>
      </c>
      <c r="O35" s="58" t="s">
        <v>140</v>
      </c>
      <c r="P35" s="58" t="s">
        <v>140</v>
      </c>
      <c r="Q35" s="58" t="s">
        <v>140</v>
      </c>
      <c r="R35" s="58" t="s">
        <v>140</v>
      </c>
      <c r="S35" s="58" t="s">
        <v>270</v>
      </c>
      <c r="T35" s="58" t="s">
        <v>143</v>
      </c>
      <c r="U35" s="62">
        <v>1</v>
      </c>
      <c r="V35" s="62">
        <v>0</v>
      </c>
      <c r="W35" s="58">
        <v>3</v>
      </c>
      <c r="X35" s="58"/>
      <c r="Y35" s="57">
        <v>5</v>
      </c>
      <c r="Z35" s="58" t="s">
        <v>142</v>
      </c>
      <c r="AA35" s="59" t="s">
        <v>143</v>
      </c>
      <c r="AB35" s="65" t="s">
        <v>144</v>
      </c>
      <c r="AC35" s="58" t="s">
        <v>143</v>
      </c>
      <c r="AD35" s="58" t="s">
        <v>140</v>
      </c>
      <c r="AE35" s="58" t="s">
        <v>995</v>
      </c>
      <c r="AF35" s="63">
        <v>45614</v>
      </c>
      <c r="AG35" s="60" t="s">
        <v>272</v>
      </c>
      <c r="AH35" s="60" t="s">
        <v>432</v>
      </c>
      <c r="AI35" s="60" t="s">
        <v>685</v>
      </c>
      <c r="AJ35" s="58">
        <v>0</v>
      </c>
      <c r="AK35" s="58" t="s">
        <v>140</v>
      </c>
      <c r="AL35" s="58" t="s">
        <v>140</v>
      </c>
      <c r="AM35" s="58" t="s">
        <v>140</v>
      </c>
      <c r="AN35" s="58" t="s">
        <v>140</v>
      </c>
      <c r="AO35" s="58" t="s">
        <v>140</v>
      </c>
      <c r="AP35" s="58" t="s">
        <v>140</v>
      </c>
      <c r="AQ35" s="58" t="s">
        <v>140</v>
      </c>
      <c r="AR35" s="58" t="s">
        <v>140</v>
      </c>
      <c r="AS35" s="57" t="s">
        <v>140</v>
      </c>
      <c r="AT35" s="57" t="s">
        <v>3536</v>
      </c>
      <c r="AU35" s="58" t="s">
        <v>150</v>
      </c>
      <c r="AV35" s="61" t="s">
        <v>2408</v>
      </c>
      <c r="AW35" s="61"/>
      <c r="AX35" s="61" t="s">
        <v>2408</v>
      </c>
      <c r="AY35" s="62">
        <v>0.9</v>
      </c>
      <c r="AZ35" s="58" t="s">
        <v>140</v>
      </c>
      <c r="BA35" s="57" t="s">
        <v>140</v>
      </c>
      <c r="BB35" s="58" t="s">
        <v>140</v>
      </c>
      <c r="BC35" s="58" t="s">
        <v>140</v>
      </c>
      <c r="BD35" s="58" t="s">
        <v>140</v>
      </c>
      <c r="BE35" s="58" t="s">
        <v>140</v>
      </c>
      <c r="BF35" s="58" t="s">
        <v>140</v>
      </c>
      <c r="BG35" s="57" t="s">
        <v>140</v>
      </c>
      <c r="BH35" s="61">
        <v>86</v>
      </c>
      <c r="BI35" s="61" t="s">
        <v>140</v>
      </c>
      <c r="BJ35" s="61" t="s">
        <v>140</v>
      </c>
      <c r="BK35" s="57" t="s">
        <v>140</v>
      </c>
      <c r="BL35" s="58" t="s">
        <v>140</v>
      </c>
      <c r="BM35" s="58" t="s">
        <v>140</v>
      </c>
      <c r="BN35" s="58" t="s">
        <v>140</v>
      </c>
      <c r="BO35" s="58" t="s">
        <v>140</v>
      </c>
      <c r="BP35" s="58" t="s">
        <v>2904</v>
      </c>
      <c r="BQ35" s="57" t="s">
        <v>3472</v>
      </c>
      <c r="BR35" s="57"/>
      <c r="BS35" s="127" t="s">
        <v>3505</v>
      </c>
      <c r="BT35" s="127"/>
      <c r="XEV35" s="6" t="str">
        <f t="shared" si="4"/>
        <v>Sales___Distribution</v>
      </c>
      <c r="XEW35" s="6" t="str">
        <f t="shared" si="2"/>
        <v>Admin_Services</v>
      </c>
    </row>
    <row r="36" spans="1:72 16376:16378" ht="25.5" x14ac:dyDescent="0.2">
      <c r="A36" s="125" t="s">
        <v>14</v>
      </c>
      <c r="B36" s="57" t="s">
        <v>394</v>
      </c>
      <c r="C36" s="57" t="s">
        <v>521</v>
      </c>
      <c r="D36" s="57" t="s">
        <v>3012</v>
      </c>
      <c r="E36" s="57" t="s">
        <v>3013</v>
      </c>
      <c r="F36" s="58" t="s">
        <v>140</v>
      </c>
      <c r="G36" s="58" t="s">
        <v>545</v>
      </c>
      <c r="H36" s="58" t="s">
        <v>133</v>
      </c>
      <c r="I36" s="58" t="s">
        <v>133</v>
      </c>
      <c r="J36" s="58" t="s">
        <v>133</v>
      </c>
      <c r="K36" s="58" t="s">
        <v>133</v>
      </c>
      <c r="L36" s="58" t="s">
        <v>3483</v>
      </c>
      <c r="M36" s="58" t="s">
        <v>140</v>
      </c>
      <c r="N36" s="58" t="s">
        <v>140</v>
      </c>
      <c r="O36" s="58" t="s">
        <v>140</v>
      </c>
      <c r="P36" s="58" t="s">
        <v>140</v>
      </c>
      <c r="Q36" s="58" t="s">
        <v>140</v>
      </c>
      <c r="R36" s="58" t="s">
        <v>140</v>
      </c>
      <c r="S36" s="58" t="s">
        <v>270</v>
      </c>
      <c r="T36" s="58" t="s">
        <v>143</v>
      </c>
      <c r="U36" s="62">
        <v>1</v>
      </c>
      <c r="V36" s="62">
        <v>0</v>
      </c>
      <c r="W36" s="58">
        <v>9</v>
      </c>
      <c r="X36" s="58"/>
      <c r="Y36" s="57">
        <v>18</v>
      </c>
      <c r="Z36" s="58" t="s">
        <v>142</v>
      </c>
      <c r="AA36" s="59" t="s">
        <v>143</v>
      </c>
      <c r="AB36" s="65" t="s">
        <v>144</v>
      </c>
      <c r="AC36" s="58" t="s">
        <v>143</v>
      </c>
      <c r="AD36" s="58" t="s">
        <v>140</v>
      </c>
      <c r="AE36" s="58" t="s">
        <v>145</v>
      </c>
      <c r="AF36" s="63">
        <v>45635</v>
      </c>
      <c r="AG36" s="60" t="s">
        <v>272</v>
      </c>
      <c r="AH36" s="60" t="s">
        <v>679</v>
      </c>
      <c r="AI36" s="60" t="s">
        <v>538</v>
      </c>
      <c r="AJ36" s="58">
        <v>0</v>
      </c>
      <c r="AK36" s="58" t="s">
        <v>140</v>
      </c>
      <c r="AL36" s="58" t="s">
        <v>140</v>
      </c>
      <c r="AM36" s="58" t="s">
        <v>140</v>
      </c>
      <c r="AN36" s="58" t="s">
        <v>140</v>
      </c>
      <c r="AO36" s="58" t="s">
        <v>140</v>
      </c>
      <c r="AP36" s="58" t="s">
        <v>140</v>
      </c>
      <c r="AQ36" s="58" t="s">
        <v>140</v>
      </c>
      <c r="AR36" s="58" t="s">
        <v>140</v>
      </c>
      <c r="AS36" s="57" t="s">
        <v>140</v>
      </c>
      <c r="AT36" s="57" t="s">
        <v>3537</v>
      </c>
      <c r="AU36" s="58" t="s">
        <v>150</v>
      </c>
      <c r="AV36" s="61" t="s">
        <v>2408</v>
      </c>
      <c r="AW36" s="61"/>
      <c r="AX36" s="61" t="s">
        <v>2408</v>
      </c>
      <c r="AY36" s="62">
        <v>0.92</v>
      </c>
      <c r="AZ36" s="58" t="s">
        <v>140</v>
      </c>
      <c r="BA36" s="57" t="s">
        <v>140</v>
      </c>
      <c r="BB36" s="58" t="s">
        <v>140</v>
      </c>
      <c r="BC36" s="58" t="s">
        <v>140</v>
      </c>
      <c r="BD36" s="58" t="s">
        <v>140</v>
      </c>
      <c r="BE36" s="58" t="s">
        <v>140</v>
      </c>
      <c r="BF36" s="58" t="s">
        <v>140</v>
      </c>
      <c r="BG36" s="57" t="s">
        <v>140</v>
      </c>
      <c r="BH36" s="61">
        <v>24366</v>
      </c>
      <c r="BI36" s="61" t="s">
        <v>140</v>
      </c>
      <c r="BJ36" s="61" t="s">
        <v>140</v>
      </c>
      <c r="BK36" s="57" t="s">
        <v>140</v>
      </c>
      <c r="BL36" s="58" t="s">
        <v>140</v>
      </c>
      <c r="BM36" s="58" t="s">
        <v>140</v>
      </c>
      <c r="BN36" s="58" t="s">
        <v>140</v>
      </c>
      <c r="BO36" s="58" t="s">
        <v>140</v>
      </c>
      <c r="BP36" s="58" t="s">
        <v>3475</v>
      </c>
      <c r="BQ36" s="57" t="s">
        <v>3472</v>
      </c>
      <c r="BR36" s="57"/>
      <c r="BS36" s="127" t="s">
        <v>3505</v>
      </c>
      <c r="BT36" s="127"/>
      <c r="XEV36" s="6" t="str">
        <f t="shared" si="4"/>
        <v>Policy_Servicing__Plan</v>
      </c>
      <c r="XEW36" s="6" t="str">
        <f t="shared" si="2"/>
        <v>Policy_Servicing__Participant</v>
      </c>
    </row>
    <row r="37" spans="1:72 16376:16378" ht="25.5" x14ac:dyDescent="0.2">
      <c r="A37" s="125" t="s">
        <v>14</v>
      </c>
      <c r="B37" s="57" t="s">
        <v>394</v>
      </c>
      <c r="C37" s="57" t="s">
        <v>521</v>
      </c>
      <c r="D37" s="57" t="s">
        <v>3017</v>
      </c>
      <c r="E37" s="57" t="s">
        <v>3323</v>
      </c>
      <c r="F37" s="58" t="s">
        <v>140</v>
      </c>
      <c r="G37" s="58" t="s">
        <v>3468</v>
      </c>
      <c r="H37" s="58" t="s">
        <v>133</v>
      </c>
      <c r="I37" s="58" t="s">
        <v>133</v>
      </c>
      <c r="J37" s="58" t="s">
        <v>133</v>
      </c>
      <c r="K37" s="58" t="s">
        <v>133</v>
      </c>
      <c r="L37" s="58" t="s">
        <v>3484</v>
      </c>
      <c r="M37" s="58" t="s">
        <v>140</v>
      </c>
      <c r="N37" s="58" t="s">
        <v>140</v>
      </c>
      <c r="O37" s="58" t="s">
        <v>140</v>
      </c>
      <c r="P37" s="58" t="s">
        <v>140</v>
      </c>
      <c r="Q37" s="58" t="s">
        <v>140</v>
      </c>
      <c r="R37" s="58" t="s">
        <v>140</v>
      </c>
      <c r="S37" s="58" t="s">
        <v>270</v>
      </c>
      <c r="T37" s="58" t="s">
        <v>143</v>
      </c>
      <c r="U37" s="62">
        <v>1</v>
      </c>
      <c r="V37" s="62">
        <v>0</v>
      </c>
      <c r="W37" s="57">
        <v>6</v>
      </c>
      <c r="X37" s="58"/>
      <c r="Y37" s="57">
        <v>9</v>
      </c>
      <c r="Z37" s="58" t="s">
        <v>142</v>
      </c>
      <c r="AA37" s="59" t="s">
        <v>143</v>
      </c>
      <c r="AB37" s="65" t="s">
        <v>144</v>
      </c>
      <c r="AC37" s="58" t="s">
        <v>143</v>
      </c>
      <c r="AD37" s="58" t="s">
        <v>140</v>
      </c>
      <c r="AE37" s="58" t="s">
        <v>995</v>
      </c>
      <c r="AF37" s="63">
        <v>45523</v>
      </c>
      <c r="AG37" s="60" t="s">
        <v>272</v>
      </c>
      <c r="AH37" s="60" t="s">
        <v>3485</v>
      </c>
      <c r="AI37" s="60" t="s">
        <v>538</v>
      </c>
      <c r="AJ37" s="58">
        <v>0</v>
      </c>
      <c r="AK37" s="58" t="s">
        <v>140</v>
      </c>
      <c r="AL37" s="58" t="s">
        <v>140</v>
      </c>
      <c r="AM37" s="58" t="s">
        <v>140</v>
      </c>
      <c r="AN37" s="58" t="s">
        <v>140</v>
      </c>
      <c r="AO37" s="58" t="s">
        <v>140</v>
      </c>
      <c r="AP37" s="58" t="s">
        <v>140</v>
      </c>
      <c r="AQ37" s="58" t="s">
        <v>140</v>
      </c>
      <c r="AR37" s="58" t="s">
        <v>140</v>
      </c>
      <c r="AS37" s="57" t="s">
        <v>140</v>
      </c>
      <c r="AT37" s="57" t="s">
        <v>3538</v>
      </c>
      <c r="AU37" s="58" t="s">
        <v>150</v>
      </c>
      <c r="AV37" s="61" t="s">
        <v>2408</v>
      </c>
      <c r="AW37" s="61"/>
      <c r="AX37" s="61" t="s">
        <v>2408</v>
      </c>
      <c r="AY37" s="88" t="s">
        <v>3476</v>
      </c>
      <c r="AZ37" s="58" t="s">
        <v>140</v>
      </c>
      <c r="BA37" s="57" t="s">
        <v>140</v>
      </c>
      <c r="BB37" s="58" t="s">
        <v>140</v>
      </c>
      <c r="BC37" s="58" t="s">
        <v>140</v>
      </c>
      <c r="BD37" s="58" t="s">
        <v>140</v>
      </c>
      <c r="BE37" s="58" t="s">
        <v>140</v>
      </c>
      <c r="BF37" s="58" t="s">
        <v>140</v>
      </c>
      <c r="BG37" s="57" t="s">
        <v>140</v>
      </c>
      <c r="BH37" s="61">
        <v>6393</v>
      </c>
      <c r="BI37" s="61" t="s">
        <v>140</v>
      </c>
      <c r="BJ37" s="61" t="s">
        <v>140</v>
      </c>
      <c r="BK37" s="57" t="s">
        <v>140</v>
      </c>
      <c r="BL37" s="58" t="s">
        <v>140</v>
      </c>
      <c r="BM37" s="58" t="s">
        <v>140</v>
      </c>
      <c r="BN37" s="58" t="s">
        <v>140</v>
      </c>
      <c r="BO37" s="58" t="s">
        <v>140</v>
      </c>
      <c r="BP37" s="58" t="s">
        <v>3477</v>
      </c>
      <c r="BQ37" s="57" t="s">
        <v>3472</v>
      </c>
      <c r="BR37" s="57"/>
      <c r="BS37" s="127" t="s">
        <v>3505</v>
      </c>
      <c r="BT37" s="127"/>
      <c r="XEV37" s="6" t="str">
        <f t="shared" si="4"/>
        <v>Sales___Distribution</v>
      </c>
      <c r="XEW37" s="6" t="str">
        <f t="shared" si="2"/>
        <v>Onboarding___Enrollment</v>
      </c>
    </row>
    <row r="38" spans="1:72 16376:16378" ht="25.5" x14ac:dyDescent="0.2">
      <c r="A38" s="125" t="s">
        <v>14</v>
      </c>
      <c r="B38" s="57" t="s">
        <v>394</v>
      </c>
      <c r="C38" s="57" t="s">
        <v>521</v>
      </c>
      <c r="D38" s="57" t="s">
        <v>3017</v>
      </c>
      <c r="E38" s="57" t="s">
        <v>3323</v>
      </c>
      <c r="F38" s="58" t="s">
        <v>140</v>
      </c>
      <c r="G38" s="58" t="s">
        <v>3469</v>
      </c>
      <c r="H38" s="58" t="s">
        <v>133</v>
      </c>
      <c r="I38" s="58" t="s">
        <v>133</v>
      </c>
      <c r="J38" s="58" t="s">
        <v>133</v>
      </c>
      <c r="K38" s="58" t="s">
        <v>133</v>
      </c>
      <c r="L38" s="58" t="s">
        <v>3486</v>
      </c>
      <c r="M38" s="58" t="s">
        <v>140</v>
      </c>
      <c r="N38" s="58" t="s">
        <v>140</v>
      </c>
      <c r="O38" s="58" t="s">
        <v>140</v>
      </c>
      <c r="P38" s="58" t="s">
        <v>140</v>
      </c>
      <c r="Q38" s="58" t="s">
        <v>140</v>
      </c>
      <c r="R38" s="58" t="s">
        <v>140</v>
      </c>
      <c r="S38" s="58" t="s">
        <v>270</v>
      </c>
      <c r="T38" s="58" t="s">
        <v>143</v>
      </c>
      <c r="U38" s="62">
        <v>1</v>
      </c>
      <c r="V38" s="62">
        <v>0</v>
      </c>
      <c r="W38" s="58">
        <v>5</v>
      </c>
      <c r="X38" s="58"/>
      <c r="Y38" s="57">
        <v>8</v>
      </c>
      <c r="Z38" s="58" t="s">
        <v>142</v>
      </c>
      <c r="AA38" s="59" t="s">
        <v>143</v>
      </c>
      <c r="AB38" s="65" t="s">
        <v>144</v>
      </c>
      <c r="AC38" s="58" t="s">
        <v>143</v>
      </c>
      <c r="AD38" s="58" t="s">
        <v>140</v>
      </c>
      <c r="AE38" s="58" t="s">
        <v>995</v>
      </c>
      <c r="AF38" s="63">
        <v>45516</v>
      </c>
      <c r="AG38" s="60" t="s">
        <v>272</v>
      </c>
      <c r="AH38" s="60" t="s">
        <v>2433</v>
      </c>
      <c r="AI38" s="60" t="s">
        <v>538</v>
      </c>
      <c r="AJ38" s="58">
        <v>0</v>
      </c>
      <c r="AK38" s="58" t="s">
        <v>140</v>
      </c>
      <c r="AL38" s="58" t="s">
        <v>140</v>
      </c>
      <c r="AM38" s="58" t="s">
        <v>140</v>
      </c>
      <c r="AN38" s="58" t="s">
        <v>140</v>
      </c>
      <c r="AO38" s="58" t="s">
        <v>140</v>
      </c>
      <c r="AP38" s="58" t="s">
        <v>140</v>
      </c>
      <c r="AQ38" s="58" t="s">
        <v>140</v>
      </c>
      <c r="AR38" s="58" t="s">
        <v>140</v>
      </c>
      <c r="AS38" s="57" t="s">
        <v>140</v>
      </c>
      <c r="AT38" s="57" t="s">
        <v>3539</v>
      </c>
      <c r="AU38" s="58" t="s">
        <v>150</v>
      </c>
      <c r="AV38" s="61" t="s">
        <v>2408</v>
      </c>
      <c r="AW38" s="61"/>
      <c r="AX38" s="61" t="s">
        <v>2408</v>
      </c>
      <c r="AY38" s="62" t="s">
        <v>3476</v>
      </c>
      <c r="AZ38" s="58" t="s">
        <v>140</v>
      </c>
      <c r="BA38" s="57" t="s">
        <v>140</v>
      </c>
      <c r="BB38" s="58" t="s">
        <v>140</v>
      </c>
      <c r="BC38" s="58" t="s">
        <v>140</v>
      </c>
      <c r="BD38" s="58" t="s">
        <v>140</v>
      </c>
      <c r="BE38" s="58" t="s">
        <v>140</v>
      </c>
      <c r="BF38" s="58" t="s">
        <v>140</v>
      </c>
      <c r="BG38" s="57" t="s">
        <v>140</v>
      </c>
      <c r="BH38" s="61">
        <v>7089</v>
      </c>
      <c r="BI38" s="61" t="s">
        <v>140</v>
      </c>
      <c r="BJ38" s="61" t="s">
        <v>140</v>
      </c>
      <c r="BK38" s="57" t="s">
        <v>140</v>
      </c>
      <c r="BL38" s="58" t="s">
        <v>140</v>
      </c>
      <c r="BM38" s="58" t="s">
        <v>140</v>
      </c>
      <c r="BN38" s="58" t="s">
        <v>140</v>
      </c>
      <c r="BO38" s="58" t="s">
        <v>140</v>
      </c>
      <c r="BP38" s="58" t="s">
        <v>3477</v>
      </c>
      <c r="BQ38" s="57" t="s">
        <v>3472</v>
      </c>
      <c r="BR38" s="57"/>
      <c r="BS38" s="127" t="s">
        <v>3505</v>
      </c>
      <c r="BT38" s="127"/>
      <c r="XEV38" s="6" t="str">
        <f t="shared" si="4"/>
        <v>Policy_Servicing__Participant</v>
      </c>
      <c r="XEW38" s="6" t="str">
        <f t="shared" si="2"/>
        <v>Onboarding___Enrollment</v>
      </c>
    </row>
    <row r="39" spans="1:72 16376:16378" ht="25.5" x14ac:dyDescent="0.2">
      <c r="A39" s="125" t="s">
        <v>14</v>
      </c>
      <c r="B39" s="57" t="s">
        <v>394</v>
      </c>
      <c r="C39" s="57" t="s">
        <v>521</v>
      </c>
      <c r="D39" s="57" t="s">
        <v>3061</v>
      </c>
      <c r="E39" s="57" t="s">
        <v>3018</v>
      </c>
      <c r="F39" s="58" t="s">
        <v>140</v>
      </c>
      <c r="G39" s="58" t="s">
        <v>3470</v>
      </c>
      <c r="H39" s="58" t="s">
        <v>133</v>
      </c>
      <c r="I39" s="58" t="s">
        <v>133</v>
      </c>
      <c r="J39" s="58" t="s">
        <v>133</v>
      </c>
      <c r="K39" s="58" t="s">
        <v>133</v>
      </c>
      <c r="L39" s="58" t="s">
        <v>3487</v>
      </c>
      <c r="M39" s="58" t="s">
        <v>140</v>
      </c>
      <c r="N39" s="58" t="s">
        <v>140</v>
      </c>
      <c r="O39" s="58" t="s">
        <v>140</v>
      </c>
      <c r="P39" s="58" t="s">
        <v>140</v>
      </c>
      <c r="Q39" s="58" t="s">
        <v>140</v>
      </c>
      <c r="R39" s="58" t="s">
        <v>140</v>
      </c>
      <c r="S39" s="58" t="s">
        <v>270</v>
      </c>
      <c r="T39" s="58" t="s">
        <v>143</v>
      </c>
      <c r="U39" s="62">
        <v>1</v>
      </c>
      <c r="V39" s="62">
        <v>0</v>
      </c>
      <c r="W39" s="58">
        <v>7</v>
      </c>
      <c r="X39" s="58"/>
      <c r="Y39" s="57">
        <v>9</v>
      </c>
      <c r="Z39" s="58" t="s">
        <v>142</v>
      </c>
      <c r="AA39" s="59" t="s">
        <v>143</v>
      </c>
      <c r="AB39" s="65" t="s">
        <v>144</v>
      </c>
      <c r="AC39" s="58" t="s">
        <v>143</v>
      </c>
      <c r="AD39" s="58" t="s">
        <v>140</v>
      </c>
      <c r="AE39" s="58" t="s">
        <v>995</v>
      </c>
      <c r="AF39" s="63">
        <v>45516</v>
      </c>
      <c r="AG39" s="60" t="s">
        <v>272</v>
      </c>
      <c r="AH39" s="60" t="s">
        <v>2433</v>
      </c>
      <c r="AI39" s="60" t="s">
        <v>538</v>
      </c>
      <c r="AJ39" s="58">
        <v>0</v>
      </c>
      <c r="AK39" s="58" t="s">
        <v>140</v>
      </c>
      <c r="AL39" s="58" t="s">
        <v>140</v>
      </c>
      <c r="AM39" s="58" t="s">
        <v>140</v>
      </c>
      <c r="AN39" s="58" t="s">
        <v>140</v>
      </c>
      <c r="AO39" s="58" t="s">
        <v>140</v>
      </c>
      <c r="AP39" s="58" t="s">
        <v>140</v>
      </c>
      <c r="AQ39" s="58" t="s">
        <v>140</v>
      </c>
      <c r="AR39" s="58" t="s">
        <v>140</v>
      </c>
      <c r="AS39" s="57" t="s">
        <v>140</v>
      </c>
      <c r="AT39" s="57" t="s">
        <v>3540</v>
      </c>
      <c r="AU39" s="58" t="s">
        <v>150</v>
      </c>
      <c r="AV39" s="61" t="s">
        <v>2408</v>
      </c>
      <c r="AW39" s="61"/>
      <c r="AX39" s="61" t="s">
        <v>2408</v>
      </c>
      <c r="AY39" s="62">
        <v>0.97</v>
      </c>
      <c r="AZ39" s="58" t="s">
        <v>140</v>
      </c>
      <c r="BA39" s="57" t="s">
        <v>140</v>
      </c>
      <c r="BB39" s="58" t="s">
        <v>140</v>
      </c>
      <c r="BC39" s="58" t="s">
        <v>140</v>
      </c>
      <c r="BD39" s="58" t="s">
        <v>140</v>
      </c>
      <c r="BE39" s="58" t="s">
        <v>140</v>
      </c>
      <c r="BF39" s="58" t="s">
        <v>140</v>
      </c>
      <c r="BG39" s="57" t="s">
        <v>140</v>
      </c>
      <c r="BH39" s="61">
        <v>987</v>
      </c>
      <c r="BI39" s="61" t="s">
        <v>140</v>
      </c>
      <c r="BJ39" s="61" t="s">
        <v>140</v>
      </c>
      <c r="BK39" s="57" t="s">
        <v>140</v>
      </c>
      <c r="BL39" s="58" t="s">
        <v>140</v>
      </c>
      <c r="BM39" s="58" t="s">
        <v>140</v>
      </c>
      <c r="BN39" s="58" t="s">
        <v>140</v>
      </c>
      <c r="BO39" s="58" t="s">
        <v>140</v>
      </c>
      <c r="BP39" s="58" t="s">
        <v>3477</v>
      </c>
      <c r="BQ39" s="57" t="s">
        <v>3472</v>
      </c>
      <c r="BR39" s="57"/>
      <c r="BS39" s="127" t="s">
        <v>3505</v>
      </c>
      <c r="BT39" s="127"/>
      <c r="XEV39" s="6" t="str">
        <f t="shared" si="4"/>
        <v>Contact_Center__Retirement</v>
      </c>
      <c r="XEW39" s="6" t="str">
        <f t="shared" si="2"/>
        <v>Admin_Services</v>
      </c>
    </row>
    <row r="40" spans="1:72 16376:16378" ht="25.5" x14ac:dyDescent="0.2">
      <c r="A40" s="125" t="s">
        <v>14</v>
      </c>
      <c r="B40" s="57" t="s">
        <v>394</v>
      </c>
      <c r="C40" s="57" t="s">
        <v>521</v>
      </c>
      <c r="D40" s="57" t="s">
        <v>3061</v>
      </c>
      <c r="E40" s="57" t="s">
        <v>3018</v>
      </c>
      <c r="F40" s="58" t="s">
        <v>140</v>
      </c>
      <c r="G40" s="58" t="s">
        <v>3471</v>
      </c>
      <c r="H40" s="58" t="s">
        <v>133</v>
      </c>
      <c r="I40" s="58" t="s">
        <v>133</v>
      </c>
      <c r="J40" s="58" t="s">
        <v>133</v>
      </c>
      <c r="K40" s="58" t="s">
        <v>133</v>
      </c>
      <c r="L40" s="58" t="s">
        <v>3488</v>
      </c>
      <c r="M40" s="58" t="s">
        <v>140</v>
      </c>
      <c r="N40" s="58" t="s">
        <v>140</v>
      </c>
      <c r="O40" s="58" t="s">
        <v>140</v>
      </c>
      <c r="P40" s="58" t="s">
        <v>140</v>
      </c>
      <c r="Q40" s="58" t="s">
        <v>140</v>
      </c>
      <c r="R40" s="58" t="s">
        <v>140</v>
      </c>
      <c r="S40" s="58" t="s">
        <v>270</v>
      </c>
      <c r="T40" s="58" t="s">
        <v>143</v>
      </c>
      <c r="U40" s="62">
        <v>1</v>
      </c>
      <c r="V40" s="62">
        <v>0</v>
      </c>
      <c r="W40" s="58">
        <v>10</v>
      </c>
      <c r="X40" s="58"/>
      <c r="Y40" s="57">
        <v>12</v>
      </c>
      <c r="Z40" s="58" t="s">
        <v>142</v>
      </c>
      <c r="AA40" s="59" t="s">
        <v>143</v>
      </c>
      <c r="AB40" s="65" t="s">
        <v>144</v>
      </c>
      <c r="AC40" s="58" t="s">
        <v>143</v>
      </c>
      <c r="AD40" s="58" t="s">
        <v>140</v>
      </c>
      <c r="AE40" s="58" t="s">
        <v>995</v>
      </c>
      <c r="AF40" s="63">
        <v>45558</v>
      </c>
      <c r="AG40" s="60" t="s">
        <v>272</v>
      </c>
      <c r="AH40" s="60" t="s">
        <v>455</v>
      </c>
      <c r="AI40" s="60" t="s">
        <v>538</v>
      </c>
      <c r="AJ40" s="58">
        <v>1</v>
      </c>
      <c r="AK40" s="58" t="s">
        <v>140</v>
      </c>
      <c r="AL40" s="58" t="s">
        <v>140</v>
      </c>
      <c r="AM40" s="58" t="s">
        <v>140</v>
      </c>
      <c r="AN40" s="58" t="s">
        <v>140</v>
      </c>
      <c r="AO40" s="58" t="s">
        <v>140</v>
      </c>
      <c r="AP40" s="58" t="s">
        <v>140</v>
      </c>
      <c r="AQ40" s="58" t="s">
        <v>140</v>
      </c>
      <c r="AR40" s="58" t="s">
        <v>140</v>
      </c>
      <c r="AS40" s="57" t="s">
        <v>140</v>
      </c>
      <c r="AT40" s="57" t="s">
        <v>3541</v>
      </c>
      <c r="AU40" s="58" t="s">
        <v>150</v>
      </c>
      <c r="AV40" s="61" t="s">
        <v>2408</v>
      </c>
      <c r="AW40" s="61"/>
      <c r="AX40" s="61" t="s">
        <v>2408</v>
      </c>
      <c r="AY40" s="62">
        <v>0.9</v>
      </c>
      <c r="AZ40" s="58" t="s">
        <v>140</v>
      </c>
      <c r="BA40" s="57" t="s">
        <v>140</v>
      </c>
      <c r="BB40" s="58" t="s">
        <v>140</v>
      </c>
      <c r="BC40" s="58" t="s">
        <v>140</v>
      </c>
      <c r="BD40" s="58" t="s">
        <v>140</v>
      </c>
      <c r="BE40" s="58" t="s">
        <v>140</v>
      </c>
      <c r="BF40" s="58" t="s">
        <v>140</v>
      </c>
      <c r="BG40" s="57" t="s">
        <v>140</v>
      </c>
      <c r="BH40" s="61">
        <v>39729</v>
      </c>
      <c r="BI40" s="61" t="s">
        <v>140</v>
      </c>
      <c r="BJ40" s="61" t="s">
        <v>140</v>
      </c>
      <c r="BK40" s="57" t="s">
        <v>140</v>
      </c>
      <c r="BL40" s="58" t="s">
        <v>140</v>
      </c>
      <c r="BM40" s="58" t="s">
        <v>140</v>
      </c>
      <c r="BN40" s="58" t="s">
        <v>140</v>
      </c>
      <c r="BO40" s="58" t="s">
        <v>140</v>
      </c>
      <c r="BP40" s="58" t="s">
        <v>3477</v>
      </c>
      <c r="BQ40" s="57" t="s">
        <v>3472</v>
      </c>
      <c r="BR40" s="57"/>
      <c r="BS40" s="127" t="s">
        <v>3505</v>
      </c>
      <c r="BT40" s="127"/>
      <c r="XEV40" s="6" t="str">
        <f t="shared" si="4"/>
        <v>Policy_Servicing__Participant</v>
      </c>
      <c r="XEW40" s="6" t="str">
        <f t="shared" si="2"/>
        <v>Admin_Services</v>
      </c>
    </row>
    <row r="41" spans="1:72 16376:16378" x14ac:dyDescent="0.2">
      <c r="XEW41" s="6" t="str">
        <f t="shared" ref="XEW41:XEW67" si="5">(IF(RIGHT(SUBSTITUTE(SUBSTITUTE(SUBSTITUTE(SUBSTITUTE(SUBSTITUTE(SUBSTITUTE(SUBSTITUTE(SUBSTITUTE(SUBSTITUTE(D29," ","_"),"/","_"),"&amp;","_"),"(","_"),")","_"),",","_"),"-","_"),".","_"),"'","_"))="_",LEFT(SUBSTITUTE(SUBSTITUTE(SUBSTITUTE(SUBSTITUTE(SUBSTITUTE(SUBSTITUTE(SUBSTITUTE(SUBSTITUTE(SUBSTITUTE(D29," ","_"),"/","_"),"&amp;","_"),"(","_"),")","_"),",","_"),"-","_"),".","_"),"'","_"),LEN(SUBSTITUTE(SUBSTITUTE(SUBSTITUTE(SUBSTITUTE(SUBSTITUTE(SUBSTITUTE(SUBSTITUTE(SUBSTITUTE(SUBSTITUTE(D29," ","_"),"/","_"),"&amp;","_"),"(","_"),")","_"),",","_"),"-","_"),".","_"),"'","_"))-1),SUBSTITUTE(SUBSTITUTE(SUBSTITUTE(SUBSTITUTE(SUBSTITUTE(SUBSTITUTE(SUBSTITUTE(SUBSTITUTE(SUBSTITUTE(D29," ","_"),"/","_"),"&amp;","_"),"(","_"),")","_"),",","_"),"-","_"),".","_"),"'","_")))</f>
        <v>Admin_Services</v>
      </c>
      <c r="XEX41" s="6" t="str">
        <f t="shared" ref="XEX41:XEX67" si="6">(IF(RIGHT(SUBSTITUTE(SUBSTITUTE(SUBSTITUTE(SUBSTITUTE(SUBSTITUTE(SUBSTITUTE(SUBSTITUTE(SUBSTITUTE(SUBSTITUTE(D41," ","_"),"/","_"),"&amp;","_"),"(","_"),")","_"),",","_"),"-","_"),".","_"),"'","_"))="_",LEFT(SUBSTITUTE(SUBSTITUTE(SUBSTITUTE(SUBSTITUTE(SUBSTITUTE(SUBSTITUTE(SUBSTITUTE(SUBSTITUTE(SUBSTITUTE(D41," ","_"),"/","_"),"&amp;","_"),"(","_"),")","_"),",","_"),"-","_"),".","_"),"'","_"),LEN(SUBSTITUTE(SUBSTITUTE(SUBSTITUTE(SUBSTITUTE(SUBSTITUTE(SUBSTITUTE(SUBSTITUTE(SUBSTITUTE(SUBSTITUTE(D41," ","_"),"/","_"),"&amp;","_"),"(","_"),")","_"),",","_"),"-","_"),".","_"),"'","_"))-1),SUBSTITUTE(SUBSTITUTE(SUBSTITUTE(SUBSTITUTE(SUBSTITUTE(SUBSTITUTE(SUBSTITUTE(SUBSTITUTE(SUBSTITUTE(D41," ","_"),"/","_"),"&amp;","_"),"(","_"),")","_"),",","_"),"-","_"),".","_"),"'","_")))</f>
        <v/>
      </c>
    </row>
    <row r="42" spans="1:72 16376:16378" x14ac:dyDescent="0.2">
      <c r="XEW42" s="6" t="str">
        <f t="shared" si="5"/>
        <v>Admin_Services</v>
      </c>
      <c r="XEX42" s="6" t="str">
        <f t="shared" si="6"/>
        <v/>
      </c>
    </row>
    <row r="43" spans="1:72 16376:16378" x14ac:dyDescent="0.2">
      <c r="XEW43" s="6" t="str">
        <f t="shared" si="5"/>
        <v>Admin_Services</v>
      </c>
      <c r="XEX43" s="6" t="str">
        <f t="shared" si="6"/>
        <v/>
      </c>
    </row>
    <row r="44" spans="1:72 16376:16378" x14ac:dyDescent="0.2">
      <c r="XEW44" s="6" t="str">
        <f t="shared" si="5"/>
        <v>Admin_Services</v>
      </c>
      <c r="XEX44" s="6" t="str">
        <f t="shared" si="6"/>
        <v/>
      </c>
    </row>
    <row r="45" spans="1:72 16376:16378" x14ac:dyDescent="0.2">
      <c r="XEW45" s="6" t="str">
        <f t="shared" si="5"/>
        <v>Admin_Services</v>
      </c>
      <c r="XEX45" s="6" t="str">
        <f t="shared" si="6"/>
        <v/>
      </c>
    </row>
    <row r="46" spans="1:72 16376:16378" x14ac:dyDescent="0.2">
      <c r="XEW46" s="6" t="str">
        <f t="shared" si="5"/>
        <v>Admin_Services</v>
      </c>
      <c r="XEX46" s="6" t="str">
        <f t="shared" si="6"/>
        <v/>
      </c>
    </row>
    <row r="47" spans="1:72 16376:16378" x14ac:dyDescent="0.2">
      <c r="XEW47" s="6" t="str">
        <f t="shared" si="5"/>
        <v>Admin_Services</v>
      </c>
      <c r="XEX47" s="6" t="str">
        <f t="shared" si="6"/>
        <v/>
      </c>
    </row>
    <row r="48" spans="1:72 16376:16378" x14ac:dyDescent="0.2">
      <c r="XEW48" s="6" t="str">
        <f t="shared" si="5"/>
        <v>Policy_Servicing__Participant</v>
      </c>
      <c r="XEX48" s="6" t="str">
        <f t="shared" si="6"/>
        <v/>
      </c>
    </row>
    <row r="49" spans="16377:16378" x14ac:dyDescent="0.2">
      <c r="XEW49" s="6" t="str">
        <f t="shared" si="5"/>
        <v>Onboarding___Enrollment</v>
      </c>
      <c r="XEX49" s="6" t="str">
        <f t="shared" si="6"/>
        <v/>
      </c>
    </row>
    <row r="50" spans="16377:16378" x14ac:dyDescent="0.2">
      <c r="XEW50" s="6" t="str">
        <f t="shared" si="5"/>
        <v>Onboarding___Enrollment</v>
      </c>
      <c r="XEX50" s="6" t="str">
        <f t="shared" si="6"/>
        <v/>
      </c>
    </row>
    <row r="51" spans="16377:16378" x14ac:dyDescent="0.2">
      <c r="XEW51" s="6" t="str">
        <f t="shared" si="5"/>
        <v>Admin_Services</v>
      </c>
      <c r="XEX51" s="6" t="str">
        <f t="shared" si="6"/>
        <v/>
      </c>
    </row>
    <row r="52" spans="16377:16378" x14ac:dyDescent="0.2">
      <c r="XEW52" s="6" t="str">
        <f t="shared" si="5"/>
        <v>Admin_Services</v>
      </c>
      <c r="XEX52" s="6" t="str">
        <f t="shared" si="6"/>
        <v/>
      </c>
    </row>
    <row r="53" spans="16377:16378" x14ac:dyDescent="0.2">
      <c r="XEW53" s="6" t="str">
        <f t="shared" si="5"/>
        <v/>
      </c>
      <c r="XEX53" s="6" t="str">
        <f t="shared" si="6"/>
        <v/>
      </c>
    </row>
    <row r="54" spans="16377:16378" x14ac:dyDescent="0.2">
      <c r="XEW54" s="6" t="str">
        <f t="shared" si="5"/>
        <v/>
      </c>
      <c r="XEX54" s="6" t="str">
        <f t="shared" si="6"/>
        <v/>
      </c>
    </row>
    <row r="55" spans="16377:16378" x14ac:dyDescent="0.2">
      <c r="XEW55" s="6" t="str">
        <f t="shared" si="5"/>
        <v/>
      </c>
      <c r="XEX55" s="6" t="str">
        <f t="shared" si="6"/>
        <v/>
      </c>
    </row>
    <row r="56" spans="16377:16378" x14ac:dyDescent="0.2">
      <c r="XEW56" s="6" t="str">
        <f t="shared" si="5"/>
        <v/>
      </c>
      <c r="XEX56" s="6" t="str">
        <f t="shared" si="6"/>
        <v/>
      </c>
    </row>
    <row r="57" spans="16377:16378" x14ac:dyDescent="0.2">
      <c r="XEW57" s="6" t="str">
        <f t="shared" si="5"/>
        <v/>
      </c>
      <c r="XEX57" s="6" t="str">
        <f t="shared" si="6"/>
        <v/>
      </c>
    </row>
    <row r="58" spans="16377:16378" x14ac:dyDescent="0.2">
      <c r="XEW58" s="6" t="str">
        <f t="shared" si="5"/>
        <v/>
      </c>
      <c r="XEX58" s="6" t="str">
        <f t="shared" si="6"/>
        <v/>
      </c>
    </row>
    <row r="59" spans="16377:16378" x14ac:dyDescent="0.2">
      <c r="XEW59" s="6" t="str">
        <f t="shared" si="5"/>
        <v/>
      </c>
      <c r="XEX59" s="6" t="str">
        <f t="shared" si="6"/>
        <v/>
      </c>
    </row>
    <row r="60" spans="16377:16378" x14ac:dyDescent="0.2">
      <c r="XEW60" s="6" t="str">
        <f t="shared" si="5"/>
        <v/>
      </c>
      <c r="XEX60" s="6" t="str">
        <f t="shared" si="6"/>
        <v/>
      </c>
    </row>
    <row r="61" spans="16377:16378" x14ac:dyDescent="0.2">
      <c r="XEW61" s="6" t="str">
        <f t="shared" si="5"/>
        <v/>
      </c>
      <c r="XEX61" s="6" t="str">
        <f t="shared" si="6"/>
        <v/>
      </c>
    </row>
    <row r="62" spans="16377:16378" x14ac:dyDescent="0.2">
      <c r="XEW62" s="6" t="str">
        <f t="shared" si="5"/>
        <v/>
      </c>
      <c r="XEX62" s="6" t="str">
        <f t="shared" si="6"/>
        <v/>
      </c>
    </row>
    <row r="63" spans="16377:16378" x14ac:dyDescent="0.2">
      <c r="XEW63" s="6" t="str">
        <f t="shared" si="5"/>
        <v/>
      </c>
      <c r="XEX63" s="6" t="str">
        <f t="shared" si="6"/>
        <v/>
      </c>
    </row>
    <row r="64" spans="16377:16378" x14ac:dyDescent="0.2">
      <c r="XEW64" s="6" t="str">
        <f t="shared" si="5"/>
        <v/>
      </c>
      <c r="XEX64" s="6" t="str">
        <f t="shared" si="6"/>
        <v/>
      </c>
    </row>
    <row r="65" spans="16377:16378" x14ac:dyDescent="0.2">
      <c r="XEW65" s="6" t="str">
        <f t="shared" si="5"/>
        <v/>
      </c>
      <c r="XEX65" s="6" t="str">
        <f t="shared" si="6"/>
        <v/>
      </c>
    </row>
    <row r="66" spans="16377:16378" x14ac:dyDescent="0.2">
      <c r="XEW66" s="6" t="str">
        <f t="shared" si="5"/>
        <v/>
      </c>
      <c r="XEX66" s="6" t="str">
        <f t="shared" si="6"/>
        <v/>
      </c>
    </row>
    <row r="67" spans="16377:16378" x14ac:dyDescent="0.2">
      <c r="XEW67" s="6" t="str">
        <f t="shared" si="5"/>
        <v/>
      </c>
      <c r="XEX67" s="6" t="str">
        <f t="shared" si="6"/>
        <v/>
      </c>
    </row>
    <row r="68" spans="16377:16378" x14ac:dyDescent="0.2">
      <c r="XEW68" s="6" t="str">
        <f t="shared" ref="XEW68:XEW131" si="7">(IF(RIGHT(SUBSTITUTE(SUBSTITUTE(SUBSTITUTE(SUBSTITUTE(SUBSTITUTE(SUBSTITUTE(SUBSTITUTE(SUBSTITUTE(SUBSTITUTE(D56," ","_"),"/","_"),"&amp;","_"),"(","_"),")","_"),",","_"),"-","_"),".","_"),"'","_"))="_",LEFT(SUBSTITUTE(SUBSTITUTE(SUBSTITUTE(SUBSTITUTE(SUBSTITUTE(SUBSTITUTE(SUBSTITUTE(SUBSTITUTE(SUBSTITUTE(D56," ","_"),"/","_"),"&amp;","_"),"(","_"),")","_"),",","_"),"-","_"),".","_"),"'","_"),LEN(SUBSTITUTE(SUBSTITUTE(SUBSTITUTE(SUBSTITUTE(SUBSTITUTE(SUBSTITUTE(SUBSTITUTE(SUBSTITUTE(SUBSTITUTE(D56," ","_"),"/","_"),"&amp;","_"),"(","_"),")","_"),",","_"),"-","_"),".","_"),"'","_"))-1),SUBSTITUTE(SUBSTITUTE(SUBSTITUTE(SUBSTITUTE(SUBSTITUTE(SUBSTITUTE(SUBSTITUTE(SUBSTITUTE(SUBSTITUTE(D56," ","_"),"/","_"),"&amp;","_"),"(","_"),")","_"),",","_"),"-","_"),".","_"),"'","_")))</f>
        <v/>
      </c>
      <c r="XEX68" s="6" t="str">
        <f t="shared" ref="XEX68:XEX131" si="8">(IF(RIGHT(SUBSTITUTE(SUBSTITUTE(SUBSTITUTE(SUBSTITUTE(SUBSTITUTE(SUBSTITUTE(SUBSTITUTE(SUBSTITUTE(SUBSTITUTE(D68," ","_"),"/","_"),"&amp;","_"),"(","_"),")","_"),",","_"),"-","_"),".","_"),"'","_"))="_",LEFT(SUBSTITUTE(SUBSTITUTE(SUBSTITUTE(SUBSTITUTE(SUBSTITUTE(SUBSTITUTE(SUBSTITUTE(SUBSTITUTE(SUBSTITUTE(D68," ","_"),"/","_"),"&amp;","_"),"(","_"),")","_"),",","_"),"-","_"),".","_"),"'","_"),LEN(SUBSTITUTE(SUBSTITUTE(SUBSTITUTE(SUBSTITUTE(SUBSTITUTE(SUBSTITUTE(SUBSTITUTE(SUBSTITUTE(SUBSTITUTE(D68," ","_"),"/","_"),"&amp;","_"),"(","_"),")","_"),",","_"),"-","_"),".","_"),"'","_"))-1),SUBSTITUTE(SUBSTITUTE(SUBSTITUTE(SUBSTITUTE(SUBSTITUTE(SUBSTITUTE(SUBSTITUTE(SUBSTITUTE(SUBSTITUTE(D68," ","_"),"/","_"),"&amp;","_"),"(","_"),")","_"),",","_"),"-","_"),".","_"),"'","_")))</f>
        <v/>
      </c>
    </row>
    <row r="69" spans="16377:16378" x14ac:dyDescent="0.2">
      <c r="XEW69" s="6" t="str">
        <f t="shared" si="7"/>
        <v/>
      </c>
      <c r="XEX69" s="6" t="str">
        <f t="shared" si="8"/>
        <v/>
      </c>
    </row>
    <row r="70" spans="16377:16378" x14ac:dyDescent="0.2">
      <c r="XEW70" s="6" t="str">
        <f t="shared" si="7"/>
        <v/>
      </c>
      <c r="XEX70" s="6" t="str">
        <f t="shared" si="8"/>
        <v/>
      </c>
    </row>
    <row r="71" spans="16377:16378" x14ac:dyDescent="0.2">
      <c r="XEW71" s="6" t="str">
        <f t="shared" si="7"/>
        <v/>
      </c>
      <c r="XEX71" s="6" t="str">
        <f t="shared" si="8"/>
        <v/>
      </c>
    </row>
    <row r="72" spans="16377:16378" x14ac:dyDescent="0.2">
      <c r="XEW72" s="6" t="str">
        <f t="shared" si="7"/>
        <v/>
      </c>
      <c r="XEX72" s="6" t="str">
        <f t="shared" si="8"/>
        <v/>
      </c>
    </row>
    <row r="73" spans="16377:16378" x14ac:dyDescent="0.2">
      <c r="XEW73" s="6" t="str">
        <f t="shared" si="7"/>
        <v/>
      </c>
      <c r="XEX73" s="6" t="str">
        <f t="shared" si="8"/>
        <v/>
      </c>
    </row>
    <row r="74" spans="16377:16378" x14ac:dyDescent="0.2">
      <c r="XEW74" s="6" t="str">
        <f t="shared" si="7"/>
        <v/>
      </c>
      <c r="XEX74" s="6" t="str">
        <f t="shared" si="8"/>
        <v/>
      </c>
    </row>
    <row r="75" spans="16377:16378" x14ac:dyDescent="0.2">
      <c r="XEW75" s="6" t="str">
        <f t="shared" si="7"/>
        <v/>
      </c>
      <c r="XEX75" s="6" t="str">
        <f t="shared" si="8"/>
        <v/>
      </c>
    </row>
    <row r="76" spans="16377:16378" x14ac:dyDescent="0.2">
      <c r="XEW76" s="6" t="str">
        <f t="shared" si="7"/>
        <v/>
      </c>
      <c r="XEX76" s="6" t="str">
        <f t="shared" si="8"/>
        <v/>
      </c>
    </row>
    <row r="77" spans="16377:16378" x14ac:dyDescent="0.2">
      <c r="XEW77" s="6" t="str">
        <f t="shared" si="7"/>
        <v/>
      </c>
      <c r="XEX77" s="6" t="str">
        <f t="shared" si="8"/>
        <v/>
      </c>
    </row>
    <row r="78" spans="16377:16378" x14ac:dyDescent="0.2">
      <c r="XEW78" s="6" t="str">
        <f t="shared" si="7"/>
        <v/>
      </c>
      <c r="XEX78" s="6" t="str">
        <f t="shared" si="8"/>
        <v/>
      </c>
    </row>
    <row r="79" spans="16377:16378" x14ac:dyDescent="0.2">
      <c r="XEW79" s="6" t="str">
        <f t="shared" si="7"/>
        <v/>
      </c>
      <c r="XEX79" s="6" t="str">
        <f t="shared" si="8"/>
        <v/>
      </c>
    </row>
    <row r="80" spans="16377:16378" x14ac:dyDescent="0.2">
      <c r="XEW80" s="6" t="str">
        <f t="shared" si="7"/>
        <v/>
      </c>
      <c r="XEX80" s="6" t="str">
        <f t="shared" si="8"/>
        <v/>
      </c>
    </row>
    <row r="81" spans="16377:16378" x14ac:dyDescent="0.2">
      <c r="XEW81" s="6" t="str">
        <f t="shared" si="7"/>
        <v/>
      </c>
      <c r="XEX81" s="6" t="str">
        <f t="shared" si="8"/>
        <v/>
      </c>
    </row>
    <row r="82" spans="16377:16378" x14ac:dyDescent="0.2">
      <c r="XEW82" s="6" t="str">
        <f t="shared" si="7"/>
        <v/>
      </c>
      <c r="XEX82" s="6" t="str">
        <f t="shared" si="8"/>
        <v/>
      </c>
    </row>
    <row r="83" spans="16377:16378" x14ac:dyDescent="0.2">
      <c r="XEW83" s="6" t="str">
        <f t="shared" si="7"/>
        <v/>
      </c>
      <c r="XEX83" s="6" t="str">
        <f t="shared" si="8"/>
        <v/>
      </c>
    </row>
    <row r="84" spans="16377:16378" x14ac:dyDescent="0.2">
      <c r="XEW84" s="6" t="str">
        <f t="shared" si="7"/>
        <v/>
      </c>
      <c r="XEX84" s="6" t="str">
        <f t="shared" si="8"/>
        <v/>
      </c>
    </row>
    <row r="85" spans="16377:16378" x14ac:dyDescent="0.2">
      <c r="XEW85" s="6" t="str">
        <f t="shared" si="7"/>
        <v/>
      </c>
      <c r="XEX85" s="6" t="str">
        <f t="shared" si="8"/>
        <v/>
      </c>
    </row>
    <row r="86" spans="16377:16378" x14ac:dyDescent="0.2">
      <c r="XEW86" s="6" t="str">
        <f t="shared" si="7"/>
        <v/>
      </c>
      <c r="XEX86" s="6" t="str">
        <f t="shared" si="8"/>
        <v/>
      </c>
    </row>
    <row r="87" spans="16377:16378" x14ac:dyDescent="0.2">
      <c r="XEW87" s="6" t="str">
        <f t="shared" si="7"/>
        <v/>
      </c>
      <c r="XEX87" s="6" t="str">
        <f t="shared" si="8"/>
        <v/>
      </c>
    </row>
    <row r="88" spans="16377:16378" x14ac:dyDescent="0.2">
      <c r="XEW88" s="6" t="str">
        <f t="shared" si="7"/>
        <v/>
      </c>
      <c r="XEX88" s="6" t="str">
        <f t="shared" si="8"/>
        <v/>
      </c>
    </row>
    <row r="89" spans="16377:16378" x14ac:dyDescent="0.2">
      <c r="XEW89" s="6" t="str">
        <f t="shared" si="7"/>
        <v/>
      </c>
      <c r="XEX89" s="6" t="str">
        <f t="shared" si="8"/>
        <v/>
      </c>
    </row>
    <row r="90" spans="16377:16378" x14ac:dyDescent="0.2">
      <c r="XEW90" s="6" t="str">
        <f t="shared" si="7"/>
        <v/>
      </c>
      <c r="XEX90" s="6" t="str">
        <f t="shared" si="8"/>
        <v/>
      </c>
    </row>
    <row r="91" spans="16377:16378" x14ac:dyDescent="0.2">
      <c r="XEW91" s="6" t="str">
        <f t="shared" si="7"/>
        <v/>
      </c>
      <c r="XEX91" s="6" t="str">
        <f t="shared" si="8"/>
        <v/>
      </c>
    </row>
    <row r="92" spans="16377:16378" x14ac:dyDescent="0.2">
      <c r="XEW92" s="6" t="str">
        <f t="shared" si="7"/>
        <v/>
      </c>
      <c r="XEX92" s="6" t="str">
        <f t="shared" si="8"/>
        <v/>
      </c>
    </row>
    <row r="93" spans="16377:16378" x14ac:dyDescent="0.2">
      <c r="XEW93" s="6" t="str">
        <f t="shared" si="7"/>
        <v/>
      </c>
      <c r="XEX93" s="6" t="str">
        <f t="shared" si="8"/>
        <v/>
      </c>
    </row>
    <row r="94" spans="16377:16378" x14ac:dyDescent="0.2">
      <c r="XEW94" s="6" t="str">
        <f t="shared" si="7"/>
        <v/>
      </c>
      <c r="XEX94" s="6" t="str">
        <f t="shared" si="8"/>
        <v/>
      </c>
    </row>
    <row r="95" spans="16377:16378" x14ac:dyDescent="0.2">
      <c r="XEW95" s="6" t="str">
        <f t="shared" si="7"/>
        <v/>
      </c>
      <c r="XEX95" s="6" t="str">
        <f t="shared" si="8"/>
        <v/>
      </c>
    </row>
    <row r="96" spans="16377:16378" x14ac:dyDescent="0.2">
      <c r="XEW96" s="6" t="str">
        <f t="shared" si="7"/>
        <v/>
      </c>
      <c r="XEX96" s="6" t="str">
        <f t="shared" si="8"/>
        <v/>
      </c>
    </row>
    <row r="97" spans="16377:16378" x14ac:dyDescent="0.2">
      <c r="XEW97" s="6" t="str">
        <f t="shared" si="7"/>
        <v/>
      </c>
      <c r="XEX97" s="6" t="str">
        <f t="shared" si="8"/>
        <v/>
      </c>
    </row>
    <row r="98" spans="16377:16378" x14ac:dyDescent="0.2">
      <c r="XEW98" s="6" t="str">
        <f t="shared" si="7"/>
        <v/>
      </c>
      <c r="XEX98" s="6" t="str">
        <f t="shared" si="8"/>
        <v/>
      </c>
    </row>
    <row r="99" spans="16377:16378" x14ac:dyDescent="0.2">
      <c r="XEW99" s="6" t="str">
        <f t="shared" si="7"/>
        <v/>
      </c>
      <c r="XEX99" s="6" t="str">
        <f t="shared" si="8"/>
        <v/>
      </c>
    </row>
    <row r="100" spans="16377:16378" x14ac:dyDescent="0.2">
      <c r="XEW100" s="6" t="str">
        <f t="shared" si="7"/>
        <v/>
      </c>
      <c r="XEX100" s="6" t="str">
        <f t="shared" si="8"/>
        <v/>
      </c>
    </row>
    <row r="101" spans="16377:16378" x14ac:dyDescent="0.2">
      <c r="XEW101" s="6" t="str">
        <f t="shared" si="7"/>
        <v/>
      </c>
      <c r="XEX101" s="6" t="str">
        <f t="shared" si="8"/>
        <v/>
      </c>
    </row>
    <row r="102" spans="16377:16378" x14ac:dyDescent="0.2">
      <c r="XEW102" s="6" t="str">
        <f t="shared" si="7"/>
        <v/>
      </c>
      <c r="XEX102" s="6" t="str">
        <f t="shared" si="8"/>
        <v/>
      </c>
    </row>
    <row r="103" spans="16377:16378" x14ac:dyDescent="0.2">
      <c r="XEW103" s="6" t="str">
        <f t="shared" si="7"/>
        <v/>
      </c>
      <c r="XEX103" s="6" t="str">
        <f t="shared" si="8"/>
        <v/>
      </c>
    </row>
    <row r="104" spans="16377:16378" x14ac:dyDescent="0.2">
      <c r="XEW104" s="6" t="str">
        <f t="shared" si="7"/>
        <v/>
      </c>
      <c r="XEX104" s="6" t="str">
        <f t="shared" si="8"/>
        <v/>
      </c>
    </row>
    <row r="105" spans="16377:16378" x14ac:dyDescent="0.2">
      <c r="XEW105" s="6" t="str">
        <f t="shared" si="7"/>
        <v/>
      </c>
      <c r="XEX105" s="6" t="str">
        <f t="shared" si="8"/>
        <v/>
      </c>
    </row>
    <row r="106" spans="16377:16378" x14ac:dyDescent="0.2">
      <c r="XEW106" s="6" t="str">
        <f t="shared" si="7"/>
        <v/>
      </c>
      <c r="XEX106" s="6" t="str">
        <f t="shared" si="8"/>
        <v/>
      </c>
    </row>
    <row r="107" spans="16377:16378" x14ac:dyDescent="0.2">
      <c r="XEW107" s="6" t="str">
        <f t="shared" si="7"/>
        <v/>
      </c>
      <c r="XEX107" s="6" t="str">
        <f t="shared" si="8"/>
        <v/>
      </c>
    </row>
    <row r="108" spans="16377:16378" x14ac:dyDescent="0.2">
      <c r="XEW108" s="6" t="str">
        <f t="shared" si="7"/>
        <v/>
      </c>
      <c r="XEX108" s="6" t="str">
        <f t="shared" si="8"/>
        <v/>
      </c>
    </row>
    <row r="109" spans="16377:16378" x14ac:dyDescent="0.2">
      <c r="XEW109" s="6" t="str">
        <f t="shared" si="7"/>
        <v/>
      </c>
      <c r="XEX109" s="6" t="str">
        <f t="shared" si="8"/>
        <v/>
      </c>
    </row>
    <row r="110" spans="16377:16378" x14ac:dyDescent="0.2">
      <c r="XEW110" s="6" t="str">
        <f t="shared" si="7"/>
        <v/>
      </c>
      <c r="XEX110" s="6" t="str">
        <f t="shared" si="8"/>
        <v/>
      </c>
    </row>
    <row r="111" spans="16377:16378" x14ac:dyDescent="0.2">
      <c r="XEW111" s="6" t="str">
        <f t="shared" si="7"/>
        <v/>
      </c>
      <c r="XEX111" s="6" t="str">
        <f t="shared" si="8"/>
        <v/>
      </c>
    </row>
    <row r="112" spans="16377:16378" x14ac:dyDescent="0.2">
      <c r="XEW112" s="6" t="str">
        <f t="shared" si="7"/>
        <v/>
      </c>
      <c r="XEX112" s="6" t="str">
        <f t="shared" si="8"/>
        <v/>
      </c>
    </row>
    <row r="113" spans="16377:16378" x14ac:dyDescent="0.2">
      <c r="XEW113" s="6" t="str">
        <f t="shared" si="7"/>
        <v/>
      </c>
      <c r="XEX113" s="6" t="str">
        <f t="shared" si="8"/>
        <v/>
      </c>
    </row>
    <row r="114" spans="16377:16378" x14ac:dyDescent="0.2">
      <c r="XEW114" s="6" t="str">
        <f t="shared" si="7"/>
        <v/>
      </c>
      <c r="XEX114" s="6" t="str">
        <f t="shared" si="8"/>
        <v/>
      </c>
    </row>
    <row r="115" spans="16377:16378" x14ac:dyDescent="0.2">
      <c r="XEW115" s="6" t="str">
        <f t="shared" si="7"/>
        <v/>
      </c>
      <c r="XEX115" s="6" t="str">
        <f t="shared" si="8"/>
        <v/>
      </c>
    </row>
    <row r="116" spans="16377:16378" x14ac:dyDescent="0.2">
      <c r="XEW116" s="6" t="str">
        <f t="shared" si="7"/>
        <v/>
      </c>
      <c r="XEX116" s="6" t="str">
        <f t="shared" si="8"/>
        <v/>
      </c>
    </row>
    <row r="117" spans="16377:16378" x14ac:dyDescent="0.2">
      <c r="XEW117" s="6" t="str">
        <f t="shared" si="7"/>
        <v/>
      </c>
      <c r="XEX117" s="6" t="str">
        <f t="shared" si="8"/>
        <v/>
      </c>
    </row>
    <row r="118" spans="16377:16378" x14ac:dyDescent="0.2">
      <c r="XEW118" s="6" t="str">
        <f t="shared" si="7"/>
        <v/>
      </c>
      <c r="XEX118" s="6" t="str">
        <f t="shared" si="8"/>
        <v/>
      </c>
    </row>
    <row r="119" spans="16377:16378" x14ac:dyDescent="0.2">
      <c r="XEW119" s="6" t="str">
        <f t="shared" si="7"/>
        <v/>
      </c>
      <c r="XEX119" s="6" t="str">
        <f t="shared" si="8"/>
        <v/>
      </c>
    </row>
    <row r="120" spans="16377:16378" x14ac:dyDescent="0.2">
      <c r="XEW120" s="6" t="str">
        <f t="shared" si="7"/>
        <v/>
      </c>
      <c r="XEX120" s="6" t="str">
        <f t="shared" si="8"/>
        <v/>
      </c>
    </row>
    <row r="121" spans="16377:16378" x14ac:dyDescent="0.2">
      <c r="XEW121" s="6" t="str">
        <f t="shared" si="7"/>
        <v/>
      </c>
      <c r="XEX121" s="6" t="str">
        <f t="shared" si="8"/>
        <v/>
      </c>
    </row>
    <row r="122" spans="16377:16378" x14ac:dyDescent="0.2">
      <c r="XEW122" s="6" t="str">
        <f t="shared" si="7"/>
        <v/>
      </c>
      <c r="XEX122" s="6" t="str">
        <f t="shared" si="8"/>
        <v/>
      </c>
    </row>
    <row r="123" spans="16377:16378" x14ac:dyDescent="0.2">
      <c r="XEW123" s="6" t="str">
        <f t="shared" si="7"/>
        <v/>
      </c>
      <c r="XEX123" s="6" t="str">
        <f t="shared" si="8"/>
        <v/>
      </c>
    </row>
    <row r="124" spans="16377:16378" x14ac:dyDescent="0.2">
      <c r="XEW124" s="6" t="str">
        <f t="shared" si="7"/>
        <v/>
      </c>
      <c r="XEX124" s="6" t="str">
        <f t="shared" si="8"/>
        <v/>
      </c>
    </row>
    <row r="125" spans="16377:16378" x14ac:dyDescent="0.2">
      <c r="XEW125" s="6" t="str">
        <f t="shared" si="7"/>
        <v/>
      </c>
      <c r="XEX125" s="6" t="str">
        <f t="shared" si="8"/>
        <v/>
      </c>
    </row>
    <row r="126" spans="16377:16378" x14ac:dyDescent="0.2">
      <c r="XEW126" s="6" t="str">
        <f t="shared" si="7"/>
        <v/>
      </c>
      <c r="XEX126" s="6" t="str">
        <f t="shared" si="8"/>
        <v/>
      </c>
    </row>
    <row r="127" spans="16377:16378" x14ac:dyDescent="0.2">
      <c r="XEW127" s="6" t="str">
        <f t="shared" si="7"/>
        <v/>
      </c>
      <c r="XEX127" s="6" t="str">
        <f t="shared" si="8"/>
        <v/>
      </c>
    </row>
    <row r="128" spans="16377:16378" x14ac:dyDescent="0.2">
      <c r="XEW128" s="6" t="str">
        <f t="shared" si="7"/>
        <v/>
      </c>
      <c r="XEX128" s="6" t="str">
        <f t="shared" si="8"/>
        <v/>
      </c>
    </row>
    <row r="129" spans="16377:16378" x14ac:dyDescent="0.2">
      <c r="XEW129" s="6" t="str">
        <f t="shared" si="7"/>
        <v/>
      </c>
      <c r="XEX129" s="6" t="str">
        <f t="shared" si="8"/>
        <v/>
      </c>
    </row>
    <row r="130" spans="16377:16378" x14ac:dyDescent="0.2">
      <c r="XEW130" s="6" t="str">
        <f t="shared" si="7"/>
        <v/>
      </c>
      <c r="XEX130" s="6" t="str">
        <f t="shared" si="8"/>
        <v/>
      </c>
    </row>
    <row r="131" spans="16377:16378" x14ac:dyDescent="0.2">
      <c r="XEW131" s="6" t="str">
        <f t="shared" si="7"/>
        <v/>
      </c>
      <c r="XEX131" s="6" t="str">
        <f t="shared" si="8"/>
        <v/>
      </c>
    </row>
    <row r="132" spans="16377:16378" x14ac:dyDescent="0.2">
      <c r="XEW132" s="6" t="str">
        <f t="shared" ref="XEW132:XEW195" si="9">(IF(RIGHT(SUBSTITUTE(SUBSTITUTE(SUBSTITUTE(SUBSTITUTE(SUBSTITUTE(SUBSTITUTE(SUBSTITUTE(SUBSTITUTE(SUBSTITUTE(D120," ","_"),"/","_"),"&amp;","_"),"(","_"),")","_"),",","_"),"-","_"),".","_"),"'","_"))="_",LEFT(SUBSTITUTE(SUBSTITUTE(SUBSTITUTE(SUBSTITUTE(SUBSTITUTE(SUBSTITUTE(SUBSTITUTE(SUBSTITUTE(SUBSTITUTE(D120," ","_"),"/","_"),"&amp;","_"),"(","_"),")","_"),",","_"),"-","_"),".","_"),"'","_"),LEN(SUBSTITUTE(SUBSTITUTE(SUBSTITUTE(SUBSTITUTE(SUBSTITUTE(SUBSTITUTE(SUBSTITUTE(SUBSTITUTE(SUBSTITUTE(D120," ","_"),"/","_"),"&amp;","_"),"(","_"),")","_"),",","_"),"-","_"),".","_"),"'","_"))-1),SUBSTITUTE(SUBSTITUTE(SUBSTITUTE(SUBSTITUTE(SUBSTITUTE(SUBSTITUTE(SUBSTITUTE(SUBSTITUTE(SUBSTITUTE(D120," ","_"),"/","_"),"&amp;","_"),"(","_"),")","_"),",","_"),"-","_"),".","_"),"'","_")))</f>
        <v/>
      </c>
      <c r="XEX132" s="6" t="str">
        <f t="shared" ref="XEX132:XEX195" si="10">(IF(RIGHT(SUBSTITUTE(SUBSTITUTE(SUBSTITUTE(SUBSTITUTE(SUBSTITUTE(SUBSTITUTE(SUBSTITUTE(SUBSTITUTE(SUBSTITUTE(D132," ","_"),"/","_"),"&amp;","_"),"(","_"),")","_"),",","_"),"-","_"),".","_"),"'","_"))="_",LEFT(SUBSTITUTE(SUBSTITUTE(SUBSTITUTE(SUBSTITUTE(SUBSTITUTE(SUBSTITUTE(SUBSTITUTE(SUBSTITUTE(SUBSTITUTE(D132," ","_"),"/","_"),"&amp;","_"),"(","_"),")","_"),",","_"),"-","_"),".","_"),"'","_"),LEN(SUBSTITUTE(SUBSTITUTE(SUBSTITUTE(SUBSTITUTE(SUBSTITUTE(SUBSTITUTE(SUBSTITUTE(SUBSTITUTE(SUBSTITUTE(D132," ","_"),"/","_"),"&amp;","_"),"(","_"),")","_"),",","_"),"-","_"),".","_"),"'","_"))-1),SUBSTITUTE(SUBSTITUTE(SUBSTITUTE(SUBSTITUTE(SUBSTITUTE(SUBSTITUTE(SUBSTITUTE(SUBSTITUTE(SUBSTITUTE(D132," ","_"),"/","_"),"&amp;","_"),"(","_"),")","_"),",","_"),"-","_"),".","_"),"'","_")))</f>
        <v/>
      </c>
    </row>
    <row r="133" spans="16377:16378" x14ac:dyDescent="0.2">
      <c r="XEW133" s="6" t="str">
        <f t="shared" si="9"/>
        <v/>
      </c>
      <c r="XEX133" s="6" t="str">
        <f t="shared" si="10"/>
        <v/>
      </c>
    </row>
    <row r="134" spans="16377:16378" x14ac:dyDescent="0.2">
      <c r="XEW134" s="6" t="str">
        <f t="shared" si="9"/>
        <v/>
      </c>
      <c r="XEX134" s="6" t="str">
        <f t="shared" si="10"/>
        <v/>
      </c>
    </row>
    <row r="135" spans="16377:16378" x14ac:dyDescent="0.2">
      <c r="XEW135" s="6" t="str">
        <f t="shared" si="9"/>
        <v/>
      </c>
      <c r="XEX135" s="6" t="str">
        <f t="shared" si="10"/>
        <v/>
      </c>
    </row>
    <row r="136" spans="16377:16378" x14ac:dyDescent="0.2">
      <c r="XEW136" s="6" t="str">
        <f t="shared" si="9"/>
        <v/>
      </c>
      <c r="XEX136" s="6" t="str">
        <f t="shared" si="10"/>
        <v/>
      </c>
    </row>
    <row r="137" spans="16377:16378" x14ac:dyDescent="0.2">
      <c r="XEW137" s="6" t="str">
        <f t="shared" si="9"/>
        <v/>
      </c>
      <c r="XEX137" s="6" t="str">
        <f t="shared" si="10"/>
        <v/>
      </c>
    </row>
    <row r="138" spans="16377:16378" x14ac:dyDescent="0.2">
      <c r="XEW138" s="6" t="str">
        <f t="shared" si="9"/>
        <v/>
      </c>
      <c r="XEX138" s="6" t="str">
        <f t="shared" si="10"/>
        <v/>
      </c>
    </row>
    <row r="139" spans="16377:16378" x14ac:dyDescent="0.2">
      <c r="XEW139" s="6" t="str">
        <f t="shared" si="9"/>
        <v/>
      </c>
      <c r="XEX139" s="6" t="str">
        <f t="shared" si="10"/>
        <v/>
      </c>
    </row>
    <row r="140" spans="16377:16378" x14ac:dyDescent="0.2">
      <c r="XEW140" s="6" t="str">
        <f t="shared" si="9"/>
        <v/>
      </c>
      <c r="XEX140" s="6" t="str">
        <f t="shared" si="10"/>
        <v/>
      </c>
    </row>
    <row r="141" spans="16377:16378" x14ac:dyDescent="0.2">
      <c r="XEW141" s="6" t="str">
        <f t="shared" si="9"/>
        <v/>
      </c>
      <c r="XEX141" s="6" t="str">
        <f t="shared" si="10"/>
        <v/>
      </c>
    </row>
    <row r="142" spans="16377:16378" x14ac:dyDescent="0.2">
      <c r="XEW142" s="6" t="str">
        <f t="shared" si="9"/>
        <v/>
      </c>
      <c r="XEX142" s="6" t="str">
        <f t="shared" si="10"/>
        <v/>
      </c>
    </row>
    <row r="143" spans="16377:16378" x14ac:dyDescent="0.2">
      <c r="XEW143" s="6" t="str">
        <f t="shared" si="9"/>
        <v/>
      </c>
      <c r="XEX143" s="6" t="str">
        <f t="shared" si="10"/>
        <v/>
      </c>
    </row>
    <row r="144" spans="16377:16378" x14ac:dyDescent="0.2">
      <c r="XEW144" s="6" t="str">
        <f t="shared" si="9"/>
        <v/>
      </c>
      <c r="XEX144" s="6" t="str">
        <f t="shared" si="10"/>
        <v/>
      </c>
    </row>
    <row r="145" spans="16377:16378" x14ac:dyDescent="0.2">
      <c r="XEW145" s="6" t="str">
        <f t="shared" si="9"/>
        <v/>
      </c>
      <c r="XEX145" s="6" t="str">
        <f t="shared" si="10"/>
        <v/>
      </c>
    </row>
    <row r="146" spans="16377:16378" x14ac:dyDescent="0.2">
      <c r="XEW146" s="6" t="str">
        <f t="shared" si="9"/>
        <v/>
      </c>
      <c r="XEX146" s="6" t="str">
        <f t="shared" si="10"/>
        <v/>
      </c>
    </row>
    <row r="147" spans="16377:16378" x14ac:dyDescent="0.2">
      <c r="XEW147" s="6" t="str">
        <f t="shared" si="9"/>
        <v/>
      </c>
      <c r="XEX147" s="6" t="str">
        <f t="shared" si="10"/>
        <v/>
      </c>
    </row>
    <row r="148" spans="16377:16378" x14ac:dyDescent="0.2">
      <c r="XEW148" s="6" t="str">
        <f t="shared" si="9"/>
        <v/>
      </c>
      <c r="XEX148" s="6" t="str">
        <f t="shared" si="10"/>
        <v/>
      </c>
    </row>
    <row r="149" spans="16377:16378" x14ac:dyDescent="0.2">
      <c r="XEW149" s="6" t="str">
        <f t="shared" si="9"/>
        <v/>
      </c>
      <c r="XEX149" s="6" t="str">
        <f t="shared" si="10"/>
        <v/>
      </c>
    </row>
    <row r="150" spans="16377:16378" x14ac:dyDescent="0.2">
      <c r="XEW150" s="6" t="str">
        <f t="shared" si="9"/>
        <v/>
      </c>
      <c r="XEX150" s="6" t="str">
        <f t="shared" si="10"/>
        <v/>
      </c>
    </row>
    <row r="151" spans="16377:16378" x14ac:dyDescent="0.2">
      <c r="XEW151" s="6" t="str">
        <f t="shared" si="9"/>
        <v/>
      </c>
      <c r="XEX151" s="6" t="str">
        <f t="shared" si="10"/>
        <v/>
      </c>
    </row>
    <row r="152" spans="16377:16378" x14ac:dyDescent="0.2">
      <c r="XEW152" s="6" t="str">
        <f t="shared" si="9"/>
        <v/>
      </c>
      <c r="XEX152" s="6" t="str">
        <f t="shared" si="10"/>
        <v/>
      </c>
    </row>
    <row r="153" spans="16377:16378" x14ac:dyDescent="0.2">
      <c r="XEW153" s="6" t="str">
        <f t="shared" si="9"/>
        <v/>
      </c>
      <c r="XEX153" s="6" t="str">
        <f t="shared" si="10"/>
        <v/>
      </c>
    </row>
    <row r="154" spans="16377:16378" x14ac:dyDescent="0.2">
      <c r="XEW154" s="6" t="str">
        <f t="shared" si="9"/>
        <v/>
      </c>
      <c r="XEX154" s="6" t="str">
        <f t="shared" si="10"/>
        <v/>
      </c>
    </row>
    <row r="155" spans="16377:16378" x14ac:dyDescent="0.2">
      <c r="XEW155" s="6" t="str">
        <f t="shared" si="9"/>
        <v/>
      </c>
      <c r="XEX155" s="6" t="str">
        <f t="shared" si="10"/>
        <v/>
      </c>
    </row>
    <row r="156" spans="16377:16378" x14ac:dyDescent="0.2">
      <c r="XEW156" s="6" t="str">
        <f t="shared" si="9"/>
        <v/>
      </c>
      <c r="XEX156" s="6" t="str">
        <f t="shared" si="10"/>
        <v/>
      </c>
    </row>
    <row r="157" spans="16377:16378" x14ac:dyDescent="0.2">
      <c r="XEW157" s="6" t="str">
        <f t="shared" si="9"/>
        <v/>
      </c>
      <c r="XEX157" s="6" t="str">
        <f t="shared" si="10"/>
        <v/>
      </c>
    </row>
    <row r="158" spans="16377:16378" x14ac:dyDescent="0.2">
      <c r="XEW158" s="6" t="str">
        <f t="shared" si="9"/>
        <v/>
      </c>
      <c r="XEX158" s="6" t="str">
        <f t="shared" si="10"/>
        <v/>
      </c>
    </row>
    <row r="159" spans="16377:16378" x14ac:dyDescent="0.2">
      <c r="XEW159" s="6" t="str">
        <f t="shared" si="9"/>
        <v/>
      </c>
      <c r="XEX159" s="6" t="str">
        <f t="shared" si="10"/>
        <v/>
      </c>
    </row>
    <row r="160" spans="16377:16378" x14ac:dyDescent="0.2">
      <c r="XEW160" s="6" t="str">
        <f t="shared" si="9"/>
        <v/>
      </c>
      <c r="XEX160" s="6" t="str">
        <f t="shared" si="10"/>
        <v/>
      </c>
    </row>
    <row r="161" spans="16377:16378" x14ac:dyDescent="0.2">
      <c r="XEW161" s="6" t="str">
        <f t="shared" si="9"/>
        <v/>
      </c>
      <c r="XEX161" s="6" t="str">
        <f t="shared" si="10"/>
        <v/>
      </c>
    </row>
    <row r="162" spans="16377:16378" x14ac:dyDescent="0.2">
      <c r="XEW162" s="6" t="str">
        <f t="shared" si="9"/>
        <v/>
      </c>
      <c r="XEX162" s="6" t="str">
        <f t="shared" si="10"/>
        <v/>
      </c>
    </row>
    <row r="163" spans="16377:16378" x14ac:dyDescent="0.2">
      <c r="XEW163" s="6" t="str">
        <f t="shared" si="9"/>
        <v/>
      </c>
      <c r="XEX163" s="6" t="str">
        <f t="shared" si="10"/>
        <v/>
      </c>
    </row>
    <row r="164" spans="16377:16378" x14ac:dyDescent="0.2">
      <c r="XEW164" s="6" t="str">
        <f t="shared" si="9"/>
        <v/>
      </c>
      <c r="XEX164" s="6" t="str">
        <f t="shared" si="10"/>
        <v/>
      </c>
    </row>
    <row r="165" spans="16377:16378" x14ac:dyDescent="0.2">
      <c r="XEW165" s="6" t="str">
        <f t="shared" si="9"/>
        <v/>
      </c>
      <c r="XEX165" s="6" t="str">
        <f t="shared" si="10"/>
        <v/>
      </c>
    </row>
    <row r="166" spans="16377:16378" x14ac:dyDescent="0.2">
      <c r="XEW166" s="6" t="str">
        <f t="shared" si="9"/>
        <v/>
      </c>
      <c r="XEX166" s="6" t="str">
        <f t="shared" si="10"/>
        <v/>
      </c>
    </row>
    <row r="167" spans="16377:16378" x14ac:dyDescent="0.2">
      <c r="XEW167" s="6" t="str">
        <f t="shared" si="9"/>
        <v/>
      </c>
      <c r="XEX167" s="6" t="str">
        <f t="shared" si="10"/>
        <v/>
      </c>
    </row>
    <row r="168" spans="16377:16378" x14ac:dyDescent="0.2">
      <c r="XEW168" s="6" t="str">
        <f t="shared" si="9"/>
        <v/>
      </c>
      <c r="XEX168" s="6" t="str">
        <f t="shared" si="10"/>
        <v/>
      </c>
    </row>
    <row r="169" spans="16377:16378" x14ac:dyDescent="0.2">
      <c r="XEW169" s="6" t="str">
        <f t="shared" si="9"/>
        <v/>
      </c>
      <c r="XEX169" s="6" t="str">
        <f t="shared" si="10"/>
        <v/>
      </c>
    </row>
    <row r="170" spans="16377:16378" x14ac:dyDescent="0.2">
      <c r="XEW170" s="6" t="str">
        <f t="shared" si="9"/>
        <v/>
      </c>
      <c r="XEX170" s="6" t="str">
        <f t="shared" si="10"/>
        <v/>
      </c>
    </row>
    <row r="171" spans="16377:16378" x14ac:dyDescent="0.2">
      <c r="XEW171" s="6" t="str">
        <f t="shared" si="9"/>
        <v/>
      </c>
      <c r="XEX171" s="6" t="str">
        <f t="shared" si="10"/>
        <v/>
      </c>
    </row>
    <row r="172" spans="16377:16378" x14ac:dyDescent="0.2">
      <c r="XEW172" s="6" t="str">
        <f t="shared" si="9"/>
        <v/>
      </c>
      <c r="XEX172" s="6" t="str">
        <f t="shared" si="10"/>
        <v/>
      </c>
    </row>
    <row r="173" spans="16377:16378" x14ac:dyDescent="0.2">
      <c r="XEW173" s="6" t="str">
        <f t="shared" si="9"/>
        <v/>
      </c>
      <c r="XEX173" s="6" t="str">
        <f t="shared" si="10"/>
        <v/>
      </c>
    </row>
    <row r="174" spans="16377:16378" x14ac:dyDescent="0.2">
      <c r="XEW174" s="6" t="str">
        <f t="shared" si="9"/>
        <v/>
      </c>
      <c r="XEX174" s="6" t="str">
        <f t="shared" si="10"/>
        <v/>
      </c>
    </row>
    <row r="175" spans="16377:16378" x14ac:dyDescent="0.2">
      <c r="XEW175" s="6" t="str">
        <f t="shared" si="9"/>
        <v/>
      </c>
      <c r="XEX175" s="6" t="str">
        <f t="shared" si="10"/>
        <v/>
      </c>
    </row>
    <row r="176" spans="16377:16378" x14ac:dyDescent="0.2">
      <c r="XEW176" s="6" t="str">
        <f t="shared" si="9"/>
        <v/>
      </c>
      <c r="XEX176" s="6" t="str">
        <f t="shared" si="10"/>
        <v/>
      </c>
    </row>
    <row r="177" spans="16377:16378" x14ac:dyDescent="0.2">
      <c r="XEW177" s="6" t="str">
        <f t="shared" si="9"/>
        <v/>
      </c>
      <c r="XEX177" s="6" t="str">
        <f t="shared" si="10"/>
        <v/>
      </c>
    </row>
    <row r="178" spans="16377:16378" x14ac:dyDescent="0.2">
      <c r="XEW178" s="6" t="str">
        <f t="shared" si="9"/>
        <v/>
      </c>
      <c r="XEX178" s="6" t="str">
        <f t="shared" si="10"/>
        <v/>
      </c>
    </row>
    <row r="179" spans="16377:16378" x14ac:dyDescent="0.2">
      <c r="XEW179" s="6" t="str">
        <f t="shared" si="9"/>
        <v/>
      </c>
      <c r="XEX179" s="6" t="str">
        <f t="shared" si="10"/>
        <v/>
      </c>
    </row>
    <row r="180" spans="16377:16378" x14ac:dyDescent="0.2">
      <c r="XEW180" s="6" t="str">
        <f t="shared" si="9"/>
        <v/>
      </c>
      <c r="XEX180" s="6" t="str">
        <f t="shared" si="10"/>
        <v/>
      </c>
    </row>
    <row r="181" spans="16377:16378" x14ac:dyDescent="0.2">
      <c r="XEW181" s="6" t="str">
        <f t="shared" si="9"/>
        <v/>
      </c>
      <c r="XEX181" s="6" t="str">
        <f t="shared" si="10"/>
        <v/>
      </c>
    </row>
    <row r="182" spans="16377:16378" x14ac:dyDescent="0.2">
      <c r="XEW182" s="6" t="str">
        <f t="shared" si="9"/>
        <v/>
      </c>
      <c r="XEX182" s="6" t="str">
        <f t="shared" si="10"/>
        <v/>
      </c>
    </row>
    <row r="183" spans="16377:16378" x14ac:dyDescent="0.2">
      <c r="XEW183" s="6" t="str">
        <f t="shared" si="9"/>
        <v/>
      </c>
      <c r="XEX183" s="6" t="str">
        <f t="shared" si="10"/>
        <v/>
      </c>
    </row>
    <row r="184" spans="16377:16378" x14ac:dyDescent="0.2">
      <c r="XEW184" s="6" t="str">
        <f t="shared" si="9"/>
        <v/>
      </c>
      <c r="XEX184" s="6" t="str">
        <f t="shared" si="10"/>
        <v/>
      </c>
    </row>
    <row r="185" spans="16377:16378" x14ac:dyDescent="0.2">
      <c r="XEW185" s="6" t="str">
        <f t="shared" si="9"/>
        <v/>
      </c>
      <c r="XEX185" s="6" t="str">
        <f t="shared" si="10"/>
        <v/>
      </c>
    </row>
    <row r="186" spans="16377:16378" x14ac:dyDescent="0.2">
      <c r="XEW186" s="6" t="str">
        <f t="shared" si="9"/>
        <v/>
      </c>
      <c r="XEX186" s="6" t="str">
        <f t="shared" si="10"/>
        <v/>
      </c>
    </row>
    <row r="187" spans="16377:16378" x14ac:dyDescent="0.2">
      <c r="XEW187" s="6" t="str">
        <f t="shared" si="9"/>
        <v/>
      </c>
      <c r="XEX187" s="6" t="str">
        <f t="shared" si="10"/>
        <v/>
      </c>
    </row>
    <row r="188" spans="16377:16378" x14ac:dyDescent="0.2">
      <c r="XEW188" s="6" t="str">
        <f t="shared" si="9"/>
        <v/>
      </c>
      <c r="XEX188" s="6" t="str">
        <f t="shared" si="10"/>
        <v/>
      </c>
    </row>
    <row r="189" spans="16377:16378" x14ac:dyDescent="0.2">
      <c r="XEW189" s="6" t="str">
        <f t="shared" si="9"/>
        <v/>
      </c>
      <c r="XEX189" s="6" t="str">
        <f t="shared" si="10"/>
        <v/>
      </c>
    </row>
    <row r="190" spans="16377:16378" x14ac:dyDescent="0.2">
      <c r="XEW190" s="6" t="str">
        <f t="shared" si="9"/>
        <v/>
      </c>
      <c r="XEX190" s="6" t="str">
        <f t="shared" si="10"/>
        <v/>
      </c>
    </row>
    <row r="191" spans="16377:16378" x14ac:dyDescent="0.2">
      <c r="XEW191" s="6" t="str">
        <f t="shared" si="9"/>
        <v/>
      </c>
      <c r="XEX191" s="6" t="str">
        <f t="shared" si="10"/>
        <v/>
      </c>
    </row>
    <row r="192" spans="16377:16378" x14ac:dyDescent="0.2">
      <c r="XEW192" s="6" t="str">
        <f t="shared" si="9"/>
        <v/>
      </c>
      <c r="XEX192" s="6" t="str">
        <f t="shared" si="10"/>
        <v/>
      </c>
    </row>
    <row r="193" spans="16377:16378" x14ac:dyDescent="0.2">
      <c r="XEW193" s="6" t="str">
        <f t="shared" si="9"/>
        <v/>
      </c>
      <c r="XEX193" s="6" t="str">
        <f t="shared" si="10"/>
        <v/>
      </c>
    </row>
    <row r="194" spans="16377:16378" x14ac:dyDescent="0.2">
      <c r="XEW194" s="6" t="str">
        <f t="shared" si="9"/>
        <v/>
      </c>
      <c r="XEX194" s="6" t="str">
        <f t="shared" si="10"/>
        <v/>
      </c>
    </row>
    <row r="195" spans="16377:16378" x14ac:dyDescent="0.2">
      <c r="XEW195" s="6" t="str">
        <f t="shared" si="9"/>
        <v/>
      </c>
      <c r="XEX195" s="6" t="str">
        <f t="shared" si="10"/>
        <v/>
      </c>
    </row>
    <row r="196" spans="16377:16378" x14ac:dyDescent="0.2">
      <c r="XEW196" s="6" t="str">
        <f t="shared" ref="XEW196:XEW259" si="11">(IF(RIGHT(SUBSTITUTE(SUBSTITUTE(SUBSTITUTE(SUBSTITUTE(SUBSTITUTE(SUBSTITUTE(SUBSTITUTE(SUBSTITUTE(SUBSTITUTE(D184," ","_"),"/","_"),"&amp;","_"),"(","_"),")","_"),",","_"),"-","_"),".","_"),"'","_"))="_",LEFT(SUBSTITUTE(SUBSTITUTE(SUBSTITUTE(SUBSTITUTE(SUBSTITUTE(SUBSTITUTE(SUBSTITUTE(SUBSTITUTE(SUBSTITUTE(D184," ","_"),"/","_"),"&amp;","_"),"(","_"),")","_"),",","_"),"-","_"),".","_"),"'","_"),LEN(SUBSTITUTE(SUBSTITUTE(SUBSTITUTE(SUBSTITUTE(SUBSTITUTE(SUBSTITUTE(SUBSTITUTE(SUBSTITUTE(SUBSTITUTE(D184," ","_"),"/","_"),"&amp;","_"),"(","_"),")","_"),",","_"),"-","_"),".","_"),"'","_"))-1),SUBSTITUTE(SUBSTITUTE(SUBSTITUTE(SUBSTITUTE(SUBSTITUTE(SUBSTITUTE(SUBSTITUTE(SUBSTITUTE(SUBSTITUTE(D184," ","_"),"/","_"),"&amp;","_"),"(","_"),")","_"),",","_"),"-","_"),".","_"),"'","_")))</f>
        <v/>
      </c>
      <c r="XEX196" s="6" t="str">
        <f t="shared" ref="XEX196:XEX259" si="12">(IF(RIGHT(SUBSTITUTE(SUBSTITUTE(SUBSTITUTE(SUBSTITUTE(SUBSTITUTE(SUBSTITUTE(SUBSTITUTE(SUBSTITUTE(SUBSTITUTE(D196," ","_"),"/","_"),"&amp;","_"),"(","_"),")","_"),",","_"),"-","_"),".","_"),"'","_"))="_",LEFT(SUBSTITUTE(SUBSTITUTE(SUBSTITUTE(SUBSTITUTE(SUBSTITUTE(SUBSTITUTE(SUBSTITUTE(SUBSTITUTE(SUBSTITUTE(D196," ","_"),"/","_"),"&amp;","_"),"(","_"),")","_"),",","_"),"-","_"),".","_"),"'","_"),LEN(SUBSTITUTE(SUBSTITUTE(SUBSTITUTE(SUBSTITUTE(SUBSTITUTE(SUBSTITUTE(SUBSTITUTE(SUBSTITUTE(SUBSTITUTE(D196," ","_"),"/","_"),"&amp;","_"),"(","_"),")","_"),",","_"),"-","_"),".","_"),"'","_"))-1),SUBSTITUTE(SUBSTITUTE(SUBSTITUTE(SUBSTITUTE(SUBSTITUTE(SUBSTITUTE(SUBSTITUTE(SUBSTITUTE(SUBSTITUTE(D196," ","_"),"/","_"),"&amp;","_"),"(","_"),")","_"),",","_"),"-","_"),".","_"),"'","_")))</f>
        <v/>
      </c>
    </row>
    <row r="197" spans="16377:16378" x14ac:dyDescent="0.2">
      <c r="XEW197" s="6" t="str">
        <f t="shared" si="11"/>
        <v/>
      </c>
      <c r="XEX197" s="6" t="str">
        <f t="shared" si="12"/>
        <v/>
      </c>
    </row>
    <row r="198" spans="16377:16378" x14ac:dyDescent="0.2">
      <c r="XEW198" s="6" t="str">
        <f t="shared" si="11"/>
        <v/>
      </c>
      <c r="XEX198" s="6" t="str">
        <f t="shared" si="12"/>
        <v/>
      </c>
    </row>
    <row r="199" spans="16377:16378" x14ac:dyDescent="0.2">
      <c r="XEW199" s="6" t="str">
        <f t="shared" si="11"/>
        <v/>
      </c>
      <c r="XEX199" s="6" t="str">
        <f t="shared" si="12"/>
        <v/>
      </c>
    </row>
    <row r="200" spans="16377:16378" x14ac:dyDescent="0.2">
      <c r="XEW200" s="6" t="str">
        <f t="shared" si="11"/>
        <v/>
      </c>
      <c r="XEX200" s="6" t="str">
        <f t="shared" si="12"/>
        <v/>
      </c>
    </row>
    <row r="201" spans="16377:16378" x14ac:dyDescent="0.2">
      <c r="XEW201" s="6" t="str">
        <f t="shared" si="11"/>
        <v/>
      </c>
      <c r="XEX201" s="6" t="str">
        <f t="shared" si="12"/>
        <v/>
      </c>
    </row>
    <row r="202" spans="16377:16378" x14ac:dyDescent="0.2">
      <c r="XEW202" s="6" t="str">
        <f t="shared" si="11"/>
        <v/>
      </c>
      <c r="XEX202" s="6" t="str">
        <f t="shared" si="12"/>
        <v/>
      </c>
    </row>
    <row r="203" spans="16377:16378" x14ac:dyDescent="0.2">
      <c r="XEW203" s="6" t="str">
        <f t="shared" si="11"/>
        <v/>
      </c>
      <c r="XEX203" s="6" t="str">
        <f t="shared" si="12"/>
        <v/>
      </c>
    </row>
    <row r="204" spans="16377:16378" x14ac:dyDescent="0.2">
      <c r="XEW204" s="6" t="str">
        <f t="shared" si="11"/>
        <v/>
      </c>
      <c r="XEX204" s="6" t="str">
        <f t="shared" si="12"/>
        <v/>
      </c>
    </row>
    <row r="205" spans="16377:16378" x14ac:dyDescent="0.2">
      <c r="XEW205" s="6" t="str">
        <f t="shared" si="11"/>
        <v/>
      </c>
      <c r="XEX205" s="6" t="str">
        <f t="shared" si="12"/>
        <v/>
      </c>
    </row>
    <row r="206" spans="16377:16378" x14ac:dyDescent="0.2">
      <c r="XEW206" s="6" t="str">
        <f t="shared" si="11"/>
        <v/>
      </c>
      <c r="XEX206" s="6" t="str">
        <f t="shared" si="12"/>
        <v/>
      </c>
    </row>
    <row r="207" spans="16377:16378" x14ac:dyDescent="0.2">
      <c r="XEW207" s="6" t="str">
        <f t="shared" si="11"/>
        <v/>
      </c>
      <c r="XEX207" s="6" t="str">
        <f t="shared" si="12"/>
        <v/>
      </c>
    </row>
    <row r="208" spans="16377:16378" x14ac:dyDescent="0.2">
      <c r="XEW208" s="6" t="str">
        <f t="shared" si="11"/>
        <v/>
      </c>
      <c r="XEX208" s="6" t="str">
        <f t="shared" si="12"/>
        <v/>
      </c>
    </row>
    <row r="209" spans="16377:16378" x14ac:dyDescent="0.2">
      <c r="XEW209" s="6" t="str">
        <f t="shared" si="11"/>
        <v/>
      </c>
      <c r="XEX209" s="6" t="str">
        <f t="shared" si="12"/>
        <v/>
      </c>
    </row>
    <row r="210" spans="16377:16378" x14ac:dyDescent="0.2">
      <c r="XEW210" s="6" t="str">
        <f t="shared" si="11"/>
        <v/>
      </c>
      <c r="XEX210" s="6" t="str">
        <f t="shared" si="12"/>
        <v/>
      </c>
    </row>
    <row r="211" spans="16377:16378" x14ac:dyDescent="0.2">
      <c r="XEW211" s="6" t="str">
        <f t="shared" si="11"/>
        <v/>
      </c>
      <c r="XEX211" s="6" t="str">
        <f t="shared" si="12"/>
        <v/>
      </c>
    </row>
    <row r="212" spans="16377:16378" x14ac:dyDescent="0.2">
      <c r="XEW212" s="6" t="str">
        <f t="shared" si="11"/>
        <v/>
      </c>
      <c r="XEX212" s="6" t="str">
        <f t="shared" si="12"/>
        <v/>
      </c>
    </row>
    <row r="213" spans="16377:16378" x14ac:dyDescent="0.2">
      <c r="XEW213" s="6" t="str">
        <f t="shared" si="11"/>
        <v/>
      </c>
      <c r="XEX213" s="6" t="str">
        <f t="shared" si="12"/>
        <v/>
      </c>
    </row>
    <row r="214" spans="16377:16378" x14ac:dyDescent="0.2">
      <c r="XEW214" s="6" t="str">
        <f t="shared" si="11"/>
        <v/>
      </c>
      <c r="XEX214" s="6" t="str">
        <f t="shared" si="12"/>
        <v/>
      </c>
    </row>
    <row r="215" spans="16377:16378" x14ac:dyDescent="0.2">
      <c r="XEW215" s="6" t="str">
        <f t="shared" si="11"/>
        <v/>
      </c>
      <c r="XEX215" s="6" t="str">
        <f t="shared" si="12"/>
        <v/>
      </c>
    </row>
    <row r="216" spans="16377:16378" x14ac:dyDescent="0.2">
      <c r="XEW216" s="6" t="str">
        <f t="shared" si="11"/>
        <v/>
      </c>
      <c r="XEX216" s="6" t="str">
        <f t="shared" si="12"/>
        <v/>
      </c>
    </row>
    <row r="217" spans="16377:16378" x14ac:dyDescent="0.2">
      <c r="XEW217" s="6" t="str">
        <f t="shared" si="11"/>
        <v/>
      </c>
      <c r="XEX217" s="6" t="str">
        <f t="shared" si="12"/>
        <v/>
      </c>
    </row>
    <row r="218" spans="16377:16378" x14ac:dyDescent="0.2">
      <c r="XEW218" s="6" t="str">
        <f t="shared" si="11"/>
        <v/>
      </c>
      <c r="XEX218" s="6" t="str">
        <f t="shared" si="12"/>
        <v/>
      </c>
    </row>
    <row r="219" spans="16377:16378" x14ac:dyDescent="0.2">
      <c r="XEW219" s="6" t="str">
        <f t="shared" si="11"/>
        <v/>
      </c>
      <c r="XEX219" s="6" t="str">
        <f t="shared" si="12"/>
        <v/>
      </c>
    </row>
    <row r="220" spans="16377:16378" x14ac:dyDescent="0.2">
      <c r="XEW220" s="6" t="str">
        <f t="shared" si="11"/>
        <v/>
      </c>
      <c r="XEX220" s="6" t="str">
        <f t="shared" si="12"/>
        <v/>
      </c>
    </row>
    <row r="221" spans="16377:16378" x14ac:dyDescent="0.2">
      <c r="XEW221" s="6" t="str">
        <f t="shared" si="11"/>
        <v/>
      </c>
      <c r="XEX221" s="6" t="str">
        <f t="shared" si="12"/>
        <v/>
      </c>
    </row>
    <row r="222" spans="16377:16378" x14ac:dyDescent="0.2">
      <c r="XEW222" s="6" t="str">
        <f t="shared" si="11"/>
        <v/>
      </c>
      <c r="XEX222" s="6" t="str">
        <f t="shared" si="12"/>
        <v/>
      </c>
    </row>
    <row r="223" spans="16377:16378" x14ac:dyDescent="0.2">
      <c r="XEW223" s="6" t="str">
        <f t="shared" si="11"/>
        <v/>
      </c>
      <c r="XEX223" s="6" t="str">
        <f t="shared" si="12"/>
        <v/>
      </c>
    </row>
    <row r="224" spans="16377:16378" x14ac:dyDescent="0.2">
      <c r="XEW224" s="6" t="str">
        <f t="shared" si="11"/>
        <v/>
      </c>
      <c r="XEX224" s="6" t="str">
        <f t="shared" si="12"/>
        <v/>
      </c>
    </row>
    <row r="225" spans="16377:16378" x14ac:dyDescent="0.2">
      <c r="XEW225" s="6" t="str">
        <f t="shared" si="11"/>
        <v/>
      </c>
      <c r="XEX225" s="6" t="str">
        <f t="shared" si="12"/>
        <v/>
      </c>
    </row>
    <row r="226" spans="16377:16378" x14ac:dyDescent="0.2">
      <c r="XEW226" s="6" t="str">
        <f t="shared" si="11"/>
        <v/>
      </c>
      <c r="XEX226" s="6" t="str">
        <f t="shared" si="12"/>
        <v/>
      </c>
    </row>
    <row r="227" spans="16377:16378" x14ac:dyDescent="0.2">
      <c r="XEW227" s="6" t="str">
        <f t="shared" si="11"/>
        <v/>
      </c>
      <c r="XEX227" s="6" t="str">
        <f t="shared" si="12"/>
        <v/>
      </c>
    </row>
    <row r="228" spans="16377:16378" x14ac:dyDescent="0.2">
      <c r="XEW228" s="6" t="str">
        <f t="shared" si="11"/>
        <v/>
      </c>
      <c r="XEX228" s="6" t="str">
        <f t="shared" si="12"/>
        <v/>
      </c>
    </row>
    <row r="229" spans="16377:16378" x14ac:dyDescent="0.2">
      <c r="XEW229" s="6" t="str">
        <f t="shared" si="11"/>
        <v/>
      </c>
      <c r="XEX229" s="6" t="str">
        <f t="shared" si="12"/>
        <v/>
      </c>
    </row>
    <row r="230" spans="16377:16378" x14ac:dyDescent="0.2">
      <c r="XEW230" s="6" t="str">
        <f t="shared" si="11"/>
        <v/>
      </c>
      <c r="XEX230" s="6" t="str">
        <f t="shared" si="12"/>
        <v/>
      </c>
    </row>
    <row r="231" spans="16377:16378" x14ac:dyDescent="0.2">
      <c r="XEW231" s="6" t="str">
        <f t="shared" si="11"/>
        <v/>
      </c>
      <c r="XEX231" s="6" t="str">
        <f t="shared" si="12"/>
        <v/>
      </c>
    </row>
    <row r="232" spans="16377:16378" x14ac:dyDescent="0.2">
      <c r="XEW232" s="6" t="str">
        <f t="shared" si="11"/>
        <v/>
      </c>
      <c r="XEX232" s="6" t="str">
        <f t="shared" si="12"/>
        <v/>
      </c>
    </row>
    <row r="233" spans="16377:16378" x14ac:dyDescent="0.2">
      <c r="XEW233" s="6" t="str">
        <f t="shared" si="11"/>
        <v/>
      </c>
      <c r="XEX233" s="6" t="str">
        <f t="shared" si="12"/>
        <v/>
      </c>
    </row>
    <row r="234" spans="16377:16378" x14ac:dyDescent="0.2">
      <c r="XEW234" s="6" t="str">
        <f t="shared" si="11"/>
        <v/>
      </c>
      <c r="XEX234" s="6" t="str">
        <f t="shared" si="12"/>
        <v/>
      </c>
    </row>
    <row r="235" spans="16377:16378" x14ac:dyDescent="0.2">
      <c r="XEW235" s="6" t="str">
        <f t="shared" si="11"/>
        <v/>
      </c>
      <c r="XEX235" s="6" t="str">
        <f t="shared" si="12"/>
        <v/>
      </c>
    </row>
    <row r="236" spans="16377:16378" x14ac:dyDescent="0.2">
      <c r="XEW236" s="6" t="str">
        <f t="shared" si="11"/>
        <v/>
      </c>
      <c r="XEX236" s="6" t="str">
        <f t="shared" si="12"/>
        <v/>
      </c>
    </row>
    <row r="237" spans="16377:16378" x14ac:dyDescent="0.2">
      <c r="XEW237" s="6" t="str">
        <f t="shared" si="11"/>
        <v/>
      </c>
      <c r="XEX237" s="6" t="str">
        <f t="shared" si="12"/>
        <v/>
      </c>
    </row>
    <row r="238" spans="16377:16378" x14ac:dyDescent="0.2">
      <c r="XEW238" s="6" t="str">
        <f t="shared" si="11"/>
        <v/>
      </c>
      <c r="XEX238" s="6" t="str">
        <f t="shared" si="12"/>
        <v/>
      </c>
    </row>
    <row r="239" spans="16377:16378" x14ac:dyDescent="0.2">
      <c r="XEW239" s="6" t="str">
        <f t="shared" si="11"/>
        <v/>
      </c>
      <c r="XEX239" s="6" t="str">
        <f t="shared" si="12"/>
        <v/>
      </c>
    </row>
    <row r="240" spans="16377:16378" x14ac:dyDescent="0.2">
      <c r="XEW240" s="6" t="str">
        <f t="shared" si="11"/>
        <v/>
      </c>
      <c r="XEX240" s="6" t="str">
        <f t="shared" si="12"/>
        <v/>
      </c>
    </row>
    <row r="241" spans="16377:16378" x14ac:dyDescent="0.2">
      <c r="XEW241" s="6" t="str">
        <f t="shared" si="11"/>
        <v/>
      </c>
      <c r="XEX241" s="6" t="str">
        <f t="shared" si="12"/>
        <v/>
      </c>
    </row>
    <row r="242" spans="16377:16378" x14ac:dyDescent="0.2">
      <c r="XEW242" s="6" t="str">
        <f t="shared" si="11"/>
        <v/>
      </c>
      <c r="XEX242" s="6" t="str">
        <f t="shared" si="12"/>
        <v/>
      </c>
    </row>
    <row r="243" spans="16377:16378" x14ac:dyDescent="0.2">
      <c r="XEW243" s="6" t="str">
        <f t="shared" si="11"/>
        <v/>
      </c>
      <c r="XEX243" s="6" t="str">
        <f t="shared" si="12"/>
        <v/>
      </c>
    </row>
    <row r="244" spans="16377:16378" x14ac:dyDescent="0.2">
      <c r="XEW244" s="6" t="str">
        <f t="shared" si="11"/>
        <v/>
      </c>
      <c r="XEX244" s="6" t="str">
        <f t="shared" si="12"/>
        <v/>
      </c>
    </row>
    <row r="245" spans="16377:16378" x14ac:dyDescent="0.2">
      <c r="XEW245" s="6" t="str">
        <f t="shared" si="11"/>
        <v/>
      </c>
      <c r="XEX245" s="6" t="str">
        <f t="shared" si="12"/>
        <v/>
      </c>
    </row>
    <row r="246" spans="16377:16378" x14ac:dyDescent="0.2">
      <c r="XEW246" s="6" t="str">
        <f t="shared" si="11"/>
        <v/>
      </c>
      <c r="XEX246" s="6" t="str">
        <f t="shared" si="12"/>
        <v/>
      </c>
    </row>
    <row r="247" spans="16377:16378" x14ac:dyDescent="0.2">
      <c r="XEW247" s="6" t="str">
        <f t="shared" si="11"/>
        <v/>
      </c>
      <c r="XEX247" s="6" t="str">
        <f t="shared" si="12"/>
        <v/>
      </c>
    </row>
    <row r="248" spans="16377:16378" x14ac:dyDescent="0.2">
      <c r="XEW248" s="6" t="str">
        <f t="shared" si="11"/>
        <v/>
      </c>
      <c r="XEX248" s="6" t="str">
        <f t="shared" si="12"/>
        <v/>
      </c>
    </row>
    <row r="249" spans="16377:16378" x14ac:dyDescent="0.2">
      <c r="XEW249" s="6" t="str">
        <f t="shared" si="11"/>
        <v/>
      </c>
      <c r="XEX249" s="6" t="str">
        <f t="shared" si="12"/>
        <v/>
      </c>
    </row>
    <row r="250" spans="16377:16378" x14ac:dyDescent="0.2">
      <c r="XEW250" s="6" t="str">
        <f t="shared" si="11"/>
        <v/>
      </c>
      <c r="XEX250" s="6" t="str">
        <f t="shared" si="12"/>
        <v/>
      </c>
    </row>
    <row r="251" spans="16377:16378" x14ac:dyDescent="0.2">
      <c r="XEW251" s="6" t="str">
        <f t="shared" si="11"/>
        <v/>
      </c>
      <c r="XEX251" s="6" t="str">
        <f t="shared" si="12"/>
        <v/>
      </c>
    </row>
    <row r="252" spans="16377:16378" x14ac:dyDescent="0.2">
      <c r="XEW252" s="6" t="str">
        <f t="shared" si="11"/>
        <v/>
      </c>
      <c r="XEX252" s="6" t="str">
        <f t="shared" si="12"/>
        <v/>
      </c>
    </row>
    <row r="253" spans="16377:16378" x14ac:dyDescent="0.2">
      <c r="XEW253" s="6" t="str">
        <f t="shared" si="11"/>
        <v/>
      </c>
      <c r="XEX253" s="6" t="str">
        <f t="shared" si="12"/>
        <v/>
      </c>
    </row>
    <row r="254" spans="16377:16378" x14ac:dyDescent="0.2">
      <c r="XEW254" s="6" t="str">
        <f t="shared" si="11"/>
        <v/>
      </c>
      <c r="XEX254" s="6" t="str">
        <f t="shared" si="12"/>
        <v/>
      </c>
    </row>
    <row r="255" spans="16377:16378" x14ac:dyDescent="0.2">
      <c r="XEW255" s="6" t="str">
        <f t="shared" si="11"/>
        <v/>
      </c>
      <c r="XEX255" s="6" t="str">
        <f t="shared" si="12"/>
        <v/>
      </c>
    </row>
    <row r="256" spans="16377:16378" x14ac:dyDescent="0.2">
      <c r="XEW256" s="6" t="str">
        <f t="shared" si="11"/>
        <v/>
      </c>
      <c r="XEX256" s="6" t="str">
        <f t="shared" si="12"/>
        <v/>
      </c>
    </row>
    <row r="257" spans="16377:16378" x14ac:dyDescent="0.2">
      <c r="XEW257" s="6" t="str">
        <f t="shared" si="11"/>
        <v/>
      </c>
      <c r="XEX257" s="6" t="str">
        <f t="shared" si="12"/>
        <v/>
      </c>
    </row>
    <row r="258" spans="16377:16378" x14ac:dyDescent="0.2">
      <c r="XEW258" s="6" t="str">
        <f t="shared" si="11"/>
        <v/>
      </c>
      <c r="XEX258" s="6" t="str">
        <f t="shared" si="12"/>
        <v/>
      </c>
    </row>
    <row r="259" spans="16377:16378" x14ac:dyDescent="0.2">
      <c r="XEW259" s="6" t="str">
        <f t="shared" si="11"/>
        <v/>
      </c>
      <c r="XEX259" s="6" t="str">
        <f t="shared" si="12"/>
        <v/>
      </c>
    </row>
    <row r="260" spans="16377:16378" x14ac:dyDescent="0.2">
      <c r="XEW260" s="6" t="str">
        <f t="shared" ref="XEW260" si="13">(IF(RIGHT(SUBSTITUTE(SUBSTITUTE(SUBSTITUTE(SUBSTITUTE(SUBSTITUTE(SUBSTITUTE(SUBSTITUTE(SUBSTITUTE(SUBSTITUTE(D248," ","_"),"/","_"),"&amp;","_"),"(","_"),")","_"),",","_"),"-","_"),".","_"),"'","_"))="_",LEFT(SUBSTITUTE(SUBSTITUTE(SUBSTITUTE(SUBSTITUTE(SUBSTITUTE(SUBSTITUTE(SUBSTITUTE(SUBSTITUTE(SUBSTITUTE(D248," ","_"),"/","_"),"&amp;","_"),"(","_"),")","_"),",","_"),"-","_"),".","_"),"'","_"),LEN(SUBSTITUTE(SUBSTITUTE(SUBSTITUTE(SUBSTITUTE(SUBSTITUTE(SUBSTITUTE(SUBSTITUTE(SUBSTITUTE(SUBSTITUTE(D248," ","_"),"/","_"),"&amp;","_"),"(","_"),")","_"),",","_"),"-","_"),".","_"),"'","_"))-1),SUBSTITUTE(SUBSTITUTE(SUBSTITUTE(SUBSTITUTE(SUBSTITUTE(SUBSTITUTE(SUBSTITUTE(SUBSTITUTE(SUBSTITUTE(D248," ","_"),"/","_"),"&amp;","_"),"(","_"),")","_"),",","_"),"-","_"),".","_"),"'","_")))</f>
        <v/>
      </c>
      <c r="XEX260" s="6" t="str">
        <f t="shared" ref="XEX260:XEX323" si="14">(IF(RIGHT(SUBSTITUTE(SUBSTITUTE(SUBSTITUTE(SUBSTITUTE(SUBSTITUTE(SUBSTITUTE(SUBSTITUTE(SUBSTITUTE(SUBSTITUTE(D260," ","_"),"/","_"),"&amp;","_"),"(","_"),")","_"),",","_"),"-","_"),".","_"),"'","_"))="_",LEFT(SUBSTITUTE(SUBSTITUTE(SUBSTITUTE(SUBSTITUTE(SUBSTITUTE(SUBSTITUTE(SUBSTITUTE(SUBSTITUTE(SUBSTITUTE(D260," ","_"),"/","_"),"&amp;","_"),"(","_"),")","_"),",","_"),"-","_"),".","_"),"'","_"),LEN(SUBSTITUTE(SUBSTITUTE(SUBSTITUTE(SUBSTITUTE(SUBSTITUTE(SUBSTITUTE(SUBSTITUTE(SUBSTITUTE(SUBSTITUTE(D260," ","_"),"/","_"),"&amp;","_"),"(","_"),")","_"),",","_"),"-","_"),".","_"),"'","_"))-1),SUBSTITUTE(SUBSTITUTE(SUBSTITUTE(SUBSTITUTE(SUBSTITUTE(SUBSTITUTE(SUBSTITUTE(SUBSTITUTE(SUBSTITUTE(D260," ","_"),"/","_"),"&amp;","_"),"(","_"),")","_"),",","_"),"-","_"),".","_"),"'","_")))</f>
        <v/>
      </c>
    </row>
    <row r="261" spans="16377:16378" x14ac:dyDescent="0.2">
      <c r="XEW261" s="6" t="str">
        <f t="shared" ref="XEW261:XEW323" si="15">(IF(RIGHT(SUBSTITUTE(SUBSTITUTE(SUBSTITUTE(SUBSTITUTE(SUBSTITUTE(SUBSTITUTE(SUBSTITUTE(SUBSTITUTE(SUBSTITUTE(D249," ","_"),"/","_"),"&amp;","_"),"(","_"),")","_"),",","_"),"-","_"),".","_"),"'","_"))="_",LEFT(SUBSTITUTE(SUBSTITUTE(SUBSTITUTE(SUBSTITUTE(SUBSTITUTE(SUBSTITUTE(SUBSTITUTE(SUBSTITUTE(SUBSTITUTE(D249," ","_"),"/","_"),"&amp;","_"),"(","_"),")","_"),",","_"),"-","_"),".","_"),"'","_"),LEN(SUBSTITUTE(SUBSTITUTE(SUBSTITUTE(SUBSTITUTE(SUBSTITUTE(SUBSTITUTE(SUBSTITUTE(SUBSTITUTE(SUBSTITUTE(D249," ","_"),"/","_"),"&amp;","_"),"(","_"),")","_"),",","_"),"-","_"),".","_"),"'","_"))-1),SUBSTITUTE(SUBSTITUTE(SUBSTITUTE(SUBSTITUTE(SUBSTITUTE(SUBSTITUTE(SUBSTITUTE(SUBSTITUTE(SUBSTITUTE(D249," ","_"),"/","_"),"&amp;","_"),"(","_"),")","_"),",","_"),"-","_"),".","_"),"'","_")))</f>
        <v/>
      </c>
      <c r="XEX261" s="6" t="str">
        <f t="shared" si="14"/>
        <v/>
      </c>
    </row>
    <row r="262" spans="16377:16378" x14ac:dyDescent="0.2">
      <c r="XEW262" s="6" t="str">
        <f t="shared" si="15"/>
        <v/>
      </c>
      <c r="XEX262" s="6" t="str">
        <f t="shared" si="14"/>
        <v/>
      </c>
    </row>
    <row r="263" spans="16377:16378" x14ac:dyDescent="0.2">
      <c r="XEW263" s="6" t="str">
        <f t="shared" si="15"/>
        <v/>
      </c>
      <c r="XEX263" s="6" t="str">
        <f t="shared" si="14"/>
        <v/>
      </c>
    </row>
    <row r="264" spans="16377:16378" x14ac:dyDescent="0.2">
      <c r="XEW264" s="6" t="str">
        <f t="shared" si="15"/>
        <v/>
      </c>
      <c r="XEX264" s="6" t="str">
        <f t="shared" si="14"/>
        <v/>
      </c>
    </row>
    <row r="265" spans="16377:16378" x14ac:dyDescent="0.2">
      <c r="XEW265" s="6" t="str">
        <f t="shared" si="15"/>
        <v/>
      </c>
      <c r="XEX265" s="6" t="str">
        <f t="shared" si="14"/>
        <v/>
      </c>
    </row>
    <row r="266" spans="16377:16378" x14ac:dyDescent="0.2">
      <c r="XEW266" s="6" t="str">
        <f t="shared" si="15"/>
        <v/>
      </c>
      <c r="XEX266" s="6" t="str">
        <f t="shared" si="14"/>
        <v/>
      </c>
    </row>
    <row r="267" spans="16377:16378" x14ac:dyDescent="0.2">
      <c r="XEW267" s="6" t="str">
        <f t="shared" si="15"/>
        <v/>
      </c>
      <c r="XEX267" s="6" t="str">
        <f t="shared" si="14"/>
        <v/>
      </c>
    </row>
    <row r="268" spans="16377:16378" x14ac:dyDescent="0.2">
      <c r="XEW268" s="6" t="str">
        <f t="shared" si="15"/>
        <v/>
      </c>
      <c r="XEX268" s="6" t="str">
        <f t="shared" si="14"/>
        <v/>
      </c>
    </row>
    <row r="269" spans="16377:16378" x14ac:dyDescent="0.2">
      <c r="XEW269" s="6" t="str">
        <f t="shared" si="15"/>
        <v/>
      </c>
      <c r="XEX269" s="6" t="str">
        <f t="shared" si="14"/>
        <v/>
      </c>
    </row>
    <row r="270" spans="16377:16378" x14ac:dyDescent="0.2">
      <c r="XEW270" s="6" t="str">
        <f t="shared" si="15"/>
        <v/>
      </c>
      <c r="XEX270" s="6" t="str">
        <f t="shared" si="14"/>
        <v/>
      </c>
    </row>
    <row r="271" spans="16377:16378" x14ac:dyDescent="0.2">
      <c r="XEW271" s="6" t="str">
        <f t="shared" si="15"/>
        <v/>
      </c>
      <c r="XEX271" s="6" t="str">
        <f t="shared" si="14"/>
        <v/>
      </c>
    </row>
    <row r="272" spans="16377:16378" x14ac:dyDescent="0.2">
      <c r="XEW272" s="6" t="str">
        <f t="shared" si="15"/>
        <v/>
      </c>
      <c r="XEX272" s="6" t="str">
        <f t="shared" si="14"/>
        <v/>
      </c>
    </row>
    <row r="273" spans="16377:16378" x14ac:dyDescent="0.2">
      <c r="XEW273" s="6" t="str">
        <f t="shared" si="15"/>
        <v/>
      </c>
      <c r="XEX273" s="6" t="str">
        <f t="shared" si="14"/>
        <v/>
      </c>
    </row>
    <row r="274" spans="16377:16378" x14ac:dyDescent="0.2">
      <c r="XEW274" s="6" t="str">
        <f t="shared" si="15"/>
        <v/>
      </c>
      <c r="XEX274" s="6" t="str">
        <f t="shared" si="14"/>
        <v/>
      </c>
    </row>
    <row r="275" spans="16377:16378" x14ac:dyDescent="0.2">
      <c r="XEW275" s="6" t="str">
        <f t="shared" si="15"/>
        <v/>
      </c>
      <c r="XEX275" s="6" t="str">
        <f t="shared" si="14"/>
        <v/>
      </c>
    </row>
    <row r="276" spans="16377:16378" x14ac:dyDescent="0.2">
      <c r="XEW276" s="6" t="str">
        <f t="shared" si="15"/>
        <v/>
      </c>
      <c r="XEX276" s="6" t="str">
        <f t="shared" si="14"/>
        <v/>
      </c>
    </row>
    <row r="277" spans="16377:16378" x14ac:dyDescent="0.2">
      <c r="XEW277" s="6" t="str">
        <f t="shared" si="15"/>
        <v/>
      </c>
      <c r="XEX277" s="6" t="str">
        <f t="shared" si="14"/>
        <v/>
      </c>
    </row>
    <row r="278" spans="16377:16378" x14ac:dyDescent="0.2">
      <c r="XEW278" s="6" t="str">
        <f t="shared" si="15"/>
        <v/>
      </c>
      <c r="XEX278" s="6" t="str">
        <f t="shared" si="14"/>
        <v/>
      </c>
    </row>
    <row r="279" spans="16377:16378" x14ac:dyDescent="0.2">
      <c r="XEW279" s="6" t="str">
        <f t="shared" si="15"/>
        <v/>
      </c>
      <c r="XEX279" s="6" t="str">
        <f t="shared" si="14"/>
        <v/>
      </c>
    </row>
    <row r="280" spans="16377:16378" x14ac:dyDescent="0.2">
      <c r="XEW280" s="6" t="str">
        <f t="shared" si="15"/>
        <v/>
      </c>
      <c r="XEX280" s="6" t="str">
        <f t="shared" si="14"/>
        <v/>
      </c>
    </row>
    <row r="281" spans="16377:16378" x14ac:dyDescent="0.2">
      <c r="XEW281" s="6" t="str">
        <f t="shared" si="15"/>
        <v/>
      </c>
      <c r="XEX281" s="6" t="str">
        <f t="shared" si="14"/>
        <v/>
      </c>
    </row>
    <row r="282" spans="16377:16378" x14ac:dyDescent="0.2">
      <c r="XEW282" s="6" t="str">
        <f t="shared" si="15"/>
        <v/>
      </c>
      <c r="XEX282" s="6" t="str">
        <f t="shared" si="14"/>
        <v/>
      </c>
    </row>
    <row r="283" spans="16377:16378" x14ac:dyDescent="0.2">
      <c r="XEW283" s="6" t="str">
        <f t="shared" si="15"/>
        <v/>
      </c>
      <c r="XEX283" s="6" t="str">
        <f t="shared" si="14"/>
        <v/>
      </c>
    </row>
    <row r="284" spans="16377:16378" x14ac:dyDescent="0.2">
      <c r="XEW284" s="6" t="str">
        <f t="shared" si="15"/>
        <v/>
      </c>
      <c r="XEX284" s="6" t="str">
        <f t="shared" si="14"/>
        <v/>
      </c>
    </row>
    <row r="285" spans="16377:16378" x14ac:dyDescent="0.2">
      <c r="XEW285" s="6" t="str">
        <f t="shared" si="15"/>
        <v/>
      </c>
      <c r="XEX285" s="6" t="str">
        <f t="shared" si="14"/>
        <v/>
      </c>
    </row>
    <row r="286" spans="16377:16378" x14ac:dyDescent="0.2">
      <c r="XEW286" s="6" t="str">
        <f t="shared" si="15"/>
        <v/>
      </c>
      <c r="XEX286" s="6" t="str">
        <f t="shared" si="14"/>
        <v/>
      </c>
    </row>
    <row r="287" spans="16377:16378" x14ac:dyDescent="0.2">
      <c r="XEW287" s="6" t="str">
        <f t="shared" si="15"/>
        <v/>
      </c>
      <c r="XEX287" s="6" t="str">
        <f t="shared" si="14"/>
        <v/>
      </c>
    </row>
    <row r="288" spans="16377:16378" x14ac:dyDescent="0.2">
      <c r="XEW288" s="6" t="str">
        <f t="shared" si="15"/>
        <v/>
      </c>
      <c r="XEX288" s="6" t="str">
        <f t="shared" si="14"/>
        <v/>
      </c>
    </row>
    <row r="289" spans="16377:16378" x14ac:dyDescent="0.2">
      <c r="XEW289" s="6" t="str">
        <f t="shared" si="15"/>
        <v/>
      </c>
      <c r="XEX289" s="6" t="str">
        <f t="shared" si="14"/>
        <v/>
      </c>
    </row>
    <row r="290" spans="16377:16378" x14ac:dyDescent="0.2">
      <c r="XEW290" s="6" t="str">
        <f t="shared" si="15"/>
        <v/>
      </c>
      <c r="XEX290" s="6" t="str">
        <f t="shared" si="14"/>
        <v/>
      </c>
    </row>
    <row r="291" spans="16377:16378" x14ac:dyDescent="0.2">
      <c r="XEW291" s="6" t="str">
        <f t="shared" si="15"/>
        <v/>
      </c>
      <c r="XEX291" s="6" t="str">
        <f t="shared" si="14"/>
        <v/>
      </c>
    </row>
    <row r="292" spans="16377:16378" x14ac:dyDescent="0.2">
      <c r="XEW292" s="6" t="str">
        <f t="shared" si="15"/>
        <v/>
      </c>
      <c r="XEX292" s="6" t="str">
        <f t="shared" si="14"/>
        <v/>
      </c>
    </row>
    <row r="293" spans="16377:16378" x14ac:dyDescent="0.2">
      <c r="XEW293" s="6" t="str">
        <f t="shared" si="15"/>
        <v/>
      </c>
      <c r="XEX293" s="6" t="str">
        <f t="shared" si="14"/>
        <v/>
      </c>
    </row>
    <row r="294" spans="16377:16378" x14ac:dyDescent="0.2">
      <c r="XEW294" s="6" t="str">
        <f t="shared" si="15"/>
        <v/>
      </c>
      <c r="XEX294" s="6" t="str">
        <f t="shared" si="14"/>
        <v/>
      </c>
    </row>
    <row r="295" spans="16377:16378" x14ac:dyDescent="0.2">
      <c r="XEW295" s="6" t="str">
        <f t="shared" si="15"/>
        <v/>
      </c>
      <c r="XEX295" s="6" t="str">
        <f t="shared" si="14"/>
        <v/>
      </c>
    </row>
    <row r="296" spans="16377:16378" x14ac:dyDescent="0.2">
      <c r="XEW296" s="6" t="str">
        <f t="shared" si="15"/>
        <v/>
      </c>
      <c r="XEX296" s="6" t="str">
        <f t="shared" si="14"/>
        <v/>
      </c>
    </row>
    <row r="297" spans="16377:16378" x14ac:dyDescent="0.2">
      <c r="XEW297" s="6" t="str">
        <f t="shared" si="15"/>
        <v/>
      </c>
      <c r="XEX297" s="6" t="str">
        <f t="shared" si="14"/>
        <v/>
      </c>
    </row>
    <row r="298" spans="16377:16378" x14ac:dyDescent="0.2">
      <c r="XEW298" s="6" t="str">
        <f t="shared" si="15"/>
        <v/>
      </c>
      <c r="XEX298" s="6" t="str">
        <f t="shared" si="14"/>
        <v/>
      </c>
    </row>
    <row r="299" spans="16377:16378" x14ac:dyDescent="0.2">
      <c r="XEW299" s="6" t="str">
        <f t="shared" si="15"/>
        <v/>
      </c>
      <c r="XEX299" s="6" t="str">
        <f t="shared" si="14"/>
        <v/>
      </c>
    </row>
    <row r="300" spans="16377:16378" x14ac:dyDescent="0.2">
      <c r="XEW300" s="6" t="str">
        <f t="shared" si="15"/>
        <v/>
      </c>
      <c r="XEX300" s="6" t="str">
        <f t="shared" si="14"/>
        <v/>
      </c>
    </row>
    <row r="301" spans="16377:16378" x14ac:dyDescent="0.2">
      <c r="XEW301" s="6" t="str">
        <f t="shared" si="15"/>
        <v/>
      </c>
      <c r="XEX301" s="6" t="str">
        <f t="shared" si="14"/>
        <v/>
      </c>
    </row>
    <row r="302" spans="16377:16378" x14ac:dyDescent="0.2">
      <c r="XEW302" s="6" t="str">
        <f t="shared" si="15"/>
        <v/>
      </c>
      <c r="XEX302" s="6" t="str">
        <f t="shared" si="14"/>
        <v/>
      </c>
    </row>
    <row r="303" spans="16377:16378" x14ac:dyDescent="0.2">
      <c r="XEW303" s="6" t="str">
        <f t="shared" si="15"/>
        <v/>
      </c>
      <c r="XEX303" s="6" t="str">
        <f t="shared" si="14"/>
        <v/>
      </c>
    </row>
    <row r="304" spans="16377:16378" x14ac:dyDescent="0.2">
      <c r="XEW304" s="6" t="str">
        <f t="shared" si="15"/>
        <v/>
      </c>
      <c r="XEX304" s="6" t="str">
        <f t="shared" si="14"/>
        <v/>
      </c>
    </row>
    <row r="305" spans="16377:16378" x14ac:dyDescent="0.2">
      <c r="XEW305" s="6" t="str">
        <f t="shared" si="15"/>
        <v/>
      </c>
      <c r="XEX305" s="6" t="str">
        <f t="shared" si="14"/>
        <v/>
      </c>
    </row>
    <row r="306" spans="16377:16378" x14ac:dyDescent="0.2">
      <c r="XEW306" s="6" t="str">
        <f t="shared" si="15"/>
        <v/>
      </c>
      <c r="XEX306" s="6" t="str">
        <f t="shared" si="14"/>
        <v/>
      </c>
    </row>
    <row r="307" spans="16377:16378" x14ac:dyDescent="0.2">
      <c r="XEW307" s="6" t="str">
        <f t="shared" si="15"/>
        <v/>
      </c>
      <c r="XEX307" s="6" t="str">
        <f t="shared" si="14"/>
        <v/>
      </c>
    </row>
    <row r="308" spans="16377:16378" x14ac:dyDescent="0.2">
      <c r="XEW308" s="6" t="str">
        <f t="shared" si="15"/>
        <v/>
      </c>
      <c r="XEX308" s="6" t="str">
        <f t="shared" si="14"/>
        <v/>
      </c>
    </row>
    <row r="309" spans="16377:16378" x14ac:dyDescent="0.2">
      <c r="XEW309" s="6" t="str">
        <f t="shared" si="15"/>
        <v/>
      </c>
      <c r="XEX309" s="6" t="str">
        <f t="shared" si="14"/>
        <v/>
      </c>
    </row>
    <row r="310" spans="16377:16378" x14ac:dyDescent="0.2">
      <c r="XEW310" s="6" t="str">
        <f t="shared" si="15"/>
        <v/>
      </c>
      <c r="XEX310" s="6" t="str">
        <f t="shared" si="14"/>
        <v/>
      </c>
    </row>
    <row r="311" spans="16377:16378" x14ac:dyDescent="0.2">
      <c r="XEW311" s="6" t="str">
        <f t="shared" si="15"/>
        <v/>
      </c>
      <c r="XEX311" s="6" t="str">
        <f t="shared" si="14"/>
        <v/>
      </c>
    </row>
    <row r="312" spans="16377:16378" x14ac:dyDescent="0.2">
      <c r="XEW312" s="6" t="str">
        <f t="shared" si="15"/>
        <v/>
      </c>
      <c r="XEX312" s="6" t="str">
        <f t="shared" si="14"/>
        <v/>
      </c>
    </row>
    <row r="313" spans="16377:16378" x14ac:dyDescent="0.2">
      <c r="XEW313" s="6" t="str">
        <f t="shared" si="15"/>
        <v/>
      </c>
      <c r="XEX313" s="6" t="str">
        <f t="shared" si="14"/>
        <v/>
      </c>
    </row>
    <row r="314" spans="16377:16378" x14ac:dyDescent="0.2">
      <c r="XEW314" s="6" t="str">
        <f t="shared" si="15"/>
        <v/>
      </c>
      <c r="XEX314" s="6" t="str">
        <f t="shared" si="14"/>
        <v/>
      </c>
    </row>
    <row r="315" spans="16377:16378" x14ac:dyDescent="0.2">
      <c r="XEW315" s="6" t="str">
        <f t="shared" si="15"/>
        <v/>
      </c>
      <c r="XEX315" s="6" t="str">
        <f t="shared" si="14"/>
        <v/>
      </c>
    </row>
    <row r="316" spans="16377:16378" x14ac:dyDescent="0.2">
      <c r="XEW316" s="6" t="str">
        <f t="shared" si="15"/>
        <v/>
      </c>
      <c r="XEX316" s="6" t="str">
        <f t="shared" si="14"/>
        <v/>
      </c>
    </row>
    <row r="317" spans="16377:16378" x14ac:dyDescent="0.2">
      <c r="XEW317" s="6" t="str">
        <f t="shared" si="15"/>
        <v/>
      </c>
      <c r="XEX317" s="6" t="str">
        <f t="shared" si="14"/>
        <v/>
      </c>
    </row>
    <row r="318" spans="16377:16378" x14ac:dyDescent="0.2">
      <c r="XEW318" s="6" t="str">
        <f t="shared" si="15"/>
        <v/>
      </c>
      <c r="XEX318" s="6" t="str">
        <f t="shared" si="14"/>
        <v/>
      </c>
    </row>
    <row r="319" spans="16377:16378" x14ac:dyDescent="0.2">
      <c r="XEW319" s="6" t="str">
        <f t="shared" si="15"/>
        <v/>
      </c>
      <c r="XEX319" s="6" t="str">
        <f t="shared" si="14"/>
        <v/>
      </c>
    </row>
    <row r="320" spans="16377:16378" x14ac:dyDescent="0.2">
      <c r="XEW320" s="6" t="str">
        <f t="shared" si="15"/>
        <v/>
      </c>
      <c r="XEX320" s="6" t="str">
        <f t="shared" si="14"/>
        <v/>
      </c>
    </row>
    <row r="321" spans="16377:16378" x14ac:dyDescent="0.2">
      <c r="XEW321" s="6" t="str">
        <f t="shared" si="15"/>
        <v/>
      </c>
      <c r="XEX321" s="6" t="str">
        <f t="shared" si="14"/>
        <v/>
      </c>
    </row>
    <row r="322" spans="16377:16378" x14ac:dyDescent="0.2">
      <c r="XEW322" s="6" t="str">
        <f t="shared" si="15"/>
        <v/>
      </c>
      <c r="XEX322" s="6" t="str">
        <f t="shared" si="14"/>
        <v/>
      </c>
    </row>
    <row r="323" spans="16377:16378" x14ac:dyDescent="0.2">
      <c r="XEW323" s="6" t="str">
        <f t="shared" si="15"/>
        <v/>
      </c>
      <c r="XEX323" s="6" t="str">
        <f t="shared" si="14"/>
        <v/>
      </c>
    </row>
    <row r="324" spans="16377:16378" x14ac:dyDescent="0.2">
      <c r="XEW324" s="6" t="str">
        <f t="shared" ref="XEW324:XEW387" si="16">(IF(RIGHT(SUBSTITUTE(SUBSTITUTE(SUBSTITUTE(SUBSTITUTE(SUBSTITUTE(SUBSTITUTE(SUBSTITUTE(SUBSTITUTE(SUBSTITUTE(D312," ","_"),"/","_"),"&amp;","_"),"(","_"),")","_"),",","_"),"-","_"),".","_"),"'","_"))="_",LEFT(SUBSTITUTE(SUBSTITUTE(SUBSTITUTE(SUBSTITUTE(SUBSTITUTE(SUBSTITUTE(SUBSTITUTE(SUBSTITUTE(SUBSTITUTE(D312," ","_"),"/","_"),"&amp;","_"),"(","_"),")","_"),",","_"),"-","_"),".","_"),"'","_"),LEN(SUBSTITUTE(SUBSTITUTE(SUBSTITUTE(SUBSTITUTE(SUBSTITUTE(SUBSTITUTE(SUBSTITUTE(SUBSTITUTE(SUBSTITUTE(D312," ","_"),"/","_"),"&amp;","_"),"(","_"),")","_"),",","_"),"-","_"),".","_"),"'","_"))-1),SUBSTITUTE(SUBSTITUTE(SUBSTITUTE(SUBSTITUTE(SUBSTITUTE(SUBSTITUTE(SUBSTITUTE(SUBSTITUTE(SUBSTITUTE(D312," ","_"),"/","_"),"&amp;","_"),"(","_"),")","_"),",","_"),"-","_"),".","_"),"'","_")))</f>
        <v/>
      </c>
      <c r="XEX324" s="6" t="str">
        <f t="shared" ref="XEX324:XEX387" si="17">(IF(RIGHT(SUBSTITUTE(SUBSTITUTE(SUBSTITUTE(SUBSTITUTE(SUBSTITUTE(SUBSTITUTE(SUBSTITUTE(SUBSTITUTE(SUBSTITUTE(D324," ","_"),"/","_"),"&amp;","_"),"(","_"),")","_"),",","_"),"-","_"),".","_"),"'","_"))="_",LEFT(SUBSTITUTE(SUBSTITUTE(SUBSTITUTE(SUBSTITUTE(SUBSTITUTE(SUBSTITUTE(SUBSTITUTE(SUBSTITUTE(SUBSTITUTE(D324," ","_"),"/","_"),"&amp;","_"),"(","_"),")","_"),",","_"),"-","_"),".","_"),"'","_"),LEN(SUBSTITUTE(SUBSTITUTE(SUBSTITUTE(SUBSTITUTE(SUBSTITUTE(SUBSTITUTE(SUBSTITUTE(SUBSTITUTE(SUBSTITUTE(D324," ","_"),"/","_"),"&amp;","_"),"(","_"),")","_"),",","_"),"-","_"),".","_"),"'","_"))-1),SUBSTITUTE(SUBSTITUTE(SUBSTITUTE(SUBSTITUTE(SUBSTITUTE(SUBSTITUTE(SUBSTITUTE(SUBSTITUTE(SUBSTITUTE(D324," ","_"),"/","_"),"&amp;","_"),"(","_"),")","_"),",","_"),"-","_"),".","_"),"'","_")))</f>
        <v/>
      </c>
    </row>
    <row r="325" spans="16377:16378" x14ac:dyDescent="0.2">
      <c r="XEW325" s="6" t="str">
        <f t="shared" si="16"/>
        <v/>
      </c>
      <c r="XEX325" s="6" t="str">
        <f t="shared" si="17"/>
        <v/>
      </c>
    </row>
    <row r="326" spans="16377:16378" x14ac:dyDescent="0.2">
      <c r="XEW326" s="6" t="str">
        <f t="shared" si="16"/>
        <v/>
      </c>
      <c r="XEX326" s="6" t="str">
        <f t="shared" si="17"/>
        <v/>
      </c>
    </row>
    <row r="327" spans="16377:16378" x14ac:dyDescent="0.2">
      <c r="XEW327" s="6" t="str">
        <f t="shared" si="16"/>
        <v/>
      </c>
      <c r="XEX327" s="6" t="str">
        <f t="shared" si="17"/>
        <v/>
      </c>
    </row>
    <row r="328" spans="16377:16378" x14ac:dyDescent="0.2">
      <c r="XEW328" s="6" t="str">
        <f t="shared" si="16"/>
        <v/>
      </c>
      <c r="XEX328" s="6" t="str">
        <f t="shared" si="17"/>
        <v/>
      </c>
    </row>
    <row r="329" spans="16377:16378" x14ac:dyDescent="0.2">
      <c r="XEW329" s="6" t="str">
        <f t="shared" si="16"/>
        <v/>
      </c>
      <c r="XEX329" s="6" t="str">
        <f t="shared" si="17"/>
        <v/>
      </c>
    </row>
    <row r="330" spans="16377:16378" x14ac:dyDescent="0.2">
      <c r="XEW330" s="6" t="str">
        <f t="shared" si="16"/>
        <v/>
      </c>
      <c r="XEX330" s="6" t="str">
        <f t="shared" si="17"/>
        <v/>
      </c>
    </row>
    <row r="331" spans="16377:16378" x14ac:dyDescent="0.2">
      <c r="XEW331" s="6" t="str">
        <f t="shared" si="16"/>
        <v/>
      </c>
      <c r="XEX331" s="6" t="str">
        <f t="shared" si="17"/>
        <v/>
      </c>
    </row>
    <row r="332" spans="16377:16378" x14ac:dyDescent="0.2">
      <c r="XEW332" s="6" t="str">
        <f t="shared" si="16"/>
        <v/>
      </c>
      <c r="XEX332" s="6" t="str">
        <f t="shared" si="17"/>
        <v/>
      </c>
    </row>
    <row r="333" spans="16377:16378" x14ac:dyDescent="0.2">
      <c r="XEW333" s="6" t="str">
        <f t="shared" si="16"/>
        <v/>
      </c>
      <c r="XEX333" s="6" t="str">
        <f t="shared" si="17"/>
        <v/>
      </c>
    </row>
    <row r="334" spans="16377:16378" x14ac:dyDescent="0.2">
      <c r="XEW334" s="6" t="str">
        <f t="shared" si="16"/>
        <v/>
      </c>
      <c r="XEX334" s="6" t="str">
        <f t="shared" si="17"/>
        <v/>
      </c>
    </row>
    <row r="335" spans="16377:16378" x14ac:dyDescent="0.2">
      <c r="XEW335" s="6" t="str">
        <f t="shared" si="16"/>
        <v/>
      </c>
      <c r="XEX335" s="6" t="str">
        <f t="shared" si="17"/>
        <v/>
      </c>
    </row>
    <row r="336" spans="16377:16378" x14ac:dyDescent="0.2">
      <c r="XEW336" s="6" t="str">
        <f t="shared" si="16"/>
        <v/>
      </c>
      <c r="XEX336" s="6" t="str">
        <f t="shared" si="17"/>
        <v/>
      </c>
    </row>
    <row r="337" spans="16377:16378" x14ac:dyDescent="0.2">
      <c r="XEW337" s="6" t="str">
        <f t="shared" si="16"/>
        <v/>
      </c>
      <c r="XEX337" s="6" t="str">
        <f t="shared" si="17"/>
        <v/>
      </c>
    </row>
    <row r="338" spans="16377:16378" x14ac:dyDescent="0.2">
      <c r="XEW338" s="6" t="str">
        <f t="shared" si="16"/>
        <v/>
      </c>
      <c r="XEX338" s="6" t="str">
        <f t="shared" si="17"/>
        <v/>
      </c>
    </row>
    <row r="339" spans="16377:16378" x14ac:dyDescent="0.2">
      <c r="XEW339" s="6" t="str">
        <f t="shared" si="16"/>
        <v/>
      </c>
      <c r="XEX339" s="6" t="str">
        <f t="shared" si="17"/>
        <v/>
      </c>
    </row>
    <row r="340" spans="16377:16378" x14ac:dyDescent="0.2">
      <c r="XEW340" s="6" t="str">
        <f t="shared" si="16"/>
        <v/>
      </c>
      <c r="XEX340" s="6" t="str">
        <f t="shared" si="17"/>
        <v/>
      </c>
    </row>
    <row r="341" spans="16377:16378" x14ac:dyDescent="0.2">
      <c r="XEW341" s="6" t="str">
        <f t="shared" si="16"/>
        <v/>
      </c>
      <c r="XEX341" s="6" t="str">
        <f t="shared" si="17"/>
        <v/>
      </c>
    </row>
    <row r="342" spans="16377:16378" x14ac:dyDescent="0.2">
      <c r="XEW342" s="6" t="str">
        <f t="shared" si="16"/>
        <v/>
      </c>
      <c r="XEX342" s="6" t="str">
        <f t="shared" si="17"/>
        <v/>
      </c>
    </row>
    <row r="343" spans="16377:16378" x14ac:dyDescent="0.2">
      <c r="XEW343" s="6" t="str">
        <f t="shared" si="16"/>
        <v/>
      </c>
      <c r="XEX343" s="6" t="str">
        <f t="shared" si="17"/>
        <v/>
      </c>
    </row>
    <row r="344" spans="16377:16378" x14ac:dyDescent="0.2">
      <c r="XEW344" s="6" t="str">
        <f t="shared" si="16"/>
        <v/>
      </c>
      <c r="XEX344" s="6" t="str">
        <f t="shared" si="17"/>
        <v/>
      </c>
    </row>
    <row r="345" spans="16377:16378" x14ac:dyDescent="0.2">
      <c r="XEW345" s="6" t="str">
        <f t="shared" si="16"/>
        <v/>
      </c>
      <c r="XEX345" s="6" t="str">
        <f t="shared" si="17"/>
        <v/>
      </c>
    </row>
    <row r="346" spans="16377:16378" x14ac:dyDescent="0.2">
      <c r="XEW346" s="6" t="str">
        <f t="shared" si="16"/>
        <v/>
      </c>
      <c r="XEX346" s="6" t="str">
        <f t="shared" si="17"/>
        <v/>
      </c>
    </row>
    <row r="347" spans="16377:16378" x14ac:dyDescent="0.2">
      <c r="XEW347" s="6" t="str">
        <f t="shared" si="16"/>
        <v/>
      </c>
      <c r="XEX347" s="6" t="str">
        <f t="shared" si="17"/>
        <v/>
      </c>
    </row>
    <row r="348" spans="16377:16378" x14ac:dyDescent="0.2">
      <c r="XEW348" s="6" t="str">
        <f t="shared" si="16"/>
        <v/>
      </c>
      <c r="XEX348" s="6" t="str">
        <f t="shared" si="17"/>
        <v/>
      </c>
    </row>
    <row r="349" spans="16377:16378" x14ac:dyDescent="0.2">
      <c r="XEW349" s="6" t="str">
        <f t="shared" si="16"/>
        <v/>
      </c>
      <c r="XEX349" s="6" t="str">
        <f t="shared" si="17"/>
        <v/>
      </c>
    </row>
    <row r="350" spans="16377:16378" x14ac:dyDescent="0.2">
      <c r="XEW350" s="6" t="str">
        <f t="shared" si="16"/>
        <v/>
      </c>
      <c r="XEX350" s="6" t="str">
        <f t="shared" si="17"/>
        <v/>
      </c>
    </row>
    <row r="351" spans="16377:16378" x14ac:dyDescent="0.2">
      <c r="XEW351" s="6" t="str">
        <f t="shared" si="16"/>
        <v/>
      </c>
      <c r="XEX351" s="6" t="str">
        <f t="shared" si="17"/>
        <v/>
      </c>
    </row>
    <row r="352" spans="16377:16378" x14ac:dyDescent="0.2">
      <c r="XEW352" s="6" t="str">
        <f t="shared" si="16"/>
        <v/>
      </c>
      <c r="XEX352" s="6" t="str">
        <f t="shared" si="17"/>
        <v/>
      </c>
    </row>
    <row r="353" spans="16377:16378" x14ac:dyDescent="0.2">
      <c r="XEW353" s="6" t="str">
        <f t="shared" si="16"/>
        <v/>
      </c>
      <c r="XEX353" s="6" t="str">
        <f t="shared" si="17"/>
        <v/>
      </c>
    </row>
    <row r="354" spans="16377:16378" x14ac:dyDescent="0.2">
      <c r="XEW354" s="6" t="str">
        <f t="shared" si="16"/>
        <v/>
      </c>
      <c r="XEX354" s="6" t="str">
        <f t="shared" si="17"/>
        <v/>
      </c>
    </row>
    <row r="355" spans="16377:16378" x14ac:dyDescent="0.2">
      <c r="XEW355" s="6" t="str">
        <f t="shared" si="16"/>
        <v/>
      </c>
      <c r="XEX355" s="6" t="str">
        <f t="shared" si="17"/>
        <v/>
      </c>
    </row>
    <row r="356" spans="16377:16378" x14ac:dyDescent="0.2">
      <c r="XEW356" s="6" t="str">
        <f t="shared" si="16"/>
        <v/>
      </c>
      <c r="XEX356" s="6" t="str">
        <f t="shared" si="17"/>
        <v/>
      </c>
    </row>
    <row r="357" spans="16377:16378" x14ac:dyDescent="0.2">
      <c r="XEW357" s="6" t="str">
        <f t="shared" si="16"/>
        <v/>
      </c>
      <c r="XEX357" s="6" t="str">
        <f t="shared" si="17"/>
        <v/>
      </c>
    </row>
    <row r="358" spans="16377:16378" x14ac:dyDescent="0.2">
      <c r="XEW358" s="6" t="str">
        <f t="shared" si="16"/>
        <v/>
      </c>
      <c r="XEX358" s="6" t="str">
        <f t="shared" si="17"/>
        <v/>
      </c>
    </row>
    <row r="359" spans="16377:16378" x14ac:dyDescent="0.2">
      <c r="XEW359" s="6" t="str">
        <f t="shared" si="16"/>
        <v/>
      </c>
      <c r="XEX359" s="6" t="str">
        <f t="shared" si="17"/>
        <v/>
      </c>
    </row>
    <row r="360" spans="16377:16378" x14ac:dyDescent="0.2">
      <c r="XEW360" s="6" t="str">
        <f t="shared" si="16"/>
        <v/>
      </c>
      <c r="XEX360" s="6" t="str">
        <f t="shared" si="17"/>
        <v/>
      </c>
    </row>
    <row r="361" spans="16377:16378" x14ac:dyDescent="0.2">
      <c r="XEW361" s="6" t="str">
        <f t="shared" si="16"/>
        <v/>
      </c>
      <c r="XEX361" s="6" t="str">
        <f t="shared" si="17"/>
        <v/>
      </c>
    </row>
    <row r="362" spans="16377:16378" x14ac:dyDescent="0.2">
      <c r="XEW362" s="6" t="str">
        <f t="shared" si="16"/>
        <v/>
      </c>
      <c r="XEX362" s="6" t="str">
        <f t="shared" si="17"/>
        <v/>
      </c>
    </row>
    <row r="363" spans="16377:16378" x14ac:dyDescent="0.2">
      <c r="XEW363" s="6" t="str">
        <f t="shared" si="16"/>
        <v/>
      </c>
      <c r="XEX363" s="6" t="str">
        <f t="shared" si="17"/>
        <v/>
      </c>
    </row>
    <row r="364" spans="16377:16378" x14ac:dyDescent="0.2">
      <c r="XEW364" s="6" t="str">
        <f t="shared" si="16"/>
        <v/>
      </c>
      <c r="XEX364" s="6" t="str">
        <f t="shared" si="17"/>
        <v/>
      </c>
    </row>
    <row r="365" spans="16377:16378" x14ac:dyDescent="0.2">
      <c r="XEW365" s="6" t="str">
        <f t="shared" si="16"/>
        <v/>
      </c>
      <c r="XEX365" s="6" t="str">
        <f t="shared" si="17"/>
        <v/>
      </c>
    </row>
    <row r="366" spans="16377:16378" x14ac:dyDescent="0.2">
      <c r="XEW366" s="6" t="str">
        <f t="shared" si="16"/>
        <v/>
      </c>
      <c r="XEX366" s="6" t="str">
        <f t="shared" si="17"/>
        <v/>
      </c>
    </row>
    <row r="367" spans="16377:16378" x14ac:dyDescent="0.2">
      <c r="XEW367" s="6" t="str">
        <f t="shared" si="16"/>
        <v/>
      </c>
      <c r="XEX367" s="6" t="str">
        <f t="shared" si="17"/>
        <v/>
      </c>
    </row>
    <row r="368" spans="16377:16378" x14ac:dyDescent="0.2">
      <c r="XEW368" s="6" t="str">
        <f t="shared" si="16"/>
        <v/>
      </c>
      <c r="XEX368" s="6" t="str">
        <f t="shared" si="17"/>
        <v/>
      </c>
    </row>
    <row r="369" spans="16377:16378" x14ac:dyDescent="0.2">
      <c r="XEW369" s="6" t="str">
        <f t="shared" si="16"/>
        <v/>
      </c>
      <c r="XEX369" s="6" t="str">
        <f t="shared" si="17"/>
        <v/>
      </c>
    </row>
    <row r="370" spans="16377:16378" x14ac:dyDescent="0.2">
      <c r="XEW370" s="6" t="str">
        <f t="shared" si="16"/>
        <v/>
      </c>
      <c r="XEX370" s="6" t="str">
        <f t="shared" si="17"/>
        <v/>
      </c>
    </row>
    <row r="371" spans="16377:16378" x14ac:dyDescent="0.2">
      <c r="XEW371" s="6" t="str">
        <f t="shared" si="16"/>
        <v/>
      </c>
      <c r="XEX371" s="6" t="str">
        <f t="shared" si="17"/>
        <v/>
      </c>
    </row>
    <row r="372" spans="16377:16378" x14ac:dyDescent="0.2">
      <c r="XEW372" s="6" t="str">
        <f t="shared" si="16"/>
        <v/>
      </c>
      <c r="XEX372" s="6" t="str">
        <f t="shared" si="17"/>
        <v/>
      </c>
    </row>
    <row r="373" spans="16377:16378" x14ac:dyDescent="0.2">
      <c r="XEW373" s="6" t="str">
        <f t="shared" si="16"/>
        <v/>
      </c>
      <c r="XEX373" s="6" t="str">
        <f t="shared" si="17"/>
        <v/>
      </c>
    </row>
    <row r="374" spans="16377:16378" x14ac:dyDescent="0.2">
      <c r="XEW374" s="6" t="str">
        <f t="shared" si="16"/>
        <v/>
      </c>
      <c r="XEX374" s="6" t="str">
        <f t="shared" si="17"/>
        <v/>
      </c>
    </row>
    <row r="375" spans="16377:16378" x14ac:dyDescent="0.2">
      <c r="XEW375" s="6" t="str">
        <f t="shared" si="16"/>
        <v/>
      </c>
      <c r="XEX375" s="6" t="str">
        <f t="shared" si="17"/>
        <v/>
      </c>
    </row>
    <row r="376" spans="16377:16378" x14ac:dyDescent="0.2">
      <c r="XEW376" s="6" t="str">
        <f t="shared" si="16"/>
        <v/>
      </c>
      <c r="XEX376" s="6" t="str">
        <f t="shared" si="17"/>
        <v/>
      </c>
    </row>
    <row r="377" spans="16377:16378" x14ac:dyDescent="0.2">
      <c r="XEW377" s="6" t="str">
        <f t="shared" si="16"/>
        <v/>
      </c>
      <c r="XEX377" s="6" t="str">
        <f t="shared" si="17"/>
        <v/>
      </c>
    </row>
    <row r="378" spans="16377:16378" x14ac:dyDescent="0.2">
      <c r="XEW378" s="6" t="str">
        <f t="shared" si="16"/>
        <v/>
      </c>
      <c r="XEX378" s="6" t="str">
        <f t="shared" si="17"/>
        <v/>
      </c>
    </row>
    <row r="379" spans="16377:16378" x14ac:dyDescent="0.2">
      <c r="XEW379" s="6" t="str">
        <f t="shared" si="16"/>
        <v/>
      </c>
      <c r="XEX379" s="6" t="str">
        <f t="shared" si="17"/>
        <v/>
      </c>
    </row>
    <row r="380" spans="16377:16378" x14ac:dyDescent="0.2">
      <c r="XEW380" s="6" t="str">
        <f t="shared" si="16"/>
        <v/>
      </c>
      <c r="XEX380" s="6" t="str">
        <f t="shared" si="17"/>
        <v/>
      </c>
    </row>
    <row r="381" spans="16377:16378" x14ac:dyDescent="0.2">
      <c r="XEW381" s="6" t="str">
        <f t="shared" si="16"/>
        <v/>
      </c>
      <c r="XEX381" s="6" t="str">
        <f t="shared" si="17"/>
        <v/>
      </c>
    </row>
    <row r="382" spans="16377:16378" x14ac:dyDescent="0.2">
      <c r="XEW382" s="6" t="str">
        <f t="shared" si="16"/>
        <v/>
      </c>
      <c r="XEX382" s="6" t="str">
        <f t="shared" si="17"/>
        <v/>
      </c>
    </row>
    <row r="383" spans="16377:16378" x14ac:dyDescent="0.2">
      <c r="XEW383" s="6" t="str">
        <f t="shared" si="16"/>
        <v/>
      </c>
      <c r="XEX383" s="6" t="str">
        <f t="shared" si="17"/>
        <v/>
      </c>
    </row>
    <row r="384" spans="16377:16378" x14ac:dyDescent="0.2">
      <c r="XEW384" s="6" t="str">
        <f t="shared" si="16"/>
        <v/>
      </c>
      <c r="XEX384" s="6" t="str">
        <f t="shared" si="17"/>
        <v/>
      </c>
    </row>
    <row r="385" spans="16377:16378" x14ac:dyDescent="0.2">
      <c r="XEW385" s="6" t="str">
        <f t="shared" si="16"/>
        <v/>
      </c>
      <c r="XEX385" s="6" t="str">
        <f t="shared" si="17"/>
        <v/>
      </c>
    </row>
    <row r="386" spans="16377:16378" x14ac:dyDescent="0.2">
      <c r="XEW386" s="6" t="str">
        <f t="shared" si="16"/>
        <v/>
      </c>
      <c r="XEX386" s="6" t="str">
        <f t="shared" si="17"/>
        <v/>
      </c>
    </row>
    <row r="387" spans="16377:16378" x14ac:dyDescent="0.2">
      <c r="XEW387" s="6" t="str">
        <f t="shared" si="16"/>
        <v/>
      </c>
      <c r="XEX387" s="6" t="str">
        <f t="shared" si="17"/>
        <v/>
      </c>
    </row>
    <row r="388" spans="16377:16378" x14ac:dyDescent="0.2">
      <c r="XEW388" s="6" t="str">
        <f t="shared" ref="XEW388:XEW451" si="18">(IF(RIGHT(SUBSTITUTE(SUBSTITUTE(SUBSTITUTE(SUBSTITUTE(SUBSTITUTE(SUBSTITUTE(SUBSTITUTE(SUBSTITUTE(SUBSTITUTE(D376," ","_"),"/","_"),"&amp;","_"),"(","_"),")","_"),",","_"),"-","_"),".","_"),"'","_"))="_",LEFT(SUBSTITUTE(SUBSTITUTE(SUBSTITUTE(SUBSTITUTE(SUBSTITUTE(SUBSTITUTE(SUBSTITUTE(SUBSTITUTE(SUBSTITUTE(D376," ","_"),"/","_"),"&amp;","_"),"(","_"),")","_"),",","_"),"-","_"),".","_"),"'","_"),LEN(SUBSTITUTE(SUBSTITUTE(SUBSTITUTE(SUBSTITUTE(SUBSTITUTE(SUBSTITUTE(SUBSTITUTE(SUBSTITUTE(SUBSTITUTE(D376," ","_"),"/","_"),"&amp;","_"),"(","_"),")","_"),",","_"),"-","_"),".","_"),"'","_"))-1),SUBSTITUTE(SUBSTITUTE(SUBSTITUTE(SUBSTITUTE(SUBSTITUTE(SUBSTITUTE(SUBSTITUTE(SUBSTITUTE(SUBSTITUTE(D376," ","_"),"/","_"),"&amp;","_"),"(","_"),")","_"),",","_"),"-","_"),".","_"),"'","_")))</f>
        <v/>
      </c>
      <c r="XEX388" s="6" t="str">
        <f t="shared" ref="XEX388:XEX451" si="19">(IF(RIGHT(SUBSTITUTE(SUBSTITUTE(SUBSTITUTE(SUBSTITUTE(SUBSTITUTE(SUBSTITUTE(SUBSTITUTE(SUBSTITUTE(SUBSTITUTE(D388," ","_"),"/","_"),"&amp;","_"),"(","_"),")","_"),",","_"),"-","_"),".","_"),"'","_"))="_",LEFT(SUBSTITUTE(SUBSTITUTE(SUBSTITUTE(SUBSTITUTE(SUBSTITUTE(SUBSTITUTE(SUBSTITUTE(SUBSTITUTE(SUBSTITUTE(D388," ","_"),"/","_"),"&amp;","_"),"(","_"),")","_"),",","_"),"-","_"),".","_"),"'","_"),LEN(SUBSTITUTE(SUBSTITUTE(SUBSTITUTE(SUBSTITUTE(SUBSTITUTE(SUBSTITUTE(SUBSTITUTE(SUBSTITUTE(SUBSTITUTE(D388," ","_"),"/","_"),"&amp;","_"),"(","_"),")","_"),",","_"),"-","_"),".","_"),"'","_"))-1),SUBSTITUTE(SUBSTITUTE(SUBSTITUTE(SUBSTITUTE(SUBSTITUTE(SUBSTITUTE(SUBSTITUTE(SUBSTITUTE(SUBSTITUTE(D388," ","_"),"/","_"),"&amp;","_"),"(","_"),")","_"),",","_"),"-","_"),".","_"),"'","_")))</f>
        <v/>
      </c>
    </row>
    <row r="389" spans="16377:16378" x14ac:dyDescent="0.2">
      <c r="XEW389" s="6" t="str">
        <f t="shared" si="18"/>
        <v/>
      </c>
      <c r="XEX389" s="6" t="str">
        <f t="shared" si="19"/>
        <v/>
      </c>
    </row>
    <row r="390" spans="16377:16378" x14ac:dyDescent="0.2">
      <c r="XEW390" s="6" t="str">
        <f t="shared" si="18"/>
        <v/>
      </c>
      <c r="XEX390" s="6" t="str">
        <f t="shared" si="19"/>
        <v/>
      </c>
    </row>
    <row r="391" spans="16377:16378" x14ac:dyDescent="0.2">
      <c r="XEW391" s="6" t="str">
        <f t="shared" si="18"/>
        <v/>
      </c>
      <c r="XEX391" s="6" t="str">
        <f t="shared" si="19"/>
        <v/>
      </c>
    </row>
    <row r="392" spans="16377:16378" x14ac:dyDescent="0.2">
      <c r="XEW392" s="6" t="str">
        <f t="shared" si="18"/>
        <v/>
      </c>
      <c r="XEX392" s="6" t="str">
        <f t="shared" si="19"/>
        <v/>
      </c>
    </row>
    <row r="393" spans="16377:16378" x14ac:dyDescent="0.2">
      <c r="XEW393" s="6" t="str">
        <f t="shared" si="18"/>
        <v/>
      </c>
      <c r="XEX393" s="6" t="str">
        <f t="shared" si="19"/>
        <v/>
      </c>
    </row>
    <row r="394" spans="16377:16378" x14ac:dyDescent="0.2">
      <c r="XEW394" s="6" t="str">
        <f t="shared" si="18"/>
        <v/>
      </c>
      <c r="XEX394" s="6" t="str">
        <f t="shared" si="19"/>
        <v/>
      </c>
    </row>
    <row r="395" spans="16377:16378" x14ac:dyDescent="0.2">
      <c r="XEW395" s="6" t="str">
        <f t="shared" si="18"/>
        <v/>
      </c>
      <c r="XEX395" s="6" t="str">
        <f t="shared" si="19"/>
        <v/>
      </c>
    </row>
    <row r="396" spans="16377:16378" x14ac:dyDescent="0.2">
      <c r="XEW396" s="6" t="str">
        <f t="shared" si="18"/>
        <v/>
      </c>
      <c r="XEX396" s="6" t="str">
        <f t="shared" si="19"/>
        <v/>
      </c>
    </row>
    <row r="397" spans="16377:16378" x14ac:dyDescent="0.2">
      <c r="XEW397" s="6" t="str">
        <f t="shared" si="18"/>
        <v/>
      </c>
      <c r="XEX397" s="6" t="str">
        <f t="shared" si="19"/>
        <v/>
      </c>
    </row>
    <row r="398" spans="16377:16378" x14ac:dyDescent="0.2">
      <c r="XEW398" s="6" t="str">
        <f t="shared" si="18"/>
        <v/>
      </c>
      <c r="XEX398" s="6" t="str">
        <f t="shared" si="19"/>
        <v/>
      </c>
    </row>
    <row r="399" spans="16377:16378" x14ac:dyDescent="0.2">
      <c r="XEW399" s="6" t="str">
        <f t="shared" si="18"/>
        <v/>
      </c>
      <c r="XEX399" s="6" t="str">
        <f t="shared" si="19"/>
        <v/>
      </c>
    </row>
    <row r="400" spans="16377:16378" x14ac:dyDescent="0.2">
      <c r="XEW400" s="6" t="str">
        <f t="shared" si="18"/>
        <v/>
      </c>
      <c r="XEX400" s="6" t="str">
        <f t="shared" si="19"/>
        <v/>
      </c>
    </row>
    <row r="401" spans="16377:16378" x14ac:dyDescent="0.2">
      <c r="XEW401" s="6" t="str">
        <f t="shared" si="18"/>
        <v/>
      </c>
      <c r="XEX401" s="6" t="str">
        <f t="shared" si="19"/>
        <v/>
      </c>
    </row>
    <row r="402" spans="16377:16378" x14ac:dyDescent="0.2">
      <c r="XEW402" s="6" t="str">
        <f t="shared" si="18"/>
        <v/>
      </c>
      <c r="XEX402" s="6" t="str">
        <f t="shared" si="19"/>
        <v/>
      </c>
    </row>
    <row r="403" spans="16377:16378" x14ac:dyDescent="0.2">
      <c r="XEW403" s="6" t="str">
        <f t="shared" si="18"/>
        <v/>
      </c>
      <c r="XEX403" s="6" t="str">
        <f t="shared" si="19"/>
        <v/>
      </c>
    </row>
    <row r="404" spans="16377:16378" x14ac:dyDescent="0.2">
      <c r="XEW404" s="6" t="str">
        <f t="shared" si="18"/>
        <v/>
      </c>
      <c r="XEX404" s="6" t="str">
        <f t="shared" si="19"/>
        <v/>
      </c>
    </row>
    <row r="405" spans="16377:16378" x14ac:dyDescent="0.2">
      <c r="XEW405" s="6" t="str">
        <f t="shared" si="18"/>
        <v/>
      </c>
      <c r="XEX405" s="6" t="str">
        <f t="shared" si="19"/>
        <v/>
      </c>
    </row>
    <row r="406" spans="16377:16378" x14ac:dyDescent="0.2">
      <c r="XEW406" s="6" t="str">
        <f t="shared" si="18"/>
        <v/>
      </c>
      <c r="XEX406" s="6" t="str">
        <f t="shared" si="19"/>
        <v/>
      </c>
    </row>
    <row r="407" spans="16377:16378" x14ac:dyDescent="0.2">
      <c r="XEW407" s="6" t="str">
        <f t="shared" si="18"/>
        <v/>
      </c>
      <c r="XEX407" s="6" t="str">
        <f t="shared" si="19"/>
        <v/>
      </c>
    </row>
    <row r="408" spans="16377:16378" x14ac:dyDescent="0.2">
      <c r="XEW408" s="6" t="str">
        <f t="shared" si="18"/>
        <v/>
      </c>
      <c r="XEX408" s="6" t="str">
        <f t="shared" si="19"/>
        <v/>
      </c>
    </row>
    <row r="409" spans="16377:16378" x14ac:dyDescent="0.2">
      <c r="XEW409" s="6" t="str">
        <f t="shared" si="18"/>
        <v/>
      </c>
      <c r="XEX409" s="6" t="str">
        <f t="shared" si="19"/>
        <v/>
      </c>
    </row>
    <row r="410" spans="16377:16378" x14ac:dyDescent="0.2">
      <c r="XEW410" s="6" t="str">
        <f t="shared" si="18"/>
        <v/>
      </c>
      <c r="XEX410" s="6" t="str">
        <f t="shared" si="19"/>
        <v/>
      </c>
    </row>
    <row r="411" spans="16377:16378" x14ac:dyDescent="0.2">
      <c r="XEW411" s="6" t="str">
        <f t="shared" si="18"/>
        <v/>
      </c>
      <c r="XEX411" s="6" t="str">
        <f t="shared" si="19"/>
        <v/>
      </c>
    </row>
    <row r="412" spans="16377:16378" x14ac:dyDescent="0.2">
      <c r="XEW412" s="6" t="str">
        <f t="shared" si="18"/>
        <v/>
      </c>
      <c r="XEX412" s="6" t="str">
        <f t="shared" si="19"/>
        <v/>
      </c>
    </row>
    <row r="413" spans="16377:16378" x14ac:dyDescent="0.2">
      <c r="XEW413" s="6" t="str">
        <f t="shared" si="18"/>
        <v/>
      </c>
      <c r="XEX413" s="6" t="str">
        <f t="shared" si="19"/>
        <v/>
      </c>
    </row>
    <row r="414" spans="16377:16378" x14ac:dyDescent="0.2">
      <c r="XEW414" s="6" t="str">
        <f t="shared" si="18"/>
        <v/>
      </c>
      <c r="XEX414" s="6" t="str">
        <f t="shared" si="19"/>
        <v/>
      </c>
    </row>
    <row r="415" spans="16377:16378" x14ac:dyDescent="0.2">
      <c r="XEW415" s="6" t="str">
        <f t="shared" si="18"/>
        <v/>
      </c>
      <c r="XEX415" s="6" t="str">
        <f t="shared" si="19"/>
        <v/>
      </c>
    </row>
    <row r="416" spans="16377:16378" x14ac:dyDescent="0.2">
      <c r="XEW416" s="6" t="str">
        <f t="shared" si="18"/>
        <v/>
      </c>
      <c r="XEX416" s="6" t="str">
        <f t="shared" si="19"/>
        <v/>
      </c>
    </row>
    <row r="417" spans="16377:16378" x14ac:dyDescent="0.2">
      <c r="XEW417" s="6" t="str">
        <f t="shared" si="18"/>
        <v/>
      </c>
      <c r="XEX417" s="6" t="str">
        <f t="shared" si="19"/>
        <v/>
      </c>
    </row>
    <row r="418" spans="16377:16378" x14ac:dyDescent="0.2">
      <c r="XEW418" s="6" t="str">
        <f t="shared" si="18"/>
        <v/>
      </c>
      <c r="XEX418" s="6" t="str">
        <f t="shared" si="19"/>
        <v/>
      </c>
    </row>
    <row r="419" spans="16377:16378" x14ac:dyDescent="0.2">
      <c r="XEW419" s="6" t="str">
        <f t="shared" si="18"/>
        <v/>
      </c>
      <c r="XEX419" s="6" t="str">
        <f t="shared" si="19"/>
        <v/>
      </c>
    </row>
    <row r="420" spans="16377:16378" x14ac:dyDescent="0.2">
      <c r="XEW420" s="6" t="str">
        <f t="shared" si="18"/>
        <v/>
      </c>
      <c r="XEX420" s="6" t="str">
        <f t="shared" si="19"/>
        <v/>
      </c>
    </row>
    <row r="421" spans="16377:16378" x14ac:dyDescent="0.2">
      <c r="XEW421" s="6" t="str">
        <f t="shared" si="18"/>
        <v/>
      </c>
      <c r="XEX421" s="6" t="str">
        <f t="shared" si="19"/>
        <v/>
      </c>
    </row>
    <row r="422" spans="16377:16378" x14ac:dyDescent="0.2">
      <c r="XEW422" s="6" t="str">
        <f t="shared" si="18"/>
        <v/>
      </c>
      <c r="XEX422" s="6" t="str">
        <f t="shared" si="19"/>
        <v/>
      </c>
    </row>
    <row r="423" spans="16377:16378" x14ac:dyDescent="0.2">
      <c r="XEW423" s="6" t="str">
        <f t="shared" si="18"/>
        <v/>
      </c>
      <c r="XEX423" s="6" t="str">
        <f t="shared" si="19"/>
        <v/>
      </c>
    </row>
    <row r="424" spans="16377:16378" x14ac:dyDescent="0.2">
      <c r="XEW424" s="6" t="str">
        <f t="shared" si="18"/>
        <v/>
      </c>
      <c r="XEX424" s="6" t="str">
        <f t="shared" si="19"/>
        <v/>
      </c>
    </row>
    <row r="425" spans="16377:16378" x14ac:dyDescent="0.2">
      <c r="XEW425" s="6" t="str">
        <f t="shared" si="18"/>
        <v/>
      </c>
      <c r="XEX425" s="6" t="str">
        <f t="shared" si="19"/>
        <v/>
      </c>
    </row>
    <row r="426" spans="16377:16378" x14ac:dyDescent="0.2">
      <c r="XEW426" s="6" t="str">
        <f t="shared" si="18"/>
        <v/>
      </c>
      <c r="XEX426" s="6" t="str">
        <f t="shared" si="19"/>
        <v/>
      </c>
    </row>
    <row r="427" spans="16377:16378" x14ac:dyDescent="0.2">
      <c r="XEW427" s="6" t="str">
        <f t="shared" si="18"/>
        <v/>
      </c>
      <c r="XEX427" s="6" t="str">
        <f t="shared" si="19"/>
        <v/>
      </c>
    </row>
    <row r="428" spans="16377:16378" x14ac:dyDescent="0.2">
      <c r="XEW428" s="6" t="str">
        <f t="shared" si="18"/>
        <v/>
      </c>
      <c r="XEX428" s="6" t="str">
        <f t="shared" si="19"/>
        <v/>
      </c>
    </row>
    <row r="429" spans="16377:16378" x14ac:dyDescent="0.2">
      <c r="XEW429" s="6" t="str">
        <f t="shared" si="18"/>
        <v/>
      </c>
      <c r="XEX429" s="6" t="str">
        <f t="shared" si="19"/>
        <v/>
      </c>
    </row>
    <row r="430" spans="16377:16378" x14ac:dyDescent="0.2">
      <c r="XEW430" s="6" t="str">
        <f t="shared" si="18"/>
        <v/>
      </c>
      <c r="XEX430" s="6" t="str">
        <f t="shared" si="19"/>
        <v/>
      </c>
    </row>
    <row r="431" spans="16377:16378" x14ac:dyDescent="0.2">
      <c r="XEW431" s="6" t="str">
        <f t="shared" si="18"/>
        <v/>
      </c>
      <c r="XEX431" s="6" t="str">
        <f t="shared" si="19"/>
        <v/>
      </c>
    </row>
    <row r="432" spans="16377:16378" x14ac:dyDescent="0.2">
      <c r="XEW432" s="6" t="str">
        <f t="shared" si="18"/>
        <v/>
      </c>
      <c r="XEX432" s="6" t="str">
        <f t="shared" si="19"/>
        <v/>
      </c>
    </row>
    <row r="433" spans="16377:16378" x14ac:dyDescent="0.2">
      <c r="XEW433" s="6" t="str">
        <f t="shared" si="18"/>
        <v/>
      </c>
      <c r="XEX433" s="6" t="str">
        <f t="shared" si="19"/>
        <v/>
      </c>
    </row>
    <row r="434" spans="16377:16378" x14ac:dyDescent="0.2">
      <c r="XEW434" s="6" t="str">
        <f t="shared" si="18"/>
        <v/>
      </c>
      <c r="XEX434" s="6" t="str">
        <f t="shared" si="19"/>
        <v/>
      </c>
    </row>
    <row r="435" spans="16377:16378" x14ac:dyDescent="0.2">
      <c r="XEW435" s="6" t="str">
        <f t="shared" si="18"/>
        <v/>
      </c>
      <c r="XEX435" s="6" t="str">
        <f t="shared" si="19"/>
        <v/>
      </c>
    </row>
    <row r="436" spans="16377:16378" x14ac:dyDescent="0.2">
      <c r="XEW436" s="6" t="str">
        <f t="shared" si="18"/>
        <v/>
      </c>
      <c r="XEX436" s="6" t="str">
        <f t="shared" si="19"/>
        <v/>
      </c>
    </row>
    <row r="437" spans="16377:16378" x14ac:dyDescent="0.2">
      <c r="XEW437" s="6" t="str">
        <f t="shared" si="18"/>
        <v/>
      </c>
      <c r="XEX437" s="6" t="str">
        <f t="shared" si="19"/>
        <v/>
      </c>
    </row>
    <row r="438" spans="16377:16378" x14ac:dyDescent="0.2">
      <c r="XEW438" s="6" t="str">
        <f t="shared" si="18"/>
        <v/>
      </c>
      <c r="XEX438" s="6" t="str">
        <f t="shared" si="19"/>
        <v/>
      </c>
    </row>
    <row r="439" spans="16377:16378" x14ac:dyDescent="0.2">
      <c r="XEW439" s="6" t="str">
        <f t="shared" si="18"/>
        <v/>
      </c>
      <c r="XEX439" s="6" t="str">
        <f t="shared" si="19"/>
        <v/>
      </c>
    </row>
    <row r="440" spans="16377:16378" x14ac:dyDescent="0.2">
      <c r="XEW440" s="6" t="str">
        <f t="shared" si="18"/>
        <v/>
      </c>
      <c r="XEX440" s="6" t="str">
        <f t="shared" si="19"/>
        <v/>
      </c>
    </row>
    <row r="441" spans="16377:16378" x14ac:dyDescent="0.2">
      <c r="XEW441" s="6" t="str">
        <f t="shared" si="18"/>
        <v/>
      </c>
      <c r="XEX441" s="6" t="str">
        <f t="shared" si="19"/>
        <v/>
      </c>
    </row>
    <row r="442" spans="16377:16378" x14ac:dyDescent="0.2">
      <c r="XEW442" s="6" t="str">
        <f t="shared" si="18"/>
        <v/>
      </c>
      <c r="XEX442" s="6" t="str">
        <f t="shared" si="19"/>
        <v/>
      </c>
    </row>
    <row r="443" spans="16377:16378" x14ac:dyDescent="0.2">
      <c r="XEW443" s="6" t="str">
        <f t="shared" si="18"/>
        <v/>
      </c>
      <c r="XEX443" s="6" t="str">
        <f t="shared" si="19"/>
        <v/>
      </c>
    </row>
    <row r="444" spans="16377:16378" x14ac:dyDescent="0.2">
      <c r="XEW444" s="6" t="str">
        <f t="shared" si="18"/>
        <v/>
      </c>
      <c r="XEX444" s="6" t="str">
        <f t="shared" si="19"/>
        <v/>
      </c>
    </row>
    <row r="445" spans="16377:16378" x14ac:dyDescent="0.2">
      <c r="XEW445" s="6" t="str">
        <f t="shared" si="18"/>
        <v/>
      </c>
      <c r="XEX445" s="6" t="str">
        <f t="shared" si="19"/>
        <v/>
      </c>
    </row>
    <row r="446" spans="16377:16378" x14ac:dyDescent="0.2">
      <c r="XEW446" s="6" t="str">
        <f t="shared" si="18"/>
        <v/>
      </c>
      <c r="XEX446" s="6" t="str">
        <f t="shared" si="19"/>
        <v/>
      </c>
    </row>
    <row r="447" spans="16377:16378" x14ac:dyDescent="0.2">
      <c r="XEW447" s="6" t="str">
        <f t="shared" si="18"/>
        <v/>
      </c>
      <c r="XEX447" s="6" t="str">
        <f t="shared" si="19"/>
        <v/>
      </c>
    </row>
    <row r="448" spans="16377:16378" x14ac:dyDescent="0.2">
      <c r="XEW448" s="6" t="str">
        <f t="shared" si="18"/>
        <v/>
      </c>
      <c r="XEX448" s="6" t="str">
        <f t="shared" si="19"/>
        <v/>
      </c>
    </row>
    <row r="449" spans="16377:16378" x14ac:dyDescent="0.2">
      <c r="XEW449" s="6" t="str">
        <f t="shared" si="18"/>
        <v/>
      </c>
      <c r="XEX449" s="6" t="str">
        <f t="shared" si="19"/>
        <v/>
      </c>
    </row>
    <row r="450" spans="16377:16378" x14ac:dyDescent="0.2">
      <c r="XEW450" s="6" t="str">
        <f t="shared" si="18"/>
        <v/>
      </c>
      <c r="XEX450" s="6" t="str">
        <f t="shared" si="19"/>
        <v/>
      </c>
    </row>
    <row r="451" spans="16377:16378" x14ac:dyDescent="0.2">
      <c r="XEW451" s="6" t="str">
        <f t="shared" si="18"/>
        <v/>
      </c>
      <c r="XEX451" s="6" t="str">
        <f t="shared" si="19"/>
        <v/>
      </c>
    </row>
    <row r="452" spans="16377:16378" x14ac:dyDescent="0.2">
      <c r="XEW452" s="6" t="str">
        <f t="shared" ref="XEW452:XEW515" si="20">(IF(RIGHT(SUBSTITUTE(SUBSTITUTE(SUBSTITUTE(SUBSTITUTE(SUBSTITUTE(SUBSTITUTE(SUBSTITUTE(SUBSTITUTE(SUBSTITUTE(D440," ","_"),"/","_"),"&amp;","_"),"(","_"),")","_"),",","_"),"-","_"),".","_"),"'","_"))="_",LEFT(SUBSTITUTE(SUBSTITUTE(SUBSTITUTE(SUBSTITUTE(SUBSTITUTE(SUBSTITUTE(SUBSTITUTE(SUBSTITUTE(SUBSTITUTE(D440," ","_"),"/","_"),"&amp;","_"),"(","_"),")","_"),",","_"),"-","_"),".","_"),"'","_"),LEN(SUBSTITUTE(SUBSTITUTE(SUBSTITUTE(SUBSTITUTE(SUBSTITUTE(SUBSTITUTE(SUBSTITUTE(SUBSTITUTE(SUBSTITUTE(D440," ","_"),"/","_"),"&amp;","_"),"(","_"),")","_"),",","_"),"-","_"),".","_"),"'","_"))-1),SUBSTITUTE(SUBSTITUTE(SUBSTITUTE(SUBSTITUTE(SUBSTITUTE(SUBSTITUTE(SUBSTITUTE(SUBSTITUTE(SUBSTITUTE(D440," ","_"),"/","_"),"&amp;","_"),"(","_"),")","_"),",","_"),"-","_"),".","_"),"'","_")))</f>
        <v/>
      </c>
      <c r="XEX452" s="6" t="str">
        <f t="shared" ref="XEX452:XEX515" si="21">(IF(RIGHT(SUBSTITUTE(SUBSTITUTE(SUBSTITUTE(SUBSTITUTE(SUBSTITUTE(SUBSTITUTE(SUBSTITUTE(SUBSTITUTE(SUBSTITUTE(D452," ","_"),"/","_"),"&amp;","_"),"(","_"),")","_"),",","_"),"-","_"),".","_"),"'","_"))="_",LEFT(SUBSTITUTE(SUBSTITUTE(SUBSTITUTE(SUBSTITUTE(SUBSTITUTE(SUBSTITUTE(SUBSTITUTE(SUBSTITUTE(SUBSTITUTE(D452," ","_"),"/","_"),"&amp;","_"),"(","_"),")","_"),",","_"),"-","_"),".","_"),"'","_"),LEN(SUBSTITUTE(SUBSTITUTE(SUBSTITUTE(SUBSTITUTE(SUBSTITUTE(SUBSTITUTE(SUBSTITUTE(SUBSTITUTE(SUBSTITUTE(D452," ","_"),"/","_"),"&amp;","_"),"(","_"),")","_"),",","_"),"-","_"),".","_"),"'","_"))-1),SUBSTITUTE(SUBSTITUTE(SUBSTITUTE(SUBSTITUTE(SUBSTITUTE(SUBSTITUTE(SUBSTITUTE(SUBSTITUTE(SUBSTITUTE(D452," ","_"),"/","_"),"&amp;","_"),"(","_"),")","_"),",","_"),"-","_"),".","_"),"'","_")))</f>
        <v/>
      </c>
    </row>
    <row r="453" spans="16377:16378" x14ac:dyDescent="0.2">
      <c r="XEW453" s="6" t="str">
        <f t="shared" si="20"/>
        <v/>
      </c>
      <c r="XEX453" s="6" t="str">
        <f t="shared" si="21"/>
        <v/>
      </c>
    </row>
    <row r="454" spans="16377:16378" x14ac:dyDescent="0.2">
      <c r="XEW454" s="6" t="str">
        <f t="shared" si="20"/>
        <v/>
      </c>
      <c r="XEX454" s="6" t="str">
        <f t="shared" si="21"/>
        <v/>
      </c>
    </row>
    <row r="455" spans="16377:16378" x14ac:dyDescent="0.2">
      <c r="XEW455" s="6" t="str">
        <f t="shared" si="20"/>
        <v/>
      </c>
      <c r="XEX455" s="6" t="str">
        <f t="shared" si="21"/>
        <v/>
      </c>
    </row>
    <row r="456" spans="16377:16378" x14ac:dyDescent="0.2">
      <c r="XEW456" s="6" t="str">
        <f t="shared" si="20"/>
        <v/>
      </c>
      <c r="XEX456" s="6" t="str">
        <f t="shared" si="21"/>
        <v/>
      </c>
    </row>
    <row r="457" spans="16377:16378" x14ac:dyDescent="0.2">
      <c r="XEW457" s="6" t="str">
        <f t="shared" si="20"/>
        <v/>
      </c>
      <c r="XEX457" s="6" t="str">
        <f t="shared" si="21"/>
        <v/>
      </c>
    </row>
    <row r="458" spans="16377:16378" x14ac:dyDescent="0.2">
      <c r="XEW458" s="6" t="str">
        <f t="shared" si="20"/>
        <v/>
      </c>
      <c r="XEX458" s="6" t="str">
        <f t="shared" si="21"/>
        <v/>
      </c>
    </row>
    <row r="459" spans="16377:16378" x14ac:dyDescent="0.2">
      <c r="XEW459" s="6" t="str">
        <f t="shared" si="20"/>
        <v/>
      </c>
      <c r="XEX459" s="6" t="str">
        <f t="shared" si="21"/>
        <v/>
      </c>
    </row>
    <row r="460" spans="16377:16378" x14ac:dyDescent="0.2">
      <c r="XEW460" s="6" t="str">
        <f t="shared" si="20"/>
        <v/>
      </c>
      <c r="XEX460" s="6" t="str">
        <f t="shared" si="21"/>
        <v/>
      </c>
    </row>
    <row r="461" spans="16377:16378" x14ac:dyDescent="0.2">
      <c r="XEW461" s="6" t="str">
        <f t="shared" si="20"/>
        <v/>
      </c>
      <c r="XEX461" s="6" t="str">
        <f t="shared" si="21"/>
        <v/>
      </c>
    </row>
    <row r="462" spans="16377:16378" x14ac:dyDescent="0.2">
      <c r="XEW462" s="6" t="str">
        <f t="shared" si="20"/>
        <v/>
      </c>
      <c r="XEX462" s="6" t="str">
        <f t="shared" si="21"/>
        <v/>
      </c>
    </row>
    <row r="463" spans="16377:16378" x14ac:dyDescent="0.2">
      <c r="XEW463" s="6" t="str">
        <f t="shared" si="20"/>
        <v/>
      </c>
      <c r="XEX463" s="6" t="str">
        <f t="shared" si="21"/>
        <v/>
      </c>
    </row>
    <row r="464" spans="16377:16378" x14ac:dyDescent="0.2">
      <c r="XEW464" s="6" t="str">
        <f t="shared" si="20"/>
        <v/>
      </c>
      <c r="XEX464" s="6" t="str">
        <f t="shared" si="21"/>
        <v/>
      </c>
    </row>
    <row r="465" spans="16377:16378" x14ac:dyDescent="0.2">
      <c r="XEW465" s="6" t="str">
        <f t="shared" si="20"/>
        <v/>
      </c>
      <c r="XEX465" s="6" t="str">
        <f t="shared" si="21"/>
        <v/>
      </c>
    </row>
    <row r="466" spans="16377:16378" x14ac:dyDescent="0.2">
      <c r="XEW466" s="6" t="str">
        <f t="shared" si="20"/>
        <v/>
      </c>
      <c r="XEX466" s="6" t="str">
        <f t="shared" si="21"/>
        <v/>
      </c>
    </row>
    <row r="467" spans="16377:16378" x14ac:dyDescent="0.2">
      <c r="XEW467" s="6" t="str">
        <f t="shared" si="20"/>
        <v/>
      </c>
      <c r="XEX467" s="6" t="str">
        <f t="shared" si="21"/>
        <v/>
      </c>
    </row>
    <row r="468" spans="16377:16378" x14ac:dyDescent="0.2">
      <c r="XEW468" s="6" t="str">
        <f t="shared" si="20"/>
        <v/>
      </c>
      <c r="XEX468" s="6" t="str">
        <f t="shared" si="21"/>
        <v/>
      </c>
    </row>
    <row r="469" spans="16377:16378" x14ac:dyDescent="0.2">
      <c r="XEW469" s="6" t="str">
        <f t="shared" si="20"/>
        <v/>
      </c>
      <c r="XEX469" s="6" t="str">
        <f t="shared" si="21"/>
        <v/>
      </c>
    </row>
    <row r="470" spans="16377:16378" x14ac:dyDescent="0.2">
      <c r="XEW470" s="6" t="str">
        <f t="shared" si="20"/>
        <v/>
      </c>
      <c r="XEX470" s="6" t="str">
        <f t="shared" si="21"/>
        <v/>
      </c>
    </row>
    <row r="471" spans="16377:16378" x14ac:dyDescent="0.2">
      <c r="XEW471" s="6" t="str">
        <f t="shared" si="20"/>
        <v/>
      </c>
      <c r="XEX471" s="6" t="str">
        <f t="shared" si="21"/>
        <v/>
      </c>
    </row>
    <row r="472" spans="16377:16378" x14ac:dyDescent="0.2">
      <c r="XEW472" s="6" t="str">
        <f t="shared" si="20"/>
        <v/>
      </c>
      <c r="XEX472" s="6" t="str">
        <f t="shared" si="21"/>
        <v/>
      </c>
    </row>
    <row r="473" spans="16377:16378" x14ac:dyDescent="0.2">
      <c r="XEW473" s="6" t="str">
        <f t="shared" si="20"/>
        <v/>
      </c>
      <c r="XEX473" s="6" t="str">
        <f t="shared" si="21"/>
        <v/>
      </c>
    </row>
    <row r="474" spans="16377:16378" x14ac:dyDescent="0.2">
      <c r="XEW474" s="6" t="str">
        <f t="shared" si="20"/>
        <v/>
      </c>
      <c r="XEX474" s="6" t="str">
        <f t="shared" si="21"/>
        <v/>
      </c>
    </row>
    <row r="475" spans="16377:16378" x14ac:dyDescent="0.2">
      <c r="XEW475" s="6" t="str">
        <f t="shared" si="20"/>
        <v/>
      </c>
      <c r="XEX475" s="6" t="str">
        <f t="shared" si="21"/>
        <v/>
      </c>
    </row>
    <row r="476" spans="16377:16378" x14ac:dyDescent="0.2">
      <c r="XEW476" s="6" t="str">
        <f t="shared" si="20"/>
        <v/>
      </c>
      <c r="XEX476" s="6" t="str">
        <f t="shared" si="21"/>
        <v/>
      </c>
    </row>
    <row r="477" spans="16377:16378" x14ac:dyDescent="0.2">
      <c r="XEW477" s="6" t="str">
        <f t="shared" si="20"/>
        <v/>
      </c>
      <c r="XEX477" s="6" t="str">
        <f t="shared" si="21"/>
        <v/>
      </c>
    </row>
    <row r="478" spans="16377:16378" x14ac:dyDescent="0.2">
      <c r="XEW478" s="6" t="str">
        <f t="shared" si="20"/>
        <v/>
      </c>
      <c r="XEX478" s="6" t="str">
        <f t="shared" si="21"/>
        <v/>
      </c>
    </row>
    <row r="479" spans="16377:16378" x14ac:dyDescent="0.2">
      <c r="XEW479" s="6" t="str">
        <f t="shared" si="20"/>
        <v/>
      </c>
      <c r="XEX479" s="6" t="str">
        <f t="shared" si="21"/>
        <v/>
      </c>
    </row>
    <row r="480" spans="16377:16378" x14ac:dyDescent="0.2">
      <c r="XEW480" s="6" t="str">
        <f t="shared" si="20"/>
        <v/>
      </c>
      <c r="XEX480" s="6" t="str">
        <f t="shared" si="21"/>
        <v/>
      </c>
    </row>
    <row r="481" spans="16377:16378" x14ac:dyDescent="0.2">
      <c r="XEW481" s="6" t="str">
        <f t="shared" si="20"/>
        <v/>
      </c>
      <c r="XEX481" s="6" t="str">
        <f t="shared" si="21"/>
        <v/>
      </c>
    </row>
    <row r="482" spans="16377:16378" x14ac:dyDescent="0.2">
      <c r="XEW482" s="6" t="str">
        <f t="shared" si="20"/>
        <v/>
      </c>
      <c r="XEX482" s="6" t="str">
        <f t="shared" si="21"/>
        <v/>
      </c>
    </row>
    <row r="483" spans="16377:16378" x14ac:dyDescent="0.2">
      <c r="XEW483" s="6" t="str">
        <f t="shared" si="20"/>
        <v/>
      </c>
      <c r="XEX483" s="6" t="str">
        <f t="shared" si="21"/>
        <v/>
      </c>
    </row>
    <row r="484" spans="16377:16378" x14ac:dyDescent="0.2">
      <c r="XEW484" s="6" t="str">
        <f t="shared" si="20"/>
        <v/>
      </c>
      <c r="XEX484" s="6" t="str">
        <f t="shared" si="21"/>
        <v/>
      </c>
    </row>
    <row r="485" spans="16377:16378" x14ac:dyDescent="0.2">
      <c r="XEW485" s="6" t="str">
        <f t="shared" si="20"/>
        <v/>
      </c>
      <c r="XEX485" s="6" t="str">
        <f t="shared" si="21"/>
        <v/>
      </c>
    </row>
    <row r="486" spans="16377:16378" x14ac:dyDescent="0.2">
      <c r="XEW486" s="6" t="str">
        <f t="shared" si="20"/>
        <v/>
      </c>
      <c r="XEX486" s="6" t="str">
        <f t="shared" si="21"/>
        <v/>
      </c>
    </row>
    <row r="487" spans="16377:16378" x14ac:dyDescent="0.2">
      <c r="XEW487" s="6" t="str">
        <f t="shared" si="20"/>
        <v/>
      </c>
      <c r="XEX487" s="6" t="str">
        <f t="shared" si="21"/>
        <v/>
      </c>
    </row>
    <row r="488" spans="16377:16378" x14ac:dyDescent="0.2">
      <c r="XEW488" s="6" t="str">
        <f t="shared" si="20"/>
        <v/>
      </c>
      <c r="XEX488" s="6" t="str">
        <f t="shared" si="21"/>
        <v/>
      </c>
    </row>
    <row r="489" spans="16377:16378" x14ac:dyDescent="0.2">
      <c r="XEW489" s="6" t="str">
        <f t="shared" si="20"/>
        <v/>
      </c>
      <c r="XEX489" s="6" t="str">
        <f t="shared" si="21"/>
        <v/>
      </c>
    </row>
    <row r="490" spans="16377:16378" x14ac:dyDescent="0.2">
      <c r="XEW490" s="6" t="str">
        <f t="shared" si="20"/>
        <v/>
      </c>
      <c r="XEX490" s="6" t="str">
        <f t="shared" si="21"/>
        <v/>
      </c>
    </row>
    <row r="491" spans="16377:16378" x14ac:dyDescent="0.2">
      <c r="XEW491" s="6" t="str">
        <f t="shared" si="20"/>
        <v/>
      </c>
      <c r="XEX491" s="6" t="str">
        <f t="shared" si="21"/>
        <v/>
      </c>
    </row>
    <row r="492" spans="16377:16378" x14ac:dyDescent="0.2">
      <c r="XEW492" s="6" t="str">
        <f t="shared" si="20"/>
        <v/>
      </c>
      <c r="XEX492" s="6" t="str">
        <f t="shared" si="21"/>
        <v/>
      </c>
    </row>
    <row r="493" spans="16377:16378" x14ac:dyDescent="0.2">
      <c r="XEW493" s="6" t="str">
        <f t="shared" si="20"/>
        <v/>
      </c>
      <c r="XEX493" s="6" t="str">
        <f t="shared" si="21"/>
        <v/>
      </c>
    </row>
    <row r="494" spans="16377:16378" x14ac:dyDescent="0.2">
      <c r="XEW494" s="6" t="str">
        <f t="shared" si="20"/>
        <v/>
      </c>
      <c r="XEX494" s="6" t="str">
        <f t="shared" si="21"/>
        <v/>
      </c>
    </row>
    <row r="495" spans="16377:16378" x14ac:dyDescent="0.2">
      <c r="XEW495" s="6" t="str">
        <f t="shared" si="20"/>
        <v/>
      </c>
      <c r="XEX495" s="6" t="str">
        <f t="shared" si="21"/>
        <v/>
      </c>
    </row>
    <row r="496" spans="16377:16378" x14ac:dyDescent="0.2">
      <c r="XEW496" s="6" t="str">
        <f t="shared" si="20"/>
        <v/>
      </c>
      <c r="XEX496" s="6" t="str">
        <f t="shared" si="21"/>
        <v/>
      </c>
    </row>
    <row r="497" spans="16377:16378" x14ac:dyDescent="0.2">
      <c r="XEW497" s="6" t="str">
        <f t="shared" si="20"/>
        <v/>
      </c>
      <c r="XEX497" s="6" t="str">
        <f t="shared" si="21"/>
        <v/>
      </c>
    </row>
    <row r="498" spans="16377:16378" x14ac:dyDescent="0.2">
      <c r="XEW498" s="6" t="str">
        <f t="shared" si="20"/>
        <v/>
      </c>
      <c r="XEX498" s="6" t="str">
        <f t="shared" si="21"/>
        <v/>
      </c>
    </row>
    <row r="499" spans="16377:16378" x14ac:dyDescent="0.2">
      <c r="XEW499" s="6" t="str">
        <f t="shared" si="20"/>
        <v/>
      </c>
      <c r="XEX499" s="6" t="str">
        <f t="shared" si="21"/>
        <v/>
      </c>
    </row>
    <row r="500" spans="16377:16378" x14ac:dyDescent="0.2">
      <c r="XEW500" s="6" t="str">
        <f t="shared" si="20"/>
        <v/>
      </c>
      <c r="XEX500" s="6" t="str">
        <f t="shared" si="21"/>
        <v/>
      </c>
    </row>
    <row r="501" spans="16377:16378" x14ac:dyDescent="0.2">
      <c r="XEW501" s="6" t="str">
        <f t="shared" si="20"/>
        <v/>
      </c>
      <c r="XEX501" s="6" t="str">
        <f t="shared" si="21"/>
        <v/>
      </c>
    </row>
    <row r="502" spans="16377:16378" x14ac:dyDescent="0.2">
      <c r="XEW502" s="6" t="str">
        <f t="shared" si="20"/>
        <v/>
      </c>
      <c r="XEX502" s="6" t="str">
        <f t="shared" si="21"/>
        <v/>
      </c>
    </row>
    <row r="503" spans="16377:16378" x14ac:dyDescent="0.2">
      <c r="XEW503" s="6" t="str">
        <f t="shared" si="20"/>
        <v/>
      </c>
      <c r="XEX503" s="6" t="str">
        <f t="shared" si="21"/>
        <v/>
      </c>
    </row>
    <row r="504" spans="16377:16378" x14ac:dyDescent="0.2">
      <c r="XEW504" s="6" t="str">
        <f t="shared" si="20"/>
        <v/>
      </c>
      <c r="XEX504" s="6" t="str">
        <f t="shared" si="21"/>
        <v/>
      </c>
    </row>
    <row r="505" spans="16377:16378" x14ac:dyDescent="0.2">
      <c r="XEW505" s="6" t="str">
        <f t="shared" si="20"/>
        <v/>
      </c>
      <c r="XEX505" s="6" t="str">
        <f t="shared" si="21"/>
        <v/>
      </c>
    </row>
    <row r="506" spans="16377:16378" x14ac:dyDescent="0.2">
      <c r="XEW506" s="6" t="str">
        <f t="shared" si="20"/>
        <v/>
      </c>
      <c r="XEX506" s="6" t="str">
        <f t="shared" si="21"/>
        <v/>
      </c>
    </row>
    <row r="507" spans="16377:16378" x14ac:dyDescent="0.2">
      <c r="XEW507" s="6" t="str">
        <f t="shared" si="20"/>
        <v/>
      </c>
      <c r="XEX507" s="6" t="str">
        <f t="shared" si="21"/>
        <v/>
      </c>
    </row>
    <row r="508" spans="16377:16378" x14ac:dyDescent="0.2">
      <c r="XEW508" s="6" t="str">
        <f t="shared" si="20"/>
        <v/>
      </c>
      <c r="XEX508" s="6" t="str">
        <f t="shared" si="21"/>
        <v/>
      </c>
    </row>
    <row r="509" spans="16377:16378" x14ac:dyDescent="0.2">
      <c r="XEW509" s="6" t="str">
        <f t="shared" si="20"/>
        <v/>
      </c>
      <c r="XEX509" s="6" t="str">
        <f t="shared" si="21"/>
        <v/>
      </c>
    </row>
    <row r="510" spans="16377:16378" x14ac:dyDescent="0.2">
      <c r="XEW510" s="6" t="str">
        <f t="shared" si="20"/>
        <v/>
      </c>
      <c r="XEX510" s="6" t="str">
        <f t="shared" si="21"/>
        <v/>
      </c>
    </row>
    <row r="511" spans="16377:16378" x14ac:dyDescent="0.2">
      <c r="XEW511" s="6" t="str">
        <f t="shared" si="20"/>
        <v/>
      </c>
      <c r="XEX511" s="6" t="str">
        <f t="shared" si="21"/>
        <v/>
      </c>
    </row>
    <row r="512" spans="16377:16378" x14ac:dyDescent="0.2">
      <c r="XEW512" s="6" t="str">
        <f t="shared" si="20"/>
        <v/>
      </c>
      <c r="XEX512" s="6" t="str">
        <f t="shared" si="21"/>
        <v/>
      </c>
    </row>
    <row r="513" spans="16377:16378" x14ac:dyDescent="0.2">
      <c r="XEW513" s="6" t="str">
        <f t="shared" si="20"/>
        <v/>
      </c>
      <c r="XEX513" s="6" t="str">
        <f t="shared" si="21"/>
        <v/>
      </c>
    </row>
    <row r="514" spans="16377:16378" x14ac:dyDescent="0.2">
      <c r="XEW514" s="6" t="str">
        <f t="shared" si="20"/>
        <v/>
      </c>
      <c r="XEX514" s="6" t="str">
        <f t="shared" si="21"/>
        <v/>
      </c>
    </row>
    <row r="515" spans="16377:16378" x14ac:dyDescent="0.2">
      <c r="XEW515" s="6" t="str">
        <f t="shared" si="20"/>
        <v/>
      </c>
      <c r="XEX515" s="6" t="str">
        <f t="shared" si="21"/>
        <v/>
      </c>
    </row>
    <row r="516" spans="16377:16378" x14ac:dyDescent="0.2">
      <c r="XEW516" s="6" t="str">
        <f t="shared" ref="XEW516:XEW579" si="22">(IF(RIGHT(SUBSTITUTE(SUBSTITUTE(SUBSTITUTE(SUBSTITUTE(SUBSTITUTE(SUBSTITUTE(SUBSTITUTE(SUBSTITUTE(SUBSTITUTE(D504," ","_"),"/","_"),"&amp;","_"),"(","_"),")","_"),",","_"),"-","_"),".","_"),"'","_"))="_",LEFT(SUBSTITUTE(SUBSTITUTE(SUBSTITUTE(SUBSTITUTE(SUBSTITUTE(SUBSTITUTE(SUBSTITUTE(SUBSTITUTE(SUBSTITUTE(D504," ","_"),"/","_"),"&amp;","_"),"(","_"),")","_"),",","_"),"-","_"),".","_"),"'","_"),LEN(SUBSTITUTE(SUBSTITUTE(SUBSTITUTE(SUBSTITUTE(SUBSTITUTE(SUBSTITUTE(SUBSTITUTE(SUBSTITUTE(SUBSTITUTE(D504," ","_"),"/","_"),"&amp;","_"),"(","_"),")","_"),",","_"),"-","_"),".","_"),"'","_"))-1),SUBSTITUTE(SUBSTITUTE(SUBSTITUTE(SUBSTITUTE(SUBSTITUTE(SUBSTITUTE(SUBSTITUTE(SUBSTITUTE(SUBSTITUTE(D504," ","_"),"/","_"),"&amp;","_"),"(","_"),")","_"),",","_"),"-","_"),".","_"),"'","_")))</f>
        <v/>
      </c>
      <c r="XEX516" s="6" t="str">
        <f t="shared" ref="XEX516:XEX579" si="23">(IF(RIGHT(SUBSTITUTE(SUBSTITUTE(SUBSTITUTE(SUBSTITUTE(SUBSTITUTE(SUBSTITUTE(SUBSTITUTE(SUBSTITUTE(SUBSTITUTE(D516," ","_"),"/","_"),"&amp;","_"),"(","_"),")","_"),",","_"),"-","_"),".","_"),"'","_"))="_",LEFT(SUBSTITUTE(SUBSTITUTE(SUBSTITUTE(SUBSTITUTE(SUBSTITUTE(SUBSTITUTE(SUBSTITUTE(SUBSTITUTE(SUBSTITUTE(D516," ","_"),"/","_"),"&amp;","_"),"(","_"),")","_"),",","_"),"-","_"),".","_"),"'","_"),LEN(SUBSTITUTE(SUBSTITUTE(SUBSTITUTE(SUBSTITUTE(SUBSTITUTE(SUBSTITUTE(SUBSTITUTE(SUBSTITUTE(SUBSTITUTE(D516," ","_"),"/","_"),"&amp;","_"),"(","_"),")","_"),",","_"),"-","_"),".","_"),"'","_"))-1),SUBSTITUTE(SUBSTITUTE(SUBSTITUTE(SUBSTITUTE(SUBSTITUTE(SUBSTITUTE(SUBSTITUTE(SUBSTITUTE(SUBSTITUTE(D516," ","_"),"/","_"),"&amp;","_"),"(","_"),")","_"),",","_"),"-","_"),".","_"),"'","_")))</f>
        <v/>
      </c>
    </row>
    <row r="517" spans="16377:16378" x14ac:dyDescent="0.2">
      <c r="XEW517" s="6" t="str">
        <f t="shared" si="22"/>
        <v/>
      </c>
      <c r="XEX517" s="6" t="str">
        <f t="shared" si="23"/>
        <v/>
      </c>
    </row>
    <row r="518" spans="16377:16378" x14ac:dyDescent="0.2">
      <c r="XEW518" s="6" t="str">
        <f t="shared" si="22"/>
        <v/>
      </c>
      <c r="XEX518" s="6" t="str">
        <f t="shared" si="23"/>
        <v/>
      </c>
    </row>
    <row r="519" spans="16377:16378" x14ac:dyDescent="0.2">
      <c r="XEW519" s="6" t="str">
        <f t="shared" si="22"/>
        <v/>
      </c>
      <c r="XEX519" s="6" t="str">
        <f t="shared" si="23"/>
        <v/>
      </c>
    </row>
    <row r="520" spans="16377:16378" x14ac:dyDescent="0.2">
      <c r="XEW520" s="6" t="str">
        <f t="shared" si="22"/>
        <v/>
      </c>
      <c r="XEX520" s="6" t="str">
        <f t="shared" si="23"/>
        <v/>
      </c>
    </row>
    <row r="521" spans="16377:16378" x14ac:dyDescent="0.2">
      <c r="XEW521" s="6" t="str">
        <f t="shared" si="22"/>
        <v/>
      </c>
      <c r="XEX521" s="6" t="str">
        <f t="shared" si="23"/>
        <v/>
      </c>
    </row>
    <row r="522" spans="16377:16378" x14ac:dyDescent="0.2">
      <c r="XEW522" s="6" t="str">
        <f t="shared" si="22"/>
        <v/>
      </c>
      <c r="XEX522" s="6" t="str">
        <f t="shared" si="23"/>
        <v/>
      </c>
    </row>
    <row r="523" spans="16377:16378" x14ac:dyDescent="0.2">
      <c r="XEW523" s="6" t="str">
        <f t="shared" si="22"/>
        <v/>
      </c>
      <c r="XEX523" s="6" t="str">
        <f t="shared" si="23"/>
        <v/>
      </c>
    </row>
    <row r="524" spans="16377:16378" x14ac:dyDescent="0.2">
      <c r="XEW524" s="6" t="str">
        <f t="shared" si="22"/>
        <v/>
      </c>
      <c r="XEX524" s="6" t="str">
        <f t="shared" si="23"/>
        <v/>
      </c>
    </row>
    <row r="525" spans="16377:16378" x14ac:dyDescent="0.2">
      <c r="XEW525" s="6" t="str">
        <f t="shared" si="22"/>
        <v/>
      </c>
      <c r="XEX525" s="6" t="str">
        <f t="shared" si="23"/>
        <v/>
      </c>
    </row>
    <row r="526" spans="16377:16378" x14ac:dyDescent="0.2">
      <c r="XEW526" s="6" t="str">
        <f t="shared" si="22"/>
        <v/>
      </c>
      <c r="XEX526" s="6" t="str">
        <f t="shared" si="23"/>
        <v/>
      </c>
    </row>
    <row r="527" spans="16377:16378" x14ac:dyDescent="0.2">
      <c r="XEW527" s="6" t="str">
        <f t="shared" si="22"/>
        <v/>
      </c>
      <c r="XEX527" s="6" t="str">
        <f t="shared" si="23"/>
        <v/>
      </c>
    </row>
    <row r="528" spans="16377:16378" x14ac:dyDescent="0.2">
      <c r="XEW528" s="6" t="str">
        <f t="shared" si="22"/>
        <v/>
      </c>
      <c r="XEX528" s="6" t="str">
        <f t="shared" si="23"/>
        <v/>
      </c>
    </row>
    <row r="529" spans="16377:16378" x14ac:dyDescent="0.2">
      <c r="XEW529" s="6" t="str">
        <f t="shared" si="22"/>
        <v/>
      </c>
      <c r="XEX529" s="6" t="str">
        <f t="shared" si="23"/>
        <v/>
      </c>
    </row>
    <row r="530" spans="16377:16378" x14ac:dyDescent="0.2">
      <c r="XEW530" s="6" t="str">
        <f t="shared" si="22"/>
        <v/>
      </c>
      <c r="XEX530" s="6" t="str">
        <f t="shared" si="23"/>
        <v/>
      </c>
    </row>
    <row r="531" spans="16377:16378" x14ac:dyDescent="0.2">
      <c r="XEW531" s="6" t="str">
        <f t="shared" si="22"/>
        <v/>
      </c>
      <c r="XEX531" s="6" t="str">
        <f t="shared" si="23"/>
        <v/>
      </c>
    </row>
    <row r="532" spans="16377:16378" x14ac:dyDescent="0.2">
      <c r="XEW532" s="6" t="str">
        <f t="shared" si="22"/>
        <v/>
      </c>
      <c r="XEX532" s="6" t="str">
        <f t="shared" si="23"/>
        <v/>
      </c>
    </row>
    <row r="533" spans="16377:16378" x14ac:dyDescent="0.2">
      <c r="XEW533" s="6" t="str">
        <f t="shared" si="22"/>
        <v/>
      </c>
      <c r="XEX533" s="6" t="str">
        <f t="shared" si="23"/>
        <v/>
      </c>
    </row>
    <row r="534" spans="16377:16378" x14ac:dyDescent="0.2">
      <c r="XEW534" s="6" t="str">
        <f t="shared" si="22"/>
        <v/>
      </c>
      <c r="XEX534" s="6" t="str">
        <f t="shared" si="23"/>
        <v/>
      </c>
    </row>
    <row r="535" spans="16377:16378" x14ac:dyDescent="0.2">
      <c r="XEW535" s="6" t="str">
        <f t="shared" si="22"/>
        <v/>
      </c>
      <c r="XEX535" s="6" t="str">
        <f t="shared" si="23"/>
        <v/>
      </c>
    </row>
    <row r="536" spans="16377:16378" x14ac:dyDescent="0.2">
      <c r="XEW536" s="6" t="str">
        <f t="shared" si="22"/>
        <v/>
      </c>
      <c r="XEX536" s="6" t="str">
        <f t="shared" si="23"/>
        <v/>
      </c>
    </row>
    <row r="537" spans="16377:16378" x14ac:dyDescent="0.2">
      <c r="XEW537" s="6" t="str">
        <f t="shared" si="22"/>
        <v/>
      </c>
      <c r="XEX537" s="6" t="str">
        <f t="shared" si="23"/>
        <v/>
      </c>
    </row>
    <row r="538" spans="16377:16378" x14ac:dyDescent="0.2">
      <c r="XEW538" s="6" t="str">
        <f t="shared" si="22"/>
        <v/>
      </c>
      <c r="XEX538" s="6" t="str">
        <f t="shared" si="23"/>
        <v/>
      </c>
    </row>
    <row r="539" spans="16377:16378" x14ac:dyDescent="0.2">
      <c r="XEW539" s="6" t="str">
        <f t="shared" si="22"/>
        <v/>
      </c>
      <c r="XEX539" s="6" t="str">
        <f t="shared" si="23"/>
        <v/>
      </c>
    </row>
    <row r="540" spans="16377:16378" x14ac:dyDescent="0.2">
      <c r="XEW540" s="6" t="str">
        <f t="shared" si="22"/>
        <v/>
      </c>
      <c r="XEX540" s="6" t="str">
        <f t="shared" si="23"/>
        <v/>
      </c>
    </row>
    <row r="541" spans="16377:16378" x14ac:dyDescent="0.2">
      <c r="XEW541" s="6" t="str">
        <f t="shared" si="22"/>
        <v/>
      </c>
      <c r="XEX541" s="6" t="str">
        <f t="shared" si="23"/>
        <v/>
      </c>
    </row>
    <row r="542" spans="16377:16378" x14ac:dyDescent="0.2">
      <c r="XEW542" s="6" t="str">
        <f t="shared" si="22"/>
        <v/>
      </c>
      <c r="XEX542" s="6" t="str">
        <f t="shared" si="23"/>
        <v/>
      </c>
    </row>
    <row r="543" spans="16377:16378" x14ac:dyDescent="0.2">
      <c r="XEW543" s="6" t="str">
        <f t="shared" si="22"/>
        <v/>
      </c>
      <c r="XEX543" s="6" t="str">
        <f t="shared" si="23"/>
        <v/>
      </c>
    </row>
    <row r="544" spans="16377:16378" x14ac:dyDescent="0.2">
      <c r="XEW544" s="6" t="str">
        <f t="shared" si="22"/>
        <v/>
      </c>
      <c r="XEX544" s="6" t="str">
        <f t="shared" si="23"/>
        <v/>
      </c>
    </row>
    <row r="545" spans="16377:16378" x14ac:dyDescent="0.2">
      <c r="XEW545" s="6" t="str">
        <f t="shared" si="22"/>
        <v/>
      </c>
      <c r="XEX545" s="6" t="str">
        <f t="shared" si="23"/>
        <v/>
      </c>
    </row>
    <row r="546" spans="16377:16378" x14ac:dyDescent="0.2">
      <c r="XEW546" s="6" t="str">
        <f t="shared" si="22"/>
        <v/>
      </c>
      <c r="XEX546" s="6" t="str">
        <f t="shared" si="23"/>
        <v/>
      </c>
    </row>
    <row r="547" spans="16377:16378" x14ac:dyDescent="0.2">
      <c r="XEW547" s="6" t="str">
        <f t="shared" si="22"/>
        <v/>
      </c>
      <c r="XEX547" s="6" t="str">
        <f t="shared" si="23"/>
        <v/>
      </c>
    </row>
    <row r="548" spans="16377:16378" x14ac:dyDescent="0.2">
      <c r="XEW548" s="6" t="str">
        <f t="shared" si="22"/>
        <v/>
      </c>
      <c r="XEX548" s="6" t="str">
        <f t="shared" si="23"/>
        <v/>
      </c>
    </row>
    <row r="549" spans="16377:16378" x14ac:dyDescent="0.2">
      <c r="XEW549" s="6" t="str">
        <f t="shared" si="22"/>
        <v/>
      </c>
      <c r="XEX549" s="6" t="str">
        <f t="shared" si="23"/>
        <v/>
      </c>
    </row>
    <row r="550" spans="16377:16378" x14ac:dyDescent="0.2">
      <c r="XEW550" s="6" t="str">
        <f t="shared" si="22"/>
        <v/>
      </c>
      <c r="XEX550" s="6" t="str">
        <f t="shared" si="23"/>
        <v/>
      </c>
    </row>
    <row r="551" spans="16377:16378" x14ac:dyDescent="0.2">
      <c r="XEW551" s="6" t="str">
        <f t="shared" si="22"/>
        <v/>
      </c>
      <c r="XEX551" s="6" t="str">
        <f t="shared" si="23"/>
        <v/>
      </c>
    </row>
    <row r="552" spans="16377:16378" x14ac:dyDescent="0.2">
      <c r="XEW552" s="6" t="str">
        <f t="shared" si="22"/>
        <v/>
      </c>
      <c r="XEX552" s="6" t="str">
        <f t="shared" si="23"/>
        <v/>
      </c>
    </row>
    <row r="553" spans="16377:16378" x14ac:dyDescent="0.2">
      <c r="XEW553" s="6" t="str">
        <f t="shared" si="22"/>
        <v/>
      </c>
      <c r="XEX553" s="6" t="str">
        <f t="shared" si="23"/>
        <v/>
      </c>
    </row>
    <row r="554" spans="16377:16378" x14ac:dyDescent="0.2">
      <c r="XEW554" s="6" t="str">
        <f t="shared" si="22"/>
        <v/>
      </c>
      <c r="XEX554" s="6" t="str">
        <f t="shared" si="23"/>
        <v/>
      </c>
    </row>
    <row r="555" spans="16377:16378" x14ac:dyDescent="0.2">
      <c r="XEW555" s="6" t="str">
        <f t="shared" si="22"/>
        <v/>
      </c>
      <c r="XEX555" s="6" t="str">
        <f t="shared" si="23"/>
        <v/>
      </c>
    </row>
    <row r="556" spans="16377:16378" x14ac:dyDescent="0.2">
      <c r="XEW556" s="6" t="str">
        <f t="shared" si="22"/>
        <v/>
      </c>
      <c r="XEX556" s="6" t="str">
        <f t="shared" si="23"/>
        <v/>
      </c>
    </row>
    <row r="557" spans="16377:16378" x14ac:dyDescent="0.2">
      <c r="XEW557" s="6" t="str">
        <f t="shared" si="22"/>
        <v/>
      </c>
      <c r="XEX557" s="6" t="str">
        <f t="shared" si="23"/>
        <v/>
      </c>
    </row>
    <row r="558" spans="16377:16378" x14ac:dyDescent="0.2">
      <c r="XEW558" s="6" t="str">
        <f t="shared" si="22"/>
        <v/>
      </c>
      <c r="XEX558" s="6" t="str">
        <f t="shared" si="23"/>
        <v/>
      </c>
    </row>
    <row r="559" spans="16377:16378" x14ac:dyDescent="0.2">
      <c r="XEW559" s="6" t="str">
        <f t="shared" si="22"/>
        <v/>
      </c>
      <c r="XEX559" s="6" t="str">
        <f t="shared" si="23"/>
        <v/>
      </c>
    </row>
    <row r="560" spans="16377:16378" x14ac:dyDescent="0.2">
      <c r="XEW560" s="6" t="str">
        <f t="shared" si="22"/>
        <v/>
      </c>
      <c r="XEX560" s="6" t="str">
        <f t="shared" si="23"/>
        <v/>
      </c>
    </row>
    <row r="561" spans="16377:16378" x14ac:dyDescent="0.2">
      <c r="XEW561" s="6" t="str">
        <f t="shared" si="22"/>
        <v/>
      </c>
      <c r="XEX561" s="6" t="str">
        <f t="shared" si="23"/>
        <v/>
      </c>
    </row>
    <row r="562" spans="16377:16378" x14ac:dyDescent="0.2">
      <c r="XEW562" s="6" t="str">
        <f t="shared" si="22"/>
        <v/>
      </c>
      <c r="XEX562" s="6" t="str">
        <f t="shared" si="23"/>
        <v/>
      </c>
    </row>
    <row r="563" spans="16377:16378" x14ac:dyDescent="0.2">
      <c r="XEW563" s="6" t="str">
        <f t="shared" si="22"/>
        <v/>
      </c>
      <c r="XEX563" s="6" t="str">
        <f t="shared" si="23"/>
        <v/>
      </c>
    </row>
    <row r="564" spans="16377:16378" x14ac:dyDescent="0.2">
      <c r="XEW564" s="6" t="str">
        <f t="shared" si="22"/>
        <v/>
      </c>
      <c r="XEX564" s="6" t="str">
        <f t="shared" si="23"/>
        <v/>
      </c>
    </row>
    <row r="565" spans="16377:16378" x14ac:dyDescent="0.2">
      <c r="XEW565" s="6" t="str">
        <f t="shared" si="22"/>
        <v/>
      </c>
      <c r="XEX565" s="6" t="str">
        <f t="shared" si="23"/>
        <v/>
      </c>
    </row>
    <row r="566" spans="16377:16378" x14ac:dyDescent="0.2">
      <c r="XEW566" s="6" t="str">
        <f t="shared" si="22"/>
        <v/>
      </c>
      <c r="XEX566" s="6" t="str">
        <f t="shared" si="23"/>
        <v/>
      </c>
    </row>
    <row r="567" spans="16377:16378" x14ac:dyDescent="0.2">
      <c r="XEW567" s="6" t="str">
        <f t="shared" si="22"/>
        <v/>
      </c>
      <c r="XEX567" s="6" t="str">
        <f t="shared" si="23"/>
        <v/>
      </c>
    </row>
    <row r="568" spans="16377:16378" x14ac:dyDescent="0.2">
      <c r="XEW568" s="6" t="str">
        <f t="shared" si="22"/>
        <v/>
      </c>
      <c r="XEX568" s="6" t="str">
        <f t="shared" si="23"/>
        <v/>
      </c>
    </row>
    <row r="569" spans="16377:16378" x14ac:dyDescent="0.2">
      <c r="XEW569" s="6" t="str">
        <f t="shared" si="22"/>
        <v/>
      </c>
      <c r="XEX569" s="6" t="str">
        <f t="shared" si="23"/>
        <v/>
      </c>
    </row>
    <row r="570" spans="16377:16378" x14ac:dyDescent="0.2">
      <c r="XEW570" s="6" t="str">
        <f t="shared" si="22"/>
        <v/>
      </c>
      <c r="XEX570" s="6" t="str">
        <f t="shared" si="23"/>
        <v/>
      </c>
    </row>
    <row r="571" spans="16377:16378" x14ac:dyDescent="0.2">
      <c r="XEW571" s="6" t="str">
        <f t="shared" si="22"/>
        <v/>
      </c>
      <c r="XEX571" s="6" t="str">
        <f t="shared" si="23"/>
        <v/>
      </c>
    </row>
    <row r="572" spans="16377:16378" x14ac:dyDescent="0.2">
      <c r="XEW572" s="6" t="str">
        <f t="shared" si="22"/>
        <v/>
      </c>
      <c r="XEX572" s="6" t="str">
        <f t="shared" si="23"/>
        <v/>
      </c>
    </row>
    <row r="573" spans="16377:16378" x14ac:dyDescent="0.2">
      <c r="XEW573" s="6" t="str">
        <f t="shared" si="22"/>
        <v/>
      </c>
      <c r="XEX573" s="6" t="str">
        <f t="shared" si="23"/>
        <v/>
      </c>
    </row>
    <row r="574" spans="16377:16378" x14ac:dyDescent="0.2">
      <c r="XEW574" s="6" t="str">
        <f t="shared" si="22"/>
        <v/>
      </c>
      <c r="XEX574" s="6" t="str">
        <f t="shared" si="23"/>
        <v/>
      </c>
    </row>
    <row r="575" spans="16377:16378" x14ac:dyDescent="0.2">
      <c r="XEW575" s="6" t="str">
        <f t="shared" si="22"/>
        <v/>
      </c>
      <c r="XEX575" s="6" t="str">
        <f t="shared" si="23"/>
        <v/>
      </c>
    </row>
    <row r="576" spans="16377:16378" x14ac:dyDescent="0.2">
      <c r="XEW576" s="6" t="str">
        <f t="shared" si="22"/>
        <v/>
      </c>
      <c r="XEX576" s="6" t="str">
        <f t="shared" si="23"/>
        <v/>
      </c>
    </row>
    <row r="577" spans="16377:16378" x14ac:dyDescent="0.2">
      <c r="XEW577" s="6" t="str">
        <f t="shared" si="22"/>
        <v/>
      </c>
      <c r="XEX577" s="6" t="str">
        <f t="shared" si="23"/>
        <v/>
      </c>
    </row>
    <row r="578" spans="16377:16378" x14ac:dyDescent="0.2">
      <c r="XEW578" s="6" t="str">
        <f t="shared" si="22"/>
        <v/>
      </c>
      <c r="XEX578" s="6" t="str">
        <f t="shared" si="23"/>
        <v/>
      </c>
    </row>
    <row r="579" spans="16377:16378" x14ac:dyDescent="0.2">
      <c r="XEW579" s="6" t="str">
        <f t="shared" si="22"/>
        <v/>
      </c>
      <c r="XEX579" s="6" t="str">
        <f t="shared" si="23"/>
        <v/>
      </c>
    </row>
    <row r="580" spans="16377:16378" x14ac:dyDescent="0.2">
      <c r="XEW580" s="6" t="str">
        <f t="shared" ref="XEW580:XEW643" si="24">(IF(RIGHT(SUBSTITUTE(SUBSTITUTE(SUBSTITUTE(SUBSTITUTE(SUBSTITUTE(SUBSTITUTE(SUBSTITUTE(SUBSTITUTE(SUBSTITUTE(D568," ","_"),"/","_"),"&amp;","_"),"(","_"),")","_"),",","_"),"-","_"),".","_"),"'","_"))="_",LEFT(SUBSTITUTE(SUBSTITUTE(SUBSTITUTE(SUBSTITUTE(SUBSTITUTE(SUBSTITUTE(SUBSTITUTE(SUBSTITUTE(SUBSTITUTE(D568," ","_"),"/","_"),"&amp;","_"),"(","_"),")","_"),",","_"),"-","_"),".","_"),"'","_"),LEN(SUBSTITUTE(SUBSTITUTE(SUBSTITUTE(SUBSTITUTE(SUBSTITUTE(SUBSTITUTE(SUBSTITUTE(SUBSTITUTE(SUBSTITUTE(D568," ","_"),"/","_"),"&amp;","_"),"(","_"),")","_"),",","_"),"-","_"),".","_"),"'","_"))-1),SUBSTITUTE(SUBSTITUTE(SUBSTITUTE(SUBSTITUTE(SUBSTITUTE(SUBSTITUTE(SUBSTITUTE(SUBSTITUTE(SUBSTITUTE(D568," ","_"),"/","_"),"&amp;","_"),"(","_"),")","_"),",","_"),"-","_"),".","_"),"'","_")))</f>
        <v/>
      </c>
      <c r="XEX580" s="6" t="str">
        <f t="shared" ref="XEX580:XEX643" si="25">(IF(RIGHT(SUBSTITUTE(SUBSTITUTE(SUBSTITUTE(SUBSTITUTE(SUBSTITUTE(SUBSTITUTE(SUBSTITUTE(SUBSTITUTE(SUBSTITUTE(D580," ","_"),"/","_"),"&amp;","_"),"(","_"),")","_"),",","_"),"-","_"),".","_"),"'","_"))="_",LEFT(SUBSTITUTE(SUBSTITUTE(SUBSTITUTE(SUBSTITUTE(SUBSTITUTE(SUBSTITUTE(SUBSTITUTE(SUBSTITUTE(SUBSTITUTE(D580," ","_"),"/","_"),"&amp;","_"),"(","_"),")","_"),",","_"),"-","_"),".","_"),"'","_"),LEN(SUBSTITUTE(SUBSTITUTE(SUBSTITUTE(SUBSTITUTE(SUBSTITUTE(SUBSTITUTE(SUBSTITUTE(SUBSTITUTE(SUBSTITUTE(D580," ","_"),"/","_"),"&amp;","_"),"(","_"),")","_"),",","_"),"-","_"),".","_"),"'","_"))-1),SUBSTITUTE(SUBSTITUTE(SUBSTITUTE(SUBSTITUTE(SUBSTITUTE(SUBSTITUTE(SUBSTITUTE(SUBSTITUTE(SUBSTITUTE(D580," ","_"),"/","_"),"&amp;","_"),"(","_"),")","_"),",","_"),"-","_"),".","_"),"'","_")))</f>
        <v/>
      </c>
    </row>
    <row r="581" spans="16377:16378" x14ac:dyDescent="0.2">
      <c r="XEW581" s="6" t="str">
        <f t="shared" si="24"/>
        <v/>
      </c>
      <c r="XEX581" s="6" t="str">
        <f t="shared" si="25"/>
        <v/>
      </c>
    </row>
    <row r="582" spans="16377:16378" x14ac:dyDescent="0.2">
      <c r="XEW582" s="6" t="str">
        <f t="shared" si="24"/>
        <v/>
      </c>
      <c r="XEX582" s="6" t="str">
        <f t="shared" si="25"/>
        <v/>
      </c>
    </row>
    <row r="583" spans="16377:16378" x14ac:dyDescent="0.2">
      <c r="XEW583" s="6" t="str">
        <f t="shared" si="24"/>
        <v/>
      </c>
      <c r="XEX583" s="6" t="str">
        <f t="shared" si="25"/>
        <v/>
      </c>
    </row>
    <row r="584" spans="16377:16378" x14ac:dyDescent="0.2">
      <c r="XEW584" s="6" t="str">
        <f t="shared" si="24"/>
        <v/>
      </c>
      <c r="XEX584" s="6" t="str">
        <f t="shared" si="25"/>
        <v/>
      </c>
    </row>
    <row r="585" spans="16377:16378" x14ac:dyDescent="0.2">
      <c r="XEW585" s="6" t="str">
        <f t="shared" si="24"/>
        <v/>
      </c>
      <c r="XEX585" s="6" t="str">
        <f t="shared" si="25"/>
        <v/>
      </c>
    </row>
    <row r="586" spans="16377:16378" x14ac:dyDescent="0.2">
      <c r="XEW586" s="6" t="str">
        <f t="shared" si="24"/>
        <v/>
      </c>
      <c r="XEX586" s="6" t="str">
        <f t="shared" si="25"/>
        <v/>
      </c>
    </row>
    <row r="587" spans="16377:16378" x14ac:dyDescent="0.2">
      <c r="XEW587" s="6" t="str">
        <f t="shared" si="24"/>
        <v/>
      </c>
      <c r="XEX587" s="6" t="str">
        <f t="shared" si="25"/>
        <v/>
      </c>
    </row>
    <row r="588" spans="16377:16378" x14ac:dyDescent="0.2">
      <c r="XEW588" s="6" t="str">
        <f t="shared" si="24"/>
        <v/>
      </c>
      <c r="XEX588" s="6" t="str">
        <f t="shared" si="25"/>
        <v/>
      </c>
    </row>
    <row r="589" spans="16377:16378" x14ac:dyDescent="0.2">
      <c r="XEW589" s="6" t="str">
        <f t="shared" si="24"/>
        <v/>
      </c>
      <c r="XEX589" s="6" t="str">
        <f t="shared" si="25"/>
        <v/>
      </c>
    </row>
    <row r="590" spans="16377:16378" x14ac:dyDescent="0.2">
      <c r="XEW590" s="6" t="str">
        <f t="shared" si="24"/>
        <v/>
      </c>
      <c r="XEX590" s="6" t="str">
        <f t="shared" si="25"/>
        <v/>
      </c>
    </row>
    <row r="591" spans="16377:16378" x14ac:dyDescent="0.2">
      <c r="XEW591" s="6" t="str">
        <f t="shared" si="24"/>
        <v/>
      </c>
      <c r="XEX591" s="6" t="str">
        <f t="shared" si="25"/>
        <v/>
      </c>
    </row>
    <row r="592" spans="16377:16378" x14ac:dyDescent="0.2">
      <c r="XEW592" s="6" t="str">
        <f t="shared" si="24"/>
        <v/>
      </c>
      <c r="XEX592" s="6" t="str">
        <f t="shared" si="25"/>
        <v/>
      </c>
    </row>
    <row r="593" spans="16377:16378" x14ac:dyDescent="0.2">
      <c r="XEW593" s="6" t="str">
        <f t="shared" si="24"/>
        <v/>
      </c>
      <c r="XEX593" s="6" t="str">
        <f t="shared" si="25"/>
        <v/>
      </c>
    </row>
    <row r="594" spans="16377:16378" x14ac:dyDescent="0.2">
      <c r="XEW594" s="6" t="str">
        <f t="shared" si="24"/>
        <v/>
      </c>
      <c r="XEX594" s="6" t="str">
        <f t="shared" si="25"/>
        <v/>
      </c>
    </row>
    <row r="595" spans="16377:16378" x14ac:dyDescent="0.2">
      <c r="XEW595" s="6" t="str">
        <f t="shared" si="24"/>
        <v/>
      </c>
      <c r="XEX595" s="6" t="str">
        <f t="shared" si="25"/>
        <v/>
      </c>
    </row>
    <row r="596" spans="16377:16378" x14ac:dyDescent="0.2">
      <c r="XEW596" s="6" t="str">
        <f t="shared" si="24"/>
        <v/>
      </c>
      <c r="XEX596" s="6" t="str">
        <f t="shared" si="25"/>
        <v/>
      </c>
    </row>
    <row r="597" spans="16377:16378" x14ac:dyDescent="0.2">
      <c r="XEW597" s="6" t="str">
        <f t="shared" si="24"/>
        <v/>
      </c>
      <c r="XEX597" s="6" t="str">
        <f t="shared" si="25"/>
        <v/>
      </c>
    </row>
    <row r="598" spans="16377:16378" x14ac:dyDescent="0.2">
      <c r="XEW598" s="6" t="str">
        <f t="shared" si="24"/>
        <v/>
      </c>
      <c r="XEX598" s="6" t="str">
        <f t="shared" si="25"/>
        <v/>
      </c>
    </row>
    <row r="599" spans="16377:16378" x14ac:dyDescent="0.2">
      <c r="XEW599" s="6" t="str">
        <f t="shared" si="24"/>
        <v/>
      </c>
      <c r="XEX599" s="6" t="str">
        <f t="shared" si="25"/>
        <v/>
      </c>
    </row>
    <row r="600" spans="16377:16378" x14ac:dyDescent="0.2">
      <c r="XEW600" s="6" t="str">
        <f t="shared" si="24"/>
        <v/>
      </c>
      <c r="XEX600" s="6" t="str">
        <f t="shared" si="25"/>
        <v/>
      </c>
    </row>
    <row r="601" spans="16377:16378" x14ac:dyDescent="0.2">
      <c r="XEW601" s="6" t="str">
        <f t="shared" si="24"/>
        <v/>
      </c>
      <c r="XEX601" s="6" t="str">
        <f t="shared" si="25"/>
        <v/>
      </c>
    </row>
    <row r="602" spans="16377:16378" x14ac:dyDescent="0.2">
      <c r="XEW602" s="6" t="str">
        <f t="shared" si="24"/>
        <v/>
      </c>
      <c r="XEX602" s="6" t="str">
        <f t="shared" si="25"/>
        <v/>
      </c>
    </row>
    <row r="603" spans="16377:16378" x14ac:dyDescent="0.2">
      <c r="XEW603" s="6" t="str">
        <f t="shared" si="24"/>
        <v/>
      </c>
      <c r="XEX603" s="6" t="str">
        <f t="shared" si="25"/>
        <v/>
      </c>
    </row>
    <row r="604" spans="16377:16378" x14ac:dyDescent="0.2">
      <c r="XEW604" s="6" t="str">
        <f t="shared" si="24"/>
        <v/>
      </c>
      <c r="XEX604" s="6" t="str">
        <f t="shared" si="25"/>
        <v/>
      </c>
    </row>
    <row r="605" spans="16377:16378" x14ac:dyDescent="0.2">
      <c r="XEW605" s="6" t="str">
        <f t="shared" si="24"/>
        <v/>
      </c>
      <c r="XEX605" s="6" t="str">
        <f t="shared" si="25"/>
        <v/>
      </c>
    </row>
    <row r="606" spans="16377:16378" x14ac:dyDescent="0.2">
      <c r="XEW606" s="6" t="str">
        <f t="shared" si="24"/>
        <v/>
      </c>
      <c r="XEX606" s="6" t="str">
        <f t="shared" si="25"/>
        <v/>
      </c>
    </row>
    <row r="607" spans="16377:16378" x14ac:dyDescent="0.2">
      <c r="XEW607" s="6" t="str">
        <f t="shared" si="24"/>
        <v/>
      </c>
      <c r="XEX607" s="6" t="str">
        <f t="shared" si="25"/>
        <v/>
      </c>
    </row>
    <row r="608" spans="16377:16378" x14ac:dyDescent="0.2">
      <c r="XEW608" s="6" t="str">
        <f t="shared" si="24"/>
        <v/>
      </c>
      <c r="XEX608" s="6" t="str">
        <f t="shared" si="25"/>
        <v/>
      </c>
    </row>
    <row r="609" spans="16377:16378" x14ac:dyDescent="0.2">
      <c r="XEW609" s="6" t="str">
        <f t="shared" si="24"/>
        <v/>
      </c>
      <c r="XEX609" s="6" t="str">
        <f t="shared" si="25"/>
        <v/>
      </c>
    </row>
    <row r="610" spans="16377:16378" x14ac:dyDescent="0.2">
      <c r="XEW610" s="6" t="str">
        <f t="shared" si="24"/>
        <v/>
      </c>
      <c r="XEX610" s="6" t="str">
        <f t="shared" si="25"/>
        <v/>
      </c>
    </row>
    <row r="611" spans="16377:16378" x14ac:dyDescent="0.2">
      <c r="XEW611" s="6" t="str">
        <f t="shared" si="24"/>
        <v/>
      </c>
      <c r="XEX611" s="6" t="str">
        <f t="shared" si="25"/>
        <v/>
      </c>
    </row>
    <row r="612" spans="16377:16378" x14ac:dyDescent="0.2">
      <c r="XEW612" s="6" t="str">
        <f t="shared" si="24"/>
        <v/>
      </c>
      <c r="XEX612" s="6" t="str">
        <f t="shared" si="25"/>
        <v/>
      </c>
    </row>
    <row r="613" spans="16377:16378" x14ac:dyDescent="0.2">
      <c r="XEW613" s="6" t="str">
        <f t="shared" si="24"/>
        <v/>
      </c>
      <c r="XEX613" s="6" t="str">
        <f t="shared" si="25"/>
        <v/>
      </c>
    </row>
    <row r="614" spans="16377:16378" x14ac:dyDescent="0.2">
      <c r="XEW614" s="6" t="str">
        <f t="shared" si="24"/>
        <v/>
      </c>
      <c r="XEX614" s="6" t="str">
        <f t="shared" si="25"/>
        <v/>
      </c>
    </row>
    <row r="615" spans="16377:16378" x14ac:dyDescent="0.2">
      <c r="XEW615" s="6" t="str">
        <f t="shared" si="24"/>
        <v/>
      </c>
      <c r="XEX615" s="6" t="str">
        <f t="shared" si="25"/>
        <v/>
      </c>
    </row>
    <row r="616" spans="16377:16378" x14ac:dyDescent="0.2">
      <c r="XEW616" s="6" t="str">
        <f t="shared" si="24"/>
        <v/>
      </c>
      <c r="XEX616" s="6" t="str">
        <f t="shared" si="25"/>
        <v/>
      </c>
    </row>
    <row r="617" spans="16377:16378" x14ac:dyDescent="0.2">
      <c r="XEW617" s="6" t="str">
        <f t="shared" si="24"/>
        <v/>
      </c>
      <c r="XEX617" s="6" t="str">
        <f t="shared" si="25"/>
        <v/>
      </c>
    </row>
    <row r="618" spans="16377:16378" x14ac:dyDescent="0.2">
      <c r="XEW618" s="6" t="str">
        <f t="shared" si="24"/>
        <v/>
      </c>
      <c r="XEX618" s="6" t="str">
        <f t="shared" si="25"/>
        <v/>
      </c>
    </row>
    <row r="619" spans="16377:16378" x14ac:dyDescent="0.2">
      <c r="XEW619" s="6" t="str">
        <f t="shared" si="24"/>
        <v/>
      </c>
      <c r="XEX619" s="6" t="str">
        <f t="shared" si="25"/>
        <v/>
      </c>
    </row>
    <row r="620" spans="16377:16378" x14ac:dyDescent="0.2">
      <c r="XEW620" s="6" t="str">
        <f t="shared" si="24"/>
        <v/>
      </c>
      <c r="XEX620" s="6" t="str">
        <f t="shared" si="25"/>
        <v/>
      </c>
    </row>
    <row r="621" spans="16377:16378" x14ac:dyDescent="0.2">
      <c r="XEW621" s="6" t="str">
        <f t="shared" si="24"/>
        <v/>
      </c>
      <c r="XEX621" s="6" t="str">
        <f t="shared" si="25"/>
        <v/>
      </c>
    </row>
    <row r="622" spans="16377:16378" x14ac:dyDescent="0.2">
      <c r="XEW622" s="6" t="str">
        <f t="shared" si="24"/>
        <v/>
      </c>
      <c r="XEX622" s="6" t="str">
        <f t="shared" si="25"/>
        <v/>
      </c>
    </row>
    <row r="623" spans="16377:16378" x14ac:dyDescent="0.2">
      <c r="XEW623" s="6" t="str">
        <f t="shared" si="24"/>
        <v/>
      </c>
      <c r="XEX623" s="6" t="str">
        <f t="shared" si="25"/>
        <v/>
      </c>
    </row>
    <row r="624" spans="16377:16378" x14ac:dyDescent="0.2">
      <c r="XEW624" s="6" t="str">
        <f t="shared" si="24"/>
        <v/>
      </c>
      <c r="XEX624" s="6" t="str">
        <f t="shared" si="25"/>
        <v/>
      </c>
    </row>
    <row r="625" spans="16377:16378" x14ac:dyDescent="0.2">
      <c r="XEW625" s="6" t="str">
        <f t="shared" si="24"/>
        <v/>
      </c>
      <c r="XEX625" s="6" t="str">
        <f t="shared" si="25"/>
        <v/>
      </c>
    </row>
    <row r="626" spans="16377:16378" x14ac:dyDescent="0.2">
      <c r="XEW626" s="6" t="str">
        <f t="shared" si="24"/>
        <v/>
      </c>
      <c r="XEX626" s="6" t="str">
        <f t="shared" si="25"/>
        <v/>
      </c>
    </row>
    <row r="627" spans="16377:16378" x14ac:dyDescent="0.2">
      <c r="XEW627" s="6" t="str">
        <f t="shared" si="24"/>
        <v/>
      </c>
      <c r="XEX627" s="6" t="str">
        <f t="shared" si="25"/>
        <v/>
      </c>
    </row>
    <row r="628" spans="16377:16378" x14ac:dyDescent="0.2">
      <c r="XEW628" s="6" t="str">
        <f t="shared" si="24"/>
        <v/>
      </c>
      <c r="XEX628" s="6" t="str">
        <f t="shared" si="25"/>
        <v/>
      </c>
    </row>
    <row r="629" spans="16377:16378" x14ac:dyDescent="0.2">
      <c r="XEW629" s="6" t="str">
        <f t="shared" si="24"/>
        <v/>
      </c>
      <c r="XEX629" s="6" t="str">
        <f t="shared" si="25"/>
        <v/>
      </c>
    </row>
    <row r="630" spans="16377:16378" x14ac:dyDescent="0.2">
      <c r="XEW630" s="6" t="str">
        <f t="shared" si="24"/>
        <v/>
      </c>
      <c r="XEX630" s="6" t="str">
        <f t="shared" si="25"/>
        <v/>
      </c>
    </row>
    <row r="631" spans="16377:16378" x14ac:dyDescent="0.2">
      <c r="XEW631" s="6" t="str">
        <f t="shared" si="24"/>
        <v/>
      </c>
      <c r="XEX631" s="6" t="str">
        <f t="shared" si="25"/>
        <v/>
      </c>
    </row>
    <row r="632" spans="16377:16378" x14ac:dyDescent="0.2">
      <c r="XEW632" s="6" t="str">
        <f t="shared" si="24"/>
        <v/>
      </c>
      <c r="XEX632" s="6" t="str">
        <f t="shared" si="25"/>
        <v/>
      </c>
    </row>
    <row r="633" spans="16377:16378" x14ac:dyDescent="0.2">
      <c r="XEW633" s="6" t="str">
        <f t="shared" si="24"/>
        <v/>
      </c>
      <c r="XEX633" s="6" t="str">
        <f t="shared" si="25"/>
        <v/>
      </c>
    </row>
    <row r="634" spans="16377:16378" x14ac:dyDescent="0.2">
      <c r="XEW634" s="6" t="str">
        <f t="shared" si="24"/>
        <v/>
      </c>
      <c r="XEX634" s="6" t="str">
        <f t="shared" si="25"/>
        <v/>
      </c>
    </row>
    <row r="635" spans="16377:16378" x14ac:dyDescent="0.2">
      <c r="XEW635" s="6" t="str">
        <f t="shared" si="24"/>
        <v/>
      </c>
      <c r="XEX635" s="6" t="str">
        <f t="shared" si="25"/>
        <v/>
      </c>
    </row>
    <row r="636" spans="16377:16378" x14ac:dyDescent="0.2">
      <c r="XEW636" s="6" t="str">
        <f t="shared" si="24"/>
        <v/>
      </c>
      <c r="XEX636" s="6" t="str">
        <f t="shared" si="25"/>
        <v/>
      </c>
    </row>
    <row r="637" spans="16377:16378" x14ac:dyDescent="0.2">
      <c r="XEW637" s="6" t="str">
        <f t="shared" si="24"/>
        <v/>
      </c>
      <c r="XEX637" s="6" t="str">
        <f t="shared" si="25"/>
        <v/>
      </c>
    </row>
    <row r="638" spans="16377:16378" x14ac:dyDescent="0.2">
      <c r="XEW638" s="6" t="str">
        <f t="shared" si="24"/>
        <v/>
      </c>
      <c r="XEX638" s="6" t="str">
        <f t="shared" si="25"/>
        <v/>
      </c>
    </row>
    <row r="639" spans="16377:16378" x14ac:dyDescent="0.2">
      <c r="XEW639" s="6" t="str">
        <f t="shared" si="24"/>
        <v/>
      </c>
      <c r="XEX639" s="6" t="str">
        <f t="shared" si="25"/>
        <v/>
      </c>
    </row>
    <row r="640" spans="16377:16378" x14ac:dyDescent="0.2">
      <c r="XEW640" s="6" t="str">
        <f t="shared" si="24"/>
        <v/>
      </c>
      <c r="XEX640" s="6" t="str">
        <f t="shared" si="25"/>
        <v/>
      </c>
    </row>
    <row r="641" spans="16377:16378" x14ac:dyDescent="0.2">
      <c r="XEW641" s="6" t="str">
        <f t="shared" si="24"/>
        <v/>
      </c>
      <c r="XEX641" s="6" t="str">
        <f t="shared" si="25"/>
        <v/>
      </c>
    </row>
    <row r="642" spans="16377:16378" x14ac:dyDescent="0.2">
      <c r="XEW642" s="6" t="str">
        <f t="shared" si="24"/>
        <v/>
      </c>
      <c r="XEX642" s="6" t="str">
        <f t="shared" si="25"/>
        <v/>
      </c>
    </row>
    <row r="643" spans="16377:16378" x14ac:dyDescent="0.2">
      <c r="XEW643" s="6" t="str">
        <f t="shared" si="24"/>
        <v/>
      </c>
      <c r="XEX643" s="6" t="str">
        <f t="shared" si="25"/>
        <v/>
      </c>
    </row>
    <row r="644" spans="16377:16378" x14ac:dyDescent="0.2">
      <c r="XEW644" s="6" t="str">
        <f t="shared" ref="XEW644:XEW707" si="26">(IF(RIGHT(SUBSTITUTE(SUBSTITUTE(SUBSTITUTE(SUBSTITUTE(SUBSTITUTE(SUBSTITUTE(SUBSTITUTE(SUBSTITUTE(SUBSTITUTE(D632," ","_"),"/","_"),"&amp;","_"),"(","_"),")","_"),",","_"),"-","_"),".","_"),"'","_"))="_",LEFT(SUBSTITUTE(SUBSTITUTE(SUBSTITUTE(SUBSTITUTE(SUBSTITUTE(SUBSTITUTE(SUBSTITUTE(SUBSTITUTE(SUBSTITUTE(D632," ","_"),"/","_"),"&amp;","_"),"(","_"),")","_"),",","_"),"-","_"),".","_"),"'","_"),LEN(SUBSTITUTE(SUBSTITUTE(SUBSTITUTE(SUBSTITUTE(SUBSTITUTE(SUBSTITUTE(SUBSTITUTE(SUBSTITUTE(SUBSTITUTE(D632," ","_"),"/","_"),"&amp;","_"),"(","_"),")","_"),",","_"),"-","_"),".","_"),"'","_"))-1),SUBSTITUTE(SUBSTITUTE(SUBSTITUTE(SUBSTITUTE(SUBSTITUTE(SUBSTITUTE(SUBSTITUTE(SUBSTITUTE(SUBSTITUTE(D632," ","_"),"/","_"),"&amp;","_"),"(","_"),")","_"),",","_"),"-","_"),".","_"),"'","_")))</f>
        <v/>
      </c>
      <c r="XEX644" s="6" t="str">
        <f t="shared" ref="XEX644:XEX707" si="27">(IF(RIGHT(SUBSTITUTE(SUBSTITUTE(SUBSTITUTE(SUBSTITUTE(SUBSTITUTE(SUBSTITUTE(SUBSTITUTE(SUBSTITUTE(SUBSTITUTE(D644," ","_"),"/","_"),"&amp;","_"),"(","_"),")","_"),",","_"),"-","_"),".","_"),"'","_"))="_",LEFT(SUBSTITUTE(SUBSTITUTE(SUBSTITUTE(SUBSTITUTE(SUBSTITUTE(SUBSTITUTE(SUBSTITUTE(SUBSTITUTE(SUBSTITUTE(D644," ","_"),"/","_"),"&amp;","_"),"(","_"),")","_"),",","_"),"-","_"),".","_"),"'","_"),LEN(SUBSTITUTE(SUBSTITUTE(SUBSTITUTE(SUBSTITUTE(SUBSTITUTE(SUBSTITUTE(SUBSTITUTE(SUBSTITUTE(SUBSTITUTE(D644," ","_"),"/","_"),"&amp;","_"),"(","_"),")","_"),",","_"),"-","_"),".","_"),"'","_"))-1),SUBSTITUTE(SUBSTITUTE(SUBSTITUTE(SUBSTITUTE(SUBSTITUTE(SUBSTITUTE(SUBSTITUTE(SUBSTITUTE(SUBSTITUTE(D644," ","_"),"/","_"),"&amp;","_"),"(","_"),")","_"),",","_"),"-","_"),".","_"),"'","_")))</f>
        <v/>
      </c>
    </row>
    <row r="645" spans="16377:16378" x14ac:dyDescent="0.2">
      <c r="XEW645" s="6" t="str">
        <f t="shared" si="26"/>
        <v/>
      </c>
      <c r="XEX645" s="6" t="str">
        <f t="shared" si="27"/>
        <v/>
      </c>
    </row>
    <row r="646" spans="16377:16378" x14ac:dyDescent="0.2">
      <c r="XEW646" s="6" t="str">
        <f t="shared" si="26"/>
        <v/>
      </c>
      <c r="XEX646" s="6" t="str">
        <f t="shared" si="27"/>
        <v/>
      </c>
    </row>
    <row r="647" spans="16377:16378" x14ac:dyDescent="0.2">
      <c r="XEW647" s="6" t="str">
        <f t="shared" si="26"/>
        <v/>
      </c>
      <c r="XEX647" s="6" t="str">
        <f t="shared" si="27"/>
        <v/>
      </c>
    </row>
    <row r="648" spans="16377:16378" x14ac:dyDescent="0.2">
      <c r="XEW648" s="6" t="str">
        <f t="shared" si="26"/>
        <v/>
      </c>
      <c r="XEX648" s="6" t="str">
        <f t="shared" si="27"/>
        <v/>
      </c>
    </row>
    <row r="649" spans="16377:16378" x14ac:dyDescent="0.2">
      <c r="XEW649" s="6" t="str">
        <f t="shared" si="26"/>
        <v/>
      </c>
      <c r="XEX649" s="6" t="str">
        <f t="shared" si="27"/>
        <v/>
      </c>
    </row>
    <row r="650" spans="16377:16378" x14ac:dyDescent="0.2">
      <c r="XEW650" s="6" t="str">
        <f t="shared" si="26"/>
        <v/>
      </c>
      <c r="XEX650" s="6" t="str">
        <f t="shared" si="27"/>
        <v/>
      </c>
    </row>
    <row r="651" spans="16377:16378" x14ac:dyDescent="0.2">
      <c r="XEW651" s="6" t="str">
        <f t="shared" si="26"/>
        <v/>
      </c>
      <c r="XEX651" s="6" t="str">
        <f t="shared" si="27"/>
        <v/>
      </c>
    </row>
    <row r="652" spans="16377:16378" x14ac:dyDescent="0.2">
      <c r="XEW652" s="6" t="str">
        <f t="shared" si="26"/>
        <v/>
      </c>
      <c r="XEX652" s="6" t="str">
        <f t="shared" si="27"/>
        <v/>
      </c>
    </row>
    <row r="653" spans="16377:16378" x14ac:dyDescent="0.2">
      <c r="XEW653" s="6" t="str">
        <f t="shared" si="26"/>
        <v/>
      </c>
      <c r="XEX653" s="6" t="str">
        <f t="shared" si="27"/>
        <v/>
      </c>
    </row>
    <row r="654" spans="16377:16378" x14ac:dyDescent="0.2">
      <c r="XEW654" s="6" t="str">
        <f t="shared" si="26"/>
        <v/>
      </c>
      <c r="XEX654" s="6" t="str">
        <f t="shared" si="27"/>
        <v/>
      </c>
    </row>
    <row r="655" spans="16377:16378" x14ac:dyDescent="0.2">
      <c r="XEW655" s="6" t="str">
        <f t="shared" si="26"/>
        <v/>
      </c>
      <c r="XEX655" s="6" t="str">
        <f t="shared" si="27"/>
        <v/>
      </c>
    </row>
    <row r="656" spans="16377:16378" x14ac:dyDescent="0.2">
      <c r="XEW656" s="6" t="str">
        <f t="shared" si="26"/>
        <v/>
      </c>
      <c r="XEX656" s="6" t="str">
        <f t="shared" si="27"/>
        <v/>
      </c>
    </row>
    <row r="657" spans="16377:16378" x14ac:dyDescent="0.2">
      <c r="XEW657" s="6" t="str">
        <f t="shared" si="26"/>
        <v/>
      </c>
      <c r="XEX657" s="6" t="str">
        <f t="shared" si="27"/>
        <v/>
      </c>
    </row>
    <row r="658" spans="16377:16378" x14ac:dyDescent="0.2">
      <c r="XEW658" s="6" t="str">
        <f t="shared" si="26"/>
        <v/>
      </c>
      <c r="XEX658" s="6" t="str">
        <f t="shared" si="27"/>
        <v/>
      </c>
    </row>
    <row r="659" spans="16377:16378" x14ac:dyDescent="0.2">
      <c r="XEW659" s="6" t="str">
        <f t="shared" si="26"/>
        <v/>
      </c>
      <c r="XEX659" s="6" t="str">
        <f t="shared" si="27"/>
        <v/>
      </c>
    </row>
    <row r="660" spans="16377:16378" x14ac:dyDescent="0.2">
      <c r="XEW660" s="6" t="str">
        <f t="shared" si="26"/>
        <v/>
      </c>
      <c r="XEX660" s="6" t="str">
        <f t="shared" si="27"/>
        <v/>
      </c>
    </row>
    <row r="661" spans="16377:16378" x14ac:dyDescent="0.2">
      <c r="XEW661" s="6" t="str">
        <f t="shared" si="26"/>
        <v/>
      </c>
      <c r="XEX661" s="6" t="str">
        <f t="shared" si="27"/>
        <v/>
      </c>
    </row>
    <row r="662" spans="16377:16378" x14ac:dyDescent="0.2">
      <c r="XEW662" s="6" t="str">
        <f t="shared" si="26"/>
        <v/>
      </c>
      <c r="XEX662" s="6" t="str">
        <f t="shared" si="27"/>
        <v/>
      </c>
    </row>
    <row r="663" spans="16377:16378" x14ac:dyDescent="0.2">
      <c r="XEW663" s="6" t="str">
        <f t="shared" si="26"/>
        <v/>
      </c>
      <c r="XEX663" s="6" t="str">
        <f t="shared" si="27"/>
        <v/>
      </c>
    </row>
    <row r="664" spans="16377:16378" x14ac:dyDescent="0.2">
      <c r="XEW664" s="6" t="str">
        <f t="shared" si="26"/>
        <v/>
      </c>
      <c r="XEX664" s="6" t="str">
        <f t="shared" si="27"/>
        <v/>
      </c>
    </row>
    <row r="665" spans="16377:16378" x14ac:dyDescent="0.2">
      <c r="XEW665" s="6" t="str">
        <f t="shared" si="26"/>
        <v/>
      </c>
      <c r="XEX665" s="6" t="str">
        <f t="shared" si="27"/>
        <v/>
      </c>
    </row>
    <row r="666" spans="16377:16378" x14ac:dyDescent="0.2">
      <c r="XEW666" s="6" t="str">
        <f t="shared" si="26"/>
        <v/>
      </c>
      <c r="XEX666" s="6" t="str">
        <f t="shared" si="27"/>
        <v/>
      </c>
    </row>
    <row r="667" spans="16377:16378" x14ac:dyDescent="0.2">
      <c r="XEW667" s="6" t="str">
        <f t="shared" si="26"/>
        <v/>
      </c>
      <c r="XEX667" s="6" t="str">
        <f t="shared" si="27"/>
        <v/>
      </c>
    </row>
    <row r="668" spans="16377:16378" x14ac:dyDescent="0.2">
      <c r="XEW668" s="6" t="str">
        <f t="shared" si="26"/>
        <v/>
      </c>
      <c r="XEX668" s="6" t="str">
        <f t="shared" si="27"/>
        <v/>
      </c>
    </row>
    <row r="669" spans="16377:16378" x14ac:dyDescent="0.2">
      <c r="XEW669" s="6" t="str">
        <f t="shared" si="26"/>
        <v/>
      </c>
      <c r="XEX669" s="6" t="str">
        <f t="shared" si="27"/>
        <v/>
      </c>
    </row>
    <row r="670" spans="16377:16378" x14ac:dyDescent="0.2">
      <c r="XEW670" s="6" t="str">
        <f t="shared" si="26"/>
        <v/>
      </c>
      <c r="XEX670" s="6" t="str">
        <f t="shared" si="27"/>
        <v/>
      </c>
    </row>
    <row r="671" spans="16377:16378" x14ac:dyDescent="0.2">
      <c r="XEW671" s="6" t="str">
        <f t="shared" si="26"/>
        <v/>
      </c>
      <c r="XEX671" s="6" t="str">
        <f t="shared" si="27"/>
        <v/>
      </c>
    </row>
    <row r="672" spans="16377:16378" x14ac:dyDescent="0.2">
      <c r="XEW672" s="6" t="str">
        <f t="shared" si="26"/>
        <v/>
      </c>
      <c r="XEX672" s="6" t="str">
        <f t="shared" si="27"/>
        <v/>
      </c>
    </row>
    <row r="673" spans="16377:16378" x14ac:dyDescent="0.2">
      <c r="XEW673" s="6" t="str">
        <f t="shared" si="26"/>
        <v/>
      </c>
      <c r="XEX673" s="6" t="str">
        <f t="shared" si="27"/>
        <v/>
      </c>
    </row>
    <row r="674" spans="16377:16378" x14ac:dyDescent="0.2">
      <c r="XEW674" s="6" t="str">
        <f t="shared" si="26"/>
        <v/>
      </c>
      <c r="XEX674" s="6" t="str">
        <f t="shared" si="27"/>
        <v/>
      </c>
    </row>
    <row r="675" spans="16377:16378" x14ac:dyDescent="0.2">
      <c r="XEW675" s="6" t="str">
        <f t="shared" si="26"/>
        <v/>
      </c>
      <c r="XEX675" s="6" t="str">
        <f t="shared" si="27"/>
        <v/>
      </c>
    </row>
    <row r="676" spans="16377:16378" x14ac:dyDescent="0.2">
      <c r="XEW676" s="6" t="str">
        <f t="shared" si="26"/>
        <v/>
      </c>
      <c r="XEX676" s="6" t="str">
        <f t="shared" si="27"/>
        <v/>
      </c>
    </row>
    <row r="677" spans="16377:16378" x14ac:dyDescent="0.2">
      <c r="XEW677" s="6" t="str">
        <f t="shared" si="26"/>
        <v/>
      </c>
      <c r="XEX677" s="6" t="str">
        <f t="shared" si="27"/>
        <v/>
      </c>
    </row>
    <row r="678" spans="16377:16378" x14ac:dyDescent="0.2">
      <c r="XEW678" s="6" t="str">
        <f t="shared" si="26"/>
        <v/>
      </c>
      <c r="XEX678" s="6" t="str">
        <f t="shared" si="27"/>
        <v/>
      </c>
    </row>
    <row r="679" spans="16377:16378" x14ac:dyDescent="0.2">
      <c r="XEW679" s="6" t="str">
        <f t="shared" si="26"/>
        <v/>
      </c>
      <c r="XEX679" s="6" t="str">
        <f t="shared" si="27"/>
        <v/>
      </c>
    </row>
    <row r="680" spans="16377:16378" x14ac:dyDescent="0.2">
      <c r="XEW680" s="6" t="str">
        <f t="shared" si="26"/>
        <v/>
      </c>
      <c r="XEX680" s="6" t="str">
        <f t="shared" si="27"/>
        <v/>
      </c>
    </row>
    <row r="681" spans="16377:16378" x14ac:dyDescent="0.2">
      <c r="XEW681" s="6" t="str">
        <f t="shared" si="26"/>
        <v/>
      </c>
      <c r="XEX681" s="6" t="str">
        <f t="shared" si="27"/>
        <v/>
      </c>
    </row>
    <row r="682" spans="16377:16378" x14ac:dyDescent="0.2">
      <c r="XEW682" s="6" t="str">
        <f t="shared" si="26"/>
        <v/>
      </c>
      <c r="XEX682" s="6" t="str">
        <f t="shared" si="27"/>
        <v/>
      </c>
    </row>
    <row r="683" spans="16377:16378" x14ac:dyDescent="0.2">
      <c r="XEW683" s="6" t="str">
        <f t="shared" si="26"/>
        <v/>
      </c>
      <c r="XEX683" s="6" t="str">
        <f t="shared" si="27"/>
        <v/>
      </c>
    </row>
    <row r="684" spans="16377:16378" x14ac:dyDescent="0.2">
      <c r="XEW684" s="6" t="str">
        <f t="shared" si="26"/>
        <v/>
      </c>
      <c r="XEX684" s="6" t="str">
        <f t="shared" si="27"/>
        <v/>
      </c>
    </row>
    <row r="685" spans="16377:16378" x14ac:dyDescent="0.2">
      <c r="XEW685" s="6" t="str">
        <f t="shared" si="26"/>
        <v/>
      </c>
      <c r="XEX685" s="6" t="str">
        <f t="shared" si="27"/>
        <v/>
      </c>
    </row>
    <row r="686" spans="16377:16378" x14ac:dyDescent="0.2">
      <c r="XEW686" s="6" t="str">
        <f t="shared" si="26"/>
        <v/>
      </c>
      <c r="XEX686" s="6" t="str">
        <f t="shared" si="27"/>
        <v/>
      </c>
    </row>
    <row r="687" spans="16377:16378" x14ac:dyDescent="0.2">
      <c r="XEW687" s="6" t="str">
        <f t="shared" si="26"/>
        <v/>
      </c>
      <c r="XEX687" s="6" t="str">
        <f t="shared" si="27"/>
        <v/>
      </c>
    </row>
    <row r="688" spans="16377:16378" x14ac:dyDescent="0.2">
      <c r="XEW688" s="6" t="str">
        <f t="shared" si="26"/>
        <v/>
      </c>
      <c r="XEX688" s="6" t="str">
        <f t="shared" si="27"/>
        <v/>
      </c>
    </row>
    <row r="689" spans="16377:16378" x14ac:dyDescent="0.2">
      <c r="XEW689" s="6" t="str">
        <f t="shared" si="26"/>
        <v/>
      </c>
      <c r="XEX689" s="6" t="str">
        <f t="shared" si="27"/>
        <v/>
      </c>
    </row>
    <row r="690" spans="16377:16378" x14ac:dyDescent="0.2">
      <c r="XEW690" s="6" t="str">
        <f t="shared" si="26"/>
        <v/>
      </c>
      <c r="XEX690" s="6" t="str">
        <f t="shared" si="27"/>
        <v/>
      </c>
    </row>
    <row r="691" spans="16377:16378" x14ac:dyDescent="0.2">
      <c r="XEW691" s="6" t="str">
        <f t="shared" si="26"/>
        <v/>
      </c>
      <c r="XEX691" s="6" t="str">
        <f t="shared" si="27"/>
        <v/>
      </c>
    </row>
    <row r="692" spans="16377:16378" x14ac:dyDescent="0.2">
      <c r="XEW692" s="6" t="str">
        <f t="shared" si="26"/>
        <v/>
      </c>
      <c r="XEX692" s="6" t="str">
        <f t="shared" si="27"/>
        <v/>
      </c>
    </row>
    <row r="693" spans="16377:16378" x14ac:dyDescent="0.2">
      <c r="XEW693" s="6" t="str">
        <f t="shared" si="26"/>
        <v/>
      </c>
      <c r="XEX693" s="6" t="str">
        <f t="shared" si="27"/>
        <v/>
      </c>
    </row>
    <row r="694" spans="16377:16378" x14ac:dyDescent="0.2">
      <c r="XEW694" s="6" t="str">
        <f t="shared" si="26"/>
        <v/>
      </c>
      <c r="XEX694" s="6" t="str">
        <f t="shared" si="27"/>
        <v/>
      </c>
    </row>
    <row r="695" spans="16377:16378" x14ac:dyDescent="0.2">
      <c r="XEW695" s="6" t="str">
        <f t="shared" si="26"/>
        <v/>
      </c>
      <c r="XEX695" s="6" t="str">
        <f t="shared" si="27"/>
        <v/>
      </c>
    </row>
    <row r="696" spans="16377:16378" x14ac:dyDescent="0.2">
      <c r="XEW696" s="6" t="str">
        <f t="shared" si="26"/>
        <v/>
      </c>
      <c r="XEX696" s="6" t="str">
        <f t="shared" si="27"/>
        <v/>
      </c>
    </row>
    <row r="697" spans="16377:16378" x14ac:dyDescent="0.2">
      <c r="XEW697" s="6" t="str">
        <f t="shared" si="26"/>
        <v/>
      </c>
      <c r="XEX697" s="6" t="str">
        <f t="shared" si="27"/>
        <v/>
      </c>
    </row>
    <row r="698" spans="16377:16378" x14ac:dyDescent="0.2">
      <c r="XEW698" s="6" t="str">
        <f t="shared" si="26"/>
        <v/>
      </c>
      <c r="XEX698" s="6" t="str">
        <f t="shared" si="27"/>
        <v/>
      </c>
    </row>
    <row r="699" spans="16377:16378" x14ac:dyDescent="0.2">
      <c r="XEW699" s="6" t="str">
        <f t="shared" si="26"/>
        <v/>
      </c>
      <c r="XEX699" s="6" t="str">
        <f t="shared" si="27"/>
        <v/>
      </c>
    </row>
    <row r="700" spans="16377:16378" x14ac:dyDescent="0.2">
      <c r="XEW700" s="6" t="str">
        <f t="shared" si="26"/>
        <v/>
      </c>
      <c r="XEX700" s="6" t="str">
        <f t="shared" si="27"/>
        <v/>
      </c>
    </row>
    <row r="701" spans="16377:16378" x14ac:dyDescent="0.2">
      <c r="XEW701" s="6" t="str">
        <f t="shared" si="26"/>
        <v/>
      </c>
      <c r="XEX701" s="6" t="str">
        <f t="shared" si="27"/>
        <v/>
      </c>
    </row>
    <row r="702" spans="16377:16378" x14ac:dyDescent="0.2">
      <c r="XEW702" s="6" t="str">
        <f t="shared" si="26"/>
        <v/>
      </c>
      <c r="XEX702" s="6" t="str">
        <f t="shared" si="27"/>
        <v/>
      </c>
    </row>
    <row r="703" spans="16377:16378" x14ac:dyDescent="0.2">
      <c r="XEW703" s="6" t="str">
        <f t="shared" si="26"/>
        <v/>
      </c>
      <c r="XEX703" s="6" t="str">
        <f t="shared" si="27"/>
        <v/>
      </c>
    </row>
    <row r="704" spans="16377:16378" x14ac:dyDescent="0.2">
      <c r="XEW704" s="6" t="str">
        <f t="shared" si="26"/>
        <v/>
      </c>
      <c r="XEX704" s="6" t="str">
        <f t="shared" si="27"/>
        <v/>
      </c>
    </row>
    <row r="705" spans="16377:16378" x14ac:dyDescent="0.2">
      <c r="XEW705" s="6" t="str">
        <f t="shared" si="26"/>
        <v/>
      </c>
      <c r="XEX705" s="6" t="str">
        <f t="shared" si="27"/>
        <v/>
      </c>
    </row>
    <row r="706" spans="16377:16378" x14ac:dyDescent="0.2">
      <c r="XEW706" s="6" t="str">
        <f t="shared" si="26"/>
        <v/>
      </c>
      <c r="XEX706" s="6" t="str">
        <f t="shared" si="27"/>
        <v/>
      </c>
    </row>
    <row r="707" spans="16377:16378" x14ac:dyDescent="0.2">
      <c r="XEW707" s="6" t="str">
        <f t="shared" si="26"/>
        <v/>
      </c>
      <c r="XEX707" s="6" t="str">
        <f t="shared" si="27"/>
        <v/>
      </c>
    </row>
    <row r="708" spans="16377:16378" x14ac:dyDescent="0.2">
      <c r="XEW708" s="6" t="str">
        <f t="shared" ref="XEW708:XEW771" si="28">(IF(RIGHT(SUBSTITUTE(SUBSTITUTE(SUBSTITUTE(SUBSTITUTE(SUBSTITUTE(SUBSTITUTE(SUBSTITUTE(SUBSTITUTE(SUBSTITUTE(D696," ","_"),"/","_"),"&amp;","_"),"(","_"),")","_"),",","_"),"-","_"),".","_"),"'","_"))="_",LEFT(SUBSTITUTE(SUBSTITUTE(SUBSTITUTE(SUBSTITUTE(SUBSTITUTE(SUBSTITUTE(SUBSTITUTE(SUBSTITUTE(SUBSTITUTE(D696," ","_"),"/","_"),"&amp;","_"),"(","_"),")","_"),",","_"),"-","_"),".","_"),"'","_"),LEN(SUBSTITUTE(SUBSTITUTE(SUBSTITUTE(SUBSTITUTE(SUBSTITUTE(SUBSTITUTE(SUBSTITUTE(SUBSTITUTE(SUBSTITUTE(D696," ","_"),"/","_"),"&amp;","_"),"(","_"),")","_"),",","_"),"-","_"),".","_"),"'","_"))-1),SUBSTITUTE(SUBSTITUTE(SUBSTITUTE(SUBSTITUTE(SUBSTITUTE(SUBSTITUTE(SUBSTITUTE(SUBSTITUTE(SUBSTITUTE(D696," ","_"),"/","_"),"&amp;","_"),"(","_"),")","_"),",","_"),"-","_"),".","_"),"'","_")))</f>
        <v/>
      </c>
      <c r="XEX708" s="6" t="str">
        <f t="shared" ref="XEX708:XEX771" si="29">(IF(RIGHT(SUBSTITUTE(SUBSTITUTE(SUBSTITUTE(SUBSTITUTE(SUBSTITUTE(SUBSTITUTE(SUBSTITUTE(SUBSTITUTE(SUBSTITUTE(D708," ","_"),"/","_"),"&amp;","_"),"(","_"),")","_"),",","_"),"-","_"),".","_"),"'","_"))="_",LEFT(SUBSTITUTE(SUBSTITUTE(SUBSTITUTE(SUBSTITUTE(SUBSTITUTE(SUBSTITUTE(SUBSTITUTE(SUBSTITUTE(SUBSTITUTE(D708," ","_"),"/","_"),"&amp;","_"),"(","_"),")","_"),",","_"),"-","_"),".","_"),"'","_"),LEN(SUBSTITUTE(SUBSTITUTE(SUBSTITUTE(SUBSTITUTE(SUBSTITUTE(SUBSTITUTE(SUBSTITUTE(SUBSTITUTE(SUBSTITUTE(D708," ","_"),"/","_"),"&amp;","_"),"(","_"),")","_"),",","_"),"-","_"),".","_"),"'","_"))-1),SUBSTITUTE(SUBSTITUTE(SUBSTITUTE(SUBSTITUTE(SUBSTITUTE(SUBSTITUTE(SUBSTITUTE(SUBSTITUTE(SUBSTITUTE(D708," ","_"),"/","_"),"&amp;","_"),"(","_"),")","_"),",","_"),"-","_"),".","_"),"'","_")))</f>
        <v/>
      </c>
    </row>
    <row r="709" spans="16377:16378" x14ac:dyDescent="0.2">
      <c r="XEW709" s="6" t="str">
        <f t="shared" si="28"/>
        <v/>
      </c>
      <c r="XEX709" s="6" t="str">
        <f t="shared" si="29"/>
        <v/>
      </c>
    </row>
    <row r="710" spans="16377:16378" x14ac:dyDescent="0.2">
      <c r="XEW710" s="6" t="str">
        <f t="shared" si="28"/>
        <v/>
      </c>
      <c r="XEX710" s="6" t="str">
        <f t="shared" si="29"/>
        <v/>
      </c>
    </row>
    <row r="711" spans="16377:16378" x14ac:dyDescent="0.2">
      <c r="XEW711" s="6" t="str">
        <f t="shared" si="28"/>
        <v/>
      </c>
      <c r="XEX711" s="6" t="str">
        <f t="shared" si="29"/>
        <v/>
      </c>
    </row>
    <row r="712" spans="16377:16378" x14ac:dyDescent="0.2">
      <c r="XEW712" s="6" t="str">
        <f t="shared" si="28"/>
        <v/>
      </c>
      <c r="XEX712" s="6" t="str">
        <f t="shared" si="29"/>
        <v/>
      </c>
    </row>
    <row r="713" spans="16377:16378" x14ac:dyDescent="0.2">
      <c r="XEW713" s="6" t="str">
        <f t="shared" si="28"/>
        <v/>
      </c>
      <c r="XEX713" s="6" t="str">
        <f t="shared" si="29"/>
        <v/>
      </c>
    </row>
    <row r="714" spans="16377:16378" x14ac:dyDescent="0.2">
      <c r="XEW714" s="6" t="str">
        <f t="shared" si="28"/>
        <v/>
      </c>
      <c r="XEX714" s="6" t="str">
        <f t="shared" si="29"/>
        <v/>
      </c>
    </row>
    <row r="715" spans="16377:16378" x14ac:dyDescent="0.2">
      <c r="XEW715" s="6" t="str">
        <f t="shared" si="28"/>
        <v/>
      </c>
      <c r="XEX715" s="6" t="str">
        <f t="shared" si="29"/>
        <v/>
      </c>
    </row>
    <row r="716" spans="16377:16378" x14ac:dyDescent="0.2">
      <c r="XEW716" s="6" t="str">
        <f t="shared" si="28"/>
        <v/>
      </c>
      <c r="XEX716" s="6" t="str">
        <f t="shared" si="29"/>
        <v/>
      </c>
    </row>
    <row r="717" spans="16377:16378" x14ac:dyDescent="0.2">
      <c r="XEW717" s="6" t="str">
        <f t="shared" si="28"/>
        <v/>
      </c>
      <c r="XEX717" s="6" t="str">
        <f t="shared" si="29"/>
        <v/>
      </c>
    </row>
    <row r="718" spans="16377:16378" x14ac:dyDescent="0.2">
      <c r="XEW718" s="6" t="str">
        <f t="shared" si="28"/>
        <v/>
      </c>
      <c r="XEX718" s="6" t="str">
        <f t="shared" si="29"/>
        <v/>
      </c>
    </row>
    <row r="719" spans="16377:16378" x14ac:dyDescent="0.2">
      <c r="XEW719" s="6" t="str">
        <f t="shared" si="28"/>
        <v/>
      </c>
      <c r="XEX719" s="6" t="str">
        <f t="shared" si="29"/>
        <v/>
      </c>
    </row>
    <row r="720" spans="16377:16378" x14ac:dyDescent="0.2">
      <c r="XEW720" s="6" t="str">
        <f t="shared" si="28"/>
        <v/>
      </c>
      <c r="XEX720" s="6" t="str">
        <f t="shared" si="29"/>
        <v/>
      </c>
    </row>
    <row r="721" spans="16377:16378" x14ac:dyDescent="0.2">
      <c r="XEW721" s="6" t="str">
        <f t="shared" si="28"/>
        <v/>
      </c>
      <c r="XEX721" s="6" t="str">
        <f t="shared" si="29"/>
        <v/>
      </c>
    </row>
    <row r="722" spans="16377:16378" x14ac:dyDescent="0.2">
      <c r="XEW722" s="6" t="str">
        <f t="shared" si="28"/>
        <v/>
      </c>
      <c r="XEX722" s="6" t="str">
        <f t="shared" si="29"/>
        <v/>
      </c>
    </row>
    <row r="723" spans="16377:16378" x14ac:dyDescent="0.2">
      <c r="XEW723" s="6" t="str">
        <f t="shared" si="28"/>
        <v/>
      </c>
      <c r="XEX723" s="6" t="str">
        <f t="shared" si="29"/>
        <v/>
      </c>
    </row>
    <row r="724" spans="16377:16378" x14ac:dyDescent="0.2">
      <c r="XEW724" s="6" t="str">
        <f t="shared" si="28"/>
        <v/>
      </c>
      <c r="XEX724" s="6" t="str">
        <f t="shared" si="29"/>
        <v/>
      </c>
    </row>
    <row r="725" spans="16377:16378" x14ac:dyDescent="0.2">
      <c r="XEW725" s="6" t="str">
        <f t="shared" si="28"/>
        <v/>
      </c>
      <c r="XEX725" s="6" t="str">
        <f t="shared" si="29"/>
        <v/>
      </c>
    </row>
    <row r="726" spans="16377:16378" x14ac:dyDescent="0.2">
      <c r="XEW726" s="6" t="str">
        <f t="shared" si="28"/>
        <v/>
      </c>
      <c r="XEX726" s="6" t="str">
        <f t="shared" si="29"/>
        <v/>
      </c>
    </row>
    <row r="727" spans="16377:16378" x14ac:dyDescent="0.2">
      <c r="XEW727" s="6" t="str">
        <f t="shared" si="28"/>
        <v/>
      </c>
      <c r="XEX727" s="6" t="str">
        <f t="shared" si="29"/>
        <v/>
      </c>
    </row>
    <row r="728" spans="16377:16378" x14ac:dyDescent="0.2">
      <c r="XEW728" s="6" t="str">
        <f t="shared" si="28"/>
        <v/>
      </c>
      <c r="XEX728" s="6" t="str">
        <f t="shared" si="29"/>
        <v/>
      </c>
    </row>
    <row r="729" spans="16377:16378" x14ac:dyDescent="0.2">
      <c r="XEW729" s="6" t="str">
        <f t="shared" si="28"/>
        <v/>
      </c>
      <c r="XEX729" s="6" t="str">
        <f t="shared" si="29"/>
        <v/>
      </c>
    </row>
    <row r="730" spans="16377:16378" x14ac:dyDescent="0.2">
      <c r="XEW730" s="6" t="str">
        <f t="shared" si="28"/>
        <v/>
      </c>
      <c r="XEX730" s="6" t="str">
        <f t="shared" si="29"/>
        <v/>
      </c>
    </row>
    <row r="731" spans="16377:16378" x14ac:dyDescent="0.2">
      <c r="XEW731" s="6" t="str">
        <f t="shared" si="28"/>
        <v/>
      </c>
      <c r="XEX731" s="6" t="str">
        <f t="shared" si="29"/>
        <v/>
      </c>
    </row>
    <row r="732" spans="16377:16378" x14ac:dyDescent="0.2">
      <c r="XEW732" s="6" t="str">
        <f t="shared" si="28"/>
        <v/>
      </c>
      <c r="XEX732" s="6" t="str">
        <f t="shared" si="29"/>
        <v/>
      </c>
    </row>
    <row r="733" spans="16377:16378" x14ac:dyDescent="0.2">
      <c r="XEW733" s="6" t="str">
        <f t="shared" si="28"/>
        <v/>
      </c>
      <c r="XEX733" s="6" t="str">
        <f t="shared" si="29"/>
        <v/>
      </c>
    </row>
    <row r="734" spans="16377:16378" x14ac:dyDescent="0.2">
      <c r="XEW734" s="6" t="str">
        <f t="shared" si="28"/>
        <v/>
      </c>
      <c r="XEX734" s="6" t="str">
        <f t="shared" si="29"/>
        <v/>
      </c>
    </row>
    <row r="735" spans="16377:16378" x14ac:dyDescent="0.2">
      <c r="XEW735" s="6" t="str">
        <f t="shared" si="28"/>
        <v/>
      </c>
      <c r="XEX735" s="6" t="str">
        <f t="shared" si="29"/>
        <v/>
      </c>
    </row>
    <row r="736" spans="16377:16378" x14ac:dyDescent="0.2">
      <c r="XEW736" s="6" t="str">
        <f t="shared" si="28"/>
        <v/>
      </c>
      <c r="XEX736" s="6" t="str">
        <f t="shared" si="29"/>
        <v/>
      </c>
    </row>
    <row r="737" spans="16377:16378" x14ac:dyDescent="0.2">
      <c r="XEW737" s="6" t="str">
        <f t="shared" si="28"/>
        <v/>
      </c>
      <c r="XEX737" s="6" t="str">
        <f t="shared" si="29"/>
        <v/>
      </c>
    </row>
    <row r="738" spans="16377:16378" x14ac:dyDescent="0.2">
      <c r="XEW738" s="6" t="str">
        <f t="shared" si="28"/>
        <v/>
      </c>
      <c r="XEX738" s="6" t="str">
        <f t="shared" si="29"/>
        <v/>
      </c>
    </row>
    <row r="739" spans="16377:16378" x14ac:dyDescent="0.2">
      <c r="XEW739" s="6" t="str">
        <f t="shared" si="28"/>
        <v/>
      </c>
      <c r="XEX739" s="6" t="str">
        <f t="shared" si="29"/>
        <v/>
      </c>
    </row>
    <row r="740" spans="16377:16378" x14ac:dyDescent="0.2">
      <c r="XEW740" s="6" t="str">
        <f t="shared" si="28"/>
        <v/>
      </c>
      <c r="XEX740" s="6" t="str">
        <f t="shared" si="29"/>
        <v/>
      </c>
    </row>
    <row r="741" spans="16377:16378" x14ac:dyDescent="0.2">
      <c r="XEW741" s="6" t="str">
        <f t="shared" si="28"/>
        <v/>
      </c>
      <c r="XEX741" s="6" t="str">
        <f t="shared" si="29"/>
        <v/>
      </c>
    </row>
    <row r="742" spans="16377:16378" x14ac:dyDescent="0.2">
      <c r="XEW742" s="6" t="str">
        <f t="shared" si="28"/>
        <v/>
      </c>
      <c r="XEX742" s="6" t="str">
        <f t="shared" si="29"/>
        <v/>
      </c>
    </row>
    <row r="743" spans="16377:16378" x14ac:dyDescent="0.2">
      <c r="XEW743" s="6" t="str">
        <f t="shared" si="28"/>
        <v/>
      </c>
      <c r="XEX743" s="6" t="str">
        <f t="shared" si="29"/>
        <v/>
      </c>
    </row>
    <row r="744" spans="16377:16378" x14ac:dyDescent="0.2">
      <c r="XEW744" s="6" t="str">
        <f t="shared" si="28"/>
        <v/>
      </c>
      <c r="XEX744" s="6" t="str">
        <f t="shared" si="29"/>
        <v/>
      </c>
    </row>
    <row r="745" spans="16377:16378" x14ac:dyDescent="0.2">
      <c r="XEW745" s="6" t="str">
        <f t="shared" si="28"/>
        <v/>
      </c>
      <c r="XEX745" s="6" t="str">
        <f t="shared" si="29"/>
        <v/>
      </c>
    </row>
    <row r="746" spans="16377:16378" x14ac:dyDescent="0.2">
      <c r="XEW746" s="6" t="str">
        <f t="shared" si="28"/>
        <v/>
      </c>
      <c r="XEX746" s="6" t="str">
        <f t="shared" si="29"/>
        <v/>
      </c>
    </row>
    <row r="747" spans="16377:16378" x14ac:dyDescent="0.2">
      <c r="XEW747" s="6" t="str">
        <f t="shared" si="28"/>
        <v/>
      </c>
      <c r="XEX747" s="6" t="str">
        <f t="shared" si="29"/>
        <v/>
      </c>
    </row>
    <row r="748" spans="16377:16378" x14ac:dyDescent="0.2">
      <c r="XEW748" s="6" t="str">
        <f t="shared" si="28"/>
        <v/>
      </c>
      <c r="XEX748" s="6" t="str">
        <f t="shared" si="29"/>
        <v/>
      </c>
    </row>
    <row r="749" spans="16377:16378" x14ac:dyDescent="0.2">
      <c r="XEW749" s="6" t="str">
        <f t="shared" si="28"/>
        <v/>
      </c>
      <c r="XEX749" s="6" t="str">
        <f t="shared" si="29"/>
        <v/>
      </c>
    </row>
    <row r="750" spans="16377:16378" x14ac:dyDescent="0.2">
      <c r="XEW750" s="6" t="str">
        <f t="shared" si="28"/>
        <v/>
      </c>
      <c r="XEX750" s="6" t="str">
        <f t="shared" si="29"/>
        <v/>
      </c>
    </row>
    <row r="751" spans="16377:16378" x14ac:dyDescent="0.2">
      <c r="XEW751" s="6" t="str">
        <f t="shared" si="28"/>
        <v/>
      </c>
      <c r="XEX751" s="6" t="str">
        <f t="shared" si="29"/>
        <v/>
      </c>
    </row>
    <row r="752" spans="16377:16378" x14ac:dyDescent="0.2">
      <c r="XEW752" s="6" t="str">
        <f t="shared" si="28"/>
        <v/>
      </c>
      <c r="XEX752" s="6" t="str">
        <f t="shared" si="29"/>
        <v/>
      </c>
    </row>
    <row r="753" spans="16377:16378" x14ac:dyDescent="0.2">
      <c r="XEW753" s="6" t="str">
        <f t="shared" si="28"/>
        <v/>
      </c>
      <c r="XEX753" s="6" t="str">
        <f t="shared" si="29"/>
        <v/>
      </c>
    </row>
    <row r="754" spans="16377:16378" x14ac:dyDescent="0.2">
      <c r="XEW754" s="6" t="str">
        <f t="shared" si="28"/>
        <v/>
      </c>
      <c r="XEX754" s="6" t="str">
        <f t="shared" si="29"/>
        <v/>
      </c>
    </row>
    <row r="755" spans="16377:16378" x14ac:dyDescent="0.2">
      <c r="XEW755" s="6" t="str">
        <f t="shared" si="28"/>
        <v/>
      </c>
      <c r="XEX755" s="6" t="str">
        <f t="shared" si="29"/>
        <v/>
      </c>
    </row>
    <row r="756" spans="16377:16378" x14ac:dyDescent="0.2">
      <c r="XEW756" s="6" t="str">
        <f t="shared" si="28"/>
        <v/>
      </c>
      <c r="XEX756" s="6" t="str">
        <f t="shared" si="29"/>
        <v/>
      </c>
    </row>
    <row r="757" spans="16377:16378" x14ac:dyDescent="0.2">
      <c r="XEW757" s="6" t="str">
        <f t="shared" si="28"/>
        <v/>
      </c>
      <c r="XEX757" s="6" t="str">
        <f t="shared" si="29"/>
        <v/>
      </c>
    </row>
    <row r="758" spans="16377:16378" x14ac:dyDescent="0.2">
      <c r="XEW758" s="6" t="str">
        <f t="shared" si="28"/>
        <v/>
      </c>
      <c r="XEX758" s="6" t="str">
        <f t="shared" si="29"/>
        <v/>
      </c>
    </row>
    <row r="759" spans="16377:16378" x14ac:dyDescent="0.2">
      <c r="XEW759" s="6" t="str">
        <f t="shared" si="28"/>
        <v/>
      </c>
      <c r="XEX759" s="6" t="str">
        <f t="shared" si="29"/>
        <v/>
      </c>
    </row>
    <row r="760" spans="16377:16378" x14ac:dyDescent="0.2">
      <c r="XEW760" s="6" t="str">
        <f t="shared" si="28"/>
        <v/>
      </c>
      <c r="XEX760" s="6" t="str">
        <f t="shared" si="29"/>
        <v/>
      </c>
    </row>
    <row r="761" spans="16377:16378" x14ac:dyDescent="0.2">
      <c r="XEW761" s="6" t="str">
        <f t="shared" si="28"/>
        <v/>
      </c>
      <c r="XEX761" s="6" t="str">
        <f t="shared" si="29"/>
        <v/>
      </c>
    </row>
    <row r="762" spans="16377:16378" x14ac:dyDescent="0.2">
      <c r="XEW762" s="6" t="str">
        <f t="shared" si="28"/>
        <v/>
      </c>
      <c r="XEX762" s="6" t="str">
        <f t="shared" si="29"/>
        <v/>
      </c>
    </row>
    <row r="763" spans="16377:16378" x14ac:dyDescent="0.2">
      <c r="XEW763" s="6" t="str">
        <f t="shared" si="28"/>
        <v/>
      </c>
      <c r="XEX763" s="6" t="str">
        <f t="shared" si="29"/>
        <v/>
      </c>
    </row>
    <row r="764" spans="16377:16378" x14ac:dyDescent="0.2">
      <c r="XEW764" s="6" t="str">
        <f t="shared" si="28"/>
        <v/>
      </c>
      <c r="XEX764" s="6" t="str">
        <f t="shared" si="29"/>
        <v/>
      </c>
    </row>
    <row r="765" spans="16377:16378" x14ac:dyDescent="0.2">
      <c r="XEW765" s="6" t="str">
        <f t="shared" si="28"/>
        <v/>
      </c>
      <c r="XEX765" s="6" t="str">
        <f t="shared" si="29"/>
        <v/>
      </c>
    </row>
    <row r="766" spans="16377:16378" x14ac:dyDescent="0.2">
      <c r="XEW766" s="6" t="str">
        <f t="shared" si="28"/>
        <v/>
      </c>
      <c r="XEX766" s="6" t="str">
        <f t="shared" si="29"/>
        <v/>
      </c>
    </row>
    <row r="767" spans="16377:16378" x14ac:dyDescent="0.2">
      <c r="XEW767" s="6" t="str">
        <f t="shared" si="28"/>
        <v/>
      </c>
      <c r="XEX767" s="6" t="str">
        <f t="shared" si="29"/>
        <v/>
      </c>
    </row>
    <row r="768" spans="16377:16378" x14ac:dyDescent="0.2">
      <c r="XEW768" s="6" t="str">
        <f t="shared" si="28"/>
        <v/>
      </c>
      <c r="XEX768" s="6" t="str">
        <f t="shared" si="29"/>
        <v/>
      </c>
    </row>
    <row r="769" spans="16377:16378" x14ac:dyDescent="0.2">
      <c r="XEW769" s="6" t="str">
        <f t="shared" si="28"/>
        <v/>
      </c>
      <c r="XEX769" s="6" t="str">
        <f t="shared" si="29"/>
        <v/>
      </c>
    </row>
    <row r="770" spans="16377:16378" x14ac:dyDescent="0.2">
      <c r="XEW770" s="6" t="str">
        <f t="shared" si="28"/>
        <v/>
      </c>
      <c r="XEX770" s="6" t="str">
        <f t="shared" si="29"/>
        <v/>
      </c>
    </row>
    <row r="771" spans="16377:16378" x14ac:dyDescent="0.2">
      <c r="XEW771" s="6" t="str">
        <f t="shared" si="28"/>
        <v/>
      </c>
      <c r="XEX771" s="6" t="str">
        <f t="shared" si="29"/>
        <v/>
      </c>
    </row>
    <row r="772" spans="16377:16378" x14ac:dyDescent="0.2">
      <c r="XEW772" s="6" t="str">
        <f t="shared" ref="XEW772:XEW835" si="30">(IF(RIGHT(SUBSTITUTE(SUBSTITUTE(SUBSTITUTE(SUBSTITUTE(SUBSTITUTE(SUBSTITUTE(SUBSTITUTE(SUBSTITUTE(SUBSTITUTE(D760," ","_"),"/","_"),"&amp;","_"),"(","_"),")","_"),",","_"),"-","_"),".","_"),"'","_"))="_",LEFT(SUBSTITUTE(SUBSTITUTE(SUBSTITUTE(SUBSTITUTE(SUBSTITUTE(SUBSTITUTE(SUBSTITUTE(SUBSTITUTE(SUBSTITUTE(D760," ","_"),"/","_"),"&amp;","_"),"(","_"),")","_"),",","_"),"-","_"),".","_"),"'","_"),LEN(SUBSTITUTE(SUBSTITUTE(SUBSTITUTE(SUBSTITUTE(SUBSTITUTE(SUBSTITUTE(SUBSTITUTE(SUBSTITUTE(SUBSTITUTE(D760," ","_"),"/","_"),"&amp;","_"),"(","_"),")","_"),",","_"),"-","_"),".","_"),"'","_"))-1),SUBSTITUTE(SUBSTITUTE(SUBSTITUTE(SUBSTITUTE(SUBSTITUTE(SUBSTITUTE(SUBSTITUTE(SUBSTITUTE(SUBSTITUTE(D760," ","_"),"/","_"),"&amp;","_"),"(","_"),")","_"),",","_"),"-","_"),".","_"),"'","_")))</f>
        <v/>
      </c>
      <c r="XEX772" s="6" t="str">
        <f t="shared" ref="XEX772:XEX835" si="31">(IF(RIGHT(SUBSTITUTE(SUBSTITUTE(SUBSTITUTE(SUBSTITUTE(SUBSTITUTE(SUBSTITUTE(SUBSTITUTE(SUBSTITUTE(SUBSTITUTE(D772," ","_"),"/","_"),"&amp;","_"),"(","_"),")","_"),",","_"),"-","_"),".","_"),"'","_"))="_",LEFT(SUBSTITUTE(SUBSTITUTE(SUBSTITUTE(SUBSTITUTE(SUBSTITUTE(SUBSTITUTE(SUBSTITUTE(SUBSTITUTE(SUBSTITUTE(D772," ","_"),"/","_"),"&amp;","_"),"(","_"),")","_"),",","_"),"-","_"),".","_"),"'","_"),LEN(SUBSTITUTE(SUBSTITUTE(SUBSTITUTE(SUBSTITUTE(SUBSTITUTE(SUBSTITUTE(SUBSTITUTE(SUBSTITUTE(SUBSTITUTE(D772," ","_"),"/","_"),"&amp;","_"),"(","_"),")","_"),",","_"),"-","_"),".","_"),"'","_"))-1),SUBSTITUTE(SUBSTITUTE(SUBSTITUTE(SUBSTITUTE(SUBSTITUTE(SUBSTITUTE(SUBSTITUTE(SUBSTITUTE(SUBSTITUTE(D772," ","_"),"/","_"),"&amp;","_"),"(","_"),")","_"),",","_"),"-","_"),".","_"),"'","_")))</f>
        <v/>
      </c>
    </row>
    <row r="773" spans="16377:16378" x14ac:dyDescent="0.2">
      <c r="XEW773" s="6" t="str">
        <f t="shared" si="30"/>
        <v/>
      </c>
      <c r="XEX773" s="6" t="str">
        <f t="shared" si="31"/>
        <v/>
      </c>
    </row>
    <row r="774" spans="16377:16378" x14ac:dyDescent="0.2">
      <c r="XEW774" s="6" t="str">
        <f t="shared" si="30"/>
        <v/>
      </c>
      <c r="XEX774" s="6" t="str">
        <f t="shared" si="31"/>
        <v/>
      </c>
    </row>
    <row r="775" spans="16377:16378" x14ac:dyDescent="0.2">
      <c r="XEW775" s="6" t="str">
        <f t="shared" si="30"/>
        <v/>
      </c>
      <c r="XEX775" s="6" t="str">
        <f t="shared" si="31"/>
        <v/>
      </c>
    </row>
    <row r="776" spans="16377:16378" x14ac:dyDescent="0.2">
      <c r="XEW776" s="6" t="str">
        <f t="shared" si="30"/>
        <v/>
      </c>
      <c r="XEX776" s="6" t="str">
        <f t="shared" si="31"/>
        <v/>
      </c>
    </row>
    <row r="777" spans="16377:16378" x14ac:dyDescent="0.2">
      <c r="XEW777" s="6" t="str">
        <f t="shared" si="30"/>
        <v/>
      </c>
      <c r="XEX777" s="6" t="str">
        <f t="shared" si="31"/>
        <v/>
      </c>
    </row>
    <row r="778" spans="16377:16378" x14ac:dyDescent="0.2">
      <c r="XEW778" s="6" t="str">
        <f t="shared" si="30"/>
        <v/>
      </c>
      <c r="XEX778" s="6" t="str">
        <f t="shared" si="31"/>
        <v/>
      </c>
    </row>
    <row r="779" spans="16377:16378" x14ac:dyDescent="0.2">
      <c r="XEW779" s="6" t="str">
        <f t="shared" si="30"/>
        <v/>
      </c>
      <c r="XEX779" s="6" t="str">
        <f t="shared" si="31"/>
        <v/>
      </c>
    </row>
    <row r="780" spans="16377:16378" x14ac:dyDescent="0.2">
      <c r="XEW780" s="6" t="str">
        <f t="shared" si="30"/>
        <v/>
      </c>
      <c r="XEX780" s="6" t="str">
        <f t="shared" si="31"/>
        <v/>
      </c>
    </row>
    <row r="781" spans="16377:16378" x14ac:dyDescent="0.2">
      <c r="XEW781" s="6" t="str">
        <f t="shared" si="30"/>
        <v/>
      </c>
      <c r="XEX781" s="6" t="str">
        <f t="shared" si="31"/>
        <v/>
      </c>
    </row>
    <row r="782" spans="16377:16378" x14ac:dyDescent="0.2">
      <c r="XEW782" s="6" t="str">
        <f t="shared" si="30"/>
        <v/>
      </c>
      <c r="XEX782" s="6" t="str">
        <f t="shared" si="31"/>
        <v/>
      </c>
    </row>
    <row r="783" spans="16377:16378" x14ac:dyDescent="0.2">
      <c r="XEW783" s="6" t="str">
        <f t="shared" si="30"/>
        <v/>
      </c>
      <c r="XEX783" s="6" t="str">
        <f t="shared" si="31"/>
        <v/>
      </c>
    </row>
    <row r="784" spans="16377:16378" x14ac:dyDescent="0.2">
      <c r="XEW784" s="6" t="str">
        <f t="shared" si="30"/>
        <v/>
      </c>
      <c r="XEX784" s="6" t="str">
        <f t="shared" si="31"/>
        <v/>
      </c>
    </row>
    <row r="785" spans="16377:16378" x14ac:dyDescent="0.2">
      <c r="XEW785" s="6" t="str">
        <f t="shared" si="30"/>
        <v/>
      </c>
      <c r="XEX785" s="6" t="str">
        <f t="shared" si="31"/>
        <v/>
      </c>
    </row>
    <row r="786" spans="16377:16378" x14ac:dyDescent="0.2">
      <c r="XEW786" s="6" t="str">
        <f t="shared" si="30"/>
        <v/>
      </c>
      <c r="XEX786" s="6" t="str">
        <f t="shared" si="31"/>
        <v/>
      </c>
    </row>
    <row r="787" spans="16377:16378" x14ac:dyDescent="0.2">
      <c r="XEW787" s="6" t="str">
        <f t="shared" si="30"/>
        <v/>
      </c>
      <c r="XEX787" s="6" t="str">
        <f t="shared" si="31"/>
        <v/>
      </c>
    </row>
    <row r="788" spans="16377:16378" x14ac:dyDescent="0.2">
      <c r="XEW788" s="6" t="str">
        <f t="shared" si="30"/>
        <v/>
      </c>
      <c r="XEX788" s="6" t="str">
        <f t="shared" si="31"/>
        <v/>
      </c>
    </row>
    <row r="789" spans="16377:16378" x14ac:dyDescent="0.2">
      <c r="XEW789" s="6" t="str">
        <f t="shared" si="30"/>
        <v/>
      </c>
      <c r="XEX789" s="6" t="str">
        <f t="shared" si="31"/>
        <v/>
      </c>
    </row>
    <row r="790" spans="16377:16378" x14ac:dyDescent="0.2">
      <c r="XEW790" s="6" t="str">
        <f t="shared" si="30"/>
        <v/>
      </c>
      <c r="XEX790" s="6" t="str">
        <f t="shared" si="31"/>
        <v/>
      </c>
    </row>
    <row r="791" spans="16377:16378" x14ac:dyDescent="0.2">
      <c r="XEW791" s="6" t="str">
        <f t="shared" si="30"/>
        <v/>
      </c>
      <c r="XEX791" s="6" t="str">
        <f t="shared" si="31"/>
        <v/>
      </c>
    </row>
    <row r="792" spans="16377:16378" x14ac:dyDescent="0.2">
      <c r="XEW792" s="6" t="str">
        <f t="shared" si="30"/>
        <v/>
      </c>
      <c r="XEX792" s="6" t="str">
        <f t="shared" si="31"/>
        <v/>
      </c>
    </row>
    <row r="793" spans="16377:16378" x14ac:dyDescent="0.2">
      <c r="XEW793" s="6" t="str">
        <f t="shared" si="30"/>
        <v/>
      </c>
      <c r="XEX793" s="6" t="str">
        <f t="shared" si="31"/>
        <v/>
      </c>
    </row>
    <row r="794" spans="16377:16378" x14ac:dyDescent="0.2">
      <c r="XEW794" s="6" t="str">
        <f t="shared" si="30"/>
        <v/>
      </c>
      <c r="XEX794" s="6" t="str">
        <f t="shared" si="31"/>
        <v/>
      </c>
    </row>
    <row r="795" spans="16377:16378" x14ac:dyDescent="0.2">
      <c r="XEW795" s="6" t="str">
        <f t="shared" si="30"/>
        <v/>
      </c>
      <c r="XEX795" s="6" t="str">
        <f t="shared" si="31"/>
        <v/>
      </c>
    </row>
    <row r="796" spans="16377:16378" x14ac:dyDescent="0.2">
      <c r="XEW796" s="6" t="str">
        <f t="shared" si="30"/>
        <v/>
      </c>
      <c r="XEX796" s="6" t="str">
        <f t="shared" si="31"/>
        <v/>
      </c>
    </row>
    <row r="797" spans="16377:16378" x14ac:dyDescent="0.2">
      <c r="XEW797" s="6" t="str">
        <f t="shared" si="30"/>
        <v/>
      </c>
      <c r="XEX797" s="6" t="str">
        <f t="shared" si="31"/>
        <v/>
      </c>
    </row>
    <row r="798" spans="16377:16378" x14ac:dyDescent="0.2">
      <c r="XEW798" s="6" t="str">
        <f t="shared" si="30"/>
        <v/>
      </c>
      <c r="XEX798" s="6" t="str">
        <f t="shared" si="31"/>
        <v/>
      </c>
    </row>
    <row r="799" spans="16377:16378" x14ac:dyDescent="0.2">
      <c r="XEW799" s="6" t="str">
        <f t="shared" si="30"/>
        <v/>
      </c>
      <c r="XEX799" s="6" t="str">
        <f t="shared" si="31"/>
        <v/>
      </c>
    </row>
    <row r="800" spans="16377:16378" x14ac:dyDescent="0.2">
      <c r="XEW800" s="6" t="str">
        <f t="shared" si="30"/>
        <v/>
      </c>
      <c r="XEX800" s="6" t="str">
        <f t="shared" si="31"/>
        <v/>
      </c>
    </row>
    <row r="801" spans="16377:16378" x14ac:dyDescent="0.2">
      <c r="XEW801" s="6" t="str">
        <f t="shared" si="30"/>
        <v/>
      </c>
      <c r="XEX801" s="6" t="str">
        <f t="shared" si="31"/>
        <v/>
      </c>
    </row>
    <row r="802" spans="16377:16378" x14ac:dyDescent="0.2">
      <c r="XEW802" s="6" t="str">
        <f t="shared" si="30"/>
        <v/>
      </c>
      <c r="XEX802" s="6" t="str">
        <f t="shared" si="31"/>
        <v/>
      </c>
    </row>
    <row r="803" spans="16377:16378" x14ac:dyDescent="0.2">
      <c r="XEW803" s="6" t="str">
        <f t="shared" si="30"/>
        <v/>
      </c>
      <c r="XEX803" s="6" t="str">
        <f t="shared" si="31"/>
        <v/>
      </c>
    </row>
    <row r="804" spans="16377:16378" x14ac:dyDescent="0.2">
      <c r="XEW804" s="6" t="str">
        <f t="shared" si="30"/>
        <v/>
      </c>
      <c r="XEX804" s="6" t="str">
        <f t="shared" si="31"/>
        <v/>
      </c>
    </row>
    <row r="805" spans="16377:16378" x14ac:dyDescent="0.2">
      <c r="XEW805" s="6" t="str">
        <f t="shared" si="30"/>
        <v/>
      </c>
      <c r="XEX805" s="6" t="str">
        <f t="shared" si="31"/>
        <v/>
      </c>
    </row>
    <row r="806" spans="16377:16378" x14ac:dyDescent="0.2">
      <c r="XEW806" s="6" t="str">
        <f t="shared" si="30"/>
        <v/>
      </c>
      <c r="XEX806" s="6" t="str">
        <f t="shared" si="31"/>
        <v/>
      </c>
    </row>
    <row r="807" spans="16377:16378" x14ac:dyDescent="0.2">
      <c r="XEW807" s="6" t="str">
        <f t="shared" si="30"/>
        <v/>
      </c>
      <c r="XEX807" s="6" t="str">
        <f t="shared" si="31"/>
        <v/>
      </c>
    </row>
    <row r="808" spans="16377:16378" x14ac:dyDescent="0.2">
      <c r="XEW808" s="6" t="str">
        <f t="shared" si="30"/>
        <v/>
      </c>
      <c r="XEX808" s="6" t="str">
        <f t="shared" si="31"/>
        <v/>
      </c>
    </row>
    <row r="809" spans="16377:16378" x14ac:dyDescent="0.2">
      <c r="XEW809" s="6" t="str">
        <f t="shared" si="30"/>
        <v/>
      </c>
      <c r="XEX809" s="6" t="str">
        <f t="shared" si="31"/>
        <v/>
      </c>
    </row>
    <row r="810" spans="16377:16378" x14ac:dyDescent="0.2">
      <c r="XEW810" s="6" t="str">
        <f t="shared" si="30"/>
        <v/>
      </c>
      <c r="XEX810" s="6" t="str">
        <f t="shared" si="31"/>
        <v/>
      </c>
    </row>
    <row r="811" spans="16377:16378" x14ac:dyDescent="0.2">
      <c r="XEW811" s="6" t="str">
        <f t="shared" si="30"/>
        <v/>
      </c>
      <c r="XEX811" s="6" t="str">
        <f t="shared" si="31"/>
        <v/>
      </c>
    </row>
    <row r="812" spans="16377:16378" x14ac:dyDescent="0.2">
      <c r="XEW812" s="6" t="str">
        <f t="shared" si="30"/>
        <v/>
      </c>
      <c r="XEX812" s="6" t="str">
        <f t="shared" si="31"/>
        <v/>
      </c>
    </row>
    <row r="813" spans="16377:16378" x14ac:dyDescent="0.2">
      <c r="XEW813" s="6" t="str">
        <f t="shared" si="30"/>
        <v/>
      </c>
      <c r="XEX813" s="6" t="str">
        <f t="shared" si="31"/>
        <v/>
      </c>
    </row>
    <row r="814" spans="16377:16378" x14ac:dyDescent="0.2">
      <c r="XEW814" s="6" t="str">
        <f t="shared" si="30"/>
        <v/>
      </c>
      <c r="XEX814" s="6" t="str">
        <f t="shared" si="31"/>
        <v/>
      </c>
    </row>
    <row r="815" spans="16377:16378" x14ac:dyDescent="0.2">
      <c r="XEW815" s="6" t="str">
        <f t="shared" si="30"/>
        <v/>
      </c>
      <c r="XEX815" s="6" t="str">
        <f t="shared" si="31"/>
        <v/>
      </c>
    </row>
    <row r="816" spans="16377:16378" x14ac:dyDescent="0.2">
      <c r="XEW816" s="6" t="str">
        <f t="shared" si="30"/>
        <v/>
      </c>
      <c r="XEX816" s="6" t="str">
        <f t="shared" si="31"/>
        <v/>
      </c>
    </row>
    <row r="817" spans="16377:16378" x14ac:dyDescent="0.2">
      <c r="XEW817" s="6" t="str">
        <f t="shared" si="30"/>
        <v/>
      </c>
      <c r="XEX817" s="6" t="str">
        <f t="shared" si="31"/>
        <v/>
      </c>
    </row>
    <row r="818" spans="16377:16378" x14ac:dyDescent="0.2">
      <c r="XEW818" s="6" t="str">
        <f t="shared" si="30"/>
        <v/>
      </c>
      <c r="XEX818" s="6" t="str">
        <f t="shared" si="31"/>
        <v/>
      </c>
    </row>
    <row r="819" spans="16377:16378" x14ac:dyDescent="0.2">
      <c r="XEW819" s="6" t="str">
        <f t="shared" si="30"/>
        <v/>
      </c>
      <c r="XEX819" s="6" t="str">
        <f t="shared" si="31"/>
        <v/>
      </c>
    </row>
    <row r="820" spans="16377:16378" x14ac:dyDescent="0.2">
      <c r="XEW820" s="6" t="str">
        <f t="shared" si="30"/>
        <v/>
      </c>
      <c r="XEX820" s="6" t="str">
        <f t="shared" si="31"/>
        <v/>
      </c>
    </row>
    <row r="821" spans="16377:16378" x14ac:dyDescent="0.2">
      <c r="XEW821" s="6" t="str">
        <f t="shared" si="30"/>
        <v/>
      </c>
      <c r="XEX821" s="6" t="str">
        <f t="shared" si="31"/>
        <v/>
      </c>
    </row>
    <row r="822" spans="16377:16378" x14ac:dyDescent="0.2">
      <c r="XEW822" s="6" t="str">
        <f t="shared" si="30"/>
        <v/>
      </c>
      <c r="XEX822" s="6" t="str">
        <f t="shared" si="31"/>
        <v/>
      </c>
    </row>
    <row r="823" spans="16377:16378" x14ac:dyDescent="0.2">
      <c r="XEW823" s="6" t="str">
        <f t="shared" si="30"/>
        <v/>
      </c>
      <c r="XEX823" s="6" t="str">
        <f t="shared" si="31"/>
        <v/>
      </c>
    </row>
    <row r="824" spans="16377:16378" x14ac:dyDescent="0.2">
      <c r="XEW824" s="6" t="str">
        <f t="shared" si="30"/>
        <v/>
      </c>
      <c r="XEX824" s="6" t="str">
        <f t="shared" si="31"/>
        <v/>
      </c>
    </row>
    <row r="825" spans="16377:16378" x14ac:dyDescent="0.2">
      <c r="XEW825" s="6" t="str">
        <f t="shared" si="30"/>
        <v/>
      </c>
      <c r="XEX825" s="6" t="str">
        <f t="shared" si="31"/>
        <v/>
      </c>
    </row>
    <row r="826" spans="16377:16378" x14ac:dyDescent="0.2">
      <c r="XEW826" s="6" t="str">
        <f t="shared" si="30"/>
        <v/>
      </c>
      <c r="XEX826" s="6" t="str">
        <f t="shared" si="31"/>
        <v/>
      </c>
    </row>
    <row r="827" spans="16377:16378" x14ac:dyDescent="0.2">
      <c r="XEW827" s="6" t="str">
        <f t="shared" si="30"/>
        <v/>
      </c>
      <c r="XEX827" s="6" t="str">
        <f t="shared" si="31"/>
        <v/>
      </c>
    </row>
    <row r="828" spans="16377:16378" x14ac:dyDescent="0.2">
      <c r="XEW828" s="6" t="str">
        <f t="shared" si="30"/>
        <v/>
      </c>
      <c r="XEX828" s="6" t="str">
        <f t="shared" si="31"/>
        <v/>
      </c>
    </row>
    <row r="829" spans="16377:16378" x14ac:dyDescent="0.2">
      <c r="XEW829" s="6" t="str">
        <f t="shared" si="30"/>
        <v/>
      </c>
      <c r="XEX829" s="6" t="str">
        <f t="shared" si="31"/>
        <v/>
      </c>
    </row>
    <row r="830" spans="16377:16378" x14ac:dyDescent="0.2">
      <c r="XEW830" s="6" t="str">
        <f t="shared" si="30"/>
        <v/>
      </c>
      <c r="XEX830" s="6" t="str">
        <f t="shared" si="31"/>
        <v/>
      </c>
    </row>
    <row r="831" spans="16377:16378" x14ac:dyDescent="0.2">
      <c r="XEW831" s="6" t="str">
        <f t="shared" si="30"/>
        <v/>
      </c>
      <c r="XEX831" s="6" t="str">
        <f t="shared" si="31"/>
        <v/>
      </c>
    </row>
    <row r="832" spans="16377:16378" x14ac:dyDescent="0.2">
      <c r="XEW832" s="6" t="str">
        <f t="shared" si="30"/>
        <v/>
      </c>
      <c r="XEX832" s="6" t="str">
        <f t="shared" si="31"/>
        <v/>
      </c>
    </row>
    <row r="833" spans="16377:16378" x14ac:dyDescent="0.2">
      <c r="XEW833" s="6" t="str">
        <f t="shared" si="30"/>
        <v/>
      </c>
      <c r="XEX833" s="6" t="str">
        <f t="shared" si="31"/>
        <v/>
      </c>
    </row>
    <row r="834" spans="16377:16378" x14ac:dyDescent="0.2">
      <c r="XEW834" s="6" t="str">
        <f t="shared" si="30"/>
        <v/>
      </c>
      <c r="XEX834" s="6" t="str">
        <f t="shared" si="31"/>
        <v/>
      </c>
    </row>
    <row r="835" spans="16377:16378" x14ac:dyDescent="0.2">
      <c r="XEW835" s="6" t="str">
        <f t="shared" si="30"/>
        <v/>
      </c>
      <c r="XEX835" s="6" t="str">
        <f t="shared" si="31"/>
        <v/>
      </c>
    </row>
    <row r="836" spans="16377:16378" x14ac:dyDescent="0.2">
      <c r="XEW836" s="6" t="str">
        <f t="shared" ref="XEW836:XEW899" si="32">(IF(RIGHT(SUBSTITUTE(SUBSTITUTE(SUBSTITUTE(SUBSTITUTE(SUBSTITUTE(SUBSTITUTE(SUBSTITUTE(SUBSTITUTE(SUBSTITUTE(D824," ","_"),"/","_"),"&amp;","_"),"(","_"),")","_"),",","_"),"-","_"),".","_"),"'","_"))="_",LEFT(SUBSTITUTE(SUBSTITUTE(SUBSTITUTE(SUBSTITUTE(SUBSTITUTE(SUBSTITUTE(SUBSTITUTE(SUBSTITUTE(SUBSTITUTE(D824," ","_"),"/","_"),"&amp;","_"),"(","_"),")","_"),",","_"),"-","_"),".","_"),"'","_"),LEN(SUBSTITUTE(SUBSTITUTE(SUBSTITUTE(SUBSTITUTE(SUBSTITUTE(SUBSTITUTE(SUBSTITUTE(SUBSTITUTE(SUBSTITUTE(D824," ","_"),"/","_"),"&amp;","_"),"(","_"),")","_"),",","_"),"-","_"),".","_"),"'","_"))-1),SUBSTITUTE(SUBSTITUTE(SUBSTITUTE(SUBSTITUTE(SUBSTITUTE(SUBSTITUTE(SUBSTITUTE(SUBSTITUTE(SUBSTITUTE(D824," ","_"),"/","_"),"&amp;","_"),"(","_"),")","_"),",","_"),"-","_"),".","_"),"'","_")))</f>
        <v/>
      </c>
      <c r="XEX836" s="6" t="str">
        <f t="shared" ref="XEX836:XEX899" si="33">(IF(RIGHT(SUBSTITUTE(SUBSTITUTE(SUBSTITUTE(SUBSTITUTE(SUBSTITUTE(SUBSTITUTE(SUBSTITUTE(SUBSTITUTE(SUBSTITUTE(D836," ","_"),"/","_"),"&amp;","_"),"(","_"),")","_"),",","_"),"-","_"),".","_"),"'","_"))="_",LEFT(SUBSTITUTE(SUBSTITUTE(SUBSTITUTE(SUBSTITUTE(SUBSTITUTE(SUBSTITUTE(SUBSTITUTE(SUBSTITUTE(SUBSTITUTE(D836," ","_"),"/","_"),"&amp;","_"),"(","_"),")","_"),",","_"),"-","_"),".","_"),"'","_"),LEN(SUBSTITUTE(SUBSTITUTE(SUBSTITUTE(SUBSTITUTE(SUBSTITUTE(SUBSTITUTE(SUBSTITUTE(SUBSTITUTE(SUBSTITUTE(D836," ","_"),"/","_"),"&amp;","_"),"(","_"),")","_"),",","_"),"-","_"),".","_"),"'","_"))-1),SUBSTITUTE(SUBSTITUTE(SUBSTITUTE(SUBSTITUTE(SUBSTITUTE(SUBSTITUTE(SUBSTITUTE(SUBSTITUTE(SUBSTITUTE(D836," ","_"),"/","_"),"&amp;","_"),"(","_"),")","_"),",","_"),"-","_"),".","_"),"'","_")))</f>
        <v/>
      </c>
    </row>
    <row r="837" spans="16377:16378" x14ac:dyDescent="0.2">
      <c r="XEW837" s="6" t="str">
        <f t="shared" si="32"/>
        <v/>
      </c>
      <c r="XEX837" s="6" t="str">
        <f t="shared" si="33"/>
        <v/>
      </c>
    </row>
    <row r="838" spans="16377:16378" x14ac:dyDescent="0.2">
      <c r="XEW838" s="6" t="str">
        <f t="shared" si="32"/>
        <v/>
      </c>
      <c r="XEX838" s="6" t="str">
        <f t="shared" si="33"/>
        <v/>
      </c>
    </row>
    <row r="839" spans="16377:16378" x14ac:dyDescent="0.2">
      <c r="XEW839" s="6" t="str">
        <f t="shared" si="32"/>
        <v/>
      </c>
      <c r="XEX839" s="6" t="str">
        <f t="shared" si="33"/>
        <v/>
      </c>
    </row>
    <row r="840" spans="16377:16378" x14ac:dyDescent="0.2">
      <c r="XEW840" s="6" t="str">
        <f t="shared" si="32"/>
        <v/>
      </c>
      <c r="XEX840" s="6" t="str">
        <f t="shared" si="33"/>
        <v/>
      </c>
    </row>
    <row r="841" spans="16377:16378" x14ac:dyDescent="0.2">
      <c r="XEW841" s="6" t="str">
        <f t="shared" si="32"/>
        <v/>
      </c>
      <c r="XEX841" s="6" t="str">
        <f t="shared" si="33"/>
        <v/>
      </c>
    </row>
    <row r="842" spans="16377:16378" x14ac:dyDescent="0.2">
      <c r="XEW842" s="6" t="str">
        <f t="shared" si="32"/>
        <v/>
      </c>
      <c r="XEX842" s="6" t="str">
        <f t="shared" si="33"/>
        <v/>
      </c>
    </row>
    <row r="843" spans="16377:16378" x14ac:dyDescent="0.2">
      <c r="XEW843" s="6" t="str">
        <f t="shared" si="32"/>
        <v/>
      </c>
      <c r="XEX843" s="6" t="str">
        <f t="shared" si="33"/>
        <v/>
      </c>
    </row>
    <row r="844" spans="16377:16378" x14ac:dyDescent="0.2">
      <c r="XEW844" s="6" t="str">
        <f t="shared" si="32"/>
        <v/>
      </c>
      <c r="XEX844" s="6" t="str">
        <f t="shared" si="33"/>
        <v/>
      </c>
    </row>
    <row r="845" spans="16377:16378" x14ac:dyDescent="0.2">
      <c r="XEW845" s="6" t="str">
        <f t="shared" si="32"/>
        <v/>
      </c>
      <c r="XEX845" s="6" t="str">
        <f t="shared" si="33"/>
        <v/>
      </c>
    </row>
    <row r="846" spans="16377:16378" x14ac:dyDescent="0.2">
      <c r="XEW846" s="6" t="str">
        <f t="shared" si="32"/>
        <v/>
      </c>
      <c r="XEX846" s="6" t="str">
        <f t="shared" si="33"/>
        <v/>
      </c>
    </row>
    <row r="847" spans="16377:16378" x14ac:dyDescent="0.2">
      <c r="XEW847" s="6" t="str">
        <f t="shared" si="32"/>
        <v/>
      </c>
      <c r="XEX847" s="6" t="str">
        <f t="shared" si="33"/>
        <v/>
      </c>
    </row>
    <row r="848" spans="16377:16378" x14ac:dyDescent="0.2">
      <c r="XEW848" s="6" t="str">
        <f t="shared" si="32"/>
        <v/>
      </c>
      <c r="XEX848" s="6" t="str">
        <f t="shared" si="33"/>
        <v/>
      </c>
    </row>
    <row r="849" spans="16377:16378" x14ac:dyDescent="0.2">
      <c r="XEW849" s="6" t="str">
        <f t="shared" si="32"/>
        <v/>
      </c>
      <c r="XEX849" s="6" t="str">
        <f t="shared" si="33"/>
        <v/>
      </c>
    </row>
    <row r="850" spans="16377:16378" x14ac:dyDescent="0.2">
      <c r="XEW850" s="6" t="str">
        <f t="shared" si="32"/>
        <v/>
      </c>
      <c r="XEX850" s="6" t="str">
        <f t="shared" si="33"/>
        <v/>
      </c>
    </row>
    <row r="851" spans="16377:16378" x14ac:dyDescent="0.2">
      <c r="XEW851" s="6" t="str">
        <f t="shared" si="32"/>
        <v/>
      </c>
      <c r="XEX851" s="6" t="str">
        <f t="shared" si="33"/>
        <v/>
      </c>
    </row>
    <row r="852" spans="16377:16378" x14ac:dyDescent="0.2">
      <c r="XEW852" s="6" t="str">
        <f t="shared" si="32"/>
        <v/>
      </c>
      <c r="XEX852" s="6" t="str">
        <f t="shared" si="33"/>
        <v/>
      </c>
    </row>
    <row r="853" spans="16377:16378" x14ac:dyDescent="0.2">
      <c r="XEW853" s="6" t="str">
        <f t="shared" si="32"/>
        <v/>
      </c>
      <c r="XEX853" s="6" t="str">
        <f t="shared" si="33"/>
        <v/>
      </c>
    </row>
    <row r="854" spans="16377:16378" x14ac:dyDescent="0.2">
      <c r="XEW854" s="6" t="str">
        <f t="shared" si="32"/>
        <v/>
      </c>
      <c r="XEX854" s="6" t="str">
        <f t="shared" si="33"/>
        <v/>
      </c>
    </row>
    <row r="855" spans="16377:16378" x14ac:dyDescent="0.2">
      <c r="XEW855" s="6" t="str">
        <f t="shared" si="32"/>
        <v/>
      </c>
      <c r="XEX855" s="6" t="str">
        <f t="shared" si="33"/>
        <v/>
      </c>
    </row>
    <row r="856" spans="16377:16378" x14ac:dyDescent="0.2">
      <c r="XEW856" s="6" t="str">
        <f t="shared" si="32"/>
        <v/>
      </c>
      <c r="XEX856" s="6" t="str">
        <f t="shared" si="33"/>
        <v/>
      </c>
    </row>
    <row r="857" spans="16377:16378" x14ac:dyDescent="0.2">
      <c r="XEW857" s="6" t="str">
        <f t="shared" si="32"/>
        <v/>
      </c>
      <c r="XEX857" s="6" t="str">
        <f t="shared" si="33"/>
        <v/>
      </c>
    </row>
    <row r="858" spans="16377:16378" x14ac:dyDescent="0.2">
      <c r="XEW858" s="6" t="str">
        <f t="shared" si="32"/>
        <v/>
      </c>
      <c r="XEX858" s="6" t="str">
        <f t="shared" si="33"/>
        <v/>
      </c>
    </row>
    <row r="859" spans="16377:16378" x14ac:dyDescent="0.2">
      <c r="XEW859" s="6" t="str">
        <f t="shared" si="32"/>
        <v/>
      </c>
      <c r="XEX859" s="6" t="str">
        <f t="shared" si="33"/>
        <v/>
      </c>
    </row>
    <row r="860" spans="16377:16378" x14ac:dyDescent="0.2">
      <c r="XEW860" s="6" t="str">
        <f t="shared" si="32"/>
        <v/>
      </c>
      <c r="XEX860" s="6" t="str">
        <f t="shared" si="33"/>
        <v/>
      </c>
    </row>
    <row r="861" spans="16377:16378" x14ac:dyDescent="0.2">
      <c r="XEW861" s="6" t="str">
        <f t="shared" si="32"/>
        <v/>
      </c>
      <c r="XEX861" s="6" t="str">
        <f t="shared" si="33"/>
        <v/>
      </c>
    </row>
    <row r="862" spans="16377:16378" x14ac:dyDescent="0.2">
      <c r="XEW862" s="6" t="str">
        <f t="shared" si="32"/>
        <v/>
      </c>
      <c r="XEX862" s="6" t="str">
        <f t="shared" si="33"/>
        <v/>
      </c>
    </row>
    <row r="863" spans="16377:16378" x14ac:dyDescent="0.2">
      <c r="XEW863" s="6" t="str">
        <f t="shared" si="32"/>
        <v/>
      </c>
      <c r="XEX863" s="6" t="str">
        <f t="shared" si="33"/>
        <v/>
      </c>
    </row>
    <row r="864" spans="16377:16378" x14ac:dyDescent="0.2">
      <c r="XEW864" s="6" t="str">
        <f t="shared" si="32"/>
        <v/>
      </c>
      <c r="XEX864" s="6" t="str">
        <f t="shared" si="33"/>
        <v/>
      </c>
    </row>
    <row r="865" spans="16377:16378" x14ac:dyDescent="0.2">
      <c r="XEW865" s="6" t="str">
        <f t="shared" si="32"/>
        <v/>
      </c>
      <c r="XEX865" s="6" t="str">
        <f t="shared" si="33"/>
        <v/>
      </c>
    </row>
    <row r="866" spans="16377:16378" x14ac:dyDescent="0.2">
      <c r="XEW866" s="6" t="str">
        <f t="shared" si="32"/>
        <v/>
      </c>
      <c r="XEX866" s="6" t="str">
        <f t="shared" si="33"/>
        <v/>
      </c>
    </row>
    <row r="867" spans="16377:16378" x14ac:dyDescent="0.2">
      <c r="XEW867" s="6" t="str">
        <f t="shared" si="32"/>
        <v/>
      </c>
      <c r="XEX867" s="6" t="str">
        <f t="shared" si="33"/>
        <v/>
      </c>
    </row>
    <row r="868" spans="16377:16378" x14ac:dyDescent="0.2">
      <c r="XEW868" s="6" t="str">
        <f t="shared" si="32"/>
        <v/>
      </c>
      <c r="XEX868" s="6" t="str">
        <f t="shared" si="33"/>
        <v/>
      </c>
    </row>
    <row r="869" spans="16377:16378" x14ac:dyDescent="0.2">
      <c r="XEW869" s="6" t="str">
        <f t="shared" si="32"/>
        <v/>
      </c>
      <c r="XEX869" s="6" t="str">
        <f t="shared" si="33"/>
        <v/>
      </c>
    </row>
    <row r="870" spans="16377:16378" x14ac:dyDescent="0.2">
      <c r="XEW870" s="6" t="str">
        <f t="shared" si="32"/>
        <v/>
      </c>
      <c r="XEX870" s="6" t="str">
        <f t="shared" si="33"/>
        <v/>
      </c>
    </row>
    <row r="871" spans="16377:16378" x14ac:dyDescent="0.2">
      <c r="XEW871" s="6" t="str">
        <f t="shared" si="32"/>
        <v/>
      </c>
      <c r="XEX871" s="6" t="str">
        <f t="shared" si="33"/>
        <v/>
      </c>
    </row>
    <row r="872" spans="16377:16378" x14ac:dyDescent="0.2">
      <c r="XEW872" s="6" t="str">
        <f t="shared" si="32"/>
        <v/>
      </c>
      <c r="XEX872" s="6" t="str">
        <f t="shared" si="33"/>
        <v/>
      </c>
    </row>
    <row r="873" spans="16377:16378" x14ac:dyDescent="0.2">
      <c r="XEW873" s="6" t="str">
        <f t="shared" si="32"/>
        <v/>
      </c>
      <c r="XEX873" s="6" t="str">
        <f t="shared" si="33"/>
        <v/>
      </c>
    </row>
    <row r="874" spans="16377:16378" x14ac:dyDescent="0.2">
      <c r="XEW874" s="6" t="str">
        <f t="shared" si="32"/>
        <v/>
      </c>
      <c r="XEX874" s="6" t="str">
        <f t="shared" si="33"/>
        <v/>
      </c>
    </row>
    <row r="875" spans="16377:16378" x14ac:dyDescent="0.2">
      <c r="XEW875" s="6" t="str">
        <f t="shared" si="32"/>
        <v/>
      </c>
      <c r="XEX875" s="6" t="str">
        <f t="shared" si="33"/>
        <v/>
      </c>
    </row>
    <row r="876" spans="16377:16378" x14ac:dyDescent="0.2">
      <c r="XEW876" s="6" t="str">
        <f t="shared" si="32"/>
        <v/>
      </c>
      <c r="XEX876" s="6" t="str">
        <f t="shared" si="33"/>
        <v/>
      </c>
    </row>
    <row r="877" spans="16377:16378" x14ac:dyDescent="0.2">
      <c r="XEW877" s="6" t="str">
        <f t="shared" si="32"/>
        <v/>
      </c>
      <c r="XEX877" s="6" t="str">
        <f t="shared" si="33"/>
        <v/>
      </c>
    </row>
    <row r="878" spans="16377:16378" x14ac:dyDescent="0.2">
      <c r="XEW878" s="6" t="str">
        <f t="shared" si="32"/>
        <v/>
      </c>
      <c r="XEX878" s="6" t="str">
        <f t="shared" si="33"/>
        <v/>
      </c>
    </row>
    <row r="879" spans="16377:16378" x14ac:dyDescent="0.2">
      <c r="XEW879" s="6" t="str">
        <f t="shared" si="32"/>
        <v/>
      </c>
      <c r="XEX879" s="6" t="str">
        <f t="shared" si="33"/>
        <v/>
      </c>
    </row>
    <row r="880" spans="16377:16378" x14ac:dyDescent="0.2">
      <c r="XEW880" s="6" t="str">
        <f t="shared" si="32"/>
        <v/>
      </c>
      <c r="XEX880" s="6" t="str">
        <f t="shared" si="33"/>
        <v/>
      </c>
    </row>
    <row r="881" spans="16377:16378" x14ac:dyDescent="0.2">
      <c r="XEW881" s="6" t="str">
        <f t="shared" si="32"/>
        <v/>
      </c>
      <c r="XEX881" s="6" t="str">
        <f t="shared" si="33"/>
        <v/>
      </c>
    </row>
    <row r="882" spans="16377:16378" x14ac:dyDescent="0.2">
      <c r="XEW882" s="6" t="str">
        <f t="shared" si="32"/>
        <v/>
      </c>
      <c r="XEX882" s="6" t="str">
        <f t="shared" si="33"/>
        <v/>
      </c>
    </row>
    <row r="883" spans="16377:16378" x14ac:dyDescent="0.2">
      <c r="XEW883" s="6" t="str">
        <f t="shared" si="32"/>
        <v/>
      </c>
      <c r="XEX883" s="6" t="str">
        <f t="shared" si="33"/>
        <v/>
      </c>
    </row>
    <row r="884" spans="16377:16378" x14ac:dyDescent="0.2">
      <c r="XEW884" s="6" t="str">
        <f t="shared" si="32"/>
        <v/>
      </c>
      <c r="XEX884" s="6" t="str">
        <f t="shared" si="33"/>
        <v/>
      </c>
    </row>
    <row r="885" spans="16377:16378" x14ac:dyDescent="0.2">
      <c r="XEW885" s="6" t="str">
        <f t="shared" si="32"/>
        <v/>
      </c>
      <c r="XEX885" s="6" t="str">
        <f t="shared" si="33"/>
        <v/>
      </c>
    </row>
    <row r="886" spans="16377:16378" x14ac:dyDescent="0.2">
      <c r="XEW886" s="6" t="str">
        <f t="shared" si="32"/>
        <v/>
      </c>
      <c r="XEX886" s="6" t="str">
        <f t="shared" si="33"/>
        <v/>
      </c>
    </row>
    <row r="887" spans="16377:16378" x14ac:dyDescent="0.2">
      <c r="XEW887" s="6" t="str">
        <f t="shared" si="32"/>
        <v/>
      </c>
      <c r="XEX887" s="6" t="str">
        <f t="shared" si="33"/>
        <v/>
      </c>
    </row>
    <row r="888" spans="16377:16378" x14ac:dyDescent="0.2">
      <c r="XEW888" s="6" t="str">
        <f t="shared" si="32"/>
        <v/>
      </c>
      <c r="XEX888" s="6" t="str">
        <f t="shared" si="33"/>
        <v/>
      </c>
    </row>
    <row r="889" spans="16377:16378" x14ac:dyDescent="0.2">
      <c r="XEW889" s="6" t="str">
        <f t="shared" si="32"/>
        <v/>
      </c>
      <c r="XEX889" s="6" t="str">
        <f t="shared" si="33"/>
        <v/>
      </c>
    </row>
    <row r="890" spans="16377:16378" x14ac:dyDescent="0.2">
      <c r="XEW890" s="6" t="str">
        <f t="shared" si="32"/>
        <v/>
      </c>
      <c r="XEX890" s="6" t="str">
        <f t="shared" si="33"/>
        <v/>
      </c>
    </row>
    <row r="891" spans="16377:16378" x14ac:dyDescent="0.2">
      <c r="XEW891" s="6" t="str">
        <f t="shared" si="32"/>
        <v/>
      </c>
      <c r="XEX891" s="6" t="str">
        <f t="shared" si="33"/>
        <v/>
      </c>
    </row>
    <row r="892" spans="16377:16378" x14ac:dyDescent="0.2">
      <c r="XEW892" s="6" t="str">
        <f t="shared" si="32"/>
        <v/>
      </c>
      <c r="XEX892" s="6" t="str">
        <f t="shared" si="33"/>
        <v/>
      </c>
    </row>
    <row r="893" spans="16377:16378" x14ac:dyDescent="0.2">
      <c r="XEW893" s="6" t="str">
        <f t="shared" si="32"/>
        <v/>
      </c>
      <c r="XEX893" s="6" t="str">
        <f t="shared" si="33"/>
        <v/>
      </c>
    </row>
    <row r="894" spans="16377:16378" x14ac:dyDescent="0.2">
      <c r="XEW894" s="6" t="str">
        <f t="shared" si="32"/>
        <v/>
      </c>
      <c r="XEX894" s="6" t="str">
        <f t="shared" si="33"/>
        <v/>
      </c>
    </row>
    <row r="895" spans="16377:16378" x14ac:dyDescent="0.2">
      <c r="XEW895" s="6" t="str">
        <f t="shared" si="32"/>
        <v/>
      </c>
      <c r="XEX895" s="6" t="str">
        <f t="shared" si="33"/>
        <v/>
      </c>
    </row>
    <row r="896" spans="16377:16378" x14ac:dyDescent="0.2">
      <c r="XEW896" s="6" t="str">
        <f t="shared" si="32"/>
        <v/>
      </c>
      <c r="XEX896" s="6" t="str">
        <f t="shared" si="33"/>
        <v/>
      </c>
    </row>
    <row r="897" spans="16377:16378" x14ac:dyDescent="0.2">
      <c r="XEW897" s="6" t="str">
        <f t="shared" si="32"/>
        <v/>
      </c>
      <c r="XEX897" s="6" t="str">
        <f t="shared" si="33"/>
        <v/>
      </c>
    </row>
    <row r="898" spans="16377:16378" x14ac:dyDescent="0.2">
      <c r="XEW898" s="6" t="str">
        <f t="shared" si="32"/>
        <v/>
      </c>
      <c r="XEX898" s="6" t="str">
        <f t="shared" si="33"/>
        <v/>
      </c>
    </row>
    <row r="899" spans="16377:16378" x14ac:dyDescent="0.2">
      <c r="XEW899" s="6" t="str">
        <f t="shared" si="32"/>
        <v/>
      </c>
      <c r="XEX899" s="6" t="str">
        <f t="shared" si="33"/>
        <v/>
      </c>
    </row>
    <row r="900" spans="16377:16378" x14ac:dyDescent="0.2">
      <c r="XEW900" s="6" t="str">
        <f t="shared" ref="XEW900:XEW963" si="34">(IF(RIGHT(SUBSTITUTE(SUBSTITUTE(SUBSTITUTE(SUBSTITUTE(SUBSTITUTE(SUBSTITUTE(SUBSTITUTE(SUBSTITUTE(SUBSTITUTE(D888," ","_"),"/","_"),"&amp;","_"),"(","_"),")","_"),",","_"),"-","_"),".","_"),"'","_"))="_",LEFT(SUBSTITUTE(SUBSTITUTE(SUBSTITUTE(SUBSTITUTE(SUBSTITUTE(SUBSTITUTE(SUBSTITUTE(SUBSTITUTE(SUBSTITUTE(D888," ","_"),"/","_"),"&amp;","_"),"(","_"),")","_"),",","_"),"-","_"),".","_"),"'","_"),LEN(SUBSTITUTE(SUBSTITUTE(SUBSTITUTE(SUBSTITUTE(SUBSTITUTE(SUBSTITUTE(SUBSTITUTE(SUBSTITUTE(SUBSTITUTE(D888," ","_"),"/","_"),"&amp;","_"),"(","_"),")","_"),",","_"),"-","_"),".","_"),"'","_"))-1),SUBSTITUTE(SUBSTITUTE(SUBSTITUTE(SUBSTITUTE(SUBSTITUTE(SUBSTITUTE(SUBSTITUTE(SUBSTITUTE(SUBSTITUTE(D888," ","_"),"/","_"),"&amp;","_"),"(","_"),")","_"),",","_"),"-","_"),".","_"),"'","_")))</f>
        <v/>
      </c>
      <c r="XEX900" s="6" t="str">
        <f t="shared" ref="XEX900:XEX961" si="35">(IF(RIGHT(SUBSTITUTE(SUBSTITUTE(SUBSTITUTE(SUBSTITUTE(SUBSTITUTE(SUBSTITUTE(SUBSTITUTE(SUBSTITUTE(SUBSTITUTE(D900," ","_"),"/","_"),"&amp;","_"),"(","_"),")","_"),",","_"),"-","_"),".","_"),"'","_"))="_",LEFT(SUBSTITUTE(SUBSTITUTE(SUBSTITUTE(SUBSTITUTE(SUBSTITUTE(SUBSTITUTE(SUBSTITUTE(SUBSTITUTE(SUBSTITUTE(D900," ","_"),"/","_"),"&amp;","_"),"(","_"),")","_"),",","_"),"-","_"),".","_"),"'","_"),LEN(SUBSTITUTE(SUBSTITUTE(SUBSTITUTE(SUBSTITUTE(SUBSTITUTE(SUBSTITUTE(SUBSTITUTE(SUBSTITUTE(SUBSTITUTE(D900," ","_"),"/","_"),"&amp;","_"),"(","_"),")","_"),",","_"),"-","_"),".","_"),"'","_"))-1),SUBSTITUTE(SUBSTITUTE(SUBSTITUTE(SUBSTITUTE(SUBSTITUTE(SUBSTITUTE(SUBSTITUTE(SUBSTITUTE(SUBSTITUTE(D900," ","_"),"/","_"),"&amp;","_"),"(","_"),")","_"),",","_"),"-","_"),".","_"),"'","_")))</f>
        <v/>
      </c>
    </row>
    <row r="901" spans="16377:16378" x14ac:dyDescent="0.2">
      <c r="XEW901" s="6" t="str">
        <f t="shared" si="34"/>
        <v/>
      </c>
      <c r="XEX901" s="6" t="str">
        <f t="shared" si="35"/>
        <v/>
      </c>
    </row>
    <row r="902" spans="16377:16378" x14ac:dyDescent="0.2">
      <c r="XEW902" s="6" t="str">
        <f t="shared" si="34"/>
        <v/>
      </c>
      <c r="XEX902" s="6" t="str">
        <f t="shared" si="35"/>
        <v/>
      </c>
    </row>
    <row r="903" spans="16377:16378" x14ac:dyDescent="0.2">
      <c r="XEW903" s="6" t="str">
        <f t="shared" si="34"/>
        <v/>
      </c>
      <c r="XEX903" s="6" t="str">
        <f t="shared" si="35"/>
        <v/>
      </c>
    </row>
    <row r="904" spans="16377:16378" x14ac:dyDescent="0.2">
      <c r="XEW904" s="6" t="str">
        <f t="shared" si="34"/>
        <v/>
      </c>
      <c r="XEX904" s="6" t="str">
        <f t="shared" si="35"/>
        <v/>
      </c>
    </row>
    <row r="905" spans="16377:16378" x14ac:dyDescent="0.2">
      <c r="XEW905" s="6" t="str">
        <f t="shared" si="34"/>
        <v/>
      </c>
      <c r="XEX905" s="6" t="str">
        <f t="shared" si="35"/>
        <v/>
      </c>
    </row>
    <row r="906" spans="16377:16378" x14ac:dyDescent="0.2">
      <c r="XEW906" s="6" t="str">
        <f t="shared" si="34"/>
        <v/>
      </c>
      <c r="XEX906" s="6" t="str">
        <f t="shared" si="35"/>
        <v/>
      </c>
    </row>
    <row r="907" spans="16377:16378" x14ac:dyDescent="0.2">
      <c r="XEW907" s="6" t="str">
        <f t="shared" si="34"/>
        <v/>
      </c>
      <c r="XEX907" s="6" t="str">
        <f t="shared" si="35"/>
        <v/>
      </c>
    </row>
    <row r="908" spans="16377:16378" x14ac:dyDescent="0.2">
      <c r="XEW908" s="6" t="str">
        <f t="shared" si="34"/>
        <v/>
      </c>
      <c r="XEX908" s="6" t="str">
        <f t="shared" si="35"/>
        <v/>
      </c>
    </row>
    <row r="909" spans="16377:16378" x14ac:dyDescent="0.2">
      <c r="XEW909" s="6" t="str">
        <f t="shared" si="34"/>
        <v/>
      </c>
      <c r="XEX909" s="6" t="str">
        <f t="shared" si="35"/>
        <v/>
      </c>
    </row>
    <row r="910" spans="16377:16378" x14ac:dyDescent="0.2">
      <c r="XEW910" s="6" t="str">
        <f t="shared" si="34"/>
        <v/>
      </c>
      <c r="XEX910" s="6" t="str">
        <f t="shared" si="35"/>
        <v/>
      </c>
    </row>
    <row r="911" spans="16377:16378" x14ac:dyDescent="0.2">
      <c r="XEW911" s="6" t="str">
        <f t="shared" si="34"/>
        <v/>
      </c>
      <c r="XEX911" s="6" t="str">
        <f t="shared" si="35"/>
        <v/>
      </c>
    </row>
    <row r="912" spans="16377:16378" x14ac:dyDescent="0.2">
      <c r="XEW912" s="6" t="str">
        <f t="shared" si="34"/>
        <v/>
      </c>
      <c r="XEX912" s="6" t="str">
        <f t="shared" si="35"/>
        <v/>
      </c>
    </row>
    <row r="913" spans="16377:16378" x14ac:dyDescent="0.2">
      <c r="XEW913" s="6" t="str">
        <f t="shared" si="34"/>
        <v/>
      </c>
      <c r="XEX913" s="6" t="str">
        <f t="shared" si="35"/>
        <v/>
      </c>
    </row>
    <row r="914" spans="16377:16378" x14ac:dyDescent="0.2">
      <c r="XEW914" s="6" t="str">
        <f t="shared" si="34"/>
        <v/>
      </c>
      <c r="XEX914" s="6" t="str">
        <f t="shared" si="35"/>
        <v/>
      </c>
    </row>
    <row r="915" spans="16377:16378" x14ac:dyDescent="0.2">
      <c r="XEW915" s="6" t="str">
        <f t="shared" si="34"/>
        <v/>
      </c>
      <c r="XEX915" s="6" t="str">
        <f t="shared" si="35"/>
        <v/>
      </c>
    </row>
    <row r="916" spans="16377:16378" x14ac:dyDescent="0.2">
      <c r="XEW916" s="6" t="str">
        <f t="shared" si="34"/>
        <v/>
      </c>
      <c r="XEX916" s="6" t="str">
        <f t="shared" si="35"/>
        <v/>
      </c>
    </row>
    <row r="917" spans="16377:16378" x14ac:dyDescent="0.2">
      <c r="XEW917" s="6" t="str">
        <f t="shared" si="34"/>
        <v/>
      </c>
      <c r="XEX917" s="6" t="str">
        <f t="shared" si="35"/>
        <v/>
      </c>
    </row>
    <row r="918" spans="16377:16378" x14ac:dyDescent="0.2">
      <c r="XEW918" s="6" t="str">
        <f t="shared" si="34"/>
        <v/>
      </c>
      <c r="XEX918" s="6" t="str">
        <f t="shared" si="35"/>
        <v/>
      </c>
    </row>
    <row r="919" spans="16377:16378" x14ac:dyDescent="0.2">
      <c r="XEW919" s="6" t="str">
        <f t="shared" si="34"/>
        <v/>
      </c>
      <c r="XEX919" s="6" t="str">
        <f t="shared" si="35"/>
        <v/>
      </c>
    </row>
    <row r="920" spans="16377:16378" x14ac:dyDescent="0.2">
      <c r="XEW920" s="6" t="str">
        <f t="shared" si="34"/>
        <v/>
      </c>
      <c r="XEX920" s="6" t="str">
        <f t="shared" si="35"/>
        <v/>
      </c>
    </row>
    <row r="921" spans="16377:16378" x14ac:dyDescent="0.2">
      <c r="XEW921" s="6" t="str">
        <f t="shared" si="34"/>
        <v/>
      </c>
      <c r="XEX921" s="6" t="str">
        <f t="shared" si="35"/>
        <v/>
      </c>
    </row>
    <row r="922" spans="16377:16378" x14ac:dyDescent="0.2">
      <c r="XEW922" s="6" t="str">
        <f t="shared" si="34"/>
        <v/>
      </c>
      <c r="XEX922" s="6" t="str">
        <f t="shared" si="35"/>
        <v/>
      </c>
    </row>
    <row r="923" spans="16377:16378" x14ac:dyDescent="0.2">
      <c r="XEW923" s="6" t="str">
        <f t="shared" si="34"/>
        <v/>
      </c>
      <c r="XEX923" s="6" t="str">
        <f t="shared" si="35"/>
        <v/>
      </c>
    </row>
    <row r="924" spans="16377:16378" x14ac:dyDescent="0.2">
      <c r="XEW924" s="6" t="str">
        <f t="shared" si="34"/>
        <v/>
      </c>
      <c r="XEX924" s="6" t="str">
        <f t="shared" si="35"/>
        <v/>
      </c>
    </row>
    <row r="925" spans="16377:16378" x14ac:dyDescent="0.2">
      <c r="XEW925" s="6" t="str">
        <f t="shared" si="34"/>
        <v/>
      </c>
      <c r="XEX925" s="6" t="str">
        <f t="shared" si="35"/>
        <v/>
      </c>
    </row>
    <row r="926" spans="16377:16378" x14ac:dyDescent="0.2">
      <c r="XEW926" s="6" t="str">
        <f t="shared" si="34"/>
        <v/>
      </c>
      <c r="XEX926" s="6" t="str">
        <f t="shared" si="35"/>
        <v/>
      </c>
    </row>
    <row r="927" spans="16377:16378" x14ac:dyDescent="0.2">
      <c r="XEW927" s="6" t="str">
        <f t="shared" si="34"/>
        <v/>
      </c>
      <c r="XEX927" s="6" t="str">
        <f t="shared" si="35"/>
        <v/>
      </c>
    </row>
    <row r="928" spans="16377:16378" x14ac:dyDescent="0.2">
      <c r="XEW928" s="6" t="str">
        <f t="shared" si="34"/>
        <v/>
      </c>
      <c r="XEX928" s="6" t="str">
        <f t="shared" si="35"/>
        <v/>
      </c>
    </row>
    <row r="929" spans="16377:16378" x14ac:dyDescent="0.2">
      <c r="XEW929" s="6" t="str">
        <f t="shared" si="34"/>
        <v/>
      </c>
      <c r="XEX929" s="6" t="str">
        <f t="shared" si="35"/>
        <v/>
      </c>
    </row>
    <row r="930" spans="16377:16378" x14ac:dyDescent="0.2">
      <c r="XEW930" s="6" t="str">
        <f t="shared" si="34"/>
        <v/>
      </c>
      <c r="XEX930" s="6" t="str">
        <f t="shared" si="35"/>
        <v/>
      </c>
    </row>
    <row r="931" spans="16377:16378" x14ac:dyDescent="0.2">
      <c r="XEW931" s="6" t="str">
        <f t="shared" si="34"/>
        <v/>
      </c>
      <c r="XEX931" s="6" t="str">
        <f t="shared" si="35"/>
        <v/>
      </c>
    </row>
    <row r="932" spans="16377:16378" x14ac:dyDescent="0.2">
      <c r="XEW932" s="6" t="str">
        <f t="shared" si="34"/>
        <v/>
      </c>
      <c r="XEX932" s="6" t="str">
        <f t="shared" si="35"/>
        <v/>
      </c>
    </row>
    <row r="933" spans="16377:16378" x14ac:dyDescent="0.2">
      <c r="XEW933" s="6" t="str">
        <f t="shared" si="34"/>
        <v/>
      </c>
      <c r="XEX933" s="6" t="str">
        <f t="shared" si="35"/>
        <v/>
      </c>
    </row>
    <row r="934" spans="16377:16378" x14ac:dyDescent="0.2">
      <c r="XEW934" s="6" t="str">
        <f t="shared" si="34"/>
        <v/>
      </c>
      <c r="XEX934" s="6" t="str">
        <f t="shared" si="35"/>
        <v/>
      </c>
    </row>
    <row r="935" spans="16377:16378" x14ac:dyDescent="0.2">
      <c r="XEW935" s="6" t="str">
        <f t="shared" si="34"/>
        <v/>
      </c>
      <c r="XEX935" s="6" t="str">
        <f t="shared" si="35"/>
        <v/>
      </c>
    </row>
    <row r="936" spans="16377:16378" x14ac:dyDescent="0.2">
      <c r="XEW936" s="6" t="str">
        <f t="shared" si="34"/>
        <v/>
      </c>
      <c r="XEX936" s="6" t="str">
        <f t="shared" si="35"/>
        <v/>
      </c>
    </row>
    <row r="937" spans="16377:16378" x14ac:dyDescent="0.2">
      <c r="XEW937" s="6" t="str">
        <f t="shared" si="34"/>
        <v/>
      </c>
      <c r="XEX937" s="6" t="str">
        <f t="shared" si="35"/>
        <v/>
      </c>
    </row>
    <row r="938" spans="16377:16378" x14ac:dyDescent="0.2">
      <c r="XEW938" s="6" t="str">
        <f t="shared" si="34"/>
        <v/>
      </c>
      <c r="XEX938" s="6" t="str">
        <f t="shared" si="35"/>
        <v/>
      </c>
    </row>
    <row r="939" spans="16377:16378" x14ac:dyDescent="0.2">
      <c r="XEW939" s="6" t="str">
        <f t="shared" si="34"/>
        <v/>
      </c>
      <c r="XEX939" s="6" t="str">
        <f t="shared" si="35"/>
        <v/>
      </c>
    </row>
    <row r="940" spans="16377:16378" x14ac:dyDescent="0.2">
      <c r="XEW940" s="6" t="str">
        <f t="shared" si="34"/>
        <v/>
      </c>
      <c r="XEX940" s="6" t="str">
        <f t="shared" si="35"/>
        <v/>
      </c>
    </row>
    <row r="941" spans="16377:16378" x14ac:dyDescent="0.2">
      <c r="XEW941" s="6" t="str">
        <f t="shared" si="34"/>
        <v/>
      </c>
      <c r="XEX941" s="6" t="str">
        <f t="shared" si="35"/>
        <v/>
      </c>
    </row>
    <row r="942" spans="16377:16378" x14ac:dyDescent="0.2">
      <c r="XEW942" s="6" t="str">
        <f t="shared" si="34"/>
        <v/>
      </c>
      <c r="XEX942" s="6" t="str">
        <f t="shared" si="35"/>
        <v/>
      </c>
    </row>
    <row r="943" spans="16377:16378" x14ac:dyDescent="0.2">
      <c r="XEW943" s="6" t="str">
        <f t="shared" si="34"/>
        <v/>
      </c>
      <c r="XEX943" s="6" t="str">
        <f t="shared" si="35"/>
        <v/>
      </c>
    </row>
    <row r="944" spans="16377:16378" x14ac:dyDescent="0.2">
      <c r="XEW944" s="6" t="str">
        <f t="shared" si="34"/>
        <v/>
      </c>
      <c r="XEX944" s="6" t="str">
        <f t="shared" si="35"/>
        <v/>
      </c>
    </row>
    <row r="945" spans="16377:16378" x14ac:dyDescent="0.2">
      <c r="XEW945" s="6" t="str">
        <f t="shared" si="34"/>
        <v/>
      </c>
      <c r="XEX945" s="6" t="str">
        <f t="shared" si="35"/>
        <v/>
      </c>
    </row>
    <row r="946" spans="16377:16378" x14ac:dyDescent="0.2">
      <c r="XEW946" s="6" t="str">
        <f t="shared" si="34"/>
        <v/>
      </c>
      <c r="XEX946" s="6" t="str">
        <f t="shared" si="35"/>
        <v/>
      </c>
    </row>
    <row r="947" spans="16377:16378" x14ac:dyDescent="0.2">
      <c r="XEW947" s="6" t="str">
        <f t="shared" si="34"/>
        <v/>
      </c>
      <c r="XEX947" s="6" t="str">
        <f t="shared" si="35"/>
        <v/>
      </c>
    </row>
    <row r="948" spans="16377:16378" x14ac:dyDescent="0.2">
      <c r="XEW948" s="6" t="str">
        <f t="shared" si="34"/>
        <v/>
      </c>
      <c r="XEX948" s="6" t="str">
        <f t="shared" si="35"/>
        <v/>
      </c>
    </row>
    <row r="949" spans="16377:16378" x14ac:dyDescent="0.2">
      <c r="XEW949" s="6" t="str">
        <f t="shared" si="34"/>
        <v/>
      </c>
      <c r="XEX949" s="6" t="str">
        <f t="shared" si="35"/>
        <v/>
      </c>
    </row>
    <row r="950" spans="16377:16378" x14ac:dyDescent="0.2">
      <c r="XEW950" s="6" t="str">
        <f t="shared" si="34"/>
        <v/>
      </c>
      <c r="XEX950" s="6" t="str">
        <f t="shared" si="35"/>
        <v/>
      </c>
    </row>
    <row r="951" spans="16377:16378" x14ac:dyDescent="0.2">
      <c r="XEW951" s="6" t="str">
        <f t="shared" si="34"/>
        <v/>
      </c>
      <c r="XEX951" s="6" t="str">
        <f t="shared" si="35"/>
        <v/>
      </c>
    </row>
    <row r="952" spans="16377:16378" x14ac:dyDescent="0.2">
      <c r="XEW952" s="6" t="str">
        <f t="shared" si="34"/>
        <v/>
      </c>
      <c r="XEX952" s="6" t="str">
        <f t="shared" si="35"/>
        <v/>
      </c>
    </row>
    <row r="953" spans="16377:16378" x14ac:dyDescent="0.2">
      <c r="XEW953" s="6" t="str">
        <f t="shared" si="34"/>
        <v/>
      </c>
      <c r="XEX953" s="6" t="str">
        <f t="shared" si="35"/>
        <v/>
      </c>
    </row>
    <row r="954" spans="16377:16378" x14ac:dyDescent="0.2">
      <c r="XEW954" s="6" t="str">
        <f t="shared" si="34"/>
        <v/>
      </c>
      <c r="XEX954" s="6" t="str">
        <f t="shared" si="35"/>
        <v/>
      </c>
    </row>
    <row r="955" spans="16377:16378" x14ac:dyDescent="0.2">
      <c r="XEW955" s="6" t="str">
        <f t="shared" si="34"/>
        <v/>
      </c>
      <c r="XEX955" s="6" t="str">
        <f t="shared" si="35"/>
        <v/>
      </c>
    </row>
    <row r="956" spans="16377:16378" x14ac:dyDescent="0.2">
      <c r="XEW956" s="6" t="str">
        <f t="shared" si="34"/>
        <v/>
      </c>
      <c r="XEX956" s="6" t="str">
        <f t="shared" si="35"/>
        <v/>
      </c>
    </row>
    <row r="957" spans="16377:16378" x14ac:dyDescent="0.2">
      <c r="XEW957" s="6" t="str">
        <f t="shared" si="34"/>
        <v/>
      </c>
      <c r="XEX957" s="6" t="str">
        <f t="shared" si="35"/>
        <v/>
      </c>
    </row>
    <row r="958" spans="16377:16378" x14ac:dyDescent="0.2">
      <c r="XEW958" s="6" t="str">
        <f t="shared" si="34"/>
        <v/>
      </c>
      <c r="XEX958" s="6" t="str">
        <f t="shared" si="35"/>
        <v/>
      </c>
    </row>
    <row r="959" spans="16377:16378" x14ac:dyDescent="0.2">
      <c r="XEW959" s="6" t="str">
        <f t="shared" si="34"/>
        <v/>
      </c>
      <c r="XEX959" s="6" t="str">
        <f t="shared" si="35"/>
        <v/>
      </c>
    </row>
    <row r="960" spans="16377:16378" x14ac:dyDescent="0.2">
      <c r="XEW960" s="6" t="str">
        <f t="shared" si="34"/>
        <v/>
      </c>
      <c r="XEX960" s="6" t="str">
        <f t="shared" si="35"/>
        <v/>
      </c>
    </row>
    <row r="961" spans="16377:16378" x14ac:dyDescent="0.2">
      <c r="XEW961" s="6" t="str">
        <f t="shared" si="34"/>
        <v/>
      </c>
      <c r="XEX961" s="6" t="str">
        <f t="shared" si="35"/>
        <v/>
      </c>
    </row>
    <row r="962" spans="16377:16378" x14ac:dyDescent="0.2">
      <c r="XEW962" s="6" t="str">
        <f t="shared" si="34"/>
        <v/>
      </c>
    </row>
    <row r="963" spans="16377:16378" x14ac:dyDescent="0.2">
      <c r="XEW963" s="6" t="str">
        <f t="shared" si="34"/>
        <v/>
      </c>
    </row>
    <row r="964" spans="16377:16378" x14ac:dyDescent="0.2">
      <c r="XEW964" s="6" t="str">
        <f t="shared" ref="XEW964:XEW970" si="36">(IF(RIGHT(SUBSTITUTE(SUBSTITUTE(SUBSTITUTE(SUBSTITUTE(SUBSTITUTE(SUBSTITUTE(SUBSTITUTE(SUBSTITUTE(SUBSTITUTE(D952," ","_"),"/","_"),"&amp;","_"),"(","_"),")","_"),",","_"),"-","_"),".","_"),"'","_"))="_",LEFT(SUBSTITUTE(SUBSTITUTE(SUBSTITUTE(SUBSTITUTE(SUBSTITUTE(SUBSTITUTE(SUBSTITUTE(SUBSTITUTE(SUBSTITUTE(D952," ","_"),"/","_"),"&amp;","_"),"(","_"),")","_"),",","_"),"-","_"),".","_"),"'","_"),LEN(SUBSTITUTE(SUBSTITUTE(SUBSTITUTE(SUBSTITUTE(SUBSTITUTE(SUBSTITUTE(SUBSTITUTE(SUBSTITUTE(SUBSTITUTE(D952," ","_"),"/","_"),"&amp;","_"),"(","_"),")","_"),",","_"),"-","_"),".","_"),"'","_"))-1),SUBSTITUTE(SUBSTITUTE(SUBSTITUTE(SUBSTITUTE(SUBSTITUTE(SUBSTITUTE(SUBSTITUTE(SUBSTITUTE(SUBSTITUTE(D952," ","_"),"/","_"),"&amp;","_"),"(","_"),")","_"),",","_"),"-","_"),".","_"),"'","_")))</f>
        <v/>
      </c>
    </row>
    <row r="965" spans="16377:16378" x14ac:dyDescent="0.2">
      <c r="XEW965" s="6" t="str">
        <f t="shared" si="36"/>
        <v/>
      </c>
    </row>
    <row r="966" spans="16377:16378" x14ac:dyDescent="0.2">
      <c r="XEW966" s="6" t="str">
        <f t="shared" si="36"/>
        <v/>
      </c>
    </row>
    <row r="967" spans="16377:16378" x14ac:dyDescent="0.2">
      <c r="XEW967" s="6" t="str">
        <f t="shared" si="36"/>
        <v/>
      </c>
    </row>
    <row r="968" spans="16377:16378" x14ac:dyDescent="0.2">
      <c r="XEW968" s="6" t="str">
        <f t="shared" si="36"/>
        <v/>
      </c>
    </row>
    <row r="969" spans="16377:16378" x14ac:dyDescent="0.2">
      <c r="XEW969" s="6" t="str">
        <f t="shared" si="36"/>
        <v/>
      </c>
    </row>
    <row r="970" spans="16377:16378" x14ac:dyDescent="0.2">
      <c r="XEW970" s="6" t="str">
        <f t="shared" si="36"/>
        <v/>
      </c>
    </row>
  </sheetData>
  <mergeCells count="10">
    <mergeCell ref="AQ1:AR1"/>
    <mergeCell ref="AZ1:BH1"/>
    <mergeCell ref="BI1:BJ1"/>
    <mergeCell ref="I1:L1"/>
    <mergeCell ref="AK1:AM1"/>
    <mergeCell ref="AN1:AP1"/>
    <mergeCell ref="X1:Y1"/>
    <mergeCell ref="AH1:AJ1"/>
    <mergeCell ref="T1:W1"/>
    <mergeCell ref="AW1:AY1"/>
  </mergeCells>
  <dataValidations count="7">
    <dataValidation type="list" allowBlank="1" showInputMessage="1" showErrorMessage="1" sqref="BM13:BM18 BM38:BM40 BN41:BN248" xr:uid="{8AEF95DD-35B5-43E2-B109-5BC39F0EDEA8}">
      <formula1>"TBP, FTE, TPA, Per Policy"</formula1>
    </dataValidation>
    <dataValidation type="list" allowBlank="1" showInputMessage="1" showErrorMessage="1" sqref="Z13:Z18 Z38:Z40 AA41:AA248" xr:uid="{E2278FD6-78DB-42FA-95B7-AF403FCF7E76}">
      <formula1>"Back Office,Voice,Blended"</formula1>
    </dataValidation>
    <dataValidation type="list" allowBlank="1" showInputMessage="1" showErrorMessage="1" sqref="AB3:AB18 AB21:AB40 AC41:AC248" xr:uid="{B3CFF6AC-FCD9-4EEF-A086-5D3B73754397}">
      <formula1>"No Specific Domain Exp, Insurance,FINRA,Financial,Series 6, Series 7,PHRNs,USRNs,Adjuster,Physician"</formula1>
    </dataValidation>
    <dataValidation type="list" allowBlank="1" showInputMessage="1" showErrorMessage="1" sqref="AA3:AA18 AA21:AA40 AB41:AB248" xr:uid="{A4A608B5-6962-4E2F-9B87-2A194472DD1C}">
      <formula1>"Yes,No"</formula1>
    </dataValidation>
    <dataValidation type="list" allowBlank="1" showInputMessage="1" showErrorMessage="1" sqref="E3:E21" xr:uid="{A6F9FA52-71AD-4259-9CBB-1B0A10BDBADE}">
      <formula1>INDIRECT(XEW3)</formula1>
    </dataValidation>
    <dataValidation type="list" allowBlank="1" showInputMessage="1" showErrorMessage="1" sqref="E29:E248" xr:uid="{AF6E8ABC-FEE8-463B-B4F2-6EC60238CCFD}">
      <formula1>INDIRECT(XEW41)</formula1>
    </dataValidation>
    <dataValidation type="list" allowBlank="1" showInputMessage="1" showErrorMessage="1" sqref="E22:E28" xr:uid="{6C0D75D1-32CC-46E0-9445-399347A74ACE}">
      <formula1>INDIRECT(XEV34)</formula1>
    </dataValidation>
  </dataValidations>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C602C08E-D345-48AE-B119-0211E5D1EF0B}">
          <x14:formula1>
            <xm:f>'Drop Downs'!$A$55:$G$55</xm:f>
          </x14:formula1>
          <xm:sqref>D3:D248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E7D7C-6843-430E-8DC7-A853C0E57D58}">
  <dimension ref="A1:B11"/>
  <sheetViews>
    <sheetView tabSelected="1" workbookViewId="0">
      <selection activeCell="D9" sqref="D9"/>
    </sheetView>
  </sheetViews>
  <sheetFormatPr defaultColWidth="29.5703125" defaultRowHeight="15" x14ac:dyDescent="0.25"/>
  <cols>
    <col min="1" max="1" width="28.7109375" bestFit="1" customWidth="1"/>
    <col min="2" max="2" width="13.42578125" bestFit="1" customWidth="1"/>
  </cols>
  <sheetData>
    <row r="1" spans="1:2" x14ac:dyDescent="0.25">
      <c r="A1" s="237" t="s">
        <v>3542</v>
      </c>
      <c r="B1" s="237" t="s">
        <v>3543</v>
      </c>
    </row>
    <row r="2" spans="1:2" x14ac:dyDescent="0.25">
      <c r="A2" s="238" t="s">
        <v>3544</v>
      </c>
      <c r="B2" s="238" t="s">
        <v>3545</v>
      </c>
    </row>
    <row r="3" spans="1:2" x14ac:dyDescent="0.25">
      <c r="A3" s="238" t="s">
        <v>13</v>
      </c>
      <c r="B3" s="238" t="s">
        <v>3546</v>
      </c>
    </row>
    <row r="4" spans="1:2" x14ac:dyDescent="0.25">
      <c r="A4" s="238" t="s">
        <v>3547</v>
      </c>
      <c r="B4" s="238" t="s">
        <v>3548</v>
      </c>
    </row>
    <row r="5" spans="1:2" x14ac:dyDescent="0.25">
      <c r="A5" s="238" t="s">
        <v>14</v>
      </c>
      <c r="B5" s="238" t="s">
        <v>3549</v>
      </c>
    </row>
    <row r="6" spans="1:2" x14ac:dyDescent="0.25">
      <c r="A6" s="238" t="s">
        <v>3550</v>
      </c>
      <c r="B6" s="238" t="s">
        <v>3551</v>
      </c>
    </row>
    <row r="7" spans="1:2" x14ac:dyDescent="0.25">
      <c r="A7" s="238" t="s">
        <v>3552</v>
      </c>
      <c r="B7" s="238" t="s">
        <v>3553</v>
      </c>
    </row>
    <row r="8" spans="1:2" x14ac:dyDescent="0.25">
      <c r="A8" s="238" t="s">
        <v>3554</v>
      </c>
      <c r="B8" s="238" t="s">
        <v>3555</v>
      </c>
    </row>
    <row r="9" spans="1:2" x14ac:dyDescent="0.25">
      <c r="A9" s="238" t="s">
        <v>3556</v>
      </c>
      <c r="B9" s="238" t="s">
        <v>3557</v>
      </c>
    </row>
    <row r="10" spans="1:2" x14ac:dyDescent="0.25">
      <c r="A10" s="238" t="s">
        <v>9</v>
      </c>
      <c r="B10" s="238" t="s">
        <v>3558</v>
      </c>
    </row>
    <row r="11" spans="1:2" x14ac:dyDescent="0.25">
      <c r="A11" s="238" t="s">
        <v>3559</v>
      </c>
      <c r="B11" s="238" t="s">
        <v>3560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3EB1-ECB0-4EA3-87A2-8A5CE9E05342}">
  <sheetPr codeName="Sheet7"/>
  <dimension ref="A1:BX531"/>
  <sheetViews>
    <sheetView workbookViewId="0"/>
  </sheetViews>
  <sheetFormatPr defaultRowHeight="15" x14ac:dyDescent="0.25"/>
  <cols>
    <col min="1" max="1" width="12.28515625" bestFit="1" customWidth="1"/>
    <col min="2" max="2" width="20.7109375" bestFit="1" customWidth="1"/>
    <col min="3" max="3" width="51.7109375" bestFit="1" customWidth="1"/>
    <col min="4" max="4" width="53" bestFit="1" customWidth="1"/>
    <col min="5" max="5" width="42.85546875" bestFit="1" customWidth="1"/>
    <col min="6" max="6" width="41.42578125" bestFit="1" customWidth="1"/>
    <col min="7" max="7" width="80.85546875" bestFit="1" customWidth="1"/>
    <col min="8" max="8" width="79.140625" bestFit="1" customWidth="1"/>
    <col min="9" max="9" width="11" bestFit="1" customWidth="1"/>
    <col min="10" max="10" width="21.28515625" bestFit="1" customWidth="1"/>
    <col min="11" max="11" width="12.140625" bestFit="1" customWidth="1"/>
    <col min="12" max="12" width="33.42578125" bestFit="1" customWidth="1"/>
    <col min="13" max="13" width="14.42578125" bestFit="1" customWidth="1"/>
    <col min="14" max="14" width="21.85546875" bestFit="1" customWidth="1"/>
    <col min="15" max="15" width="22" bestFit="1" customWidth="1"/>
    <col min="16" max="16" width="14.42578125" bestFit="1" customWidth="1"/>
    <col min="17" max="17" width="20.28515625" bestFit="1" customWidth="1"/>
    <col min="18" max="24" width="80.85546875" bestFit="1" customWidth="1"/>
    <col min="25" max="25" width="12.5703125" bestFit="1" customWidth="1"/>
    <col min="26" max="26" width="13.5703125" bestFit="1" customWidth="1"/>
    <col min="27" max="27" width="18.7109375" bestFit="1" customWidth="1"/>
    <col min="28" max="28" width="19.7109375" bestFit="1" customWidth="1"/>
    <col min="29" max="29" width="21.140625" bestFit="1" customWidth="1"/>
    <col min="30" max="30" width="20.42578125" bestFit="1" customWidth="1"/>
    <col min="31" max="31" width="18.85546875" bestFit="1" customWidth="1"/>
    <col min="32" max="32" width="14.140625" bestFit="1" customWidth="1"/>
    <col min="33" max="33" width="34" bestFit="1" customWidth="1"/>
    <col min="34" max="34" width="28.7109375" bestFit="1" customWidth="1"/>
    <col min="35" max="35" width="6.5703125" bestFit="1" customWidth="1"/>
    <col min="36" max="36" width="19.140625" bestFit="1" customWidth="1"/>
    <col min="37" max="37" width="19.7109375" bestFit="1" customWidth="1"/>
    <col min="38" max="38" width="22.28515625" bestFit="1" customWidth="1"/>
    <col min="39" max="39" width="20.42578125" bestFit="1" customWidth="1"/>
    <col min="40" max="40" width="75.5703125" bestFit="1" customWidth="1"/>
    <col min="41" max="41" width="13.140625" bestFit="1" customWidth="1"/>
    <col min="42" max="42" width="25" bestFit="1" customWidth="1"/>
    <col min="43" max="43" width="58" bestFit="1" customWidth="1"/>
    <col min="44" max="44" width="67.5703125" bestFit="1" customWidth="1"/>
    <col min="45" max="45" width="34.7109375" bestFit="1" customWidth="1"/>
    <col min="46" max="46" width="21.42578125" bestFit="1" customWidth="1"/>
    <col min="47" max="47" width="12.28515625" bestFit="1" customWidth="1"/>
    <col min="48" max="48" width="32" bestFit="1" customWidth="1"/>
    <col min="49" max="50" width="20" bestFit="1" customWidth="1"/>
    <col min="51" max="51" width="71.5703125" bestFit="1" customWidth="1"/>
    <col min="52" max="52" width="80.85546875" bestFit="1" customWidth="1"/>
    <col min="53" max="53" width="23.5703125" bestFit="1" customWidth="1"/>
    <col min="54" max="54" width="30.85546875" bestFit="1" customWidth="1"/>
    <col min="55" max="55" width="10.85546875" bestFit="1" customWidth="1"/>
    <col min="56" max="56" width="26" bestFit="1" customWidth="1"/>
    <col min="57" max="57" width="49.7109375" bestFit="1" customWidth="1"/>
    <col min="58" max="59" width="80.85546875" bestFit="1" customWidth="1"/>
    <col min="60" max="60" width="20.28515625" bestFit="1" customWidth="1"/>
    <col min="61" max="61" width="18.42578125" bestFit="1" customWidth="1"/>
    <col min="62" max="62" width="21" bestFit="1" customWidth="1"/>
    <col min="63" max="63" width="27.7109375" bestFit="1" customWidth="1"/>
    <col min="64" max="64" width="12" bestFit="1" customWidth="1"/>
    <col min="65" max="65" width="80.85546875" bestFit="1" customWidth="1"/>
    <col min="66" max="66" width="30.42578125" bestFit="1" customWidth="1"/>
    <col min="67" max="67" width="20.42578125" bestFit="1" customWidth="1"/>
    <col min="68" max="68" width="19.85546875" bestFit="1" customWidth="1"/>
    <col min="69" max="69" width="29.7109375" bestFit="1" customWidth="1"/>
    <col min="70" max="70" width="28.28515625" bestFit="1" customWidth="1"/>
    <col min="71" max="71" width="40.140625" bestFit="1" customWidth="1"/>
    <col min="72" max="72" width="50.42578125" bestFit="1" customWidth="1"/>
    <col min="73" max="73" width="47.7109375" bestFit="1" customWidth="1"/>
    <col min="74" max="74" width="32.7109375" bestFit="1" customWidth="1"/>
    <col min="75" max="75" width="53.7109375" bestFit="1" customWidth="1"/>
    <col min="76" max="76" width="25.7109375" bestFit="1" customWidth="1"/>
  </cols>
  <sheetData>
    <row r="1" spans="1:76" x14ac:dyDescent="0.25">
      <c r="A1" t="s">
        <v>3490</v>
      </c>
      <c r="B1" t="s">
        <v>56</v>
      </c>
      <c r="C1" t="s">
        <v>57</v>
      </c>
      <c r="D1" t="s">
        <v>58</v>
      </c>
      <c r="E1" t="s">
        <v>59</v>
      </c>
      <c r="F1" t="s">
        <v>60</v>
      </c>
      <c r="G1" t="s">
        <v>61</v>
      </c>
      <c r="H1" t="s">
        <v>62</v>
      </c>
      <c r="I1" t="s">
        <v>1207</v>
      </c>
      <c r="J1" t="s">
        <v>2017</v>
      </c>
      <c r="K1" t="s">
        <v>2018</v>
      </c>
      <c r="L1" t="s">
        <v>2019</v>
      </c>
      <c r="M1" t="s">
        <v>2020</v>
      </c>
      <c r="N1" t="s">
        <v>2021</v>
      </c>
      <c r="O1" t="s">
        <v>2022</v>
      </c>
      <c r="P1" t="s">
        <v>2023</v>
      </c>
      <c r="Q1" t="s">
        <v>2024</v>
      </c>
      <c r="R1" t="s">
        <v>71</v>
      </c>
      <c r="S1" t="s">
        <v>73</v>
      </c>
      <c r="T1" t="s">
        <v>72</v>
      </c>
      <c r="U1" t="s">
        <v>74</v>
      </c>
      <c r="V1" t="s">
        <v>75</v>
      </c>
      <c r="W1" t="s">
        <v>76</v>
      </c>
      <c r="X1" t="s">
        <v>77</v>
      </c>
      <c r="Y1" t="s">
        <v>78</v>
      </c>
      <c r="Z1" t="s">
        <v>79</v>
      </c>
      <c r="AA1" t="s">
        <v>80</v>
      </c>
      <c r="AB1" t="s">
        <v>81</v>
      </c>
      <c r="AC1" t="s">
        <v>82</v>
      </c>
      <c r="AD1" t="s">
        <v>83</v>
      </c>
      <c r="AE1" t="s">
        <v>84</v>
      </c>
      <c r="AF1" t="s">
        <v>5</v>
      </c>
      <c r="AG1" t="s">
        <v>85</v>
      </c>
      <c r="AH1" t="s">
        <v>3491</v>
      </c>
      <c r="AI1" t="s">
        <v>86</v>
      </c>
      <c r="AJ1" t="s">
        <v>87</v>
      </c>
      <c r="AK1" t="s">
        <v>2979</v>
      </c>
      <c r="AL1" t="s">
        <v>89</v>
      </c>
      <c r="AM1" t="s">
        <v>90</v>
      </c>
      <c r="AN1" t="s">
        <v>91</v>
      </c>
      <c r="AO1" t="s">
        <v>92</v>
      </c>
      <c r="AP1" t="s">
        <v>93</v>
      </c>
      <c r="AQ1" t="s">
        <v>94</v>
      </c>
      <c r="AR1" t="s">
        <v>95</v>
      </c>
      <c r="AS1" t="s">
        <v>96</v>
      </c>
      <c r="AT1" t="s">
        <v>97</v>
      </c>
      <c r="AU1" t="s">
        <v>98</v>
      </c>
      <c r="AV1" t="s">
        <v>99</v>
      </c>
      <c r="AW1" t="s">
        <v>100</v>
      </c>
      <c r="AX1" t="s">
        <v>101</v>
      </c>
      <c r="AY1" t="s">
        <v>102</v>
      </c>
      <c r="AZ1" t="s">
        <v>103</v>
      </c>
      <c r="BA1" t="s">
        <v>104</v>
      </c>
      <c r="BB1" t="s">
        <v>105</v>
      </c>
      <c r="BC1" t="s">
        <v>3494</v>
      </c>
      <c r="BD1" t="s">
        <v>106</v>
      </c>
      <c r="BE1" t="s">
        <v>107</v>
      </c>
      <c r="BF1" t="s">
        <v>108</v>
      </c>
      <c r="BG1" t="s">
        <v>109</v>
      </c>
      <c r="BH1" t="s">
        <v>110</v>
      </c>
      <c r="BI1" t="s">
        <v>111</v>
      </c>
      <c r="BJ1" t="s">
        <v>112</v>
      </c>
      <c r="BK1" t="s">
        <v>113</v>
      </c>
      <c r="BL1" t="s">
        <v>114</v>
      </c>
      <c r="BM1" t="s">
        <v>115</v>
      </c>
      <c r="BN1" t="s">
        <v>116</v>
      </c>
      <c r="BO1" t="s">
        <v>117</v>
      </c>
      <c r="BP1" t="s">
        <v>118</v>
      </c>
      <c r="BQ1" t="s">
        <v>119</v>
      </c>
      <c r="BR1" t="s">
        <v>120</v>
      </c>
      <c r="BS1" t="s">
        <v>121</v>
      </c>
      <c r="BT1" t="s">
        <v>122</v>
      </c>
      <c r="BU1" t="s">
        <v>123</v>
      </c>
      <c r="BV1" t="s">
        <v>124</v>
      </c>
      <c r="BW1" t="s">
        <v>125</v>
      </c>
      <c r="BX1" t="s">
        <v>63</v>
      </c>
    </row>
    <row r="2" spans="1:76" x14ac:dyDescent="0.25">
      <c r="A2" t="s">
        <v>3222</v>
      </c>
      <c r="B2" t="s">
        <v>17</v>
      </c>
      <c r="C2" t="s">
        <v>787</v>
      </c>
      <c r="D2" t="s">
        <v>788</v>
      </c>
      <c r="E2" t="s">
        <v>2025</v>
      </c>
      <c r="F2" t="s">
        <v>2026</v>
      </c>
      <c r="G2" t="s">
        <v>2027</v>
      </c>
      <c r="H2" t="s">
        <v>2028</v>
      </c>
      <c r="I2" t="s">
        <v>133</v>
      </c>
      <c r="J2" t="s">
        <v>771</v>
      </c>
      <c r="K2" t="s">
        <v>133</v>
      </c>
      <c r="L2" t="s">
        <v>771</v>
      </c>
      <c r="M2" t="s">
        <v>133</v>
      </c>
      <c r="N2" t="s">
        <v>771</v>
      </c>
      <c r="O2" t="s">
        <v>771</v>
      </c>
      <c r="P2" t="s">
        <v>771</v>
      </c>
      <c r="Q2" t="s">
        <v>771</v>
      </c>
      <c r="R2" t="s">
        <v>2029</v>
      </c>
      <c r="S2" t="s">
        <v>2030</v>
      </c>
      <c r="T2" t="s">
        <v>2031</v>
      </c>
      <c r="U2" t="s">
        <v>2032</v>
      </c>
      <c r="V2" t="s">
        <v>2033</v>
      </c>
      <c r="W2" t="s">
        <v>2034</v>
      </c>
      <c r="X2" t="s">
        <v>140</v>
      </c>
      <c r="Y2" t="s">
        <v>141</v>
      </c>
      <c r="Z2" t="s">
        <v>771</v>
      </c>
      <c r="AA2" t="s">
        <v>771</v>
      </c>
      <c r="AB2" t="s">
        <v>771</v>
      </c>
      <c r="AC2">
        <v>26</v>
      </c>
      <c r="AD2" t="s">
        <v>771</v>
      </c>
      <c r="AE2">
        <v>38</v>
      </c>
      <c r="AF2" t="s">
        <v>142</v>
      </c>
      <c r="AG2" t="s">
        <v>143</v>
      </c>
      <c r="AH2" t="s">
        <v>144</v>
      </c>
      <c r="AI2" t="s">
        <v>143</v>
      </c>
      <c r="AJ2" t="s">
        <v>140</v>
      </c>
      <c r="AK2" t="s">
        <v>145</v>
      </c>
      <c r="AL2">
        <v>42198</v>
      </c>
      <c r="AM2">
        <v>1</v>
      </c>
      <c r="AN2">
        <v>5</v>
      </c>
      <c r="AO2">
        <v>10</v>
      </c>
      <c r="AP2">
        <v>0</v>
      </c>
      <c r="AQ2" t="s">
        <v>140</v>
      </c>
      <c r="AR2" t="s">
        <v>140</v>
      </c>
      <c r="AS2" t="s">
        <v>140</v>
      </c>
      <c r="AT2" t="s">
        <v>140</v>
      </c>
      <c r="AU2" t="s">
        <v>140</v>
      </c>
      <c r="AV2" t="s">
        <v>2035</v>
      </c>
      <c r="AW2" t="s">
        <v>140</v>
      </c>
      <c r="AX2" t="s">
        <v>140</v>
      </c>
      <c r="AY2" t="s">
        <v>140</v>
      </c>
      <c r="AZ2" t="s">
        <v>2036</v>
      </c>
      <c r="BA2" t="s">
        <v>150</v>
      </c>
      <c r="BB2" t="s">
        <v>151</v>
      </c>
      <c r="BC2" t="s">
        <v>2408</v>
      </c>
      <c r="BD2" t="s">
        <v>771</v>
      </c>
      <c r="BE2">
        <v>0.98</v>
      </c>
      <c r="BF2" t="s">
        <v>2037</v>
      </c>
      <c r="BG2">
        <v>6</v>
      </c>
      <c r="BH2" t="s">
        <v>140</v>
      </c>
      <c r="BI2" t="s">
        <v>140</v>
      </c>
      <c r="BJ2" t="s">
        <v>140</v>
      </c>
      <c r="BK2" t="s">
        <v>140</v>
      </c>
      <c r="BL2" t="s">
        <v>140</v>
      </c>
      <c r="BM2" t="s">
        <v>140</v>
      </c>
      <c r="BN2">
        <v>450000</v>
      </c>
      <c r="BO2" t="s">
        <v>140</v>
      </c>
      <c r="BP2" t="s">
        <v>140</v>
      </c>
      <c r="BQ2" t="s">
        <v>270</v>
      </c>
      <c r="BR2">
        <v>0.15</v>
      </c>
      <c r="BS2" t="s">
        <v>152</v>
      </c>
      <c r="BT2">
        <v>1.1850000000000001</v>
      </c>
      <c r="BU2" t="s">
        <v>2038</v>
      </c>
      <c r="BV2" t="s">
        <v>2039</v>
      </c>
      <c r="BW2" t="s">
        <v>771</v>
      </c>
      <c r="BX2" t="s">
        <v>771</v>
      </c>
    </row>
    <row r="3" spans="1:76" x14ac:dyDescent="0.25">
      <c r="A3" t="s">
        <v>3222</v>
      </c>
      <c r="B3" t="s">
        <v>17</v>
      </c>
      <c r="C3" t="s">
        <v>787</v>
      </c>
      <c r="D3" t="s">
        <v>788</v>
      </c>
      <c r="E3" t="s">
        <v>2025</v>
      </c>
      <c r="F3" t="s">
        <v>2026</v>
      </c>
      <c r="G3" t="s">
        <v>2027</v>
      </c>
      <c r="H3" t="s">
        <v>2040</v>
      </c>
      <c r="I3" t="s">
        <v>133</v>
      </c>
      <c r="J3" t="s">
        <v>771</v>
      </c>
      <c r="K3" t="s">
        <v>133</v>
      </c>
      <c r="L3" t="s">
        <v>771</v>
      </c>
      <c r="M3" t="s">
        <v>133</v>
      </c>
      <c r="N3" t="s">
        <v>771</v>
      </c>
      <c r="O3" t="s">
        <v>771</v>
      </c>
      <c r="P3" t="s">
        <v>771</v>
      </c>
      <c r="Q3" t="s">
        <v>771</v>
      </c>
      <c r="R3" t="s">
        <v>2029</v>
      </c>
      <c r="S3" t="s">
        <v>2030</v>
      </c>
      <c r="T3" t="s">
        <v>2031</v>
      </c>
      <c r="U3" t="s">
        <v>2032</v>
      </c>
      <c r="V3" t="s">
        <v>2033</v>
      </c>
      <c r="W3" t="s">
        <v>2034</v>
      </c>
      <c r="X3" t="s">
        <v>140</v>
      </c>
      <c r="Y3" t="s">
        <v>141</v>
      </c>
      <c r="Z3" t="s">
        <v>771</v>
      </c>
      <c r="AA3" t="s">
        <v>771</v>
      </c>
      <c r="AB3" t="s">
        <v>771</v>
      </c>
      <c r="AC3">
        <v>34</v>
      </c>
      <c r="AD3" t="s">
        <v>771</v>
      </c>
      <c r="AE3">
        <v>50</v>
      </c>
      <c r="AF3" t="s">
        <v>142</v>
      </c>
      <c r="AG3" t="s">
        <v>143</v>
      </c>
      <c r="AH3" t="s">
        <v>144</v>
      </c>
      <c r="AI3" t="s">
        <v>143</v>
      </c>
      <c r="AJ3" t="s">
        <v>140</v>
      </c>
      <c r="AK3" t="s">
        <v>145</v>
      </c>
      <c r="AL3">
        <v>42562</v>
      </c>
      <c r="AM3">
        <v>1</v>
      </c>
      <c r="AN3">
        <v>5</v>
      </c>
      <c r="AO3">
        <v>10</v>
      </c>
      <c r="AP3">
        <v>0</v>
      </c>
      <c r="AQ3" t="s">
        <v>140</v>
      </c>
      <c r="AR3" t="s">
        <v>140</v>
      </c>
      <c r="AS3" t="s">
        <v>140</v>
      </c>
      <c r="AT3" t="s">
        <v>140</v>
      </c>
      <c r="AU3" t="s">
        <v>140</v>
      </c>
      <c r="AV3" t="s">
        <v>2035</v>
      </c>
      <c r="AW3" t="s">
        <v>140</v>
      </c>
      <c r="AX3" t="s">
        <v>140</v>
      </c>
      <c r="AY3" t="s">
        <v>140</v>
      </c>
      <c r="AZ3" t="s">
        <v>2036</v>
      </c>
      <c r="BA3" t="s">
        <v>150</v>
      </c>
      <c r="BB3" t="s">
        <v>151</v>
      </c>
      <c r="BC3" t="s">
        <v>2408</v>
      </c>
      <c r="BD3" t="s">
        <v>771</v>
      </c>
      <c r="BE3">
        <v>0.98</v>
      </c>
      <c r="BF3" t="s">
        <v>2041</v>
      </c>
      <c r="BG3">
        <v>6</v>
      </c>
      <c r="BH3" t="s">
        <v>140</v>
      </c>
      <c r="BI3" t="s">
        <v>140</v>
      </c>
      <c r="BJ3" t="s">
        <v>140</v>
      </c>
      <c r="BK3" t="s">
        <v>140</v>
      </c>
      <c r="BL3" t="s">
        <v>140</v>
      </c>
      <c r="BM3" t="s">
        <v>140</v>
      </c>
      <c r="BN3">
        <v>600000</v>
      </c>
      <c r="BO3" t="s">
        <v>140</v>
      </c>
      <c r="BP3" t="s">
        <v>140</v>
      </c>
      <c r="BQ3" t="s">
        <v>270</v>
      </c>
      <c r="BR3">
        <v>0.15</v>
      </c>
      <c r="BS3" t="s">
        <v>152</v>
      </c>
      <c r="BT3">
        <v>1.1850000000000001</v>
      </c>
      <c r="BU3" t="s">
        <v>2042</v>
      </c>
      <c r="BV3" t="s">
        <v>2039</v>
      </c>
      <c r="BW3" t="s">
        <v>771</v>
      </c>
      <c r="BX3" t="s">
        <v>771</v>
      </c>
    </row>
    <row r="4" spans="1:76" x14ac:dyDescent="0.25">
      <c r="A4" t="s">
        <v>3222</v>
      </c>
      <c r="B4" t="s">
        <v>17</v>
      </c>
      <c r="C4" t="s">
        <v>787</v>
      </c>
      <c r="D4" t="s">
        <v>788</v>
      </c>
      <c r="E4" t="s">
        <v>2043</v>
      </c>
      <c r="F4" t="s">
        <v>1625</v>
      </c>
      <c r="G4" t="s">
        <v>818</v>
      </c>
      <c r="H4" t="s">
        <v>2044</v>
      </c>
      <c r="I4" t="s">
        <v>771</v>
      </c>
      <c r="J4" t="s">
        <v>133</v>
      </c>
      <c r="K4" t="s">
        <v>133</v>
      </c>
      <c r="L4" t="s">
        <v>133</v>
      </c>
      <c r="M4" t="s">
        <v>133</v>
      </c>
      <c r="N4" t="s">
        <v>133</v>
      </c>
      <c r="O4" t="s">
        <v>133</v>
      </c>
      <c r="P4" t="s">
        <v>771</v>
      </c>
      <c r="Q4" t="s">
        <v>771</v>
      </c>
      <c r="R4" t="s">
        <v>2045</v>
      </c>
      <c r="S4" t="s">
        <v>2046</v>
      </c>
      <c r="T4" t="s">
        <v>821</v>
      </c>
      <c r="U4" t="s">
        <v>2047</v>
      </c>
      <c r="V4" t="s">
        <v>823</v>
      </c>
      <c r="W4" t="s">
        <v>824</v>
      </c>
      <c r="X4" t="s">
        <v>140</v>
      </c>
      <c r="Y4" t="s">
        <v>141</v>
      </c>
      <c r="Z4" t="s">
        <v>771</v>
      </c>
      <c r="AA4" t="s">
        <v>771</v>
      </c>
      <c r="AB4" t="s">
        <v>771</v>
      </c>
      <c r="AC4">
        <v>36</v>
      </c>
      <c r="AD4" t="s">
        <v>771</v>
      </c>
      <c r="AE4">
        <v>47</v>
      </c>
      <c r="AF4" t="s">
        <v>142</v>
      </c>
      <c r="AG4" t="s">
        <v>143</v>
      </c>
      <c r="AH4" t="s">
        <v>144</v>
      </c>
      <c r="AI4" t="s">
        <v>143</v>
      </c>
      <c r="AJ4" t="s">
        <v>140</v>
      </c>
      <c r="AK4" t="s">
        <v>160</v>
      </c>
      <c r="AL4">
        <v>44896</v>
      </c>
      <c r="AM4">
        <v>1</v>
      </c>
      <c r="AN4">
        <v>4</v>
      </c>
      <c r="AO4">
        <v>4</v>
      </c>
      <c r="AP4" t="s">
        <v>140</v>
      </c>
      <c r="AQ4" t="s">
        <v>2048</v>
      </c>
      <c r="AR4" t="s">
        <v>140</v>
      </c>
      <c r="AS4" t="s">
        <v>140</v>
      </c>
      <c r="AT4" t="s">
        <v>828</v>
      </c>
      <c r="AU4" t="s">
        <v>140</v>
      </c>
      <c r="AV4" t="s">
        <v>140</v>
      </c>
      <c r="AW4" t="s">
        <v>140</v>
      </c>
      <c r="AX4" t="s">
        <v>140</v>
      </c>
      <c r="AY4" t="s">
        <v>140</v>
      </c>
      <c r="AZ4" t="s">
        <v>2049</v>
      </c>
      <c r="BA4" t="s">
        <v>150</v>
      </c>
      <c r="BB4" t="s">
        <v>151</v>
      </c>
      <c r="BC4" t="s">
        <v>2408</v>
      </c>
      <c r="BD4" t="s">
        <v>771</v>
      </c>
      <c r="BE4">
        <v>0.98</v>
      </c>
      <c r="BF4" t="s">
        <v>2050</v>
      </c>
      <c r="BG4">
        <v>2.0699999999999998</v>
      </c>
      <c r="BH4" t="s">
        <v>140</v>
      </c>
      <c r="BI4" t="s">
        <v>140</v>
      </c>
      <c r="BJ4" t="s">
        <v>140</v>
      </c>
      <c r="BK4" t="s">
        <v>140</v>
      </c>
      <c r="BL4" t="s">
        <v>140</v>
      </c>
      <c r="BM4" t="s">
        <v>140</v>
      </c>
      <c r="BN4">
        <v>89888</v>
      </c>
      <c r="BO4" t="s">
        <v>140</v>
      </c>
      <c r="BP4" t="s">
        <v>140</v>
      </c>
      <c r="BQ4" t="s">
        <v>270</v>
      </c>
      <c r="BR4" t="s">
        <v>2051</v>
      </c>
      <c r="BS4" t="s">
        <v>239</v>
      </c>
      <c r="BT4" t="s">
        <v>771</v>
      </c>
      <c r="BU4" t="s">
        <v>2052</v>
      </c>
      <c r="BV4" t="s">
        <v>835</v>
      </c>
      <c r="BW4" t="s">
        <v>771</v>
      </c>
      <c r="BX4" t="s">
        <v>771</v>
      </c>
    </row>
    <row r="5" spans="1:76" x14ac:dyDescent="0.25">
      <c r="A5" t="s">
        <v>3222</v>
      </c>
      <c r="B5" t="s">
        <v>17</v>
      </c>
      <c r="C5" t="s">
        <v>787</v>
      </c>
      <c r="D5" t="s">
        <v>788</v>
      </c>
      <c r="E5" t="s">
        <v>2043</v>
      </c>
      <c r="F5" t="s">
        <v>2053</v>
      </c>
      <c r="G5" t="s">
        <v>2054</v>
      </c>
      <c r="H5" t="s">
        <v>2055</v>
      </c>
      <c r="I5" t="s">
        <v>771</v>
      </c>
      <c r="J5" t="s">
        <v>771</v>
      </c>
      <c r="K5" t="s">
        <v>133</v>
      </c>
      <c r="L5" t="s">
        <v>771</v>
      </c>
      <c r="M5" t="s">
        <v>771</v>
      </c>
      <c r="N5" t="s">
        <v>771</v>
      </c>
      <c r="O5" t="s">
        <v>771</v>
      </c>
      <c r="P5" t="s">
        <v>771</v>
      </c>
      <c r="Q5" t="s">
        <v>771</v>
      </c>
      <c r="R5" t="s">
        <v>2056</v>
      </c>
      <c r="S5" t="s">
        <v>2057</v>
      </c>
      <c r="T5" t="s">
        <v>2058</v>
      </c>
      <c r="U5" t="s">
        <v>2059</v>
      </c>
      <c r="V5" t="s">
        <v>841</v>
      </c>
      <c r="W5" t="s">
        <v>2060</v>
      </c>
      <c r="X5" t="s">
        <v>2061</v>
      </c>
      <c r="Y5" t="s">
        <v>141</v>
      </c>
      <c r="Z5" t="s">
        <v>771</v>
      </c>
      <c r="AA5" t="s">
        <v>771</v>
      </c>
      <c r="AB5" t="s">
        <v>771</v>
      </c>
      <c r="AC5">
        <v>24</v>
      </c>
      <c r="AD5" t="s">
        <v>771</v>
      </c>
      <c r="AE5">
        <v>29</v>
      </c>
      <c r="AF5" t="s">
        <v>142</v>
      </c>
      <c r="AG5" t="s">
        <v>270</v>
      </c>
      <c r="AH5" t="s">
        <v>2062</v>
      </c>
      <c r="AI5" t="s">
        <v>270</v>
      </c>
      <c r="AJ5" t="s">
        <v>140</v>
      </c>
      <c r="AK5" t="s">
        <v>145</v>
      </c>
      <c r="AL5">
        <v>44249</v>
      </c>
      <c r="AM5">
        <v>1</v>
      </c>
      <c r="AN5">
        <v>4</v>
      </c>
      <c r="AO5">
        <v>4</v>
      </c>
      <c r="AP5" t="s">
        <v>140</v>
      </c>
      <c r="AQ5" t="s">
        <v>2048</v>
      </c>
      <c r="AR5" t="s">
        <v>140</v>
      </c>
      <c r="AS5" t="s">
        <v>140</v>
      </c>
      <c r="AT5" t="s">
        <v>828</v>
      </c>
      <c r="AU5" t="s">
        <v>140</v>
      </c>
      <c r="AV5" t="s">
        <v>140</v>
      </c>
      <c r="AW5" t="s">
        <v>140</v>
      </c>
      <c r="AX5" t="s">
        <v>140</v>
      </c>
      <c r="AY5" t="s">
        <v>140</v>
      </c>
      <c r="AZ5" t="s">
        <v>2064</v>
      </c>
      <c r="BA5" t="s">
        <v>150</v>
      </c>
      <c r="BB5" t="s">
        <v>151</v>
      </c>
      <c r="BC5" t="s">
        <v>2408</v>
      </c>
      <c r="BD5" t="s">
        <v>771</v>
      </c>
      <c r="BE5">
        <v>0.98</v>
      </c>
      <c r="BF5" t="s">
        <v>2065</v>
      </c>
      <c r="BG5" t="s">
        <v>2066</v>
      </c>
      <c r="BH5" t="s">
        <v>140</v>
      </c>
      <c r="BI5" t="s">
        <v>140</v>
      </c>
      <c r="BJ5" t="s">
        <v>140</v>
      </c>
      <c r="BK5" t="s">
        <v>140</v>
      </c>
      <c r="BL5" t="s">
        <v>140</v>
      </c>
      <c r="BM5" t="s">
        <v>140</v>
      </c>
      <c r="BN5">
        <v>224905</v>
      </c>
      <c r="BO5" t="s">
        <v>140</v>
      </c>
      <c r="BP5" t="s">
        <v>140</v>
      </c>
      <c r="BQ5" t="s">
        <v>140</v>
      </c>
      <c r="BR5" t="s">
        <v>140</v>
      </c>
      <c r="BS5" t="s">
        <v>152</v>
      </c>
      <c r="BT5" t="s">
        <v>2067</v>
      </c>
      <c r="BU5" t="s">
        <v>2068</v>
      </c>
      <c r="BV5" t="s">
        <v>835</v>
      </c>
      <c r="BW5" t="s">
        <v>771</v>
      </c>
      <c r="BX5" t="s">
        <v>771</v>
      </c>
    </row>
    <row r="6" spans="1:76" x14ac:dyDescent="0.25">
      <c r="A6" t="s">
        <v>3222</v>
      </c>
      <c r="B6" t="s">
        <v>17</v>
      </c>
      <c r="C6" t="s">
        <v>787</v>
      </c>
      <c r="D6" t="s">
        <v>788</v>
      </c>
      <c r="E6" t="s">
        <v>2025</v>
      </c>
      <c r="F6" t="s">
        <v>2026</v>
      </c>
      <c r="G6" t="s">
        <v>2027</v>
      </c>
      <c r="H6" t="s">
        <v>2069</v>
      </c>
      <c r="I6" t="s">
        <v>133</v>
      </c>
      <c r="J6" t="s">
        <v>771</v>
      </c>
      <c r="K6" t="s">
        <v>133</v>
      </c>
      <c r="L6" t="s">
        <v>771</v>
      </c>
      <c r="M6" t="s">
        <v>133</v>
      </c>
      <c r="N6" t="s">
        <v>771</v>
      </c>
      <c r="O6" t="s">
        <v>771</v>
      </c>
      <c r="P6" t="s">
        <v>771</v>
      </c>
      <c r="Q6" t="s">
        <v>771</v>
      </c>
      <c r="R6" t="s">
        <v>2029</v>
      </c>
      <c r="S6" t="s">
        <v>2030</v>
      </c>
      <c r="T6" t="s">
        <v>2031</v>
      </c>
      <c r="U6" t="s">
        <v>2032</v>
      </c>
      <c r="V6" t="s">
        <v>2033</v>
      </c>
      <c r="W6" t="s">
        <v>2034</v>
      </c>
      <c r="X6" t="s">
        <v>140</v>
      </c>
      <c r="Y6" t="s">
        <v>141</v>
      </c>
      <c r="Z6" t="s">
        <v>771</v>
      </c>
      <c r="AA6" t="s">
        <v>771</v>
      </c>
      <c r="AB6" t="s">
        <v>771</v>
      </c>
      <c r="AC6">
        <v>5</v>
      </c>
      <c r="AD6" t="s">
        <v>771</v>
      </c>
      <c r="AE6">
        <v>4</v>
      </c>
      <c r="AF6" t="s">
        <v>142</v>
      </c>
      <c r="AG6" t="s">
        <v>143</v>
      </c>
      <c r="AH6" t="s">
        <v>144</v>
      </c>
      <c r="AI6" t="s">
        <v>143</v>
      </c>
      <c r="AJ6" t="s">
        <v>140</v>
      </c>
      <c r="AK6" t="s">
        <v>145</v>
      </c>
      <c r="AL6">
        <v>43395</v>
      </c>
      <c r="AM6">
        <v>1</v>
      </c>
      <c r="AN6">
        <v>5</v>
      </c>
      <c r="AO6">
        <v>10</v>
      </c>
      <c r="AP6">
        <v>0</v>
      </c>
      <c r="AQ6" t="s">
        <v>140</v>
      </c>
      <c r="AR6" t="s">
        <v>140</v>
      </c>
      <c r="AS6" t="s">
        <v>140</v>
      </c>
      <c r="AT6" t="s">
        <v>140</v>
      </c>
      <c r="AU6" t="s">
        <v>140</v>
      </c>
      <c r="AV6" t="s">
        <v>2070</v>
      </c>
      <c r="AW6" t="s">
        <v>140</v>
      </c>
      <c r="AX6" t="s">
        <v>140</v>
      </c>
      <c r="AY6" t="s">
        <v>140</v>
      </c>
      <c r="AZ6" t="s">
        <v>2036</v>
      </c>
      <c r="BA6" t="s">
        <v>150</v>
      </c>
      <c r="BB6" t="s">
        <v>151</v>
      </c>
      <c r="BC6" t="s">
        <v>2408</v>
      </c>
      <c r="BD6" t="s">
        <v>771</v>
      </c>
      <c r="BE6">
        <v>0.98</v>
      </c>
      <c r="BF6" t="s">
        <v>2041</v>
      </c>
      <c r="BG6">
        <v>6</v>
      </c>
      <c r="BH6" t="s">
        <v>140</v>
      </c>
      <c r="BI6" t="s">
        <v>140</v>
      </c>
      <c r="BJ6" t="s">
        <v>140</v>
      </c>
      <c r="BK6" t="s">
        <v>140</v>
      </c>
      <c r="BL6" t="s">
        <v>140</v>
      </c>
      <c r="BM6" t="s">
        <v>140</v>
      </c>
      <c r="BN6">
        <v>64000</v>
      </c>
      <c r="BO6" t="s">
        <v>140</v>
      </c>
      <c r="BP6" t="s">
        <v>140</v>
      </c>
      <c r="BQ6" t="s">
        <v>270</v>
      </c>
      <c r="BR6">
        <v>0.15</v>
      </c>
      <c r="BS6" t="s">
        <v>152</v>
      </c>
      <c r="BT6">
        <v>1.1850000000000001</v>
      </c>
      <c r="BU6" t="s">
        <v>2071</v>
      </c>
      <c r="BV6" t="s">
        <v>2039</v>
      </c>
      <c r="BW6" t="s">
        <v>771</v>
      </c>
      <c r="BX6" t="s">
        <v>771</v>
      </c>
    </row>
    <row r="7" spans="1:76" x14ac:dyDescent="0.25">
      <c r="A7" t="s">
        <v>3222</v>
      </c>
      <c r="B7" t="s">
        <v>17</v>
      </c>
      <c r="C7" t="s">
        <v>787</v>
      </c>
      <c r="D7" t="s">
        <v>788</v>
      </c>
      <c r="E7" t="s">
        <v>2025</v>
      </c>
      <c r="F7" t="s">
        <v>2026</v>
      </c>
      <c r="G7" t="s">
        <v>2072</v>
      </c>
      <c r="H7" t="s">
        <v>2073</v>
      </c>
      <c r="I7" t="s">
        <v>133</v>
      </c>
      <c r="J7" t="s">
        <v>133</v>
      </c>
      <c r="K7" t="s">
        <v>133</v>
      </c>
      <c r="L7" t="s">
        <v>133</v>
      </c>
      <c r="M7" t="s">
        <v>133</v>
      </c>
      <c r="N7" t="s">
        <v>133</v>
      </c>
      <c r="O7" t="s">
        <v>133</v>
      </c>
      <c r="P7" t="s">
        <v>771</v>
      </c>
      <c r="Q7" t="s">
        <v>771</v>
      </c>
      <c r="R7" t="s">
        <v>2074</v>
      </c>
      <c r="S7" t="s">
        <v>2075</v>
      </c>
      <c r="T7" t="s">
        <v>2076</v>
      </c>
      <c r="U7" t="s">
        <v>2077</v>
      </c>
      <c r="V7" t="s">
        <v>2033</v>
      </c>
      <c r="W7" t="s">
        <v>2034</v>
      </c>
      <c r="X7" t="s">
        <v>140</v>
      </c>
      <c r="Y7" t="s">
        <v>141</v>
      </c>
      <c r="Z7" t="s">
        <v>771</v>
      </c>
      <c r="AA7" t="s">
        <v>771</v>
      </c>
      <c r="AB7" t="s">
        <v>771</v>
      </c>
      <c r="AC7">
        <v>33</v>
      </c>
      <c r="AD7" t="s">
        <v>771</v>
      </c>
      <c r="AE7">
        <v>52</v>
      </c>
      <c r="AF7" t="s">
        <v>468</v>
      </c>
      <c r="AG7" t="s">
        <v>143</v>
      </c>
      <c r="AH7" t="s">
        <v>144</v>
      </c>
      <c r="AI7" t="s">
        <v>143</v>
      </c>
      <c r="AJ7" t="s">
        <v>140</v>
      </c>
      <c r="AK7" t="s">
        <v>145</v>
      </c>
      <c r="AL7">
        <v>44816</v>
      </c>
      <c r="AM7" t="s">
        <v>140</v>
      </c>
      <c r="AN7" t="s">
        <v>140</v>
      </c>
      <c r="AO7" t="s">
        <v>140</v>
      </c>
      <c r="AP7">
        <v>0</v>
      </c>
      <c r="AQ7" t="s">
        <v>140</v>
      </c>
      <c r="AR7" t="s">
        <v>140</v>
      </c>
      <c r="AS7" t="s">
        <v>140</v>
      </c>
      <c r="AT7" t="s">
        <v>140</v>
      </c>
      <c r="AU7" t="s">
        <v>140</v>
      </c>
      <c r="AV7" t="s">
        <v>140</v>
      </c>
      <c r="AW7" t="s">
        <v>140</v>
      </c>
      <c r="AX7" t="s">
        <v>140</v>
      </c>
      <c r="AY7" t="s">
        <v>140</v>
      </c>
      <c r="AZ7" t="s">
        <v>2078</v>
      </c>
      <c r="BA7" t="s">
        <v>150</v>
      </c>
      <c r="BB7" t="s">
        <v>2079</v>
      </c>
      <c r="BC7" t="s">
        <v>323</v>
      </c>
      <c r="BD7" t="s">
        <v>771</v>
      </c>
      <c r="BE7">
        <v>0.9</v>
      </c>
      <c r="BF7" t="s">
        <v>2080</v>
      </c>
      <c r="BG7">
        <v>13</v>
      </c>
      <c r="BH7" t="s">
        <v>140</v>
      </c>
      <c r="BI7" t="s">
        <v>140</v>
      </c>
      <c r="BJ7" t="s">
        <v>140</v>
      </c>
      <c r="BK7" t="s">
        <v>140</v>
      </c>
      <c r="BL7" t="s">
        <v>140</v>
      </c>
      <c r="BM7" t="s">
        <v>140</v>
      </c>
      <c r="BN7">
        <v>15000</v>
      </c>
      <c r="BO7" t="s">
        <v>140</v>
      </c>
      <c r="BP7" t="s">
        <v>140</v>
      </c>
      <c r="BQ7" t="s">
        <v>270</v>
      </c>
      <c r="BR7" t="s">
        <v>2051</v>
      </c>
      <c r="BS7" t="s">
        <v>239</v>
      </c>
      <c r="BT7" t="s">
        <v>771</v>
      </c>
      <c r="BU7" t="s">
        <v>2081</v>
      </c>
      <c r="BV7" t="s">
        <v>2082</v>
      </c>
      <c r="BW7" t="s">
        <v>771</v>
      </c>
      <c r="BX7" t="s">
        <v>771</v>
      </c>
    </row>
    <row r="8" spans="1:76" x14ac:dyDescent="0.25">
      <c r="A8" t="s">
        <v>3222</v>
      </c>
      <c r="B8" t="s">
        <v>17</v>
      </c>
      <c r="C8" t="s">
        <v>787</v>
      </c>
      <c r="D8" t="s">
        <v>788</v>
      </c>
      <c r="E8" t="s">
        <v>2043</v>
      </c>
      <c r="F8" t="s">
        <v>2083</v>
      </c>
      <c r="G8" t="s">
        <v>2084</v>
      </c>
      <c r="H8" t="s">
        <v>2084</v>
      </c>
      <c r="I8" t="s">
        <v>133</v>
      </c>
      <c r="J8" t="s">
        <v>771</v>
      </c>
      <c r="K8" t="s">
        <v>133</v>
      </c>
      <c r="L8" t="s">
        <v>771</v>
      </c>
      <c r="M8" t="s">
        <v>133</v>
      </c>
      <c r="N8" t="s">
        <v>771</v>
      </c>
      <c r="O8" t="s">
        <v>771</v>
      </c>
      <c r="P8" t="s">
        <v>771</v>
      </c>
      <c r="Q8" t="s">
        <v>771</v>
      </c>
      <c r="R8" t="s">
        <v>2085</v>
      </c>
      <c r="S8" t="s">
        <v>2086</v>
      </c>
      <c r="T8" t="s">
        <v>2087</v>
      </c>
      <c r="U8" t="s">
        <v>2032</v>
      </c>
      <c r="V8" t="s">
        <v>2033</v>
      </c>
      <c r="W8" t="s">
        <v>2088</v>
      </c>
      <c r="X8" t="s">
        <v>140</v>
      </c>
      <c r="Y8" t="s">
        <v>141</v>
      </c>
      <c r="Z8" t="s">
        <v>771</v>
      </c>
      <c r="AA8" t="s">
        <v>771</v>
      </c>
      <c r="AB8" t="s">
        <v>771</v>
      </c>
      <c r="AC8">
        <v>10</v>
      </c>
      <c r="AD8" t="s">
        <v>771</v>
      </c>
      <c r="AE8">
        <v>14</v>
      </c>
      <c r="AF8" t="s">
        <v>142</v>
      </c>
      <c r="AG8" t="s">
        <v>143</v>
      </c>
      <c r="AH8" t="s">
        <v>144</v>
      </c>
      <c r="AI8" t="s">
        <v>143</v>
      </c>
      <c r="AJ8" t="s">
        <v>140</v>
      </c>
      <c r="AK8" t="s">
        <v>145</v>
      </c>
      <c r="AL8">
        <v>45257</v>
      </c>
      <c r="AM8">
        <v>1</v>
      </c>
      <c r="AN8">
        <v>5</v>
      </c>
      <c r="AO8">
        <v>4</v>
      </c>
      <c r="AP8">
        <v>0</v>
      </c>
      <c r="AQ8" t="s">
        <v>140</v>
      </c>
      <c r="AR8" t="s">
        <v>140</v>
      </c>
      <c r="AS8" t="s">
        <v>140</v>
      </c>
      <c r="AT8" t="s">
        <v>140</v>
      </c>
      <c r="AU8" t="s">
        <v>140</v>
      </c>
      <c r="AV8" t="s">
        <v>140</v>
      </c>
      <c r="AW8" t="s">
        <v>140</v>
      </c>
      <c r="AX8" t="s">
        <v>140</v>
      </c>
      <c r="AY8" t="s">
        <v>140</v>
      </c>
      <c r="AZ8" t="s">
        <v>2089</v>
      </c>
      <c r="BA8" t="s">
        <v>150</v>
      </c>
      <c r="BB8" t="s">
        <v>151</v>
      </c>
      <c r="BC8" t="s">
        <v>2408</v>
      </c>
      <c r="BD8" t="s">
        <v>771</v>
      </c>
      <c r="BE8">
        <v>0.9</v>
      </c>
      <c r="BF8" t="s">
        <v>2090</v>
      </c>
      <c r="BG8">
        <v>6</v>
      </c>
      <c r="BH8" t="s">
        <v>140</v>
      </c>
      <c r="BI8" t="s">
        <v>140</v>
      </c>
      <c r="BJ8" t="s">
        <v>140</v>
      </c>
      <c r="BK8" t="s">
        <v>140</v>
      </c>
      <c r="BL8" t="s">
        <v>140</v>
      </c>
      <c r="BM8" t="s">
        <v>140</v>
      </c>
      <c r="BN8">
        <v>201600</v>
      </c>
      <c r="BO8" t="s">
        <v>140</v>
      </c>
      <c r="BP8" t="s">
        <v>140</v>
      </c>
      <c r="BQ8" t="s">
        <v>140</v>
      </c>
      <c r="BR8" t="s">
        <v>140</v>
      </c>
      <c r="BS8" t="s">
        <v>239</v>
      </c>
      <c r="BT8" t="s">
        <v>771</v>
      </c>
      <c r="BU8" t="s">
        <v>2091</v>
      </c>
      <c r="BV8" t="s">
        <v>2092</v>
      </c>
      <c r="BW8" t="s">
        <v>771</v>
      </c>
      <c r="BX8" t="s">
        <v>771</v>
      </c>
    </row>
    <row r="9" spans="1:76" x14ac:dyDescent="0.25">
      <c r="A9" t="s">
        <v>3222</v>
      </c>
      <c r="B9" t="s">
        <v>17</v>
      </c>
      <c r="C9" t="s">
        <v>787</v>
      </c>
      <c r="D9" t="s">
        <v>788</v>
      </c>
      <c r="E9" t="s">
        <v>2043</v>
      </c>
      <c r="F9" t="s">
        <v>2053</v>
      </c>
      <c r="G9" t="s">
        <v>2093</v>
      </c>
      <c r="H9" t="s">
        <v>2093</v>
      </c>
      <c r="I9" t="s">
        <v>771</v>
      </c>
      <c r="J9" t="s">
        <v>771</v>
      </c>
      <c r="K9" t="s">
        <v>133</v>
      </c>
      <c r="L9" t="s">
        <v>771</v>
      </c>
      <c r="M9" t="s">
        <v>771</v>
      </c>
      <c r="N9" t="s">
        <v>771</v>
      </c>
      <c r="O9" t="s">
        <v>771</v>
      </c>
      <c r="P9" t="s">
        <v>771</v>
      </c>
      <c r="Q9" t="s">
        <v>771</v>
      </c>
      <c r="R9" t="s">
        <v>2094</v>
      </c>
      <c r="S9" t="s">
        <v>2057</v>
      </c>
      <c r="T9" t="s">
        <v>2058</v>
      </c>
      <c r="U9" t="s">
        <v>2059</v>
      </c>
      <c r="V9" t="s">
        <v>841</v>
      </c>
      <c r="W9" t="s">
        <v>2060</v>
      </c>
      <c r="X9" t="s">
        <v>140</v>
      </c>
      <c r="Y9" t="s">
        <v>141</v>
      </c>
      <c r="Z9" t="s">
        <v>771</v>
      </c>
      <c r="AA9" t="s">
        <v>771</v>
      </c>
      <c r="AB9" t="s">
        <v>771</v>
      </c>
      <c r="AC9">
        <v>10</v>
      </c>
      <c r="AD9" t="s">
        <v>771</v>
      </c>
      <c r="AE9">
        <v>13</v>
      </c>
      <c r="AF9" t="s">
        <v>142</v>
      </c>
      <c r="AG9" t="s">
        <v>143</v>
      </c>
      <c r="AH9" t="s">
        <v>144</v>
      </c>
      <c r="AI9" t="s">
        <v>143</v>
      </c>
      <c r="AJ9" t="s">
        <v>140</v>
      </c>
      <c r="AK9" t="s">
        <v>995</v>
      </c>
      <c r="AL9">
        <v>45670</v>
      </c>
      <c r="AM9">
        <v>1</v>
      </c>
      <c r="AN9">
        <v>9</v>
      </c>
      <c r="AO9">
        <v>10</v>
      </c>
      <c r="AP9" t="s">
        <v>140</v>
      </c>
      <c r="AQ9" t="s">
        <v>2048</v>
      </c>
      <c r="AR9" t="s">
        <v>140</v>
      </c>
      <c r="AS9" t="s">
        <v>140</v>
      </c>
      <c r="AT9" t="s">
        <v>140</v>
      </c>
      <c r="AU9" t="s">
        <v>140</v>
      </c>
      <c r="AV9" t="s">
        <v>140</v>
      </c>
      <c r="AW9" t="s">
        <v>140</v>
      </c>
      <c r="AX9" t="s">
        <v>140</v>
      </c>
      <c r="AY9" t="s">
        <v>140</v>
      </c>
      <c r="AZ9" t="s">
        <v>2095</v>
      </c>
      <c r="BA9" t="s">
        <v>150</v>
      </c>
      <c r="BB9" t="s">
        <v>151</v>
      </c>
      <c r="BC9" t="s">
        <v>2408</v>
      </c>
      <c r="BD9" t="s">
        <v>771</v>
      </c>
      <c r="BE9">
        <v>0.95</v>
      </c>
      <c r="BF9" t="s">
        <v>2065</v>
      </c>
      <c r="BG9">
        <v>12.3</v>
      </c>
      <c r="BH9" t="s">
        <v>140</v>
      </c>
      <c r="BI9" t="s">
        <v>140</v>
      </c>
      <c r="BJ9" t="s">
        <v>140</v>
      </c>
      <c r="BK9" t="s">
        <v>140</v>
      </c>
      <c r="BL9" t="s">
        <v>140</v>
      </c>
      <c r="BM9" t="s">
        <v>140</v>
      </c>
      <c r="BN9" t="s">
        <v>140</v>
      </c>
      <c r="BO9" t="s">
        <v>140</v>
      </c>
      <c r="BP9" t="s">
        <v>140</v>
      </c>
      <c r="BQ9" t="s">
        <v>140</v>
      </c>
      <c r="BR9" t="s">
        <v>140</v>
      </c>
      <c r="BS9" t="s">
        <v>239</v>
      </c>
      <c r="BT9" t="s">
        <v>771</v>
      </c>
      <c r="BU9" t="s">
        <v>140</v>
      </c>
      <c r="BV9" t="s">
        <v>835</v>
      </c>
      <c r="BW9" t="s">
        <v>771</v>
      </c>
      <c r="BX9" t="s">
        <v>771</v>
      </c>
    </row>
    <row r="10" spans="1:76" x14ac:dyDescent="0.25">
      <c r="A10" t="s">
        <v>3222</v>
      </c>
      <c r="B10" t="s">
        <v>17</v>
      </c>
      <c r="C10" t="s">
        <v>787</v>
      </c>
      <c r="D10" t="s">
        <v>788</v>
      </c>
      <c r="E10" t="s">
        <v>2025</v>
      </c>
      <c r="F10" t="s">
        <v>2096</v>
      </c>
      <c r="G10" t="s">
        <v>2097</v>
      </c>
      <c r="H10" t="s">
        <v>2097</v>
      </c>
      <c r="I10" t="s">
        <v>133</v>
      </c>
      <c r="J10" t="s">
        <v>771</v>
      </c>
      <c r="K10" t="s">
        <v>133</v>
      </c>
      <c r="L10" t="s">
        <v>771</v>
      </c>
      <c r="M10" t="s">
        <v>133</v>
      </c>
      <c r="N10" t="s">
        <v>771</v>
      </c>
      <c r="O10" t="s">
        <v>771</v>
      </c>
      <c r="P10" t="s">
        <v>771</v>
      </c>
      <c r="Q10" t="s">
        <v>771</v>
      </c>
      <c r="R10" t="s">
        <v>2098</v>
      </c>
      <c r="S10" t="s">
        <v>2099</v>
      </c>
      <c r="T10" t="s">
        <v>2100</v>
      </c>
      <c r="U10" t="s">
        <v>2101</v>
      </c>
      <c r="V10" t="s">
        <v>2102</v>
      </c>
      <c r="W10" t="s">
        <v>2103</v>
      </c>
      <c r="X10" t="s">
        <v>140</v>
      </c>
      <c r="Y10" t="s">
        <v>141</v>
      </c>
      <c r="Z10" t="s">
        <v>771</v>
      </c>
      <c r="AA10" t="s">
        <v>771</v>
      </c>
      <c r="AB10" t="s">
        <v>771</v>
      </c>
      <c r="AC10">
        <v>28</v>
      </c>
      <c r="AD10">
        <v>5</v>
      </c>
      <c r="AE10">
        <v>46</v>
      </c>
      <c r="AF10" t="s">
        <v>468</v>
      </c>
      <c r="AG10" t="s">
        <v>143</v>
      </c>
      <c r="AH10" t="s">
        <v>144</v>
      </c>
      <c r="AI10" t="s">
        <v>143</v>
      </c>
      <c r="AJ10" t="s">
        <v>140</v>
      </c>
      <c r="AK10" t="s">
        <v>145</v>
      </c>
      <c r="AL10">
        <v>45660</v>
      </c>
      <c r="AM10">
        <v>1</v>
      </c>
      <c r="AN10">
        <v>5</v>
      </c>
      <c r="AO10">
        <v>12</v>
      </c>
      <c r="AP10">
        <v>0</v>
      </c>
      <c r="AQ10" t="s">
        <v>140</v>
      </c>
      <c r="AR10" t="s">
        <v>140</v>
      </c>
      <c r="AS10" t="s">
        <v>140</v>
      </c>
      <c r="AT10" t="s">
        <v>140</v>
      </c>
      <c r="AU10" t="s">
        <v>140</v>
      </c>
      <c r="AV10" t="s">
        <v>140</v>
      </c>
      <c r="AW10" t="s">
        <v>140</v>
      </c>
      <c r="AX10" t="s">
        <v>140</v>
      </c>
      <c r="AY10" t="s">
        <v>140</v>
      </c>
      <c r="AZ10" t="s">
        <v>2104</v>
      </c>
      <c r="BA10" t="s">
        <v>150</v>
      </c>
      <c r="BB10" t="s">
        <v>151</v>
      </c>
      <c r="BC10" t="s">
        <v>2408</v>
      </c>
      <c r="BD10" t="s">
        <v>1315</v>
      </c>
      <c r="BE10">
        <v>0.98</v>
      </c>
      <c r="BF10" t="s">
        <v>2105</v>
      </c>
      <c r="BG10" t="s">
        <v>2106</v>
      </c>
      <c r="BH10" t="s">
        <v>140</v>
      </c>
      <c r="BI10" t="s">
        <v>140</v>
      </c>
      <c r="BJ10" t="s">
        <v>140</v>
      </c>
      <c r="BK10" t="s">
        <v>140</v>
      </c>
      <c r="BL10" t="s">
        <v>140</v>
      </c>
      <c r="BM10" t="s">
        <v>140</v>
      </c>
      <c r="BN10">
        <v>412878</v>
      </c>
      <c r="BO10" t="s">
        <v>140</v>
      </c>
      <c r="BP10" t="s">
        <v>140</v>
      </c>
      <c r="BQ10" t="s">
        <v>270</v>
      </c>
      <c r="BR10">
        <v>0.15</v>
      </c>
      <c r="BS10" t="s">
        <v>239</v>
      </c>
      <c r="BT10" t="s">
        <v>771</v>
      </c>
      <c r="BU10" t="s">
        <v>2107</v>
      </c>
      <c r="BV10" t="s">
        <v>2108</v>
      </c>
      <c r="BW10" t="s">
        <v>771</v>
      </c>
      <c r="BX10" t="s">
        <v>771</v>
      </c>
    </row>
    <row r="11" spans="1:76" x14ac:dyDescent="0.25">
      <c r="A11" t="s">
        <v>3222</v>
      </c>
      <c r="B11" t="s">
        <v>17</v>
      </c>
      <c r="C11" t="s">
        <v>787</v>
      </c>
      <c r="D11" t="s">
        <v>788</v>
      </c>
      <c r="E11" t="s">
        <v>2109</v>
      </c>
      <c r="F11" t="s">
        <v>342</v>
      </c>
      <c r="G11" t="s">
        <v>2110</v>
      </c>
      <c r="H11" t="s">
        <v>2110</v>
      </c>
      <c r="I11" t="s">
        <v>133</v>
      </c>
      <c r="J11" t="s">
        <v>771</v>
      </c>
      <c r="K11" t="s">
        <v>133</v>
      </c>
      <c r="L11" t="s">
        <v>771</v>
      </c>
      <c r="M11" t="s">
        <v>133</v>
      </c>
      <c r="N11" t="s">
        <v>771</v>
      </c>
      <c r="O11" t="s">
        <v>771</v>
      </c>
      <c r="P11" t="s">
        <v>771</v>
      </c>
      <c r="Q11" t="s">
        <v>771</v>
      </c>
      <c r="R11" t="s">
        <v>2111</v>
      </c>
      <c r="S11" t="s">
        <v>2112</v>
      </c>
      <c r="T11" t="s">
        <v>2113</v>
      </c>
      <c r="U11" t="s">
        <v>2114</v>
      </c>
      <c r="V11" t="s">
        <v>2115</v>
      </c>
      <c r="W11" t="s">
        <v>2112</v>
      </c>
      <c r="X11" t="s">
        <v>140</v>
      </c>
      <c r="Y11" t="s">
        <v>141</v>
      </c>
      <c r="Z11" t="s">
        <v>771</v>
      </c>
      <c r="AA11" t="s">
        <v>771</v>
      </c>
      <c r="AB11" t="s">
        <v>771</v>
      </c>
      <c r="AC11">
        <v>24</v>
      </c>
      <c r="AD11">
        <v>0</v>
      </c>
      <c r="AE11">
        <v>34</v>
      </c>
      <c r="AF11" t="s">
        <v>142</v>
      </c>
      <c r="AG11" t="s">
        <v>143</v>
      </c>
      <c r="AH11" t="s">
        <v>144</v>
      </c>
      <c r="AI11" t="s">
        <v>143</v>
      </c>
      <c r="AJ11" t="s">
        <v>140</v>
      </c>
      <c r="AK11" t="s">
        <v>145</v>
      </c>
      <c r="AL11">
        <v>45656</v>
      </c>
      <c r="AM11">
        <v>1</v>
      </c>
      <c r="AN11">
        <v>6</v>
      </c>
      <c r="AO11">
        <v>11</v>
      </c>
      <c r="AP11">
        <v>0</v>
      </c>
      <c r="AQ11" t="s">
        <v>140</v>
      </c>
      <c r="AR11" t="s">
        <v>140</v>
      </c>
      <c r="AS11" t="s">
        <v>140</v>
      </c>
      <c r="AT11" t="s">
        <v>140</v>
      </c>
      <c r="AU11" t="s">
        <v>140</v>
      </c>
      <c r="AV11" t="s">
        <v>140</v>
      </c>
      <c r="AW11" t="s">
        <v>140</v>
      </c>
      <c r="AX11" t="s">
        <v>140</v>
      </c>
      <c r="AY11" t="s">
        <v>140</v>
      </c>
      <c r="AZ11" t="s">
        <v>2116</v>
      </c>
      <c r="BA11" t="s">
        <v>150</v>
      </c>
      <c r="BB11" t="s">
        <v>151</v>
      </c>
      <c r="BC11" t="s">
        <v>2408</v>
      </c>
      <c r="BD11" t="s">
        <v>771</v>
      </c>
      <c r="BE11">
        <v>0.96</v>
      </c>
      <c r="BF11" t="s">
        <v>2050</v>
      </c>
      <c r="BG11" t="s">
        <v>2117</v>
      </c>
      <c r="BH11" t="s">
        <v>140</v>
      </c>
      <c r="BI11" t="s">
        <v>140</v>
      </c>
      <c r="BJ11" t="s">
        <v>140</v>
      </c>
      <c r="BK11" t="s">
        <v>140</v>
      </c>
      <c r="BL11" t="s">
        <v>140</v>
      </c>
      <c r="BM11" t="s">
        <v>140</v>
      </c>
      <c r="BN11">
        <v>528000</v>
      </c>
      <c r="BO11" t="s">
        <v>140</v>
      </c>
      <c r="BP11" t="s">
        <v>140</v>
      </c>
      <c r="BQ11" t="s">
        <v>270</v>
      </c>
      <c r="BR11">
        <v>0.2</v>
      </c>
      <c r="BS11" t="s">
        <v>239</v>
      </c>
      <c r="BT11" t="s">
        <v>771</v>
      </c>
      <c r="BU11" t="s">
        <v>2118</v>
      </c>
      <c r="BV11" t="s">
        <v>2039</v>
      </c>
      <c r="BW11" t="s">
        <v>771</v>
      </c>
      <c r="BX11" t="s">
        <v>771</v>
      </c>
    </row>
    <row r="12" spans="1:76" x14ac:dyDescent="0.25">
      <c r="A12" t="s">
        <v>3222</v>
      </c>
      <c r="B12" t="s">
        <v>17</v>
      </c>
      <c r="C12" t="s">
        <v>787</v>
      </c>
      <c r="D12" t="s">
        <v>788</v>
      </c>
      <c r="E12" t="s">
        <v>2025</v>
      </c>
      <c r="F12" t="s">
        <v>200</v>
      </c>
      <c r="G12" t="s">
        <v>2119</v>
      </c>
      <c r="H12" t="s">
        <v>2119</v>
      </c>
      <c r="I12" t="s">
        <v>133</v>
      </c>
      <c r="J12" t="s">
        <v>771</v>
      </c>
      <c r="K12" t="s">
        <v>133</v>
      </c>
      <c r="L12" t="s">
        <v>771</v>
      </c>
      <c r="M12" t="s">
        <v>133</v>
      </c>
      <c r="N12" t="s">
        <v>771</v>
      </c>
      <c r="O12" t="s">
        <v>771</v>
      </c>
      <c r="P12" t="s">
        <v>771</v>
      </c>
      <c r="Q12" t="s">
        <v>771</v>
      </c>
      <c r="R12" t="s">
        <v>2120</v>
      </c>
      <c r="S12" t="s">
        <v>2121</v>
      </c>
      <c r="T12" t="s">
        <v>2122</v>
      </c>
      <c r="U12" t="s">
        <v>2123</v>
      </c>
      <c r="V12" t="s">
        <v>2124</v>
      </c>
      <c r="W12" t="s">
        <v>2121</v>
      </c>
      <c r="X12" t="s">
        <v>140</v>
      </c>
      <c r="Y12" t="s">
        <v>141</v>
      </c>
      <c r="Z12" t="s">
        <v>771</v>
      </c>
      <c r="AA12" t="s">
        <v>771</v>
      </c>
      <c r="AB12" t="s">
        <v>771</v>
      </c>
      <c r="AC12">
        <v>7</v>
      </c>
      <c r="AD12">
        <v>0</v>
      </c>
      <c r="AE12">
        <v>11</v>
      </c>
      <c r="AF12" t="s">
        <v>142</v>
      </c>
      <c r="AG12" t="s">
        <v>143</v>
      </c>
      <c r="AH12" t="s">
        <v>144</v>
      </c>
      <c r="AI12" t="s">
        <v>771</v>
      </c>
      <c r="AJ12" t="s">
        <v>771</v>
      </c>
      <c r="AK12" t="s">
        <v>145</v>
      </c>
      <c r="AL12">
        <v>45689</v>
      </c>
      <c r="AM12">
        <v>1</v>
      </c>
      <c r="AN12">
        <v>5</v>
      </c>
      <c r="AO12">
        <v>8</v>
      </c>
      <c r="AP12">
        <v>0</v>
      </c>
      <c r="AQ12" t="s">
        <v>140</v>
      </c>
      <c r="AR12" t="s">
        <v>140</v>
      </c>
      <c r="AS12" t="s">
        <v>140</v>
      </c>
      <c r="AT12" t="s">
        <v>140</v>
      </c>
      <c r="AU12" t="s">
        <v>140</v>
      </c>
      <c r="AV12" t="s">
        <v>140</v>
      </c>
      <c r="AW12" t="s">
        <v>140</v>
      </c>
      <c r="AX12" t="s">
        <v>140</v>
      </c>
      <c r="AY12" t="s">
        <v>140</v>
      </c>
      <c r="AZ12" t="s">
        <v>2125</v>
      </c>
      <c r="BA12" t="s">
        <v>150</v>
      </c>
      <c r="BB12" t="s">
        <v>2126</v>
      </c>
      <c r="BC12" t="s">
        <v>2408</v>
      </c>
      <c r="BD12" t="s">
        <v>771</v>
      </c>
      <c r="BE12">
        <v>0.96</v>
      </c>
      <c r="BF12" t="s">
        <v>2127</v>
      </c>
      <c r="BG12">
        <v>6.5789473684210531</v>
      </c>
      <c r="BH12" t="s">
        <v>140</v>
      </c>
      <c r="BI12" t="s">
        <v>140</v>
      </c>
      <c r="BJ12" t="s">
        <v>140</v>
      </c>
      <c r="BK12" t="s">
        <v>140</v>
      </c>
      <c r="BL12" t="s">
        <v>140</v>
      </c>
      <c r="BM12" t="s">
        <v>140</v>
      </c>
      <c r="BN12">
        <v>130000</v>
      </c>
      <c r="BO12" t="s">
        <v>140</v>
      </c>
      <c r="BP12" t="s">
        <v>140</v>
      </c>
      <c r="BQ12" t="s">
        <v>270</v>
      </c>
      <c r="BR12">
        <v>0.2</v>
      </c>
      <c r="BS12" t="s">
        <v>239</v>
      </c>
      <c r="BT12" t="s">
        <v>771</v>
      </c>
      <c r="BU12" t="s">
        <v>2128</v>
      </c>
      <c r="BV12" t="s">
        <v>2039</v>
      </c>
      <c r="BW12" t="s">
        <v>771</v>
      </c>
      <c r="BX12" t="s">
        <v>771</v>
      </c>
    </row>
    <row r="13" spans="1:76" x14ac:dyDescent="0.25">
      <c r="A13" t="s">
        <v>3222</v>
      </c>
      <c r="B13" t="s">
        <v>17</v>
      </c>
      <c r="C13" t="s">
        <v>787</v>
      </c>
      <c r="D13" t="s">
        <v>788</v>
      </c>
      <c r="E13" t="s">
        <v>2129</v>
      </c>
      <c r="F13" t="s">
        <v>280</v>
      </c>
      <c r="G13" t="s">
        <v>2130</v>
      </c>
      <c r="H13" t="s">
        <v>2131</v>
      </c>
      <c r="I13" t="s">
        <v>133</v>
      </c>
      <c r="J13" t="s">
        <v>771</v>
      </c>
      <c r="K13" t="s">
        <v>133</v>
      </c>
      <c r="L13" t="s">
        <v>771</v>
      </c>
      <c r="M13" t="s">
        <v>133</v>
      </c>
      <c r="N13" t="s">
        <v>771</v>
      </c>
      <c r="O13" t="s">
        <v>771</v>
      </c>
      <c r="P13" t="s">
        <v>771</v>
      </c>
      <c r="Q13" t="s">
        <v>771</v>
      </c>
      <c r="R13" t="s">
        <v>2132</v>
      </c>
      <c r="S13" t="s">
        <v>2133</v>
      </c>
      <c r="T13" t="s">
        <v>2134</v>
      </c>
      <c r="U13" t="s">
        <v>2135</v>
      </c>
      <c r="V13" t="s">
        <v>2136</v>
      </c>
      <c r="W13" t="s">
        <v>2137</v>
      </c>
      <c r="X13" t="s">
        <v>140</v>
      </c>
      <c r="Y13" t="s">
        <v>141</v>
      </c>
      <c r="Z13" t="s">
        <v>771</v>
      </c>
      <c r="AA13" t="s">
        <v>771</v>
      </c>
      <c r="AB13" t="s">
        <v>771</v>
      </c>
      <c r="AC13">
        <v>45</v>
      </c>
      <c r="AD13">
        <v>0</v>
      </c>
      <c r="AE13">
        <v>62</v>
      </c>
      <c r="AF13" t="s">
        <v>142</v>
      </c>
      <c r="AG13" t="s">
        <v>143</v>
      </c>
      <c r="AH13" t="s">
        <v>144</v>
      </c>
      <c r="AI13" t="s">
        <v>143</v>
      </c>
      <c r="AJ13" t="s">
        <v>140</v>
      </c>
      <c r="AK13" t="s">
        <v>145</v>
      </c>
      <c r="AL13">
        <v>45551</v>
      </c>
      <c r="AM13">
        <v>1</v>
      </c>
      <c r="AN13">
        <v>1</v>
      </c>
      <c r="AO13">
        <v>4</v>
      </c>
      <c r="AP13">
        <v>0</v>
      </c>
      <c r="AQ13" t="s">
        <v>140</v>
      </c>
      <c r="AR13" t="s">
        <v>140</v>
      </c>
      <c r="AS13" t="s">
        <v>140</v>
      </c>
      <c r="AT13" t="s">
        <v>140</v>
      </c>
      <c r="AU13" t="s">
        <v>140</v>
      </c>
      <c r="AV13" t="s">
        <v>140</v>
      </c>
      <c r="AW13" t="s">
        <v>140</v>
      </c>
      <c r="AX13" t="s">
        <v>140</v>
      </c>
      <c r="AY13" t="s">
        <v>140</v>
      </c>
      <c r="AZ13" t="s">
        <v>2138</v>
      </c>
      <c r="BA13" t="s">
        <v>150</v>
      </c>
      <c r="BB13" t="s">
        <v>758</v>
      </c>
      <c r="BC13" t="s">
        <v>2408</v>
      </c>
      <c r="BD13" t="s">
        <v>771</v>
      </c>
      <c r="BE13">
        <v>0.98</v>
      </c>
      <c r="BF13" t="s">
        <v>2139</v>
      </c>
      <c r="BG13" t="s">
        <v>2140</v>
      </c>
      <c r="BH13" t="s">
        <v>140</v>
      </c>
      <c r="BI13" t="s">
        <v>140</v>
      </c>
      <c r="BJ13" t="s">
        <v>140</v>
      </c>
      <c r="BK13" t="s">
        <v>140</v>
      </c>
      <c r="BL13" t="s">
        <v>140</v>
      </c>
      <c r="BM13" t="s">
        <v>140</v>
      </c>
      <c r="BN13">
        <v>3204675</v>
      </c>
      <c r="BO13" t="s">
        <v>140</v>
      </c>
      <c r="BP13" t="s">
        <v>140</v>
      </c>
      <c r="BQ13" t="s">
        <v>270</v>
      </c>
      <c r="BR13" t="s">
        <v>140</v>
      </c>
      <c r="BS13" t="s">
        <v>239</v>
      </c>
      <c r="BT13" t="s">
        <v>771</v>
      </c>
      <c r="BU13" t="s">
        <v>2141</v>
      </c>
      <c r="BV13" t="s">
        <v>2108</v>
      </c>
      <c r="BW13" t="s">
        <v>771</v>
      </c>
      <c r="BX13" t="s">
        <v>771</v>
      </c>
    </row>
    <row r="14" spans="1:76" x14ac:dyDescent="0.25">
      <c r="A14" t="s">
        <v>3222</v>
      </c>
      <c r="B14" t="s">
        <v>17</v>
      </c>
      <c r="C14" t="s">
        <v>787</v>
      </c>
      <c r="D14" t="s">
        <v>788</v>
      </c>
      <c r="E14" t="s">
        <v>2043</v>
      </c>
      <c r="F14" t="s">
        <v>2083</v>
      </c>
      <c r="G14" t="s">
        <v>2084</v>
      </c>
      <c r="H14" t="s">
        <v>2084</v>
      </c>
      <c r="I14" t="s">
        <v>133</v>
      </c>
      <c r="J14" t="s">
        <v>771</v>
      </c>
      <c r="K14" t="s">
        <v>133</v>
      </c>
      <c r="L14" t="s">
        <v>771</v>
      </c>
      <c r="M14" t="s">
        <v>133</v>
      </c>
      <c r="N14" t="s">
        <v>771</v>
      </c>
      <c r="O14" t="s">
        <v>771</v>
      </c>
      <c r="P14" t="s">
        <v>771</v>
      </c>
      <c r="Q14" t="s">
        <v>771</v>
      </c>
      <c r="R14" t="s">
        <v>2085</v>
      </c>
      <c r="S14" t="s">
        <v>2086</v>
      </c>
      <c r="T14" t="s">
        <v>2087</v>
      </c>
      <c r="U14" t="s">
        <v>2032</v>
      </c>
      <c r="V14" t="s">
        <v>2033</v>
      </c>
      <c r="W14" t="s">
        <v>2088</v>
      </c>
      <c r="X14" t="s">
        <v>140</v>
      </c>
      <c r="Y14" t="s">
        <v>141</v>
      </c>
      <c r="Z14" t="s">
        <v>771</v>
      </c>
      <c r="AA14" t="s">
        <v>771</v>
      </c>
      <c r="AB14" t="s">
        <v>771</v>
      </c>
      <c r="AC14">
        <v>10</v>
      </c>
      <c r="AD14" t="s">
        <v>771</v>
      </c>
      <c r="AE14">
        <v>14</v>
      </c>
      <c r="AF14" t="s">
        <v>142</v>
      </c>
      <c r="AG14" t="s">
        <v>143</v>
      </c>
      <c r="AH14" t="s">
        <v>144</v>
      </c>
      <c r="AI14" t="s">
        <v>143</v>
      </c>
      <c r="AJ14" t="s">
        <v>140</v>
      </c>
      <c r="AK14" t="s">
        <v>145</v>
      </c>
      <c r="AL14">
        <v>45257</v>
      </c>
      <c r="AM14">
        <v>1</v>
      </c>
      <c r="AN14">
        <v>5</v>
      </c>
      <c r="AO14">
        <v>10</v>
      </c>
      <c r="AP14">
        <v>0</v>
      </c>
      <c r="AQ14" t="s">
        <v>140</v>
      </c>
      <c r="AR14" t="s">
        <v>140</v>
      </c>
      <c r="AS14" t="s">
        <v>140</v>
      </c>
      <c r="AT14" t="s">
        <v>140</v>
      </c>
      <c r="AU14" t="s">
        <v>140</v>
      </c>
      <c r="AV14" t="s">
        <v>140</v>
      </c>
      <c r="AW14" t="s">
        <v>140</v>
      </c>
      <c r="AX14" t="s">
        <v>140</v>
      </c>
      <c r="AY14" t="s">
        <v>140</v>
      </c>
      <c r="AZ14" t="s">
        <v>2089</v>
      </c>
      <c r="BA14" t="s">
        <v>150</v>
      </c>
      <c r="BB14" t="s">
        <v>151</v>
      </c>
      <c r="BC14" t="s">
        <v>2408</v>
      </c>
      <c r="BD14" t="s">
        <v>771</v>
      </c>
      <c r="BE14">
        <v>0.98</v>
      </c>
      <c r="BF14" t="s">
        <v>2090</v>
      </c>
      <c r="BG14">
        <v>6</v>
      </c>
      <c r="BH14" t="s">
        <v>140</v>
      </c>
      <c r="BI14" t="s">
        <v>140</v>
      </c>
      <c r="BJ14" t="s">
        <v>140</v>
      </c>
      <c r="BK14" t="s">
        <v>140</v>
      </c>
      <c r="BL14" t="s">
        <v>140</v>
      </c>
      <c r="BM14" t="s">
        <v>140</v>
      </c>
      <c r="BN14">
        <v>201600</v>
      </c>
      <c r="BO14" t="s">
        <v>140</v>
      </c>
      <c r="BP14" t="s">
        <v>140</v>
      </c>
      <c r="BQ14" t="s">
        <v>140</v>
      </c>
      <c r="BR14" t="s">
        <v>771</v>
      </c>
      <c r="BS14" t="s">
        <v>239</v>
      </c>
      <c r="BT14" t="s">
        <v>771</v>
      </c>
      <c r="BU14" t="s">
        <v>2142</v>
      </c>
      <c r="BV14" t="s">
        <v>2039</v>
      </c>
      <c r="BW14" t="s">
        <v>771</v>
      </c>
      <c r="BX14" t="s">
        <v>771</v>
      </c>
    </row>
    <row r="15" spans="1:76" x14ac:dyDescent="0.25">
      <c r="A15" t="s">
        <v>3222</v>
      </c>
      <c r="B15" t="s">
        <v>17</v>
      </c>
      <c r="C15" t="s">
        <v>787</v>
      </c>
      <c r="D15" t="s">
        <v>788</v>
      </c>
      <c r="E15" t="s">
        <v>2109</v>
      </c>
      <c r="F15" t="s">
        <v>2143</v>
      </c>
      <c r="G15" t="s">
        <v>2144</v>
      </c>
      <c r="H15" t="s">
        <v>2145</v>
      </c>
      <c r="I15" t="s">
        <v>133</v>
      </c>
      <c r="J15" t="s">
        <v>771</v>
      </c>
      <c r="K15" t="s">
        <v>133</v>
      </c>
      <c r="L15" t="s">
        <v>771</v>
      </c>
      <c r="M15" t="s">
        <v>133</v>
      </c>
      <c r="N15" t="s">
        <v>771</v>
      </c>
      <c r="O15" t="s">
        <v>771</v>
      </c>
      <c r="P15" t="s">
        <v>771</v>
      </c>
      <c r="Q15" t="s">
        <v>771</v>
      </c>
      <c r="R15" t="s">
        <v>2146</v>
      </c>
      <c r="S15" t="s">
        <v>2147</v>
      </c>
      <c r="T15" t="s">
        <v>2148</v>
      </c>
      <c r="U15" t="s">
        <v>2149</v>
      </c>
      <c r="V15" t="s">
        <v>2150</v>
      </c>
      <c r="W15" t="s">
        <v>2151</v>
      </c>
      <c r="X15" t="s">
        <v>140</v>
      </c>
      <c r="Y15" t="s">
        <v>141</v>
      </c>
      <c r="Z15" t="s">
        <v>771</v>
      </c>
      <c r="AA15" t="s">
        <v>771</v>
      </c>
      <c r="AB15" t="s">
        <v>771</v>
      </c>
      <c r="AC15">
        <v>6</v>
      </c>
      <c r="AD15">
        <v>0</v>
      </c>
      <c r="AE15">
        <v>9</v>
      </c>
      <c r="AF15" t="s">
        <v>142</v>
      </c>
      <c r="AG15" t="s">
        <v>143</v>
      </c>
      <c r="AH15" t="s">
        <v>144</v>
      </c>
      <c r="AI15" t="s">
        <v>143</v>
      </c>
      <c r="AJ15" t="s">
        <v>140</v>
      </c>
      <c r="AK15" t="s">
        <v>145</v>
      </c>
      <c r="AL15">
        <v>45866</v>
      </c>
      <c r="AM15">
        <v>1</v>
      </c>
      <c r="AN15">
        <v>5</v>
      </c>
      <c r="AO15">
        <v>12</v>
      </c>
      <c r="AP15">
        <v>0</v>
      </c>
      <c r="AQ15" t="s">
        <v>140</v>
      </c>
      <c r="AR15" t="s">
        <v>140</v>
      </c>
      <c r="AS15" t="s">
        <v>140</v>
      </c>
      <c r="AT15" t="s">
        <v>140</v>
      </c>
      <c r="AU15" t="s">
        <v>140</v>
      </c>
      <c r="AV15" t="s">
        <v>140</v>
      </c>
      <c r="AW15" t="s">
        <v>140</v>
      </c>
      <c r="AX15" t="s">
        <v>140</v>
      </c>
      <c r="AY15" t="s">
        <v>140</v>
      </c>
      <c r="AZ15" t="s">
        <v>2152</v>
      </c>
      <c r="BA15" t="s">
        <v>150</v>
      </c>
      <c r="BB15" t="s">
        <v>758</v>
      </c>
      <c r="BC15" t="s">
        <v>2408</v>
      </c>
      <c r="BD15" t="s">
        <v>771</v>
      </c>
      <c r="BE15">
        <v>0.96</v>
      </c>
      <c r="BF15" t="s">
        <v>2153</v>
      </c>
      <c r="BG15">
        <v>5</v>
      </c>
      <c r="BH15" t="s">
        <v>140</v>
      </c>
      <c r="BI15" t="s">
        <v>140</v>
      </c>
      <c r="BJ15" t="s">
        <v>140</v>
      </c>
      <c r="BK15" t="s">
        <v>140</v>
      </c>
      <c r="BL15" t="s">
        <v>140</v>
      </c>
      <c r="BM15" t="s">
        <v>140</v>
      </c>
      <c r="BN15">
        <v>175216</v>
      </c>
      <c r="BO15" t="s">
        <v>140</v>
      </c>
      <c r="BP15" t="s">
        <v>140</v>
      </c>
      <c r="BQ15" t="s">
        <v>270</v>
      </c>
      <c r="BR15" t="s">
        <v>140</v>
      </c>
      <c r="BS15" t="s">
        <v>239</v>
      </c>
      <c r="BT15" t="s">
        <v>771</v>
      </c>
      <c r="BU15" t="s">
        <v>2154</v>
      </c>
      <c r="BV15" t="s">
        <v>2108</v>
      </c>
      <c r="BW15" t="s">
        <v>771</v>
      </c>
      <c r="BX15" t="s">
        <v>771</v>
      </c>
    </row>
    <row r="16" spans="1:76" x14ac:dyDescent="0.25">
      <c r="A16" t="s">
        <v>3222</v>
      </c>
      <c r="B16" t="s">
        <v>17</v>
      </c>
      <c r="C16" t="s">
        <v>787</v>
      </c>
      <c r="D16" t="s">
        <v>788</v>
      </c>
      <c r="E16" t="s">
        <v>2109</v>
      </c>
      <c r="F16" t="s">
        <v>2143</v>
      </c>
      <c r="G16" t="s">
        <v>2155</v>
      </c>
      <c r="H16" t="s">
        <v>2156</v>
      </c>
      <c r="I16" t="s">
        <v>133</v>
      </c>
      <c r="J16" t="s">
        <v>771</v>
      </c>
      <c r="K16" t="s">
        <v>133</v>
      </c>
      <c r="L16" t="s">
        <v>771</v>
      </c>
      <c r="M16" t="s">
        <v>133</v>
      </c>
      <c r="N16" t="s">
        <v>771</v>
      </c>
      <c r="O16" t="s">
        <v>771</v>
      </c>
      <c r="P16" t="s">
        <v>771</v>
      </c>
      <c r="Q16" t="s">
        <v>771</v>
      </c>
      <c r="R16" t="s">
        <v>2157</v>
      </c>
      <c r="S16" t="s">
        <v>2147</v>
      </c>
      <c r="T16" t="s">
        <v>2158</v>
      </c>
      <c r="U16" t="s">
        <v>2159</v>
      </c>
      <c r="V16" t="s">
        <v>692</v>
      </c>
      <c r="W16" t="s">
        <v>2160</v>
      </c>
      <c r="X16" t="s">
        <v>140</v>
      </c>
      <c r="Y16" t="s">
        <v>141</v>
      </c>
      <c r="Z16" t="s">
        <v>771</v>
      </c>
      <c r="AA16" t="s">
        <v>771</v>
      </c>
      <c r="AB16" t="s">
        <v>771</v>
      </c>
      <c r="AC16">
        <v>9</v>
      </c>
      <c r="AD16">
        <v>0</v>
      </c>
      <c r="AE16">
        <v>11</v>
      </c>
      <c r="AF16" t="s">
        <v>142</v>
      </c>
      <c r="AG16" t="s">
        <v>143</v>
      </c>
      <c r="AH16" t="s">
        <v>144</v>
      </c>
      <c r="AI16" t="s">
        <v>143</v>
      </c>
      <c r="AJ16" t="s">
        <v>140</v>
      </c>
      <c r="AK16" t="s">
        <v>145</v>
      </c>
      <c r="AL16">
        <v>45866</v>
      </c>
      <c r="AM16">
        <v>1</v>
      </c>
      <c r="AN16">
        <v>5</v>
      </c>
      <c r="AO16">
        <v>10</v>
      </c>
      <c r="AP16">
        <v>0</v>
      </c>
      <c r="AQ16" t="s">
        <v>140</v>
      </c>
      <c r="AR16" t="s">
        <v>140</v>
      </c>
      <c r="AS16" t="s">
        <v>140</v>
      </c>
      <c r="AT16" t="s">
        <v>140</v>
      </c>
      <c r="AU16" t="s">
        <v>140</v>
      </c>
      <c r="AV16" t="s">
        <v>140</v>
      </c>
      <c r="AW16" t="s">
        <v>140</v>
      </c>
      <c r="AX16" t="s">
        <v>140</v>
      </c>
      <c r="AY16" t="s">
        <v>140</v>
      </c>
      <c r="AZ16" t="s">
        <v>2161</v>
      </c>
      <c r="BA16" t="s">
        <v>150</v>
      </c>
      <c r="BB16" t="s">
        <v>151</v>
      </c>
      <c r="BC16" t="s">
        <v>2408</v>
      </c>
      <c r="BD16" t="s">
        <v>771</v>
      </c>
      <c r="BE16">
        <v>0.96</v>
      </c>
      <c r="BF16" t="s">
        <v>2153</v>
      </c>
      <c r="BG16">
        <v>10</v>
      </c>
      <c r="BH16" t="s">
        <v>140</v>
      </c>
      <c r="BI16" t="s">
        <v>140</v>
      </c>
      <c r="BJ16" t="s">
        <v>140</v>
      </c>
      <c r="BK16" t="s">
        <v>140</v>
      </c>
      <c r="BL16" t="s">
        <v>140</v>
      </c>
      <c r="BM16" t="s">
        <v>140</v>
      </c>
      <c r="BN16">
        <v>99276</v>
      </c>
      <c r="BO16" t="s">
        <v>140</v>
      </c>
      <c r="BP16" t="s">
        <v>140</v>
      </c>
      <c r="BQ16" t="s">
        <v>270</v>
      </c>
      <c r="BR16" t="s">
        <v>140</v>
      </c>
      <c r="BS16" t="s">
        <v>239</v>
      </c>
      <c r="BT16" t="s">
        <v>771</v>
      </c>
      <c r="BU16" t="s">
        <v>2162</v>
      </c>
      <c r="BV16" t="s">
        <v>2108</v>
      </c>
      <c r="BW16" t="s">
        <v>771</v>
      </c>
      <c r="BX16" t="s">
        <v>771</v>
      </c>
    </row>
    <row r="17" spans="1:76" x14ac:dyDescent="0.25">
      <c r="A17" t="s">
        <v>3222</v>
      </c>
      <c r="B17" t="s">
        <v>17</v>
      </c>
      <c r="C17" t="s">
        <v>787</v>
      </c>
      <c r="D17" t="s">
        <v>788</v>
      </c>
      <c r="E17" t="s">
        <v>2025</v>
      </c>
      <c r="F17" t="s">
        <v>2096</v>
      </c>
      <c r="G17" t="s">
        <v>2163</v>
      </c>
      <c r="H17" t="s">
        <v>2163</v>
      </c>
      <c r="I17" t="s">
        <v>133</v>
      </c>
      <c r="J17" t="s">
        <v>771</v>
      </c>
      <c r="K17" t="s">
        <v>133</v>
      </c>
      <c r="L17" t="s">
        <v>771</v>
      </c>
      <c r="M17" t="s">
        <v>133</v>
      </c>
      <c r="N17" t="s">
        <v>771</v>
      </c>
      <c r="O17" t="s">
        <v>771</v>
      </c>
      <c r="P17" t="s">
        <v>771</v>
      </c>
      <c r="Q17" t="s">
        <v>771</v>
      </c>
      <c r="R17" t="s">
        <v>2164</v>
      </c>
      <c r="S17" t="s">
        <v>2165</v>
      </c>
      <c r="T17" t="s">
        <v>2166</v>
      </c>
      <c r="U17" t="s">
        <v>2167</v>
      </c>
      <c r="V17" t="s">
        <v>2168</v>
      </c>
      <c r="W17" t="s">
        <v>2169</v>
      </c>
      <c r="X17" t="s">
        <v>140</v>
      </c>
      <c r="Y17" t="s">
        <v>141</v>
      </c>
      <c r="Z17" t="s">
        <v>771</v>
      </c>
      <c r="AA17" t="s">
        <v>771</v>
      </c>
      <c r="AB17" t="s">
        <v>771</v>
      </c>
      <c r="AC17">
        <v>37</v>
      </c>
      <c r="AD17">
        <v>0</v>
      </c>
      <c r="AE17">
        <v>47</v>
      </c>
      <c r="AF17" t="s">
        <v>142</v>
      </c>
      <c r="AG17" t="s">
        <v>143</v>
      </c>
      <c r="AH17" t="s">
        <v>144</v>
      </c>
      <c r="AI17" t="s">
        <v>143</v>
      </c>
      <c r="AJ17" t="s">
        <v>140</v>
      </c>
      <c r="AK17" t="s">
        <v>145</v>
      </c>
      <c r="AL17">
        <v>45887</v>
      </c>
      <c r="AM17">
        <v>1</v>
      </c>
      <c r="AN17">
        <v>12</v>
      </c>
      <c r="AO17">
        <v>10</v>
      </c>
      <c r="AP17">
        <v>0</v>
      </c>
      <c r="AQ17" t="s">
        <v>140</v>
      </c>
      <c r="AR17" t="s">
        <v>140</v>
      </c>
      <c r="AS17" t="s">
        <v>140</v>
      </c>
      <c r="AT17" t="s">
        <v>140</v>
      </c>
      <c r="AU17" t="s">
        <v>140</v>
      </c>
      <c r="AV17" t="s">
        <v>140</v>
      </c>
      <c r="AW17" t="s">
        <v>140</v>
      </c>
      <c r="AX17" t="s">
        <v>140</v>
      </c>
      <c r="AY17" t="s">
        <v>140</v>
      </c>
      <c r="AZ17" t="s">
        <v>2036</v>
      </c>
      <c r="BA17" t="s">
        <v>150</v>
      </c>
      <c r="BB17" t="s">
        <v>151</v>
      </c>
      <c r="BC17" t="s">
        <v>2408</v>
      </c>
      <c r="BD17" t="s">
        <v>771</v>
      </c>
      <c r="BE17">
        <v>0.98</v>
      </c>
      <c r="BF17" t="s">
        <v>2170</v>
      </c>
      <c r="BG17">
        <v>6</v>
      </c>
      <c r="BH17" t="s">
        <v>140</v>
      </c>
      <c r="BI17" t="s">
        <v>140</v>
      </c>
      <c r="BJ17" t="s">
        <v>140</v>
      </c>
      <c r="BK17" t="s">
        <v>140</v>
      </c>
      <c r="BL17" t="s">
        <v>140</v>
      </c>
      <c r="BM17" t="s">
        <v>140</v>
      </c>
      <c r="BN17">
        <v>1217518</v>
      </c>
      <c r="BO17" t="s">
        <v>140</v>
      </c>
      <c r="BP17" t="s">
        <v>140</v>
      </c>
      <c r="BQ17" t="s">
        <v>270</v>
      </c>
      <c r="BR17" t="s">
        <v>140</v>
      </c>
      <c r="BS17" t="s">
        <v>239</v>
      </c>
      <c r="BT17" t="s">
        <v>771</v>
      </c>
      <c r="BU17" t="s">
        <v>2171</v>
      </c>
      <c r="BV17" t="s">
        <v>2039</v>
      </c>
      <c r="BW17" t="s">
        <v>771</v>
      </c>
      <c r="BX17" t="s">
        <v>771</v>
      </c>
    </row>
    <row r="18" spans="1:76" x14ac:dyDescent="0.25">
      <c r="A18" t="s">
        <v>3222</v>
      </c>
      <c r="B18" t="s">
        <v>17</v>
      </c>
      <c r="C18" t="s">
        <v>787</v>
      </c>
      <c r="D18" t="s">
        <v>788</v>
      </c>
      <c r="E18" t="s">
        <v>2109</v>
      </c>
      <c r="F18" t="s">
        <v>2172</v>
      </c>
      <c r="G18" t="s">
        <v>2173</v>
      </c>
      <c r="H18" t="s">
        <v>2173</v>
      </c>
      <c r="I18" t="s">
        <v>133</v>
      </c>
      <c r="J18" t="s">
        <v>771</v>
      </c>
      <c r="K18" t="s">
        <v>133</v>
      </c>
      <c r="L18" t="s">
        <v>771</v>
      </c>
      <c r="M18" t="s">
        <v>771</v>
      </c>
      <c r="N18" t="s">
        <v>771</v>
      </c>
      <c r="O18" t="s">
        <v>771</v>
      </c>
      <c r="P18" t="s">
        <v>771</v>
      </c>
      <c r="Q18" t="s">
        <v>771</v>
      </c>
      <c r="R18" t="s">
        <v>2174</v>
      </c>
      <c r="S18" t="s">
        <v>2147</v>
      </c>
      <c r="T18" t="s">
        <v>2175</v>
      </c>
      <c r="U18" t="s">
        <v>2176</v>
      </c>
      <c r="V18" t="s">
        <v>2177</v>
      </c>
      <c r="W18" t="s">
        <v>2169</v>
      </c>
      <c r="X18" t="s">
        <v>140</v>
      </c>
      <c r="Y18" t="s">
        <v>141</v>
      </c>
      <c r="Z18" t="s">
        <v>771</v>
      </c>
      <c r="AA18" t="s">
        <v>771</v>
      </c>
      <c r="AB18" t="s">
        <v>771</v>
      </c>
      <c r="AC18">
        <v>3</v>
      </c>
      <c r="AD18">
        <v>0</v>
      </c>
      <c r="AE18">
        <v>3</v>
      </c>
      <c r="AF18" t="s">
        <v>142</v>
      </c>
      <c r="AG18" t="s">
        <v>143</v>
      </c>
      <c r="AH18" t="s">
        <v>144</v>
      </c>
      <c r="AI18" t="s">
        <v>143</v>
      </c>
      <c r="AJ18" t="s">
        <v>140</v>
      </c>
      <c r="AK18" t="s">
        <v>995</v>
      </c>
      <c r="AL18">
        <v>45992</v>
      </c>
      <c r="AM18">
        <v>1</v>
      </c>
      <c r="AN18">
        <v>3</v>
      </c>
      <c r="AO18">
        <v>15</v>
      </c>
      <c r="AP18">
        <v>0</v>
      </c>
      <c r="AQ18" t="s">
        <v>140</v>
      </c>
      <c r="AR18" t="s">
        <v>140</v>
      </c>
      <c r="AS18" t="s">
        <v>140</v>
      </c>
      <c r="AT18" t="s">
        <v>140</v>
      </c>
      <c r="AU18" t="s">
        <v>140</v>
      </c>
      <c r="AV18" t="s">
        <v>140</v>
      </c>
      <c r="AW18" t="s">
        <v>140</v>
      </c>
      <c r="AX18" t="s">
        <v>140</v>
      </c>
      <c r="AY18" t="s">
        <v>140</v>
      </c>
      <c r="AZ18" t="s">
        <v>2178</v>
      </c>
      <c r="BA18" t="s">
        <v>150</v>
      </c>
      <c r="BB18" t="s">
        <v>151</v>
      </c>
      <c r="BC18" t="s">
        <v>2408</v>
      </c>
      <c r="BD18" t="s">
        <v>771</v>
      </c>
      <c r="BE18">
        <v>0.94</v>
      </c>
      <c r="BF18" t="s">
        <v>1193</v>
      </c>
      <c r="BG18" t="s">
        <v>2179</v>
      </c>
      <c r="BH18" t="s">
        <v>140</v>
      </c>
      <c r="BI18" t="s">
        <v>140</v>
      </c>
      <c r="BJ18" t="s">
        <v>140</v>
      </c>
      <c r="BK18" t="s">
        <v>140</v>
      </c>
      <c r="BL18" t="s">
        <v>140</v>
      </c>
      <c r="BM18" t="s">
        <v>140</v>
      </c>
      <c r="BN18" t="s">
        <v>2180</v>
      </c>
      <c r="BO18" t="s">
        <v>140</v>
      </c>
      <c r="BP18" t="s">
        <v>140</v>
      </c>
      <c r="BQ18" t="s">
        <v>270</v>
      </c>
      <c r="BR18" t="s">
        <v>140</v>
      </c>
      <c r="BS18" t="s">
        <v>239</v>
      </c>
      <c r="BT18" t="s">
        <v>771</v>
      </c>
      <c r="BU18" t="s">
        <v>2181</v>
      </c>
      <c r="BV18" t="s">
        <v>2182</v>
      </c>
      <c r="BW18" t="s">
        <v>771</v>
      </c>
      <c r="BX18" t="s">
        <v>771</v>
      </c>
    </row>
    <row r="19" spans="1:76" x14ac:dyDescent="0.25">
      <c r="A19" t="s">
        <v>3222</v>
      </c>
      <c r="B19" t="s">
        <v>17</v>
      </c>
      <c r="C19" t="s">
        <v>787</v>
      </c>
      <c r="D19" t="s">
        <v>788</v>
      </c>
      <c r="E19" t="s">
        <v>2025</v>
      </c>
      <c r="F19" t="s">
        <v>2026</v>
      </c>
      <c r="G19" t="s">
        <v>2027</v>
      </c>
      <c r="H19" t="s">
        <v>2028</v>
      </c>
      <c r="I19" t="s">
        <v>133</v>
      </c>
      <c r="J19" t="s">
        <v>771</v>
      </c>
      <c r="K19" t="s">
        <v>133</v>
      </c>
      <c r="L19" t="s">
        <v>771</v>
      </c>
      <c r="M19" t="s">
        <v>133</v>
      </c>
      <c r="N19" t="s">
        <v>771</v>
      </c>
      <c r="O19" t="s">
        <v>771</v>
      </c>
      <c r="P19" t="s">
        <v>771</v>
      </c>
      <c r="Q19" t="s">
        <v>771</v>
      </c>
      <c r="R19" t="s">
        <v>2029</v>
      </c>
      <c r="S19" t="s">
        <v>2030</v>
      </c>
      <c r="T19" t="s">
        <v>2031</v>
      </c>
      <c r="U19" t="s">
        <v>2032</v>
      </c>
      <c r="V19" t="s">
        <v>2033</v>
      </c>
      <c r="W19" t="s">
        <v>2034</v>
      </c>
      <c r="X19" t="s">
        <v>140</v>
      </c>
      <c r="Y19" t="s">
        <v>141</v>
      </c>
      <c r="Z19" t="s">
        <v>771</v>
      </c>
      <c r="AA19" t="s">
        <v>771</v>
      </c>
      <c r="AB19" t="s">
        <v>771</v>
      </c>
      <c r="AC19">
        <v>26</v>
      </c>
      <c r="AD19" t="s">
        <v>771</v>
      </c>
      <c r="AE19">
        <v>38</v>
      </c>
      <c r="AF19" t="s">
        <v>142</v>
      </c>
      <c r="AG19" t="s">
        <v>143</v>
      </c>
      <c r="AH19" t="s">
        <v>144</v>
      </c>
      <c r="AI19" t="s">
        <v>143</v>
      </c>
      <c r="AJ19" t="s">
        <v>140</v>
      </c>
      <c r="AK19" t="s">
        <v>145</v>
      </c>
      <c r="AL19">
        <v>42198</v>
      </c>
      <c r="AM19">
        <v>1</v>
      </c>
      <c r="AN19">
        <v>5</v>
      </c>
      <c r="AO19">
        <v>10</v>
      </c>
      <c r="AP19">
        <v>0</v>
      </c>
      <c r="AQ19" t="s">
        <v>140</v>
      </c>
      <c r="AR19" t="s">
        <v>140</v>
      </c>
      <c r="AS19" t="s">
        <v>140</v>
      </c>
      <c r="AT19" t="s">
        <v>140</v>
      </c>
      <c r="AU19" t="s">
        <v>140</v>
      </c>
      <c r="AV19" t="s">
        <v>2035</v>
      </c>
      <c r="AW19" t="s">
        <v>140</v>
      </c>
      <c r="AX19" t="s">
        <v>140</v>
      </c>
      <c r="AY19" t="s">
        <v>140</v>
      </c>
      <c r="AZ19" t="s">
        <v>2036</v>
      </c>
      <c r="BA19" t="s">
        <v>150</v>
      </c>
      <c r="BB19" t="s">
        <v>151</v>
      </c>
      <c r="BC19" t="s">
        <v>2408</v>
      </c>
      <c r="BD19" t="s">
        <v>771</v>
      </c>
      <c r="BE19">
        <v>0.98</v>
      </c>
      <c r="BF19" t="s">
        <v>2037</v>
      </c>
      <c r="BG19">
        <v>6</v>
      </c>
      <c r="BH19" t="s">
        <v>140</v>
      </c>
      <c r="BI19" t="s">
        <v>140</v>
      </c>
      <c r="BJ19" t="s">
        <v>140</v>
      </c>
      <c r="BK19" t="s">
        <v>140</v>
      </c>
      <c r="BL19" t="s">
        <v>140</v>
      </c>
      <c r="BM19" t="s">
        <v>140</v>
      </c>
      <c r="BN19">
        <v>450000</v>
      </c>
      <c r="BO19" t="s">
        <v>771</v>
      </c>
      <c r="BP19" t="s">
        <v>771</v>
      </c>
      <c r="BQ19" t="s">
        <v>270</v>
      </c>
      <c r="BR19">
        <v>0.15</v>
      </c>
      <c r="BS19" t="s">
        <v>152</v>
      </c>
      <c r="BT19">
        <v>1.1850000000000001</v>
      </c>
      <c r="BU19" t="s">
        <v>2038</v>
      </c>
      <c r="BV19" t="s">
        <v>2039</v>
      </c>
      <c r="BW19" t="s">
        <v>771</v>
      </c>
      <c r="BX19" t="s">
        <v>771</v>
      </c>
    </row>
    <row r="20" spans="1:76" x14ac:dyDescent="0.25">
      <c r="A20" t="s">
        <v>3222</v>
      </c>
      <c r="B20" t="s">
        <v>17</v>
      </c>
      <c r="C20" t="s">
        <v>787</v>
      </c>
      <c r="D20" t="s">
        <v>788</v>
      </c>
      <c r="E20" t="s">
        <v>2025</v>
      </c>
      <c r="F20" t="s">
        <v>2026</v>
      </c>
      <c r="G20" t="s">
        <v>2027</v>
      </c>
      <c r="H20" t="s">
        <v>2040</v>
      </c>
      <c r="I20" t="s">
        <v>133</v>
      </c>
      <c r="J20" t="s">
        <v>771</v>
      </c>
      <c r="K20" t="s">
        <v>133</v>
      </c>
      <c r="L20" t="s">
        <v>771</v>
      </c>
      <c r="M20" t="s">
        <v>133</v>
      </c>
      <c r="N20" t="s">
        <v>771</v>
      </c>
      <c r="O20" t="s">
        <v>771</v>
      </c>
      <c r="P20" t="s">
        <v>771</v>
      </c>
      <c r="Q20" t="s">
        <v>771</v>
      </c>
      <c r="R20" t="s">
        <v>2029</v>
      </c>
      <c r="S20" t="s">
        <v>2030</v>
      </c>
      <c r="T20" t="s">
        <v>2031</v>
      </c>
      <c r="U20" t="s">
        <v>2032</v>
      </c>
      <c r="V20" t="s">
        <v>2033</v>
      </c>
      <c r="W20" t="s">
        <v>2034</v>
      </c>
      <c r="X20" t="s">
        <v>140</v>
      </c>
      <c r="Y20" t="s">
        <v>141</v>
      </c>
      <c r="Z20" t="s">
        <v>771</v>
      </c>
      <c r="AA20" t="s">
        <v>771</v>
      </c>
      <c r="AB20" t="s">
        <v>771</v>
      </c>
      <c r="AC20">
        <v>34</v>
      </c>
      <c r="AD20" t="s">
        <v>771</v>
      </c>
      <c r="AE20">
        <v>50</v>
      </c>
      <c r="AF20" t="s">
        <v>142</v>
      </c>
      <c r="AG20" t="s">
        <v>143</v>
      </c>
      <c r="AH20" t="s">
        <v>144</v>
      </c>
      <c r="AI20" t="s">
        <v>143</v>
      </c>
      <c r="AJ20" t="s">
        <v>140</v>
      </c>
      <c r="AK20" t="s">
        <v>145</v>
      </c>
      <c r="AL20">
        <v>42562</v>
      </c>
      <c r="AM20">
        <v>1</v>
      </c>
      <c r="AN20">
        <v>5</v>
      </c>
      <c r="AO20">
        <v>10</v>
      </c>
      <c r="AP20">
        <v>0</v>
      </c>
      <c r="AQ20" t="s">
        <v>140</v>
      </c>
      <c r="AR20" t="s">
        <v>140</v>
      </c>
      <c r="AS20" t="s">
        <v>140</v>
      </c>
      <c r="AT20" t="s">
        <v>140</v>
      </c>
      <c r="AU20" t="s">
        <v>140</v>
      </c>
      <c r="AV20" t="s">
        <v>2035</v>
      </c>
      <c r="AW20" t="s">
        <v>140</v>
      </c>
      <c r="AX20" t="s">
        <v>140</v>
      </c>
      <c r="AY20" t="s">
        <v>140</v>
      </c>
      <c r="AZ20" t="s">
        <v>2036</v>
      </c>
      <c r="BA20" t="s">
        <v>150</v>
      </c>
      <c r="BB20" t="s">
        <v>151</v>
      </c>
      <c r="BC20" t="s">
        <v>2408</v>
      </c>
      <c r="BD20" t="s">
        <v>771</v>
      </c>
      <c r="BE20">
        <v>0.98</v>
      </c>
      <c r="BF20" t="s">
        <v>2041</v>
      </c>
      <c r="BG20">
        <v>6</v>
      </c>
      <c r="BH20" t="s">
        <v>140</v>
      </c>
      <c r="BI20" t="s">
        <v>140</v>
      </c>
      <c r="BJ20" t="s">
        <v>140</v>
      </c>
      <c r="BK20" t="s">
        <v>140</v>
      </c>
      <c r="BL20" t="s">
        <v>140</v>
      </c>
      <c r="BM20" t="s">
        <v>140</v>
      </c>
      <c r="BN20">
        <v>600000</v>
      </c>
      <c r="BO20" t="s">
        <v>771</v>
      </c>
      <c r="BP20" t="s">
        <v>771</v>
      </c>
      <c r="BQ20" t="s">
        <v>270</v>
      </c>
      <c r="BR20">
        <v>0.15</v>
      </c>
      <c r="BS20" t="s">
        <v>152</v>
      </c>
      <c r="BT20">
        <v>1.1850000000000001</v>
      </c>
      <c r="BU20" t="s">
        <v>2042</v>
      </c>
      <c r="BV20" t="s">
        <v>2039</v>
      </c>
      <c r="BW20" t="s">
        <v>771</v>
      </c>
      <c r="BX20" t="s">
        <v>771</v>
      </c>
    </row>
    <row r="21" spans="1:76" x14ac:dyDescent="0.25">
      <c r="A21" t="s">
        <v>3222</v>
      </c>
      <c r="B21" t="s">
        <v>17</v>
      </c>
      <c r="C21" t="s">
        <v>787</v>
      </c>
      <c r="D21" t="s">
        <v>788</v>
      </c>
      <c r="E21" t="s">
        <v>2043</v>
      </c>
      <c r="F21" t="s">
        <v>817</v>
      </c>
      <c r="G21" t="s">
        <v>818</v>
      </c>
      <c r="H21" t="s">
        <v>2044</v>
      </c>
      <c r="I21" t="s">
        <v>771</v>
      </c>
      <c r="J21" t="s">
        <v>133</v>
      </c>
      <c r="K21" t="s">
        <v>133</v>
      </c>
      <c r="L21" t="s">
        <v>133</v>
      </c>
      <c r="M21" t="s">
        <v>133</v>
      </c>
      <c r="N21" t="s">
        <v>133</v>
      </c>
      <c r="O21" t="s">
        <v>133</v>
      </c>
      <c r="P21" t="s">
        <v>771</v>
      </c>
      <c r="Q21" t="s">
        <v>771</v>
      </c>
      <c r="R21" t="s">
        <v>2045</v>
      </c>
      <c r="S21" t="s">
        <v>2046</v>
      </c>
      <c r="T21" t="s">
        <v>821</v>
      </c>
      <c r="U21" t="s">
        <v>2047</v>
      </c>
      <c r="V21" t="s">
        <v>823</v>
      </c>
      <c r="W21" t="s">
        <v>824</v>
      </c>
      <c r="X21" t="s">
        <v>140</v>
      </c>
      <c r="Y21" t="s">
        <v>141</v>
      </c>
      <c r="Z21" t="s">
        <v>771</v>
      </c>
      <c r="AA21" t="s">
        <v>771</v>
      </c>
      <c r="AB21" t="s">
        <v>771</v>
      </c>
      <c r="AC21">
        <v>36</v>
      </c>
      <c r="AD21" t="s">
        <v>771</v>
      </c>
      <c r="AE21">
        <v>47</v>
      </c>
      <c r="AF21" t="s">
        <v>142</v>
      </c>
      <c r="AG21" t="s">
        <v>143</v>
      </c>
      <c r="AH21" t="s">
        <v>144</v>
      </c>
      <c r="AI21" t="s">
        <v>143</v>
      </c>
      <c r="AJ21" t="s">
        <v>140</v>
      </c>
      <c r="AK21" t="s">
        <v>160</v>
      </c>
      <c r="AL21">
        <v>44896</v>
      </c>
      <c r="AM21">
        <v>1</v>
      </c>
      <c r="AN21">
        <v>4</v>
      </c>
      <c r="AO21">
        <v>4</v>
      </c>
      <c r="AP21" t="s">
        <v>140</v>
      </c>
      <c r="AQ21" t="s">
        <v>2048</v>
      </c>
      <c r="AR21" t="s">
        <v>140</v>
      </c>
      <c r="AS21" t="s">
        <v>140</v>
      </c>
      <c r="AT21" t="s">
        <v>828</v>
      </c>
      <c r="AU21" t="s">
        <v>140</v>
      </c>
      <c r="AV21" t="s">
        <v>140</v>
      </c>
      <c r="AW21" t="s">
        <v>140</v>
      </c>
      <c r="AX21" t="s">
        <v>140</v>
      </c>
      <c r="AY21" t="s">
        <v>140</v>
      </c>
      <c r="AZ21" t="s">
        <v>2049</v>
      </c>
      <c r="BA21" t="s">
        <v>150</v>
      </c>
      <c r="BB21" t="s">
        <v>151</v>
      </c>
      <c r="BC21" t="s">
        <v>2408</v>
      </c>
      <c r="BD21" t="s">
        <v>771</v>
      </c>
      <c r="BE21">
        <v>0.98</v>
      </c>
      <c r="BF21" t="s">
        <v>2050</v>
      </c>
      <c r="BG21">
        <v>2.0699999999999998</v>
      </c>
      <c r="BH21" t="s">
        <v>140</v>
      </c>
      <c r="BI21" t="s">
        <v>140</v>
      </c>
      <c r="BJ21" t="s">
        <v>140</v>
      </c>
      <c r="BK21" t="s">
        <v>140</v>
      </c>
      <c r="BL21" t="s">
        <v>140</v>
      </c>
      <c r="BM21" t="s">
        <v>140</v>
      </c>
      <c r="BN21">
        <v>89888</v>
      </c>
      <c r="BO21" t="s">
        <v>771</v>
      </c>
      <c r="BP21" t="s">
        <v>771</v>
      </c>
      <c r="BQ21" t="s">
        <v>270</v>
      </c>
      <c r="BR21" t="s">
        <v>2051</v>
      </c>
      <c r="BS21" t="s">
        <v>239</v>
      </c>
      <c r="BT21" t="s">
        <v>771</v>
      </c>
      <c r="BU21" t="s">
        <v>2052</v>
      </c>
      <c r="BV21" t="s">
        <v>835</v>
      </c>
      <c r="BW21" t="s">
        <v>771</v>
      </c>
      <c r="BX21" t="s">
        <v>771</v>
      </c>
    </row>
    <row r="22" spans="1:76" x14ac:dyDescent="0.25">
      <c r="A22" t="s">
        <v>3222</v>
      </c>
      <c r="B22" t="s">
        <v>17</v>
      </c>
      <c r="C22" t="s">
        <v>787</v>
      </c>
      <c r="D22" t="s">
        <v>788</v>
      </c>
      <c r="E22" t="s">
        <v>2043</v>
      </c>
      <c r="F22" t="s">
        <v>2053</v>
      </c>
      <c r="G22" t="s">
        <v>2054</v>
      </c>
      <c r="H22" t="s">
        <v>2055</v>
      </c>
      <c r="I22" t="s">
        <v>771</v>
      </c>
      <c r="J22" t="s">
        <v>771</v>
      </c>
      <c r="K22" t="s">
        <v>133</v>
      </c>
      <c r="L22" t="s">
        <v>771</v>
      </c>
      <c r="M22" t="s">
        <v>771</v>
      </c>
      <c r="N22" t="s">
        <v>771</v>
      </c>
      <c r="O22" t="s">
        <v>771</v>
      </c>
      <c r="P22" t="s">
        <v>771</v>
      </c>
      <c r="Q22" t="s">
        <v>771</v>
      </c>
      <c r="R22" t="s">
        <v>2056</v>
      </c>
      <c r="S22" t="s">
        <v>2057</v>
      </c>
      <c r="T22" t="s">
        <v>2058</v>
      </c>
      <c r="U22" t="s">
        <v>2059</v>
      </c>
      <c r="V22" t="s">
        <v>841</v>
      </c>
      <c r="W22" t="s">
        <v>2060</v>
      </c>
      <c r="X22" t="s">
        <v>2061</v>
      </c>
      <c r="Y22" t="s">
        <v>141</v>
      </c>
      <c r="Z22" t="s">
        <v>771</v>
      </c>
      <c r="AA22" t="s">
        <v>771</v>
      </c>
      <c r="AB22" t="s">
        <v>771</v>
      </c>
      <c r="AC22">
        <v>24</v>
      </c>
      <c r="AD22" t="s">
        <v>771</v>
      </c>
      <c r="AE22">
        <v>29</v>
      </c>
      <c r="AF22" t="s">
        <v>142</v>
      </c>
      <c r="AG22" t="s">
        <v>270</v>
      </c>
      <c r="AH22" t="s">
        <v>2062</v>
      </c>
      <c r="AI22" t="s">
        <v>270</v>
      </c>
      <c r="AJ22" t="s">
        <v>140</v>
      </c>
      <c r="AK22" t="s">
        <v>145</v>
      </c>
      <c r="AL22">
        <v>44249</v>
      </c>
      <c r="AM22">
        <v>1</v>
      </c>
      <c r="AN22">
        <v>4</v>
      </c>
      <c r="AO22">
        <v>4</v>
      </c>
      <c r="AP22" t="s">
        <v>140</v>
      </c>
      <c r="AQ22" t="s">
        <v>2048</v>
      </c>
      <c r="AR22" t="s">
        <v>140</v>
      </c>
      <c r="AS22" t="s">
        <v>140</v>
      </c>
      <c r="AT22" t="s">
        <v>828</v>
      </c>
      <c r="AU22" t="s">
        <v>140</v>
      </c>
      <c r="AV22" t="s">
        <v>140</v>
      </c>
      <c r="AW22" t="s">
        <v>140</v>
      </c>
      <c r="AX22" t="s">
        <v>140</v>
      </c>
      <c r="AY22" t="s">
        <v>140</v>
      </c>
      <c r="AZ22" t="s">
        <v>2064</v>
      </c>
      <c r="BA22" t="s">
        <v>150</v>
      </c>
      <c r="BB22" t="s">
        <v>2183</v>
      </c>
      <c r="BC22" t="s">
        <v>2408</v>
      </c>
      <c r="BD22" t="s">
        <v>771</v>
      </c>
      <c r="BE22">
        <v>0.98</v>
      </c>
      <c r="BF22" t="s">
        <v>2065</v>
      </c>
      <c r="BG22" t="s">
        <v>2066</v>
      </c>
      <c r="BH22" t="s">
        <v>140</v>
      </c>
      <c r="BI22" t="s">
        <v>140</v>
      </c>
      <c r="BJ22" t="s">
        <v>140</v>
      </c>
      <c r="BK22" t="s">
        <v>140</v>
      </c>
      <c r="BL22" t="s">
        <v>140</v>
      </c>
      <c r="BM22" t="s">
        <v>140</v>
      </c>
      <c r="BN22">
        <v>224905</v>
      </c>
      <c r="BO22" t="s">
        <v>771</v>
      </c>
      <c r="BP22" t="s">
        <v>771</v>
      </c>
      <c r="BQ22" t="s">
        <v>140</v>
      </c>
      <c r="BR22" t="s">
        <v>140</v>
      </c>
      <c r="BS22" t="s">
        <v>152</v>
      </c>
      <c r="BT22" t="s">
        <v>771</v>
      </c>
      <c r="BU22" t="s">
        <v>2068</v>
      </c>
      <c r="BV22" t="s">
        <v>835</v>
      </c>
      <c r="BW22" t="s">
        <v>771</v>
      </c>
      <c r="BX22" t="s">
        <v>771</v>
      </c>
    </row>
    <row r="23" spans="1:76" x14ac:dyDescent="0.25">
      <c r="A23" t="s">
        <v>3222</v>
      </c>
      <c r="B23" t="s">
        <v>17</v>
      </c>
      <c r="C23" t="s">
        <v>787</v>
      </c>
      <c r="D23" t="s">
        <v>788</v>
      </c>
      <c r="E23" t="s">
        <v>2025</v>
      </c>
      <c r="F23" t="s">
        <v>2026</v>
      </c>
      <c r="G23" t="s">
        <v>2027</v>
      </c>
      <c r="H23" t="s">
        <v>2069</v>
      </c>
      <c r="I23" t="s">
        <v>133</v>
      </c>
      <c r="J23" t="s">
        <v>771</v>
      </c>
      <c r="K23" t="s">
        <v>133</v>
      </c>
      <c r="L23" t="s">
        <v>771</v>
      </c>
      <c r="M23" t="s">
        <v>133</v>
      </c>
      <c r="N23" t="s">
        <v>771</v>
      </c>
      <c r="O23" t="s">
        <v>771</v>
      </c>
      <c r="P23" t="s">
        <v>771</v>
      </c>
      <c r="Q23" t="s">
        <v>771</v>
      </c>
      <c r="R23" t="s">
        <v>2029</v>
      </c>
      <c r="S23" t="s">
        <v>2030</v>
      </c>
      <c r="T23" t="s">
        <v>2031</v>
      </c>
      <c r="U23" t="s">
        <v>2032</v>
      </c>
      <c r="V23" t="s">
        <v>2033</v>
      </c>
      <c r="W23" t="s">
        <v>2034</v>
      </c>
      <c r="X23" t="s">
        <v>140</v>
      </c>
      <c r="Y23" t="s">
        <v>141</v>
      </c>
      <c r="Z23" t="s">
        <v>771</v>
      </c>
      <c r="AA23" t="s">
        <v>771</v>
      </c>
      <c r="AB23" t="s">
        <v>771</v>
      </c>
      <c r="AC23">
        <v>5</v>
      </c>
      <c r="AD23" t="s">
        <v>771</v>
      </c>
      <c r="AE23">
        <v>4</v>
      </c>
      <c r="AF23" t="s">
        <v>142</v>
      </c>
      <c r="AG23" t="s">
        <v>143</v>
      </c>
      <c r="AH23" t="s">
        <v>144</v>
      </c>
      <c r="AI23" t="s">
        <v>143</v>
      </c>
      <c r="AJ23" t="s">
        <v>140</v>
      </c>
      <c r="AK23" t="s">
        <v>145</v>
      </c>
      <c r="AL23">
        <v>43395</v>
      </c>
      <c r="AM23">
        <v>1</v>
      </c>
      <c r="AN23">
        <v>5</v>
      </c>
      <c r="AO23">
        <v>10</v>
      </c>
      <c r="AP23">
        <v>0</v>
      </c>
      <c r="AQ23" t="s">
        <v>140</v>
      </c>
      <c r="AR23" t="s">
        <v>140</v>
      </c>
      <c r="AS23" t="s">
        <v>140</v>
      </c>
      <c r="AT23" t="s">
        <v>140</v>
      </c>
      <c r="AU23" t="s">
        <v>140</v>
      </c>
      <c r="AV23" t="s">
        <v>2070</v>
      </c>
      <c r="AW23" t="s">
        <v>140</v>
      </c>
      <c r="AX23" t="s">
        <v>140</v>
      </c>
      <c r="AY23" t="s">
        <v>140</v>
      </c>
      <c r="AZ23" t="s">
        <v>2036</v>
      </c>
      <c r="BA23" t="s">
        <v>150</v>
      </c>
      <c r="BB23" t="s">
        <v>151</v>
      </c>
      <c r="BC23" t="s">
        <v>2408</v>
      </c>
      <c r="BD23" t="s">
        <v>771</v>
      </c>
      <c r="BE23">
        <v>0.98</v>
      </c>
      <c r="BF23" t="s">
        <v>2041</v>
      </c>
      <c r="BG23">
        <v>6</v>
      </c>
      <c r="BH23" t="s">
        <v>140</v>
      </c>
      <c r="BI23" t="s">
        <v>140</v>
      </c>
      <c r="BJ23" t="s">
        <v>140</v>
      </c>
      <c r="BK23" t="s">
        <v>140</v>
      </c>
      <c r="BL23" t="s">
        <v>140</v>
      </c>
      <c r="BM23" t="s">
        <v>140</v>
      </c>
      <c r="BN23">
        <v>64000</v>
      </c>
      <c r="BO23" t="s">
        <v>771</v>
      </c>
      <c r="BP23" t="s">
        <v>771</v>
      </c>
      <c r="BQ23" t="s">
        <v>270</v>
      </c>
      <c r="BR23">
        <v>0.15</v>
      </c>
      <c r="BS23" t="s">
        <v>152</v>
      </c>
      <c r="BT23">
        <v>1.1850000000000001</v>
      </c>
      <c r="BU23" t="s">
        <v>2071</v>
      </c>
      <c r="BV23" t="s">
        <v>2039</v>
      </c>
      <c r="BW23" t="s">
        <v>771</v>
      </c>
      <c r="BX23" t="s">
        <v>771</v>
      </c>
    </row>
    <row r="24" spans="1:76" x14ac:dyDescent="0.25">
      <c r="A24" t="s">
        <v>3222</v>
      </c>
      <c r="B24" t="s">
        <v>17</v>
      </c>
      <c r="C24" t="s">
        <v>787</v>
      </c>
      <c r="D24" t="s">
        <v>788</v>
      </c>
      <c r="E24" t="s">
        <v>2025</v>
      </c>
      <c r="F24" t="s">
        <v>2026</v>
      </c>
      <c r="G24" t="s">
        <v>2072</v>
      </c>
      <c r="H24" t="s">
        <v>2073</v>
      </c>
      <c r="I24" t="s">
        <v>133</v>
      </c>
      <c r="J24" t="s">
        <v>133</v>
      </c>
      <c r="K24" t="s">
        <v>133</v>
      </c>
      <c r="L24" t="s">
        <v>133</v>
      </c>
      <c r="M24" t="s">
        <v>133</v>
      </c>
      <c r="N24" t="s">
        <v>133</v>
      </c>
      <c r="O24" t="s">
        <v>133</v>
      </c>
      <c r="P24" t="s">
        <v>771</v>
      </c>
      <c r="Q24" t="s">
        <v>771</v>
      </c>
      <c r="R24" t="s">
        <v>2074</v>
      </c>
      <c r="S24" t="s">
        <v>2075</v>
      </c>
      <c r="T24" t="s">
        <v>2076</v>
      </c>
      <c r="U24" t="s">
        <v>2077</v>
      </c>
      <c r="V24" t="s">
        <v>2033</v>
      </c>
      <c r="W24" t="s">
        <v>2034</v>
      </c>
      <c r="X24" t="s">
        <v>140</v>
      </c>
      <c r="Y24" t="s">
        <v>141</v>
      </c>
      <c r="Z24" t="s">
        <v>771</v>
      </c>
      <c r="AA24" t="s">
        <v>771</v>
      </c>
      <c r="AB24" t="s">
        <v>771</v>
      </c>
      <c r="AC24">
        <v>33</v>
      </c>
      <c r="AD24" t="s">
        <v>771</v>
      </c>
      <c r="AE24">
        <v>52</v>
      </c>
      <c r="AF24" t="s">
        <v>468</v>
      </c>
      <c r="AG24" t="s">
        <v>143</v>
      </c>
      <c r="AH24" t="s">
        <v>144</v>
      </c>
      <c r="AI24" t="s">
        <v>143</v>
      </c>
      <c r="AJ24" t="s">
        <v>140</v>
      </c>
      <c r="AK24" t="s">
        <v>145</v>
      </c>
      <c r="AL24">
        <v>44816</v>
      </c>
      <c r="AM24" t="s">
        <v>771</v>
      </c>
      <c r="AN24" t="s">
        <v>771</v>
      </c>
      <c r="AO24" t="s">
        <v>771</v>
      </c>
      <c r="AP24">
        <v>0</v>
      </c>
      <c r="AQ24" t="s">
        <v>140</v>
      </c>
      <c r="AR24" t="s">
        <v>140</v>
      </c>
      <c r="AS24" t="s">
        <v>140</v>
      </c>
      <c r="AT24" t="s">
        <v>140</v>
      </c>
      <c r="AU24" t="s">
        <v>140</v>
      </c>
      <c r="AV24" t="s">
        <v>140</v>
      </c>
      <c r="AW24" t="s">
        <v>140</v>
      </c>
      <c r="AX24" t="s">
        <v>140</v>
      </c>
      <c r="AY24" t="s">
        <v>140</v>
      </c>
      <c r="AZ24" t="s">
        <v>2078</v>
      </c>
      <c r="BA24" t="s">
        <v>150</v>
      </c>
      <c r="BB24" t="s">
        <v>2184</v>
      </c>
      <c r="BC24" t="s">
        <v>323</v>
      </c>
      <c r="BD24" t="s">
        <v>771</v>
      </c>
      <c r="BE24">
        <v>0.9</v>
      </c>
      <c r="BF24" t="s">
        <v>2080</v>
      </c>
      <c r="BG24">
        <v>13</v>
      </c>
      <c r="BH24" t="s">
        <v>140</v>
      </c>
      <c r="BI24" t="s">
        <v>140</v>
      </c>
      <c r="BJ24" t="s">
        <v>140</v>
      </c>
      <c r="BK24" t="s">
        <v>140</v>
      </c>
      <c r="BL24" t="s">
        <v>140</v>
      </c>
      <c r="BM24" t="s">
        <v>140</v>
      </c>
      <c r="BN24">
        <v>15000</v>
      </c>
      <c r="BO24" t="s">
        <v>771</v>
      </c>
      <c r="BP24" t="s">
        <v>771</v>
      </c>
      <c r="BQ24" t="s">
        <v>270</v>
      </c>
      <c r="BR24" t="s">
        <v>2051</v>
      </c>
      <c r="BS24" t="s">
        <v>239</v>
      </c>
      <c r="BT24" t="s">
        <v>771</v>
      </c>
      <c r="BU24" t="s">
        <v>2081</v>
      </c>
      <c r="BV24" t="s">
        <v>2082</v>
      </c>
      <c r="BW24" t="s">
        <v>771</v>
      </c>
      <c r="BX24" t="s">
        <v>771</v>
      </c>
    </row>
    <row r="25" spans="1:76" x14ac:dyDescent="0.25">
      <c r="A25" t="s">
        <v>3222</v>
      </c>
      <c r="B25" t="s">
        <v>17</v>
      </c>
      <c r="C25" t="s">
        <v>787</v>
      </c>
      <c r="D25" t="s">
        <v>788</v>
      </c>
      <c r="E25" t="s">
        <v>2043</v>
      </c>
      <c r="F25" t="s">
        <v>2083</v>
      </c>
      <c r="G25" t="s">
        <v>2084</v>
      </c>
      <c r="H25" t="s">
        <v>2084</v>
      </c>
      <c r="I25" t="s">
        <v>133</v>
      </c>
      <c r="J25" t="s">
        <v>771</v>
      </c>
      <c r="K25" t="s">
        <v>133</v>
      </c>
      <c r="L25" t="s">
        <v>771</v>
      </c>
      <c r="M25" t="s">
        <v>133</v>
      </c>
      <c r="N25" t="s">
        <v>771</v>
      </c>
      <c r="O25" t="s">
        <v>771</v>
      </c>
      <c r="P25" t="s">
        <v>771</v>
      </c>
      <c r="Q25" t="s">
        <v>771</v>
      </c>
      <c r="R25" t="s">
        <v>2085</v>
      </c>
      <c r="S25" t="s">
        <v>2086</v>
      </c>
      <c r="T25" t="s">
        <v>2087</v>
      </c>
      <c r="U25" t="s">
        <v>2032</v>
      </c>
      <c r="V25" t="s">
        <v>2033</v>
      </c>
      <c r="W25" t="s">
        <v>2088</v>
      </c>
      <c r="X25" t="s">
        <v>140</v>
      </c>
      <c r="Y25" t="s">
        <v>141</v>
      </c>
      <c r="Z25" t="s">
        <v>771</v>
      </c>
      <c r="AA25" t="s">
        <v>771</v>
      </c>
      <c r="AB25" t="s">
        <v>771</v>
      </c>
      <c r="AC25">
        <v>10</v>
      </c>
      <c r="AD25" t="s">
        <v>771</v>
      </c>
      <c r="AE25">
        <v>14</v>
      </c>
      <c r="AF25" t="s">
        <v>142</v>
      </c>
      <c r="AG25" t="s">
        <v>143</v>
      </c>
      <c r="AH25" t="s">
        <v>144</v>
      </c>
      <c r="AI25" t="s">
        <v>143</v>
      </c>
      <c r="AJ25" t="s">
        <v>140</v>
      </c>
      <c r="AK25" t="s">
        <v>145</v>
      </c>
      <c r="AL25">
        <v>45257</v>
      </c>
      <c r="AM25" t="s">
        <v>771</v>
      </c>
      <c r="AN25" t="s">
        <v>771</v>
      </c>
      <c r="AO25" t="s">
        <v>771</v>
      </c>
      <c r="AP25">
        <v>0</v>
      </c>
      <c r="AQ25" t="s">
        <v>140</v>
      </c>
      <c r="AR25" t="s">
        <v>140</v>
      </c>
      <c r="AS25" t="s">
        <v>140</v>
      </c>
      <c r="AT25" t="s">
        <v>140</v>
      </c>
      <c r="AU25" t="s">
        <v>140</v>
      </c>
      <c r="AV25" t="s">
        <v>140</v>
      </c>
      <c r="AW25" t="s">
        <v>140</v>
      </c>
      <c r="AX25" t="s">
        <v>140</v>
      </c>
      <c r="AY25" t="s">
        <v>140</v>
      </c>
      <c r="AZ25" t="s">
        <v>2089</v>
      </c>
      <c r="BA25" t="s">
        <v>150</v>
      </c>
      <c r="BB25" t="s">
        <v>151</v>
      </c>
      <c r="BC25" t="s">
        <v>2408</v>
      </c>
      <c r="BD25" t="s">
        <v>771</v>
      </c>
      <c r="BE25">
        <v>0.9</v>
      </c>
      <c r="BF25" t="s">
        <v>2090</v>
      </c>
      <c r="BG25">
        <v>6</v>
      </c>
      <c r="BH25" t="s">
        <v>140</v>
      </c>
      <c r="BI25" t="s">
        <v>140</v>
      </c>
      <c r="BJ25" t="s">
        <v>140</v>
      </c>
      <c r="BK25" t="s">
        <v>140</v>
      </c>
      <c r="BL25" t="s">
        <v>140</v>
      </c>
      <c r="BM25" t="s">
        <v>140</v>
      </c>
      <c r="BN25">
        <v>201600</v>
      </c>
      <c r="BO25" t="s">
        <v>771</v>
      </c>
      <c r="BP25" t="s">
        <v>771</v>
      </c>
      <c r="BQ25" t="s">
        <v>140</v>
      </c>
      <c r="BR25" t="s">
        <v>771</v>
      </c>
      <c r="BS25" t="s">
        <v>239</v>
      </c>
      <c r="BT25" t="s">
        <v>771</v>
      </c>
      <c r="BU25" t="s">
        <v>2091</v>
      </c>
      <c r="BV25" t="s">
        <v>2092</v>
      </c>
      <c r="BW25" t="s">
        <v>771</v>
      </c>
      <c r="BX25" t="s">
        <v>771</v>
      </c>
    </row>
    <row r="26" spans="1:76" x14ac:dyDescent="0.25">
      <c r="A26" t="s">
        <v>3222</v>
      </c>
      <c r="B26" t="s">
        <v>17</v>
      </c>
      <c r="C26" t="s">
        <v>787</v>
      </c>
      <c r="D26" t="s">
        <v>788</v>
      </c>
      <c r="E26" t="s">
        <v>2043</v>
      </c>
      <c r="F26" t="s">
        <v>2053</v>
      </c>
      <c r="G26" t="s">
        <v>2093</v>
      </c>
      <c r="H26" t="s">
        <v>2093</v>
      </c>
      <c r="I26" t="s">
        <v>771</v>
      </c>
      <c r="J26" t="s">
        <v>771</v>
      </c>
      <c r="K26" t="s">
        <v>133</v>
      </c>
      <c r="L26" t="s">
        <v>771</v>
      </c>
      <c r="M26" t="s">
        <v>771</v>
      </c>
      <c r="N26" t="s">
        <v>771</v>
      </c>
      <c r="O26" t="s">
        <v>771</v>
      </c>
      <c r="P26" t="s">
        <v>771</v>
      </c>
      <c r="Q26" t="s">
        <v>771</v>
      </c>
      <c r="R26" t="s">
        <v>2094</v>
      </c>
      <c r="S26" t="s">
        <v>2057</v>
      </c>
      <c r="T26" t="s">
        <v>2058</v>
      </c>
      <c r="U26" t="s">
        <v>2059</v>
      </c>
      <c r="V26" t="s">
        <v>841</v>
      </c>
      <c r="W26" t="s">
        <v>2060</v>
      </c>
      <c r="X26" t="s">
        <v>140</v>
      </c>
      <c r="Y26" t="s">
        <v>141</v>
      </c>
      <c r="Z26" t="s">
        <v>771</v>
      </c>
      <c r="AA26" t="s">
        <v>771</v>
      </c>
      <c r="AB26" t="s">
        <v>771</v>
      </c>
      <c r="AC26">
        <v>10</v>
      </c>
      <c r="AD26" t="s">
        <v>771</v>
      </c>
      <c r="AE26">
        <v>13</v>
      </c>
      <c r="AF26" t="s">
        <v>142</v>
      </c>
      <c r="AG26" t="s">
        <v>143</v>
      </c>
      <c r="AH26" t="s">
        <v>144</v>
      </c>
      <c r="AI26" t="s">
        <v>143</v>
      </c>
      <c r="AJ26" t="s">
        <v>140</v>
      </c>
      <c r="AK26" t="s">
        <v>995</v>
      </c>
      <c r="AL26">
        <v>45670</v>
      </c>
      <c r="AM26">
        <v>1</v>
      </c>
      <c r="AN26">
        <v>9</v>
      </c>
      <c r="AO26">
        <v>10</v>
      </c>
      <c r="AP26" t="s">
        <v>140</v>
      </c>
      <c r="AQ26" t="s">
        <v>2048</v>
      </c>
      <c r="AR26" t="s">
        <v>140</v>
      </c>
      <c r="AS26" t="s">
        <v>140</v>
      </c>
      <c r="AT26" t="s">
        <v>140</v>
      </c>
      <c r="AU26" t="s">
        <v>140</v>
      </c>
      <c r="AV26" t="s">
        <v>140</v>
      </c>
      <c r="AW26" t="s">
        <v>140</v>
      </c>
      <c r="AX26" t="s">
        <v>140</v>
      </c>
      <c r="AY26" t="s">
        <v>140</v>
      </c>
      <c r="AZ26" t="s">
        <v>2095</v>
      </c>
      <c r="BA26" t="s">
        <v>150</v>
      </c>
      <c r="BB26" t="s">
        <v>2185</v>
      </c>
      <c r="BC26" t="s">
        <v>2408</v>
      </c>
      <c r="BD26" t="s">
        <v>771</v>
      </c>
      <c r="BE26">
        <v>0.95</v>
      </c>
      <c r="BF26" t="s">
        <v>2065</v>
      </c>
      <c r="BG26">
        <v>12.3</v>
      </c>
      <c r="BH26" t="s">
        <v>140</v>
      </c>
      <c r="BI26" t="s">
        <v>140</v>
      </c>
      <c r="BJ26" t="s">
        <v>140</v>
      </c>
      <c r="BK26" t="s">
        <v>140</v>
      </c>
      <c r="BL26" t="s">
        <v>140</v>
      </c>
      <c r="BM26" t="s">
        <v>140</v>
      </c>
      <c r="BN26" t="s">
        <v>140</v>
      </c>
      <c r="BO26" t="s">
        <v>771</v>
      </c>
      <c r="BP26" t="s">
        <v>771</v>
      </c>
      <c r="BQ26" t="s">
        <v>140</v>
      </c>
      <c r="BR26" t="s">
        <v>140</v>
      </c>
      <c r="BS26" t="s">
        <v>239</v>
      </c>
      <c r="BT26" t="s">
        <v>771</v>
      </c>
      <c r="BU26" t="s">
        <v>140</v>
      </c>
      <c r="BV26" t="s">
        <v>835</v>
      </c>
      <c r="BW26" t="s">
        <v>771</v>
      </c>
      <c r="BX26" t="s">
        <v>771</v>
      </c>
    </row>
    <row r="27" spans="1:76" x14ac:dyDescent="0.25">
      <c r="A27" t="s">
        <v>3222</v>
      </c>
      <c r="B27" t="s">
        <v>17</v>
      </c>
      <c r="C27" t="s">
        <v>787</v>
      </c>
      <c r="D27" t="s">
        <v>788</v>
      </c>
      <c r="E27" t="s">
        <v>2025</v>
      </c>
      <c r="F27" t="s">
        <v>2096</v>
      </c>
      <c r="G27" t="s">
        <v>2097</v>
      </c>
      <c r="H27" t="s">
        <v>2097</v>
      </c>
      <c r="I27" t="s">
        <v>133</v>
      </c>
      <c r="J27" t="s">
        <v>771</v>
      </c>
      <c r="K27" t="s">
        <v>133</v>
      </c>
      <c r="L27" t="s">
        <v>771</v>
      </c>
      <c r="M27" t="s">
        <v>133</v>
      </c>
      <c r="N27" t="s">
        <v>771</v>
      </c>
      <c r="O27" t="s">
        <v>771</v>
      </c>
      <c r="P27" t="s">
        <v>771</v>
      </c>
      <c r="Q27" t="s">
        <v>771</v>
      </c>
      <c r="R27" t="s">
        <v>2098</v>
      </c>
      <c r="S27" t="s">
        <v>2099</v>
      </c>
      <c r="T27" t="s">
        <v>2100</v>
      </c>
      <c r="U27" t="s">
        <v>2101</v>
      </c>
      <c r="V27" t="s">
        <v>2102</v>
      </c>
      <c r="W27" t="s">
        <v>2103</v>
      </c>
      <c r="X27" t="s">
        <v>140</v>
      </c>
      <c r="Y27" t="s">
        <v>141</v>
      </c>
      <c r="Z27" t="s">
        <v>771</v>
      </c>
      <c r="AA27" t="s">
        <v>771</v>
      </c>
      <c r="AB27" t="s">
        <v>771</v>
      </c>
      <c r="AC27">
        <v>28</v>
      </c>
      <c r="AD27">
        <v>5</v>
      </c>
      <c r="AE27">
        <v>46</v>
      </c>
      <c r="AF27" t="s">
        <v>468</v>
      </c>
      <c r="AG27" t="s">
        <v>143</v>
      </c>
      <c r="AH27" t="s">
        <v>144</v>
      </c>
      <c r="AI27" t="s">
        <v>143</v>
      </c>
      <c r="AJ27" t="s">
        <v>140</v>
      </c>
      <c r="AK27" t="s">
        <v>145</v>
      </c>
      <c r="AL27">
        <v>45660</v>
      </c>
      <c r="AM27">
        <v>1</v>
      </c>
      <c r="AN27">
        <v>5</v>
      </c>
      <c r="AO27">
        <v>12</v>
      </c>
      <c r="AP27">
        <v>0</v>
      </c>
      <c r="AQ27" t="s">
        <v>140</v>
      </c>
      <c r="AR27" t="s">
        <v>140</v>
      </c>
      <c r="AS27" t="s">
        <v>140</v>
      </c>
      <c r="AT27" t="s">
        <v>140</v>
      </c>
      <c r="AU27" t="s">
        <v>140</v>
      </c>
      <c r="AV27" t="s">
        <v>140</v>
      </c>
      <c r="AW27" t="s">
        <v>140</v>
      </c>
      <c r="AX27" t="s">
        <v>140</v>
      </c>
      <c r="AY27" t="s">
        <v>140</v>
      </c>
      <c r="AZ27" t="s">
        <v>2104</v>
      </c>
      <c r="BA27" t="s">
        <v>150</v>
      </c>
      <c r="BB27" t="s">
        <v>2186</v>
      </c>
      <c r="BC27" t="s">
        <v>2408</v>
      </c>
      <c r="BD27" t="s">
        <v>1315</v>
      </c>
      <c r="BE27">
        <v>0.98</v>
      </c>
      <c r="BF27" t="s">
        <v>2105</v>
      </c>
      <c r="BG27" t="s">
        <v>2106</v>
      </c>
      <c r="BH27" t="s">
        <v>140</v>
      </c>
      <c r="BI27" t="s">
        <v>140</v>
      </c>
      <c r="BJ27" t="s">
        <v>140</v>
      </c>
      <c r="BK27" t="s">
        <v>140</v>
      </c>
      <c r="BL27" t="s">
        <v>140</v>
      </c>
      <c r="BM27" t="s">
        <v>140</v>
      </c>
      <c r="BN27">
        <v>412878</v>
      </c>
      <c r="BO27" t="s">
        <v>771</v>
      </c>
      <c r="BP27" t="s">
        <v>771</v>
      </c>
      <c r="BQ27" t="s">
        <v>270</v>
      </c>
      <c r="BR27">
        <v>0.15</v>
      </c>
      <c r="BS27" t="s">
        <v>239</v>
      </c>
      <c r="BT27" t="s">
        <v>771</v>
      </c>
      <c r="BU27" t="s">
        <v>2107</v>
      </c>
      <c r="BV27" t="s">
        <v>2108</v>
      </c>
      <c r="BW27" t="s">
        <v>771</v>
      </c>
      <c r="BX27" t="s">
        <v>771</v>
      </c>
    </row>
    <row r="28" spans="1:76" x14ac:dyDescent="0.25">
      <c r="A28" t="s">
        <v>3222</v>
      </c>
      <c r="B28" t="s">
        <v>17</v>
      </c>
      <c r="C28" t="s">
        <v>787</v>
      </c>
      <c r="D28" t="s">
        <v>788</v>
      </c>
      <c r="E28" t="s">
        <v>2109</v>
      </c>
      <c r="F28" t="s">
        <v>342</v>
      </c>
      <c r="G28" t="s">
        <v>2110</v>
      </c>
      <c r="H28" t="s">
        <v>2110</v>
      </c>
      <c r="I28" t="s">
        <v>133</v>
      </c>
      <c r="J28" t="s">
        <v>771</v>
      </c>
      <c r="K28" t="s">
        <v>133</v>
      </c>
      <c r="L28" t="s">
        <v>771</v>
      </c>
      <c r="M28" t="s">
        <v>133</v>
      </c>
      <c r="N28" t="s">
        <v>771</v>
      </c>
      <c r="O28" t="s">
        <v>771</v>
      </c>
      <c r="P28" t="s">
        <v>771</v>
      </c>
      <c r="Q28" t="s">
        <v>771</v>
      </c>
      <c r="R28" t="s">
        <v>2111</v>
      </c>
      <c r="S28" t="s">
        <v>2112</v>
      </c>
      <c r="T28" t="s">
        <v>2113</v>
      </c>
      <c r="U28" t="s">
        <v>2114</v>
      </c>
      <c r="V28" t="s">
        <v>2115</v>
      </c>
      <c r="W28" t="s">
        <v>2112</v>
      </c>
      <c r="X28" t="s">
        <v>140</v>
      </c>
      <c r="Y28" t="s">
        <v>141</v>
      </c>
      <c r="Z28" t="s">
        <v>771</v>
      </c>
      <c r="AA28" t="s">
        <v>771</v>
      </c>
      <c r="AB28" t="s">
        <v>771</v>
      </c>
      <c r="AC28">
        <v>24</v>
      </c>
      <c r="AD28">
        <v>0</v>
      </c>
      <c r="AE28">
        <v>34</v>
      </c>
      <c r="AF28" t="s">
        <v>142</v>
      </c>
      <c r="AG28" t="s">
        <v>143</v>
      </c>
      <c r="AH28" t="s">
        <v>144</v>
      </c>
      <c r="AI28" t="s">
        <v>143</v>
      </c>
      <c r="AJ28" t="s">
        <v>140</v>
      </c>
      <c r="AK28" t="s">
        <v>145</v>
      </c>
      <c r="AL28">
        <v>45656</v>
      </c>
      <c r="AM28">
        <v>2</v>
      </c>
      <c r="AN28">
        <v>6</v>
      </c>
      <c r="AO28">
        <v>11</v>
      </c>
      <c r="AP28">
        <v>0</v>
      </c>
      <c r="AQ28" t="s">
        <v>140</v>
      </c>
      <c r="AR28" t="s">
        <v>140</v>
      </c>
      <c r="AS28" t="s">
        <v>140</v>
      </c>
      <c r="AT28" t="s">
        <v>140</v>
      </c>
      <c r="AU28" t="s">
        <v>140</v>
      </c>
      <c r="AV28" t="s">
        <v>140</v>
      </c>
      <c r="AW28" t="s">
        <v>140</v>
      </c>
      <c r="AX28" t="s">
        <v>140</v>
      </c>
      <c r="AY28" t="s">
        <v>140</v>
      </c>
      <c r="AZ28" t="s">
        <v>2116</v>
      </c>
      <c r="BA28" t="s">
        <v>150</v>
      </c>
      <c r="BB28" t="s">
        <v>151</v>
      </c>
      <c r="BC28" t="s">
        <v>2408</v>
      </c>
      <c r="BD28" t="s">
        <v>771</v>
      </c>
      <c r="BE28">
        <v>0.96</v>
      </c>
      <c r="BF28" t="s">
        <v>2050</v>
      </c>
      <c r="BG28" t="s">
        <v>2117</v>
      </c>
      <c r="BH28" t="s">
        <v>140</v>
      </c>
      <c r="BI28" t="s">
        <v>140</v>
      </c>
      <c r="BJ28" t="s">
        <v>140</v>
      </c>
      <c r="BK28" t="s">
        <v>140</v>
      </c>
      <c r="BL28" t="s">
        <v>140</v>
      </c>
      <c r="BM28" t="s">
        <v>140</v>
      </c>
      <c r="BN28">
        <v>528000</v>
      </c>
      <c r="BO28" t="s">
        <v>771</v>
      </c>
      <c r="BP28" t="s">
        <v>771</v>
      </c>
      <c r="BQ28" t="s">
        <v>270</v>
      </c>
      <c r="BR28">
        <v>0.2</v>
      </c>
      <c r="BS28" t="s">
        <v>239</v>
      </c>
      <c r="BT28" t="s">
        <v>771</v>
      </c>
      <c r="BU28" t="s">
        <v>2118</v>
      </c>
      <c r="BV28" t="s">
        <v>2039</v>
      </c>
      <c r="BW28" t="s">
        <v>771</v>
      </c>
      <c r="BX28" t="s">
        <v>771</v>
      </c>
    </row>
    <row r="29" spans="1:76" x14ac:dyDescent="0.25">
      <c r="A29" t="s">
        <v>3222</v>
      </c>
      <c r="B29" t="s">
        <v>17</v>
      </c>
      <c r="C29" t="s">
        <v>787</v>
      </c>
      <c r="D29" t="s">
        <v>788</v>
      </c>
      <c r="E29" t="s">
        <v>2025</v>
      </c>
      <c r="F29" t="s">
        <v>200</v>
      </c>
      <c r="G29" t="s">
        <v>2119</v>
      </c>
      <c r="H29" t="s">
        <v>2119</v>
      </c>
      <c r="I29" t="s">
        <v>133</v>
      </c>
      <c r="J29" t="s">
        <v>771</v>
      </c>
      <c r="K29" t="s">
        <v>133</v>
      </c>
      <c r="L29" t="s">
        <v>771</v>
      </c>
      <c r="M29" t="s">
        <v>133</v>
      </c>
      <c r="N29" t="s">
        <v>771</v>
      </c>
      <c r="O29" t="s">
        <v>771</v>
      </c>
      <c r="P29" t="s">
        <v>771</v>
      </c>
      <c r="Q29" t="s">
        <v>771</v>
      </c>
      <c r="R29" t="s">
        <v>2120</v>
      </c>
      <c r="S29" t="s">
        <v>2121</v>
      </c>
      <c r="T29" t="s">
        <v>2122</v>
      </c>
      <c r="U29" t="s">
        <v>2123</v>
      </c>
      <c r="V29" t="s">
        <v>2124</v>
      </c>
      <c r="W29" t="s">
        <v>2121</v>
      </c>
      <c r="X29" t="s">
        <v>140</v>
      </c>
      <c r="Y29" t="s">
        <v>141</v>
      </c>
      <c r="Z29" t="s">
        <v>771</v>
      </c>
      <c r="AA29" t="s">
        <v>771</v>
      </c>
      <c r="AB29" t="s">
        <v>771</v>
      </c>
      <c r="AC29">
        <v>7</v>
      </c>
      <c r="AD29">
        <v>0</v>
      </c>
      <c r="AE29">
        <v>11</v>
      </c>
      <c r="AF29" t="s">
        <v>142</v>
      </c>
      <c r="AG29" t="s">
        <v>143</v>
      </c>
      <c r="AH29" t="s">
        <v>144</v>
      </c>
      <c r="AI29" t="s">
        <v>771</v>
      </c>
      <c r="AJ29" t="s">
        <v>771</v>
      </c>
      <c r="AK29" t="s">
        <v>145</v>
      </c>
      <c r="AL29">
        <v>45689</v>
      </c>
      <c r="AM29">
        <v>1</v>
      </c>
      <c r="AN29">
        <v>5</v>
      </c>
      <c r="AO29">
        <v>8</v>
      </c>
      <c r="AP29">
        <v>0</v>
      </c>
      <c r="AQ29" t="s">
        <v>140</v>
      </c>
      <c r="AR29" t="s">
        <v>140</v>
      </c>
      <c r="AS29" t="s">
        <v>140</v>
      </c>
      <c r="AT29" t="s">
        <v>140</v>
      </c>
      <c r="AU29" t="s">
        <v>140</v>
      </c>
      <c r="AV29" t="s">
        <v>140</v>
      </c>
      <c r="AW29" t="s">
        <v>140</v>
      </c>
      <c r="AX29" t="s">
        <v>140</v>
      </c>
      <c r="AY29" t="s">
        <v>140</v>
      </c>
      <c r="AZ29" t="s">
        <v>2125</v>
      </c>
      <c r="BA29" t="s">
        <v>150</v>
      </c>
      <c r="BB29" t="s">
        <v>2126</v>
      </c>
      <c r="BC29" t="s">
        <v>2408</v>
      </c>
      <c r="BD29" t="s">
        <v>771</v>
      </c>
      <c r="BE29">
        <v>0.96</v>
      </c>
      <c r="BF29" t="s">
        <v>2127</v>
      </c>
      <c r="BG29">
        <v>6.5789473684210531</v>
      </c>
      <c r="BH29" t="s">
        <v>140</v>
      </c>
      <c r="BI29" t="s">
        <v>140</v>
      </c>
      <c r="BJ29" t="s">
        <v>140</v>
      </c>
      <c r="BK29" t="s">
        <v>140</v>
      </c>
      <c r="BL29" t="s">
        <v>140</v>
      </c>
      <c r="BM29" t="s">
        <v>140</v>
      </c>
      <c r="BN29">
        <v>130000</v>
      </c>
      <c r="BO29" t="s">
        <v>771</v>
      </c>
      <c r="BP29" t="s">
        <v>771</v>
      </c>
      <c r="BQ29" t="s">
        <v>270</v>
      </c>
      <c r="BR29">
        <v>0.2</v>
      </c>
      <c r="BS29" t="s">
        <v>239</v>
      </c>
      <c r="BT29" t="s">
        <v>771</v>
      </c>
      <c r="BU29" t="s">
        <v>2128</v>
      </c>
      <c r="BV29" t="s">
        <v>2039</v>
      </c>
      <c r="BW29" t="s">
        <v>771</v>
      </c>
      <c r="BX29" t="s">
        <v>771</v>
      </c>
    </row>
    <row r="30" spans="1:76" x14ac:dyDescent="0.25">
      <c r="A30" t="s">
        <v>3222</v>
      </c>
      <c r="B30" t="s">
        <v>17</v>
      </c>
      <c r="C30" t="s">
        <v>787</v>
      </c>
      <c r="D30" t="s">
        <v>788</v>
      </c>
      <c r="E30" t="s">
        <v>2129</v>
      </c>
      <c r="F30" t="s">
        <v>280</v>
      </c>
      <c r="G30" t="s">
        <v>2130</v>
      </c>
      <c r="H30" t="s">
        <v>2131</v>
      </c>
      <c r="I30" t="s">
        <v>133</v>
      </c>
      <c r="J30" t="s">
        <v>771</v>
      </c>
      <c r="K30" t="s">
        <v>133</v>
      </c>
      <c r="L30" t="s">
        <v>771</v>
      </c>
      <c r="M30" t="s">
        <v>133</v>
      </c>
      <c r="N30" t="s">
        <v>771</v>
      </c>
      <c r="O30" t="s">
        <v>771</v>
      </c>
      <c r="P30" t="s">
        <v>771</v>
      </c>
      <c r="Q30" t="s">
        <v>771</v>
      </c>
      <c r="R30" t="s">
        <v>2132</v>
      </c>
      <c r="S30" t="s">
        <v>2133</v>
      </c>
      <c r="T30" t="s">
        <v>2134</v>
      </c>
      <c r="U30" t="s">
        <v>2135</v>
      </c>
      <c r="V30" t="s">
        <v>2136</v>
      </c>
      <c r="W30" t="s">
        <v>2137</v>
      </c>
      <c r="X30" t="s">
        <v>140</v>
      </c>
      <c r="Y30" t="s">
        <v>141</v>
      </c>
      <c r="Z30" t="s">
        <v>771</v>
      </c>
      <c r="AA30" t="s">
        <v>771</v>
      </c>
      <c r="AB30" t="s">
        <v>771</v>
      </c>
      <c r="AC30">
        <v>45</v>
      </c>
      <c r="AD30">
        <v>0</v>
      </c>
      <c r="AE30">
        <v>62</v>
      </c>
      <c r="AF30" t="s">
        <v>142</v>
      </c>
      <c r="AG30" t="s">
        <v>143</v>
      </c>
      <c r="AH30" t="s">
        <v>144</v>
      </c>
      <c r="AI30" t="s">
        <v>143</v>
      </c>
      <c r="AJ30" t="s">
        <v>140</v>
      </c>
      <c r="AK30" t="s">
        <v>145</v>
      </c>
      <c r="AL30">
        <v>45551</v>
      </c>
      <c r="AM30">
        <v>1</v>
      </c>
      <c r="AN30">
        <v>1</v>
      </c>
      <c r="AO30">
        <v>4</v>
      </c>
      <c r="AP30">
        <v>0</v>
      </c>
      <c r="AQ30" t="s">
        <v>140</v>
      </c>
      <c r="AR30" t="s">
        <v>140</v>
      </c>
      <c r="AS30" t="s">
        <v>140</v>
      </c>
      <c r="AT30" t="s">
        <v>140</v>
      </c>
      <c r="AU30" t="s">
        <v>140</v>
      </c>
      <c r="AV30" t="s">
        <v>140</v>
      </c>
      <c r="AW30" t="s">
        <v>140</v>
      </c>
      <c r="AX30" t="s">
        <v>140</v>
      </c>
      <c r="AY30" t="s">
        <v>140</v>
      </c>
      <c r="AZ30" t="s">
        <v>2138</v>
      </c>
      <c r="BA30" t="s">
        <v>150</v>
      </c>
      <c r="BB30" t="s">
        <v>2187</v>
      </c>
      <c r="BC30" t="s">
        <v>2408</v>
      </c>
      <c r="BD30" t="s">
        <v>771</v>
      </c>
      <c r="BE30">
        <v>0.98</v>
      </c>
      <c r="BF30" t="s">
        <v>2139</v>
      </c>
      <c r="BG30" t="s">
        <v>2140</v>
      </c>
      <c r="BH30" t="s">
        <v>140</v>
      </c>
      <c r="BI30" t="s">
        <v>140</v>
      </c>
      <c r="BJ30" t="s">
        <v>140</v>
      </c>
      <c r="BK30" t="s">
        <v>140</v>
      </c>
      <c r="BL30" t="s">
        <v>140</v>
      </c>
      <c r="BM30" t="s">
        <v>140</v>
      </c>
      <c r="BN30">
        <v>3204675</v>
      </c>
      <c r="BO30" t="s">
        <v>771</v>
      </c>
      <c r="BP30" t="s">
        <v>771</v>
      </c>
      <c r="BQ30" t="s">
        <v>270</v>
      </c>
      <c r="BR30" t="s">
        <v>140</v>
      </c>
      <c r="BS30" t="s">
        <v>239</v>
      </c>
      <c r="BT30" t="s">
        <v>771</v>
      </c>
      <c r="BU30" t="s">
        <v>2141</v>
      </c>
      <c r="BV30" t="s">
        <v>2108</v>
      </c>
      <c r="BW30" t="s">
        <v>771</v>
      </c>
      <c r="BX30" t="s">
        <v>771</v>
      </c>
    </row>
    <row r="31" spans="1:76" x14ac:dyDescent="0.25">
      <c r="A31" t="s">
        <v>3222</v>
      </c>
      <c r="B31" t="s">
        <v>17</v>
      </c>
      <c r="C31" t="s">
        <v>787</v>
      </c>
      <c r="D31" t="s">
        <v>788</v>
      </c>
      <c r="E31" t="s">
        <v>2043</v>
      </c>
      <c r="F31" t="s">
        <v>2083</v>
      </c>
      <c r="G31" t="s">
        <v>2084</v>
      </c>
      <c r="H31" t="s">
        <v>2084</v>
      </c>
      <c r="I31" t="s">
        <v>133</v>
      </c>
      <c r="J31" t="s">
        <v>771</v>
      </c>
      <c r="K31" t="s">
        <v>133</v>
      </c>
      <c r="L31" t="s">
        <v>771</v>
      </c>
      <c r="M31" t="s">
        <v>133</v>
      </c>
      <c r="N31" t="s">
        <v>771</v>
      </c>
      <c r="O31" t="s">
        <v>771</v>
      </c>
      <c r="P31" t="s">
        <v>771</v>
      </c>
      <c r="Q31" t="s">
        <v>771</v>
      </c>
      <c r="R31" t="s">
        <v>2085</v>
      </c>
      <c r="S31" t="s">
        <v>2086</v>
      </c>
      <c r="T31" t="s">
        <v>2087</v>
      </c>
      <c r="U31" t="s">
        <v>2032</v>
      </c>
      <c r="V31" t="s">
        <v>2033</v>
      </c>
      <c r="W31" t="s">
        <v>2088</v>
      </c>
      <c r="X31" t="s">
        <v>140</v>
      </c>
      <c r="Y31" t="s">
        <v>141</v>
      </c>
      <c r="Z31" t="s">
        <v>771</v>
      </c>
      <c r="AA31" t="s">
        <v>771</v>
      </c>
      <c r="AB31" t="s">
        <v>771</v>
      </c>
      <c r="AC31">
        <v>10</v>
      </c>
      <c r="AD31" t="s">
        <v>771</v>
      </c>
      <c r="AE31">
        <v>14</v>
      </c>
      <c r="AF31" t="s">
        <v>142</v>
      </c>
      <c r="AG31" t="s">
        <v>143</v>
      </c>
      <c r="AH31" t="s">
        <v>144</v>
      </c>
      <c r="AI31" t="s">
        <v>143</v>
      </c>
      <c r="AJ31" t="s">
        <v>140</v>
      </c>
      <c r="AK31" t="s">
        <v>145</v>
      </c>
      <c r="AL31">
        <v>45257</v>
      </c>
      <c r="AM31">
        <v>1</v>
      </c>
      <c r="AN31">
        <v>5</v>
      </c>
      <c r="AO31">
        <v>10</v>
      </c>
      <c r="AP31">
        <v>0</v>
      </c>
      <c r="AQ31" t="s">
        <v>140</v>
      </c>
      <c r="AR31" t="s">
        <v>140</v>
      </c>
      <c r="AS31" t="s">
        <v>140</v>
      </c>
      <c r="AT31" t="s">
        <v>140</v>
      </c>
      <c r="AU31" t="s">
        <v>140</v>
      </c>
      <c r="AV31" t="s">
        <v>140</v>
      </c>
      <c r="AW31" t="s">
        <v>140</v>
      </c>
      <c r="AX31" t="s">
        <v>140</v>
      </c>
      <c r="AY31" t="s">
        <v>140</v>
      </c>
      <c r="AZ31" t="s">
        <v>2089</v>
      </c>
      <c r="BA31" t="s">
        <v>150</v>
      </c>
      <c r="BB31" t="s">
        <v>151</v>
      </c>
      <c r="BC31" t="s">
        <v>2408</v>
      </c>
      <c r="BD31" t="s">
        <v>771</v>
      </c>
      <c r="BE31">
        <v>0.98</v>
      </c>
      <c r="BF31" t="s">
        <v>2090</v>
      </c>
      <c r="BG31">
        <v>6</v>
      </c>
      <c r="BH31" t="s">
        <v>140</v>
      </c>
      <c r="BI31" t="s">
        <v>140</v>
      </c>
      <c r="BJ31" t="s">
        <v>140</v>
      </c>
      <c r="BK31" t="s">
        <v>140</v>
      </c>
      <c r="BL31" t="s">
        <v>140</v>
      </c>
      <c r="BM31" t="s">
        <v>140</v>
      </c>
      <c r="BN31">
        <v>201600</v>
      </c>
      <c r="BO31" t="s">
        <v>771</v>
      </c>
      <c r="BP31" t="s">
        <v>771</v>
      </c>
      <c r="BQ31" t="s">
        <v>140</v>
      </c>
      <c r="BR31" t="s">
        <v>771</v>
      </c>
      <c r="BS31" t="s">
        <v>239</v>
      </c>
      <c r="BT31" t="s">
        <v>771</v>
      </c>
      <c r="BU31" t="s">
        <v>2142</v>
      </c>
      <c r="BV31" t="s">
        <v>2039</v>
      </c>
      <c r="BW31" t="s">
        <v>771</v>
      </c>
      <c r="BX31" t="s">
        <v>771</v>
      </c>
    </row>
    <row r="32" spans="1:76" x14ac:dyDescent="0.25">
      <c r="A32" t="s">
        <v>3222</v>
      </c>
      <c r="B32" t="s">
        <v>17</v>
      </c>
      <c r="C32" t="s">
        <v>787</v>
      </c>
      <c r="D32" t="s">
        <v>788</v>
      </c>
      <c r="E32" t="s">
        <v>2109</v>
      </c>
      <c r="F32" t="s">
        <v>2143</v>
      </c>
      <c r="G32" t="s">
        <v>2144</v>
      </c>
      <c r="H32" t="s">
        <v>2145</v>
      </c>
      <c r="I32" t="s">
        <v>133</v>
      </c>
      <c r="J32" t="s">
        <v>771</v>
      </c>
      <c r="K32" t="s">
        <v>133</v>
      </c>
      <c r="L32" t="s">
        <v>771</v>
      </c>
      <c r="M32" t="s">
        <v>133</v>
      </c>
      <c r="N32" t="s">
        <v>771</v>
      </c>
      <c r="O32" t="s">
        <v>771</v>
      </c>
      <c r="P32" t="s">
        <v>771</v>
      </c>
      <c r="Q32" t="s">
        <v>771</v>
      </c>
      <c r="R32" t="s">
        <v>2146</v>
      </c>
      <c r="S32" t="s">
        <v>2147</v>
      </c>
      <c r="T32" t="s">
        <v>2148</v>
      </c>
      <c r="U32" t="s">
        <v>2149</v>
      </c>
      <c r="V32" t="s">
        <v>2150</v>
      </c>
      <c r="W32" t="s">
        <v>2151</v>
      </c>
      <c r="X32" t="s">
        <v>140</v>
      </c>
      <c r="Y32" t="s">
        <v>141</v>
      </c>
      <c r="Z32" t="s">
        <v>771</v>
      </c>
      <c r="AA32" t="s">
        <v>771</v>
      </c>
      <c r="AB32" t="s">
        <v>771</v>
      </c>
      <c r="AC32">
        <v>6</v>
      </c>
      <c r="AD32">
        <v>0</v>
      </c>
      <c r="AE32">
        <v>9</v>
      </c>
      <c r="AF32" t="s">
        <v>142</v>
      </c>
      <c r="AG32" t="s">
        <v>143</v>
      </c>
      <c r="AH32" t="s">
        <v>144</v>
      </c>
      <c r="AI32" t="s">
        <v>143</v>
      </c>
      <c r="AJ32" t="s">
        <v>140</v>
      </c>
      <c r="AK32" t="s">
        <v>145</v>
      </c>
      <c r="AL32">
        <v>45866</v>
      </c>
      <c r="AM32">
        <v>1</v>
      </c>
      <c r="AN32">
        <v>5</v>
      </c>
      <c r="AO32">
        <v>12</v>
      </c>
      <c r="AP32">
        <v>0</v>
      </c>
      <c r="AQ32" t="s">
        <v>140</v>
      </c>
      <c r="AR32" t="s">
        <v>140</v>
      </c>
      <c r="AS32" t="s">
        <v>140</v>
      </c>
      <c r="AT32" t="s">
        <v>140</v>
      </c>
      <c r="AU32" t="s">
        <v>140</v>
      </c>
      <c r="AV32" t="s">
        <v>140</v>
      </c>
      <c r="AW32" t="s">
        <v>140</v>
      </c>
      <c r="AX32" t="s">
        <v>140</v>
      </c>
      <c r="AY32" t="s">
        <v>140</v>
      </c>
      <c r="AZ32" t="s">
        <v>2152</v>
      </c>
      <c r="BA32" t="s">
        <v>150</v>
      </c>
      <c r="BB32" t="s">
        <v>2187</v>
      </c>
      <c r="BC32" t="s">
        <v>2408</v>
      </c>
      <c r="BD32" t="s">
        <v>771</v>
      </c>
      <c r="BE32">
        <v>0.96</v>
      </c>
      <c r="BF32" t="s">
        <v>2153</v>
      </c>
      <c r="BG32">
        <v>5</v>
      </c>
      <c r="BH32" t="s">
        <v>140</v>
      </c>
      <c r="BI32" t="s">
        <v>140</v>
      </c>
      <c r="BJ32" t="s">
        <v>140</v>
      </c>
      <c r="BK32" t="s">
        <v>140</v>
      </c>
      <c r="BL32" t="s">
        <v>140</v>
      </c>
      <c r="BM32" t="s">
        <v>140</v>
      </c>
      <c r="BN32">
        <v>175216</v>
      </c>
      <c r="BO32">
        <v>175216</v>
      </c>
      <c r="BP32" t="s">
        <v>771</v>
      </c>
      <c r="BQ32" t="s">
        <v>270</v>
      </c>
      <c r="BR32" t="s">
        <v>140</v>
      </c>
      <c r="BS32" t="s">
        <v>239</v>
      </c>
      <c r="BT32" t="s">
        <v>771</v>
      </c>
      <c r="BU32" t="s">
        <v>2154</v>
      </c>
      <c r="BV32" t="s">
        <v>2108</v>
      </c>
      <c r="BW32" t="s">
        <v>771</v>
      </c>
      <c r="BX32" t="s">
        <v>771</v>
      </c>
    </row>
    <row r="33" spans="1:76" x14ac:dyDescent="0.25">
      <c r="A33" t="s">
        <v>3222</v>
      </c>
      <c r="B33" t="s">
        <v>17</v>
      </c>
      <c r="C33" t="s">
        <v>787</v>
      </c>
      <c r="D33" t="s">
        <v>788</v>
      </c>
      <c r="E33" t="s">
        <v>2109</v>
      </c>
      <c r="F33" t="s">
        <v>2143</v>
      </c>
      <c r="G33" t="s">
        <v>2155</v>
      </c>
      <c r="H33" t="s">
        <v>2156</v>
      </c>
      <c r="I33" t="s">
        <v>133</v>
      </c>
      <c r="J33" t="s">
        <v>771</v>
      </c>
      <c r="K33" t="s">
        <v>133</v>
      </c>
      <c r="L33" t="s">
        <v>771</v>
      </c>
      <c r="M33" t="s">
        <v>133</v>
      </c>
      <c r="N33" t="s">
        <v>771</v>
      </c>
      <c r="O33" t="s">
        <v>771</v>
      </c>
      <c r="P33" t="s">
        <v>771</v>
      </c>
      <c r="Q33" t="s">
        <v>771</v>
      </c>
      <c r="R33" t="s">
        <v>2157</v>
      </c>
      <c r="S33" t="s">
        <v>2147</v>
      </c>
      <c r="T33" t="s">
        <v>2158</v>
      </c>
      <c r="U33" t="s">
        <v>2159</v>
      </c>
      <c r="V33" t="s">
        <v>692</v>
      </c>
      <c r="W33" t="s">
        <v>2160</v>
      </c>
      <c r="X33" t="s">
        <v>140</v>
      </c>
      <c r="Y33" t="s">
        <v>141</v>
      </c>
      <c r="Z33" t="s">
        <v>771</v>
      </c>
      <c r="AA33" t="s">
        <v>771</v>
      </c>
      <c r="AB33" t="s">
        <v>771</v>
      </c>
      <c r="AC33">
        <v>9</v>
      </c>
      <c r="AD33">
        <v>0</v>
      </c>
      <c r="AE33">
        <v>11</v>
      </c>
      <c r="AF33" t="s">
        <v>142</v>
      </c>
      <c r="AG33" t="s">
        <v>143</v>
      </c>
      <c r="AH33" t="s">
        <v>144</v>
      </c>
      <c r="AI33" t="s">
        <v>143</v>
      </c>
      <c r="AJ33" t="s">
        <v>140</v>
      </c>
      <c r="AK33" t="s">
        <v>145</v>
      </c>
      <c r="AL33">
        <v>45866</v>
      </c>
      <c r="AM33">
        <v>1</v>
      </c>
      <c r="AN33">
        <v>5</v>
      </c>
      <c r="AO33">
        <v>10</v>
      </c>
      <c r="AP33">
        <v>0</v>
      </c>
      <c r="AQ33" t="s">
        <v>140</v>
      </c>
      <c r="AR33" t="s">
        <v>140</v>
      </c>
      <c r="AS33" t="s">
        <v>140</v>
      </c>
      <c r="AT33" t="s">
        <v>140</v>
      </c>
      <c r="AU33" t="s">
        <v>140</v>
      </c>
      <c r="AV33" t="s">
        <v>140</v>
      </c>
      <c r="AW33" t="s">
        <v>140</v>
      </c>
      <c r="AX33" t="s">
        <v>140</v>
      </c>
      <c r="AY33" t="s">
        <v>140</v>
      </c>
      <c r="AZ33" t="s">
        <v>2161</v>
      </c>
      <c r="BA33" t="s">
        <v>150</v>
      </c>
      <c r="BB33" t="s">
        <v>2186</v>
      </c>
      <c r="BC33" t="s">
        <v>2408</v>
      </c>
      <c r="BD33" t="s">
        <v>771</v>
      </c>
      <c r="BE33">
        <v>0.96</v>
      </c>
      <c r="BF33" t="s">
        <v>2153</v>
      </c>
      <c r="BG33">
        <v>10</v>
      </c>
      <c r="BH33" t="s">
        <v>140</v>
      </c>
      <c r="BI33" t="s">
        <v>140</v>
      </c>
      <c r="BJ33" t="s">
        <v>140</v>
      </c>
      <c r="BK33" t="s">
        <v>140</v>
      </c>
      <c r="BL33" t="s">
        <v>140</v>
      </c>
      <c r="BM33" t="s">
        <v>140</v>
      </c>
      <c r="BN33">
        <v>99276</v>
      </c>
      <c r="BO33">
        <v>99276</v>
      </c>
      <c r="BP33" t="s">
        <v>771</v>
      </c>
      <c r="BQ33" t="s">
        <v>270</v>
      </c>
      <c r="BR33" t="s">
        <v>140</v>
      </c>
      <c r="BS33" t="s">
        <v>239</v>
      </c>
      <c r="BT33" t="s">
        <v>771</v>
      </c>
      <c r="BU33" t="s">
        <v>2162</v>
      </c>
      <c r="BV33" t="s">
        <v>2108</v>
      </c>
      <c r="BW33" t="s">
        <v>771</v>
      </c>
      <c r="BX33" t="s">
        <v>771</v>
      </c>
    </row>
    <row r="34" spans="1:76" x14ac:dyDescent="0.25">
      <c r="A34" t="s">
        <v>3222</v>
      </c>
      <c r="B34" t="s">
        <v>17</v>
      </c>
      <c r="C34" t="s">
        <v>787</v>
      </c>
      <c r="D34" t="s">
        <v>788</v>
      </c>
      <c r="E34" t="s">
        <v>2025</v>
      </c>
      <c r="F34" t="s">
        <v>2096</v>
      </c>
      <c r="G34" t="s">
        <v>2163</v>
      </c>
      <c r="H34" t="s">
        <v>2163</v>
      </c>
      <c r="I34" t="s">
        <v>133</v>
      </c>
      <c r="J34" t="s">
        <v>771</v>
      </c>
      <c r="K34" t="s">
        <v>133</v>
      </c>
      <c r="L34" t="s">
        <v>771</v>
      </c>
      <c r="M34" t="s">
        <v>133</v>
      </c>
      <c r="N34" t="s">
        <v>771</v>
      </c>
      <c r="O34" t="s">
        <v>771</v>
      </c>
      <c r="P34" t="s">
        <v>771</v>
      </c>
      <c r="Q34" t="s">
        <v>771</v>
      </c>
      <c r="R34" t="s">
        <v>2164</v>
      </c>
      <c r="S34" t="s">
        <v>2165</v>
      </c>
      <c r="T34" t="s">
        <v>2166</v>
      </c>
      <c r="U34" t="s">
        <v>2167</v>
      </c>
      <c r="V34" t="s">
        <v>2168</v>
      </c>
      <c r="W34" t="s">
        <v>2169</v>
      </c>
      <c r="X34" t="s">
        <v>140</v>
      </c>
      <c r="Y34" t="s">
        <v>141</v>
      </c>
      <c r="Z34" t="s">
        <v>771</v>
      </c>
      <c r="AA34" t="s">
        <v>771</v>
      </c>
      <c r="AB34" t="s">
        <v>771</v>
      </c>
      <c r="AC34">
        <v>37</v>
      </c>
      <c r="AD34">
        <v>0</v>
      </c>
      <c r="AE34">
        <v>47</v>
      </c>
      <c r="AF34" t="s">
        <v>142</v>
      </c>
      <c r="AG34" t="s">
        <v>143</v>
      </c>
      <c r="AH34" t="s">
        <v>144</v>
      </c>
      <c r="AI34" t="s">
        <v>143</v>
      </c>
      <c r="AJ34" t="s">
        <v>140</v>
      </c>
      <c r="AK34" t="s">
        <v>145</v>
      </c>
      <c r="AL34">
        <v>45887</v>
      </c>
      <c r="AM34">
        <v>1</v>
      </c>
      <c r="AN34">
        <v>12</v>
      </c>
      <c r="AO34">
        <v>10</v>
      </c>
      <c r="AP34">
        <v>0</v>
      </c>
      <c r="AQ34" t="s">
        <v>140</v>
      </c>
      <c r="AR34" t="s">
        <v>140</v>
      </c>
      <c r="AS34" t="s">
        <v>140</v>
      </c>
      <c r="AT34" t="s">
        <v>140</v>
      </c>
      <c r="AU34" t="s">
        <v>140</v>
      </c>
      <c r="AV34" t="s">
        <v>140</v>
      </c>
      <c r="AW34" t="s">
        <v>140</v>
      </c>
      <c r="AX34" t="s">
        <v>140</v>
      </c>
      <c r="AY34" t="s">
        <v>140</v>
      </c>
      <c r="AZ34" t="s">
        <v>2036</v>
      </c>
      <c r="BA34" t="s">
        <v>150</v>
      </c>
      <c r="BB34" t="s">
        <v>2186</v>
      </c>
      <c r="BC34" t="s">
        <v>2408</v>
      </c>
      <c r="BD34" t="s">
        <v>771</v>
      </c>
      <c r="BE34">
        <v>0.98</v>
      </c>
      <c r="BF34" t="s">
        <v>2170</v>
      </c>
      <c r="BG34">
        <v>6</v>
      </c>
      <c r="BH34" t="s">
        <v>140</v>
      </c>
      <c r="BI34" t="s">
        <v>140</v>
      </c>
      <c r="BJ34" t="s">
        <v>140</v>
      </c>
      <c r="BK34" t="s">
        <v>140</v>
      </c>
      <c r="BL34" t="s">
        <v>140</v>
      </c>
      <c r="BM34" t="s">
        <v>140</v>
      </c>
      <c r="BN34">
        <v>1217518</v>
      </c>
      <c r="BO34" t="s">
        <v>771</v>
      </c>
      <c r="BP34" t="s">
        <v>771</v>
      </c>
      <c r="BQ34" t="s">
        <v>270</v>
      </c>
      <c r="BR34" t="s">
        <v>140</v>
      </c>
      <c r="BS34" t="s">
        <v>239</v>
      </c>
      <c r="BT34" t="s">
        <v>771</v>
      </c>
      <c r="BU34" t="s">
        <v>2171</v>
      </c>
      <c r="BV34" t="s">
        <v>2039</v>
      </c>
      <c r="BW34" t="s">
        <v>771</v>
      </c>
      <c r="BX34" t="s">
        <v>771</v>
      </c>
    </row>
    <row r="35" spans="1:76" x14ac:dyDescent="0.25">
      <c r="A35" t="s">
        <v>3222</v>
      </c>
      <c r="B35" t="s">
        <v>17</v>
      </c>
      <c r="C35" t="s">
        <v>787</v>
      </c>
      <c r="D35" t="s">
        <v>788</v>
      </c>
      <c r="E35" t="s">
        <v>2109</v>
      </c>
      <c r="F35" t="s">
        <v>2006</v>
      </c>
      <c r="G35" t="s">
        <v>2173</v>
      </c>
      <c r="H35" t="s">
        <v>2173</v>
      </c>
      <c r="I35" t="s">
        <v>133</v>
      </c>
      <c r="J35" t="s">
        <v>771</v>
      </c>
      <c r="K35" t="s">
        <v>133</v>
      </c>
      <c r="L35" t="s">
        <v>771</v>
      </c>
      <c r="M35" t="s">
        <v>771</v>
      </c>
      <c r="N35" t="s">
        <v>771</v>
      </c>
      <c r="O35" t="s">
        <v>771</v>
      </c>
      <c r="P35" t="s">
        <v>771</v>
      </c>
      <c r="Q35" t="s">
        <v>771</v>
      </c>
      <c r="R35" t="s">
        <v>2174</v>
      </c>
      <c r="S35" t="s">
        <v>2147</v>
      </c>
      <c r="T35" t="s">
        <v>2175</v>
      </c>
      <c r="U35" t="s">
        <v>2176</v>
      </c>
      <c r="V35" t="s">
        <v>2177</v>
      </c>
      <c r="W35" t="s">
        <v>2169</v>
      </c>
      <c r="X35" t="s">
        <v>140</v>
      </c>
      <c r="Y35" t="s">
        <v>141</v>
      </c>
      <c r="Z35" t="s">
        <v>771</v>
      </c>
      <c r="AA35" t="s">
        <v>771</v>
      </c>
      <c r="AB35" t="s">
        <v>771</v>
      </c>
      <c r="AC35">
        <v>3</v>
      </c>
      <c r="AD35">
        <v>0</v>
      </c>
      <c r="AE35">
        <v>3</v>
      </c>
      <c r="AF35" t="s">
        <v>142</v>
      </c>
      <c r="AG35" t="s">
        <v>143</v>
      </c>
      <c r="AH35" t="s">
        <v>144</v>
      </c>
      <c r="AI35" t="s">
        <v>143</v>
      </c>
      <c r="AJ35" t="s">
        <v>140</v>
      </c>
      <c r="AK35" t="s">
        <v>995</v>
      </c>
      <c r="AL35">
        <v>45992</v>
      </c>
      <c r="AM35" t="s">
        <v>771</v>
      </c>
      <c r="AN35">
        <v>3</v>
      </c>
      <c r="AO35">
        <v>15</v>
      </c>
      <c r="AP35">
        <v>0</v>
      </c>
      <c r="AQ35" t="s">
        <v>140</v>
      </c>
      <c r="AR35" t="s">
        <v>140</v>
      </c>
      <c r="AS35" t="s">
        <v>140</v>
      </c>
      <c r="AT35" t="s">
        <v>140</v>
      </c>
      <c r="AU35" t="s">
        <v>140</v>
      </c>
      <c r="AV35" t="s">
        <v>140</v>
      </c>
      <c r="AW35" t="s">
        <v>140</v>
      </c>
      <c r="AX35" t="s">
        <v>140</v>
      </c>
      <c r="AY35" t="s">
        <v>140</v>
      </c>
      <c r="AZ35" t="s">
        <v>2178</v>
      </c>
      <c r="BA35" t="s">
        <v>150</v>
      </c>
      <c r="BB35" t="s">
        <v>2186</v>
      </c>
      <c r="BC35" t="s">
        <v>2408</v>
      </c>
      <c r="BD35" t="s">
        <v>771</v>
      </c>
      <c r="BE35">
        <v>0.94</v>
      </c>
      <c r="BF35" t="s">
        <v>1193</v>
      </c>
      <c r="BG35" t="s">
        <v>2179</v>
      </c>
      <c r="BH35" t="s">
        <v>140</v>
      </c>
      <c r="BI35" t="s">
        <v>140</v>
      </c>
      <c r="BJ35" t="s">
        <v>140</v>
      </c>
      <c r="BK35" t="s">
        <v>140</v>
      </c>
      <c r="BL35" t="s">
        <v>140</v>
      </c>
      <c r="BM35" t="s">
        <v>140</v>
      </c>
      <c r="BN35" t="s">
        <v>2180</v>
      </c>
      <c r="BO35" t="s">
        <v>771</v>
      </c>
      <c r="BP35" t="s">
        <v>771</v>
      </c>
      <c r="BQ35" t="s">
        <v>270</v>
      </c>
      <c r="BR35" t="s">
        <v>140</v>
      </c>
      <c r="BS35" t="s">
        <v>239</v>
      </c>
      <c r="BT35" t="s">
        <v>771</v>
      </c>
      <c r="BU35" t="s">
        <v>2181</v>
      </c>
      <c r="BV35" t="s">
        <v>2182</v>
      </c>
      <c r="BW35" t="s">
        <v>771</v>
      </c>
      <c r="BX35" t="s">
        <v>771</v>
      </c>
    </row>
    <row r="36" spans="1:76" x14ac:dyDescent="0.25">
      <c r="A36" t="s">
        <v>3222</v>
      </c>
      <c r="B36" t="s">
        <v>3496</v>
      </c>
      <c r="C36" t="s">
        <v>2188</v>
      </c>
      <c r="D36" t="s">
        <v>2189</v>
      </c>
      <c r="E36" t="s">
        <v>2190</v>
      </c>
      <c r="F36" t="s">
        <v>304</v>
      </c>
      <c r="G36" t="s">
        <v>2191</v>
      </c>
      <c r="H36" t="s">
        <v>2192</v>
      </c>
      <c r="I36" t="s">
        <v>133</v>
      </c>
      <c r="J36" t="s">
        <v>133</v>
      </c>
      <c r="K36" t="s">
        <v>133</v>
      </c>
      <c r="L36" t="s">
        <v>133</v>
      </c>
      <c r="M36" t="s">
        <v>133</v>
      </c>
      <c r="N36" t="s">
        <v>771</v>
      </c>
      <c r="O36" t="s">
        <v>771</v>
      </c>
      <c r="P36" t="s">
        <v>133</v>
      </c>
      <c r="Q36" t="s">
        <v>133</v>
      </c>
      <c r="R36" t="s">
        <v>2193</v>
      </c>
      <c r="S36" t="s">
        <v>2194</v>
      </c>
      <c r="T36" t="s">
        <v>2195</v>
      </c>
      <c r="U36" t="s">
        <v>572</v>
      </c>
      <c r="V36" t="s">
        <v>2196</v>
      </c>
      <c r="W36" t="s">
        <v>2194</v>
      </c>
      <c r="X36" t="s">
        <v>140</v>
      </c>
      <c r="Y36" t="s">
        <v>140</v>
      </c>
      <c r="Z36" t="s">
        <v>140</v>
      </c>
      <c r="AA36" t="s">
        <v>140</v>
      </c>
      <c r="AB36" t="s">
        <v>140</v>
      </c>
      <c r="AC36" t="s">
        <v>140</v>
      </c>
      <c r="AD36">
        <v>22</v>
      </c>
      <c r="AE36">
        <v>29</v>
      </c>
      <c r="AF36" t="s">
        <v>260</v>
      </c>
      <c r="AG36" t="s">
        <v>143</v>
      </c>
      <c r="AH36" t="s">
        <v>143</v>
      </c>
      <c r="AI36" t="s">
        <v>140</v>
      </c>
      <c r="AJ36" t="s">
        <v>140</v>
      </c>
      <c r="AK36" t="s">
        <v>160</v>
      </c>
      <c r="AL36">
        <v>45068</v>
      </c>
      <c r="AM36">
        <v>1</v>
      </c>
      <c r="AN36">
        <v>5</v>
      </c>
      <c r="AO36">
        <v>8</v>
      </c>
      <c r="AP36" t="s">
        <v>140</v>
      </c>
      <c r="AQ36" t="s">
        <v>140</v>
      </c>
      <c r="AR36" t="s">
        <v>140</v>
      </c>
      <c r="AS36" t="s">
        <v>140</v>
      </c>
      <c r="AT36" t="s">
        <v>140</v>
      </c>
      <c r="AU36" t="s">
        <v>140</v>
      </c>
      <c r="AV36" t="s">
        <v>140</v>
      </c>
      <c r="AW36" t="s">
        <v>140</v>
      </c>
      <c r="AX36" t="s">
        <v>143</v>
      </c>
      <c r="AY36" t="s">
        <v>140</v>
      </c>
      <c r="AZ36" t="s">
        <v>2197</v>
      </c>
      <c r="BA36" t="s">
        <v>150</v>
      </c>
      <c r="BB36" t="s">
        <v>140</v>
      </c>
      <c r="BC36" t="s">
        <v>323</v>
      </c>
      <c r="BD36" t="s">
        <v>2198</v>
      </c>
      <c r="BE36" t="s">
        <v>2199</v>
      </c>
      <c r="BF36" t="s">
        <v>140</v>
      </c>
      <c r="BG36" t="s">
        <v>2200</v>
      </c>
      <c r="BH36" t="s">
        <v>140</v>
      </c>
      <c r="BI36" t="s">
        <v>140</v>
      </c>
      <c r="BJ36" t="s">
        <v>2201</v>
      </c>
      <c r="BK36" t="s">
        <v>2202</v>
      </c>
      <c r="BL36" t="s">
        <v>140</v>
      </c>
      <c r="BM36" t="s">
        <v>140</v>
      </c>
      <c r="BN36" t="s">
        <v>328</v>
      </c>
      <c r="BO36" t="s">
        <v>771</v>
      </c>
      <c r="BP36">
        <v>151802</v>
      </c>
      <c r="BQ36" t="s">
        <v>143</v>
      </c>
      <c r="BR36" t="s">
        <v>140</v>
      </c>
      <c r="BS36" t="s">
        <v>239</v>
      </c>
      <c r="BT36" t="s">
        <v>140</v>
      </c>
      <c r="BU36" t="s">
        <v>2203</v>
      </c>
      <c r="BV36" t="s">
        <v>544</v>
      </c>
      <c r="BW36" t="s">
        <v>771</v>
      </c>
      <c r="BX36" t="s">
        <v>771</v>
      </c>
    </row>
    <row r="37" spans="1:76" x14ac:dyDescent="0.25">
      <c r="A37" t="s">
        <v>3222</v>
      </c>
      <c r="B37" t="s">
        <v>3496</v>
      </c>
      <c r="C37" t="s">
        <v>2188</v>
      </c>
      <c r="D37" t="s">
        <v>2189</v>
      </c>
      <c r="E37" t="s">
        <v>2043</v>
      </c>
      <c r="F37" t="s">
        <v>2083</v>
      </c>
      <c r="G37" t="s">
        <v>2084</v>
      </c>
      <c r="H37" t="s">
        <v>2084</v>
      </c>
      <c r="I37" t="s">
        <v>133</v>
      </c>
      <c r="J37" t="s">
        <v>133</v>
      </c>
      <c r="K37" t="s">
        <v>133</v>
      </c>
      <c r="L37" t="s">
        <v>133</v>
      </c>
      <c r="M37" t="s">
        <v>133</v>
      </c>
      <c r="N37" t="s">
        <v>771</v>
      </c>
      <c r="O37" t="s">
        <v>771</v>
      </c>
      <c r="P37" t="s">
        <v>133</v>
      </c>
      <c r="Q37" t="s">
        <v>133</v>
      </c>
      <c r="R37" t="s">
        <v>2204</v>
      </c>
      <c r="S37" t="s">
        <v>2205</v>
      </c>
      <c r="T37" t="s">
        <v>2206</v>
      </c>
      <c r="U37" t="s">
        <v>548</v>
      </c>
      <c r="V37" t="s">
        <v>2207</v>
      </c>
      <c r="W37" t="s">
        <v>2208</v>
      </c>
      <c r="X37" t="s">
        <v>140</v>
      </c>
      <c r="Y37" t="s">
        <v>140</v>
      </c>
      <c r="Z37" t="s">
        <v>140</v>
      </c>
      <c r="AA37" t="s">
        <v>140</v>
      </c>
      <c r="AB37" t="s">
        <v>140</v>
      </c>
      <c r="AC37">
        <v>3</v>
      </c>
      <c r="AD37" t="s">
        <v>140</v>
      </c>
      <c r="AE37">
        <v>4</v>
      </c>
      <c r="AF37" t="s">
        <v>142</v>
      </c>
      <c r="AG37" t="s">
        <v>143</v>
      </c>
      <c r="AH37" t="s">
        <v>143</v>
      </c>
      <c r="AI37" t="s">
        <v>140</v>
      </c>
      <c r="AJ37" t="s">
        <v>140</v>
      </c>
      <c r="AK37" t="s">
        <v>160</v>
      </c>
      <c r="AL37">
        <v>45124</v>
      </c>
      <c r="AM37">
        <v>1</v>
      </c>
      <c r="AN37">
        <v>5</v>
      </c>
      <c r="AO37">
        <v>8</v>
      </c>
      <c r="AP37" t="s">
        <v>140</v>
      </c>
      <c r="AQ37" t="s">
        <v>140</v>
      </c>
      <c r="AR37" t="s">
        <v>140</v>
      </c>
      <c r="AS37" t="s">
        <v>140</v>
      </c>
      <c r="AT37" t="s">
        <v>140</v>
      </c>
      <c r="AU37" t="s">
        <v>140</v>
      </c>
      <c r="AV37" t="s">
        <v>140</v>
      </c>
      <c r="AW37" t="s">
        <v>140</v>
      </c>
      <c r="AX37" t="s">
        <v>143</v>
      </c>
      <c r="AY37" t="s">
        <v>140</v>
      </c>
      <c r="AZ37" t="s">
        <v>2197</v>
      </c>
      <c r="BA37" t="s">
        <v>150</v>
      </c>
      <c r="BB37" t="s">
        <v>323</v>
      </c>
      <c r="BC37" t="s">
        <v>323</v>
      </c>
      <c r="BD37" t="s">
        <v>140</v>
      </c>
      <c r="BE37">
        <v>0.96</v>
      </c>
      <c r="BF37" t="s">
        <v>2209</v>
      </c>
      <c r="BG37" t="s">
        <v>140</v>
      </c>
      <c r="BH37" t="s">
        <v>140</v>
      </c>
      <c r="BI37" t="s">
        <v>140</v>
      </c>
      <c r="BJ37" t="s">
        <v>140</v>
      </c>
      <c r="BK37" t="s">
        <v>140</v>
      </c>
      <c r="BL37" t="s">
        <v>140</v>
      </c>
      <c r="BM37" t="s">
        <v>140</v>
      </c>
      <c r="BN37" t="s">
        <v>328</v>
      </c>
      <c r="BO37" t="s">
        <v>771</v>
      </c>
      <c r="BP37" t="s">
        <v>771</v>
      </c>
      <c r="BQ37" t="s">
        <v>143</v>
      </c>
      <c r="BR37" t="s">
        <v>140</v>
      </c>
      <c r="BS37" t="s">
        <v>239</v>
      </c>
      <c r="BT37" t="s">
        <v>140</v>
      </c>
      <c r="BU37" t="s">
        <v>2203</v>
      </c>
      <c r="BV37" t="s">
        <v>544</v>
      </c>
      <c r="BW37" t="s">
        <v>771</v>
      </c>
      <c r="BX37" t="s">
        <v>771</v>
      </c>
    </row>
    <row r="38" spans="1:76" x14ac:dyDescent="0.25">
      <c r="A38" t="s">
        <v>3222</v>
      </c>
      <c r="B38" t="s">
        <v>9</v>
      </c>
      <c r="C38" t="s">
        <v>2210</v>
      </c>
      <c r="D38" t="s">
        <v>127</v>
      </c>
      <c r="E38" t="s">
        <v>2190</v>
      </c>
      <c r="F38" t="s">
        <v>304</v>
      </c>
      <c r="G38" t="s">
        <v>523</v>
      </c>
      <c r="H38" t="s">
        <v>2211</v>
      </c>
      <c r="I38" t="s">
        <v>771</v>
      </c>
      <c r="J38" t="s">
        <v>253</v>
      </c>
      <c r="K38" t="s">
        <v>771</v>
      </c>
      <c r="L38" t="s">
        <v>771</v>
      </c>
      <c r="M38" t="s">
        <v>771</v>
      </c>
      <c r="N38" t="s">
        <v>771</v>
      </c>
      <c r="O38" t="s">
        <v>771</v>
      </c>
      <c r="P38" t="s">
        <v>771</v>
      </c>
      <c r="Q38" t="s">
        <v>771</v>
      </c>
      <c r="R38" t="s">
        <v>2212</v>
      </c>
      <c r="S38" t="s">
        <v>2213</v>
      </c>
      <c r="T38" t="s">
        <v>140</v>
      </c>
      <c r="U38" t="s">
        <v>2214</v>
      </c>
      <c r="V38" t="s">
        <v>2215</v>
      </c>
      <c r="W38" t="s">
        <v>2216</v>
      </c>
      <c r="X38" t="s">
        <v>523</v>
      </c>
      <c r="Y38" t="s">
        <v>141</v>
      </c>
      <c r="Z38" t="s">
        <v>771</v>
      </c>
      <c r="AA38" t="s">
        <v>771</v>
      </c>
      <c r="AB38" t="s">
        <v>771</v>
      </c>
      <c r="AC38" t="s">
        <v>771</v>
      </c>
      <c r="AD38">
        <v>15</v>
      </c>
      <c r="AE38">
        <v>19</v>
      </c>
      <c r="AF38" t="s">
        <v>260</v>
      </c>
      <c r="AG38" t="s">
        <v>140</v>
      </c>
      <c r="AH38" t="s">
        <v>140</v>
      </c>
      <c r="AI38" t="s">
        <v>143</v>
      </c>
      <c r="AJ38" t="s">
        <v>140</v>
      </c>
      <c r="AK38" t="s">
        <v>145</v>
      </c>
      <c r="AL38">
        <v>43724</v>
      </c>
      <c r="AM38">
        <v>1</v>
      </c>
      <c r="AN38">
        <v>4</v>
      </c>
      <c r="AO38">
        <v>5</v>
      </c>
      <c r="AP38">
        <v>0</v>
      </c>
      <c r="AQ38" t="s">
        <v>140</v>
      </c>
      <c r="AR38" t="s">
        <v>140</v>
      </c>
      <c r="AS38" t="s">
        <v>140</v>
      </c>
      <c r="AT38" t="s">
        <v>140</v>
      </c>
      <c r="AU38" t="s">
        <v>140</v>
      </c>
      <c r="AV38" t="s">
        <v>140</v>
      </c>
      <c r="AW38" t="s">
        <v>140</v>
      </c>
      <c r="AX38" t="s">
        <v>140</v>
      </c>
      <c r="AY38" t="s">
        <v>148</v>
      </c>
      <c r="AZ38" t="s">
        <v>2217</v>
      </c>
      <c r="BA38" t="s">
        <v>150</v>
      </c>
      <c r="BB38" t="s">
        <v>151</v>
      </c>
      <c r="BC38" t="s">
        <v>2408</v>
      </c>
      <c r="BD38" t="s">
        <v>2218</v>
      </c>
      <c r="BE38">
        <v>0.94</v>
      </c>
      <c r="BF38" t="s">
        <v>140</v>
      </c>
      <c r="BG38">
        <v>499</v>
      </c>
      <c r="BH38" t="s">
        <v>2219</v>
      </c>
      <c r="BI38" t="s">
        <v>2220</v>
      </c>
      <c r="BJ38" t="s">
        <v>2221</v>
      </c>
      <c r="BK38" t="s">
        <v>2222</v>
      </c>
      <c r="BL38" t="s">
        <v>140</v>
      </c>
      <c r="BM38" t="s">
        <v>140</v>
      </c>
      <c r="BN38" t="s">
        <v>771</v>
      </c>
      <c r="BO38" t="s">
        <v>771</v>
      </c>
      <c r="BP38">
        <v>163529</v>
      </c>
      <c r="BQ38" t="s">
        <v>140</v>
      </c>
      <c r="BR38" t="s">
        <v>140</v>
      </c>
      <c r="BS38" t="s">
        <v>140</v>
      </c>
      <c r="BT38" t="s">
        <v>152</v>
      </c>
      <c r="BU38" t="s">
        <v>2223</v>
      </c>
      <c r="BV38" t="s">
        <v>2224</v>
      </c>
      <c r="BW38" t="s">
        <v>771</v>
      </c>
      <c r="BX38" t="s">
        <v>771</v>
      </c>
    </row>
    <row r="39" spans="1:76" x14ac:dyDescent="0.25">
      <c r="A39" t="s">
        <v>3222</v>
      </c>
      <c r="B39" t="s">
        <v>9</v>
      </c>
      <c r="C39" t="s">
        <v>2210</v>
      </c>
      <c r="D39" t="s">
        <v>127</v>
      </c>
      <c r="E39" t="s">
        <v>2190</v>
      </c>
      <c r="F39" t="s">
        <v>304</v>
      </c>
      <c r="G39" t="s">
        <v>523</v>
      </c>
      <c r="H39" t="s">
        <v>2225</v>
      </c>
      <c r="I39" t="s">
        <v>253</v>
      </c>
      <c r="J39" t="s">
        <v>253</v>
      </c>
      <c r="K39" t="s">
        <v>253</v>
      </c>
      <c r="L39" t="s">
        <v>771</v>
      </c>
      <c r="M39" t="s">
        <v>253</v>
      </c>
      <c r="N39" t="s">
        <v>253</v>
      </c>
      <c r="O39" t="s">
        <v>253</v>
      </c>
      <c r="P39" t="s">
        <v>771</v>
      </c>
      <c r="Q39" t="s">
        <v>253</v>
      </c>
      <c r="R39" t="s">
        <v>2226</v>
      </c>
      <c r="S39" t="s">
        <v>2213</v>
      </c>
      <c r="T39" t="s">
        <v>140</v>
      </c>
      <c r="U39" t="s">
        <v>2214</v>
      </c>
      <c r="V39" t="s">
        <v>2215</v>
      </c>
      <c r="W39" t="s">
        <v>2216</v>
      </c>
      <c r="X39" t="s">
        <v>523</v>
      </c>
      <c r="Y39" t="s">
        <v>141</v>
      </c>
      <c r="Z39" t="s">
        <v>771</v>
      </c>
      <c r="AA39" t="s">
        <v>771</v>
      </c>
      <c r="AB39" t="s">
        <v>771</v>
      </c>
      <c r="AC39" t="s">
        <v>771</v>
      </c>
      <c r="AD39">
        <v>36</v>
      </c>
      <c r="AE39">
        <v>35</v>
      </c>
      <c r="AF39" t="s">
        <v>260</v>
      </c>
      <c r="AG39" t="s">
        <v>140</v>
      </c>
      <c r="AH39" t="s">
        <v>140</v>
      </c>
      <c r="AI39" t="s">
        <v>143</v>
      </c>
      <c r="AJ39" t="s">
        <v>140</v>
      </c>
      <c r="AK39" t="s">
        <v>145</v>
      </c>
      <c r="AL39">
        <v>43671</v>
      </c>
      <c r="AM39">
        <v>1</v>
      </c>
      <c r="AN39">
        <v>4</v>
      </c>
      <c r="AO39">
        <v>5</v>
      </c>
      <c r="AP39">
        <v>0</v>
      </c>
      <c r="AQ39" t="s">
        <v>140</v>
      </c>
      <c r="AR39" t="s">
        <v>140</v>
      </c>
      <c r="AS39" t="s">
        <v>140</v>
      </c>
      <c r="AT39" t="s">
        <v>140</v>
      </c>
      <c r="AU39" t="s">
        <v>140</v>
      </c>
      <c r="AV39" t="s">
        <v>140</v>
      </c>
      <c r="AW39" t="s">
        <v>140</v>
      </c>
      <c r="AX39" t="s">
        <v>140</v>
      </c>
      <c r="AY39" t="s">
        <v>148</v>
      </c>
      <c r="AZ39" t="s">
        <v>2217</v>
      </c>
      <c r="BA39" t="s">
        <v>150</v>
      </c>
      <c r="BB39" t="s">
        <v>151</v>
      </c>
      <c r="BC39" t="s">
        <v>2408</v>
      </c>
      <c r="BD39" t="s">
        <v>2218</v>
      </c>
      <c r="BE39">
        <v>0.94</v>
      </c>
      <c r="BF39" t="s">
        <v>140</v>
      </c>
      <c r="BG39">
        <v>499</v>
      </c>
      <c r="BH39" t="s">
        <v>2219</v>
      </c>
      <c r="BI39" t="s">
        <v>2220</v>
      </c>
      <c r="BJ39" t="s">
        <v>2221</v>
      </c>
      <c r="BK39" t="s">
        <v>2222</v>
      </c>
      <c r="BL39" t="s">
        <v>140</v>
      </c>
      <c r="BM39" t="s">
        <v>140</v>
      </c>
      <c r="BN39" t="s">
        <v>771</v>
      </c>
      <c r="BO39" t="s">
        <v>771</v>
      </c>
      <c r="BP39">
        <v>269834</v>
      </c>
      <c r="BQ39" t="s">
        <v>140</v>
      </c>
      <c r="BR39" t="s">
        <v>140</v>
      </c>
      <c r="BS39" t="s">
        <v>140</v>
      </c>
      <c r="BT39" t="s">
        <v>152</v>
      </c>
      <c r="BU39" t="s">
        <v>2227</v>
      </c>
      <c r="BV39" t="s">
        <v>2224</v>
      </c>
      <c r="BW39" t="s">
        <v>771</v>
      </c>
      <c r="BX39" t="s">
        <v>771</v>
      </c>
    </row>
    <row r="40" spans="1:76" x14ac:dyDescent="0.25">
      <c r="A40" t="s">
        <v>3222</v>
      </c>
      <c r="B40" t="s">
        <v>9</v>
      </c>
      <c r="C40" t="s">
        <v>2210</v>
      </c>
      <c r="D40" t="s">
        <v>127</v>
      </c>
      <c r="E40" t="s">
        <v>2190</v>
      </c>
      <c r="F40" t="s">
        <v>304</v>
      </c>
      <c r="G40" t="s">
        <v>523</v>
      </c>
      <c r="H40" t="s">
        <v>2228</v>
      </c>
      <c r="I40" t="s">
        <v>771</v>
      </c>
      <c r="J40" t="s">
        <v>253</v>
      </c>
      <c r="K40" t="s">
        <v>771</v>
      </c>
      <c r="L40" t="s">
        <v>771</v>
      </c>
      <c r="M40" t="s">
        <v>771</v>
      </c>
      <c r="N40" t="s">
        <v>771</v>
      </c>
      <c r="O40" t="s">
        <v>771</v>
      </c>
      <c r="P40" t="s">
        <v>771</v>
      </c>
      <c r="Q40" t="s">
        <v>771</v>
      </c>
      <c r="R40" t="s">
        <v>2229</v>
      </c>
      <c r="S40" t="s">
        <v>2213</v>
      </c>
      <c r="T40" t="s">
        <v>140</v>
      </c>
      <c r="U40" t="s">
        <v>2214</v>
      </c>
      <c r="V40" t="s">
        <v>2215</v>
      </c>
      <c r="W40" t="s">
        <v>2216</v>
      </c>
      <c r="X40" t="s">
        <v>523</v>
      </c>
      <c r="Y40" t="s">
        <v>141</v>
      </c>
      <c r="Z40" t="s">
        <v>771</v>
      </c>
      <c r="AA40" t="s">
        <v>771</v>
      </c>
      <c r="AB40" t="s">
        <v>771</v>
      </c>
      <c r="AC40" t="s">
        <v>771</v>
      </c>
      <c r="AD40">
        <v>21</v>
      </c>
      <c r="AE40">
        <v>26</v>
      </c>
      <c r="AF40" t="s">
        <v>260</v>
      </c>
      <c r="AG40" t="s">
        <v>140</v>
      </c>
      <c r="AH40" t="s">
        <v>140</v>
      </c>
      <c r="AI40" t="s">
        <v>143</v>
      </c>
      <c r="AJ40" t="s">
        <v>140</v>
      </c>
      <c r="AK40" t="s">
        <v>145</v>
      </c>
      <c r="AL40">
        <v>43663</v>
      </c>
      <c r="AM40">
        <v>1</v>
      </c>
      <c r="AN40">
        <v>4</v>
      </c>
      <c r="AO40">
        <v>5</v>
      </c>
      <c r="AP40">
        <v>0</v>
      </c>
      <c r="AQ40" t="s">
        <v>140</v>
      </c>
      <c r="AR40" t="s">
        <v>140</v>
      </c>
      <c r="AS40" t="s">
        <v>140</v>
      </c>
      <c r="AT40" t="s">
        <v>140</v>
      </c>
      <c r="AU40" t="s">
        <v>140</v>
      </c>
      <c r="AV40" t="s">
        <v>140</v>
      </c>
      <c r="AW40" t="s">
        <v>140</v>
      </c>
      <c r="AX40" t="s">
        <v>140</v>
      </c>
      <c r="AY40" t="s">
        <v>148</v>
      </c>
      <c r="AZ40" t="s">
        <v>2217</v>
      </c>
      <c r="BA40" t="s">
        <v>150</v>
      </c>
      <c r="BB40" t="s">
        <v>151</v>
      </c>
      <c r="BC40" t="s">
        <v>2408</v>
      </c>
      <c r="BD40" t="s">
        <v>2218</v>
      </c>
      <c r="BE40">
        <v>0.94</v>
      </c>
      <c r="BF40" t="s">
        <v>140</v>
      </c>
      <c r="BG40">
        <v>499</v>
      </c>
      <c r="BH40" t="s">
        <v>2219</v>
      </c>
      <c r="BI40" t="s">
        <v>2220</v>
      </c>
      <c r="BJ40" t="s">
        <v>2221</v>
      </c>
      <c r="BK40" t="s">
        <v>2222</v>
      </c>
      <c r="BL40" t="s">
        <v>140</v>
      </c>
      <c r="BM40" t="s">
        <v>140</v>
      </c>
      <c r="BN40" t="s">
        <v>771</v>
      </c>
      <c r="BO40" t="s">
        <v>771</v>
      </c>
      <c r="BP40">
        <v>166682</v>
      </c>
      <c r="BQ40" t="s">
        <v>140</v>
      </c>
      <c r="BR40" t="s">
        <v>140</v>
      </c>
      <c r="BS40" t="s">
        <v>140</v>
      </c>
      <c r="BT40" t="s">
        <v>152</v>
      </c>
      <c r="BU40" t="s">
        <v>2230</v>
      </c>
      <c r="BV40" t="s">
        <v>2224</v>
      </c>
      <c r="BW40" t="s">
        <v>771</v>
      </c>
      <c r="BX40" t="s">
        <v>771</v>
      </c>
    </row>
    <row r="41" spans="1:76" x14ac:dyDescent="0.25">
      <c r="A41" t="s">
        <v>3222</v>
      </c>
      <c r="B41" t="s">
        <v>9</v>
      </c>
      <c r="C41" t="s">
        <v>2210</v>
      </c>
      <c r="D41" t="s">
        <v>127</v>
      </c>
      <c r="E41" t="s">
        <v>2190</v>
      </c>
      <c r="F41" t="s">
        <v>304</v>
      </c>
      <c r="G41" t="s">
        <v>523</v>
      </c>
      <c r="H41" t="s">
        <v>2231</v>
      </c>
      <c r="I41" t="s">
        <v>771</v>
      </c>
      <c r="J41" t="s">
        <v>771</v>
      </c>
      <c r="K41" t="s">
        <v>771</v>
      </c>
      <c r="L41" t="s">
        <v>771</v>
      </c>
      <c r="M41" t="s">
        <v>771</v>
      </c>
      <c r="N41" t="s">
        <v>771</v>
      </c>
      <c r="O41" t="s">
        <v>771</v>
      </c>
      <c r="P41" t="s">
        <v>771</v>
      </c>
      <c r="Q41" t="s">
        <v>771</v>
      </c>
      <c r="R41" t="s">
        <v>2232</v>
      </c>
      <c r="S41" t="s">
        <v>2213</v>
      </c>
      <c r="T41" t="s">
        <v>140</v>
      </c>
      <c r="U41" t="s">
        <v>2214</v>
      </c>
      <c r="V41" t="s">
        <v>2215</v>
      </c>
      <c r="W41" t="s">
        <v>2216</v>
      </c>
      <c r="X41" t="s">
        <v>523</v>
      </c>
      <c r="Y41" t="s">
        <v>141</v>
      </c>
      <c r="Z41" t="s">
        <v>771</v>
      </c>
      <c r="AA41" t="s">
        <v>771</v>
      </c>
      <c r="AB41" t="s">
        <v>771</v>
      </c>
      <c r="AC41" t="s">
        <v>771</v>
      </c>
      <c r="AD41">
        <v>17</v>
      </c>
      <c r="AE41">
        <v>23</v>
      </c>
      <c r="AF41" t="s">
        <v>260</v>
      </c>
      <c r="AG41" t="s">
        <v>140</v>
      </c>
      <c r="AH41" t="s">
        <v>140</v>
      </c>
      <c r="AI41" t="s">
        <v>143</v>
      </c>
      <c r="AJ41" t="s">
        <v>140</v>
      </c>
      <c r="AK41" t="s">
        <v>145</v>
      </c>
      <c r="AL41">
        <v>43675</v>
      </c>
      <c r="AM41">
        <v>1</v>
      </c>
      <c r="AN41">
        <v>4</v>
      </c>
      <c r="AO41">
        <v>5</v>
      </c>
      <c r="AP41">
        <v>0</v>
      </c>
      <c r="AQ41" t="s">
        <v>140</v>
      </c>
      <c r="AR41" t="s">
        <v>140</v>
      </c>
      <c r="AS41" t="s">
        <v>140</v>
      </c>
      <c r="AT41" t="s">
        <v>140</v>
      </c>
      <c r="AU41" t="s">
        <v>140</v>
      </c>
      <c r="AV41" t="s">
        <v>140</v>
      </c>
      <c r="AW41" t="s">
        <v>140</v>
      </c>
      <c r="AX41" t="s">
        <v>140</v>
      </c>
      <c r="AY41" t="s">
        <v>148</v>
      </c>
      <c r="AZ41" t="s">
        <v>2217</v>
      </c>
      <c r="BA41" t="s">
        <v>150</v>
      </c>
      <c r="BB41" t="s">
        <v>151</v>
      </c>
      <c r="BC41" t="s">
        <v>2408</v>
      </c>
      <c r="BD41" t="s">
        <v>2218</v>
      </c>
      <c r="BE41">
        <v>0.94</v>
      </c>
      <c r="BF41" t="s">
        <v>140</v>
      </c>
      <c r="BG41">
        <v>774</v>
      </c>
      <c r="BH41" t="s">
        <v>2219</v>
      </c>
      <c r="BI41" t="s">
        <v>2220</v>
      </c>
      <c r="BJ41" t="s">
        <v>2221</v>
      </c>
      <c r="BK41" t="s">
        <v>2222</v>
      </c>
      <c r="BL41" t="s">
        <v>140</v>
      </c>
      <c r="BM41" t="s">
        <v>140</v>
      </c>
      <c r="BN41" t="s">
        <v>771</v>
      </c>
      <c r="BO41" t="s">
        <v>771</v>
      </c>
      <c r="BP41">
        <v>114372</v>
      </c>
      <c r="BQ41" t="s">
        <v>140</v>
      </c>
      <c r="BR41" t="s">
        <v>140</v>
      </c>
      <c r="BS41" t="s">
        <v>140</v>
      </c>
      <c r="BT41" t="s">
        <v>152</v>
      </c>
      <c r="BU41" t="s">
        <v>2233</v>
      </c>
      <c r="BV41" t="s">
        <v>2224</v>
      </c>
      <c r="BW41" t="s">
        <v>771</v>
      </c>
      <c r="BX41" t="s">
        <v>771</v>
      </c>
    </row>
    <row r="42" spans="1:76" x14ac:dyDescent="0.25">
      <c r="A42" t="s">
        <v>3222</v>
      </c>
      <c r="B42" t="s">
        <v>9</v>
      </c>
      <c r="C42" t="s">
        <v>2210</v>
      </c>
      <c r="D42" t="s">
        <v>127</v>
      </c>
      <c r="E42" t="s">
        <v>2190</v>
      </c>
      <c r="F42" t="s">
        <v>304</v>
      </c>
      <c r="G42" t="s">
        <v>523</v>
      </c>
      <c r="H42" t="s">
        <v>2234</v>
      </c>
      <c r="I42" t="s">
        <v>253</v>
      </c>
      <c r="J42" t="s">
        <v>771</v>
      </c>
      <c r="K42" t="s">
        <v>253</v>
      </c>
      <c r="L42" t="s">
        <v>253</v>
      </c>
      <c r="M42" t="s">
        <v>771</v>
      </c>
      <c r="N42" t="s">
        <v>771</v>
      </c>
      <c r="O42" t="s">
        <v>771</v>
      </c>
      <c r="P42" t="s">
        <v>771</v>
      </c>
      <c r="Q42" t="s">
        <v>771</v>
      </c>
      <c r="R42" t="s">
        <v>2235</v>
      </c>
      <c r="S42" t="s">
        <v>2236</v>
      </c>
      <c r="T42" t="s">
        <v>140</v>
      </c>
      <c r="U42" t="s">
        <v>2237</v>
      </c>
      <c r="V42" t="s">
        <v>2215</v>
      </c>
      <c r="W42" t="s">
        <v>2216</v>
      </c>
      <c r="X42" t="s">
        <v>523</v>
      </c>
      <c r="Y42" t="s">
        <v>141</v>
      </c>
      <c r="Z42" t="s">
        <v>771</v>
      </c>
      <c r="AA42" t="s">
        <v>771</v>
      </c>
      <c r="AB42" t="s">
        <v>771</v>
      </c>
      <c r="AC42" t="s">
        <v>771</v>
      </c>
      <c r="AD42">
        <v>80</v>
      </c>
      <c r="AE42">
        <v>98</v>
      </c>
      <c r="AF42" t="s">
        <v>260</v>
      </c>
      <c r="AG42" t="s">
        <v>140</v>
      </c>
      <c r="AH42" t="s">
        <v>140</v>
      </c>
      <c r="AI42" t="s">
        <v>143</v>
      </c>
      <c r="AJ42" t="s">
        <v>140</v>
      </c>
      <c r="AK42" t="s">
        <v>145</v>
      </c>
      <c r="AL42">
        <v>43773</v>
      </c>
      <c r="AM42">
        <v>1</v>
      </c>
      <c r="AN42">
        <v>4</v>
      </c>
      <c r="AO42">
        <v>5</v>
      </c>
      <c r="AP42">
        <v>0</v>
      </c>
      <c r="AQ42" t="s">
        <v>140</v>
      </c>
      <c r="AR42" t="s">
        <v>140</v>
      </c>
      <c r="AS42" t="s">
        <v>140</v>
      </c>
      <c r="AT42" t="s">
        <v>140</v>
      </c>
      <c r="AU42" t="s">
        <v>140</v>
      </c>
      <c r="AV42" t="s">
        <v>140</v>
      </c>
      <c r="AW42" t="s">
        <v>140</v>
      </c>
      <c r="AX42" t="s">
        <v>140</v>
      </c>
      <c r="AY42" t="s">
        <v>1633</v>
      </c>
      <c r="AZ42" t="s">
        <v>2217</v>
      </c>
      <c r="BA42" t="s">
        <v>150</v>
      </c>
      <c r="BB42" t="s">
        <v>151</v>
      </c>
      <c r="BC42" t="s">
        <v>2408</v>
      </c>
      <c r="BD42" t="s">
        <v>2238</v>
      </c>
      <c r="BE42">
        <v>0.94</v>
      </c>
      <c r="BF42" t="s">
        <v>140</v>
      </c>
      <c r="BG42">
        <v>499</v>
      </c>
      <c r="BH42" t="s">
        <v>2219</v>
      </c>
      <c r="BI42" t="s">
        <v>2220</v>
      </c>
      <c r="BJ42" t="s">
        <v>2221</v>
      </c>
      <c r="BK42" t="s">
        <v>2222</v>
      </c>
      <c r="BL42" t="s">
        <v>140</v>
      </c>
      <c r="BM42" t="s">
        <v>140</v>
      </c>
      <c r="BN42" t="s">
        <v>771</v>
      </c>
      <c r="BO42" t="s">
        <v>771</v>
      </c>
      <c r="BP42">
        <v>723799</v>
      </c>
      <c r="BQ42" t="s">
        <v>140</v>
      </c>
      <c r="BR42" t="s">
        <v>140</v>
      </c>
      <c r="BS42" t="s">
        <v>140</v>
      </c>
      <c r="BT42" t="s">
        <v>152</v>
      </c>
      <c r="BU42" t="s">
        <v>2239</v>
      </c>
      <c r="BV42" t="s">
        <v>2240</v>
      </c>
      <c r="BW42" t="s">
        <v>771</v>
      </c>
      <c r="BX42" t="s">
        <v>771</v>
      </c>
    </row>
    <row r="43" spans="1:76" x14ac:dyDescent="0.25">
      <c r="A43" t="s">
        <v>3222</v>
      </c>
      <c r="B43" t="s">
        <v>9</v>
      </c>
      <c r="C43" t="s">
        <v>126</v>
      </c>
      <c r="D43" t="s">
        <v>127</v>
      </c>
      <c r="E43" t="s">
        <v>2025</v>
      </c>
      <c r="F43" t="s">
        <v>2026</v>
      </c>
      <c r="G43" t="s">
        <v>130</v>
      </c>
      <c r="H43" t="s">
        <v>183</v>
      </c>
      <c r="I43" t="s">
        <v>133</v>
      </c>
      <c r="J43" t="s">
        <v>133</v>
      </c>
      <c r="K43" t="s">
        <v>133</v>
      </c>
      <c r="L43" t="s">
        <v>133</v>
      </c>
      <c r="M43" t="s">
        <v>133</v>
      </c>
      <c r="N43" t="s">
        <v>133</v>
      </c>
      <c r="O43" t="s">
        <v>133</v>
      </c>
      <c r="P43" t="s">
        <v>771</v>
      </c>
      <c r="Q43" t="s">
        <v>771</v>
      </c>
      <c r="R43" t="s">
        <v>184</v>
      </c>
      <c r="S43" t="s">
        <v>186</v>
      </c>
      <c r="T43" t="s">
        <v>185</v>
      </c>
      <c r="U43" t="s">
        <v>187</v>
      </c>
      <c r="V43" t="s">
        <v>188</v>
      </c>
      <c r="W43" t="s">
        <v>186</v>
      </c>
      <c r="X43" t="s">
        <v>189</v>
      </c>
      <c r="Y43" t="s">
        <v>141</v>
      </c>
      <c r="Z43" t="s">
        <v>190</v>
      </c>
      <c r="AA43">
        <v>0.95</v>
      </c>
      <c r="AB43">
        <v>0.05</v>
      </c>
      <c r="AC43">
        <v>9.5</v>
      </c>
      <c r="AD43" t="s">
        <v>140</v>
      </c>
      <c r="AE43">
        <v>13</v>
      </c>
      <c r="AF43" t="s">
        <v>142</v>
      </c>
      <c r="AG43" t="s">
        <v>144</v>
      </c>
      <c r="AH43" t="s">
        <v>191</v>
      </c>
      <c r="AI43" t="s">
        <v>140</v>
      </c>
      <c r="AJ43" t="s">
        <v>140</v>
      </c>
      <c r="AK43" t="s">
        <v>145</v>
      </c>
      <c r="AL43">
        <v>37074</v>
      </c>
      <c r="AM43">
        <v>1</v>
      </c>
      <c r="AN43">
        <v>5</v>
      </c>
      <c r="AO43">
        <v>8</v>
      </c>
      <c r="AP43">
        <v>0</v>
      </c>
      <c r="AQ43" t="s">
        <v>140</v>
      </c>
      <c r="AR43" t="s">
        <v>140</v>
      </c>
      <c r="AS43" t="s">
        <v>140</v>
      </c>
      <c r="AT43" t="s">
        <v>140</v>
      </c>
      <c r="AU43" t="s">
        <v>140</v>
      </c>
      <c r="AV43" t="s">
        <v>140</v>
      </c>
      <c r="AW43" t="s">
        <v>140</v>
      </c>
      <c r="AX43" t="s">
        <v>140</v>
      </c>
      <c r="AY43" t="s">
        <v>148</v>
      </c>
      <c r="AZ43" t="s">
        <v>149</v>
      </c>
      <c r="BA43" t="s">
        <v>150</v>
      </c>
      <c r="BB43" t="s">
        <v>151</v>
      </c>
      <c r="BC43" t="s">
        <v>2408</v>
      </c>
      <c r="BD43" t="s">
        <v>140</v>
      </c>
      <c r="BE43">
        <v>0.98</v>
      </c>
      <c r="BF43">
        <v>0.9</v>
      </c>
      <c r="BG43">
        <v>10</v>
      </c>
      <c r="BH43" t="s">
        <v>140</v>
      </c>
      <c r="BI43" t="s">
        <v>140</v>
      </c>
      <c r="BJ43" t="s">
        <v>140</v>
      </c>
      <c r="BK43" t="s">
        <v>140</v>
      </c>
      <c r="BL43" t="s">
        <v>140</v>
      </c>
      <c r="BM43" t="s">
        <v>140</v>
      </c>
      <c r="BN43">
        <v>39191.335626545457</v>
      </c>
      <c r="BO43" t="s">
        <v>140</v>
      </c>
      <c r="BP43" t="s">
        <v>140</v>
      </c>
      <c r="BQ43" t="s">
        <v>140</v>
      </c>
      <c r="BR43" t="s">
        <v>140</v>
      </c>
      <c r="BS43" t="s">
        <v>152</v>
      </c>
      <c r="BT43">
        <v>3.46</v>
      </c>
      <c r="BU43" t="s">
        <v>153</v>
      </c>
      <c r="BV43" t="s">
        <v>154</v>
      </c>
      <c r="BW43" t="s">
        <v>771</v>
      </c>
      <c r="BX43" t="s">
        <v>771</v>
      </c>
    </row>
    <row r="44" spans="1:76" x14ac:dyDescent="0.25">
      <c r="A44" t="s">
        <v>3222</v>
      </c>
      <c r="B44" t="s">
        <v>9</v>
      </c>
      <c r="C44" t="s">
        <v>126</v>
      </c>
      <c r="D44" t="s">
        <v>127</v>
      </c>
      <c r="E44" t="s">
        <v>2025</v>
      </c>
      <c r="F44" t="s">
        <v>2026</v>
      </c>
      <c r="G44" t="s">
        <v>130</v>
      </c>
      <c r="H44" t="s">
        <v>158</v>
      </c>
      <c r="I44" t="s">
        <v>133</v>
      </c>
      <c r="J44" t="s">
        <v>133</v>
      </c>
      <c r="K44" t="s">
        <v>133</v>
      </c>
      <c r="L44" t="s">
        <v>133</v>
      </c>
      <c r="M44" t="s">
        <v>133</v>
      </c>
      <c r="N44" t="s">
        <v>133</v>
      </c>
      <c r="O44" t="s">
        <v>133</v>
      </c>
      <c r="P44" t="s">
        <v>771</v>
      </c>
      <c r="Q44" t="s">
        <v>771</v>
      </c>
      <c r="R44" t="s">
        <v>192</v>
      </c>
      <c r="S44" t="s">
        <v>186</v>
      </c>
      <c r="T44" t="s">
        <v>185</v>
      </c>
      <c r="U44" t="s">
        <v>193</v>
      </c>
      <c r="V44" t="s">
        <v>194</v>
      </c>
      <c r="W44" t="s">
        <v>186</v>
      </c>
      <c r="X44" t="s">
        <v>195</v>
      </c>
      <c r="Y44" t="s">
        <v>141</v>
      </c>
      <c r="Z44" t="s">
        <v>190</v>
      </c>
      <c r="AA44">
        <v>0.95</v>
      </c>
      <c r="AB44">
        <v>0.05</v>
      </c>
      <c r="AC44">
        <v>7.1</v>
      </c>
      <c r="AD44" t="s">
        <v>140</v>
      </c>
      <c r="AE44">
        <v>7</v>
      </c>
      <c r="AF44" t="s">
        <v>142</v>
      </c>
      <c r="AG44" t="s">
        <v>144</v>
      </c>
      <c r="AH44" t="s">
        <v>191</v>
      </c>
      <c r="AI44" t="s">
        <v>140</v>
      </c>
      <c r="AJ44" t="s">
        <v>140</v>
      </c>
      <c r="AK44" t="s">
        <v>160</v>
      </c>
      <c r="AL44">
        <v>37074</v>
      </c>
      <c r="AM44">
        <v>1</v>
      </c>
      <c r="AN44">
        <v>5</v>
      </c>
      <c r="AO44">
        <v>8</v>
      </c>
      <c r="AP44">
        <v>2</v>
      </c>
      <c r="AQ44" t="s">
        <v>196</v>
      </c>
      <c r="AR44" t="s">
        <v>197</v>
      </c>
      <c r="AS44" t="s">
        <v>140</v>
      </c>
      <c r="AT44" t="s">
        <v>140</v>
      </c>
      <c r="AU44" t="s">
        <v>140</v>
      </c>
      <c r="AV44" t="s">
        <v>140</v>
      </c>
      <c r="AW44" t="s">
        <v>140</v>
      </c>
      <c r="AX44" t="s">
        <v>140</v>
      </c>
      <c r="AY44" t="s">
        <v>148</v>
      </c>
      <c r="AZ44" t="s">
        <v>149</v>
      </c>
      <c r="BA44" t="s">
        <v>150</v>
      </c>
      <c r="BB44" t="s">
        <v>151</v>
      </c>
      <c r="BC44" t="s">
        <v>2408</v>
      </c>
      <c r="BD44" t="s">
        <v>140</v>
      </c>
      <c r="BE44">
        <v>0.98</v>
      </c>
      <c r="BF44">
        <v>0.9</v>
      </c>
      <c r="BG44">
        <v>10</v>
      </c>
      <c r="BH44" t="s">
        <v>140</v>
      </c>
      <c r="BI44" t="s">
        <v>140</v>
      </c>
      <c r="BJ44" t="s">
        <v>140</v>
      </c>
      <c r="BK44" t="s">
        <v>140</v>
      </c>
      <c r="BL44" t="s">
        <v>140</v>
      </c>
      <c r="BM44" t="s">
        <v>140</v>
      </c>
      <c r="BN44">
        <v>112034.84158227273</v>
      </c>
      <c r="BO44" t="s">
        <v>140</v>
      </c>
      <c r="BP44" t="s">
        <v>140</v>
      </c>
      <c r="BQ44" t="s">
        <v>140</v>
      </c>
      <c r="BR44" t="s">
        <v>140</v>
      </c>
      <c r="BS44" t="s">
        <v>152</v>
      </c>
      <c r="BT44">
        <v>2.93</v>
      </c>
      <c r="BU44" t="s">
        <v>153</v>
      </c>
      <c r="BV44" t="s">
        <v>154</v>
      </c>
      <c r="BW44" t="s">
        <v>771</v>
      </c>
      <c r="BX44" t="s">
        <v>771</v>
      </c>
    </row>
    <row r="45" spans="1:76" x14ac:dyDescent="0.25">
      <c r="A45" t="s">
        <v>3222</v>
      </c>
      <c r="B45" t="s">
        <v>9</v>
      </c>
      <c r="C45" t="s">
        <v>126</v>
      </c>
      <c r="D45" t="s">
        <v>127</v>
      </c>
      <c r="E45" t="s">
        <v>2025</v>
      </c>
      <c r="F45" t="s">
        <v>2026</v>
      </c>
      <c r="G45" t="s">
        <v>130</v>
      </c>
      <c r="H45" t="s">
        <v>161</v>
      </c>
      <c r="I45" t="s">
        <v>133</v>
      </c>
      <c r="J45" t="s">
        <v>133</v>
      </c>
      <c r="K45" t="s">
        <v>133</v>
      </c>
      <c r="L45" t="s">
        <v>133</v>
      </c>
      <c r="M45" t="s">
        <v>133</v>
      </c>
      <c r="N45" t="s">
        <v>133</v>
      </c>
      <c r="O45" t="s">
        <v>133</v>
      </c>
      <c r="P45" t="s">
        <v>771</v>
      </c>
      <c r="Q45" t="s">
        <v>771</v>
      </c>
      <c r="R45" t="s">
        <v>192</v>
      </c>
      <c r="S45" t="s">
        <v>186</v>
      </c>
      <c r="T45" t="s">
        <v>185</v>
      </c>
      <c r="U45" t="s">
        <v>193</v>
      </c>
      <c r="V45" t="s">
        <v>194</v>
      </c>
      <c r="W45" t="s">
        <v>186</v>
      </c>
      <c r="X45" t="s">
        <v>198</v>
      </c>
      <c r="Y45" t="s">
        <v>141</v>
      </c>
      <c r="Z45" t="s">
        <v>190</v>
      </c>
      <c r="AA45">
        <v>0.95</v>
      </c>
      <c r="AB45">
        <v>0.05</v>
      </c>
      <c r="AC45">
        <v>3.4</v>
      </c>
      <c r="AD45" t="s">
        <v>140</v>
      </c>
      <c r="AE45">
        <v>4</v>
      </c>
      <c r="AF45" t="s">
        <v>142</v>
      </c>
      <c r="AG45" t="s">
        <v>144</v>
      </c>
      <c r="AH45" t="s">
        <v>191</v>
      </c>
      <c r="AI45" t="s">
        <v>140</v>
      </c>
      <c r="AJ45" t="s">
        <v>140</v>
      </c>
      <c r="AK45" t="s">
        <v>145</v>
      </c>
      <c r="AL45">
        <v>37074</v>
      </c>
      <c r="AM45">
        <v>1</v>
      </c>
      <c r="AN45">
        <v>5</v>
      </c>
      <c r="AO45">
        <v>8</v>
      </c>
      <c r="AP45">
        <v>0</v>
      </c>
      <c r="AQ45" t="s">
        <v>140</v>
      </c>
      <c r="AR45" t="s">
        <v>140</v>
      </c>
      <c r="AS45" t="s">
        <v>140</v>
      </c>
      <c r="AT45" t="s">
        <v>140</v>
      </c>
      <c r="AU45" t="s">
        <v>140</v>
      </c>
      <c r="AV45" t="s">
        <v>140</v>
      </c>
      <c r="AW45" t="s">
        <v>140</v>
      </c>
      <c r="AX45" t="s">
        <v>140</v>
      </c>
      <c r="AY45" t="s">
        <v>148</v>
      </c>
      <c r="AZ45" t="s">
        <v>149</v>
      </c>
      <c r="BA45" t="s">
        <v>150</v>
      </c>
      <c r="BB45" t="s">
        <v>151</v>
      </c>
      <c r="BC45" t="s">
        <v>2408</v>
      </c>
      <c r="BD45" t="s">
        <v>140</v>
      </c>
      <c r="BE45">
        <v>0.98</v>
      </c>
      <c r="BF45">
        <v>0.9</v>
      </c>
      <c r="BG45">
        <v>20</v>
      </c>
      <c r="BH45" t="s">
        <v>140</v>
      </c>
      <c r="BI45" t="s">
        <v>140</v>
      </c>
      <c r="BJ45" t="s">
        <v>140</v>
      </c>
      <c r="BK45" t="s">
        <v>140</v>
      </c>
      <c r="BL45" t="s">
        <v>140</v>
      </c>
      <c r="BM45" t="s">
        <v>140</v>
      </c>
      <c r="BN45">
        <v>38021.4</v>
      </c>
      <c r="BO45" t="s">
        <v>140</v>
      </c>
      <c r="BP45" t="s">
        <v>140</v>
      </c>
      <c r="BQ45" t="s">
        <v>140</v>
      </c>
      <c r="BR45" t="s">
        <v>140</v>
      </c>
      <c r="BS45" t="s">
        <v>152</v>
      </c>
      <c r="BT45">
        <v>4.9800000000000004</v>
      </c>
      <c r="BU45" t="s">
        <v>153</v>
      </c>
      <c r="BV45" t="s">
        <v>154</v>
      </c>
      <c r="BW45" t="s">
        <v>771</v>
      </c>
      <c r="BX45" t="s">
        <v>771</v>
      </c>
    </row>
    <row r="46" spans="1:76" x14ac:dyDescent="0.25">
      <c r="A46" t="s">
        <v>3222</v>
      </c>
      <c r="B46" t="s">
        <v>9</v>
      </c>
      <c r="C46" t="s">
        <v>126</v>
      </c>
      <c r="D46" t="s">
        <v>127</v>
      </c>
      <c r="E46" t="s">
        <v>2043</v>
      </c>
      <c r="F46" t="s">
        <v>2083</v>
      </c>
      <c r="G46" t="s">
        <v>200</v>
      </c>
      <c r="H46" t="s">
        <v>163</v>
      </c>
      <c r="I46" t="s">
        <v>771</v>
      </c>
      <c r="J46" t="s">
        <v>771</v>
      </c>
      <c r="K46" t="s">
        <v>771</v>
      </c>
      <c r="L46" t="s">
        <v>771</v>
      </c>
      <c r="M46" t="s">
        <v>771</v>
      </c>
      <c r="N46" t="s">
        <v>771</v>
      </c>
      <c r="O46" t="s">
        <v>771</v>
      </c>
      <c r="P46" t="s">
        <v>771</v>
      </c>
      <c r="Q46" t="s">
        <v>771</v>
      </c>
      <c r="R46" t="s">
        <v>201</v>
      </c>
      <c r="S46" t="s">
        <v>186</v>
      </c>
      <c r="T46" t="s">
        <v>185</v>
      </c>
      <c r="U46" t="s">
        <v>187</v>
      </c>
      <c r="V46" t="s">
        <v>188</v>
      </c>
      <c r="W46" t="s">
        <v>186</v>
      </c>
      <c r="X46" t="s">
        <v>202</v>
      </c>
      <c r="Y46" t="s">
        <v>141</v>
      </c>
      <c r="Z46" t="s">
        <v>190</v>
      </c>
      <c r="AA46">
        <v>0.95</v>
      </c>
      <c r="AB46">
        <v>0.05</v>
      </c>
      <c r="AC46">
        <v>3.3</v>
      </c>
      <c r="AD46" t="s">
        <v>140</v>
      </c>
      <c r="AE46">
        <v>5</v>
      </c>
      <c r="AF46" t="s">
        <v>142</v>
      </c>
      <c r="AG46" t="s">
        <v>144</v>
      </c>
      <c r="AH46" t="s">
        <v>191</v>
      </c>
      <c r="AI46" t="s">
        <v>140</v>
      </c>
      <c r="AJ46" t="s">
        <v>140</v>
      </c>
      <c r="AK46" t="s">
        <v>145</v>
      </c>
      <c r="AL46">
        <v>37074</v>
      </c>
      <c r="AM46">
        <v>1</v>
      </c>
      <c r="AN46">
        <v>5</v>
      </c>
      <c r="AO46">
        <v>8</v>
      </c>
      <c r="AP46">
        <v>1</v>
      </c>
      <c r="AQ46" t="s">
        <v>203</v>
      </c>
      <c r="AR46" t="s">
        <v>140</v>
      </c>
      <c r="AS46" t="s">
        <v>140</v>
      </c>
      <c r="AT46" t="s">
        <v>140</v>
      </c>
      <c r="AU46" t="s">
        <v>140</v>
      </c>
      <c r="AV46" t="s">
        <v>140</v>
      </c>
      <c r="AW46" t="s">
        <v>140</v>
      </c>
      <c r="AX46" t="s">
        <v>140</v>
      </c>
      <c r="AY46" t="s">
        <v>148</v>
      </c>
      <c r="AZ46" t="s">
        <v>149</v>
      </c>
      <c r="BA46" t="s">
        <v>150</v>
      </c>
      <c r="BB46" t="s">
        <v>151</v>
      </c>
      <c r="BC46" t="s">
        <v>2408</v>
      </c>
      <c r="BD46" t="s">
        <v>140</v>
      </c>
      <c r="BE46">
        <v>0.98</v>
      </c>
      <c r="BF46">
        <v>0.9</v>
      </c>
      <c r="BG46">
        <v>8</v>
      </c>
      <c r="BH46" t="s">
        <v>140</v>
      </c>
      <c r="BI46" t="s">
        <v>140</v>
      </c>
      <c r="BJ46" t="s">
        <v>140</v>
      </c>
      <c r="BK46" t="s">
        <v>140</v>
      </c>
      <c r="BL46" t="s">
        <v>140</v>
      </c>
      <c r="BM46" t="s">
        <v>140</v>
      </c>
      <c r="BN46">
        <v>79134.273489818181</v>
      </c>
      <c r="BO46" t="s">
        <v>140</v>
      </c>
      <c r="BP46" t="s">
        <v>140</v>
      </c>
      <c r="BQ46" t="s">
        <v>140</v>
      </c>
      <c r="BR46" t="s">
        <v>140</v>
      </c>
      <c r="BS46" t="s">
        <v>152</v>
      </c>
      <c r="BT46">
        <v>3.28</v>
      </c>
      <c r="BU46" t="s">
        <v>165</v>
      </c>
      <c r="BV46" t="s">
        <v>154</v>
      </c>
      <c r="BW46" t="s">
        <v>771</v>
      </c>
      <c r="BX46" t="s">
        <v>771</v>
      </c>
    </row>
    <row r="47" spans="1:76" x14ac:dyDescent="0.25">
      <c r="A47" t="s">
        <v>3222</v>
      </c>
      <c r="B47" t="s">
        <v>9</v>
      </c>
      <c r="C47" t="s">
        <v>126</v>
      </c>
      <c r="D47" t="s">
        <v>127</v>
      </c>
      <c r="E47" t="s">
        <v>2043</v>
      </c>
      <c r="F47" t="s">
        <v>2083</v>
      </c>
      <c r="G47" t="s">
        <v>130</v>
      </c>
      <c r="H47" t="s">
        <v>204</v>
      </c>
      <c r="I47" t="s">
        <v>133</v>
      </c>
      <c r="J47" t="s">
        <v>133</v>
      </c>
      <c r="K47" t="s">
        <v>133</v>
      </c>
      <c r="L47" t="s">
        <v>133</v>
      </c>
      <c r="M47" t="s">
        <v>133</v>
      </c>
      <c r="N47" t="s">
        <v>133</v>
      </c>
      <c r="O47" t="s">
        <v>133</v>
      </c>
      <c r="P47" t="s">
        <v>771</v>
      </c>
      <c r="Q47" t="s">
        <v>771</v>
      </c>
      <c r="R47" t="s">
        <v>167</v>
      </c>
      <c r="S47" t="s">
        <v>186</v>
      </c>
      <c r="T47" t="s">
        <v>185</v>
      </c>
      <c r="U47" t="s">
        <v>187</v>
      </c>
      <c r="V47" t="s">
        <v>188</v>
      </c>
      <c r="W47" t="s">
        <v>186</v>
      </c>
      <c r="X47" t="s">
        <v>205</v>
      </c>
      <c r="Y47" t="s">
        <v>141</v>
      </c>
      <c r="Z47" t="s">
        <v>190</v>
      </c>
      <c r="AA47">
        <v>0.95</v>
      </c>
      <c r="AB47">
        <v>0.05</v>
      </c>
      <c r="AC47">
        <v>9.8000000000000007</v>
      </c>
      <c r="AD47" t="s">
        <v>140</v>
      </c>
      <c r="AE47">
        <v>14</v>
      </c>
      <c r="AF47" t="s">
        <v>142</v>
      </c>
      <c r="AG47" t="s">
        <v>144</v>
      </c>
      <c r="AH47" t="s">
        <v>191</v>
      </c>
      <c r="AI47" t="s">
        <v>140</v>
      </c>
      <c r="AJ47" t="s">
        <v>140</v>
      </c>
      <c r="AK47" t="s">
        <v>145</v>
      </c>
      <c r="AL47">
        <v>37074</v>
      </c>
      <c r="AM47">
        <v>1</v>
      </c>
      <c r="AN47">
        <v>5</v>
      </c>
      <c r="AO47">
        <v>8</v>
      </c>
      <c r="AP47">
        <v>1</v>
      </c>
      <c r="AQ47" t="s">
        <v>206</v>
      </c>
      <c r="AR47" t="s">
        <v>140</v>
      </c>
      <c r="AS47" t="s">
        <v>140</v>
      </c>
      <c r="AT47" t="s">
        <v>140</v>
      </c>
      <c r="AU47" t="s">
        <v>140</v>
      </c>
      <c r="AV47" t="s">
        <v>140</v>
      </c>
      <c r="AW47" t="s">
        <v>140</v>
      </c>
      <c r="AX47" t="s">
        <v>140</v>
      </c>
      <c r="AY47" t="s">
        <v>148</v>
      </c>
      <c r="AZ47" t="s">
        <v>149</v>
      </c>
      <c r="BA47" t="s">
        <v>150</v>
      </c>
      <c r="BB47" t="s">
        <v>151</v>
      </c>
      <c r="BC47" t="s">
        <v>2408</v>
      </c>
      <c r="BD47" t="s">
        <v>140</v>
      </c>
      <c r="BE47">
        <v>0.98</v>
      </c>
      <c r="BF47">
        <v>0.9</v>
      </c>
      <c r="BG47">
        <v>30</v>
      </c>
      <c r="BH47" t="s">
        <v>140</v>
      </c>
      <c r="BI47" t="s">
        <v>140</v>
      </c>
      <c r="BJ47" t="s">
        <v>140</v>
      </c>
      <c r="BK47" t="s">
        <v>140</v>
      </c>
      <c r="BL47" t="s">
        <v>140</v>
      </c>
      <c r="BM47" t="s">
        <v>140</v>
      </c>
      <c r="BN47">
        <v>43474.840261090911</v>
      </c>
      <c r="BO47" t="s">
        <v>140</v>
      </c>
      <c r="BP47" t="s">
        <v>140</v>
      </c>
      <c r="BQ47" t="s">
        <v>140</v>
      </c>
      <c r="BR47" t="s">
        <v>140</v>
      </c>
      <c r="BS47" t="s">
        <v>152</v>
      </c>
      <c r="BT47">
        <v>9.44</v>
      </c>
      <c r="BU47" t="s">
        <v>165</v>
      </c>
      <c r="BV47" t="s">
        <v>154</v>
      </c>
      <c r="BW47" t="s">
        <v>771</v>
      </c>
      <c r="BX47" t="s">
        <v>771</v>
      </c>
    </row>
    <row r="48" spans="1:76" x14ac:dyDescent="0.25">
      <c r="A48" t="s">
        <v>3222</v>
      </c>
      <c r="B48" t="s">
        <v>9</v>
      </c>
      <c r="C48" t="s">
        <v>126</v>
      </c>
      <c r="D48" t="s">
        <v>127</v>
      </c>
      <c r="E48" t="s">
        <v>2025</v>
      </c>
      <c r="F48" t="s">
        <v>2241</v>
      </c>
      <c r="G48" t="s">
        <v>130</v>
      </c>
      <c r="H48" t="s">
        <v>208</v>
      </c>
      <c r="I48" t="s">
        <v>133</v>
      </c>
      <c r="J48" t="s">
        <v>133</v>
      </c>
      <c r="K48" t="s">
        <v>133</v>
      </c>
      <c r="L48" t="s">
        <v>133</v>
      </c>
      <c r="M48" t="s">
        <v>133</v>
      </c>
      <c r="N48" t="s">
        <v>133</v>
      </c>
      <c r="O48" t="s">
        <v>133</v>
      </c>
      <c r="P48" t="s">
        <v>771</v>
      </c>
      <c r="Q48" t="s">
        <v>771</v>
      </c>
      <c r="R48" t="s">
        <v>169</v>
      </c>
      <c r="S48" t="s">
        <v>186</v>
      </c>
      <c r="T48" t="s">
        <v>185</v>
      </c>
      <c r="U48" t="s">
        <v>187</v>
      </c>
      <c r="V48" t="s">
        <v>188</v>
      </c>
      <c r="W48" t="s">
        <v>186</v>
      </c>
      <c r="X48" t="s">
        <v>209</v>
      </c>
      <c r="Y48" t="s">
        <v>141</v>
      </c>
      <c r="Z48" t="s">
        <v>190</v>
      </c>
      <c r="AA48">
        <v>0.95</v>
      </c>
      <c r="AB48">
        <v>0.05</v>
      </c>
      <c r="AC48">
        <v>9</v>
      </c>
      <c r="AD48" t="s">
        <v>140</v>
      </c>
      <c r="AE48">
        <v>15</v>
      </c>
      <c r="AF48" t="s">
        <v>142</v>
      </c>
      <c r="AG48" t="s">
        <v>144</v>
      </c>
      <c r="AH48" t="s">
        <v>191</v>
      </c>
      <c r="AI48" t="s">
        <v>140</v>
      </c>
      <c r="AJ48" t="s">
        <v>140</v>
      </c>
      <c r="AK48" t="s">
        <v>145</v>
      </c>
      <c r="AL48">
        <v>37074</v>
      </c>
      <c r="AM48">
        <v>1</v>
      </c>
      <c r="AN48">
        <v>5</v>
      </c>
      <c r="AO48">
        <v>8</v>
      </c>
      <c r="AP48">
        <v>2</v>
      </c>
      <c r="AQ48" t="s">
        <v>210</v>
      </c>
      <c r="AR48" t="s">
        <v>211</v>
      </c>
      <c r="AS48" t="s">
        <v>140</v>
      </c>
      <c r="AT48" t="s">
        <v>140</v>
      </c>
      <c r="AU48" t="s">
        <v>140</v>
      </c>
      <c r="AV48" t="s">
        <v>140</v>
      </c>
      <c r="AW48" t="s">
        <v>140</v>
      </c>
      <c r="AX48" t="s">
        <v>140</v>
      </c>
      <c r="AY48" t="s">
        <v>148</v>
      </c>
      <c r="AZ48" t="s">
        <v>149</v>
      </c>
      <c r="BA48" t="s">
        <v>150</v>
      </c>
      <c r="BB48" t="s">
        <v>151</v>
      </c>
      <c r="BC48" t="s">
        <v>2408</v>
      </c>
      <c r="BD48" t="s">
        <v>140</v>
      </c>
      <c r="BE48">
        <v>0.98</v>
      </c>
      <c r="BF48">
        <v>0.9</v>
      </c>
      <c r="BG48">
        <v>15</v>
      </c>
      <c r="BH48" t="s">
        <v>140</v>
      </c>
      <c r="BI48" t="s">
        <v>140</v>
      </c>
      <c r="BJ48" t="s">
        <v>140</v>
      </c>
      <c r="BK48" t="s">
        <v>140</v>
      </c>
      <c r="BL48" t="s">
        <v>140</v>
      </c>
      <c r="BM48" t="s">
        <v>140</v>
      </c>
      <c r="BN48">
        <v>68996.544384000008</v>
      </c>
      <c r="BO48" t="s">
        <v>140</v>
      </c>
      <c r="BP48" t="s">
        <v>140</v>
      </c>
      <c r="BQ48" t="s">
        <v>140</v>
      </c>
      <c r="BR48" t="s">
        <v>140</v>
      </c>
      <c r="BS48" t="s">
        <v>152</v>
      </c>
      <c r="BT48">
        <v>5.17</v>
      </c>
      <c r="BU48" t="s">
        <v>165</v>
      </c>
      <c r="BV48" t="s">
        <v>154</v>
      </c>
      <c r="BW48" t="s">
        <v>771</v>
      </c>
      <c r="BX48" t="s">
        <v>771</v>
      </c>
    </row>
    <row r="49" spans="1:76" x14ac:dyDescent="0.25">
      <c r="A49" t="s">
        <v>3222</v>
      </c>
      <c r="B49" t="s">
        <v>9</v>
      </c>
      <c r="C49" t="s">
        <v>126</v>
      </c>
      <c r="D49" t="s">
        <v>127</v>
      </c>
      <c r="E49" t="s">
        <v>2025</v>
      </c>
      <c r="F49" t="s">
        <v>2026</v>
      </c>
      <c r="G49" t="s">
        <v>130</v>
      </c>
      <c r="H49" t="s">
        <v>212</v>
      </c>
      <c r="I49" t="s">
        <v>133</v>
      </c>
      <c r="J49" t="s">
        <v>133</v>
      </c>
      <c r="K49" t="s">
        <v>133</v>
      </c>
      <c r="L49" t="s">
        <v>133</v>
      </c>
      <c r="M49" t="s">
        <v>133</v>
      </c>
      <c r="N49" t="s">
        <v>133</v>
      </c>
      <c r="O49" t="s">
        <v>133</v>
      </c>
      <c r="P49" t="s">
        <v>771</v>
      </c>
      <c r="Q49" t="s">
        <v>771</v>
      </c>
      <c r="R49" t="s">
        <v>213</v>
      </c>
      <c r="S49" t="s">
        <v>186</v>
      </c>
      <c r="T49" t="s">
        <v>185</v>
      </c>
      <c r="U49" t="s">
        <v>187</v>
      </c>
      <c r="V49" t="s">
        <v>188</v>
      </c>
      <c r="W49" t="s">
        <v>186</v>
      </c>
      <c r="X49" t="s">
        <v>214</v>
      </c>
      <c r="Y49" t="s">
        <v>141</v>
      </c>
      <c r="Z49" t="s">
        <v>190</v>
      </c>
      <c r="AA49">
        <v>0.95</v>
      </c>
      <c r="AB49">
        <v>0.05</v>
      </c>
      <c r="AC49">
        <v>12</v>
      </c>
      <c r="AD49" t="s">
        <v>140</v>
      </c>
      <c r="AE49">
        <v>14</v>
      </c>
      <c r="AF49" t="s">
        <v>142</v>
      </c>
      <c r="AG49" t="s">
        <v>144</v>
      </c>
      <c r="AH49" t="s">
        <v>191</v>
      </c>
      <c r="AI49" t="s">
        <v>140</v>
      </c>
      <c r="AJ49" t="s">
        <v>140</v>
      </c>
      <c r="AK49" t="s">
        <v>145</v>
      </c>
      <c r="AL49">
        <v>37074</v>
      </c>
      <c r="AM49">
        <v>1</v>
      </c>
      <c r="AN49">
        <v>5</v>
      </c>
      <c r="AO49">
        <v>8</v>
      </c>
      <c r="AP49">
        <v>1</v>
      </c>
      <c r="AQ49" t="s">
        <v>215</v>
      </c>
      <c r="AR49" t="s">
        <v>140</v>
      </c>
      <c r="AS49" t="s">
        <v>140</v>
      </c>
      <c r="AT49" t="s">
        <v>140</v>
      </c>
      <c r="AU49" t="s">
        <v>140</v>
      </c>
      <c r="AV49" t="s">
        <v>140</v>
      </c>
      <c r="AW49" t="s">
        <v>140</v>
      </c>
      <c r="AX49" t="s">
        <v>140</v>
      </c>
      <c r="AY49" t="s">
        <v>148</v>
      </c>
      <c r="AZ49" t="s">
        <v>149</v>
      </c>
      <c r="BA49" t="s">
        <v>150</v>
      </c>
      <c r="BB49" t="s">
        <v>151</v>
      </c>
      <c r="BC49" t="s">
        <v>2408</v>
      </c>
      <c r="BD49" t="s">
        <v>140</v>
      </c>
      <c r="BE49">
        <v>0.98</v>
      </c>
      <c r="BF49">
        <v>0.9</v>
      </c>
      <c r="BG49">
        <v>10</v>
      </c>
      <c r="BH49" t="s">
        <v>140</v>
      </c>
      <c r="BI49" t="s">
        <v>140</v>
      </c>
      <c r="BJ49" t="s">
        <v>140</v>
      </c>
      <c r="BK49" t="s">
        <v>140</v>
      </c>
      <c r="BL49" t="s">
        <v>140</v>
      </c>
      <c r="BM49" t="s">
        <v>140</v>
      </c>
      <c r="BN49">
        <v>40278.906917030297</v>
      </c>
      <c r="BO49" t="s">
        <v>140</v>
      </c>
      <c r="BP49" t="s">
        <v>140</v>
      </c>
      <c r="BQ49" t="s">
        <v>140</v>
      </c>
      <c r="BR49" t="s">
        <v>140</v>
      </c>
      <c r="BS49" t="s">
        <v>152</v>
      </c>
      <c r="BT49">
        <v>4.57</v>
      </c>
      <c r="BU49" t="s">
        <v>153</v>
      </c>
      <c r="BV49" t="s">
        <v>154</v>
      </c>
      <c r="BW49" t="s">
        <v>771</v>
      </c>
      <c r="BX49" t="s">
        <v>771</v>
      </c>
    </row>
    <row r="50" spans="1:76" x14ac:dyDescent="0.25">
      <c r="A50" t="s">
        <v>3222</v>
      </c>
      <c r="B50" t="s">
        <v>9</v>
      </c>
      <c r="C50" t="s">
        <v>126</v>
      </c>
      <c r="D50" t="s">
        <v>127</v>
      </c>
      <c r="E50" t="s">
        <v>2025</v>
      </c>
      <c r="F50" t="s">
        <v>2026</v>
      </c>
      <c r="G50" t="s">
        <v>130</v>
      </c>
      <c r="H50" t="s">
        <v>216</v>
      </c>
      <c r="I50" t="s">
        <v>133</v>
      </c>
      <c r="J50" t="s">
        <v>133</v>
      </c>
      <c r="K50" t="s">
        <v>133</v>
      </c>
      <c r="L50" t="s">
        <v>133</v>
      </c>
      <c r="M50" t="s">
        <v>133</v>
      </c>
      <c r="N50" t="s">
        <v>133</v>
      </c>
      <c r="O50" t="s">
        <v>133</v>
      </c>
      <c r="P50" t="s">
        <v>771</v>
      </c>
      <c r="Q50" t="s">
        <v>771</v>
      </c>
      <c r="R50" t="s">
        <v>217</v>
      </c>
      <c r="S50" t="s">
        <v>186</v>
      </c>
      <c r="T50" t="s">
        <v>185</v>
      </c>
      <c r="U50" t="s">
        <v>187</v>
      </c>
      <c r="V50" t="s">
        <v>188</v>
      </c>
      <c r="W50" t="s">
        <v>186</v>
      </c>
      <c r="X50" t="s">
        <v>218</v>
      </c>
      <c r="Y50" t="s">
        <v>141</v>
      </c>
      <c r="Z50" t="s">
        <v>190</v>
      </c>
      <c r="AA50">
        <v>0.95</v>
      </c>
      <c r="AB50">
        <v>0.05</v>
      </c>
      <c r="AC50">
        <v>18</v>
      </c>
      <c r="AD50" t="s">
        <v>140</v>
      </c>
      <c r="AE50">
        <v>21</v>
      </c>
      <c r="AF50" t="s">
        <v>142</v>
      </c>
      <c r="AG50" t="s">
        <v>144</v>
      </c>
      <c r="AH50" t="s">
        <v>191</v>
      </c>
      <c r="AI50" t="s">
        <v>140</v>
      </c>
      <c r="AJ50" t="s">
        <v>140</v>
      </c>
      <c r="AK50" t="s">
        <v>145</v>
      </c>
      <c r="AL50">
        <v>37074</v>
      </c>
      <c r="AM50">
        <v>1</v>
      </c>
      <c r="AN50">
        <v>5</v>
      </c>
      <c r="AO50">
        <v>8</v>
      </c>
      <c r="AP50">
        <v>2</v>
      </c>
      <c r="AQ50" t="s">
        <v>219</v>
      </c>
      <c r="AR50" t="s">
        <v>220</v>
      </c>
      <c r="AS50" t="s">
        <v>140</v>
      </c>
      <c r="AT50" t="s">
        <v>140</v>
      </c>
      <c r="AU50" t="s">
        <v>140</v>
      </c>
      <c r="AV50" t="s">
        <v>140</v>
      </c>
      <c r="AW50" t="s">
        <v>140</v>
      </c>
      <c r="AX50" t="s">
        <v>140</v>
      </c>
      <c r="AY50" t="s">
        <v>148</v>
      </c>
      <c r="AZ50" t="s">
        <v>149</v>
      </c>
      <c r="BA50" t="s">
        <v>150</v>
      </c>
      <c r="BB50" t="s">
        <v>151</v>
      </c>
      <c r="BC50" t="s">
        <v>2408</v>
      </c>
      <c r="BD50" t="s">
        <v>140</v>
      </c>
      <c r="BE50">
        <v>0.98</v>
      </c>
      <c r="BF50">
        <v>0.9</v>
      </c>
      <c r="BG50">
        <v>10</v>
      </c>
      <c r="BH50" t="s">
        <v>140</v>
      </c>
      <c r="BI50" t="s">
        <v>140</v>
      </c>
      <c r="BJ50" t="s">
        <v>140</v>
      </c>
      <c r="BK50" t="s">
        <v>140</v>
      </c>
      <c r="BL50" t="s">
        <v>140</v>
      </c>
      <c r="BM50" t="s">
        <v>140</v>
      </c>
      <c r="BN50">
        <v>63295.425155333338</v>
      </c>
      <c r="BO50" t="s">
        <v>140</v>
      </c>
      <c r="BP50" t="s">
        <v>140</v>
      </c>
      <c r="BQ50" t="s">
        <v>140</v>
      </c>
      <c r="BR50" t="s">
        <v>140</v>
      </c>
      <c r="BS50" t="s">
        <v>152</v>
      </c>
      <c r="BT50">
        <v>4.57</v>
      </c>
      <c r="BU50" t="s">
        <v>153</v>
      </c>
      <c r="BV50" t="s">
        <v>154</v>
      </c>
      <c r="BW50" t="s">
        <v>771</v>
      </c>
      <c r="BX50" t="s">
        <v>771</v>
      </c>
    </row>
    <row r="51" spans="1:76" x14ac:dyDescent="0.25">
      <c r="A51" t="s">
        <v>3222</v>
      </c>
      <c r="B51" t="s">
        <v>9</v>
      </c>
      <c r="C51" t="s">
        <v>126</v>
      </c>
      <c r="D51" t="s">
        <v>127</v>
      </c>
      <c r="E51" t="s">
        <v>2025</v>
      </c>
      <c r="F51" t="s">
        <v>2242</v>
      </c>
      <c r="G51" t="s">
        <v>130</v>
      </c>
      <c r="H51" t="s">
        <v>174</v>
      </c>
      <c r="I51" t="s">
        <v>133</v>
      </c>
      <c r="J51" t="s">
        <v>133</v>
      </c>
      <c r="K51" t="s">
        <v>133</v>
      </c>
      <c r="L51" t="s">
        <v>133</v>
      </c>
      <c r="M51" t="s">
        <v>133</v>
      </c>
      <c r="N51" t="s">
        <v>133</v>
      </c>
      <c r="O51" t="s">
        <v>133</v>
      </c>
      <c r="P51" t="s">
        <v>771</v>
      </c>
      <c r="Q51" t="s">
        <v>771</v>
      </c>
      <c r="R51" t="s">
        <v>175</v>
      </c>
      <c r="S51" t="s">
        <v>186</v>
      </c>
      <c r="T51" t="s">
        <v>185</v>
      </c>
      <c r="U51" t="s">
        <v>187</v>
      </c>
      <c r="V51" t="s">
        <v>188</v>
      </c>
      <c r="W51" t="s">
        <v>186</v>
      </c>
      <c r="X51" t="s">
        <v>222</v>
      </c>
      <c r="Y51" t="s">
        <v>141</v>
      </c>
      <c r="Z51" t="s">
        <v>190</v>
      </c>
      <c r="AA51">
        <v>0.95</v>
      </c>
      <c r="AB51">
        <v>0.05</v>
      </c>
      <c r="AC51">
        <v>4</v>
      </c>
      <c r="AD51" t="s">
        <v>140</v>
      </c>
      <c r="AE51">
        <v>9</v>
      </c>
      <c r="AF51" t="s">
        <v>142</v>
      </c>
      <c r="AG51" t="s">
        <v>144</v>
      </c>
      <c r="AH51" t="s">
        <v>191</v>
      </c>
      <c r="AI51" t="s">
        <v>140</v>
      </c>
      <c r="AJ51" t="s">
        <v>140</v>
      </c>
      <c r="AK51" t="s">
        <v>145</v>
      </c>
      <c r="AL51">
        <v>37074</v>
      </c>
      <c r="AM51">
        <v>1</v>
      </c>
      <c r="AN51">
        <v>5</v>
      </c>
      <c r="AO51">
        <v>8</v>
      </c>
      <c r="AP51">
        <v>0</v>
      </c>
      <c r="AQ51" t="s">
        <v>140</v>
      </c>
      <c r="AR51" t="s">
        <v>140</v>
      </c>
      <c r="AS51" t="s">
        <v>140</v>
      </c>
      <c r="AT51" t="s">
        <v>140</v>
      </c>
      <c r="AU51" t="s">
        <v>140</v>
      </c>
      <c r="AV51" t="s">
        <v>140</v>
      </c>
      <c r="AW51" t="s">
        <v>140</v>
      </c>
      <c r="AX51" t="s">
        <v>140</v>
      </c>
      <c r="AY51" t="s">
        <v>148</v>
      </c>
      <c r="AZ51" t="s">
        <v>149</v>
      </c>
      <c r="BA51" t="s">
        <v>150</v>
      </c>
      <c r="BB51" t="s">
        <v>151</v>
      </c>
      <c r="BC51" t="s">
        <v>2408</v>
      </c>
      <c r="BD51" t="s">
        <v>140</v>
      </c>
      <c r="BE51">
        <v>0.98</v>
      </c>
      <c r="BF51">
        <v>0.9</v>
      </c>
      <c r="BG51">
        <v>15</v>
      </c>
      <c r="BH51" t="s">
        <v>140</v>
      </c>
      <c r="BI51" t="s">
        <v>140</v>
      </c>
      <c r="BJ51" t="s">
        <v>140</v>
      </c>
      <c r="BK51" t="s">
        <v>140</v>
      </c>
      <c r="BL51" t="s">
        <v>140</v>
      </c>
      <c r="BM51" t="s">
        <v>140</v>
      </c>
      <c r="BN51">
        <v>190526.05964618182</v>
      </c>
      <c r="BO51" t="s">
        <v>140</v>
      </c>
      <c r="BP51" t="s">
        <v>140</v>
      </c>
      <c r="BQ51" t="s">
        <v>140</v>
      </c>
      <c r="BR51" t="s">
        <v>140</v>
      </c>
      <c r="BS51" t="s">
        <v>152</v>
      </c>
      <c r="BT51">
        <v>4.74</v>
      </c>
      <c r="BU51" t="s">
        <v>153</v>
      </c>
      <c r="BV51" t="s">
        <v>154</v>
      </c>
      <c r="BW51" t="s">
        <v>771</v>
      </c>
      <c r="BX51" t="s">
        <v>771</v>
      </c>
    </row>
    <row r="52" spans="1:76" x14ac:dyDescent="0.25">
      <c r="A52" t="s">
        <v>3222</v>
      </c>
      <c r="B52" t="s">
        <v>9</v>
      </c>
      <c r="C52" t="s">
        <v>126</v>
      </c>
      <c r="D52" t="s">
        <v>127</v>
      </c>
      <c r="E52" t="s">
        <v>2025</v>
      </c>
      <c r="F52" t="s">
        <v>2096</v>
      </c>
      <c r="G52" t="s">
        <v>221</v>
      </c>
      <c r="H52" t="s">
        <v>225</v>
      </c>
      <c r="I52" t="s">
        <v>133</v>
      </c>
      <c r="J52" t="s">
        <v>133</v>
      </c>
      <c r="K52" t="s">
        <v>133</v>
      </c>
      <c r="L52" t="s">
        <v>133</v>
      </c>
      <c r="M52" t="s">
        <v>133</v>
      </c>
      <c r="N52" t="s">
        <v>133</v>
      </c>
      <c r="O52" t="s">
        <v>133</v>
      </c>
      <c r="P52" t="s">
        <v>771</v>
      </c>
      <c r="Q52" t="s">
        <v>771</v>
      </c>
      <c r="R52" t="s">
        <v>177</v>
      </c>
      <c r="S52" t="s">
        <v>186</v>
      </c>
      <c r="T52" t="s">
        <v>185</v>
      </c>
      <c r="U52" t="s">
        <v>187</v>
      </c>
      <c r="V52" t="s">
        <v>188</v>
      </c>
      <c r="W52" t="s">
        <v>186</v>
      </c>
      <c r="X52" t="s">
        <v>226</v>
      </c>
      <c r="Y52" t="s">
        <v>141</v>
      </c>
      <c r="Z52" t="s">
        <v>190</v>
      </c>
      <c r="AA52">
        <v>0.95</v>
      </c>
      <c r="AB52">
        <v>0.05</v>
      </c>
      <c r="AC52">
        <v>5.2</v>
      </c>
      <c r="AD52" t="s">
        <v>140</v>
      </c>
      <c r="AE52">
        <v>6</v>
      </c>
      <c r="AF52" t="s">
        <v>142</v>
      </c>
      <c r="AG52" t="s">
        <v>144</v>
      </c>
      <c r="AH52" t="s">
        <v>191</v>
      </c>
      <c r="AI52" t="s">
        <v>140</v>
      </c>
      <c r="AJ52" t="s">
        <v>140</v>
      </c>
      <c r="AK52" t="s">
        <v>145</v>
      </c>
      <c r="AL52">
        <v>37074</v>
      </c>
      <c r="AM52">
        <v>1</v>
      </c>
      <c r="AN52">
        <v>5</v>
      </c>
      <c r="AO52">
        <v>8</v>
      </c>
      <c r="AP52">
        <v>0</v>
      </c>
      <c r="AQ52" t="s">
        <v>140</v>
      </c>
      <c r="AR52" t="s">
        <v>140</v>
      </c>
      <c r="AS52" t="s">
        <v>140</v>
      </c>
      <c r="AT52" t="s">
        <v>140</v>
      </c>
      <c r="AU52" t="s">
        <v>140</v>
      </c>
      <c r="AV52" t="s">
        <v>140</v>
      </c>
      <c r="AW52" t="s">
        <v>140</v>
      </c>
      <c r="AX52" t="s">
        <v>140</v>
      </c>
      <c r="AY52" t="s">
        <v>148</v>
      </c>
      <c r="AZ52" t="s">
        <v>149</v>
      </c>
      <c r="BA52" t="s">
        <v>150</v>
      </c>
      <c r="BB52" t="s">
        <v>151</v>
      </c>
      <c r="BC52" t="s">
        <v>2408</v>
      </c>
      <c r="BD52" t="s">
        <v>140</v>
      </c>
      <c r="BE52">
        <v>0.98</v>
      </c>
      <c r="BF52">
        <v>0.9</v>
      </c>
      <c r="BG52">
        <v>10</v>
      </c>
      <c r="BH52" t="s">
        <v>140</v>
      </c>
      <c r="BI52" t="s">
        <v>140</v>
      </c>
      <c r="BJ52" t="s">
        <v>140</v>
      </c>
      <c r="BK52" t="s">
        <v>140</v>
      </c>
      <c r="BL52" t="s">
        <v>140</v>
      </c>
      <c r="BM52" t="s">
        <v>140</v>
      </c>
      <c r="BN52">
        <v>45619.695666545456</v>
      </c>
      <c r="BO52" t="s">
        <v>140</v>
      </c>
      <c r="BP52" t="s">
        <v>140</v>
      </c>
      <c r="BQ52" t="s">
        <v>140</v>
      </c>
      <c r="BR52" t="s">
        <v>140</v>
      </c>
      <c r="BS52" t="s">
        <v>152</v>
      </c>
      <c r="BT52">
        <v>3.12</v>
      </c>
      <c r="BU52" t="s">
        <v>153</v>
      </c>
      <c r="BV52" t="s">
        <v>154</v>
      </c>
      <c r="BW52" t="s">
        <v>771</v>
      </c>
      <c r="BX52" t="s">
        <v>771</v>
      </c>
    </row>
    <row r="53" spans="1:76" x14ac:dyDescent="0.25">
      <c r="A53" t="s">
        <v>3222</v>
      </c>
      <c r="B53" t="s">
        <v>9</v>
      </c>
      <c r="C53" t="s">
        <v>126</v>
      </c>
      <c r="D53" t="s">
        <v>127</v>
      </c>
      <c r="E53" t="s">
        <v>2129</v>
      </c>
      <c r="F53" t="s">
        <v>228</v>
      </c>
      <c r="G53" t="s">
        <v>130</v>
      </c>
      <c r="H53" t="s">
        <v>230</v>
      </c>
      <c r="I53" t="s">
        <v>133</v>
      </c>
      <c r="J53" t="s">
        <v>133</v>
      </c>
      <c r="K53" t="s">
        <v>133</v>
      </c>
      <c r="L53" t="s">
        <v>133</v>
      </c>
      <c r="M53" t="s">
        <v>133</v>
      </c>
      <c r="N53" t="s">
        <v>133</v>
      </c>
      <c r="O53" t="s">
        <v>133</v>
      </c>
      <c r="P53" t="s">
        <v>771</v>
      </c>
      <c r="Q53" t="s">
        <v>771</v>
      </c>
      <c r="R53" t="s">
        <v>179</v>
      </c>
      <c r="S53" t="s">
        <v>186</v>
      </c>
      <c r="T53" t="s">
        <v>185</v>
      </c>
      <c r="U53" t="s">
        <v>231</v>
      </c>
      <c r="V53" t="s">
        <v>232</v>
      </c>
      <c r="W53" t="s">
        <v>186</v>
      </c>
      <c r="X53" t="s">
        <v>233</v>
      </c>
      <c r="Y53" t="s">
        <v>141</v>
      </c>
      <c r="Z53" t="s">
        <v>190</v>
      </c>
      <c r="AA53">
        <v>0.95</v>
      </c>
      <c r="AB53">
        <v>0.05</v>
      </c>
      <c r="AC53">
        <v>7.3</v>
      </c>
      <c r="AD53" t="s">
        <v>140</v>
      </c>
      <c r="AE53">
        <v>7</v>
      </c>
      <c r="AF53" t="s">
        <v>142</v>
      </c>
      <c r="AG53" t="s">
        <v>144</v>
      </c>
      <c r="AH53" t="s">
        <v>191</v>
      </c>
      <c r="AI53" t="s">
        <v>140</v>
      </c>
      <c r="AJ53" t="s">
        <v>140</v>
      </c>
      <c r="AK53" t="s">
        <v>180</v>
      </c>
      <c r="AL53">
        <v>40529</v>
      </c>
      <c r="AM53">
        <v>1</v>
      </c>
      <c r="AN53">
        <v>5</v>
      </c>
      <c r="AO53">
        <v>8</v>
      </c>
      <c r="AP53">
        <v>0</v>
      </c>
      <c r="AQ53" t="s">
        <v>140</v>
      </c>
      <c r="AR53" t="s">
        <v>140</v>
      </c>
      <c r="AS53" t="s">
        <v>140</v>
      </c>
      <c r="AT53" t="s">
        <v>140</v>
      </c>
      <c r="AU53" t="s">
        <v>140</v>
      </c>
      <c r="AV53" t="s">
        <v>140</v>
      </c>
      <c r="AW53" t="s">
        <v>140</v>
      </c>
      <c r="AX53" t="s">
        <v>140</v>
      </c>
      <c r="AY53" t="s">
        <v>148</v>
      </c>
      <c r="AZ53" t="s">
        <v>149</v>
      </c>
      <c r="BA53" t="s">
        <v>150</v>
      </c>
      <c r="BB53" t="s">
        <v>151</v>
      </c>
      <c r="BC53" t="s">
        <v>2408</v>
      </c>
      <c r="BD53" t="s">
        <v>140</v>
      </c>
      <c r="BE53">
        <v>0.98</v>
      </c>
      <c r="BF53">
        <v>0.95</v>
      </c>
      <c r="BG53">
        <v>5</v>
      </c>
      <c r="BH53" t="s">
        <v>140</v>
      </c>
      <c r="BI53" t="s">
        <v>140</v>
      </c>
      <c r="BJ53" t="s">
        <v>140</v>
      </c>
      <c r="BK53" t="s">
        <v>140</v>
      </c>
      <c r="BL53" t="s">
        <v>140</v>
      </c>
      <c r="BM53" t="s">
        <v>140</v>
      </c>
      <c r="BN53">
        <v>179451.9</v>
      </c>
      <c r="BO53" t="s">
        <v>140</v>
      </c>
      <c r="BP53" t="s">
        <v>140</v>
      </c>
      <c r="BQ53" t="s">
        <v>140</v>
      </c>
      <c r="BR53" t="s">
        <v>140</v>
      </c>
      <c r="BS53" t="s">
        <v>152</v>
      </c>
      <c r="BT53">
        <v>1.64</v>
      </c>
      <c r="BU53" t="s">
        <v>153</v>
      </c>
      <c r="BV53" t="s">
        <v>154</v>
      </c>
      <c r="BW53" t="s">
        <v>771</v>
      </c>
      <c r="BX53" t="s">
        <v>771</v>
      </c>
    </row>
    <row r="54" spans="1:76" x14ac:dyDescent="0.25">
      <c r="A54" t="s">
        <v>3222</v>
      </c>
      <c r="B54" t="s">
        <v>9</v>
      </c>
      <c r="C54" t="s">
        <v>126</v>
      </c>
      <c r="D54" t="s">
        <v>127</v>
      </c>
      <c r="E54" t="s">
        <v>2043</v>
      </c>
      <c r="F54" t="s">
        <v>2053</v>
      </c>
      <c r="G54" t="s">
        <v>235</v>
      </c>
      <c r="H54" t="s">
        <v>235</v>
      </c>
      <c r="I54" t="s">
        <v>771</v>
      </c>
      <c r="J54" t="s">
        <v>771</v>
      </c>
      <c r="K54" t="s">
        <v>771</v>
      </c>
      <c r="L54" t="s">
        <v>771</v>
      </c>
      <c r="M54" t="s">
        <v>771</v>
      </c>
      <c r="N54" t="s">
        <v>771</v>
      </c>
      <c r="O54" t="s">
        <v>771</v>
      </c>
      <c r="P54" t="s">
        <v>771</v>
      </c>
      <c r="Q54" t="s">
        <v>771</v>
      </c>
      <c r="R54" t="s">
        <v>236</v>
      </c>
      <c r="S54" t="s">
        <v>186</v>
      </c>
      <c r="T54" t="s">
        <v>185</v>
      </c>
      <c r="U54" t="s">
        <v>231</v>
      </c>
      <c r="V54" t="s">
        <v>232</v>
      </c>
      <c r="W54" t="s">
        <v>186</v>
      </c>
      <c r="X54" t="s">
        <v>237</v>
      </c>
      <c r="Y54" t="s">
        <v>141</v>
      </c>
      <c r="Z54" t="s">
        <v>190</v>
      </c>
      <c r="AA54">
        <v>0.95</v>
      </c>
      <c r="AB54">
        <v>0.05</v>
      </c>
      <c r="AC54">
        <v>7</v>
      </c>
      <c r="AD54" t="s">
        <v>140</v>
      </c>
      <c r="AE54">
        <v>6</v>
      </c>
      <c r="AF54" t="s">
        <v>142</v>
      </c>
      <c r="AG54" t="s">
        <v>144</v>
      </c>
      <c r="AH54" t="s">
        <v>191</v>
      </c>
      <c r="AI54" t="s">
        <v>140</v>
      </c>
      <c r="AJ54" t="s">
        <v>140</v>
      </c>
      <c r="AK54" t="s">
        <v>180</v>
      </c>
      <c r="AL54">
        <v>40529</v>
      </c>
      <c r="AM54">
        <v>1</v>
      </c>
      <c r="AN54">
        <v>5</v>
      </c>
      <c r="AO54">
        <v>8</v>
      </c>
      <c r="AP54">
        <v>0</v>
      </c>
      <c r="AQ54" t="s">
        <v>140</v>
      </c>
      <c r="AR54" t="s">
        <v>140</v>
      </c>
      <c r="AS54" t="s">
        <v>140</v>
      </c>
      <c r="AT54" t="s">
        <v>140</v>
      </c>
      <c r="AU54" t="s">
        <v>140</v>
      </c>
      <c r="AV54" t="s">
        <v>140</v>
      </c>
      <c r="AW54" t="s">
        <v>140</v>
      </c>
      <c r="AX54" t="s">
        <v>140</v>
      </c>
      <c r="AY54" t="s">
        <v>148</v>
      </c>
      <c r="AZ54" t="s">
        <v>238</v>
      </c>
      <c r="BA54" t="s">
        <v>150</v>
      </c>
      <c r="BB54" t="s">
        <v>151</v>
      </c>
      <c r="BC54" t="s">
        <v>2408</v>
      </c>
      <c r="BD54" t="s">
        <v>140</v>
      </c>
      <c r="BE54">
        <v>0.98</v>
      </c>
      <c r="BF54">
        <v>0.95</v>
      </c>
      <c r="BG54">
        <v>5</v>
      </c>
      <c r="BH54" t="s">
        <v>140</v>
      </c>
      <c r="BI54" t="s">
        <v>140</v>
      </c>
      <c r="BJ54" t="s">
        <v>140</v>
      </c>
      <c r="BK54" t="s">
        <v>140</v>
      </c>
      <c r="BL54" t="s">
        <v>140</v>
      </c>
      <c r="BM54" t="s">
        <v>140</v>
      </c>
      <c r="BN54">
        <v>3576</v>
      </c>
      <c r="BO54" t="s">
        <v>140</v>
      </c>
      <c r="BP54" t="s">
        <v>140</v>
      </c>
      <c r="BQ54" t="s">
        <v>140</v>
      </c>
      <c r="BR54" t="s">
        <v>140</v>
      </c>
      <c r="BS54" t="s">
        <v>239</v>
      </c>
      <c r="BT54" t="s">
        <v>140</v>
      </c>
      <c r="BU54" t="s">
        <v>165</v>
      </c>
      <c r="BV54" t="s">
        <v>154</v>
      </c>
      <c r="BW54" t="s">
        <v>771</v>
      </c>
      <c r="BX54" t="s">
        <v>771</v>
      </c>
    </row>
    <row r="55" spans="1:76" x14ac:dyDescent="0.25">
      <c r="A55" t="s">
        <v>3222</v>
      </c>
      <c r="B55" t="s">
        <v>9</v>
      </c>
      <c r="C55" t="s">
        <v>126</v>
      </c>
      <c r="D55" t="s">
        <v>127</v>
      </c>
      <c r="E55" t="s">
        <v>2043</v>
      </c>
      <c r="F55" t="s">
        <v>1625</v>
      </c>
      <c r="G55" t="s">
        <v>771</v>
      </c>
      <c r="H55" t="s">
        <v>240</v>
      </c>
      <c r="I55" t="s">
        <v>133</v>
      </c>
      <c r="J55" t="s">
        <v>133</v>
      </c>
      <c r="K55" t="s">
        <v>133</v>
      </c>
      <c r="L55" t="s">
        <v>133</v>
      </c>
      <c r="M55" t="s">
        <v>133</v>
      </c>
      <c r="N55" t="s">
        <v>133</v>
      </c>
      <c r="O55" t="s">
        <v>133</v>
      </c>
      <c r="P55" t="s">
        <v>771</v>
      </c>
      <c r="Q55" t="s">
        <v>771</v>
      </c>
      <c r="R55" t="s">
        <v>241</v>
      </c>
      <c r="S55" t="s">
        <v>186</v>
      </c>
      <c r="T55" t="s">
        <v>185</v>
      </c>
      <c r="U55" t="s">
        <v>231</v>
      </c>
      <c r="V55" t="s">
        <v>232</v>
      </c>
      <c r="W55" t="s">
        <v>186</v>
      </c>
      <c r="X55" t="s">
        <v>242</v>
      </c>
      <c r="Y55" t="s">
        <v>141</v>
      </c>
      <c r="Z55" t="s">
        <v>190</v>
      </c>
      <c r="AA55">
        <v>0.95</v>
      </c>
      <c r="AB55">
        <v>0.05</v>
      </c>
      <c r="AC55">
        <v>11</v>
      </c>
      <c r="AD55" t="s">
        <v>140</v>
      </c>
      <c r="AE55">
        <v>16</v>
      </c>
      <c r="AF55" t="s">
        <v>142</v>
      </c>
      <c r="AG55" t="s">
        <v>144</v>
      </c>
      <c r="AH55" t="s">
        <v>191</v>
      </c>
      <c r="AI55" t="s">
        <v>140</v>
      </c>
      <c r="AJ55" t="s">
        <v>140</v>
      </c>
      <c r="AK55" t="s">
        <v>180</v>
      </c>
      <c r="AL55">
        <v>40529</v>
      </c>
      <c r="AM55">
        <v>1</v>
      </c>
      <c r="AN55">
        <v>5</v>
      </c>
      <c r="AO55">
        <v>8</v>
      </c>
      <c r="AP55">
        <v>0</v>
      </c>
      <c r="AQ55" t="s">
        <v>140</v>
      </c>
      <c r="AR55" t="s">
        <v>140</v>
      </c>
      <c r="AS55" t="s">
        <v>140</v>
      </c>
      <c r="AT55" t="s">
        <v>140</v>
      </c>
      <c r="AU55" t="s">
        <v>140</v>
      </c>
      <c r="AV55" t="s">
        <v>140</v>
      </c>
      <c r="AW55" t="s">
        <v>140</v>
      </c>
      <c r="AX55" t="s">
        <v>140</v>
      </c>
      <c r="AY55" t="s">
        <v>148</v>
      </c>
      <c r="AZ55" t="s">
        <v>149</v>
      </c>
      <c r="BA55" t="s">
        <v>150</v>
      </c>
      <c r="BB55" t="s">
        <v>151</v>
      </c>
      <c r="BC55" t="s">
        <v>2408</v>
      </c>
      <c r="BD55" t="s">
        <v>140</v>
      </c>
      <c r="BE55">
        <v>0.98</v>
      </c>
      <c r="BF55">
        <v>0.95</v>
      </c>
      <c r="BG55">
        <v>5</v>
      </c>
      <c r="BH55" t="s">
        <v>140</v>
      </c>
      <c r="BI55" t="s">
        <v>140</v>
      </c>
      <c r="BJ55" t="s">
        <v>140</v>
      </c>
      <c r="BK55" t="s">
        <v>140</v>
      </c>
      <c r="BL55" t="s">
        <v>140</v>
      </c>
      <c r="BM55" t="s">
        <v>140</v>
      </c>
      <c r="BN55">
        <v>24677</v>
      </c>
      <c r="BO55" t="s">
        <v>140</v>
      </c>
      <c r="BP55" t="s">
        <v>140</v>
      </c>
      <c r="BQ55" t="s">
        <v>140</v>
      </c>
      <c r="BR55" t="s">
        <v>140</v>
      </c>
      <c r="BS55" t="s">
        <v>239</v>
      </c>
      <c r="BT55" t="s">
        <v>140</v>
      </c>
      <c r="BU55" t="s">
        <v>165</v>
      </c>
      <c r="BV55" t="s">
        <v>154</v>
      </c>
      <c r="BW55" t="s">
        <v>771</v>
      </c>
      <c r="BX55" t="s">
        <v>771</v>
      </c>
    </row>
    <row r="56" spans="1:76" x14ac:dyDescent="0.25">
      <c r="A56" t="s">
        <v>3222</v>
      </c>
      <c r="B56" t="s">
        <v>9</v>
      </c>
      <c r="C56" t="s">
        <v>126</v>
      </c>
      <c r="D56" t="s">
        <v>127</v>
      </c>
      <c r="E56" t="s">
        <v>2043</v>
      </c>
      <c r="F56" t="s">
        <v>2053</v>
      </c>
      <c r="G56" t="s">
        <v>771</v>
      </c>
      <c r="H56" t="s">
        <v>244</v>
      </c>
      <c r="I56" t="s">
        <v>133</v>
      </c>
      <c r="J56" t="s">
        <v>133</v>
      </c>
      <c r="K56" t="s">
        <v>133</v>
      </c>
      <c r="L56" t="s">
        <v>133</v>
      </c>
      <c r="M56" t="s">
        <v>133</v>
      </c>
      <c r="N56" t="s">
        <v>133</v>
      </c>
      <c r="O56" t="s">
        <v>133</v>
      </c>
      <c r="P56" t="s">
        <v>771</v>
      </c>
      <c r="Q56" t="s">
        <v>771</v>
      </c>
      <c r="R56" t="s">
        <v>245</v>
      </c>
      <c r="S56" t="s">
        <v>186</v>
      </c>
      <c r="T56" t="s">
        <v>185</v>
      </c>
      <c r="U56" t="s">
        <v>231</v>
      </c>
      <c r="V56" t="s">
        <v>232</v>
      </c>
      <c r="W56" t="s">
        <v>186</v>
      </c>
      <c r="X56" t="s">
        <v>246</v>
      </c>
      <c r="Y56" t="s">
        <v>141</v>
      </c>
      <c r="Z56" t="s">
        <v>190</v>
      </c>
      <c r="AA56">
        <v>0.95</v>
      </c>
      <c r="AB56">
        <v>0.05</v>
      </c>
      <c r="AC56">
        <v>10</v>
      </c>
      <c r="AD56" t="s">
        <v>140</v>
      </c>
      <c r="AE56">
        <v>10</v>
      </c>
      <c r="AF56" t="s">
        <v>142</v>
      </c>
      <c r="AG56" t="s">
        <v>144</v>
      </c>
      <c r="AH56" t="s">
        <v>191</v>
      </c>
      <c r="AI56" t="s">
        <v>140</v>
      </c>
      <c r="AJ56" t="s">
        <v>140</v>
      </c>
      <c r="AK56" t="s">
        <v>180</v>
      </c>
      <c r="AL56">
        <v>40529</v>
      </c>
      <c r="AM56">
        <v>1</v>
      </c>
      <c r="AN56">
        <v>5</v>
      </c>
      <c r="AO56">
        <v>8</v>
      </c>
      <c r="AP56">
        <v>0</v>
      </c>
      <c r="AQ56" t="s">
        <v>140</v>
      </c>
      <c r="AR56" t="s">
        <v>140</v>
      </c>
      <c r="AS56" t="s">
        <v>140</v>
      </c>
      <c r="AT56" t="s">
        <v>140</v>
      </c>
      <c r="AU56" t="s">
        <v>140</v>
      </c>
      <c r="AV56" t="s">
        <v>140</v>
      </c>
      <c r="AW56" t="s">
        <v>140</v>
      </c>
      <c r="AX56" t="s">
        <v>140</v>
      </c>
      <c r="AY56" t="s">
        <v>148</v>
      </c>
      <c r="AZ56" t="s">
        <v>247</v>
      </c>
      <c r="BA56" t="s">
        <v>150</v>
      </c>
      <c r="BB56" t="s">
        <v>151</v>
      </c>
      <c r="BC56" t="s">
        <v>2408</v>
      </c>
      <c r="BD56" t="s">
        <v>140</v>
      </c>
      <c r="BE56">
        <v>0.98</v>
      </c>
      <c r="BF56">
        <v>0.95</v>
      </c>
      <c r="BG56">
        <v>5</v>
      </c>
      <c r="BH56" t="s">
        <v>140</v>
      </c>
      <c r="BI56" t="s">
        <v>140</v>
      </c>
      <c r="BJ56" t="s">
        <v>140</v>
      </c>
      <c r="BK56" t="s">
        <v>140</v>
      </c>
      <c r="BL56" t="s">
        <v>140</v>
      </c>
      <c r="BM56" t="s">
        <v>140</v>
      </c>
      <c r="BN56">
        <v>6587</v>
      </c>
      <c r="BO56" t="s">
        <v>140</v>
      </c>
      <c r="BP56" t="s">
        <v>140</v>
      </c>
      <c r="BQ56" t="s">
        <v>140</v>
      </c>
      <c r="BR56" t="s">
        <v>140</v>
      </c>
      <c r="BS56" t="s">
        <v>239</v>
      </c>
      <c r="BT56" t="s">
        <v>140</v>
      </c>
      <c r="BU56" t="s">
        <v>165</v>
      </c>
      <c r="BV56" t="s">
        <v>154</v>
      </c>
      <c r="BW56" t="s">
        <v>771</v>
      </c>
      <c r="BX56" t="s">
        <v>771</v>
      </c>
    </row>
    <row r="57" spans="1:76" x14ac:dyDescent="0.25">
      <c r="A57" t="s">
        <v>3222</v>
      </c>
      <c r="B57" t="s">
        <v>9</v>
      </c>
      <c r="C57" t="s">
        <v>126</v>
      </c>
      <c r="D57" t="s">
        <v>127</v>
      </c>
      <c r="E57" t="s">
        <v>2043</v>
      </c>
      <c r="F57" t="s">
        <v>2053</v>
      </c>
      <c r="G57" t="s">
        <v>248</v>
      </c>
      <c r="H57" t="s">
        <v>248</v>
      </c>
      <c r="I57" t="s">
        <v>771</v>
      </c>
      <c r="J57" t="s">
        <v>771</v>
      </c>
      <c r="K57" t="s">
        <v>771</v>
      </c>
      <c r="L57" t="s">
        <v>771</v>
      </c>
      <c r="M57" t="s">
        <v>771</v>
      </c>
      <c r="N57" t="s">
        <v>771</v>
      </c>
      <c r="O57" t="s">
        <v>771</v>
      </c>
      <c r="P57" t="s">
        <v>771</v>
      </c>
      <c r="Q57" t="s">
        <v>771</v>
      </c>
      <c r="R57" t="s">
        <v>249</v>
      </c>
      <c r="S57" t="s">
        <v>186</v>
      </c>
      <c r="T57" t="s">
        <v>185</v>
      </c>
      <c r="U57" t="s">
        <v>231</v>
      </c>
      <c r="V57" t="s">
        <v>232</v>
      </c>
      <c r="W57" t="s">
        <v>186</v>
      </c>
      <c r="X57" t="s">
        <v>250</v>
      </c>
      <c r="Y57" t="s">
        <v>141</v>
      </c>
      <c r="Z57" t="s">
        <v>190</v>
      </c>
      <c r="AA57">
        <v>0.95</v>
      </c>
      <c r="AB57">
        <v>0.05</v>
      </c>
      <c r="AC57">
        <v>10</v>
      </c>
      <c r="AD57" t="s">
        <v>140</v>
      </c>
      <c r="AE57">
        <v>12</v>
      </c>
      <c r="AF57" t="s">
        <v>142</v>
      </c>
      <c r="AG57" t="s">
        <v>144</v>
      </c>
      <c r="AH57" t="s">
        <v>191</v>
      </c>
      <c r="AI57" t="s">
        <v>140</v>
      </c>
      <c r="AJ57" t="s">
        <v>140</v>
      </c>
      <c r="AK57" t="s">
        <v>180</v>
      </c>
      <c r="AL57">
        <v>40529</v>
      </c>
      <c r="AM57">
        <v>1</v>
      </c>
      <c r="AN57">
        <v>5</v>
      </c>
      <c r="AO57">
        <v>8</v>
      </c>
      <c r="AP57">
        <v>0</v>
      </c>
      <c r="AQ57" t="s">
        <v>140</v>
      </c>
      <c r="AR57" t="s">
        <v>140</v>
      </c>
      <c r="AS57" t="s">
        <v>140</v>
      </c>
      <c r="AT57" t="s">
        <v>140</v>
      </c>
      <c r="AU57" t="s">
        <v>140</v>
      </c>
      <c r="AV57" t="s">
        <v>140</v>
      </c>
      <c r="AW57" t="s">
        <v>140</v>
      </c>
      <c r="AX57" t="s">
        <v>140</v>
      </c>
      <c r="AY57" t="s">
        <v>148</v>
      </c>
      <c r="AZ57" t="s">
        <v>238</v>
      </c>
      <c r="BA57" t="s">
        <v>150</v>
      </c>
      <c r="BB57" t="s">
        <v>151</v>
      </c>
      <c r="BC57" t="s">
        <v>2408</v>
      </c>
      <c r="BD57" t="s">
        <v>140</v>
      </c>
      <c r="BE57">
        <v>0.98</v>
      </c>
      <c r="BF57">
        <v>0.95</v>
      </c>
      <c r="BG57">
        <v>5</v>
      </c>
      <c r="BH57" t="s">
        <v>140</v>
      </c>
      <c r="BI57" t="s">
        <v>140</v>
      </c>
      <c r="BJ57" t="s">
        <v>140</v>
      </c>
      <c r="BK57" t="s">
        <v>140</v>
      </c>
      <c r="BL57" t="s">
        <v>140</v>
      </c>
      <c r="BM57" t="s">
        <v>140</v>
      </c>
      <c r="BN57">
        <v>2479</v>
      </c>
      <c r="BO57" t="s">
        <v>140</v>
      </c>
      <c r="BP57" t="s">
        <v>140</v>
      </c>
      <c r="BQ57" t="s">
        <v>140</v>
      </c>
      <c r="BR57" t="s">
        <v>140</v>
      </c>
      <c r="BS57" t="s">
        <v>239</v>
      </c>
      <c r="BT57" t="s">
        <v>140</v>
      </c>
      <c r="BU57" t="s">
        <v>165</v>
      </c>
      <c r="BV57" t="s">
        <v>154</v>
      </c>
      <c r="BW57" t="s">
        <v>771</v>
      </c>
      <c r="BX57" t="s">
        <v>771</v>
      </c>
    </row>
    <row r="58" spans="1:76" x14ac:dyDescent="0.25">
      <c r="A58" t="s">
        <v>3222</v>
      </c>
      <c r="B58" t="s">
        <v>10</v>
      </c>
      <c r="C58" t="s">
        <v>263</v>
      </c>
      <c r="D58" t="s">
        <v>264</v>
      </c>
      <c r="E58" t="s">
        <v>2243</v>
      </c>
      <c r="F58" t="s">
        <v>251</v>
      </c>
      <c r="G58" t="s">
        <v>1205</v>
      </c>
      <c r="H58" t="s">
        <v>2244</v>
      </c>
      <c r="I58" t="s">
        <v>133</v>
      </c>
      <c r="J58" t="s">
        <v>133</v>
      </c>
      <c r="K58" t="s">
        <v>133</v>
      </c>
      <c r="L58" t="s">
        <v>133</v>
      </c>
      <c r="M58" t="s">
        <v>133</v>
      </c>
      <c r="N58" t="s">
        <v>133</v>
      </c>
      <c r="O58" t="s">
        <v>133</v>
      </c>
      <c r="P58" t="s">
        <v>771</v>
      </c>
      <c r="Q58" t="s">
        <v>771</v>
      </c>
      <c r="R58" t="s">
        <v>267</v>
      </c>
      <c r="S58" t="s">
        <v>268</v>
      </c>
      <c r="T58" t="s">
        <v>268</v>
      </c>
      <c r="U58" t="s">
        <v>281</v>
      </c>
      <c r="V58" t="s">
        <v>140</v>
      </c>
      <c r="W58" t="s">
        <v>10</v>
      </c>
      <c r="X58" t="s">
        <v>140</v>
      </c>
      <c r="Y58" t="s">
        <v>190</v>
      </c>
      <c r="Z58" t="s">
        <v>190</v>
      </c>
      <c r="AA58" t="s">
        <v>140</v>
      </c>
      <c r="AB58" t="s">
        <v>140</v>
      </c>
      <c r="AC58">
        <v>15</v>
      </c>
      <c r="AD58" t="s">
        <v>140</v>
      </c>
      <c r="AE58">
        <v>17</v>
      </c>
      <c r="AF58" t="s">
        <v>142</v>
      </c>
      <c r="AG58" t="s">
        <v>143</v>
      </c>
      <c r="AH58" t="s">
        <v>144</v>
      </c>
      <c r="AI58" t="s">
        <v>143</v>
      </c>
      <c r="AJ58" t="s">
        <v>140</v>
      </c>
      <c r="AK58" t="s">
        <v>271</v>
      </c>
      <c r="AL58">
        <v>42107</v>
      </c>
      <c r="AM58">
        <v>1</v>
      </c>
      <c r="AN58" t="s">
        <v>272</v>
      </c>
      <c r="AO58" t="s">
        <v>273</v>
      </c>
      <c r="AP58">
        <v>0</v>
      </c>
      <c r="AQ58" t="s">
        <v>140</v>
      </c>
      <c r="AR58" t="s">
        <v>140</v>
      </c>
      <c r="AS58" t="s">
        <v>140</v>
      </c>
      <c r="AT58" t="s">
        <v>140</v>
      </c>
      <c r="AU58" t="s">
        <v>140</v>
      </c>
      <c r="AV58" t="s">
        <v>140</v>
      </c>
      <c r="AW58" t="s">
        <v>140</v>
      </c>
      <c r="AX58" t="s">
        <v>140</v>
      </c>
      <c r="AY58" t="s">
        <v>148</v>
      </c>
      <c r="AZ58" t="s">
        <v>1208</v>
      </c>
      <c r="BA58" t="s">
        <v>150</v>
      </c>
      <c r="BB58" t="s">
        <v>275</v>
      </c>
      <c r="BC58" t="s">
        <v>2713</v>
      </c>
      <c r="BD58" t="s">
        <v>140</v>
      </c>
      <c r="BE58">
        <v>98</v>
      </c>
      <c r="BF58">
        <v>98</v>
      </c>
      <c r="BG58" t="s">
        <v>140</v>
      </c>
      <c r="BH58" t="s">
        <v>140</v>
      </c>
      <c r="BI58" t="s">
        <v>140</v>
      </c>
      <c r="BJ58" t="s">
        <v>140</v>
      </c>
      <c r="BK58" t="s">
        <v>140</v>
      </c>
      <c r="BL58" t="s">
        <v>140</v>
      </c>
      <c r="BM58" t="s">
        <v>140</v>
      </c>
      <c r="BN58">
        <v>537904</v>
      </c>
      <c r="BO58">
        <v>537904</v>
      </c>
      <c r="BP58" t="s">
        <v>140</v>
      </c>
      <c r="BQ58" t="s">
        <v>270</v>
      </c>
      <c r="BR58" t="s">
        <v>140</v>
      </c>
      <c r="BS58" t="s">
        <v>152</v>
      </c>
      <c r="BT58" t="s">
        <v>277</v>
      </c>
      <c r="BU58" t="s">
        <v>283</v>
      </c>
      <c r="BV58" t="s">
        <v>279</v>
      </c>
      <c r="BW58" t="s">
        <v>771</v>
      </c>
      <c r="BX58" t="s">
        <v>771</v>
      </c>
    </row>
    <row r="59" spans="1:76" x14ac:dyDescent="0.25">
      <c r="A59" t="s">
        <v>3222</v>
      </c>
      <c r="B59" t="s">
        <v>10</v>
      </c>
      <c r="C59" t="s">
        <v>263</v>
      </c>
      <c r="D59" t="s">
        <v>264</v>
      </c>
      <c r="E59" t="s">
        <v>2243</v>
      </c>
      <c r="F59" t="s">
        <v>251</v>
      </c>
      <c r="G59" t="s">
        <v>2245</v>
      </c>
      <c r="H59" t="s">
        <v>2246</v>
      </c>
      <c r="I59" t="s">
        <v>133</v>
      </c>
      <c r="J59" t="s">
        <v>133</v>
      </c>
      <c r="K59" t="s">
        <v>133</v>
      </c>
      <c r="L59" t="s">
        <v>133</v>
      </c>
      <c r="M59" t="s">
        <v>133</v>
      </c>
      <c r="N59" t="s">
        <v>133</v>
      </c>
      <c r="O59" t="s">
        <v>133</v>
      </c>
      <c r="P59" t="s">
        <v>771</v>
      </c>
      <c r="Q59" t="s">
        <v>771</v>
      </c>
      <c r="R59" t="s">
        <v>267</v>
      </c>
      <c r="S59" t="s">
        <v>268</v>
      </c>
      <c r="T59" t="s">
        <v>268</v>
      </c>
      <c r="U59" t="s">
        <v>281</v>
      </c>
      <c r="V59" t="s">
        <v>140</v>
      </c>
      <c r="W59" t="s">
        <v>10</v>
      </c>
      <c r="X59" t="s">
        <v>140</v>
      </c>
      <c r="Y59" t="s">
        <v>190</v>
      </c>
      <c r="Z59" t="s">
        <v>190</v>
      </c>
      <c r="AA59" t="s">
        <v>140</v>
      </c>
      <c r="AB59" t="s">
        <v>140</v>
      </c>
      <c r="AC59" t="s">
        <v>152</v>
      </c>
      <c r="AD59" t="s">
        <v>140</v>
      </c>
      <c r="AE59">
        <v>38</v>
      </c>
      <c r="AF59" t="s">
        <v>142</v>
      </c>
      <c r="AG59" t="s">
        <v>143</v>
      </c>
      <c r="AH59" t="s">
        <v>144</v>
      </c>
      <c r="AI59" t="s">
        <v>270</v>
      </c>
      <c r="AJ59" t="s">
        <v>270</v>
      </c>
      <c r="AK59" t="s">
        <v>271</v>
      </c>
      <c r="AL59">
        <v>42107</v>
      </c>
      <c r="AM59">
        <v>1</v>
      </c>
      <c r="AN59" t="s">
        <v>272</v>
      </c>
      <c r="AO59" t="s">
        <v>273</v>
      </c>
      <c r="AP59">
        <v>0</v>
      </c>
      <c r="AQ59" t="s">
        <v>140</v>
      </c>
      <c r="AR59" t="s">
        <v>140</v>
      </c>
      <c r="AS59" t="s">
        <v>140</v>
      </c>
      <c r="AT59" t="s">
        <v>140</v>
      </c>
      <c r="AU59" t="s">
        <v>140</v>
      </c>
      <c r="AV59" t="s">
        <v>140</v>
      </c>
      <c r="AW59" t="s">
        <v>140</v>
      </c>
      <c r="AX59" t="s">
        <v>140</v>
      </c>
      <c r="AY59" t="s">
        <v>148</v>
      </c>
      <c r="AZ59" t="s">
        <v>282</v>
      </c>
      <c r="BA59" t="s">
        <v>150</v>
      </c>
      <c r="BB59" t="s">
        <v>2247</v>
      </c>
      <c r="BC59" t="s">
        <v>2408</v>
      </c>
      <c r="BD59" t="s">
        <v>140</v>
      </c>
      <c r="BE59">
        <v>98</v>
      </c>
      <c r="BF59">
        <v>98</v>
      </c>
      <c r="BG59" t="s">
        <v>140</v>
      </c>
      <c r="BH59" t="s">
        <v>140</v>
      </c>
      <c r="BI59" t="s">
        <v>140</v>
      </c>
      <c r="BJ59" t="s">
        <v>140</v>
      </c>
      <c r="BK59" t="s">
        <v>140</v>
      </c>
      <c r="BL59" t="s">
        <v>140</v>
      </c>
      <c r="BM59" t="s">
        <v>140</v>
      </c>
      <c r="BN59">
        <v>1753533</v>
      </c>
      <c r="BO59">
        <v>1753533</v>
      </c>
      <c r="BP59" t="s">
        <v>140</v>
      </c>
      <c r="BQ59" t="s">
        <v>140</v>
      </c>
      <c r="BR59" t="s">
        <v>140</v>
      </c>
      <c r="BS59" t="s">
        <v>152</v>
      </c>
      <c r="BT59" t="s">
        <v>277</v>
      </c>
      <c r="BU59" t="s">
        <v>283</v>
      </c>
      <c r="BV59" t="s">
        <v>279</v>
      </c>
      <c r="BW59" t="s">
        <v>771</v>
      </c>
      <c r="BX59" t="s">
        <v>771</v>
      </c>
    </row>
    <row r="60" spans="1:76" x14ac:dyDescent="0.25">
      <c r="A60" t="s">
        <v>3222</v>
      </c>
      <c r="B60" t="s">
        <v>10</v>
      </c>
      <c r="C60" t="s">
        <v>263</v>
      </c>
      <c r="D60" t="s">
        <v>264</v>
      </c>
      <c r="E60" t="s">
        <v>2243</v>
      </c>
      <c r="F60" t="s">
        <v>251</v>
      </c>
      <c r="G60" t="s">
        <v>2248</v>
      </c>
      <c r="H60" t="s">
        <v>2249</v>
      </c>
      <c r="I60" t="s">
        <v>133</v>
      </c>
      <c r="J60" t="s">
        <v>133</v>
      </c>
      <c r="K60" t="s">
        <v>133</v>
      </c>
      <c r="L60" t="s">
        <v>133</v>
      </c>
      <c r="M60" t="s">
        <v>133</v>
      </c>
      <c r="N60" t="s">
        <v>133</v>
      </c>
      <c r="O60" t="s">
        <v>133</v>
      </c>
      <c r="P60" t="s">
        <v>771</v>
      </c>
      <c r="Q60" t="s">
        <v>771</v>
      </c>
      <c r="R60" t="s">
        <v>267</v>
      </c>
      <c r="S60" t="s">
        <v>268</v>
      </c>
      <c r="T60" t="s">
        <v>268</v>
      </c>
      <c r="U60" t="s">
        <v>281</v>
      </c>
      <c r="V60" t="s">
        <v>140</v>
      </c>
      <c r="W60" t="s">
        <v>10</v>
      </c>
      <c r="X60" t="s">
        <v>140</v>
      </c>
      <c r="Y60" t="s">
        <v>190</v>
      </c>
      <c r="Z60" t="s">
        <v>190</v>
      </c>
      <c r="AA60" t="s">
        <v>140</v>
      </c>
      <c r="AB60" t="s">
        <v>140</v>
      </c>
      <c r="AC60" t="s">
        <v>152</v>
      </c>
      <c r="AD60" t="s">
        <v>140</v>
      </c>
      <c r="AE60">
        <v>38</v>
      </c>
      <c r="AF60" t="s">
        <v>142</v>
      </c>
      <c r="AG60" t="s">
        <v>143</v>
      </c>
      <c r="AH60" t="s">
        <v>144</v>
      </c>
      <c r="AI60" t="s">
        <v>270</v>
      </c>
      <c r="AJ60" t="s">
        <v>270</v>
      </c>
      <c r="AK60" t="s">
        <v>271</v>
      </c>
      <c r="AL60">
        <v>42107</v>
      </c>
      <c r="AM60">
        <v>1</v>
      </c>
      <c r="AN60" t="s">
        <v>272</v>
      </c>
      <c r="AO60" t="s">
        <v>273</v>
      </c>
      <c r="AP60">
        <v>0</v>
      </c>
      <c r="AQ60" t="s">
        <v>140</v>
      </c>
      <c r="AR60" t="s">
        <v>140</v>
      </c>
      <c r="AS60" t="s">
        <v>140</v>
      </c>
      <c r="AT60" t="s">
        <v>140</v>
      </c>
      <c r="AU60" t="s">
        <v>140</v>
      </c>
      <c r="AV60" t="s">
        <v>140</v>
      </c>
      <c r="AW60" t="s">
        <v>140</v>
      </c>
      <c r="AX60" t="s">
        <v>140</v>
      </c>
      <c r="AY60" t="s">
        <v>148</v>
      </c>
      <c r="AZ60" t="s">
        <v>282</v>
      </c>
      <c r="BA60" t="s">
        <v>150</v>
      </c>
      <c r="BB60" t="s">
        <v>2247</v>
      </c>
      <c r="BC60" t="s">
        <v>2408</v>
      </c>
      <c r="BD60" t="s">
        <v>140</v>
      </c>
      <c r="BE60">
        <v>98</v>
      </c>
      <c r="BF60">
        <v>98</v>
      </c>
      <c r="BG60" t="s">
        <v>140</v>
      </c>
      <c r="BH60" t="s">
        <v>140</v>
      </c>
      <c r="BI60" t="s">
        <v>140</v>
      </c>
      <c r="BJ60" t="s">
        <v>140</v>
      </c>
      <c r="BK60" t="s">
        <v>140</v>
      </c>
      <c r="BL60" t="s">
        <v>140</v>
      </c>
      <c r="BM60" t="s">
        <v>140</v>
      </c>
      <c r="BN60">
        <v>23015</v>
      </c>
      <c r="BO60">
        <v>23015</v>
      </c>
      <c r="BP60" t="s">
        <v>140</v>
      </c>
      <c r="BQ60" t="s">
        <v>140</v>
      </c>
      <c r="BR60" t="s">
        <v>140</v>
      </c>
      <c r="BS60" t="s">
        <v>152</v>
      </c>
      <c r="BT60" t="s">
        <v>277</v>
      </c>
      <c r="BU60" t="s">
        <v>283</v>
      </c>
      <c r="BV60" t="s">
        <v>279</v>
      </c>
      <c r="BW60" t="s">
        <v>771</v>
      </c>
      <c r="BX60" t="s">
        <v>771</v>
      </c>
    </row>
    <row r="61" spans="1:76" x14ac:dyDescent="0.25">
      <c r="A61" t="s">
        <v>3222</v>
      </c>
      <c r="B61" t="s">
        <v>10</v>
      </c>
      <c r="C61" t="s">
        <v>263</v>
      </c>
      <c r="D61" t="s">
        <v>264</v>
      </c>
      <c r="E61" t="s">
        <v>2243</v>
      </c>
      <c r="F61" t="s">
        <v>251</v>
      </c>
      <c r="G61" t="s">
        <v>2250</v>
      </c>
      <c r="H61" t="s">
        <v>2251</v>
      </c>
      <c r="I61" t="s">
        <v>133</v>
      </c>
      <c r="J61" t="s">
        <v>133</v>
      </c>
      <c r="K61" t="s">
        <v>133</v>
      </c>
      <c r="L61" t="s">
        <v>133</v>
      </c>
      <c r="M61" t="s">
        <v>133</v>
      </c>
      <c r="N61" t="s">
        <v>133</v>
      </c>
      <c r="O61" t="s">
        <v>133</v>
      </c>
      <c r="P61" t="s">
        <v>771</v>
      </c>
      <c r="Q61" t="s">
        <v>771</v>
      </c>
      <c r="R61" t="s">
        <v>267</v>
      </c>
      <c r="S61" t="s">
        <v>268</v>
      </c>
      <c r="T61" t="s">
        <v>268</v>
      </c>
      <c r="U61" t="s">
        <v>281</v>
      </c>
      <c r="V61" t="s">
        <v>140</v>
      </c>
      <c r="W61" t="s">
        <v>10</v>
      </c>
      <c r="X61" t="s">
        <v>140</v>
      </c>
      <c r="Y61" t="s">
        <v>190</v>
      </c>
      <c r="Z61" t="s">
        <v>190</v>
      </c>
      <c r="AA61" t="s">
        <v>140</v>
      </c>
      <c r="AB61" t="s">
        <v>140</v>
      </c>
      <c r="AC61" t="s">
        <v>152</v>
      </c>
      <c r="AD61" t="s">
        <v>140</v>
      </c>
      <c r="AE61">
        <v>38</v>
      </c>
      <c r="AF61" t="s">
        <v>142</v>
      </c>
      <c r="AG61" t="s">
        <v>143</v>
      </c>
      <c r="AH61" t="s">
        <v>144</v>
      </c>
      <c r="AI61" t="s">
        <v>270</v>
      </c>
      <c r="AJ61" t="s">
        <v>270</v>
      </c>
      <c r="AK61" t="s">
        <v>271</v>
      </c>
      <c r="AL61">
        <v>42107</v>
      </c>
      <c r="AM61">
        <v>1</v>
      </c>
      <c r="AN61" t="s">
        <v>272</v>
      </c>
      <c r="AO61" t="s">
        <v>273</v>
      </c>
      <c r="AP61">
        <v>0</v>
      </c>
      <c r="AQ61" t="s">
        <v>140</v>
      </c>
      <c r="AR61" t="s">
        <v>140</v>
      </c>
      <c r="AS61" t="s">
        <v>140</v>
      </c>
      <c r="AT61" t="s">
        <v>140</v>
      </c>
      <c r="AU61" t="s">
        <v>140</v>
      </c>
      <c r="AV61" t="s">
        <v>140</v>
      </c>
      <c r="AW61" t="s">
        <v>140</v>
      </c>
      <c r="AX61" t="s">
        <v>140</v>
      </c>
      <c r="AY61" t="s">
        <v>148</v>
      </c>
      <c r="AZ61" t="s">
        <v>282</v>
      </c>
      <c r="BA61" t="s">
        <v>150</v>
      </c>
      <c r="BB61" t="s">
        <v>2247</v>
      </c>
      <c r="BC61" t="s">
        <v>2408</v>
      </c>
      <c r="BD61" t="s">
        <v>140</v>
      </c>
      <c r="BE61">
        <v>98</v>
      </c>
      <c r="BF61">
        <v>98</v>
      </c>
      <c r="BG61" t="s">
        <v>140</v>
      </c>
      <c r="BH61" t="s">
        <v>140</v>
      </c>
      <c r="BI61" t="s">
        <v>140</v>
      </c>
      <c r="BJ61" t="s">
        <v>140</v>
      </c>
      <c r="BK61" t="s">
        <v>140</v>
      </c>
      <c r="BL61" t="s">
        <v>140</v>
      </c>
      <c r="BM61" t="s">
        <v>140</v>
      </c>
      <c r="BN61">
        <v>434473</v>
      </c>
      <c r="BO61">
        <v>434473</v>
      </c>
      <c r="BP61" t="s">
        <v>140</v>
      </c>
      <c r="BQ61" t="s">
        <v>140</v>
      </c>
      <c r="BR61" t="s">
        <v>140</v>
      </c>
      <c r="BS61" t="s">
        <v>152</v>
      </c>
      <c r="BT61" t="s">
        <v>277</v>
      </c>
      <c r="BU61" t="s">
        <v>283</v>
      </c>
      <c r="BV61" t="s">
        <v>279</v>
      </c>
      <c r="BW61" t="s">
        <v>771</v>
      </c>
      <c r="BX61" t="s">
        <v>771</v>
      </c>
    </row>
    <row r="62" spans="1:76" x14ac:dyDescent="0.25">
      <c r="A62" t="s">
        <v>3222</v>
      </c>
      <c r="B62" t="s">
        <v>10</v>
      </c>
      <c r="C62" t="s">
        <v>263</v>
      </c>
      <c r="D62" t="s">
        <v>264</v>
      </c>
      <c r="E62" t="s">
        <v>2243</v>
      </c>
      <c r="F62" t="s">
        <v>251</v>
      </c>
      <c r="G62" t="s">
        <v>2252</v>
      </c>
      <c r="H62" t="s">
        <v>602</v>
      </c>
      <c r="I62" t="s">
        <v>133</v>
      </c>
      <c r="J62" t="s">
        <v>133</v>
      </c>
      <c r="K62" t="s">
        <v>133</v>
      </c>
      <c r="L62" t="s">
        <v>133</v>
      </c>
      <c r="M62" t="s">
        <v>133</v>
      </c>
      <c r="N62" t="s">
        <v>133</v>
      </c>
      <c r="O62" t="s">
        <v>133</v>
      </c>
      <c r="P62" t="s">
        <v>771</v>
      </c>
      <c r="Q62" t="s">
        <v>771</v>
      </c>
      <c r="R62" t="s">
        <v>267</v>
      </c>
      <c r="S62" t="s">
        <v>268</v>
      </c>
      <c r="T62" t="s">
        <v>268</v>
      </c>
      <c r="U62" t="s">
        <v>281</v>
      </c>
      <c r="V62" t="s">
        <v>140</v>
      </c>
      <c r="W62" t="s">
        <v>10</v>
      </c>
      <c r="X62" t="s">
        <v>140</v>
      </c>
      <c r="Y62" t="s">
        <v>190</v>
      </c>
      <c r="Z62" t="s">
        <v>190</v>
      </c>
      <c r="AA62" t="s">
        <v>140</v>
      </c>
      <c r="AB62" t="s">
        <v>140</v>
      </c>
      <c r="AC62" t="s">
        <v>152</v>
      </c>
      <c r="AD62" t="s">
        <v>140</v>
      </c>
      <c r="AE62">
        <v>38</v>
      </c>
      <c r="AF62" t="s">
        <v>142</v>
      </c>
      <c r="AG62" t="s">
        <v>143</v>
      </c>
      <c r="AH62" t="s">
        <v>144</v>
      </c>
      <c r="AI62" t="s">
        <v>270</v>
      </c>
      <c r="AJ62" t="s">
        <v>270</v>
      </c>
      <c r="AK62" t="s">
        <v>271</v>
      </c>
      <c r="AL62">
        <v>42107</v>
      </c>
      <c r="AM62">
        <v>1</v>
      </c>
      <c r="AN62" t="s">
        <v>272</v>
      </c>
      <c r="AO62" t="s">
        <v>273</v>
      </c>
      <c r="AP62">
        <v>0</v>
      </c>
      <c r="AQ62" t="s">
        <v>140</v>
      </c>
      <c r="AR62" t="s">
        <v>140</v>
      </c>
      <c r="AS62" t="s">
        <v>140</v>
      </c>
      <c r="AT62" t="s">
        <v>140</v>
      </c>
      <c r="AU62" t="s">
        <v>140</v>
      </c>
      <c r="AV62" t="s">
        <v>140</v>
      </c>
      <c r="AW62" t="s">
        <v>140</v>
      </c>
      <c r="AX62" t="s">
        <v>140</v>
      </c>
      <c r="AY62" t="s">
        <v>148</v>
      </c>
      <c r="AZ62" t="s">
        <v>282</v>
      </c>
      <c r="BA62" t="s">
        <v>150</v>
      </c>
      <c r="BB62" t="s">
        <v>2247</v>
      </c>
      <c r="BC62" t="s">
        <v>2408</v>
      </c>
      <c r="BD62" t="s">
        <v>140</v>
      </c>
      <c r="BE62">
        <v>98</v>
      </c>
      <c r="BF62">
        <v>98</v>
      </c>
      <c r="BG62" t="s">
        <v>140</v>
      </c>
      <c r="BH62" t="s">
        <v>140</v>
      </c>
      <c r="BI62" t="s">
        <v>140</v>
      </c>
      <c r="BJ62" t="s">
        <v>140</v>
      </c>
      <c r="BK62" t="s">
        <v>140</v>
      </c>
      <c r="BL62" t="s">
        <v>140</v>
      </c>
      <c r="BM62" t="s">
        <v>140</v>
      </c>
      <c r="BN62">
        <v>1922</v>
      </c>
      <c r="BO62">
        <v>1922</v>
      </c>
      <c r="BP62" t="s">
        <v>140</v>
      </c>
      <c r="BQ62" t="s">
        <v>140</v>
      </c>
      <c r="BR62" t="s">
        <v>140</v>
      </c>
      <c r="BS62" t="s">
        <v>152</v>
      </c>
      <c r="BT62" t="s">
        <v>277</v>
      </c>
      <c r="BU62" t="s">
        <v>283</v>
      </c>
      <c r="BV62" t="s">
        <v>279</v>
      </c>
      <c r="BW62" t="s">
        <v>771</v>
      </c>
      <c r="BX62" t="s">
        <v>771</v>
      </c>
    </row>
    <row r="63" spans="1:76" x14ac:dyDescent="0.25">
      <c r="A63" t="s">
        <v>3222</v>
      </c>
      <c r="B63" t="s">
        <v>36</v>
      </c>
      <c r="C63" t="s">
        <v>2253</v>
      </c>
      <c r="D63" t="s">
        <v>2254</v>
      </c>
      <c r="E63" t="s">
        <v>2043</v>
      </c>
      <c r="F63" t="s">
        <v>2083</v>
      </c>
      <c r="G63" t="s">
        <v>546</v>
      </c>
      <c r="H63" t="s">
        <v>2255</v>
      </c>
      <c r="I63" t="s">
        <v>140</v>
      </c>
      <c r="J63" t="s">
        <v>140</v>
      </c>
      <c r="K63" t="s">
        <v>140</v>
      </c>
      <c r="L63" t="s">
        <v>140</v>
      </c>
      <c r="M63" t="s">
        <v>140</v>
      </c>
      <c r="N63" t="s">
        <v>140</v>
      </c>
      <c r="O63" t="s">
        <v>140</v>
      </c>
      <c r="P63" t="s">
        <v>140</v>
      </c>
      <c r="Q63" t="s">
        <v>140</v>
      </c>
      <c r="R63" t="s">
        <v>2256</v>
      </c>
      <c r="S63" t="s">
        <v>2257</v>
      </c>
      <c r="T63" t="s">
        <v>2258</v>
      </c>
      <c r="U63" t="s">
        <v>2259</v>
      </c>
      <c r="V63" t="s">
        <v>2260</v>
      </c>
      <c r="W63" t="s">
        <v>2261</v>
      </c>
      <c r="X63" t="s">
        <v>2262</v>
      </c>
      <c r="Y63" t="s">
        <v>270</v>
      </c>
      <c r="Z63" t="s">
        <v>771</v>
      </c>
      <c r="AA63" t="s">
        <v>771</v>
      </c>
      <c r="AB63" t="s">
        <v>771</v>
      </c>
      <c r="AC63" t="s">
        <v>140</v>
      </c>
      <c r="AD63">
        <v>61</v>
      </c>
      <c r="AE63">
        <v>85</v>
      </c>
      <c r="AF63" t="s">
        <v>260</v>
      </c>
      <c r="AG63" t="s">
        <v>143</v>
      </c>
      <c r="AH63" t="s">
        <v>144</v>
      </c>
      <c r="AI63" t="s">
        <v>140</v>
      </c>
      <c r="AJ63" t="s">
        <v>140</v>
      </c>
      <c r="AK63" t="s">
        <v>2263</v>
      </c>
      <c r="AL63">
        <v>45352</v>
      </c>
      <c r="AM63">
        <v>1</v>
      </c>
      <c r="AN63" t="s">
        <v>312</v>
      </c>
      <c r="AO63" t="s">
        <v>403</v>
      </c>
      <c r="AP63" t="s">
        <v>140</v>
      </c>
      <c r="AQ63" t="s">
        <v>140</v>
      </c>
      <c r="AR63" t="s">
        <v>140</v>
      </c>
      <c r="AS63" t="s">
        <v>140</v>
      </c>
      <c r="AT63" t="s">
        <v>140</v>
      </c>
      <c r="AU63" t="s">
        <v>140</v>
      </c>
      <c r="AV63" t="s">
        <v>140</v>
      </c>
      <c r="AW63" t="s">
        <v>140</v>
      </c>
      <c r="AX63" t="s">
        <v>140</v>
      </c>
      <c r="AY63" t="s">
        <v>1633</v>
      </c>
      <c r="AZ63" t="s">
        <v>2264</v>
      </c>
      <c r="BA63" t="s">
        <v>1315</v>
      </c>
      <c r="BB63" t="s">
        <v>140</v>
      </c>
      <c r="BC63" t="s">
        <v>323</v>
      </c>
      <c r="BD63" t="s">
        <v>2265</v>
      </c>
      <c r="BE63">
        <v>0.9</v>
      </c>
      <c r="BF63" t="s">
        <v>771</v>
      </c>
      <c r="BG63" t="s">
        <v>771</v>
      </c>
      <c r="BH63" t="s">
        <v>771</v>
      </c>
      <c r="BI63" t="s">
        <v>771</v>
      </c>
      <c r="BJ63" t="s">
        <v>771</v>
      </c>
      <c r="BK63" t="s">
        <v>771</v>
      </c>
      <c r="BL63" t="s">
        <v>771</v>
      </c>
      <c r="BM63" t="s">
        <v>140</v>
      </c>
      <c r="BN63" t="s">
        <v>771</v>
      </c>
      <c r="BO63" t="s">
        <v>771</v>
      </c>
      <c r="BP63" t="s">
        <v>2266</v>
      </c>
      <c r="BQ63" t="s">
        <v>140</v>
      </c>
      <c r="BR63" t="s">
        <v>140</v>
      </c>
      <c r="BS63" t="s">
        <v>239</v>
      </c>
      <c r="BT63" t="s">
        <v>771</v>
      </c>
      <c r="BU63" t="s">
        <v>2267</v>
      </c>
      <c r="BV63" t="s">
        <v>1320</v>
      </c>
      <c r="BW63" t="s">
        <v>771</v>
      </c>
      <c r="BX63" t="s">
        <v>771</v>
      </c>
    </row>
    <row r="64" spans="1:76" x14ac:dyDescent="0.25">
      <c r="A64" t="s">
        <v>3222</v>
      </c>
      <c r="B64" t="s">
        <v>36</v>
      </c>
      <c r="C64" t="s">
        <v>2253</v>
      </c>
      <c r="D64" t="s">
        <v>2254</v>
      </c>
      <c r="E64" t="s">
        <v>2043</v>
      </c>
      <c r="F64" t="s">
        <v>2083</v>
      </c>
      <c r="G64" t="s">
        <v>546</v>
      </c>
      <c r="H64" t="s">
        <v>2255</v>
      </c>
      <c r="I64" t="s">
        <v>140</v>
      </c>
      <c r="J64" t="s">
        <v>140</v>
      </c>
      <c r="K64" t="s">
        <v>140</v>
      </c>
      <c r="L64" t="s">
        <v>140</v>
      </c>
      <c r="M64" t="s">
        <v>140</v>
      </c>
      <c r="N64" t="s">
        <v>140</v>
      </c>
      <c r="O64" t="s">
        <v>140</v>
      </c>
      <c r="P64" t="s">
        <v>140</v>
      </c>
      <c r="Q64" t="s">
        <v>140</v>
      </c>
      <c r="R64" t="s">
        <v>2256</v>
      </c>
      <c r="S64" t="s">
        <v>2257</v>
      </c>
      <c r="T64" t="s">
        <v>2258</v>
      </c>
      <c r="U64" t="s">
        <v>2259</v>
      </c>
      <c r="V64" t="s">
        <v>2260</v>
      </c>
      <c r="W64" t="s">
        <v>2261</v>
      </c>
      <c r="X64" t="s">
        <v>2262</v>
      </c>
      <c r="Y64" t="s">
        <v>270</v>
      </c>
      <c r="Z64" t="s">
        <v>771</v>
      </c>
      <c r="AA64" t="s">
        <v>771</v>
      </c>
      <c r="AB64" t="s">
        <v>771</v>
      </c>
      <c r="AC64" t="s">
        <v>140</v>
      </c>
      <c r="AD64">
        <v>61</v>
      </c>
      <c r="AE64">
        <v>85</v>
      </c>
      <c r="AF64" t="s">
        <v>260</v>
      </c>
      <c r="AG64" t="s">
        <v>143</v>
      </c>
      <c r="AH64" t="s">
        <v>144</v>
      </c>
      <c r="AI64" t="s">
        <v>140</v>
      </c>
      <c r="AJ64" t="s">
        <v>140</v>
      </c>
      <c r="AK64" t="s">
        <v>2263</v>
      </c>
      <c r="AL64">
        <v>45352</v>
      </c>
      <c r="AM64">
        <v>1</v>
      </c>
      <c r="AN64" t="s">
        <v>312</v>
      </c>
      <c r="AO64" t="s">
        <v>403</v>
      </c>
      <c r="AP64" t="s">
        <v>140</v>
      </c>
      <c r="AQ64" t="s">
        <v>140</v>
      </c>
      <c r="AR64" t="s">
        <v>140</v>
      </c>
      <c r="AS64" t="s">
        <v>140</v>
      </c>
      <c r="AT64" t="s">
        <v>140</v>
      </c>
      <c r="AU64" t="s">
        <v>140</v>
      </c>
      <c r="AV64" t="s">
        <v>140</v>
      </c>
      <c r="AW64" t="s">
        <v>140</v>
      </c>
      <c r="AX64" t="s">
        <v>140</v>
      </c>
      <c r="AY64" t="s">
        <v>1633</v>
      </c>
      <c r="AZ64" t="s">
        <v>2264</v>
      </c>
      <c r="BA64" t="s">
        <v>1315</v>
      </c>
      <c r="BB64" t="s">
        <v>140</v>
      </c>
      <c r="BC64" t="s">
        <v>323</v>
      </c>
      <c r="BD64" t="s">
        <v>2265</v>
      </c>
      <c r="BE64">
        <v>0.9</v>
      </c>
      <c r="BF64" t="s">
        <v>771</v>
      </c>
      <c r="BG64" t="s">
        <v>771</v>
      </c>
      <c r="BH64" t="s">
        <v>771</v>
      </c>
      <c r="BI64" t="s">
        <v>771</v>
      </c>
      <c r="BJ64" t="s">
        <v>771</v>
      </c>
      <c r="BK64" t="s">
        <v>771</v>
      </c>
      <c r="BL64" t="s">
        <v>771</v>
      </c>
      <c r="BM64" t="s">
        <v>140</v>
      </c>
      <c r="BN64" t="s">
        <v>771</v>
      </c>
      <c r="BO64" t="s">
        <v>771</v>
      </c>
      <c r="BP64" t="s">
        <v>2266</v>
      </c>
      <c r="BQ64" t="s">
        <v>140</v>
      </c>
      <c r="BR64" t="s">
        <v>140</v>
      </c>
      <c r="BS64" t="s">
        <v>239</v>
      </c>
      <c r="BT64" t="s">
        <v>771</v>
      </c>
      <c r="BU64" t="s">
        <v>2267</v>
      </c>
      <c r="BV64" t="s">
        <v>1320</v>
      </c>
      <c r="BW64" t="s">
        <v>771</v>
      </c>
      <c r="BX64" t="s">
        <v>771</v>
      </c>
    </row>
    <row r="65" spans="1:76" x14ac:dyDescent="0.25">
      <c r="A65" t="s">
        <v>3222</v>
      </c>
      <c r="B65" t="s">
        <v>27</v>
      </c>
      <c r="C65" t="s">
        <v>2268</v>
      </c>
      <c r="D65" t="s">
        <v>2269</v>
      </c>
      <c r="E65" t="s">
        <v>2043</v>
      </c>
      <c r="F65" t="s">
        <v>2083</v>
      </c>
      <c r="G65" t="s">
        <v>2270</v>
      </c>
      <c r="H65" t="s">
        <v>2271</v>
      </c>
      <c r="I65" t="s">
        <v>133</v>
      </c>
      <c r="J65" t="s">
        <v>133</v>
      </c>
      <c r="K65" t="s">
        <v>133</v>
      </c>
      <c r="L65" t="s">
        <v>133</v>
      </c>
      <c r="M65" t="s">
        <v>133</v>
      </c>
      <c r="N65" t="s">
        <v>771</v>
      </c>
      <c r="O65" t="s">
        <v>771</v>
      </c>
      <c r="P65" t="s">
        <v>771</v>
      </c>
      <c r="Q65" t="s">
        <v>771</v>
      </c>
      <c r="R65" t="s">
        <v>2272</v>
      </c>
      <c r="S65" t="s">
        <v>27</v>
      </c>
      <c r="T65" t="s">
        <v>2273</v>
      </c>
      <c r="U65" t="s">
        <v>2274</v>
      </c>
      <c r="V65" t="s">
        <v>2275</v>
      </c>
      <c r="W65" t="s">
        <v>27</v>
      </c>
      <c r="X65" t="s">
        <v>514</v>
      </c>
      <c r="Y65" t="s">
        <v>270</v>
      </c>
      <c r="Z65" t="s">
        <v>270</v>
      </c>
      <c r="AA65">
        <v>0.5</v>
      </c>
      <c r="AB65">
        <v>0.5</v>
      </c>
      <c r="AC65">
        <v>10</v>
      </c>
      <c r="AD65" t="s">
        <v>771</v>
      </c>
      <c r="AE65">
        <v>11</v>
      </c>
      <c r="AF65" t="s">
        <v>142</v>
      </c>
      <c r="AG65" t="s">
        <v>143</v>
      </c>
      <c r="AH65" t="s">
        <v>144</v>
      </c>
      <c r="AI65" t="s">
        <v>143</v>
      </c>
      <c r="AJ65" t="s">
        <v>140</v>
      </c>
      <c r="AK65" t="s">
        <v>160</v>
      </c>
      <c r="AL65">
        <v>42779</v>
      </c>
      <c r="AM65">
        <v>1</v>
      </c>
      <c r="AN65" t="s">
        <v>893</v>
      </c>
      <c r="AO65" t="s">
        <v>443</v>
      </c>
      <c r="AP65">
        <v>0</v>
      </c>
      <c r="AQ65" t="s">
        <v>140</v>
      </c>
      <c r="AR65" t="s">
        <v>140</v>
      </c>
      <c r="AS65" t="s">
        <v>140</v>
      </c>
      <c r="AT65" t="s">
        <v>140</v>
      </c>
      <c r="AU65" t="s">
        <v>140</v>
      </c>
      <c r="AV65" t="s">
        <v>140</v>
      </c>
      <c r="AW65" t="s">
        <v>140</v>
      </c>
      <c r="AX65" t="s">
        <v>140</v>
      </c>
      <c r="AY65" t="s">
        <v>148</v>
      </c>
      <c r="AZ65" t="s">
        <v>1150</v>
      </c>
      <c r="BA65" t="s">
        <v>150</v>
      </c>
      <c r="BB65" t="s">
        <v>151</v>
      </c>
      <c r="BC65" t="s">
        <v>2408</v>
      </c>
      <c r="BD65" t="s">
        <v>771</v>
      </c>
      <c r="BE65">
        <v>0.98</v>
      </c>
      <c r="BF65" t="s">
        <v>140</v>
      </c>
      <c r="BG65" t="s">
        <v>140</v>
      </c>
      <c r="BH65" t="s">
        <v>140</v>
      </c>
      <c r="BI65" t="s">
        <v>140</v>
      </c>
      <c r="BJ65" t="s">
        <v>140</v>
      </c>
      <c r="BK65" t="s">
        <v>140</v>
      </c>
      <c r="BL65" t="s">
        <v>140</v>
      </c>
      <c r="BM65" t="s">
        <v>2276</v>
      </c>
      <c r="BN65">
        <v>15636</v>
      </c>
      <c r="BO65" t="s">
        <v>771</v>
      </c>
      <c r="BP65" t="s">
        <v>771</v>
      </c>
      <c r="BQ65" t="s">
        <v>140</v>
      </c>
      <c r="BR65" t="s">
        <v>140</v>
      </c>
      <c r="BS65" t="s">
        <v>239</v>
      </c>
      <c r="BT65" t="s">
        <v>140</v>
      </c>
      <c r="BU65" t="s">
        <v>2277</v>
      </c>
      <c r="BV65" t="s">
        <v>2278</v>
      </c>
      <c r="BW65" t="s">
        <v>771</v>
      </c>
      <c r="BX65" t="s">
        <v>771</v>
      </c>
    </row>
    <row r="66" spans="1:76" x14ac:dyDescent="0.25">
      <c r="A66" t="s">
        <v>3222</v>
      </c>
      <c r="B66" t="s">
        <v>27</v>
      </c>
      <c r="C66" t="s">
        <v>2268</v>
      </c>
      <c r="D66" t="s">
        <v>2269</v>
      </c>
      <c r="E66" t="s">
        <v>2043</v>
      </c>
      <c r="F66" t="s">
        <v>2083</v>
      </c>
      <c r="G66" t="s">
        <v>2270</v>
      </c>
      <c r="H66" t="s">
        <v>2279</v>
      </c>
      <c r="I66" t="s">
        <v>133</v>
      </c>
      <c r="J66" t="s">
        <v>133</v>
      </c>
      <c r="K66" t="s">
        <v>133</v>
      </c>
      <c r="L66" t="s">
        <v>133</v>
      </c>
      <c r="M66" t="s">
        <v>133</v>
      </c>
      <c r="N66" t="s">
        <v>771</v>
      </c>
      <c r="O66" t="s">
        <v>771</v>
      </c>
      <c r="P66" t="s">
        <v>771</v>
      </c>
      <c r="Q66" t="s">
        <v>771</v>
      </c>
      <c r="R66" t="s">
        <v>2280</v>
      </c>
      <c r="S66" t="s">
        <v>76</v>
      </c>
      <c r="T66" t="s">
        <v>1211</v>
      </c>
      <c r="U66" t="s">
        <v>2281</v>
      </c>
      <c r="V66" t="s">
        <v>2282</v>
      </c>
      <c r="W66" t="s">
        <v>76</v>
      </c>
      <c r="X66" t="s">
        <v>2270</v>
      </c>
      <c r="Y66" t="s">
        <v>270</v>
      </c>
      <c r="Z66" t="s">
        <v>270</v>
      </c>
      <c r="AA66">
        <v>0.5</v>
      </c>
      <c r="AB66">
        <v>0.5</v>
      </c>
      <c r="AC66">
        <v>12</v>
      </c>
      <c r="AD66" t="s">
        <v>771</v>
      </c>
      <c r="AE66">
        <v>16</v>
      </c>
      <c r="AF66" t="s">
        <v>142</v>
      </c>
      <c r="AG66" t="s">
        <v>143</v>
      </c>
      <c r="AH66" t="s">
        <v>144</v>
      </c>
      <c r="AI66" t="s">
        <v>335</v>
      </c>
      <c r="AJ66" t="s">
        <v>140</v>
      </c>
      <c r="AK66" t="s">
        <v>145</v>
      </c>
      <c r="AL66">
        <v>42779</v>
      </c>
      <c r="AM66">
        <v>1</v>
      </c>
      <c r="AN66" t="s">
        <v>357</v>
      </c>
      <c r="AO66" t="s">
        <v>443</v>
      </c>
      <c r="AP66">
        <v>0</v>
      </c>
      <c r="AQ66" t="s">
        <v>140</v>
      </c>
      <c r="AR66" t="s">
        <v>140</v>
      </c>
      <c r="AS66" t="s">
        <v>140</v>
      </c>
      <c r="AT66" t="s">
        <v>140</v>
      </c>
      <c r="AU66" t="s">
        <v>140</v>
      </c>
      <c r="AV66" t="s">
        <v>140</v>
      </c>
      <c r="AW66" t="s">
        <v>140</v>
      </c>
      <c r="AX66" t="s">
        <v>140</v>
      </c>
      <c r="AY66" t="s">
        <v>148</v>
      </c>
      <c r="AZ66" t="s">
        <v>1150</v>
      </c>
      <c r="BA66" t="s">
        <v>150</v>
      </c>
      <c r="BB66" t="s">
        <v>151</v>
      </c>
      <c r="BC66" t="s">
        <v>2408</v>
      </c>
      <c r="BD66" t="s">
        <v>771</v>
      </c>
      <c r="BE66">
        <v>0.98</v>
      </c>
      <c r="BF66" t="s">
        <v>140</v>
      </c>
      <c r="BG66" t="s">
        <v>140</v>
      </c>
      <c r="BH66" t="s">
        <v>140</v>
      </c>
      <c r="BI66" t="s">
        <v>140</v>
      </c>
      <c r="BJ66" t="s">
        <v>140</v>
      </c>
      <c r="BK66" t="s">
        <v>140</v>
      </c>
      <c r="BL66" t="s">
        <v>140</v>
      </c>
      <c r="BM66" t="s">
        <v>2276</v>
      </c>
      <c r="BN66">
        <v>92210</v>
      </c>
      <c r="BO66" t="s">
        <v>771</v>
      </c>
      <c r="BP66" t="s">
        <v>771</v>
      </c>
      <c r="BQ66" t="s">
        <v>140</v>
      </c>
      <c r="BR66" t="s">
        <v>140</v>
      </c>
      <c r="BS66" t="s">
        <v>239</v>
      </c>
      <c r="BT66" t="s">
        <v>140</v>
      </c>
      <c r="BU66" t="s">
        <v>2277</v>
      </c>
      <c r="BV66" t="s">
        <v>2278</v>
      </c>
      <c r="BW66" t="s">
        <v>771</v>
      </c>
      <c r="BX66" t="s">
        <v>771</v>
      </c>
    </row>
    <row r="67" spans="1:76" x14ac:dyDescent="0.25">
      <c r="A67" t="s">
        <v>3222</v>
      </c>
      <c r="B67" t="s">
        <v>27</v>
      </c>
      <c r="C67" t="s">
        <v>2268</v>
      </c>
      <c r="D67" t="s">
        <v>2269</v>
      </c>
      <c r="E67" t="s">
        <v>2043</v>
      </c>
      <c r="F67" t="s">
        <v>2083</v>
      </c>
      <c r="G67" t="s">
        <v>2270</v>
      </c>
      <c r="H67" t="s">
        <v>2283</v>
      </c>
      <c r="I67" t="s">
        <v>133</v>
      </c>
      <c r="J67" t="s">
        <v>133</v>
      </c>
      <c r="K67" t="s">
        <v>133</v>
      </c>
      <c r="L67" t="s">
        <v>133</v>
      </c>
      <c r="M67" t="s">
        <v>133</v>
      </c>
      <c r="N67" t="s">
        <v>771</v>
      </c>
      <c r="O67" t="s">
        <v>771</v>
      </c>
      <c r="P67" t="s">
        <v>771</v>
      </c>
      <c r="Q67" t="s">
        <v>771</v>
      </c>
      <c r="R67" t="s">
        <v>2284</v>
      </c>
      <c r="S67" t="s">
        <v>2285</v>
      </c>
      <c r="T67" t="s">
        <v>1211</v>
      </c>
      <c r="U67" t="s">
        <v>2286</v>
      </c>
      <c r="V67" t="s">
        <v>2287</v>
      </c>
      <c r="W67" t="s">
        <v>76</v>
      </c>
      <c r="X67" t="s">
        <v>2270</v>
      </c>
      <c r="Y67" t="s">
        <v>270</v>
      </c>
      <c r="Z67" t="s">
        <v>270</v>
      </c>
      <c r="AA67">
        <v>0.5</v>
      </c>
      <c r="AB67">
        <v>0.5</v>
      </c>
      <c r="AC67">
        <v>1</v>
      </c>
      <c r="AD67" t="s">
        <v>771</v>
      </c>
      <c r="AE67">
        <v>2</v>
      </c>
      <c r="AF67" t="s">
        <v>142</v>
      </c>
      <c r="AG67" t="s">
        <v>143</v>
      </c>
      <c r="AH67" t="s">
        <v>144</v>
      </c>
      <c r="AI67" t="s">
        <v>335</v>
      </c>
      <c r="AJ67" t="s">
        <v>140</v>
      </c>
      <c r="AK67" t="s">
        <v>145</v>
      </c>
      <c r="AL67">
        <v>42779</v>
      </c>
      <c r="AM67">
        <v>1</v>
      </c>
      <c r="AN67" t="s">
        <v>357</v>
      </c>
      <c r="AO67" t="s">
        <v>443</v>
      </c>
      <c r="AP67">
        <v>0</v>
      </c>
      <c r="AQ67" t="s">
        <v>140</v>
      </c>
      <c r="AR67" t="s">
        <v>140</v>
      </c>
      <c r="AS67" t="s">
        <v>140</v>
      </c>
      <c r="AT67" t="s">
        <v>140</v>
      </c>
      <c r="AU67" t="s">
        <v>140</v>
      </c>
      <c r="AV67" t="s">
        <v>140</v>
      </c>
      <c r="AW67" t="s">
        <v>140</v>
      </c>
      <c r="AX67" t="s">
        <v>140</v>
      </c>
      <c r="AY67" t="s">
        <v>148</v>
      </c>
      <c r="AZ67" t="s">
        <v>1150</v>
      </c>
      <c r="BA67" t="s">
        <v>150</v>
      </c>
      <c r="BB67" t="s">
        <v>151</v>
      </c>
      <c r="BC67" t="s">
        <v>2408</v>
      </c>
      <c r="BD67" t="s">
        <v>771</v>
      </c>
      <c r="BE67">
        <v>0.98</v>
      </c>
      <c r="BF67" t="s">
        <v>140</v>
      </c>
      <c r="BG67" t="s">
        <v>140</v>
      </c>
      <c r="BH67" t="s">
        <v>140</v>
      </c>
      <c r="BI67" t="s">
        <v>140</v>
      </c>
      <c r="BJ67" t="s">
        <v>140</v>
      </c>
      <c r="BK67" t="s">
        <v>140</v>
      </c>
      <c r="BL67" t="s">
        <v>140</v>
      </c>
      <c r="BM67" t="s">
        <v>2276</v>
      </c>
      <c r="BN67">
        <v>6126</v>
      </c>
      <c r="BO67" t="s">
        <v>771</v>
      </c>
      <c r="BP67" t="s">
        <v>771</v>
      </c>
      <c r="BQ67" t="s">
        <v>140</v>
      </c>
      <c r="BR67" t="s">
        <v>140</v>
      </c>
      <c r="BS67" t="s">
        <v>239</v>
      </c>
      <c r="BT67" t="s">
        <v>140</v>
      </c>
      <c r="BU67" t="s">
        <v>2277</v>
      </c>
      <c r="BV67" t="s">
        <v>2278</v>
      </c>
      <c r="BW67" t="s">
        <v>771</v>
      </c>
      <c r="BX67" t="s">
        <v>771</v>
      </c>
    </row>
    <row r="68" spans="1:76" x14ac:dyDescent="0.25">
      <c r="A68" t="s">
        <v>3222</v>
      </c>
      <c r="B68" t="s">
        <v>27</v>
      </c>
      <c r="C68" t="s">
        <v>2268</v>
      </c>
      <c r="D68" t="s">
        <v>2269</v>
      </c>
      <c r="E68" t="s">
        <v>2025</v>
      </c>
      <c r="F68" t="s">
        <v>2083</v>
      </c>
      <c r="G68" t="s">
        <v>514</v>
      </c>
      <c r="H68" t="s">
        <v>2288</v>
      </c>
      <c r="I68" t="s">
        <v>133</v>
      </c>
      <c r="J68" t="s">
        <v>133</v>
      </c>
      <c r="K68" t="s">
        <v>133</v>
      </c>
      <c r="L68" t="s">
        <v>133</v>
      </c>
      <c r="M68" t="s">
        <v>133</v>
      </c>
      <c r="N68" t="s">
        <v>771</v>
      </c>
      <c r="O68" t="s">
        <v>771</v>
      </c>
      <c r="P68" t="s">
        <v>771</v>
      </c>
      <c r="Q68" t="s">
        <v>771</v>
      </c>
      <c r="R68" t="s">
        <v>2289</v>
      </c>
      <c r="S68" t="s">
        <v>27</v>
      </c>
      <c r="T68" t="s">
        <v>2288</v>
      </c>
      <c r="U68" t="s">
        <v>2290</v>
      </c>
      <c r="V68" t="s">
        <v>2291</v>
      </c>
      <c r="W68" t="s">
        <v>27</v>
      </c>
      <c r="X68" t="s">
        <v>514</v>
      </c>
      <c r="Y68" t="s">
        <v>270</v>
      </c>
      <c r="Z68" t="s">
        <v>270</v>
      </c>
      <c r="AA68">
        <v>0.5</v>
      </c>
      <c r="AB68">
        <v>0.5</v>
      </c>
      <c r="AC68">
        <v>5</v>
      </c>
      <c r="AD68" t="s">
        <v>771</v>
      </c>
      <c r="AE68">
        <v>7</v>
      </c>
      <c r="AF68" t="s">
        <v>142</v>
      </c>
      <c r="AG68" t="s">
        <v>143</v>
      </c>
      <c r="AH68" t="s">
        <v>144</v>
      </c>
      <c r="AI68" t="s">
        <v>143</v>
      </c>
      <c r="AJ68" t="s">
        <v>140</v>
      </c>
      <c r="AK68" t="s">
        <v>145</v>
      </c>
      <c r="AL68">
        <v>42779</v>
      </c>
      <c r="AM68">
        <v>1</v>
      </c>
      <c r="AN68" t="s">
        <v>403</v>
      </c>
      <c r="AO68" t="s">
        <v>1585</v>
      </c>
      <c r="AP68">
        <v>0</v>
      </c>
      <c r="AQ68" t="s">
        <v>140</v>
      </c>
      <c r="AR68" t="s">
        <v>140</v>
      </c>
      <c r="AS68" t="s">
        <v>140</v>
      </c>
      <c r="AT68" t="s">
        <v>140</v>
      </c>
      <c r="AU68" t="s">
        <v>140</v>
      </c>
      <c r="AV68" t="s">
        <v>140</v>
      </c>
      <c r="AW68" t="s">
        <v>140</v>
      </c>
      <c r="AX68" t="s">
        <v>140</v>
      </c>
      <c r="AY68" t="s">
        <v>148</v>
      </c>
      <c r="AZ68" t="s">
        <v>1150</v>
      </c>
      <c r="BA68" t="s">
        <v>150</v>
      </c>
      <c r="BB68" t="s">
        <v>151</v>
      </c>
      <c r="BC68" t="s">
        <v>2408</v>
      </c>
      <c r="BD68" t="s">
        <v>771</v>
      </c>
      <c r="BE68">
        <v>0.98</v>
      </c>
      <c r="BF68" t="s">
        <v>140</v>
      </c>
      <c r="BG68" t="s">
        <v>140</v>
      </c>
      <c r="BH68" t="s">
        <v>140</v>
      </c>
      <c r="BI68" t="s">
        <v>140</v>
      </c>
      <c r="BJ68" t="s">
        <v>140</v>
      </c>
      <c r="BK68" t="s">
        <v>140</v>
      </c>
      <c r="BL68" t="s">
        <v>140</v>
      </c>
      <c r="BM68" t="s">
        <v>2276</v>
      </c>
      <c r="BN68">
        <v>60726</v>
      </c>
      <c r="BO68" t="s">
        <v>771</v>
      </c>
      <c r="BP68" t="s">
        <v>771</v>
      </c>
      <c r="BQ68" t="s">
        <v>140</v>
      </c>
      <c r="BR68" t="s">
        <v>140</v>
      </c>
      <c r="BS68" t="s">
        <v>239</v>
      </c>
      <c r="BT68" t="s">
        <v>140</v>
      </c>
      <c r="BU68" t="s">
        <v>2277</v>
      </c>
      <c r="BV68" t="s">
        <v>2278</v>
      </c>
      <c r="BW68" t="s">
        <v>771</v>
      </c>
      <c r="BX68" t="s">
        <v>771</v>
      </c>
    </row>
    <row r="69" spans="1:76" x14ac:dyDescent="0.25">
      <c r="A69" t="s">
        <v>3222</v>
      </c>
      <c r="B69" t="s">
        <v>27</v>
      </c>
      <c r="C69" t="s">
        <v>2268</v>
      </c>
      <c r="D69" t="s">
        <v>2269</v>
      </c>
      <c r="E69" t="s">
        <v>2043</v>
      </c>
      <c r="F69" t="s">
        <v>2083</v>
      </c>
      <c r="G69" t="s">
        <v>2270</v>
      </c>
      <c r="H69" t="s">
        <v>2292</v>
      </c>
      <c r="I69" t="s">
        <v>133</v>
      </c>
      <c r="J69" t="s">
        <v>133</v>
      </c>
      <c r="K69" t="s">
        <v>133</v>
      </c>
      <c r="L69" t="s">
        <v>133</v>
      </c>
      <c r="M69" t="s">
        <v>133</v>
      </c>
      <c r="N69" t="s">
        <v>771</v>
      </c>
      <c r="O69" t="s">
        <v>771</v>
      </c>
      <c r="P69" t="s">
        <v>771</v>
      </c>
      <c r="Q69" t="s">
        <v>771</v>
      </c>
      <c r="R69" t="s">
        <v>2293</v>
      </c>
      <c r="S69" t="s">
        <v>27</v>
      </c>
      <c r="T69" t="s">
        <v>1211</v>
      </c>
      <c r="U69" t="s">
        <v>2294</v>
      </c>
      <c r="V69" t="s">
        <v>2295</v>
      </c>
      <c r="W69" t="s">
        <v>27</v>
      </c>
      <c r="X69" t="s">
        <v>2270</v>
      </c>
      <c r="Y69" t="s">
        <v>270</v>
      </c>
      <c r="Z69" t="s">
        <v>270</v>
      </c>
      <c r="AA69">
        <v>0.5</v>
      </c>
      <c r="AB69">
        <v>0.5</v>
      </c>
      <c r="AC69">
        <v>1</v>
      </c>
      <c r="AD69" t="s">
        <v>771</v>
      </c>
      <c r="AE69">
        <v>1</v>
      </c>
      <c r="AF69" t="s">
        <v>142</v>
      </c>
      <c r="AG69" t="s">
        <v>143</v>
      </c>
      <c r="AH69" t="s">
        <v>144</v>
      </c>
      <c r="AI69" t="s">
        <v>143</v>
      </c>
      <c r="AJ69" t="s">
        <v>140</v>
      </c>
      <c r="AK69" t="s">
        <v>160</v>
      </c>
      <c r="AL69">
        <v>42779</v>
      </c>
      <c r="AM69">
        <v>1</v>
      </c>
      <c r="AN69" t="s">
        <v>312</v>
      </c>
      <c r="AO69" t="s">
        <v>443</v>
      </c>
      <c r="AP69">
        <v>0</v>
      </c>
      <c r="AQ69" t="s">
        <v>140</v>
      </c>
      <c r="AR69" t="s">
        <v>140</v>
      </c>
      <c r="AS69" t="s">
        <v>140</v>
      </c>
      <c r="AT69" t="s">
        <v>140</v>
      </c>
      <c r="AU69" t="s">
        <v>140</v>
      </c>
      <c r="AV69" t="s">
        <v>140</v>
      </c>
      <c r="AW69" t="s">
        <v>140</v>
      </c>
      <c r="AX69" t="s">
        <v>140</v>
      </c>
      <c r="AY69" t="s">
        <v>148</v>
      </c>
      <c r="AZ69" t="s">
        <v>1150</v>
      </c>
      <c r="BA69" t="s">
        <v>150</v>
      </c>
      <c r="BB69" t="s">
        <v>151</v>
      </c>
      <c r="BC69" t="s">
        <v>2408</v>
      </c>
      <c r="BD69" t="s">
        <v>771</v>
      </c>
      <c r="BE69">
        <v>0.98</v>
      </c>
      <c r="BF69" t="s">
        <v>140</v>
      </c>
      <c r="BG69" t="s">
        <v>140</v>
      </c>
      <c r="BH69" t="s">
        <v>140</v>
      </c>
      <c r="BI69" t="s">
        <v>140</v>
      </c>
      <c r="BJ69" t="s">
        <v>140</v>
      </c>
      <c r="BK69" t="s">
        <v>140</v>
      </c>
      <c r="BL69" t="s">
        <v>140</v>
      </c>
      <c r="BM69" t="s">
        <v>2276</v>
      </c>
      <c r="BN69">
        <v>1270</v>
      </c>
      <c r="BO69" t="s">
        <v>771</v>
      </c>
      <c r="BP69" t="s">
        <v>771</v>
      </c>
      <c r="BQ69" t="s">
        <v>140</v>
      </c>
      <c r="BR69" t="s">
        <v>140</v>
      </c>
      <c r="BS69" t="s">
        <v>239</v>
      </c>
      <c r="BT69" t="s">
        <v>140</v>
      </c>
      <c r="BU69" t="s">
        <v>2277</v>
      </c>
      <c r="BV69" t="s">
        <v>2278</v>
      </c>
      <c r="BW69" t="s">
        <v>771</v>
      </c>
      <c r="BX69" t="s">
        <v>771</v>
      </c>
    </row>
    <row r="70" spans="1:76" x14ac:dyDescent="0.25">
      <c r="A70" t="s">
        <v>3222</v>
      </c>
      <c r="B70" t="s">
        <v>27</v>
      </c>
      <c r="C70" t="s">
        <v>2268</v>
      </c>
      <c r="D70" t="s">
        <v>2269</v>
      </c>
      <c r="E70" t="s">
        <v>2190</v>
      </c>
      <c r="F70" t="s">
        <v>753</v>
      </c>
      <c r="G70" t="s">
        <v>546</v>
      </c>
      <c r="H70" t="s">
        <v>2296</v>
      </c>
      <c r="I70" t="s">
        <v>133</v>
      </c>
      <c r="J70" t="s">
        <v>133</v>
      </c>
      <c r="K70" t="s">
        <v>133</v>
      </c>
      <c r="L70" t="s">
        <v>133</v>
      </c>
      <c r="M70" t="s">
        <v>133</v>
      </c>
      <c r="N70" t="s">
        <v>771</v>
      </c>
      <c r="O70" t="s">
        <v>771</v>
      </c>
      <c r="P70" t="s">
        <v>771</v>
      </c>
      <c r="Q70" t="s">
        <v>771</v>
      </c>
      <c r="R70" t="s">
        <v>2297</v>
      </c>
      <c r="S70" t="s">
        <v>27</v>
      </c>
      <c r="T70" t="s">
        <v>2298</v>
      </c>
      <c r="U70" t="s">
        <v>2299</v>
      </c>
      <c r="V70" t="s">
        <v>2262</v>
      </c>
      <c r="W70" t="s">
        <v>2300</v>
      </c>
      <c r="X70" t="s">
        <v>523</v>
      </c>
      <c r="Y70" t="s">
        <v>270</v>
      </c>
      <c r="Z70" t="s">
        <v>270</v>
      </c>
      <c r="AA70">
        <v>0.5</v>
      </c>
      <c r="AB70">
        <v>0.5</v>
      </c>
      <c r="AC70" t="s">
        <v>771</v>
      </c>
      <c r="AD70">
        <v>11</v>
      </c>
      <c r="AE70">
        <v>14</v>
      </c>
      <c r="AF70" t="s">
        <v>260</v>
      </c>
      <c r="AG70" t="s">
        <v>143</v>
      </c>
      <c r="AH70" t="s">
        <v>144</v>
      </c>
      <c r="AI70" t="s">
        <v>143</v>
      </c>
      <c r="AJ70" t="s">
        <v>140</v>
      </c>
      <c r="AK70" t="s">
        <v>483</v>
      </c>
      <c r="AL70">
        <v>44076</v>
      </c>
      <c r="AM70">
        <v>1</v>
      </c>
      <c r="AN70" t="s">
        <v>893</v>
      </c>
      <c r="AO70" t="s">
        <v>2301</v>
      </c>
      <c r="AP70">
        <v>0</v>
      </c>
      <c r="AQ70" t="s">
        <v>140</v>
      </c>
      <c r="AR70" t="s">
        <v>140</v>
      </c>
      <c r="AS70" t="s">
        <v>140</v>
      </c>
      <c r="AT70" t="s">
        <v>140</v>
      </c>
      <c r="AU70" t="s">
        <v>140</v>
      </c>
      <c r="AV70" t="s">
        <v>140</v>
      </c>
      <c r="AW70" t="s">
        <v>140</v>
      </c>
      <c r="AX70" t="s">
        <v>140</v>
      </c>
      <c r="AY70" t="s">
        <v>148</v>
      </c>
      <c r="AZ70" t="s">
        <v>1150</v>
      </c>
      <c r="BA70" t="s">
        <v>150</v>
      </c>
      <c r="BB70" t="s">
        <v>771</v>
      </c>
      <c r="BC70" t="s">
        <v>2408</v>
      </c>
      <c r="BD70" t="s">
        <v>758</v>
      </c>
      <c r="BE70">
        <v>0.92500000000000004</v>
      </c>
      <c r="BF70" t="s">
        <v>140</v>
      </c>
      <c r="BG70">
        <v>7</v>
      </c>
      <c r="BH70">
        <v>0.5</v>
      </c>
      <c r="BI70">
        <v>1</v>
      </c>
      <c r="BJ70" t="s">
        <v>140</v>
      </c>
      <c r="BK70" t="s">
        <v>140</v>
      </c>
      <c r="BL70">
        <v>5.5</v>
      </c>
      <c r="BM70" t="s">
        <v>2302</v>
      </c>
      <c r="BN70" t="s">
        <v>140</v>
      </c>
      <c r="BO70" t="s">
        <v>140</v>
      </c>
      <c r="BP70">
        <v>293514</v>
      </c>
      <c r="BQ70" t="s">
        <v>140</v>
      </c>
      <c r="BR70" t="s">
        <v>140</v>
      </c>
      <c r="BS70" t="s">
        <v>239</v>
      </c>
      <c r="BT70" t="s">
        <v>140</v>
      </c>
      <c r="BU70" t="s">
        <v>2303</v>
      </c>
      <c r="BV70" t="s">
        <v>2278</v>
      </c>
      <c r="BW70" t="s">
        <v>771</v>
      </c>
      <c r="BX70" t="s">
        <v>771</v>
      </c>
    </row>
    <row r="71" spans="1:76" x14ac:dyDescent="0.25">
      <c r="A71" t="s">
        <v>3222</v>
      </c>
      <c r="B71" t="s">
        <v>27</v>
      </c>
      <c r="C71" t="s">
        <v>2268</v>
      </c>
      <c r="D71" t="s">
        <v>2269</v>
      </c>
      <c r="E71" t="s">
        <v>2190</v>
      </c>
      <c r="F71" t="s">
        <v>753</v>
      </c>
      <c r="G71" t="s">
        <v>2270</v>
      </c>
      <c r="H71" t="s">
        <v>2296</v>
      </c>
      <c r="I71" t="s">
        <v>133</v>
      </c>
      <c r="J71" t="s">
        <v>133</v>
      </c>
      <c r="K71" t="s">
        <v>133</v>
      </c>
      <c r="L71" t="s">
        <v>133</v>
      </c>
      <c r="M71" t="s">
        <v>133</v>
      </c>
      <c r="N71" t="s">
        <v>771</v>
      </c>
      <c r="O71" t="s">
        <v>771</v>
      </c>
      <c r="P71" t="s">
        <v>771</v>
      </c>
      <c r="Q71" t="s">
        <v>771</v>
      </c>
      <c r="R71" t="s">
        <v>2304</v>
      </c>
      <c r="S71" t="s">
        <v>27</v>
      </c>
      <c r="T71" t="s">
        <v>2298</v>
      </c>
      <c r="U71" t="s">
        <v>2299</v>
      </c>
      <c r="V71" t="s">
        <v>2262</v>
      </c>
      <c r="W71" t="s">
        <v>2305</v>
      </c>
      <c r="X71" t="s">
        <v>2306</v>
      </c>
      <c r="Y71" t="s">
        <v>270</v>
      </c>
      <c r="Z71" t="s">
        <v>270</v>
      </c>
      <c r="AA71">
        <v>0.5</v>
      </c>
      <c r="AB71">
        <v>0.5</v>
      </c>
      <c r="AC71" t="s">
        <v>771</v>
      </c>
      <c r="AD71">
        <v>12</v>
      </c>
      <c r="AE71">
        <v>17</v>
      </c>
      <c r="AF71" t="s">
        <v>260</v>
      </c>
      <c r="AG71" t="s">
        <v>143</v>
      </c>
      <c r="AH71" t="s">
        <v>144</v>
      </c>
      <c r="AI71" t="s">
        <v>143</v>
      </c>
      <c r="AJ71" t="s">
        <v>140</v>
      </c>
      <c r="AK71" t="s">
        <v>483</v>
      </c>
      <c r="AL71">
        <v>44076</v>
      </c>
      <c r="AM71">
        <v>1</v>
      </c>
      <c r="AN71" t="s">
        <v>336</v>
      </c>
      <c r="AO71" t="s">
        <v>2301</v>
      </c>
      <c r="AP71">
        <v>0</v>
      </c>
      <c r="AQ71" t="s">
        <v>140</v>
      </c>
      <c r="AR71" t="s">
        <v>140</v>
      </c>
      <c r="AS71" t="s">
        <v>140</v>
      </c>
      <c r="AT71" t="s">
        <v>140</v>
      </c>
      <c r="AU71" t="s">
        <v>140</v>
      </c>
      <c r="AV71" t="s">
        <v>140</v>
      </c>
      <c r="AW71" t="s">
        <v>140</v>
      </c>
      <c r="AX71" t="s">
        <v>140</v>
      </c>
      <c r="AY71" t="s">
        <v>148</v>
      </c>
      <c r="AZ71" t="s">
        <v>1150</v>
      </c>
      <c r="BA71" t="s">
        <v>150</v>
      </c>
      <c r="BB71" t="s">
        <v>771</v>
      </c>
      <c r="BC71" t="s">
        <v>2408</v>
      </c>
      <c r="BD71" t="s">
        <v>758</v>
      </c>
      <c r="BE71">
        <v>0.92500000000000004</v>
      </c>
      <c r="BF71" t="s">
        <v>140</v>
      </c>
      <c r="BG71">
        <v>7</v>
      </c>
      <c r="BH71">
        <v>0.5</v>
      </c>
      <c r="BI71">
        <v>1</v>
      </c>
      <c r="BJ71" t="s">
        <v>140</v>
      </c>
      <c r="BK71" t="s">
        <v>140</v>
      </c>
      <c r="BL71">
        <v>5.5</v>
      </c>
      <c r="BM71" t="s">
        <v>2302</v>
      </c>
      <c r="BN71" t="s">
        <v>140</v>
      </c>
      <c r="BO71" t="s">
        <v>140</v>
      </c>
      <c r="BP71">
        <v>72814</v>
      </c>
      <c r="BQ71" t="s">
        <v>140</v>
      </c>
      <c r="BR71" t="s">
        <v>140</v>
      </c>
      <c r="BS71" t="s">
        <v>239</v>
      </c>
      <c r="BT71" t="s">
        <v>140</v>
      </c>
      <c r="BU71" t="s">
        <v>2303</v>
      </c>
      <c r="BV71" t="s">
        <v>2278</v>
      </c>
      <c r="BW71" t="s">
        <v>771</v>
      </c>
      <c r="BX71" t="s">
        <v>771</v>
      </c>
    </row>
    <row r="72" spans="1:76" x14ac:dyDescent="0.25">
      <c r="A72" t="s">
        <v>3222</v>
      </c>
      <c r="B72" t="s">
        <v>27</v>
      </c>
      <c r="C72" t="s">
        <v>2268</v>
      </c>
      <c r="D72" t="s">
        <v>2269</v>
      </c>
      <c r="E72" t="s">
        <v>2025</v>
      </c>
      <c r="F72" t="s">
        <v>2096</v>
      </c>
      <c r="G72" t="s">
        <v>514</v>
      </c>
      <c r="H72" t="s">
        <v>2307</v>
      </c>
      <c r="I72" t="s">
        <v>133</v>
      </c>
      <c r="J72" t="s">
        <v>133</v>
      </c>
      <c r="K72" t="s">
        <v>133</v>
      </c>
      <c r="L72" t="s">
        <v>133</v>
      </c>
      <c r="M72" t="s">
        <v>133</v>
      </c>
      <c r="N72" t="s">
        <v>771</v>
      </c>
      <c r="O72" t="s">
        <v>771</v>
      </c>
      <c r="P72" t="s">
        <v>771</v>
      </c>
      <c r="Q72" t="s">
        <v>771</v>
      </c>
      <c r="R72" t="s">
        <v>2308</v>
      </c>
      <c r="S72" t="s">
        <v>2309</v>
      </c>
      <c r="T72" t="s">
        <v>2310</v>
      </c>
      <c r="U72" t="s">
        <v>2311</v>
      </c>
      <c r="V72" t="s">
        <v>2312</v>
      </c>
      <c r="W72" t="s">
        <v>2313</v>
      </c>
      <c r="X72" t="s">
        <v>514</v>
      </c>
      <c r="Y72" t="s">
        <v>270</v>
      </c>
      <c r="Z72" t="s">
        <v>270</v>
      </c>
      <c r="AA72">
        <v>0.5</v>
      </c>
      <c r="AB72">
        <v>0.5</v>
      </c>
      <c r="AC72">
        <v>5</v>
      </c>
      <c r="AD72" t="s">
        <v>771</v>
      </c>
      <c r="AE72">
        <v>9</v>
      </c>
      <c r="AF72" t="s">
        <v>142</v>
      </c>
      <c r="AG72" t="s">
        <v>143</v>
      </c>
      <c r="AH72" t="s">
        <v>144</v>
      </c>
      <c r="AI72" t="s">
        <v>143</v>
      </c>
      <c r="AJ72" t="s">
        <v>140</v>
      </c>
      <c r="AK72" t="s">
        <v>160</v>
      </c>
      <c r="AL72">
        <v>45691</v>
      </c>
      <c r="AM72">
        <v>2</v>
      </c>
      <c r="AN72" t="s">
        <v>357</v>
      </c>
      <c r="AO72" t="s">
        <v>443</v>
      </c>
      <c r="AP72">
        <v>0</v>
      </c>
      <c r="AQ72" t="s">
        <v>140</v>
      </c>
      <c r="AR72" t="s">
        <v>140</v>
      </c>
      <c r="AS72" t="s">
        <v>140</v>
      </c>
      <c r="AT72" t="s">
        <v>140</v>
      </c>
      <c r="AU72" t="s">
        <v>140</v>
      </c>
      <c r="AV72" t="s">
        <v>140</v>
      </c>
      <c r="AW72" t="s">
        <v>140</v>
      </c>
      <c r="AX72" t="s">
        <v>140</v>
      </c>
      <c r="AY72" t="s">
        <v>148</v>
      </c>
      <c r="AZ72" t="s">
        <v>1150</v>
      </c>
      <c r="BA72" t="s">
        <v>150</v>
      </c>
      <c r="BB72" t="s">
        <v>151</v>
      </c>
      <c r="BC72" t="s">
        <v>2408</v>
      </c>
      <c r="BD72" t="s">
        <v>771</v>
      </c>
      <c r="BE72">
        <v>0.98</v>
      </c>
      <c r="BF72" t="s">
        <v>140</v>
      </c>
      <c r="BG72">
        <v>5</v>
      </c>
      <c r="BH72" t="s">
        <v>140</v>
      </c>
      <c r="BI72" t="s">
        <v>140</v>
      </c>
      <c r="BJ72" t="s">
        <v>140</v>
      </c>
      <c r="BK72" t="s">
        <v>140</v>
      </c>
      <c r="BL72" t="s">
        <v>140</v>
      </c>
      <c r="BM72" t="s">
        <v>2276</v>
      </c>
      <c r="BN72">
        <v>24480</v>
      </c>
      <c r="BO72" t="s">
        <v>771</v>
      </c>
      <c r="BP72" t="s">
        <v>771</v>
      </c>
      <c r="BQ72" t="s">
        <v>270</v>
      </c>
      <c r="BR72" t="s">
        <v>140</v>
      </c>
      <c r="BS72" t="s">
        <v>239</v>
      </c>
      <c r="BT72" t="s">
        <v>140</v>
      </c>
      <c r="BU72" t="s">
        <v>2314</v>
      </c>
      <c r="BV72" t="s">
        <v>2278</v>
      </c>
      <c r="BW72" t="s">
        <v>771</v>
      </c>
      <c r="BX72" t="s">
        <v>771</v>
      </c>
    </row>
    <row r="73" spans="1:76" x14ac:dyDescent="0.25">
      <c r="A73" t="s">
        <v>3222</v>
      </c>
      <c r="B73" t="s">
        <v>27</v>
      </c>
      <c r="C73" t="s">
        <v>2268</v>
      </c>
      <c r="D73" t="s">
        <v>2269</v>
      </c>
      <c r="E73" t="s">
        <v>2025</v>
      </c>
      <c r="F73" t="s">
        <v>2026</v>
      </c>
      <c r="G73" t="s">
        <v>514</v>
      </c>
      <c r="H73" t="s">
        <v>2315</v>
      </c>
      <c r="I73" t="s">
        <v>133</v>
      </c>
      <c r="J73" t="s">
        <v>133</v>
      </c>
      <c r="K73" t="s">
        <v>133</v>
      </c>
      <c r="L73" t="s">
        <v>133</v>
      </c>
      <c r="M73" t="s">
        <v>133</v>
      </c>
      <c r="N73" t="s">
        <v>771</v>
      </c>
      <c r="O73" t="s">
        <v>771</v>
      </c>
      <c r="P73" t="s">
        <v>771</v>
      </c>
      <c r="Q73" t="s">
        <v>771</v>
      </c>
      <c r="R73" t="s">
        <v>2316</v>
      </c>
      <c r="S73" t="s">
        <v>2309</v>
      </c>
      <c r="T73" t="s">
        <v>2317</v>
      </c>
      <c r="U73" t="s">
        <v>2318</v>
      </c>
      <c r="V73" t="s">
        <v>2319</v>
      </c>
      <c r="W73" t="s">
        <v>2313</v>
      </c>
      <c r="X73" t="s">
        <v>514</v>
      </c>
      <c r="Y73" t="s">
        <v>270</v>
      </c>
      <c r="Z73" t="s">
        <v>270</v>
      </c>
      <c r="AA73">
        <v>0.5</v>
      </c>
      <c r="AB73">
        <v>0.5</v>
      </c>
      <c r="AC73" t="s">
        <v>771</v>
      </c>
      <c r="AD73" t="s">
        <v>771</v>
      </c>
      <c r="AE73" t="s">
        <v>771</v>
      </c>
      <c r="AF73" t="s">
        <v>142</v>
      </c>
      <c r="AG73" t="s">
        <v>143</v>
      </c>
      <c r="AH73" t="s">
        <v>144</v>
      </c>
      <c r="AI73" t="s">
        <v>143</v>
      </c>
      <c r="AJ73" t="s">
        <v>140</v>
      </c>
      <c r="AK73" t="s">
        <v>160</v>
      </c>
      <c r="AL73">
        <v>45691</v>
      </c>
      <c r="AM73">
        <v>2</v>
      </c>
      <c r="AN73" t="s">
        <v>357</v>
      </c>
      <c r="AO73" t="s">
        <v>443</v>
      </c>
      <c r="AP73">
        <v>0</v>
      </c>
      <c r="AQ73" t="s">
        <v>140</v>
      </c>
      <c r="AR73" t="s">
        <v>140</v>
      </c>
      <c r="AS73" t="s">
        <v>140</v>
      </c>
      <c r="AT73" t="s">
        <v>140</v>
      </c>
      <c r="AU73" t="s">
        <v>140</v>
      </c>
      <c r="AV73" t="s">
        <v>140</v>
      </c>
      <c r="AW73" t="s">
        <v>140</v>
      </c>
      <c r="AX73" t="s">
        <v>140</v>
      </c>
      <c r="AY73" t="s">
        <v>148</v>
      </c>
      <c r="AZ73" t="s">
        <v>1150</v>
      </c>
      <c r="BA73" t="s">
        <v>150</v>
      </c>
      <c r="BB73" t="s">
        <v>151</v>
      </c>
      <c r="BC73" t="s">
        <v>2408</v>
      </c>
      <c r="BD73" t="s">
        <v>771</v>
      </c>
      <c r="BE73">
        <v>0.98</v>
      </c>
      <c r="BF73" t="s">
        <v>140</v>
      </c>
      <c r="BG73">
        <v>7.5</v>
      </c>
      <c r="BH73" t="s">
        <v>140</v>
      </c>
      <c r="BI73" t="s">
        <v>140</v>
      </c>
      <c r="BJ73" t="s">
        <v>140</v>
      </c>
      <c r="BK73" t="s">
        <v>140</v>
      </c>
      <c r="BL73" t="s">
        <v>140</v>
      </c>
      <c r="BM73" t="s">
        <v>2276</v>
      </c>
      <c r="BN73">
        <v>64416</v>
      </c>
      <c r="BO73" t="s">
        <v>771</v>
      </c>
      <c r="BP73" t="s">
        <v>771</v>
      </c>
      <c r="BQ73" t="s">
        <v>270</v>
      </c>
      <c r="BR73" t="s">
        <v>140</v>
      </c>
      <c r="BS73" t="s">
        <v>239</v>
      </c>
      <c r="BT73" t="s">
        <v>140</v>
      </c>
      <c r="BU73" t="s">
        <v>2314</v>
      </c>
      <c r="BV73" t="s">
        <v>2278</v>
      </c>
      <c r="BW73" t="s">
        <v>771</v>
      </c>
      <c r="BX73" t="s">
        <v>771</v>
      </c>
    </row>
    <row r="74" spans="1:76" x14ac:dyDescent="0.25">
      <c r="A74" t="s">
        <v>3222</v>
      </c>
      <c r="B74" t="s">
        <v>27</v>
      </c>
      <c r="C74" t="s">
        <v>2268</v>
      </c>
      <c r="D74" t="s">
        <v>2269</v>
      </c>
      <c r="E74" t="s">
        <v>2025</v>
      </c>
      <c r="F74" t="s">
        <v>2026</v>
      </c>
      <c r="G74" t="s">
        <v>514</v>
      </c>
      <c r="H74" t="s">
        <v>2320</v>
      </c>
      <c r="I74" t="s">
        <v>133</v>
      </c>
      <c r="J74" t="s">
        <v>133</v>
      </c>
      <c r="K74" t="s">
        <v>133</v>
      </c>
      <c r="L74" t="s">
        <v>133</v>
      </c>
      <c r="M74" t="s">
        <v>133</v>
      </c>
      <c r="N74" t="s">
        <v>771</v>
      </c>
      <c r="O74" t="s">
        <v>771</v>
      </c>
      <c r="P74" t="s">
        <v>771</v>
      </c>
      <c r="Q74" t="s">
        <v>771</v>
      </c>
      <c r="R74" t="s">
        <v>2321</v>
      </c>
      <c r="S74" t="s">
        <v>2309</v>
      </c>
      <c r="T74" t="s">
        <v>2322</v>
      </c>
      <c r="U74" t="s">
        <v>2323</v>
      </c>
      <c r="V74" t="s">
        <v>2324</v>
      </c>
      <c r="W74" t="s">
        <v>2313</v>
      </c>
      <c r="X74" t="s">
        <v>514</v>
      </c>
      <c r="Y74" t="s">
        <v>270</v>
      </c>
      <c r="Z74" t="s">
        <v>270</v>
      </c>
      <c r="AA74">
        <v>0.5</v>
      </c>
      <c r="AB74">
        <v>0.5</v>
      </c>
      <c r="AC74" t="s">
        <v>771</v>
      </c>
      <c r="AD74" t="s">
        <v>771</v>
      </c>
      <c r="AE74" t="s">
        <v>771</v>
      </c>
      <c r="AF74" t="s">
        <v>142</v>
      </c>
      <c r="AG74" t="s">
        <v>143</v>
      </c>
      <c r="AH74" t="s">
        <v>144</v>
      </c>
      <c r="AI74" t="s">
        <v>143</v>
      </c>
      <c r="AJ74" t="s">
        <v>140</v>
      </c>
      <c r="AK74" t="s">
        <v>160</v>
      </c>
      <c r="AL74">
        <v>45691</v>
      </c>
      <c r="AM74">
        <v>2</v>
      </c>
      <c r="AN74" t="s">
        <v>357</v>
      </c>
      <c r="AO74" t="s">
        <v>443</v>
      </c>
      <c r="AP74">
        <v>0</v>
      </c>
      <c r="AQ74" t="s">
        <v>140</v>
      </c>
      <c r="AR74" t="s">
        <v>140</v>
      </c>
      <c r="AS74" t="s">
        <v>140</v>
      </c>
      <c r="AT74" t="s">
        <v>140</v>
      </c>
      <c r="AU74" t="s">
        <v>140</v>
      </c>
      <c r="AV74" t="s">
        <v>140</v>
      </c>
      <c r="AW74" t="s">
        <v>140</v>
      </c>
      <c r="AX74" t="s">
        <v>140</v>
      </c>
      <c r="AY74" t="s">
        <v>148</v>
      </c>
      <c r="AZ74" t="s">
        <v>1150</v>
      </c>
      <c r="BA74" t="s">
        <v>150</v>
      </c>
      <c r="BB74" t="s">
        <v>151</v>
      </c>
      <c r="BC74" t="s">
        <v>2408</v>
      </c>
      <c r="BD74" t="s">
        <v>771</v>
      </c>
      <c r="BE74">
        <v>0.98</v>
      </c>
      <c r="BF74" t="s">
        <v>140</v>
      </c>
      <c r="BG74">
        <v>7.5</v>
      </c>
      <c r="BH74" t="s">
        <v>140</v>
      </c>
      <c r="BI74" t="s">
        <v>140</v>
      </c>
      <c r="BJ74" t="s">
        <v>140</v>
      </c>
      <c r="BK74" t="s">
        <v>140</v>
      </c>
      <c r="BL74" t="s">
        <v>140</v>
      </c>
      <c r="BM74" t="s">
        <v>2276</v>
      </c>
      <c r="BN74">
        <v>4620</v>
      </c>
      <c r="BO74" t="s">
        <v>771</v>
      </c>
      <c r="BP74" t="s">
        <v>771</v>
      </c>
      <c r="BQ74" t="s">
        <v>270</v>
      </c>
      <c r="BR74" t="s">
        <v>140</v>
      </c>
      <c r="BS74" t="s">
        <v>239</v>
      </c>
      <c r="BT74" t="s">
        <v>140</v>
      </c>
      <c r="BU74" t="s">
        <v>2314</v>
      </c>
      <c r="BV74" t="s">
        <v>2278</v>
      </c>
      <c r="BW74" t="s">
        <v>771</v>
      </c>
      <c r="BX74" t="s">
        <v>771</v>
      </c>
    </row>
    <row r="75" spans="1:76" x14ac:dyDescent="0.25">
      <c r="A75" t="s">
        <v>3222</v>
      </c>
      <c r="B75" t="s">
        <v>27</v>
      </c>
      <c r="C75" t="s">
        <v>2268</v>
      </c>
      <c r="D75" t="s">
        <v>2269</v>
      </c>
      <c r="E75" t="s">
        <v>2025</v>
      </c>
      <c r="F75" t="s">
        <v>2242</v>
      </c>
      <c r="G75" t="s">
        <v>514</v>
      </c>
      <c r="H75" t="s">
        <v>2325</v>
      </c>
      <c r="I75" t="s">
        <v>133</v>
      </c>
      <c r="J75" t="s">
        <v>133</v>
      </c>
      <c r="K75" t="s">
        <v>133</v>
      </c>
      <c r="L75" t="s">
        <v>133</v>
      </c>
      <c r="M75" t="s">
        <v>133</v>
      </c>
      <c r="N75" t="s">
        <v>771</v>
      </c>
      <c r="O75" t="s">
        <v>771</v>
      </c>
      <c r="P75" t="s">
        <v>771</v>
      </c>
      <c r="Q75" t="s">
        <v>771</v>
      </c>
      <c r="R75" t="s">
        <v>2326</v>
      </c>
      <c r="S75" t="s">
        <v>2309</v>
      </c>
      <c r="T75" t="s">
        <v>2327</v>
      </c>
      <c r="U75" t="s">
        <v>2328</v>
      </c>
      <c r="V75" t="s">
        <v>2329</v>
      </c>
      <c r="W75" t="s">
        <v>2313</v>
      </c>
      <c r="X75" t="s">
        <v>514</v>
      </c>
      <c r="Y75" t="s">
        <v>270</v>
      </c>
      <c r="Z75" t="s">
        <v>270</v>
      </c>
      <c r="AA75">
        <v>0.5</v>
      </c>
      <c r="AB75">
        <v>0.5</v>
      </c>
      <c r="AC75">
        <v>2</v>
      </c>
      <c r="AD75" t="s">
        <v>771</v>
      </c>
      <c r="AE75">
        <v>3</v>
      </c>
      <c r="AF75" t="s">
        <v>142</v>
      </c>
      <c r="AG75" t="s">
        <v>143</v>
      </c>
      <c r="AH75" t="s">
        <v>144</v>
      </c>
      <c r="AI75" t="s">
        <v>143</v>
      </c>
      <c r="AJ75" t="s">
        <v>140</v>
      </c>
      <c r="AK75" t="s">
        <v>160</v>
      </c>
      <c r="AL75">
        <v>45691</v>
      </c>
      <c r="AM75">
        <v>2</v>
      </c>
      <c r="AN75" t="s">
        <v>357</v>
      </c>
      <c r="AO75" t="s">
        <v>443</v>
      </c>
      <c r="AP75">
        <v>0</v>
      </c>
      <c r="AQ75" t="s">
        <v>140</v>
      </c>
      <c r="AR75" t="s">
        <v>140</v>
      </c>
      <c r="AS75" t="s">
        <v>140</v>
      </c>
      <c r="AT75" t="s">
        <v>140</v>
      </c>
      <c r="AU75" t="s">
        <v>140</v>
      </c>
      <c r="AV75" t="s">
        <v>140</v>
      </c>
      <c r="AW75" t="s">
        <v>140</v>
      </c>
      <c r="AX75" t="s">
        <v>140</v>
      </c>
      <c r="AY75" t="s">
        <v>148</v>
      </c>
      <c r="AZ75" t="s">
        <v>1150</v>
      </c>
      <c r="BA75" t="s">
        <v>150</v>
      </c>
      <c r="BB75" t="s">
        <v>151</v>
      </c>
      <c r="BC75" t="s">
        <v>2408</v>
      </c>
      <c r="BD75" t="s">
        <v>771</v>
      </c>
      <c r="BE75">
        <v>0.98</v>
      </c>
      <c r="BF75" t="s">
        <v>140</v>
      </c>
      <c r="BG75">
        <v>5.5</v>
      </c>
      <c r="BH75" t="s">
        <v>140</v>
      </c>
      <c r="BI75" t="s">
        <v>140</v>
      </c>
      <c r="BJ75" t="s">
        <v>140</v>
      </c>
      <c r="BK75" t="s">
        <v>140</v>
      </c>
      <c r="BL75" t="s">
        <v>140</v>
      </c>
      <c r="BM75" t="s">
        <v>2276</v>
      </c>
      <c r="BN75">
        <v>19596</v>
      </c>
      <c r="BO75" t="s">
        <v>771</v>
      </c>
      <c r="BP75" t="s">
        <v>771</v>
      </c>
      <c r="BQ75" t="s">
        <v>270</v>
      </c>
      <c r="BR75" t="s">
        <v>140</v>
      </c>
      <c r="BS75" t="s">
        <v>239</v>
      </c>
      <c r="BT75" t="s">
        <v>140</v>
      </c>
      <c r="BU75" t="s">
        <v>2314</v>
      </c>
      <c r="BV75" t="s">
        <v>2278</v>
      </c>
      <c r="BW75" t="s">
        <v>771</v>
      </c>
      <c r="BX75" t="s">
        <v>771</v>
      </c>
    </row>
    <row r="76" spans="1:76" x14ac:dyDescent="0.25">
      <c r="A76" t="s">
        <v>3222</v>
      </c>
      <c r="B76" t="s">
        <v>27</v>
      </c>
      <c r="C76" t="s">
        <v>2268</v>
      </c>
      <c r="D76" t="s">
        <v>2269</v>
      </c>
      <c r="E76" t="s">
        <v>2025</v>
      </c>
      <c r="F76" t="s">
        <v>2026</v>
      </c>
      <c r="G76" t="s">
        <v>514</v>
      </c>
      <c r="H76" t="s">
        <v>2330</v>
      </c>
      <c r="I76" t="s">
        <v>133</v>
      </c>
      <c r="J76" t="s">
        <v>133</v>
      </c>
      <c r="K76" t="s">
        <v>133</v>
      </c>
      <c r="L76" t="s">
        <v>133</v>
      </c>
      <c r="M76" t="s">
        <v>133</v>
      </c>
      <c r="N76" t="s">
        <v>771</v>
      </c>
      <c r="O76" t="s">
        <v>771</v>
      </c>
      <c r="P76" t="s">
        <v>771</v>
      </c>
      <c r="Q76" t="s">
        <v>771</v>
      </c>
      <c r="R76" t="s">
        <v>2331</v>
      </c>
      <c r="S76" t="s">
        <v>2309</v>
      </c>
      <c r="T76" t="s">
        <v>2332</v>
      </c>
      <c r="U76" t="s">
        <v>2333</v>
      </c>
      <c r="V76" t="s">
        <v>2334</v>
      </c>
      <c r="W76" t="s">
        <v>2313</v>
      </c>
      <c r="X76" t="s">
        <v>514</v>
      </c>
      <c r="Y76" t="s">
        <v>270</v>
      </c>
      <c r="Z76" t="s">
        <v>270</v>
      </c>
      <c r="AA76">
        <v>0.5</v>
      </c>
      <c r="AB76">
        <v>0.5</v>
      </c>
      <c r="AC76" t="s">
        <v>771</v>
      </c>
      <c r="AD76" t="s">
        <v>771</v>
      </c>
      <c r="AE76" t="s">
        <v>771</v>
      </c>
      <c r="AF76" t="s">
        <v>142</v>
      </c>
      <c r="AG76" t="s">
        <v>143</v>
      </c>
      <c r="AH76" t="s">
        <v>144</v>
      </c>
      <c r="AI76" t="s">
        <v>143</v>
      </c>
      <c r="AJ76" t="s">
        <v>140</v>
      </c>
      <c r="AK76" t="s">
        <v>160</v>
      </c>
      <c r="AL76">
        <v>45691</v>
      </c>
      <c r="AM76">
        <v>2</v>
      </c>
      <c r="AN76" t="s">
        <v>357</v>
      </c>
      <c r="AO76" t="s">
        <v>443</v>
      </c>
      <c r="AP76">
        <v>0</v>
      </c>
      <c r="AQ76" t="s">
        <v>140</v>
      </c>
      <c r="AR76" t="s">
        <v>140</v>
      </c>
      <c r="AS76" t="s">
        <v>140</v>
      </c>
      <c r="AT76" t="s">
        <v>140</v>
      </c>
      <c r="AU76" t="s">
        <v>140</v>
      </c>
      <c r="AV76" t="s">
        <v>140</v>
      </c>
      <c r="AW76" t="s">
        <v>140</v>
      </c>
      <c r="AX76" t="s">
        <v>140</v>
      </c>
      <c r="AY76" t="s">
        <v>148</v>
      </c>
      <c r="AZ76" t="s">
        <v>1150</v>
      </c>
      <c r="BA76" t="s">
        <v>150</v>
      </c>
      <c r="BB76" t="s">
        <v>151</v>
      </c>
      <c r="BC76" t="s">
        <v>2408</v>
      </c>
      <c r="BD76" t="s">
        <v>771</v>
      </c>
      <c r="BE76">
        <v>0.98</v>
      </c>
      <c r="BF76" t="s">
        <v>140</v>
      </c>
      <c r="BG76">
        <v>4</v>
      </c>
      <c r="BH76" t="s">
        <v>140</v>
      </c>
      <c r="BI76" t="s">
        <v>140</v>
      </c>
      <c r="BJ76" t="s">
        <v>140</v>
      </c>
      <c r="BK76" t="s">
        <v>140</v>
      </c>
      <c r="BL76" t="s">
        <v>140</v>
      </c>
      <c r="BM76" t="s">
        <v>2276</v>
      </c>
      <c r="BN76">
        <v>25752</v>
      </c>
      <c r="BO76" t="s">
        <v>771</v>
      </c>
      <c r="BP76" t="s">
        <v>771</v>
      </c>
      <c r="BQ76" t="s">
        <v>270</v>
      </c>
      <c r="BR76" t="s">
        <v>140</v>
      </c>
      <c r="BS76" t="s">
        <v>239</v>
      </c>
      <c r="BT76" t="s">
        <v>140</v>
      </c>
      <c r="BU76" t="s">
        <v>2314</v>
      </c>
      <c r="BV76" t="s">
        <v>2278</v>
      </c>
      <c r="BW76" t="s">
        <v>771</v>
      </c>
      <c r="BX76" t="s">
        <v>771</v>
      </c>
    </row>
    <row r="77" spans="1:76" x14ac:dyDescent="0.25">
      <c r="A77" t="s">
        <v>3222</v>
      </c>
      <c r="B77" t="s">
        <v>27</v>
      </c>
      <c r="C77" t="s">
        <v>2268</v>
      </c>
      <c r="D77" t="s">
        <v>2269</v>
      </c>
      <c r="E77" t="s">
        <v>2043</v>
      </c>
      <c r="F77" t="s">
        <v>2335</v>
      </c>
      <c r="G77" t="s">
        <v>514</v>
      </c>
      <c r="H77" t="s">
        <v>2336</v>
      </c>
      <c r="I77" t="s">
        <v>133</v>
      </c>
      <c r="J77" t="s">
        <v>133</v>
      </c>
      <c r="K77" t="s">
        <v>133</v>
      </c>
      <c r="L77" t="s">
        <v>133</v>
      </c>
      <c r="M77" t="s">
        <v>133</v>
      </c>
      <c r="N77" t="s">
        <v>771</v>
      </c>
      <c r="O77" t="s">
        <v>771</v>
      </c>
      <c r="P77" t="s">
        <v>771</v>
      </c>
      <c r="Q77" t="s">
        <v>771</v>
      </c>
      <c r="R77" t="s">
        <v>2337</v>
      </c>
      <c r="S77" t="s">
        <v>2309</v>
      </c>
      <c r="T77" t="s">
        <v>2338</v>
      </c>
      <c r="U77" t="s">
        <v>2339</v>
      </c>
      <c r="V77" t="s">
        <v>2340</v>
      </c>
      <c r="W77" t="s">
        <v>2313</v>
      </c>
      <c r="X77" t="s">
        <v>514</v>
      </c>
      <c r="Y77" t="s">
        <v>270</v>
      </c>
      <c r="Z77" t="s">
        <v>270</v>
      </c>
      <c r="AA77">
        <v>0.5</v>
      </c>
      <c r="AB77">
        <v>0.5</v>
      </c>
      <c r="AC77">
        <v>3</v>
      </c>
      <c r="AD77" t="s">
        <v>771</v>
      </c>
      <c r="AE77">
        <v>4</v>
      </c>
      <c r="AF77" t="s">
        <v>142</v>
      </c>
      <c r="AG77" t="s">
        <v>143</v>
      </c>
      <c r="AH77" t="s">
        <v>144</v>
      </c>
      <c r="AI77" t="s">
        <v>143</v>
      </c>
      <c r="AJ77" t="s">
        <v>140</v>
      </c>
      <c r="AK77" t="s">
        <v>160</v>
      </c>
      <c r="AL77">
        <v>45691</v>
      </c>
      <c r="AM77">
        <v>2</v>
      </c>
      <c r="AN77" t="s">
        <v>357</v>
      </c>
      <c r="AO77" t="s">
        <v>443</v>
      </c>
      <c r="AP77">
        <v>0</v>
      </c>
      <c r="AQ77" t="s">
        <v>140</v>
      </c>
      <c r="AR77" t="s">
        <v>140</v>
      </c>
      <c r="AS77" t="s">
        <v>140</v>
      </c>
      <c r="AT77" t="s">
        <v>140</v>
      </c>
      <c r="AU77" t="s">
        <v>140</v>
      </c>
      <c r="AV77" t="s">
        <v>140</v>
      </c>
      <c r="AW77" t="s">
        <v>140</v>
      </c>
      <c r="AX77" t="s">
        <v>140</v>
      </c>
      <c r="AY77" t="s">
        <v>148</v>
      </c>
      <c r="AZ77" t="s">
        <v>1150</v>
      </c>
      <c r="BA77" t="s">
        <v>150</v>
      </c>
      <c r="BB77" t="s">
        <v>151</v>
      </c>
      <c r="BC77" t="s">
        <v>2408</v>
      </c>
      <c r="BD77" t="s">
        <v>771</v>
      </c>
      <c r="BE77">
        <v>0.98</v>
      </c>
      <c r="BF77" t="s">
        <v>140</v>
      </c>
      <c r="BG77">
        <v>5.5</v>
      </c>
      <c r="BH77" t="s">
        <v>140</v>
      </c>
      <c r="BI77" t="s">
        <v>140</v>
      </c>
      <c r="BJ77" t="s">
        <v>140</v>
      </c>
      <c r="BK77" t="s">
        <v>140</v>
      </c>
      <c r="BL77" t="s">
        <v>140</v>
      </c>
      <c r="BM77" t="s">
        <v>2276</v>
      </c>
      <c r="BN77">
        <v>41832</v>
      </c>
      <c r="BO77" t="s">
        <v>771</v>
      </c>
      <c r="BP77" t="s">
        <v>771</v>
      </c>
      <c r="BQ77" t="s">
        <v>270</v>
      </c>
      <c r="BR77" t="s">
        <v>140</v>
      </c>
      <c r="BS77" t="s">
        <v>239</v>
      </c>
      <c r="BT77" t="s">
        <v>140</v>
      </c>
      <c r="BU77" t="s">
        <v>2314</v>
      </c>
      <c r="BV77" t="s">
        <v>2278</v>
      </c>
      <c r="BW77" t="s">
        <v>771</v>
      </c>
      <c r="BX77" t="s">
        <v>771</v>
      </c>
    </row>
    <row r="78" spans="1:76" x14ac:dyDescent="0.25">
      <c r="A78" t="s">
        <v>3222</v>
      </c>
      <c r="B78" t="s">
        <v>27</v>
      </c>
      <c r="C78" t="s">
        <v>2268</v>
      </c>
      <c r="D78" t="s">
        <v>2269</v>
      </c>
      <c r="E78" t="s">
        <v>2025</v>
      </c>
      <c r="F78" t="s">
        <v>2241</v>
      </c>
      <c r="G78" t="s">
        <v>514</v>
      </c>
      <c r="H78" t="s">
        <v>2341</v>
      </c>
      <c r="I78" t="s">
        <v>133</v>
      </c>
      <c r="J78" t="s">
        <v>133</v>
      </c>
      <c r="K78" t="s">
        <v>133</v>
      </c>
      <c r="L78" t="s">
        <v>133</v>
      </c>
      <c r="M78" t="s">
        <v>133</v>
      </c>
      <c r="N78" t="s">
        <v>771</v>
      </c>
      <c r="O78" t="s">
        <v>771</v>
      </c>
      <c r="P78" t="s">
        <v>771</v>
      </c>
      <c r="Q78" t="s">
        <v>771</v>
      </c>
      <c r="R78" t="s">
        <v>2342</v>
      </c>
      <c r="S78" t="s">
        <v>2309</v>
      </c>
      <c r="T78" t="s">
        <v>2343</v>
      </c>
      <c r="U78" t="s">
        <v>2344</v>
      </c>
      <c r="V78" t="s">
        <v>2345</v>
      </c>
      <c r="W78" t="s">
        <v>2313</v>
      </c>
      <c r="X78" t="s">
        <v>514</v>
      </c>
      <c r="Y78" t="s">
        <v>270</v>
      </c>
      <c r="Z78" t="s">
        <v>270</v>
      </c>
      <c r="AA78">
        <v>0.5</v>
      </c>
      <c r="AB78">
        <v>0.5</v>
      </c>
      <c r="AC78">
        <v>4</v>
      </c>
      <c r="AD78" t="s">
        <v>771</v>
      </c>
      <c r="AE78">
        <v>5</v>
      </c>
      <c r="AF78" t="s">
        <v>142</v>
      </c>
      <c r="AG78" t="s">
        <v>143</v>
      </c>
      <c r="AH78" t="s">
        <v>144</v>
      </c>
      <c r="AI78" t="s">
        <v>143</v>
      </c>
      <c r="AJ78" t="s">
        <v>140</v>
      </c>
      <c r="AK78" t="s">
        <v>160</v>
      </c>
      <c r="AL78">
        <v>45691</v>
      </c>
      <c r="AM78">
        <v>2</v>
      </c>
      <c r="AN78" t="s">
        <v>357</v>
      </c>
      <c r="AO78" t="s">
        <v>443</v>
      </c>
      <c r="AP78">
        <v>0</v>
      </c>
      <c r="AQ78" t="s">
        <v>140</v>
      </c>
      <c r="AR78" t="s">
        <v>140</v>
      </c>
      <c r="AS78" t="s">
        <v>140</v>
      </c>
      <c r="AT78" t="s">
        <v>140</v>
      </c>
      <c r="AU78" t="s">
        <v>140</v>
      </c>
      <c r="AV78" t="s">
        <v>140</v>
      </c>
      <c r="AW78" t="s">
        <v>140</v>
      </c>
      <c r="AX78" t="s">
        <v>140</v>
      </c>
      <c r="AY78" t="s">
        <v>148</v>
      </c>
      <c r="AZ78" t="s">
        <v>1150</v>
      </c>
      <c r="BA78" t="s">
        <v>150</v>
      </c>
      <c r="BB78" t="s">
        <v>151</v>
      </c>
      <c r="BC78" t="s">
        <v>2408</v>
      </c>
      <c r="BD78" t="s">
        <v>771</v>
      </c>
      <c r="BE78">
        <v>0.98</v>
      </c>
      <c r="BF78" t="s">
        <v>140</v>
      </c>
      <c r="BG78">
        <v>5.5</v>
      </c>
      <c r="BH78" t="s">
        <v>140</v>
      </c>
      <c r="BI78" t="s">
        <v>140</v>
      </c>
      <c r="BJ78" t="s">
        <v>140</v>
      </c>
      <c r="BK78" t="s">
        <v>140</v>
      </c>
      <c r="BL78" t="s">
        <v>140</v>
      </c>
      <c r="BM78" t="s">
        <v>2276</v>
      </c>
      <c r="BN78">
        <v>22824</v>
      </c>
      <c r="BO78" t="s">
        <v>771</v>
      </c>
      <c r="BP78" t="s">
        <v>771</v>
      </c>
      <c r="BQ78" t="s">
        <v>270</v>
      </c>
      <c r="BR78" t="s">
        <v>140</v>
      </c>
      <c r="BS78" t="s">
        <v>239</v>
      </c>
      <c r="BT78" t="s">
        <v>140</v>
      </c>
      <c r="BU78" t="s">
        <v>2314</v>
      </c>
      <c r="BV78" t="s">
        <v>2278</v>
      </c>
      <c r="BW78" t="s">
        <v>771</v>
      </c>
      <c r="BX78" t="s">
        <v>771</v>
      </c>
    </row>
    <row r="79" spans="1:76" x14ac:dyDescent="0.25">
      <c r="A79" t="s">
        <v>3222</v>
      </c>
      <c r="B79" t="s">
        <v>27</v>
      </c>
      <c r="C79" t="s">
        <v>2268</v>
      </c>
      <c r="D79" t="s">
        <v>2269</v>
      </c>
      <c r="E79" t="s">
        <v>2025</v>
      </c>
      <c r="F79" t="s">
        <v>2241</v>
      </c>
      <c r="G79" t="s">
        <v>514</v>
      </c>
      <c r="H79" t="s">
        <v>2346</v>
      </c>
      <c r="I79" t="s">
        <v>133</v>
      </c>
      <c r="J79" t="s">
        <v>133</v>
      </c>
      <c r="K79" t="s">
        <v>133</v>
      </c>
      <c r="L79" t="s">
        <v>133</v>
      </c>
      <c r="M79" t="s">
        <v>133</v>
      </c>
      <c r="N79" t="s">
        <v>771</v>
      </c>
      <c r="O79" t="s">
        <v>771</v>
      </c>
      <c r="P79" t="s">
        <v>771</v>
      </c>
      <c r="Q79" t="s">
        <v>771</v>
      </c>
      <c r="R79" t="s">
        <v>2347</v>
      </c>
      <c r="S79" t="s">
        <v>2309</v>
      </c>
      <c r="T79" t="s">
        <v>2348</v>
      </c>
      <c r="U79" t="s">
        <v>2349</v>
      </c>
      <c r="V79" t="s">
        <v>2350</v>
      </c>
      <c r="W79" t="s">
        <v>2313</v>
      </c>
      <c r="X79" t="s">
        <v>514</v>
      </c>
      <c r="Y79" t="s">
        <v>270</v>
      </c>
      <c r="Z79" t="s">
        <v>270</v>
      </c>
      <c r="AA79">
        <v>0.5</v>
      </c>
      <c r="AB79">
        <v>0.5</v>
      </c>
      <c r="AC79" t="s">
        <v>771</v>
      </c>
      <c r="AD79" t="s">
        <v>771</v>
      </c>
      <c r="AE79" t="s">
        <v>771</v>
      </c>
      <c r="AF79" t="s">
        <v>142</v>
      </c>
      <c r="AG79" t="s">
        <v>143</v>
      </c>
      <c r="AH79" t="s">
        <v>144</v>
      </c>
      <c r="AI79" t="s">
        <v>143</v>
      </c>
      <c r="AJ79" t="s">
        <v>140</v>
      </c>
      <c r="AK79" t="s">
        <v>160</v>
      </c>
      <c r="AL79">
        <v>45691</v>
      </c>
      <c r="AM79">
        <v>2</v>
      </c>
      <c r="AN79" t="s">
        <v>357</v>
      </c>
      <c r="AO79" t="s">
        <v>443</v>
      </c>
      <c r="AP79">
        <v>0</v>
      </c>
      <c r="AQ79" t="s">
        <v>140</v>
      </c>
      <c r="AR79" t="s">
        <v>140</v>
      </c>
      <c r="AS79" t="s">
        <v>140</v>
      </c>
      <c r="AT79" t="s">
        <v>140</v>
      </c>
      <c r="AU79" t="s">
        <v>140</v>
      </c>
      <c r="AV79" t="s">
        <v>140</v>
      </c>
      <c r="AW79" t="s">
        <v>140</v>
      </c>
      <c r="AX79" t="s">
        <v>140</v>
      </c>
      <c r="AY79" t="s">
        <v>148</v>
      </c>
      <c r="AZ79" t="s">
        <v>1150</v>
      </c>
      <c r="BA79" t="s">
        <v>150</v>
      </c>
      <c r="BB79" t="s">
        <v>151</v>
      </c>
      <c r="BC79" t="s">
        <v>2408</v>
      </c>
      <c r="BD79" t="s">
        <v>771</v>
      </c>
      <c r="BE79">
        <v>0.98</v>
      </c>
      <c r="BF79" t="s">
        <v>140</v>
      </c>
      <c r="BG79">
        <v>4</v>
      </c>
      <c r="BH79" t="s">
        <v>140</v>
      </c>
      <c r="BI79" t="s">
        <v>140</v>
      </c>
      <c r="BJ79" t="s">
        <v>140</v>
      </c>
      <c r="BK79" t="s">
        <v>140</v>
      </c>
      <c r="BL79" t="s">
        <v>140</v>
      </c>
      <c r="BM79" t="s">
        <v>2276</v>
      </c>
      <c r="BN79">
        <v>34224</v>
      </c>
      <c r="BO79" t="s">
        <v>771</v>
      </c>
      <c r="BP79" t="s">
        <v>771</v>
      </c>
      <c r="BQ79" t="s">
        <v>270</v>
      </c>
      <c r="BR79" t="s">
        <v>140</v>
      </c>
      <c r="BS79" t="s">
        <v>239</v>
      </c>
      <c r="BT79" t="s">
        <v>140</v>
      </c>
      <c r="BU79" t="s">
        <v>2314</v>
      </c>
      <c r="BV79" t="s">
        <v>2278</v>
      </c>
      <c r="BW79" t="s">
        <v>771</v>
      </c>
      <c r="BX79" t="s">
        <v>771</v>
      </c>
    </row>
    <row r="80" spans="1:76" x14ac:dyDescent="0.25">
      <c r="A80" t="s">
        <v>3222</v>
      </c>
      <c r="B80" t="s">
        <v>27</v>
      </c>
      <c r="C80" t="s">
        <v>2268</v>
      </c>
      <c r="D80" t="s">
        <v>2269</v>
      </c>
      <c r="E80" t="s">
        <v>2025</v>
      </c>
      <c r="F80" t="s">
        <v>2241</v>
      </c>
      <c r="G80" t="s">
        <v>514</v>
      </c>
      <c r="H80" t="s">
        <v>2351</v>
      </c>
      <c r="I80" t="s">
        <v>133</v>
      </c>
      <c r="J80" t="s">
        <v>133</v>
      </c>
      <c r="K80" t="s">
        <v>133</v>
      </c>
      <c r="L80" t="s">
        <v>133</v>
      </c>
      <c r="M80" t="s">
        <v>133</v>
      </c>
      <c r="N80" t="s">
        <v>771</v>
      </c>
      <c r="O80" t="s">
        <v>771</v>
      </c>
      <c r="P80" t="s">
        <v>771</v>
      </c>
      <c r="Q80" t="s">
        <v>771</v>
      </c>
      <c r="R80" t="s">
        <v>2352</v>
      </c>
      <c r="S80" t="s">
        <v>2309</v>
      </c>
      <c r="T80" t="s">
        <v>2353</v>
      </c>
      <c r="U80" t="s">
        <v>2354</v>
      </c>
      <c r="V80" t="s">
        <v>2355</v>
      </c>
      <c r="W80" t="s">
        <v>2313</v>
      </c>
      <c r="X80" t="s">
        <v>514</v>
      </c>
      <c r="Y80" t="s">
        <v>270</v>
      </c>
      <c r="Z80" t="s">
        <v>270</v>
      </c>
      <c r="AA80">
        <v>0.5</v>
      </c>
      <c r="AB80">
        <v>0.5</v>
      </c>
      <c r="AC80" t="s">
        <v>771</v>
      </c>
      <c r="AD80" t="s">
        <v>771</v>
      </c>
      <c r="AE80" t="s">
        <v>771</v>
      </c>
      <c r="AF80" t="s">
        <v>142</v>
      </c>
      <c r="AG80" t="s">
        <v>143</v>
      </c>
      <c r="AH80" t="s">
        <v>144</v>
      </c>
      <c r="AI80" t="s">
        <v>143</v>
      </c>
      <c r="AJ80" t="s">
        <v>140</v>
      </c>
      <c r="AK80" t="s">
        <v>160</v>
      </c>
      <c r="AL80">
        <v>45691</v>
      </c>
      <c r="AM80">
        <v>2</v>
      </c>
      <c r="AN80" t="s">
        <v>357</v>
      </c>
      <c r="AO80" t="s">
        <v>443</v>
      </c>
      <c r="AP80">
        <v>0</v>
      </c>
      <c r="AQ80" t="s">
        <v>140</v>
      </c>
      <c r="AR80" t="s">
        <v>140</v>
      </c>
      <c r="AS80" t="s">
        <v>140</v>
      </c>
      <c r="AT80" t="s">
        <v>140</v>
      </c>
      <c r="AU80" t="s">
        <v>140</v>
      </c>
      <c r="AV80" t="s">
        <v>140</v>
      </c>
      <c r="AW80" t="s">
        <v>140</v>
      </c>
      <c r="AX80" t="s">
        <v>140</v>
      </c>
      <c r="AY80" t="s">
        <v>148</v>
      </c>
      <c r="AZ80" t="s">
        <v>1150</v>
      </c>
      <c r="BA80" t="s">
        <v>150</v>
      </c>
      <c r="BB80" t="s">
        <v>151</v>
      </c>
      <c r="BC80" t="s">
        <v>2408</v>
      </c>
      <c r="BD80" t="s">
        <v>771</v>
      </c>
      <c r="BE80">
        <v>0.98</v>
      </c>
      <c r="BF80" t="s">
        <v>140</v>
      </c>
      <c r="BG80">
        <v>5.5</v>
      </c>
      <c r="BH80" t="s">
        <v>140</v>
      </c>
      <c r="BI80" t="s">
        <v>140</v>
      </c>
      <c r="BJ80" t="s">
        <v>140</v>
      </c>
      <c r="BK80" t="s">
        <v>140</v>
      </c>
      <c r="BL80" t="s">
        <v>140</v>
      </c>
      <c r="BM80" t="s">
        <v>2276</v>
      </c>
      <c r="BN80">
        <v>33696</v>
      </c>
      <c r="BO80" t="s">
        <v>771</v>
      </c>
      <c r="BP80" t="s">
        <v>771</v>
      </c>
      <c r="BQ80" t="s">
        <v>270</v>
      </c>
      <c r="BR80" t="s">
        <v>140</v>
      </c>
      <c r="BS80" t="s">
        <v>239</v>
      </c>
      <c r="BT80" t="s">
        <v>140</v>
      </c>
      <c r="BU80" t="s">
        <v>2314</v>
      </c>
      <c r="BV80" t="s">
        <v>2278</v>
      </c>
      <c r="BW80" t="s">
        <v>771</v>
      </c>
      <c r="BX80" t="s">
        <v>771</v>
      </c>
    </row>
    <row r="81" spans="1:76" x14ac:dyDescent="0.25">
      <c r="A81" t="s">
        <v>3222</v>
      </c>
      <c r="B81" t="s">
        <v>27</v>
      </c>
      <c r="C81" t="s">
        <v>2268</v>
      </c>
      <c r="D81" t="s">
        <v>2269</v>
      </c>
      <c r="E81" t="s">
        <v>2025</v>
      </c>
      <c r="F81" t="s">
        <v>2026</v>
      </c>
      <c r="G81" t="s">
        <v>514</v>
      </c>
      <c r="H81" t="s">
        <v>2356</v>
      </c>
      <c r="I81" t="s">
        <v>133</v>
      </c>
      <c r="J81" t="s">
        <v>133</v>
      </c>
      <c r="K81" t="s">
        <v>133</v>
      </c>
      <c r="L81" t="s">
        <v>133</v>
      </c>
      <c r="M81" t="s">
        <v>133</v>
      </c>
      <c r="N81" t="s">
        <v>771</v>
      </c>
      <c r="O81" t="s">
        <v>771</v>
      </c>
      <c r="P81" t="s">
        <v>771</v>
      </c>
      <c r="Q81" t="s">
        <v>771</v>
      </c>
      <c r="R81" t="s">
        <v>2357</v>
      </c>
      <c r="S81" t="s">
        <v>2309</v>
      </c>
      <c r="T81" t="s">
        <v>2358</v>
      </c>
      <c r="U81" t="s">
        <v>2359</v>
      </c>
      <c r="V81" t="s">
        <v>2360</v>
      </c>
      <c r="W81" t="s">
        <v>2313</v>
      </c>
      <c r="X81" t="s">
        <v>514</v>
      </c>
      <c r="Y81" t="s">
        <v>270</v>
      </c>
      <c r="Z81" t="s">
        <v>270</v>
      </c>
      <c r="AA81">
        <v>0.5</v>
      </c>
      <c r="AB81">
        <v>0.5</v>
      </c>
      <c r="AC81">
        <v>5</v>
      </c>
      <c r="AD81" t="s">
        <v>771</v>
      </c>
      <c r="AE81">
        <v>6</v>
      </c>
      <c r="AF81" t="s">
        <v>142</v>
      </c>
      <c r="AG81" t="s">
        <v>143</v>
      </c>
      <c r="AH81" t="s">
        <v>144</v>
      </c>
      <c r="AI81" t="s">
        <v>143</v>
      </c>
      <c r="AJ81" t="s">
        <v>140</v>
      </c>
      <c r="AK81" t="s">
        <v>160</v>
      </c>
      <c r="AL81">
        <v>45670</v>
      </c>
      <c r="AM81">
        <v>2</v>
      </c>
      <c r="AN81" t="s">
        <v>357</v>
      </c>
      <c r="AO81" t="s">
        <v>443</v>
      </c>
      <c r="AP81">
        <v>0</v>
      </c>
      <c r="AQ81" t="s">
        <v>140</v>
      </c>
      <c r="AR81" t="s">
        <v>140</v>
      </c>
      <c r="AS81" t="s">
        <v>140</v>
      </c>
      <c r="AT81" t="s">
        <v>140</v>
      </c>
      <c r="AU81" t="s">
        <v>140</v>
      </c>
      <c r="AV81" t="s">
        <v>140</v>
      </c>
      <c r="AW81" t="s">
        <v>140</v>
      </c>
      <c r="AX81" t="s">
        <v>140</v>
      </c>
      <c r="AY81" t="s">
        <v>148</v>
      </c>
      <c r="AZ81" t="s">
        <v>1150</v>
      </c>
      <c r="BA81" t="s">
        <v>150</v>
      </c>
      <c r="BB81" t="s">
        <v>151</v>
      </c>
      <c r="BC81" t="s">
        <v>2408</v>
      </c>
      <c r="BD81" t="s">
        <v>771</v>
      </c>
      <c r="BE81">
        <v>0.98</v>
      </c>
      <c r="BF81" t="s">
        <v>140</v>
      </c>
      <c r="BG81">
        <v>6</v>
      </c>
      <c r="BH81" t="s">
        <v>140</v>
      </c>
      <c r="BI81" t="s">
        <v>140</v>
      </c>
      <c r="BJ81" t="s">
        <v>140</v>
      </c>
      <c r="BK81" t="s">
        <v>140</v>
      </c>
      <c r="BL81" t="s">
        <v>140</v>
      </c>
      <c r="BM81" t="s">
        <v>2276</v>
      </c>
      <c r="BN81">
        <v>87540</v>
      </c>
      <c r="BO81" t="s">
        <v>771</v>
      </c>
      <c r="BP81" t="s">
        <v>771</v>
      </c>
      <c r="BQ81" t="s">
        <v>140</v>
      </c>
      <c r="BR81" t="s">
        <v>140</v>
      </c>
      <c r="BS81" t="s">
        <v>239</v>
      </c>
      <c r="BT81" t="s">
        <v>140</v>
      </c>
      <c r="BU81" t="s">
        <v>2314</v>
      </c>
      <c r="BV81" t="s">
        <v>2278</v>
      </c>
      <c r="BW81" t="s">
        <v>771</v>
      </c>
      <c r="BX81" t="s">
        <v>771</v>
      </c>
    </row>
    <row r="82" spans="1:76" x14ac:dyDescent="0.25">
      <c r="A82" t="s">
        <v>3222</v>
      </c>
      <c r="B82" t="s">
        <v>14</v>
      </c>
      <c r="C82" t="s">
        <v>394</v>
      </c>
      <c r="D82" t="s">
        <v>395</v>
      </c>
      <c r="E82" t="s">
        <v>2190</v>
      </c>
      <c r="F82" t="s">
        <v>2026</v>
      </c>
      <c r="G82" t="s">
        <v>2361</v>
      </c>
      <c r="H82" t="s">
        <v>2362</v>
      </c>
      <c r="I82" t="s">
        <v>253</v>
      </c>
      <c r="J82" t="s">
        <v>253</v>
      </c>
      <c r="K82" t="s">
        <v>771</v>
      </c>
      <c r="L82" t="s">
        <v>771</v>
      </c>
      <c r="M82" t="s">
        <v>253</v>
      </c>
      <c r="N82" t="s">
        <v>771</v>
      </c>
      <c r="O82" t="s">
        <v>771</v>
      </c>
      <c r="P82" t="s">
        <v>253</v>
      </c>
      <c r="Q82" t="s">
        <v>253</v>
      </c>
      <c r="R82" t="s">
        <v>2363</v>
      </c>
      <c r="S82" t="s">
        <v>2364</v>
      </c>
      <c r="T82" t="s">
        <v>2365</v>
      </c>
      <c r="U82" t="s">
        <v>2366</v>
      </c>
      <c r="V82" t="s">
        <v>2367</v>
      </c>
      <c r="W82" t="s">
        <v>2368</v>
      </c>
      <c r="X82" t="s">
        <v>140</v>
      </c>
      <c r="Y82" t="s">
        <v>141</v>
      </c>
      <c r="Z82" t="s">
        <v>190</v>
      </c>
      <c r="AA82" t="s">
        <v>2369</v>
      </c>
      <c r="AB82" t="s">
        <v>140</v>
      </c>
      <c r="AC82" t="s">
        <v>140</v>
      </c>
      <c r="AD82">
        <v>14</v>
      </c>
      <c r="AE82">
        <v>17</v>
      </c>
      <c r="AF82" t="s">
        <v>260</v>
      </c>
      <c r="AG82" t="s">
        <v>270</v>
      </c>
      <c r="AH82" t="s">
        <v>144</v>
      </c>
      <c r="AI82" t="s">
        <v>143</v>
      </c>
      <c r="AJ82" t="s">
        <v>140</v>
      </c>
      <c r="AK82" t="s">
        <v>160</v>
      </c>
      <c r="AL82">
        <v>44682</v>
      </c>
      <c r="AM82">
        <v>2</v>
      </c>
      <c r="AN82" t="s">
        <v>443</v>
      </c>
      <c r="AO82" t="s">
        <v>418</v>
      </c>
      <c r="AP82">
        <v>0</v>
      </c>
      <c r="AQ82" t="s">
        <v>140</v>
      </c>
      <c r="AR82" t="s">
        <v>140</v>
      </c>
      <c r="AS82" t="s">
        <v>140</v>
      </c>
      <c r="AT82" t="s">
        <v>140</v>
      </c>
      <c r="AU82" t="s">
        <v>140</v>
      </c>
      <c r="AV82" t="s">
        <v>140</v>
      </c>
      <c r="AW82" t="s">
        <v>140</v>
      </c>
      <c r="AX82" t="s">
        <v>140</v>
      </c>
      <c r="AY82" t="s">
        <v>2370</v>
      </c>
      <c r="AZ82" t="s">
        <v>2371</v>
      </c>
      <c r="BA82" t="s">
        <v>150</v>
      </c>
      <c r="BB82" t="s">
        <v>140</v>
      </c>
      <c r="BC82" t="s">
        <v>386</v>
      </c>
      <c r="BD82" t="s">
        <v>386</v>
      </c>
      <c r="BE82" t="s">
        <v>2372</v>
      </c>
      <c r="BF82" t="s">
        <v>140</v>
      </c>
      <c r="BG82">
        <v>0.29166666666666669</v>
      </c>
      <c r="BH82" t="s">
        <v>771</v>
      </c>
      <c r="BI82" t="s">
        <v>771</v>
      </c>
      <c r="BJ82">
        <v>0.04</v>
      </c>
      <c r="BK82" t="s">
        <v>408</v>
      </c>
      <c r="BL82" t="s">
        <v>140</v>
      </c>
      <c r="BM82" t="s">
        <v>140</v>
      </c>
      <c r="BN82" t="s">
        <v>1172</v>
      </c>
      <c r="BO82" t="s">
        <v>140</v>
      </c>
      <c r="BP82">
        <v>175308</v>
      </c>
      <c r="BQ82" t="s">
        <v>140</v>
      </c>
      <c r="BR82" t="s">
        <v>140</v>
      </c>
      <c r="BS82" t="s">
        <v>239</v>
      </c>
      <c r="BT82" t="s">
        <v>140</v>
      </c>
      <c r="BU82" t="s">
        <v>2373</v>
      </c>
      <c r="BV82" t="s">
        <v>2374</v>
      </c>
      <c r="BW82" t="s">
        <v>140</v>
      </c>
      <c r="BX82" t="s">
        <v>771</v>
      </c>
    </row>
    <row r="83" spans="1:76" x14ac:dyDescent="0.25">
      <c r="A83" t="s">
        <v>3222</v>
      </c>
      <c r="B83" t="s">
        <v>14</v>
      </c>
      <c r="C83" t="s">
        <v>394</v>
      </c>
      <c r="D83" t="s">
        <v>395</v>
      </c>
      <c r="E83" t="s">
        <v>2190</v>
      </c>
      <c r="F83" t="s">
        <v>2026</v>
      </c>
      <c r="G83" t="s">
        <v>2375</v>
      </c>
      <c r="H83" t="s">
        <v>2376</v>
      </c>
      <c r="I83" t="s">
        <v>771</v>
      </c>
      <c r="J83" t="s">
        <v>253</v>
      </c>
      <c r="K83" t="s">
        <v>253</v>
      </c>
      <c r="L83" t="s">
        <v>771</v>
      </c>
      <c r="M83" t="s">
        <v>253</v>
      </c>
      <c r="N83" t="s">
        <v>771</v>
      </c>
      <c r="O83" t="s">
        <v>771</v>
      </c>
      <c r="P83" t="s">
        <v>253</v>
      </c>
      <c r="Q83" t="s">
        <v>253</v>
      </c>
      <c r="R83" t="s">
        <v>2377</v>
      </c>
      <c r="S83" t="s">
        <v>2364</v>
      </c>
      <c r="T83" t="s">
        <v>2365</v>
      </c>
      <c r="U83" t="s">
        <v>2366</v>
      </c>
      <c r="V83" t="s">
        <v>2378</v>
      </c>
      <c r="W83" t="s">
        <v>2368</v>
      </c>
      <c r="X83" t="s">
        <v>140</v>
      </c>
      <c r="Y83" t="s">
        <v>140</v>
      </c>
      <c r="Z83" t="s">
        <v>190</v>
      </c>
      <c r="AA83" t="s">
        <v>140</v>
      </c>
      <c r="AB83" t="s">
        <v>140</v>
      </c>
      <c r="AC83" t="s">
        <v>140</v>
      </c>
      <c r="AD83">
        <v>9</v>
      </c>
      <c r="AE83">
        <v>11</v>
      </c>
      <c r="AF83" t="s">
        <v>260</v>
      </c>
      <c r="AG83" t="s">
        <v>270</v>
      </c>
      <c r="AH83" t="s">
        <v>144</v>
      </c>
      <c r="AI83" t="s">
        <v>143</v>
      </c>
      <c r="AJ83" t="s">
        <v>140</v>
      </c>
      <c r="AK83" t="s">
        <v>160</v>
      </c>
      <c r="AL83">
        <v>44682</v>
      </c>
      <c r="AM83">
        <v>2</v>
      </c>
      <c r="AN83" t="s">
        <v>1585</v>
      </c>
      <c r="AO83" t="s">
        <v>443</v>
      </c>
      <c r="AP83">
        <v>0</v>
      </c>
      <c r="AQ83" t="s">
        <v>140</v>
      </c>
      <c r="AR83" t="s">
        <v>140</v>
      </c>
      <c r="AS83" t="s">
        <v>140</v>
      </c>
      <c r="AT83" t="s">
        <v>140</v>
      </c>
      <c r="AU83" t="s">
        <v>140</v>
      </c>
      <c r="AV83" t="s">
        <v>140</v>
      </c>
      <c r="AW83" t="s">
        <v>140</v>
      </c>
      <c r="AX83" t="s">
        <v>140</v>
      </c>
      <c r="AY83" t="s">
        <v>2370</v>
      </c>
      <c r="AZ83" t="s">
        <v>2371</v>
      </c>
      <c r="BA83" t="s">
        <v>150</v>
      </c>
      <c r="BB83" t="s">
        <v>140</v>
      </c>
      <c r="BC83" t="s">
        <v>386</v>
      </c>
      <c r="BD83" t="s">
        <v>386</v>
      </c>
      <c r="BE83" t="s">
        <v>2372</v>
      </c>
      <c r="BF83" t="s">
        <v>140</v>
      </c>
      <c r="BG83">
        <v>0.41666666666666669</v>
      </c>
      <c r="BH83">
        <v>2.0833333333333332E-2</v>
      </c>
      <c r="BI83">
        <v>2.0833333333333332E-2</v>
      </c>
      <c r="BJ83">
        <v>0.04</v>
      </c>
      <c r="BK83" t="s">
        <v>408</v>
      </c>
      <c r="BL83" t="s">
        <v>140</v>
      </c>
      <c r="BM83" t="s">
        <v>140</v>
      </c>
      <c r="BN83" t="s">
        <v>1172</v>
      </c>
      <c r="BO83" t="s">
        <v>140</v>
      </c>
      <c r="BP83">
        <v>66304</v>
      </c>
      <c r="BQ83" t="s">
        <v>140</v>
      </c>
      <c r="BR83" t="s">
        <v>140</v>
      </c>
      <c r="BS83" t="s">
        <v>239</v>
      </c>
      <c r="BT83" t="s">
        <v>140</v>
      </c>
      <c r="BU83" t="s">
        <v>2379</v>
      </c>
      <c r="BV83" t="s">
        <v>2380</v>
      </c>
      <c r="BW83" t="s">
        <v>140</v>
      </c>
      <c r="BX83" t="s">
        <v>771</v>
      </c>
    </row>
    <row r="84" spans="1:76" x14ac:dyDescent="0.25">
      <c r="A84" t="s">
        <v>3222</v>
      </c>
      <c r="B84" t="s">
        <v>14</v>
      </c>
      <c r="C84" t="s">
        <v>394</v>
      </c>
      <c r="D84" t="s">
        <v>395</v>
      </c>
      <c r="E84" t="s">
        <v>2190</v>
      </c>
      <c r="F84" t="s">
        <v>2026</v>
      </c>
      <c r="G84" t="s">
        <v>2381</v>
      </c>
      <c r="H84" t="s">
        <v>2382</v>
      </c>
      <c r="I84" t="s">
        <v>253</v>
      </c>
      <c r="J84" t="s">
        <v>253</v>
      </c>
      <c r="K84" t="s">
        <v>253</v>
      </c>
      <c r="L84" t="s">
        <v>253</v>
      </c>
      <c r="M84" t="s">
        <v>253</v>
      </c>
      <c r="N84" t="s">
        <v>253</v>
      </c>
      <c r="O84" t="s">
        <v>253</v>
      </c>
      <c r="P84" t="s">
        <v>253</v>
      </c>
      <c r="Q84" t="s">
        <v>253</v>
      </c>
      <c r="R84" t="s">
        <v>2383</v>
      </c>
      <c r="S84" t="s">
        <v>2364</v>
      </c>
      <c r="T84" t="s">
        <v>2365</v>
      </c>
      <c r="U84" t="s">
        <v>2384</v>
      </c>
      <c r="V84" t="s">
        <v>2385</v>
      </c>
      <c r="W84" t="s">
        <v>2368</v>
      </c>
      <c r="X84" t="s">
        <v>140</v>
      </c>
      <c r="Y84" t="s">
        <v>141</v>
      </c>
      <c r="Z84" t="s">
        <v>140</v>
      </c>
      <c r="AA84" t="s">
        <v>140</v>
      </c>
      <c r="AB84" t="s">
        <v>140</v>
      </c>
      <c r="AC84" t="s">
        <v>140</v>
      </c>
      <c r="AD84">
        <v>4</v>
      </c>
      <c r="AE84">
        <v>5</v>
      </c>
      <c r="AF84" t="s">
        <v>260</v>
      </c>
      <c r="AG84" t="s">
        <v>270</v>
      </c>
      <c r="AH84" t="s">
        <v>144</v>
      </c>
      <c r="AI84" t="s">
        <v>143</v>
      </c>
      <c r="AJ84" t="s">
        <v>140</v>
      </c>
      <c r="AK84" t="s">
        <v>160</v>
      </c>
      <c r="AL84">
        <v>45620</v>
      </c>
      <c r="AM84">
        <v>2</v>
      </c>
      <c r="AN84" t="s">
        <v>2386</v>
      </c>
      <c r="AO84" t="s">
        <v>358</v>
      </c>
      <c r="AP84">
        <v>0</v>
      </c>
      <c r="AQ84" t="s">
        <v>140</v>
      </c>
      <c r="AR84" t="s">
        <v>140</v>
      </c>
      <c r="AS84" t="s">
        <v>140</v>
      </c>
      <c r="AT84" t="s">
        <v>140</v>
      </c>
      <c r="AU84" t="s">
        <v>140</v>
      </c>
      <c r="AV84" t="s">
        <v>140</v>
      </c>
      <c r="AW84" t="s">
        <v>140</v>
      </c>
      <c r="AX84" t="s">
        <v>140</v>
      </c>
      <c r="AY84" t="s">
        <v>148</v>
      </c>
      <c r="AZ84" t="s">
        <v>2371</v>
      </c>
      <c r="BA84" t="s">
        <v>150</v>
      </c>
      <c r="BB84" t="s">
        <v>140</v>
      </c>
      <c r="BC84" t="s">
        <v>386</v>
      </c>
      <c r="BD84" t="s">
        <v>386</v>
      </c>
      <c r="BE84" t="s">
        <v>2372</v>
      </c>
      <c r="BF84" t="s">
        <v>140</v>
      </c>
      <c r="BG84">
        <v>0.37708333333333333</v>
      </c>
      <c r="BH84" t="s">
        <v>771</v>
      </c>
      <c r="BI84" t="s">
        <v>771</v>
      </c>
      <c r="BJ84">
        <v>0.04</v>
      </c>
      <c r="BK84" t="s">
        <v>408</v>
      </c>
      <c r="BL84" t="s">
        <v>140</v>
      </c>
      <c r="BM84" t="s">
        <v>140</v>
      </c>
      <c r="BN84" t="s">
        <v>1172</v>
      </c>
      <c r="BO84" t="s">
        <v>140</v>
      </c>
      <c r="BP84">
        <v>19111</v>
      </c>
      <c r="BQ84" t="s">
        <v>140</v>
      </c>
      <c r="BR84" t="s">
        <v>140</v>
      </c>
      <c r="BS84" t="s">
        <v>239</v>
      </c>
      <c r="BT84" t="s">
        <v>140</v>
      </c>
      <c r="BU84" t="s">
        <v>2387</v>
      </c>
      <c r="BV84" t="s">
        <v>412</v>
      </c>
      <c r="BW84" t="s">
        <v>140</v>
      </c>
      <c r="BX84" t="s">
        <v>771</v>
      </c>
    </row>
    <row r="85" spans="1:76" x14ac:dyDescent="0.25">
      <c r="A85" t="s">
        <v>3222</v>
      </c>
      <c r="B85" t="s">
        <v>14</v>
      </c>
      <c r="C85" t="s">
        <v>394</v>
      </c>
      <c r="D85" t="s">
        <v>395</v>
      </c>
      <c r="E85" t="s">
        <v>2190</v>
      </c>
      <c r="F85" t="s">
        <v>2026</v>
      </c>
      <c r="G85" t="s">
        <v>2388</v>
      </c>
      <c r="H85" t="s">
        <v>2389</v>
      </c>
      <c r="I85" t="s">
        <v>253</v>
      </c>
      <c r="J85" t="s">
        <v>253</v>
      </c>
      <c r="K85" t="s">
        <v>253</v>
      </c>
      <c r="L85" t="s">
        <v>253</v>
      </c>
      <c r="M85" t="s">
        <v>253</v>
      </c>
      <c r="N85" t="s">
        <v>253</v>
      </c>
      <c r="O85" t="s">
        <v>253</v>
      </c>
      <c r="P85" t="s">
        <v>253</v>
      </c>
      <c r="Q85" t="s">
        <v>253</v>
      </c>
      <c r="R85" t="s">
        <v>2390</v>
      </c>
      <c r="S85" t="s">
        <v>2364</v>
      </c>
      <c r="T85" t="s">
        <v>2365</v>
      </c>
      <c r="U85" t="s">
        <v>2384</v>
      </c>
      <c r="V85" t="s">
        <v>2391</v>
      </c>
      <c r="W85" t="s">
        <v>2368</v>
      </c>
      <c r="X85" t="s">
        <v>140</v>
      </c>
      <c r="Y85" t="s">
        <v>141</v>
      </c>
      <c r="Z85" t="s">
        <v>140</v>
      </c>
      <c r="AA85" t="s">
        <v>140</v>
      </c>
      <c r="AB85" t="s">
        <v>140</v>
      </c>
      <c r="AC85" t="s">
        <v>140</v>
      </c>
      <c r="AD85">
        <v>5</v>
      </c>
      <c r="AE85">
        <v>8</v>
      </c>
      <c r="AF85" t="s">
        <v>260</v>
      </c>
      <c r="AG85" t="s">
        <v>270</v>
      </c>
      <c r="AH85" t="s">
        <v>144</v>
      </c>
      <c r="AI85" t="s">
        <v>143</v>
      </c>
      <c r="AJ85" t="s">
        <v>140</v>
      </c>
      <c r="AK85" t="s">
        <v>160</v>
      </c>
      <c r="AL85">
        <v>45620</v>
      </c>
      <c r="AM85">
        <v>2</v>
      </c>
      <c r="AN85" t="s">
        <v>358</v>
      </c>
      <c r="AO85" t="s">
        <v>426</v>
      </c>
      <c r="AP85">
        <v>0</v>
      </c>
      <c r="AQ85" t="s">
        <v>140</v>
      </c>
      <c r="AR85" t="s">
        <v>140</v>
      </c>
      <c r="AS85" t="s">
        <v>140</v>
      </c>
      <c r="AT85" t="s">
        <v>140</v>
      </c>
      <c r="AU85" t="s">
        <v>140</v>
      </c>
      <c r="AV85" t="s">
        <v>140</v>
      </c>
      <c r="AW85" t="s">
        <v>140</v>
      </c>
      <c r="AX85" t="s">
        <v>140</v>
      </c>
      <c r="AY85" t="s">
        <v>148</v>
      </c>
      <c r="AZ85" t="s">
        <v>2371</v>
      </c>
      <c r="BA85" t="s">
        <v>150</v>
      </c>
      <c r="BB85" t="s">
        <v>140</v>
      </c>
      <c r="BC85" t="s">
        <v>386</v>
      </c>
      <c r="BD85" t="s">
        <v>386</v>
      </c>
      <c r="BE85" t="s">
        <v>2372</v>
      </c>
      <c r="BF85" t="s">
        <v>140</v>
      </c>
      <c r="BG85">
        <v>0.29166666666666669</v>
      </c>
      <c r="BH85">
        <v>2.0833333333333332E-2</v>
      </c>
      <c r="BI85">
        <v>2.0833333333333332E-2</v>
      </c>
      <c r="BJ85">
        <v>0.04</v>
      </c>
      <c r="BK85" t="s">
        <v>408</v>
      </c>
      <c r="BL85" t="s">
        <v>140</v>
      </c>
      <c r="BM85" t="s">
        <v>140</v>
      </c>
      <c r="BN85" t="s">
        <v>1172</v>
      </c>
      <c r="BO85" t="s">
        <v>140</v>
      </c>
      <c r="BP85">
        <v>48182</v>
      </c>
      <c r="BQ85" t="s">
        <v>140</v>
      </c>
      <c r="BR85" t="s">
        <v>140</v>
      </c>
      <c r="BS85" t="s">
        <v>239</v>
      </c>
      <c r="BT85" t="s">
        <v>140</v>
      </c>
      <c r="BU85" t="s">
        <v>2392</v>
      </c>
      <c r="BV85" t="s">
        <v>2393</v>
      </c>
      <c r="BW85" t="s">
        <v>140</v>
      </c>
      <c r="BX85" t="s">
        <v>771</v>
      </c>
    </row>
    <row r="86" spans="1:76" x14ac:dyDescent="0.25">
      <c r="A86" t="s">
        <v>3222</v>
      </c>
      <c r="B86" t="s">
        <v>14</v>
      </c>
      <c r="C86" t="s">
        <v>394</v>
      </c>
      <c r="D86" t="s">
        <v>395</v>
      </c>
      <c r="E86" t="s">
        <v>2190</v>
      </c>
      <c r="F86" t="s">
        <v>2026</v>
      </c>
      <c r="G86" t="s">
        <v>2394</v>
      </c>
      <c r="H86" t="s">
        <v>2395</v>
      </c>
      <c r="I86" t="s">
        <v>253</v>
      </c>
      <c r="J86" t="s">
        <v>253</v>
      </c>
      <c r="K86" t="s">
        <v>253</v>
      </c>
      <c r="L86" t="s">
        <v>253</v>
      </c>
      <c r="M86" t="s">
        <v>253</v>
      </c>
      <c r="N86" t="s">
        <v>253</v>
      </c>
      <c r="O86" t="s">
        <v>253</v>
      </c>
      <c r="P86" t="s">
        <v>253</v>
      </c>
      <c r="Q86" t="s">
        <v>253</v>
      </c>
      <c r="R86" t="s">
        <v>2394</v>
      </c>
      <c r="S86" t="s">
        <v>2396</v>
      </c>
      <c r="T86" t="s">
        <v>2365</v>
      </c>
      <c r="U86" t="s">
        <v>2397</v>
      </c>
      <c r="V86" t="s">
        <v>2398</v>
      </c>
      <c r="W86" t="s">
        <v>2399</v>
      </c>
      <c r="X86" t="s">
        <v>140</v>
      </c>
      <c r="Y86" t="s">
        <v>141</v>
      </c>
      <c r="Z86" t="s">
        <v>190</v>
      </c>
      <c r="AA86" t="s">
        <v>2369</v>
      </c>
      <c r="AB86" t="s">
        <v>771</v>
      </c>
      <c r="AC86">
        <v>11</v>
      </c>
      <c r="AD86" t="s">
        <v>771</v>
      </c>
      <c r="AE86">
        <v>17</v>
      </c>
      <c r="AF86" t="s">
        <v>142</v>
      </c>
      <c r="AG86" t="s">
        <v>270</v>
      </c>
      <c r="AH86" t="s">
        <v>144</v>
      </c>
      <c r="AI86" t="s">
        <v>143</v>
      </c>
      <c r="AJ86" t="s">
        <v>140</v>
      </c>
      <c r="AK86" t="s">
        <v>145</v>
      </c>
      <c r="AL86">
        <v>44682</v>
      </c>
      <c r="AM86">
        <v>2</v>
      </c>
      <c r="AN86" t="s">
        <v>358</v>
      </c>
      <c r="AO86" t="s">
        <v>403</v>
      </c>
      <c r="AP86">
        <v>0</v>
      </c>
      <c r="AQ86" t="s">
        <v>140</v>
      </c>
      <c r="AR86" t="s">
        <v>140</v>
      </c>
      <c r="AS86" t="s">
        <v>140</v>
      </c>
      <c r="AT86" t="s">
        <v>140</v>
      </c>
      <c r="AU86" t="s">
        <v>140</v>
      </c>
      <c r="AV86" t="s">
        <v>140</v>
      </c>
      <c r="AW86" t="s">
        <v>140</v>
      </c>
      <c r="AX86" t="s">
        <v>140</v>
      </c>
      <c r="AY86" t="s">
        <v>148</v>
      </c>
      <c r="AZ86" t="s">
        <v>2371</v>
      </c>
      <c r="BA86" t="s">
        <v>150</v>
      </c>
      <c r="BB86" t="s">
        <v>386</v>
      </c>
      <c r="BC86" t="s">
        <v>386</v>
      </c>
      <c r="BD86" t="s">
        <v>771</v>
      </c>
      <c r="BE86" t="s">
        <v>2372</v>
      </c>
      <c r="BF86" t="s">
        <v>2400</v>
      </c>
      <c r="BG86" t="s">
        <v>140</v>
      </c>
      <c r="BH86" t="s">
        <v>140</v>
      </c>
      <c r="BI86" t="s">
        <v>140</v>
      </c>
      <c r="BJ86" t="s">
        <v>140</v>
      </c>
      <c r="BK86" t="s">
        <v>140</v>
      </c>
      <c r="BL86" t="s">
        <v>140</v>
      </c>
      <c r="BM86" t="s">
        <v>140</v>
      </c>
      <c r="BN86" t="s">
        <v>140</v>
      </c>
      <c r="BO86">
        <v>125832</v>
      </c>
      <c r="BP86" t="s">
        <v>771</v>
      </c>
      <c r="BQ86" t="s">
        <v>140</v>
      </c>
      <c r="BR86" t="s">
        <v>140</v>
      </c>
      <c r="BS86" t="s">
        <v>239</v>
      </c>
      <c r="BT86" t="s">
        <v>140</v>
      </c>
      <c r="BU86" t="s">
        <v>445</v>
      </c>
      <c r="BV86" t="s">
        <v>446</v>
      </c>
      <c r="BW86" t="s">
        <v>140</v>
      </c>
      <c r="BX86" t="s">
        <v>771</v>
      </c>
    </row>
    <row r="87" spans="1:76" x14ac:dyDescent="0.25">
      <c r="A87" t="s">
        <v>3222</v>
      </c>
      <c r="B87" t="s">
        <v>14</v>
      </c>
      <c r="C87" t="s">
        <v>394</v>
      </c>
      <c r="D87" t="s">
        <v>2401</v>
      </c>
      <c r="E87" t="s">
        <v>2025</v>
      </c>
      <c r="F87" t="s">
        <v>2026</v>
      </c>
      <c r="G87" t="s">
        <v>2402</v>
      </c>
      <c r="H87" t="s">
        <v>514</v>
      </c>
      <c r="I87" t="s">
        <v>253</v>
      </c>
      <c r="J87" t="s">
        <v>253</v>
      </c>
      <c r="K87" t="s">
        <v>253</v>
      </c>
      <c r="L87" t="s">
        <v>253</v>
      </c>
      <c r="M87" t="s">
        <v>253</v>
      </c>
      <c r="N87" t="s">
        <v>253</v>
      </c>
      <c r="O87" t="s">
        <v>253</v>
      </c>
      <c r="P87" t="s">
        <v>771</v>
      </c>
      <c r="Q87" t="s">
        <v>771</v>
      </c>
      <c r="R87" t="s">
        <v>2403</v>
      </c>
      <c r="S87" t="s">
        <v>308</v>
      </c>
      <c r="T87" t="s">
        <v>491</v>
      </c>
      <c r="U87" t="s">
        <v>137</v>
      </c>
      <c r="V87" t="s">
        <v>573</v>
      </c>
      <c r="W87" t="s">
        <v>493</v>
      </c>
      <c r="X87" t="s">
        <v>2404</v>
      </c>
      <c r="Y87" t="s">
        <v>141</v>
      </c>
      <c r="Z87" t="s">
        <v>190</v>
      </c>
      <c r="AA87" t="s">
        <v>771</v>
      </c>
      <c r="AB87" t="s">
        <v>771</v>
      </c>
      <c r="AC87">
        <v>8</v>
      </c>
      <c r="AD87" t="s">
        <v>771</v>
      </c>
      <c r="AE87">
        <v>12</v>
      </c>
      <c r="AF87" t="s">
        <v>142</v>
      </c>
      <c r="AG87" t="s">
        <v>143</v>
      </c>
      <c r="AH87" t="s">
        <v>144</v>
      </c>
      <c r="AI87" t="s">
        <v>143</v>
      </c>
      <c r="AJ87" t="s">
        <v>140</v>
      </c>
      <c r="AK87" t="s">
        <v>2405</v>
      </c>
      <c r="AL87" t="s">
        <v>2406</v>
      </c>
      <c r="AM87">
        <v>2</v>
      </c>
      <c r="AN87" t="s">
        <v>538</v>
      </c>
      <c r="AO87" t="s">
        <v>650</v>
      </c>
      <c r="AP87">
        <v>0</v>
      </c>
      <c r="AQ87" t="s">
        <v>140</v>
      </c>
      <c r="AR87" t="s">
        <v>140</v>
      </c>
      <c r="AS87" t="s">
        <v>140</v>
      </c>
      <c r="AT87" t="s">
        <v>140</v>
      </c>
      <c r="AU87" t="s">
        <v>140</v>
      </c>
      <c r="AV87" t="s">
        <v>140</v>
      </c>
      <c r="AW87" t="s">
        <v>140</v>
      </c>
      <c r="AX87" t="s">
        <v>140</v>
      </c>
      <c r="AY87" t="s">
        <v>148</v>
      </c>
      <c r="AZ87" t="s">
        <v>2407</v>
      </c>
      <c r="BA87" t="s">
        <v>150</v>
      </c>
      <c r="BB87" t="s">
        <v>2408</v>
      </c>
      <c r="BC87" t="s">
        <v>2408</v>
      </c>
      <c r="BD87" t="s">
        <v>771</v>
      </c>
      <c r="BE87">
        <v>0.98</v>
      </c>
      <c r="BF87" t="s">
        <v>2409</v>
      </c>
      <c r="BG87" t="s">
        <v>140</v>
      </c>
      <c r="BH87" t="s">
        <v>140</v>
      </c>
      <c r="BI87" t="s">
        <v>140</v>
      </c>
      <c r="BJ87" t="s">
        <v>140</v>
      </c>
      <c r="BK87" t="s">
        <v>140</v>
      </c>
      <c r="BL87" t="s">
        <v>140</v>
      </c>
      <c r="BM87" t="s">
        <v>140</v>
      </c>
      <c r="BN87" t="s">
        <v>2410</v>
      </c>
      <c r="BO87" t="s">
        <v>771</v>
      </c>
      <c r="BP87" t="s">
        <v>771</v>
      </c>
      <c r="BQ87" t="s">
        <v>140</v>
      </c>
      <c r="BR87" t="s">
        <v>140</v>
      </c>
      <c r="BS87" t="s">
        <v>239</v>
      </c>
      <c r="BT87" t="s">
        <v>140</v>
      </c>
      <c r="BU87" t="s">
        <v>2411</v>
      </c>
      <c r="BV87" t="s">
        <v>2412</v>
      </c>
      <c r="BW87" t="s">
        <v>771</v>
      </c>
      <c r="BX87" t="s">
        <v>771</v>
      </c>
    </row>
    <row r="88" spans="1:76" x14ac:dyDescent="0.25">
      <c r="A88" t="s">
        <v>3222</v>
      </c>
      <c r="B88" t="s">
        <v>14</v>
      </c>
      <c r="C88" t="s">
        <v>394</v>
      </c>
      <c r="D88" t="s">
        <v>2401</v>
      </c>
      <c r="E88" t="s">
        <v>2025</v>
      </c>
      <c r="F88" t="s">
        <v>2026</v>
      </c>
      <c r="G88" t="s">
        <v>2413</v>
      </c>
      <c r="H88" t="s">
        <v>514</v>
      </c>
      <c r="I88" t="s">
        <v>253</v>
      </c>
      <c r="J88" t="s">
        <v>253</v>
      </c>
      <c r="K88" t="s">
        <v>253</v>
      </c>
      <c r="L88" t="s">
        <v>253</v>
      </c>
      <c r="M88" t="s">
        <v>253</v>
      </c>
      <c r="N88" t="s">
        <v>253</v>
      </c>
      <c r="O88" t="s">
        <v>253</v>
      </c>
      <c r="P88" t="s">
        <v>771</v>
      </c>
      <c r="Q88" t="s">
        <v>771</v>
      </c>
      <c r="R88" t="s">
        <v>2414</v>
      </c>
      <c r="S88" t="s">
        <v>308</v>
      </c>
      <c r="T88" t="s">
        <v>491</v>
      </c>
      <c r="U88" t="s">
        <v>137</v>
      </c>
      <c r="V88" t="s">
        <v>573</v>
      </c>
      <c r="W88" t="s">
        <v>493</v>
      </c>
      <c r="X88" t="s">
        <v>2415</v>
      </c>
      <c r="Y88" t="s">
        <v>141</v>
      </c>
      <c r="Z88" t="s">
        <v>190</v>
      </c>
      <c r="AA88" t="s">
        <v>771</v>
      </c>
      <c r="AB88" t="s">
        <v>771</v>
      </c>
      <c r="AC88">
        <v>4</v>
      </c>
      <c r="AD88" t="s">
        <v>771</v>
      </c>
      <c r="AE88">
        <v>7</v>
      </c>
      <c r="AF88" t="s">
        <v>142</v>
      </c>
      <c r="AG88" t="s">
        <v>143</v>
      </c>
      <c r="AH88" t="s">
        <v>144</v>
      </c>
      <c r="AI88" t="s">
        <v>143</v>
      </c>
      <c r="AJ88" t="s">
        <v>140</v>
      </c>
      <c r="AK88" t="s">
        <v>2405</v>
      </c>
      <c r="AL88" t="s">
        <v>2406</v>
      </c>
      <c r="AM88">
        <v>2</v>
      </c>
      <c r="AN88" t="s">
        <v>2416</v>
      </c>
      <c r="AO88" t="s">
        <v>650</v>
      </c>
      <c r="AP88">
        <v>0</v>
      </c>
      <c r="AQ88" t="s">
        <v>140</v>
      </c>
      <c r="AR88" t="s">
        <v>140</v>
      </c>
      <c r="AS88" t="s">
        <v>140</v>
      </c>
      <c r="AT88" t="s">
        <v>140</v>
      </c>
      <c r="AU88" t="s">
        <v>140</v>
      </c>
      <c r="AV88" t="s">
        <v>140</v>
      </c>
      <c r="AW88" t="s">
        <v>140</v>
      </c>
      <c r="AX88" t="s">
        <v>140</v>
      </c>
      <c r="AY88" t="s">
        <v>148</v>
      </c>
      <c r="AZ88" t="s">
        <v>2407</v>
      </c>
      <c r="BA88" t="s">
        <v>150</v>
      </c>
      <c r="BB88" t="s">
        <v>2408</v>
      </c>
      <c r="BC88" t="s">
        <v>2408</v>
      </c>
      <c r="BD88" t="s">
        <v>771</v>
      </c>
      <c r="BE88">
        <v>0.98</v>
      </c>
      <c r="BF88" t="s">
        <v>2417</v>
      </c>
      <c r="BG88" t="s">
        <v>140</v>
      </c>
      <c r="BH88" t="s">
        <v>140</v>
      </c>
      <c r="BI88" t="s">
        <v>140</v>
      </c>
      <c r="BJ88" t="s">
        <v>140</v>
      </c>
      <c r="BK88" t="s">
        <v>140</v>
      </c>
      <c r="BL88" t="s">
        <v>140</v>
      </c>
      <c r="BM88" t="s">
        <v>140</v>
      </c>
      <c r="BN88" t="s">
        <v>2410</v>
      </c>
      <c r="BO88" t="s">
        <v>771</v>
      </c>
      <c r="BP88" t="s">
        <v>771</v>
      </c>
      <c r="BQ88" t="s">
        <v>140</v>
      </c>
      <c r="BR88" t="s">
        <v>140</v>
      </c>
      <c r="BS88" t="s">
        <v>239</v>
      </c>
      <c r="BT88" t="s">
        <v>140</v>
      </c>
      <c r="BU88" t="s">
        <v>2411</v>
      </c>
      <c r="BV88" t="s">
        <v>2412</v>
      </c>
      <c r="BW88" t="s">
        <v>771</v>
      </c>
      <c r="BX88" t="s">
        <v>771</v>
      </c>
    </row>
    <row r="89" spans="1:76" x14ac:dyDescent="0.25">
      <c r="A89" t="s">
        <v>3222</v>
      </c>
      <c r="B89" t="s">
        <v>14</v>
      </c>
      <c r="C89" t="s">
        <v>394</v>
      </c>
      <c r="D89" t="s">
        <v>2401</v>
      </c>
      <c r="E89" t="s">
        <v>2025</v>
      </c>
      <c r="F89" t="s">
        <v>2242</v>
      </c>
      <c r="G89" t="s">
        <v>2418</v>
      </c>
      <c r="H89" t="s">
        <v>514</v>
      </c>
      <c r="I89" t="s">
        <v>253</v>
      </c>
      <c r="J89" t="s">
        <v>253</v>
      </c>
      <c r="K89" t="s">
        <v>253</v>
      </c>
      <c r="L89" t="s">
        <v>253</v>
      </c>
      <c r="M89" t="s">
        <v>253</v>
      </c>
      <c r="N89" t="s">
        <v>253</v>
      </c>
      <c r="O89" t="s">
        <v>253</v>
      </c>
      <c r="P89" t="s">
        <v>771</v>
      </c>
      <c r="Q89" t="s">
        <v>771</v>
      </c>
      <c r="R89" t="s">
        <v>2419</v>
      </c>
      <c r="S89" t="s">
        <v>308</v>
      </c>
      <c r="T89" t="s">
        <v>491</v>
      </c>
      <c r="U89" t="s">
        <v>137</v>
      </c>
      <c r="V89" t="s">
        <v>573</v>
      </c>
      <c r="W89" t="s">
        <v>493</v>
      </c>
      <c r="X89" t="s">
        <v>2420</v>
      </c>
      <c r="Y89" t="s">
        <v>141</v>
      </c>
      <c r="Z89" t="s">
        <v>190</v>
      </c>
      <c r="AA89" t="s">
        <v>771</v>
      </c>
      <c r="AB89" t="s">
        <v>771</v>
      </c>
      <c r="AC89">
        <v>15</v>
      </c>
      <c r="AD89" t="s">
        <v>771</v>
      </c>
      <c r="AE89">
        <v>28</v>
      </c>
      <c r="AF89" t="s">
        <v>142</v>
      </c>
      <c r="AG89" t="s">
        <v>143</v>
      </c>
      <c r="AH89" t="s">
        <v>144</v>
      </c>
      <c r="AI89" t="s">
        <v>143</v>
      </c>
      <c r="AJ89" t="s">
        <v>140</v>
      </c>
      <c r="AK89" t="s">
        <v>2421</v>
      </c>
      <c r="AL89" t="s">
        <v>2422</v>
      </c>
      <c r="AM89">
        <v>2</v>
      </c>
      <c r="AN89" t="s">
        <v>2423</v>
      </c>
      <c r="AO89" t="s">
        <v>551</v>
      </c>
      <c r="AP89">
        <v>0</v>
      </c>
      <c r="AQ89" t="s">
        <v>140</v>
      </c>
      <c r="AR89" t="s">
        <v>140</v>
      </c>
      <c r="AS89" t="s">
        <v>140</v>
      </c>
      <c r="AT89" t="s">
        <v>140</v>
      </c>
      <c r="AU89" t="s">
        <v>140</v>
      </c>
      <c r="AV89" t="s">
        <v>140</v>
      </c>
      <c r="AW89" t="s">
        <v>140</v>
      </c>
      <c r="AX89" t="s">
        <v>140</v>
      </c>
      <c r="AY89" t="s">
        <v>148</v>
      </c>
      <c r="AZ89" t="s">
        <v>2424</v>
      </c>
      <c r="BA89" t="s">
        <v>150</v>
      </c>
      <c r="BB89" t="s">
        <v>2408</v>
      </c>
      <c r="BC89" t="s">
        <v>2408</v>
      </c>
      <c r="BD89" t="s">
        <v>771</v>
      </c>
      <c r="BE89" t="s">
        <v>2425</v>
      </c>
      <c r="BF89" t="s">
        <v>2426</v>
      </c>
      <c r="BG89">
        <v>40</v>
      </c>
      <c r="BH89" t="s">
        <v>140</v>
      </c>
      <c r="BI89" t="s">
        <v>140</v>
      </c>
      <c r="BJ89" t="s">
        <v>140</v>
      </c>
      <c r="BK89" t="s">
        <v>140</v>
      </c>
      <c r="BL89" t="s">
        <v>140</v>
      </c>
      <c r="BM89" t="s">
        <v>140</v>
      </c>
      <c r="BN89" t="s">
        <v>2410</v>
      </c>
      <c r="BO89" t="s">
        <v>771</v>
      </c>
      <c r="BP89" t="s">
        <v>771</v>
      </c>
      <c r="BQ89" t="s">
        <v>140</v>
      </c>
      <c r="BR89" t="s">
        <v>140</v>
      </c>
      <c r="BS89" t="s">
        <v>239</v>
      </c>
      <c r="BT89" t="s">
        <v>140</v>
      </c>
      <c r="BU89" t="s">
        <v>2427</v>
      </c>
      <c r="BV89" t="s">
        <v>2428</v>
      </c>
      <c r="BW89" t="s">
        <v>771</v>
      </c>
      <c r="BX89" t="s">
        <v>771</v>
      </c>
    </row>
    <row r="90" spans="1:76" x14ac:dyDescent="0.25">
      <c r="A90" t="s">
        <v>3222</v>
      </c>
      <c r="B90" t="s">
        <v>14</v>
      </c>
      <c r="C90" t="s">
        <v>394</v>
      </c>
      <c r="D90" t="s">
        <v>2401</v>
      </c>
      <c r="E90" t="s">
        <v>2025</v>
      </c>
      <c r="F90" t="s">
        <v>2026</v>
      </c>
      <c r="G90" t="s">
        <v>2429</v>
      </c>
      <c r="H90" t="s">
        <v>514</v>
      </c>
      <c r="I90" t="s">
        <v>253</v>
      </c>
      <c r="J90" t="s">
        <v>253</v>
      </c>
      <c r="K90" t="s">
        <v>253</v>
      </c>
      <c r="L90" t="s">
        <v>253</v>
      </c>
      <c r="M90" t="s">
        <v>253</v>
      </c>
      <c r="N90" t="s">
        <v>253</v>
      </c>
      <c r="O90" t="s">
        <v>253</v>
      </c>
      <c r="P90" t="s">
        <v>771</v>
      </c>
      <c r="Q90" t="s">
        <v>771</v>
      </c>
      <c r="R90" t="s">
        <v>2430</v>
      </c>
      <c r="S90" t="s">
        <v>308</v>
      </c>
      <c r="T90" t="s">
        <v>491</v>
      </c>
      <c r="U90" t="s">
        <v>137</v>
      </c>
      <c r="V90" t="s">
        <v>2431</v>
      </c>
      <c r="W90" t="s">
        <v>493</v>
      </c>
      <c r="X90" t="s">
        <v>2432</v>
      </c>
      <c r="Y90" t="s">
        <v>141</v>
      </c>
      <c r="Z90" t="s">
        <v>190</v>
      </c>
      <c r="AA90" t="s">
        <v>771</v>
      </c>
      <c r="AB90" t="s">
        <v>771</v>
      </c>
      <c r="AC90">
        <v>16</v>
      </c>
      <c r="AD90" t="s">
        <v>771</v>
      </c>
      <c r="AE90">
        <v>23</v>
      </c>
      <c r="AF90" t="s">
        <v>142</v>
      </c>
      <c r="AG90" t="s">
        <v>143</v>
      </c>
      <c r="AH90" t="s">
        <v>144</v>
      </c>
      <c r="AI90" t="s">
        <v>143</v>
      </c>
      <c r="AJ90" t="s">
        <v>140</v>
      </c>
      <c r="AK90" t="s">
        <v>2421</v>
      </c>
      <c r="AL90">
        <v>44896</v>
      </c>
      <c r="AM90">
        <v>2</v>
      </c>
      <c r="AN90" t="s">
        <v>2433</v>
      </c>
      <c r="AO90" t="s">
        <v>2434</v>
      </c>
      <c r="AP90">
        <v>1</v>
      </c>
      <c r="AQ90" t="s">
        <v>2435</v>
      </c>
      <c r="AR90" t="s">
        <v>140</v>
      </c>
      <c r="AS90" t="s">
        <v>140</v>
      </c>
      <c r="AT90" t="s">
        <v>140</v>
      </c>
      <c r="AU90" t="s">
        <v>140</v>
      </c>
      <c r="AV90" t="s">
        <v>140</v>
      </c>
      <c r="AW90" t="s">
        <v>140</v>
      </c>
      <c r="AX90" t="s">
        <v>140</v>
      </c>
      <c r="AY90" t="s">
        <v>148</v>
      </c>
      <c r="AZ90" t="s">
        <v>2436</v>
      </c>
      <c r="BA90" t="s">
        <v>150</v>
      </c>
      <c r="BB90" t="s">
        <v>2408</v>
      </c>
      <c r="BC90" t="s">
        <v>2408</v>
      </c>
      <c r="BD90" t="s">
        <v>771</v>
      </c>
      <c r="BE90">
        <v>0.98</v>
      </c>
      <c r="BF90" t="s">
        <v>2437</v>
      </c>
      <c r="BG90">
        <v>20</v>
      </c>
      <c r="BH90" t="s">
        <v>140</v>
      </c>
      <c r="BI90" t="s">
        <v>140</v>
      </c>
      <c r="BJ90" t="s">
        <v>140</v>
      </c>
      <c r="BK90" t="s">
        <v>140</v>
      </c>
      <c r="BL90" t="s">
        <v>140</v>
      </c>
      <c r="BM90" t="s">
        <v>140</v>
      </c>
      <c r="BN90" t="s">
        <v>1172</v>
      </c>
      <c r="BO90" t="s">
        <v>771</v>
      </c>
      <c r="BP90" t="s">
        <v>771</v>
      </c>
      <c r="BQ90" t="s">
        <v>140</v>
      </c>
      <c r="BR90" t="s">
        <v>140</v>
      </c>
      <c r="BS90" t="s">
        <v>239</v>
      </c>
      <c r="BT90" t="s">
        <v>140</v>
      </c>
      <c r="BU90" t="s">
        <v>2438</v>
      </c>
      <c r="BV90" t="s">
        <v>2412</v>
      </c>
      <c r="BW90" t="s">
        <v>771</v>
      </c>
      <c r="BX90" t="s">
        <v>771</v>
      </c>
    </row>
    <row r="91" spans="1:76" x14ac:dyDescent="0.25">
      <c r="A91" t="s">
        <v>3222</v>
      </c>
      <c r="B91" t="s">
        <v>14</v>
      </c>
      <c r="C91" t="s">
        <v>394</v>
      </c>
      <c r="D91" t="s">
        <v>2401</v>
      </c>
      <c r="E91" t="s">
        <v>2025</v>
      </c>
      <c r="F91" t="s">
        <v>2026</v>
      </c>
      <c r="G91" t="s">
        <v>2439</v>
      </c>
      <c r="H91" t="s">
        <v>514</v>
      </c>
      <c r="I91" t="s">
        <v>253</v>
      </c>
      <c r="J91" t="s">
        <v>253</v>
      </c>
      <c r="K91" t="s">
        <v>253</v>
      </c>
      <c r="L91" t="s">
        <v>253</v>
      </c>
      <c r="M91" t="s">
        <v>253</v>
      </c>
      <c r="N91" t="s">
        <v>253</v>
      </c>
      <c r="O91" t="s">
        <v>253</v>
      </c>
      <c r="P91" t="s">
        <v>771</v>
      </c>
      <c r="Q91" t="s">
        <v>771</v>
      </c>
      <c r="R91" t="s">
        <v>2440</v>
      </c>
      <c r="S91" t="s">
        <v>308</v>
      </c>
      <c r="T91" t="s">
        <v>491</v>
      </c>
      <c r="U91" t="s">
        <v>137</v>
      </c>
      <c r="V91" t="s">
        <v>2431</v>
      </c>
      <c r="W91" t="s">
        <v>493</v>
      </c>
      <c r="X91" t="s">
        <v>140</v>
      </c>
      <c r="Y91" t="s">
        <v>141</v>
      </c>
      <c r="Z91" t="s">
        <v>190</v>
      </c>
      <c r="AA91" t="s">
        <v>771</v>
      </c>
      <c r="AB91" t="s">
        <v>771</v>
      </c>
      <c r="AC91">
        <v>5</v>
      </c>
      <c r="AD91" t="s">
        <v>771</v>
      </c>
      <c r="AE91">
        <v>8</v>
      </c>
      <c r="AF91" t="s">
        <v>142</v>
      </c>
      <c r="AG91" t="s">
        <v>143</v>
      </c>
      <c r="AH91" t="s">
        <v>144</v>
      </c>
      <c r="AI91" t="s">
        <v>143</v>
      </c>
      <c r="AJ91" t="s">
        <v>140</v>
      </c>
      <c r="AK91" t="s">
        <v>2421</v>
      </c>
      <c r="AL91">
        <v>44774</v>
      </c>
      <c r="AM91">
        <v>2</v>
      </c>
      <c r="AN91" t="s">
        <v>567</v>
      </c>
      <c r="AO91" t="s">
        <v>650</v>
      </c>
      <c r="AP91">
        <v>0</v>
      </c>
      <c r="AQ91" t="s">
        <v>140</v>
      </c>
      <c r="AR91" t="s">
        <v>140</v>
      </c>
      <c r="AS91" t="s">
        <v>140</v>
      </c>
      <c r="AT91" t="s">
        <v>140</v>
      </c>
      <c r="AU91" t="s">
        <v>140</v>
      </c>
      <c r="AV91" t="s">
        <v>140</v>
      </c>
      <c r="AW91" t="s">
        <v>140</v>
      </c>
      <c r="AX91" t="s">
        <v>140</v>
      </c>
      <c r="AY91" t="s">
        <v>148</v>
      </c>
      <c r="AZ91" t="s">
        <v>2436</v>
      </c>
      <c r="BA91" t="s">
        <v>150</v>
      </c>
      <c r="BB91" t="s">
        <v>2408</v>
      </c>
      <c r="BC91" t="s">
        <v>2408</v>
      </c>
      <c r="BD91" t="s">
        <v>771</v>
      </c>
      <c r="BE91">
        <v>0.98</v>
      </c>
      <c r="BF91" t="s">
        <v>2441</v>
      </c>
      <c r="BG91">
        <v>40</v>
      </c>
      <c r="BH91" t="s">
        <v>140</v>
      </c>
      <c r="BI91" t="s">
        <v>140</v>
      </c>
      <c r="BJ91" t="s">
        <v>140</v>
      </c>
      <c r="BK91" t="s">
        <v>140</v>
      </c>
      <c r="BL91" t="s">
        <v>140</v>
      </c>
      <c r="BM91" t="s">
        <v>140</v>
      </c>
      <c r="BN91" t="s">
        <v>1172</v>
      </c>
      <c r="BO91" t="s">
        <v>771</v>
      </c>
      <c r="BP91" t="s">
        <v>771</v>
      </c>
      <c r="BQ91" t="s">
        <v>140</v>
      </c>
      <c r="BR91" t="s">
        <v>140</v>
      </c>
      <c r="BS91" t="s">
        <v>239</v>
      </c>
      <c r="BT91" t="s">
        <v>140</v>
      </c>
      <c r="BU91" t="s">
        <v>2442</v>
      </c>
      <c r="BV91" t="s">
        <v>2428</v>
      </c>
      <c r="BW91" t="s">
        <v>771</v>
      </c>
      <c r="BX91" t="s">
        <v>771</v>
      </c>
    </row>
    <row r="92" spans="1:76" x14ac:dyDescent="0.25">
      <c r="A92" t="s">
        <v>3222</v>
      </c>
      <c r="B92" t="s">
        <v>14</v>
      </c>
      <c r="C92" t="s">
        <v>394</v>
      </c>
      <c r="D92" t="s">
        <v>2401</v>
      </c>
      <c r="E92" t="s">
        <v>2025</v>
      </c>
      <c r="F92" t="s">
        <v>2443</v>
      </c>
      <c r="G92" t="s">
        <v>2444</v>
      </c>
      <c r="H92" t="s">
        <v>514</v>
      </c>
      <c r="I92" t="s">
        <v>253</v>
      </c>
      <c r="J92" t="s">
        <v>253</v>
      </c>
      <c r="K92" t="s">
        <v>253</v>
      </c>
      <c r="L92" t="s">
        <v>253</v>
      </c>
      <c r="M92" t="s">
        <v>253</v>
      </c>
      <c r="N92" t="s">
        <v>253</v>
      </c>
      <c r="O92" t="s">
        <v>253</v>
      </c>
      <c r="P92" t="s">
        <v>771</v>
      </c>
      <c r="Q92" t="s">
        <v>771</v>
      </c>
      <c r="R92" t="s">
        <v>2445</v>
      </c>
      <c r="S92" t="s">
        <v>308</v>
      </c>
      <c r="T92" t="s">
        <v>491</v>
      </c>
      <c r="U92" t="s">
        <v>137</v>
      </c>
      <c r="V92" t="s">
        <v>573</v>
      </c>
      <c r="W92" t="s">
        <v>493</v>
      </c>
      <c r="X92" t="s">
        <v>2446</v>
      </c>
      <c r="Y92" t="s">
        <v>141</v>
      </c>
      <c r="Z92" t="s">
        <v>190</v>
      </c>
      <c r="AA92" t="s">
        <v>771</v>
      </c>
      <c r="AB92" t="s">
        <v>771</v>
      </c>
      <c r="AC92">
        <v>16</v>
      </c>
      <c r="AD92" t="s">
        <v>771</v>
      </c>
      <c r="AE92">
        <v>24</v>
      </c>
      <c r="AF92" t="s">
        <v>142</v>
      </c>
      <c r="AG92" t="s">
        <v>143</v>
      </c>
      <c r="AH92" t="s">
        <v>144</v>
      </c>
      <c r="AI92" t="s">
        <v>143</v>
      </c>
      <c r="AJ92" t="s">
        <v>140</v>
      </c>
      <c r="AK92" t="s">
        <v>2421</v>
      </c>
      <c r="AL92">
        <v>44774</v>
      </c>
      <c r="AM92">
        <v>2</v>
      </c>
      <c r="AN92" t="s">
        <v>2447</v>
      </c>
      <c r="AO92" t="s">
        <v>2434</v>
      </c>
      <c r="AP92">
        <v>1</v>
      </c>
      <c r="AQ92" t="s">
        <v>2448</v>
      </c>
      <c r="AR92" t="s">
        <v>140</v>
      </c>
      <c r="AS92" t="s">
        <v>140</v>
      </c>
      <c r="AT92" t="s">
        <v>140</v>
      </c>
      <c r="AU92" t="s">
        <v>140</v>
      </c>
      <c r="AV92" t="s">
        <v>140</v>
      </c>
      <c r="AW92" t="s">
        <v>140</v>
      </c>
      <c r="AX92" t="s">
        <v>140</v>
      </c>
      <c r="AY92" t="s">
        <v>148</v>
      </c>
      <c r="AZ92" t="s">
        <v>2449</v>
      </c>
      <c r="BA92" t="s">
        <v>150</v>
      </c>
      <c r="BB92" t="s">
        <v>2408</v>
      </c>
      <c r="BC92" t="s">
        <v>2408</v>
      </c>
      <c r="BD92" t="s">
        <v>771</v>
      </c>
      <c r="BE92">
        <v>0.98</v>
      </c>
      <c r="BF92" t="s">
        <v>2450</v>
      </c>
      <c r="BG92">
        <v>24</v>
      </c>
      <c r="BH92" t="s">
        <v>140</v>
      </c>
      <c r="BI92" t="s">
        <v>140</v>
      </c>
      <c r="BJ92" t="s">
        <v>140</v>
      </c>
      <c r="BK92" t="s">
        <v>140</v>
      </c>
      <c r="BL92" t="s">
        <v>140</v>
      </c>
      <c r="BM92" t="s">
        <v>140</v>
      </c>
      <c r="BN92" t="s">
        <v>1172</v>
      </c>
      <c r="BO92" t="s">
        <v>771</v>
      </c>
      <c r="BP92" t="s">
        <v>771</v>
      </c>
      <c r="BQ92" t="s">
        <v>140</v>
      </c>
      <c r="BR92" t="s">
        <v>140</v>
      </c>
      <c r="BS92" t="s">
        <v>239</v>
      </c>
      <c r="BT92" t="s">
        <v>140</v>
      </c>
      <c r="BU92" t="s">
        <v>2451</v>
      </c>
      <c r="BV92" t="s">
        <v>2428</v>
      </c>
      <c r="BW92" t="s">
        <v>771</v>
      </c>
      <c r="BX92" t="s">
        <v>771</v>
      </c>
    </row>
    <row r="93" spans="1:76" x14ac:dyDescent="0.25">
      <c r="A93" t="s">
        <v>3222</v>
      </c>
      <c r="B93" t="s">
        <v>14</v>
      </c>
      <c r="C93" t="s">
        <v>394</v>
      </c>
      <c r="D93" t="s">
        <v>2401</v>
      </c>
      <c r="E93" t="s">
        <v>2025</v>
      </c>
      <c r="F93" t="s">
        <v>2096</v>
      </c>
      <c r="G93" t="s">
        <v>2452</v>
      </c>
      <c r="H93" t="s">
        <v>2453</v>
      </c>
      <c r="I93" t="s">
        <v>253</v>
      </c>
      <c r="J93" t="s">
        <v>253</v>
      </c>
      <c r="K93" t="s">
        <v>253</v>
      </c>
      <c r="L93" t="s">
        <v>253</v>
      </c>
      <c r="M93" t="s">
        <v>253</v>
      </c>
      <c r="N93" t="s">
        <v>253</v>
      </c>
      <c r="O93" t="s">
        <v>253</v>
      </c>
      <c r="P93" t="s">
        <v>771</v>
      </c>
      <c r="Q93" t="s">
        <v>771</v>
      </c>
      <c r="R93" t="s">
        <v>2454</v>
      </c>
      <c r="S93" t="s">
        <v>308</v>
      </c>
      <c r="T93" t="s">
        <v>491</v>
      </c>
      <c r="U93" t="s">
        <v>137</v>
      </c>
      <c r="V93" t="s">
        <v>573</v>
      </c>
      <c r="W93" t="s">
        <v>493</v>
      </c>
      <c r="X93" t="s">
        <v>2455</v>
      </c>
      <c r="Y93" t="s">
        <v>141</v>
      </c>
      <c r="Z93" t="s">
        <v>190</v>
      </c>
      <c r="AA93" t="s">
        <v>771</v>
      </c>
      <c r="AB93" t="s">
        <v>771</v>
      </c>
      <c r="AC93">
        <v>24</v>
      </c>
      <c r="AD93" t="s">
        <v>771</v>
      </c>
      <c r="AE93">
        <v>42</v>
      </c>
      <c r="AF93" t="s">
        <v>142</v>
      </c>
      <c r="AG93" t="s">
        <v>143</v>
      </c>
      <c r="AH93" t="s">
        <v>144</v>
      </c>
      <c r="AI93" t="s">
        <v>143</v>
      </c>
      <c r="AJ93" t="s">
        <v>140</v>
      </c>
      <c r="AK93" t="s">
        <v>2421</v>
      </c>
      <c r="AL93">
        <v>45191</v>
      </c>
      <c r="AM93">
        <v>2</v>
      </c>
      <c r="AN93" t="s">
        <v>2456</v>
      </c>
      <c r="AO93" t="s">
        <v>650</v>
      </c>
      <c r="AP93">
        <v>1</v>
      </c>
      <c r="AQ93" t="s">
        <v>2448</v>
      </c>
      <c r="AR93" t="s">
        <v>140</v>
      </c>
      <c r="AS93" t="s">
        <v>140</v>
      </c>
      <c r="AT93" t="s">
        <v>140</v>
      </c>
      <c r="AU93" t="s">
        <v>140</v>
      </c>
      <c r="AV93" t="s">
        <v>140</v>
      </c>
      <c r="AW93" t="s">
        <v>140</v>
      </c>
      <c r="AX93" t="s">
        <v>140</v>
      </c>
      <c r="AY93" t="s">
        <v>148</v>
      </c>
      <c r="AZ93" t="s">
        <v>2449</v>
      </c>
      <c r="BA93" t="s">
        <v>150</v>
      </c>
      <c r="BB93" t="s">
        <v>2408</v>
      </c>
      <c r="BC93" t="s">
        <v>2408</v>
      </c>
      <c r="BD93" t="s">
        <v>771</v>
      </c>
      <c r="BE93">
        <v>0.98</v>
      </c>
      <c r="BF93" t="s">
        <v>2457</v>
      </c>
      <c r="BG93">
        <v>5</v>
      </c>
      <c r="BH93" t="s">
        <v>140</v>
      </c>
      <c r="BI93" t="s">
        <v>140</v>
      </c>
      <c r="BJ93" t="s">
        <v>140</v>
      </c>
      <c r="BK93" t="s">
        <v>140</v>
      </c>
      <c r="BL93" t="s">
        <v>140</v>
      </c>
      <c r="BM93" t="s">
        <v>140</v>
      </c>
      <c r="BN93" t="s">
        <v>1172</v>
      </c>
      <c r="BO93" t="s">
        <v>771</v>
      </c>
      <c r="BP93" t="s">
        <v>771</v>
      </c>
      <c r="BQ93" t="s">
        <v>140</v>
      </c>
      <c r="BR93" t="s">
        <v>140</v>
      </c>
      <c r="BS93" t="s">
        <v>239</v>
      </c>
      <c r="BT93" t="s">
        <v>140</v>
      </c>
      <c r="BU93" t="s">
        <v>2458</v>
      </c>
      <c r="BV93" t="s">
        <v>2428</v>
      </c>
      <c r="BW93" t="s">
        <v>771</v>
      </c>
      <c r="BX93" t="s">
        <v>771</v>
      </c>
    </row>
    <row r="94" spans="1:76" x14ac:dyDescent="0.25">
      <c r="A94" t="s">
        <v>3222</v>
      </c>
      <c r="B94" t="s">
        <v>31</v>
      </c>
      <c r="C94" t="s">
        <v>2459</v>
      </c>
      <c r="D94" t="s">
        <v>2269</v>
      </c>
      <c r="E94" t="s">
        <v>2109</v>
      </c>
      <c r="F94" t="s">
        <v>342</v>
      </c>
      <c r="G94" t="s">
        <v>2460</v>
      </c>
      <c r="H94" t="s">
        <v>2461</v>
      </c>
      <c r="I94" t="s">
        <v>133</v>
      </c>
      <c r="J94" t="s">
        <v>771</v>
      </c>
      <c r="K94" t="s">
        <v>771</v>
      </c>
      <c r="L94" t="s">
        <v>771</v>
      </c>
      <c r="M94" t="s">
        <v>771</v>
      </c>
      <c r="N94" t="s">
        <v>771</v>
      </c>
      <c r="O94" t="s">
        <v>771</v>
      </c>
      <c r="P94" t="s">
        <v>771</v>
      </c>
      <c r="Q94" t="s">
        <v>771</v>
      </c>
      <c r="R94" t="s">
        <v>2462</v>
      </c>
      <c r="S94" t="s">
        <v>2463</v>
      </c>
      <c r="T94" t="s">
        <v>2464</v>
      </c>
      <c r="U94" t="s">
        <v>2465</v>
      </c>
      <c r="V94" t="s">
        <v>2466</v>
      </c>
      <c r="W94" t="s">
        <v>2467</v>
      </c>
      <c r="X94" t="s">
        <v>140</v>
      </c>
      <c r="Y94" t="s">
        <v>141</v>
      </c>
      <c r="Z94" t="s">
        <v>771</v>
      </c>
      <c r="AA94" t="s">
        <v>771</v>
      </c>
      <c r="AB94" t="s">
        <v>771</v>
      </c>
      <c r="AC94">
        <v>10</v>
      </c>
      <c r="AD94" t="s">
        <v>771</v>
      </c>
      <c r="AE94">
        <v>15</v>
      </c>
      <c r="AF94" t="s">
        <v>142</v>
      </c>
      <c r="AG94" t="s">
        <v>143</v>
      </c>
      <c r="AH94" t="s">
        <v>144</v>
      </c>
      <c r="AI94" t="s">
        <v>143</v>
      </c>
      <c r="AJ94" t="s">
        <v>140</v>
      </c>
      <c r="AK94" t="s">
        <v>145</v>
      </c>
      <c r="AL94">
        <v>45642</v>
      </c>
      <c r="AM94">
        <v>2</v>
      </c>
      <c r="AN94" t="s">
        <v>403</v>
      </c>
      <c r="AO94" t="s">
        <v>1585</v>
      </c>
      <c r="AP94" t="s">
        <v>2468</v>
      </c>
      <c r="AQ94" t="s">
        <v>140</v>
      </c>
      <c r="AR94" t="s">
        <v>140</v>
      </c>
      <c r="AS94" t="s">
        <v>148</v>
      </c>
      <c r="AT94" t="s">
        <v>140</v>
      </c>
      <c r="AU94" t="s">
        <v>140</v>
      </c>
      <c r="AV94" t="s">
        <v>148</v>
      </c>
      <c r="AW94" t="s">
        <v>148</v>
      </c>
      <c r="AX94" t="s">
        <v>140</v>
      </c>
      <c r="AY94" t="s">
        <v>148</v>
      </c>
      <c r="AZ94" t="s">
        <v>2469</v>
      </c>
      <c r="BA94" t="s">
        <v>150</v>
      </c>
      <c r="BB94" t="s">
        <v>151</v>
      </c>
      <c r="BC94" t="s">
        <v>2408</v>
      </c>
      <c r="BD94" t="s">
        <v>140</v>
      </c>
      <c r="BE94">
        <v>0.98499999999999999</v>
      </c>
      <c r="BF94" t="s">
        <v>2470</v>
      </c>
      <c r="BG94" t="s">
        <v>2471</v>
      </c>
      <c r="BH94" t="s">
        <v>140</v>
      </c>
      <c r="BI94" t="s">
        <v>140</v>
      </c>
      <c r="BJ94" t="s">
        <v>140</v>
      </c>
      <c r="BK94" t="s">
        <v>140</v>
      </c>
      <c r="BL94" t="s">
        <v>140</v>
      </c>
      <c r="BM94" t="s">
        <v>140</v>
      </c>
      <c r="BN94" t="s">
        <v>328</v>
      </c>
      <c r="BO94" t="s">
        <v>140</v>
      </c>
      <c r="BP94" t="s">
        <v>140</v>
      </c>
      <c r="BQ94" t="s">
        <v>140</v>
      </c>
      <c r="BR94" t="s">
        <v>140</v>
      </c>
      <c r="BS94" t="s">
        <v>239</v>
      </c>
      <c r="BT94" t="s">
        <v>140</v>
      </c>
      <c r="BU94" t="s">
        <v>2472</v>
      </c>
      <c r="BV94" t="s">
        <v>2473</v>
      </c>
      <c r="BW94" t="s">
        <v>2474</v>
      </c>
      <c r="BX94" t="s">
        <v>771</v>
      </c>
    </row>
    <row r="95" spans="1:76" x14ac:dyDescent="0.25">
      <c r="A95" t="s">
        <v>3222</v>
      </c>
      <c r="B95" t="s">
        <v>31</v>
      </c>
      <c r="C95" t="s">
        <v>2459</v>
      </c>
      <c r="D95" t="s">
        <v>2269</v>
      </c>
      <c r="E95" t="s">
        <v>2109</v>
      </c>
      <c r="F95" t="s">
        <v>342</v>
      </c>
      <c r="G95" t="s">
        <v>2460</v>
      </c>
      <c r="H95" t="s">
        <v>2475</v>
      </c>
      <c r="I95" t="s">
        <v>133</v>
      </c>
      <c r="J95" t="s">
        <v>771</v>
      </c>
      <c r="K95" t="s">
        <v>133</v>
      </c>
      <c r="L95" t="s">
        <v>771</v>
      </c>
      <c r="M95" t="s">
        <v>771</v>
      </c>
      <c r="N95" t="s">
        <v>771</v>
      </c>
      <c r="O95" t="s">
        <v>771</v>
      </c>
      <c r="P95" t="s">
        <v>771</v>
      </c>
      <c r="Q95" t="s">
        <v>133</v>
      </c>
      <c r="R95" t="s">
        <v>2476</v>
      </c>
      <c r="S95" t="s">
        <v>2477</v>
      </c>
      <c r="T95" t="s">
        <v>2478</v>
      </c>
      <c r="U95" t="s">
        <v>2479</v>
      </c>
      <c r="V95" t="s">
        <v>2480</v>
      </c>
      <c r="W95" t="s">
        <v>2467</v>
      </c>
      <c r="X95" t="s">
        <v>2481</v>
      </c>
      <c r="Y95" t="s">
        <v>141</v>
      </c>
      <c r="Z95" t="s">
        <v>771</v>
      </c>
      <c r="AA95" t="s">
        <v>771</v>
      </c>
      <c r="AB95" t="s">
        <v>771</v>
      </c>
      <c r="AC95" t="s">
        <v>771</v>
      </c>
      <c r="AD95">
        <v>20</v>
      </c>
      <c r="AE95">
        <v>26</v>
      </c>
      <c r="AF95" t="s">
        <v>260</v>
      </c>
      <c r="AG95" t="s">
        <v>143</v>
      </c>
      <c r="AH95" t="s">
        <v>144</v>
      </c>
      <c r="AI95" t="s">
        <v>143</v>
      </c>
      <c r="AJ95" t="s">
        <v>140</v>
      </c>
      <c r="AK95" t="s">
        <v>2482</v>
      </c>
      <c r="AL95">
        <v>45681</v>
      </c>
      <c r="AM95">
        <v>3</v>
      </c>
      <c r="AN95" t="s">
        <v>426</v>
      </c>
      <c r="AO95" t="s">
        <v>418</v>
      </c>
      <c r="AP95" t="s">
        <v>140</v>
      </c>
      <c r="AQ95" t="s">
        <v>140</v>
      </c>
      <c r="AR95" t="s">
        <v>140</v>
      </c>
      <c r="AS95" t="s">
        <v>148</v>
      </c>
      <c r="AT95" t="s">
        <v>140</v>
      </c>
      <c r="AU95" t="s">
        <v>140</v>
      </c>
      <c r="AV95" t="s">
        <v>148</v>
      </c>
      <c r="AW95" t="s">
        <v>148</v>
      </c>
      <c r="AX95" t="s">
        <v>140</v>
      </c>
      <c r="AY95" t="s">
        <v>148</v>
      </c>
      <c r="AZ95" t="s">
        <v>2483</v>
      </c>
      <c r="BA95" t="s">
        <v>150</v>
      </c>
      <c r="BB95" t="s">
        <v>140</v>
      </c>
      <c r="BC95" t="s">
        <v>386</v>
      </c>
      <c r="BD95" t="s">
        <v>2484</v>
      </c>
      <c r="BE95">
        <v>0.85</v>
      </c>
      <c r="BF95" t="s">
        <v>2485</v>
      </c>
      <c r="BG95" t="s">
        <v>2486</v>
      </c>
      <c r="BH95" t="s">
        <v>140</v>
      </c>
      <c r="BI95" t="s">
        <v>140</v>
      </c>
      <c r="BJ95">
        <v>0.02</v>
      </c>
      <c r="BK95" t="s">
        <v>2487</v>
      </c>
      <c r="BL95" t="s">
        <v>140</v>
      </c>
      <c r="BM95" t="s">
        <v>140</v>
      </c>
      <c r="BN95" t="s">
        <v>140</v>
      </c>
      <c r="BO95" t="s">
        <v>140</v>
      </c>
      <c r="BP95" t="s">
        <v>328</v>
      </c>
      <c r="BQ95" t="s">
        <v>270</v>
      </c>
      <c r="BR95" t="s">
        <v>328</v>
      </c>
      <c r="BS95" t="s">
        <v>239</v>
      </c>
      <c r="BT95" t="s">
        <v>140</v>
      </c>
      <c r="BU95" t="s">
        <v>2488</v>
      </c>
      <c r="BV95" t="s">
        <v>2489</v>
      </c>
      <c r="BW95" t="s">
        <v>140</v>
      </c>
      <c r="BX95" t="s">
        <v>771</v>
      </c>
    </row>
    <row r="96" spans="1:76" x14ac:dyDescent="0.25">
      <c r="A96" t="s">
        <v>3222</v>
      </c>
      <c r="B96" t="s">
        <v>25</v>
      </c>
      <c r="C96" t="s">
        <v>474</v>
      </c>
      <c r="D96" t="s">
        <v>475</v>
      </c>
      <c r="E96" t="s">
        <v>2043</v>
      </c>
      <c r="F96" t="s">
        <v>1625</v>
      </c>
      <c r="G96" t="s">
        <v>1211</v>
      </c>
      <c r="H96" t="s">
        <v>2490</v>
      </c>
      <c r="I96" t="s">
        <v>133</v>
      </c>
      <c r="J96" t="s">
        <v>133</v>
      </c>
      <c r="K96" t="s">
        <v>133</v>
      </c>
      <c r="L96" t="s">
        <v>133</v>
      </c>
      <c r="M96" t="s">
        <v>133</v>
      </c>
      <c r="N96" t="s">
        <v>771</v>
      </c>
      <c r="O96" t="s">
        <v>133</v>
      </c>
      <c r="P96" t="s">
        <v>771</v>
      </c>
      <c r="Q96" t="s">
        <v>771</v>
      </c>
      <c r="R96" t="s">
        <v>2491</v>
      </c>
      <c r="S96" t="s">
        <v>2492</v>
      </c>
      <c r="T96" t="s">
        <v>2493</v>
      </c>
      <c r="U96" t="s">
        <v>2494</v>
      </c>
      <c r="V96" t="s">
        <v>2495</v>
      </c>
      <c r="W96" t="s">
        <v>2496</v>
      </c>
      <c r="X96" t="s">
        <v>140</v>
      </c>
      <c r="Y96" t="s">
        <v>270</v>
      </c>
      <c r="Z96" t="s">
        <v>143</v>
      </c>
      <c r="AA96">
        <v>1</v>
      </c>
      <c r="AB96">
        <v>0</v>
      </c>
      <c r="AC96">
        <v>2</v>
      </c>
      <c r="AD96">
        <v>0</v>
      </c>
      <c r="AE96">
        <v>3</v>
      </c>
      <c r="AF96" t="s">
        <v>142</v>
      </c>
      <c r="AG96" t="s">
        <v>143</v>
      </c>
      <c r="AH96" t="s">
        <v>144</v>
      </c>
      <c r="AI96" t="s">
        <v>140</v>
      </c>
      <c r="AJ96" t="s">
        <v>255</v>
      </c>
      <c r="AK96" t="s">
        <v>160</v>
      </c>
      <c r="AL96" t="s">
        <v>2497</v>
      </c>
      <c r="AM96" t="s">
        <v>745</v>
      </c>
      <c r="AN96" t="s">
        <v>2498</v>
      </c>
      <c r="AO96" t="s">
        <v>358</v>
      </c>
      <c r="AP96">
        <v>0</v>
      </c>
      <c r="AQ96" t="s">
        <v>140</v>
      </c>
      <c r="AR96" t="s">
        <v>140</v>
      </c>
      <c r="AS96" t="s">
        <v>140</v>
      </c>
      <c r="AT96" t="s">
        <v>140</v>
      </c>
      <c r="AU96" t="s">
        <v>140</v>
      </c>
      <c r="AV96" t="s">
        <v>140</v>
      </c>
      <c r="AW96" t="s">
        <v>140</v>
      </c>
      <c r="AX96" t="s">
        <v>140</v>
      </c>
      <c r="AY96" t="s">
        <v>140</v>
      </c>
      <c r="AZ96" t="s">
        <v>1115</v>
      </c>
      <c r="BA96" t="s">
        <v>150</v>
      </c>
      <c r="BB96" t="s">
        <v>2408</v>
      </c>
      <c r="BC96" t="s">
        <v>2408</v>
      </c>
      <c r="BD96" t="s">
        <v>140</v>
      </c>
      <c r="BE96">
        <v>0.95</v>
      </c>
      <c r="BF96" t="s">
        <v>2499</v>
      </c>
      <c r="BG96">
        <v>10</v>
      </c>
      <c r="BH96">
        <v>0</v>
      </c>
      <c r="BI96">
        <v>0</v>
      </c>
      <c r="BJ96" t="s">
        <v>140</v>
      </c>
      <c r="BK96" t="s">
        <v>140</v>
      </c>
      <c r="BL96" t="s">
        <v>140</v>
      </c>
      <c r="BM96" t="s">
        <v>140</v>
      </c>
      <c r="BN96">
        <v>15360</v>
      </c>
      <c r="BO96">
        <v>0</v>
      </c>
      <c r="BP96">
        <v>0</v>
      </c>
      <c r="BQ96" t="s">
        <v>143</v>
      </c>
      <c r="BR96" t="s">
        <v>140</v>
      </c>
      <c r="BS96" t="s">
        <v>239</v>
      </c>
      <c r="BT96" t="s">
        <v>140</v>
      </c>
      <c r="BU96" t="s">
        <v>2500</v>
      </c>
      <c r="BV96" t="s">
        <v>2501</v>
      </c>
      <c r="BW96" t="s">
        <v>771</v>
      </c>
      <c r="BX96" t="s">
        <v>771</v>
      </c>
    </row>
    <row r="97" spans="1:76" x14ac:dyDescent="0.25">
      <c r="A97" t="s">
        <v>3222</v>
      </c>
      <c r="B97" t="s">
        <v>25</v>
      </c>
      <c r="C97" t="s">
        <v>474</v>
      </c>
      <c r="D97" t="s">
        <v>475</v>
      </c>
      <c r="E97" t="s">
        <v>2043</v>
      </c>
      <c r="F97" t="s">
        <v>1625</v>
      </c>
      <c r="G97" t="s">
        <v>1211</v>
      </c>
      <c r="H97" t="s">
        <v>2502</v>
      </c>
      <c r="I97" t="s">
        <v>133</v>
      </c>
      <c r="J97" t="s">
        <v>133</v>
      </c>
      <c r="K97" t="s">
        <v>133</v>
      </c>
      <c r="L97" t="s">
        <v>133</v>
      </c>
      <c r="M97" t="s">
        <v>133</v>
      </c>
      <c r="N97" t="s">
        <v>771</v>
      </c>
      <c r="O97" t="s">
        <v>133</v>
      </c>
      <c r="P97" t="s">
        <v>771</v>
      </c>
      <c r="Q97" t="s">
        <v>771</v>
      </c>
      <c r="R97" t="s">
        <v>2503</v>
      </c>
      <c r="S97" t="s">
        <v>2504</v>
      </c>
      <c r="T97" t="s">
        <v>2505</v>
      </c>
      <c r="U97" t="s">
        <v>2506</v>
      </c>
      <c r="V97" t="s">
        <v>2507</v>
      </c>
      <c r="W97" t="s">
        <v>2508</v>
      </c>
      <c r="X97" t="s">
        <v>140</v>
      </c>
      <c r="Y97" t="s">
        <v>270</v>
      </c>
      <c r="Z97" t="s">
        <v>143</v>
      </c>
      <c r="AA97">
        <v>1</v>
      </c>
      <c r="AB97">
        <v>0</v>
      </c>
      <c r="AC97">
        <v>3</v>
      </c>
      <c r="AD97">
        <v>0</v>
      </c>
      <c r="AE97">
        <v>4</v>
      </c>
      <c r="AF97" t="s">
        <v>142</v>
      </c>
      <c r="AG97" t="s">
        <v>143</v>
      </c>
      <c r="AH97" t="s">
        <v>144</v>
      </c>
      <c r="AI97" t="s">
        <v>140</v>
      </c>
      <c r="AJ97" t="s">
        <v>255</v>
      </c>
      <c r="AK97" t="s">
        <v>160</v>
      </c>
      <c r="AL97" t="s">
        <v>2509</v>
      </c>
      <c r="AM97" t="s">
        <v>745</v>
      </c>
      <c r="AN97" t="s">
        <v>2510</v>
      </c>
      <c r="AO97" t="s">
        <v>273</v>
      </c>
      <c r="AP97">
        <v>0</v>
      </c>
      <c r="AQ97" t="s">
        <v>140</v>
      </c>
      <c r="AR97" t="s">
        <v>140</v>
      </c>
      <c r="AS97" t="s">
        <v>140</v>
      </c>
      <c r="AT97" t="s">
        <v>140</v>
      </c>
      <c r="AU97" t="s">
        <v>140</v>
      </c>
      <c r="AV97" t="s">
        <v>140</v>
      </c>
      <c r="AW97" t="s">
        <v>140</v>
      </c>
      <c r="AX97" t="s">
        <v>140</v>
      </c>
      <c r="AY97" t="s">
        <v>140</v>
      </c>
      <c r="AZ97" t="s">
        <v>1115</v>
      </c>
      <c r="BA97" t="s">
        <v>150</v>
      </c>
      <c r="BB97" t="s">
        <v>2408</v>
      </c>
      <c r="BC97" t="s">
        <v>2408</v>
      </c>
      <c r="BD97" t="s">
        <v>140</v>
      </c>
      <c r="BE97">
        <v>0.95</v>
      </c>
      <c r="BF97" t="s">
        <v>2511</v>
      </c>
      <c r="BG97">
        <v>2</v>
      </c>
      <c r="BH97">
        <v>0</v>
      </c>
      <c r="BI97">
        <v>0</v>
      </c>
      <c r="BJ97" t="s">
        <v>140</v>
      </c>
      <c r="BK97" t="s">
        <v>140</v>
      </c>
      <c r="BL97" t="s">
        <v>140</v>
      </c>
      <c r="BM97" t="s">
        <v>140</v>
      </c>
      <c r="BN97">
        <v>100452</v>
      </c>
      <c r="BO97">
        <v>0</v>
      </c>
      <c r="BP97">
        <v>0</v>
      </c>
      <c r="BQ97" t="s">
        <v>143</v>
      </c>
      <c r="BR97" t="s">
        <v>140</v>
      </c>
      <c r="BS97" t="s">
        <v>239</v>
      </c>
      <c r="BT97" t="s">
        <v>140</v>
      </c>
      <c r="BU97" t="s">
        <v>2500</v>
      </c>
      <c r="BV97" t="s">
        <v>2501</v>
      </c>
      <c r="BW97" t="s">
        <v>771</v>
      </c>
      <c r="BX97" t="s">
        <v>771</v>
      </c>
    </row>
    <row r="98" spans="1:76" x14ac:dyDescent="0.25">
      <c r="A98" t="s">
        <v>3222</v>
      </c>
      <c r="B98" t="s">
        <v>11</v>
      </c>
      <c r="C98" t="s">
        <v>520</v>
      </c>
      <c r="D98" t="s">
        <v>302</v>
      </c>
      <c r="E98" t="s">
        <v>2190</v>
      </c>
      <c r="F98" t="s">
        <v>2512</v>
      </c>
      <c r="G98" t="s">
        <v>546</v>
      </c>
      <c r="H98" t="s">
        <v>2513</v>
      </c>
      <c r="I98" t="s">
        <v>253</v>
      </c>
      <c r="J98" t="s">
        <v>253</v>
      </c>
      <c r="K98" t="s">
        <v>253</v>
      </c>
      <c r="L98" t="s">
        <v>771</v>
      </c>
      <c r="M98" t="s">
        <v>253</v>
      </c>
      <c r="N98" t="s">
        <v>253</v>
      </c>
      <c r="O98" t="s">
        <v>253</v>
      </c>
      <c r="P98" t="s">
        <v>253</v>
      </c>
      <c r="Q98" t="s">
        <v>771</v>
      </c>
      <c r="R98" t="s">
        <v>771</v>
      </c>
      <c r="S98" t="s">
        <v>308</v>
      </c>
      <c r="T98" t="s">
        <v>2514</v>
      </c>
      <c r="U98" t="s">
        <v>311</v>
      </c>
      <c r="V98" t="s">
        <v>311</v>
      </c>
      <c r="W98" t="s">
        <v>2515</v>
      </c>
      <c r="X98" t="s">
        <v>2516</v>
      </c>
      <c r="Y98" t="s">
        <v>141</v>
      </c>
      <c r="Z98" t="s">
        <v>771</v>
      </c>
      <c r="AA98" t="s">
        <v>771</v>
      </c>
      <c r="AB98" t="s">
        <v>771</v>
      </c>
      <c r="AC98" t="s">
        <v>771</v>
      </c>
      <c r="AD98">
        <v>186</v>
      </c>
      <c r="AE98">
        <v>213</v>
      </c>
      <c r="AF98" t="s">
        <v>260</v>
      </c>
      <c r="AG98" t="s">
        <v>143</v>
      </c>
      <c r="AH98" t="s">
        <v>144</v>
      </c>
      <c r="AI98" t="s">
        <v>143</v>
      </c>
      <c r="AJ98" t="s">
        <v>140</v>
      </c>
      <c r="AK98" t="s">
        <v>145</v>
      </c>
      <c r="AL98">
        <v>44105</v>
      </c>
      <c r="AM98">
        <v>2</v>
      </c>
      <c r="AN98" t="s">
        <v>2517</v>
      </c>
      <c r="AO98" t="s">
        <v>403</v>
      </c>
      <c r="AP98" t="s">
        <v>311</v>
      </c>
      <c r="AQ98" t="s">
        <v>311</v>
      </c>
      <c r="AR98" t="s">
        <v>311</v>
      </c>
      <c r="AS98" t="s">
        <v>311</v>
      </c>
      <c r="AT98" t="s">
        <v>311</v>
      </c>
      <c r="AU98" t="s">
        <v>311</v>
      </c>
      <c r="AV98" t="s">
        <v>311</v>
      </c>
      <c r="AW98" t="s">
        <v>311</v>
      </c>
      <c r="AX98" t="s">
        <v>311</v>
      </c>
      <c r="AY98" t="s">
        <v>2518</v>
      </c>
      <c r="AZ98" t="s">
        <v>2519</v>
      </c>
      <c r="BA98" t="s">
        <v>1315</v>
      </c>
      <c r="BB98" t="s">
        <v>771</v>
      </c>
      <c r="BC98" t="s">
        <v>386</v>
      </c>
      <c r="BD98" t="s">
        <v>527</v>
      </c>
      <c r="BE98">
        <v>0.95</v>
      </c>
      <c r="BF98" t="s">
        <v>2520</v>
      </c>
      <c r="BG98" t="s">
        <v>2521</v>
      </c>
      <c r="BH98" t="s">
        <v>140</v>
      </c>
      <c r="BI98" t="s">
        <v>140</v>
      </c>
      <c r="BJ98" t="s">
        <v>140</v>
      </c>
      <c r="BK98" t="s">
        <v>140</v>
      </c>
      <c r="BL98" t="s">
        <v>140</v>
      </c>
      <c r="BM98" t="s">
        <v>140</v>
      </c>
      <c r="BN98" t="s">
        <v>771</v>
      </c>
      <c r="BO98" t="s">
        <v>771</v>
      </c>
      <c r="BP98" t="s">
        <v>771</v>
      </c>
      <c r="BQ98" t="s">
        <v>270</v>
      </c>
      <c r="BR98" t="s">
        <v>2522</v>
      </c>
      <c r="BS98" t="s">
        <v>239</v>
      </c>
      <c r="BT98" t="s">
        <v>771</v>
      </c>
      <c r="BU98" t="s">
        <v>2523</v>
      </c>
      <c r="BV98" t="s">
        <v>531</v>
      </c>
      <c r="BW98" t="s">
        <v>771</v>
      </c>
      <c r="BX98" t="s">
        <v>771</v>
      </c>
    </row>
    <row r="99" spans="1:76" x14ac:dyDescent="0.25">
      <c r="A99" t="s">
        <v>3222</v>
      </c>
      <c r="B99" t="s">
        <v>11</v>
      </c>
      <c r="C99" t="s">
        <v>520</v>
      </c>
      <c r="D99" t="s">
        <v>302</v>
      </c>
      <c r="E99" t="s">
        <v>2043</v>
      </c>
      <c r="F99" t="s">
        <v>1625</v>
      </c>
      <c r="G99" t="s">
        <v>546</v>
      </c>
      <c r="H99" t="s">
        <v>2524</v>
      </c>
      <c r="I99" t="s">
        <v>133</v>
      </c>
      <c r="J99" t="s">
        <v>133</v>
      </c>
      <c r="K99" t="s">
        <v>133</v>
      </c>
      <c r="L99" t="s">
        <v>771</v>
      </c>
      <c r="M99" t="s">
        <v>133</v>
      </c>
      <c r="N99" t="s">
        <v>771</v>
      </c>
      <c r="O99" t="s">
        <v>133</v>
      </c>
      <c r="P99" t="s">
        <v>771</v>
      </c>
      <c r="Q99" t="s">
        <v>771</v>
      </c>
      <c r="R99" t="s">
        <v>2525</v>
      </c>
      <c r="S99" t="s">
        <v>1309</v>
      </c>
      <c r="T99" t="s">
        <v>2526</v>
      </c>
      <c r="U99" t="s">
        <v>2527</v>
      </c>
      <c r="V99" t="s">
        <v>1312</v>
      </c>
      <c r="W99" t="s">
        <v>2528</v>
      </c>
      <c r="X99" t="s">
        <v>2516</v>
      </c>
      <c r="Y99" t="s">
        <v>141</v>
      </c>
      <c r="Z99" t="s">
        <v>771</v>
      </c>
      <c r="AA99" t="s">
        <v>771</v>
      </c>
      <c r="AB99" t="s">
        <v>771</v>
      </c>
      <c r="AC99" t="s">
        <v>771</v>
      </c>
      <c r="AD99">
        <v>108</v>
      </c>
      <c r="AE99">
        <v>140</v>
      </c>
      <c r="AF99" t="s">
        <v>260</v>
      </c>
      <c r="AG99" t="s">
        <v>143</v>
      </c>
      <c r="AH99" t="s">
        <v>144</v>
      </c>
      <c r="AI99" t="s">
        <v>143</v>
      </c>
      <c r="AJ99" t="s">
        <v>140</v>
      </c>
      <c r="AK99" t="s">
        <v>160</v>
      </c>
      <c r="AL99">
        <v>43834</v>
      </c>
      <c r="AM99">
        <v>1</v>
      </c>
      <c r="AN99" t="s">
        <v>403</v>
      </c>
      <c r="AO99" t="s">
        <v>312</v>
      </c>
      <c r="AP99">
        <v>2</v>
      </c>
      <c r="AQ99" t="s">
        <v>2529</v>
      </c>
      <c r="AR99" t="s">
        <v>2530</v>
      </c>
      <c r="AS99" t="s">
        <v>140</v>
      </c>
      <c r="AT99" t="s">
        <v>140</v>
      </c>
      <c r="AU99" t="s">
        <v>140</v>
      </c>
      <c r="AV99" t="s">
        <v>140</v>
      </c>
      <c r="AW99" t="s">
        <v>140</v>
      </c>
      <c r="AX99" t="s">
        <v>140</v>
      </c>
      <c r="AY99" t="s">
        <v>2531</v>
      </c>
      <c r="AZ99" t="s">
        <v>2532</v>
      </c>
      <c r="BA99" t="s">
        <v>150</v>
      </c>
      <c r="BB99" t="s">
        <v>771</v>
      </c>
      <c r="BC99" t="s">
        <v>323</v>
      </c>
      <c r="BD99" t="s">
        <v>2184</v>
      </c>
      <c r="BE99">
        <v>0.95</v>
      </c>
      <c r="BF99" t="s">
        <v>2533</v>
      </c>
      <c r="BG99" t="s">
        <v>2534</v>
      </c>
      <c r="BH99" t="s">
        <v>140</v>
      </c>
      <c r="BI99" t="s">
        <v>140</v>
      </c>
      <c r="BJ99" t="s">
        <v>140</v>
      </c>
      <c r="BK99" t="s">
        <v>140</v>
      </c>
      <c r="BL99" t="s">
        <v>140</v>
      </c>
      <c r="BM99" t="s">
        <v>140</v>
      </c>
      <c r="BN99" t="s">
        <v>771</v>
      </c>
      <c r="BO99" t="s">
        <v>771</v>
      </c>
      <c r="BP99">
        <v>532031</v>
      </c>
      <c r="BQ99" t="s">
        <v>2535</v>
      </c>
      <c r="BR99" t="s">
        <v>2536</v>
      </c>
      <c r="BS99" t="s">
        <v>2537</v>
      </c>
      <c r="BT99">
        <v>3.78</v>
      </c>
      <c r="BU99" t="s">
        <v>2538</v>
      </c>
      <c r="BV99" t="s">
        <v>1320</v>
      </c>
      <c r="BW99" t="s">
        <v>771</v>
      </c>
      <c r="BX99" t="s">
        <v>771</v>
      </c>
    </row>
    <row r="100" spans="1:76" x14ac:dyDescent="0.25">
      <c r="A100" t="s">
        <v>3222</v>
      </c>
      <c r="B100" t="s">
        <v>11</v>
      </c>
      <c r="C100" t="s">
        <v>520</v>
      </c>
      <c r="D100" t="s">
        <v>302</v>
      </c>
      <c r="E100" t="s">
        <v>2043</v>
      </c>
      <c r="F100" t="s">
        <v>2053</v>
      </c>
      <c r="G100" t="s">
        <v>546</v>
      </c>
      <c r="H100" t="s">
        <v>2539</v>
      </c>
      <c r="I100" t="s">
        <v>133</v>
      </c>
      <c r="J100" t="s">
        <v>133</v>
      </c>
      <c r="K100" t="s">
        <v>133</v>
      </c>
      <c r="L100" t="s">
        <v>771</v>
      </c>
      <c r="M100" t="s">
        <v>133</v>
      </c>
      <c r="N100" t="s">
        <v>771</v>
      </c>
      <c r="O100" t="s">
        <v>133</v>
      </c>
      <c r="P100" t="s">
        <v>771</v>
      </c>
      <c r="Q100" t="s">
        <v>771</v>
      </c>
      <c r="R100" t="s">
        <v>2540</v>
      </c>
      <c r="S100" t="s">
        <v>2541</v>
      </c>
      <c r="T100" t="s">
        <v>2542</v>
      </c>
      <c r="U100" t="s">
        <v>2543</v>
      </c>
      <c r="V100" t="s">
        <v>2544</v>
      </c>
      <c r="W100" t="s">
        <v>2545</v>
      </c>
      <c r="X100" t="s">
        <v>2516</v>
      </c>
      <c r="Y100" t="s">
        <v>141</v>
      </c>
      <c r="Z100" t="s">
        <v>771</v>
      </c>
      <c r="AA100" t="s">
        <v>771</v>
      </c>
      <c r="AB100" t="s">
        <v>771</v>
      </c>
      <c r="AC100">
        <v>12</v>
      </c>
      <c r="AD100" t="s">
        <v>771</v>
      </c>
      <c r="AE100">
        <v>16</v>
      </c>
      <c r="AF100" t="s">
        <v>468</v>
      </c>
      <c r="AG100" t="s">
        <v>143</v>
      </c>
      <c r="AH100" t="s">
        <v>144</v>
      </c>
      <c r="AI100" t="s">
        <v>143</v>
      </c>
      <c r="AJ100" t="s">
        <v>140</v>
      </c>
      <c r="AK100" t="s">
        <v>160</v>
      </c>
      <c r="AL100">
        <v>44018</v>
      </c>
      <c r="AM100">
        <v>1</v>
      </c>
      <c r="AN100" t="s">
        <v>403</v>
      </c>
      <c r="AO100" t="s">
        <v>312</v>
      </c>
      <c r="AP100">
        <v>1</v>
      </c>
      <c r="AQ100" t="s">
        <v>2546</v>
      </c>
      <c r="AR100" t="s">
        <v>140</v>
      </c>
      <c r="AS100" t="s">
        <v>140</v>
      </c>
      <c r="AT100" t="s">
        <v>140</v>
      </c>
      <c r="AU100" t="s">
        <v>140</v>
      </c>
      <c r="AV100" t="s">
        <v>140</v>
      </c>
      <c r="AW100" t="s">
        <v>140</v>
      </c>
      <c r="AX100" t="s">
        <v>140</v>
      </c>
      <c r="AY100" t="s">
        <v>2547</v>
      </c>
      <c r="AZ100" t="s">
        <v>2532</v>
      </c>
      <c r="BA100" t="s">
        <v>150</v>
      </c>
      <c r="BB100" t="s">
        <v>2265</v>
      </c>
      <c r="BC100" t="s">
        <v>323</v>
      </c>
      <c r="BD100" t="s">
        <v>771</v>
      </c>
      <c r="BE100" t="s">
        <v>771</v>
      </c>
      <c r="BF100">
        <v>0.95</v>
      </c>
      <c r="BG100" t="s">
        <v>2548</v>
      </c>
      <c r="BH100" t="s">
        <v>140</v>
      </c>
      <c r="BI100" t="s">
        <v>140</v>
      </c>
      <c r="BJ100" t="s">
        <v>140</v>
      </c>
      <c r="BK100" t="s">
        <v>140</v>
      </c>
      <c r="BL100" t="s">
        <v>140</v>
      </c>
      <c r="BM100" t="s">
        <v>140</v>
      </c>
      <c r="BN100">
        <v>133189</v>
      </c>
      <c r="BO100" t="s">
        <v>771</v>
      </c>
      <c r="BP100" t="s">
        <v>771</v>
      </c>
      <c r="BQ100" t="s">
        <v>2535</v>
      </c>
      <c r="BR100" t="s">
        <v>2536</v>
      </c>
      <c r="BS100" t="s">
        <v>2549</v>
      </c>
      <c r="BT100">
        <v>3.78</v>
      </c>
      <c r="BU100" t="s">
        <v>2550</v>
      </c>
      <c r="BV100" t="s">
        <v>1320</v>
      </c>
      <c r="BW100" t="s">
        <v>771</v>
      </c>
      <c r="BX100" t="s">
        <v>771</v>
      </c>
    </row>
    <row r="101" spans="1:76" x14ac:dyDescent="0.25">
      <c r="A101" t="s">
        <v>3222</v>
      </c>
      <c r="B101" t="s">
        <v>11</v>
      </c>
      <c r="C101" t="s">
        <v>520</v>
      </c>
      <c r="D101" t="s">
        <v>302</v>
      </c>
      <c r="E101" t="s">
        <v>2025</v>
      </c>
      <c r="F101" t="s">
        <v>2026</v>
      </c>
      <c r="G101" t="s">
        <v>2551</v>
      </c>
      <c r="H101" t="s">
        <v>2552</v>
      </c>
      <c r="I101" t="s">
        <v>133</v>
      </c>
      <c r="J101" t="s">
        <v>133</v>
      </c>
      <c r="K101" t="s">
        <v>133</v>
      </c>
      <c r="L101" t="s">
        <v>133</v>
      </c>
      <c r="M101" t="s">
        <v>133</v>
      </c>
      <c r="N101" t="s">
        <v>133</v>
      </c>
      <c r="O101" t="s">
        <v>133</v>
      </c>
      <c r="P101" t="s">
        <v>771</v>
      </c>
      <c r="Q101" t="s">
        <v>771</v>
      </c>
      <c r="R101" t="s">
        <v>2553</v>
      </c>
      <c r="S101" t="s">
        <v>308</v>
      </c>
      <c r="T101" t="s">
        <v>491</v>
      </c>
      <c r="U101" t="s">
        <v>2554</v>
      </c>
      <c r="V101" t="s">
        <v>849</v>
      </c>
      <c r="W101" t="s">
        <v>493</v>
      </c>
      <c r="X101" t="s">
        <v>140</v>
      </c>
      <c r="Y101" t="s">
        <v>270</v>
      </c>
      <c r="Z101" t="s">
        <v>270</v>
      </c>
      <c r="AA101">
        <v>0.2</v>
      </c>
      <c r="AB101">
        <v>0.8</v>
      </c>
      <c r="AC101">
        <v>4.09</v>
      </c>
      <c r="AD101" t="s">
        <v>771</v>
      </c>
      <c r="AE101">
        <v>7</v>
      </c>
      <c r="AF101" t="s">
        <v>142</v>
      </c>
      <c r="AG101" t="s">
        <v>143</v>
      </c>
      <c r="AH101" t="s">
        <v>144</v>
      </c>
      <c r="AI101" t="s">
        <v>143</v>
      </c>
      <c r="AJ101" t="s">
        <v>140</v>
      </c>
      <c r="AK101" t="s">
        <v>160</v>
      </c>
      <c r="AL101">
        <v>44197</v>
      </c>
      <c r="AM101">
        <v>2</v>
      </c>
      <c r="AN101">
        <v>12</v>
      </c>
      <c r="AO101">
        <v>15</v>
      </c>
      <c r="AP101">
        <v>0</v>
      </c>
      <c r="AQ101" t="s">
        <v>140</v>
      </c>
      <c r="AR101" t="s">
        <v>140</v>
      </c>
      <c r="AS101" t="s">
        <v>140</v>
      </c>
      <c r="AT101" t="s">
        <v>140</v>
      </c>
      <c r="AU101" t="s">
        <v>140</v>
      </c>
      <c r="AV101" t="s">
        <v>140</v>
      </c>
      <c r="AW101" t="s">
        <v>140</v>
      </c>
      <c r="AX101" t="s">
        <v>140</v>
      </c>
      <c r="AY101" t="s">
        <v>2555</v>
      </c>
      <c r="AZ101" t="s">
        <v>2556</v>
      </c>
      <c r="BA101" t="s">
        <v>150</v>
      </c>
      <c r="BB101" t="s">
        <v>151</v>
      </c>
      <c r="BC101" t="s">
        <v>2408</v>
      </c>
      <c r="BD101" t="s">
        <v>771</v>
      </c>
      <c r="BE101" t="s">
        <v>253</v>
      </c>
      <c r="BF101" t="s">
        <v>253</v>
      </c>
      <c r="BG101" t="s">
        <v>253</v>
      </c>
      <c r="BH101" t="s">
        <v>140</v>
      </c>
      <c r="BI101" t="s">
        <v>140</v>
      </c>
      <c r="BJ101" t="s">
        <v>140</v>
      </c>
      <c r="BK101" t="s">
        <v>140</v>
      </c>
      <c r="BL101" t="s">
        <v>140</v>
      </c>
      <c r="BM101" t="s">
        <v>140</v>
      </c>
      <c r="BN101">
        <v>53203</v>
      </c>
      <c r="BO101" t="s">
        <v>771</v>
      </c>
      <c r="BP101" t="s">
        <v>771</v>
      </c>
      <c r="BQ101" t="s">
        <v>140</v>
      </c>
      <c r="BR101" t="s">
        <v>140</v>
      </c>
      <c r="BS101" t="s">
        <v>239</v>
      </c>
      <c r="BT101" t="s">
        <v>140</v>
      </c>
      <c r="BU101" t="s">
        <v>2557</v>
      </c>
      <c r="BV101" t="s">
        <v>2558</v>
      </c>
      <c r="BW101" t="s">
        <v>771</v>
      </c>
      <c r="BX101" t="s">
        <v>771</v>
      </c>
    </row>
    <row r="102" spans="1:76" x14ac:dyDescent="0.25">
      <c r="A102" t="s">
        <v>3222</v>
      </c>
      <c r="B102" t="s">
        <v>11</v>
      </c>
      <c r="C102" t="s">
        <v>520</v>
      </c>
      <c r="D102" t="s">
        <v>302</v>
      </c>
      <c r="E102" t="s">
        <v>2025</v>
      </c>
      <c r="F102" t="s">
        <v>2026</v>
      </c>
      <c r="G102" t="s">
        <v>2559</v>
      </c>
      <c r="H102" t="s">
        <v>2559</v>
      </c>
      <c r="I102" t="s">
        <v>133</v>
      </c>
      <c r="J102" t="s">
        <v>133</v>
      </c>
      <c r="K102" t="s">
        <v>133</v>
      </c>
      <c r="L102" t="s">
        <v>133</v>
      </c>
      <c r="M102" t="s">
        <v>133</v>
      </c>
      <c r="N102" t="s">
        <v>133</v>
      </c>
      <c r="O102" t="s">
        <v>133</v>
      </c>
      <c r="P102" t="s">
        <v>771</v>
      </c>
      <c r="Q102" t="s">
        <v>771</v>
      </c>
      <c r="R102" t="s">
        <v>2560</v>
      </c>
      <c r="S102" t="s">
        <v>308</v>
      </c>
      <c r="T102" t="s">
        <v>491</v>
      </c>
      <c r="U102" t="s">
        <v>2561</v>
      </c>
      <c r="V102" t="s">
        <v>849</v>
      </c>
      <c r="W102" t="s">
        <v>493</v>
      </c>
      <c r="X102" t="s">
        <v>2562</v>
      </c>
      <c r="Y102" t="s">
        <v>270</v>
      </c>
      <c r="Z102" t="s">
        <v>270</v>
      </c>
      <c r="AA102">
        <v>0.05</v>
      </c>
      <c r="AB102">
        <v>0.95</v>
      </c>
      <c r="AC102">
        <v>9.56</v>
      </c>
      <c r="AD102" t="s">
        <v>771</v>
      </c>
      <c r="AE102">
        <v>18</v>
      </c>
      <c r="AF102" t="s">
        <v>142</v>
      </c>
      <c r="AG102" t="s">
        <v>143</v>
      </c>
      <c r="AH102" t="s">
        <v>144</v>
      </c>
      <c r="AI102" t="s">
        <v>143</v>
      </c>
      <c r="AJ102" t="s">
        <v>140</v>
      </c>
      <c r="AK102" t="s">
        <v>145</v>
      </c>
      <c r="AL102">
        <v>38504</v>
      </c>
      <c r="AM102">
        <v>2</v>
      </c>
      <c r="AN102">
        <v>85</v>
      </c>
      <c r="AO102">
        <v>20</v>
      </c>
      <c r="AP102">
        <v>0</v>
      </c>
      <c r="AQ102" t="s">
        <v>140</v>
      </c>
      <c r="AR102" t="s">
        <v>140</v>
      </c>
      <c r="AS102" t="s">
        <v>140</v>
      </c>
      <c r="AT102" t="s">
        <v>140</v>
      </c>
      <c r="AU102" t="s">
        <v>140</v>
      </c>
      <c r="AV102" t="s">
        <v>140</v>
      </c>
      <c r="AW102" t="s">
        <v>140</v>
      </c>
      <c r="AX102" t="s">
        <v>140</v>
      </c>
      <c r="AY102" t="s">
        <v>140</v>
      </c>
      <c r="AZ102" t="s">
        <v>2556</v>
      </c>
      <c r="BA102" t="s">
        <v>150</v>
      </c>
      <c r="BB102" t="s">
        <v>2187</v>
      </c>
      <c r="BC102" t="s">
        <v>2408</v>
      </c>
      <c r="BD102" t="s">
        <v>771</v>
      </c>
      <c r="BE102" t="s">
        <v>253</v>
      </c>
      <c r="BF102" t="s">
        <v>253</v>
      </c>
      <c r="BG102" t="s">
        <v>253</v>
      </c>
      <c r="BH102" t="s">
        <v>140</v>
      </c>
      <c r="BI102" t="s">
        <v>140</v>
      </c>
      <c r="BJ102" t="s">
        <v>140</v>
      </c>
      <c r="BK102" t="s">
        <v>140</v>
      </c>
      <c r="BL102" t="s">
        <v>140</v>
      </c>
      <c r="BM102" t="s">
        <v>140</v>
      </c>
      <c r="BN102">
        <v>50687</v>
      </c>
      <c r="BO102" t="s">
        <v>771</v>
      </c>
      <c r="BP102" t="s">
        <v>771</v>
      </c>
      <c r="BQ102" t="s">
        <v>2563</v>
      </c>
      <c r="BR102">
        <v>0.1</v>
      </c>
      <c r="BS102" t="s">
        <v>2564</v>
      </c>
      <c r="BT102" t="s">
        <v>140</v>
      </c>
      <c r="BU102" t="s">
        <v>2565</v>
      </c>
      <c r="BV102" t="s">
        <v>2566</v>
      </c>
      <c r="BW102" t="s">
        <v>771</v>
      </c>
      <c r="BX102" t="s">
        <v>771</v>
      </c>
    </row>
    <row r="103" spans="1:76" x14ac:dyDescent="0.25">
      <c r="A103" t="s">
        <v>3222</v>
      </c>
      <c r="B103" t="s">
        <v>11</v>
      </c>
      <c r="C103" t="s">
        <v>520</v>
      </c>
      <c r="D103" t="s">
        <v>302</v>
      </c>
      <c r="E103" t="s">
        <v>2025</v>
      </c>
      <c r="F103" t="s">
        <v>2026</v>
      </c>
      <c r="G103" t="s">
        <v>2567</v>
      </c>
      <c r="H103" t="s">
        <v>2567</v>
      </c>
      <c r="I103" t="s">
        <v>133</v>
      </c>
      <c r="J103" t="s">
        <v>133</v>
      </c>
      <c r="K103" t="s">
        <v>133</v>
      </c>
      <c r="L103" t="s">
        <v>133</v>
      </c>
      <c r="M103" t="s">
        <v>133</v>
      </c>
      <c r="N103" t="s">
        <v>133</v>
      </c>
      <c r="O103" t="s">
        <v>133</v>
      </c>
      <c r="P103" t="s">
        <v>771</v>
      </c>
      <c r="Q103" t="s">
        <v>771</v>
      </c>
      <c r="R103" t="s">
        <v>2568</v>
      </c>
      <c r="S103" t="s">
        <v>308</v>
      </c>
      <c r="T103" t="s">
        <v>491</v>
      </c>
      <c r="U103" t="s">
        <v>2569</v>
      </c>
      <c r="V103" t="s">
        <v>849</v>
      </c>
      <c r="W103" t="s">
        <v>493</v>
      </c>
      <c r="X103" t="s">
        <v>2570</v>
      </c>
      <c r="Y103" t="s">
        <v>270</v>
      </c>
      <c r="Z103" t="s">
        <v>270</v>
      </c>
      <c r="AA103">
        <v>0.05</v>
      </c>
      <c r="AB103">
        <v>0.95</v>
      </c>
      <c r="AC103">
        <v>10.34</v>
      </c>
      <c r="AD103" t="s">
        <v>771</v>
      </c>
      <c r="AE103">
        <v>20</v>
      </c>
      <c r="AF103" t="s">
        <v>142</v>
      </c>
      <c r="AG103" t="s">
        <v>143</v>
      </c>
      <c r="AH103" t="s">
        <v>144</v>
      </c>
      <c r="AI103" t="s">
        <v>143</v>
      </c>
      <c r="AJ103" t="s">
        <v>140</v>
      </c>
      <c r="AK103" t="s">
        <v>145</v>
      </c>
      <c r="AL103">
        <v>38504</v>
      </c>
      <c r="AM103">
        <v>2</v>
      </c>
      <c r="AN103">
        <v>91</v>
      </c>
      <c r="AO103">
        <v>24</v>
      </c>
      <c r="AP103">
        <v>0</v>
      </c>
      <c r="AQ103" t="s">
        <v>140</v>
      </c>
      <c r="AR103" t="s">
        <v>140</v>
      </c>
      <c r="AS103" t="s">
        <v>140</v>
      </c>
      <c r="AT103" t="s">
        <v>140</v>
      </c>
      <c r="AU103" t="s">
        <v>140</v>
      </c>
      <c r="AV103" t="s">
        <v>140</v>
      </c>
      <c r="AW103" t="s">
        <v>140</v>
      </c>
      <c r="AX103" t="s">
        <v>140</v>
      </c>
      <c r="AY103" t="s">
        <v>140</v>
      </c>
      <c r="AZ103" t="s">
        <v>2556</v>
      </c>
      <c r="BA103" t="s">
        <v>150</v>
      </c>
      <c r="BB103" t="s">
        <v>2187</v>
      </c>
      <c r="BC103" t="s">
        <v>2408</v>
      </c>
      <c r="BD103" t="s">
        <v>771</v>
      </c>
      <c r="BE103" t="s">
        <v>253</v>
      </c>
      <c r="BF103" t="s">
        <v>253</v>
      </c>
      <c r="BG103" t="s">
        <v>253</v>
      </c>
      <c r="BH103" t="s">
        <v>140</v>
      </c>
      <c r="BI103" t="s">
        <v>140</v>
      </c>
      <c r="BJ103" t="s">
        <v>140</v>
      </c>
      <c r="BK103" t="s">
        <v>140</v>
      </c>
      <c r="BL103" t="s">
        <v>140</v>
      </c>
      <c r="BM103" t="s">
        <v>140</v>
      </c>
      <c r="BN103">
        <v>68359</v>
      </c>
      <c r="BO103" t="s">
        <v>771</v>
      </c>
      <c r="BP103" t="s">
        <v>771</v>
      </c>
      <c r="BQ103" t="s">
        <v>2563</v>
      </c>
      <c r="BR103">
        <v>0.1</v>
      </c>
      <c r="BS103" t="s">
        <v>2564</v>
      </c>
      <c r="BT103" t="s">
        <v>140</v>
      </c>
      <c r="BU103" t="s">
        <v>2571</v>
      </c>
      <c r="BV103" t="s">
        <v>2566</v>
      </c>
      <c r="BW103" t="s">
        <v>771</v>
      </c>
      <c r="BX103" t="s">
        <v>771</v>
      </c>
    </row>
    <row r="104" spans="1:76" x14ac:dyDescent="0.25">
      <c r="A104" t="s">
        <v>3222</v>
      </c>
      <c r="B104" t="s">
        <v>11</v>
      </c>
      <c r="C104" t="s">
        <v>520</v>
      </c>
      <c r="D104" t="s">
        <v>302</v>
      </c>
      <c r="E104" t="s">
        <v>2025</v>
      </c>
      <c r="F104" t="s">
        <v>2026</v>
      </c>
      <c r="G104" t="s">
        <v>2027</v>
      </c>
      <c r="H104" t="s">
        <v>2572</v>
      </c>
      <c r="I104" t="s">
        <v>133</v>
      </c>
      <c r="J104" t="s">
        <v>133</v>
      </c>
      <c r="K104" t="s">
        <v>133</v>
      </c>
      <c r="L104" t="s">
        <v>133</v>
      </c>
      <c r="M104" t="s">
        <v>133</v>
      </c>
      <c r="N104" t="s">
        <v>133</v>
      </c>
      <c r="O104" t="s">
        <v>133</v>
      </c>
      <c r="P104" t="s">
        <v>771</v>
      </c>
      <c r="Q104" t="s">
        <v>771</v>
      </c>
      <c r="R104" t="s">
        <v>2573</v>
      </c>
      <c r="S104" t="s">
        <v>308</v>
      </c>
      <c r="T104" t="s">
        <v>491</v>
      </c>
      <c r="U104" t="s">
        <v>2574</v>
      </c>
      <c r="V104" t="s">
        <v>849</v>
      </c>
      <c r="W104" t="s">
        <v>493</v>
      </c>
      <c r="X104" t="s">
        <v>2575</v>
      </c>
      <c r="Y104" t="s">
        <v>270</v>
      </c>
      <c r="Z104" t="s">
        <v>270</v>
      </c>
      <c r="AA104">
        <v>0.2</v>
      </c>
      <c r="AB104">
        <v>0.8</v>
      </c>
      <c r="AC104">
        <v>47.2</v>
      </c>
      <c r="AD104" t="s">
        <v>771</v>
      </c>
      <c r="AE104">
        <v>65</v>
      </c>
      <c r="AF104" t="s">
        <v>142</v>
      </c>
      <c r="AG104" t="s">
        <v>143</v>
      </c>
      <c r="AH104" t="s">
        <v>144</v>
      </c>
      <c r="AI104" t="s">
        <v>143</v>
      </c>
      <c r="AJ104" t="s">
        <v>140</v>
      </c>
      <c r="AK104" t="s">
        <v>160</v>
      </c>
      <c r="AL104">
        <v>38231</v>
      </c>
      <c r="AM104">
        <v>2</v>
      </c>
      <c r="AN104">
        <v>16</v>
      </c>
      <c r="AO104">
        <v>14</v>
      </c>
      <c r="AP104">
        <v>1</v>
      </c>
      <c r="AQ104" t="s">
        <v>2576</v>
      </c>
      <c r="AR104" t="s">
        <v>140</v>
      </c>
      <c r="AS104" t="s">
        <v>140</v>
      </c>
      <c r="AT104" t="s">
        <v>140</v>
      </c>
      <c r="AU104" t="s">
        <v>140</v>
      </c>
      <c r="AV104" t="s">
        <v>140</v>
      </c>
      <c r="AW104" t="s">
        <v>140</v>
      </c>
      <c r="AX104" t="s">
        <v>140</v>
      </c>
      <c r="AY104" t="s">
        <v>2555</v>
      </c>
      <c r="AZ104" t="s">
        <v>2556</v>
      </c>
      <c r="BA104" t="s">
        <v>150</v>
      </c>
      <c r="BB104" t="s">
        <v>2187</v>
      </c>
      <c r="BC104" t="s">
        <v>2408</v>
      </c>
      <c r="BD104" t="s">
        <v>771</v>
      </c>
      <c r="BE104" t="s">
        <v>253</v>
      </c>
      <c r="BF104" t="s">
        <v>253</v>
      </c>
      <c r="BG104" t="s">
        <v>253</v>
      </c>
      <c r="BH104" t="s">
        <v>140</v>
      </c>
      <c r="BI104" t="s">
        <v>140</v>
      </c>
      <c r="BJ104" t="s">
        <v>140</v>
      </c>
      <c r="BK104" t="s">
        <v>140</v>
      </c>
      <c r="BL104" t="s">
        <v>140</v>
      </c>
      <c r="BM104" t="s">
        <v>140</v>
      </c>
      <c r="BN104">
        <v>317628</v>
      </c>
      <c r="BO104" t="s">
        <v>771</v>
      </c>
      <c r="BP104" t="s">
        <v>771</v>
      </c>
      <c r="BQ104" t="s">
        <v>2563</v>
      </c>
      <c r="BR104">
        <v>0.15</v>
      </c>
      <c r="BS104" t="s">
        <v>2564</v>
      </c>
      <c r="BT104" t="s">
        <v>140</v>
      </c>
      <c r="BU104" t="s">
        <v>2577</v>
      </c>
      <c r="BV104" t="s">
        <v>2578</v>
      </c>
      <c r="BW104" t="s">
        <v>771</v>
      </c>
      <c r="BX104" t="s">
        <v>771</v>
      </c>
    </row>
    <row r="105" spans="1:76" x14ac:dyDescent="0.25">
      <c r="A105" t="s">
        <v>3222</v>
      </c>
      <c r="B105" t="s">
        <v>11</v>
      </c>
      <c r="C105" t="s">
        <v>520</v>
      </c>
      <c r="D105" t="s">
        <v>302</v>
      </c>
      <c r="E105" t="s">
        <v>2025</v>
      </c>
      <c r="F105" t="s">
        <v>2096</v>
      </c>
      <c r="G105" t="s">
        <v>2579</v>
      </c>
      <c r="H105" t="s">
        <v>2453</v>
      </c>
      <c r="I105" t="s">
        <v>133</v>
      </c>
      <c r="J105" t="s">
        <v>133</v>
      </c>
      <c r="K105" t="s">
        <v>133</v>
      </c>
      <c r="L105" t="s">
        <v>133</v>
      </c>
      <c r="M105" t="s">
        <v>133</v>
      </c>
      <c r="N105" t="s">
        <v>133</v>
      </c>
      <c r="O105" t="s">
        <v>133</v>
      </c>
      <c r="P105" t="s">
        <v>771</v>
      </c>
      <c r="Q105" t="s">
        <v>771</v>
      </c>
      <c r="R105" t="s">
        <v>2580</v>
      </c>
      <c r="S105" t="s">
        <v>308</v>
      </c>
      <c r="T105" t="s">
        <v>491</v>
      </c>
      <c r="U105" t="s">
        <v>2581</v>
      </c>
      <c r="V105" t="s">
        <v>849</v>
      </c>
      <c r="W105" t="s">
        <v>493</v>
      </c>
      <c r="X105" t="s">
        <v>2582</v>
      </c>
      <c r="Y105" t="s">
        <v>270</v>
      </c>
      <c r="Z105" t="s">
        <v>270</v>
      </c>
      <c r="AA105">
        <v>0.2</v>
      </c>
      <c r="AB105">
        <v>0.8</v>
      </c>
      <c r="AC105">
        <v>7.63</v>
      </c>
      <c r="AD105" t="s">
        <v>771</v>
      </c>
      <c r="AE105">
        <v>12</v>
      </c>
      <c r="AF105" t="s">
        <v>142</v>
      </c>
      <c r="AG105" t="s">
        <v>143</v>
      </c>
      <c r="AH105" t="s">
        <v>144</v>
      </c>
      <c r="AI105" t="s">
        <v>143</v>
      </c>
      <c r="AJ105" t="s">
        <v>140</v>
      </c>
      <c r="AK105" t="s">
        <v>160</v>
      </c>
      <c r="AL105">
        <v>38353</v>
      </c>
      <c r="AM105">
        <v>2</v>
      </c>
      <c r="AN105">
        <v>10</v>
      </c>
      <c r="AO105">
        <v>24</v>
      </c>
      <c r="AP105">
        <v>0</v>
      </c>
      <c r="AQ105" t="s">
        <v>140</v>
      </c>
      <c r="AR105" t="s">
        <v>140</v>
      </c>
      <c r="AS105" t="s">
        <v>140</v>
      </c>
      <c r="AT105" t="s">
        <v>140</v>
      </c>
      <c r="AU105" t="s">
        <v>140</v>
      </c>
      <c r="AV105" t="s">
        <v>140</v>
      </c>
      <c r="AW105" t="s">
        <v>140</v>
      </c>
      <c r="AX105" t="s">
        <v>140</v>
      </c>
      <c r="AY105" t="s">
        <v>2555</v>
      </c>
      <c r="AZ105" t="s">
        <v>2556</v>
      </c>
      <c r="BA105" t="s">
        <v>150</v>
      </c>
      <c r="BB105" t="s">
        <v>2187</v>
      </c>
      <c r="BC105" t="s">
        <v>2408</v>
      </c>
      <c r="BD105" t="s">
        <v>771</v>
      </c>
      <c r="BE105" t="s">
        <v>253</v>
      </c>
      <c r="BF105" t="s">
        <v>253</v>
      </c>
      <c r="BG105" t="s">
        <v>253</v>
      </c>
      <c r="BH105" t="s">
        <v>140</v>
      </c>
      <c r="BI105" t="s">
        <v>140</v>
      </c>
      <c r="BJ105" t="s">
        <v>140</v>
      </c>
      <c r="BK105" t="s">
        <v>140</v>
      </c>
      <c r="BL105" t="s">
        <v>140</v>
      </c>
      <c r="BM105" t="s">
        <v>140</v>
      </c>
      <c r="BN105">
        <v>22800</v>
      </c>
      <c r="BO105" t="s">
        <v>771</v>
      </c>
      <c r="BP105" t="s">
        <v>771</v>
      </c>
      <c r="BQ105" t="s">
        <v>2563</v>
      </c>
      <c r="BR105">
        <v>0.1</v>
      </c>
      <c r="BS105" t="s">
        <v>2564</v>
      </c>
      <c r="BT105" t="s">
        <v>140</v>
      </c>
      <c r="BU105" t="s">
        <v>2583</v>
      </c>
      <c r="BV105" t="s">
        <v>2578</v>
      </c>
      <c r="BW105" t="s">
        <v>771</v>
      </c>
      <c r="BX105" t="s">
        <v>771</v>
      </c>
    </row>
    <row r="106" spans="1:76" x14ac:dyDescent="0.25">
      <c r="A106" t="s">
        <v>3222</v>
      </c>
      <c r="B106" t="s">
        <v>11</v>
      </c>
      <c r="C106" t="s">
        <v>520</v>
      </c>
      <c r="D106" t="s">
        <v>302</v>
      </c>
      <c r="E106" t="s">
        <v>2025</v>
      </c>
      <c r="F106" t="s">
        <v>2584</v>
      </c>
      <c r="G106" t="s">
        <v>2585</v>
      </c>
      <c r="H106" t="s">
        <v>2586</v>
      </c>
      <c r="I106" t="s">
        <v>133</v>
      </c>
      <c r="J106" t="s">
        <v>133</v>
      </c>
      <c r="K106" t="s">
        <v>133</v>
      </c>
      <c r="L106" t="s">
        <v>133</v>
      </c>
      <c r="M106" t="s">
        <v>133</v>
      </c>
      <c r="N106" t="s">
        <v>133</v>
      </c>
      <c r="O106" t="s">
        <v>133</v>
      </c>
      <c r="P106" t="s">
        <v>771</v>
      </c>
      <c r="Q106" t="s">
        <v>771</v>
      </c>
      <c r="R106" t="s">
        <v>2587</v>
      </c>
      <c r="S106" t="s">
        <v>308</v>
      </c>
      <c r="T106" t="s">
        <v>491</v>
      </c>
      <c r="U106" t="s">
        <v>2588</v>
      </c>
      <c r="V106" t="s">
        <v>849</v>
      </c>
      <c r="W106" t="s">
        <v>493</v>
      </c>
      <c r="X106" t="s">
        <v>2589</v>
      </c>
      <c r="Y106" t="s">
        <v>270</v>
      </c>
      <c r="Z106" t="s">
        <v>270</v>
      </c>
      <c r="AA106">
        <v>0.05</v>
      </c>
      <c r="AB106">
        <v>0.95</v>
      </c>
      <c r="AC106">
        <v>6.25</v>
      </c>
      <c r="AD106" t="s">
        <v>771</v>
      </c>
      <c r="AE106">
        <v>11</v>
      </c>
      <c r="AF106" t="s">
        <v>142</v>
      </c>
      <c r="AG106" t="s">
        <v>143</v>
      </c>
      <c r="AH106" t="s">
        <v>144</v>
      </c>
      <c r="AI106" t="s">
        <v>143</v>
      </c>
      <c r="AJ106" t="s">
        <v>140</v>
      </c>
      <c r="AK106" t="s">
        <v>145</v>
      </c>
      <c r="AL106">
        <v>38412</v>
      </c>
      <c r="AM106">
        <v>2</v>
      </c>
      <c r="AN106">
        <v>74</v>
      </c>
      <c r="AO106">
        <v>26</v>
      </c>
      <c r="AP106">
        <v>0</v>
      </c>
      <c r="AQ106" t="s">
        <v>140</v>
      </c>
      <c r="AR106" t="s">
        <v>140</v>
      </c>
      <c r="AS106" t="s">
        <v>140</v>
      </c>
      <c r="AT106" t="s">
        <v>140</v>
      </c>
      <c r="AU106" t="s">
        <v>140</v>
      </c>
      <c r="AV106" t="s">
        <v>140</v>
      </c>
      <c r="AW106" t="s">
        <v>140</v>
      </c>
      <c r="AX106" t="s">
        <v>140</v>
      </c>
      <c r="AY106" t="s">
        <v>140</v>
      </c>
      <c r="AZ106" t="s">
        <v>2556</v>
      </c>
      <c r="BA106" t="s">
        <v>150</v>
      </c>
      <c r="BB106" t="s">
        <v>151</v>
      </c>
      <c r="BC106" t="s">
        <v>2408</v>
      </c>
      <c r="BD106" t="s">
        <v>771</v>
      </c>
      <c r="BE106" t="s">
        <v>253</v>
      </c>
      <c r="BF106" t="s">
        <v>253</v>
      </c>
      <c r="BG106" t="s">
        <v>253</v>
      </c>
      <c r="BH106" t="s">
        <v>140</v>
      </c>
      <c r="BI106" t="s">
        <v>140</v>
      </c>
      <c r="BJ106" t="s">
        <v>140</v>
      </c>
      <c r="BK106" t="s">
        <v>140</v>
      </c>
      <c r="BL106" t="s">
        <v>140</v>
      </c>
      <c r="BM106" t="s">
        <v>140</v>
      </c>
      <c r="BN106">
        <v>36238</v>
      </c>
      <c r="BO106" t="s">
        <v>771</v>
      </c>
      <c r="BP106" t="s">
        <v>771</v>
      </c>
      <c r="BQ106" t="s">
        <v>140</v>
      </c>
      <c r="BR106" t="s">
        <v>140</v>
      </c>
      <c r="BS106" t="s">
        <v>2564</v>
      </c>
      <c r="BT106" t="s">
        <v>140</v>
      </c>
      <c r="BU106" t="s">
        <v>2565</v>
      </c>
      <c r="BV106" t="s">
        <v>2566</v>
      </c>
      <c r="BW106" t="s">
        <v>771</v>
      </c>
      <c r="BX106" t="s">
        <v>771</v>
      </c>
    </row>
    <row r="107" spans="1:76" x14ac:dyDescent="0.25">
      <c r="A107" t="s">
        <v>3222</v>
      </c>
      <c r="B107" t="s">
        <v>11</v>
      </c>
      <c r="C107" t="s">
        <v>520</v>
      </c>
      <c r="D107" t="s">
        <v>302</v>
      </c>
      <c r="E107" t="s">
        <v>2025</v>
      </c>
      <c r="F107" t="s">
        <v>2026</v>
      </c>
      <c r="G107" t="s">
        <v>2585</v>
      </c>
      <c r="H107" t="s">
        <v>2590</v>
      </c>
      <c r="I107" t="s">
        <v>133</v>
      </c>
      <c r="J107" t="s">
        <v>133</v>
      </c>
      <c r="K107" t="s">
        <v>133</v>
      </c>
      <c r="L107" t="s">
        <v>133</v>
      </c>
      <c r="M107" t="s">
        <v>133</v>
      </c>
      <c r="N107" t="s">
        <v>133</v>
      </c>
      <c r="O107" t="s">
        <v>133</v>
      </c>
      <c r="P107" t="s">
        <v>771</v>
      </c>
      <c r="Q107" t="s">
        <v>771</v>
      </c>
      <c r="R107" t="s">
        <v>2591</v>
      </c>
      <c r="S107" t="s">
        <v>308</v>
      </c>
      <c r="T107" t="s">
        <v>491</v>
      </c>
      <c r="U107" t="s">
        <v>2592</v>
      </c>
      <c r="V107" t="s">
        <v>849</v>
      </c>
      <c r="W107" t="s">
        <v>493</v>
      </c>
      <c r="X107" t="s">
        <v>2593</v>
      </c>
      <c r="Y107" t="s">
        <v>270</v>
      </c>
      <c r="Z107" t="s">
        <v>270</v>
      </c>
      <c r="AA107">
        <v>0.05</v>
      </c>
      <c r="AB107">
        <v>0.95</v>
      </c>
      <c r="AC107">
        <v>0.78</v>
      </c>
      <c r="AD107" t="s">
        <v>771</v>
      </c>
      <c r="AE107">
        <v>2</v>
      </c>
      <c r="AF107" t="s">
        <v>142</v>
      </c>
      <c r="AG107" t="s">
        <v>143</v>
      </c>
      <c r="AH107" t="s">
        <v>144</v>
      </c>
      <c r="AI107" t="s">
        <v>143</v>
      </c>
      <c r="AJ107" t="s">
        <v>140</v>
      </c>
      <c r="AK107" t="s">
        <v>145</v>
      </c>
      <c r="AL107">
        <v>38504</v>
      </c>
      <c r="AM107">
        <v>2</v>
      </c>
      <c r="AN107">
        <v>2</v>
      </c>
      <c r="AO107">
        <v>8</v>
      </c>
      <c r="AP107">
        <v>0</v>
      </c>
      <c r="AQ107" t="s">
        <v>140</v>
      </c>
      <c r="AR107" t="s">
        <v>140</v>
      </c>
      <c r="AS107" t="s">
        <v>140</v>
      </c>
      <c r="AT107" t="s">
        <v>140</v>
      </c>
      <c r="AU107" t="s">
        <v>140</v>
      </c>
      <c r="AV107" t="s">
        <v>140</v>
      </c>
      <c r="AW107" t="s">
        <v>140</v>
      </c>
      <c r="AX107" t="s">
        <v>140</v>
      </c>
      <c r="AY107" t="s">
        <v>140</v>
      </c>
      <c r="AZ107" t="s">
        <v>2556</v>
      </c>
      <c r="BA107" t="s">
        <v>150</v>
      </c>
      <c r="BB107" t="s">
        <v>151</v>
      </c>
      <c r="BC107" t="s">
        <v>2408</v>
      </c>
      <c r="BD107" t="s">
        <v>771</v>
      </c>
      <c r="BE107" t="s">
        <v>253</v>
      </c>
      <c r="BF107" t="s">
        <v>253</v>
      </c>
      <c r="BG107" t="s">
        <v>253</v>
      </c>
      <c r="BH107" t="s">
        <v>140</v>
      </c>
      <c r="BI107" t="s">
        <v>140</v>
      </c>
      <c r="BJ107" t="s">
        <v>140</v>
      </c>
      <c r="BK107" t="s">
        <v>140</v>
      </c>
      <c r="BL107" t="s">
        <v>140</v>
      </c>
      <c r="BM107" t="s">
        <v>140</v>
      </c>
      <c r="BN107">
        <v>10532</v>
      </c>
      <c r="BO107" t="s">
        <v>771</v>
      </c>
      <c r="BP107" t="s">
        <v>771</v>
      </c>
      <c r="BQ107" t="s">
        <v>2563</v>
      </c>
      <c r="BR107">
        <v>0.1</v>
      </c>
      <c r="BS107" t="s">
        <v>2564</v>
      </c>
      <c r="BT107" t="s">
        <v>140</v>
      </c>
      <c r="BU107" t="s">
        <v>2571</v>
      </c>
      <c r="BV107" t="s">
        <v>2566</v>
      </c>
      <c r="BW107" t="s">
        <v>771</v>
      </c>
      <c r="BX107" t="s">
        <v>771</v>
      </c>
    </row>
    <row r="108" spans="1:76" x14ac:dyDescent="0.25">
      <c r="A108" t="s">
        <v>3222</v>
      </c>
      <c r="B108" t="s">
        <v>11</v>
      </c>
      <c r="C108" t="s">
        <v>520</v>
      </c>
      <c r="D108" t="s">
        <v>302</v>
      </c>
      <c r="E108" t="s">
        <v>2025</v>
      </c>
      <c r="F108" t="s">
        <v>2242</v>
      </c>
      <c r="G108" t="s">
        <v>2594</v>
      </c>
      <c r="H108" t="s">
        <v>2595</v>
      </c>
      <c r="I108" t="s">
        <v>133</v>
      </c>
      <c r="J108" t="s">
        <v>133</v>
      </c>
      <c r="K108" t="s">
        <v>133</v>
      </c>
      <c r="L108" t="s">
        <v>133</v>
      </c>
      <c r="M108" t="s">
        <v>133</v>
      </c>
      <c r="N108" t="s">
        <v>133</v>
      </c>
      <c r="O108" t="s">
        <v>133</v>
      </c>
      <c r="P108" t="s">
        <v>771</v>
      </c>
      <c r="Q108" t="s">
        <v>771</v>
      </c>
      <c r="R108" t="s">
        <v>2596</v>
      </c>
      <c r="S108" t="s">
        <v>308</v>
      </c>
      <c r="T108" t="s">
        <v>491</v>
      </c>
      <c r="U108" t="s">
        <v>2597</v>
      </c>
      <c r="V108" t="s">
        <v>849</v>
      </c>
      <c r="W108" t="s">
        <v>493</v>
      </c>
      <c r="X108" t="s">
        <v>2598</v>
      </c>
      <c r="Y108" t="s">
        <v>270</v>
      </c>
      <c r="Z108" t="s">
        <v>270</v>
      </c>
      <c r="AA108">
        <v>0.2</v>
      </c>
      <c r="AB108">
        <v>0.8</v>
      </c>
      <c r="AC108">
        <v>21.32</v>
      </c>
      <c r="AD108" t="s">
        <v>771</v>
      </c>
      <c r="AE108">
        <v>33</v>
      </c>
      <c r="AF108" t="s">
        <v>142</v>
      </c>
      <c r="AG108" t="s">
        <v>143</v>
      </c>
      <c r="AH108" t="s">
        <v>144</v>
      </c>
      <c r="AI108" t="s">
        <v>143</v>
      </c>
      <c r="AJ108" t="s">
        <v>140</v>
      </c>
      <c r="AK108" t="s">
        <v>180</v>
      </c>
      <c r="AL108">
        <v>38169</v>
      </c>
      <c r="AM108">
        <v>2</v>
      </c>
      <c r="AN108">
        <v>12</v>
      </c>
      <c r="AO108">
        <v>12</v>
      </c>
      <c r="AP108">
        <v>0</v>
      </c>
      <c r="AQ108" t="s">
        <v>140</v>
      </c>
      <c r="AR108" t="s">
        <v>140</v>
      </c>
      <c r="AS108" t="s">
        <v>140</v>
      </c>
      <c r="AT108" t="s">
        <v>140</v>
      </c>
      <c r="AU108" t="s">
        <v>140</v>
      </c>
      <c r="AV108" t="s">
        <v>140</v>
      </c>
      <c r="AW108" t="s">
        <v>140</v>
      </c>
      <c r="AX108" t="s">
        <v>140</v>
      </c>
      <c r="AY108" t="s">
        <v>2555</v>
      </c>
      <c r="AZ108" t="s">
        <v>2556</v>
      </c>
      <c r="BA108" t="s">
        <v>150</v>
      </c>
      <c r="BB108" t="s">
        <v>2187</v>
      </c>
      <c r="BC108" t="s">
        <v>2408</v>
      </c>
      <c r="BD108" t="s">
        <v>771</v>
      </c>
      <c r="BE108" t="s">
        <v>253</v>
      </c>
      <c r="BF108" t="s">
        <v>253</v>
      </c>
      <c r="BG108" t="s">
        <v>253</v>
      </c>
      <c r="BH108" t="s">
        <v>140</v>
      </c>
      <c r="BI108" t="s">
        <v>140</v>
      </c>
      <c r="BJ108" t="s">
        <v>140</v>
      </c>
      <c r="BK108" t="s">
        <v>140</v>
      </c>
      <c r="BL108" t="s">
        <v>140</v>
      </c>
      <c r="BM108" t="s">
        <v>140</v>
      </c>
      <c r="BN108">
        <v>140213</v>
      </c>
      <c r="BO108" t="s">
        <v>771</v>
      </c>
      <c r="BP108" t="s">
        <v>771</v>
      </c>
      <c r="BQ108" t="s">
        <v>2563</v>
      </c>
      <c r="BR108">
        <v>0.1</v>
      </c>
      <c r="BS108" t="s">
        <v>2564</v>
      </c>
      <c r="BT108" t="s">
        <v>140</v>
      </c>
      <c r="BU108" t="s">
        <v>2599</v>
      </c>
      <c r="BV108" t="s">
        <v>2578</v>
      </c>
      <c r="BW108" t="s">
        <v>771</v>
      </c>
      <c r="BX108" t="s">
        <v>771</v>
      </c>
    </row>
    <row r="109" spans="1:76" x14ac:dyDescent="0.25">
      <c r="A109" t="s">
        <v>3222</v>
      </c>
      <c r="B109" t="s">
        <v>11</v>
      </c>
      <c r="C109" t="s">
        <v>520</v>
      </c>
      <c r="D109" t="s">
        <v>302</v>
      </c>
      <c r="E109" t="s">
        <v>2025</v>
      </c>
      <c r="F109" t="s">
        <v>2443</v>
      </c>
      <c r="G109" t="s">
        <v>2443</v>
      </c>
      <c r="H109" t="s">
        <v>2600</v>
      </c>
      <c r="I109" t="s">
        <v>133</v>
      </c>
      <c r="J109" t="s">
        <v>133</v>
      </c>
      <c r="K109" t="s">
        <v>133</v>
      </c>
      <c r="L109" t="s">
        <v>133</v>
      </c>
      <c r="M109" t="s">
        <v>133</v>
      </c>
      <c r="N109" t="s">
        <v>133</v>
      </c>
      <c r="O109" t="s">
        <v>133</v>
      </c>
      <c r="P109" t="s">
        <v>771</v>
      </c>
      <c r="Q109" t="s">
        <v>771</v>
      </c>
      <c r="R109" t="s">
        <v>2601</v>
      </c>
      <c r="S109" t="s">
        <v>308</v>
      </c>
      <c r="T109" t="s">
        <v>491</v>
      </c>
      <c r="U109" t="s">
        <v>2602</v>
      </c>
      <c r="V109" t="s">
        <v>849</v>
      </c>
      <c r="W109" t="s">
        <v>493</v>
      </c>
      <c r="X109" t="s">
        <v>2603</v>
      </c>
      <c r="Y109" t="s">
        <v>270</v>
      </c>
      <c r="Z109" t="s">
        <v>270</v>
      </c>
      <c r="AA109">
        <v>0.2</v>
      </c>
      <c r="AB109">
        <v>0.8</v>
      </c>
      <c r="AC109">
        <v>3.52</v>
      </c>
      <c r="AD109" t="s">
        <v>771</v>
      </c>
      <c r="AE109">
        <v>6</v>
      </c>
      <c r="AF109" t="s">
        <v>142</v>
      </c>
      <c r="AG109" t="s">
        <v>143</v>
      </c>
      <c r="AH109" t="s">
        <v>144</v>
      </c>
      <c r="AI109" t="s">
        <v>143</v>
      </c>
      <c r="AJ109" t="s">
        <v>140</v>
      </c>
      <c r="AK109" t="s">
        <v>180</v>
      </c>
      <c r="AL109">
        <v>38200</v>
      </c>
      <c r="AM109">
        <v>2</v>
      </c>
      <c r="AN109">
        <v>9</v>
      </c>
      <c r="AO109">
        <v>12</v>
      </c>
      <c r="AP109">
        <v>0</v>
      </c>
      <c r="AQ109" t="s">
        <v>140</v>
      </c>
      <c r="AR109" t="s">
        <v>140</v>
      </c>
      <c r="AS109" t="s">
        <v>140</v>
      </c>
      <c r="AT109" t="s">
        <v>140</v>
      </c>
      <c r="AU109" t="s">
        <v>140</v>
      </c>
      <c r="AV109" t="s">
        <v>140</v>
      </c>
      <c r="AW109" t="s">
        <v>140</v>
      </c>
      <c r="AX109" t="s">
        <v>140</v>
      </c>
      <c r="AY109" t="s">
        <v>2555</v>
      </c>
      <c r="AZ109" t="s">
        <v>2556</v>
      </c>
      <c r="BA109" t="s">
        <v>150</v>
      </c>
      <c r="BB109" t="s">
        <v>151</v>
      </c>
      <c r="BC109" t="s">
        <v>2408</v>
      </c>
      <c r="BD109" t="s">
        <v>771</v>
      </c>
      <c r="BE109" t="s">
        <v>253</v>
      </c>
      <c r="BF109" t="s">
        <v>253</v>
      </c>
      <c r="BG109" t="s">
        <v>253</v>
      </c>
      <c r="BH109" t="s">
        <v>140</v>
      </c>
      <c r="BI109" t="s">
        <v>140</v>
      </c>
      <c r="BJ109" t="s">
        <v>140</v>
      </c>
      <c r="BK109" t="s">
        <v>140</v>
      </c>
      <c r="BL109" t="s">
        <v>140</v>
      </c>
      <c r="BM109" t="s">
        <v>140</v>
      </c>
      <c r="BN109">
        <v>58082</v>
      </c>
      <c r="BO109" t="s">
        <v>771</v>
      </c>
      <c r="BP109" t="s">
        <v>771</v>
      </c>
      <c r="BQ109" t="s">
        <v>2563</v>
      </c>
      <c r="BR109">
        <v>0.1</v>
      </c>
      <c r="BS109" t="s">
        <v>2564</v>
      </c>
      <c r="BT109" t="s">
        <v>140</v>
      </c>
      <c r="BU109" t="s">
        <v>2604</v>
      </c>
      <c r="BV109" t="s">
        <v>2578</v>
      </c>
      <c r="BW109" t="s">
        <v>771</v>
      </c>
      <c r="BX109" t="s">
        <v>771</v>
      </c>
    </row>
    <row r="110" spans="1:76" x14ac:dyDescent="0.25">
      <c r="A110" t="s">
        <v>3222</v>
      </c>
      <c r="B110" t="s">
        <v>11</v>
      </c>
      <c r="C110" t="s">
        <v>520</v>
      </c>
      <c r="D110" t="s">
        <v>302</v>
      </c>
      <c r="E110" t="s">
        <v>2025</v>
      </c>
      <c r="F110" t="s">
        <v>2096</v>
      </c>
      <c r="G110" t="s">
        <v>2579</v>
      </c>
      <c r="H110" t="s">
        <v>2605</v>
      </c>
      <c r="I110" t="s">
        <v>133</v>
      </c>
      <c r="J110" t="s">
        <v>133</v>
      </c>
      <c r="K110" t="s">
        <v>133</v>
      </c>
      <c r="L110" t="s">
        <v>133</v>
      </c>
      <c r="M110" t="s">
        <v>133</v>
      </c>
      <c r="N110" t="s">
        <v>133</v>
      </c>
      <c r="O110" t="s">
        <v>133</v>
      </c>
      <c r="P110" t="s">
        <v>771</v>
      </c>
      <c r="Q110" t="s">
        <v>771</v>
      </c>
      <c r="R110" t="s">
        <v>2606</v>
      </c>
      <c r="S110" t="s">
        <v>308</v>
      </c>
      <c r="T110" t="s">
        <v>491</v>
      </c>
      <c r="U110" t="s">
        <v>2607</v>
      </c>
      <c r="V110" t="s">
        <v>849</v>
      </c>
      <c r="W110" t="s">
        <v>493</v>
      </c>
      <c r="X110" t="s">
        <v>2608</v>
      </c>
      <c r="Y110" t="s">
        <v>143</v>
      </c>
      <c r="Z110" t="s">
        <v>270</v>
      </c>
      <c r="AA110">
        <v>0</v>
      </c>
      <c r="AB110">
        <v>1</v>
      </c>
      <c r="AC110">
        <v>2.34</v>
      </c>
      <c r="AD110" t="s">
        <v>771</v>
      </c>
      <c r="AE110">
        <v>5</v>
      </c>
      <c r="AF110" t="s">
        <v>142</v>
      </c>
      <c r="AG110" t="s">
        <v>143</v>
      </c>
      <c r="AH110" t="s">
        <v>144</v>
      </c>
      <c r="AI110" t="s">
        <v>143</v>
      </c>
      <c r="AJ110" t="s">
        <v>140</v>
      </c>
      <c r="AK110" t="s">
        <v>180</v>
      </c>
      <c r="AL110">
        <v>38200</v>
      </c>
      <c r="AM110">
        <v>2</v>
      </c>
      <c r="AN110">
        <v>6</v>
      </c>
      <c r="AO110">
        <v>8</v>
      </c>
      <c r="AP110">
        <v>0</v>
      </c>
      <c r="AQ110" t="s">
        <v>140</v>
      </c>
      <c r="AR110" t="s">
        <v>140</v>
      </c>
      <c r="AS110" t="s">
        <v>140</v>
      </c>
      <c r="AT110" t="s">
        <v>140</v>
      </c>
      <c r="AU110" t="s">
        <v>140</v>
      </c>
      <c r="AV110" t="s">
        <v>140</v>
      </c>
      <c r="AW110" t="s">
        <v>140</v>
      </c>
      <c r="AX110" t="s">
        <v>140</v>
      </c>
      <c r="AY110" t="s">
        <v>2555</v>
      </c>
      <c r="AZ110" t="s">
        <v>2556</v>
      </c>
      <c r="BA110" t="s">
        <v>150</v>
      </c>
      <c r="BB110" t="s">
        <v>2187</v>
      </c>
      <c r="BC110" t="s">
        <v>2408</v>
      </c>
      <c r="BD110" t="s">
        <v>771</v>
      </c>
      <c r="BE110" t="s">
        <v>253</v>
      </c>
      <c r="BF110" t="s">
        <v>253</v>
      </c>
      <c r="BG110" t="s">
        <v>253</v>
      </c>
      <c r="BH110" t="s">
        <v>140</v>
      </c>
      <c r="BI110" t="s">
        <v>140</v>
      </c>
      <c r="BJ110" t="s">
        <v>140</v>
      </c>
      <c r="BK110" t="s">
        <v>140</v>
      </c>
      <c r="BL110" t="s">
        <v>140</v>
      </c>
      <c r="BM110" t="s">
        <v>140</v>
      </c>
      <c r="BN110">
        <v>205200</v>
      </c>
      <c r="BO110" t="s">
        <v>771</v>
      </c>
      <c r="BP110" t="s">
        <v>771</v>
      </c>
      <c r="BQ110" t="s">
        <v>2563</v>
      </c>
      <c r="BR110">
        <v>0.1</v>
      </c>
      <c r="BS110" t="s">
        <v>2564</v>
      </c>
      <c r="BT110" t="s">
        <v>140</v>
      </c>
      <c r="BU110" t="s">
        <v>2609</v>
      </c>
      <c r="BV110" t="s">
        <v>2578</v>
      </c>
      <c r="BW110" t="s">
        <v>771</v>
      </c>
      <c r="BX110" t="s">
        <v>771</v>
      </c>
    </row>
    <row r="111" spans="1:76" x14ac:dyDescent="0.25">
      <c r="A111" t="s">
        <v>3222</v>
      </c>
      <c r="B111" t="s">
        <v>11</v>
      </c>
      <c r="C111" t="s">
        <v>520</v>
      </c>
      <c r="D111" t="s">
        <v>302</v>
      </c>
      <c r="E111" t="s">
        <v>2043</v>
      </c>
      <c r="F111" t="s">
        <v>2053</v>
      </c>
      <c r="G111" t="s">
        <v>545</v>
      </c>
      <c r="H111" t="s">
        <v>2610</v>
      </c>
      <c r="I111" t="s">
        <v>133</v>
      </c>
      <c r="J111" t="s">
        <v>133</v>
      </c>
      <c r="K111" t="s">
        <v>133</v>
      </c>
      <c r="L111" t="s">
        <v>133</v>
      </c>
      <c r="M111" t="s">
        <v>133</v>
      </c>
      <c r="N111" t="s">
        <v>133</v>
      </c>
      <c r="O111" t="s">
        <v>133</v>
      </c>
      <c r="P111" t="s">
        <v>771</v>
      </c>
      <c r="Q111" t="s">
        <v>771</v>
      </c>
      <c r="R111" t="s">
        <v>2611</v>
      </c>
      <c r="S111" t="s">
        <v>308</v>
      </c>
      <c r="T111" t="s">
        <v>491</v>
      </c>
      <c r="U111" t="s">
        <v>2612</v>
      </c>
      <c r="V111" t="s">
        <v>849</v>
      </c>
      <c r="W111" t="s">
        <v>493</v>
      </c>
      <c r="X111" t="s">
        <v>2613</v>
      </c>
      <c r="Y111" t="s">
        <v>143</v>
      </c>
      <c r="Z111" t="s">
        <v>270</v>
      </c>
      <c r="AA111">
        <v>0</v>
      </c>
      <c r="AB111">
        <v>1</v>
      </c>
      <c r="AC111">
        <v>2.35</v>
      </c>
      <c r="AD111" t="s">
        <v>771</v>
      </c>
      <c r="AE111">
        <v>7</v>
      </c>
      <c r="AF111" t="s">
        <v>142</v>
      </c>
      <c r="AG111" t="s">
        <v>143</v>
      </c>
      <c r="AH111" t="s">
        <v>144</v>
      </c>
      <c r="AI111" t="s">
        <v>143</v>
      </c>
      <c r="AJ111" t="s">
        <v>140</v>
      </c>
      <c r="AK111" t="s">
        <v>180</v>
      </c>
      <c r="AL111">
        <v>40148</v>
      </c>
      <c r="AM111">
        <v>2</v>
      </c>
      <c r="AN111">
        <v>4</v>
      </c>
      <c r="AO111">
        <v>4</v>
      </c>
      <c r="AP111">
        <v>1</v>
      </c>
      <c r="AQ111" t="s">
        <v>140</v>
      </c>
      <c r="AR111" t="s">
        <v>140</v>
      </c>
      <c r="AS111" t="s">
        <v>140</v>
      </c>
      <c r="AT111" t="s">
        <v>140</v>
      </c>
      <c r="AU111" t="s">
        <v>140</v>
      </c>
      <c r="AV111" t="s">
        <v>140</v>
      </c>
      <c r="AW111" t="s">
        <v>140</v>
      </c>
      <c r="AX111" t="s">
        <v>140</v>
      </c>
      <c r="AY111" t="s">
        <v>2555</v>
      </c>
      <c r="AZ111" t="s">
        <v>2556</v>
      </c>
      <c r="BA111" t="s">
        <v>150</v>
      </c>
      <c r="BB111" t="s">
        <v>2187</v>
      </c>
      <c r="BC111" t="s">
        <v>2408</v>
      </c>
      <c r="BD111" t="s">
        <v>771</v>
      </c>
      <c r="BE111" t="s">
        <v>253</v>
      </c>
      <c r="BF111" t="s">
        <v>253</v>
      </c>
      <c r="BG111" t="s">
        <v>253</v>
      </c>
      <c r="BH111" t="s">
        <v>140</v>
      </c>
      <c r="BI111" t="s">
        <v>140</v>
      </c>
      <c r="BJ111" t="s">
        <v>140</v>
      </c>
      <c r="BK111" t="s">
        <v>140</v>
      </c>
      <c r="BL111" t="s">
        <v>140</v>
      </c>
      <c r="BM111" t="s">
        <v>140</v>
      </c>
      <c r="BN111">
        <v>195946</v>
      </c>
      <c r="BO111" t="s">
        <v>771</v>
      </c>
      <c r="BP111" t="s">
        <v>771</v>
      </c>
      <c r="BQ111" t="s">
        <v>2563</v>
      </c>
      <c r="BR111">
        <v>0.1</v>
      </c>
      <c r="BS111" t="s">
        <v>2564</v>
      </c>
      <c r="BT111" t="s">
        <v>140</v>
      </c>
      <c r="BU111" t="s">
        <v>2614</v>
      </c>
      <c r="BV111" t="s">
        <v>2615</v>
      </c>
      <c r="BW111" t="s">
        <v>771</v>
      </c>
      <c r="BX111" t="s">
        <v>771</v>
      </c>
    </row>
    <row r="112" spans="1:76" x14ac:dyDescent="0.25">
      <c r="A112" t="s">
        <v>3222</v>
      </c>
      <c r="B112" t="s">
        <v>11</v>
      </c>
      <c r="C112" t="s">
        <v>520</v>
      </c>
      <c r="D112" t="s">
        <v>302</v>
      </c>
      <c r="E112" t="s">
        <v>2043</v>
      </c>
      <c r="F112" t="s">
        <v>2053</v>
      </c>
      <c r="G112" t="s">
        <v>2616</v>
      </c>
      <c r="H112" t="s">
        <v>2616</v>
      </c>
      <c r="I112" t="s">
        <v>133</v>
      </c>
      <c r="J112" t="s">
        <v>133</v>
      </c>
      <c r="K112" t="s">
        <v>133</v>
      </c>
      <c r="L112" t="s">
        <v>133</v>
      </c>
      <c r="M112" t="s">
        <v>133</v>
      </c>
      <c r="N112" t="s">
        <v>133</v>
      </c>
      <c r="O112" t="s">
        <v>133</v>
      </c>
      <c r="P112" t="s">
        <v>771</v>
      </c>
      <c r="Q112" t="s">
        <v>771</v>
      </c>
      <c r="R112" t="s">
        <v>2617</v>
      </c>
      <c r="S112" t="s">
        <v>308</v>
      </c>
      <c r="T112" t="s">
        <v>491</v>
      </c>
      <c r="U112" t="s">
        <v>2618</v>
      </c>
      <c r="V112" t="s">
        <v>849</v>
      </c>
      <c r="W112" t="s">
        <v>493</v>
      </c>
      <c r="X112" t="s">
        <v>2619</v>
      </c>
      <c r="Y112" t="s">
        <v>143</v>
      </c>
      <c r="Z112" t="s">
        <v>270</v>
      </c>
      <c r="AA112">
        <v>0</v>
      </c>
      <c r="AB112">
        <v>1</v>
      </c>
      <c r="AC112">
        <v>3.13</v>
      </c>
      <c r="AD112" t="s">
        <v>771</v>
      </c>
      <c r="AE112">
        <v>5</v>
      </c>
      <c r="AF112" t="s">
        <v>142</v>
      </c>
      <c r="AG112" t="s">
        <v>143</v>
      </c>
      <c r="AH112" t="s">
        <v>144</v>
      </c>
      <c r="AI112" t="s">
        <v>143</v>
      </c>
      <c r="AJ112" t="s">
        <v>140</v>
      </c>
      <c r="AK112" t="s">
        <v>160</v>
      </c>
      <c r="AL112">
        <v>41334</v>
      </c>
      <c r="AM112">
        <v>2</v>
      </c>
      <c r="AN112">
        <v>2</v>
      </c>
      <c r="AO112">
        <v>2</v>
      </c>
      <c r="AP112">
        <v>0</v>
      </c>
      <c r="AQ112" t="s">
        <v>140</v>
      </c>
      <c r="AR112" t="s">
        <v>140</v>
      </c>
      <c r="AS112" t="s">
        <v>140</v>
      </c>
      <c r="AT112" t="s">
        <v>140</v>
      </c>
      <c r="AU112" t="s">
        <v>140</v>
      </c>
      <c r="AV112" t="s">
        <v>140</v>
      </c>
      <c r="AW112" t="s">
        <v>140</v>
      </c>
      <c r="AX112" t="s">
        <v>140</v>
      </c>
      <c r="AY112" t="s">
        <v>2555</v>
      </c>
      <c r="AZ112" t="s">
        <v>2556</v>
      </c>
      <c r="BA112" t="s">
        <v>150</v>
      </c>
      <c r="BB112" t="s">
        <v>2187</v>
      </c>
      <c r="BC112" t="s">
        <v>2408</v>
      </c>
      <c r="BD112" t="s">
        <v>771</v>
      </c>
      <c r="BE112" t="s">
        <v>253</v>
      </c>
      <c r="BF112" t="s">
        <v>253</v>
      </c>
      <c r="BG112" t="s">
        <v>253</v>
      </c>
      <c r="BH112" t="s">
        <v>140</v>
      </c>
      <c r="BI112" t="s">
        <v>140</v>
      </c>
      <c r="BJ112" t="s">
        <v>140</v>
      </c>
      <c r="BK112" t="s">
        <v>140</v>
      </c>
      <c r="BL112" t="s">
        <v>140</v>
      </c>
      <c r="BM112" t="s">
        <v>140</v>
      </c>
      <c r="BN112">
        <v>32576</v>
      </c>
      <c r="BO112" t="s">
        <v>771</v>
      </c>
      <c r="BP112" t="s">
        <v>771</v>
      </c>
      <c r="BQ112" t="s">
        <v>2563</v>
      </c>
      <c r="BR112">
        <v>0.1</v>
      </c>
      <c r="BS112" t="s">
        <v>2549</v>
      </c>
      <c r="BT112">
        <v>13.7</v>
      </c>
      <c r="BU112" t="s">
        <v>2614</v>
      </c>
      <c r="BV112" t="s">
        <v>2615</v>
      </c>
      <c r="BW112" t="s">
        <v>771</v>
      </c>
      <c r="BX112" t="s">
        <v>771</v>
      </c>
    </row>
    <row r="113" spans="1:76" x14ac:dyDescent="0.25">
      <c r="A113" t="s">
        <v>3222</v>
      </c>
      <c r="B113" t="s">
        <v>11</v>
      </c>
      <c r="C113" t="s">
        <v>520</v>
      </c>
      <c r="D113" t="s">
        <v>302</v>
      </c>
      <c r="E113" t="s">
        <v>2043</v>
      </c>
      <c r="F113" t="s">
        <v>2053</v>
      </c>
      <c r="G113" t="s">
        <v>545</v>
      </c>
      <c r="H113" t="s">
        <v>2620</v>
      </c>
      <c r="I113" t="s">
        <v>133</v>
      </c>
      <c r="J113" t="s">
        <v>133</v>
      </c>
      <c r="K113" t="s">
        <v>133</v>
      </c>
      <c r="L113" t="s">
        <v>133</v>
      </c>
      <c r="M113" t="s">
        <v>133</v>
      </c>
      <c r="N113" t="s">
        <v>133</v>
      </c>
      <c r="O113" t="s">
        <v>133</v>
      </c>
      <c r="P113" t="s">
        <v>771</v>
      </c>
      <c r="Q113" t="s">
        <v>771</v>
      </c>
      <c r="R113" t="s">
        <v>2621</v>
      </c>
      <c r="S113" t="s">
        <v>308</v>
      </c>
      <c r="T113" t="s">
        <v>491</v>
      </c>
      <c r="U113" t="s">
        <v>2622</v>
      </c>
      <c r="V113" t="s">
        <v>849</v>
      </c>
      <c r="W113" t="s">
        <v>493</v>
      </c>
      <c r="X113" t="s">
        <v>2623</v>
      </c>
      <c r="Y113" t="s">
        <v>143</v>
      </c>
      <c r="Z113" t="s">
        <v>270</v>
      </c>
      <c r="AA113">
        <v>0</v>
      </c>
      <c r="AB113">
        <v>1</v>
      </c>
      <c r="AC113">
        <v>17.059999999999999</v>
      </c>
      <c r="AD113" t="s">
        <v>771</v>
      </c>
      <c r="AE113">
        <v>31</v>
      </c>
      <c r="AF113" t="s">
        <v>142</v>
      </c>
      <c r="AG113" t="s">
        <v>143</v>
      </c>
      <c r="AH113" t="s">
        <v>144</v>
      </c>
      <c r="AI113" t="s">
        <v>143</v>
      </c>
      <c r="AJ113" t="s">
        <v>140</v>
      </c>
      <c r="AK113" t="s">
        <v>145</v>
      </c>
      <c r="AL113">
        <v>42370</v>
      </c>
      <c r="AM113">
        <v>2</v>
      </c>
      <c r="AN113">
        <v>8</v>
      </c>
      <c r="AO113">
        <v>12</v>
      </c>
      <c r="AP113">
        <v>1</v>
      </c>
      <c r="AQ113" t="s">
        <v>140</v>
      </c>
      <c r="AR113" t="s">
        <v>140</v>
      </c>
      <c r="AS113" t="s">
        <v>140</v>
      </c>
      <c r="AT113" t="s">
        <v>140</v>
      </c>
      <c r="AU113" t="s">
        <v>140</v>
      </c>
      <c r="AV113" t="s">
        <v>140</v>
      </c>
      <c r="AW113" t="s">
        <v>140</v>
      </c>
      <c r="AX113" t="s">
        <v>140</v>
      </c>
      <c r="AY113" t="s">
        <v>2555</v>
      </c>
      <c r="AZ113" t="s">
        <v>2556</v>
      </c>
      <c r="BA113" t="s">
        <v>150</v>
      </c>
      <c r="BB113" t="s">
        <v>151</v>
      </c>
      <c r="BC113" t="s">
        <v>2408</v>
      </c>
      <c r="BD113" t="s">
        <v>771</v>
      </c>
      <c r="BE113" t="s">
        <v>253</v>
      </c>
      <c r="BF113" t="s">
        <v>253</v>
      </c>
      <c r="BG113" t="s">
        <v>253</v>
      </c>
      <c r="BH113" t="s">
        <v>140</v>
      </c>
      <c r="BI113" t="s">
        <v>140</v>
      </c>
      <c r="BJ113" t="s">
        <v>140</v>
      </c>
      <c r="BK113" t="s">
        <v>140</v>
      </c>
      <c r="BL113" t="s">
        <v>140</v>
      </c>
      <c r="BM113" t="s">
        <v>140</v>
      </c>
      <c r="BN113">
        <v>168822</v>
      </c>
      <c r="BO113" t="s">
        <v>771</v>
      </c>
      <c r="BP113" t="s">
        <v>771</v>
      </c>
      <c r="BQ113" t="s">
        <v>2563</v>
      </c>
      <c r="BR113">
        <v>0.1</v>
      </c>
      <c r="BS113" t="s">
        <v>2564</v>
      </c>
      <c r="BT113" t="s">
        <v>140</v>
      </c>
      <c r="BU113" t="s">
        <v>2624</v>
      </c>
      <c r="BV113" t="s">
        <v>2615</v>
      </c>
      <c r="BW113" t="s">
        <v>771</v>
      </c>
      <c r="BX113" t="s">
        <v>771</v>
      </c>
    </row>
    <row r="114" spans="1:76" x14ac:dyDescent="0.25">
      <c r="A114" t="s">
        <v>3222</v>
      </c>
      <c r="B114" t="s">
        <v>11</v>
      </c>
      <c r="C114" t="s">
        <v>520</v>
      </c>
      <c r="D114" t="s">
        <v>302</v>
      </c>
      <c r="E114" t="s">
        <v>2025</v>
      </c>
      <c r="F114" t="s">
        <v>200</v>
      </c>
      <c r="G114" t="s">
        <v>2585</v>
      </c>
      <c r="H114" t="s">
        <v>2625</v>
      </c>
      <c r="I114" t="s">
        <v>133</v>
      </c>
      <c r="J114" t="s">
        <v>133</v>
      </c>
      <c r="K114" t="s">
        <v>133</v>
      </c>
      <c r="L114" t="s">
        <v>133</v>
      </c>
      <c r="M114" t="s">
        <v>133</v>
      </c>
      <c r="N114" t="s">
        <v>133</v>
      </c>
      <c r="O114" t="s">
        <v>133</v>
      </c>
      <c r="P114" t="s">
        <v>771</v>
      </c>
      <c r="Q114" t="s">
        <v>771</v>
      </c>
      <c r="R114" t="s">
        <v>2626</v>
      </c>
      <c r="S114" t="s">
        <v>308</v>
      </c>
      <c r="T114" t="s">
        <v>491</v>
      </c>
      <c r="U114" t="s">
        <v>2627</v>
      </c>
      <c r="V114" t="s">
        <v>849</v>
      </c>
      <c r="W114" t="s">
        <v>493</v>
      </c>
      <c r="X114" t="s">
        <v>2628</v>
      </c>
      <c r="Y114" t="s">
        <v>270</v>
      </c>
      <c r="Z114" t="s">
        <v>270</v>
      </c>
      <c r="AA114">
        <v>0.05</v>
      </c>
      <c r="AB114">
        <v>0.95</v>
      </c>
      <c r="AC114">
        <v>7.21</v>
      </c>
      <c r="AD114" t="s">
        <v>771</v>
      </c>
      <c r="AE114">
        <v>15</v>
      </c>
      <c r="AF114" t="s">
        <v>142</v>
      </c>
      <c r="AG114" t="s">
        <v>143</v>
      </c>
      <c r="AH114" t="s">
        <v>144</v>
      </c>
      <c r="AI114" t="s">
        <v>143</v>
      </c>
      <c r="AJ114" t="s">
        <v>140</v>
      </c>
      <c r="AK114" t="s">
        <v>145</v>
      </c>
      <c r="AL114">
        <v>42005</v>
      </c>
      <c r="AM114">
        <v>2</v>
      </c>
      <c r="AN114">
        <v>69</v>
      </c>
      <c r="AO114">
        <v>19</v>
      </c>
      <c r="AP114">
        <v>0</v>
      </c>
      <c r="AQ114" t="s">
        <v>140</v>
      </c>
      <c r="AR114" t="s">
        <v>140</v>
      </c>
      <c r="AS114" t="s">
        <v>140</v>
      </c>
      <c r="AT114" t="s">
        <v>140</v>
      </c>
      <c r="AU114" t="s">
        <v>140</v>
      </c>
      <c r="AV114" t="s">
        <v>140</v>
      </c>
      <c r="AW114" t="s">
        <v>140</v>
      </c>
      <c r="AX114" t="s">
        <v>140</v>
      </c>
      <c r="AY114" t="s">
        <v>140</v>
      </c>
      <c r="AZ114" t="s">
        <v>2556</v>
      </c>
      <c r="BA114" t="s">
        <v>150</v>
      </c>
      <c r="BB114" t="s">
        <v>151</v>
      </c>
      <c r="BC114" t="s">
        <v>2408</v>
      </c>
      <c r="BD114" t="s">
        <v>771</v>
      </c>
      <c r="BE114" t="s">
        <v>253</v>
      </c>
      <c r="BF114" t="s">
        <v>253</v>
      </c>
      <c r="BG114" t="s">
        <v>253</v>
      </c>
      <c r="BH114" t="s">
        <v>140</v>
      </c>
      <c r="BI114" t="s">
        <v>140</v>
      </c>
      <c r="BJ114" t="s">
        <v>140</v>
      </c>
      <c r="BK114" t="s">
        <v>140</v>
      </c>
      <c r="BL114" t="s">
        <v>140</v>
      </c>
      <c r="BM114" t="s">
        <v>140</v>
      </c>
      <c r="BN114">
        <v>64571</v>
      </c>
      <c r="BO114" t="s">
        <v>771</v>
      </c>
      <c r="BP114" t="s">
        <v>771</v>
      </c>
      <c r="BQ114" t="s">
        <v>2563</v>
      </c>
      <c r="BR114">
        <v>0.1</v>
      </c>
      <c r="BS114" t="s">
        <v>2564</v>
      </c>
      <c r="BT114" t="s">
        <v>140</v>
      </c>
      <c r="BU114" t="s">
        <v>2571</v>
      </c>
      <c r="BV114" t="s">
        <v>2566</v>
      </c>
      <c r="BW114" t="s">
        <v>771</v>
      </c>
      <c r="BX114" t="s">
        <v>771</v>
      </c>
    </row>
    <row r="115" spans="1:76" x14ac:dyDescent="0.25">
      <c r="A115" t="s">
        <v>3222</v>
      </c>
      <c r="B115" t="s">
        <v>11</v>
      </c>
      <c r="C115" t="s">
        <v>520</v>
      </c>
      <c r="D115" t="s">
        <v>302</v>
      </c>
      <c r="E115" t="s">
        <v>2025</v>
      </c>
      <c r="F115" t="s">
        <v>200</v>
      </c>
      <c r="G115" t="s">
        <v>2629</v>
      </c>
      <c r="H115" t="s">
        <v>2630</v>
      </c>
      <c r="I115" t="s">
        <v>133</v>
      </c>
      <c r="J115" t="s">
        <v>133</v>
      </c>
      <c r="K115" t="s">
        <v>133</v>
      </c>
      <c r="L115" t="s">
        <v>133</v>
      </c>
      <c r="M115" t="s">
        <v>133</v>
      </c>
      <c r="N115" t="s">
        <v>133</v>
      </c>
      <c r="O115" t="s">
        <v>133</v>
      </c>
      <c r="P115" t="s">
        <v>771</v>
      </c>
      <c r="Q115" t="s">
        <v>771</v>
      </c>
      <c r="R115" t="s">
        <v>2631</v>
      </c>
      <c r="S115" t="s">
        <v>308</v>
      </c>
      <c r="T115" t="s">
        <v>491</v>
      </c>
      <c r="U115" t="s">
        <v>2632</v>
      </c>
      <c r="V115" t="s">
        <v>849</v>
      </c>
      <c r="W115" t="s">
        <v>493</v>
      </c>
      <c r="X115" t="s">
        <v>2633</v>
      </c>
      <c r="Y115" t="s">
        <v>270</v>
      </c>
      <c r="Z115" t="s">
        <v>143</v>
      </c>
      <c r="AA115">
        <v>1</v>
      </c>
      <c r="AB115">
        <v>0</v>
      </c>
      <c r="AC115">
        <v>5.7</v>
      </c>
      <c r="AD115" t="s">
        <v>771</v>
      </c>
      <c r="AE115">
        <v>10</v>
      </c>
      <c r="AF115" t="s">
        <v>142</v>
      </c>
      <c r="AG115" t="s">
        <v>143</v>
      </c>
      <c r="AH115" t="s">
        <v>144</v>
      </c>
      <c r="AI115" t="s">
        <v>143</v>
      </c>
      <c r="AJ115" t="s">
        <v>140</v>
      </c>
      <c r="AK115" t="s">
        <v>160</v>
      </c>
      <c r="AL115">
        <v>41852</v>
      </c>
      <c r="AM115">
        <v>2</v>
      </c>
      <c r="AN115">
        <v>4</v>
      </c>
      <c r="AO115">
        <v>4</v>
      </c>
      <c r="AP115">
        <v>0</v>
      </c>
      <c r="AQ115" t="s">
        <v>140</v>
      </c>
      <c r="AR115" t="s">
        <v>140</v>
      </c>
      <c r="AS115" t="s">
        <v>140</v>
      </c>
      <c r="AT115" t="s">
        <v>140</v>
      </c>
      <c r="AU115" t="s">
        <v>140</v>
      </c>
      <c r="AV115" t="s">
        <v>140</v>
      </c>
      <c r="AW115" t="s">
        <v>140</v>
      </c>
      <c r="AX115" t="s">
        <v>140</v>
      </c>
      <c r="AY115" t="s">
        <v>2555</v>
      </c>
      <c r="AZ115" t="s">
        <v>2556</v>
      </c>
      <c r="BA115" t="s">
        <v>150</v>
      </c>
      <c r="BB115" t="s">
        <v>2187</v>
      </c>
      <c r="BC115" t="s">
        <v>2408</v>
      </c>
      <c r="BD115" t="s">
        <v>771</v>
      </c>
      <c r="BE115" t="s">
        <v>253</v>
      </c>
      <c r="BF115" t="s">
        <v>253</v>
      </c>
      <c r="BG115" t="s">
        <v>253</v>
      </c>
      <c r="BH115" t="s">
        <v>140</v>
      </c>
      <c r="BI115" t="s">
        <v>140</v>
      </c>
      <c r="BJ115" t="s">
        <v>140</v>
      </c>
      <c r="BK115" t="s">
        <v>140</v>
      </c>
      <c r="BL115" t="s">
        <v>140</v>
      </c>
      <c r="BM115" t="s">
        <v>140</v>
      </c>
      <c r="BN115">
        <v>19380</v>
      </c>
      <c r="BO115" t="s">
        <v>771</v>
      </c>
      <c r="BP115" t="s">
        <v>771</v>
      </c>
      <c r="BQ115" t="s">
        <v>2563</v>
      </c>
      <c r="BR115">
        <v>0.1</v>
      </c>
      <c r="BS115" t="s">
        <v>239</v>
      </c>
      <c r="BT115" t="s">
        <v>140</v>
      </c>
      <c r="BU115" t="s">
        <v>2634</v>
      </c>
      <c r="BV115" t="s">
        <v>2558</v>
      </c>
      <c r="BW115" t="s">
        <v>771</v>
      </c>
      <c r="BX115" t="s">
        <v>771</v>
      </c>
    </row>
    <row r="116" spans="1:76" x14ac:dyDescent="0.25">
      <c r="A116" t="s">
        <v>3222</v>
      </c>
      <c r="B116" t="s">
        <v>11</v>
      </c>
      <c r="C116" t="s">
        <v>520</v>
      </c>
      <c r="D116" t="s">
        <v>302</v>
      </c>
      <c r="E116" t="s">
        <v>2043</v>
      </c>
      <c r="F116" t="s">
        <v>2053</v>
      </c>
      <c r="G116" t="s">
        <v>545</v>
      </c>
      <c r="H116" t="s">
        <v>2635</v>
      </c>
      <c r="I116" t="s">
        <v>133</v>
      </c>
      <c r="J116" t="s">
        <v>133</v>
      </c>
      <c r="K116" t="s">
        <v>133</v>
      </c>
      <c r="L116" t="s">
        <v>133</v>
      </c>
      <c r="M116" t="s">
        <v>133</v>
      </c>
      <c r="N116" t="s">
        <v>133</v>
      </c>
      <c r="O116" t="s">
        <v>133</v>
      </c>
      <c r="P116" t="s">
        <v>771</v>
      </c>
      <c r="Q116" t="s">
        <v>771</v>
      </c>
      <c r="R116" t="s">
        <v>2636</v>
      </c>
      <c r="S116" t="s">
        <v>308</v>
      </c>
      <c r="T116" t="s">
        <v>491</v>
      </c>
      <c r="U116" t="s">
        <v>2622</v>
      </c>
      <c r="V116" t="s">
        <v>849</v>
      </c>
      <c r="W116" t="s">
        <v>493</v>
      </c>
      <c r="X116" t="s">
        <v>2623</v>
      </c>
      <c r="Y116" t="s">
        <v>143</v>
      </c>
      <c r="Z116" t="s">
        <v>270</v>
      </c>
      <c r="AA116">
        <v>0</v>
      </c>
      <c r="AB116">
        <v>1</v>
      </c>
      <c r="AC116">
        <v>11.76</v>
      </c>
      <c r="AD116" t="s">
        <v>771</v>
      </c>
      <c r="AE116">
        <v>25</v>
      </c>
      <c r="AF116" t="s">
        <v>142</v>
      </c>
      <c r="AG116" t="s">
        <v>143</v>
      </c>
      <c r="AH116" t="s">
        <v>144</v>
      </c>
      <c r="AI116" t="s">
        <v>143</v>
      </c>
      <c r="AJ116" t="s">
        <v>140</v>
      </c>
      <c r="AK116" t="s">
        <v>145</v>
      </c>
      <c r="AL116">
        <v>43892</v>
      </c>
      <c r="AM116">
        <v>2</v>
      </c>
      <c r="AN116">
        <v>15</v>
      </c>
      <c r="AO116">
        <v>28</v>
      </c>
      <c r="AP116">
        <v>0</v>
      </c>
      <c r="AQ116" t="s">
        <v>140</v>
      </c>
      <c r="AR116" t="s">
        <v>140</v>
      </c>
      <c r="AS116" t="s">
        <v>140</v>
      </c>
      <c r="AT116" t="s">
        <v>140</v>
      </c>
      <c r="AU116" t="s">
        <v>140</v>
      </c>
      <c r="AV116" t="s">
        <v>140</v>
      </c>
      <c r="AW116" t="s">
        <v>140</v>
      </c>
      <c r="AX116" t="s">
        <v>140</v>
      </c>
      <c r="AY116" t="s">
        <v>2555</v>
      </c>
      <c r="AZ116" t="s">
        <v>2556</v>
      </c>
      <c r="BA116" t="s">
        <v>150</v>
      </c>
      <c r="BB116" t="s">
        <v>151</v>
      </c>
      <c r="BC116" t="s">
        <v>2408</v>
      </c>
      <c r="BD116" t="s">
        <v>771</v>
      </c>
      <c r="BE116" t="s">
        <v>253</v>
      </c>
      <c r="BF116" t="s">
        <v>253</v>
      </c>
      <c r="BG116" t="s">
        <v>253</v>
      </c>
      <c r="BH116" t="s">
        <v>140</v>
      </c>
      <c r="BI116" t="s">
        <v>140</v>
      </c>
      <c r="BJ116" t="s">
        <v>140</v>
      </c>
      <c r="BK116" t="s">
        <v>140</v>
      </c>
      <c r="BL116" t="s">
        <v>140</v>
      </c>
      <c r="BM116" t="s">
        <v>140</v>
      </c>
      <c r="BN116">
        <v>65109</v>
      </c>
      <c r="BO116" t="s">
        <v>771</v>
      </c>
      <c r="BP116" t="s">
        <v>771</v>
      </c>
      <c r="BQ116" t="s">
        <v>2563</v>
      </c>
      <c r="BR116">
        <v>0.1</v>
      </c>
      <c r="BS116" t="s">
        <v>239</v>
      </c>
      <c r="BT116" t="s">
        <v>140</v>
      </c>
      <c r="BU116" t="s">
        <v>2637</v>
      </c>
      <c r="BV116" t="s">
        <v>2615</v>
      </c>
      <c r="BW116" t="s">
        <v>771</v>
      </c>
      <c r="BX116" t="s">
        <v>771</v>
      </c>
    </row>
    <row r="117" spans="1:76" x14ac:dyDescent="0.25">
      <c r="A117" t="s">
        <v>3222</v>
      </c>
      <c r="B117" t="s">
        <v>11</v>
      </c>
      <c r="C117" t="s">
        <v>520</v>
      </c>
      <c r="D117" t="s">
        <v>302</v>
      </c>
      <c r="E117" t="s">
        <v>2043</v>
      </c>
      <c r="F117" t="s">
        <v>2053</v>
      </c>
      <c r="G117" t="s">
        <v>545</v>
      </c>
      <c r="H117" t="s">
        <v>2638</v>
      </c>
      <c r="I117" t="s">
        <v>133</v>
      </c>
      <c r="J117" t="s">
        <v>133</v>
      </c>
      <c r="K117" t="s">
        <v>133</v>
      </c>
      <c r="L117" t="s">
        <v>133</v>
      </c>
      <c r="M117" t="s">
        <v>133</v>
      </c>
      <c r="N117" t="s">
        <v>133</v>
      </c>
      <c r="O117" t="s">
        <v>133</v>
      </c>
      <c r="P117" t="s">
        <v>771</v>
      </c>
      <c r="Q117" t="s">
        <v>771</v>
      </c>
      <c r="R117" t="s">
        <v>2639</v>
      </c>
      <c r="S117" t="s">
        <v>308</v>
      </c>
      <c r="T117" t="s">
        <v>491</v>
      </c>
      <c r="U117" t="s">
        <v>2640</v>
      </c>
      <c r="V117" t="s">
        <v>849</v>
      </c>
      <c r="W117" t="s">
        <v>493</v>
      </c>
      <c r="X117" t="s">
        <v>2641</v>
      </c>
      <c r="Y117" t="s">
        <v>143</v>
      </c>
      <c r="Z117" t="s">
        <v>270</v>
      </c>
      <c r="AA117">
        <v>0</v>
      </c>
      <c r="AB117">
        <v>1</v>
      </c>
      <c r="AC117">
        <v>1.57</v>
      </c>
      <c r="AD117" t="s">
        <v>771</v>
      </c>
      <c r="AE117">
        <v>5</v>
      </c>
      <c r="AF117" t="s">
        <v>142</v>
      </c>
      <c r="AG117" t="s">
        <v>143</v>
      </c>
      <c r="AH117" t="s">
        <v>144</v>
      </c>
      <c r="AI117" t="s">
        <v>143</v>
      </c>
      <c r="AJ117" t="s">
        <v>140</v>
      </c>
      <c r="AK117" t="s">
        <v>160</v>
      </c>
      <c r="AL117">
        <v>43780</v>
      </c>
      <c r="AM117">
        <v>2</v>
      </c>
      <c r="AN117">
        <v>4</v>
      </c>
      <c r="AO117">
        <v>4</v>
      </c>
      <c r="AP117">
        <v>0</v>
      </c>
      <c r="AQ117" t="s">
        <v>140</v>
      </c>
      <c r="AR117" t="s">
        <v>140</v>
      </c>
      <c r="AS117" t="s">
        <v>140</v>
      </c>
      <c r="AT117" t="s">
        <v>140</v>
      </c>
      <c r="AU117" t="s">
        <v>140</v>
      </c>
      <c r="AV117" t="s">
        <v>140</v>
      </c>
      <c r="AW117" t="s">
        <v>140</v>
      </c>
      <c r="AX117" t="s">
        <v>140</v>
      </c>
      <c r="AY117" t="s">
        <v>2555</v>
      </c>
      <c r="AZ117" t="s">
        <v>2556</v>
      </c>
      <c r="BA117" t="s">
        <v>150</v>
      </c>
      <c r="BB117" t="s">
        <v>151</v>
      </c>
      <c r="BC117" t="s">
        <v>2408</v>
      </c>
      <c r="BD117" t="s">
        <v>771</v>
      </c>
      <c r="BE117" t="s">
        <v>253</v>
      </c>
      <c r="BF117" t="s">
        <v>253</v>
      </c>
      <c r="BG117" t="s">
        <v>253</v>
      </c>
      <c r="BH117" t="s">
        <v>140</v>
      </c>
      <c r="BI117" t="s">
        <v>140</v>
      </c>
      <c r="BJ117" t="s">
        <v>140</v>
      </c>
      <c r="BK117" t="s">
        <v>140</v>
      </c>
      <c r="BL117" t="s">
        <v>140</v>
      </c>
      <c r="BM117" t="s">
        <v>140</v>
      </c>
      <c r="BN117">
        <v>67335</v>
      </c>
      <c r="BO117" t="s">
        <v>771</v>
      </c>
      <c r="BP117" t="s">
        <v>771</v>
      </c>
      <c r="BQ117" t="s">
        <v>2563</v>
      </c>
      <c r="BR117">
        <v>0.1</v>
      </c>
      <c r="BS117" t="s">
        <v>2564</v>
      </c>
      <c r="BT117" t="s">
        <v>140</v>
      </c>
      <c r="BU117" t="s">
        <v>2614</v>
      </c>
      <c r="BV117" t="s">
        <v>2615</v>
      </c>
      <c r="BW117" t="s">
        <v>771</v>
      </c>
      <c r="BX117" t="s">
        <v>771</v>
      </c>
    </row>
    <row r="118" spans="1:76" x14ac:dyDescent="0.25">
      <c r="A118" t="s">
        <v>3222</v>
      </c>
      <c r="B118" t="s">
        <v>11</v>
      </c>
      <c r="C118" t="s">
        <v>520</v>
      </c>
      <c r="D118" t="s">
        <v>302</v>
      </c>
      <c r="E118" t="s">
        <v>2043</v>
      </c>
      <c r="F118" t="s">
        <v>2053</v>
      </c>
      <c r="G118" t="s">
        <v>545</v>
      </c>
      <c r="H118" t="s">
        <v>2642</v>
      </c>
      <c r="I118" t="s">
        <v>133</v>
      </c>
      <c r="J118" t="s">
        <v>133</v>
      </c>
      <c r="K118" t="s">
        <v>133</v>
      </c>
      <c r="L118" t="s">
        <v>133</v>
      </c>
      <c r="M118" t="s">
        <v>133</v>
      </c>
      <c r="N118" t="s">
        <v>133</v>
      </c>
      <c r="O118" t="s">
        <v>133</v>
      </c>
      <c r="P118" t="s">
        <v>771</v>
      </c>
      <c r="Q118" t="s">
        <v>771</v>
      </c>
      <c r="R118" t="s">
        <v>2643</v>
      </c>
      <c r="S118" t="s">
        <v>308</v>
      </c>
      <c r="T118" t="s">
        <v>491</v>
      </c>
      <c r="U118" t="s">
        <v>2644</v>
      </c>
      <c r="V118" t="s">
        <v>849</v>
      </c>
      <c r="W118" t="s">
        <v>493</v>
      </c>
      <c r="X118" t="s">
        <v>2645</v>
      </c>
      <c r="Y118" t="s">
        <v>143</v>
      </c>
      <c r="Z118" t="s">
        <v>270</v>
      </c>
      <c r="AA118">
        <v>0</v>
      </c>
      <c r="AB118">
        <v>1</v>
      </c>
      <c r="AC118">
        <v>1.57</v>
      </c>
      <c r="AD118" t="s">
        <v>771</v>
      </c>
      <c r="AE118">
        <v>3</v>
      </c>
      <c r="AF118" t="s">
        <v>142</v>
      </c>
      <c r="AG118" t="s">
        <v>143</v>
      </c>
      <c r="AH118" t="s">
        <v>144</v>
      </c>
      <c r="AI118" t="s">
        <v>143</v>
      </c>
      <c r="AJ118" t="s">
        <v>140</v>
      </c>
      <c r="AK118" t="s">
        <v>160</v>
      </c>
      <c r="AL118">
        <v>43780</v>
      </c>
      <c r="AM118">
        <v>2</v>
      </c>
      <c r="AN118">
        <v>4</v>
      </c>
      <c r="AO118">
        <v>4</v>
      </c>
      <c r="AP118">
        <v>0</v>
      </c>
      <c r="AQ118" t="s">
        <v>140</v>
      </c>
      <c r="AR118" t="s">
        <v>140</v>
      </c>
      <c r="AS118" t="s">
        <v>140</v>
      </c>
      <c r="AT118" t="s">
        <v>140</v>
      </c>
      <c r="AU118" t="s">
        <v>140</v>
      </c>
      <c r="AV118" t="s">
        <v>140</v>
      </c>
      <c r="AW118" t="s">
        <v>140</v>
      </c>
      <c r="AX118" t="s">
        <v>140</v>
      </c>
      <c r="AY118" t="s">
        <v>2555</v>
      </c>
      <c r="AZ118" t="s">
        <v>2556</v>
      </c>
      <c r="BA118" t="s">
        <v>150</v>
      </c>
      <c r="BB118" t="s">
        <v>151</v>
      </c>
      <c r="BC118" t="s">
        <v>2408</v>
      </c>
      <c r="BD118" t="s">
        <v>771</v>
      </c>
      <c r="BE118" t="s">
        <v>253</v>
      </c>
      <c r="BF118" t="s">
        <v>253</v>
      </c>
      <c r="BG118" t="s">
        <v>253</v>
      </c>
      <c r="BH118" t="s">
        <v>140</v>
      </c>
      <c r="BI118" t="s">
        <v>140</v>
      </c>
      <c r="BJ118" t="s">
        <v>140</v>
      </c>
      <c r="BK118" t="s">
        <v>140</v>
      </c>
      <c r="BL118" t="s">
        <v>140</v>
      </c>
      <c r="BM118" t="s">
        <v>140</v>
      </c>
      <c r="BN118">
        <v>609733</v>
      </c>
      <c r="BO118" t="s">
        <v>771</v>
      </c>
      <c r="BP118" t="s">
        <v>771</v>
      </c>
      <c r="BQ118" t="s">
        <v>2563</v>
      </c>
      <c r="BR118">
        <v>0.1</v>
      </c>
      <c r="BS118" t="s">
        <v>2564</v>
      </c>
      <c r="BT118" t="s">
        <v>140</v>
      </c>
      <c r="BU118" t="s">
        <v>2614</v>
      </c>
      <c r="BV118" t="s">
        <v>2615</v>
      </c>
      <c r="BW118" t="s">
        <v>771</v>
      </c>
      <c r="BX118" t="s">
        <v>771</v>
      </c>
    </row>
    <row r="119" spans="1:76" x14ac:dyDescent="0.25">
      <c r="A119" t="s">
        <v>3222</v>
      </c>
      <c r="B119" t="s">
        <v>11</v>
      </c>
      <c r="C119" t="s">
        <v>520</v>
      </c>
      <c r="D119" t="s">
        <v>302</v>
      </c>
      <c r="E119" t="s">
        <v>2025</v>
      </c>
      <c r="F119" t="s">
        <v>2026</v>
      </c>
      <c r="G119" t="s">
        <v>2629</v>
      </c>
      <c r="H119" t="s">
        <v>2646</v>
      </c>
      <c r="I119" t="s">
        <v>133</v>
      </c>
      <c r="J119" t="s">
        <v>133</v>
      </c>
      <c r="K119" t="s">
        <v>133</v>
      </c>
      <c r="L119" t="s">
        <v>133</v>
      </c>
      <c r="M119" t="s">
        <v>133</v>
      </c>
      <c r="N119" t="s">
        <v>133</v>
      </c>
      <c r="O119" t="s">
        <v>133</v>
      </c>
      <c r="P119" t="s">
        <v>771</v>
      </c>
      <c r="Q119" t="s">
        <v>771</v>
      </c>
      <c r="R119" t="s">
        <v>2647</v>
      </c>
      <c r="S119" t="s">
        <v>308</v>
      </c>
      <c r="T119" t="s">
        <v>491</v>
      </c>
      <c r="U119" t="s">
        <v>2648</v>
      </c>
      <c r="V119" t="s">
        <v>849</v>
      </c>
      <c r="W119" t="s">
        <v>493</v>
      </c>
      <c r="X119" t="s">
        <v>2649</v>
      </c>
      <c r="Y119" t="s">
        <v>270</v>
      </c>
      <c r="Z119" t="s">
        <v>270</v>
      </c>
      <c r="AA119">
        <v>0.2</v>
      </c>
      <c r="AB119">
        <v>0.8</v>
      </c>
      <c r="AC119">
        <v>4.3</v>
      </c>
      <c r="AD119" t="s">
        <v>771</v>
      </c>
      <c r="AE119">
        <v>8</v>
      </c>
      <c r="AF119" t="s">
        <v>142</v>
      </c>
      <c r="AG119" t="s">
        <v>143</v>
      </c>
      <c r="AH119" t="s">
        <v>144</v>
      </c>
      <c r="AI119" t="s">
        <v>143</v>
      </c>
      <c r="AJ119" t="s">
        <v>140</v>
      </c>
      <c r="AK119" t="s">
        <v>160</v>
      </c>
      <c r="AL119">
        <v>38534</v>
      </c>
      <c r="AM119">
        <v>2</v>
      </c>
      <c r="AN119">
        <v>16</v>
      </c>
      <c r="AO119">
        <v>4</v>
      </c>
      <c r="AP119">
        <v>0</v>
      </c>
      <c r="AQ119" t="s">
        <v>140</v>
      </c>
      <c r="AR119" t="s">
        <v>140</v>
      </c>
      <c r="AS119" t="s">
        <v>140</v>
      </c>
      <c r="AT119" t="s">
        <v>140</v>
      </c>
      <c r="AU119" t="s">
        <v>140</v>
      </c>
      <c r="AV119" t="s">
        <v>140</v>
      </c>
      <c r="AW119" t="s">
        <v>140</v>
      </c>
      <c r="AX119" t="s">
        <v>140</v>
      </c>
      <c r="AY119" t="s">
        <v>2555</v>
      </c>
      <c r="AZ119" t="s">
        <v>2556</v>
      </c>
      <c r="BA119" t="s">
        <v>150</v>
      </c>
      <c r="BB119" t="s">
        <v>2187</v>
      </c>
      <c r="BC119" t="s">
        <v>2408</v>
      </c>
      <c r="BD119" t="s">
        <v>771</v>
      </c>
      <c r="BE119" t="s">
        <v>253</v>
      </c>
      <c r="BF119" t="s">
        <v>253</v>
      </c>
      <c r="BG119" t="s">
        <v>253</v>
      </c>
      <c r="BH119" t="s">
        <v>140</v>
      </c>
      <c r="BI119" t="s">
        <v>140</v>
      </c>
      <c r="BJ119" t="s">
        <v>140</v>
      </c>
      <c r="BK119" t="s">
        <v>140</v>
      </c>
      <c r="BL119" t="s">
        <v>140</v>
      </c>
      <c r="BM119" t="s">
        <v>140</v>
      </c>
      <c r="BN119">
        <v>10260</v>
      </c>
      <c r="BO119" t="s">
        <v>771</v>
      </c>
      <c r="BP119" t="s">
        <v>771</v>
      </c>
      <c r="BQ119" t="s">
        <v>2563</v>
      </c>
      <c r="BR119">
        <v>0.1</v>
      </c>
      <c r="BS119" t="s">
        <v>2564</v>
      </c>
      <c r="BT119" t="s">
        <v>140</v>
      </c>
      <c r="BU119" t="s">
        <v>2650</v>
      </c>
      <c r="BV119" t="s">
        <v>2558</v>
      </c>
      <c r="BW119" t="s">
        <v>771</v>
      </c>
      <c r="BX119" t="s">
        <v>771</v>
      </c>
    </row>
    <row r="120" spans="1:76" x14ac:dyDescent="0.25">
      <c r="A120" t="s">
        <v>3222</v>
      </c>
      <c r="B120" t="s">
        <v>11</v>
      </c>
      <c r="C120" t="s">
        <v>520</v>
      </c>
      <c r="D120" t="s">
        <v>302</v>
      </c>
      <c r="E120" t="s">
        <v>2025</v>
      </c>
      <c r="F120" t="s">
        <v>2026</v>
      </c>
      <c r="G120" t="s">
        <v>849</v>
      </c>
      <c r="H120" t="s">
        <v>2651</v>
      </c>
      <c r="I120" t="s">
        <v>133</v>
      </c>
      <c r="J120" t="s">
        <v>133</v>
      </c>
      <c r="K120" t="s">
        <v>133</v>
      </c>
      <c r="L120" t="s">
        <v>133</v>
      </c>
      <c r="M120" t="s">
        <v>133</v>
      </c>
      <c r="N120" t="s">
        <v>133</v>
      </c>
      <c r="O120" t="s">
        <v>133</v>
      </c>
      <c r="P120" t="s">
        <v>771</v>
      </c>
      <c r="Q120" t="s">
        <v>771</v>
      </c>
      <c r="R120" t="s">
        <v>2652</v>
      </c>
      <c r="S120" t="s">
        <v>308</v>
      </c>
      <c r="T120" t="s">
        <v>491</v>
      </c>
      <c r="U120" t="s">
        <v>2653</v>
      </c>
      <c r="V120" t="s">
        <v>849</v>
      </c>
      <c r="W120" t="s">
        <v>493</v>
      </c>
      <c r="X120" t="s">
        <v>2654</v>
      </c>
      <c r="Y120" t="s">
        <v>270</v>
      </c>
      <c r="Z120" t="s">
        <v>270</v>
      </c>
      <c r="AA120">
        <v>0.2</v>
      </c>
      <c r="AB120">
        <v>0.8</v>
      </c>
      <c r="AC120">
        <v>17.98</v>
      </c>
      <c r="AD120" t="s">
        <v>771</v>
      </c>
      <c r="AE120">
        <v>31</v>
      </c>
      <c r="AF120" t="s">
        <v>142</v>
      </c>
      <c r="AG120" t="s">
        <v>143</v>
      </c>
      <c r="AH120" t="s">
        <v>144</v>
      </c>
      <c r="AI120" t="s">
        <v>143</v>
      </c>
      <c r="AJ120" t="s">
        <v>140</v>
      </c>
      <c r="AK120" t="s">
        <v>160</v>
      </c>
      <c r="AL120">
        <v>38261</v>
      </c>
      <c r="AM120">
        <v>2</v>
      </c>
      <c r="AN120">
        <v>8</v>
      </c>
      <c r="AO120">
        <v>12</v>
      </c>
      <c r="AP120">
        <v>0</v>
      </c>
      <c r="AQ120" t="s">
        <v>140</v>
      </c>
      <c r="AR120" t="s">
        <v>140</v>
      </c>
      <c r="AS120" t="s">
        <v>140</v>
      </c>
      <c r="AT120" t="s">
        <v>140</v>
      </c>
      <c r="AU120" t="s">
        <v>140</v>
      </c>
      <c r="AV120" t="s">
        <v>140</v>
      </c>
      <c r="AW120" t="s">
        <v>140</v>
      </c>
      <c r="AX120" t="s">
        <v>140</v>
      </c>
      <c r="AY120" t="s">
        <v>2555</v>
      </c>
      <c r="AZ120" t="s">
        <v>2556</v>
      </c>
      <c r="BA120" t="s">
        <v>150</v>
      </c>
      <c r="BB120" t="s">
        <v>2187</v>
      </c>
      <c r="BC120" t="s">
        <v>2408</v>
      </c>
      <c r="BD120" t="s">
        <v>771</v>
      </c>
      <c r="BE120" t="s">
        <v>253</v>
      </c>
      <c r="BF120" t="s">
        <v>253</v>
      </c>
      <c r="BG120" t="s">
        <v>253</v>
      </c>
      <c r="BH120" t="s">
        <v>140</v>
      </c>
      <c r="BI120" t="s">
        <v>140</v>
      </c>
      <c r="BJ120" t="s">
        <v>140</v>
      </c>
      <c r="BK120" t="s">
        <v>140</v>
      </c>
      <c r="BL120" t="s">
        <v>140</v>
      </c>
      <c r="BM120" t="s">
        <v>140</v>
      </c>
      <c r="BN120">
        <v>193220</v>
      </c>
      <c r="BO120" t="s">
        <v>771</v>
      </c>
      <c r="BP120" t="s">
        <v>771</v>
      </c>
      <c r="BQ120" t="s">
        <v>2563</v>
      </c>
      <c r="BR120">
        <v>0.1</v>
      </c>
      <c r="BS120" t="s">
        <v>2564</v>
      </c>
      <c r="BT120" t="s">
        <v>140</v>
      </c>
      <c r="BU120" t="s">
        <v>2557</v>
      </c>
      <c r="BV120" t="s">
        <v>2558</v>
      </c>
      <c r="BW120" t="s">
        <v>771</v>
      </c>
      <c r="BX120" t="s">
        <v>771</v>
      </c>
    </row>
    <row r="121" spans="1:76" x14ac:dyDescent="0.25">
      <c r="A121" t="s">
        <v>3222</v>
      </c>
      <c r="B121" t="s">
        <v>11</v>
      </c>
      <c r="C121" t="s">
        <v>520</v>
      </c>
      <c r="D121" t="s">
        <v>302</v>
      </c>
      <c r="E121" t="s">
        <v>2025</v>
      </c>
      <c r="F121" t="s">
        <v>2026</v>
      </c>
      <c r="G121" t="s">
        <v>849</v>
      </c>
      <c r="H121" t="s">
        <v>2655</v>
      </c>
      <c r="I121" t="s">
        <v>133</v>
      </c>
      <c r="J121" t="s">
        <v>133</v>
      </c>
      <c r="K121" t="s">
        <v>133</v>
      </c>
      <c r="L121" t="s">
        <v>133</v>
      </c>
      <c r="M121" t="s">
        <v>133</v>
      </c>
      <c r="N121" t="s">
        <v>133</v>
      </c>
      <c r="O121" t="s">
        <v>133</v>
      </c>
      <c r="P121" t="s">
        <v>771</v>
      </c>
      <c r="Q121" t="s">
        <v>771</v>
      </c>
      <c r="R121" t="s">
        <v>2652</v>
      </c>
      <c r="S121" t="s">
        <v>308</v>
      </c>
      <c r="T121" t="s">
        <v>491</v>
      </c>
      <c r="U121" t="s">
        <v>2656</v>
      </c>
      <c r="V121" t="s">
        <v>849</v>
      </c>
      <c r="W121" t="s">
        <v>493</v>
      </c>
      <c r="X121" t="s">
        <v>2657</v>
      </c>
      <c r="Y121" t="s">
        <v>143</v>
      </c>
      <c r="Z121" t="s">
        <v>270</v>
      </c>
      <c r="AA121">
        <v>0</v>
      </c>
      <c r="AB121">
        <v>1</v>
      </c>
      <c r="AC121">
        <v>6.67</v>
      </c>
      <c r="AD121" t="s">
        <v>771</v>
      </c>
      <c r="AE121">
        <v>7</v>
      </c>
      <c r="AF121" t="s">
        <v>142</v>
      </c>
      <c r="AG121" t="s">
        <v>143</v>
      </c>
      <c r="AH121" t="s">
        <v>144</v>
      </c>
      <c r="AI121" t="s">
        <v>143</v>
      </c>
      <c r="AJ121" t="s">
        <v>140</v>
      </c>
      <c r="AK121" t="s">
        <v>160</v>
      </c>
      <c r="AL121">
        <v>43808</v>
      </c>
      <c r="AM121">
        <v>2</v>
      </c>
      <c r="AN121">
        <v>4</v>
      </c>
      <c r="AO121">
        <v>4</v>
      </c>
      <c r="AP121">
        <v>0</v>
      </c>
      <c r="AQ121" t="s">
        <v>140</v>
      </c>
      <c r="AR121" t="s">
        <v>140</v>
      </c>
      <c r="AS121" t="s">
        <v>140</v>
      </c>
      <c r="AT121" t="s">
        <v>140</v>
      </c>
      <c r="AU121" t="s">
        <v>140</v>
      </c>
      <c r="AV121" t="s">
        <v>140</v>
      </c>
      <c r="AW121" t="s">
        <v>140</v>
      </c>
      <c r="AX121" t="s">
        <v>140</v>
      </c>
      <c r="AY121" t="s">
        <v>2555</v>
      </c>
      <c r="AZ121" t="s">
        <v>2556</v>
      </c>
      <c r="BA121" t="s">
        <v>150</v>
      </c>
      <c r="BB121" t="s">
        <v>2187</v>
      </c>
      <c r="BC121" t="s">
        <v>2408</v>
      </c>
      <c r="BD121" t="s">
        <v>771</v>
      </c>
      <c r="BE121" t="s">
        <v>253</v>
      </c>
      <c r="BF121" t="s">
        <v>253</v>
      </c>
      <c r="BG121" t="s">
        <v>253</v>
      </c>
      <c r="BH121" t="s">
        <v>140</v>
      </c>
      <c r="BI121" t="s">
        <v>140</v>
      </c>
      <c r="BJ121" t="s">
        <v>140</v>
      </c>
      <c r="BK121" t="s">
        <v>140</v>
      </c>
      <c r="BL121" t="s">
        <v>140</v>
      </c>
      <c r="BM121" t="s">
        <v>140</v>
      </c>
      <c r="BN121">
        <v>82438</v>
      </c>
      <c r="BO121" t="s">
        <v>771</v>
      </c>
      <c r="BP121" t="s">
        <v>771</v>
      </c>
      <c r="BQ121" t="s">
        <v>2563</v>
      </c>
      <c r="BR121">
        <v>0.1</v>
      </c>
      <c r="BS121" t="s">
        <v>2564</v>
      </c>
      <c r="BT121" t="s">
        <v>140</v>
      </c>
      <c r="BU121" t="s">
        <v>2557</v>
      </c>
      <c r="BV121" t="s">
        <v>2558</v>
      </c>
      <c r="BW121" t="s">
        <v>771</v>
      </c>
      <c r="BX121" t="s">
        <v>771</v>
      </c>
    </row>
    <row r="122" spans="1:76" x14ac:dyDescent="0.25">
      <c r="A122" t="s">
        <v>3222</v>
      </c>
      <c r="B122" t="s">
        <v>11</v>
      </c>
      <c r="C122" t="s">
        <v>520</v>
      </c>
      <c r="D122" t="s">
        <v>302</v>
      </c>
      <c r="E122" t="s">
        <v>2025</v>
      </c>
      <c r="F122" t="s">
        <v>2026</v>
      </c>
      <c r="G122" t="s">
        <v>849</v>
      </c>
      <c r="H122" t="s">
        <v>2658</v>
      </c>
      <c r="I122" t="s">
        <v>133</v>
      </c>
      <c r="J122" t="s">
        <v>133</v>
      </c>
      <c r="K122" t="s">
        <v>133</v>
      </c>
      <c r="L122" t="s">
        <v>133</v>
      </c>
      <c r="M122" t="s">
        <v>133</v>
      </c>
      <c r="N122" t="s">
        <v>133</v>
      </c>
      <c r="O122" t="s">
        <v>133</v>
      </c>
      <c r="P122" t="s">
        <v>771</v>
      </c>
      <c r="Q122" t="s">
        <v>771</v>
      </c>
      <c r="R122" t="s">
        <v>2659</v>
      </c>
      <c r="S122" t="s">
        <v>308</v>
      </c>
      <c r="T122" t="s">
        <v>491</v>
      </c>
      <c r="U122" t="s">
        <v>2660</v>
      </c>
      <c r="V122" t="s">
        <v>849</v>
      </c>
      <c r="W122" t="s">
        <v>493</v>
      </c>
      <c r="X122" t="s">
        <v>2654</v>
      </c>
      <c r="Y122" t="s">
        <v>270</v>
      </c>
      <c r="Z122" t="s">
        <v>270</v>
      </c>
      <c r="AA122">
        <v>0.2</v>
      </c>
      <c r="AB122">
        <v>0.8</v>
      </c>
      <c r="AC122">
        <v>1.56</v>
      </c>
      <c r="AD122" t="s">
        <v>771</v>
      </c>
      <c r="AE122">
        <v>3</v>
      </c>
      <c r="AF122" t="s">
        <v>142</v>
      </c>
      <c r="AG122" t="s">
        <v>143</v>
      </c>
      <c r="AH122" t="s">
        <v>144</v>
      </c>
      <c r="AI122" t="s">
        <v>143</v>
      </c>
      <c r="AJ122" t="s">
        <v>140</v>
      </c>
      <c r="AK122" t="s">
        <v>160</v>
      </c>
      <c r="AL122">
        <v>43843</v>
      </c>
      <c r="AM122">
        <v>2</v>
      </c>
      <c r="AN122">
        <v>8</v>
      </c>
      <c r="AO122">
        <v>12</v>
      </c>
      <c r="AP122">
        <v>0</v>
      </c>
      <c r="AQ122" t="s">
        <v>140</v>
      </c>
      <c r="AR122" t="s">
        <v>140</v>
      </c>
      <c r="AS122" t="s">
        <v>140</v>
      </c>
      <c r="AT122" t="s">
        <v>140</v>
      </c>
      <c r="AU122" t="s">
        <v>140</v>
      </c>
      <c r="AV122" t="s">
        <v>140</v>
      </c>
      <c r="AW122" t="s">
        <v>140</v>
      </c>
      <c r="AX122" t="s">
        <v>140</v>
      </c>
      <c r="AY122" t="s">
        <v>2555</v>
      </c>
      <c r="AZ122" t="s">
        <v>2556</v>
      </c>
      <c r="BA122" t="s">
        <v>150</v>
      </c>
      <c r="BB122" t="s">
        <v>151</v>
      </c>
      <c r="BC122" t="s">
        <v>2408</v>
      </c>
      <c r="BD122" t="s">
        <v>771</v>
      </c>
      <c r="BE122" t="s">
        <v>253</v>
      </c>
      <c r="BF122" t="s">
        <v>253</v>
      </c>
      <c r="BG122" t="s">
        <v>253</v>
      </c>
      <c r="BH122" t="s">
        <v>140</v>
      </c>
      <c r="BI122" t="s">
        <v>140</v>
      </c>
      <c r="BJ122" t="s">
        <v>140</v>
      </c>
      <c r="BK122" t="s">
        <v>140</v>
      </c>
      <c r="BL122" t="s">
        <v>140</v>
      </c>
      <c r="BM122" t="s">
        <v>140</v>
      </c>
      <c r="BN122">
        <v>15613</v>
      </c>
      <c r="BO122" t="s">
        <v>771</v>
      </c>
      <c r="BP122" t="s">
        <v>771</v>
      </c>
      <c r="BQ122" t="s">
        <v>2563</v>
      </c>
      <c r="BR122">
        <v>0.1</v>
      </c>
      <c r="BS122" t="s">
        <v>2564</v>
      </c>
      <c r="BT122" t="s">
        <v>140</v>
      </c>
      <c r="BU122" t="s">
        <v>2557</v>
      </c>
      <c r="BV122" t="s">
        <v>2558</v>
      </c>
      <c r="BW122" t="s">
        <v>771</v>
      </c>
      <c r="BX122" t="s">
        <v>771</v>
      </c>
    </row>
    <row r="123" spans="1:76" x14ac:dyDescent="0.25">
      <c r="A123" t="s">
        <v>3222</v>
      </c>
      <c r="B123" t="s">
        <v>11</v>
      </c>
      <c r="C123" t="s">
        <v>520</v>
      </c>
      <c r="D123" t="s">
        <v>302</v>
      </c>
      <c r="E123" t="s">
        <v>2025</v>
      </c>
      <c r="F123" t="s">
        <v>2026</v>
      </c>
      <c r="G123" t="s">
        <v>849</v>
      </c>
      <c r="H123" t="s">
        <v>2661</v>
      </c>
      <c r="I123" t="s">
        <v>133</v>
      </c>
      <c r="J123" t="s">
        <v>133</v>
      </c>
      <c r="K123" t="s">
        <v>133</v>
      </c>
      <c r="L123" t="s">
        <v>133</v>
      </c>
      <c r="M123" t="s">
        <v>133</v>
      </c>
      <c r="N123" t="s">
        <v>133</v>
      </c>
      <c r="O123" t="s">
        <v>133</v>
      </c>
      <c r="P123" t="s">
        <v>771</v>
      </c>
      <c r="Q123" t="s">
        <v>771</v>
      </c>
      <c r="R123" t="s">
        <v>2662</v>
      </c>
      <c r="S123" t="s">
        <v>308</v>
      </c>
      <c r="T123" t="s">
        <v>491</v>
      </c>
      <c r="U123" t="s">
        <v>2663</v>
      </c>
      <c r="V123" t="s">
        <v>849</v>
      </c>
      <c r="W123" t="s">
        <v>493</v>
      </c>
      <c r="X123" t="s">
        <v>2664</v>
      </c>
      <c r="Y123" t="s">
        <v>270</v>
      </c>
      <c r="Z123" t="s">
        <v>270</v>
      </c>
      <c r="AA123">
        <v>1</v>
      </c>
      <c r="AB123">
        <v>0</v>
      </c>
      <c r="AC123">
        <v>1</v>
      </c>
      <c r="AD123" t="s">
        <v>771</v>
      </c>
      <c r="AE123">
        <v>2</v>
      </c>
      <c r="AF123" t="s">
        <v>142</v>
      </c>
      <c r="AG123" t="s">
        <v>143</v>
      </c>
      <c r="AH123" t="s">
        <v>144</v>
      </c>
      <c r="AI123" t="s">
        <v>143</v>
      </c>
      <c r="AJ123" t="s">
        <v>140</v>
      </c>
      <c r="AK123" t="s">
        <v>160</v>
      </c>
      <c r="AL123">
        <v>43717</v>
      </c>
      <c r="AM123">
        <v>2</v>
      </c>
      <c r="AN123">
        <v>5</v>
      </c>
      <c r="AO123">
        <v>5</v>
      </c>
      <c r="AP123">
        <v>0</v>
      </c>
      <c r="AQ123" t="s">
        <v>140</v>
      </c>
      <c r="AR123" t="s">
        <v>140</v>
      </c>
      <c r="AS123" t="s">
        <v>140</v>
      </c>
      <c r="AT123" t="s">
        <v>140</v>
      </c>
      <c r="AU123" t="s">
        <v>140</v>
      </c>
      <c r="AV123" t="s">
        <v>140</v>
      </c>
      <c r="AW123" t="s">
        <v>140</v>
      </c>
      <c r="AX123" t="s">
        <v>140</v>
      </c>
      <c r="AY123" t="s">
        <v>2555</v>
      </c>
      <c r="AZ123" t="s">
        <v>2556</v>
      </c>
      <c r="BA123" t="s">
        <v>150</v>
      </c>
      <c r="BB123" t="s">
        <v>151</v>
      </c>
      <c r="BC123" t="s">
        <v>2408</v>
      </c>
      <c r="BD123" t="s">
        <v>771</v>
      </c>
      <c r="BE123" t="s">
        <v>253</v>
      </c>
      <c r="BF123" t="s">
        <v>253</v>
      </c>
      <c r="BG123" t="s">
        <v>253</v>
      </c>
      <c r="BH123" t="s">
        <v>140</v>
      </c>
      <c r="BI123" t="s">
        <v>140</v>
      </c>
      <c r="BJ123" t="s">
        <v>140</v>
      </c>
      <c r="BK123" t="s">
        <v>140</v>
      </c>
      <c r="BL123" t="s">
        <v>140</v>
      </c>
      <c r="BM123" t="s">
        <v>140</v>
      </c>
      <c r="BN123">
        <v>8550</v>
      </c>
      <c r="BO123" t="s">
        <v>771</v>
      </c>
      <c r="BP123" t="s">
        <v>771</v>
      </c>
      <c r="BQ123" t="s">
        <v>2563</v>
      </c>
      <c r="BR123">
        <v>0.1</v>
      </c>
      <c r="BS123" t="s">
        <v>239</v>
      </c>
      <c r="BT123" t="s">
        <v>140</v>
      </c>
      <c r="BU123" t="s">
        <v>2650</v>
      </c>
      <c r="BV123" t="s">
        <v>2558</v>
      </c>
      <c r="BW123" t="s">
        <v>771</v>
      </c>
      <c r="BX123" t="s">
        <v>771</v>
      </c>
    </row>
    <row r="124" spans="1:76" x14ac:dyDescent="0.25">
      <c r="A124" t="s">
        <v>3222</v>
      </c>
      <c r="B124" t="s">
        <v>11</v>
      </c>
      <c r="C124" t="s">
        <v>520</v>
      </c>
      <c r="D124" t="s">
        <v>302</v>
      </c>
      <c r="E124" t="s">
        <v>2025</v>
      </c>
      <c r="F124" t="s">
        <v>2026</v>
      </c>
      <c r="G124" t="s">
        <v>849</v>
      </c>
      <c r="H124" t="s">
        <v>2665</v>
      </c>
      <c r="I124" t="s">
        <v>133</v>
      </c>
      <c r="J124" t="s">
        <v>133</v>
      </c>
      <c r="K124" t="s">
        <v>133</v>
      </c>
      <c r="L124" t="s">
        <v>133</v>
      </c>
      <c r="M124" t="s">
        <v>133</v>
      </c>
      <c r="N124" t="s">
        <v>133</v>
      </c>
      <c r="O124" t="s">
        <v>133</v>
      </c>
      <c r="P124" t="s">
        <v>771</v>
      </c>
      <c r="Q124" t="s">
        <v>771</v>
      </c>
      <c r="R124" t="s">
        <v>2666</v>
      </c>
      <c r="S124" t="s">
        <v>308</v>
      </c>
      <c r="T124" t="s">
        <v>491</v>
      </c>
      <c r="U124" t="s">
        <v>2667</v>
      </c>
      <c r="V124" t="s">
        <v>849</v>
      </c>
      <c r="W124" t="s">
        <v>493</v>
      </c>
      <c r="X124" t="s">
        <v>2668</v>
      </c>
      <c r="Y124" t="s">
        <v>143</v>
      </c>
      <c r="Z124" t="s">
        <v>270</v>
      </c>
      <c r="AA124">
        <v>0</v>
      </c>
      <c r="AB124">
        <v>1</v>
      </c>
      <c r="AC124">
        <v>0.8</v>
      </c>
      <c r="AD124" t="s">
        <v>771</v>
      </c>
      <c r="AE124">
        <v>2</v>
      </c>
      <c r="AF124" t="s">
        <v>142</v>
      </c>
      <c r="AG124" t="s">
        <v>143</v>
      </c>
      <c r="AH124" t="s">
        <v>144</v>
      </c>
      <c r="AI124" t="s">
        <v>143</v>
      </c>
      <c r="AJ124" t="s">
        <v>140</v>
      </c>
      <c r="AK124" t="s">
        <v>160</v>
      </c>
      <c r="AL124">
        <v>43745</v>
      </c>
      <c r="AM124">
        <v>2</v>
      </c>
      <c r="AN124">
        <v>5</v>
      </c>
      <c r="AO124">
        <v>5</v>
      </c>
      <c r="AP124">
        <v>0</v>
      </c>
      <c r="AQ124" t="s">
        <v>140</v>
      </c>
      <c r="AR124" t="s">
        <v>140</v>
      </c>
      <c r="AS124" t="s">
        <v>140</v>
      </c>
      <c r="AT124" t="s">
        <v>140</v>
      </c>
      <c r="AU124" t="s">
        <v>140</v>
      </c>
      <c r="AV124" t="s">
        <v>140</v>
      </c>
      <c r="AW124" t="s">
        <v>140</v>
      </c>
      <c r="AX124" t="s">
        <v>140</v>
      </c>
      <c r="AY124" t="s">
        <v>2555</v>
      </c>
      <c r="AZ124" t="s">
        <v>2556</v>
      </c>
      <c r="BA124" t="s">
        <v>150</v>
      </c>
      <c r="BB124" t="s">
        <v>151</v>
      </c>
      <c r="BC124" t="s">
        <v>2408</v>
      </c>
      <c r="BD124" t="s">
        <v>771</v>
      </c>
      <c r="BE124" t="s">
        <v>253</v>
      </c>
      <c r="BF124" t="s">
        <v>253</v>
      </c>
      <c r="BG124" t="s">
        <v>253</v>
      </c>
      <c r="BH124" t="s">
        <v>140</v>
      </c>
      <c r="BI124" t="s">
        <v>140</v>
      </c>
      <c r="BJ124" t="s">
        <v>140</v>
      </c>
      <c r="BK124" t="s">
        <v>140</v>
      </c>
      <c r="BL124" t="s">
        <v>140</v>
      </c>
      <c r="BM124" t="s">
        <v>140</v>
      </c>
      <c r="BN124">
        <v>8075</v>
      </c>
      <c r="BO124" t="s">
        <v>771</v>
      </c>
      <c r="BP124" t="s">
        <v>771</v>
      </c>
      <c r="BQ124" t="s">
        <v>2563</v>
      </c>
      <c r="BR124">
        <v>0.1</v>
      </c>
      <c r="BS124" t="s">
        <v>2564</v>
      </c>
      <c r="BT124" t="s">
        <v>140</v>
      </c>
      <c r="BU124" t="s">
        <v>2650</v>
      </c>
      <c r="BV124" t="s">
        <v>2558</v>
      </c>
      <c r="BW124" t="s">
        <v>771</v>
      </c>
      <c r="BX124" t="s">
        <v>771</v>
      </c>
    </row>
    <row r="125" spans="1:76" x14ac:dyDescent="0.25">
      <c r="A125" t="s">
        <v>3222</v>
      </c>
      <c r="B125" t="s">
        <v>33</v>
      </c>
      <c r="C125" t="s">
        <v>2669</v>
      </c>
      <c r="D125" t="s">
        <v>788</v>
      </c>
      <c r="E125" t="s">
        <v>2025</v>
      </c>
      <c r="F125" t="s">
        <v>2670</v>
      </c>
      <c r="G125" t="s">
        <v>494</v>
      </c>
      <c r="H125" t="s">
        <v>514</v>
      </c>
      <c r="I125" t="s">
        <v>133</v>
      </c>
      <c r="J125" t="s">
        <v>133</v>
      </c>
      <c r="K125" t="s">
        <v>133</v>
      </c>
      <c r="L125" t="s">
        <v>133</v>
      </c>
      <c r="M125" t="s">
        <v>133</v>
      </c>
      <c r="N125" t="s">
        <v>133</v>
      </c>
      <c r="O125" t="s">
        <v>133</v>
      </c>
      <c r="P125" t="s">
        <v>133</v>
      </c>
      <c r="Q125" t="s">
        <v>771</v>
      </c>
      <c r="R125" t="s">
        <v>490</v>
      </c>
      <c r="S125" t="s">
        <v>491</v>
      </c>
      <c r="T125" t="s">
        <v>308</v>
      </c>
      <c r="U125" t="s">
        <v>493</v>
      </c>
      <c r="V125" t="s">
        <v>494</v>
      </c>
      <c r="W125" t="s">
        <v>771</v>
      </c>
      <c r="X125" t="s">
        <v>79</v>
      </c>
      <c r="Y125" t="s">
        <v>771</v>
      </c>
      <c r="Z125" t="s">
        <v>771</v>
      </c>
      <c r="AA125" t="s">
        <v>2671</v>
      </c>
      <c r="AB125" t="s">
        <v>771</v>
      </c>
      <c r="AC125" t="s">
        <v>2672</v>
      </c>
      <c r="AD125" t="s">
        <v>771</v>
      </c>
      <c r="AF125" t="s">
        <v>142</v>
      </c>
      <c r="AG125" t="s">
        <v>143</v>
      </c>
      <c r="AH125" t="s">
        <v>144</v>
      </c>
      <c r="AI125" t="s">
        <v>335</v>
      </c>
      <c r="AJ125" t="s">
        <v>140</v>
      </c>
      <c r="AK125" t="s">
        <v>495</v>
      </c>
      <c r="AL125">
        <v>44579</v>
      </c>
      <c r="AM125">
        <v>2</v>
      </c>
      <c r="AN125" t="s">
        <v>273</v>
      </c>
      <c r="AO125" t="s">
        <v>650</v>
      </c>
      <c r="AP125">
        <v>0</v>
      </c>
      <c r="AQ125" t="s">
        <v>140</v>
      </c>
      <c r="AR125" t="s">
        <v>140</v>
      </c>
      <c r="AS125" t="s">
        <v>140</v>
      </c>
      <c r="AT125" t="s">
        <v>140</v>
      </c>
      <c r="AU125" t="s">
        <v>140</v>
      </c>
      <c r="AV125" t="s">
        <v>140</v>
      </c>
      <c r="AW125" t="s">
        <v>140</v>
      </c>
      <c r="AX125" t="s">
        <v>140</v>
      </c>
      <c r="AY125" t="s">
        <v>143</v>
      </c>
      <c r="AZ125" t="s">
        <v>2673</v>
      </c>
      <c r="BA125" t="s">
        <v>150</v>
      </c>
      <c r="BB125" t="s">
        <v>150</v>
      </c>
      <c r="BC125" t="s">
        <v>2713</v>
      </c>
      <c r="BD125" t="s">
        <v>771</v>
      </c>
      <c r="BE125">
        <v>0.95</v>
      </c>
      <c r="BF125">
        <v>3</v>
      </c>
      <c r="BG125" t="s">
        <v>140</v>
      </c>
      <c r="BH125" t="s">
        <v>140</v>
      </c>
      <c r="BI125" t="s">
        <v>140</v>
      </c>
      <c r="BJ125" t="s">
        <v>140</v>
      </c>
      <c r="BK125" t="s">
        <v>140</v>
      </c>
      <c r="BL125" t="s">
        <v>140</v>
      </c>
      <c r="BM125" t="s">
        <v>140</v>
      </c>
      <c r="BN125" t="s">
        <v>409</v>
      </c>
      <c r="BO125" t="s">
        <v>328</v>
      </c>
      <c r="BP125" t="s">
        <v>771</v>
      </c>
      <c r="BQ125" t="s">
        <v>143</v>
      </c>
      <c r="BR125" t="s">
        <v>771</v>
      </c>
      <c r="BS125" t="s">
        <v>292</v>
      </c>
      <c r="BT125" t="s">
        <v>140</v>
      </c>
      <c r="BU125" t="s">
        <v>2674</v>
      </c>
      <c r="BV125" t="s">
        <v>2675</v>
      </c>
      <c r="BW125" t="s">
        <v>771</v>
      </c>
      <c r="BX125" t="s">
        <v>771</v>
      </c>
    </row>
    <row r="126" spans="1:76" x14ac:dyDescent="0.25">
      <c r="A126" t="s">
        <v>3222</v>
      </c>
      <c r="B126" t="s">
        <v>33</v>
      </c>
      <c r="C126" t="s">
        <v>2669</v>
      </c>
      <c r="D126" t="s">
        <v>788</v>
      </c>
      <c r="E126" t="s">
        <v>2025</v>
      </c>
      <c r="F126" t="s">
        <v>2670</v>
      </c>
      <c r="G126" t="s">
        <v>2676</v>
      </c>
      <c r="H126" t="s">
        <v>514</v>
      </c>
      <c r="I126" t="s">
        <v>133</v>
      </c>
      <c r="J126" t="s">
        <v>133</v>
      </c>
      <c r="K126" t="s">
        <v>133</v>
      </c>
      <c r="L126" t="s">
        <v>133</v>
      </c>
      <c r="M126" t="s">
        <v>133</v>
      </c>
      <c r="N126" t="s">
        <v>133</v>
      </c>
      <c r="O126" t="s">
        <v>133</v>
      </c>
      <c r="P126" t="s">
        <v>133</v>
      </c>
      <c r="Q126" t="s">
        <v>771</v>
      </c>
      <c r="R126" t="s">
        <v>502</v>
      </c>
      <c r="S126" t="s">
        <v>491</v>
      </c>
      <c r="T126" t="s">
        <v>308</v>
      </c>
      <c r="U126" t="s">
        <v>493</v>
      </c>
      <c r="V126" t="s">
        <v>2677</v>
      </c>
      <c r="W126" t="s">
        <v>771</v>
      </c>
      <c r="X126" t="s">
        <v>79</v>
      </c>
      <c r="Y126" t="s">
        <v>771</v>
      </c>
      <c r="Z126" t="s">
        <v>771</v>
      </c>
      <c r="AA126" t="s">
        <v>2678</v>
      </c>
      <c r="AB126" t="s">
        <v>771</v>
      </c>
      <c r="AC126" t="s">
        <v>2679</v>
      </c>
      <c r="AD126" t="s">
        <v>771</v>
      </c>
      <c r="AF126" t="s">
        <v>142</v>
      </c>
      <c r="AG126" t="s">
        <v>143</v>
      </c>
      <c r="AH126" t="s">
        <v>144</v>
      </c>
      <c r="AI126" t="s">
        <v>335</v>
      </c>
      <c r="AJ126" t="s">
        <v>140</v>
      </c>
      <c r="AK126" t="s">
        <v>495</v>
      </c>
      <c r="AL126">
        <v>44579</v>
      </c>
      <c r="AM126">
        <v>2</v>
      </c>
      <c r="AN126" t="s">
        <v>273</v>
      </c>
      <c r="AO126" t="s">
        <v>650</v>
      </c>
      <c r="AP126">
        <v>0</v>
      </c>
      <c r="AQ126" t="s">
        <v>140</v>
      </c>
      <c r="AR126" t="s">
        <v>140</v>
      </c>
      <c r="AS126" t="s">
        <v>140</v>
      </c>
      <c r="AT126" t="s">
        <v>140</v>
      </c>
      <c r="AU126" t="s">
        <v>140</v>
      </c>
      <c r="AV126" t="s">
        <v>140</v>
      </c>
      <c r="AW126" t="s">
        <v>140</v>
      </c>
      <c r="AX126" t="s">
        <v>140</v>
      </c>
      <c r="AY126" t="s">
        <v>143</v>
      </c>
      <c r="AZ126" t="s">
        <v>2673</v>
      </c>
      <c r="BA126" t="s">
        <v>150</v>
      </c>
      <c r="BB126" t="s">
        <v>150</v>
      </c>
      <c r="BC126" t="s">
        <v>2713</v>
      </c>
      <c r="BD126" t="s">
        <v>771</v>
      </c>
      <c r="BE126">
        <v>0.95</v>
      </c>
      <c r="BF126">
        <v>3</v>
      </c>
      <c r="BG126" t="s">
        <v>140</v>
      </c>
      <c r="BH126" t="s">
        <v>140</v>
      </c>
      <c r="BI126" t="s">
        <v>140</v>
      </c>
      <c r="BJ126" t="s">
        <v>140</v>
      </c>
      <c r="BK126" t="s">
        <v>140</v>
      </c>
      <c r="BL126" t="s">
        <v>140</v>
      </c>
      <c r="BM126" t="s">
        <v>140</v>
      </c>
      <c r="BN126" t="s">
        <v>409</v>
      </c>
      <c r="BO126" t="s">
        <v>328</v>
      </c>
      <c r="BP126" t="s">
        <v>771</v>
      </c>
      <c r="BQ126" t="s">
        <v>143</v>
      </c>
      <c r="BR126" t="s">
        <v>771</v>
      </c>
      <c r="BS126" t="s">
        <v>292</v>
      </c>
      <c r="BT126" t="s">
        <v>140</v>
      </c>
      <c r="BU126" t="s">
        <v>2674</v>
      </c>
      <c r="BV126" t="s">
        <v>2675</v>
      </c>
      <c r="BW126" t="s">
        <v>771</v>
      </c>
      <c r="BX126" t="s">
        <v>771</v>
      </c>
    </row>
    <row r="127" spans="1:76" x14ac:dyDescent="0.25">
      <c r="A127" t="s">
        <v>3222</v>
      </c>
      <c r="B127" t="s">
        <v>33</v>
      </c>
      <c r="C127" t="s">
        <v>2669</v>
      </c>
      <c r="D127" t="s">
        <v>788</v>
      </c>
      <c r="E127" t="s">
        <v>2109</v>
      </c>
      <c r="F127" t="s">
        <v>2680</v>
      </c>
      <c r="G127" t="s">
        <v>2681</v>
      </c>
      <c r="H127" t="s">
        <v>514</v>
      </c>
      <c r="I127" t="s">
        <v>133</v>
      </c>
      <c r="J127" t="s">
        <v>133</v>
      </c>
      <c r="K127" t="s">
        <v>133</v>
      </c>
      <c r="L127" t="s">
        <v>133</v>
      </c>
      <c r="M127" t="s">
        <v>133</v>
      </c>
      <c r="N127" t="s">
        <v>133</v>
      </c>
      <c r="O127" t="s">
        <v>133</v>
      </c>
      <c r="P127" t="s">
        <v>133</v>
      </c>
      <c r="Q127" t="s">
        <v>771</v>
      </c>
      <c r="R127" t="s">
        <v>2682</v>
      </c>
      <c r="S127" t="s">
        <v>2683</v>
      </c>
      <c r="T127" t="s">
        <v>308</v>
      </c>
      <c r="U127" t="s">
        <v>2684</v>
      </c>
      <c r="V127" t="s">
        <v>2685</v>
      </c>
      <c r="W127" t="s">
        <v>771</v>
      </c>
      <c r="X127" t="s">
        <v>79</v>
      </c>
      <c r="Y127" t="s">
        <v>771</v>
      </c>
      <c r="Z127" t="s">
        <v>771</v>
      </c>
      <c r="AA127" t="s">
        <v>2686</v>
      </c>
      <c r="AB127" t="s">
        <v>771</v>
      </c>
      <c r="AC127" t="s">
        <v>2687</v>
      </c>
      <c r="AD127" t="s">
        <v>771</v>
      </c>
      <c r="AF127" t="s">
        <v>142</v>
      </c>
      <c r="AG127" t="s">
        <v>143</v>
      </c>
      <c r="AH127" t="s">
        <v>144</v>
      </c>
      <c r="AI127" t="s">
        <v>270</v>
      </c>
      <c r="AJ127" t="s">
        <v>140</v>
      </c>
      <c r="AK127" t="s">
        <v>495</v>
      </c>
      <c r="AL127">
        <v>44579</v>
      </c>
      <c r="AM127">
        <v>2</v>
      </c>
      <c r="AN127" t="s">
        <v>273</v>
      </c>
      <c r="AO127" t="s">
        <v>650</v>
      </c>
      <c r="AP127">
        <v>0</v>
      </c>
      <c r="AQ127" t="s">
        <v>140</v>
      </c>
      <c r="AR127" t="s">
        <v>140</v>
      </c>
      <c r="AS127" t="s">
        <v>140</v>
      </c>
      <c r="AT127" t="s">
        <v>140</v>
      </c>
      <c r="AU127" t="s">
        <v>140</v>
      </c>
      <c r="AV127" t="s">
        <v>140</v>
      </c>
      <c r="AW127" t="s">
        <v>140</v>
      </c>
      <c r="AX127" t="s">
        <v>140</v>
      </c>
      <c r="AY127" t="s">
        <v>143</v>
      </c>
      <c r="AZ127" t="s">
        <v>2673</v>
      </c>
      <c r="BA127" t="s">
        <v>150</v>
      </c>
      <c r="BB127" t="s">
        <v>150</v>
      </c>
      <c r="BC127" t="s">
        <v>2713</v>
      </c>
      <c r="BD127" t="s">
        <v>771</v>
      </c>
      <c r="BE127">
        <v>0.95</v>
      </c>
      <c r="BF127">
        <v>3</v>
      </c>
      <c r="BG127" t="s">
        <v>140</v>
      </c>
      <c r="BH127" t="s">
        <v>140</v>
      </c>
      <c r="BI127" t="s">
        <v>140</v>
      </c>
      <c r="BJ127" t="s">
        <v>140</v>
      </c>
      <c r="BK127" t="s">
        <v>140</v>
      </c>
      <c r="BL127" t="s">
        <v>140</v>
      </c>
      <c r="BM127" t="s">
        <v>140</v>
      </c>
      <c r="BN127" t="s">
        <v>328</v>
      </c>
      <c r="BO127" t="s">
        <v>328</v>
      </c>
      <c r="BP127" t="s">
        <v>328</v>
      </c>
      <c r="BQ127" t="s">
        <v>143</v>
      </c>
      <c r="BR127" t="s">
        <v>771</v>
      </c>
      <c r="BS127" t="s">
        <v>292</v>
      </c>
      <c r="BT127" t="s">
        <v>140</v>
      </c>
      <c r="BU127" t="s">
        <v>2674</v>
      </c>
      <c r="BV127" t="s">
        <v>2675</v>
      </c>
      <c r="BW127" t="s">
        <v>771</v>
      </c>
      <c r="BX127" t="s">
        <v>771</v>
      </c>
    </row>
    <row r="128" spans="1:76" x14ac:dyDescent="0.25">
      <c r="A128" t="s">
        <v>3222</v>
      </c>
      <c r="B128" t="s">
        <v>33</v>
      </c>
      <c r="C128" t="s">
        <v>2669</v>
      </c>
      <c r="D128" t="s">
        <v>788</v>
      </c>
      <c r="E128" t="s">
        <v>2190</v>
      </c>
      <c r="F128" t="s">
        <v>304</v>
      </c>
      <c r="G128" t="s">
        <v>305</v>
      </c>
      <c r="H128" t="s">
        <v>260</v>
      </c>
      <c r="I128" t="s">
        <v>133</v>
      </c>
      <c r="J128" t="s">
        <v>133</v>
      </c>
      <c r="K128" t="s">
        <v>133</v>
      </c>
      <c r="L128" t="s">
        <v>133</v>
      </c>
      <c r="M128" t="s">
        <v>133</v>
      </c>
      <c r="N128" t="s">
        <v>133</v>
      </c>
      <c r="O128" t="s">
        <v>133</v>
      </c>
      <c r="P128" t="s">
        <v>133</v>
      </c>
      <c r="Q128" t="s">
        <v>771</v>
      </c>
      <c r="R128" t="s">
        <v>505</v>
      </c>
      <c r="S128" t="s">
        <v>321</v>
      </c>
      <c r="T128" t="s">
        <v>308</v>
      </c>
      <c r="U128" t="s">
        <v>310</v>
      </c>
      <c r="V128" t="s">
        <v>2688</v>
      </c>
      <c r="W128" t="s">
        <v>771</v>
      </c>
      <c r="X128" t="s">
        <v>79</v>
      </c>
      <c r="Y128" t="s">
        <v>771</v>
      </c>
      <c r="Z128" t="s">
        <v>771</v>
      </c>
      <c r="AA128" t="s">
        <v>2689</v>
      </c>
      <c r="AB128" t="s">
        <v>771</v>
      </c>
      <c r="AC128">
        <v>10</v>
      </c>
      <c r="AD128" t="s">
        <v>771</v>
      </c>
      <c r="AE128">
        <v>10</v>
      </c>
      <c r="AF128" t="s">
        <v>2690</v>
      </c>
      <c r="AG128" t="s">
        <v>143</v>
      </c>
      <c r="AH128" t="s">
        <v>144</v>
      </c>
      <c r="AI128" t="s">
        <v>335</v>
      </c>
      <c r="AJ128" t="s">
        <v>140</v>
      </c>
      <c r="AK128" t="s">
        <v>145</v>
      </c>
      <c r="AL128">
        <v>44579</v>
      </c>
      <c r="AM128">
        <v>2</v>
      </c>
      <c r="AN128" t="s">
        <v>273</v>
      </c>
      <c r="AO128" t="s">
        <v>650</v>
      </c>
      <c r="AP128">
        <v>0</v>
      </c>
      <c r="AQ128" t="s">
        <v>140</v>
      </c>
      <c r="AR128" t="s">
        <v>140</v>
      </c>
      <c r="AS128" t="s">
        <v>140</v>
      </c>
      <c r="AT128" t="s">
        <v>140</v>
      </c>
      <c r="AU128" t="s">
        <v>140</v>
      </c>
      <c r="AV128" t="s">
        <v>140</v>
      </c>
      <c r="AW128" t="s">
        <v>140</v>
      </c>
      <c r="AX128" t="s">
        <v>140</v>
      </c>
      <c r="AY128" t="s">
        <v>143</v>
      </c>
      <c r="AZ128" t="s">
        <v>2673</v>
      </c>
      <c r="BA128" t="s">
        <v>150</v>
      </c>
      <c r="BB128" t="s">
        <v>150</v>
      </c>
      <c r="BC128" t="s">
        <v>2713</v>
      </c>
      <c r="BD128" t="s">
        <v>771</v>
      </c>
      <c r="BE128" t="s">
        <v>2691</v>
      </c>
      <c r="BF128" t="s">
        <v>326</v>
      </c>
      <c r="BG128" t="s">
        <v>326</v>
      </c>
      <c r="BH128" t="s">
        <v>326</v>
      </c>
      <c r="BI128" t="s">
        <v>326</v>
      </c>
      <c r="BJ128" t="s">
        <v>326</v>
      </c>
      <c r="BK128" t="s">
        <v>326</v>
      </c>
      <c r="BL128" t="s">
        <v>326</v>
      </c>
      <c r="BM128" t="s">
        <v>326</v>
      </c>
      <c r="BN128" t="s">
        <v>409</v>
      </c>
      <c r="BO128" t="s">
        <v>328</v>
      </c>
      <c r="BP128" t="s">
        <v>771</v>
      </c>
      <c r="BQ128" t="s">
        <v>328</v>
      </c>
      <c r="BR128" t="s">
        <v>771</v>
      </c>
      <c r="BS128" t="s">
        <v>329</v>
      </c>
      <c r="BT128" t="s">
        <v>140</v>
      </c>
      <c r="BU128" t="s">
        <v>2674</v>
      </c>
      <c r="BV128" t="s">
        <v>2675</v>
      </c>
      <c r="BW128" t="s">
        <v>771</v>
      </c>
      <c r="BX128" t="s">
        <v>771</v>
      </c>
    </row>
    <row r="129" spans="1:76" x14ac:dyDescent="0.25">
      <c r="A129" t="s">
        <v>3222</v>
      </c>
      <c r="B129" t="s">
        <v>33</v>
      </c>
      <c r="C129" t="s">
        <v>2669</v>
      </c>
      <c r="D129" t="s">
        <v>788</v>
      </c>
      <c r="E129" t="s">
        <v>2243</v>
      </c>
      <c r="F129" t="s">
        <v>224</v>
      </c>
      <c r="G129" t="s">
        <v>2692</v>
      </c>
      <c r="H129" t="s">
        <v>589</v>
      </c>
      <c r="I129" t="s">
        <v>133</v>
      </c>
      <c r="J129" t="s">
        <v>133</v>
      </c>
      <c r="K129" t="s">
        <v>133</v>
      </c>
      <c r="L129" t="s">
        <v>133</v>
      </c>
      <c r="M129" t="s">
        <v>133</v>
      </c>
      <c r="N129" t="s">
        <v>133</v>
      </c>
      <c r="O129" t="s">
        <v>133</v>
      </c>
      <c r="P129" t="s">
        <v>133</v>
      </c>
      <c r="Q129" t="s">
        <v>771</v>
      </c>
      <c r="R129" t="s">
        <v>2693</v>
      </c>
      <c r="S129" t="s">
        <v>2694</v>
      </c>
      <c r="T129" t="s">
        <v>463</v>
      </c>
      <c r="U129" t="s">
        <v>463</v>
      </c>
      <c r="V129" t="s">
        <v>2693</v>
      </c>
      <c r="W129" t="s">
        <v>771</v>
      </c>
      <c r="X129" t="s">
        <v>190</v>
      </c>
      <c r="Y129" t="s">
        <v>771</v>
      </c>
      <c r="Z129" t="s">
        <v>771</v>
      </c>
      <c r="AA129" t="s">
        <v>2695</v>
      </c>
      <c r="AB129" t="s">
        <v>771</v>
      </c>
      <c r="AC129">
        <v>1</v>
      </c>
      <c r="AD129" t="s">
        <v>771</v>
      </c>
      <c r="AE129">
        <v>1</v>
      </c>
      <c r="AF129" t="s">
        <v>142</v>
      </c>
      <c r="AG129" t="s">
        <v>143</v>
      </c>
      <c r="AH129" t="s">
        <v>144</v>
      </c>
      <c r="AI129" t="s">
        <v>335</v>
      </c>
      <c r="AJ129" t="s">
        <v>140</v>
      </c>
      <c r="AK129" t="s">
        <v>145</v>
      </c>
      <c r="AL129">
        <v>44579</v>
      </c>
      <c r="AM129">
        <v>2</v>
      </c>
      <c r="AN129" t="s">
        <v>273</v>
      </c>
      <c r="AO129" t="s">
        <v>650</v>
      </c>
      <c r="AP129">
        <v>0</v>
      </c>
      <c r="AQ129" t="s">
        <v>140</v>
      </c>
      <c r="AR129" t="s">
        <v>140</v>
      </c>
      <c r="AS129" t="s">
        <v>140</v>
      </c>
      <c r="AT129" t="s">
        <v>140</v>
      </c>
      <c r="AU129" t="s">
        <v>140</v>
      </c>
      <c r="AV129" t="s">
        <v>140</v>
      </c>
      <c r="AW129" t="s">
        <v>140</v>
      </c>
      <c r="AX129" t="s">
        <v>140</v>
      </c>
      <c r="AY129" t="s">
        <v>143</v>
      </c>
      <c r="AZ129" t="s">
        <v>2673</v>
      </c>
      <c r="BA129" t="s">
        <v>150</v>
      </c>
      <c r="BB129" t="s">
        <v>150</v>
      </c>
      <c r="BC129" t="s">
        <v>2713</v>
      </c>
      <c r="BD129" t="s">
        <v>771</v>
      </c>
      <c r="BE129" t="s">
        <v>2691</v>
      </c>
      <c r="BF129" t="s">
        <v>326</v>
      </c>
      <c r="BG129" t="s">
        <v>140</v>
      </c>
      <c r="BH129" t="s">
        <v>140</v>
      </c>
      <c r="BI129" t="s">
        <v>140</v>
      </c>
      <c r="BJ129" t="s">
        <v>140</v>
      </c>
      <c r="BK129" t="s">
        <v>140</v>
      </c>
      <c r="BL129" t="s">
        <v>140</v>
      </c>
      <c r="BM129" t="s">
        <v>140</v>
      </c>
      <c r="BN129" t="s">
        <v>328</v>
      </c>
      <c r="BO129" t="s">
        <v>771</v>
      </c>
      <c r="BP129" t="s">
        <v>771</v>
      </c>
      <c r="BQ129" t="s">
        <v>143</v>
      </c>
      <c r="BR129" t="s">
        <v>771</v>
      </c>
      <c r="BS129" t="s">
        <v>292</v>
      </c>
      <c r="BT129" t="s">
        <v>771</v>
      </c>
      <c r="BU129" t="s">
        <v>2674</v>
      </c>
      <c r="BV129" t="s">
        <v>2675</v>
      </c>
      <c r="BW129" t="s">
        <v>771</v>
      </c>
      <c r="BX129" t="s">
        <v>771</v>
      </c>
    </row>
    <row r="130" spans="1:76" x14ac:dyDescent="0.25">
      <c r="A130" t="s">
        <v>3222</v>
      </c>
      <c r="B130" t="s">
        <v>33</v>
      </c>
      <c r="C130" t="s">
        <v>2669</v>
      </c>
      <c r="D130" t="s">
        <v>788</v>
      </c>
      <c r="E130" t="s">
        <v>2043</v>
      </c>
      <c r="F130" t="s">
        <v>2053</v>
      </c>
      <c r="G130" t="s">
        <v>513</v>
      </c>
      <c r="H130" t="s">
        <v>514</v>
      </c>
      <c r="I130" t="s">
        <v>133</v>
      </c>
      <c r="J130" t="s">
        <v>133</v>
      </c>
      <c r="K130" t="s">
        <v>133</v>
      </c>
      <c r="L130" t="s">
        <v>133</v>
      </c>
      <c r="M130" t="s">
        <v>133</v>
      </c>
      <c r="N130" t="s">
        <v>133</v>
      </c>
      <c r="O130" t="s">
        <v>133</v>
      </c>
      <c r="P130" t="s">
        <v>133</v>
      </c>
      <c r="Q130" t="s">
        <v>771</v>
      </c>
      <c r="R130" t="s">
        <v>2696</v>
      </c>
      <c r="S130" t="s">
        <v>491</v>
      </c>
      <c r="T130" t="s">
        <v>308</v>
      </c>
      <c r="U130" t="s">
        <v>2697</v>
      </c>
      <c r="V130" t="s">
        <v>140</v>
      </c>
      <c r="W130" t="s">
        <v>771</v>
      </c>
      <c r="X130" t="s">
        <v>771</v>
      </c>
      <c r="Y130" t="s">
        <v>771</v>
      </c>
      <c r="Z130" t="s">
        <v>771</v>
      </c>
      <c r="AA130" t="s">
        <v>2698</v>
      </c>
      <c r="AB130" t="s">
        <v>771</v>
      </c>
      <c r="AC130" t="s">
        <v>2699</v>
      </c>
      <c r="AD130" t="s">
        <v>771</v>
      </c>
      <c r="AE130">
        <v>17</v>
      </c>
      <c r="AF130" t="s">
        <v>142</v>
      </c>
      <c r="AG130" t="s">
        <v>143</v>
      </c>
      <c r="AH130" t="s">
        <v>144</v>
      </c>
      <c r="AI130" t="s">
        <v>335</v>
      </c>
      <c r="AJ130" t="s">
        <v>140</v>
      </c>
      <c r="AK130" t="s">
        <v>145</v>
      </c>
      <c r="AL130">
        <v>44579</v>
      </c>
      <c r="AM130">
        <v>2</v>
      </c>
      <c r="AN130" t="s">
        <v>893</v>
      </c>
      <c r="AO130" t="s">
        <v>336</v>
      </c>
      <c r="AP130">
        <v>0</v>
      </c>
      <c r="AQ130" t="s">
        <v>140</v>
      </c>
      <c r="AR130" t="s">
        <v>140</v>
      </c>
      <c r="AS130" t="s">
        <v>140</v>
      </c>
      <c r="AT130" t="s">
        <v>140</v>
      </c>
      <c r="AU130" t="s">
        <v>140</v>
      </c>
      <c r="AV130" t="s">
        <v>140</v>
      </c>
      <c r="AW130" t="s">
        <v>140</v>
      </c>
      <c r="AX130" t="s">
        <v>140</v>
      </c>
      <c r="AY130" t="s">
        <v>143</v>
      </c>
      <c r="AZ130" t="s">
        <v>2673</v>
      </c>
      <c r="BA130" t="s">
        <v>150</v>
      </c>
      <c r="BB130" t="s">
        <v>150</v>
      </c>
      <c r="BC130" t="s">
        <v>2713</v>
      </c>
      <c r="BD130" t="s">
        <v>771</v>
      </c>
      <c r="BE130">
        <v>0.95</v>
      </c>
      <c r="BF130" t="s">
        <v>2700</v>
      </c>
      <c r="BG130" t="s">
        <v>326</v>
      </c>
      <c r="BH130" t="s">
        <v>326</v>
      </c>
      <c r="BI130" t="s">
        <v>326</v>
      </c>
      <c r="BJ130" t="s">
        <v>326</v>
      </c>
      <c r="BK130" t="s">
        <v>326</v>
      </c>
      <c r="BL130" t="s">
        <v>326</v>
      </c>
      <c r="BM130" t="s">
        <v>326</v>
      </c>
      <c r="BN130" t="s">
        <v>409</v>
      </c>
      <c r="BO130" t="s">
        <v>328</v>
      </c>
      <c r="BP130" t="s">
        <v>771</v>
      </c>
      <c r="BQ130" t="s">
        <v>328</v>
      </c>
      <c r="BR130" t="s">
        <v>771</v>
      </c>
      <c r="BS130" t="s">
        <v>292</v>
      </c>
      <c r="BT130" t="s">
        <v>140</v>
      </c>
      <c r="BU130" t="s">
        <v>2674</v>
      </c>
      <c r="BV130" t="s">
        <v>2675</v>
      </c>
      <c r="BW130" t="s">
        <v>771</v>
      </c>
      <c r="BX130" t="s">
        <v>771</v>
      </c>
    </row>
    <row r="131" spans="1:76" x14ac:dyDescent="0.25">
      <c r="A131" t="s">
        <v>3222</v>
      </c>
      <c r="B131" t="s">
        <v>33</v>
      </c>
      <c r="C131" t="s">
        <v>2669</v>
      </c>
      <c r="D131" t="s">
        <v>788</v>
      </c>
      <c r="E131" t="s">
        <v>2129</v>
      </c>
      <c r="F131" t="s">
        <v>280</v>
      </c>
      <c r="G131" t="s">
        <v>266</v>
      </c>
      <c r="H131" t="s">
        <v>517</v>
      </c>
      <c r="I131" t="s">
        <v>133</v>
      </c>
      <c r="J131" t="s">
        <v>133</v>
      </c>
      <c r="K131" t="s">
        <v>133</v>
      </c>
      <c r="L131" t="s">
        <v>133</v>
      </c>
      <c r="M131" t="s">
        <v>133</v>
      </c>
      <c r="N131" t="s">
        <v>133</v>
      </c>
      <c r="O131" t="s">
        <v>133</v>
      </c>
      <c r="P131" t="s">
        <v>133</v>
      </c>
      <c r="Q131" t="s">
        <v>771</v>
      </c>
      <c r="R131" t="s">
        <v>517</v>
      </c>
      <c r="S131" t="s">
        <v>491</v>
      </c>
      <c r="T131" t="s">
        <v>308</v>
      </c>
      <c r="U131" t="s">
        <v>493</v>
      </c>
      <c r="V131" t="s">
        <v>140</v>
      </c>
      <c r="W131" t="s">
        <v>771</v>
      </c>
      <c r="X131" t="s">
        <v>771</v>
      </c>
      <c r="Y131" t="s">
        <v>771</v>
      </c>
      <c r="Z131" t="s">
        <v>771</v>
      </c>
      <c r="AA131" t="s">
        <v>2701</v>
      </c>
      <c r="AB131" t="s">
        <v>771</v>
      </c>
      <c r="AC131">
        <v>3</v>
      </c>
      <c r="AD131" t="s">
        <v>771</v>
      </c>
      <c r="AE131">
        <v>3</v>
      </c>
      <c r="AF131" t="s">
        <v>142</v>
      </c>
      <c r="AG131" t="s">
        <v>143</v>
      </c>
      <c r="AH131" t="s">
        <v>144</v>
      </c>
      <c r="AI131" t="s">
        <v>335</v>
      </c>
      <c r="AJ131" t="s">
        <v>140</v>
      </c>
      <c r="AK131" t="s">
        <v>145</v>
      </c>
      <c r="AL131">
        <v>44579</v>
      </c>
      <c r="AM131">
        <v>2</v>
      </c>
      <c r="AN131" t="s">
        <v>273</v>
      </c>
      <c r="AO131" t="s">
        <v>650</v>
      </c>
      <c r="AP131">
        <v>0</v>
      </c>
      <c r="AQ131" t="s">
        <v>140</v>
      </c>
      <c r="AR131" t="s">
        <v>140</v>
      </c>
      <c r="AS131" t="s">
        <v>140</v>
      </c>
      <c r="AT131" t="s">
        <v>140</v>
      </c>
      <c r="AU131" t="s">
        <v>140</v>
      </c>
      <c r="AV131" t="s">
        <v>140</v>
      </c>
      <c r="AW131" t="s">
        <v>140</v>
      </c>
      <c r="AX131" t="s">
        <v>140</v>
      </c>
      <c r="AY131" t="s">
        <v>143</v>
      </c>
      <c r="AZ131" t="s">
        <v>2702</v>
      </c>
      <c r="BA131" t="s">
        <v>150</v>
      </c>
      <c r="BB131" t="s">
        <v>150</v>
      </c>
      <c r="BC131" t="s">
        <v>2713</v>
      </c>
      <c r="BD131" t="s">
        <v>771</v>
      </c>
      <c r="BE131" t="s">
        <v>2691</v>
      </c>
      <c r="BF131" t="s">
        <v>326</v>
      </c>
      <c r="BG131" t="s">
        <v>326</v>
      </c>
      <c r="BH131" t="s">
        <v>326</v>
      </c>
      <c r="BI131" t="s">
        <v>326</v>
      </c>
      <c r="BJ131" t="s">
        <v>326</v>
      </c>
      <c r="BK131" t="s">
        <v>326</v>
      </c>
      <c r="BL131" t="s">
        <v>326</v>
      </c>
      <c r="BM131" t="s">
        <v>326</v>
      </c>
      <c r="BN131" t="s">
        <v>409</v>
      </c>
      <c r="BO131" t="s">
        <v>328</v>
      </c>
      <c r="BP131" t="s">
        <v>771</v>
      </c>
      <c r="BQ131" t="s">
        <v>328</v>
      </c>
      <c r="BR131" t="s">
        <v>771</v>
      </c>
      <c r="BS131" t="s">
        <v>292</v>
      </c>
      <c r="BT131" t="s">
        <v>140</v>
      </c>
      <c r="BU131" t="s">
        <v>2674</v>
      </c>
      <c r="BV131" t="s">
        <v>2675</v>
      </c>
      <c r="BW131" t="s">
        <v>771</v>
      </c>
      <c r="BX131" t="s">
        <v>771</v>
      </c>
    </row>
    <row r="132" spans="1:76" x14ac:dyDescent="0.25">
      <c r="A132" t="s">
        <v>3222</v>
      </c>
      <c r="B132" t="s">
        <v>33</v>
      </c>
      <c r="C132" t="s">
        <v>2669</v>
      </c>
      <c r="D132" t="s">
        <v>788</v>
      </c>
      <c r="E132" t="s">
        <v>2025</v>
      </c>
      <c r="F132" t="s">
        <v>2242</v>
      </c>
      <c r="G132" t="s">
        <v>2703</v>
      </c>
      <c r="H132" t="s">
        <v>2704</v>
      </c>
      <c r="I132" t="s">
        <v>133</v>
      </c>
      <c r="J132" t="s">
        <v>133</v>
      </c>
      <c r="K132" t="s">
        <v>133</v>
      </c>
      <c r="L132" t="s">
        <v>133</v>
      </c>
      <c r="M132" t="s">
        <v>133</v>
      </c>
      <c r="N132" t="s">
        <v>133</v>
      </c>
      <c r="O132" t="s">
        <v>133</v>
      </c>
      <c r="P132" t="s">
        <v>133</v>
      </c>
      <c r="Q132" t="s">
        <v>771</v>
      </c>
      <c r="R132" t="s">
        <v>2705</v>
      </c>
      <c r="S132" t="s">
        <v>771</v>
      </c>
      <c r="T132" t="s">
        <v>771</v>
      </c>
      <c r="U132" t="s">
        <v>771</v>
      </c>
      <c r="V132" t="s">
        <v>771</v>
      </c>
      <c r="W132" t="s">
        <v>771</v>
      </c>
      <c r="X132" t="s">
        <v>771</v>
      </c>
      <c r="Y132" t="s">
        <v>771</v>
      </c>
      <c r="Z132" t="s">
        <v>771</v>
      </c>
      <c r="AA132" t="s">
        <v>771</v>
      </c>
      <c r="AB132" t="s">
        <v>771</v>
      </c>
      <c r="AC132">
        <v>4</v>
      </c>
      <c r="AD132" t="s">
        <v>771</v>
      </c>
      <c r="AE132">
        <v>6</v>
      </c>
      <c r="AF132" t="s">
        <v>2705</v>
      </c>
      <c r="AG132" t="s">
        <v>143</v>
      </c>
      <c r="AH132" t="s">
        <v>144</v>
      </c>
      <c r="AI132" t="s">
        <v>270</v>
      </c>
      <c r="AJ132" t="s">
        <v>140</v>
      </c>
      <c r="AK132" t="s">
        <v>771</v>
      </c>
      <c r="AL132">
        <v>44579</v>
      </c>
      <c r="AM132">
        <v>2</v>
      </c>
      <c r="AN132" t="s">
        <v>273</v>
      </c>
      <c r="AO132" t="s">
        <v>650</v>
      </c>
      <c r="AP132">
        <v>0</v>
      </c>
      <c r="AQ132" t="s">
        <v>140</v>
      </c>
      <c r="AR132" t="s">
        <v>140</v>
      </c>
      <c r="AS132" t="s">
        <v>140</v>
      </c>
      <c r="AT132" t="s">
        <v>140</v>
      </c>
      <c r="AU132" t="s">
        <v>140</v>
      </c>
      <c r="AV132" t="s">
        <v>140</v>
      </c>
      <c r="AW132" t="s">
        <v>140</v>
      </c>
      <c r="AX132" t="s">
        <v>140</v>
      </c>
      <c r="AY132" t="s">
        <v>143</v>
      </c>
      <c r="AZ132" t="s">
        <v>2706</v>
      </c>
      <c r="BA132" t="s">
        <v>150</v>
      </c>
      <c r="BB132" t="s">
        <v>151</v>
      </c>
      <c r="BC132" t="s">
        <v>2408</v>
      </c>
      <c r="BD132" t="s">
        <v>771</v>
      </c>
      <c r="BE132" t="s">
        <v>2691</v>
      </c>
      <c r="BF132" t="s">
        <v>326</v>
      </c>
      <c r="BG132" t="s">
        <v>326</v>
      </c>
      <c r="BH132" t="s">
        <v>140</v>
      </c>
      <c r="BI132" t="s">
        <v>140</v>
      </c>
      <c r="BJ132" t="s">
        <v>140</v>
      </c>
      <c r="BK132" t="s">
        <v>140</v>
      </c>
      <c r="BL132" t="s">
        <v>140</v>
      </c>
      <c r="BM132" t="s">
        <v>140</v>
      </c>
      <c r="BN132" t="s">
        <v>140</v>
      </c>
      <c r="BO132" t="s">
        <v>328</v>
      </c>
      <c r="BP132" t="s">
        <v>771</v>
      </c>
      <c r="BQ132" t="s">
        <v>143</v>
      </c>
      <c r="BR132" t="s">
        <v>771</v>
      </c>
      <c r="BS132" t="s">
        <v>292</v>
      </c>
      <c r="BT132" t="s">
        <v>771</v>
      </c>
      <c r="BU132" t="s">
        <v>2707</v>
      </c>
      <c r="BV132" t="s">
        <v>2675</v>
      </c>
      <c r="BW132" t="s">
        <v>771</v>
      </c>
      <c r="BX132" t="s">
        <v>771</v>
      </c>
    </row>
    <row r="133" spans="1:76" x14ac:dyDescent="0.25">
      <c r="A133" t="s">
        <v>3222</v>
      </c>
      <c r="B133" t="s">
        <v>33</v>
      </c>
      <c r="C133" t="s">
        <v>2669</v>
      </c>
      <c r="D133" t="s">
        <v>788</v>
      </c>
      <c r="E133" t="s">
        <v>2025</v>
      </c>
      <c r="F133" t="s">
        <v>2242</v>
      </c>
      <c r="G133" t="s">
        <v>2703</v>
      </c>
      <c r="H133" t="s">
        <v>2704</v>
      </c>
      <c r="I133" t="s">
        <v>133</v>
      </c>
      <c r="J133" t="s">
        <v>133</v>
      </c>
      <c r="K133" t="s">
        <v>133</v>
      </c>
      <c r="L133" t="s">
        <v>133</v>
      </c>
      <c r="M133" t="s">
        <v>133</v>
      </c>
      <c r="N133" t="s">
        <v>133</v>
      </c>
      <c r="O133" t="s">
        <v>133</v>
      </c>
      <c r="P133" t="s">
        <v>133</v>
      </c>
      <c r="Q133" t="s">
        <v>771</v>
      </c>
      <c r="R133" t="s">
        <v>2705</v>
      </c>
      <c r="S133" t="s">
        <v>771</v>
      </c>
      <c r="T133" t="s">
        <v>771</v>
      </c>
      <c r="U133" t="s">
        <v>771</v>
      </c>
      <c r="V133" t="s">
        <v>771</v>
      </c>
      <c r="W133" t="s">
        <v>771</v>
      </c>
      <c r="X133" t="s">
        <v>771</v>
      </c>
      <c r="Y133" t="s">
        <v>771</v>
      </c>
      <c r="Z133" t="s">
        <v>771</v>
      </c>
      <c r="AA133" t="s">
        <v>771</v>
      </c>
      <c r="AB133" t="s">
        <v>771</v>
      </c>
      <c r="AC133">
        <v>5</v>
      </c>
      <c r="AD133" t="s">
        <v>771</v>
      </c>
      <c r="AE133">
        <v>5</v>
      </c>
      <c r="AF133" t="s">
        <v>2705</v>
      </c>
      <c r="AG133" t="s">
        <v>143</v>
      </c>
      <c r="AH133" t="s">
        <v>144</v>
      </c>
      <c r="AI133" t="s">
        <v>270</v>
      </c>
      <c r="AJ133" t="s">
        <v>140</v>
      </c>
      <c r="AK133" t="s">
        <v>771</v>
      </c>
      <c r="AL133">
        <v>44579</v>
      </c>
      <c r="AM133">
        <v>2</v>
      </c>
      <c r="AN133" t="s">
        <v>273</v>
      </c>
      <c r="AO133" t="s">
        <v>650</v>
      </c>
      <c r="AP133">
        <v>0</v>
      </c>
      <c r="AQ133" t="s">
        <v>140</v>
      </c>
      <c r="AR133" t="s">
        <v>140</v>
      </c>
      <c r="AS133" t="s">
        <v>140</v>
      </c>
      <c r="AT133" t="s">
        <v>140</v>
      </c>
      <c r="AU133" t="s">
        <v>140</v>
      </c>
      <c r="AV133" t="s">
        <v>140</v>
      </c>
      <c r="AW133" t="s">
        <v>140</v>
      </c>
      <c r="AX133" t="s">
        <v>140</v>
      </c>
      <c r="AY133" t="s">
        <v>143</v>
      </c>
      <c r="AZ133" t="s">
        <v>2706</v>
      </c>
      <c r="BA133" t="s">
        <v>150</v>
      </c>
      <c r="BB133" t="s">
        <v>1315</v>
      </c>
      <c r="BC133" t="s">
        <v>2713</v>
      </c>
      <c r="BD133" t="s">
        <v>771</v>
      </c>
      <c r="BE133" t="s">
        <v>2691</v>
      </c>
      <c r="BF133" t="s">
        <v>326</v>
      </c>
      <c r="BG133" t="s">
        <v>326</v>
      </c>
      <c r="BH133" t="s">
        <v>140</v>
      </c>
      <c r="BI133" t="s">
        <v>140</v>
      </c>
      <c r="BJ133" t="s">
        <v>140</v>
      </c>
      <c r="BK133" t="s">
        <v>140</v>
      </c>
      <c r="BL133" t="s">
        <v>140</v>
      </c>
      <c r="BM133" t="s">
        <v>140</v>
      </c>
      <c r="BN133" t="s">
        <v>140</v>
      </c>
      <c r="BO133" t="s">
        <v>328</v>
      </c>
      <c r="BP133" t="s">
        <v>771</v>
      </c>
      <c r="BQ133" t="s">
        <v>143</v>
      </c>
      <c r="BR133" t="s">
        <v>771</v>
      </c>
      <c r="BS133" t="s">
        <v>292</v>
      </c>
      <c r="BT133" t="s">
        <v>771</v>
      </c>
      <c r="BU133" t="s">
        <v>2707</v>
      </c>
      <c r="BV133" t="s">
        <v>2675</v>
      </c>
      <c r="BW133" t="s">
        <v>771</v>
      </c>
      <c r="BX133" t="s">
        <v>771</v>
      </c>
    </row>
    <row r="134" spans="1:76" x14ac:dyDescent="0.25">
      <c r="A134" t="s">
        <v>3222</v>
      </c>
      <c r="B134" t="s">
        <v>18</v>
      </c>
      <c r="C134" t="s">
        <v>140</v>
      </c>
      <c r="D134" t="s">
        <v>521</v>
      </c>
      <c r="E134" t="s">
        <v>2129</v>
      </c>
      <c r="F134" t="s">
        <v>280</v>
      </c>
      <c r="G134" t="s">
        <v>771</v>
      </c>
      <c r="H134" t="s">
        <v>818</v>
      </c>
      <c r="I134" t="s">
        <v>133</v>
      </c>
      <c r="J134" t="s">
        <v>133</v>
      </c>
      <c r="K134" t="s">
        <v>133</v>
      </c>
      <c r="L134" t="s">
        <v>771</v>
      </c>
      <c r="M134" t="s">
        <v>133</v>
      </c>
      <c r="N134" t="s">
        <v>133</v>
      </c>
      <c r="O134" t="s">
        <v>133</v>
      </c>
      <c r="P134" t="s">
        <v>253</v>
      </c>
      <c r="Q134" t="s">
        <v>253</v>
      </c>
      <c r="R134" t="s">
        <v>2708</v>
      </c>
      <c r="S134" t="s">
        <v>255</v>
      </c>
      <c r="T134" t="s">
        <v>2709</v>
      </c>
      <c r="U134" t="s">
        <v>2710</v>
      </c>
      <c r="V134" t="s">
        <v>2711</v>
      </c>
      <c r="W134" t="s">
        <v>18</v>
      </c>
      <c r="X134" t="s">
        <v>140</v>
      </c>
      <c r="Y134" t="s">
        <v>141</v>
      </c>
      <c r="Z134" t="s">
        <v>190</v>
      </c>
      <c r="AA134">
        <v>0.25109999999999999</v>
      </c>
      <c r="AB134">
        <v>0.74890000000000001</v>
      </c>
      <c r="AC134">
        <v>5</v>
      </c>
      <c r="AD134" t="s">
        <v>140</v>
      </c>
      <c r="AE134">
        <v>4</v>
      </c>
      <c r="AF134" t="s">
        <v>142</v>
      </c>
      <c r="AG134" t="s">
        <v>143</v>
      </c>
      <c r="AH134" t="s">
        <v>144</v>
      </c>
      <c r="AI134" t="s">
        <v>143</v>
      </c>
      <c r="AJ134" t="s">
        <v>140</v>
      </c>
      <c r="AK134" t="s">
        <v>160</v>
      </c>
      <c r="AL134">
        <v>45579</v>
      </c>
      <c r="AM134">
        <v>1</v>
      </c>
      <c r="AN134" t="s">
        <v>312</v>
      </c>
      <c r="AO134" t="s">
        <v>403</v>
      </c>
      <c r="AP134">
        <v>0</v>
      </c>
      <c r="AQ134" t="s">
        <v>140</v>
      </c>
      <c r="AR134" t="s">
        <v>140</v>
      </c>
      <c r="AS134" t="s">
        <v>140</v>
      </c>
      <c r="AT134" t="s">
        <v>140</v>
      </c>
      <c r="AU134" t="s">
        <v>140</v>
      </c>
      <c r="AV134" t="s">
        <v>140</v>
      </c>
      <c r="AW134" t="s">
        <v>140</v>
      </c>
      <c r="AX134" t="s">
        <v>140</v>
      </c>
      <c r="AY134" t="s">
        <v>143</v>
      </c>
      <c r="AZ134" t="s">
        <v>2712</v>
      </c>
      <c r="BA134" t="s">
        <v>2713</v>
      </c>
      <c r="BB134" t="s">
        <v>758</v>
      </c>
      <c r="BC134" t="s">
        <v>2408</v>
      </c>
      <c r="BD134" t="s">
        <v>771</v>
      </c>
      <c r="BE134">
        <v>0.98</v>
      </c>
      <c r="BF134" t="s">
        <v>2714</v>
      </c>
      <c r="BG134">
        <v>3.47</v>
      </c>
      <c r="BH134" t="s">
        <v>140</v>
      </c>
      <c r="BI134" t="s">
        <v>140</v>
      </c>
      <c r="BJ134" t="s">
        <v>140</v>
      </c>
      <c r="BK134" t="s">
        <v>140</v>
      </c>
      <c r="BL134" t="s">
        <v>140</v>
      </c>
      <c r="BM134" t="s">
        <v>140</v>
      </c>
      <c r="BN134">
        <v>47471</v>
      </c>
      <c r="BO134" t="s">
        <v>140</v>
      </c>
      <c r="BP134" t="s">
        <v>771</v>
      </c>
      <c r="BQ134" t="s">
        <v>2715</v>
      </c>
      <c r="BR134" t="s">
        <v>140</v>
      </c>
      <c r="BS134" t="s">
        <v>239</v>
      </c>
      <c r="BT134" t="s">
        <v>140</v>
      </c>
      <c r="BU134" t="s">
        <v>2716</v>
      </c>
      <c r="BV134" t="s">
        <v>299</v>
      </c>
      <c r="BW134" t="s">
        <v>771</v>
      </c>
      <c r="BX134" t="s">
        <v>771</v>
      </c>
    </row>
    <row r="135" spans="1:76" x14ac:dyDescent="0.25">
      <c r="A135" t="s">
        <v>3222</v>
      </c>
      <c r="B135" t="s">
        <v>18</v>
      </c>
      <c r="C135" t="s">
        <v>140</v>
      </c>
      <c r="D135" t="s">
        <v>521</v>
      </c>
      <c r="E135" t="s">
        <v>2129</v>
      </c>
      <c r="F135" t="s">
        <v>280</v>
      </c>
      <c r="G135" t="s">
        <v>771</v>
      </c>
      <c r="H135" t="s">
        <v>818</v>
      </c>
      <c r="I135" t="s">
        <v>133</v>
      </c>
      <c r="J135" t="s">
        <v>133</v>
      </c>
      <c r="K135" t="s">
        <v>133</v>
      </c>
      <c r="L135" t="s">
        <v>771</v>
      </c>
      <c r="M135" t="s">
        <v>133</v>
      </c>
      <c r="N135" t="s">
        <v>133</v>
      </c>
      <c r="O135" t="s">
        <v>133</v>
      </c>
      <c r="P135" t="s">
        <v>253</v>
      </c>
      <c r="Q135" t="s">
        <v>253</v>
      </c>
      <c r="R135" t="s">
        <v>2708</v>
      </c>
      <c r="S135" t="s">
        <v>255</v>
      </c>
      <c r="T135" t="s">
        <v>2709</v>
      </c>
      <c r="U135" t="s">
        <v>2710</v>
      </c>
      <c r="V135" t="s">
        <v>2711</v>
      </c>
      <c r="W135" t="s">
        <v>18</v>
      </c>
      <c r="X135" t="s">
        <v>140</v>
      </c>
      <c r="Y135" t="s">
        <v>141</v>
      </c>
      <c r="Z135" t="s">
        <v>190</v>
      </c>
      <c r="AA135">
        <v>0.77780000000000005</v>
      </c>
      <c r="AB135">
        <v>0.22219999999999995</v>
      </c>
      <c r="AC135">
        <v>5</v>
      </c>
      <c r="AD135" t="s">
        <v>140</v>
      </c>
      <c r="AE135">
        <v>9</v>
      </c>
      <c r="AF135" t="s">
        <v>142</v>
      </c>
      <c r="AG135" t="s">
        <v>143</v>
      </c>
      <c r="AH135" t="s">
        <v>144</v>
      </c>
      <c r="AI135" t="s">
        <v>143</v>
      </c>
      <c r="AJ135" t="s">
        <v>140</v>
      </c>
      <c r="AK135" t="s">
        <v>160</v>
      </c>
      <c r="AL135">
        <v>45579</v>
      </c>
      <c r="AM135">
        <v>1</v>
      </c>
      <c r="AN135" t="s">
        <v>312</v>
      </c>
      <c r="AO135" t="s">
        <v>403</v>
      </c>
      <c r="AP135">
        <v>0</v>
      </c>
      <c r="AQ135" t="s">
        <v>140</v>
      </c>
      <c r="AR135" t="s">
        <v>140</v>
      </c>
      <c r="AS135" t="s">
        <v>140</v>
      </c>
      <c r="AT135" t="s">
        <v>140</v>
      </c>
      <c r="AU135" t="s">
        <v>140</v>
      </c>
      <c r="AV135" t="s">
        <v>140</v>
      </c>
      <c r="AW135" t="s">
        <v>140</v>
      </c>
      <c r="AX135" t="s">
        <v>140</v>
      </c>
      <c r="AY135" t="s">
        <v>143</v>
      </c>
      <c r="AZ135" t="s">
        <v>2712</v>
      </c>
      <c r="BA135" t="s">
        <v>2713</v>
      </c>
      <c r="BB135" t="s">
        <v>151</v>
      </c>
      <c r="BC135" t="s">
        <v>2408</v>
      </c>
      <c r="BD135" t="s">
        <v>771</v>
      </c>
      <c r="BE135">
        <v>0.98</v>
      </c>
      <c r="BF135" t="s">
        <v>2714</v>
      </c>
      <c r="BG135">
        <v>3.47</v>
      </c>
      <c r="BH135" t="s">
        <v>140</v>
      </c>
      <c r="BI135" t="s">
        <v>140</v>
      </c>
      <c r="BJ135" t="s">
        <v>140</v>
      </c>
      <c r="BK135" t="s">
        <v>140</v>
      </c>
      <c r="BL135" t="s">
        <v>140</v>
      </c>
      <c r="BM135" t="s">
        <v>140</v>
      </c>
      <c r="BN135">
        <v>158887</v>
      </c>
      <c r="BO135" t="s">
        <v>140</v>
      </c>
      <c r="BP135" t="s">
        <v>771</v>
      </c>
      <c r="BQ135" t="s">
        <v>2715</v>
      </c>
      <c r="BR135" t="s">
        <v>140</v>
      </c>
      <c r="BS135" t="s">
        <v>239</v>
      </c>
      <c r="BT135" t="s">
        <v>140</v>
      </c>
      <c r="BU135" t="s">
        <v>2716</v>
      </c>
      <c r="BV135" t="s">
        <v>299</v>
      </c>
      <c r="BW135" t="s">
        <v>771</v>
      </c>
      <c r="BX135" t="s">
        <v>771</v>
      </c>
    </row>
    <row r="136" spans="1:76" x14ac:dyDescent="0.25">
      <c r="A136" t="s">
        <v>3222</v>
      </c>
      <c r="B136" t="s">
        <v>13</v>
      </c>
      <c r="C136" t="s">
        <v>742</v>
      </c>
      <c r="D136" t="s">
        <v>743</v>
      </c>
      <c r="E136" t="s">
        <v>2109</v>
      </c>
      <c r="F136" t="s">
        <v>2717</v>
      </c>
      <c r="G136" t="s">
        <v>2718</v>
      </c>
      <c r="H136" t="s">
        <v>2192</v>
      </c>
      <c r="I136" t="s">
        <v>253</v>
      </c>
      <c r="J136" t="s">
        <v>253</v>
      </c>
      <c r="K136" t="s">
        <v>253</v>
      </c>
      <c r="L136" t="s">
        <v>771</v>
      </c>
      <c r="M136" t="s">
        <v>253</v>
      </c>
      <c r="N136" t="s">
        <v>253</v>
      </c>
      <c r="O136" t="s">
        <v>253</v>
      </c>
      <c r="P136" t="s">
        <v>771</v>
      </c>
      <c r="Q136" t="s">
        <v>771</v>
      </c>
      <c r="R136" t="s">
        <v>2719</v>
      </c>
      <c r="S136" t="s">
        <v>255</v>
      </c>
      <c r="T136" t="s">
        <v>765</v>
      </c>
      <c r="U136" t="s">
        <v>766</v>
      </c>
      <c r="V136" t="s">
        <v>643</v>
      </c>
      <c r="W136" t="s">
        <v>767</v>
      </c>
      <c r="X136" t="s">
        <v>140</v>
      </c>
      <c r="Y136" t="s">
        <v>270</v>
      </c>
      <c r="Z136" t="s">
        <v>143</v>
      </c>
      <c r="AA136">
        <v>1</v>
      </c>
      <c r="AB136">
        <v>0</v>
      </c>
      <c r="AC136">
        <v>10</v>
      </c>
      <c r="AD136">
        <v>1</v>
      </c>
      <c r="AE136">
        <v>19</v>
      </c>
      <c r="AF136" t="s">
        <v>142</v>
      </c>
      <c r="AG136" t="s">
        <v>143</v>
      </c>
      <c r="AH136" t="s">
        <v>144</v>
      </c>
      <c r="AI136" t="s">
        <v>143</v>
      </c>
      <c r="AJ136" t="s">
        <v>140</v>
      </c>
      <c r="AK136" t="s">
        <v>145</v>
      </c>
      <c r="AL136">
        <v>45516</v>
      </c>
      <c r="AM136">
        <v>1</v>
      </c>
      <c r="AN136" t="s">
        <v>2063</v>
      </c>
      <c r="AO136" t="s">
        <v>1738</v>
      </c>
      <c r="AP136" t="s">
        <v>140</v>
      </c>
      <c r="AQ136" t="s">
        <v>140</v>
      </c>
      <c r="AR136" t="s">
        <v>140</v>
      </c>
      <c r="AS136" t="s">
        <v>140</v>
      </c>
      <c r="AT136" t="s">
        <v>140</v>
      </c>
      <c r="AU136" t="s">
        <v>140</v>
      </c>
      <c r="AV136" t="s">
        <v>140</v>
      </c>
      <c r="AW136" t="s">
        <v>140</v>
      </c>
      <c r="AX136" t="s">
        <v>140</v>
      </c>
      <c r="AY136" t="s">
        <v>140</v>
      </c>
      <c r="AZ136" t="s">
        <v>140</v>
      </c>
      <c r="BA136" t="s">
        <v>150</v>
      </c>
      <c r="BB136" t="s">
        <v>151</v>
      </c>
      <c r="BC136" t="s">
        <v>2408</v>
      </c>
      <c r="BD136" t="s">
        <v>140</v>
      </c>
      <c r="BE136">
        <v>0.98</v>
      </c>
      <c r="BF136" t="s">
        <v>2720</v>
      </c>
      <c r="BG136">
        <v>7.31</v>
      </c>
      <c r="BH136" t="s">
        <v>140</v>
      </c>
      <c r="BI136" t="s">
        <v>140</v>
      </c>
      <c r="BJ136" t="s">
        <v>140</v>
      </c>
      <c r="BK136" t="s">
        <v>140</v>
      </c>
      <c r="BL136" t="s">
        <v>140</v>
      </c>
      <c r="BM136" t="s">
        <v>140</v>
      </c>
      <c r="BN136">
        <v>112524</v>
      </c>
      <c r="BO136" t="s">
        <v>140</v>
      </c>
      <c r="BP136" t="s">
        <v>140</v>
      </c>
      <c r="BQ136" t="s">
        <v>140</v>
      </c>
      <c r="BR136" t="s">
        <v>140</v>
      </c>
      <c r="BS136" t="s">
        <v>239</v>
      </c>
      <c r="BT136" t="s">
        <v>771</v>
      </c>
      <c r="BU136" t="s">
        <v>140</v>
      </c>
      <c r="BV136" t="s">
        <v>2721</v>
      </c>
      <c r="BW136" t="s">
        <v>771</v>
      </c>
      <c r="BX136" t="s">
        <v>771</v>
      </c>
    </row>
    <row r="137" spans="1:76" x14ac:dyDescent="0.25">
      <c r="A137" t="s">
        <v>3222</v>
      </c>
      <c r="B137" t="s">
        <v>13</v>
      </c>
      <c r="C137" t="s">
        <v>742</v>
      </c>
      <c r="D137" t="s">
        <v>743</v>
      </c>
      <c r="E137" t="s">
        <v>2109</v>
      </c>
      <c r="F137" t="s">
        <v>2722</v>
      </c>
      <c r="G137" t="s">
        <v>2723</v>
      </c>
      <c r="H137" t="s">
        <v>2192</v>
      </c>
      <c r="I137" t="s">
        <v>771</v>
      </c>
      <c r="J137" t="s">
        <v>771</v>
      </c>
      <c r="K137" t="s">
        <v>253</v>
      </c>
      <c r="L137" t="s">
        <v>771</v>
      </c>
      <c r="M137" t="s">
        <v>771</v>
      </c>
      <c r="N137" t="s">
        <v>771</v>
      </c>
      <c r="O137" t="s">
        <v>771</v>
      </c>
      <c r="P137" t="s">
        <v>771</v>
      </c>
      <c r="Q137" t="s">
        <v>771</v>
      </c>
      <c r="R137" t="s">
        <v>2724</v>
      </c>
      <c r="S137" t="s">
        <v>255</v>
      </c>
      <c r="T137" t="s">
        <v>765</v>
      </c>
      <c r="U137" t="s">
        <v>766</v>
      </c>
      <c r="V137" t="s">
        <v>643</v>
      </c>
      <c r="W137" t="s">
        <v>2725</v>
      </c>
      <c r="X137" t="s">
        <v>140</v>
      </c>
      <c r="Y137" t="s">
        <v>270</v>
      </c>
      <c r="Z137" t="s">
        <v>143</v>
      </c>
      <c r="AA137">
        <v>1</v>
      </c>
      <c r="AB137">
        <v>0</v>
      </c>
      <c r="AC137">
        <v>14</v>
      </c>
      <c r="AD137">
        <v>0</v>
      </c>
      <c r="AE137">
        <v>21</v>
      </c>
      <c r="AF137" t="s">
        <v>142</v>
      </c>
      <c r="AG137" t="s">
        <v>143</v>
      </c>
      <c r="AH137" t="s">
        <v>144</v>
      </c>
      <c r="AI137" t="s">
        <v>143</v>
      </c>
      <c r="AJ137" t="s">
        <v>140</v>
      </c>
      <c r="AK137" t="s">
        <v>145</v>
      </c>
      <c r="AL137">
        <v>45439</v>
      </c>
      <c r="AM137">
        <v>1</v>
      </c>
      <c r="AN137" t="s">
        <v>2063</v>
      </c>
      <c r="AO137" t="s">
        <v>1738</v>
      </c>
      <c r="AP137" t="s">
        <v>140</v>
      </c>
      <c r="AQ137" t="s">
        <v>140</v>
      </c>
      <c r="AR137" t="s">
        <v>140</v>
      </c>
      <c r="AS137" t="s">
        <v>140</v>
      </c>
      <c r="AT137" t="s">
        <v>140</v>
      </c>
      <c r="AU137" t="s">
        <v>140</v>
      </c>
      <c r="AV137" t="s">
        <v>140</v>
      </c>
      <c r="AW137" t="s">
        <v>140</v>
      </c>
      <c r="AX137" t="s">
        <v>140</v>
      </c>
      <c r="AY137" t="s">
        <v>140</v>
      </c>
      <c r="AZ137" t="s">
        <v>140</v>
      </c>
      <c r="BA137" t="s">
        <v>150</v>
      </c>
      <c r="BB137" t="s">
        <v>151</v>
      </c>
      <c r="BC137" t="s">
        <v>2408</v>
      </c>
      <c r="BD137" t="s">
        <v>140</v>
      </c>
      <c r="BE137">
        <v>0.98</v>
      </c>
      <c r="BF137" t="s">
        <v>2720</v>
      </c>
      <c r="BG137" t="s">
        <v>771</v>
      </c>
      <c r="BH137" t="s">
        <v>140</v>
      </c>
      <c r="BI137" t="s">
        <v>140</v>
      </c>
      <c r="BJ137" t="s">
        <v>140</v>
      </c>
      <c r="BK137" t="s">
        <v>140</v>
      </c>
      <c r="BL137" t="s">
        <v>140</v>
      </c>
      <c r="BM137" t="s">
        <v>140</v>
      </c>
      <c r="BN137">
        <v>293484</v>
      </c>
      <c r="BO137" t="s">
        <v>140</v>
      </c>
      <c r="BP137" t="s">
        <v>140</v>
      </c>
      <c r="BQ137" t="s">
        <v>140</v>
      </c>
      <c r="BR137" t="s">
        <v>140</v>
      </c>
      <c r="BS137" t="s">
        <v>239</v>
      </c>
      <c r="BT137" t="s">
        <v>771</v>
      </c>
      <c r="BU137" t="s">
        <v>140</v>
      </c>
      <c r="BV137" t="s">
        <v>2721</v>
      </c>
      <c r="BW137" t="s">
        <v>771</v>
      </c>
      <c r="BX137" t="s">
        <v>771</v>
      </c>
    </row>
    <row r="138" spans="1:76" x14ac:dyDescent="0.25">
      <c r="A138" t="s">
        <v>3222</v>
      </c>
      <c r="B138" t="s">
        <v>13</v>
      </c>
      <c r="C138" t="s">
        <v>742</v>
      </c>
      <c r="D138" t="s">
        <v>743</v>
      </c>
      <c r="E138" t="s">
        <v>2109</v>
      </c>
      <c r="F138" t="s">
        <v>601</v>
      </c>
      <c r="G138" t="s">
        <v>2726</v>
      </c>
      <c r="H138" t="s">
        <v>2192</v>
      </c>
      <c r="I138" t="s">
        <v>771</v>
      </c>
      <c r="J138" t="s">
        <v>771</v>
      </c>
      <c r="K138" t="s">
        <v>771</v>
      </c>
      <c r="L138" t="s">
        <v>771</v>
      </c>
      <c r="M138" t="s">
        <v>771</v>
      </c>
      <c r="N138" t="s">
        <v>253</v>
      </c>
      <c r="O138" t="s">
        <v>771</v>
      </c>
      <c r="P138" t="s">
        <v>771</v>
      </c>
      <c r="Q138" t="s">
        <v>771</v>
      </c>
      <c r="R138" t="s">
        <v>2727</v>
      </c>
      <c r="S138" t="s">
        <v>255</v>
      </c>
      <c r="T138" t="s">
        <v>765</v>
      </c>
      <c r="U138" t="s">
        <v>766</v>
      </c>
      <c r="V138" t="s">
        <v>643</v>
      </c>
      <c r="W138" t="s">
        <v>2725</v>
      </c>
      <c r="X138" t="s">
        <v>140</v>
      </c>
      <c r="Y138" t="s">
        <v>270</v>
      </c>
      <c r="Z138" t="s">
        <v>143</v>
      </c>
      <c r="AA138">
        <v>1</v>
      </c>
      <c r="AB138">
        <v>0</v>
      </c>
      <c r="AC138">
        <v>55</v>
      </c>
      <c r="AD138">
        <v>0</v>
      </c>
      <c r="AE138">
        <v>70</v>
      </c>
      <c r="AF138" t="s">
        <v>142</v>
      </c>
      <c r="AG138" t="s">
        <v>143</v>
      </c>
      <c r="AH138" t="s">
        <v>144</v>
      </c>
      <c r="AI138" t="s">
        <v>143</v>
      </c>
      <c r="AJ138" t="s">
        <v>140</v>
      </c>
      <c r="AK138" t="s">
        <v>145</v>
      </c>
      <c r="AL138" t="s">
        <v>1193</v>
      </c>
      <c r="AM138">
        <v>1</v>
      </c>
      <c r="AN138" t="s">
        <v>2728</v>
      </c>
      <c r="AO138" t="s">
        <v>2729</v>
      </c>
      <c r="AP138" t="s">
        <v>140</v>
      </c>
      <c r="AQ138" t="s">
        <v>140</v>
      </c>
      <c r="AR138" t="s">
        <v>140</v>
      </c>
      <c r="AS138" t="s">
        <v>140</v>
      </c>
      <c r="AT138" t="s">
        <v>140</v>
      </c>
      <c r="AU138" t="s">
        <v>140</v>
      </c>
      <c r="AV138" t="s">
        <v>140</v>
      </c>
      <c r="AW138" t="s">
        <v>140</v>
      </c>
      <c r="AX138" t="s">
        <v>140</v>
      </c>
      <c r="AY138" t="s">
        <v>140</v>
      </c>
      <c r="AZ138" t="s">
        <v>140</v>
      </c>
      <c r="BA138" t="s">
        <v>150</v>
      </c>
      <c r="BB138" t="s">
        <v>2730</v>
      </c>
      <c r="BC138" t="s">
        <v>2408</v>
      </c>
      <c r="BD138" t="s">
        <v>140</v>
      </c>
      <c r="BE138">
        <v>0.98</v>
      </c>
      <c r="BF138" t="s">
        <v>2720</v>
      </c>
      <c r="BG138" t="s">
        <v>771</v>
      </c>
      <c r="BH138" t="s">
        <v>140</v>
      </c>
      <c r="BI138" t="s">
        <v>140</v>
      </c>
      <c r="BJ138" t="s">
        <v>140</v>
      </c>
      <c r="BK138" t="s">
        <v>140</v>
      </c>
      <c r="BL138" t="s">
        <v>140</v>
      </c>
      <c r="BM138" t="s">
        <v>140</v>
      </c>
      <c r="BN138">
        <v>50017</v>
      </c>
      <c r="BO138" t="s">
        <v>140</v>
      </c>
      <c r="BP138" t="s">
        <v>140</v>
      </c>
      <c r="BQ138" t="s">
        <v>140</v>
      </c>
      <c r="BR138" t="s">
        <v>140</v>
      </c>
      <c r="BS138" t="s">
        <v>239</v>
      </c>
      <c r="BT138" t="s">
        <v>771</v>
      </c>
      <c r="BU138" t="s">
        <v>2731</v>
      </c>
      <c r="BV138" t="s">
        <v>2721</v>
      </c>
      <c r="BW138" t="s">
        <v>771</v>
      </c>
      <c r="BX138" t="s">
        <v>771</v>
      </c>
    </row>
    <row r="139" spans="1:76" x14ac:dyDescent="0.25">
      <c r="A139" t="s">
        <v>3222</v>
      </c>
      <c r="B139" t="s">
        <v>13</v>
      </c>
      <c r="C139" t="s">
        <v>742</v>
      </c>
      <c r="D139" t="s">
        <v>743</v>
      </c>
      <c r="E139" t="s">
        <v>2109</v>
      </c>
      <c r="F139" t="s">
        <v>2732</v>
      </c>
      <c r="G139" t="s">
        <v>2733</v>
      </c>
      <c r="H139" t="s">
        <v>2192</v>
      </c>
      <c r="I139" t="s">
        <v>133</v>
      </c>
      <c r="J139" t="s">
        <v>771</v>
      </c>
      <c r="K139" t="s">
        <v>133</v>
      </c>
      <c r="L139" t="s">
        <v>771</v>
      </c>
      <c r="M139" t="s">
        <v>771</v>
      </c>
      <c r="N139" t="s">
        <v>133</v>
      </c>
      <c r="O139" t="s">
        <v>771</v>
      </c>
      <c r="P139" t="s">
        <v>771</v>
      </c>
      <c r="Q139" t="s">
        <v>771</v>
      </c>
      <c r="R139" t="s">
        <v>2734</v>
      </c>
      <c r="S139" t="s">
        <v>463</v>
      </c>
      <c r="T139" t="s">
        <v>2735</v>
      </c>
      <c r="U139" t="s">
        <v>2736</v>
      </c>
      <c r="V139" t="s">
        <v>2737</v>
      </c>
      <c r="W139" t="s">
        <v>2738</v>
      </c>
      <c r="X139" t="s">
        <v>140</v>
      </c>
      <c r="Y139" t="s">
        <v>270</v>
      </c>
      <c r="Z139" t="s">
        <v>143</v>
      </c>
      <c r="AA139">
        <v>1</v>
      </c>
      <c r="AB139">
        <v>0</v>
      </c>
      <c r="AC139">
        <v>10</v>
      </c>
      <c r="AD139">
        <v>0</v>
      </c>
      <c r="AE139">
        <v>14</v>
      </c>
      <c r="AF139" t="s">
        <v>142</v>
      </c>
      <c r="AG139" t="s">
        <v>143</v>
      </c>
      <c r="AH139" t="s">
        <v>144</v>
      </c>
      <c r="AI139" t="s">
        <v>143</v>
      </c>
      <c r="AJ139" t="s">
        <v>255</v>
      </c>
      <c r="AK139" t="s">
        <v>145</v>
      </c>
      <c r="AL139">
        <v>45369</v>
      </c>
      <c r="AM139">
        <v>1</v>
      </c>
      <c r="AN139" t="s">
        <v>2739</v>
      </c>
      <c r="AO139" t="s">
        <v>1738</v>
      </c>
      <c r="AP139" t="s">
        <v>140</v>
      </c>
      <c r="AQ139" t="s">
        <v>140</v>
      </c>
      <c r="AR139" t="s">
        <v>140</v>
      </c>
      <c r="AS139" t="s">
        <v>140</v>
      </c>
      <c r="AT139" t="s">
        <v>140</v>
      </c>
      <c r="AU139" t="s">
        <v>140</v>
      </c>
      <c r="AV139" t="s">
        <v>140</v>
      </c>
      <c r="AW139" t="s">
        <v>140</v>
      </c>
      <c r="AX139" t="s">
        <v>140</v>
      </c>
      <c r="AY139" t="s">
        <v>140</v>
      </c>
      <c r="AZ139" t="s">
        <v>140</v>
      </c>
      <c r="BA139" t="s">
        <v>150</v>
      </c>
      <c r="BB139" t="s">
        <v>758</v>
      </c>
      <c r="BC139" t="s">
        <v>2408</v>
      </c>
      <c r="BD139" t="s">
        <v>140</v>
      </c>
      <c r="BE139">
        <v>0.98</v>
      </c>
      <c r="BF139" t="s">
        <v>2720</v>
      </c>
      <c r="BG139">
        <v>25</v>
      </c>
      <c r="BH139" t="s">
        <v>140</v>
      </c>
      <c r="BI139" t="s">
        <v>140</v>
      </c>
      <c r="BJ139" t="s">
        <v>140</v>
      </c>
      <c r="BK139" t="s">
        <v>140</v>
      </c>
      <c r="BL139" t="s">
        <v>140</v>
      </c>
      <c r="BM139" t="s">
        <v>140</v>
      </c>
      <c r="BN139">
        <v>55920</v>
      </c>
      <c r="BO139" t="s">
        <v>140</v>
      </c>
      <c r="BP139" t="s">
        <v>140</v>
      </c>
      <c r="BQ139" t="s">
        <v>140</v>
      </c>
      <c r="BR139" t="s">
        <v>140</v>
      </c>
      <c r="BS139" t="s">
        <v>239</v>
      </c>
      <c r="BT139" t="s">
        <v>771</v>
      </c>
      <c r="BU139" t="s">
        <v>140</v>
      </c>
      <c r="BV139" t="s">
        <v>2721</v>
      </c>
      <c r="BW139" t="s">
        <v>771</v>
      </c>
      <c r="BX139" t="s">
        <v>771</v>
      </c>
    </row>
    <row r="140" spans="1:76" x14ac:dyDescent="0.25">
      <c r="A140" t="s">
        <v>3222</v>
      </c>
      <c r="B140" t="s">
        <v>13</v>
      </c>
      <c r="C140" t="s">
        <v>742</v>
      </c>
      <c r="D140" t="s">
        <v>743</v>
      </c>
      <c r="E140" t="s">
        <v>2109</v>
      </c>
      <c r="F140" t="s">
        <v>2740</v>
      </c>
      <c r="G140" t="s">
        <v>2741</v>
      </c>
      <c r="H140" t="s">
        <v>2192</v>
      </c>
      <c r="I140" t="s">
        <v>133</v>
      </c>
      <c r="J140" t="s">
        <v>771</v>
      </c>
      <c r="K140" t="s">
        <v>133</v>
      </c>
      <c r="L140" t="s">
        <v>771</v>
      </c>
      <c r="M140" t="s">
        <v>771</v>
      </c>
      <c r="N140" t="s">
        <v>133</v>
      </c>
      <c r="O140" t="s">
        <v>771</v>
      </c>
      <c r="P140" t="s">
        <v>771</v>
      </c>
      <c r="Q140" t="s">
        <v>771</v>
      </c>
      <c r="R140" t="s">
        <v>2727</v>
      </c>
      <c r="S140" t="s">
        <v>463</v>
      </c>
      <c r="T140" t="s">
        <v>765</v>
      </c>
      <c r="U140" t="s">
        <v>766</v>
      </c>
      <c r="V140" t="s">
        <v>643</v>
      </c>
      <c r="W140" t="s">
        <v>767</v>
      </c>
      <c r="X140" t="s">
        <v>140</v>
      </c>
      <c r="Y140" t="s">
        <v>270</v>
      </c>
      <c r="Z140" t="s">
        <v>143</v>
      </c>
      <c r="AA140">
        <v>1</v>
      </c>
      <c r="AB140">
        <v>0</v>
      </c>
      <c r="AC140">
        <v>35</v>
      </c>
      <c r="AD140" t="s">
        <v>771</v>
      </c>
      <c r="AE140">
        <v>44</v>
      </c>
      <c r="AF140" t="s">
        <v>142</v>
      </c>
      <c r="AG140" t="s">
        <v>143</v>
      </c>
      <c r="AH140" t="s">
        <v>144</v>
      </c>
      <c r="AI140" t="s">
        <v>143</v>
      </c>
      <c r="AJ140" t="s">
        <v>255</v>
      </c>
      <c r="AK140" t="s">
        <v>145</v>
      </c>
      <c r="AL140">
        <v>45327</v>
      </c>
      <c r="AM140">
        <v>1</v>
      </c>
      <c r="AN140" t="s">
        <v>2742</v>
      </c>
      <c r="AO140" t="s">
        <v>2743</v>
      </c>
      <c r="AP140" t="s">
        <v>140</v>
      </c>
      <c r="AQ140" t="s">
        <v>140</v>
      </c>
      <c r="AR140" t="s">
        <v>140</v>
      </c>
      <c r="AS140" t="s">
        <v>140</v>
      </c>
      <c r="AT140" t="s">
        <v>140</v>
      </c>
      <c r="AU140" t="s">
        <v>140</v>
      </c>
      <c r="AV140" t="s">
        <v>140</v>
      </c>
      <c r="AW140" t="s">
        <v>140</v>
      </c>
      <c r="AX140" t="s">
        <v>140</v>
      </c>
      <c r="AY140" t="s">
        <v>140</v>
      </c>
      <c r="AZ140" t="s">
        <v>140</v>
      </c>
      <c r="BA140" t="s">
        <v>150</v>
      </c>
      <c r="BB140" t="s">
        <v>2730</v>
      </c>
      <c r="BC140" t="s">
        <v>2408</v>
      </c>
      <c r="BD140" t="s">
        <v>140</v>
      </c>
      <c r="BE140">
        <v>0.98</v>
      </c>
      <c r="BF140" t="s">
        <v>2720</v>
      </c>
      <c r="BG140">
        <v>5.73</v>
      </c>
      <c r="BH140" t="s">
        <v>140</v>
      </c>
      <c r="BI140" t="s">
        <v>140</v>
      </c>
      <c r="BJ140" t="s">
        <v>140</v>
      </c>
      <c r="BK140" t="s">
        <v>140</v>
      </c>
      <c r="BL140" t="s">
        <v>140</v>
      </c>
      <c r="BM140" t="s">
        <v>140</v>
      </c>
      <c r="BN140">
        <v>50017</v>
      </c>
      <c r="BO140" t="s">
        <v>140</v>
      </c>
      <c r="BP140" t="s">
        <v>140</v>
      </c>
      <c r="BQ140" t="s">
        <v>140</v>
      </c>
      <c r="BR140" t="s">
        <v>140</v>
      </c>
      <c r="BS140" t="s">
        <v>239</v>
      </c>
      <c r="BT140" t="s">
        <v>771</v>
      </c>
      <c r="BU140" t="s">
        <v>2744</v>
      </c>
      <c r="BV140" t="s">
        <v>2721</v>
      </c>
      <c r="BW140" t="s">
        <v>771</v>
      </c>
      <c r="BX140" t="s">
        <v>771</v>
      </c>
    </row>
    <row r="141" spans="1:76" x14ac:dyDescent="0.25">
      <c r="A141" t="s">
        <v>3222</v>
      </c>
      <c r="B141" t="s">
        <v>13</v>
      </c>
      <c r="C141" t="s">
        <v>742</v>
      </c>
      <c r="D141" t="s">
        <v>743</v>
      </c>
      <c r="E141" t="s">
        <v>2109</v>
      </c>
      <c r="F141" t="s">
        <v>2722</v>
      </c>
      <c r="G141" t="s">
        <v>2723</v>
      </c>
      <c r="H141" t="s">
        <v>2192</v>
      </c>
      <c r="I141" t="s">
        <v>771</v>
      </c>
      <c r="J141" t="s">
        <v>771</v>
      </c>
      <c r="K141" t="s">
        <v>133</v>
      </c>
      <c r="L141" t="s">
        <v>771</v>
      </c>
      <c r="M141" t="s">
        <v>771</v>
      </c>
      <c r="N141" t="s">
        <v>771</v>
      </c>
      <c r="O141" t="s">
        <v>771</v>
      </c>
      <c r="P141" t="s">
        <v>133</v>
      </c>
      <c r="Q141" t="s">
        <v>771</v>
      </c>
      <c r="R141" t="s">
        <v>2724</v>
      </c>
      <c r="S141" t="s">
        <v>255</v>
      </c>
      <c r="T141" t="s">
        <v>765</v>
      </c>
      <c r="U141" t="s">
        <v>766</v>
      </c>
      <c r="V141" t="s">
        <v>643</v>
      </c>
      <c r="W141" t="s">
        <v>2725</v>
      </c>
      <c r="X141" t="s">
        <v>140</v>
      </c>
      <c r="Y141" t="s">
        <v>270</v>
      </c>
      <c r="Z141" t="s">
        <v>143</v>
      </c>
      <c r="AA141">
        <v>1</v>
      </c>
      <c r="AB141">
        <v>0</v>
      </c>
      <c r="AC141">
        <v>4</v>
      </c>
      <c r="AD141" t="s">
        <v>771</v>
      </c>
      <c r="AE141">
        <v>6</v>
      </c>
      <c r="AF141" t="s">
        <v>142</v>
      </c>
      <c r="AG141" t="s">
        <v>143</v>
      </c>
      <c r="AH141" t="s">
        <v>144</v>
      </c>
      <c r="AI141" t="s">
        <v>143</v>
      </c>
      <c r="AJ141" t="s">
        <v>255</v>
      </c>
      <c r="AK141" t="s">
        <v>145</v>
      </c>
      <c r="AL141">
        <v>45439</v>
      </c>
      <c r="AM141">
        <v>1</v>
      </c>
      <c r="AN141" t="s">
        <v>2745</v>
      </c>
      <c r="AO141" t="s">
        <v>1738</v>
      </c>
      <c r="AP141" t="s">
        <v>140</v>
      </c>
      <c r="AQ141" t="s">
        <v>140</v>
      </c>
      <c r="AR141" t="s">
        <v>140</v>
      </c>
      <c r="AS141" t="s">
        <v>140</v>
      </c>
      <c r="AT141" t="s">
        <v>140</v>
      </c>
      <c r="AU141" t="s">
        <v>140</v>
      </c>
      <c r="AV141" t="s">
        <v>140</v>
      </c>
      <c r="AW141" t="s">
        <v>140</v>
      </c>
      <c r="AX141" t="s">
        <v>140</v>
      </c>
      <c r="AY141" t="s">
        <v>140</v>
      </c>
      <c r="AZ141" t="s">
        <v>140</v>
      </c>
      <c r="BA141" t="s">
        <v>150</v>
      </c>
      <c r="BB141" t="s">
        <v>758</v>
      </c>
      <c r="BC141" t="s">
        <v>2408</v>
      </c>
      <c r="BD141" t="s">
        <v>140</v>
      </c>
      <c r="BE141">
        <v>0.98</v>
      </c>
      <c r="BF141" t="s">
        <v>2720</v>
      </c>
      <c r="BG141" t="s">
        <v>140</v>
      </c>
      <c r="BH141" t="s">
        <v>140</v>
      </c>
      <c r="BI141" t="s">
        <v>140</v>
      </c>
      <c r="BJ141" t="s">
        <v>140</v>
      </c>
      <c r="BK141" t="s">
        <v>140</v>
      </c>
      <c r="BL141" t="s">
        <v>140</v>
      </c>
      <c r="BM141" t="s">
        <v>140</v>
      </c>
      <c r="BN141" t="s">
        <v>140</v>
      </c>
      <c r="BO141" t="s">
        <v>140</v>
      </c>
      <c r="BP141" t="s">
        <v>140</v>
      </c>
      <c r="BQ141" t="s">
        <v>140</v>
      </c>
      <c r="BR141" t="s">
        <v>140</v>
      </c>
      <c r="BS141" t="s">
        <v>239</v>
      </c>
      <c r="BT141" t="s">
        <v>771</v>
      </c>
      <c r="BU141" t="s">
        <v>140</v>
      </c>
      <c r="BV141" t="s">
        <v>2721</v>
      </c>
      <c r="BW141" t="s">
        <v>771</v>
      </c>
      <c r="BX141" t="s">
        <v>771</v>
      </c>
    </row>
    <row r="142" spans="1:76" x14ac:dyDescent="0.25">
      <c r="A142" t="s">
        <v>3222</v>
      </c>
      <c r="B142" t="s">
        <v>13</v>
      </c>
      <c r="C142" t="s">
        <v>742</v>
      </c>
      <c r="D142" t="s">
        <v>743</v>
      </c>
      <c r="E142" t="s">
        <v>2109</v>
      </c>
      <c r="F142" t="s">
        <v>2746</v>
      </c>
      <c r="G142" t="s">
        <v>2747</v>
      </c>
      <c r="H142" t="s">
        <v>2192</v>
      </c>
      <c r="I142" t="s">
        <v>771</v>
      </c>
      <c r="J142" t="s">
        <v>771</v>
      </c>
      <c r="K142" t="s">
        <v>133</v>
      </c>
      <c r="L142" t="s">
        <v>771</v>
      </c>
      <c r="M142" t="s">
        <v>771</v>
      </c>
      <c r="N142" t="s">
        <v>771</v>
      </c>
      <c r="O142" t="s">
        <v>771</v>
      </c>
      <c r="P142" t="s">
        <v>133</v>
      </c>
      <c r="Q142" t="s">
        <v>771</v>
      </c>
      <c r="R142" t="s">
        <v>2734</v>
      </c>
      <c r="S142" t="s">
        <v>463</v>
      </c>
      <c r="T142" t="s">
        <v>2735</v>
      </c>
      <c r="U142" t="s">
        <v>2736</v>
      </c>
      <c r="V142" t="s">
        <v>2737</v>
      </c>
      <c r="W142" t="s">
        <v>2738</v>
      </c>
      <c r="X142" t="s">
        <v>140</v>
      </c>
      <c r="Y142" t="s">
        <v>270</v>
      </c>
      <c r="Z142" t="s">
        <v>143</v>
      </c>
      <c r="AA142">
        <v>1</v>
      </c>
      <c r="AB142">
        <v>0</v>
      </c>
      <c r="AC142">
        <v>6</v>
      </c>
      <c r="AD142" t="s">
        <v>771</v>
      </c>
      <c r="AE142">
        <v>8</v>
      </c>
      <c r="AF142" t="s">
        <v>142</v>
      </c>
      <c r="AG142" t="s">
        <v>143</v>
      </c>
      <c r="AH142" t="s">
        <v>144</v>
      </c>
      <c r="AI142" t="s">
        <v>143</v>
      </c>
      <c r="AJ142" t="s">
        <v>255</v>
      </c>
      <c r="AK142" t="s">
        <v>145</v>
      </c>
      <c r="AL142">
        <v>45369</v>
      </c>
      <c r="AM142">
        <v>1</v>
      </c>
      <c r="AN142" t="s">
        <v>2739</v>
      </c>
      <c r="AO142" t="s">
        <v>1738</v>
      </c>
      <c r="AP142" t="s">
        <v>140</v>
      </c>
      <c r="AQ142" t="s">
        <v>140</v>
      </c>
      <c r="AR142" t="s">
        <v>140</v>
      </c>
      <c r="AS142" t="s">
        <v>140</v>
      </c>
      <c r="AT142" t="s">
        <v>140</v>
      </c>
      <c r="AU142" t="s">
        <v>140</v>
      </c>
      <c r="AV142" t="s">
        <v>140</v>
      </c>
      <c r="AW142" t="s">
        <v>140</v>
      </c>
      <c r="AX142" t="s">
        <v>140</v>
      </c>
      <c r="AY142" t="s">
        <v>140</v>
      </c>
      <c r="AZ142" t="s">
        <v>140</v>
      </c>
      <c r="BA142" t="s">
        <v>150</v>
      </c>
      <c r="BB142" t="s">
        <v>758</v>
      </c>
      <c r="BC142" t="s">
        <v>2408</v>
      </c>
      <c r="BD142" t="s">
        <v>140</v>
      </c>
      <c r="BE142">
        <v>0.98</v>
      </c>
      <c r="BF142" t="s">
        <v>2720</v>
      </c>
      <c r="BG142">
        <v>18.77</v>
      </c>
      <c r="BH142" t="s">
        <v>140</v>
      </c>
      <c r="BI142" t="s">
        <v>140</v>
      </c>
      <c r="BJ142" t="s">
        <v>140</v>
      </c>
      <c r="BK142" t="s">
        <v>140</v>
      </c>
      <c r="BL142" t="s">
        <v>140</v>
      </c>
      <c r="BM142" t="s">
        <v>140</v>
      </c>
      <c r="BN142">
        <v>1245</v>
      </c>
      <c r="BO142" t="s">
        <v>140</v>
      </c>
      <c r="BP142" t="s">
        <v>140</v>
      </c>
      <c r="BQ142" t="s">
        <v>140</v>
      </c>
      <c r="BR142" t="s">
        <v>140</v>
      </c>
      <c r="BS142" t="s">
        <v>239</v>
      </c>
      <c r="BT142" t="s">
        <v>771</v>
      </c>
      <c r="BU142" t="s">
        <v>140</v>
      </c>
      <c r="BV142" t="s">
        <v>2721</v>
      </c>
      <c r="BW142" t="s">
        <v>771</v>
      </c>
      <c r="BX142" t="s">
        <v>771</v>
      </c>
    </row>
    <row r="143" spans="1:76" x14ac:dyDescent="0.25">
      <c r="A143" t="s">
        <v>3222</v>
      </c>
      <c r="B143" t="s">
        <v>13</v>
      </c>
      <c r="C143" t="s">
        <v>742</v>
      </c>
      <c r="D143" t="s">
        <v>743</v>
      </c>
      <c r="E143" t="s">
        <v>2109</v>
      </c>
      <c r="F143" t="s">
        <v>2748</v>
      </c>
      <c r="G143" t="s">
        <v>2749</v>
      </c>
      <c r="H143" t="s">
        <v>2192</v>
      </c>
      <c r="I143" t="s">
        <v>771</v>
      </c>
      <c r="J143" t="s">
        <v>771</v>
      </c>
      <c r="K143" t="s">
        <v>133</v>
      </c>
      <c r="L143" t="s">
        <v>771</v>
      </c>
      <c r="M143" t="s">
        <v>771</v>
      </c>
      <c r="N143" t="s">
        <v>771</v>
      </c>
      <c r="O143" t="s">
        <v>771</v>
      </c>
      <c r="P143" t="s">
        <v>771</v>
      </c>
      <c r="Q143" t="s">
        <v>771</v>
      </c>
      <c r="R143" t="s">
        <v>2750</v>
      </c>
      <c r="S143" t="s">
        <v>2751</v>
      </c>
      <c r="T143" t="s">
        <v>2752</v>
      </c>
      <c r="U143" t="s">
        <v>2753</v>
      </c>
      <c r="V143" t="s">
        <v>2754</v>
      </c>
      <c r="W143" t="s">
        <v>2755</v>
      </c>
      <c r="X143" t="s">
        <v>140</v>
      </c>
      <c r="Y143" t="s">
        <v>270</v>
      </c>
      <c r="Z143" t="s">
        <v>143</v>
      </c>
      <c r="AA143">
        <v>1</v>
      </c>
      <c r="AB143">
        <v>0</v>
      </c>
      <c r="AC143">
        <v>4</v>
      </c>
      <c r="AD143" t="s">
        <v>771</v>
      </c>
      <c r="AE143">
        <v>6</v>
      </c>
      <c r="AF143" t="s">
        <v>142</v>
      </c>
      <c r="AG143" t="s">
        <v>143</v>
      </c>
      <c r="AH143" t="s">
        <v>144</v>
      </c>
      <c r="AI143" t="s">
        <v>143</v>
      </c>
      <c r="AJ143" t="s">
        <v>255</v>
      </c>
      <c r="AK143" t="s">
        <v>145</v>
      </c>
      <c r="AL143">
        <v>45425</v>
      </c>
      <c r="AM143">
        <v>1</v>
      </c>
      <c r="AN143" t="s">
        <v>2756</v>
      </c>
      <c r="AO143" t="s">
        <v>2757</v>
      </c>
      <c r="AP143" t="s">
        <v>140</v>
      </c>
      <c r="AQ143" t="s">
        <v>140</v>
      </c>
      <c r="AR143" t="s">
        <v>140</v>
      </c>
      <c r="AS143" t="s">
        <v>140</v>
      </c>
      <c r="AT143" t="s">
        <v>140</v>
      </c>
      <c r="AU143" t="s">
        <v>140</v>
      </c>
      <c r="AV143" t="s">
        <v>140</v>
      </c>
      <c r="AW143" t="s">
        <v>140</v>
      </c>
      <c r="AX143" t="s">
        <v>140</v>
      </c>
      <c r="AY143" t="s">
        <v>140</v>
      </c>
      <c r="AZ143" t="s">
        <v>140</v>
      </c>
      <c r="BA143" t="s">
        <v>150</v>
      </c>
      <c r="BB143" t="s">
        <v>151</v>
      </c>
      <c r="BC143" t="s">
        <v>2408</v>
      </c>
      <c r="BD143" t="s">
        <v>140</v>
      </c>
      <c r="BE143">
        <v>0.98</v>
      </c>
      <c r="BF143" t="s">
        <v>2720</v>
      </c>
      <c r="BG143">
        <v>9.4700000000000006</v>
      </c>
      <c r="BH143" t="s">
        <v>140</v>
      </c>
      <c r="BI143" t="s">
        <v>140</v>
      </c>
      <c r="BJ143" t="s">
        <v>140</v>
      </c>
      <c r="BK143" t="s">
        <v>140</v>
      </c>
      <c r="BL143" t="s">
        <v>140</v>
      </c>
      <c r="BM143" t="s">
        <v>140</v>
      </c>
      <c r="BN143">
        <v>6401</v>
      </c>
      <c r="BO143" t="s">
        <v>140</v>
      </c>
      <c r="BP143" t="s">
        <v>140</v>
      </c>
      <c r="BQ143" t="s">
        <v>140</v>
      </c>
      <c r="BR143" t="s">
        <v>140</v>
      </c>
      <c r="BS143" t="s">
        <v>239</v>
      </c>
      <c r="BT143" t="s">
        <v>771</v>
      </c>
      <c r="BU143" t="s">
        <v>2758</v>
      </c>
      <c r="BV143" t="s">
        <v>2721</v>
      </c>
      <c r="BW143" t="s">
        <v>771</v>
      </c>
      <c r="BX143" t="s">
        <v>771</v>
      </c>
    </row>
    <row r="144" spans="1:76" x14ac:dyDescent="0.25">
      <c r="A144" t="s">
        <v>3222</v>
      </c>
      <c r="B144" t="s">
        <v>13</v>
      </c>
      <c r="C144" t="s">
        <v>742</v>
      </c>
      <c r="D144" t="s">
        <v>743</v>
      </c>
      <c r="E144" t="s">
        <v>2109</v>
      </c>
      <c r="F144" t="s">
        <v>2759</v>
      </c>
      <c r="G144" t="s">
        <v>2759</v>
      </c>
      <c r="H144" t="s">
        <v>2192</v>
      </c>
      <c r="I144" t="s">
        <v>771</v>
      </c>
      <c r="J144" t="s">
        <v>771</v>
      </c>
      <c r="K144" t="s">
        <v>133</v>
      </c>
      <c r="L144" t="s">
        <v>771</v>
      </c>
      <c r="M144" t="s">
        <v>771</v>
      </c>
      <c r="N144" t="s">
        <v>771</v>
      </c>
      <c r="O144" t="s">
        <v>771</v>
      </c>
      <c r="P144" t="s">
        <v>133</v>
      </c>
      <c r="Q144" t="s">
        <v>771</v>
      </c>
      <c r="R144" t="s">
        <v>2760</v>
      </c>
      <c r="S144" t="s">
        <v>255</v>
      </c>
      <c r="T144" t="s">
        <v>692</v>
      </c>
      <c r="U144" t="s">
        <v>2761</v>
      </c>
      <c r="V144" t="s">
        <v>2762</v>
      </c>
      <c r="W144" t="s">
        <v>767</v>
      </c>
      <c r="X144" t="s">
        <v>140</v>
      </c>
      <c r="Y144" t="s">
        <v>270</v>
      </c>
      <c r="Z144" t="s">
        <v>143</v>
      </c>
      <c r="AA144">
        <v>1</v>
      </c>
      <c r="AB144">
        <v>0</v>
      </c>
      <c r="AC144">
        <v>2</v>
      </c>
      <c r="AD144" t="s">
        <v>771</v>
      </c>
      <c r="AE144">
        <v>4</v>
      </c>
      <c r="AF144" t="s">
        <v>142</v>
      </c>
      <c r="AG144" t="s">
        <v>143</v>
      </c>
      <c r="AH144" t="s">
        <v>144</v>
      </c>
      <c r="AI144" t="s">
        <v>143</v>
      </c>
      <c r="AJ144" t="s">
        <v>255</v>
      </c>
      <c r="AK144" t="s">
        <v>145</v>
      </c>
      <c r="AL144">
        <v>45460</v>
      </c>
      <c r="AM144">
        <v>1</v>
      </c>
      <c r="AN144" t="s">
        <v>2063</v>
      </c>
      <c r="AO144" t="s">
        <v>2745</v>
      </c>
      <c r="AP144" t="s">
        <v>140</v>
      </c>
      <c r="AQ144" t="s">
        <v>140</v>
      </c>
      <c r="AR144" t="s">
        <v>140</v>
      </c>
      <c r="AS144" t="s">
        <v>140</v>
      </c>
      <c r="AT144" t="s">
        <v>140</v>
      </c>
      <c r="AU144" t="s">
        <v>140</v>
      </c>
      <c r="AV144" t="s">
        <v>140</v>
      </c>
      <c r="AW144" t="s">
        <v>140</v>
      </c>
      <c r="AX144" t="s">
        <v>140</v>
      </c>
      <c r="AY144" t="s">
        <v>140</v>
      </c>
      <c r="AZ144" t="s">
        <v>140</v>
      </c>
      <c r="BA144" t="s">
        <v>150</v>
      </c>
      <c r="BB144" t="s">
        <v>151</v>
      </c>
      <c r="BC144" t="s">
        <v>2408</v>
      </c>
      <c r="BD144" t="s">
        <v>140</v>
      </c>
      <c r="BE144">
        <v>0.98</v>
      </c>
      <c r="BF144" t="s">
        <v>2720</v>
      </c>
      <c r="BG144" t="s">
        <v>140</v>
      </c>
      <c r="BH144" t="s">
        <v>140</v>
      </c>
      <c r="BI144" t="s">
        <v>140</v>
      </c>
      <c r="BJ144" t="s">
        <v>140</v>
      </c>
      <c r="BK144" t="s">
        <v>140</v>
      </c>
      <c r="BL144" t="s">
        <v>140</v>
      </c>
      <c r="BM144" t="s">
        <v>140</v>
      </c>
      <c r="BN144" t="s">
        <v>140</v>
      </c>
      <c r="BO144" t="s">
        <v>140</v>
      </c>
      <c r="BP144" t="s">
        <v>140</v>
      </c>
      <c r="BQ144" t="s">
        <v>140</v>
      </c>
      <c r="BR144" t="s">
        <v>140</v>
      </c>
      <c r="BS144" t="s">
        <v>239</v>
      </c>
      <c r="BT144" t="s">
        <v>771</v>
      </c>
      <c r="BU144" t="s">
        <v>140</v>
      </c>
      <c r="BV144" t="s">
        <v>2721</v>
      </c>
      <c r="BW144" t="s">
        <v>771</v>
      </c>
      <c r="BX144" t="s">
        <v>771</v>
      </c>
    </row>
    <row r="145" spans="1:76" x14ac:dyDescent="0.25">
      <c r="A145" t="s">
        <v>3222</v>
      </c>
      <c r="B145" t="s">
        <v>13</v>
      </c>
      <c r="C145" t="s">
        <v>742</v>
      </c>
      <c r="D145" t="s">
        <v>743</v>
      </c>
      <c r="E145" t="s">
        <v>2109</v>
      </c>
      <c r="F145" t="s">
        <v>2748</v>
      </c>
      <c r="G145" t="s">
        <v>2763</v>
      </c>
      <c r="H145" t="s">
        <v>2192</v>
      </c>
      <c r="I145" t="s">
        <v>771</v>
      </c>
      <c r="J145" t="s">
        <v>771</v>
      </c>
      <c r="K145" t="s">
        <v>771</v>
      </c>
      <c r="L145" t="s">
        <v>771</v>
      </c>
      <c r="M145" t="s">
        <v>771</v>
      </c>
      <c r="N145" t="s">
        <v>771</v>
      </c>
      <c r="O145" t="s">
        <v>771</v>
      </c>
      <c r="P145" t="s">
        <v>133</v>
      </c>
      <c r="Q145" t="s">
        <v>771</v>
      </c>
      <c r="R145" t="s">
        <v>2750</v>
      </c>
      <c r="S145" t="s">
        <v>2751</v>
      </c>
      <c r="T145" t="s">
        <v>2752</v>
      </c>
      <c r="U145" t="s">
        <v>2753</v>
      </c>
      <c r="V145" t="s">
        <v>2754</v>
      </c>
      <c r="W145" t="s">
        <v>2755</v>
      </c>
      <c r="X145" t="s">
        <v>140</v>
      </c>
      <c r="Y145" t="s">
        <v>270</v>
      </c>
      <c r="Z145" t="s">
        <v>143</v>
      </c>
      <c r="AA145">
        <v>1</v>
      </c>
      <c r="AB145">
        <v>0</v>
      </c>
      <c r="AC145">
        <v>36</v>
      </c>
      <c r="AD145" t="s">
        <v>771</v>
      </c>
      <c r="AE145">
        <v>49</v>
      </c>
      <c r="AF145" t="s">
        <v>142</v>
      </c>
      <c r="AG145" t="s">
        <v>143</v>
      </c>
      <c r="AH145" t="s">
        <v>144</v>
      </c>
      <c r="AI145" t="s">
        <v>143</v>
      </c>
      <c r="AJ145" t="s">
        <v>255</v>
      </c>
      <c r="AK145" t="s">
        <v>145</v>
      </c>
      <c r="AL145">
        <v>45404</v>
      </c>
      <c r="AM145">
        <v>1</v>
      </c>
      <c r="AN145" t="s">
        <v>2756</v>
      </c>
      <c r="AO145" t="s">
        <v>2757</v>
      </c>
      <c r="AP145" t="s">
        <v>140</v>
      </c>
      <c r="AQ145" t="s">
        <v>140</v>
      </c>
      <c r="AR145" t="s">
        <v>140</v>
      </c>
      <c r="AS145" t="s">
        <v>140</v>
      </c>
      <c r="AT145" t="s">
        <v>140</v>
      </c>
      <c r="AU145" t="s">
        <v>140</v>
      </c>
      <c r="AV145" t="s">
        <v>140</v>
      </c>
      <c r="AW145" t="s">
        <v>140</v>
      </c>
      <c r="AX145" t="s">
        <v>140</v>
      </c>
      <c r="AY145" t="s">
        <v>140</v>
      </c>
      <c r="AZ145" t="s">
        <v>140</v>
      </c>
      <c r="BA145" t="s">
        <v>150</v>
      </c>
      <c r="BB145" t="s">
        <v>151</v>
      </c>
      <c r="BC145" t="s">
        <v>2408</v>
      </c>
      <c r="BD145" t="s">
        <v>140</v>
      </c>
      <c r="BE145">
        <v>0.98</v>
      </c>
      <c r="BF145" t="s">
        <v>2720</v>
      </c>
      <c r="BG145">
        <v>9.5</v>
      </c>
      <c r="BH145" t="s">
        <v>140</v>
      </c>
      <c r="BI145" t="s">
        <v>140</v>
      </c>
      <c r="BJ145" t="s">
        <v>140</v>
      </c>
      <c r="BK145" t="s">
        <v>140</v>
      </c>
      <c r="BL145" t="s">
        <v>140</v>
      </c>
      <c r="BM145" t="s">
        <v>140</v>
      </c>
      <c r="BN145">
        <v>25606</v>
      </c>
      <c r="BO145" t="s">
        <v>140</v>
      </c>
      <c r="BP145" t="s">
        <v>140</v>
      </c>
      <c r="BQ145" t="s">
        <v>140</v>
      </c>
      <c r="BR145" t="s">
        <v>140</v>
      </c>
      <c r="BS145" t="s">
        <v>239</v>
      </c>
      <c r="BT145" t="s">
        <v>771</v>
      </c>
      <c r="BU145" t="s">
        <v>2764</v>
      </c>
      <c r="BV145" t="s">
        <v>2721</v>
      </c>
      <c r="BW145" t="s">
        <v>771</v>
      </c>
      <c r="BX145" t="s">
        <v>771</v>
      </c>
    </row>
    <row r="146" spans="1:76" x14ac:dyDescent="0.25">
      <c r="A146" t="s">
        <v>3222</v>
      </c>
      <c r="B146" t="s">
        <v>13</v>
      </c>
      <c r="C146" t="s">
        <v>760</v>
      </c>
      <c r="D146" t="s">
        <v>761</v>
      </c>
      <c r="E146" t="s">
        <v>2043</v>
      </c>
      <c r="F146" t="s">
        <v>2765</v>
      </c>
      <c r="G146" t="s">
        <v>2766</v>
      </c>
      <c r="H146" t="s">
        <v>2192</v>
      </c>
      <c r="I146" t="s">
        <v>390</v>
      </c>
      <c r="J146" t="s">
        <v>311</v>
      </c>
      <c r="K146" t="s">
        <v>311</v>
      </c>
      <c r="L146" t="s">
        <v>311</v>
      </c>
      <c r="M146" t="s">
        <v>311</v>
      </c>
      <c r="N146" t="s">
        <v>311</v>
      </c>
      <c r="O146" t="s">
        <v>311</v>
      </c>
      <c r="P146" t="s">
        <v>311</v>
      </c>
      <c r="Q146" t="s">
        <v>311</v>
      </c>
      <c r="R146" t="s">
        <v>2767</v>
      </c>
      <c r="S146" t="s">
        <v>255</v>
      </c>
      <c r="T146" t="s">
        <v>255</v>
      </c>
      <c r="U146" t="s">
        <v>765</v>
      </c>
      <c r="V146" t="s">
        <v>766</v>
      </c>
      <c r="W146" t="s">
        <v>260</v>
      </c>
      <c r="X146" t="s">
        <v>767</v>
      </c>
      <c r="Y146" t="s">
        <v>78</v>
      </c>
      <c r="Z146" t="s">
        <v>771</v>
      </c>
      <c r="AA146">
        <v>8</v>
      </c>
      <c r="AB146">
        <v>18</v>
      </c>
      <c r="AC146" t="s">
        <v>260</v>
      </c>
      <c r="AD146" t="s">
        <v>144</v>
      </c>
      <c r="AF146" t="s">
        <v>115</v>
      </c>
      <c r="AG146" t="s">
        <v>2768</v>
      </c>
      <c r="AH146" t="s">
        <v>771</v>
      </c>
      <c r="AI146" t="s">
        <v>771</v>
      </c>
      <c r="AJ146" t="s">
        <v>771</v>
      </c>
      <c r="AK146" t="s">
        <v>771</v>
      </c>
      <c r="AL146">
        <v>45404</v>
      </c>
      <c r="AM146" t="s">
        <v>771</v>
      </c>
      <c r="AN146" t="s">
        <v>771</v>
      </c>
      <c r="AO146" t="s">
        <v>771</v>
      </c>
      <c r="AP146" t="s">
        <v>771</v>
      </c>
      <c r="AQ146" t="s">
        <v>771</v>
      </c>
      <c r="AR146" t="s">
        <v>771</v>
      </c>
      <c r="AS146" t="s">
        <v>771</v>
      </c>
      <c r="AT146" t="s">
        <v>771</v>
      </c>
      <c r="AU146" t="s">
        <v>771</v>
      </c>
      <c r="AV146" t="s">
        <v>771</v>
      </c>
      <c r="AW146" t="s">
        <v>771</v>
      </c>
      <c r="AX146" t="s">
        <v>771</v>
      </c>
      <c r="AY146" t="s">
        <v>143</v>
      </c>
      <c r="AZ146" t="s">
        <v>768</v>
      </c>
      <c r="BA146" t="s">
        <v>150</v>
      </c>
      <c r="BB146" t="s">
        <v>771</v>
      </c>
      <c r="BC146" t="s">
        <v>386</v>
      </c>
      <c r="BD146" t="s">
        <v>386</v>
      </c>
      <c r="BE146">
        <v>0.97</v>
      </c>
      <c r="BF146" t="s">
        <v>771</v>
      </c>
      <c r="BG146">
        <v>5.2893518518518515E-3</v>
      </c>
      <c r="BH146">
        <v>6.9444444444444447E-4</v>
      </c>
      <c r="BI146">
        <v>6.9444444444444447E-4</v>
      </c>
      <c r="BJ146">
        <v>0.03</v>
      </c>
      <c r="BK146">
        <v>6.9444444444444447E-4</v>
      </c>
      <c r="BL146">
        <v>3.9004629629629628E-3</v>
      </c>
      <c r="BM146" t="s">
        <v>140</v>
      </c>
      <c r="BN146" t="s">
        <v>143</v>
      </c>
      <c r="BO146" t="s">
        <v>140</v>
      </c>
      <c r="BP146" t="s">
        <v>140</v>
      </c>
      <c r="BQ146" t="s">
        <v>140</v>
      </c>
      <c r="BR146" t="s">
        <v>140</v>
      </c>
      <c r="BS146" t="s">
        <v>140</v>
      </c>
      <c r="BT146" t="s">
        <v>140</v>
      </c>
      <c r="BU146" t="s">
        <v>770</v>
      </c>
      <c r="BV146" t="s">
        <v>1463</v>
      </c>
      <c r="BW146" t="s">
        <v>771</v>
      </c>
      <c r="BX146" t="s">
        <v>771</v>
      </c>
    </row>
    <row r="147" spans="1:76" x14ac:dyDescent="0.25">
      <c r="A147" t="s">
        <v>3222</v>
      </c>
      <c r="B147" t="s">
        <v>13</v>
      </c>
      <c r="C147" t="s">
        <v>760</v>
      </c>
      <c r="D147" t="s">
        <v>761</v>
      </c>
      <c r="E147" t="s">
        <v>2043</v>
      </c>
      <c r="F147" t="s">
        <v>2769</v>
      </c>
      <c r="G147" t="s">
        <v>2766</v>
      </c>
      <c r="H147" t="s">
        <v>2192</v>
      </c>
      <c r="I147" t="s">
        <v>390</v>
      </c>
      <c r="J147" t="s">
        <v>311</v>
      </c>
      <c r="K147" t="s">
        <v>311</v>
      </c>
      <c r="L147" t="s">
        <v>311</v>
      </c>
      <c r="M147" t="s">
        <v>311</v>
      </c>
      <c r="N147" t="s">
        <v>311</v>
      </c>
      <c r="O147" t="s">
        <v>311</v>
      </c>
      <c r="P147" t="s">
        <v>311</v>
      </c>
      <c r="Q147" t="s">
        <v>311</v>
      </c>
      <c r="R147" t="s">
        <v>2767</v>
      </c>
      <c r="S147" t="s">
        <v>255</v>
      </c>
      <c r="T147" t="s">
        <v>255</v>
      </c>
      <c r="U147" t="s">
        <v>765</v>
      </c>
      <c r="V147" t="s">
        <v>766</v>
      </c>
      <c r="W147" t="s">
        <v>260</v>
      </c>
      <c r="X147" t="s">
        <v>767</v>
      </c>
      <c r="Y147" t="s">
        <v>78</v>
      </c>
      <c r="Z147" t="s">
        <v>771</v>
      </c>
      <c r="AA147">
        <v>3</v>
      </c>
      <c r="AB147">
        <v>7</v>
      </c>
      <c r="AC147" t="s">
        <v>260</v>
      </c>
      <c r="AD147" t="s">
        <v>144</v>
      </c>
      <c r="AF147" t="s">
        <v>115</v>
      </c>
      <c r="AG147" t="s">
        <v>2768</v>
      </c>
      <c r="AH147" t="s">
        <v>771</v>
      </c>
      <c r="AI147" t="s">
        <v>771</v>
      </c>
      <c r="AJ147" t="s">
        <v>771</v>
      </c>
      <c r="AK147" t="s">
        <v>771</v>
      </c>
      <c r="AL147">
        <v>45390</v>
      </c>
      <c r="AM147" t="s">
        <v>771</v>
      </c>
      <c r="AN147" t="s">
        <v>771</v>
      </c>
      <c r="AO147" t="s">
        <v>771</v>
      </c>
      <c r="AP147" t="s">
        <v>771</v>
      </c>
      <c r="AQ147" t="s">
        <v>771</v>
      </c>
      <c r="AR147" t="s">
        <v>771</v>
      </c>
      <c r="AS147" t="s">
        <v>771</v>
      </c>
      <c r="AT147" t="s">
        <v>771</v>
      </c>
      <c r="AU147" t="s">
        <v>771</v>
      </c>
      <c r="AV147" t="s">
        <v>771</v>
      </c>
      <c r="AW147" t="s">
        <v>771</v>
      </c>
      <c r="AX147" t="s">
        <v>771</v>
      </c>
      <c r="AY147" t="s">
        <v>143</v>
      </c>
      <c r="AZ147" t="s">
        <v>768</v>
      </c>
      <c r="BA147" t="s">
        <v>150</v>
      </c>
      <c r="BB147" t="s">
        <v>771</v>
      </c>
      <c r="BC147" t="s">
        <v>386</v>
      </c>
      <c r="BD147" t="s">
        <v>386</v>
      </c>
      <c r="BE147">
        <v>0.97</v>
      </c>
      <c r="BF147" t="s">
        <v>771</v>
      </c>
      <c r="BG147">
        <v>4.6296296296296294E-3</v>
      </c>
      <c r="BH147">
        <v>6.9444444444444447E-4</v>
      </c>
      <c r="BI147">
        <v>6.9444444444444447E-4</v>
      </c>
      <c r="BJ147">
        <v>0.03</v>
      </c>
      <c r="BK147">
        <v>6.9444444444444447E-4</v>
      </c>
      <c r="BL147">
        <v>3.2407407407407406E-3</v>
      </c>
      <c r="BM147" t="s">
        <v>140</v>
      </c>
      <c r="BN147" t="s">
        <v>143</v>
      </c>
      <c r="BO147" t="s">
        <v>140</v>
      </c>
      <c r="BP147" t="s">
        <v>140</v>
      </c>
      <c r="BQ147" t="s">
        <v>140</v>
      </c>
      <c r="BR147" t="s">
        <v>140</v>
      </c>
      <c r="BS147" t="s">
        <v>140</v>
      </c>
      <c r="BT147" t="s">
        <v>140</v>
      </c>
      <c r="BU147" t="s">
        <v>770</v>
      </c>
      <c r="BV147" t="s">
        <v>1463</v>
      </c>
      <c r="BW147" t="s">
        <v>771</v>
      </c>
      <c r="BX147" t="s">
        <v>771</v>
      </c>
    </row>
    <row r="148" spans="1:76" x14ac:dyDescent="0.25">
      <c r="A148" t="s">
        <v>3222</v>
      </c>
      <c r="B148" t="s">
        <v>13</v>
      </c>
      <c r="C148" t="s">
        <v>760</v>
      </c>
      <c r="D148" t="s">
        <v>761</v>
      </c>
      <c r="E148" t="s">
        <v>2043</v>
      </c>
      <c r="F148" t="s">
        <v>2770</v>
      </c>
      <c r="G148" t="s">
        <v>2766</v>
      </c>
      <c r="H148" t="s">
        <v>2192</v>
      </c>
      <c r="I148" t="s">
        <v>390</v>
      </c>
      <c r="J148" t="s">
        <v>311</v>
      </c>
      <c r="K148" t="s">
        <v>311</v>
      </c>
      <c r="L148" t="s">
        <v>311</v>
      </c>
      <c r="M148" t="s">
        <v>311</v>
      </c>
      <c r="N148" t="s">
        <v>311</v>
      </c>
      <c r="O148" t="s">
        <v>311</v>
      </c>
      <c r="P148" t="s">
        <v>311</v>
      </c>
      <c r="Q148" t="s">
        <v>311</v>
      </c>
      <c r="R148" t="s">
        <v>2767</v>
      </c>
      <c r="S148" t="s">
        <v>255</v>
      </c>
      <c r="T148" t="s">
        <v>255</v>
      </c>
      <c r="U148" t="s">
        <v>765</v>
      </c>
      <c r="V148" t="s">
        <v>766</v>
      </c>
      <c r="W148" t="s">
        <v>260</v>
      </c>
      <c r="X148" t="s">
        <v>767</v>
      </c>
      <c r="Y148" t="s">
        <v>78</v>
      </c>
      <c r="Z148" t="s">
        <v>771</v>
      </c>
      <c r="AA148">
        <v>9</v>
      </c>
      <c r="AB148">
        <v>10</v>
      </c>
      <c r="AC148" t="s">
        <v>260</v>
      </c>
      <c r="AD148" t="s">
        <v>144</v>
      </c>
      <c r="AF148" t="s">
        <v>115</v>
      </c>
      <c r="AG148" t="s">
        <v>2768</v>
      </c>
      <c r="AH148" t="s">
        <v>771</v>
      </c>
      <c r="AI148" t="s">
        <v>771</v>
      </c>
      <c r="AJ148" t="s">
        <v>771</v>
      </c>
      <c r="AK148" t="s">
        <v>771</v>
      </c>
      <c r="AL148">
        <v>46009</v>
      </c>
      <c r="AM148" t="s">
        <v>771</v>
      </c>
      <c r="AN148" t="s">
        <v>771</v>
      </c>
      <c r="AO148" t="s">
        <v>771</v>
      </c>
      <c r="AP148" t="s">
        <v>771</v>
      </c>
      <c r="AQ148" t="s">
        <v>771</v>
      </c>
      <c r="AR148" t="s">
        <v>771</v>
      </c>
      <c r="AS148" t="s">
        <v>771</v>
      </c>
      <c r="AT148" t="s">
        <v>771</v>
      </c>
      <c r="AU148" t="s">
        <v>771</v>
      </c>
      <c r="AV148" t="s">
        <v>771</v>
      </c>
      <c r="AW148" t="s">
        <v>771</v>
      </c>
      <c r="AX148" t="s">
        <v>771</v>
      </c>
      <c r="AY148" t="s">
        <v>143</v>
      </c>
      <c r="AZ148" t="s">
        <v>768</v>
      </c>
      <c r="BA148" t="s">
        <v>150</v>
      </c>
      <c r="BB148" t="s">
        <v>771</v>
      </c>
      <c r="BC148" t="s">
        <v>386</v>
      </c>
      <c r="BD148" t="s">
        <v>386</v>
      </c>
      <c r="BE148">
        <v>0.97</v>
      </c>
      <c r="BF148" t="s">
        <v>771</v>
      </c>
      <c r="BG148">
        <v>6.875E-3</v>
      </c>
      <c r="BH148">
        <v>1.0416666666666667E-3</v>
      </c>
      <c r="BI148">
        <v>1.0416666666666667E-3</v>
      </c>
      <c r="BJ148">
        <v>0.03</v>
      </c>
      <c r="BK148">
        <v>6.9444444444444447E-4</v>
      </c>
      <c r="BL148">
        <v>4.7916666666666663E-3</v>
      </c>
      <c r="BM148" t="s">
        <v>140</v>
      </c>
      <c r="BN148" t="s">
        <v>143</v>
      </c>
      <c r="BO148" t="s">
        <v>140</v>
      </c>
      <c r="BP148" t="s">
        <v>140</v>
      </c>
      <c r="BQ148" t="s">
        <v>140</v>
      </c>
      <c r="BR148" t="s">
        <v>140</v>
      </c>
      <c r="BS148" t="s">
        <v>140</v>
      </c>
      <c r="BT148" t="s">
        <v>140</v>
      </c>
      <c r="BU148" t="s">
        <v>770</v>
      </c>
      <c r="BV148" t="s">
        <v>1463</v>
      </c>
      <c r="BW148" t="s">
        <v>771</v>
      </c>
      <c r="BX148" t="s">
        <v>771</v>
      </c>
    </row>
    <row r="149" spans="1:76" x14ac:dyDescent="0.25">
      <c r="A149" t="s">
        <v>3222</v>
      </c>
      <c r="B149" t="s">
        <v>13</v>
      </c>
      <c r="C149" t="s">
        <v>760</v>
      </c>
      <c r="D149" t="s">
        <v>761</v>
      </c>
      <c r="E149" t="s">
        <v>2043</v>
      </c>
      <c r="F149" t="s">
        <v>2771</v>
      </c>
      <c r="G149" t="s">
        <v>2766</v>
      </c>
      <c r="H149" t="s">
        <v>2192</v>
      </c>
      <c r="I149" t="s">
        <v>390</v>
      </c>
      <c r="J149" t="s">
        <v>311</v>
      </c>
      <c r="K149" t="s">
        <v>311</v>
      </c>
      <c r="L149" t="s">
        <v>311</v>
      </c>
      <c r="M149" t="s">
        <v>311</v>
      </c>
      <c r="N149" t="s">
        <v>311</v>
      </c>
      <c r="O149" t="s">
        <v>311</v>
      </c>
      <c r="P149" t="s">
        <v>311</v>
      </c>
      <c r="Q149" t="s">
        <v>311</v>
      </c>
      <c r="R149" t="s">
        <v>2767</v>
      </c>
      <c r="S149" t="s">
        <v>255</v>
      </c>
      <c r="T149" t="s">
        <v>255</v>
      </c>
      <c r="U149" t="s">
        <v>765</v>
      </c>
      <c r="V149" t="s">
        <v>766</v>
      </c>
      <c r="W149" t="s">
        <v>260</v>
      </c>
      <c r="X149" t="s">
        <v>767</v>
      </c>
      <c r="Y149" t="s">
        <v>78</v>
      </c>
      <c r="Z149" t="s">
        <v>771</v>
      </c>
      <c r="AA149">
        <v>8</v>
      </c>
      <c r="AB149">
        <v>22</v>
      </c>
      <c r="AC149" t="s">
        <v>260</v>
      </c>
      <c r="AD149" t="s">
        <v>144</v>
      </c>
      <c r="AF149" t="s">
        <v>115</v>
      </c>
      <c r="AG149" t="s">
        <v>2768</v>
      </c>
      <c r="AH149" t="s">
        <v>771</v>
      </c>
      <c r="AI149" t="s">
        <v>771</v>
      </c>
      <c r="AJ149" t="s">
        <v>771</v>
      </c>
      <c r="AK149" t="s">
        <v>771</v>
      </c>
      <c r="AL149">
        <v>45418</v>
      </c>
      <c r="AM149" t="s">
        <v>771</v>
      </c>
      <c r="AN149" t="s">
        <v>771</v>
      </c>
      <c r="AO149" t="s">
        <v>771</v>
      </c>
      <c r="AP149" t="s">
        <v>771</v>
      </c>
      <c r="AQ149" t="s">
        <v>771</v>
      </c>
      <c r="AR149" t="s">
        <v>771</v>
      </c>
      <c r="AS149" t="s">
        <v>771</v>
      </c>
      <c r="AT149" t="s">
        <v>771</v>
      </c>
      <c r="AU149" t="s">
        <v>771</v>
      </c>
      <c r="AV149" t="s">
        <v>771</v>
      </c>
      <c r="AW149" t="s">
        <v>771</v>
      </c>
      <c r="AX149" t="s">
        <v>771</v>
      </c>
      <c r="AY149" t="s">
        <v>143</v>
      </c>
      <c r="AZ149" t="s">
        <v>768</v>
      </c>
      <c r="BA149" t="s">
        <v>150</v>
      </c>
      <c r="BB149" t="s">
        <v>771</v>
      </c>
      <c r="BC149" t="s">
        <v>386</v>
      </c>
      <c r="BD149" t="s">
        <v>386</v>
      </c>
      <c r="BE149">
        <v>0.97</v>
      </c>
      <c r="BF149" t="s">
        <v>771</v>
      </c>
      <c r="BG149">
        <v>5.6481481481481478E-3</v>
      </c>
      <c r="BH149">
        <v>1.0416666666666667E-3</v>
      </c>
      <c r="BI149">
        <v>1.0416666666666667E-3</v>
      </c>
      <c r="BJ149">
        <v>0.03</v>
      </c>
      <c r="BK149">
        <v>6.9444444444444447E-4</v>
      </c>
      <c r="BL149">
        <v>3.5648148148148149E-3</v>
      </c>
      <c r="BM149" t="s">
        <v>140</v>
      </c>
      <c r="BN149" t="s">
        <v>143</v>
      </c>
      <c r="BO149" t="s">
        <v>140</v>
      </c>
      <c r="BP149" t="s">
        <v>140</v>
      </c>
      <c r="BQ149" t="s">
        <v>140</v>
      </c>
      <c r="BR149" t="s">
        <v>140</v>
      </c>
      <c r="BS149" t="s">
        <v>140</v>
      </c>
      <c r="BT149" t="s">
        <v>140</v>
      </c>
      <c r="BU149" t="s">
        <v>770</v>
      </c>
      <c r="BV149" t="s">
        <v>1463</v>
      </c>
      <c r="BW149" t="s">
        <v>771</v>
      </c>
      <c r="BX149" t="s">
        <v>771</v>
      </c>
    </row>
    <row r="150" spans="1:76" x14ac:dyDescent="0.25">
      <c r="A150" t="s">
        <v>3222</v>
      </c>
      <c r="B150" t="s">
        <v>13</v>
      </c>
      <c r="C150" t="s">
        <v>760</v>
      </c>
      <c r="D150" t="s">
        <v>761</v>
      </c>
      <c r="E150" t="s">
        <v>2043</v>
      </c>
      <c r="F150" t="s">
        <v>2772</v>
      </c>
      <c r="G150" t="s">
        <v>762</v>
      </c>
      <c r="H150" t="s">
        <v>763</v>
      </c>
      <c r="I150" t="s">
        <v>390</v>
      </c>
      <c r="J150" t="s">
        <v>253</v>
      </c>
      <c r="K150" t="s">
        <v>253</v>
      </c>
      <c r="L150" t="s">
        <v>253</v>
      </c>
      <c r="M150" t="s">
        <v>253</v>
      </c>
      <c r="N150" t="s">
        <v>253</v>
      </c>
      <c r="O150" t="s">
        <v>253</v>
      </c>
      <c r="P150" t="s">
        <v>253</v>
      </c>
      <c r="Q150" t="s">
        <v>311</v>
      </c>
      <c r="R150" t="s">
        <v>764</v>
      </c>
      <c r="S150" t="s">
        <v>255</v>
      </c>
      <c r="T150" t="s">
        <v>255</v>
      </c>
      <c r="U150" t="s">
        <v>765</v>
      </c>
      <c r="V150" t="s">
        <v>766</v>
      </c>
      <c r="W150" t="s">
        <v>260</v>
      </c>
      <c r="X150" t="s">
        <v>767</v>
      </c>
      <c r="Y150" t="s">
        <v>78</v>
      </c>
      <c r="Z150" t="s">
        <v>771</v>
      </c>
      <c r="AA150">
        <v>13</v>
      </c>
      <c r="AB150">
        <v>17</v>
      </c>
      <c r="AC150" t="s">
        <v>260</v>
      </c>
      <c r="AD150" t="s">
        <v>144</v>
      </c>
      <c r="AF150" t="s">
        <v>115</v>
      </c>
      <c r="AG150" t="s">
        <v>2768</v>
      </c>
      <c r="AH150" t="s">
        <v>771</v>
      </c>
      <c r="AI150" t="s">
        <v>771</v>
      </c>
      <c r="AJ150" t="s">
        <v>771</v>
      </c>
      <c r="AK150" t="s">
        <v>311</v>
      </c>
      <c r="AL150">
        <v>45418</v>
      </c>
      <c r="AM150" t="s">
        <v>311</v>
      </c>
      <c r="AN150" t="s">
        <v>311</v>
      </c>
      <c r="AO150" t="s">
        <v>311</v>
      </c>
      <c r="AP150" t="s">
        <v>311</v>
      </c>
      <c r="AQ150" t="s">
        <v>311</v>
      </c>
      <c r="AR150" t="s">
        <v>311</v>
      </c>
      <c r="AS150" t="s">
        <v>311</v>
      </c>
      <c r="AT150" t="s">
        <v>311</v>
      </c>
      <c r="AU150" t="s">
        <v>311</v>
      </c>
      <c r="AV150" t="s">
        <v>311</v>
      </c>
      <c r="AW150" t="s">
        <v>311</v>
      </c>
      <c r="AX150" t="s">
        <v>311</v>
      </c>
      <c r="AY150" t="s">
        <v>143</v>
      </c>
      <c r="AZ150" t="s">
        <v>768</v>
      </c>
      <c r="BA150" t="s">
        <v>150</v>
      </c>
      <c r="BB150" t="s">
        <v>771</v>
      </c>
      <c r="BC150" t="s">
        <v>386</v>
      </c>
      <c r="BD150" t="s">
        <v>386</v>
      </c>
      <c r="BE150">
        <v>0.97</v>
      </c>
      <c r="BF150" t="s">
        <v>771</v>
      </c>
      <c r="BG150">
        <v>6.9444444444444441E-3</v>
      </c>
      <c r="BH150">
        <v>1.0416666666666667E-3</v>
      </c>
      <c r="BI150">
        <v>1.0416666666666667E-3</v>
      </c>
      <c r="BJ150">
        <v>0.03</v>
      </c>
      <c r="BK150">
        <v>6.9444444444444447E-4</v>
      </c>
      <c r="BL150">
        <v>4.8611111111111112E-3</v>
      </c>
      <c r="BM150" t="s">
        <v>140</v>
      </c>
      <c r="BN150" t="s">
        <v>143</v>
      </c>
      <c r="BO150" t="s">
        <v>140</v>
      </c>
      <c r="BP150" t="s">
        <v>140</v>
      </c>
      <c r="BQ150" t="s">
        <v>140</v>
      </c>
      <c r="BR150" t="s">
        <v>140</v>
      </c>
      <c r="BS150" t="s">
        <v>140</v>
      </c>
      <c r="BT150" t="s">
        <v>140</v>
      </c>
      <c r="BU150" t="s">
        <v>770</v>
      </c>
      <c r="BV150" t="s">
        <v>1463</v>
      </c>
      <c r="BW150" t="s">
        <v>771</v>
      </c>
      <c r="BX150" t="s">
        <v>771</v>
      </c>
    </row>
    <row r="151" spans="1:76" x14ac:dyDescent="0.25">
      <c r="A151" t="s">
        <v>3222</v>
      </c>
      <c r="B151" t="s">
        <v>13</v>
      </c>
      <c r="C151" t="s">
        <v>760</v>
      </c>
      <c r="D151" t="s">
        <v>761</v>
      </c>
      <c r="E151" t="s">
        <v>2025</v>
      </c>
      <c r="F151" t="s">
        <v>2773</v>
      </c>
      <c r="G151" t="s">
        <v>2717</v>
      </c>
      <c r="H151" t="s">
        <v>2773</v>
      </c>
      <c r="I151" t="s">
        <v>132</v>
      </c>
      <c r="J151" t="s">
        <v>771</v>
      </c>
      <c r="K151" t="s">
        <v>771</v>
      </c>
      <c r="L151" t="s">
        <v>771</v>
      </c>
      <c r="M151" t="s">
        <v>771</v>
      </c>
      <c r="N151" t="s">
        <v>771</v>
      </c>
      <c r="O151" t="s">
        <v>253</v>
      </c>
      <c r="P151" t="s">
        <v>771</v>
      </c>
      <c r="Q151" t="s">
        <v>771</v>
      </c>
      <c r="R151" t="s">
        <v>2774</v>
      </c>
      <c r="S151" t="s">
        <v>255</v>
      </c>
      <c r="T151" t="s">
        <v>255</v>
      </c>
      <c r="U151" t="s">
        <v>765</v>
      </c>
      <c r="V151" t="s">
        <v>766</v>
      </c>
      <c r="W151" t="s">
        <v>260</v>
      </c>
      <c r="X151" t="s">
        <v>2775</v>
      </c>
      <c r="Y151" t="s">
        <v>78</v>
      </c>
      <c r="Z151" t="s">
        <v>771</v>
      </c>
      <c r="AA151">
        <v>1</v>
      </c>
      <c r="AB151" t="s">
        <v>771</v>
      </c>
      <c r="AC151" t="s">
        <v>771</v>
      </c>
      <c r="AD151">
        <v>7</v>
      </c>
      <c r="AE151">
        <v>14</v>
      </c>
      <c r="AF151" t="s">
        <v>260</v>
      </c>
      <c r="AG151" t="s">
        <v>2776</v>
      </c>
      <c r="AH151" t="s">
        <v>255</v>
      </c>
      <c r="AI151" t="s">
        <v>145</v>
      </c>
      <c r="AJ151">
        <v>45208</v>
      </c>
      <c r="AK151" t="s">
        <v>311</v>
      </c>
      <c r="AL151" t="s">
        <v>311</v>
      </c>
      <c r="AM151" t="s">
        <v>311</v>
      </c>
      <c r="AN151" t="s">
        <v>311</v>
      </c>
      <c r="AO151" t="s">
        <v>311</v>
      </c>
      <c r="AP151" t="s">
        <v>311</v>
      </c>
      <c r="AQ151" t="s">
        <v>311</v>
      </c>
      <c r="AR151" t="s">
        <v>311</v>
      </c>
      <c r="AS151" t="s">
        <v>311</v>
      </c>
      <c r="AT151" t="s">
        <v>771</v>
      </c>
      <c r="AU151" t="s">
        <v>771</v>
      </c>
      <c r="AV151" t="s">
        <v>771</v>
      </c>
      <c r="AW151" t="s">
        <v>771</v>
      </c>
      <c r="AX151" t="s">
        <v>771</v>
      </c>
      <c r="AY151" t="s">
        <v>771</v>
      </c>
      <c r="AZ151" t="s">
        <v>2777</v>
      </c>
      <c r="BA151" t="s">
        <v>150</v>
      </c>
      <c r="BB151" t="s">
        <v>771</v>
      </c>
      <c r="BC151" t="s">
        <v>386</v>
      </c>
      <c r="BD151" t="s">
        <v>386</v>
      </c>
      <c r="BE151">
        <v>0.97</v>
      </c>
      <c r="BF151" t="s">
        <v>771</v>
      </c>
      <c r="BG151">
        <v>6.2500000000000003E-3</v>
      </c>
      <c r="BH151">
        <v>1.3888888888888889E-3</v>
      </c>
      <c r="BI151">
        <v>1.3888888888888889E-3</v>
      </c>
      <c r="BJ151">
        <v>0.03</v>
      </c>
      <c r="BK151" t="s">
        <v>2202</v>
      </c>
      <c r="BL151">
        <v>6.2500000000000003E-3</v>
      </c>
      <c r="BM151" t="s">
        <v>143</v>
      </c>
      <c r="BN151" t="s">
        <v>140</v>
      </c>
      <c r="BO151" t="s">
        <v>239</v>
      </c>
      <c r="BP151" t="s">
        <v>140</v>
      </c>
      <c r="BQ151" t="s">
        <v>140</v>
      </c>
      <c r="BR151" t="s">
        <v>140</v>
      </c>
      <c r="BS151" t="s">
        <v>140</v>
      </c>
      <c r="BT151" t="s">
        <v>140</v>
      </c>
      <c r="BU151" t="s">
        <v>2778</v>
      </c>
      <c r="BV151" t="s">
        <v>2779</v>
      </c>
      <c r="BW151" t="s">
        <v>771</v>
      </c>
      <c r="BX151" t="s">
        <v>771</v>
      </c>
    </row>
    <row r="152" spans="1:76" x14ac:dyDescent="0.25">
      <c r="A152" t="s">
        <v>3222</v>
      </c>
      <c r="B152" t="s">
        <v>13</v>
      </c>
      <c r="C152" t="s">
        <v>760</v>
      </c>
      <c r="D152" t="s">
        <v>761</v>
      </c>
      <c r="E152" t="s">
        <v>2025</v>
      </c>
      <c r="F152" t="s">
        <v>2780</v>
      </c>
      <c r="G152" t="s">
        <v>2717</v>
      </c>
      <c r="H152" t="s">
        <v>2780</v>
      </c>
      <c r="I152" t="s">
        <v>132</v>
      </c>
      <c r="J152" t="s">
        <v>771</v>
      </c>
      <c r="K152" t="s">
        <v>771</v>
      </c>
      <c r="L152" t="s">
        <v>771</v>
      </c>
      <c r="M152" t="s">
        <v>771</v>
      </c>
      <c r="N152" t="s">
        <v>771</v>
      </c>
      <c r="O152" t="s">
        <v>253</v>
      </c>
      <c r="P152" t="s">
        <v>771</v>
      </c>
      <c r="Q152" t="s">
        <v>771</v>
      </c>
      <c r="R152" t="s">
        <v>2781</v>
      </c>
      <c r="S152" t="s">
        <v>255</v>
      </c>
      <c r="T152" t="s">
        <v>255</v>
      </c>
      <c r="U152" t="s">
        <v>765</v>
      </c>
      <c r="V152" t="s">
        <v>766</v>
      </c>
      <c r="W152" t="s">
        <v>260</v>
      </c>
      <c r="X152" t="s">
        <v>767</v>
      </c>
      <c r="Y152" t="s">
        <v>78</v>
      </c>
      <c r="Z152" t="s">
        <v>771</v>
      </c>
      <c r="AA152">
        <v>1</v>
      </c>
      <c r="AB152" t="s">
        <v>771</v>
      </c>
      <c r="AC152" t="s">
        <v>771</v>
      </c>
      <c r="AD152">
        <v>12</v>
      </c>
      <c r="AE152">
        <v>30</v>
      </c>
      <c r="AF152" t="s">
        <v>260</v>
      </c>
      <c r="AG152" t="s">
        <v>2776</v>
      </c>
      <c r="AH152" t="s">
        <v>255</v>
      </c>
      <c r="AI152" t="s">
        <v>145</v>
      </c>
      <c r="AJ152">
        <v>45208</v>
      </c>
      <c r="AK152" t="s">
        <v>311</v>
      </c>
      <c r="AL152" t="s">
        <v>311</v>
      </c>
      <c r="AM152" t="s">
        <v>311</v>
      </c>
      <c r="AN152" t="s">
        <v>311</v>
      </c>
      <c r="AO152" t="s">
        <v>311</v>
      </c>
      <c r="AP152" t="s">
        <v>311</v>
      </c>
      <c r="AQ152" t="s">
        <v>311</v>
      </c>
      <c r="AR152" t="s">
        <v>311</v>
      </c>
      <c r="AS152" t="s">
        <v>311</v>
      </c>
      <c r="AT152" t="s">
        <v>771</v>
      </c>
      <c r="AU152" t="s">
        <v>771</v>
      </c>
      <c r="AV152" t="s">
        <v>771</v>
      </c>
      <c r="AW152" t="s">
        <v>771</v>
      </c>
      <c r="AX152" t="s">
        <v>771</v>
      </c>
      <c r="AY152" t="s">
        <v>771</v>
      </c>
      <c r="AZ152" t="s">
        <v>2777</v>
      </c>
      <c r="BA152" t="s">
        <v>150</v>
      </c>
      <c r="BB152" t="s">
        <v>771</v>
      </c>
      <c r="BC152" t="s">
        <v>386</v>
      </c>
      <c r="BD152" t="s">
        <v>386</v>
      </c>
      <c r="BE152">
        <v>0.97</v>
      </c>
      <c r="BF152" t="s">
        <v>771</v>
      </c>
      <c r="BG152">
        <v>7.6388888888888886E-3</v>
      </c>
      <c r="BH152">
        <v>1.3888888888888889E-3</v>
      </c>
      <c r="BI152">
        <v>1.3888888888888889E-3</v>
      </c>
      <c r="BJ152">
        <v>0.03</v>
      </c>
      <c r="BK152" t="s">
        <v>2202</v>
      </c>
      <c r="BL152" t="s">
        <v>2782</v>
      </c>
      <c r="BM152" t="s">
        <v>143</v>
      </c>
      <c r="BN152" t="s">
        <v>140</v>
      </c>
      <c r="BO152" t="s">
        <v>239</v>
      </c>
      <c r="BP152" t="s">
        <v>140</v>
      </c>
      <c r="BQ152" t="s">
        <v>140</v>
      </c>
      <c r="BR152" t="s">
        <v>140</v>
      </c>
      <c r="BS152" t="s">
        <v>140</v>
      </c>
      <c r="BT152" t="s">
        <v>140</v>
      </c>
      <c r="BU152" t="s">
        <v>2778</v>
      </c>
      <c r="BV152" t="s">
        <v>2779</v>
      </c>
      <c r="BW152" t="s">
        <v>771</v>
      </c>
      <c r="BX152" t="s">
        <v>771</v>
      </c>
    </row>
    <row r="153" spans="1:76" x14ac:dyDescent="0.25">
      <c r="A153" t="s">
        <v>3222</v>
      </c>
      <c r="B153" t="s">
        <v>13</v>
      </c>
      <c r="C153" t="s">
        <v>760</v>
      </c>
      <c r="D153" t="s">
        <v>761</v>
      </c>
      <c r="E153" t="s">
        <v>2025</v>
      </c>
      <c r="F153" t="s">
        <v>2783</v>
      </c>
      <c r="G153" t="s">
        <v>2717</v>
      </c>
      <c r="H153" t="s">
        <v>2783</v>
      </c>
      <c r="I153" t="s">
        <v>132</v>
      </c>
      <c r="J153" t="s">
        <v>253</v>
      </c>
      <c r="K153" t="s">
        <v>253</v>
      </c>
      <c r="L153" t="s">
        <v>253</v>
      </c>
      <c r="M153" t="s">
        <v>253</v>
      </c>
      <c r="N153" t="s">
        <v>253</v>
      </c>
      <c r="O153" t="s">
        <v>253</v>
      </c>
      <c r="P153" t="s">
        <v>771</v>
      </c>
      <c r="Q153" t="s">
        <v>771</v>
      </c>
      <c r="R153" t="s">
        <v>2784</v>
      </c>
      <c r="S153" t="s">
        <v>255</v>
      </c>
      <c r="T153" t="s">
        <v>255</v>
      </c>
      <c r="U153" t="s">
        <v>765</v>
      </c>
      <c r="V153" t="s">
        <v>766</v>
      </c>
      <c r="W153" t="s">
        <v>260</v>
      </c>
      <c r="X153" t="s">
        <v>767</v>
      </c>
      <c r="Y153" t="s">
        <v>78</v>
      </c>
      <c r="Z153" t="s">
        <v>771</v>
      </c>
      <c r="AA153">
        <v>1</v>
      </c>
      <c r="AB153" t="s">
        <v>771</v>
      </c>
      <c r="AC153" t="s">
        <v>771</v>
      </c>
      <c r="AD153">
        <v>19</v>
      </c>
      <c r="AE153">
        <v>10</v>
      </c>
      <c r="AF153" t="s">
        <v>260</v>
      </c>
      <c r="AG153" t="s">
        <v>2776</v>
      </c>
      <c r="AH153" t="s">
        <v>255</v>
      </c>
      <c r="AI153" t="s">
        <v>145</v>
      </c>
      <c r="AJ153">
        <v>45208</v>
      </c>
      <c r="AK153" t="s">
        <v>311</v>
      </c>
      <c r="AL153" t="s">
        <v>311</v>
      </c>
      <c r="AM153" t="s">
        <v>311</v>
      </c>
      <c r="AN153" t="s">
        <v>311</v>
      </c>
      <c r="AO153" t="s">
        <v>311</v>
      </c>
      <c r="AP153" t="s">
        <v>311</v>
      </c>
      <c r="AQ153" t="s">
        <v>311</v>
      </c>
      <c r="AR153" t="s">
        <v>311</v>
      </c>
      <c r="AS153" t="s">
        <v>311</v>
      </c>
      <c r="AT153" t="s">
        <v>771</v>
      </c>
      <c r="AU153" t="s">
        <v>771</v>
      </c>
      <c r="AV153" t="s">
        <v>771</v>
      </c>
      <c r="AW153" t="s">
        <v>771</v>
      </c>
      <c r="AX153" t="s">
        <v>771</v>
      </c>
      <c r="AY153" t="s">
        <v>771</v>
      </c>
      <c r="AZ153" t="s">
        <v>2777</v>
      </c>
      <c r="BA153" t="s">
        <v>150</v>
      </c>
      <c r="BB153" t="s">
        <v>771</v>
      </c>
      <c r="BC153" t="s">
        <v>386</v>
      </c>
      <c r="BD153" t="s">
        <v>386</v>
      </c>
      <c r="BE153">
        <v>0.97</v>
      </c>
      <c r="BF153" t="s">
        <v>771</v>
      </c>
      <c r="BG153">
        <v>6.3657407407407404E-3</v>
      </c>
      <c r="BH153">
        <v>1.3888888888888889E-3</v>
      </c>
      <c r="BI153">
        <v>1.3888888888888889E-3</v>
      </c>
      <c r="BJ153">
        <v>0.03</v>
      </c>
      <c r="BK153" t="s">
        <v>2202</v>
      </c>
      <c r="BL153">
        <v>9.0277777777777769E-3</v>
      </c>
      <c r="BM153" t="s">
        <v>143</v>
      </c>
      <c r="BN153" t="s">
        <v>140</v>
      </c>
      <c r="BO153" t="s">
        <v>239</v>
      </c>
      <c r="BP153" t="s">
        <v>140</v>
      </c>
      <c r="BQ153" t="s">
        <v>140</v>
      </c>
      <c r="BR153" t="s">
        <v>140</v>
      </c>
      <c r="BS153" t="s">
        <v>140</v>
      </c>
      <c r="BT153" t="s">
        <v>140</v>
      </c>
      <c r="BU153" t="s">
        <v>2778</v>
      </c>
      <c r="BV153" t="s">
        <v>2779</v>
      </c>
      <c r="BW153" t="s">
        <v>771</v>
      </c>
      <c r="BX153" t="s">
        <v>771</v>
      </c>
    </row>
    <row r="154" spans="1:76" x14ac:dyDescent="0.25">
      <c r="A154" t="s">
        <v>3222</v>
      </c>
      <c r="B154" t="s">
        <v>13</v>
      </c>
      <c r="C154" t="s">
        <v>760</v>
      </c>
      <c r="D154" t="s">
        <v>761</v>
      </c>
      <c r="E154" t="s">
        <v>2025</v>
      </c>
      <c r="F154" t="s">
        <v>2785</v>
      </c>
      <c r="G154" t="s">
        <v>2717</v>
      </c>
      <c r="H154" t="s">
        <v>2785</v>
      </c>
      <c r="I154" t="s">
        <v>132</v>
      </c>
      <c r="J154" t="s">
        <v>253</v>
      </c>
      <c r="K154" t="s">
        <v>253</v>
      </c>
      <c r="L154" t="s">
        <v>253</v>
      </c>
      <c r="M154" t="s">
        <v>771</v>
      </c>
      <c r="N154" t="s">
        <v>253</v>
      </c>
      <c r="O154" t="s">
        <v>253</v>
      </c>
      <c r="P154" t="s">
        <v>771</v>
      </c>
      <c r="Q154" t="s">
        <v>771</v>
      </c>
      <c r="R154" t="s">
        <v>2786</v>
      </c>
      <c r="S154" t="s">
        <v>255</v>
      </c>
      <c r="T154" t="s">
        <v>255</v>
      </c>
      <c r="U154" t="s">
        <v>765</v>
      </c>
      <c r="V154" t="s">
        <v>766</v>
      </c>
      <c r="W154" t="s">
        <v>260</v>
      </c>
      <c r="X154" t="s">
        <v>2787</v>
      </c>
      <c r="Y154" t="s">
        <v>78</v>
      </c>
      <c r="Z154" t="s">
        <v>771</v>
      </c>
      <c r="AA154">
        <v>1</v>
      </c>
      <c r="AB154" t="s">
        <v>771</v>
      </c>
      <c r="AC154" t="s">
        <v>771</v>
      </c>
      <c r="AD154">
        <v>11</v>
      </c>
      <c r="AE154">
        <v>9</v>
      </c>
      <c r="AF154" t="s">
        <v>260</v>
      </c>
      <c r="AG154" t="s">
        <v>2776</v>
      </c>
      <c r="AH154" t="s">
        <v>255</v>
      </c>
      <c r="AI154" t="s">
        <v>145</v>
      </c>
      <c r="AJ154">
        <v>45208</v>
      </c>
      <c r="AK154" t="s">
        <v>311</v>
      </c>
      <c r="AL154" t="s">
        <v>311</v>
      </c>
      <c r="AM154" t="s">
        <v>311</v>
      </c>
      <c r="AN154" t="s">
        <v>311</v>
      </c>
      <c r="AO154" t="s">
        <v>311</v>
      </c>
      <c r="AP154" t="s">
        <v>311</v>
      </c>
      <c r="AQ154" t="s">
        <v>311</v>
      </c>
      <c r="AR154" t="s">
        <v>311</v>
      </c>
      <c r="AS154" t="s">
        <v>311</v>
      </c>
      <c r="AT154" t="s">
        <v>771</v>
      </c>
      <c r="AU154" t="s">
        <v>771</v>
      </c>
      <c r="AV154" t="s">
        <v>771</v>
      </c>
      <c r="AW154" t="s">
        <v>771</v>
      </c>
      <c r="AX154" t="s">
        <v>771</v>
      </c>
      <c r="AY154" t="s">
        <v>771</v>
      </c>
      <c r="AZ154" t="s">
        <v>2777</v>
      </c>
      <c r="BA154" t="s">
        <v>150</v>
      </c>
      <c r="BB154" t="s">
        <v>771</v>
      </c>
      <c r="BC154" t="s">
        <v>386</v>
      </c>
      <c r="BD154" t="s">
        <v>386</v>
      </c>
      <c r="BE154">
        <v>0.97</v>
      </c>
      <c r="BF154" t="s">
        <v>771</v>
      </c>
      <c r="BG154">
        <v>7.6388888888888886E-3</v>
      </c>
      <c r="BH154">
        <v>1.3888888888888889E-3</v>
      </c>
      <c r="BI154">
        <v>1.3888888888888889E-3</v>
      </c>
      <c r="BJ154">
        <v>0.03</v>
      </c>
      <c r="BK154" t="s">
        <v>2202</v>
      </c>
      <c r="BL154">
        <v>8.3333333333333332E-3</v>
      </c>
      <c r="BM154" t="s">
        <v>143</v>
      </c>
      <c r="BN154" t="s">
        <v>140</v>
      </c>
      <c r="BO154" t="s">
        <v>239</v>
      </c>
      <c r="BP154" t="s">
        <v>140</v>
      </c>
      <c r="BQ154" t="s">
        <v>140</v>
      </c>
      <c r="BR154" t="s">
        <v>140</v>
      </c>
      <c r="BS154" t="s">
        <v>140</v>
      </c>
      <c r="BT154" t="s">
        <v>140</v>
      </c>
      <c r="BU154" t="s">
        <v>2778</v>
      </c>
      <c r="BV154" t="s">
        <v>2779</v>
      </c>
      <c r="BW154" t="s">
        <v>771</v>
      </c>
      <c r="BX154" t="s">
        <v>771</v>
      </c>
    </row>
    <row r="155" spans="1:76" x14ac:dyDescent="0.25">
      <c r="A155" t="s">
        <v>3222</v>
      </c>
      <c r="B155" t="s">
        <v>13</v>
      </c>
      <c r="C155" t="s">
        <v>760</v>
      </c>
      <c r="D155" t="s">
        <v>761</v>
      </c>
      <c r="E155" t="s">
        <v>2025</v>
      </c>
      <c r="F155" t="s">
        <v>602</v>
      </c>
      <c r="G155" t="s">
        <v>2717</v>
      </c>
      <c r="H155" t="s">
        <v>602</v>
      </c>
      <c r="I155" t="s">
        <v>132</v>
      </c>
      <c r="J155" t="s">
        <v>771</v>
      </c>
      <c r="K155" t="s">
        <v>771</v>
      </c>
      <c r="L155" t="s">
        <v>771</v>
      </c>
      <c r="M155" t="s">
        <v>771</v>
      </c>
      <c r="N155" t="s">
        <v>771</v>
      </c>
      <c r="O155" t="s">
        <v>771</v>
      </c>
      <c r="P155" t="s">
        <v>771</v>
      </c>
      <c r="Q155" t="s">
        <v>253</v>
      </c>
      <c r="R155" t="s">
        <v>2788</v>
      </c>
      <c r="S155" t="s">
        <v>255</v>
      </c>
      <c r="T155" t="s">
        <v>255</v>
      </c>
      <c r="U155" t="s">
        <v>765</v>
      </c>
      <c r="V155" t="s">
        <v>766</v>
      </c>
      <c r="W155" t="s">
        <v>260</v>
      </c>
      <c r="X155" t="s">
        <v>2787</v>
      </c>
      <c r="Y155" t="s">
        <v>78</v>
      </c>
      <c r="Z155" t="s">
        <v>771</v>
      </c>
      <c r="AA155">
        <v>1</v>
      </c>
      <c r="AB155" t="s">
        <v>771</v>
      </c>
      <c r="AC155" t="s">
        <v>771</v>
      </c>
      <c r="AD155">
        <v>8</v>
      </c>
      <c r="AE155">
        <v>13</v>
      </c>
      <c r="AF155" t="s">
        <v>260</v>
      </c>
      <c r="AG155" t="s">
        <v>2776</v>
      </c>
      <c r="AH155" t="s">
        <v>255</v>
      </c>
      <c r="AI155" t="s">
        <v>145</v>
      </c>
      <c r="AJ155">
        <v>45208</v>
      </c>
      <c r="AK155" t="s">
        <v>311</v>
      </c>
      <c r="AL155" t="s">
        <v>311</v>
      </c>
      <c r="AM155" t="s">
        <v>311</v>
      </c>
      <c r="AN155" t="s">
        <v>311</v>
      </c>
      <c r="AO155" t="s">
        <v>311</v>
      </c>
      <c r="AP155" t="s">
        <v>311</v>
      </c>
      <c r="AQ155" t="s">
        <v>311</v>
      </c>
      <c r="AR155" t="s">
        <v>311</v>
      </c>
      <c r="AS155" t="s">
        <v>311</v>
      </c>
      <c r="AT155" t="s">
        <v>771</v>
      </c>
      <c r="AU155" t="s">
        <v>771</v>
      </c>
      <c r="AV155" t="s">
        <v>771</v>
      </c>
      <c r="AW155" t="s">
        <v>771</v>
      </c>
      <c r="AX155" t="s">
        <v>771</v>
      </c>
      <c r="AY155" t="s">
        <v>771</v>
      </c>
      <c r="AZ155" t="s">
        <v>2777</v>
      </c>
      <c r="BA155" t="s">
        <v>150</v>
      </c>
      <c r="BB155" t="s">
        <v>771</v>
      </c>
      <c r="BC155" t="s">
        <v>386</v>
      </c>
      <c r="BD155" t="s">
        <v>386</v>
      </c>
      <c r="BE155">
        <v>0.97</v>
      </c>
      <c r="BF155" t="s">
        <v>771</v>
      </c>
      <c r="BG155">
        <v>3.3564814814814816E-3</v>
      </c>
      <c r="BH155">
        <v>1.3888888888888889E-3</v>
      </c>
      <c r="BI155">
        <v>1.3888888888888889E-3</v>
      </c>
      <c r="BJ155">
        <v>0.03</v>
      </c>
      <c r="BK155" t="s">
        <v>2202</v>
      </c>
      <c r="BL155">
        <v>4.7453703703703703E-3</v>
      </c>
      <c r="BM155" t="s">
        <v>143</v>
      </c>
      <c r="BN155" t="s">
        <v>140</v>
      </c>
      <c r="BO155" t="s">
        <v>239</v>
      </c>
      <c r="BP155" t="s">
        <v>140</v>
      </c>
      <c r="BQ155" t="s">
        <v>140</v>
      </c>
      <c r="BR155" t="s">
        <v>140</v>
      </c>
      <c r="BS155" t="s">
        <v>140</v>
      </c>
      <c r="BT155" t="s">
        <v>140</v>
      </c>
      <c r="BU155" t="s">
        <v>2778</v>
      </c>
      <c r="BV155" t="s">
        <v>2779</v>
      </c>
      <c r="BW155" t="s">
        <v>771</v>
      </c>
      <c r="BX155" t="s">
        <v>771</v>
      </c>
    </row>
    <row r="156" spans="1:76" x14ac:dyDescent="0.25">
      <c r="A156" t="s">
        <v>3222</v>
      </c>
      <c r="B156" t="s">
        <v>13</v>
      </c>
      <c r="C156" t="s">
        <v>760</v>
      </c>
      <c r="D156" t="s">
        <v>761</v>
      </c>
      <c r="E156" t="s">
        <v>2025</v>
      </c>
      <c r="F156" t="s">
        <v>2789</v>
      </c>
      <c r="G156" t="s">
        <v>2717</v>
      </c>
      <c r="H156" t="s">
        <v>2789</v>
      </c>
      <c r="I156" t="s">
        <v>132</v>
      </c>
      <c r="J156" t="s">
        <v>253</v>
      </c>
      <c r="K156" t="s">
        <v>253</v>
      </c>
      <c r="L156" t="s">
        <v>771</v>
      </c>
      <c r="M156" t="s">
        <v>771</v>
      </c>
      <c r="N156" t="s">
        <v>253</v>
      </c>
      <c r="O156" t="s">
        <v>771</v>
      </c>
      <c r="P156" t="s">
        <v>771</v>
      </c>
      <c r="Q156" t="s">
        <v>771</v>
      </c>
      <c r="R156" t="s">
        <v>2790</v>
      </c>
      <c r="S156" t="s">
        <v>255</v>
      </c>
      <c r="T156" t="s">
        <v>255</v>
      </c>
      <c r="U156" t="s">
        <v>765</v>
      </c>
      <c r="V156" t="s">
        <v>766</v>
      </c>
      <c r="W156" t="s">
        <v>260</v>
      </c>
      <c r="X156" t="s">
        <v>767</v>
      </c>
      <c r="Y156" t="s">
        <v>78</v>
      </c>
      <c r="Z156" t="s">
        <v>771</v>
      </c>
      <c r="AA156">
        <v>1</v>
      </c>
      <c r="AB156" t="s">
        <v>771</v>
      </c>
      <c r="AC156" t="s">
        <v>771</v>
      </c>
      <c r="AD156">
        <v>19</v>
      </c>
      <c r="AE156">
        <v>18</v>
      </c>
      <c r="AF156" t="s">
        <v>260</v>
      </c>
      <c r="AG156" t="s">
        <v>2776</v>
      </c>
      <c r="AH156" t="s">
        <v>255</v>
      </c>
      <c r="AI156" t="s">
        <v>145</v>
      </c>
      <c r="AJ156">
        <v>45208</v>
      </c>
      <c r="AK156" t="s">
        <v>311</v>
      </c>
      <c r="AL156" t="s">
        <v>311</v>
      </c>
      <c r="AM156" t="s">
        <v>311</v>
      </c>
      <c r="AN156" t="s">
        <v>311</v>
      </c>
      <c r="AO156" t="s">
        <v>311</v>
      </c>
      <c r="AP156" t="s">
        <v>311</v>
      </c>
      <c r="AQ156" t="s">
        <v>311</v>
      </c>
      <c r="AR156" t="s">
        <v>311</v>
      </c>
      <c r="AS156" t="s">
        <v>311</v>
      </c>
      <c r="AT156" t="s">
        <v>771</v>
      </c>
      <c r="AU156" t="s">
        <v>771</v>
      </c>
      <c r="AV156" t="s">
        <v>771</v>
      </c>
      <c r="AW156" t="s">
        <v>771</v>
      </c>
      <c r="AX156" t="s">
        <v>771</v>
      </c>
      <c r="AY156" t="s">
        <v>771</v>
      </c>
      <c r="AZ156" t="s">
        <v>2777</v>
      </c>
      <c r="BA156" t="s">
        <v>150</v>
      </c>
      <c r="BB156" t="s">
        <v>771</v>
      </c>
      <c r="BC156" t="s">
        <v>386</v>
      </c>
      <c r="BD156" t="s">
        <v>386</v>
      </c>
      <c r="BE156">
        <v>0.97</v>
      </c>
      <c r="BF156" t="s">
        <v>771</v>
      </c>
      <c r="BG156">
        <v>6.7129629629629631E-3</v>
      </c>
      <c r="BH156">
        <v>1.3888888888888889E-3</v>
      </c>
      <c r="BI156">
        <v>1.3888888888888889E-3</v>
      </c>
      <c r="BJ156">
        <v>0.03</v>
      </c>
      <c r="BK156" t="s">
        <v>2202</v>
      </c>
      <c r="BL156">
        <v>6.9444444444444441E-3</v>
      </c>
      <c r="BM156" t="s">
        <v>143</v>
      </c>
      <c r="BN156" t="s">
        <v>140</v>
      </c>
      <c r="BO156" t="s">
        <v>239</v>
      </c>
      <c r="BP156" t="s">
        <v>140</v>
      </c>
      <c r="BQ156" t="s">
        <v>140</v>
      </c>
      <c r="BR156" t="s">
        <v>140</v>
      </c>
      <c r="BS156" t="s">
        <v>140</v>
      </c>
      <c r="BT156" t="s">
        <v>140</v>
      </c>
      <c r="BU156" t="s">
        <v>2778</v>
      </c>
      <c r="BV156" t="s">
        <v>2779</v>
      </c>
      <c r="BW156" t="s">
        <v>771</v>
      </c>
      <c r="BX156" t="s">
        <v>771</v>
      </c>
    </row>
    <row r="157" spans="1:76" x14ac:dyDescent="0.25">
      <c r="A157" t="s">
        <v>3222</v>
      </c>
      <c r="B157" t="s">
        <v>13</v>
      </c>
      <c r="C157" t="s">
        <v>760</v>
      </c>
      <c r="D157" t="s">
        <v>761</v>
      </c>
      <c r="E157" t="s">
        <v>2025</v>
      </c>
      <c r="F157" t="s">
        <v>2791</v>
      </c>
      <c r="G157" t="s">
        <v>2717</v>
      </c>
      <c r="H157" t="s">
        <v>2791</v>
      </c>
      <c r="I157" t="s">
        <v>132</v>
      </c>
      <c r="J157" t="s">
        <v>253</v>
      </c>
      <c r="K157" t="s">
        <v>253</v>
      </c>
      <c r="L157" t="s">
        <v>771</v>
      </c>
      <c r="M157" t="s">
        <v>771</v>
      </c>
      <c r="N157" t="s">
        <v>253</v>
      </c>
      <c r="O157" t="s">
        <v>771</v>
      </c>
      <c r="P157" t="s">
        <v>771</v>
      </c>
      <c r="Q157" t="s">
        <v>771</v>
      </c>
      <c r="R157" t="s">
        <v>2786</v>
      </c>
      <c r="S157" t="s">
        <v>255</v>
      </c>
      <c r="T157" t="s">
        <v>255</v>
      </c>
      <c r="U157" t="s">
        <v>765</v>
      </c>
      <c r="V157" t="s">
        <v>766</v>
      </c>
      <c r="W157" t="s">
        <v>260</v>
      </c>
      <c r="X157" t="s">
        <v>463</v>
      </c>
      <c r="Y157" t="s">
        <v>78</v>
      </c>
      <c r="Z157" t="s">
        <v>771</v>
      </c>
      <c r="AA157">
        <v>1</v>
      </c>
      <c r="AB157" t="s">
        <v>771</v>
      </c>
      <c r="AC157" t="s">
        <v>771</v>
      </c>
      <c r="AD157">
        <v>4</v>
      </c>
      <c r="AE157">
        <v>4</v>
      </c>
      <c r="AF157" t="s">
        <v>260</v>
      </c>
      <c r="AG157" t="s">
        <v>2776</v>
      </c>
      <c r="AH157" t="s">
        <v>255</v>
      </c>
      <c r="AI157" t="s">
        <v>145</v>
      </c>
      <c r="AJ157">
        <v>45208</v>
      </c>
      <c r="AK157" t="s">
        <v>311</v>
      </c>
      <c r="AL157" t="s">
        <v>311</v>
      </c>
      <c r="AM157" t="s">
        <v>311</v>
      </c>
      <c r="AN157" t="s">
        <v>311</v>
      </c>
      <c r="AO157" t="s">
        <v>311</v>
      </c>
      <c r="AP157" t="s">
        <v>311</v>
      </c>
      <c r="AQ157" t="s">
        <v>311</v>
      </c>
      <c r="AR157" t="s">
        <v>311</v>
      </c>
      <c r="AS157" t="s">
        <v>311</v>
      </c>
      <c r="AT157" t="s">
        <v>771</v>
      </c>
      <c r="AU157" t="s">
        <v>771</v>
      </c>
      <c r="AV157" t="s">
        <v>771</v>
      </c>
      <c r="AW157" t="s">
        <v>771</v>
      </c>
      <c r="AX157" t="s">
        <v>771</v>
      </c>
      <c r="AY157" t="s">
        <v>771</v>
      </c>
      <c r="AZ157" t="s">
        <v>2777</v>
      </c>
      <c r="BA157" t="s">
        <v>150</v>
      </c>
      <c r="BB157" t="s">
        <v>771</v>
      </c>
      <c r="BC157" t="s">
        <v>386</v>
      </c>
      <c r="BD157" t="s">
        <v>386</v>
      </c>
      <c r="BE157">
        <v>0.97</v>
      </c>
      <c r="BF157" t="s">
        <v>771</v>
      </c>
      <c r="BG157">
        <v>6.7129629629629631E-3</v>
      </c>
      <c r="BH157">
        <v>1.3888888888888889E-3</v>
      </c>
      <c r="BI157">
        <v>1.3888888888888889E-3</v>
      </c>
      <c r="BJ157">
        <v>0.03</v>
      </c>
      <c r="BK157" t="s">
        <v>2202</v>
      </c>
      <c r="BL157">
        <v>6.9444444444444441E-3</v>
      </c>
      <c r="BM157" t="s">
        <v>143</v>
      </c>
      <c r="BN157" t="s">
        <v>140</v>
      </c>
      <c r="BO157" t="s">
        <v>239</v>
      </c>
      <c r="BP157" t="s">
        <v>140</v>
      </c>
      <c r="BQ157" t="s">
        <v>140</v>
      </c>
      <c r="BR157" t="s">
        <v>140</v>
      </c>
      <c r="BS157" t="s">
        <v>140</v>
      </c>
      <c r="BT157" t="s">
        <v>140</v>
      </c>
      <c r="BU157" t="s">
        <v>2778</v>
      </c>
      <c r="BV157" t="s">
        <v>2779</v>
      </c>
      <c r="BW157" t="s">
        <v>771</v>
      </c>
      <c r="BX157" t="s">
        <v>771</v>
      </c>
    </row>
    <row r="158" spans="1:76" x14ac:dyDescent="0.25">
      <c r="A158" t="s">
        <v>3222</v>
      </c>
      <c r="B158" t="s">
        <v>13</v>
      </c>
      <c r="C158" t="s">
        <v>760</v>
      </c>
      <c r="D158" t="s">
        <v>761</v>
      </c>
      <c r="E158" t="s">
        <v>2025</v>
      </c>
      <c r="F158" t="s">
        <v>2792</v>
      </c>
      <c r="G158" t="s">
        <v>2793</v>
      </c>
      <c r="H158" t="s">
        <v>2792</v>
      </c>
      <c r="I158" t="s">
        <v>132</v>
      </c>
      <c r="J158" t="s">
        <v>253</v>
      </c>
      <c r="K158" t="s">
        <v>771</v>
      </c>
      <c r="L158" t="s">
        <v>253</v>
      </c>
      <c r="M158" t="s">
        <v>253</v>
      </c>
      <c r="N158" t="s">
        <v>253</v>
      </c>
      <c r="O158" t="s">
        <v>253</v>
      </c>
      <c r="P158" t="s">
        <v>771</v>
      </c>
      <c r="Q158" t="s">
        <v>771</v>
      </c>
      <c r="R158" t="s">
        <v>2794</v>
      </c>
      <c r="S158" t="s">
        <v>255</v>
      </c>
      <c r="T158" t="s">
        <v>255</v>
      </c>
      <c r="U158" t="s">
        <v>765</v>
      </c>
      <c r="V158" t="s">
        <v>766</v>
      </c>
      <c r="W158" t="s">
        <v>260</v>
      </c>
      <c r="X158" t="s">
        <v>463</v>
      </c>
      <c r="Y158" t="s">
        <v>78</v>
      </c>
      <c r="Z158" t="s">
        <v>771</v>
      </c>
      <c r="AA158">
        <v>1</v>
      </c>
      <c r="AB158" t="s">
        <v>771</v>
      </c>
      <c r="AC158" t="s">
        <v>771</v>
      </c>
      <c r="AD158">
        <v>9</v>
      </c>
      <c r="AE158">
        <v>17</v>
      </c>
      <c r="AF158" t="s">
        <v>260</v>
      </c>
      <c r="AG158" t="s">
        <v>2776</v>
      </c>
      <c r="AH158" t="s">
        <v>255</v>
      </c>
      <c r="AI158" t="s">
        <v>145</v>
      </c>
      <c r="AJ158">
        <v>45208</v>
      </c>
      <c r="AK158" t="s">
        <v>311</v>
      </c>
      <c r="AL158" t="s">
        <v>311</v>
      </c>
      <c r="AM158" t="s">
        <v>311</v>
      </c>
      <c r="AN158" t="s">
        <v>311</v>
      </c>
      <c r="AO158" t="s">
        <v>311</v>
      </c>
      <c r="AP158" t="s">
        <v>311</v>
      </c>
      <c r="AQ158" t="s">
        <v>311</v>
      </c>
      <c r="AR158" t="s">
        <v>311</v>
      </c>
      <c r="AS158" t="s">
        <v>311</v>
      </c>
      <c r="AT158" t="s">
        <v>771</v>
      </c>
      <c r="AU158" t="s">
        <v>771</v>
      </c>
      <c r="AV158" t="s">
        <v>771</v>
      </c>
      <c r="AW158" t="s">
        <v>771</v>
      </c>
      <c r="AX158" t="s">
        <v>771</v>
      </c>
      <c r="AY158" t="s">
        <v>771</v>
      </c>
      <c r="AZ158" t="s">
        <v>2777</v>
      </c>
      <c r="BA158" t="s">
        <v>150</v>
      </c>
      <c r="BB158" t="s">
        <v>771</v>
      </c>
      <c r="BC158" t="s">
        <v>386</v>
      </c>
      <c r="BD158" t="s">
        <v>386</v>
      </c>
      <c r="BE158">
        <v>0.98</v>
      </c>
      <c r="BF158" t="s">
        <v>771</v>
      </c>
      <c r="BG158">
        <v>0.41666666666666669</v>
      </c>
      <c r="BH158">
        <v>8.3333333333333329E-2</v>
      </c>
      <c r="BI158">
        <v>8.3333333333333329E-2</v>
      </c>
      <c r="BJ158" t="s">
        <v>2795</v>
      </c>
      <c r="BK158" t="s">
        <v>2796</v>
      </c>
      <c r="BL158">
        <v>0.25</v>
      </c>
      <c r="BM158" t="s">
        <v>143</v>
      </c>
      <c r="BN158" t="s">
        <v>140</v>
      </c>
      <c r="BO158" t="s">
        <v>239</v>
      </c>
      <c r="BP158" t="s">
        <v>140</v>
      </c>
      <c r="BQ158" t="s">
        <v>140</v>
      </c>
      <c r="BR158" t="s">
        <v>140</v>
      </c>
      <c r="BS158" t="s">
        <v>140</v>
      </c>
      <c r="BT158" t="s">
        <v>140</v>
      </c>
      <c r="BU158" t="s">
        <v>2778</v>
      </c>
      <c r="BV158" t="s">
        <v>2779</v>
      </c>
      <c r="BW158" t="s">
        <v>771</v>
      </c>
      <c r="BX158" t="s">
        <v>771</v>
      </c>
    </row>
    <row r="159" spans="1:76" x14ac:dyDescent="0.25">
      <c r="A159" t="s">
        <v>3222</v>
      </c>
      <c r="B159" t="s">
        <v>13</v>
      </c>
      <c r="C159" t="s">
        <v>760</v>
      </c>
      <c r="D159" t="s">
        <v>761</v>
      </c>
      <c r="E159" t="s">
        <v>2025</v>
      </c>
      <c r="F159" t="s">
        <v>2797</v>
      </c>
      <c r="G159" t="s">
        <v>2798</v>
      </c>
      <c r="H159" t="s">
        <v>2797</v>
      </c>
      <c r="I159" t="s">
        <v>132</v>
      </c>
      <c r="J159" t="s">
        <v>253</v>
      </c>
      <c r="K159" t="s">
        <v>771</v>
      </c>
      <c r="L159" t="s">
        <v>253</v>
      </c>
      <c r="M159" t="s">
        <v>253</v>
      </c>
      <c r="N159" t="s">
        <v>253</v>
      </c>
      <c r="O159" t="s">
        <v>253</v>
      </c>
      <c r="P159" t="s">
        <v>771</v>
      </c>
      <c r="Q159" t="s">
        <v>771</v>
      </c>
      <c r="R159" t="s">
        <v>2799</v>
      </c>
      <c r="S159" t="s">
        <v>255</v>
      </c>
      <c r="T159" t="s">
        <v>255</v>
      </c>
      <c r="U159" t="s">
        <v>765</v>
      </c>
      <c r="V159" t="s">
        <v>766</v>
      </c>
      <c r="W159" t="s">
        <v>260</v>
      </c>
      <c r="X159" t="s">
        <v>767</v>
      </c>
      <c r="Y159" t="s">
        <v>78</v>
      </c>
      <c r="Z159" t="s">
        <v>771</v>
      </c>
      <c r="AA159">
        <v>1</v>
      </c>
      <c r="AB159" t="s">
        <v>771</v>
      </c>
      <c r="AC159" t="s">
        <v>771</v>
      </c>
      <c r="AD159">
        <v>45</v>
      </c>
      <c r="AE159">
        <v>77</v>
      </c>
      <c r="AF159" t="s">
        <v>260</v>
      </c>
      <c r="AG159" t="s">
        <v>2776</v>
      </c>
      <c r="AH159" t="s">
        <v>255</v>
      </c>
      <c r="AI159" t="s">
        <v>145</v>
      </c>
      <c r="AJ159">
        <v>45208</v>
      </c>
      <c r="AK159" t="s">
        <v>311</v>
      </c>
      <c r="AL159" t="s">
        <v>311</v>
      </c>
      <c r="AM159" t="s">
        <v>311</v>
      </c>
      <c r="AN159" t="s">
        <v>311</v>
      </c>
      <c r="AO159" t="s">
        <v>311</v>
      </c>
      <c r="AP159" t="s">
        <v>311</v>
      </c>
      <c r="AQ159" t="s">
        <v>311</v>
      </c>
      <c r="AR159" t="s">
        <v>311</v>
      </c>
      <c r="AS159" t="s">
        <v>311</v>
      </c>
      <c r="AT159" t="s">
        <v>771</v>
      </c>
      <c r="AU159" t="s">
        <v>771</v>
      </c>
      <c r="AV159" t="s">
        <v>771</v>
      </c>
      <c r="AW159" t="s">
        <v>771</v>
      </c>
      <c r="AX159" t="s">
        <v>771</v>
      </c>
      <c r="AY159" t="s">
        <v>771</v>
      </c>
      <c r="AZ159" t="s">
        <v>2777</v>
      </c>
      <c r="BA159" t="s">
        <v>150</v>
      </c>
      <c r="BB159" t="s">
        <v>771</v>
      </c>
      <c r="BC159" t="s">
        <v>386</v>
      </c>
      <c r="BD159" t="s">
        <v>386</v>
      </c>
      <c r="BE159">
        <v>0.98</v>
      </c>
      <c r="BF159" t="s">
        <v>771</v>
      </c>
      <c r="BG159">
        <v>0.41666666666666669</v>
      </c>
      <c r="BH159">
        <v>8.3333333333333329E-2</v>
      </c>
      <c r="BI159">
        <v>8.3333333333333329E-2</v>
      </c>
      <c r="BJ159" t="s">
        <v>2795</v>
      </c>
      <c r="BK159" t="s">
        <v>2796</v>
      </c>
      <c r="BL159">
        <v>0.25</v>
      </c>
      <c r="BM159" t="s">
        <v>143</v>
      </c>
      <c r="BN159" t="s">
        <v>140</v>
      </c>
      <c r="BO159" t="s">
        <v>239</v>
      </c>
      <c r="BP159" t="s">
        <v>140</v>
      </c>
      <c r="BQ159" t="s">
        <v>140</v>
      </c>
      <c r="BR159" t="s">
        <v>140</v>
      </c>
      <c r="BS159" t="s">
        <v>140</v>
      </c>
      <c r="BT159" t="s">
        <v>140</v>
      </c>
      <c r="BU159" t="s">
        <v>2778</v>
      </c>
      <c r="BV159" t="s">
        <v>2779</v>
      </c>
      <c r="BW159" t="s">
        <v>771</v>
      </c>
      <c r="BX159" t="s">
        <v>771</v>
      </c>
    </row>
    <row r="160" spans="1:76" x14ac:dyDescent="0.25">
      <c r="A160" t="s">
        <v>3222</v>
      </c>
      <c r="B160" t="s">
        <v>13</v>
      </c>
      <c r="C160" t="s">
        <v>760</v>
      </c>
      <c r="D160" t="s">
        <v>761</v>
      </c>
      <c r="E160" t="s">
        <v>2025</v>
      </c>
      <c r="F160" t="s">
        <v>2770</v>
      </c>
      <c r="G160" t="s">
        <v>2800</v>
      </c>
      <c r="H160" t="s">
        <v>2770</v>
      </c>
      <c r="I160" t="s">
        <v>132</v>
      </c>
      <c r="J160" t="s">
        <v>253</v>
      </c>
      <c r="K160" t="s">
        <v>771</v>
      </c>
      <c r="L160" t="s">
        <v>253</v>
      </c>
      <c r="M160" t="s">
        <v>253</v>
      </c>
      <c r="N160" t="s">
        <v>253</v>
      </c>
      <c r="O160" t="s">
        <v>771</v>
      </c>
      <c r="P160" t="s">
        <v>771</v>
      </c>
      <c r="Q160" t="s">
        <v>771</v>
      </c>
      <c r="R160" t="s">
        <v>2801</v>
      </c>
      <c r="S160" t="s">
        <v>255</v>
      </c>
      <c r="T160" t="s">
        <v>255</v>
      </c>
      <c r="U160" t="s">
        <v>765</v>
      </c>
      <c r="V160" t="s">
        <v>766</v>
      </c>
      <c r="W160" t="s">
        <v>260</v>
      </c>
      <c r="X160" t="s">
        <v>767</v>
      </c>
      <c r="Y160" t="s">
        <v>78</v>
      </c>
      <c r="Z160" t="s">
        <v>771</v>
      </c>
      <c r="AA160">
        <v>1</v>
      </c>
      <c r="AB160" t="s">
        <v>771</v>
      </c>
      <c r="AC160" t="s">
        <v>771</v>
      </c>
      <c r="AD160">
        <v>24</v>
      </c>
      <c r="AE160">
        <v>40</v>
      </c>
      <c r="AF160" t="s">
        <v>260</v>
      </c>
      <c r="AG160" t="s">
        <v>2776</v>
      </c>
      <c r="AH160" t="s">
        <v>255</v>
      </c>
      <c r="AI160" t="s">
        <v>145</v>
      </c>
      <c r="AJ160">
        <v>45208</v>
      </c>
      <c r="AK160" t="s">
        <v>311</v>
      </c>
      <c r="AL160" t="s">
        <v>311</v>
      </c>
      <c r="AM160" t="s">
        <v>311</v>
      </c>
      <c r="AN160" t="s">
        <v>311</v>
      </c>
      <c r="AO160" t="s">
        <v>311</v>
      </c>
      <c r="AP160" t="s">
        <v>311</v>
      </c>
      <c r="AQ160" t="s">
        <v>311</v>
      </c>
      <c r="AR160" t="s">
        <v>311</v>
      </c>
      <c r="AS160" t="s">
        <v>311</v>
      </c>
      <c r="AT160" t="s">
        <v>771</v>
      </c>
      <c r="AU160" t="s">
        <v>771</v>
      </c>
      <c r="AV160" t="s">
        <v>771</v>
      </c>
      <c r="AW160" t="s">
        <v>771</v>
      </c>
      <c r="AX160" t="s">
        <v>771</v>
      </c>
      <c r="AY160" t="s">
        <v>771</v>
      </c>
      <c r="AZ160" t="s">
        <v>2777</v>
      </c>
      <c r="BA160" t="s">
        <v>150</v>
      </c>
      <c r="BB160" t="s">
        <v>771</v>
      </c>
      <c r="BC160" t="s">
        <v>386</v>
      </c>
      <c r="BD160" t="s">
        <v>386</v>
      </c>
      <c r="BE160">
        <v>0.98</v>
      </c>
      <c r="BF160" t="s">
        <v>771</v>
      </c>
      <c r="BG160">
        <v>0.35416666666666669</v>
      </c>
      <c r="BH160">
        <v>8.3333333333333329E-2</v>
      </c>
      <c r="BI160">
        <v>8.3333333333333329E-2</v>
      </c>
      <c r="BJ160">
        <v>0.03</v>
      </c>
      <c r="BK160" t="s">
        <v>2802</v>
      </c>
      <c r="BL160">
        <v>0.27083333333333331</v>
      </c>
      <c r="BM160" t="s">
        <v>143</v>
      </c>
      <c r="BN160" t="s">
        <v>140</v>
      </c>
      <c r="BO160" t="s">
        <v>239</v>
      </c>
      <c r="BP160" t="s">
        <v>140</v>
      </c>
      <c r="BQ160" t="s">
        <v>140</v>
      </c>
      <c r="BR160" t="s">
        <v>140</v>
      </c>
      <c r="BS160" t="s">
        <v>140</v>
      </c>
      <c r="BT160" t="s">
        <v>140</v>
      </c>
      <c r="BU160" t="s">
        <v>2778</v>
      </c>
      <c r="BV160" t="s">
        <v>2779</v>
      </c>
      <c r="BW160" t="s">
        <v>771</v>
      </c>
      <c r="BX160" t="s">
        <v>771</v>
      </c>
    </row>
    <row r="161" spans="1:76" x14ac:dyDescent="0.25">
      <c r="A161" t="s">
        <v>3222</v>
      </c>
      <c r="B161" t="s">
        <v>13</v>
      </c>
      <c r="C161" t="s">
        <v>760</v>
      </c>
      <c r="D161" t="s">
        <v>761</v>
      </c>
      <c r="E161" t="s">
        <v>2025</v>
      </c>
      <c r="F161" t="s">
        <v>2770</v>
      </c>
      <c r="G161" t="s">
        <v>2803</v>
      </c>
      <c r="H161" t="s">
        <v>2770</v>
      </c>
      <c r="I161" t="s">
        <v>132</v>
      </c>
      <c r="J161" t="s">
        <v>253</v>
      </c>
      <c r="K161" t="s">
        <v>771</v>
      </c>
      <c r="L161" t="s">
        <v>253</v>
      </c>
      <c r="M161" t="s">
        <v>253</v>
      </c>
      <c r="N161" t="s">
        <v>253</v>
      </c>
      <c r="O161" t="s">
        <v>771</v>
      </c>
      <c r="P161" t="s">
        <v>771</v>
      </c>
      <c r="Q161" t="s">
        <v>771</v>
      </c>
      <c r="R161" t="s">
        <v>2804</v>
      </c>
      <c r="S161" t="s">
        <v>255</v>
      </c>
      <c r="T161" t="s">
        <v>255</v>
      </c>
      <c r="U161" t="s">
        <v>765</v>
      </c>
      <c r="V161" t="s">
        <v>766</v>
      </c>
      <c r="W161" t="s">
        <v>260</v>
      </c>
      <c r="X161" t="s">
        <v>463</v>
      </c>
      <c r="Y161" t="s">
        <v>78</v>
      </c>
      <c r="Z161" t="s">
        <v>771</v>
      </c>
      <c r="AA161">
        <v>1</v>
      </c>
      <c r="AB161" t="s">
        <v>771</v>
      </c>
      <c r="AC161" t="s">
        <v>771</v>
      </c>
      <c r="AD161">
        <v>6</v>
      </c>
      <c r="AE161">
        <v>9</v>
      </c>
      <c r="AF161" t="s">
        <v>260</v>
      </c>
      <c r="AG161" t="s">
        <v>2776</v>
      </c>
      <c r="AH161" t="s">
        <v>255</v>
      </c>
      <c r="AI161" t="s">
        <v>145</v>
      </c>
      <c r="AJ161">
        <v>45208</v>
      </c>
      <c r="AK161" t="s">
        <v>311</v>
      </c>
      <c r="AL161" t="s">
        <v>311</v>
      </c>
      <c r="AM161" t="s">
        <v>311</v>
      </c>
      <c r="AN161" t="s">
        <v>311</v>
      </c>
      <c r="AO161" t="s">
        <v>311</v>
      </c>
      <c r="AP161" t="s">
        <v>311</v>
      </c>
      <c r="AQ161" t="s">
        <v>311</v>
      </c>
      <c r="AR161" t="s">
        <v>311</v>
      </c>
      <c r="AS161" t="s">
        <v>311</v>
      </c>
      <c r="AT161" t="s">
        <v>771</v>
      </c>
      <c r="AU161" t="s">
        <v>771</v>
      </c>
      <c r="AV161" t="s">
        <v>771</v>
      </c>
      <c r="AW161" t="s">
        <v>771</v>
      </c>
      <c r="AX161" t="s">
        <v>771</v>
      </c>
      <c r="AY161" t="s">
        <v>771</v>
      </c>
      <c r="AZ161" t="s">
        <v>2777</v>
      </c>
      <c r="BA161" t="s">
        <v>150</v>
      </c>
      <c r="BB161" t="s">
        <v>771</v>
      </c>
      <c r="BC161" t="s">
        <v>386</v>
      </c>
      <c r="BD161" t="s">
        <v>386</v>
      </c>
      <c r="BE161">
        <v>0.98</v>
      </c>
      <c r="BF161" t="s">
        <v>771</v>
      </c>
      <c r="BG161">
        <v>0.33333333333333331</v>
      </c>
      <c r="BH161">
        <v>8.3333333333333329E-2</v>
      </c>
      <c r="BI161">
        <v>8.3333333333333329E-2</v>
      </c>
      <c r="BJ161">
        <v>0.03</v>
      </c>
      <c r="BK161" t="s">
        <v>2802</v>
      </c>
      <c r="BL161">
        <v>0.25</v>
      </c>
      <c r="BM161" t="s">
        <v>143</v>
      </c>
      <c r="BN161" t="s">
        <v>140</v>
      </c>
      <c r="BO161" t="s">
        <v>239</v>
      </c>
      <c r="BP161" t="s">
        <v>140</v>
      </c>
      <c r="BQ161" t="s">
        <v>140</v>
      </c>
      <c r="BR161" t="s">
        <v>140</v>
      </c>
      <c r="BS161" t="s">
        <v>140</v>
      </c>
      <c r="BT161" t="s">
        <v>140</v>
      </c>
      <c r="BU161" t="s">
        <v>2778</v>
      </c>
      <c r="BV161" t="s">
        <v>2779</v>
      </c>
      <c r="BW161" t="s">
        <v>771</v>
      </c>
      <c r="BX161" t="s">
        <v>771</v>
      </c>
    </row>
    <row r="162" spans="1:76" x14ac:dyDescent="0.25">
      <c r="A162" t="s">
        <v>3222</v>
      </c>
      <c r="B162" t="s">
        <v>13</v>
      </c>
      <c r="C162" t="s">
        <v>760</v>
      </c>
      <c r="D162" t="s">
        <v>761</v>
      </c>
      <c r="E162" t="s">
        <v>2025</v>
      </c>
      <c r="F162" t="s">
        <v>2805</v>
      </c>
      <c r="G162" t="s">
        <v>2806</v>
      </c>
      <c r="H162" t="s">
        <v>2805</v>
      </c>
      <c r="I162" t="s">
        <v>132</v>
      </c>
      <c r="J162" t="s">
        <v>253</v>
      </c>
      <c r="K162" t="s">
        <v>771</v>
      </c>
      <c r="L162" t="s">
        <v>253</v>
      </c>
      <c r="M162" t="s">
        <v>253</v>
      </c>
      <c r="N162" t="s">
        <v>253</v>
      </c>
      <c r="O162" t="s">
        <v>771</v>
      </c>
      <c r="P162" t="s">
        <v>771</v>
      </c>
      <c r="Q162" t="s">
        <v>771</v>
      </c>
      <c r="R162" t="s">
        <v>2801</v>
      </c>
      <c r="S162" t="s">
        <v>255</v>
      </c>
      <c r="T162" t="s">
        <v>255</v>
      </c>
      <c r="U162" t="s">
        <v>765</v>
      </c>
      <c r="V162" t="s">
        <v>766</v>
      </c>
      <c r="W162" t="s">
        <v>260</v>
      </c>
      <c r="X162" t="s">
        <v>767</v>
      </c>
      <c r="Y162" t="s">
        <v>78</v>
      </c>
      <c r="Z162" t="s">
        <v>771</v>
      </c>
      <c r="AA162">
        <v>1</v>
      </c>
      <c r="AB162" t="s">
        <v>771</v>
      </c>
      <c r="AC162" t="s">
        <v>771</v>
      </c>
      <c r="AD162">
        <v>31</v>
      </c>
      <c r="AE162">
        <v>43</v>
      </c>
      <c r="AF162" t="s">
        <v>260</v>
      </c>
      <c r="AG162" t="s">
        <v>2776</v>
      </c>
      <c r="AH162" t="s">
        <v>255</v>
      </c>
      <c r="AI162" t="s">
        <v>145</v>
      </c>
      <c r="AJ162">
        <v>45208</v>
      </c>
      <c r="AK162" t="s">
        <v>311</v>
      </c>
      <c r="AL162" t="s">
        <v>311</v>
      </c>
      <c r="AM162" t="s">
        <v>311</v>
      </c>
      <c r="AN162" t="s">
        <v>311</v>
      </c>
      <c r="AO162" t="s">
        <v>311</v>
      </c>
      <c r="AP162" t="s">
        <v>311</v>
      </c>
      <c r="AQ162" t="s">
        <v>311</v>
      </c>
      <c r="AR162" t="s">
        <v>311</v>
      </c>
      <c r="AS162" t="s">
        <v>311</v>
      </c>
      <c r="AT162" t="s">
        <v>771</v>
      </c>
      <c r="AU162" t="s">
        <v>771</v>
      </c>
      <c r="AV162" t="s">
        <v>771</v>
      </c>
      <c r="AW162" t="s">
        <v>771</v>
      </c>
      <c r="AX162" t="s">
        <v>771</v>
      </c>
      <c r="AY162" t="s">
        <v>771</v>
      </c>
      <c r="AZ162" t="s">
        <v>2807</v>
      </c>
      <c r="BA162" t="s">
        <v>150</v>
      </c>
      <c r="BB162" t="s">
        <v>771</v>
      </c>
      <c r="BC162" t="s">
        <v>386</v>
      </c>
      <c r="BD162" t="s">
        <v>386</v>
      </c>
      <c r="BE162">
        <v>0.98</v>
      </c>
      <c r="BF162" t="s">
        <v>771</v>
      </c>
      <c r="BG162">
        <v>0.27430555555555558</v>
      </c>
      <c r="BH162">
        <v>8.3333333333333329E-2</v>
      </c>
      <c r="BI162">
        <v>8.3333333333333329E-2</v>
      </c>
      <c r="BJ162">
        <v>0.03</v>
      </c>
      <c r="BK162" t="s">
        <v>2802</v>
      </c>
      <c r="BL162">
        <v>0.19097222222222221</v>
      </c>
      <c r="BM162" t="s">
        <v>143</v>
      </c>
      <c r="BN162" t="s">
        <v>140</v>
      </c>
      <c r="BO162" t="s">
        <v>239</v>
      </c>
      <c r="BP162" t="s">
        <v>140</v>
      </c>
      <c r="BQ162" t="s">
        <v>140</v>
      </c>
      <c r="BR162" t="s">
        <v>140</v>
      </c>
      <c r="BS162" t="s">
        <v>140</v>
      </c>
      <c r="BT162" t="s">
        <v>140</v>
      </c>
      <c r="BU162" t="s">
        <v>2778</v>
      </c>
      <c r="BV162" t="s">
        <v>2779</v>
      </c>
      <c r="BW162" t="s">
        <v>771</v>
      </c>
      <c r="BX162" t="s">
        <v>771</v>
      </c>
    </row>
    <row r="163" spans="1:76" x14ac:dyDescent="0.25">
      <c r="A163" t="s">
        <v>3222</v>
      </c>
      <c r="B163" t="s">
        <v>13</v>
      </c>
      <c r="C163" t="s">
        <v>742</v>
      </c>
      <c r="D163" t="s">
        <v>743</v>
      </c>
      <c r="E163" t="s">
        <v>2190</v>
      </c>
      <c r="F163" t="s">
        <v>304</v>
      </c>
      <c r="G163" t="s">
        <v>2800</v>
      </c>
      <c r="H163" t="s">
        <v>2808</v>
      </c>
      <c r="I163" t="s">
        <v>133</v>
      </c>
      <c r="J163" t="s">
        <v>133</v>
      </c>
      <c r="K163" t="s">
        <v>133</v>
      </c>
      <c r="L163" t="s">
        <v>133</v>
      </c>
      <c r="M163" t="s">
        <v>133</v>
      </c>
      <c r="N163" t="s">
        <v>771</v>
      </c>
      <c r="O163" t="s">
        <v>771</v>
      </c>
      <c r="P163" t="s">
        <v>771</v>
      </c>
      <c r="Q163" t="s">
        <v>771</v>
      </c>
      <c r="R163" t="s">
        <v>2809</v>
      </c>
      <c r="S163" t="s">
        <v>2810</v>
      </c>
      <c r="T163" t="s">
        <v>2195</v>
      </c>
      <c r="U163" t="s">
        <v>2811</v>
      </c>
      <c r="V163" t="s">
        <v>2812</v>
      </c>
      <c r="W163" t="s">
        <v>2813</v>
      </c>
      <c r="X163" t="s">
        <v>140</v>
      </c>
      <c r="Y163" t="s">
        <v>270</v>
      </c>
      <c r="Z163" t="s">
        <v>143</v>
      </c>
      <c r="AA163">
        <v>1</v>
      </c>
      <c r="AB163">
        <v>0</v>
      </c>
      <c r="AC163" t="s">
        <v>771</v>
      </c>
      <c r="AD163">
        <v>19</v>
      </c>
      <c r="AE163">
        <v>27</v>
      </c>
      <c r="AF163" t="s">
        <v>260</v>
      </c>
      <c r="AG163" t="s">
        <v>143</v>
      </c>
      <c r="AH163" t="s">
        <v>144</v>
      </c>
      <c r="AI163" t="s">
        <v>143</v>
      </c>
      <c r="AJ163" t="s">
        <v>255</v>
      </c>
      <c r="AK163" t="s">
        <v>160</v>
      </c>
      <c r="AL163" t="s">
        <v>2814</v>
      </c>
      <c r="AM163" t="s">
        <v>745</v>
      </c>
      <c r="AN163" t="s">
        <v>2815</v>
      </c>
      <c r="AO163" t="s">
        <v>2816</v>
      </c>
      <c r="AP163">
        <v>1</v>
      </c>
      <c r="AQ163" t="s">
        <v>2817</v>
      </c>
      <c r="AR163" t="s">
        <v>140</v>
      </c>
      <c r="AS163" t="s">
        <v>140</v>
      </c>
      <c r="AT163" t="s">
        <v>140</v>
      </c>
      <c r="AU163" t="s">
        <v>140</v>
      </c>
      <c r="AV163" t="s">
        <v>140</v>
      </c>
      <c r="AW163" t="s">
        <v>140</v>
      </c>
      <c r="AX163" t="s">
        <v>140</v>
      </c>
      <c r="AY163" t="s">
        <v>140</v>
      </c>
      <c r="AZ163" t="s">
        <v>520</v>
      </c>
      <c r="BA163" t="s">
        <v>150</v>
      </c>
      <c r="BB163" t="s">
        <v>771</v>
      </c>
      <c r="BC163" t="s">
        <v>323</v>
      </c>
      <c r="BD163" t="s">
        <v>2818</v>
      </c>
      <c r="BE163">
        <v>0.97</v>
      </c>
      <c r="BF163">
        <v>0.8</v>
      </c>
      <c r="BG163">
        <v>625</v>
      </c>
      <c r="BH163" t="s">
        <v>2819</v>
      </c>
      <c r="BI163" t="s">
        <v>2819</v>
      </c>
      <c r="BJ163">
        <v>0.03</v>
      </c>
      <c r="BK163" t="s">
        <v>2820</v>
      </c>
      <c r="BL163" t="s">
        <v>140</v>
      </c>
      <c r="BM163" t="s">
        <v>2821</v>
      </c>
      <c r="BN163" t="s">
        <v>140</v>
      </c>
      <c r="BO163" t="s">
        <v>140</v>
      </c>
      <c r="BP163" t="s">
        <v>140</v>
      </c>
      <c r="BQ163" t="s">
        <v>140</v>
      </c>
      <c r="BR163" t="s">
        <v>140</v>
      </c>
      <c r="BS163" t="s">
        <v>239</v>
      </c>
      <c r="BT163" t="s">
        <v>140</v>
      </c>
      <c r="BU163" t="s">
        <v>2822</v>
      </c>
      <c r="BV163" t="s">
        <v>2823</v>
      </c>
      <c r="BW163" t="s">
        <v>771</v>
      </c>
      <c r="BX163" t="s">
        <v>771</v>
      </c>
    </row>
    <row r="164" spans="1:76" x14ac:dyDescent="0.25">
      <c r="A164" t="s">
        <v>3222</v>
      </c>
      <c r="B164" t="s">
        <v>13</v>
      </c>
      <c r="C164" t="s">
        <v>742</v>
      </c>
      <c r="D164" t="s">
        <v>743</v>
      </c>
      <c r="E164" t="s">
        <v>2190</v>
      </c>
      <c r="F164" t="s">
        <v>304</v>
      </c>
      <c r="G164" t="s">
        <v>2824</v>
      </c>
      <c r="H164" t="s">
        <v>2808</v>
      </c>
      <c r="I164" t="s">
        <v>133</v>
      </c>
      <c r="J164" t="s">
        <v>133</v>
      </c>
      <c r="K164" t="s">
        <v>133</v>
      </c>
      <c r="L164" t="s">
        <v>133</v>
      </c>
      <c r="M164" t="s">
        <v>133</v>
      </c>
      <c r="N164" t="s">
        <v>771</v>
      </c>
      <c r="O164" t="s">
        <v>771</v>
      </c>
      <c r="P164" t="s">
        <v>771</v>
      </c>
      <c r="Q164" t="s">
        <v>771</v>
      </c>
      <c r="R164" t="s">
        <v>2825</v>
      </c>
      <c r="S164" t="s">
        <v>2810</v>
      </c>
      <c r="T164" t="s">
        <v>2826</v>
      </c>
      <c r="U164" t="s">
        <v>2827</v>
      </c>
      <c r="V164" t="s">
        <v>2828</v>
      </c>
      <c r="W164" t="s">
        <v>2813</v>
      </c>
      <c r="X164" t="s">
        <v>140</v>
      </c>
      <c r="Y164" t="s">
        <v>270</v>
      </c>
      <c r="Z164" t="s">
        <v>143</v>
      </c>
      <c r="AA164">
        <v>1</v>
      </c>
      <c r="AB164">
        <v>0</v>
      </c>
      <c r="AC164">
        <v>3</v>
      </c>
      <c r="AD164">
        <v>3</v>
      </c>
      <c r="AE164">
        <v>6</v>
      </c>
      <c r="AF164" t="s">
        <v>142</v>
      </c>
      <c r="AG164" t="s">
        <v>143</v>
      </c>
      <c r="AH164" t="s">
        <v>144</v>
      </c>
      <c r="AI164" t="s">
        <v>143</v>
      </c>
      <c r="AJ164" t="s">
        <v>255</v>
      </c>
      <c r="AK164" t="s">
        <v>160</v>
      </c>
      <c r="AL164" t="s">
        <v>2829</v>
      </c>
      <c r="AM164" t="s">
        <v>745</v>
      </c>
      <c r="AN164" t="s">
        <v>2815</v>
      </c>
      <c r="AO164" t="s">
        <v>2816</v>
      </c>
      <c r="AP164">
        <v>1</v>
      </c>
      <c r="AQ164" t="s">
        <v>2817</v>
      </c>
      <c r="AR164" t="s">
        <v>140</v>
      </c>
      <c r="AS164" t="s">
        <v>140</v>
      </c>
      <c r="AT164" t="s">
        <v>140</v>
      </c>
      <c r="AU164" t="s">
        <v>140</v>
      </c>
      <c r="AV164" t="s">
        <v>140</v>
      </c>
      <c r="AW164" t="s">
        <v>140</v>
      </c>
      <c r="AX164" t="s">
        <v>140</v>
      </c>
      <c r="AY164" t="s">
        <v>140</v>
      </c>
      <c r="AZ164" t="s">
        <v>520</v>
      </c>
      <c r="BA164" t="s">
        <v>150</v>
      </c>
      <c r="BB164" t="s">
        <v>771</v>
      </c>
      <c r="BC164" t="s">
        <v>323</v>
      </c>
      <c r="BD164" t="s">
        <v>2818</v>
      </c>
      <c r="BE164">
        <v>0.97</v>
      </c>
      <c r="BF164">
        <v>0.8</v>
      </c>
      <c r="BG164">
        <v>630</v>
      </c>
      <c r="BH164" t="s">
        <v>2819</v>
      </c>
      <c r="BI164" t="s">
        <v>2819</v>
      </c>
      <c r="BJ164">
        <v>0.03</v>
      </c>
      <c r="BK164" t="s">
        <v>2820</v>
      </c>
      <c r="BL164" t="s">
        <v>140</v>
      </c>
      <c r="BM164" t="s">
        <v>2821</v>
      </c>
      <c r="BN164" t="s">
        <v>140</v>
      </c>
      <c r="BO164" t="s">
        <v>140</v>
      </c>
      <c r="BP164" t="s">
        <v>140</v>
      </c>
      <c r="BQ164" t="s">
        <v>140</v>
      </c>
      <c r="BR164" t="s">
        <v>140</v>
      </c>
      <c r="BS164" t="s">
        <v>239</v>
      </c>
      <c r="BT164" t="s">
        <v>140</v>
      </c>
      <c r="BU164" t="s">
        <v>2822</v>
      </c>
      <c r="BV164" t="s">
        <v>2823</v>
      </c>
      <c r="BW164" t="s">
        <v>771</v>
      </c>
      <c r="BX164" t="s">
        <v>771</v>
      </c>
    </row>
    <row r="165" spans="1:76" x14ac:dyDescent="0.25">
      <c r="A165" t="s">
        <v>3222</v>
      </c>
      <c r="B165" t="s">
        <v>13</v>
      </c>
      <c r="C165" t="s">
        <v>742</v>
      </c>
      <c r="D165" t="s">
        <v>743</v>
      </c>
      <c r="E165" t="s">
        <v>2190</v>
      </c>
      <c r="F165" t="s">
        <v>304</v>
      </c>
      <c r="G165" t="s">
        <v>2805</v>
      </c>
      <c r="H165" t="s">
        <v>2808</v>
      </c>
      <c r="I165" t="s">
        <v>133</v>
      </c>
      <c r="J165" t="s">
        <v>133</v>
      </c>
      <c r="K165" t="s">
        <v>133</v>
      </c>
      <c r="L165" t="s">
        <v>771</v>
      </c>
      <c r="M165" t="s">
        <v>133</v>
      </c>
      <c r="N165" t="s">
        <v>771</v>
      </c>
      <c r="O165" t="s">
        <v>771</v>
      </c>
      <c r="P165" t="s">
        <v>771</v>
      </c>
      <c r="Q165" t="s">
        <v>771</v>
      </c>
      <c r="R165" t="s">
        <v>2830</v>
      </c>
      <c r="S165" t="s">
        <v>2810</v>
      </c>
      <c r="T165" t="s">
        <v>2195</v>
      </c>
      <c r="U165" t="s">
        <v>2831</v>
      </c>
      <c r="V165" t="s">
        <v>2828</v>
      </c>
      <c r="W165" t="s">
        <v>2813</v>
      </c>
      <c r="X165" t="s">
        <v>140</v>
      </c>
      <c r="Y165" t="s">
        <v>270</v>
      </c>
      <c r="Z165" t="s">
        <v>143</v>
      </c>
      <c r="AA165">
        <v>1</v>
      </c>
      <c r="AB165">
        <v>0</v>
      </c>
      <c r="AC165" t="s">
        <v>771</v>
      </c>
      <c r="AD165">
        <v>19</v>
      </c>
      <c r="AE165">
        <v>26</v>
      </c>
      <c r="AF165" t="s">
        <v>260</v>
      </c>
      <c r="AG165" t="s">
        <v>143</v>
      </c>
      <c r="AH165" t="s">
        <v>144</v>
      </c>
      <c r="AI165" t="s">
        <v>143</v>
      </c>
      <c r="AJ165" t="s">
        <v>255</v>
      </c>
      <c r="AK165" t="s">
        <v>160</v>
      </c>
      <c r="AL165" t="s">
        <v>2829</v>
      </c>
      <c r="AM165" t="s">
        <v>745</v>
      </c>
      <c r="AN165" t="s">
        <v>2815</v>
      </c>
      <c r="AO165" t="s">
        <v>2816</v>
      </c>
      <c r="AP165">
        <v>1</v>
      </c>
      <c r="AQ165" t="s">
        <v>2817</v>
      </c>
      <c r="AR165" t="s">
        <v>140</v>
      </c>
      <c r="AS165" t="s">
        <v>140</v>
      </c>
      <c r="AT165" t="s">
        <v>140</v>
      </c>
      <c r="AU165" t="s">
        <v>140</v>
      </c>
      <c r="AV165" t="s">
        <v>140</v>
      </c>
      <c r="AW165" t="s">
        <v>140</v>
      </c>
      <c r="AX165" t="s">
        <v>140</v>
      </c>
      <c r="AY165" t="s">
        <v>140</v>
      </c>
      <c r="AZ165" t="s">
        <v>520</v>
      </c>
      <c r="BA165" t="s">
        <v>150</v>
      </c>
      <c r="BB165" t="s">
        <v>771</v>
      </c>
      <c r="BC165" t="s">
        <v>323</v>
      </c>
      <c r="BD165" t="s">
        <v>2818</v>
      </c>
      <c r="BE165">
        <v>0.97</v>
      </c>
      <c r="BF165">
        <v>0.8</v>
      </c>
      <c r="BG165">
        <v>550</v>
      </c>
      <c r="BH165" t="s">
        <v>2819</v>
      </c>
      <c r="BI165" t="s">
        <v>2819</v>
      </c>
      <c r="BJ165">
        <v>0.03</v>
      </c>
      <c r="BK165" t="s">
        <v>2820</v>
      </c>
      <c r="BL165" t="s">
        <v>140</v>
      </c>
      <c r="BM165" t="s">
        <v>2821</v>
      </c>
      <c r="BN165" t="s">
        <v>140</v>
      </c>
      <c r="BO165" t="s">
        <v>140</v>
      </c>
      <c r="BP165" t="s">
        <v>140</v>
      </c>
      <c r="BQ165" t="s">
        <v>140</v>
      </c>
      <c r="BR165" t="s">
        <v>140</v>
      </c>
      <c r="BS165" t="s">
        <v>239</v>
      </c>
      <c r="BT165" t="s">
        <v>140</v>
      </c>
      <c r="BU165" t="s">
        <v>2832</v>
      </c>
      <c r="BV165" t="s">
        <v>2823</v>
      </c>
      <c r="BW165" t="s">
        <v>771</v>
      </c>
      <c r="BX165" t="s">
        <v>771</v>
      </c>
    </row>
    <row r="166" spans="1:76" x14ac:dyDescent="0.25">
      <c r="A166" t="s">
        <v>3222</v>
      </c>
      <c r="B166" t="s">
        <v>13</v>
      </c>
      <c r="C166" t="s">
        <v>742</v>
      </c>
      <c r="D166" t="s">
        <v>743</v>
      </c>
      <c r="E166" t="s">
        <v>2190</v>
      </c>
      <c r="F166" t="s">
        <v>304</v>
      </c>
      <c r="G166" t="s">
        <v>2769</v>
      </c>
      <c r="H166" t="s">
        <v>2808</v>
      </c>
      <c r="I166" t="s">
        <v>133</v>
      </c>
      <c r="J166" t="s">
        <v>133</v>
      </c>
      <c r="K166" t="s">
        <v>133</v>
      </c>
      <c r="L166" t="s">
        <v>771</v>
      </c>
      <c r="M166" t="s">
        <v>133</v>
      </c>
      <c r="N166" t="s">
        <v>771</v>
      </c>
      <c r="O166" t="s">
        <v>771</v>
      </c>
      <c r="P166" t="s">
        <v>771</v>
      </c>
      <c r="Q166" t="s">
        <v>771</v>
      </c>
      <c r="R166" t="s">
        <v>2833</v>
      </c>
      <c r="S166" t="s">
        <v>2810</v>
      </c>
      <c r="T166" t="s">
        <v>2826</v>
      </c>
      <c r="U166" t="s">
        <v>2831</v>
      </c>
      <c r="V166" t="s">
        <v>2828</v>
      </c>
      <c r="W166" t="s">
        <v>2813</v>
      </c>
      <c r="X166" t="s">
        <v>140</v>
      </c>
      <c r="Y166" t="s">
        <v>270</v>
      </c>
      <c r="Z166" t="s">
        <v>143</v>
      </c>
      <c r="AA166">
        <v>1</v>
      </c>
      <c r="AB166">
        <v>0</v>
      </c>
      <c r="AC166" t="s">
        <v>771</v>
      </c>
      <c r="AD166">
        <v>29</v>
      </c>
      <c r="AE166">
        <v>39</v>
      </c>
      <c r="AF166" t="s">
        <v>260</v>
      </c>
      <c r="AG166" t="s">
        <v>143</v>
      </c>
      <c r="AH166" t="s">
        <v>144</v>
      </c>
      <c r="AI166" t="s">
        <v>143</v>
      </c>
      <c r="AJ166" t="s">
        <v>255</v>
      </c>
      <c r="AK166" t="s">
        <v>160</v>
      </c>
      <c r="AL166" t="s">
        <v>2829</v>
      </c>
      <c r="AM166" t="s">
        <v>745</v>
      </c>
      <c r="AN166" t="s">
        <v>2815</v>
      </c>
      <c r="AO166" t="s">
        <v>2816</v>
      </c>
      <c r="AP166">
        <v>1</v>
      </c>
      <c r="AQ166" t="s">
        <v>2817</v>
      </c>
      <c r="AR166" t="s">
        <v>140</v>
      </c>
      <c r="AS166" t="s">
        <v>140</v>
      </c>
      <c r="AT166" t="s">
        <v>140</v>
      </c>
      <c r="AU166" t="s">
        <v>140</v>
      </c>
      <c r="AV166" t="s">
        <v>140</v>
      </c>
      <c r="AW166" t="s">
        <v>140</v>
      </c>
      <c r="AX166" t="s">
        <v>140</v>
      </c>
      <c r="AY166" t="s">
        <v>140</v>
      </c>
      <c r="AZ166" t="s">
        <v>520</v>
      </c>
      <c r="BA166" t="s">
        <v>150</v>
      </c>
      <c r="BB166" t="s">
        <v>771</v>
      </c>
      <c r="BC166" t="s">
        <v>323</v>
      </c>
      <c r="BD166" t="s">
        <v>2818</v>
      </c>
      <c r="BE166">
        <v>0.97</v>
      </c>
      <c r="BF166">
        <v>0.8</v>
      </c>
      <c r="BG166">
        <v>670</v>
      </c>
      <c r="BH166" t="s">
        <v>2819</v>
      </c>
      <c r="BI166" t="s">
        <v>2819</v>
      </c>
      <c r="BJ166">
        <v>0.03</v>
      </c>
      <c r="BK166" t="s">
        <v>2820</v>
      </c>
      <c r="BL166" t="s">
        <v>140</v>
      </c>
      <c r="BM166" t="s">
        <v>2821</v>
      </c>
      <c r="BN166" t="s">
        <v>140</v>
      </c>
      <c r="BO166" t="s">
        <v>140</v>
      </c>
      <c r="BP166" t="s">
        <v>140</v>
      </c>
      <c r="BQ166" t="s">
        <v>140</v>
      </c>
      <c r="BR166" t="s">
        <v>140</v>
      </c>
      <c r="BS166" t="s">
        <v>239</v>
      </c>
      <c r="BT166" t="s">
        <v>140</v>
      </c>
      <c r="BU166" t="s">
        <v>2832</v>
      </c>
      <c r="BV166" t="s">
        <v>2823</v>
      </c>
      <c r="BW166" t="s">
        <v>771</v>
      </c>
      <c r="BX166" t="s">
        <v>771</v>
      </c>
    </row>
    <row r="167" spans="1:76" x14ac:dyDescent="0.25">
      <c r="A167" t="s">
        <v>3222</v>
      </c>
      <c r="B167" t="s">
        <v>13</v>
      </c>
      <c r="C167" t="s">
        <v>742</v>
      </c>
      <c r="D167" t="s">
        <v>743</v>
      </c>
      <c r="E167" t="s">
        <v>2190</v>
      </c>
      <c r="F167" t="s">
        <v>2834</v>
      </c>
      <c r="G167" t="s">
        <v>602</v>
      </c>
      <c r="H167" t="s">
        <v>2808</v>
      </c>
      <c r="I167" t="s">
        <v>133</v>
      </c>
      <c r="J167" t="s">
        <v>133</v>
      </c>
      <c r="K167" t="s">
        <v>771</v>
      </c>
      <c r="L167" t="s">
        <v>771</v>
      </c>
      <c r="M167" t="s">
        <v>133</v>
      </c>
      <c r="N167" t="s">
        <v>133</v>
      </c>
      <c r="O167" t="s">
        <v>771</v>
      </c>
      <c r="P167" t="s">
        <v>771</v>
      </c>
      <c r="Q167" t="s">
        <v>771</v>
      </c>
      <c r="R167" t="s">
        <v>2835</v>
      </c>
      <c r="S167" t="s">
        <v>2836</v>
      </c>
      <c r="T167" t="s">
        <v>2195</v>
      </c>
      <c r="U167" t="s">
        <v>2837</v>
      </c>
      <c r="V167" t="s">
        <v>2838</v>
      </c>
      <c r="W167" t="s">
        <v>2839</v>
      </c>
      <c r="X167" t="s">
        <v>140</v>
      </c>
      <c r="Y167" t="s">
        <v>270</v>
      </c>
      <c r="Z167" t="s">
        <v>143</v>
      </c>
      <c r="AA167">
        <v>1</v>
      </c>
      <c r="AB167">
        <v>0</v>
      </c>
      <c r="AC167" t="s">
        <v>771</v>
      </c>
      <c r="AD167">
        <v>0</v>
      </c>
      <c r="AE167">
        <v>0</v>
      </c>
      <c r="AF167" t="s">
        <v>260</v>
      </c>
      <c r="AG167" t="s">
        <v>143</v>
      </c>
      <c r="AH167" t="s">
        <v>144</v>
      </c>
      <c r="AI167" t="s">
        <v>143</v>
      </c>
      <c r="AJ167" t="s">
        <v>255</v>
      </c>
      <c r="AK167" t="s">
        <v>160</v>
      </c>
      <c r="AL167" t="s">
        <v>2840</v>
      </c>
      <c r="AM167" t="s">
        <v>745</v>
      </c>
      <c r="AN167" t="s">
        <v>2815</v>
      </c>
      <c r="AO167" t="s">
        <v>2816</v>
      </c>
      <c r="AP167">
        <v>1</v>
      </c>
      <c r="AQ167" t="s">
        <v>2817</v>
      </c>
      <c r="AR167" t="s">
        <v>140</v>
      </c>
      <c r="AS167" t="s">
        <v>140</v>
      </c>
      <c r="AT167" t="s">
        <v>140</v>
      </c>
      <c r="AU167" t="s">
        <v>140</v>
      </c>
      <c r="AV167" t="s">
        <v>140</v>
      </c>
      <c r="AW167" t="s">
        <v>140</v>
      </c>
      <c r="AX167" t="s">
        <v>140</v>
      </c>
      <c r="AY167" t="s">
        <v>140</v>
      </c>
      <c r="AZ167" t="s">
        <v>520</v>
      </c>
      <c r="BA167" t="s">
        <v>150</v>
      </c>
      <c r="BB167" t="s">
        <v>771</v>
      </c>
      <c r="BC167" t="s">
        <v>323</v>
      </c>
      <c r="BD167" t="s">
        <v>2818</v>
      </c>
      <c r="BE167">
        <v>0.97</v>
      </c>
      <c r="BF167">
        <v>0.8</v>
      </c>
      <c r="BG167">
        <v>790</v>
      </c>
      <c r="BH167" t="s">
        <v>2819</v>
      </c>
      <c r="BI167" t="s">
        <v>2819</v>
      </c>
      <c r="BJ167">
        <v>0.03</v>
      </c>
      <c r="BK167" t="s">
        <v>2820</v>
      </c>
      <c r="BL167" t="s">
        <v>140</v>
      </c>
      <c r="BM167" t="s">
        <v>2821</v>
      </c>
      <c r="BN167" t="s">
        <v>140</v>
      </c>
      <c r="BO167" t="s">
        <v>140</v>
      </c>
      <c r="BP167" t="s">
        <v>140</v>
      </c>
      <c r="BQ167" t="s">
        <v>140</v>
      </c>
      <c r="BR167" t="s">
        <v>140</v>
      </c>
      <c r="BS167" t="s">
        <v>239</v>
      </c>
      <c r="BT167" t="s">
        <v>140</v>
      </c>
      <c r="BU167" t="s">
        <v>2832</v>
      </c>
      <c r="BV167" t="s">
        <v>2823</v>
      </c>
      <c r="BW167" t="s">
        <v>2841</v>
      </c>
      <c r="BX167" t="s">
        <v>771</v>
      </c>
    </row>
    <row r="168" spans="1:76" x14ac:dyDescent="0.25">
      <c r="A168" t="s">
        <v>3222</v>
      </c>
      <c r="B168" t="s">
        <v>13</v>
      </c>
      <c r="C168" t="s">
        <v>742</v>
      </c>
      <c r="D168" t="s">
        <v>743</v>
      </c>
      <c r="E168" t="s">
        <v>2190</v>
      </c>
      <c r="F168" t="s">
        <v>304</v>
      </c>
      <c r="G168" t="s">
        <v>2842</v>
      </c>
      <c r="H168" t="s">
        <v>2843</v>
      </c>
      <c r="I168" t="s">
        <v>133</v>
      </c>
      <c r="J168" t="s">
        <v>133</v>
      </c>
      <c r="K168" t="s">
        <v>133</v>
      </c>
      <c r="L168" t="s">
        <v>133</v>
      </c>
      <c r="M168" t="s">
        <v>133</v>
      </c>
      <c r="N168" t="s">
        <v>771</v>
      </c>
      <c r="O168" t="s">
        <v>133</v>
      </c>
      <c r="P168" t="s">
        <v>771</v>
      </c>
      <c r="Q168" t="s">
        <v>771</v>
      </c>
      <c r="R168" t="s">
        <v>2844</v>
      </c>
      <c r="S168" t="s">
        <v>308</v>
      </c>
      <c r="T168" t="s">
        <v>2195</v>
      </c>
      <c r="U168" t="s">
        <v>2845</v>
      </c>
      <c r="V168" t="s">
        <v>1112</v>
      </c>
      <c r="W168" t="s">
        <v>493</v>
      </c>
      <c r="X168" t="s">
        <v>140</v>
      </c>
      <c r="Y168" t="s">
        <v>270</v>
      </c>
      <c r="Z168" t="s">
        <v>143</v>
      </c>
      <c r="AA168">
        <v>1</v>
      </c>
      <c r="AB168">
        <v>0</v>
      </c>
      <c r="AC168" t="s">
        <v>771</v>
      </c>
      <c r="AD168">
        <v>8</v>
      </c>
      <c r="AE168">
        <v>12</v>
      </c>
      <c r="AF168" t="s">
        <v>260</v>
      </c>
      <c r="AG168" t="s">
        <v>143</v>
      </c>
      <c r="AH168" t="s">
        <v>144</v>
      </c>
      <c r="AI168" t="s">
        <v>140</v>
      </c>
      <c r="AJ168" t="s">
        <v>255</v>
      </c>
      <c r="AK168" t="s">
        <v>160</v>
      </c>
      <c r="AL168" t="s">
        <v>2829</v>
      </c>
      <c r="AM168" t="s">
        <v>745</v>
      </c>
      <c r="AN168" t="s">
        <v>2815</v>
      </c>
      <c r="AO168" t="s">
        <v>2816</v>
      </c>
      <c r="AP168">
        <v>1</v>
      </c>
      <c r="AQ168" t="s">
        <v>2817</v>
      </c>
      <c r="AR168" t="s">
        <v>140</v>
      </c>
      <c r="AS168" t="s">
        <v>140</v>
      </c>
      <c r="AT168" t="s">
        <v>140</v>
      </c>
      <c r="AU168" t="s">
        <v>140</v>
      </c>
      <c r="AV168" t="s">
        <v>140</v>
      </c>
      <c r="AW168" t="s">
        <v>140</v>
      </c>
      <c r="AX168" t="s">
        <v>140</v>
      </c>
      <c r="AY168" t="s">
        <v>140</v>
      </c>
      <c r="AZ168" t="s">
        <v>520</v>
      </c>
      <c r="BA168" t="s">
        <v>150</v>
      </c>
      <c r="BB168" t="s">
        <v>771</v>
      </c>
      <c r="BC168" t="s">
        <v>323</v>
      </c>
      <c r="BD168" t="s">
        <v>2818</v>
      </c>
      <c r="BE168">
        <v>0.97</v>
      </c>
      <c r="BF168">
        <v>0.8</v>
      </c>
      <c r="BG168">
        <v>625</v>
      </c>
      <c r="BH168" t="s">
        <v>2819</v>
      </c>
      <c r="BI168" t="s">
        <v>2819</v>
      </c>
      <c r="BJ168">
        <v>0.03</v>
      </c>
      <c r="BK168" t="s">
        <v>2820</v>
      </c>
      <c r="BL168" t="s">
        <v>2846</v>
      </c>
      <c r="BM168" t="s">
        <v>2821</v>
      </c>
      <c r="BN168" t="s">
        <v>771</v>
      </c>
      <c r="BO168" t="s">
        <v>771</v>
      </c>
      <c r="BP168" t="s">
        <v>771</v>
      </c>
      <c r="BQ168" t="s">
        <v>270</v>
      </c>
      <c r="BR168">
        <v>0.15</v>
      </c>
      <c r="BS168" t="s">
        <v>239</v>
      </c>
      <c r="BT168" t="s">
        <v>140</v>
      </c>
      <c r="BU168" t="s">
        <v>2822</v>
      </c>
      <c r="BV168" t="s">
        <v>2823</v>
      </c>
      <c r="BW168" t="s">
        <v>771</v>
      </c>
      <c r="BX168" t="s">
        <v>771</v>
      </c>
    </row>
    <row r="169" spans="1:76" x14ac:dyDescent="0.25">
      <c r="A169" t="s">
        <v>3222</v>
      </c>
      <c r="B169" t="s">
        <v>13</v>
      </c>
      <c r="C169" t="s">
        <v>742</v>
      </c>
      <c r="D169" t="s">
        <v>743</v>
      </c>
      <c r="E169" t="s">
        <v>2190</v>
      </c>
      <c r="F169" t="s">
        <v>304</v>
      </c>
      <c r="G169" t="s">
        <v>2847</v>
      </c>
      <c r="H169" t="s">
        <v>2843</v>
      </c>
      <c r="I169" t="s">
        <v>133</v>
      </c>
      <c r="J169" t="s">
        <v>133</v>
      </c>
      <c r="K169" t="s">
        <v>133</v>
      </c>
      <c r="L169" t="s">
        <v>133</v>
      </c>
      <c r="M169" t="s">
        <v>133</v>
      </c>
      <c r="N169" t="s">
        <v>771</v>
      </c>
      <c r="O169" t="s">
        <v>133</v>
      </c>
      <c r="P169" t="s">
        <v>771</v>
      </c>
      <c r="Q169" t="s">
        <v>771</v>
      </c>
      <c r="R169" t="s">
        <v>2848</v>
      </c>
      <c r="S169" t="s">
        <v>2839</v>
      </c>
      <c r="T169" t="s">
        <v>2195</v>
      </c>
      <c r="U169" t="s">
        <v>2845</v>
      </c>
      <c r="V169" t="s">
        <v>1112</v>
      </c>
      <c r="W169" t="s">
        <v>493</v>
      </c>
      <c r="X169" t="s">
        <v>140</v>
      </c>
      <c r="Y169" t="s">
        <v>270</v>
      </c>
      <c r="Z169" t="s">
        <v>143</v>
      </c>
      <c r="AA169">
        <v>1</v>
      </c>
      <c r="AB169">
        <v>0</v>
      </c>
      <c r="AC169" t="s">
        <v>771</v>
      </c>
      <c r="AD169">
        <v>9</v>
      </c>
      <c r="AE169">
        <v>14</v>
      </c>
      <c r="AF169" t="s">
        <v>260</v>
      </c>
      <c r="AG169" t="s">
        <v>143</v>
      </c>
      <c r="AH169" t="s">
        <v>144</v>
      </c>
      <c r="AI169" t="s">
        <v>140</v>
      </c>
      <c r="AJ169" t="s">
        <v>255</v>
      </c>
      <c r="AK169" t="s">
        <v>160</v>
      </c>
      <c r="AL169" t="s">
        <v>2829</v>
      </c>
      <c r="AM169" t="s">
        <v>745</v>
      </c>
      <c r="AN169" t="s">
        <v>2815</v>
      </c>
      <c r="AO169" t="s">
        <v>2816</v>
      </c>
      <c r="AP169">
        <v>1</v>
      </c>
      <c r="AQ169" t="s">
        <v>2817</v>
      </c>
      <c r="AR169" t="s">
        <v>140</v>
      </c>
      <c r="AS169" t="s">
        <v>140</v>
      </c>
      <c r="AT169" t="s">
        <v>140</v>
      </c>
      <c r="AU169" t="s">
        <v>140</v>
      </c>
      <c r="AV169" t="s">
        <v>140</v>
      </c>
      <c r="AW169" t="s">
        <v>140</v>
      </c>
      <c r="AX169" t="s">
        <v>140</v>
      </c>
      <c r="AY169" t="s">
        <v>140</v>
      </c>
      <c r="AZ169" t="s">
        <v>520</v>
      </c>
      <c r="BA169" t="s">
        <v>150</v>
      </c>
      <c r="BB169" t="s">
        <v>771</v>
      </c>
      <c r="BC169" t="s">
        <v>323</v>
      </c>
      <c r="BD169" t="s">
        <v>2198</v>
      </c>
      <c r="BE169">
        <v>0.97</v>
      </c>
      <c r="BF169">
        <v>0.8</v>
      </c>
      <c r="BG169">
        <v>630</v>
      </c>
      <c r="BH169" t="s">
        <v>2819</v>
      </c>
      <c r="BI169" t="s">
        <v>2819</v>
      </c>
      <c r="BJ169">
        <v>0.03</v>
      </c>
      <c r="BK169" t="s">
        <v>2820</v>
      </c>
      <c r="BL169" t="s">
        <v>2846</v>
      </c>
      <c r="BM169" t="s">
        <v>2821</v>
      </c>
      <c r="BN169" t="s">
        <v>771</v>
      </c>
      <c r="BO169" t="s">
        <v>771</v>
      </c>
      <c r="BP169" t="s">
        <v>771</v>
      </c>
      <c r="BQ169" t="s">
        <v>270</v>
      </c>
      <c r="BR169">
        <v>0.15</v>
      </c>
      <c r="BS169" t="s">
        <v>239</v>
      </c>
      <c r="BT169" t="s">
        <v>140</v>
      </c>
      <c r="BU169" t="s">
        <v>2822</v>
      </c>
      <c r="BV169" t="s">
        <v>750</v>
      </c>
      <c r="BW169" t="s">
        <v>771</v>
      </c>
      <c r="BX169" t="s">
        <v>771</v>
      </c>
    </row>
    <row r="170" spans="1:76" x14ac:dyDescent="0.25">
      <c r="A170" t="s">
        <v>3222</v>
      </c>
      <c r="B170" t="s">
        <v>13</v>
      </c>
      <c r="C170" t="s">
        <v>742</v>
      </c>
      <c r="D170" t="s">
        <v>743</v>
      </c>
      <c r="E170" t="s">
        <v>2190</v>
      </c>
      <c r="F170" t="s">
        <v>304</v>
      </c>
      <c r="G170" t="s">
        <v>2849</v>
      </c>
      <c r="H170" t="s">
        <v>2843</v>
      </c>
      <c r="I170" t="s">
        <v>133</v>
      </c>
      <c r="J170" t="s">
        <v>133</v>
      </c>
      <c r="K170" t="s">
        <v>133</v>
      </c>
      <c r="L170" t="s">
        <v>133</v>
      </c>
      <c r="M170" t="s">
        <v>133</v>
      </c>
      <c r="N170" t="s">
        <v>133</v>
      </c>
      <c r="O170" t="s">
        <v>133</v>
      </c>
      <c r="P170" t="s">
        <v>771</v>
      </c>
      <c r="Q170" t="s">
        <v>133</v>
      </c>
      <c r="R170" t="s">
        <v>2850</v>
      </c>
      <c r="S170" t="s">
        <v>308</v>
      </c>
      <c r="T170" t="s">
        <v>2851</v>
      </c>
      <c r="U170" t="s">
        <v>2852</v>
      </c>
      <c r="V170" t="s">
        <v>2853</v>
      </c>
      <c r="W170" t="s">
        <v>493</v>
      </c>
      <c r="X170" t="s">
        <v>140</v>
      </c>
      <c r="Y170" t="s">
        <v>270</v>
      </c>
      <c r="Z170" t="s">
        <v>143</v>
      </c>
      <c r="AA170">
        <v>1</v>
      </c>
      <c r="AB170">
        <v>0</v>
      </c>
      <c r="AC170" t="s">
        <v>771</v>
      </c>
      <c r="AD170">
        <v>8</v>
      </c>
      <c r="AE170">
        <v>13</v>
      </c>
      <c r="AF170" t="s">
        <v>260</v>
      </c>
      <c r="AG170" t="s">
        <v>143</v>
      </c>
      <c r="AH170" t="s">
        <v>144</v>
      </c>
      <c r="AI170" t="s">
        <v>140</v>
      </c>
      <c r="AJ170" t="s">
        <v>255</v>
      </c>
      <c r="AK170" t="s">
        <v>160</v>
      </c>
      <c r="AL170" t="s">
        <v>2840</v>
      </c>
      <c r="AM170" t="s">
        <v>745</v>
      </c>
      <c r="AN170" t="s">
        <v>1474</v>
      </c>
      <c r="AO170" t="s">
        <v>747</v>
      </c>
      <c r="AP170" t="s">
        <v>140</v>
      </c>
      <c r="AQ170" t="s">
        <v>140</v>
      </c>
      <c r="AR170" t="s">
        <v>140</v>
      </c>
      <c r="AS170" t="s">
        <v>140</v>
      </c>
      <c r="AT170" t="s">
        <v>140</v>
      </c>
      <c r="AU170" t="s">
        <v>140</v>
      </c>
      <c r="AV170" t="s">
        <v>140</v>
      </c>
      <c r="AW170" t="s">
        <v>140</v>
      </c>
      <c r="AX170" t="s">
        <v>140</v>
      </c>
      <c r="AY170" t="s">
        <v>140</v>
      </c>
      <c r="AZ170" t="s">
        <v>520</v>
      </c>
      <c r="BA170" t="s">
        <v>150</v>
      </c>
      <c r="BB170" t="s">
        <v>771</v>
      </c>
      <c r="BC170" t="s">
        <v>323</v>
      </c>
      <c r="BD170" t="s">
        <v>2818</v>
      </c>
      <c r="BE170">
        <v>0.97</v>
      </c>
      <c r="BF170">
        <v>0.8</v>
      </c>
      <c r="BG170">
        <v>488</v>
      </c>
      <c r="BH170" t="s">
        <v>2819</v>
      </c>
      <c r="BI170" t="s">
        <v>2819</v>
      </c>
      <c r="BJ170">
        <v>0.03</v>
      </c>
      <c r="BK170" t="s">
        <v>2820</v>
      </c>
      <c r="BL170" t="s">
        <v>2846</v>
      </c>
      <c r="BM170" t="s">
        <v>2821</v>
      </c>
      <c r="BN170" t="s">
        <v>771</v>
      </c>
      <c r="BO170" t="s">
        <v>771</v>
      </c>
      <c r="BP170" t="s">
        <v>771</v>
      </c>
      <c r="BQ170" t="s">
        <v>270</v>
      </c>
      <c r="BR170">
        <v>0.15</v>
      </c>
      <c r="BS170" t="s">
        <v>239</v>
      </c>
      <c r="BT170" t="s">
        <v>140</v>
      </c>
      <c r="BU170" t="s">
        <v>2854</v>
      </c>
      <c r="BV170" t="s">
        <v>2823</v>
      </c>
      <c r="BW170" t="s">
        <v>771</v>
      </c>
      <c r="BX170" t="s">
        <v>771</v>
      </c>
    </row>
    <row r="171" spans="1:76" x14ac:dyDescent="0.25">
      <c r="A171" t="s">
        <v>3222</v>
      </c>
      <c r="B171" t="s">
        <v>34</v>
      </c>
      <c r="C171" t="s">
        <v>2855</v>
      </c>
      <c r="D171" t="s">
        <v>2189</v>
      </c>
      <c r="E171" t="s">
        <v>2025</v>
      </c>
      <c r="F171" t="s">
        <v>2096</v>
      </c>
      <c r="G171" t="s">
        <v>1164</v>
      </c>
      <c r="H171" t="s">
        <v>2856</v>
      </c>
      <c r="I171" t="s">
        <v>133</v>
      </c>
      <c r="J171" t="s">
        <v>133</v>
      </c>
      <c r="K171" t="s">
        <v>133</v>
      </c>
      <c r="L171" t="s">
        <v>771</v>
      </c>
      <c r="M171" t="s">
        <v>133</v>
      </c>
      <c r="N171" t="s">
        <v>771</v>
      </c>
      <c r="O171" t="s">
        <v>133</v>
      </c>
      <c r="P171" t="s">
        <v>771</v>
      </c>
      <c r="Q171" t="s">
        <v>771</v>
      </c>
      <c r="R171" t="s">
        <v>2857</v>
      </c>
      <c r="S171" t="s">
        <v>2858</v>
      </c>
      <c r="T171" t="s">
        <v>2859</v>
      </c>
      <c r="U171" t="s">
        <v>2860</v>
      </c>
      <c r="V171" t="s">
        <v>2861</v>
      </c>
      <c r="W171" t="s">
        <v>2862</v>
      </c>
      <c r="X171" t="s">
        <v>140</v>
      </c>
      <c r="Y171" t="s">
        <v>141</v>
      </c>
      <c r="Z171" t="s">
        <v>771</v>
      </c>
      <c r="AA171" t="s">
        <v>771</v>
      </c>
      <c r="AB171" t="s">
        <v>771</v>
      </c>
      <c r="AC171">
        <v>6</v>
      </c>
      <c r="AD171" t="s">
        <v>771</v>
      </c>
      <c r="AE171">
        <v>7</v>
      </c>
      <c r="AF171" t="s">
        <v>142</v>
      </c>
      <c r="AG171" t="s">
        <v>143</v>
      </c>
      <c r="AH171" t="s">
        <v>144</v>
      </c>
      <c r="AI171" t="s">
        <v>143</v>
      </c>
      <c r="AJ171" t="s">
        <v>140</v>
      </c>
      <c r="AK171" t="s">
        <v>2421</v>
      </c>
      <c r="AL171">
        <v>40715</v>
      </c>
      <c r="AM171">
        <v>1</v>
      </c>
      <c r="AN171" t="s">
        <v>2863</v>
      </c>
      <c r="AO171" t="s">
        <v>403</v>
      </c>
      <c r="AP171">
        <v>0</v>
      </c>
      <c r="AQ171" t="s">
        <v>140</v>
      </c>
      <c r="AR171" t="s">
        <v>140</v>
      </c>
      <c r="AS171" t="s">
        <v>140</v>
      </c>
      <c r="AT171" t="s">
        <v>140</v>
      </c>
      <c r="AU171" t="s">
        <v>140</v>
      </c>
      <c r="AV171">
        <v>1</v>
      </c>
      <c r="AW171" t="s">
        <v>140</v>
      </c>
      <c r="AX171" t="s">
        <v>140</v>
      </c>
      <c r="AY171" t="s">
        <v>585</v>
      </c>
      <c r="AZ171" t="s">
        <v>2864</v>
      </c>
      <c r="BA171" t="s">
        <v>150</v>
      </c>
      <c r="BB171" t="s">
        <v>2865</v>
      </c>
      <c r="BC171" t="s">
        <v>2408</v>
      </c>
      <c r="BD171" t="s">
        <v>771</v>
      </c>
      <c r="BE171" t="s">
        <v>270</v>
      </c>
      <c r="BF171" t="s">
        <v>270</v>
      </c>
      <c r="BG171" t="s">
        <v>140</v>
      </c>
      <c r="BH171" t="s">
        <v>140</v>
      </c>
      <c r="BI171" t="s">
        <v>140</v>
      </c>
      <c r="BJ171" t="s">
        <v>140</v>
      </c>
      <c r="BK171" t="s">
        <v>140</v>
      </c>
      <c r="BL171" t="s">
        <v>140</v>
      </c>
      <c r="BM171" t="s">
        <v>140</v>
      </c>
      <c r="BN171">
        <v>218713</v>
      </c>
      <c r="BO171" t="s">
        <v>771</v>
      </c>
      <c r="BP171" t="s">
        <v>771</v>
      </c>
      <c r="BQ171" t="s">
        <v>143</v>
      </c>
      <c r="BR171" t="s">
        <v>140</v>
      </c>
      <c r="BS171" t="s">
        <v>239</v>
      </c>
      <c r="BT171" t="s">
        <v>140</v>
      </c>
      <c r="BU171" t="s">
        <v>2866</v>
      </c>
      <c r="BV171" t="s">
        <v>2867</v>
      </c>
      <c r="BW171" t="s">
        <v>771</v>
      </c>
      <c r="BX171" t="s">
        <v>771</v>
      </c>
    </row>
    <row r="172" spans="1:76" x14ac:dyDescent="0.25">
      <c r="A172" t="s">
        <v>3222</v>
      </c>
      <c r="B172" t="s">
        <v>34</v>
      </c>
      <c r="C172" t="s">
        <v>2855</v>
      </c>
      <c r="D172" t="s">
        <v>2189</v>
      </c>
      <c r="E172" t="s">
        <v>2025</v>
      </c>
      <c r="F172" t="s">
        <v>2096</v>
      </c>
      <c r="G172" t="s">
        <v>1164</v>
      </c>
      <c r="H172" t="s">
        <v>2868</v>
      </c>
      <c r="I172" t="s">
        <v>133</v>
      </c>
      <c r="J172" t="s">
        <v>133</v>
      </c>
      <c r="K172" t="s">
        <v>133</v>
      </c>
      <c r="L172" t="s">
        <v>771</v>
      </c>
      <c r="M172" t="s">
        <v>133</v>
      </c>
      <c r="N172" t="s">
        <v>771</v>
      </c>
      <c r="O172" t="s">
        <v>133</v>
      </c>
      <c r="P172" t="s">
        <v>771</v>
      </c>
      <c r="Q172" t="s">
        <v>771</v>
      </c>
      <c r="R172" t="s">
        <v>2869</v>
      </c>
      <c r="S172" t="s">
        <v>2870</v>
      </c>
      <c r="T172" t="s">
        <v>2859</v>
      </c>
      <c r="U172" t="s">
        <v>2871</v>
      </c>
      <c r="V172" t="s">
        <v>2872</v>
      </c>
      <c r="W172" t="s">
        <v>2862</v>
      </c>
      <c r="X172" t="s">
        <v>140</v>
      </c>
      <c r="Y172" t="s">
        <v>141</v>
      </c>
      <c r="Z172" t="s">
        <v>190</v>
      </c>
      <c r="AA172">
        <v>0.98</v>
      </c>
      <c r="AB172">
        <v>0.02</v>
      </c>
      <c r="AC172">
        <v>8</v>
      </c>
      <c r="AD172" t="s">
        <v>771</v>
      </c>
      <c r="AE172">
        <v>8</v>
      </c>
      <c r="AF172" t="s">
        <v>142</v>
      </c>
      <c r="AG172" t="s">
        <v>143</v>
      </c>
      <c r="AH172" t="s">
        <v>144</v>
      </c>
      <c r="AI172" t="s">
        <v>143</v>
      </c>
      <c r="AJ172" t="s">
        <v>140</v>
      </c>
      <c r="AK172" t="s">
        <v>2421</v>
      </c>
      <c r="AL172">
        <v>40721</v>
      </c>
      <c r="AM172">
        <v>1</v>
      </c>
      <c r="AN172" t="s">
        <v>2863</v>
      </c>
      <c r="AO172" t="s">
        <v>403</v>
      </c>
      <c r="AP172">
        <v>0</v>
      </c>
      <c r="AQ172" t="s">
        <v>140</v>
      </c>
      <c r="AR172" t="s">
        <v>140</v>
      </c>
      <c r="AS172" t="s">
        <v>140</v>
      </c>
      <c r="AT172" t="s">
        <v>140</v>
      </c>
      <c r="AU172" t="s">
        <v>140</v>
      </c>
      <c r="AV172" t="s">
        <v>140</v>
      </c>
      <c r="AW172" t="s">
        <v>140</v>
      </c>
      <c r="AX172" t="s">
        <v>140</v>
      </c>
      <c r="AY172" t="s">
        <v>585</v>
      </c>
      <c r="AZ172" t="s">
        <v>2873</v>
      </c>
      <c r="BA172" t="s">
        <v>150</v>
      </c>
      <c r="BB172" t="s">
        <v>2865</v>
      </c>
      <c r="BC172" t="s">
        <v>2408</v>
      </c>
      <c r="BD172" t="s">
        <v>771</v>
      </c>
      <c r="BE172" t="s">
        <v>270</v>
      </c>
      <c r="BF172" t="s">
        <v>270</v>
      </c>
      <c r="BG172" t="s">
        <v>140</v>
      </c>
      <c r="BH172" t="s">
        <v>140</v>
      </c>
      <c r="BI172" t="s">
        <v>140</v>
      </c>
      <c r="BJ172" t="s">
        <v>140</v>
      </c>
      <c r="BK172" t="s">
        <v>140</v>
      </c>
      <c r="BL172" t="s">
        <v>140</v>
      </c>
      <c r="BM172" t="s">
        <v>140</v>
      </c>
      <c r="BN172">
        <v>48701</v>
      </c>
      <c r="BO172" t="s">
        <v>771</v>
      </c>
      <c r="BP172" t="s">
        <v>771</v>
      </c>
      <c r="BQ172" t="s">
        <v>143</v>
      </c>
      <c r="BR172" t="s">
        <v>140</v>
      </c>
      <c r="BS172" t="s">
        <v>239</v>
      </c>
      <c r="BT172" t="s">
        <v>140</v>
      </c>
      <c r="BU172" t="s">
        <v>2866</v>
      </c>
      <c r="BV172" t="s">
        <v>2867</v>
      </c>
      <c r="BW172" t="s">
        <v>771</v>
      </c>
      <c r="BX172" t="s">
        <v>771</v>
      </c>
    </row>
    <row r="173" spans="1:76" x14ac:dyDescent="0.25">
      <c r="A173" t="s">
        <v>3222</v>
      </c>
      <c r="B173" t="s">
        <v>34</v>
      </c>
      <c r="C173" t="s">
        <v>2855</v>
      </c>
      <c r="D173" t="s">
        <v>2189</v>
      </c>
      <c r="E173" t="s">
        <v>2025</v>
      </c>
      <c r="F173" t="s">
        <v>2096</v>
      </c>
      <c r="G173" t="s">
        <v>1164</v>
      </c>
      <c r="H173" t="s">
        <v>2874</v>
      </c>
      <c r="I173" t="s">
        <v>133</v>
      </c>
      <c r="J173" t="s">
        <v>133</v>
      </c>
      <c r="K173" t="s">
        <v>133</v>
      </c>
      <c r="L173" t="s">
        <v>771</v>
      </c>
      <c r="M173" t="s">
        <v>133</v>
      </c>
      <c r="N173" t="s">
        <v>771</v>
      </c>
      <c r="O173" t="s">
        <v>133</v>
      </c>
      <c r="P173" t="s">
        <v>771</v>
      </c>
      <c r="Q173" t="s">
        <v>771</v>
      </c>
      <c r="R173" t="s">
        <v>2875</v>
      </c>
      <c r="S173" t="s">
        <v>2858</v>
      </c>
      <c r="T173" t="s">
        <v>2859</v>
      </c>
      <c r="U173" t="s">
        <v>2876</v>
      </c>
      <c r="V173" t="s">
        <v>2877</v>
      </c>
      <c r="W173" t="s">
        <v>2878</v>
      </c>
      <c r="X173" t="s">
        <v>140</v>
      </c>
      <c r="Y173" t="s">
        <v>141</v>
      </c>
      <c r="Z173" t="s">
        <v>771</v>
      </c>
      <c r="AA173" t="s">
        <v>771</v>
      </c>
      <c r="AB173" t="s">
        <v>771</v>
      </c>
      <c r="AC173">
        <v>14</v>
      </c>
      <c r="AD173" t="s">
        <v>771</v>
      </c>
      <c r="AE173">
        <v>14</v>
      </c>
      <c r="AF173" t="s">
        <v>142</v>
      </c>
      <c r="AG173" t="s">
        <v>143</v>
      </c>
      <c r="AH173" t="s">
        <v>144</v>
      </c>
      <c r="AI173" t="s">
        <v>143</v>
      </c>
      <c r="AJ173" t="s">
        <v>140</v>
      </c>
      <c r="AK173" t="s">
        <v>2421</v>
      </c>
      <c r="AL173">
        <v>43282</v>
      </c>
      <c r="AM173">
        <v>1</v>
      </c>
      <c r="AN173" t="s">
        <v>2863</v>
      </c>
      <c r="AO173" t="s">
        <v>403</v>
      </c>
      <c r="AP173">
        <v>0</v>
      </c>
      <c r="AQ173" t="s">
        <v>140</v>
      </c>
      <c r="AR173" t="s">
        <v>140</v>
      </c>
      <c r="AS173" t="s">
        <v>140</v>
      </c>
      <c r="AT173" t="s">
        <v>140</v>
      </c>
      <c r="AU173" t="s">
        <v>140</v>
      </c>
      <c r="AV173" t="s">
        <v>140</v>
      </c>
      <c r="AW173" t="s">
        <v>140</v>
      </c>
      <c r="AX173" t="s">
        <v>140</v>
      </c>
      <c r="AY173" t="s">
        <v>585</v>
      </c>
      <c r="AZ173" t="s">
        <v>2879</v>
      </c>
      <c r="BA173" t="s">
        <v>150</v>
      </c>
      <c r="BB173" t="s">
        <v>2865</v>
      </c>
      <c r="BC173" t="s">
        <v>2408</v>
      </c>
      <c r="BD173" t="s">
        <v>771</v>
      </c>
      <c r="BE173" t="s">
        <v>270</v>
      </c>
      <c r="BF173" t="s">
        <v>270</v>
      </c>
      <c r="BG173" t="s">
        <v>140</v>
      </c>
      <c r="BH173" t="s">
        <v>140</v>
      </c>
      <c r="BI173" t="s">
        <v>140</v>
      </c>
      <c r="BJ173" t="s">
        <v>140</v>
      </c>
      <c r="BK173" t="s">
        <v>140</v>
      </c>
      <c r="BL173" t="s">
        <v>140</v>
      </c>
      <c r="BM173" t="s">
        <v>140</v>
      </c>
      <c r="BN173">
        <v>16134</v>
      </c>
      <c r="BO173" t="s">
        <v>771</v>
      </c>
      <c r="BP173" t="s">
        <v>771</v>
      </c>
      <c r="BQ173" t="s">
        <v>143</v>
      </c>
      <c r="BR173" t="s">
        <v>140</v>
      </c>
      <c r="BS173" t="s">
        <v>239</v>
      </c>
      <c r="BT173" t="s">
        <v>140</v>
      </c>
      <c r="BU173" t="s">
        <v>2866</v>
      </c>
      <c r="BV173" t="s">
        <v>2867</v>
      </c>
      <c r="BW173" t="s">
        <v>771</v>
      </c>
      <c r="BX173" t="s">
        <v>771</v>
      </c>
    </row>
    <row r="174" spans="1:76" x14ac:dyDescent="0.25">
      <c r="A174" t="s">
        <v>3222</v>
      </c>
      <c r="B174" t="s">
        <v>34</v>
      </c>
      <c r="C174" t="s">
        <v>2855</v>
      </c>
      <c r="D174" t="s">
        <v>2189</v>
      </c>
      <c r="E174" t="s">
        <v>2109</v>
      </c>
      <c r="F174" t="s">
        <v>2143</v>
      </c>
      <c r="G174" t="s">
        <v>602</v>
      </c>
      <c r="H174" t="s">
        <v>2880</v>
      </c>
      <c r="I174" t="s">
        <v>133</v>
      </c>
      <c r="J174" t="s">
        <v>133</v>
      </c>
      <c r="K174" t="s">
        <v>133</v>
      </c>
      <c r="L174" t="s">
        <v>771</v>
      </c>
      <c r="M174" t="s">
        <v>771</v>
      </c>
      <c r="N174" t="s">
        <v>771</v>
      </c>
      <c r="O174" t="s">
        <v>771</v>
      </c>
      <c r="P174" t="s">
        <v>771</v>
      </c>
      <c r="Q174" t="s">
        <v>771</v>
      </c>
      <c r="R174" t="s">
        <v>2881</v>
      </c>
      <c r="S174" t="s">
        <v>2882</v>
      </c>
      <c r="T174" t="s">
        <v>2883</v>
      </c>
      <c r="U174" t="s">
        <v>2884</v>
      </c>
      <c r="V174" t="s">
        <v>2885</v>
      </c>
      <c r="W174" t="s">
        <v>2886</v>
      </c>
      <c r="X174" t="s">
        <v>140</v>
      </c>
      <c r="Y174" t="s">
        <v>141</v>
      </c>
      <c r="Z174" t="s">
        <v>771</v>
      </c>
      <c r="AA174" t="s">
        <v>771</v>
      </c>
      <c r="AB174" t="s">
        <v>771</v>
      </c>
      <c r="AC174">
        <v>9</v>
      </c>
      <c r="AD174" t="s">
        <v>771</v>
      </c>
      <c r="AE174">
        <v>12</v>
      </c>
      <c r="AF174" t="s">
        <v>142</v>
      </c>
      <c r="AG174" t="s">
        <v>143</v>
      </c>
      <c r="AH174" t="s">
        <v>144</v>
      </c>
      <c r="AI174" t="s">
        <v>143</v>
      </c>
      <c r="AJ174" t="s">
        <v>140</v>
      </c>
      <c r="AK174" t="s">
        <v>2405</v>
      </c>
      <c r="AL174">
        <v>41645</v>
      </c>
      <c r="AM174">
        <v>1</v>
      </c>
      <c r="AN174" t="s">
        <v>893</v>
      </c>
      <c r="AO174" t="s">
        <v>403</v>
      </c>
      <c r="AP174">
        <v>0</v>
      </c>
      <c r="AQ174" t="s">
        <v>140</v>
      </c>
      <c r="AR174" t="s">
        <v>140</v>
      </c>
      <c r="AS174" t="s">
        <v>140</v>
      </c>
      <c r="AT174" t="s">
        <v>140</v>
      </c>
      <c r="AU174" t="s">
        <v>140</v>
      </c>
      <c r="AV174">
        <v>1</v>
      </c>
      <c r="AW174" t="s">
        <v>140</v>
      </c>
      <c r="AX174" t="s">
        <v>140</v>
      </c>
      <c r="AY174" t="s">
        <v>585</v>
      </c>
      <c r="AZ174" t="s">
        <v>2887</v>
      </c>
      <c r="BA174" t="s">
        <v>150</v>
      </c>
      <c r="BB174" t="s">
        <v>2865</v>
      </c>
      <c r="BC174" t="s">
        <v>2408</v>
      </c>
      <c r="BD174" t="s">
        <v>771</v>
      </c>
      <c r="BE174" t="s">
        <v>270</v>
      </c>
      <c r="BF174" t="s">
        <v>270</v>
      </c>
      <c r="BG174" t="s">
        <v>140</v>
      </c>
      <c r="BH174" t="s">
        <v>140</v>
      </c>
      <c r="BI174" t="s">
        <v>140</v>
      </c>
      <c r="BJ174" t="s">
        <v>140</v>
      </c>
      <c r="BK174" t="s">
        <v>140</v>
      </c>
      <c r="BL174" t="s">
        <v>140</v>
      </c>
      <c r="BM174" t="s">
        <v>140</v>
      </c>
      <c r="BN174">
        <v>181427</v>
      </c>
      <c r="BO174" t="s">
        <v>771</v>
      </c>
      <c r="BP174" t="s">
        <v>771</v>
      </c>
      <c r="BQ174" t="s">
        <v>143</v>
      </c>
      <c r="BR174" t="s">
        <v>140</v>
      </c>
      <c r="BS174" t="s">
        <v>239</v>
      </c>
      <c r="BT174" t="s">
        <v>140</v>
      </c>
      <c r="BU174" t="s">
        <v>2888</v>
      </c>
      <c r="BV174" t="s">
        <v>2867</v>
      </c>
      <c r="BW174" t="s">
        <v>771</v>
      </c>
      <c r="BX174" t="s">
        <v>771</v>
      </c>
    </row>
    <row r="175" spans="1:76" x14ac:dyDescent="0.25">
      <c r="A175" t="s">
        <v>3222</v>
      </c>
      <c r="B175" t="s">
        <v>34</v>
      </c>
      <c r="C175" t="s">
        <v>2855</v>
      </c>
      <c r="D175" t="s">
        <v>2189</v>
      </c>
      <c r="E175" t="s">
        <v>2109</v>
      </c>
      <c r="F175" t="s">
        <v>2143</v>
      </c>
      <c r="G175" t="s">
        <v>602</v>
      </c>
      <c r="H175" t="s">
        <v>2889</v>
      </c>
      <c r="I175" t="s">
        <v>133</v>
      </c>
      <c r="J175" t="s">
        <v>771</v>
      </c>
      <c r="K175" t="s">
        <v>771</v>
      </c>
      <c r="L175" t="s">
        <v>771</v>
      </c>
      <c r="M175" t="s">
        <v>771</v>
      </c>
      <c r="N175" t="s">
        <v>771</v>
      </c>
      <c r="O175" t="s">
        <v>771</v>
      </c>
      <c r="P175" t="s">
        <v>771</v>
      </c>
      <c r="Q175" t="s">
        <v>771</v>
      </c>
      <c r="R175" t="s">
        <v>2890</v>
      </c>
      <c r="S175" t="s">
        <v>2882</v>
      </c>
      <c r="T175" t="s">
        <v>2891</v>
      </c>
      <c r="U175" t="s">
        <v>2884</v>
      </c>
      <c r="V175" t="s">
        <v>2892</v>
      </c>
      <c r="W175" t="s">
        <v>2886</v>
      </c>
      <c r="X175" t="s">
        <v>140</v>
      </c>
      <c r="Y175" t="s">
        <v>141</v>
      </c>
      <c r="Z175" t="s">
        <v>771</v>
      </c>
      <c r="AA175" t="s">
        <v>771</v>
      </c>
      <c r="AB175" t="s">
        <v>771</v>
      </c>
      <c r="AC175">
        <v>7</v>
      </c>
      <c r="AD175" t="s">
        <v>771</v>
      </c>
      <c r="AE175">
        <v>10</v>
      </c>
      <c r="AF175" t="s">
        <v>142</v>
      </c>
      <c r="AG175" t="s">
        <v>143</v>
      </c>
      <c r="AH175" t="s">
        <v>144</v>
      </c>
      <c r="AI175" t="s">
        <v>143</v>
      </c>
      <c r="AJ175" t="s">
        <v>140</v>
      </c>
      <c r="AK175" t="s">
        <v>2893</v>
      </c>
      <c r="AL175">
        <v>41526</v>
      </c>
      <c r="AM175">
        <v>1</v>
      </c>
      <c r="AN175" t="s">
        <v>893</v>
      </c>
      <c r="AO175" t="s">
        <v>403</v>
      </c>
      <c r="AP175">
        <v>0</v>
      </c>
      <c r="AQ175" t="s">
        <v>140</v>
      </c>
      <c r="AR175" t="s">
        <v>140</v>
      </c>
      <c r="AS175" t="s">
        <v>140</v>
      </c>
      <c r="AT175" t="s">
        <v>140</v>
      </c>
      <c r="AU175" t="s">
        <v>140</v>
      </c>
      <c r="AV175" t="s">
        <v>140</v>
      </c>
      <c r="AW175" t="s">
        <v>140</v>
      </c>
      <c r="AX175" t="s">
        <v>140</v>
      </c>
      <c r="AY175" t="s">
        <v>585</v>
      </c>
      <c r="AZ175" t="s">
        <v>2894</v>
      </c>
      <c r="BA175" t="s">
        <v>150</v>
      </c>
      <c r="BB175" t="s">
        <v>2865</v>
      </c>
      <c r="BC175" t="s">
        <v>2408</v>
      </c>
      <c r="BD175" t="s">
        <v>771</v>
      </c>
      <c r="BE175" t="s">
        <v>270</v>
      </c>
      <c r="BF175" t="s">
        <v>270</v>
      </c>
      <c r="BG175" t="s">
        <v>140</v>
      </c>
      <c r="BH175" t="s">
        <v>140</v>
      </c>
      <c r="BI175" t="s">
        <v>140</v>
      </c>
      <c r="BJ175" t="s">
        <v>140</v>
      </c>
      <c r="BK175" t="s">
        <v>140</v>
      </c>
      <c r="BL175" t="s">
        <v>140</v>
      </c>
      <c r="BM175" t="s">
        <v>140</v>
      </c>
      <c r="BN175">
        <v>269851</v>
      </c>
      <c r="BO175" t="s">
        <v>771</v>
      </c>
      <c r="BP175" t="s">
        <v>771</v>
      </c>
      <c r="BQ175" t="s">
        <v>143</v>
      </c>
      <c r="BR175" t="s">
        <v>140</v>
      </c>
      <c r="BS175" t="s">
        <v>239</v>
      </c>
      <c r="BT175" t="s">
        <v>140</v>
      </c>
      <c r="BU175" t="s">
        <v>2895</v>
      </c>
      <c r="BV175" t="s">
        <v>2867</v>
      </c>
      <c r="BW175" t="s">
        <v>771</v>
      </c>
      <c r="BX175" t="s">
        <v>771</v>
      </c>
    </row>
    <row r="176" spans="1:76" x14ac:dyDescent="0.25">
      <c r="A176" t="s">
        <v>3222</v>
      </c>
      <c r="B176" t="s">
        <v>34</v>
      </c>
      <c r="C176" t="s">
        <v>2855</v>
      </c>
      <c r="D176" t="s">
        <v>2189</v>
      </c>
      <c r="E176" t="s">
        <v>2025</v>
      </c>
      <c r="F176" t="s">
        <v>2026</v>
      </c>
      <c r="G176" t="s">
        <v>2896</v>
      </c>
      <c r="H176" t="s">
        <v>2897</v>
      </c>
      <c r="I176" t="s">
        <v>133</v>
      </c>
      <c r="J176" t="s">
        <v>133</v>
      </c>
      <c r="K176" t="s">
        <v>133</v>
      </c>
      <c r="L176" t="s">
        <v>771</v>
      </c>
      <c r="M176" t="s">
        <v>771</v>
      </c>
      <c r="N176" t="s">
        <v>771</v>
      </c>
      <c r="O176" t="s">
        <v>771</v>
      </c>
      <c r="P176" t="s">
        <v>771</v>
      </c>
      <c r="Q176" t="s">
        <v>771</v>
      </c>
      <c r="R176" t="s">
        <v>2898</v>
      </c>
      <c r="S176" t="s">
        <v>255</v>
      </c>
      <c r="T176" t="s">
        <v>2899</v>
      </c>
      <c r="U176" t="s">
        <v>2900</v>
      </c>
      <c r="V176" t="s">
        <v>2901</v>
      </c>
      <c r="W176" t="s">
        <v>255</v>
      </c>
      <c r="X176" t="s">
        <v>140</v>
      </c>
      <c r="Y176" t="s">
        <v>141</v>
      </c>
      <c r="Z176" t="s">
        <v>771</v>
      </c>
      <c r="AA176" t="s">
        <v>771</v>
      </c>
      <c r="AB176" t="s">
        <v>771</v>
      </c>
      <c r="AC176">
        <v>2</v>
      </c>
      <c r="AD176" t="s">
        <v>771</v>
      </c>
      <c r="AE176">
        <v>3</v>
      </c>
      <c r="AF176" t="s">
        <v>142</v>
      </c>
      <c r="AG176" t="s">
        <v>143</v>
      </c>
      <c r="AH176" t="s">
        <v>144</v>
      </c>
      <c r="AI176" t="s">
        <v>143</v>
      </c>
      <c r="AJ176" t="s">
        <v>140</v>
      </c>
      <c r="AK176" t="s">
        <v>2421</v>
      </c>
      <c r="AL176" t="s">
        <v>2902</v>
      </c>
      <c r="AM176">
        <v>1</v>
      </c>
      <c r="AN176" t="s">
        <v>2863</v>
      </c>
      <c r="AO176" t="s">
        <v>403</v>
      </c>
      <c r="AP176">
        <v>0</v>
      </c>
      <c r="AQ176" t="s">
        <v>140</v>
      </c>
      <c r="AR176" t="s">
        <v>140</v>
      </c>
      <c r="AS176" t="s">
        <v>140</v>
      </c>
      <c r="AT176" t="s">
        <v>140</v>
      </c>
      <c r="AU176" t="s">
        <v>140</v>
      </c>
      <c r="AV176">
        <v>1</v>
      </c>
      <c r="AW176" t="s">
        <v>140</v>
      </c>
      <c r="AX176" t="s">
        <v>140</v>
      </c>
      <c r="AY176" t="s">
        <v>585</v>
      </c>
      <c r="AZ176" t="s">
        <v>2903</v>
      </c>
      <c r="BA176" t="s">
        <v>150</v>
      </c>
      <c r="BB176" t="s">
        <v>2865</v>
      </c>
      <c r="BC176" t="s">
        <v>2408</v>
      </c>
      <c r="BD176" t="s">
        <v>771</v>
      </c>
      <c r="BE176" t="s">
        <v>140</v>
      </c>
      <c r="BF176" t="s">
        <v>270</v>
      </c>
      <c r="BG176" t="s">
        <v>140</v>
      </c>
      <c r="BH176" t="s">
        <v>140</v>
      </c>
      <c r="BI176" t="s">
        <v>140</v>
      </c>
      <c r="BJ176" t="s">
        <v>140</v>
      </c>
      <c r="BK176" t="s">
        <v>140</v>
      </c>
      <c r="BL176" t="s">
        <v>140</v>
      </c>
      <c r="BM176" t="s">
        <v>140</v>
      </c>
      <c r="BN176" t="s">
        <v>140</v>
      </c>
      <c r="BO176" t="s">
        <v>771</v>
      </c>
      <c r="BP176" t="s">
        <v>771</v>
      </c>
      <c r="BQ176" t="s">
        <v>143</v>
      </c>
      <c r="BR176" t="s">
        <v>140</v>
      </c>
      <c r="BS176" t="s">
        <v>239</v>
      </c>
      <c r="BT176" t="s">
        <v>140</v>
      </c>
      <c r="BU176" t="s">
        <v>2904</v>
      </c>
      <c r="BV176" t="s">
        <v>2867</v>
      </c>
      <c r="BW176" t="s">
        <v>771</v>
      </c>
      <c r="BX176" t="s">
        <v>771</v>
      </c>
    </row>
    <row r="177" spans="1:76" x14ac:dyDescent="0.25">
      <c r="A177" t="s">
        <v>3222</v>
      </c>
      <c r="B177" t="s">
        <v>34</v>
      </c>
      <c r="C177" t="s">
        <v>2855</v>
      </c>
      <c r="D177" t="s">
        <v>2189</v>
      </c>
      <c r="E177" t="s">
        <v>2025</v>
      </c>
      <c r="F177" t="s">
        <v>2443</v>
      </c>
      <c r="G177" t="s">
        <v>2905</v>
      </c>
      <c r="H177" t="s">
        <v>2906</v>
      </c>
      <c r="I177" t="s">
        <v>133</v>
      </c>
      <c r="J177" t="s">
        <v>133</v>
      </c>
      <c r="K177" t="s">
        <v>133</v>
      </c>
      <c r="L177" t="s">
        <v>771</v>
      </c>
      <c r="M177" t="s">
        <v>133</v>
      </c>
      <c r="N177" t="s">
        <v>771</v>
      </c>
      <c r="O177" t="s">
        <v>771</v>
      </c>
      <c r="P177" t="s">
        <v>133</v>
      </c>
      <c r="Q177" t="s">
        <v>771</v>
      </c>
      <c r="R177" t="s">
        <v>2907</v>
      </c>
      <c r="S177" t="s">
        <v>2908</v>
      </c>
      <c r="T177" t="s">
        <v>2909</v>
      </c>
      <c r="U177" t="s">
        <v>2910</v>
      </c>
      <c r="V177" t="s">
        <v>2911</v>
      </c>
      <c r="W177" t="s">
        <v>2912</v>
      </c>
      <c r="X177" t="s">
        <v>140</v>
      </c>
      <c r="Y177" t="s">
        <v>141</v>
      </c>
      <c r="Z177" t="s">
        <v>771</v>
      </c>
      <c r="AA177" t="s">
        <v>771</v>
      </c>
      <c r="AB177" t="s">
        <v>771</v>
      </c>
      <c r="AC177">
        <v>23</v>
      </c>
      <c r="AD177" t="s">
        <v>771</v>
      </c>
      <c r="AE177">
        <v>24</v>
      </c>
      <c r="AF177" t="s">
        <v>142</v>
      </c>
      <c r="AG177" t="s">
        <v>143</v>
      </c>
      <c r="AH177" t="s">
        <v>144</v>
      </c>
      <c r="AI177" t="s">
        <v>143</v>
      </c>
      <c r="AJ177" t="s">
        <v>140</v>
      </c>
      <c r="AK177" t="s">
        <v>2405</v>
      </c>
      <c r="AL177">
        <v>44655</v>
      </c>
      <c r="AM177" t="s">
        <v>336</v>
      </c>
      <c r="AN177" t="s">
        <v>893</v>
      </c>
      <c r="AO177" t="s">
        <v>403</v>
      </c>
      <c r="AP177">
        <v>0</v>
      </c>
      <c r="AQ177" t="s">
        <v>140</v>
      </c>
      <c r="AR177" t="s">
        <v>140</v>
      </c>
      <c r="AS177" t="s">
        <v>140</v>
      </c>
      <c r="AT177" t="s">
        <v>140</v>
      </c>
      <c r="AU177" t="s">
        <v>140</v>
      </c>
      <c r="AV177" t="s">
        <v>140</v>
      </c>
      <c r="AW177" t="s">
        <v>140</v>
      </c>
      <c r="AX177" t="s">
        <v>140</v>
      </c>
      <c r="AY177" t="s">
        <v>585</v>
      </c>
      <c r="AZ177" t="s">
        <v>2913</v>
      </c>
      <c r="BA177" t="s">
        <v>150</v>
      </c>
      <c r="BB177" t="s">
        <v>2865</v>
      </c>
      <c r="BC177" t="s">
        <v>2408</v>
      </c>
      <c r="BD177" t="s">
        <v>771</v>
      </c>
      <c r="BE177" t="s">
        <v>270</v>
      </c>
      <c r="BF177" t="s">
        <v>270</v>
      </c>
      <c r="BG177" t="s">
        <v>140</v>
      </c>
      <c r="BH177" t="s">
        <v>140</v>
      </c>
      <c r="BI177" t="s">
        <v>140</v>
      </c>
      <c r="BJ177" t="s">
        <v>140</v>
      </c>
      <c r="BK177" t="s">
        <v>140</v>
      </c>
      <c r="BL177" t="s">
        <v>140</v>
      </c>
      <c r="BM177" t="s">
        <v>140</v>
      </c>
      <c r="BN177">
        <v>233239</v>
      </c>
      <c r="BO177" t="s">
        <v>771</v>
      </c>
      <c r="BP177" t="s">
        <v>771</v>
      </c>
      <c r="BQ177" t="s">
        <v>143</v>
      </c>
      <c r="BR177" t="s">
        <v>140</v>
      </c>
      <c r="BS177" t="s">
        <v>239</v>
      </c>
      <c r="BT177" t="s">
        <v>140</v>
      </c>
      <c r="BU177" t="s">
        <v>2914</v>
      </c>
      <c r="BV177" t="s">
        <v>2867</v>
      </c>
      <c r="BW177" t="s">
        <v>771</v>
      </c>
      <c r="BX177" t="s">
        <v>771</v>
      </c>
    </row>
    <row r="178" spans="1:76" x14ac:dyDescent="0.25">
      <c r="A178" t="s">
        <v>3222</v>
      </c>
      <c r="B178" t="s">
        <v>34</v>
      </c>
      <c r="C178" t="s">
        <v>2855</v>
      </c>
      <c r="D178" t="s">
        <v>2189</v>
      </c>
      <c r="E178" t="s">
        <v>2025</v>
      </c>
      <c r="F178" t="s">
        <v>2096</v>
      </c>
      <c r="G178" t="s">
        <v>2915</v>
      </c>
      <c r="H178" t="s">
        <v>2916</v>
      </c>
      <c r="I178" t="s">
        <v>771</v>
      </c>
      <c r="J178" t="s">
        <v>771</v>
      </c>
      <c r="K178" t="s">
        <v>771</v>
      </c>
      <c r="L178" t="s">
        <v>771</v>
      </c>
      <c r="M178" t="s">
        <v>771</v>
      </c>
      <c r="N178" t="s">
        <v>771</v>
      </c>
      <c r="O178" t="s">
        <v>771</v>
      </c>
      <c r="P178" t="s">
        <v>771</v>
      </c>
      <c r="Q178" t="s">
        <v>771</v>
      </c>
      <c r="R178" t="s">
        <v>2917</v>
      </c>
      <c r="S178" t="s">
        <v>2918</v>
      </c>
      <c r="T178" t="s">
        <v>2919</v>
      </c>
      <c r="U178" t="s">
        <v>2920</v>
      </c>
      <c r="V178" t="s">
        <v>2921</v>
      </c>
      <c r="W178" t="s">
        <v>2922</v>
      </c>
      <c r="X178" t="s">
        <v>140</v>
      </c>
      <c r="Y178" t="s">
        <v>141</v>
      </c>
      <c r="Z178" t="s">
        <v>771</v>
      </c>
      <c r="AA178" t="s">
        <v>771</v>
      </c>
      <c r="AB178" t="s">
        <v>771</v>
      </c>
      <c r="AC178">
        <v>4</v>
      </c>
      <c r="AD178">
        <v>2</v>
      </c>
      <c r="AE178">
        <v>13</v>
      </c>
      <c r="AF178" t="s">
        <v>468</v>
      </c>
      <c r="AG178" t="s">
        <v>143</v>
      </c>
      <c r="AH178" t="s">
        <v>144</v>
      </c>
      <c r="AI178" t="s">
        <v>143</v>
      </c>
      <c r="AJ178" t="s">
        <v>140</v>
      </c>
      <c r="AK178" t="s">
        <v>2421</v>
      </c>
      <c r="AL178" t="s">
        <v>2923</v>
      </c>
      <c r="AM178" t="s">
        <v>336</v>
      </c>
      <c r="AN178" t="s">
        <v>443</v>
      </c>
      <c r="AO178" t="s">
        <v>403</v>
      </c>
      <c r="AP178">
        <v>0</v>
      </c>
      <c r="AQ178" t="s">
        <v>140</v>
      </c>
      <c r="AR178" t="s">
        <v>140</v>
      </c>
      <c r="AS178" t="s">
        <v>140</v>
      </c>
      <c r="AT178" t="s">
        <v>140</v>
      </c>
      <c r="AU178" t="s">
        <v>140</v>
      </c>
      <c r="AV178" t="s">
        <v>140</v>
      </c>
      <c r="AW178" t="s">
        <v>140</v>
      </c>
      <c r="AX178" t="s">
        <v>140</v>
      </c>
      <c r="AY178" t="s">
        <v>148</v>
      </c>
      <c r="AZ178" t="s">
        <v>2924</v>
      </c>
      <c r="BA178" t="s">
        <v>150</v>
      </c>
      <c r="BB178" t="s">
        <v>151</v>
      </c>
      <c r="BC178" t="s">
        <v>2408</v>
      </c>
      <c r="BD178" t="s">
        <v>151</v>
      </c>
      <c r="BE178" t="s">
        <v>270</v>
      </c>
      <c r="BF178" t="s">
        <v>270</v>
      </c>
      <c r="BG178" t="s">
        <v>140</v>
      </c>
      <c r="BH178" t="s">
        <v>140</v>
      </c>
      <c r="BI178" t="s">
        <v>140</v>
      </c>
      <c r="BJ178">
        <v>0.05</v>
      </c>
      <c r="BK178">
        <v>0.8</v>
      </c>
      <c r="BL178" t="s">
        <v>140</v>
      </c>
      <c r="BM178" t="s">
        <v>140</v>
      </c>
      <c r="BN178">
        <v>68648</v>
      </c>
      <c r="BO178" t="s">
        <v>771</v>
      </c>
      <c r="BP178">
        <v>3140</v>
      </c>
      <c r="BQ178" t="s">
        <v>143</v>
      </c>
      <c r="BR178" t="s">
        <v>140</v>
      </c>
      <c r="BS178" t="s">
        <v>239</v>
      </c>
      <c r="BT178" t="s">
        <v>140</v>
      </c>
      <c r="BU178" t="s">
        <v>2925</v>
      </c>
      <c r="BV178" t="s">
        <v>2926</v>
      </c>
      <c r="BW178" t="s">
        <v>771</v>
      </c>
      <c r="BX178" t="s">
        <v>771</v>
      </c>
    </row>
    <row r="179" spans="1:76" x14ac:dyDescent="0.25">
      <c r="A179" t="s">
        <v>3222</v>
      </c>
      <c r="B179" t="s">
        <v>34</v>
      </c>
      <c r="C179" t="s">
        <v>2855</v>
      </c>
      <c r="D179" t="s">
        <v>2189</v>
      </c>
      <c r="E179" t="s">
        <v>2109</v>
      </c>
      <c r="F179" t="s">
        <v>2680</v>
      </c>
      <c r="G179" t="s">
        <v>2927</v>
      </c>
      <c r="H179" t="s">
        <v>2927</v>
      </c>
      <c r="I179" t="s">
        <v>133</v>
      </c>
      <c r="J179" t="s">
        <v>771</v>
      </c>
      <c r="K179" t="s">
        <v>133</v>
      </c>
      <c r="L179" t="s">
        <v>771</v>
      </c>
      <c r="M179" t="s">
        <v>771</v>
      </c>
      <c r="N179" t="s">
        <v>771</v>
      </c>
      <c r="O179" t="s">
        <v>771</v>
      </c>
      <c r="P179" t="s">
        <v>133</v>
      </c>
      <c r="Q179" t="s">
        <v>771</v>
      </c>
      <c r="R179" t="s">
        <v>2928</v>
      </c>
      <c r="S179" t="s">
        <v>2908</v>
      </c>
      <c r="T179" t="s">
        <v>2909</v>
      </c>
      <c r="U179" t="s">
        <v>2929</v>
      </c>
      <c r="V179" t="s">
        <v>2930</v>
      </c>
      <c r="W179" t="s">
        <v>2912</v>
      </c>
      <c r="X179" t="s">
        <v>140</v>
      </c>
      <c r="Y179" t="s">
        <v>141</v>
      </c>
      <c r="Z179" t="s">
        <v>771</v>
      </c>
      <c r="AA179" t="s">
        <v>771</v>
      </c>
      <c r="AB179" t="s">
        <v>771</v>
      </c>
      <c r="AC179">
        <v>8</v>
      </c>
      <c r="AD179" t="s">
        <v>771</v>
      </c>
      <c r="AE179">
        <v>9</v>
      </c>
      <c r="AF179" t="s">
        <v>142</v>
      </c>
      <c r="AG179" t="s">
        <v>143</v>
      </c>
      <c r="AH179" t="s">
        <v>144</v>
      </c>
      <c r="AI179" t="s">
        <v>143</v>
      </c>
      <c r="AJ179" t="s">
        <v>140</v>
      </c>
      <c r="AK179" t="s">
        <v>2421</v>
      </c>
      <c r="AL179" t="s">
        <v>2931</v>
      </c>
      <c r="AM179" t="s">
        <v>336</v>
      </c>
      <c r="AN179" t="s">
        <v>1585</v>
      </c>
      <c r="AO179" t="s">
        <v>403</v>
      </c>
      <c r="AP179">
        <v>0</v>
      </c>
      <c r="AQ179" t="s">
        <v>140</v>
      </c>
      <c r="AR179" t="s">
        <v>140</v>
      </c>
      <c r="AS179" t="s">
        <v>140</v>
      </c>
      <c r="AT179" t="s">
        <v>140</v>
      </c>
      <c r="AU179" t="s">
        <v>140</v>
      </c>
      <c r="AV179" t="s">
        <v>140</v>
      </c>
      <c r="AW179" t="s">
        <v>140</v>
      </c>
      <c r="AX179" t="s">
        <v>140</v>
      </c>
      <c r="AY179" t="s">
        <v>148</v>
      </c>
      <c r="AZ179" t="s">
        <v>2932</v>
      </c>
      <c r="BA179" t="s">
        <v>150</v>
      </c>
      <c r="BB179" t="s">
        <v>151</v>
      </c>
      <c r="BC179" t="s">
        <v>2408</v>
      </c>
      <c r="BD179" t="s">
        <v>771</v>
      </c>
      <c r="BE179" t="s">
        <v>270</v>
      </c>
      <c r="BF179" t="s">
        <v>270</v>
      </c>
      <c r="BG179" t="s">
        <v>140</v>
      </c>
      <c r="BH179" t="s">
        <v>140</v>
      </c>
      <c r="BI179" t="s">
        <v>140</v>
      </c>
      <c r="BJ179" t="s">
        <v>140</v>
      </c>
      <c r="BK179" t="s">
        <v>140</v>
      </c>
      <c r="BL179" t="s">
        <v>140</v>
      </c>
      <c r="BM179" t="s">
        <v>140</v>
      </c>
      <c r="BN179">
        <v>305445</v>
      </c>
      <c r="BO179" t="s">
        <v>771</v>
      </c>
      <c r="BP179" t="s">
        <v>771</v>
      </c>
      <c r="BQ179" t="s">
        <v>143</v>
      </c>
      <c r="BR179" t="s">
        <v>140</v>
      </c>
      <c r="BS179" t="s">
        <v>239</v>
      </c>
      <c r="BT179" t="s">
        <v>140</v>
      </c>
      <c r="BU179" t="s">
        <v>2933</v>
      </c>
      <c r="BV179" t="s">
        <v>2926</v>
      </c>
      <c r="BW179" t="s">
        <v>771</v>
      </c>
      <c r="BX179" t="s">
        <v>771</v>
      </c>
    </row>
    <row r="180" spans="1:76" x14ac:dyDescent="0.25">
      <c r="A180" t="s">
        <v>3222</v>
      </c>
      <c r="B180" t="s">
        <v>34</v>
      </c>
      <c r="C180" t="s">
        <v>2855</v>
      </c>
      <c r="D180" t="s">
        <v>2189</v>
      </c>
      <c r="E180" t="s">
        <v>2025</v>
      </c>
      <c r="F180" t="s">
        <v>2096</v>
      </c>
      <c r="G180" t="s">
        <v>2934</v>
      </c>
      <c r="H180" t="s">
        <v>2934</v>
      </c>
      <c r="I180" t="s">
        <v>133</v>
      </c>
      <c r="J180" t="s">
        <v>771</v>
      </c>
      <c r="K180" t="s">
        <v>133</v>
      </c>
      <c r="L180" t="s">
        <v>771</v>
      </c>
      <c r="M180" t="s">
        <v>771</v>
      </c>
      <c r="N180" t="s">
        <v>771</v>
      </c>
      <c r="O180" t="s">
        <v>771</v>
      </c>
      <c r="P180" t="s">
        <v>771</v>
      </c>
      <c r="Q180" t="s">
        <v>771</v>
      </c>
      <c r="R180" t="s">
        <v>2935</v>
      </c>
      <c r="S180" t="s">
        <v>2882</v>
      </c>
      <c r="T180" t="s">
        <v>2936</v>
      </c>
      <c r="U180" t="s">
        <v>2937</v>
      </c>
      <c r="V180" t="s">
        <v>2938</v>
      </c>
      <c r="W180" t="s">
        <v>2912</v>
      </c>
      <c r="X180" t="s">
        <v>140</v>
      </c>
      <c r="Y180" t="s">
        <v>141</v>
      </c>
      <c r="Z180" t="s">
        <v>771</v>
      </c>
      <c r="AA180" t="s">
        <v>771</v>
      </c>
      <c r="AB180" t="s">
        <v>771</v>
      </c>
      <c r="AC180">
        <v>7</v>
      </c>
      <c r="AD180" t="s">
        <v>771</v>
      </c>
      <c r="AE180">
        <v>9</v>
      </c>
      <c r="AF180" t="s">
        <v>142</v>
      </c>
      <c r="AG180" t="s">
        <v>143</v>
      </c>
      <c r="AH180" t="s">
        <v>144</v>
      </c>
      <c r="AI180" t="s">
        <v>143</v>
      </c>
      <c r="AJ180" t="s">
        <v>140</v>
      </c>
      <c r="AK180" t="s">
        <v>2421</v>
      </c>
      <c r="AL180" t="s">
        <v>2939</v>
      </c>
      <c r="AM180" t="s">
        <v>336</v>
      </c>
      <c r="AN180" t="s">
        <v>2940</v>
      </c>
      <c r="AO180" t="s">
        <v>403</v>
      </c>
      <c r="AP180">
        <v>0</v>
      </c>
      <c r="AQ180" t="s">
        <v>140</v>
      </c>
      <c r="AR180" t="s">
        <v>140</v>
      </c>
      <c r="AS180" t="s">
        <v>140</v>
      </c>
      <c r="AT180" t="s">
        <v>140</v>
      </c>
      <c r="AU180" t="s">
        <v>140</v>
      </c>
      <c r="AV180" t="s">
        <v>140</v>
      </c>
      <c r="AW180" t="s">
        <v>140</v>
      </c>
      <c r="AX180" t="s">
        <v>140</v>
      </c>
      <c r="AY180" t="s">
        <v>148</v>
      </c>
      <c r="AZ180" t="s">
        <v>2941</v>
      </c>
      <c r="BA180" t="s">
        <v>150</v>
      </c>
      <c r="BB180" t="s">
        <v>151</v>
      </c>
      <c r="BC180" t="s">
        <v>2408</v>
      </c>
      <c r="BD180" t="s">
        <v>771</v>
      </c>
      <c r="BE180" t="s">
        <v>270</v>
      </c>
      <c r="BF180" t="s">
        <v>270</v>
      </c>
      <c r="BG180" t="s">
        <v>140</v>
      </c>
      <c r="BH180" t="s">
        <v>140</v>
      </c>
      <c r="BI180" t="s">
        <v>140</v>
      </c>
      <c r="BJ180" t="s">
        <v>140</v>
      </c>
      <c r="BK180" t="s">
        <v>140</v>
      </c>
      <c r="BL180" t="s">
        <v>140</v>
      </c>
      <c r="BM180" t="s">
        <v>140</v>
      </c>
      <c r="BN180">
        <v>13210</v>
      </c>
      <c r="BO180" t="s">
        <v>771</v>
      </c>
      <c r="BP180" t="s">
        <v>771</v>
      </c>
      <c r="BQ180" t="s">
        <v>143</v>
      </c>
      <c r="BR180" t="s">
        <v>140</v>
      </c>
      <c r="BS180" t="s">
        <v>239</v>
      </c>
      <c r="BT180" t="s">
        <v>140</v>
      </c>
      <c r="BU180" t="s">
        <v>2942</v>
      </c>
      <c r="BV180" t="s">
        <v>2926</v>
      </c>
      <c r="BW180" t="s">
        <v>771</v>
      </c>
      <c r="BX180" t="s">
        <v>771</v>
      </c>
    </row>
    <row r="181" spans="1:76" x14ac:dyDescent="0.25">
      <c r="A181" t="s">
        <v>3222</v>
      </c>
      <c r="B181" t="s">
        <v>35</v>
      </c>
      <c r="C181" t="s">
        <v>2943</v>
      </c>
      <c r="D181" t="s">
        <v>788</v>
      </c>
      <c r="E181" t="s">
        <v>2025</v>
      </c>
      <c r="F181" t="s">
        <v>2026</v>
      </c>
      <c r="G181" t="s">
        <v>2027</v>
      </c>
      <c r="H181" t="s">
        <v>2944</v>
      </c>
      <c r="I181" t="s">
        <v>133</v>
      </c>
      <c r="J181" t="s">
        <v>133</v>
      </c>
      <c r="K181" t="s">
        <v>133</v>
      </c>
      <c r="L181" t="s">
        <v>133</v>
      </c>
      <c r="M181" t="s">
        <v>133</v>
      </c>
      <c r="N181" t="s">
        <v>133</v>
      </c>
      <c r="O181" t="s">
        <v>133</v>
      </c>
      <c r="P181" t="s">
        <v>771</v>
      </c>
      <c r="Q181" t="s">
        <v>771</v>
      </c>
      <c r="R181" t="s">
        <v>2945</v>
      </c>
      <c r="S181" t="s">
        <v>186</v>
      </c>
      <c r="T181" t="s">
        <v>2946</v>
      </c>
      <c r="U181" t="s">
        <v>231</v>
      </c>
      <c r="V181" t="s">
        <v>2947</v>
      </c>
      <c r="W181" t="s">
        <v>2948</v>
      </c>
      <c r="X181" t="s">
        <v>2949</v>
      </c>
      <c r="Y181" t="s">
        <v>771</v>
      </c>
      <c r="Z181" t="s">
        <v>190</v>
      </c>
      <c r="AA181">
        <v>0</v>
      </c>
      <c r="AB181">
        <v>1</v>
      </c>
      <c r="AC181">
        <v>3</v>
      </c>
      <c r="AD181">
        <v>0</v>
      </c>
      <c r="AE181">
        <v>4</v>
      </c>
      <c r="AF181" t="s">
        <v>142</v>
      </c>
      <c r="AG181" t="s">
        <v>143</v>
      </c>
      <c r="AH181" t="s">
        <v>144</v>
      </c>
      <c r="AI181" t="s">
        <v>143</v>
      </c>
      <c r="AJ181" t="s">
        <v>1115</v>
      </c>
      <c r="AK181" t="s">
        <v>145</v>
      </c>
      <c r="AL181">
        <v>44907</v>
      </c>
      <c r="AM181">
        <v>1</v>
      </c>
      <c r="AN181">
        <v>5</v>
      </c>
      <c r="AO181">
        <v>8</v>
      </c>
      <c r="AP181">
        <v>0</v>
      </c>
      <c r="AQ181" t="s">
        <v>140</v>
      </c>
      <c r="AR181" t="s">
        <v>140</v>
      </c>
      <c r="AS181" t="s">
        <v>148</v>
      </c>
      <c r="AT181" t="s">
        <v>140</v>
      </c>
      <c r="AU181" t="s">
        <v>140</v>
      </c>
      <c r="AV181" t="s">
        <v>148</v>
      </c>
      <c r="AW181" t="s">
        <v>148</v>
      </c>
      <c r="AX181" t="s">
        <v>140</v>
      </c>
      <c r="AY181" t="s">
        <v>148</v>
      </c>
      <c r="AZ181" t="s">
        <v>2950</v>
      </c>
      <c r="BA181" t="s">
        <v>150</v>
      </c>
      <c r="BB181" t="s">
        <v>151</v>
      </c>
      <c r="BC181" t="s">
        <v>2408</v>
      </c>
      <c r="BD181" t="s">
        <v>140</v>
      </c>
      <c r="BE181">
        <v>0.97</v>
      </c>
      <c r="BF181">
        <v>0.9</v>
      </c>
      <c r="BG181" t="s">
        <v>2951</v>
      </c>
      <c r="BH181" t="s">
        <v>140</v>
      </c>
      <c r="BI181" t="s">
        <v>140</v>
      </c>
      <c r="BJ181" t="s">
        <v>140</v>
      </c>
      <c r="BK181" t="s">
        <v>140</v>
      </c>
      <c r="BL181" t="s">
        <v>140</v>
      </c>
      <c r="BM181" t="s">
        <v>140</v>
      </c>
      <c r="BN181">
        <v>28800</v>
      </c>
      <c r="BO181" t="s">
        <v>2952</v>
      </c>
      <c r="BP181" t="s">
        <v>140</v>
      </c>
      <c r="BQ181" t="s">
        <v>140</v>
      </c>
      <c r="BR181" t="s">
        <v>140</v>
      </c>
      <c r="BS181" t="s">
        <v>239</v>
      </c>
      <c r="BT181" t="s">
        <v>140</v>
      </c>
      <c r="BU181" t="s">
        <v>2953</v>
      </c>
      <c r="BV181" t="s">
        <v>154</v>
      </c>
      <c r="BW181" t="s">
        <v>771</v>
      </c>
      <c r="BX181" t="s">
        <v>771</v>
      </c>
    </row>
    <row r="182" spans="1:76" x14ac:dyDescent="0.25">
      <c r="A182" t="s">
        <v>3222</v>
      </c>
      <c r="B182" t="s">
        <v>35</v>
      </c>
      <c r="C182" t="s">
        <v>2943</v>
      </c>
      <c r="D182" t="s">
        <v>788</v>
      </c>
      <c r="E182" t="s">
        <v>2190</v>
      </c>
      <c r="F182" t="s">
        <v>304</v>
      </c>
      <c r="G182" t="s">
        <v>2954</v>
      </c>
      <c r="H182" t="s">
        <v>2955</v>
      </c>
      <c r="I182" t="s">
        <v>133</v>
      </c>
      <c r="J182" t="s">
        <v>133</v>
      </c>
      <c r="K182" t="s">
        <v>133</v>
      </c>
      <c r="L182" t="s">
        <v>133</v>
      </c>
      <c r="M182" t="s">
        <v>133</v>
      </c>
      <c r="N182" t="s">
        <v>133</v>
      </c>
      <c r="O182" t="s">
        <v>133</v>
      </c>
      <c r="P182" t="s">
        <v>771</v>
      </c>
      <c r="Q182" t="s">
        <v>771</v>
      </c>
      <c r="R182" t="s">
        <v>2956</v>
      </c>
      <c r="S182" t="s">
        <v>186</v>
      </c>
      <c r="T182" t="s">
        <v>2957</v>
      </c>
      <c r="U182" t="s">
        <v>2958</v>
      </c>
      <c r="V182" t="s">
        <v>2959</v>
      </c>
      <c r="W182" t="s">
        <v>2948</v>
      </c>
      <c r="X182" t="s">
        <v>2960</v>
      </c>
      <c r="Y182" t="s">
        <v>771</v>
      </c>
      <c r="Z182" t="s">
        <v>190</v>
      </c>
      <c r="AA182">
        <v>0</v>
      </c>
      <c r="AB182">
        <v>1</v>
      </c>
      <c r="AC182">
        <v>2.5</v>
      </c>
      <c r="AD182">
        <v>2</v>
      </c>
      <c r="AE182">
        <v>3</v>
      </c>
      <c r="AF182" t="s">
        <v>468</v>
      </c>
      <c r="AG182" t="s">
        <v>143</v>
      </c>
      <c r="AH182" t="s">
        <v>144</v>
      </c>
      <c r="AI182" t="s">
        <v>143</v>
      </c>
      <c r="AJ182" t="s">
        <v>1115</v>
      </c>
      <c r="AK182" t="s">
        <v>145</v>
      </c>
      <c r="AL182">
        <v>44907</v>
      </c>
      <c r="AM182">
        <v>1</v>
      </c>
      <c r="AN182">
        <v>5</v>
      </c>
      <c r="AO182">
        <v>8</v>
      </c>
      <c r="AP182">
        <v>0</v>
      </c>
      <c r="AQ182" t="s">
        <v>140</v>
      </c>
      <c r="AR182" t="s">
        <v>140</v>
      </c>
      <c r="AS182" t="s">
        <v>148</v>
      </c>
      <c r="AT182" t="s">
        <v>140</v>
      </c>
      <c r="AU182" t="s">
        <v>140</v>
      </c>
      <c r="AV182" t="s">
        <v>148</v>
      </c>
      <c r="AW182" t="s">
        <v>148</v>
      </c>
      <c r="AX182" t="s">
        <v>140</v>
      </c>
      <c r="AY182" t="s">
        <v>148</v>
      </c>
      <c r="AZ182" t="s">
        <v>2950</v>
      </c>
      <c r="BA182" t="s">
        <v>150</v>
      </c>
      <c r="BB182" t="s">
        <v>140</v>
      </c>
      <c r="BC182" t="s">
        <v>2713</v>
      </c>
      <c r="BD182" t="s">
        <v>1315</v>
      </c>
      <c r="BE182">
        <v>0.98</v>
      </c>
      <c r="BF182">
        <v>0.8</v>
      </c>
      <c r="BG182" t="s">
        <v>2951</v>
      </c>
      <c r="BH182" t="s">
        <v>140</v>
      </c>
      <c r="BI182" t="s">
        <v>140</v>
      </c>
      <c r="BJ182" t="s">
        <v>140</v>
      </c>
      <c r="BK182" t="s">
        <v>2961</v>
      </c>
      <c r="BL182" t="s">
        <v>2962</v>
      </c>
      <c r="BM182" t="s">
        <v>140</v>
      </c>
      <c r="BN182">
        <v>7000</v>
      </c>
      <c r="BO182" t="s">
        <v>2952</v>
      </c>
      <c r="BP182">
        <v>6500</v>
      </c>
      <c r="BQ182" t="s">
        <v>140</v>
      </c>
      <c r="BR182" t="s">
        <v>140</v>
      </c>
      <c r="BS182" t="s">
        <v>239</v>
      </c>
      <c r="BT182" t="s">
        <v>140</v>
      </c>
      <c r="BU182" t="s">
        <v>2963</v>
      </c>
      <c r="BV182" t="s">
        <v>2964</v>
      </c>
      <c r="BW182" t="s">
        <v>771</v>
      </c>
      <c r="BX182" t="s">
        <v>771</v>
      </c>
    </row>
    <row r="183" spans="1:76" x14ac:dyDescent="0.25">
      <c r="A183" t="s">
        <v>3222</v>
      </c>
      <c r="B183" t="s">
        <v>35</v>
      </c>
      <c r="C183" t="s">
        <v>2943</v>
      </c>
      <c r="D183" t="s">
        <v>788</v>
      </c>
      <c r="E183" t="s">
        <v>2025</v>
      </c>
      <c r="F183" t="s">
        <v>2026</v>
      </c>
      <c r="G183" t="s">
        <v>2027</v>
      </c>
      <c r="H183" t="s">
        <v>2944</v>
      </c>
      <c r="I183" t="s">
        <v>133</v>
      </c>
      <c r="J183" t="s">
        <v>133</v>
      </c>
      <c r="K183" t="s">
        <v>771</v>
      </c>
      <c r="L183" t="s">
        <v>771</v>
      </c>
      <c r="M183" t="s">
        <v>133</v>
      </c>
      <c r="N183" t="s">
        <v>133</v>
      </c>
      <c r="O183" t="s">
        <v>253</v>
      </c>
      <c r="P183" t="s">
        <v>771</v>
      </c>
      <c r="Q183" t="s">
        <v>771</v>
      </c>
      <c r="R183" t="s">
        <v>2945</v>
      </c>
      <c r="S183" t="s">
        <v>2965</v>
      </c>
      <c r="T183" t="s">
        <v>2946</v>
      </c>
      <c r="U183" t="s">
        <v>231</v>
      </c>
      <c r="V183" t="s">
        <v>2947</v>
      </c>
      <c r="W183" t="s">
        <v>2948</v>
      </c>
      <c r="X183" t="s">
        <v>2949</v>
      </c>
      <c r="Y183" t="s">
        <v>771</v>
      </c>
      <c r="Z183" t="s">
        <v>133</v>
      </c>
      <c r="AA183">
        <v>0</v>
      </c>
      <c r="AB183">
        <v>1</v>
      </c>
      <c r="AC183">
        <v>3</v>
      </c>
      <c r="AD183">
        <v>0</v>
      </c>
      <c r="AE183">
        <v>4</v>
      </c>
      <c r="AF183" t="s">
        <v>142</v>
      </c>
      <c r="AG183" t="s">
        <v>143</v>
      </c>
      <c r="AH183" t="s">
        <v>144</v>
      </c>
      <c r="AI183" t="s">
        <v>143</v>
      </c>
      <c r="AJ183" t="s">
        <v>1115</v>
      </c>
      <c r="AK183" t="s">
        <v>145</v>
      </c>
      <c r="AL183">
        <v>44907</v>
      </c>
      <c r="AM183">
        <v>1</v>
      </c>
      <c r="AN183">
        <v>5</v>
      </c>
      <c r="AO183">
        <v>8</v>
      </c>
      <c r="AP183">
        <v>0</v>
      </c>
      <c r="AQ183" t="s">
        <v>140</v>
      </c>
      <c r="AR183" t="s">
        <v>140</v>
      </c>
      <c r="AS183" t="s">
        <v>148</v>
      </c>
      <c r="AT183" t="s">
        <v>140</v>
      </c>
      <c r="AU183" t="s">
        <v>140</v>
      </c>
      <c r="AV183" t="s">
        <v>148</v>
      </c>
      <c r="AW183" t="s">
        <v>148</v>
      </c>
      <c r="AX183" t="s">
        <v>140</v>
      </c>
      <c r="AY183" t="s">
        <v>148</v>
      </c>
      <c r="AZ183" t="s">
        <v>2966</v>
      </c>
      <c r="BA183" t="s">
        <v>150</v>
      </c>
      <c r="BB183" t="s">
        <v>2967</v>
      </c>
      <c r="BC183" t="s">
        <v>2408</v>
      </c>
      <c r="BD183" t="s">
        <v>771</v>
      </c>
      <c r="BE183">
        <v>0.97</v>
      </c>
      <c r="BF183" t="s">
        <v>1424</v>
      </c>
      <c r="BG183" t="s">
        <v>2951</v>
      </c>
      <c r="BH183" t="s">
        <v>140</v>
      </c>
      <c r="BI183" t="s">
        <v>140</v>
      </c>
      <c r="BJ183" t="s">
        <v>140</v>
      </c>
      <c r="BK183" t="s">
        <v>140</v>
      </c>
      <c r="BL183" t="s">
        <v>140</v>
      </c>
      <c r="BM183" t="s">
        <v>140</v>
      </c>
      <c r="BN183">
        <v>28800</v>
      </c>
      <c r="BO183" t="s">
        <v>2952</v>
      </c>
      <c r="BP183" t="s">
        <v>140</v>
      </c>
      <c r="BQ183" t="s">
        <v>140</v>
      </c>
      <c r="BR183" t="s">
        <v>140</v>
      </c>
      <c r="BS183" t="s">
        <v>239</v>
      </c>
      <c r="BT183" t="s">
        <v>140</v>
      </c>
      <c r="BU183" t="s">
        <v>2963</v>
      </c>
      <c r="BV183" t="s">
        <v>154</v>
      </c>
      <c r="BW183" t="s">
        <v>771</v>
      </c>
      <c r="BX183" t="s">
        <v>771</v>
      </c>
    </row>
    <row r="184" spans="1:76" x14ac:dyDescent="0.25">
      <c r="A184" t="s">
        <v>3222</v>
      </c>
      <c r="B184" t="s">
        <v>35</v>
      </c>
      <c r="C184" t="s">
        <v>35</v>
      </c>
      <c r="D184" t="s">
        <v>788</v>
      </c>
      <c r="E184" t="s">
        <v>2025</v>
      </c>
      <c r="F184" t="s">
        <v>2026</v>
      </c>
      <c r="G184" t="s">
        <v>2954</v>
      </c>
      <c r="H184" t="s">
        <v>2968</v>
      </c>
      <c r="I184" t="s">
        <v>133</v>
      </c>
      <c r="J184" t="s">
        <v>253</v>
      </c>
      <c r="K184" t="s">
        <v>771</v>
      </c>
      <c r="L184" t="s">
        <v>771</v>
      </c>
      <c r="M184" t="s">
        <v>133</v>
      </c>
      <c r="N184" t="s">
        <v>133</v>
      </c>
      <c r="O184" t="s">
        <v>253</v>
      </c>
      <c r="P184" t="s">
        <v>771</v>
      </c>
      <c r="Q184" t="s">
        <v>771</v>
      </c>
      <c r="R184" t="s">
        <v>2969</v>
      </c>
      <c r="S184" t="s">
        <v>255</v>
      </c>
      <c r="T184" t="s">
        <v>2970</v>
      </c>
      <c r="U184" t="s">
        <v>2958</v>
      </c>
      <c r="V184" t="s">
        <v>2971</v>
      </c>
      <c r="W184" t="s">
        <v>2972</v>
      </c>
      <c r="X184" t="s">
        <v>140</v>
      </c>
      <c r="Y184" t="s">
        <v>141</v>
      </c>
      <c r="Z184" t="s">
        <v>771</v>
      </c>
      <c r="AA184" t="s">
        <v>771</v>
      </c>
      <c r="AB184" t="s">
        <v>771</v>
      </c>
      <c r="AC184">
        <v>5.5</v>
      </c>
      <c r="AD184" t="s">
        <v>771</v>
      </c>
      <c r="AE184">
        <v>7.5</v>
      </c>
      <c r="AF184" t="s">
        <v>468</v>
      </c>
      <c r="AG184" t="s">
        <v>143</v>
      </c>
      <c r="AH184" t="s">
        <v>144</v>
      </c>
      <c r="AI184" t="s">
        <v>143</v>
      </c>
      <c r="AJ184" t="s">
        <v>140</v>
      </c>
      <c r="AK184" t="s">
        <v>160</v>
      </c>
      <c r="AL184">
        <v>44907</v>
      </c>
      <c r="AM184">
        <v>1</v>
      </c>
      <c r="AN184">
        <v>5</v>
      </c>
      <c r="AO184">
        <v>8</v>
      </c>
      <c r="AP184">
        <v>0</v>
      </c>
      <c r="AQ184" t="s">
        <v>140</v>
      </c>
      <c r="AR184" t="s">
        <v>140</v>
      </c>
      <c r="AS184" t="s">
        <v>148</v>
      </c>
      <c r="AT184" t="s">
        <v>140</v>
      </c>
      <c r="AU184" t="s">
        <v>140</v>
      </c>
      <c r="AV184" t="s">
        <v>148</v>
      </c>
      <c r="AW184" t="s">
        <v>148</v>
      </c>
      <c r="AX184" t="s">
        <v>140</v>
      </c>
      <c r="AY184" t="s">
        <v>148</v>
      </c>
      <c r="AZ184" t="s">
        <v>2966</v>
      </c>
      <c r="BA184" t="s">
        <v>150</v>
      </c>
      <c r="BB184" t="s">
        <v>2967</v>
      </c>
      <c r="BC184" t="s">
        <v>2408</v>
      </c>
      <c r="BD184" t="s">
        <v>771</v>
      </c>
      <c r="BE184">
        <v>0.98</v>
      </c>
      <c r="BF184" t="s">
        <v>2973</v>
      </c>
      <c r="BG184" t="s">
        <v>2951</v>
      </c>
      <c r="BH184" t="s">
        <v>140</v>
      </c>
      <c r="BI184" t="s">
        <v>140</v>
      </c>
      <c r="BJ184" t="s">
        <v>2974</v>
      </c>
      <c r="BK184" t="s">
        <v>2961</v>
      </c>
      <c r="BL184" t="s">
        <v>140</v>
      </c>
      <c r="BM184" t="s">
        <v>140</v>
      </c>
      <c r="BN184">
        <v>28800</v>
      </c>
      <c r="BO184" t="s">
        <v>2952</v>
      </c>
      <c r="BP184">
        <v>6500</v>
      </c>
      <c r="BQ184" t="s">
        <v>140</v>
      </c>
      <c r="BR184" t="s">
        <v>140</v>
      </c>
      <c r="BS184" t="s">
        <v>239</v>
      </c>
      <c r="BT184" t="s">
        <v>140</v>
      </c>
      <c r="BU184" t="s">
        <v>2963</v>
      </c>
      <c r="BV184" t="s">
        <v>154</v>
      </c>
      <c r="BW184" t="s">
        <v>771</v>
      </c>
      <c r="BX184" t="s">
        <v>771</v>
      </c>
    </row>
    <row r="185" spans="1:76" x14ac:dyDescent="0.25">
      <c r="A185" t="s">
        <v>0</v>
      </c>
      <c r="B185" t="s">
        <v>9</v>
      </c>
      <c r="C185" t="s">
        <v>126</v>
      </c>
      <c r="D185" t="s">
        <v>127</v>
      </c>
      <c r="E185" t="s">
        <v>128</v>
      </c>
      <c r="F185" t="s">
        <v>129</v>
      </c>
      <c r="G185" t="s">
        <v>130</v>
      </c>
      <c r="H185" t="s">
        <v>131</v>
      </c>
      <c r="I185" t="s">
        <v>771</v>
      </c>
      <c r="J185" t="s">
        <v>771</v>
      </c>
      <c r="K185" t="s">
        <v>771</v>
      </c>
      <c r="L185" t="s">
        <v>771</v>
      </c>
      <c r="M185" t="s">
        <v>771</v>
      </c>
      <c r="N185" t="s">
        <v>771</v>
      </c>
      <c r="O185" t="s">
        <v>771</v>
      </c>
      <c r="P185" t="s">
        <v>771</v>
      </c>
      <c r="Q185" t="s">
        <v>771</v>
      </c>
      <c r="R185" t="s">
        <v>134</v>
      </c>
      <c r="S185" t="s">
        <v>136</v>
      </c>
      <c r="T185" t="s">
        <v>135</v>
      </c>
      <c r="U185" t="s">
        <v>137</v>
      </c>
      <c r="V185" t="s">
        <v>138</v>
      </c>
      <c r="W185" t="s">
        <v>139</v>
      </c>
      <c r="X185" t="s">
        <v>140</v>
      </c>
      <c r="Y185" t="s">
        <v>141</v>
      </c>
      <c r="Z185" t="s">
        <v>140</v>
      </c>
      <c r="AA185">
        <v>1</v>
      </c>
      <c r="AB185">
        <v>0</v>
      </c>
      <c r="AC185">
        <v>1</v>
      </c>
      <c r="AD185" t="s">
        <v>771</v>
      </c>
      <c r="AE185">
        <v>1</v>
      </c>
      <c r="AF185" t="s">
        <v>142</v>
      </c>
      <c r="AG185" t="s">
        <v>143</v>
      </c>
      <c r="AH185" t="s">
        <v>144</v>
      </c>
      <c r="AI185" t="s">
        <v>143</v>
      </c>
      <c r="AJ185" t="s">
        <v>143</v>
      </c>
      <c r="AK185" t="s">
        <v>145</v>
      </c>
      <c r="AL185">
        <v>37074</v>
      </c>
      <c r="AM185" t="s">
        <v>146</v>
      </c>
      <c r="AN185" t="s">
        <v>147</v>
      </c>
      <c r="AO185" t="s">
        <v>147</v>
      </c>
      <c r="AP185">
        <v>0</v>
      </c>
      <c r="AQ185" t="s">
        <v>140</v>
      </c>
      <c r="AR185" t="s">
        <v>140</v>
      </c>
      <c r="AS185" t="s">
        <v>140</v>
      </c>
      <c r="AT185" t="s">
        <v>140</v>
      </c>
      <c r="AU185" t="s">
        <v>140</v>
      </c>
      <c r="AV185" t="s">
        <v>140</v>
      </c>
      <c r="AW185" t="s">
        <v>140</v>
      </c>
      <c r="AX185" t="s">
        <v>140</v>
      </c>
      <c r="AY185" t="s">
        <v>148</v>
      </c>
      <c r="AZ185" t="s">
        <v>149</v>
      </c>
      <c r="BA185" t="s">
        <v>150</v>
      </c>
      <c r="BB185" t="s">
        <v>151</v>
      </c>
      <c r="BC185" t="s">
        <v>2408</v>
      </c>
      <c r="BD185" t="s">
        <v>771</v>
      </c>
      <c r="BE185">
        <v>0.98</v>
      </c>
      <c r="BF185">
        <v>0.9</v>
      </c>
      <c r="BG185">
        <v>10</v>
      </c>
      <c r="BH185" t="s">
        <v>140</v>
      </c>
      <c r="BI185" t="s">
        <v>140</v>
      </c>
      <c r="BJ185" t="s">
        <v>140</v>
      </c>
      <c r="BK185" t="s">
        <v>140</v>
      </c>
      <c r="BL185" t="s">
        <v>140</v>
      </c>
      <c r="BM185" t="s">
        <v>140</v>
      </c>
      <c r="BN185">
        <v>12966</v>
      </c>
      <c r="BO185" t="s">
        <v>771</v>
      </c>
      <c r="BP185" t="s">
        <v>771</v>
      </c>
      <c r="BQ185" t="s">
        <v>140</v>
      </c>
      <c r="BR185" t="s">
        <v>140</v>
      </c>
      <c r="BS185" t="s">
        <v>152</v>
      </c>
      <c r="BT185">
        <v>2758.99</v>
      </c>
      <c r="BU185" t="s">
        <v>153</v>
      </c>
      <c r="BV185" t="s">
        <v>154</v>
      </c>
      <c r="BW185" t="s">
        <v>771</v>
      </c>
      <c r="BX185" t="s">
        <v>132</v>
      </c>
    </row>
    <row r="186" spans="1:76" x14ac:dyDescent="0.25">
      <c r="A186" t="s">
        <v>0</v>
      </c>
      <c r="B186" t="s">
        <v>9</v>
      </c>
      <c r="C186" t="s">
        <v>126</v>
      </c>
      <c r="D186" t="s">
        <v>127</v>
      </c>
      <c r="E186" t="s">
        <v>128</v>
      </c>
      <c r="F186" t="s">
        <v>129</v>
      </c>
      <c r="G186" t="s">
        <v>130</v>
      </c>
      <c r="H186" t="s">
        <v>155</v>
      </c>
      <c r="I186" t="s">
        <v>771</v>
      </c>
      <c r="J186" t="s">
        <v>771</v>
      </c>
      <c r="K186" t="s">
        <v>771</v>
      </c>
      <c r="L186" t="s">
        <v>771</v>
      </c>
      <c r="M186" t="s">
        <v>771</v>
      </c>
      <c r="N186" t="s">
        <v>771</v>
      </c>
      <c r="O186" t="s">
        <v>771</v>
      </c>
      <c r="P186" t="s">
        <v>771</v>
      </c>
      <c r="Q186" t="s">
        <v>771</v>
      </c>
      <c r="R186" t="s">
        <v>156</v>
      </c>
      <c r="S186" t="s">
        <v>136</v>
      </c>
      <c r="T186" t="s">
        <v>135</v>
      </c>
      <c r="U186" t="s">
        <v>137</v>
      </c>
      <c r="V186" t="s">
        <v>138</v>
      </c>
      <c r="W186" t="s">
        <v>139</v>
      </c>
      <c r="X186" t="s">
        <v>140</v>
      </c>
      <c r="Y186" t="s">
        <v>141</v>
      </c>
      <c r="Z186" t="s">
        <v>140</v>
      </c>
      <c r="AA186">
        <v>1</v>
      </c>
      <c r="AB186">
        <v>0</v>
      </c>
      <c r="AC186">
        <v>13</v>
      </c>
      <c r="AD186" t="s">
        <v>771</v>
      </c>
      <c r="AE186">
        <v>15</v>
      </c>
      <c r="AF186" t="s">
        <v>142</v>
      </c>
      <c r="AG186" t="s">
        <v>143</v>
      </c>
      <c r="AH186" t="s">
        <v>144</v>
      </c>
      <c r="AI186" t="s">
        <v>143</v>
      </c>
      <c r="AJ186" t="s">
        <v>143</v>
      </c>
      <c r="AK186" t="s">
        <v>145</v>
      </c>
      <c r="AL186">
        <v>37074</v>
      </c>
      <c r="AM186" t="s">
        <v>146</v>
      </c>
      <c r="AN186" t="s">
        <v>147</v>
      </c>
      <c r="AO186" t="s">
        <v>147</v>
      </c>
      <c r="AP186">
        <v>0</v>
      </c>
      <c r="AQ186" t="s">
        <v>140</v>
      </c>
      <c r="AR186" t="s">
        <v>140</v>
      </c>
      <c r="AS186" t="s">
        <v>140</v>
      </c>
      <c r="AT186" t="s">
        <v>140</v>
      </c>
      <c r="AU186" t="s">
        <v>140</v>
      </c>
      <c r="AV186" t="s">
        <v>140</v>
      </c>
      <c r="AW186" t="s">
        <v>140</v>
      </c>
      <c r="AX186" t="s">
        <v>140</v>
      </c>
      <c r="AY186" t="s">
        <v>148</v>
      </c>
      <c r="AZ186" t="s">
        <v>149</v>
      </c>
      <c r="BA186" t="s">
        <v>150</v>
      </c>
      <c r="BB186" t="s">
        <v>151</v>
      </c>
      <c r="BC186" t="s">
        <v>2408</v>
      </c>
      <c r="BD186" t="s">
        <v>771</v>
      </c>
      <c r="BE186">
        <v>0.98</v>
      </c>
      <c r="BF186">
        <v>0.9</v>
      </c>
      <c r="BG186">
        <v>10</v>
      </c>
      <c r="BH186" t="s">
        <v>140</v>
      </c>
      <c r="BI186" t="s">
        <v>140</v>
      </c>
      <c r="BJ186" t="s">
        <v>140</v>
      </c>
      <c r="BK186" t="s">
        <v>140</v>
      </c>
      <c r="BL186" t="s">
        <v>140</v>
      </c>
      <c r="BM186" t="s">
        <v>140</v>
      </c>
      <c r="BN186">
        <v>0</v>
      </c>
      <c r="BO186" t="s">
        <v>771</v>
      </c>
      <c r="BP186" t="s">
        <v>771</v>
      </c>
      <c r="BQ186" t="s">
        <v>140</v>
      </c>
      <c r="BR186" t="s">
        <v>140</v>
      </c>
      <c r="BS186" t="s">
        <v>152</v>
      </c>
      <c r="BT186">
        <v>2758.99</v>
      </c>
      <c r="BU186" t="s">
        <v>153</v>
      </c>
      <c r="BV186" t="s">
        <v>154</v>
      </c>
      <c r="BW186" t="s">
        <v>771</v>
      </c>
      <c r="BX186" t="s">
        <v>132</v>
      </c>
    </row>
    <row r="187" spans="1:76" x14ac:dyDescent="0.25">
      <c r="A187" t="s">
        <v>0</v>
      </c>
      <c r="B187" t="s">
        <v>9</v>
      </c>
      <c r="C187" t="s">
        <v>126</v>
      </c>
      <c r="D187" t="s">
        <v>127</v>
      </c>
      <c r="E187" t="s">
        <v>128</v>
      </c>
      <c r="F187" t="s">
        <v>157</v>
      </c>
      <c r="G187" t="s">
        <v>130</v>
      </c>
      <c r="H187" t="s">
        <v>158</v>
      </c>
      <c r="I187" t="s">
        <v>771</v>
      </c>
      <c r="J187" t="s">
        <v>771</v>
      </c>
      <c r="K187" t="s">
        <v>771</v>
      </c>
      <c r="L187" t="s">
        <v>771</v>
      </c>
      <c r="M187" t="s">
        <v>771</v>
      </c>
      <c r="N187" t="s">
        <v>771</v>
      </c>
      <c r="O187" t="s">
        <v>771</v>
      </c>
      <c r="P187" t="s">
        <v>771</v>
      </c>
      <c r="Q187" t="s">
        <v>771</v>
      </c>
      <c r="R187" t="s">
        <v>159</v>
      </c>
      <c r="S187" t="s">
        <v>136</v>
      </c>
      <c r="T187" t="s">
        <v>135</v>
      </c>
      <c r="U187" t="s">
        <v>137</v>
      </c>
      <c r="V187" t="s">
        <v>138</v>
      </c>
      <c r="W187" t="s">
        <v>139</v>
      </c>
      <c r="X187" t="s">
        <v>140</v>
      </c>
      <c r="Y187" t="s">
        <v>141</v>
      </c>
      <c r="Z187" t="s">
        <v>140</v>
      </c>
      <c r="AA187">
        <v>1</v>
      </c>
      <c r="AB187">
        <v>0</v>
      </c>
      <c r="AC187">
        <v>1</v>
      </c>
      <c r="AD187" t="s">
        <v>771</v>
      </c>
      <c r="AE187">
        <v>9</v>
      </c>
      <c r="AF187" t="s">
        <v>142</v>
      </c>
      <c r="AG187" t="s">
        <v>143</v>
      </c>
      <c r="AH187" t="s">
        <v>144</v>
      </c>
      <c r="AI187" t="s">
        <v>143</v>
      </c>
      <c r="AJ187" t="s">
        <v>143</v>
      </c>
      <c r="AK187" t="s">
        <v>160</v>
      </c>
      <c r="AL187">
        <v>37074</v>
      </c>
      <c r="AM187" t="s">
        <v>146</v>
      </c>
      <c r="AN187" t="s">
        <v>147</v>
      </c>
      <c r="AO187" t="s">
        <v>147</v>
      </c>
      <c r="AP187">
        <v>2</v>
      </c>
      <c r="AQ187" t="s">
        <v>140</v>
      </c>
      <c r="AR187" t="s">
        <v>140</v>
      </c>
      <c r="AS187" t="s">
        <v>140</v>
      </c>
      <c r="AT187" t="s">
        <v>140</v>
      </c>
      <c r="AU187" t="s">
        <v>140</v>
      </c>
      <c r="AV187" t="s">
        <v>140</v>
      </c>
      <c r="AW187" t="s">
        <v>140</v>
      </c>
      <c r="AX187" t="s">
        <v>140</v>
      </c>
      <c r="AY187" t="s">
        <v>148</v>
      </c>
      <c r="AZ187" t="s">
        <v>149</v>
      </c>
      <c r="BA187" t="s">
        <v>150</v>
      </c>
      <c r="BB187" t="s">
        <v>151</v>
      </c>
      <c r="BC187" t="s">
        <v>2408</v>
      </c>
      <c r="BD187" t="s">
        <v>771</v>
      </c>
      <c r="BE187">
        <v>0.98</v>
      </c>
      <c r="BF187">
        <v>0.9</v>
      </c>
      <c r="BG187">
        <v>10</v>
      </c>
      <c r="BH187" t="s">
        <v>140</v>
      </c>
      <c r="BI187" t="s">
        <v>140</v>
      </c>
      <c r="BJ187" t="s">
        <v>140</v>
      </c>
      <c r="BK187" t="s">
        <v>140</v>
      </c>
      <c r="BL187" t="s">
        <v>140</v>
      </c>
      <c r="BM187" t="s">
        <v>140</v>
      </c>
      <c r="BN187">
        <v>9554</v>
      </c>
      <c r="BO187" t="s">
        <v>771</v>
      </c>
      <c r="BP187" t="s">
        <v>771</v>
      </c>
      <c r="BQ187" t="s">
        <v>140</v>
      </c>
      <c r="BR187" t="s">
        <v>140</v>
      </c>
      <c r="BS187" t="s">
        <v>152</v>
      </c>
      <c r="BT187">
        <v>2758.99</v>
      </c>
      <c r="BU187" t="s">
        <v>153</v>
      </c>
      <c r="BV187" t="s">
        <v>154</v>
      </c>
      <c r="BW187" t="s">
        <v>771</v>
      </c>
      <c r="BX187" t="s">
        <v>132</v>
      </c>
    </row>
    <row r="188" spans="1:76" x14ac:dyDescent="0.25">
      <c r="A188" t="s">
        <v>0</v>
      </c>
      <c r="B188" t="s">
        <v>9</v>
      </c>
      <c r="C188" t="s">
        <v>126</v>
      </c>
      <c r="D188" t="s">
        <v>127</v>
      </c>
      <c r="E188" t="s">
        <v>128</v>
      </c>
      <c r="F188" t="s">
        <v>157</v>
      </c>
      <c r="G188" t="s">
        <v>130</v>
      </c>
      <c r="H188" t="s">
        <v>161</v>
      </c>
      <c r="I188" t="s">
        <v>771</v>
      </c>
      <c r="J188" t="s">
        <v>771</v>
      </c>
      <c r="K188" t="s">
        <v>771</v>
      </c>
      <c r="L188" t="s">
        <v>771</v>
      </c>
      <c r="M188" t="s">
        <v>771</v>
      </c>
      <c r="N188" t="s">
        <v>771</v>
      </c>
      <c r="O188" t="s">
        <v>771</v>
      </c>
      <c r="P188" t="s">
        <v>771</v>
      </c>
      <c r="Q188" t="s">
        <v>771</v>
      </c>
      <c r="R188" t="s">
        <v>159</v>
      </c>
      <c r="S188" t="s">
        <v>136</v>
      </c>
      <c r="T188" t="s">
        <v>135</v>
      </c>
      <c r="U188" t="s">
        <v>137</v>
      </c>
      <c r="V188" t="s">
        <v>138</v>
      </c>
      <c r="W188" t="s">
        <v>139</v>
      </c>
      <c r="X188" t="s">
        <v>140</v>
      </c>
      <c r="Y188" t="s">
        <v>140</v>
      </c>
      <c r="Z188" t="s">
        <v>140</v>
      </c>
      <c r="AA188">
        <v>1</v>
      </c>
      <c r="AB188">
        <v>0</v>
      </c>
      <c r="AC188">
        <v>1.5</v>
      </c>
      <c r="AD188" t="s">
        <v>771</v>
      </c>
      <c r="AE188">
        <v>5</v>
      </c>
      <c r="AF188" t="s">
        <v>142</v>
      </c>
      <c r="AG188" t="s">
        <v>143</v>
      </c>
      <c r="AH188" t="s">
        <v>144</v>
      </c>
      <c r="AI188" t="s">
        <v>143</v>
      </c>
      <c r="AJ188" t="s">
        <v>143</v>
      </c>
      <c r="AK188" t="s">
        <v>145</v>
      </c>
      <c r="AL188">
        <v>37074</v>
      </c>
      <c r="AM188" t="s">
        <v>146</v>
      </c>
      <c r="AN188" t="s">
        <v>147</v>
      </c>
      <c r="AO188" t="s">
        <v>147</v>
      </c>
      <c r="AP188">
        <v>0</v>
      </c>
      <c r="AQ188" t="s">
        <v>140</v>
      </c>
      <c r="AR188" t="s">
        <v>140</v>
      </c>
      <c r="AS188" t="s">
        <v>140</v>
      </c>
      <c r="AT188" t="s">
        <v>140</v>
      </c>
      <c r="AU188" t="s">
        <v>140</v>
      </c>
      <c r="AV188" t="s">
        <v>140</v>
      </c>
      <c r="AW188" t="s">
        <v>140</v>
      </c>
      <c r="AX188" t="s">
        <v>140</v>
      </c>
      <c r="AY188" t="s">
        <v>148</v>
      </c>
      <c r="AZ188" t="s">
        <v>149</v>
      </c>
      <c r="BA188" t="s">
        <v>150</v>
      </c>
      <c r="BB188" t="s">
        <v>151</v>
      </c>
      <c r="BC188" t="s">
        <v>2408</v>
      </c>
      <c r="BD188" t="s">
        <v>771</v>
      </c>
      <c r="BE188">
        <v>0.98</v>
      </c>
      <c r="BF188">
        <v>0.9</v>
      </c>
      <c r="BG188">
        <v>20</v>
      </c>
      <c r="BH188" t="s">
        <v>140</v>
      </c>
      <c r="BI188" t="s">
        <v>140</v>
      </c>
      <c r="BJ188" t="s">
        <v>140</v>
      </c>
      <c r="BK188" t="s">
        <v>140</v>
      </c>
      <c r="BL188" t="s">
        <v>140</v>
      </c>
      <c r="BM188" t="s">
        <v>140</v>
      </c>
      <c r="BN188">
        <v>5064</v>
      </c>
      <c r="BO188" t="s">
        <v>771</v>
      </c>
      <c r="BP188" t="s">
        <v>771</v>
      </c>
      <c r="BQ188" t="s">
        <v>140</v>
      </c>
      <c r="BR188" t="s">
        <v>140</v>
      </c>
      <c r="BS188" t="s">
        <v>152</v>
      </c>
      <c r="BT188">
        <v>2758.99</v>
      </c>
      <c r="BU188" t="s">
        <v>153</v>
      </c>
      <c r="BV188" t="s">
        <v>154</v>
      </c>
      <c r="BW188" t="s">
        <v>771</v>
      </c>
      <c r="BX188" t="s">
        <v>132</v>
      </c>
    </row>
    <row r="189" spans="1:76" x14ac:dyDescent="0.25">
      <c r="A189" t="s">
        <v>0</v>
      </c>
      <c r="B189" t="s">
        <v>9</v>
      </c>
      <c r="C189" t="s">
        <v>126</v>
      </c>
      <c r="D189" t="s">
        <v>127</v>
      </c>
      <c r="E189" t="s">
        <v>128</v>
      </c>
      <c r="F189" t="s">
        <v>170</v>
      </c>
      <c r="G189" t="s">
        <v>130</v>
      </c>
      <c r="H189" t="s">
        <v>3495</v>
      </c>
      <c r="I189" t="s">
        <v>771</v>
      </c>
      <c r="J189" t="s">
        <v>771</v>
      </c>
      <c r="K189" t="s">
        <v>771</v>
      </c>
      <c r="L189" t="s">
        <v>771</v>
      </c>
      <c r="M189" t="s">
        <v>771</v>
      </c>
      <c r="N189" t="s">
        <v>771</v>
      </c>
      <c r="O189" t="s">
        <v>771</v>
      </c>
      <c r="P189" t="s">
        <v>771</v>
      </c>
      <c r="Q189" t="s">
        <v>771</v>
      </c>
      <c r="R189" t="s">
        <v>164</v>
      </c>
      <c r="S189" t="s">
        <v>136</v>
      </c>
      <c r="T189" t="s">
        <v>135</v>
      </c>
      <c r="U189" t="s">
        <v>137</v>
      </c>
      <c r="V189" t="s">
        <v>138</v>
      </c>
      <c r="W189" t="s">
        <v>139</v>
      </c>
      <c r="X189" t="s">
        <v>140</v>
      </c>
      <c r="Y189" t="s">
        <v>141</v>
      </c>
      <c r="Z189" t="s">
        <v>140</v>
      </c>
      <c r="AA189">
        <v>1</v>
      </c>
      <c r="AB189">
        <v>0</v>
      </c>
      <c r="AC189">
        <v>5</v>
      </c>
      <c r="AD189" t="s">
        <v>771</v>
      </c>
      <c r="AE189">
        <v>8</v>
      </c>
      <c r="AF189" t="s">
        <v>142</v>
      </c>
      <c r="AG189" t="s">
        <v>143</v>
      </c>
      <c r="AH189" t="s">
        <v>144</v>
      </c>
      <c r="AI189" t="s">
        <v>143</v>
      </c>
      <c r="AJ189" t="s">
        <v>143</v>
      </c>
      <c r="AK189" t="s">
        <v>145</v>
      </c>
      <c r="AL189">
        <v>37074</v>
      </c>
      <c r="AM189" t="s">
        <v>146</v>
      </c>
      <c r="AN189" t="s">
        <v>147</v>
      </c>
      <c r="AO189" t="s">
        <v>147</v>
      </c>
      <c r="AP189" t="s">
        <v>140</v>
      </c>
      <c r="AQ189" t="s">
        <v>140</v>
      </c>
      <c r="AR189" t="s">
        <v>140</v>
      </c>
      <c r="AS189" t="s">
        <v>140</v>
      </c>
      <c r="AT189" t="s">
        <v>140</v>
      </c>
      <c r="AU189" t="s">
        <v>140</v>
      </c>
      <c r="AV189" t="s">
        <v>140</v>
      </c>
      <c r="AW189" t="s">
        <v>140</v>
      </c>
      <c r="AX189" t="s">
        <v>140</v>
      </c>
      <c r="AY189" t="s">
        <v>148</v>
      </c>
      <c r="AZ189" t="s">
        <v>149</v>
      </c>
      <c r="BA189" t="s">
        <v>150</v>
      </c>
      <c r="BB189" t="s">
        <v>151</v>
      </c>
      <c r="BC189" t="s">
        <v>2408</v>
      </c>
      <c r="BD189" t="s">
        <v>771</v>
      </c>
      <c r="BE189">
        <v>0.98</v>
      </c>
      <c r="BF189">
        <v>0.9</v>
      </c>
      <c r="BG189">
        <v>8</v>
      </c>
      <c r="BH189" t="s">
        <v>140</v>
      </c>
      <c r="BI189" t="s">
        <v>140</v>
      </c>
      <c r="BJ189" t="s">
        <v>140</v>
      </c>
      <c r="BK189" t="s">
        <v>140</v>
      </c>
      <c r="BL189" t="s">
        <v>140</v>
      </c>
      <c r="BM189" t="s">
        <v>140</v>
      </c>
      <c r="BN189">
        <v>0</v>
      </c>
      <c r="BO189" t="s">
        <v>771</v>
      </c>
      <c r="BP189" t="s">
        <v>771</v>
      </c>
      <c r="BQ189" t="s">
        <v>140</v>
      </c>
      <c r="BR189" t="s">
        <v>140</v>
      </c>
      <c r="BS189" t="s">
        <v>152</v>
      </c>
      <c r="BT189">
        <v>2758.99</v>
      </c>
      <c r="BU189" t="s">
        <v>165</v>
      </c>
      <c r="BV189" t="s">
        <v>154</v>
      </c>
      <c r="BW189" t="s">
        <v>771</v>
      </c>
      <c r="BX189" t="s">
        <v>132</v>
      </c>
    </row>
    <row r="190" spans="1:76" x14ac:dyDescent="0.25">
      <c r="A190" t="s">
        <v>0</v>
      </c>
      <c r="B190" t="s">
        <v>9</v>
      </c>
      <c r="C190" t="s">
        <v>126</v>
      </c>
      <c r="D190" t="s">
        <v>127</v>
      </c>
      <c r="E190" t="s">
        <v>128</v>
      </c>
      <c r="F190" t="s">
        <v>162</v>
      </c>
      <c r="G190" t="s">
        <v>130</v>
      </c>
      <c r="H190" t="s">
        <v>166</v>
      </c>
      <c r="I190" t="s">
        <v>771</v>
      </c>
      <c r="J190" t="s">
        <v>771</v>
      </c>
      <c r="K190" t="s">
        <v>771</v>
      </c>
      <c r="L190" t="s">
        <v>771</v>
      </c>
      <c r="M190" t="s">
        <v>771</v>
      </c>
      <c r="N190" t="s">
        <v>771</v>
      </c>
      <c r="O190" t="s">
        <v>771</v>
      </c>
      <c r="P190" t="s">
        <v>771</v>
      </c>
      <c r="Q190" t="s">
        <v>771</v>
      </c>
      <c r="R190" t="s">
        <v>167</v>
      </c>
      <c r="S190" t="s">
        <v>136</v>
      </c>
      <c r="T190" t="s">
        <v>135</v>
      </c>
      <c r="U190" t="s">
        <v>137</v>
      </c>
      <c r="V190" t="s">
        <v>138</v>
      </c>
      <c r="W190" t="s">
        <v>139</v>
      </c>
      <c r="X190" t="s">
        <v>140</v>
      </c>
      <c r="Y190" t="s">
        <v>141</v>
      </c>
      <c r="Z190" t="s">
        <v>140</v>
      </c>
      <c r="AA190">
        <v>1</v>
      </c>
      <c r="AB190">
        <v>0</v>
      </c>
      <c r="AC190">
        <v>5</v>
      </c>
      <c r="AD190" t="s">
        <v>771</v>
      </c>
      <c r="AE190">
        <v>8</v>
      </c>
      <c r="AF190" t="s">
        <v>142</v>
      </c>
      <c r="AG190" t="s">
        <v>143</v>
      </c>
      <c r="AH190" t="s">
        <v>144</v>
      </c>
      <c r="AI190" t="s">
        <v>143</v>
      </c>
      <c r="AJ190" t="s">
        <v>143</v>
      </c>
      <c r="AK190" t="s">
        <v>145</v>
      </c>
      <c r="AL190">
        <v>37074</v>
      </c>
      <c r="AM190" t="s">
        <v>146</v>
      </c>
      <c r="AN190" t="s">
        <v>147</v>
      </c>
      <c r="AO190" t="s">
        <v>147</v>
      </c>
      <c r="AP190">
        <v>1</v>
      </c>
      <c r="AQ190" t="s">
        <v>140</v>
      </c>
      <c r="AR190" t="s">
        <v>140</v>
      </c>
      <c r="AS190" t="s">
        <v>140</v>
      </c>
      <c r="AT190" t="s">
        <v>140</v>
      </c>
      <c r="AU190" t="s">
        <v>140</v>
      </c>
      <c r="AV190" t="s">
        <v>140</v>
      </c>
      <c r="AW190" t="s">
        <v>140</v>
      </c>
      <c r="AX190" t="s">
        <v>140</v>
      </c>
      <c r="AY190" t="s">
        <v>148</v>
      </c>
      <c r="AZ190" t="s">
        <v>149</v>
      </c>
      <c r="BA190" t="s">
        <v>150</v>
      </c>
      <c r="BB190" t="s">
        <v>151</v>
      </c>
      <c r="BC190" t="s">
        <v>2408</v>
      </c>
      <c r="BD190" t="s">
        <v>771</v>
      </c>
      <c r="BE190">
        <v>0.98</v>
      </c>
      <c r="BF190">
        <v>0.9</v>
      </c>
      <c r="BG190">
        <v>30</v>
      </c>
      <c r="BH190" t="s">
        <v>140</v>
      </c>
      <c r="BI190" t="s">
        <v>140</v>
      </c>
      <c r="BJ190" t="s">
        <v>140</v>
      </c>
      <c r="BK190" t="s">
        <v>140</v>
      </c>
      <c r="BL190" t="s">
        <v>140</v>
      </c>
      <c r="BM190" t="s">
        <v>140</v>
      </c>
      <c r="BN190">
        <v>20786</v>
      </c>
      <c r="BO190" t="s">
        <v>771</v>
      </c>
      <c r="BP190" t="s">
        <v>771</v>
      </c>
      <c r="BQ190" t="s">
        <v>140</v>
      </c>
      <c r="BR190" t="s">
        <v>140</v>
      </c>
      <c r="BS190" t="s">
        <v>152</v>
      </c>
      <c r="BT190">
        <v>2758.99</v>
      </c>
      <c r="BU190" t="s">
        <v>165</v>
      </c>
      <c r="BV190" t="s">
        <v>154</v>
      </c>
      <c r="BW190" t="s">
        <v>771</v>
      </c>
      <c r="BX190" t="s">
        <v>132</v>
      </c>
    </row>
    <row r="191" spans="1:76" x14ac:dyDescent="0.25">
      <c r="A191" t="s">
        <v>0</v>
      </c>
      <c r="B191" t="s">
        <v>9</v>
      </c>
      <c r="C191" t="s">
        <v>126</v>
      </c>
      <c r="D191" t="s">
        <v>127</v>
      </c>
      <c r="E191" t="s">
        <v>128</v>
      </c>
      <c r="F191" t="s">
        <v>162</v>
      </c>
      <c r="G191" t="s">
        <v>130</v>
      </c>
      <c r="H191" t="s">
        <v>168</v>
      </c>
      <c r="I191" t="s">
        <v>771</v>
      </c>
      <c r="J191" t="s">
        <v>771</v>
      </c>
      <c r="K191" t="s">
        <v>771</v>
      </c>
      <c r="L191" t="s">
        <v>771</v>
      </c>
      <c r="M191" t="s">
        <v>771</v>
      </c>
      <c r="N191" t="s">
        <v>771</v>
      </c>
      <c r="O191" t="s">
        <v>771</v>
      </c>
      <c r="P191" t="s">
        <v>771</v>
      </c>
      <c r="Q191" t="s">
        <v>771</v>
      </c>
      <c r="R191" t="s">
        <v>169</v>
      </c>
      <c r="S191" t="s">
        <v>136</v>
      </c>
      <c r="T191" t="s">
        <v>135</v>
      </c>
      <c r="U191" t="s">
        <v>137</v>
      </c>
      <c r="V191" t="s">
        <v>138</v>
      </c>
      <c r="W191" t="s">
        <v>139</v>
      </c>
      <c r="X191" t="s">
        <v>140</v>
      </c>
      <c r="Y191" t="s">
        <v>141</v>
      </c>
      <c r="Z191" t="s">
        <v>140</v>
      </c>
      <c r="AA191">
        <v>1</v>
      </c>
      <c r="AB191">
        <v>0</v>
      </c>
      <c r="AC191">
        <v>5</v>
      </c>
      <c r="AD191" t="s">
        <v>771</v>
      </c>
      <c r="AE191">
        <v>8</v>
      </c>
      <c r="AF191" t="s">
        <v>142</v>
      </c>
      <c r="AG191" t="s">
        <v>143</v>
      </c>
      <c r="AH191" t="s">
        <v>144</v>
      </c>
      <c r="AI191" t="s">
        <v>143</v>
      </c>
      <c r="AJ191" t="s">
        <v>143</v>
      </c>
      <c r="AK191" t="s">
        <v>145</v>
      </c>
      <c r="AL191">
        <v>37074</v>
      </c>
      <c r="AM191" t="s">
        <v>146</v>
      </c>
      <c r="AN191" t="s">
        <v>147</v>
      </c>
      <c r="AO191" t="s">
        <v>147</v>
      </c>
      <c r="AP191">
        <v>2</v>
      </c>
      <c r="AQ191" t="s">
        <v>140</v>
      </c>
      <c r="AR191" t="s">
        <v>140</v>
      </c>
      <c r="AS191" t="s">
        <v>140</v>
      </c>
      <c r="AT191" t="s">
        <v>140</v>
      </c>
      <c r="AU191" t="s">
        <v>140</v>
      </c>
      <c r="AV191" t="s">
        <v>140</v>
      </c>
      <c r="AW191" t="s">
        <v>140</v>
      </c>
      <c r="AX191" t="s">
        <v>140</v>
      </c>
      <c r="AY191" t="s">
        <v>148</v>
      </c>
      <c r="AZ191" t="s">
        <v>149</v>
      </c>
      <c r="BA191" t="s">
        <v>150</v>
      </c>
      <c r="BB191" t="s">
        <v>151</v>
      </c>
      <c r="BC191" t="s">
        <v>2408</v>
      </c>
      <c r="BD191" t="s">
        <v>771</v>
      </c>
      <c r="BE191">
        <v>0.98</v>
      </c>
      <c r="BF191">
        <v>0.9</v>
      </c>
      <c r="BG191">
        <v>15</v>
      </c>
      <c r="BH191" t="s">
        <v>140</v>
      </c>
      <c r="BI191" t="s">
        <v>140</v>
      </c>
      <c r="BJ191" t="s">
        <v>140</v>
      </c>
      <c r="BK191" t="s">
        <v>140</v>
      </c>
      <c r="BL191" t="s">
        <v>140</v>
      </c>
      <c r="BM191" t="s">
        <v>140</v>
      </c>
      <c r="BN191">
        <v>58589</v>
      </c>
      <c r="BO191" t="s">
        <v>771</v>
      </c>
      <c r="BP191" t="s">
        <v>771</v>
      </c>
      <c r="BQ191" t="s">
        <v>140</v>
      </c>
      <c r="BR191" t="s">
        <v>140</v>
      </c>
      <c r="BS191" t="s">
        <v>152</v>
      </c>
      <c r="BT191">
        <v>2758.99</v>
      </c>
      <c r="BU191" t="s">
        <v>165</v>
      </c>
      <c r="BV191" t="s">
        <v>154</v>
      </c>
      <c r="BW191" t="s">
        <v>771</v>
      </c>
      <c r="BX191" t="s">
        <v>132</v>
      </c>
    </row>
    <row r="192" spans="1:76" x14ac:dyDescent="0.25">
      <c r="A192" t="s">
        <v>0</v>
      </c>
      <c r="B192" t="s">
        <v>9</v>
      </c>
      <c r="C192" t="s">
        <v>126</v>
      </c>
      <c r="D192" t="s">
        <v>127</v>
      </c>
      <c r="E192" t="s">
        <v>128</v>
      </c>
      <c r="F192" t="s">
        <v>170</v>
      </c>
      <c r="G192" t="s">
        <v>130</v>
      </c>
      <c r="H192" t="s">
        <v>171</v>
      </c>
      <c r="I192" t="s">
        <v>771</v>
      </c>
      <c r="J192" t="s">
        <v>771</v>
      </c>
      <c r="K192" t="s">
        <v>771</v>
      </c>
      <c r="L192" t="s">
        <v>771</v>
      </c>
      <c r="M192" t="s">
        <v>771</v>
      </c>
      <c r="N192" t="s">
        <v>771</v>
      </c>
      <c r="O192" t="s">
        <v>771</v>
      </c>
      <c r="P192" t="s">
        <v>771</v>
      </c>
      <c r="Q192" t="s">
        <v>771</v>
      </c>
      <c r="R192" t="s">
        <v>172</v>
      </c>
      <c r="S192" t="s">
        <v>136</v>
      </c>
      <c r="T192" t="s">
        <v>135</v>
      </c>
      <c r="U192" t="s">
        <v>137</v>
      </c>
      <c r="V192" t="s">
        <v>138</v>
      </c>
      <c r="W192" t="s">
        <v>139</v>
      </c>
      <c r="X192" t="s">
        <v>140</v>
      </c>
      <c r="Y192" t="s">
        <v>141</v>
      </c>
      <c r="Z192" t="s">
        <v>140</v>
      </c>
      <c r="AA192">
        <v>1</v>
      </c>
      <c r="AB192">
        <v>0</v>
      </c>
      <c r="AC192">
        <v>1</v>
      </c>
      <c r="AD192" t="s">
        <v>771</v>
      </c>
      <c r="AE192">
        <v>6</v>
      </c>
      <c r="AF192" t="s">
        <v>142</v>
      </c>
      <c r="AG192" t="s">
        <v>143</v>
      </c>
      <c r="AH192" t="s">
        <v>144</v>
      </c>
      <c r="AI192" t="s">
        <v>143</v>
      </c>
      <c r="AJ192" t="s">
        <v>143</v>
      </c>
      <c r="AK192" t="s">
        <v>145</v>
      </c>
      <c r="AL192">
        <v>37074</v>
      </c>
      <c r="AM192" t="s">
        <v>146</v>
      </c>
      <c r="AN192" t="s">
        <v>147</v>
      </c>
      <c r="AO192" t="s">
        <v>147</v>
      </c>
      <c r="AP192">
        <v>1</v>
      </c>
      <c r="AQ192" t="s">
        <v>140</v>
      </c>
      <c r="AR192" t="s">
        <v>140</v>
      </c>
      <c r="AS192" t="s">
        <v>140</v>
      </c>
      <c r="AT192" t="s">
        <v>140</v>
      </c>
      <c r="AU192" t="s">
        <v>140</v>
      </c>
      <c r="AV192" t="s">
        <v>140</v>
      </c>
      <c r="AW192" t="s">
        <v>140</v>
      </c>
      <c r="AX192" t="s">
        <v>140</v>
      </c>
      <c r="AY192" t="s">
        <v>148</v>
      </c>
      <c r="AZ192" t="s">
        <v>149</v>
      </c>
      <c r="BA192" t="s">
        <v>150</v>
      </c>
      <c r="BB192" t="s">
        <v>151</v>
      </c>
      <c r="BC192" t="s">
        <v>2408</v>
      </c>
      <c r="BD192" t="s">
        <v>771</v>
      </c>
      <c r="BE192">
        <v>0.98</v>
      </c>
      <c r="BF192">
        <v>0.9</v>
      </c>
      <c r="BG192">
        <v>10</v>
      </c>
      <c r="BH192" t="s">
        <v>140</v>
      </c>
      <c r="BI192" t="s">
        <v>140</v>
      </c>
      <c r="BJ192" t="s">
        <v>140</v>
      </c>
      <c r="BK192" t="s">
        <v>140</v>
      </c>
      <c r="BL192" t="s">
        <v>140</v>
      </c>
      <c r="BM192" t="s">
        <v>140</v>
      </c>
      <c r="BN192">
        <v>3941</v>
      </c>
      <c r="BO192" t="s">
        <v>771</v>
      </c>
      <c r="BP192" t="s">
        <v>771</v>
      </c>
      <c r="BQ192" t="s">
        <v>140</v>
      </c>
      <c r="BR192" t="s">
        <v>140</v>
      </c>
      <c r="BS192" t="s">
        <v>152</v>
      </c>
      <c r="BT192">
        <v>2758.99</v>
      </c>
      <c r="BU192" t="s">
        <v>153</v>
      </c>
      <c r="BV192" t="s">
        <v>154</v>
      </c>
      <c r="BW192" t="s">
        <v>771</v>
      </c>
      <c r="BX192" t="s">
        <v>132</v>
      </c>
    </row>
    <row r="193" spans="1:76" x14ac:dyDescent="0.25">
      <c r="A193" t="s">
        <v>0</v>
      </c>
      <c r="B193" t="s">
        <v>9</v>
      </c>
      <c r="C193" t="s">
        <v>126</v>
      </c>
      <c r="D193" t="s">
        <v>127</v>
      </c>
      <c r="E193" t="s">
        <v>128</v>
      </c>
      <c r="F193" t="s">
        <v>170</v>
      </c>
      <c r="G193" t="s">
        <v>130</v>
      </c>
      <c r="H193" t="s">
        <v>171</v>
      </c>
      <c r="I193" t="s">
        <v>771</v>
      </c>
      <c r="J193" t="s">
        <v>771</v>
      </c>
      <c r="K193" t="s">
        <v>771</v>
      </c>
      <c r="L193" t="s">
        <v>771</v>
      </c>
      <c r="M193" t="s">
        <v>771</v>
      </c>
      <c r="N193" t="s">
        <v>771</v>
      </c>
      <c r="O193" t="s">
        <v>771</v>
      </c>
      <c r="P193" t="s">
        <v>771</v>
      </c>
      <c r="Q193" t="s">
        <v>771</v>
      </c>
      <c r="R193" t="s">
        <v>173</v>
      </c>
      <c r="S193" t="s">
        <v>136</v>
      </c>
      <c r="T193" t="s">
        <v>135</v>
      </c>
      <c r="U193" t="s">
        <v>137</v>
      </c>
      <c r="V193" t="s">
        <v>138</v>
      </c>
      <c r="W193" t="s">
        <v>139</v>
      </c>
      <c r="X193" t="s">
        <v>140</v>
      </c>
      <c r="Y193" t="s">
        <v>141</v>
      </c>
      <c r="Z193" t="s">
        <v>140</v>
      </c>
      <c r="AA193">
        <v>1</v>
      </c>
      <c r="AB193">
        <v>0</v>
      </c>
      <c r="AC193">
        <v>1.5</v>
      </c>
      <c r="AD193" t="s">
        <v>771</v>
      </c>
      <c r="AE193">
        <v>8</v>
      </c>
      <c r="AF193" t="s">
        <v>142</v>
      </c>
      <c r="AG193" t="s">
        <v>143</v>
      </c>
      <c r="AH193" t="s">
        <v>144</v>
      </c>
      <c r="AI193" t="s">
        <v>143</v>
      </c>
      <c r="AJ193" t="s">
        <v>143</v>
      </c>
      <c r="AK193" t="s">
        <v>145</v>
      </c>
      <c r="AL193">
        <v>37074</v>
      </c>
      <c r="AM193" t="s">
        <v>146</v>
      </c>
      <c r="AN193" t="s">
        <v>147</v>
      </c>
      <c r="AO193" t="s">
        <v>147</v>
      </c>
      <c r="AP193">
        <v>2</v>
      </c>
      <c r="AQ193" t="s">
        <v>140</v>
      </c>
      <c r="AR193" t="s">
        <v>140</v>
      </c>
      <c r="AS193" t="s">
        <v>140</v>
      </c>
      <c r="AT193" t="s">
        <v>140</v>
      </c>
      <c r="AU193" t="s">
        <v>140</v>
      </c>
      <c r="AV193" t="s">
        <v>140</v>
      </c>
      <c r="AW193" t="s">
        <v>140</v>
      </c>
      <c r="AX193" t="s">
        <v>140</v>
      </c>
      <c r="AY193" t="s">
        <v>148</v>
      </c>
      <c r="AZ193" t="s">
        <v>149</v>
      </c>
      <c r="BA193" t="s">
        <v>150</v>
      </c>
      <c r="BB193" t="s">
        <v>151</v>
      </c>
      <c r="BC193" t="s">
        <v>2408</v>
      </c>
      <c r="BD193" t="s">
        <v>771</v>
      </c>
      <c r="BE193">
        <v>0.98</v>
      </c>
      <c r="BF193">
        <v>0.9</v>
      </c>
      <c r="BG193">
        <v>10</v>
      </c>
      <c r="BH193" t="s">
        <v>140</v>
      </c>
      <c r="BI193" t="s">
        <v>140</v>
      </c>
      <c r="BJ193" t="s">
        <v>140</v>
      </c>
      <c r="BK193" t="s">
        <v>140</v>
      </c>
      <c r="BL193" t="s">
        <v>140</v>
      </c>
      <c r="BM193" t="s">
        <v>140</v>
      </c>
      <c r="BN193">
        <v>1219</v>
      </c>
      <c r="BO193" t="s">
        <v>771</v>
      </c>
      <c r="BP193" t="s">
        <v>771</v>
      </c>
      <c r="BQ193" t="s">
        <v>140</v>
      </c>
      <c r="BR193" t="s">
        <v>140</v>
      </c>
      <c r="BS193" t="s">
        <v>152</v>
      </c>
      <c r="BT193">
        <v>2758.99</v>
      </c>
      <c r="BU193" t="s">
        <v>153</v>
      </c>
      <c r="BV193" t="s">
        <v>154</v>
      </c>
      <c r="BW193" t="s">
        <v>771</v>
      </c>
      <c r="BX193" t="s">
        <v>132</v>
      </c>
    </row>
    <row r="194" spans="1:76" x14ac:dyDescent="0.25">
      <c r="A194" t="s">
        <v>0</v>
      </c>
      <c r="B194" t="s">
        <v>9</v>
      </c>
      <c r="C194" t="s">
        <v>126</v>
      </c>
      <c r="D194" t="s">
        <v>127</v>
      </c>
      <c r="E194" t="s">
        <v>128</v>
      </c>
      <c r="F194" t="s">
        <v>170</v>
      </c>
      <c r="G194" t="s">
        <v>130</v>
      </c>
      <c r="H194" t="s">
        <v>174</v>
      </c>
      <c r="I194" t="s">
        <v>771</v>
      </c>
      <c r="J194" t="s">
        <v>771</v>
      </c>
      <c r="K194" t="s">
        <v>771</v>
      </c>
      <c r="L194" t="s">
        <v>771</v>
      </c>
      <c r="M194" t="s">
        <v>771</v>
      </c>
      <c r="N194" t="s">
        <v>771</v>
      </c>
      <c r="O194" t="s">
        <v>771</v>
      </c>
      <c r="P194" t="s">
        <v>771</v>
      </c>
      <c r="Q194" t="s">
        <v>771</v>
      </c>
      <c r="R194" t="s">
        <v>175</v>
      </c>
      <c r="S194" t="s">
        <v>136</v>
      </c>
      <c r="T194" t="s">
        <v>135</v>
      </c>
      <c r="U194" t="s">
        <v>137</v>
      </c>
      <c r="V194" t="s">
        <v>138</v>
      </c>
      <c r="W194" t="s">
        <v>139</v>
      </c>
      <c r="X194" t="s">
        <v>140</v>
      </c>
      <c r="Y194" t="s">
        <v>141</v>
      </c>
      <c r="Z194" t="s">
        <v>140</v>
      </c>
      <c r="AA194">
        <v>1</v>
      </c>
      <c r="AB194">
        <v>0</v>
      </c>
      <c r="AC194">
        <v>1</v>
      </c>
      <c r="AD194" t="s">
        <v>771</v>
      </c>
      <c r="AE194">
        <v>26</v>
      </c>
      <c r="AF194" t="s">
        <v>142</v>
      </c>
      <c r="AG194" t="s">
        <v>143</v>
      </c>
      <c r="AH194" t="s">
        <v>144</v>
      </c>
      <c r="AI194" t="s">
        <v>143</v>
      </c>
      <c r="AJ194" t="s">
        <v>143</v>
      </c>
      <c r="AK194" t="s">
        <v>145</v>
      </c>
      <c r="AL194">
        <v>37074</v>
      </c>
      <c r="AM194" t="s">
        <v>146</v>
      </c>
      <c r="AN194" t="s">
        <v>147</v>
      </c>
      <c r="AO194" t="s">
        <v>147</v>
      </c>
      <c r="AP194">
        <v>0</v>
      </c>
      <c r="AQ194" t="s">
        <v>140</v>
      </c>
      <c r="AR194" t="s">
        <v>140</v>
      </c>
      <c r="AS194" t="s">
        <v>140</v>
      </c>
      <c r="AT194" t="s">
        <v>140</v>
      </c>
      <c r="AU194" t="s">
        <v>140</v>
      </c>
      <c r="AV194" t="s">
        <v>140</v>
      </c>
      <c r="AW194" t="s">
        <v>140</v>
      </c>
      <c r="AX194" t="s">
        <v>140</v>
      </c>
      <c r="AY194" t="s">
        <v>148</v>
      </c>
      <c r="AZ194" t="s">
        <v>149</v>
      </c>
      <c r="BA194" t="s">
        <v>150</v>
      </c>
      <c r="BB194" t="s">
        <v>151</v>
      </c>
      <c r="BC194" t="s">
        <v>2408</v>
      </c>
      <c r="BD194" t="s">
        <v>771</v>
      </c>
      <c r="BE194">
        <v>0.98</v>
      </c>
      <c r="BF194">
        <v>0.9</v>
      </c>
      <c r="BG194">
        <v>15</v>
      </c>
      <c r="BH194" t="s">
        <v>140</v>
      </c>
      <c r="BI194" t="s">
        <v>140</v>
      </c>
      <c r="BJ194" t="s">
        <v>140</v>
      </c>
      <c r="BK194" t="s">
        <v>140</v>
      </c>
      <c r="BL194" t="s">
        <v>140</v>
      </c>
      <c r="BM194" t="s">
        <v>140</v>
      </c>
      <c r="BN194">
        <v>3381</v>
      </c>
      <c r="BO194" t="s">
        <v>771</v>
      </c>
      <c r="BP194" t="s">
        <v>771</v>
      </c>
      <c r="BQ194" t="s">
        <v>140</v>
      </c>
      <c r="BR194" t="s">
        <v>140</v>
      </c>
      <c r="BS194" t="s">
        <v>152</v>
      </c>
      <c r="BT194">
        <v>2758.99</v>
      </c>
      <c r="BU194" t="s">
        <v>153</v>
      </c>
      <c r="BV194" t="s">
        <v>154</v>
      </c>
      <c r="BW194" t="s">
        <v>771</v>
      </c>
      <c r="BX194" t="s">
        <v>132</v>
      </c>
    </row>
    <row r="195" spans="1:76" x14ac:dyDescent="0.25">
      <c r="A195" t="s">
        <v>0</v>
      </c>
      <c r="B195" t="s">
        <v>9</v>
      </c>
      <c r="C195" t="s">
        <v>126</v>
      </c>
      <c r="D195" t="s">
        <v>127</v>
      </c>
      <c r="E195" t="s">
        <v>128</v>
      </c>
      <c r="F195" t="s">
        <v>176</v>
      </c>
      <c r="G195" t="s">
        <v>130</v>
      </c>
      <c r="H195" t="s">
        <v>174</v>
      </c>
      <c r="I195" t="s">
        <v>771</v>
      </c>
      <c r="J195" t="s">
        <v>771</v>
      </c>
      <c r="K195" t="s">
        <v>771</v>
      </c>
      <c r="L195" t="s">
        <v>771</v>
      </c>
      <c r="M195" t="s">
        <v>771</v>
      </c>
      <c r="N195" t="s">
        <v>771</v>
      </c>
      <c r="O195" t="s">
        <v>771</v>
      </c>
      <c r="P195" t="s">
        <v>771</v>
      </c>
      <c r="Q195" t="s">
        <v>771</v>
      </c>
      <c r="R195" t="s">
        <v>177</v>
      </c>
      <c r="S195" t="s">
        <v>136</v>
      </c>
      <c r="T195" t="s">
        <v>135</v>
      </c>
      <c r="U195" t="s">
        <v>137</v>
      </c>
      <c r="V195" t="s">
        <v>138</v>
      </c>
      <c r="W195" t="s">
        <v>139</v>
      </c>
      <c r="X195" t="s">
        <v>140</v>
      </c>
      <c r="Y195" t="s">
        <v>141</v>
      </c>
      <c r="Z195" t="s">
        <v>140</v>
      </c>
      <c r="AA195">
        <v>1</v>
      </c>
      <c r="AB195">
        <v>0</v>
      </c>
      <c r="AC195">
        <v>0</v>
      </c>
      <c r="AD195" t="s">
        <v>771</v>
      </c>
      <c r="AE195">
        <v>15</v>
      </c>
      <c r="AF195" t="s">
        <v>142</v>
      </c>
      <c r="AG195" t="s">
        <v>143</v>
      </c>
      <c r="AH195" t="s">
        <v>144</v>
      </c>
      <c r="AI195" t="s">
        <v>143</v>
      </c>
      <c r="AJ195" t="s">
        <v>143</v>
      </c>
      <c r="AK195" t="s">
        <v>145</v>
      </c>
      <c r="AL195">
        <v>37074</v>
      </c>
      <c r="AM195" t="s">
        <v>146</v>
      </c>
      <c r="AN195" t="s">
        <v>147</v>
      </c>
      <c r="AO195" t="s">
        <v>147</v>
      </c>
      <c r="AP195">
        <v>0</v>
      </c>
      <c r="AQ195" t="s">
        <v>140</v>
      </c>
      <c r="AR195" t="s">
        <v>140</v>
      </c>
      <c r="AS195" t="s">
        <v>140</v>
      </c>
      <c r="AT195" t="s">
        <v>140</v>
      </c>
      <c r="AU195" t="s">
        <v>140</v>
      </c>
      <c r="AV195" t="s">
        <v>140</v>
      </c>
      <c r="AW195" t="s">
        <v>140</v>
      </c>
      <c r="AX195" t="s">
        <v>140</v>
      </c>
      <c r="AY195" t="s">
        <v>148</v>
      </c>
      <c r="AZ195" t="s">
        <v>149</v>
      </c>
      <c r="BA195" t="s">
        <v>150</v>
      </c>
      <c r="BB195" t="s">
        <v>151</v>
      </c>
      <c r="BC195" t="s">
        <v>2408</v>
      </c>
      <c r="BD195" t="s">
        <v>771</v>
      </c>
      <c r="BE195">
        <v>0.98</v>
      </c>
      <c r="BF195">
        <v>0.9</v>
      </c>
      <c r="BG195">
        <v>10</v>
      </c>
      <c r="BH195" t="s">
        <v>140</v>
      </c>
      <c r="BI195" t="s">
        <v>140</v>
      </c>
      <c r="BJ195" t="s">
        <v>140</v>
      </c>
      <c r="BK195" t="s">
        <v>140</v>
      </c>
      <c r="BL195" t="s">
        <v>140</v>
      </c>
      <c r="BM195" t="s">
        <v>140</v>
      </c>
      <c r="BN195">
        <v>3381</v>
      </c>
      <c r="BO195" t="s">
        <v>771</v>
      </c>
      <c r="BP195" t="s">
        <v>771</v>
      </c>
      <c r="BQ195" t="s">
        <v>140</v>
      </c>
      <c r="BR195" t="s">
        <v>140</v>
      </c>
      <c r="BS195" t="s">
        <v>152</v>
      </c>
      <c r="BT195">
        <v>2758.99</v>
      </c>
      <c r="BU195" t="s">
        <v>153</v>
      </c>
      <c r="BV195" t="s">
        <v>154</v>
      </c>
      <c r="BW195" t="s">
        <v>771</v>
      </c>
      <c r="BX195" t="s">
        <v>132</v>
      </c>
    </row>
    <row r="196" spans="1:76" x14ac:dyDescent="0.25">
      <c r="A196" t="s">
        <v>0</v>
      </c>
      <c r="B196" t="s">
        <v>9</v>
      </c>
      <c r="C196" t="s">
        <v>126</v>
      </c>
      <c r="D196" t="s">
        <v>127</v>
      </c>
      <c r="E196" t="s">
        <v>128</v>
      </c>
      <c r="F196" t="s">
        <v>129</v>
      </c>
      <c r="G196" t="s">
        <v>130</v>
      </c>
      <c r="H196" t="s">
        <v>178</v>
      </c>
      <c r="I196" t="s">
        <v>771</v>
      </c>
      <c r="J196" t="s">
        <v>771</v>
      </c>
      <c r="K196" t="s">
        <v>771</v>
      </c>
      <c r="L196" t="s">
        <v>771</v>
      </c>
      <c r="M196" t="s">
        <v>771</v>
      </c>
      <c r="N196" t="s">
        <v>771</v>
      </c>
      <c r="O196" t="s">
        <v>771</v>
      </c>
      <c r="P196" t="s">
        <v>771</v>
      </c>
      <c r="Q196" t="s">
        <v>771</v>
      </c>
      <c r="R196" t="s">
        <v>179</v>
      </c>
      <c r="S196" t="s">
        <v>136</v>
      </c>
      <c r="T196" t="s">
        <v>135</v>
      </c>
      <c r="U196" t="s">
        <v>137</v>
      </c>
      <c r="V196" t="s">
        <v>138</v>
      </c>
      <c r="W196" t="s">
        <v>139</v>
      </c>
      <c r="X196" t="s">
        <v>140</v>
      </c>
      <c r="Y196" t="s">
        <v>141</v>
      </c>
      <c r="Z196" t="s">
        <v>140</v>
      </c>
      <c r="AA196">
        <v>1</v>
      </c>
      <c r="AB196">
        <v>0</v>
      </c>
      <c r="AC196">
        <v>3</v>
      </c>
      <c r="AD196" t="s">
        <v>771</v>
      </c>
      <c r="AE196">
        <v>10</v>
      </c>
      <c r="AF196" t="s">
        <v>142</v>
      </c>
      <c r="AG196" t="s">
        <v>143</v>
      </c>
      <c r="AH196" t="s">
        <v>144</v>
      </c>
      <c r="AI196" t="s">
        <v>143</v>
      </c>
      <c r="AJ196" t="s">
        <v>143</v>
      </c>
      <c r="AK196" t="s">
        <v>180</v>
      </c>
      <c r="AL196">
        <v>40529</v>
      </c>
      <c r="AM196" t="s">
        <v>146</v>
      </c>
      <c r="AN196" t="s">
        <v>181</v>
      </c>
      <c r="AO196" t="s">
        <v>147</v>
      </c>
      <c r="AP196">
        <v>1</v>
      </c>
      <c r="AQ196" t="s">
        <v>140</v>
      </c>
      <c r="AR196" t="s">
        <v>140</v>
      </c>
      <c r="AS196" t="s">
        <v>140</v>
      </c>
      <c r="AT196" t="s">
        <v>140</v>
      </c>
      <c r="AU196" t="s">
        <v>140</v>
      </c>
      <c r="AV196" t="s">
        <v>140</v>
      </c>
      <c r="AW196" t="s">
        <v>140</v>
      </c>
      <c r="AX196" t="s">
        <v>140</v>
      </c>
      <c r="AY196" t="s">
        <v>148</v>
      </c>
      <c r="AZ196" t="s">
        <v>149</v>
      </c>
      <c r="BA196" t="s">
        <v>150</v>
      </c>
      <c r="BB196" t="s">
        <v>151</v>
      </c>
      <c r="BC196" t="s">
        <v>2408</v>
      </c>
      <c r="BD196" t="s">
        <v>771</v>
      </c>
      <c r="BE196">
        <v>0.98</v>
      </c>
      <c r="BF196">
        <v>0.95</v>
      </c>
      <c r="BG196">
        <v>5</v>
      </c>
      <c r="BH196" t="s">
        <v>140</v>
      </c>
      <c r="BI196" t="s">
        <v>140</v>
      </c>
      <c r="BJ196" t="s">
        <v>140</v>
      </c>
      <c r="BK196" t="s">
        <v>140</v>
      </c>
      <c r="BL196" t="s">
        <v>140</v>
      </c>
      <c r="BM196" t="s">
        <v>140</v>
      </c>
      <c r="BN196">
        <v>15000</v>
      </c>
      <c r="BO196" t="s">
        <v>771</v>
      </c>
      <c r="BP196" t="s">
        <v>771</v>
      </c>
      <c r="BQ196" t="s">
        <v>140</v>
      </c>
      <c r="BR196" t="s">
        <v>140</v>
      </c>
      <c r="BS196" t="s">
        <v>152</v>
      </c>
      <c r="BT196">
        <v>2758.99</v>
      </c>
      <c r="BU196" t="s">
        <v>153</v>
      </c>
      <c r="BV196" t="s">
        <v>154</v>
      </c>
      <c r="BW196" t="s">
        <v>771</v>
      </c>
      <c r="BX196" t="s">
        <v>132</v>
      </c>
    </row>
    <row r="197" spans="1:76" x14ac:dyDescent="0.25">
      <c r="A197" t="s">
        <v>0</v>
      </c>
      <c r="B197" t="s">
        <v>9</v>
      </c>
      <c r="C197" t="s">
        <v>126</v>
      </c>
      <c r="D197" t="s">
        <v>127</v>
      </c>
      <c r="E197" t="s">
        <v>128</v>
      </c>
      <c r="F197" t="s">
        <v>182</v>
      </c>
      <c r="G197" t="s">
        <v>130</v>
      </c>
      <c r="H197" t="s">
        <v>183</v>
      </c>
      <c r="I197" t="s">
        <v>771</v>
      </c>
      <c r="J197" t="s">
        <v>771</v>
      </c>
      <c r="K197" t="s">
        <v>771</v>
      </c>
      <c r="L197" t="s">
        <v>771</v>
      </c>
      <c r="M197" t="s">
        <v>771</v>
      </c>
      <c r="N197" t="s">
        <v>771</v>
      </c>
      <c r="O197" t="s">
        <v>771</v>
      </c>
      <c r="P197" t="s">
        <v>771</v>
      </c>
      <c r="Q197" t="s">
        <v>771</v>
      </c>
      <c r="R197" t="s">
        <v>184</v>
      </c>
      <c r="S197" t="s">
        <v>186</v>
      </c>
      <c r="T197" t="s">
        <v>185</v>
      </c>
      <c r="U197" t="s">
        <v>187</v>
      </c>
      <c r="V197" t="s">
        <v>188</v>
      </c>
      <c r="W197" t="s">
        <v>186</v>
      </c>
      <c r="X197" t="s">
        <v>189</v>
      </c>
      <c r="Y197" t="s">
        <v>141</v>
      </c>
      <c r="Z197" t="s">
        <v>190</v>
      </c>
      <c r="AA197">
        <v>0.95</v>
      </c>
      <c r="AB197">
        <v>0.05</v>
      </c>
      <c r="AC197">
        <v>2</v>
      </c>
      <c r="AD197" t="s">
        <v>140</v>
      </c>
      <c r="AE197">
        <v>3</v>
      </c>
      <c r="AF197" t="s">
        <v>142</v>
      </c>
      <c r="AG197" t="s">
        <v>143</v>
      </c>
      <c r="AH197" t="s">
        <v>144</v>
      </c>
      <c r="AI197" t="s">
        <v>143</v>
      </c>
      <c r="AJ197" t="s">
        <v>143</v>
      </c>
      <c r="AK197" t="s">
        <v>145</v>
      </c>
      <c r="AL197">
        <v>37074</v>
      </c>
      <c r="AM197">
        <v>1</v>
      </c>
      <c r="AN197">
        <v>5</v>
      </c>
      <c r="AO197">
        <v>8</v>
      </c>
      <c r="AP197">
        <v>0</v>
      </c>
      <c r="AQ197" t="s">
        <v>140</v>
      </c>
      <c r="AR197" t="s">
        <v>140</v>
      </c>
      <c r="AS197" t="s">
        <v>140</v>
      </c>
      <c r="AT197" t="s">
        <v>140</v>
      </c>
      <c r="AU197" t="s">
        <v>140</v>
      </c>
      <c r="AV197" t="s">
        <v>140</v>
      </c>
      <c r="AW197" t="s">
        <v>140</v>
      </c>
      <c r="AX197" t="s">
        <v>140</v>
      </c>
      <c r="AY197" t="s">
        <v>148</v>
      </c>
      <c r="AZ197" t="s">
        <v>149</v>
      </c>
      <c r="BA197" t="s">
        <v>150</v>
      </c>
      <c r="BB197" t="s">
        <v>151</v>
      </c>
      <c r="BC197" t="s">
        <v>2408</v>
      </c>
      <c r="BD197" t="s">
        <v>771</v>
      </c>
      <c r="BE197">
        <v>0.98</v>
      </c>
      <c r="BF197">
        <v>0.9</v>
      </c>
      <c r="BG197">
        <v>10</v>
      </c>
      <c r="BH197" t="s">
        <v>140</v>
      </c>
      <c r="BI197" t="s">
        <v>140</v>
      </c>
      <c r="BJ197" t="s">
        <v>140</v>
      </c>
      <c r="BK197" t="s">
        <v>140</v>
      </c>
      <c r="BL197" t="s">
        <v>140</v>
      </c>
      <c r="BM197" t="s">
        <v>140</v>
      </c>
      <c r="BN197">
        <v>39191.335626545457</v>
      </c>
      <c r="BO197" t="s">
        <v>140</v>
      </c>
      <c r="BP197" t="s">
        <v>140</v>
      </c>
      <c r="BQ197" t="s">
        <v>140</v>
      </c>
      <c r="BR197" t="s">
        <v>140</v>
      </c>
      <c r="BS197" t="s">
        <v>152</v>
      </c>
      <c r="BT197">
        <v>3.46</v>
      </c>
      <c r="BU197" t="s">
        <v>153</v>
      </c>
      <c r="BV197" t="s">
        <v>154</v>
      </c>
      <c r="BW197" t="s">
        <v>771</v>
      </c>
      <c r="BX197" t="s">
        <v>132</v>
      </c>
    </row>
    <row r="198" spans="1:76" x14ac:dyDescent="0.25">
      <c r="A198" t="s">
        <v>0</v>
      </c>
      <c r="B198" t="s">
        <v>9</v>
      </c>
      <c r="C198" t="s">
        <v>126</v>
      </c>
      <c r="D198" t="s">
        <v>127</v>
      </c>
      <c r="E198" t="s">
        <v>128</v>
      </c>
      <c r="F198" t="s">
        <v>182</v>
      </c>
      <c r="G198" t="s">
        <v>130</v>
      </c>
      <c r="H198" t="s">
        <v>158</v>
      </c>
      <c r="I198" t="s">
        <v>771</v>
      </c>
      <c r="J198" t="s">
        <v>771</v>
      </c>
      <c r="K198" t="s">
        <v>771</v>
      </c>
      <c r="L198" t="s">
        <v>771</v>
      </c>
      <c r="M198" t="s">
        <v>771</v>
      </c>
      <c r="N198" t="s">
        <v>771</v>
      </c>
      <c r="O198" t="s">
        <v>771</v>
      </c>
      <c r="P198" t="s">
        <v>771</v>
      </c>
      <c r="Q198" t="s">
        <v>771</v>
      </c>
      <c r="R198" t="s">
        <v>192</v>
      </c>
      <c r="S198" t="s">
        <v>186</v>
      </c>
      <c r="T198" t="s">
        <v>185</v>
      </c>
      <c r="U198" t="s">
        <v>193</v>
      </c>
      <c r="V198" t="s">
        <v>194</v>
      </c>
      <c r="W198" t="s">
        <v>186</v>
      </c>
      <c r="X198" t="s">
        <v>195</v>
      </c>
      <c r="Y198" t="s">
        <v>141</v>
      </c>
      <c r="Z198" t="s">
        <v>190</v>
      </c>
      <c r="AA198">
        <v>0.95</v>
      </c>
      <c r="AB198">
        <v>0.05</v>
      </c>
      <c r="AC198">
        <v>1</v>
      </c>
      <c r="AD198" t="s">
        <v>140</v>
      </c>
      <c r="AE198">
        <v>1</v>
      </c>
      <c r="AF198" t="s">
        <v>142</v>
      </c>
      <c r="AG198" t="s">
        <v>143</v>
      </c>
      <c r="AH198" t="s">
        <v>144</v>
      </c>
      <c r="AI198" t="s">
        <v>143</v>
      </c>
      <c r="AJ198" t="s">
        <v>143</v>
      </c>
      <c r="AK198" t="s">
        <v>160</v>
      </c>
      <c r="AL198">
        <v>37074</v>
      </c>
      <c r="AM198">
        <v>1</v>
      </c>
      <c r="AN198">
        <v>5</v>
      </c>
      <c r="AO198">
        <v>8</v>
      </c>
      <c r="AP198">
        <v>2</v>
      </c>
      <c r="AQ198" t="s">
        <v>196</v>
      </c>
      <c r="AR198" t="s">
        <v>197</v>
      </c>
      <c r="AS198" t="s">
        <v>140</v>
      </c>
      <c r="AT198" t="s">
        <v>140</v>
      </c>
      <c r="AU198" t="s">
        <v>140</v>
      </c>
      <c r="AV198" t="s">
        <v>140</v>
      </c>
      <c r="AW198" t="s">
        <v>140</v>
      </c>
      <c r="AX198" t="s">
        <v>140</v>
      </c>
      <c r="AY198" t="s">
        <v>148</v>
      </c>
      <c r="AZ198" t="s">
        <v>149</v>
      </c>
      <c r="BA198" t="s">
        <v>150</v>
      </c>
      <c r="BB198" t="s">
        <v>151</v>
      </c>
      <c r="BC198" t="s">
        <v>2408</v>
      </c>
      <c r="BD198" t="s">
        <v>771</v>
      </c>
      <c r="BE198">
        <v>0.98</v>
      </c>
      <c r="BF198">
        <v>0.9</v>
      </c>
      <c r="BG198">
        <v>10</v>
      </c>
      <c r="BH198" t="s">
        <v>140</v>
      </c>
      <c r="BI198" t="s">
        <v>140</v>
      </c>
      <c r="BJ198" t="s">
        <v>140</v>
      </c>
      <c r="BK198" t="s">
        <v>140</v>
      </c>
      <c r="BL198" t="s">
        <v>140</v>
      </c>
      <c r="BM198" t="s">
        <v>140</v>
      </c>
      <c r="BN198">
        <v>112034.84158227273</v>
      </c>
      <c r="BO198" t="s">
        <v>140</v>
      </c>
      <c r="BP198" t="s">
        <v>140</v>
      </c>
      <c r="BQ198" t="s">
        <v>140</v>
      </c>
      <c r="BR198" t="s">
        <v>140</v>
      </c>
      <c r="BS198" t="s">
        <v>152</v>
      </c>
      <c r="BT198">
        <v>2.93</v>
      </c>
      <c r="BU198" t="s">
        <v>153</v>
      </c>
      <c r="BV198" t="s">
        <v>154</v>
      </c>
      <c r="BW198" t="s">
        <v>771</v>
      </c>
      <c r="BX198" t="s">
        <v>132</v>
      </c>
    </row>
    <row r="199" spans="1:76" x14ac:dyDescent="0.25">
      <c r="A199" t="s">
        <v>0</v>
      </c>
      <c r="B199" t="s">
        <v>9</v>
      </c>
      <c r="C199" t="s">
        <v>126</v>
      </c>
      <c r="D199" t="s">
        <v>127</v>
      </c>
      <c r="E199" t="s">
        <v>128</v>
      </c>
      <c r="F199" t="s">
        <v>182</v>
      </c>
      <c r="G199" t="s">
        <v>130</v>
      </c>
      <c r="H199" t="s">
        <v>161</v>
      </c>
      <c r="I199" t="s">
        <v>771</v>
      </c>
      <c r="J199" t="s">
        <v>771</v>
      </c>
      <c r="K199" t="s">
        <v>771</v>
      </c>
      <c r="L199" t="s">
        <v>771</v>
      </c>
      <c r="M199" t="s">
        <v>771</v>
      </c>
      <c r="N199" t="s">
        <v>771</v>
      </c>
      <c r="O199" t="s">
        <v>771</v>
      </c>
      <c r="P199" t="s">
        <v>771</v>
      </c>
      <c r="Q199" t="s">
        <v>771</v>
      </c>
      <c r="R199" t="s">
        <v>192</v>
      </c>
      <c r="S199" t="s">
        <v>186</v>
      </c>
      <c r="T199" t="s">
        <v>185</v>
      </c>
      <c r="U199" t="s">
        <v>193</v>
      </c>
      <c r="V199" t="s">
        <v>194</v>
      </c>
      <c r="W199" t="s">
        <v>186</v>
      </c>
      <c r="X199" t="s">
        <v>198</v>
      </c>
      <c r="Y199" t="s">
        <v>141</v>
      </c>
      <c r="Z199" t="s">
        <v>190</v>
      </c>
      <c r="AA199">
        <v>0.95</v>
      </c>
      <c r="AB199">
        <v>0.05</v>
      </c>
      <c r="AC199">
        <v>1</v>
      </c>
      <c r="AD199" t="s">
        <v>140</v>
      </c>
      <c r="AE199">
        <v>1</v>
      </c>
      <c r="AF199" t="s">
        <v>142</v>
      </c>
      <c r="AG199" t="s">
        <v>143</v>
      </c>
      <c r="AH199" t="s">
        <v>144</v>
      </c>
      <c r="AI199" t="s">
        <v>143</v>
      </c>
      <c r="AJ199" t="s">
        <v>143</v>
      </c>
      <c r="AK199" t="s">
        <v>145</v>
      </c>
      <c r="AL199">
        <v>37074</v>
      </c>
      <c r="AM199">
        <v>1</v>
      </c>
      <c r="AN199">
        <v>5</v>
      </c>
      <c r="AO199">
        <v>8</v>
      </c>
      <c r="AP199">
        <v>0</v>
      </c>
      <c r="AQ199" t="s">
        <v>140</v>
      </c>
      <c r="AR199" t="s">
        <v>140</v>
      </c>
      <c r="AS199" t="s">
        <v>140</v>
      </c>
      <c r="AT199" t="s">
        <v>140</v>
      </c>
      <c r="AU199" t="s">
        <v>140</v>
      </c>
      <c r="AV199" t="s">
        <v>140</v>
      </c>
      <c r="AW199" t="s">
        <v>140</v>
      </c>
      <c r="AX199" t="s">
        <v>140</v>
      </c>
      <c r="AY199" t="s">
        <v>148</v>
      </c>
      <c r="AZ199" t="s">
        <v>149</v>
      </c>
      <c r="BA199" t="s">
        <v>150</v>
      </c>
      <c r="BB199" t="s">
        <v>151</v>
      </c>
      <c r="BC199" t="s">
        <v>2408</v>
      </c>
      <c r="BD199" t="s">
        <v>771</v>
      </c>
      <c r="BE199">
        <v>0.98</v>
      </c>
      <c r="BF199">
        <v>0.9</v>
      </c>
      <c r="BG199">
        <v>20</v>
      </c>
      <c r="BH199" t="s">
        <v>140</v>
      </c>
      <c r="BI199" t="s">
        <v>140</v>
      </c>
      <c r="BJ199" t="s">
        <v>140</v>
      </c>
      <c r="BK199" t="s">
        <v>140</v>
      </c>
      <c r="BL199" t="s">
        <v>140</v>
      </c>
      <c r="BM199" t="s">
        <v>140</v>
      </c>
      <c r="BN199">
        <v>38021.4</v>
      </c>
      <c r="BO199" t="s">
        <v>140</v>
      </c>
      <c r="BP199" t="s">
        <v>140</v>
      </c>
      <c r="BQ199" t="s">
        <v>140</v>
      </c>
      <c r="BR199" t="s">
        <v>140</v>
      </c>
      <c r="BS199" t="s">
        <v>152</v>
      </c>
      <c r="BT199">
        <v>4.9800000000000004</v>
      </c>
      <c r="BU199" t="s">
        <v>153</v>
      </c>
      <c r="BV199" t="s">
        <v>154</v>
      </c>
      <c r="BW199" t="s">
        <v>771</v>
      </c>
      <c r="BX199" t="s">
        <v>132</v>
      </c>
    </row>
    <row r="200" spans="1:76" x14ac:dyDescent="0.25">
      <c r="A200" t="s">
        <v>0</v>
      </c>
      <c r="B200" t="s">
        <v>9</v>
      </c>
      <c r="C200" t="s">
        <v>126</v>
      </c>
      <c r="D200" t="s">
        <v>127</v>
      </c>
      <c r="E200" t="s">
        <v>199</v>
      </c>
      <c r="F200" t="s">
        <v>200</v>
      </c>
      <c r="G200" t="s">
        <v>130</v>
      </c>
      <c r="H200" t="s">
        <v>204</v>
      </c>
      <c r="I200" t="s">
        <v>771</v>
      </c>
      <c r="J200" t="s">
        <v>771</v>
      </c>
      <c r="K200" t="s">
        <v>771</v>
      </c>
      <c r="L200" t="s">
        <v>771</v>
      </c>
      <c r="M200" t="s">
        <v>771</v>
      </c>
      <c r="N200" t="s">
        <v>771</v>
      </c>
      <c r="O200" t="s">
        <v>771</v>
      </c>
      <c r="P200" t="s">
        <v>771</v>
      </c>
      <c r="Q200" t="s">
        <v>771</v>
      </c>
      <c r="R200" t="s">
        <v>167</v>
      </c>
      <c r="S200" t="s">
        <v>186</v>
      </c>
      <c r="T200" t="s">
        <v>185</v>
      </c>
      <c r="U200" t="s">
        <v>187</v>
      </c>
      <c r="V200" t="s">
        <v>188</v>
      </c>
      <c r="W200" t="s">
        <v>186</v>
      </c>
      <c r="X200" t="s">
        <v>205</v>
      </c>
      <c r="Y200" t="s">
        <v>141</v>
      </c>
      <c r="Z200" t="s">
        <v>190</v>
      </c>
      <c r="AA200">
        <v>0.95</v>
      </c>
      <c r="AB200">
        <v>0.05</v>
      </c>
      <c r="AC200">
        <v>6</v>
      </c>
      <c r="AD200" t="s">
        <v>140</v>
      </c>
      <c r="AE200">
        <v>8</v>
      </c>
      <c r="AF200" t="s">
        <v>142</v>
      </c>
      <c r="AG200" t="s">
        <v>143</v>
      </c>
      <c r="AH200" t="s">
        <v>144</v>
      </c>
      <c r="AI200" t="s">
        <v>143</v>
      </c>
      <c r="AJ200" t="s">
        <v>143</v>
      </c>
      <c r="AK200" t="s">
        <v>145</v>
      </c>
      <c r="AL200">
        <v>37074</v>
      </c>
      <c r="AM200">
        <v>1</v>
      </c>
      <c r="AN200">
        <v>5</v>
      </c>
      <c r="AO200">
        <v>8</v>
      </c>
      <c r="AP200">
        <v>1</v>
      </c>
      <c r="AQ200" t="s">
        <v>206</v>
      </c>
      <c r="AR200" t="s">
        <v>140</v>
      </c>
      <c r="AS200" t="s">
        <v>140</v>
      </c>
      <c r="AT200" t="s">
        <v>140</v>
      </c>
      <c r="AU200" t="s">
        <v>140</v>
      </c>
      <c r="AV200" t="s">
        <v>140</v>
      </c>
      <c r="AW200" t="s">
        <v>140</v>
      </c>
      <c r="AX200" t="s">
        <v>140</v>
      </c>
      <c r="AY200" t="s">
        <v>148</v>
      </c>
      <c r="AZ200" t="s">
        <v>149</v>
      </c>
      <c r="BA200" t="s">
        <v>150</v>
      </c>
      <c r="BB200" t="s">
        <v>151</v>
      </c>
      <c r="BC200" t="s">
        <v>2408</v>
      </c>
      <c r="BD200" t="s">
        <v>771</v>
      </c>
      <c r="BE200">
        <v>0.98</v>
      </c>
      <c r="BF200">
        <v>0.9</v>
      </c>
      <c r="BG200">
        <v>30</v>
      </c>
      <c r="BH200" t="s">
        <v>140</v>
      </c>
      <c r="BI200" t="s">
        <v>140</v>
      </c>
      <c r="BJ200" t="s">
        <v>140</v>
      </c>
      <c r="BK200" t="s">
        <v>140</v>
      </c>
      <c r="BL200" t="s">
        <v>140</v>
      </c>
      <c r="BM200" t="s">
        <v>140</v>
      </c>
      <c r="BN200">
        <v>43474.840261090911</v>
      </c>
      <c r="BO200" t="s">
        <v>140</v>
      </c>
      <c r="BP200" t="s">
        <v>140</v>
      </c>
      <c r="BQ200" t="s">
        <v>140</v>
      </c>
      <c r="BR200" t="s">
        <v>140</v>
      </c>
      <c r="BS200" t="s">
        <v>152</v>
      </c>
      <c r="BT200">
        <v>9.44</v>
      </c>
      <c r="BU200" t="s">
        <v>165</v>
      </c>
      <c r="BV200" t="s">
        <v>154</v>
      </c>
      <c r="BW200" t="s">
        <v>771</v>
      </c>
      <c r="BX200" t="s">
        <v>132</v>
      </c>
    </row>
    <row r="201" spans="1:76" x14ac:dyDescent="0.25">
      <c r="A201" t="s">
        <v>0</v>
      </c>
      <c r="B201" t="s">
        <v>9</v>
      </c>
      <c r="C201" t="s">
        <v>126</v>
      </c>
      <c r="D201" t="s">
        <v>127</v>
      </c>
      <c r="E201" t="s">
        <v>128</v>
      </c>
      <c r="F201" t="s">
        <v>207</v>
      </c>
      <c r="G201" t="s">
        <v>130</v>
      </c>
      <c r="H201" t="s">
        <v>208</v>
      </c>
      <c r="I201" t="s">
        <v>771</v>
      </c>
      <c r="J201" t="s">
        <v>771</v>
      </c>
      <c r="K201" t="s">
        <v>771</v>
      </c>
      <c r="L201" t="s">
        <v>771</v>
      </c>
      <c r="M201" t="s">
        <v>771</v>
      </c>
      <c r="N201" t="s">
        <v>771</v>
      </c>
      <c r="O201" t="s">
        <v>771</v>
      </c>
      <c r="P201" t="s">
        <v>771</v>
      </c>
      <c r="Q201" t="s">
        <v>771</v>
      </c>
      <c r="R201" t="s">
        <v>169</v>
      </c>
      <c r="S201" t="s">
        <v>186</v>
      </c>
      <c r="T201" t="s">
        <v>185</v>
      </c>
      <c r="U201" t="s">
        <v>187</v>
      </c>
      <c r="V201" t="s">
        <v>188</v>
      </c>
      <c r="W201" t="s">
        <v>186</v>
      </c>
      <c r="X201" t="s">
        <v>209</v>
      </c>
      <c r="Y201" t="s">
        <v>141</v>
      </c>
      <c r="Z201" t="s">
        <v>190</v>
      </c>
      <c r="AA201">
        <v>0.95</v>
      </c>
      <c r="AB201">
        <v>0.05</v>
      </c>
      <c r="AC201">
        <v>6</v>
      </c>
      <c r="AD201" t="s">
        <v>140</v>
      </c>
      <c r="AE201">
        <v>8</v>
      </c>
      <c r="AF201" t="s">
        <v>142</v>
      </c>
      <c r="AG201" t="s">
        <v>143</v>
      </c>
      <c r="AH201" t="s">
        <v>144</v>
      </c>
      <c r="AI201" t="s">
        <v>143</v>
      </c>
      <c r="AJ201" t="s">
        <v>143</v>
      </c>
      <c r="AK201" t="s">
        <v>145</v>
      </c>
      <c r="AL201">
        <v>37074</v>
      </c>
      <c r="AM201">
        <v>1</v>
      </c>
      <c r="AN201">
        <v>5</v>
      </c>
      <c r="AO201">
        <v>8</v>
      </c>
      <c r="AP201">
        <v>2</v>
      </c>
      <c r="AQ201" t="s">
        <v>210</v>
      </c>
      <c r="AR201" t="s">
        <v>211</v>
      </c>
      <c r="AS201" t="s">
        <v>140</v>
      </c>
      <c r="AT201" t="s">
        <v>140</v>
      </c>
      <c r="AU201" t="s">
        <v>140</v>
      </c>
      <c r="AV201" t="s">
        <v>140</v>
      </c>
      <c r="AW201" t="s">
        <v>140</v>
      </c>
      <c r="AX201" t="s">
        <v>140</v>
      </c>
      <c r="AY201" t="s">
        <v>148</v>
      </c>
      <c r="AZ201" t="s">
        <v>149</v>
      </c>
      <c r="BA201" t="s">
        <v>150</v>
      </c>
      <c r="BB201" t="s">
        <v>151</v>
      </c>
      <c r="BC201" t="s">
        <v>2408</v>
      </c>
      <c r="BD201" t="s">
        <v>771</v>
      </c>
      <c r="BE201">
        <v>0.98</v>
      </c>
      <c r="BF201">
        <v>0.9</v>
      </c>
      <c r="BG201">
        <v>15</v>
      </c>
      <c r="BH201" t="s">
        <v>140</v>
      </c>
      <c r="BI201" t="s">
        <v>140</v>
      </c>
      <c r="BJ201" t="s">
        <v>140</v>
      </c>
      <c r="BK201" t="s">
        <v>140</v>
      </c>
      <c r="BL201" t="s">
        <v>140</v>
      </c>
      <c r="BM201" t="s">
        <v>140</v>
      </c>
      <c r="BN201">
        <v>68996.544384000008</v>
      </c>
      <c r="BO201" t="s">
        <v>140</v>
      </c>
      <c r="BP201" t="s">
        <v>140</v>
      </c>
      <c r="BQ201" t="s">
        <v>140</v>
      </c>
      <c r="BR201" t="s">
        <v>140</v>
      </c>
      <c r="BS201" t="s">
        <v>152</v>
      </c>
      <c r="BT201">
        <v>5.17</v>
      </c>
      <c r="BU201" t="s">
        <v>165</v>
      </c>
      <c r="BV201" t="s">
        <v>154</v>
      </c>
      <c r="BW201" t="s">
        <v>771</v>
      </c>
      <c r="BX201" t="s">
        <v>132</v>
      </c>
    </row>
    <row r="202" spans="1:76" x14ac:dyDescent="0.25">
      <c r="A202" t="s">
        <v>0</v>
      </c>
      <c r="B202" t="s">
        <v>9</v>
      </c>
      <c r="C202" t="s">
        <v>126</v>
      </c>
      <c r="D202" t="s">
        <v>127</v>
      </c>
      <c r="E202" t="s">
        <v>128</v>
      </c>
      <c r="F202" t="s">
        <v>182</v>
      </c>
      <c r="G202" t="s">
        <v>130</v>
      </c>
      <c r="H202" t="s">
        <v>212</v>
      </c>
      <c r="I202" t="s">
        <v>771</v>
      </c>
      <c r="J202" t="s">
        <v>771</v>
      </c>
      <c r="K202" t="s">
        <v>771</v>
      </c>
      <c r="L202" t="s">
        <v>771</v>
      </c>
      <c r="M202" t="s">
        <v>771</v>
      </c>
      <c r="N202" t="s">
        <v>771</v>
      </c>
      <c r="O202" t="s">
        <v>771</v>
      </c>
      <c r="P202" t="s">
        <v>771</v>
      </c>
      <c r="Q202" t="s">
        <v>771</v>
      </c>
      <c r="R202" t="s">
        <v>213</v>
      </c>
      <c r="S202" t="s">
        <v>186</v>
      </c>
      <c r="T202" t="s">
        <v>185</v>
      </c>
      <c r="U202" t="s">
        <v>187</v>
      </c>
      <c r="V202" t="s">
        <v>188</v>
      </c>
      <c r="W202" t="s">
        <v>186</v>
      </c>
      <c r="X202" t="s">
        <v>214</v>
      </c>
      <c r="Y202" t="s">
        <v>141</v>
      </c>
      <c r="Z202" t="s">
        <v>190</v>
      </c>
      <c r="AA202">
        <v>0.95</v>
      </c>
      <c r="AB202">
        <v>0.05</v>
      </c>
      <c r="AC202">
        <v>1</v>
      </c>
      <c r="AD202" t="s">
        <v>140</v>
      </c>
      <c r="AE202">
        <v>1</v>
      </c>
      <c r="AF202" t="s">
        <v>142</v>
      </c>
      <c r="AG202" t="s">
        <v>143</v>
      </c>
      <c r="AH202" t="s">
        <v>144</v>
      </c>
      <c r="AI202" t="s">
        <v>143</v>
      </c>
      <c r="AJ202" t="s">
        <v>143</v>
      </c>
      <c r="AK202" t="s">
        <v>145</v>
      </c>
      <c r="AL202">
        <v>37074</v>
      </c>
      <c r="AM202">
        <v>1</v>
      </c>
      <c r="AN202">
        <v>5</v>
      </c>
      <c r="AO202">
        <v>8</v>
      </c>
      <c r="AP202">
        <v>1</v>
      </c>
      <c r="AQ202" t="s">
        <v>215</v>
      </c>
      <c r="AR202" t="s">
        <v>140</v>
      </c>
      <c r="AS202" t="s">
        <v>140</v>
      </c>
      <c r="AT202" t="s">
        <v>140</v>
      </c>
      <c r="AU202" t="s">
        <v>140</v>
      </c>
      <c r="AV202" t="s">
        <v>140</v>
      </c>
      <c r="AW202" t="s">
        <v>140</v>
      </c>
      <c r="AX202" t="s">
        <v>140</v>
      </c>
      <c r="AY202" t="s">
        <v>148</v>
      </c>
      <c r="AZ202" t="s">
        <v>149</v>
      </c>
      <c r="BA202" t="s">
        <v>150</v>
      </c>
      <c r="BB202" t="s">
        <v>151</v>
      </c>
      <c r="BC202" t="s">
        <v>2408</v>
      </c>
      <c r="BD202" t="s">
        <v>771</v>
      </c>
      <c r="BE202">
        <v>0.98</v>
      </c>
      <c r="BF202">
        <v>0.9</v>
      </c>
      <c r="BG202">
        <v>10</v>
      </c>
      <c r="BH202" t="s">
        <v>140</v>
      </c>
      <c r="BI202" t="s">
        <v>140</v>
      </c>
      <c r="BJ202" t="s">
        <v>140</v>
      </c>
      <c r="BK202" t="s">
        <v>140</v>
      </c>
      <c r="BL202" t="s">
        <v>140</v>
      </c>
      <c r="BM202" t="s">
        <v>140</v>
      </c>
      <c r="BN202">
        <v>40278.906917030297</v>
      </c>
      <c r="BO202" t="s">
        <v>140</v>
      </c>
      <c r="BP202" t="s">
        <v>140</v>
      </c>
      <c r="BQ202" t="s">
        <v>140</v>
      </c>
      <c r="BR202" t="s">
        <v>140</v>
      </c>
      <c r="BS202" t="s">
        <v>152</v>
      </c>
      <c r="BT202">
        <v>4.57</v>
      </c>
      <c r="BU202" t="s">
        <v>153</v>
      </c>
      <c r="BV202" t="s">
        <v>154</v>
      </c>
      <c r="BW202" t="s">
        <v>771</v>
      </c>
      <c r="BX202" t="s">
        <v>132</v>
      </c>
    </row>
    <row r="203" spans="1:76" x14ac:dyDescent="0.25">
      <c r="A203" t="s">
        <v>0</v>
      </c>
      <c r="B203" t="s">
        <v>9</v>
      </c>
      <c r="C203" t="s">
        <v>126</v>
      </c>
      <c r="D203" t="s">
        <v>127</v>
      </c>
      <c r="E203" t="s">
        <v>128</v>
      </c>
      <c r="F203" t="s">
        <v>182</v>
      </c>
      <c r="G203" t="s">
        <v>130</v>
      </c>
      <c r="H203" t="s">
        <v>216</v>
      </c>
      <c r="I203" t="s">
        <v>771</v>
      </c>
      <c r="J203" t="s">
        <v>771</v>
      </c>
      <c r="K203" t="s">
        <v>771</v>
      </c>
      <c r="L203" t="s">
        <v>771</v>
      </c>
      <c r="M203" t="s">
        <v>771</v>
      </c>
      <c r="N203" t="s">
        <v>771</v>
      </c>
      <c r="O203" t="s">
        <v>771</v>
      </c>
      <c r="P203" t="s">
        <v>771</v>
      </c>
      <c r="Q203" t="s">
        <v>771</v>
      </c>
      <c r="R203" t="s">
        <v>217</v>
      </c>
      <c r="S203" t="s">
        <v>186</v>
      </c>
      <c r="T203" t="s">
        <v>185</v>
      </c>
      <c r="U203" t="s">
        <v>187</v>
      </c>
      <c r="V203" t="s">
        <v>188</v>
      </c>
      <c r="W203" t="s">
        <v>186</v>
      </c>
      <c r="X203" t="s">
        <v>218</v>
      </c>
      <c r="Y203" t="s">
        <v>141</v>
      </c>
      <c r="Z203" t="s">
        <v>190</v>
      </c>
      <c r="AA203">
        <v>0.95</v>
      </c>
      <c r="AB203">
        <v>0.05</v>
      </c>
      <c r="AC203">
        <v>1</v>
      </c>
      <c r="AD203" t="s">
        <v>140</v>
      </c>
      <c r="AE203">
        <v>1</v>
      </c>
      <c r="AF203" t="s">
        <v>142</v>
      </c>
      <c r="AG203" t="s">
        <v>143</v>
      </c>
      <c r="AH203" t="s">
        <v>144</v>
      </c>
      <c r="AI203" t="s">
        <v>143</v>
      </c>
      <c r="AJ203" t="s">
        <v>143</v>
      </c>
      <c r="AK203" t="s">
        <v>145</v>
      </c>
      <c r="AL203">
        <v>37074</v>
      </c>
      <c r="AM203">
        <v>1</v>
      </c>
      <c r="AN203">
        <v>5</v>
      </c>
      <c r="AO203">
        <v>8</v>
      </c>
      <c r="AP203">
        <v>2</v>
      </c>
      <c r="AQ203" t="s">
        <v>219</v>
      </c>
      <c r="AR203" t="s">
        <v>220</v>
      </c>
      <c r="AS203" t="s">
        <v>140</v>
      </c>
      <c r="AT203" t="s">
        <v>140</v>
      </c>
      <c r="AU203" t="s">
        <v>140</v>
      </c>
      <c r="AV203" t="s">
        <v>140</v>
      </c>
      <c r="AW203" t="s">
        <v>140</v>
      </c>
      <c r="AX203" t="s">
        <v>140</v>
      </c>
      <c r="AY203" t="s">
        <v>148</v>
      </c>
      <c r="AZ203" t="s">
        <v>149</v>
      </c>
      <c r="BA203" t="s">
        <v>150</v>
      </c>
      <c r="BB203" t="s">
        <v>151</v>
      </c>
      <c r="BC203" t="s">
        <v>2408</v>
      </c>
      <c r="BD203" t="s">
        <v>771</v>
      </c>
      <c r="BE203">
        <v>0.98</v>
      </c>
      <c r="BF203">
        <v>0.9</v>
      </c>
      <c r="BG203">
        <v>10</v>
      </c>
      <c r="BH203" t="s">
        <v>140</v>
      </c>
      <c r="BI203" t="s">
        <v>140</v>
      </c>
      <c r="BJ203" t="s">
        <v>140</v>
      </c>
      <c r="BK203" t="s">
        <v>140</v>
      </c>
      <c r="BL203" t="s">
        <v>140</v>
      </c>
      <c r="BM203" t="s">
        <v>140</v>
      </c>
      <c r="BN203">
        <v>63295.425155333338</v>
      </c>
      <c r="BO203" t="s">
        <v>140</v>
      </c>
      <c r="BP203" t="s">
        <v>140</v>
      </c>
      <c r="BQ203" t="s">
        <v>140</v>
      </c>
      <c r="BR203" t="s">
        <v>140</v>
      </c>
      <c r="BS203" t="s">
        <v>152</v>
      </c>
      <c r="BT203">
        <v>4.57</v>
      </c>
      <c r="BU203" t="s">
        <v>153</v>
      </c>
      <c r="BV203" t="s">
        <v>154</v>
      </c>
      <c r="BW203" t="s">
        <v>771</v>
      </c>
      <c r="BX203" t="s">
        <v>132</v>
      </c>
    </row>
    <row r="204" spans="1:76" x14ac:dyDescent="0.25">
      <c r="A204" t="s">
        <v>0</v>
      </c>
      <c r="B204" t="s">
        <v>9</v>
      </c>
      <c r="C204" t="s">
        <v>126</v>
      </c>
      <c r="D204" t="s">
        <v>127</v>
      </c>
      <c r="E204" t="s">
        <v>128</v>
      </c>
      <c r="F204" t="s">
        <v>221</v>
      </c>
      <c r="G204" t="s">
        <v>130</v>
      </c>
      <c r="H204" t="s">
        <v>174</v>
      </c>
      <c r="I204" t="s">
        <v>771</v>
      </c>
      <c r="J204" t="s">
        <v>771</v>
      </c>
      <c r="K204" t="s">
        <v>771</v>
      </c>
      <c r="L204" t="s">
        <v>771</v>
      </c>
      <c r="M204" t="s">
        <v>771</v>
      </c>
      <c r="N204" t="s">
        <v>771</v>
      </c>
      <c r="O204" t="s">
        <v>771</v>
      </c>
      <c r="P204" t="s">
        <v>771</v>
      </c>
      <c r="Q204" t="s">
        <v>771</v>
      </c>
      <c r="R204" t="s">
        <v>175</v>
      </c>
      <c r="S204" t="s">
        <v>186</v>
      </c>
      <c r="T204" t="s">
        <v>185</v>
      </c>
      <c r="U204" t="s">
        <v>187</v>
      </c>
      <c r="V204" t="s">
        <v>188</v>
      </c>
      <c r="W204" t="s">
        <v>186</v>
      </c>
      <c r="X204" t="s">
        <v>222</v>
      </c>
      <c r="Y204" t="s">
        <v>141</v>
      </c>
      <c r="Z204" t="s">
        <v>190</v>
      </c>
      <c r="AA204">
        <v>0.95</v>
      </c>
      <c r="AB204">
        <v>0.05</v>
      </c>
      <c r="AC204">
        <v>1</v>
      </c>
      <c r="AD204" t="s">
        <v>140</v>
      </c>
      <c r="AE204">
        <v>1</v>
      </c>
      <c r="AF204" t="s">
        <v>142</v>
      </c>
      <c r="AG204" t="s">
        <v>143</v>
      </c>
      <c r="AH204" t="s">
        <v>144</v>
      </c>
      <c r="AI204" t="s">
        <v>143</v>
      </c>
      <c r="AJ204" t="s">
        <v>143</v>
      </c>
      <c r="AK204" t="s">
        <v>145</v>
      </c>
      <c r="AL204">
        <v>37074</v>
      </c>
      <c r="AM204">
        <v>1</v>
      </c>
      <c r="AN204">
        <v>5</v>
      </c>
      <c r="AO204">
        <v>8</v>
      </c>
      <c r="AP204">
        <v>0</v>
      </c>
      <c r="AQ204" t="s">
        <v>140</v>
      </c>
      <c r="AR204" t="s">
        <v>140</v>
      </c>
      <c r="AS204" t="s">
        <v>140</v>
      </c>
      <c r="AT204" t="s">
        <v>140</v>
      </c>
      <c r="AU204" t="s">
        <v>140</v>
      </c>
      <c r="AV204" t="s">
        <v>140</v>
      </c>
      <c r="AW204" t="s">
        <v>140</v>
      </c>
      <c r="AX204" t="s">
        <v>140</v>
      </c>
      <c r="AY204" t="s">
        <v>148</v>
      </c>
      <c r="AZ204" t="s">
        <v>149</v>
      </c>
      <c r="BA204" t="s">
        <v>150</v>
      </c>
      <c r="BB204" t="s">
        <v>151</v>
      </c>
      <c r="BC204" t="s">
        <v>2408</v>
      </c>
      <c r="BD204" t="s">
        <v>771</v>
      </c>
      <c r="BE204">
        <v>0.98</v>
      </c>
      <c r="BF204">
        <v>0.9</v>
      </c>
      <c r="BG204">
        <v>15</v>
      </c>
      <c r="BH204" t="s">
        <v>140</v>
      </c>
      <c r="BI204" t="s">
        <v>140</v>
      </c>
      <c r="BJ204" t="s">
        <v>140</v>
      </c>
      <c r="BK204" t="s">
        <v>140</v>
      </c>
      <c r="BL204" t="s">
        <v>140</v>
      </c>
      <c r="BM204" t="s">
        <v>140</v>
      </c>
      <c r="BN204">
        <v>190526.05964618182</v>
      </c>
      <c r="BO204" t="s">
        <v>140</v>
      </c>
      <c r="BP204" t="s">
        <v>140</v>
      </c>
      <c r="BQ204" t="s">
        <v>140</v>
      </c>
      <c r="BR204" t="s">
        <v>140</v>
      </c>
      <c r="BS204" t="s">
        <v>152</v>
      </c>
      <c r="BT204">
        <v>4.74</v>
      </c>
      <c r="BU204" t="s">
        <v>153</v>
      </c>
      <c r="BV204" t="s">
        <v>154</v>
      </c>
      <c r="BW204" t="s">
        <v>771</v>
      </c>
      <c r="BX204" t="s">
        <v>132</v>
      </c>
    </row>
    <row r="205" spans="1:76" x14ac:dyDescent="0.25">
      <c r="A205" t="s">
        <v>0</v>
      </c>
      <c r="B205" t="s">
        <v>9</v>
      </c>
      <c r="C205" t="s">
        <v>126</v>
      </c>
      <c r="D205" t="s">
        <v>127</v>
      </c>
      <c r="E205" t="s">
        <v>227</v>
      </c>
      <c r="F205" t="s">
        <v>228</v>
      </c>
      <c r="G205" t="s">
        <v>229</v>
      </c>
      <c r="H205" t="s">
        <v>230</v>
      </c>
      <c r="I205" t="s">
        <v>771</v>
      </c>
      <c r="J205" t="s">
        <v>771</v>
      </c>
      <c r="K205" t="s">
        <v>771</v>
      </c>
      <c r="L205" t="s">
        <v>771</v>
      </c>
      <c r="M205" t="s">
        <v>771</v>
      </c>
      <c r="N205" t="s">
        <v>771</v>
      </c>
      <c r="O205" t="s">
        <v>771</v>
      </c>
      <c r="P205" t="s">
        <v>771</v>
      </c>
      <c r="Q205" t="s">
        <v>771</v>
      </c>
      <c r="R205" t="s">
        <v>179</v>
      </c>
      <c r="S205" t="s">
        <v>186</v>
      </c>
      <c r="T205" t="s">
        <v>185</v>
      </c>
      <c r="U205" t="s">
        <v>231</v>
      </c>
      <c r="V205" t="s">
        <v>232</v>
      </c>
      <c r="W205" t="s">
        <v>186</v>
      </c>
      <c r="X205" t="s">
        <v>233</v>
      </c>
      <c r="Y205" t="s">
        <v>141</v>
      </c>
      <c r="Z205" t="s">
        <v>190</v>
      </c>
      <c r="AA205">
        <v>0.95</v>
      </c>
      <c r="AB205">
        <v>0.05</v>
      </c>
      <c r="AC205">
        <v>1</v>
      </c>
      <c r="AD205" t="s">
        <v>140</v>
      </c>
      <c r="AE205">
        <v>1</v>
      </c>
      <c r="AF205" t="s">
        <v>142</v>
      </c>
      <c r="AG205" t="s">
        <v>143</v>
      </c>
      <c r="AH205" t="s">
        <v>144</v>
      </c>
      <c r="AI205" t="s">
        <v>143</v>
      </c>
      <c r="AJ205" t="s">
        <v>143</v>
      </c>
      <c r="AK205" t="s">
        <v>180</v>
      </c>
      <c r="AL205">
        <v>40529</v>
      </c>
      <c r="AM205">
        <v>1</v>
      </c>
      <c r="AN205">
        <v>5</v>
      </c>
      <c r="AO205">
        <v>8</v>
      </c>
      <c r="AP205">
        <v>0</v>
      </c>
      <c r="AQ205" t="s">
        <v>140</v>
      </c>
      <c r="AR205" t="s">
        <v>140</v>
      </c>
      <c r="AS205" t="s">
        <v>140</v>
      </c>
      <c r="AT205" t="s">
        <v>140</v>
      </c>
      <c r="AU205" t="s">
        <v>140</v>
      </c>
      <c r="AV205" t="s">
        <v>140</v>
      </c>
      <c r="AW205" t="s">
        <v>140</v>
      </c>
      <c r="AX205" t="s">
        <v>140</v>
      </c>
      <c r="AY205" t="s">
        <v>148</v>
      </c>
      <c r="AZ205" t="s">
        <v>149</v>
      </c>
      <c r="BA205" t="s">
        <v>150</v>
      </c>
      <c r="BB205" t="s">
        <v>151</v>
      </c>
      <c r="BC205" t="s">
        <v>2408</v>
      </c>
      <c r="BD205" t="s">
        <v>771</v>
      </c>
      <c r="BE205">
        <v>0.98</v>
      </c>
      <c r="BF205">
        <v>0.95</v>
      </c>
      <c r="BG205">
        <v>5</v>
      </c>
      <c r="BH205" t="s">
        <v>140</v>
      </c>
      <c r="BI205" t="s">
        <v>140</v>
      </c>
      <c r="BJ205" t="s">
        <v>140</v>
      </c>
      <c r="BK205" t="s">
        <v>140</v>
      </c>
      <c r="BL205" t="s">
        <v>140</v>
      </c>
      <c r="BM205" t="s">
        <v>140</v>
      </c>
      <c r="BN205">
        <v>179451.9</v>
      </c>
      <c r="BO205" t="s">
        <v>140</v>
      </c>
      <c r="BP205" t="s">
        <v>140</v>
      </c>
      <c r="BQ205" t="s">
        <v>140</v>
      </c>
      <c r="BR205" t="s">
        <v>140</v>
      </c>
      <c r="BS205" t="s">
        <v>152</v>
      </c>
      <c r="BT205">
        <v>1.64</v>
      </c>
      <c r="BU205" t="s">
        <v>153</v>
      </c>
      <c r="BV205" t="s">
        <v>154</v>
      </c>
      <c r="BW205" t="s">
        <v>771</v>
      </c>
      <c r="BX205" t="s">
        <v>132</v>
      </c>
    </row>
    <row r="206" spans="1:76" x14ac:dyDescent="0.25">
      <c r="A206" t="s">
        <v>0</v>
      </c>
      <c r="B206" t="s">
        <v>12</v>
      </c>
      <c r="C206" t="s">
        <v>140</v>
      </c>
      <c r="D206" t="s">
        <v>140</v>
      </c>
      <c r="E206" t="s">
        <v>223</v>
      </c>
      <c r="F206" t="s">
        <v>251</v>
      </c>
      <c r="G206" t="s">
        <v>140</v>
      </c>
      <c r="H206" t="s">
        <v>252</v>
      </c>
      <c r="I206" t="s">
        <v>771</v>
      </c>
      <c r="J206" t="s">
        <v>771</v>
      </c>
      <c r="K206" t="s">
        <v>771</v>
      </c>
      <c r="L206" t="s">
        <v>771</v>
      </c>
      <c r="M206" t="s">
        <v>771</v>
      </c>
      <c r="N206" t="s">
        <v>771</v>
      </c>
      <c r="O206" t="s">
        <v>771</v>
      </c>
      <c r="P206" t="s">
        <v>771</v>
      </c>
      <c r="Q206" t="s">
        <v>771</v>
      </c>
      <c r="R206" t="s">
        <v>254</v>
      </c>
      <c r="S206" t="s">
        <v>256</v>
      </c>
      <c r="T206" t="s">
        <v>255</v>
      </c>
      <c r="U206" t="s">
        <v>257</v>
      </c>
      <c r="V206" t="s">
        <v>258</v>
      </c>
      <c r="W206" t="s">
        <v>255</v>
      </c>
      <c r="X206" t="s">
        <v>259</v>
      </c>
      <c r="Y206" t="s">
        <v>771</v>
      </c>
      <c r="Z206" t="s">
        <v>190</v>
      </c>
      <c r="AA206" t="s">
        <v>771</v>
      </c>
      <c r="AB206" t="s">
        <v>771</v>
      </c>
      <c r="AC206" t="s">
        <v>771</v>
      </c>
      <c r="AD206">
        <v>7</v>
      </c>
      <c r="AE206">
        <v>7</v>
      </c>
      <c r="AF206" t="s">
        <v>260</v>
      </c>
      <c r="AG206" t="s">
        <v>143</v>
      </c>
      <c r="AH206" t="s">
        <v>144</v>
      </c>
      <c r="AI206" t="s">
        <v>143</v>
      </c>
      <c r="AJ206" t="s">
        <v>143</v>
      </c>
      <c r="AK206" t="s">
        <v>145</v>
      </c>
      <c r="AL206">
        <v>44581</v>
      </c>
      <c r="AM206" t="s">
        <v>140</v>
      </c>
      <c r="AN206" t="s">
        <v>140</v>
      </c>
      <c r="AO206" t="s">
        <v>140</v>
      </c>
      <c r="AP206">
        <v>0</v>
      </c>
      <c r="AQ206" t="s">
        <v>140</v>
      </c>
      <c r="AR206" t="s">
        <v>140</v>
      </c>
      <c r="AS206" t="s">
        <v>140</v>
      </c>
      <c r="AT206" t="s">
        <v>140</v>
      </c>
      <c r="AU206" t="s">
        <v>140</v>
      </c>
      <c r="AV206" t="s">
        <v>140</v>
      </c>
      <c r="AW206" t="s">
        <v>140</v>
      </c>
      <c r="AX206" t="s">
        <v>140</v>
      </c>
      <c r="AY206" t="s">
        <v>143</v>
      </c>
      <c r="AZ206" t="s">
        <v>140</v>
      </c>
      <c r="BA206" t="s">
        <v>150</v>
      </c>
      <c r="BB206" t="s">
        <v>771</v>
      </c>
      <c r="BC206" t="s">
        <v>2408</v>
      </c>
      <c r="BD206" t="s">
        <v>151</v>
      </c>
      <c r="BE206" t="s">
        <v>140</v>
      </c>
      <c r="BF206" t="s">
        <v>140</v>
      </c>
      <c r="BG206" t="s">
        <v>140</v>
      </c>
      <c r="BH206" t="s">
        <v>140</v>
      </c>
      <c r="BI206" t="s">
        <v>140</v>
      </c>
      <c r="BJ206" t="s">
        <v>140</v>
      </c>
      <c r="BK206" t="s">
        <v>140</v>
      </c>
      <c r="BL206" t="s">
        <v>140</v>
      </c>
      <c r="BM206" t="s">
        <v>140</v>
      </c>
      <c r="BN206" t="s">
        <v>140</v>
      </c>
      <c r="BO206" t="s">
        <v>140</v>
      </c>
      <c r="BP206" t="s">
        <v>140</v>
      </c>
      <c r="BQ206" t="s">
        <v>143</v>
      </c>
      <c r="BR206" t="s">
        <v>140</v>
      </c>
      <c r="BS206" t="s">
        <v>261</v>
      </c>
      <c r="BT206" t="s">
        <v>140</v>
      </c>
      <c r="BU206" t="s">
        <v>262</v>
      </c>
      <c r="BV206" t="s">
        <v>262</v>
      </c>
      <c r="BW206" t="s">
        <v>771</v>
      </c>
      <c r="BX206" t="s">
        <v>132</v>
      </c>
    </row>
    <row r="207" spans="1:76" x14ac:dyDescent="0.25">
      <c r="A207" t="s">
        <v>0</v>
      </c>
      <c r="B207" t="s">
        <v>10</v>
      </c>
      <c r="C207" t="s">
        <v>263</v>
      </c>
      <c r="D207" t="s">
        <v>264</v>
      </c>
      <c r="E207" t="s">
        <v>227</v>
      </c>
      <c r="F207" t="s">
        <v>228</v>
      </c>
      <c r="G207" t="s">
        <v>265</v>
      </c>
      <c r="H207" t="s">
        <v>266</v>
      </c>
      <c r="I207" t="s">
        <v>771</v>
      </c>
      <c r="J207" t="s">
        <v>771</v>
      </c>
      <c r="K207" t="s">
        <v>771</v>
      </c>
      <c r="L207" t="s">
        <v>771</v>
      </c>
      <c r="M207" t="s">
        <v>771</v>
      </c>
      <c r="N207" t="s">
        <v>771</v>
      </c>
      <c r="O207" t="s">
        <v>771</v>
      </c>
      <c r="P207" t="s">
        <v>771</v>
      </c>
      <c r="Q207" t="s">
        <v>771</v>
      </c>
      <c r="R207" t="s">
        <v>267</v>
      </c>
      <c r="S207" t="s">
        <v>268</v>
      </c>
      <c r="T207" t="s">
        <v>140</v>
      </c>
      <c r="U207" t="s">
        <v>269</v>
      </c>
      <c r="V207" t="s">
        <v>140</v>
      </c>
      <c r="W207" t="s">
        <v>10</v>
      </c>
      <c r="X207" t="s">
        <v>140</v>
      </c>
      <c r="Y207" t="s">
        <v>79</v>
      </c>
      <c r="Z207" t="s">
        <v>79</v>
      </c>
      <c r="AA207" t="s">
        <v>140</v>
      </c>
      <c r="AB207" t="s">
        <v>140</v>
      </c>
      <c r="AC207">
        <v>15</v>
      </c>
      <c r="AD207" t="s">
        <v>140</v>
      </c>
      <c r="AE207">
        <v>17</v>
      </c>
      <c r="AF207" t="s">
        <v>142</v>
      </c>
      <c r="AG207" t="s">
        <v>143</v>
      </c>
      <c r="AH207" t="s">
        <v>144</v>
      </c>
      <c r="AI207" t="s">
        <v>270</v>
      </c>
      <c r="AJ207" t="s">
        <v>270</v>
      </c>
      <c r="AK207" t="s">
        <v>271</v>
      </c>
      <c r="AL207">
        <v>42107</v>
      </c>
      <c r="AM207" t="s">
        <v>272</v>
      </c>
      <c r="AN207" t="s">
        <v>272</v>
      </c>
      <c r="AO207" t="s">
        <v>273</v>
      </c>
      <c r="AP207">
        <v>0</v>
      </c>
      <c r="AQ207" t="s">
        <v>140</v>
      </c>
      <c r="AR207" t="s">
        <v>140</v>
      </c>
      <c r="AS207" t="s">
        <v>140</v>
      </c>
      <c r="AT207" t="s">
        <v>140</v>
      </c>
      <c r="AU207" t="s">
        <v>140</v>
      </c>
      <c r="AV207" t="s">
        <v>140</v>
      </c>
      <c r="AW207" t="s">
        <v>140</v>
      </c>
      <c r="AX207" t="s">
        <v>140</v>
      </c>
      <c r="AY207" t="s">
        <v>143</v>
      </c>
      <c r="AZ207" t="s">
        <v>274</v>
      </c>
      <c r="BA207" t="s">
        <v>150</v>
      </c>
      <c r="BB207" t="s">
        <v>275</v>
      </c>
      <c r="BC207" t="s">
        <v>2713</v>
      </c>
      <c r="BD207" t="s">
        <v>771</v>
      </c>
      <c r="BE207">
        <v>0.98</v>
      </c>
      <c r="BF207">
        <v>0.98</v>
      </c>
      <c r="BG207" t="s">
        <v>140</v>
      </c>
      <c r="BH207" t="s">
        <v>140</v>
      </c>
      <c r="BI207" t="s">
        <v>140</v>
      </c>
      <c r="BJ207" t="s">
        <v>140</v>
      </c>
      <c r="BK207" t="s">
        <v>140</v>
      </c>
      <c r="BL207" t="s">
        <v>140</v>
      </c>
      <c r="BM207" t="s">
        <v>140</v>
      </c>
      <c r="BN207" t="s">
        <v>276</v>
      </c>
      <c r="BO207" t="s">
        <v>276</v>
      </c>
      <c r="BP207" t="s">
        <v>140</v>
      </c>
      <c r="BQ207" t="s">
        <v>270</v>
      </c>
      <c r="BR207">
        <v>0.4</v>
      </c>
      <c r="BS207" t="s">
        <v>152</v>
      </c>
      <c r="BT207" t="s">
        <v>277</v>
      </c>
      <c r="BU207" t="s">
        <v>278</v>
      </c>
      <c r="BV207" t="s">
        <v>279</v>
      </c>
      <c r="BW207" t="s">
        <v>771</v>
      </c>
      <c r="BX207" t="s">
        <v>132</v>
      </c>
    </row>
    <row r="208" spans="1:76" x14ac:dyDescent="0.25">
      <c r="A208" t="s">
        <v>0</v>
      </c>
      <c r="B208" t="s">
        <v>10</v>
      </c>
      <c r="C208" t="s">
        <v>263</v>
      </c>
      <c r="D208" t="s">
        <v>264</v>
      </c>
      <c r="E208" t="s">
        <v>227</v>
      </c>
      <c r="F208" t="s">
        <v>280</v>
      </c>
      <c r="G208" t="s">
        <v>265</v>
      </c>
      <c r="H208" t="s">
        <v>266</v>
      </c>
      <c r="I208" t="s">
        <v>771</v>
      </c>
      <c r="J208" t="s">
        <v>771</v>
      </c>
      <c r="K208" t="s">
        <v>771</v>
      </c>
      <c r="L208" t="s">
        <v>771</v>
      </c>
      <c r="M208" t="s">
        <v>771</v>
      </c>
      <c r="N208" t="s">
        <v>771</v>
      </c>
      <c r="O208" t="s">
        <v>771</v>
      </c>
      <c r="P208" t="s">
        <v>771</v>
      </c>
      <c r="Q208" t="s">
        <v>771</v>
      </c>
      <c r="R208" t="s">
        <v>267</v>
      </c>
      <c r="S208" t="s">
        <v>268</v>
      </c>
      <c r="T208" t="s">
        <v>140</v>
      </c>
      <c r="U208" t="s">
        <v>281</v>
      </c>
      <c r="V208" t="s">
        <v>140</v>
      </c>
      <c r="W208" t="s">
        <v>10</v>
      </c>
      <c r="X208" t="s">
        <v>140</v>
      </c>
      <c r="Y208" t="s">
        <v>79</v>
      </c>
      <c r="Z208" t="s">
        <v>79</v>
      </c>
      <c r="AA208" t="s">
        <v>140</v>
      </c>
      <c r="AB208" t="s">
        <v>140</v>
      </c>
      <c r="AC208" t="s">
        <v>140</v>
      </c>
      <c r="AD208" t="s">
        <v>140</v>
      </c>
      <c r="AE208">
        <v>38</v>
      </c>
      <c r="AF208" t="s">
        <v>142</v>
      </c>
      <c r="AG208" t="s">
        <v>143</v>
      </c>
      <c r="AH208" t="s">
        <v>144</v>
      </c>
      <c r="AI208" t="s">
        <v>270</v>
      </c>
      <c r="AJ208" t="s">
        <v>270</v>
      </c>
      <c r="AK208" t="s">
        <v>271</v>
      </c>
      <c r="AL208">
        <v>42107</v>
      </c>
      <c r="AM208" t="s">
        <v>146</v>
      </c>
      <c r="AN208" t="s">
        <v>272</v>
      </c>
      <c r="AO208" t="s">
        <v>273</v>
      </c>
      <c r="AP208">
        <v>0</v>
      </c>
      <c r="AQ208" t="s">
        <v>140</v>
      </c>
      <c r="AR208" t="s">
        <v>140</v>
      </c>
      <c r="AS208" t="s">
        <v>140</v>
      </c>
      <c r="AT208" t="s">
        <v>140</v>
      </c>
      <c r="AU208" t="s">
        <v>140</v>
      </c>
      <c r="AV208" t="s">
        <v>140</v>
      </c>
      <c r="AW208" t="s">
        <v>140</v>
      </c>
      <c r="AX208" t="s">
        <v>140</v>
      </c>
      <c r="AY208" t="s">
        <v>143</v>
      </c>
      <c r="AZ208" t="s">
        <v>282</v>
      </c>
      <c r="BA208" t="s">
        <v>150</v>
      </c>
      <c r="BB208" t="s">
        <v>151</v>
      </c>
      <c r="BC208" t="s">
        <v>2408</v>
      </c>
      <c r="BD208" t="s">
        <v>771</v>
      </c>
      <c r="BE208">
        <v>0.98</v>
      </c>
      <c r="BF208">
        <v>0.98</v>
      </c>
      <c r="BG208" t="s">
        <v>140</v>
      </c>
      <c r="BH208" t="s">
        <v>140</v>
      </c>
      <c r="BI208" t="s">
        <v>140</v>
      </c>
      <c r="BJ208" t="s">
        <v>140</v>
      </c>
      <c r="BK208" t="s">
        <v>140</v>
      </c>
      <c r="BL208" t="s">
        <v>140</v>
      </c>
      <c r="BM208" t="s">
        <v>140</v>
      </c>
      <c r="BN208">
        <v>175236</v>
      </c>
      <c r="BO208">
        <v>175236</v>
      </c>
      <c r="BP208" t="s">
        <v>140</v>
      </c>
      <c r="BQ208" t="s">
        <v>270</v>
      </c>
      <c r="BR208" t="s">
        <v>276</v>
      </c>
      <c r="BS208" t="s">
        <v>152</v>
      </c>
      <c r="BT208" t="s">
        <v>277</v>
      </c>
      <c r="BU208" t="s">
        <v>283</v>
      </c>
      <c r="BV208" t="s">
        <v>279</v>
      </c>
      <c r="BW208" t="s">
        <v>771</v>
      </c>
      <c r="BX208" t="s">
        <v>132</v>
      </c>
    </row>
    <row r="209" spans="1:76" x14ac:dyDescent="0.25">
      <c r="A209" t="s">
        <v>0</v>
      </c>
      <c r="B209" t="s">
        <v>10</v>
      </c>
      <c r="C209" t="s">
        <v>263</v>
      </c>
      <c r="D209" t="s">
        <v>264</v>
      </c>
      <c r="E209" t="s">
        <v>227</v>
      </c>
      <c r="F209" t="s">
        <v>284</v>
      </c>
      <c r="G209" t="s">
        <v>265</v>
      </c>
      <c r="H209" t="s">
        <v>285</v>
      </c>
      <c r="I209" t="s">
        <v>771</v>
      </c>
      <c r="J209" t="s">
        <v>771</v>
      </c>
      <c r="K209" t="s">
        <v>771</v>
      </c>
      <c r="L209" t="s">
        <v>771</v>
      </c>
      <c r="M209" t="s">
        <v>771</v>
      </c>
      <c r="N209" t="s">
        <v>771</v>
      </c>
      <c r="O209" t="s">
        <v>771</v>
      </c>
      <c r="P209" t="s">
        <v>771</v>
      </c>
      <c r="Q209" t="s">
        <v>771</v>
      </c>
      <c r="R209" t="s">
        <v>267</v>
      </c>
      <c r="S209" t="s">
        <v>268</v>
      </c>
      <c r="T209" t="s">
        <v>140</v>
      </c>
      <c r="U209" t="s">
        <v>286</v>
      </c>
      <c r="V209" t="s">
        <v>140</v>
      </c>
      <c r="W209" t="s">
        <v>10</v>
      </c>
      <c r="X209" t="s">
        <v>140</v>
      </c>
      <c r="Y209" t="s">
        <v>79</v>
      </c>
      <c r="Z209" t="s">
        <v>79</v>
      </c>
      <c r="AA209" t="s">
        <v>140</v>
      </c>
      <c r="AB209" t="s">
        <v>140</v>
      </c>
      <c r="AC209">
        <v>15</v>
      </c>
      <c r="AD209" t="s">
        <v>140</v>
      </c>
      <c r="AE209">
        <v>17</v>
      </c>
      <c r="AF209" t="s">
        <v>142</v>
      </c>
      <c r="AG209" t="s">
        <v>143</v>
      </c>
      <c r="AH209" t="s">
        <v>144</v>
      </c>
      <c r="AI209" t="s">
        <v>270</v>
      </c>
      <c r="AJ209" t="s">
        <v>270</v>
      </c>
      <c r="AK209" t="s">
        <v>271</v>
      </c>
      <c r="AL209">
        <v>42107</v>
      </c>
      <c r="AM209" t="s">
        <v>272</v>
      </c>
      <c r="AN209" t="s">
        <v>272</v>
      </c>
      <c r="AO209" t="s">
        <v>273</v>
      </c>
      <c r="AP209">
        <v>0</v>
      </c>
      <c r="AQ209" t="s">
        <v>140</v>
      </c>
      <c r="AR209" t="s">
        <v>140</v>
      </c>
      <c r="AS209" t="s">
        <v>140</v>
      </c>
      <c r="AT209" t="s">
        <v>140</v>
      </c>
      <c r="AU209" t="s">
        <v>140</v>
      </c>
      <c r="AV209" t="s">
        <v>140</v>
      </c>
      <c r="AW209" t="s">
        <v>140</v>
      </c>
      <c r="AX209" t="s">
        <v>140</v>
      </c>
      <c r="AY209" t="s">
        <v>143</v>
      </c>
      <c r="AZ209" t="s">
        <v>287</v>
      </c>
      <c r="BA209" t="s">
        <v>150</v>
      </c>
      <c r="BB209" t="s">
        <v>275</v>
      </c>
      <c r="BC209" t="s">
        <v>2713</v>
      </c>
      <c r="BD209" t="s">
        <v>771</v>
      </c>
      <c r="BE209">
        <v>0.98</v>
      </c>
      <c r="BF209">
        <v>0.98</v>
      </c>
      <c r="BG209" t="s">
        <v>140</v>
      </c>
      <c r="BH209" t="s">
        <v>140</v>
      </c>
      <c r="BI209" t="s">
        <v>140</v>
      </c>
      <c r="BJ209" t="s">
        <v>140</v>
      </c>
      <c r="BK209" t="s">
        <v>140</v>
      </c>
      <c r="BL209" t="s">
        <v>140</v>
      </c>
      <c r="BM209" t="s">
        <v>140</v>
      </c>
      <c r="BN209">
        <v>68727</v>
      </c>
      <c r="BO209">
        <v>68727</v>
      </c>
      <c r="BP209" t="s">
        <v>140</v>
      </c>
      <c r="BQ209" t="s">
        <v>270</v>
      </c>
      <c r="BR209" t="s">
        <v>276</v>
      </c>
      <c r="BS209" t="s">
        <v>152</v>
      </c>
      <c r="BT209" t="s">
        <v>277</v>
      </c>
      <c r="BU209" t="s">
        <v>278</v>
      </c>
      <c r="BV209" t="s">
        <v>279</v>
      </c>
      <c r="BW209" t="s">
        <v>771</v>
      </c>
      <c r="BX209" t="s">
        <v>132</v>
      </c>
    </row>
    <row r="210" spans="1:76" x14ac:dyDescent="0.25">
      <c r="A210" t="s">
        <v>0</v>
      </c>
      <c r="B210" t="s">
        <v>10</v>
      </c>
      <c r="C210" t="s">
        <v>263</v>
      </c>
      <c r="D210" t="s">
        <v>264</v>
      </c>
      <c r="E210" t="s">
        <v>128</v>
      </c>
      <c r="F210" t="s">
        <v>129</v>
      </c>
      <c r="G210" t="s">
        <v>265</v>
      </c>
      <c r="H210" t="s">
        <v>288</v>
      </c>
      <c r="I210" t="s">
        <v>771</v>
      </c>
      <c r="J210" t="s">
        <v>771</v>
      </c>
      <c r="K210" t="s">
        <v>771</v>
      </c>
      <c r="L210" t="s">
        <v>771</v>
      </c>
      <c r="M210" t="s">
        <v>771</v>
      </c>
      <c r="N210" t="s">
        <v>771</v>
      </c>
      <c r="O210" t="s">
        <v>771</v>
      </c>
      <c r="P210" t="s">
        <v>771</v>
      </c>
      <c r="Q210" t="s">
        <v>771</v>
      </c>
      <c r="R210" t="s">
        <v>289</v>
      </c>
      <c r="S210" t="s">
        <v>268</v>
      </c>
      <c r="T210" t="s">
        <v>140</v>
      </c>
      <c r="U210" t="s">
        <v>268</v>
      </c>
      <c r="V210" t="s">
        <v>140</v>
      </c>
      <c r="W210" t="s">
        <v>10</v>
      </c>
      <c r="X210" t="s">
        <v>140</v>
      </c>
      <c r="Y210" t="s">
        <v>771</v>
      </c>
      <c r="Z210" t="s">
        <v>190</v>
      </c>
      <c r="AA210" t="s">
        <v>771</v>
      </c>
      <c r="AB210" t="s">
        <v>771</v>
      </c>
      <c r="AC210">
        <v>6</v>
      </c>
      <c r="AD210" t="s">
        <v>771</v>
      </c>
      <c r="AE210">
        <v>8</v>
      </c>
      <c r="AF210" t="s">
        <v>142</v>
      </c>
      <c r="AG210" t="s">
        <v>143</v>
      </c>
      <c r="AH210" t="s">
        <v>144</v>
      </c>
      <c r="AI210" t="s">
        <v>270</v>
      </c>
      <c r="AJ210" t="s">
        <v>143</v>
      </c>
      <c r="AK210" t="s">
        <v>290</v>
      </c>
      <c r="AL210">
        <v>2011</v>
      </c>
      <c r="AM210" t="s">
        <v>771</v>
      </c>
      <c r="AN210" t="s">
        <v>771</v>
      </c>
      <c r="AO210" t="s">
        <v>771</v>
      </c>
      <c r="AP210">
        <v>0</v>
      </c>
      <c r="AQ210" t="s">
        <v>140</v>
      </c>
      <c r="AR210" t="s">
        <v>140</v>
      </c>
      <c r="AS210" t="s">
        <v>140</v>
      </c>
      <c r="AT210" t="s">
        <v>140</v>
      </c>
      <c r="AU210" t="s">
        <v>140</v>
      </c>
      <c r="AV210" t="s">
        <v>140</v>
      </c>
      <c r="AW210" t="s">
        <v>140</v>
      </c>
      <c r="AX210" t="s">
        <v>140</v>
      </c>
      <c r="AY210" t="s">
        <v>143</v>
      </c>
      <c r="AZ210" t="s">
        <v>291</v>
      </c>
      <c r="BA210" t="s">
        <v>150</v>
      </c>
      <c r="BB210" t="s">
        <v>151</v>
      </c>
      <c r="BC210" t="s">
        <v>2408</v>
      </c>
      <c r="BD210" t="s">
        <v>771</v>
      </c>
      <c r="BE210">
        <v>0.95</v>
      </c>
      <c r="BF210">
        <v>0.95</v>
      </c>
      <c r="BG210" t="s">
        <v>140</v>
      </c>
      <c r="BH210" t="s">
        <v>140</v>
      </c>
      <c r="BI210" t="s">
        <v>140</v>
      </c>
      <c r="BJ210" t="s">
        <v>140</v>
      </c>
      <c r="BK210" t="s">
        <v>140</v>
      </c>
      <c r="BL210" t="s">
        <v>140</v>
      </c>
      <c r="BM210" t="s">
        <v>140</v>
      </c>
      <c r="BN210">
        <v>58631</v>
      </c>
      <c r="BO210" t="s">
        <v>771</v>
      </c>
      <c r="BP210" t="s">
        <v>771</v>
      </c>
      <c r="BQ210" t="s">
        <v>140</v>
      </c>
      <c r="BR210" t="s">
        <v>771</v>
      </c>
      <c r="BS210" t="s">
        <v>292</v>
      </c>
      <c r="BT210" t="s">
        <v>771</v>
      </c>
      <c r="BU210" t="s">
        <v>293</v>
      </c>
      <c r="BV210" t="s">
        <v>294</v>
      </c>
      <c r="BW210" t="s">
        <v>771</v>
      </c>
      <c r="BX210" t="s">
        <v>132</v>
      </c>
    </row>
    <row r="211" spans="1:76" x14ac:dyDescent="0.25">
      <c r="A211" t="s">
        <v>0</v>
      </c>
      <c r="B211" t="s">
        <v>10</v>
      </c>
      <c r="C211" t="s">
        <v>263</v>
      </c>
      <c r="D211" t="s">
        <v>264</v>
      </c>
      <c r="E211" t="s">
        <v>199</v>
      </c>
      <c r="F211" t="s">
        <v>243</v>
      </c>
      <c r="G211" t="s">
        <v>265</v>
      </c>
      <c r="H211" t="s">
        <v>288</v>
      </c>
      <c r="I211" t="s">
        <v>771</v>
      </c>
      <c r="J211" t="s">
        <v>771</v>
      </c>
      <c r="K211" t="s">
        <v>771</v>
      </c>
      <c r="L211" t="s">
        <v>771</v>
      </c>
      <c r="M211" t="s">
        <v>771</v>
      </c>
      <c r="N211" t="s">
        <v>771</v>
      </c>
      <c r="O211" t="s">
        <v>771</v>
      </c>
      <c r="P211" t="s">
        <v>771</v>
      </c>
      <c r="Q211" t="s">
        <v>771</v>
      </c>
      <c r="R211" t="s">
        <v>295</v>
      </c>
      <c r="S211" t="s">
        <v>268</v>
      </c>
      <c r="T211" t="s">
        <v>140</v>
      </c>
      <c r="U211" t="s">
        <v>268</v>
      </c>
      <c r="V211" t="s">
        <v>140</v>
      </c>
      <c r="W211" t="s">
        <v>10</v>
      </c>
      <c r="X211" t="s">
        <v>140</v>
      </c>
      <c r="Y211" t="s">
        <v>771</v>
      </c>
      <c r="Z211" t="s">
        <v>190</v>
      </c>
      <c r="AA211" t="s">
        <v>771</v>
      </c>
      <c r="AB211" t="s">
        <v>771</v>
      </c>
      <c r="AC211">
        <v>4</v>
      </c>
      <c r="AD211" t="s">
        <v>771</v>
      </c>
      <c r="AE211">
        <v>7</v>
      </c>
      <c r="AF211" t="s">
        <v>142</v>
      </c>
      <c r="AG211" t="s">
        <v>143</v>
      </c>
      <c r="AH211" t="s">
        <v>144</v>
      </c>
      <c r="AI211" t="s">
        <v>270</v>
      </c>
      <c r="AJ211" t="s">
        <v>143</v>
      </c>
      <c r="AK211" t="s">
        <v>296</v>
      </c>
      <c r="AL211">
        <v>2022</v>
      </c>
      <c r="AM211" t="s">
        <v>771</v>
      </c>
      <c r="AN211" t="s">
        <v>771</v>
      </c>
      <c r="AO211" t="s">
        <v>771</v>
      </c>
      <c r="AP211">
        <v>0</v>
      </c>
      <c r="AQ211" t="s">
        <v>140</v>
      </c>
      <c r="AR211" t="s">
        <v>140</v>
      </c>
      <c r="AS211" t="s">
        <v>140</v>
      </c>
      <c r="AT211" t="s">
        <v>140</v>
      </c>
      <c r="AU211" t="s">
        <v>140</v>
      </c>
      <c r="AV211" t="s">
        <v>140</v>
      </c>
      <c r="AW211" t="s">
        <v>140</v>
      </c>
      <c r="AX211" t="s">
        <v>140</v>
      </c>
      <c r="AY211" t="s">
        <v>143</v>
      </c>
      <c r="AZ211" t="s">
        <v>297</v>
      </c>
      <c r="BA211" t="s">
        <v>150</v>
      </c>
      <c r="BB211" t="s">
        <v>151</v>
      </c>
      <c r="BC211" t="s">
        <v>2408</v>
      </c>
      <c r="BD211" t="s">
        <v>771</v>
      </c>
      <c r="BE211">
        <v>0.95</v>
      </c>
      <c r="BF211">
        <v>0.95</v>
      </c>
      <c r="BG211" t="s">
        <v>140</v>
      </c>
      <c r="BH211" t="s">
        <v>140</v>
      </c>
      <c r="BI211" t="s">
        <v>140</v>
      </c>
      <c r="BJ211" t="s">
        <v>140</v>
      </c>
      <c r="BK211" t="s">
        <v>140</v>
      </c>
      <c r="BL211" t="s">
        <v>140</v>
      </c>
      <c r="BM211" t="s">
        <v>140</v>
      </c>
      <c r="BN211">
        <v>12653</v>
      </c>
      <c r="BO211" t="s">
        <v>771</v>
      </c>
      <c r="BP211" t="s">
        <v>771</v>
      </c>
      <c r="BQ211" t="s">
        <v>140</v>
      </c>
      <c r="BR211" t="s">
        <v>771</v>
      </c>
      <c r="BS211" t="s">
        <v>292</v>
      </c>
      <c r="BT211" t="s">
        <v>771</v>
      </c>
      <c r="BU211" t="s">
        <v>293</v>
      </c>
      <c r="BV211" t="s">
        <v>294</v>
      </c>
      <c r="BW211" t="s">
        <v>771</v>
      </c>
      <c r="BX211" t="s">
        <v>132</v>
      </c>
    </row>
    <row r="212" spans="1:76" x14ac:dyDescent="0.25">
      <c r="A212" t="s">
        <v>0</v>
      </c>
      <c r="B212" t="s">
        <v>10</v>
      </c>
      <c r="C212" t="s">
        <v>263</v>
      </c>
      <c r="D212" t="s">
        <v>264</v>
      </c>
      <c r="E212" t="s">
        <v>227</v>
      </c>
      <c r="F212" t="s">
        <v>228</v>
      </c>
      <c r="G212" t="s">
        <v>266</v>
      </c>
      <c r="H212" t="s">
        <v>266</v>
      </c>
      <c r="I212" t="s">
        <v>771</v>
      </c>
      <c r="J212" t="s">
        <v>771</v>
      </c>
      <c r="K212" t="s">
        <v>771</v>
      </c>
      <c r="L212" t="s">
        <v>771</v>
      </c>
      <c r="M212" t="s">
        <v>771</v>
      </c>
      <c r="N212" t="s">
        <v>771</v>
      </c>
      <c r="O212" t="s">
        <v>771</v>
      </c>
      <c r="P212" t="s">
        <v>771</v>
      </c>
      <c r="Q212" t="s">
        <v>771</v>
      </c>
      <c r="R212" t="s">
        <v>267</v>
      </c>
      <c r="S212" t="s">
        <v>268</v>
      </c>
      <c r="T212" t="s">
        <v>140</v>
      </c>
      <c r="U212" t="s">
        <v>298</v>
      </c>
      <c r="V212" t="s">
        <v>140</v>
      </c>
      <c r="W212" t="s">
        <v>10</v>
      </c>
      <c r="X212" t="s">
        <v>140</v>
      </c>
      <c r="Y212" t="s">
        <v>141</v>
      </c>
      <c r="Z212" t="s">
        <v>771</v>
      </c>
      <c r="AA212" t="s">
        <v>771</v>
      </c>
      <c r="AB212" t="s">
        <v>771</v>
      </c>
      <c r="AC212">
        <v>0.5</v>
      </c>
      <c r="AD212" t="s">
        <v>140</v>
      </c>
      <c r="AE212">
        <v>1</v>
      </c>
      <c r="AF212" t="s">
        <v>142</v>
      </c>
      <c r="AG212" t="s">
        <v>143</v>
      </c>
      <c r="AH212" t="s">
        <v>144</v>
      </c>
      <c r="AI212" t="s">
        <v>270</v>
      </c>
      <c r="AJ212" t="s">
        <v>270</v>
      </c>
      <c r="AK212" t="s">
        <v>271</v>
      </c>
      <c r="AL212">
        <v>42107</v>
      </c>
      <c r="AM212" t="s">
        <v>771</v>
      </c>
      <c r="AN212" t="s">
        <v>771</v>
      </c>
      <c r="AO212" t="s">
        <v>771</v>
      </c>
      <c r="AP212">
        <v>0</v>
      </c>
      <c r="AQ212" t="s">
        <v>140</v>
      </c>
      <c r="AR212" t="s">
        <v>140</v>
      </c>
      <c r="AS212" t="s">
        <v>140</v>
      </c>
      <c r="AT212" t="s">
        <v>140</v>
      </c>
      <c r="AU212" t="s">
        <v>140</v>
      </c>
      <c r="AV212" t="s">
        <v>140</v>
      </c>
      <c r="AW212" t="s">
        <v>140</v>
      </c>
      <c r="AX212" t="s">
        <v>140</v>
      </c>
      <c r="AY212" t="s">
        <v>143</v>
      </c>
      <c r="AZ212" t="s">
        <v>276</v>
      </c>
      <c r="BA212" t="s">
        <v>150</v>
      </c>
      <c r="BB212" t="s">
        <v>275</v>
      </c>
      <c r="BC212" t="s">
        <v>2713</v>
      </c>
      <c r="BD212" t="s">
        <v>771</v>
      </c>
      <c r="BE212">
        <v>0.98</v>
      </c>
      <c r="BF212">
        <v>0.98</v>
      </c>
      <c r="BG212" t="s">
        <v>140</v>
      </c>
      <c r="BH212" t="s">
        <v>140</v>
      </c>
      <c r="BI212" t="s">
        <v>140</v>
      </c>
      <c r="BJ212" t="s">
        <v>140</v>
      </c>
      <c r="BK212" t="s">
        <v>140</v>
      </c>
      <c r="BL212" t="s">
        <v>140</v>
      </c>
      <c r="BM212" t="s">
        <v>140</v>
      </c>
      <c r="BN212">
        <v>157656</v>
      </c>
      <c r="BO212" t="s">
        <v>276</v>
      </c>
      <c r="BP212" t="s">
        <v>140</v>
      </c>
      <c r="BQ212" t="s">
        <v>270</v>
      </c>
      <c r="BR212">
        <v>0.4</v>
      </c>
      <c r="BS212" t="s">
        <v>152</v>
      </c>
      <c r="BT212" t="s">
        <v>277</v>
      </c>
      <c r="BU212" t="s">
        <v>771</v>
      </c>
      <c r="BV212" t="s">
        <v>299</v>
      </c>
      <c r="BW212" t="s">
        <v>771</v>
      </c>
      <c r="BX212" t="s">
        <v>132</v>
      </c>
    </row>
    <row r="213" spans="1:76" x14ac:dyDescent="0.25">
      <c r="A213" t="s">
        <v>0</v>
      </c>
      <c r="B213" t="s">
        <v>10</v>
      </c>
      <c r="C213" t="s">
        <v>263</v>
      </c>
      <c r="D213" t="s">
        <v>264</v>
      </c>
      <c r="E213" t="s">
        <v>227</v>
      </c>
      <c r="F213" t="s">
        <v>284</v>
      </c>
      <c r="G213" t="s">
        <v>266</v>
      </c>
      <c r="H213" t="s">
        <v>266</v>
      </c>
      <c r="I213" t="s">
        <v>771</v>
      </c>
      <c r="J213" t="s">
        <v>771</v>
      </c>
      <c r="K213" t="s">
        <v>771</v>
      </c>
      <c r="L213" t="s">
        <v>771</v>
      </c>
      <c r="M213" t="s">
        <v>771</v>
      </c>
      <c r="N213" t="s">
        <v>771</v>
      </c>
      <c r="O213" t="s">
        <v>771</v>
      </c>
      <c r="P213" t="s">
        <v>771</v>
      </c>
      <c r="Q213" t="s">
        <v>771</v>
      </c>
      <c r="R213" t="s">
        <v>267</v>
      </c>
      <c r="S213" t="s">
        <v>268</v>
      </c>
      <c r="T213" t="s">
        <v>140</v>
      </c>
      <c r="U213" t="s">
        <v>300</v>
      </c>
      <c r="V213" t="s">
        <v>140</v>
      </c>
      <c r="W213" t="s">
        <v>10</v>
      </c>
      <c r="X213" t="s">
        <v>140</v>
      </c>
      <c r="Y213" t="s">
        <v>141</v>
      </c>
      <c r="Z213" t="s">
        <v>771</v>
      </c>
      <c r="AA213" t="s">
        <v>771</v>
      </c>
      <c r="AB213" t="s">
        <v>771</v>
      </c>
      <c r="AC213">
        <v>1</v>
      </c>
      <c r="AD213" t="s">
        <v>140</v>
      </c>
      <c r="AE213">
        <v>1</v>
      </c>
      <c r="AF213" t="s">
        <v>142</v>
      </c>
      <c r="AG213" t="s">
        <v>143</v>
      </c>
      <c r="AH213" t="s">
        <v>144</v>
      </c>
      <c r="AI213" t="s">
        <v>270</v>
      </c>
      <c r="AJ213" t="s">
        <v>270</v>
      </c>
      <c r="AK213" t="s">
        <v>271</v>
      </c>
      <c r="AL213">
        <v>42107</v>
      </c>
      <c r="AM213" t="s">
        <v>771</v>
      </c>
      <c r="AN213" t="s">
        <v>771</v>
      </c>
      <c r="AO213" t="s">
        <v>771</v>
      </c>
      <c r="AP213">
        <v>0</v>
      </c>
      <c r="AQ213" t="s">
        <v>140</v>
      </c>
      <c r="AR213" t="s">
        <v>140</v>
      </c>
      <c r="AS213" t="s">
        <v>140</v>
      </c>
      <c r="AT213" t="s">
        <v>140</v>
      </c>
      <c r="AU213" t="s">
        <v>140</v>
      </c>
      <c r="AV213" t="s">
        <v>140</v>
      </c>
      <c r="AW213" t="s">
        <v>140</v>
      </c>
      <c r="AX213" t="s">
        <v>140</v>
      </c>
      <c r="AY213" t="s">
        <v>143</v>
      </c>
      <c r="AZ213" t="s">
        <v>274</v>
      </c>
      <c r="BA213" t="s">
        <v>150</v>
      </c>
      <c r="BB213" t="s">
        <v>275</v>
      </c>
      <c r="BC213" t="s">
        <v>2713</v>
      </c>
      <c r="BD213" t="s">
        <v>771</v>
      </c>
      <c r="BE213">
        <v>0.98</v>
      </c>
      <c r="BF213">
        <v>0.98</v>
      </c>
      <c r="BG213" t="s">
        <v>140</v>
      </c>
      <c r="BH213" t="s">
        <v>140</v>
      </c>
      <c r="BI213" t="s">
        <v>140</v>
      </c>
      <c r="BJ213" t="s">
        <v>140</v>
      </c>
      <c r="BK213" t="s">
        <v>140</v>
      </c>
      <c r="BL213" t="s">
        <v>140</v>
      </c>
      <c r="BM213" t="s">
        <v>140</v>
      </c>
      <c r="BN213" t="s">
        <v>276</v>
      </c>
      <c r="BO213" t="s">
        <v>276</v>
      </c>
      <c r="BP213" t="s">
        <v>140</v>
      </c>
      <c r="BQ213" t="s">
        <v>270</v>
      </c>
      <c r="BR213" t="s">
        <v>276</v>
      </c>
      <c r="BS213" t="s">
        <v>152</v>
      </c>
      <c r="BT213" t="s">
        <v>277</v>
      </c>
      <c r="BU213" t="s">
        <v>771</v>
      </c>
      <c r="BV213" t="s">
        <v>299</v>
      </c>
      <c r="BW213" t="s">
        <v>771</v>
      </c>
      <c r="BX213" t="s">
        <v>132</v>
      </c>
    </row>
    <row r="214" spans="1:76" x14ac:dyDescent="0.25">
      <c r="A214" t="s">
        <v>0</v>
      </c>
      <c r="B214" t="s">
        <v>10</v>
      </c>
      <c r="C214" t="s">
        <v>263</v>
      </c>
      <c r="D214" t="s">
        <v>264</v>
      </c>
      <c r="E214" t="s">
        <v>227</v>
      </c>
      <c r="F214" t="s">
        <v>280</v>
      </c>
      <c r="G214" t="s">
        <v>266</v>
      </c>
      <c r="H214" t="s">
        <v>266</v>
      </c>
      <c r="I214" t="s">
        <v>771</v>
      </c>
      <c r="J214" t="s">
        <v>771</v>
      </c>
      <c r="K214" t="s">
        <v>771</v>
      </c>
      <c r="L214" t="s">
        <v>771</v>
      </c>
      <c r="M214" t="s">
        <v>771</v>
      </c>
      <c r="N214" t="s">
        <v>771</v>
      </c>
      <c r="O214" t="s">
        <v>771</v>
      </c>
      <c r="P214" t="s">
        <v>771</v>
      </c>
      <c r="Q214" t="s">
        <v>771</v>
      </c>
      <c r="R214" t="s">
        <v>267</v>
      </c>
      <c r="S214" t="s">
        <v>268</v>
      </c>
      <c r="T214" t="s">
        <v>140</v>
      </c>
      <c r="U214" t="s">
        <v>281</v>
      </c>
      <c r="V214" t="s">
        <v>140</v>
      </c>
      <c r="W214" t="s">
        <v>10</v>
      </c>
      <c r="X214" t="s">
        <v>140</v>
      </c>
      <c r="Y214" t="s">
        <v>771</v>
      </c>
      <c r="Z214" t="s">
        <v>79</v>
      </c>
      <c r="AA214" t="s">
        <v>771</v>
      </c>
      <c r="AB214" t="s">
        <v>771</v>
      </c>
      <c r="AC214">
        <v>5</v>
      </c>
      <c r="AD214" t="s">
        <v>140</v>
      </c>
      <c r="AE214">
        <v>7</v>
      </c>
      <c r="AF214" t="s">
        <v>142</v>
      </c>
      <c r="AG214" t="s">
        <v>143</v>
      </c>
      <c r="AH214" t="s">
        <v>144</v>
      </c>
      <c r="AI214" t="s">
        <v>270</v>
      </c>
      <c r="AJ214" t="s">
        <v>270</v>
      </c>
      <c r="AK214" t="s">
        <v>271</v>
      </c>
      <c r="AL214">
        <v>42107</v>
      </c>
      <c r="AM214" t="s">
        <v>771</v>
      </c>
      <c r="AN214" t="s">
        <v>771</v>
      </c>
      <c r="AO214" t="s">
        <v>771</v>
      </c>
      <c r="AP214">
        <v>0</v>
      </c>
      <c r="AQ214" t="s">
        <v>140</v>
      </c>
      <c r="AR214" t="s">
        <v>140</v>
      </c>
      <c r="AS214" t="s">
        <v>140</v>
      </c>
      <c r="AT214" t="s">
        <v>140</v>
      </c>
      <c r="AU214" t="s">
        <v>140</v>
      </c>
      <c r="AV214" t="s">
        <v>140</v>
      </c>
      <c r="AW214" t="s">
        <v>140</v>
      </c>
      <c r="AX214" t="s">
        <v>140</v>
      </c>
      <c r="AY214" t="s">
        <v>143</v>
      </c>
      <c r="AZ214" t="s">
        <v>282</v>
      </c>
      <c r="BA214" t="s">
        <v>150</v>
      </c>
      <c r="BB214" t="s">
        <v>151</v>
      </c>
      <c r="BC214" t="s">
        <v>2408</v>
      </c>
      <c r="BD214" t="s">
        <v>771</v>
      </c>
      <c r="BE214">
        <v>0.98</v>
      </c>
      <c r="BF214">
        <v>0.98</v>
      </c>
      <c r="BG214" t="s">
        <v>140</v>
      </c>
      <c r="BH214" t="s">
        <v>140</v>
      </c>
      <c r="BI214" t="s">
        <v>140</v>
      </c>
      <c r="BJ214" t="s">
        <v>140</v>
      </c>
      <c r="BK214" t="s">
        <v>140</v>
      </c>
      <c r="BL214" t="s">
        <v>140</v>
      </c>
      <c r="BM214" t="s">
        <v>140</v>
      </c>
      <c r="BN214">
        <v>135993</v>
      </c>
      <c r="BO214">
        <v>135993</v>
      </c>
      <c r="BP214" t="s">
        <v>140</v>
      </c>
      <c r="BQ214" t="s">
        <v>270</v>
      </c>
      <c r="BR214" t="s">
        <v>276</v>
      </c>
      <c r="BS214" t="s">
        <v>152</v>
      </c>
      <c r="BT214" t="s">
        <v>277</v>
      </c>
      <c r="BU214" t="s">
        <v>771</v>
      </c>
      <c r="BV214" t="s">
        <v>299</v>
      </c>
      <c r="BW214" t="s">
        <v>771</v>
      </c>
      <c r="BX214" t="s">
        <v>132</v>
      </c>
    </row>
    <row r="215" spans="1:76" x14ac:dyDescent="0.25">
      <c r="A215" t="s">
        <v>0</v>
      </c>
      <c r="B215" t="s">
        <v>10</v>
      </c>
      <c r="C215" t="s">
        <v>263</v>
      </c>
      <c r="D215" t="s">
        <v>264</v>
      </c>
      <c r="E215" t="s">
        <v>227</v>
      </c>
      <c r="F215" t="s">
        <v>284</v>
      </c>
      <c r="G215" t="s">
        <v>266</v>
      </c>
      <c r="H215" t="s">
        <v>285</v>
      </c>
      <c r="I215" t="s">
        <v>771</v>
      </c>
      <c r="J215" t="s">
        <v>771</v>
      </c>
      <c r="K215" t="s">
        <v>771</v>
      </c>
      <c r="L215" t="s">
        <v>771</v>
      </c>
      <c r="M215" t="s">
        <v>771</v>
      </c>
      <c r="N215" t="s">
        <v>771</v>
      </c>
      <c r="O215" t="s">
        <v>771</v>
      </c>
      <c r="P215" t="s">
        <v>771</v>
      </c>
      <c r="Q215" t="s">
        <v>771</v>
      </c>
      <c r="R215" t="s">
        <v>267</v>
      </c>
      <c r="S215" t="s">
        <v>268</v>
      </c>
      <c r="T215" t="s">
        <v>140</v>
      </c>
      <c r="U215" t="s">
        <v>301</v>
      </c>
      <c r="V215" t="s">
        <v>140</v>
      </c>
      <c r="W215" t="s">
        <v>10</v>
      </c>
      <c r="X215" t="s">
        <v>140</v>
      </c>
      <c r="Y215" t="s">
        <v>141</v>
      </c>
      <c r="Z215" t="s">
        <v>771</v>
      </c>
      <c r="AA215" t="s">
        <v>771</v>
      </c>
      <c r="AB215" t="s">
        <v>771</v>
      </c>
      <c r="AC215">
        <v>1</v>
      </c>
      <c r="AD215" t="s">
        <v>140</v>
      </c>
      <c r="AE215">
        <v>1</v>
      </c>
      <c r="AF215" t="s">
        <v>142</v>
      </c>
      <c r="AG215" t="s">
        <v>143</v>
      </c>
      <c r="AH215" t="s">
        <v>144</v>
      </c>
      <c r="AI215" t="s">
        <v>270</v>
      </c>
      <c r="AJ215" t="s">
        <v>270</v>
      </c>
      <c r="AK215" t="s">
        <v>271</v>
      </c>
      <c r="AL215">
        <v>42107</v>
      </c>
      <c r="AM215" t="s">
        <v>771</v>
      </c>
      <c r="AN215" t="s">
        <v>771</v>
      </c>
      <c r="AO215" t="s">
        <v>771</v>
      </c>
      <c r="AP215">
        <v>0</v>
      </c>
      <c r="AQ215" t="s">
        <v>140</v>
      </c>
      <c r="AR215" t="s">
        <v>140</v>
      </c>
      <c r="AS215" t="s">
        <v>140</v>
      </c>
      <c r="AT215" t="s">
        <v>140</v>
      </c>
      <c r="AU215" t="s">
        <v>140</v>
      </c>
      <c r="AV215" t="s">
        <v>140</v>
      </c>
      <c r="AW215" t="s">
        <v>140</v>
      </c>
      <c r="AX215" t="s">
        <v>140</v>
      </c>
      <c r="AY215" t="s">
        <v>143</v>
      </c>
      <c r="AZ215" t="s">
        <v>287</v>
      </c>
      <c r="BA215" t="s">
        <v>150</v>
      </c>
      <c r="BB215" t="s">
        <v>275</v>
      </c>
      <c r="BC215" t="s">
        <v>2713</v>
      </c>
      <c r="BD215" t="s">
        <v>771</v>
      </c>
      <c r="BE215">
        <v>0.98</v>
      </c>
      <c r="BF215">
        <v>0.98</v>
      </c>
      <c r="BG215" t="s">
        <v>140</v>
      </c>
      <c r="BH215" t="s">
        <v>140</v>
      </c>
      <c r="BI215" t="s">
        <v>140</v>
      </c>
      <c r="BJ215" t="s">
        <v>140</v>
      </c>
      <c r="BK215" t="s">
        <v>140</v>
      </c>
      <c r="BL215" t="s">
        <v>140</v>
      </c>
      <c r="BM215" t="s">
        <v>140</v>
      </c>
      <c r="BN215" t="s">
        <v>276</v>
      </c>
      <c r="BO215" t="s">
        <v>276</v>
      </c>
      <c r="BP215" t="s">
        <v>140</v>
      </c>
      <c r="BQ215" t="s">
        <v>270</v>
      </c>
      <c r="BR215" t="s">
        <v>276</v>
      </c>
      <c r="BS215" t="s">
        <v>152</v>
      </c>
      <c r="BT215" t="s">
        <v>277</v>
      </c>
      <c r="BU215" t="s">
        <v>771</v>
      </c>
      <c r="BV215" t="s">
        <v>299</v>
      </c>
      <c r="BW215" t="s">
        <v>771</v>
      </c>
      <c r="BX215" t="s">
        <v>132</v>
      </c>
    </row>
    <row r="216" spans="1:76" x14ac:dyDescent="0.25">
      <c r="A216" t="s">
        <v>0</v>
      </c>
      <c r="B216" t="s">
        <v>16</v>
      </c>
      <c r="C216" t="s">
        <v>140</v>
      </c>
      <c r="D216" t="s">
        <v>302</v>
      </c>
      <c r="E216" t="s">
        <v>303</v>
      </c>
      <c r="F216" t="s">
        <v>304</v>
      </c>
      <c r="G216" t="s">
        <v>305</v>
      </c>
      <c r="H216" t="s">
        <v>306</v>
      </c>
      <c r="I216" t="s">
        <v>771</v>
      </c>
      <c r="J216" t="s">
        <v>771</v>
      </c>
      <c r="K216" t="s">
        <v>771</v>
      </c>
      <c r="L216" t="s">
        <v>771</v>
      </c>
      <c r="M216" t="s">
        <v>771</v>
      </c>
      <c r="N216" t="s">
        <v>771</v>
      </c>
      <c r="O216" t="s">
        <v>771</v>
      </c>
      <c r="P216" t="s">
        <v>771</v>
      </c>
      <c r="Q216" t="s">
        <v>771</v>
      </c>
      <c r="R216" t="s">
        <v>307</v>
      </c>
      <c r="S216" t="s">
        <v>309</v>
      </c>
      <c r="T216" t="s">
        <v>308</v>
      </c>
      <c r="U216" t="s">
        <v>140</v>
      </c>
      <c r="V216" t="s">
        <v>138</v>
      </c>
      <c r="W216" t="s">
        <v>310</v>
      </c>
      <c r="X216" t="s">
        <v>138</v>
      </c>
      <c r="Y216" t="s">
        <v>141</v>
      </c>
      <c r="Z216" t="s">
        <v>771</v>
      </c>
      <c r="AA216" t="s">
        <v>771</v>
      </c>
      <c r="AB216" t="s">
        <v>771</v>
      </c>
      <c r="AC216" t="s">
        <v>771</v>
      </c>
      <c r="AD216">
        <v>13</v>
      </c>
      <c r="AE216">
        <v>19</v>
      </c>
      <c r="AF216" t="s">
        <v>260</v>
      </c>
      <c r="AG216" t="s">
        <v>143</v>
      </c>
      <c r="AH216" t="s">
        <v>144</v>
      </c>
      <c r="AI216" t="s">
        <v>143</v>
      </c>
      <c r="AJ216" t="s">
        <v>143</v>
      </c>
      <c r="AK216" t="s">
        <v>145</v>
      </c>
      <c r="AL216">
        <v>44669</v>
      </c>
      <c r="AM216" t="s">
        <v>312</v>
      </c>
      <c r="AN216" t="s">
        <v>313</v>
      </c>
      <c r="AO216" t="s">
        <v>313</v>
      </c>
      <c r="AP216">
        <v>0</v>
      </c>
      <c r="AQ216" t="s">
        <v>140</v>
      </c>
      <c r="AR216" t="s">
        <v>140</v>
      </c>
      <c r="AS216" t="s">
        <v>140</v>
      </c>
      <c r="AT216" t="s">
        <v>140</v>
      </c>
      <c r="AU216" t="s">
        <v>140</v>
      </c>
      <c r="AV216" t="s">
        <v>140</v>
      </c>
      <c r="AW216" t="s">
        <v>140</v>
      </c>
      <c r="AX216" t="s">
        <v>140</v>
      </c>
      <c r="AY216" t="s">
        <v>143</v>
      </c>
      <c r="AZ216" t="s">
        <v>314</v>
      </c>
      <c r="BA216" t="s">
        <v>150</v>
      </c>
      <c r="BB216" t="s">
        <v>771</v>
      </c>
      <c r="BC216" t="s">
        <v>386</v>
      </c>
      <c r="BD216" t="s">
        <v>527</v>
      </c>
      <c r="BE216">
        <v>0.95</v>
      </c>
      <c r="BF216" t="s">
        <v>315</v>
      </c>
      <c r="BG216">
        <v>6</v>
      </c>
      <c r="BH216" t="s">
        <v>316</v>
      </c>
      <c r="BI216" t="s">
        <v>316</v>
      </c>
      <c r="BJ216">
        <v>0.03</v>
      </c>
      <c r="BK216" t="s">
        <v>140</v>
      </c>
      <c r="BL216" t="s">
        <v>140</v>
      </c>
      <c r="BM216" t="s">
        <v>140</v>
      </c>
      <c r="BN216" t="s">
        <v>140</v>
      </c>
      <c r="BO216" t="s">
        <v>140</v>
      </c>
      <c r="BP216" t="s">
        <v>140</v>
      </c>
      <c r="BQ216" t="s">
        <v>140</v>
      </c>
      <c r="BR216" t="s">
        <v>140</v>
      </c>
      <c r="BS216" t="s">
        <v>239</v>
      </c>
      <c r="BT216" t="s">
        <v>771</v>
      </c>
      <c r="BU216" t="s">
        <v>317</v>
      </c>
      <c r="BV216" t="s">
        <v>318</v>
      </c>
      <c r="BW216" t="s">
        <v>771</v>
      </c>
      <c r="BX216" t="s">
        <v>132</v>
      </c>
    </row>
    <row r="217" spans="1:76" x14ac:dyDescent="0.25">
      <c r="A217" t="s">
        <v>0</v>
      </c>
      <c r="B217" t="s">
        <v>16</v>
      </c>
      <c r="C217" t="s">
        <v>140</v>
      </c>
      <c r="D217" t="s">
        <v>302</v>
      </c>
      <c r="E217" t="s">
        <v>303</v>
      </c>
      <c r="F217" t="s">
        <v>304</v>
      </c>
      <c r="G217" t="s">
        <v>305</v>
      </c>
      <c r="H217" t="s">
        <v>319</v>
      </c>
      <c r="I217" t="s">
        <v>771</v>
      </c>
      <c r="J217" t="s">
        <v>771</v>
      </c>
      <c r="K217" t="s">
        <v>771</v>
      </c>
      <c r="L217" t="s">
        <v>771</v>
      </c>
      <c r="M217" t="s">
        <v>771</v>
      </c>
      <c r="N217" t="s">
        <v>771</v>
      </c>
      <c r="O217" t="s">
        <v>771</v>
      </c>
      <c r="P217" t="s">
        <v>771</v>
      </c>
      <c r="Q217" t="s">
        <v>771</v>
      </c>
      <c r="R217" t="s">
        <v>320</v>
      </c>
      <c r="S217" t="s">
        <v>321</v>
      </c>
      <c r="T217" t="s">
        <v>308</v>
      </c>
      <c r="U217" t="s">
        <v>140</v>
      </c>
      <c r="V217" t="s">
        <v>138</v>
      </c>
      <c r="W217" t="s">
        <v>310</v>
      </c>
      <c r="X217" t="s">
        <v>138</v>
      </c>
      <c r="Y217" t="s">
        <v>141</v>
      </c>
      <c r="Z217" t="s">
        <v>771</v>
      </c>
      <c r="AA217" t="s">
        <v>771</v>
      </c>
      <c r="AB217" t="s">
        <v>771</v>
      </c>
      <c r="AC217" t="s">
        <v>771</v>
      </c>
      <c r="AD217">
        <v>9</v>
      </c>
      <c r="AE217">
        <v>11</v>
      </c>
      <c r="AF217" t="s">
        <v>260</v>
      </c>
      <c r="AG217" t="s">
        <v>143</v>
      </c>
      <c r="AH217" t="s">
        <v>144</v>
      </c>
      <c r="AI217" t="s">
        <v>143</v>
      </c>
      <c r="AJ217" t="s">
        <v>143</v>
      </c>
      <c r="AK217" t="s">
        <v>145</v>
      </c>
      <c r="AL217">
        <v>44606</v>
      </c>
      <c r="AM217" t="s">
        <v>312</v>
      </c>
      <c r="AN217" t="s">
        <v>313</v>
      </c>
      <c r="AO217" t="s">
        <v>313</v>
      </c>
      <c r="AP217">
        <v>0</v>
      </c>
      <c r="AQ217" t="s">
        <v>140</v>
      </c>
      <c r="AR217" t="s">
        <v>140</v>
      </c>
      <c r="AS217" t="s">
        <v>140</v>
      </c>
      <c r="AT217" t="s">
        <v>140</v>
      </c>
      <c r="AU217" t="s">
        <v>140</v>
      </c>
      <c r="AV217" t="s">
        <v>140</v>
      </c>
      <c r="AW217" t="s">
        <v>140</v>
      </c>
      <c r="AX217" t="s">
        <v>140</v>
      </c>
      <c r="AY217" t="s">
        <v>143</v>
      </c>
      <c r="AZ217" t="s">
        <v>322</v>
      </c>
      <c r="BA217" t="s">
        <v>150</v>
      </c>
      <c r="BB217" t="s">
        <v>771</v>
      </c>
      <c r="BC217" t="s">
        <v>323</v>
      </c>
      <c r="BD217" t="s">
        <v>1182</v>
      </c>
      <c r="BE217">
        <v>0.95</v>
      </c>
      <c r="BF217" t="s">
        <v>324</v>
      </c>
      <c r="BG217" t="s">
        <v>325</v>
      </c>
      <c r="BH217" t="s">
        <v>326</v>
      </c>
      <c r="BI217" t="s">
        <v>326</v>
      </c>
      <c r="BJ217" t="s">
        <v>326</v>
      </c>
      <c r="BK217" t="s">
        <v>326</v>
      </c>
      <c r="BL217" t="s">
        <v>326</v>
      </c>
      <c r="BM217" t="s">
        <v>140</v>
      </c>
      <c r="BN217" t="s">
        <v>771</v>
      </c>
      <c r="BO217" t="s">
        <v>771</v>
      </c>
      <c r="BP217" t="s">
        <v>327</v>
      </c>
      <c r="BQ217" t="s">
        <v>328</v>
      </c>
      <c r="BR217" t="s">
        <v>771</v>
      </c>
      <c r="BS217" t="s">
        <v>329</v>
      </c>
      <c r="BT217" t="s">
        <v>140</v>
      </c>
      <c r="BU217" t="s">
        <v>330</v>
      </c>
      <c r="BV217" t="s">
        <v>331</v>
      </c>
      <c r="BW217" t="s">
        <v>771</v>
      </c>
      <c r="BX217" t="s">
        <v>132</v>
      </c>
    </row>
    <row r="218" spans="1:76" x14ac:dyDescent="0.25">
      <c r="A218" t="s">
        <v>0</v>
      </c>
      <c r="B218" t="s">
        <v>16</v>
      </c>
      <c r="C218" t="s">
        <v>140</v>
      </c>
      <c r="D218" t="s">
        <v>302</v>
      </c>
      <c r="E218" t="s">
        <v>227</v>
      </c>
      <c r="F218" t="s">
        <v>280</v>
      </c>
      <c r="G218" t="s">
        <v>332</v>
      </c>
      <c r="H218" t="s">
        <v>332</v>
      </c>
      <c r="I218" t="s">
        <v>771</v>
      </c>
      <c r="J218" t="s">
        <v>771</v>
      </c>
      <c r="K218" t="s">
        <v>771</v>
      </c>
      <c r="L218" t="s">
        <v>771</v>
      </c>
      <c r="M218" t="s">
        <v>771</v>
      </c>
      <c r="N218" t="s">
        <v>771</v>
      </c>
      <c r="O218" t="s">
        <v>771</v>
      </c>
      <c r="P218" t="s">
        <v>771</v>
      </c>
      <c r="Q218" t="s">
        <v>771</v>
      </c>
      <c r="R218" t="s">
        <v>333</v>
      </c>
      <c r="S218" t="s">
        <v>140</v>
      </c>
      <c r="T218" t="s">
        <v>140</v>
      </c>
      <c r="U218" t="s">
        <v>334</v>
      </c>
      <c r="V218" t="s">
        <v>140</v>
      </c>
      <c r="W218" t="s">
        <v>140</v>
      </c>
      <c r="X218" t="s">
        <v>140</v>
      </c>
      <c r="Y218" t="s">
        <v>141</v>
      </c>
      <c r="Z218" t="s">
        <v>771</v>
      </c>
      <c r="AA218" t="s">
        <v>771</v>
      </c>
      <c r="AB218" t="s">
        <v>771</v>
      </c>
      <c r="AC218">
        <v>10</v>
      </c>
      <c r="AD218" t="s">
        <v>771</v>
      </c>
      <c r="AE218">
        <v>15</v>
      </c>
      <c r="AF218" t="s">
        <v>142</v>
      </c>
      <c r="AG218" t="s">
        <v>143</v>
      </c>
      <c r="AH218" t="s">
        <v>144</v>
      </c>
      <c r="AI218" t="s">
        <v>270</v>
      </c>
      <c r="AJ218" t="s">
        <v>143</v>
      </c>
      <c r="AK218" t="s">
        <v>160</v>
      </c>
      <c r="AL218">
        <v>44606</v>
      </c>
      <c r="AM218" t="s">
        <v>336</v>
      </c>
      <c r="AN218" t="s">
        <v>313</v>
      </c>
      <c r="AO218" t="s">
        <v>313</v>
      </c>
      <c r="AP218">
        <v>0</v>
      </c>
      <c r="AQ218" t="s">
        <v>140</v>
      </c>
      <c r="AR218" t="s">
        <v>140</v>
      </c>
      <c r="AS218" t="s">
        <v>140</v>
      </c>
      <c r="AT218" t="s">
        <v>140</v>
      </c>
      <c r="AU218" t="s">
        <v>140</v>
      </c>
      <c r="AV218" t="s">
        <v>140</v>
      </c>
      <c r="AW218" t="s">
        <v>140</v>
      </c>
      <c r="AX218" t="s">
        <v>140</v>
      </c>
      <c r="AY218" t="s">
        <v>143</v>
      </c>
      <c r="AZ218" t="s">
        <v>337</v>
      </c>
      <c r="BA218" t="s">
        <v>150</v>
      </c>
      <c r="BB218" t="s">
        <v>151</v>
      </c>
      <c r="BC218" t="s">
        <v>2408</v>
      </c>
      <c r="BD218" t="s">
        <v>771</v>
      </c>
      <c r="BE218">
        <v>0.98</v>
      </c>
      <c r="BF218" t="s">
        <v>338</v>
      </c>
      <c r="BG218" t="s">
        <v>140</v>
      </c>
      <c r="BH218" t="s">
        <v>140</v>
      </c>
      <c r="BI218" t="s">
        <v>140</v>
      </c>
      <c r="BJ218" t="s">
        <v>140</v>
      </c>
      <c r="BK218" t="s">
        <v>140</v>
      </c>
      <c r="BL218" t="s">
        <v>140</v>
      </c>
      <c r="BM218" t="s">
        <v>140</v>
      </c>
      <c r="BN218">
        <v>1384710</v>
      </c>
      <c r="BO218" t="s">
        <v>140</v>
      </c>
      <c r="BP218" t="s">
        <v>771</v>
      </c>
      <c r="BQ218" t="s">
        <v>328</v>
      </c>
      <c r="BR218" t="s">
        <v>771</v>
      </c>
      <c r="BS218" t="s">
        <v>152</v>
      </c>
      <c r="BT218" t="s">
        <v>140</v>
      </c>
      <c r="BU218" t="s">
        <v>339</v>
      </c>
      <c r="BV218" t="s">
        <v>340</v>
      </c>
      <c r="BW218" t="s">
        <v>771</v>
      </c>
      <c r="BX218" t="s">
        <v>132</v>
      </c>
    </row>
    <row r="219" spans="1:76" x14ac:dyDescent="0.25">
      <c r="A219" t="s">
        <v>0</v>
      </c>
      <c r="B219" t="s">
        <v>16</v>
      </c>
      <c r="C219" t="s">
        <v>140</v>
      </c>
      <c r="D219" t="s">
        <v>302</v>
      </c>
      <c r="E219" t="s">
        <v>341</v>
      </c>
      <c r="F219" t="s">
        <v>342</v>
      </c>
      <c r="G219" t="s">
        <v>3432</v>
      </c>
      <c r="H219" t="s">
        <v>343</v>
      </c>
      <c r="I219" t="s">
        <v>771</v>
      </c>
      <c r="J219" t="s">
        <v>771</v>
      </c>
      <c r="K219" t="s">
        <v>771</v>
      </c>
      <c r="L219" t="s">
        <v>771</v>
      </c>
      <c r="M219" t="s">
        <v>771</v>
      </c>
      <c r="N219" t="s">
        <v>771</v>
      </c>
      <c r="O219" t="s">
        <v>771</v>
      </c>
      <c r="P219" t="s">
        <v>771</v>
      </c>
      <c r="Q219" t="s">
        <v>771</v>
      </c>
      <c r="R219" t="s">
        <v>344</v>
      </c>
      <c r="S219" t="s">
        <v>140</v>
      </c>
      <c r="T219" t="s">
        <v>140</v>
      </c>
      <c r="U219" t="s">
        <v>345</v>
      </c>
      <c r="V219" t="s">
        <v>140</v>
      </c>
      <c r="W219" t="s">
        <v>140</v>
      </c>
      <c r="X219" t="s">
        <v>140</v>
      </c>
      <c r="Y219" t="s">
        <v>141</v>
      </c>
      <c r="Z219" t="s">
        <v>771</v>
      </c>
      <c r="AA219" t="s">
        <v>771</v>
      </c>
      <c r="AB219" t="s">
        <v>771</v>
      </c>
      <c r="AC219">
        <v>33</v>
      </c>
      <c r="AD219" t="s">
        <v>771</v>
      </c>
      <c r="AE219">
        <v>38</v>
      </c>
      <c r="AF219" t="s">
        <v>142</v>
      </c>
      <c r="AG219" t="s">
        <v>143</v>
      </c>
      <c r="AH219" t="s">
        <v>144</v>
      </c>
      <c r="AI219" t="s">
        <v>270</v>
      </c>
      <c r="AJ219" t="s">
        <v>143</v>
      </c>
      <c r="AK219" t="s">
        <v>160</v>
      </c>
      <c r="AL219">
        <v>44606</v>
      </c>
      <c r="AM219" t="s">
        <v>336</v>
      </c>
      <c r="AN219" t="s">
        <v>313</v>
      </c>
      <c r="AO219" t="s">
        <v>313</v>
      </c>
      <c r="AP219">
        <v>0</v>
      </c>
      <c r="AQ219" t="s">
        <v>140</v>
      </c>
      <c r="AR219" t="s">
        <v>140</v>
      </c>
      <c r="AS219" t="s">
        <v>140</v>
      </c>
      <c r="AT219" t="s">
        <v>140</v>
      </c>
      <c r="AU219" t="s">
        <v>140</v>
      </c>
      <c r="AV219" t="s">
        <v>140</v>
      </c>
      <c r="AW219" t="s">
        <v>140</v>
      </c>
      <c r="AX219" t="s">
        <v>140</v>
      </c>
      <c r="AY219" t="s">
        <v>143</v>
      </c>
      <c r="AZ219" t="s">
        <v>337</v>
      </c>
      <c r="BA219" t="s">
        <v>150</v>
      </c>
      <c r="BB219" t="s">
        <v>151</v>
      </c>
      <c r="BC219" t="s">
        <v>2408</v>
      </c>
      <c r="BD219" t="s">
        <v>771</v>
      </c>
      <c r="BE219">
        <v>0.98</v>
      </c>
      <c r="BF219" t="s">
        <v>346</v>
      </c>
      <c r="BG219" t="s">
        <v>140</v>
      </c>
      <c r="BH219" t="s">
        <v>140</v>
      </c>
      <c r="BI219" t="s">
        <v>140</v>
      </c>
      <c r="BJ219" t="s">
        <v>140</v>
      </c>
      <c r="BK219" t="s">
        <v>140</v>
      </c>
      <c r="BL219" t="s">
        <v>140</v>
      </c>
      <c r="BM219" t="s">
        <v>140</v>
      </c>
      <c r="BN219" t="s">
        <v>140</v>
      </c>
      <c r="BO219">
        <v>77510</v>
      </c>
      <c r="BP219" t="s">
        <v>771</v>
      </c>
      <c r="BQ219" t="s">
        <v>771</v>
      </c>
      <c r="BR219" t="s">
        <v>771</v>
      </c>
      <c r="BS219" t="s">
        <v>152</v>
      </c>
      <c r="BT219" t="s">
        <v>140</v>
      </c>
      <c r="BU219" t="s">
        <v>347</v>
      </c>
      <c r="BV219" t="s">
        <v>348</v>
      </c>
      <c r="BW219" t="s">
        <v>771</v>
      </c>
      <c r="BX219" t="s">
        <v>132</v>
      </c>
    </row>
    <row r="220" spans="1:76" x14ac:dyDescent="0.25">
      <c r="A220" t="s">
        <v>0</v>
      </c>
      <c r="B220" t="s">
        <v>16</v>
      </c>
      <c r="C220" t="s">
        <v>140</v>
      </c>
      <c r="D220" t="s">
        <v>302</v>
      </c>
      <c r="E220" t="s">
        <v>223</v>
      </c>
      <c r="F220" t="s">
        <v>349</v>
      </c>
      <c r="G220" t="s">
        <v>3435</v>
      </c>
      <c r="H220" t="s">
        <v>350</v>
      </c>
      <c r="I220" t="s">
        <v>771</v>
      </c>
      <c r="J220" t="s">
        <v>771</v>
      </c>
      <c r="K220" t="s">
        <v>771</v>
      </c>
      <c r="L220" t="s">
        <v>771</v>
      </c>
      <c r="M220" t="s">
        <v>771</v>
      </c>
      <c r="N220" t="s">
        <v>771</v>
      </c>
      <c r="O220" t="s">
        <v>771</v>
      </c>
      <c r="P220" t="s">
        <v>771</v>
      </c>
      <c r="Q220" t="s">
        <v>771</v>
      </c>
      <c r="R220" t="s">
        <v>351</v>
      </c>
      <c r="S220" t="s">
        <v>140</v>
      </c>
      <c r="T220" t="s">
        <v>140</v>
      </c>
      <c r="U220" t="s">
        <v>352</v>
      </c>
      <c r="V220" t="s">
        <v>140</v>
      </c>
      <c r="W220" t="s">
        <v>140</v>
      </c>
      <c r="X220" t="s">
        <v>140</v>
      </c>
      <c r="Y220" t="s">
        <v>141</v>
      </c>
      <c r="Z220" t="s">
        <v>771</v>
      </c>
      <c r="AA220" t="s">
        <v>771</v>
      </c>
      <c r="AB220" t="s">
        <v>771</v>
      </c>
      <c r="AC220">
        <v>4</v>
      </c>
      <c r="AD220" t="s">
        <v>771</v>
      </c>
      <c r="AE220">
        <v>4</v>
      </c>
      <c r="AF220" t="s">
        <v>142</v>
      </c>
      <c r="AG220" t="s">
        <v>143</v>
      </c>
      <c r="AH220" t="s">
        <v>144</v>
      </c>
      <c r="AI220" t="s">
        <v>270</v>
      </c>
      <c r="AJ220" t="s">
        <v>143</v>
      </c>
      <c r="AK220" t="s">
        <v>160</v>
      </c>
      <c r="AL220">
        <v>44606</v>
      </c>
      <c r="AM220" t="s">
        <v>336</v>
      </c>
      <c r="AN220" t="s">
        <v>313</v>
      </c>
      <c r="AO220" t="s">
        <v>313</v>
      </c>
      <c r="AP220">
        <v>0</v>
      </c>
      <c r="AQ220" t="s">
        <v>140</v>
      </c>
      <c r="AR220" t="s">
        <v>140</v>
      </c>
      <c r="AS220" t="s">
        <v>140</v>
      </c>
      <c r="AT220" t="s">
        <v>140</v>
      </c>
      <c r="AU220" t="s">
        <v>140</v>
      </c>
      <c r="AV220" t="s">
        <v>140</v>
      </c>
      <c r="AW220" t="s">
        <v>140</v>
      </c>
      <c r="AX220" t="s">
        <v>140</v>
      </c>
      <c r="AY220" t="s">
        <v>143</v>
      </c>
      <c r="AZ220" t="s">
        <v>337</v>
      </c>
      <c r="BA220" t="s">
        <v>150</v>
      </c>
      <c r="BB220" t="s">
        <v>151</v>
      </c>
      <c r="BC220" t="s">
        <v>2408</v>
      </c>
      <c r="BD220" t="s">
        <v>771</v>
      </c>
      <c r="BE220">
        <v>0.98</v>
      </c>
      <c r="BF220" t="s">
        <v>353</v>
      </c>
      <c r="BG220" t="s">
        <v>140</v>
      </c>
      <c r="BH220" t="s">
        <v>140</v>
      </c>
      <c r="BI220" t="s">
        <v>140</v>
      </c>
      <c r="BJ220" t="s">
        <v>140</v>
      </c>
      <c r="BK220" t="s">
        <v>140</v>
      </c>
      <c r="BL220" t="s">
        <v>140</v>
      </c>
      <c r="BM220" t="s">
        <v>140</v>
      </c>
      <c r="BN220" t="s">
        <v>140</v>
      </c>
      <c r="BO220">
        <v>32064</v>
      </c>
      <c r="BP220" t="s">
        <v>771</v>
      </c>
      <c r="BQ220" t="s">
        <v>771</v>
      </c>
      <c r="BR220" t="s">
        <v>771</v>
      </c>
      <c r="BS220" t="s">
        <v>152</v>
      </c>
      <c r="BT220" t="s">
        <v>140</v>
      </c>
      <c r="BU220" t="s">
        <v>354</v>
      </c>
      <c r="BV220" t="s">
        <v>348</v>
      </c>
      <c r="BW220" t="s">
        <v>771</v>
      </c>
      <c r="BX220" t="s">
        <v>132</v>
      </c>
    </row>
    <row r="221" spans="1:76" x14ac:dyDescent="0.25">
      <c r="A221" t="s">
        <v>0</v>
      </c>
      <c r="B221" t="s">
        <v>16</v>
      </c>
      <c r="C221" t="s">
        <v>140</v>
      </c>
      <c r="D221" t="s">
        <v>302</v>
      </c>
      <c r="E221" t="s">
        <v>128</v>
      </c>
      <c r="F221" t="s">
        <v>170</v>
      </c>
      <c r="G221" t="s">
        <v>3437</v>
      </c>
      <c r="H221" t="s">
        <v>355</v>
      </c>
      <c r="I221" t="s">
        <v>771</v>
      </c>
      <c r="J221" t="s">
        <v>771</v>
      </c>
      <c r="K221" t="s">
        <v>771</v>
      </c>
      <c r="L221" t="s">
        <v>771</v>
      </c>
      <c r="M221" t="s">
        <v>771</v>
      </c>
      <c r="N221" t="s">
        <v>771</v>
      </c>
      <c r="O221" t="s">
        <v>771</v>
      </c>
      <c r="P221" t="s">
        <v>771</v>
      </c>
      <c r="Q221" t="s">
        <v>771</v>
      </c>
      <c r="R221" t="s">
        <v>3436</v>
      </c>
      <c r="S221" t="s">
        <v>140</v>
      </c>
      <c r="T221" t="s">
        <v>140</v>
      </c>
      <c r="U221" t="s">
        <v>356</v>
      </c>
      <c r="V221" t="s">
        <v>140</v>
      </c>
      <c r="W221" t="s">
        <v>140</v>
      </c>
      <c r="X221" t="s">
        <v>140</v>
      </c>
      <c r="Y221" t="s">
        <v>141</v>
      </c>
      <c r="Z221" t="s">
        <v>771</v>
      </c>
      <c r="AA221" t="s">
        <v>771</v>
      </c>
      <c r="AB221" t="s">
        <v>771</v>
      </c>
      <c r="AC221">
        <v>25</v>
      </c>
      <c r="AD221" t="s">
        <v>771</v>
      </c>
      <c r="AE221">
        <v>25</v>
      </c>
      <c r="AF221" t="s">
        <v>142</v>
      </c>
      <c r="AG221" t="s">
        <v>143</v>
      </c>
      <c r="AH221" t="s">
        <v>144</v>
      </c>
      <c r="AI221" t="s">
        <v>143</v>
      </c>
      <c r="AJ221" t="s">
        <v>143</v>
      </c>
      <c r="AK221" t="s">
        <v>160</v>
      </c>
      <c r="AL221">
        <v>44606</v>
      </c>
      <c r="AM221" t="s">
        <v>336</v>
      </c>
      <c r="AN221" t="s">
        <v>357</v>
      </c>
      <c r="AO221" t="s">
        <v>358</v>
      </c>
      <c r="AP221">
        <v>0</v>
      </c>
      <c r="AQ221" t="s">
        <v>140</v>
      </c>
      <c r="AR221" t="s">
        <v>140</v>
      </c>
      <c r="AS221" t="s">
        <v>140</v>
      </c>
      <c r="AT221" t="s">
        <v>140</v>
      </c>
      <c r="AU221" t="s">
        <v>140</v>
      </c>
      <c r="AV221" t="s">
        <v>140</v>
      </c>
      <c r="AW221" t="s">
        <v>140</v>
      </c>
      <c r="AX221" t="s">
        <v>140</v>
      </c>
      <c r="AY221" t="s">
        <v>143</v>
      </c>
      <c r="AZ221" t="s">
        <v>274</v>
      </c>
      <c r="BA221" t="s">
        <v>150</v>
      </c>
      <c r="BB221" t="s">
        <v>151</v>
      </c>
      <c r="BC221" t="s">
        <v>2408</v>
      </c>
      <c r="BD221" t="s">
        <v>771</v>
      </c>
      <c r="BE221">
        <v>0.98</v>
      </c>
      <c r="BF221" t="s">
        <v>346</v>
      </c>
      <c r="BG221" t="s">
        <v>140</v>
      </c>
      <c r="BH221" t="s">
        <v>140</v>
      </c>
      <c r="BI221" t="s">
        <v>140</v>
      </c>
      <c r="BJ221" t="s">
        <v>140</v>
      </c>
      <c r="BK221" t="s">
        <v>140</v>
      </c>
      <c r="BL221" t="s">
        <v>140</v>
      </c>
      <c r="BM221" t="s">
        <v>140</v>
      </c>
      <c r="BN221" t="s">
        <v>140</v>
      </c>
      <c r="BO221" t="s">
        <v>771</v>
      </c>
      <c r="BP221" t="s">
        <v>771</v>
      </c>
      <c r="BQ221" t="s">
        <v>771</v>
      </c>
      <c r="BR221" t="s">
        <v>771</v>
      </c>
      <c r="BS221" t="s">
        <v>152</v>
      </c>
      <c r="BT221" t="s">
        <v>140</v>
      </c>
      <c r="BU221" t="s">
        <v>359</v>
      </c>
      <c r="BV221" t="s">
        <v>360</v>
      </c>
      <c r="BW221" t="s">
        <v>771</v>
      </c>
      <c r="BX221" t="s">
        <v>132</v>
      </c>
    </row>
    <row r="222" spans="1:76" x14ac:dyDescent="0.25">
      <c r="A222" t="s">
        <v>0</v>
      </c>
      <c r="B222" t="s">
        <v>16</v>
      </c>
      <c r="C222" t="s">
        <v>140</v>
      </c>
      <c r="D222" t="s">
        <v>302</v>
      </c>
      <c r="E222" t="s">
        <v>341</v>
      </c>
      <c r="F222" t="s">
        <v>361</v>
      </c>
      <c r="G222" t="s">
        <v>3438</v>
      </c>
      <c r="H222" t="s">
        <v>362</v>
      </c>
      <c r="I222" t="s">
        <v>771</v>
      </c>
      <c r="J222" t="s">
        <v>771</v>
      </c>
      <c r="K222" t="s">
        <v>771</v>
      </c>
      <c r="L222" t="s">
        <v>771</v>
      </c>
      <c r="M222" t="s">
        <v>771</v>
      </c>
      <c r="N222" t="s">
        <v>771</v>
      </c>
      <c r="O222" t="s">
        <v>771</v>
      </c>
      <c r="P222" t="s">
        <v>771</v>
      </c>
      <c r="Q222" t="s">
        <v>771</v>
      </c>
      <c r="R222" t="s">
        <v>363</v>
      </c>
      <c r="S222" t="s">
        <v>140</v>
      </c>
      <c r="T222" t="s">
        <v>140</v>
      </c>
      <c r="U222" t="s">
        <v>364</v>
      </c>
      <c r="V222" t="s">
        <v>140</v>
      </c>
      <c r="W222" t="s">
        <v>140</v>
      </c>
      <c r="X222" t="s">
        <v>140</v>
      </c>
      <c r="Y222" t="s">
        <v>141</v>
      </c>
      <c r="Z222" t="s">
        <v>771</v>
      </c>
      <c r="AA222" t="s">
        <v>771</v>
      </c>
      <c r="AB222" t="s">
        <v>771</v>
      </c>
      <c r="AC222">
        <v>19</v>
      </c>
      <c r="AD222" t="s">
        <v>771</v>
      </c>
      <c r="AE222">
        <v>21</v>
      </c>
      <c r="AF222" t="s">
        <v>142</v>
      </c>
      <c r="AG222" t="s">
        <v>143</v>
      </c>
      <c r="AH222" t="s">
        <v>144</v>
      </c>
      <c r="AI222" t="s">
        <v>143</v>
      </c>
      <c r="AJ222" t="s">
        <v>143</v>
      </c>
      <c r="AK222" t="s">
        <v>160</v>
      </c>
      <c r="AL222">
        <v>44788</v>
      </c>
      <c r="AM222" t="s">
        <v>336</v>
      </c>
      <c r="AN222" t="s">
        <v>365</v>
      </c>
      <c r="AO222" t="s">
        <v>313</v>
      </c>
      <c r="AP222">
        <v>0</v>
      </c>
      <c r="AQ222" t="s">
        <v>140</v>
      </c>
      <c r="AR222" t="s">
        <v>140</v>
      </c>
      <c r="AS222" t="s">
        <v>140</v>
      </c>
      <c r="AT222" t="s">
        <v>140</v>
      </c>
      <c r="AU222" t="s">
        <v>140</v>
      </c>
      <c r="AV222" t="s">
        <v>140</v>
      </c>
      <c r="AW222" t="s">
        <v>140</v>
      </c>
      <c r="AX222" t="s">
        <v>140</v>
      </c>
      <c r="AY222" t="s">
        <v>143</v>
      </c>
      <c r="AZ222" t="s">
        <v>366</v>
      </c>
      <c r="BA222" t="s">
        <v>150</v>
      </c>
      <c r="BB222" t="s">
        <v>151</v>
      </c>
      <c r="BC222" t="s">
        <v>2408</v>
      </c>
      <c r="BD222" t="s">
        <v>771</v>
      </c>
      <c r="BE222">
        <v>0.95</v>
      </c>
      <c r="BF222" t="s">
        <v>367</v>
      </c>
      <c r="BG222" t="s">
        <v>140</v>
      </c>
      <c r="BH222" t="s">
        <v>140</v>
      </c>
      <c r="BI222" t="s">
        <v>140</v>
      </c>
      <c r="BJ222" t="s">
        <v>140</v>
      </c>
      <c r="BK222" t="s">
        <v>140</v>
      </c>
      <c r="BL222" t="s">
        <v>140</v>
      </c>
      <c r="BM222" t="s">
        <v>140</v>
      </c>
      <c r="BN222" t="s">
        <v>140</v>
      </c>
      <c r="BO222">
        <v>183438</v>
      </c>
      <c r="BP222" t="s">
        <v>771</v>
      </c>
      <c r="BQ222" t="s">
        <v>140</v>
      </c>
      <c r="BR222" t="s">
        <v>140</v>
      </c>
      <c r="BS222" t="s">
        <v>239</v>
      </c>
      <c r="BT222" t="s">
        <v>140</v>
      </c>
      <c r="BU222" t="s">
        <v>368</v>
      </c>
      <c r="BV222" t="s">
        <v>360</v>
      </c>
      <c r="BW222" t="s">
        <v>771</v>
      </c>
      <c r="BX222" t="s">
        <v>132</v>
      </c>
    </row>
    <row r="223" spans="1:76" x14ac:dyDescent="0.25">
      <c r="A223" t="s">
        <v>0</v>
      </c>
      <c r="B223" t="s">
        <v>16</v>
      </c>
      <c r="C223" t="s">
        <v>140</v>
      </c>
      <c r="D223" t="s">
        <v>302</v>
      </c>
      <c r="E223" t="s">
        <v>199</v>
      </c>
      <c r="F223" t="s">
        <v>369</v>
      </c>
      <c r="G223" t="s">
        <v>370</v>
      </c>
      <c r="H223" t="s">
        <v>370</v>
      </c>
      <c r="I223" t="s">
        <v>771</v>
      </c>
      <c r="J223" t="s">
        <v>771</v>
      </c>
      <c r="K223" t="s">
        <v>771</v>
      </c>
      <c r="L223" t="s">
        <v>771</v>
      </c>
      <c r="M223" t="s">
        <v>771</v>
      </c>
      <c r="N223" t="s">
        <v>771</v>
      </c>
      <c r="O223" t="s">
        <v>771</v>
      </c>
      <c r="P223" t="s">
        <v>771</v>
      </c>
      <c r="Q223" t="s">
        <v>771</v>
      </c>
      <c r="R223" t="s">
        <v>371</v>
      </c>
      <c r="S223" t="s">
        <v>140</v>
      </c>
      <c r="T223" t="s">
        <v>140</v>
      </c>
      <c r="U223" t="s">
        <v>372</v>
      </c>
      <c r="V223" t="s">
        <v>140</v>
      </c>
      <c r="W223" t="s">
        <v>140</v>
      </c>
      <c r="X223" t="s">
        <v>140</v>
      </c>
      <c r="Y223" t="s">
        <v>141</v>
      </c>
      <c r="Z223" t="s">
        <v>771</v>
      </c>
      <c r="AA223" t="s">
        <v>771</v>
      </c>
      <c r="AB223" t="s">
        <v>771</v>
      </c>
      <c r="AC223">
        <v>6</v>
      </c>
      <c r="AD223" t="s">
        <v>771</v>
      </c>
      <c r="AE223">
        <v>7</v>
      </c>
      <c r="AF223" t="s">
        <v>142</v>
      </c>
      <c r="AG223" t="s">
        <v>143</v>
      </c>
      <c r="AH223" t="s">
        <v>144</v>
      </c>
      <c r="AI223" t="s">
        <v>143</v>
      </c>
      <c r="AJ223" t="s">
        <v>143</v>
      </c>
      <c r="AK223" t="s">
        <v>160</v>
      </c>
      <c r="AL223">
        <v>44717</v>
      </c>
      <c r="AM223" t="s">
        <v>336</v>
      </c>
      <c r="AN223" t="s">
        <v>365</v>
      </c>
      <c r="AO223" t="s">
        <v>313</v>
      </c>
      <c r="AP223">
        <v>0</v>
      </c>
      <c r="AQ223" t="s">
        <v>140</v>
      </c>
      <c r="AR223" t="s">
        <v>140</v>
      </c>
      <c r="AS223" t="s">
        <v>140</v>
      </c>
      <c r="AT223" t="s">
        <v>140</v>
      </c>
      <c r="AU223" t="s">
        <v>140</v>
      </c>
      <c r="AV223" t="s">
        <v>140</v>
      </c>
      <c r="AW223" t="s">
        <v>140</v>
      </c>
      <c r="AX223" t="s">
        <v>140</v>
      </c>
      <c r="AY223" t="s">
        <v>143</v>
      </c>
      <c r="AZ223" t="s">
        <v>314</v>
      </c>
      <c r="BA223" t="s">
        <v>150</v>
      </c>
      <c r="BB223" t="s">
        <v>151</v>
      </c>
      <c r="BC223" t="s">
        <v>2408</v>
      </c>
      <c r="BD223" t="s">
        <v>771</v>
      </c>
      <c r="BE223">
        <v>0.95</v>
      </c>
      <c r="BF223" t="s">
        <v>373</v>
      </c>
      <c r="BG223" t="s">
        <v>140</v>
      </c>
      <c r="BH223" t="s">
        <v>140</v>
      </c>
      <c r="BI223" t="s">
        <v>140</v>
      </c>
      <c r="BJ223" t="s">
        <v>140</v>
      </c>
      <c r="BK223" t="s">
        <v>140</v>
      </c>
      <c r="BL223" t="s">
        <v>140</v>
      </c>
      <c r="BM223" t="s">
        <v>140</v>
      </c>
      <c r="BN223" t="s">
        <v>140</v>
      </c>
      <c r="BO223">
        <v>88541</v>
      </c>
      <c r="BP223" t="s">
        <v>771</v>
      </c>
      <c r="BQ223" t="s">
        <v>140</v>
      </c>
      <c r="BR223" t="s">
        <v>140</v>
      </c>
      <c r="BS223" t="s">
        <v>239</v>
      </c>
      <c r="BT223" t="s">
        <v>140</v>
      </c>
      <c r="BU223" t="s">
        <v>368</v>
      </c>
      <c r="BV223" t="s">
        <v>360</v>
      </c>
      <c r="BW223" t="s">
        <v>771</v>
      </c>
      <c r="BX223" t="s">
        <v>132</v>
      </c>
    </row>
    <row r="224" spans="1:76" x14ac:dyDescent="0.25">
      <c r="A224" t="s">
        <v>0</v>
      </c>
      <c r="B224" t="s">
        <v>16</v>
      </c>
      <c r="C224" t="s">
        <v>140</v>
      </c>
      <c r="D224" t="s">
        <v>302</v>
      </c>
      <c r="E224" t="s">
        <v>128</v>
      </c>
      <c r="F224" t="s">
        <v>170</v>
      </c>
      <c r="G224" t="s">
        <v>3439</v>
      </c>
      <c r="H224" t="s">
        <v>374</v>
      </c>
      <c r="I224" t="s">
        <v>771</v>
      </c>
      <c r="J224" t="s">
        <v>771</v>
      </c>
      <c r="K224" t="s">
        <v>771</v>
      </c>
      <c r="L224" t="s">
        <v>771</v>
      </c>
      <c r="M224" t="s">
        <v>771</v>
      </c>
      <c r="N224" t="s">
        <v>771</v>
      </c>
      <c r="O224" t="s">
        <v>771</v>
      </c>
      <c r="P224" t="s">
        <v>771</v>
      </c>
      <c r="Q224" t="s">
        <v>771</v>
      </c>
      <c r="R224" t="s">
        <v>375</v>
      </c>
      <c r="S224" t="s">
        <v>140</v>
      </c>
      <c r="T224" t="s">
        <v>140</v>
      </c>
      <c r="U224" t="s">
        <v>376</v>
      </c>
      <c r="V224" t="s">
        <v>140</v>
      </c>
      <c r="W224" t="s">
        <v>140</v>
      </c>
      <c r="X224" t="s">
        <v>140</v>
      </c>
      <c r="Y224" t="s">
        <v>141</v>
      </c>
      <c r="Z224" t="s">
        <v>771</v>
      </c>
      <c r="AA224" t="s">
        <v>771</v>
      </c>
      <c r="AB224" t="s">
        <v>771</v>
      </c>
      <c r="AC224">
        <v>5</v>
      </c>
      <c r="AD224" t="s">
        <v>771</v>
      </c>
      <c r="AE224">
        <v>5</v>
      </c>
      <c r="AF224" t="s">
        <v>142</v>
      </c>
      <c r="AG224" t="s">
        <v>143</v>
      </c>
      <c r="AH224" t="s">
        <v>144</v>
      </c>
      <c r="AI224" t="s">
        <v>143</v>
      </c>
      <c r="AJ224" t="s">
        <v>143</v>
      </c>
      <c r="AK224" t="s">
        <v>160</v>
      </c>
      <c r="AL224">
        <v>44571</v>
      </c>
      <c r="AM224" t="s">
        <v>336</v>
      </c>
      <c r="AN224" t="s">
        <v>365</v>
      </c>
      <c r="AO224" t="s">
        <v>313</v>
      </c>
      <c r="AP224">
        <v>0</v>
      </c>
      <c r="AQ224" t="s">
        <v>140</v>
      </c>
      <c r="AR224" t="s">
        <v>140</v>
      </c>
      <c r="AS224" t="s">
        <v>140</v>
      </c>
      <c r="AT224" t="s">
        <v>140</v>
      </c>
      <c r="AU224" t="s">
        <v>140</v>
      </c>
      <c r="AV224" t="s">
        <v>140</v>
      </c>
      <c r="AW224" t="s">
        <v>140</v>
      </c>
      <c r="AX224" t="s">
        <v>140</v>
      </c>
      <c r="AY224" t="s">
        <v>143</v>
      </c>
      <c r="AZ224" t="s">
        <v>314</v>
      </c>
      <c r="BA224" t="s">
        <v>150</v>
      </c>
      <c r="BB224" t="s">
        <v>151</v>
      </c>
      <c r="BC224" t="s">
        <v>2408</v>
      </c>
      <c r="BD224" t="s">
        <v>771</v>
      </c>
      <c r="BE224">
        <v>0.95</v>
      </c>
      <c r="BF224" t="s">
        <v>367</v>
      </c>
      <c r="BG224" t="s">
        <v>140</v>
      </c>
      <c r="BH224" t="s">
        <v>377</v>
      </c>
      <c r="BI224" t="s">
        <v>140</v>
      </c>
      <c r="BJ224" t="s">
        <v>140</v>
      </c>
      <c r="BK224" t="s">
        <v>140</v>
      </c>
      <c r="BL224" t="s">
        <v>140</v>
      </c>
      <c r="BM224" t="s">
        <v>140</v>
      </c>
      <c r="BN224" t="s">
        <v>140</v>
      </c>
      <c r="BO224">
        <v>42042</v>
      </c>
      <c r="BP224" t="s">
        <v>771</v>
      </c>
      <c r="BQ224" t="s">
        <v>140</v>
      </c>
      <c r="BR224" t="s">
        <v>140</v>
      </c>
      <c r="BS224" t="s">
        <v>239</v>
      </c>
      <c r="BT224" t="s">
        <v>140</v>
      </c>
      <c r="BU224" t="s">
        <v>378</v>
      </c>
      <c r="BV224" t="s">
        <v>360</v>
      </c>
      <c r="BW224" t="s">
        <v>771</v>
      </c>
      <c r="BX224" t="s">
        <v>132</v>
      </c>
    </row>
    <row r="225" spans="1:76" x14ac:dyDescent="0.25">
      <c r="A225" t="s">
        <v>0</v>
      </c>
      <c r="B225" t="s">
        <v>16</v>
      </c>
      <c r="C225" t="s">
        <v>140</v>
      </c>
      <c r="D225" t="s">
        <v>302</v>
      </c>
      <c r="E225" t="s">
        <v>128</v>
      </c>
      <c r="F225" t="s">
        <v>170</v>
      </c>
      <c r="G225" t="s">
        <v>355</v>
      </c>
      <c r="H225" t="s">
        <v>355</v>
      </c>
      <c r="I225" t="s">
        <v>771</v>
      </c>
      <c r="J225" t="s">
        <v>771</v>
      </c>
      <c r="K225" t="s">
        <v>771</v>
      </c>
      <c r="L225" t="s">
        <v>771</v>
      </c>
      <c r="M225" t="s">
        <v>771</v>
      </c>
      <c r="N225" t="s">
        <v>771</v>
      </c>
      <c r="O225" t="s">
        <v>771</v>
      </c>
      <c r="P225" t="s">
        <v>771</v>
      </c>
      <c r="Q225" t="s">
        <v>771</v>
      </c>
      <c r="R225" t="s">
        <v>379</v>
      </c>
      <c r="S225" t="s">
        <v>140</v>
      </c>
      <c r="T225" t="s">
        <v>140</v>
      </c>
      <c r="U225" t="s">
        <v>380</v>
      </c>
      <c r="V225" t="s">
        <v>140</v>
      </c>
      <c r="W225" t="s">
        <v>140</v>
      </c>
      <c r="X225" t="s">
        <v>140</v>
      </c>
      <c r="Y225" t="s">
        <v>141</v>
      </c>
      <c r="Z225" t="s">
        <v>771</v>
      </c>
      <c r="AA225" t="s">
        <v>771</v>
      </c>
      <c r="AB225" t="s">
        <v>771</v>
      </c>
      <c r="AC225">
        <v>4</v>
      </c>
      <c r="AD225" t="s">
        <v>771</v>
      </c>
      <c r="AE225">
        <v>4</v>
      </c>
      <c r="AF225" t="s">
        <v>142</v>
      </c>
      <c r="AG225" t="s">
        <v>143</v>
      </c>
      <c r="AH225" t="s">
        <v>144</v>
      </c>
      <c r="AI225" t="s">
        <v>143</v>
      </c>
      <c r="AJ225" t="s">
        <v>143</v>
      </c>
      <c r="AK225" t="s">
        <v>160</v>
      </c>
      <c r="AL225">
        <v>44578</v>
      </c>
      <c r="AM225" t="s">
        <v>336</v>
      </c>
      <c r="AN225" t="s">
        <v>365</v>
      </c>
      <c r="AO225" t="s">
        <v>313</v>
      </c>
      <c r="AP225">
        <v>0</v>
      </c>
      <c r="AQ225" t="s">
        <v>140</v>
      </c>
      <c r="AR225" t="s">
        <v>140</v>
      </c>
      <c r="AS225" t="s">
        <v>140</v>
      </c>
      <c r="AT225" t="s">
        <v>140</v>
      </c>
      <c r="AU225" t="s">
        <v>140</v>
      </c>
      <c r="AV225" t="s">
        <v>140</v>
      </c>
      <c r="AW225" t="s">
        <v>140</v>
      </c>
      <c r="AX225" t="s">
        <v>140</v>
      </c>
      <c r="AY225" t="s">
        <v>143</v>
      </c>
      <c r="AZ225" t="s">
        <v>314</v>
      </c>
      <c r="BA225" t="s">
        <v>150</v>
      </c>
      <c r="BB225" t="s">
        <v>151</v>
      </c>
      <c r="BC225" t="s">
        <v>2408</v>
      </c>
      <c r="BD225" t="s">
        <v>771</v>
      </c>
      <c r="BE225">
        <v>0.95</v>
      </c>
      <c r="BF225" t="s">
        <v>367</v>
      </c>
      <c r="BG225" t="s">
        <v>140</v>
      </c>
      <c r="BH225" t="s">
        <v>140</v>
      </c>
      <c r="BI225" t="s">
        <v>140</v>
      </c>
      <c r="BJ225" t="s">
        <v>140</v>
      </c>
      <c r="BK225" t="s">
        <v>140</v>
      </c>
      <c r="BL225" t="s">
        <v>140</v>
      </c>
      <c r="BM225" t="s">
        <v>140</v>
      </c>
      <c r="BN225" t="s">
        <v>140</v>
      </c>
      <c r="BO225">
        <v>53933</v>
      </c>
      <c r="BP225" t="s">
        <v>771</v>
      </c>
      <c r="BQ225" t="s">
        <v>140</v>
      </c>
      <c r="BR225" t="s">
        <v>140</v>
      </c>
      <c r="BS225" t="s">
        <v>239</v>
      </c>
      <c r="BT225" t="s">
        <v>140</v>
      </c>
      <c r="BU225" t="s">
        <v>381</v>
      </c>
      <c r="BV225" t="s">
        <v>360</v>
      </c>
      <c r="BW225" t="s">
        <v>771</v>
      </c>
      <c r="BX225" t="s">
        <v>132</v>
      </c>
    </row>
    <row r="226" spans="1:76" x14ac:dyDescent="0.25">
      <c r="A226" t="s">
        <v>0</v>
      </c>
      <c r="B226" t="s">
        <v>16</v>
      </c>
      <c r="C226" t="s">
        <v>140</v>
      </c>
      <c r="D226" t="s">
        <v>302</v>
      </c>
      <c r="E226" t="s">
        <v>128</v>
      </c>
      <c r="F226" t="s">
        <v>170</v>
      </c>
      <c r="G226" t="s">
        <v>355</v>
      </c>
      <c r="H226" t="s">
        <v>355</v>
      </c>
      <c r="I226" t="s">
        <v>771</v>
      </c>
      <c r="J226" t="s">
        <v>771</v>
      </c>
      <c r="K226" t="s">
        <v>771</v>
      </c>
      <c r="L226" t="s">
        <v>771</v>
      </c>
      <c r="M226" t="s">
        <v>771</v>
      </c>
      <c r="N226" t="s">
        <v>771</v>
      </c>
      <c r="O226" t="s">
        <v>771</v>
      </c>
      <c r="P226" t="s">
        <v>771</v>
      </c>
      <c r="Q226" t="s">
        <v>771</v>
      </c>
      <c r="R226" t="s">
        <v>382</v>
      </c>
      <c r="S226" t="s">
        <v>140</v>
      </c>
      <c r="T226" t="s">
        <v>140</v>
      </c>
      <c r="U226" t="s">
        <v>383</v>
      </c>
      <c r="V226" t="s">
        <v>140</v>
      </c>
      <c r="W226" t="s">
        <v>140</v>
      </c>
      <c r="X226" t="s">
        <v>140</v>
      </c>
      <c r="Y226" t="s">
        <v>141</v>
      </c>
      <c r="Z226" t="s">
        <v>771</v>
      </c>
      <c r="AA226" t="s">
        <v>771</v>
      </c>
      <c r="AB226" t="s">
        <v>771</v>
      </c>
      <c r="AC226">
        <v>1</v>
      </c>
      <c r="AD226" t="s">
        <v>771</v>
      </c>
      <c r="AE226">
        <v>1</v>
      </c>
      <c r="AF226" t="s">
        <v>142</v>
      </c>
      <c r="AG226" t="s">
        <v>143</v>
      </c>
      <c r="AH226" t="s">
        <v>144</v>
      </c>
      <c r="AI226" t="s">
        <v>143</v>
      </c>
      <c r="AJ226" t="s">
        <v>143</v>
      </c>
      <c r="AK226" t="s">
        <v>160</v>
      </c>
      <c r="AL226">
        <v>44884</v>
      </c>
      <c r="AM226" t="s">
        <v>336</v>
      </c>
      <c r="AN226" t="s">
        <v>365</v>
      </c>
      <c r="AO226" t="s">
        <v>313</v>
      </c>
      <c r="AP226">
        <v>0</v>
      </c>
      <c r="AQ226" t="s">
        <v>140</v>
      </c>
      <c r="AR226" t="s">
        <v>140</v>
      </c>
      <c r="AS226" t="s">
        <v>140</v>
      </c>
      <c r="AT226" t="s">
        <v>140</v>
      </c>
      <c r="AU226" t="s">
        <v>140</v>
      </c>
      <c r="AV226" t="s">
        <v>140</v>
      </c>
      <c r="AW226" t="s">
        <v>140</v>
      </c>
      <c r="AX226" t="s">
        <v>140</v>
      </c>
      <c r="AY226" t="s">
        <v>143</v>
      </c>
      <c r="AZ226" t="s">
        <v>314</v>
      </c>
      <c r="BA226" t="s">
        <v>150</v>
      </c>
      <c r="BB226" t="s">
        <v>151</v>
      </c>
      <c r="BC226" t="s">
        <v>2408</v>
      </c>
      <c r="BD226" t="s">
        <v>771</v>
      </c>
      <c r="BE226">
        <v>0.95</v>
      </c>
      <c r="BF226" t="s">
        <v>367</v>
      </c>
      <c r="BG226" t="s">
        <v>140</v>
      </c>
      <c r="BH226" t="s">
        <v>140</v>
      </c>
      <c r="BI226" t="s">
        <v>140</v>
      </c>
      <c r="BJ226" t="s">
        <v>140</v>
      </c>
      <c r="BK226" t="s">
        <v>140</v>
      </c>
      <c r="BL226" t="s">
        <v>140</v>
      </c>
      <c r="BM226" t="s">
        <v>140</v>
      </c>
      <c r="BN226" t="s">
        <v>140</v>
      </c>
      <c r="BO226">
        <v>5608</v>
      </c>
      <c r="BP226" t="s">
        <v>771</v>
      </c>
      <c r="BQ226" t="s">
        <v>140</v>
      </c>
      <c r="BR226" t="s">
        <v>140</v>
      </c>
      <c r="BS226" t="s">
        <v>239</v>
      </c>
      <c r="BT226" t="s">
        <v>140</v>
      </c>
      <c r="BU226" t="s">
        <v>384</v>
      </c>
      <c r="BV226" t="s">
        <v>360</v>
      </c>
      <c r="BW226" t="s">
        <v>771</v>
      </c>
      <c r="BX226" t="s">
        <v>132</v>
      </c>
    </row>
    <row r="227" spans="1:76" x14ac:dyDescent="0.25">
      <c r="A227" t="s">
        <v>0</v>
      </c>
      <c r="B227" t="s">
        <v>16</v>
      </c>
      <c r="C227" t="s">
        <v>140</v>
      </c>
      <c r="D227" t="s">
        <v>302</v>
      </c>
      <c r="E227" t="s">
        <v>303</v>
      </c>
      <c r="F227" t="s">
        <v>304</v>
      </c>
      <c r="G227" t="s">
        <v>305</v>
      </c>
      <c r="H227" t="s">
        <v>306</v>
      </c>
      <c r="I227" t="s">
        <v>771</v>
      </c>
      <c r="J227" t="s">
        <v>771</v>
      </c>
      <c r="K227" t="s">
        <v>771</v>
      </c>
      <c r="L227" t="s">
        <v>771</v>
      </c>
      <c r="M227" t="s">
        <v>771</v>
      </c>
      <c r="N227" t="s">
        <v>771</v>
      </c>
      <c r="O227" t="s">
        <v>771</v>
      </c>
      <c r="P227" t="s">
        <v>771</v>
      </c>
      <c r="Q227" t="s">
        <v>771</v>
      </c>
      <c r="R227" t="s">
        <v>307</v>
      </c>
      <c r="S227" t="s">
        <v>321</v>
      </c>
      <c r="T227" t="s">
        <v>308</v>
      </c>
      <c r="U227" t="s">
        <v>140</v>
      </c>
      <c r="V227" t="s">
        <v>138</v>
      </c>
      <c r="W227" t="s">
        <v>310</v>
      </c>
      <c r="X227" t="s">
        <v>138</v>
      </c>
      <c r="Y227" t="s">
        <v>141</v>
      </c>
      <c r="Z227" t="s">
        <v>771</v>
      </c>
      <c r="AA227" t="s">
        <v>771</v>
      </c>
      <c r="AB227" t="s">
        <v>771</v>
      </c>
      <c r="AC227" t="s">
        <v>771</v>
      </c>
      <c r="AD227">
        <v>13</v>
      </c>
      <c r="AE227">
        <v>21.5</v>
      </c>
      <c r="AF227" t="s">
        <v>260</v>
      </c>
      <c r="AG227" t="s">
        <v>143</v>
      </c>
      <c r="AH227" t="s">
        <v>144</v>
      </c>
      <c r="AI227" t="s">
        <v>143</v>
      </c>
      <c r="AJ227" t="s">
        <v>143</v>
      </c>
      <c r="AK227" t="s">
        <v>145</v>
      </c>
      <c r="AL227">
        <v>44669</v>
      </c>
      <c r="AM227" t="s">
        <v>312</v>
      </c>
      <c r="AN227" t="s">
        <v>313</v>
      </c>
      <c r="AO227" t="s">
        <v>385</v>
      </c>
      <c r="AP227">
        <v>0</v>
      </c>
      <c r="AQ227" t="s">
        <v>140</v>
      </c>
      <c r="AR227" t="s">
        <v>140</v>
      </c>
      <c r="AS227" t="s">
        <v>140</v>
      </c>
      <c r="AT227" t="s">
        <v>140</v>
      </c>
      <c r="AU227" t="s">
        <v>140</v>
      </c>
      <c r="AV227" t="s">
        <v>140</v>
      </c>
      <c r="AW227" t="s">
        <v>140</v>
      </c>
      <c r="AX227" t="s">
        <v>140</v>
      </c>
      <c r="AY227" t="s">
        <v>143</v>
      </c>
      <c r="AZ227" t="s">
        <v>314</v>
      </c>
      <c r="BA227" t="s">
        <v>150</v>
      </c>
      <c r="BB227" t="s">
        <v>771</v>
      </c>
      <c r="BC227" t="s">
        <v>386</v>
      </c>
      <c r="BD227" t="s">
        <v>527</v>
      </c>
      <c r="BE227">
        <v>0.95</v>
      </c>
      <c r="BF227" t="s">
        <v>140</v>
      </c>
      <c r="BG227" t="s">
        <v>325</v>
      </c>
      <c r="BH227" t="s">
        <v>316</v>
      </c>
      <c r="BI227" t="s">
        <v>316</v>
      </c>
      <c r="BJ227">
        <v>0.03</v>
      </c>
      <c r="BK227" t="s">
        <v>387</v>
      </c>
      <c r="BL227" t="s">
        <v>140</v>
      </c>
      <c r="BM227" t="s">
        <v>140</v>
      </c>
      <c r="BN227" t="s">
        <v>140</v>
      </c>
      <c r="BO227" t="s">
        <v>140</v>
      </c>
      <c r="BP227" t="s">
        <v>140</v>
      </c>
      <c r="BQ227" t="s">
        <v>140</v>
      </c>
      <c r="BR227" t="s">
        <v>140</v>
      </c>
      <c r="BS227" t="s">
        <v>239</v>
      </c>
      <c r="BT227" t="s">
        <v>771</v>
      </c>
      <c r="BU227" t="s">
        <v>388</v>
      </c>
      <c r="BV227" t="s">
        <v>389</v>
      </c>
      <c r="BW227" t="s">
        <v>771</v>
      </c>
      <c r="BX227" t="s">
        <v>132</v>
      </c>
    </row>
    <row r="228" spans="1:76" x14ac:dyDescent="0.25">
      <c r="A228" t="s">
        <v>0</v>
      </c>
      <c r="B228" t="s">
        <v>19</v>
      </c>
      <c r="C228" t="s">
        <v>140</v>
      </c>
      <c r="D228" t="s">
        <v>264</v>
      </c>
      <c r="E228" t="s">
        <v>341</v>
      </c>
      <c r="F228" t="s">
        <v>342</v>
      </c>
      <c r="G228" t="s">
        <v>601</v>
      </c>
      <c r="H228" t="s">
        <v>343</v>
      </c>
      <c r="I228" t="s">
        <v>771</v>
      </c>
      <c r="J228" t="s">
        <v>771</v>
      </c>
      <c r="K228" t="s">
        <v>771</v>
      </c>
      <c r="L228" t="s">
        <v>771</v>
      </c>
      <c r="M228" t="s">
        <v>771</v>
      </c>
      <c r="N228" t="s">
        <v>771</v>
      </c>
      <c r="O228" t="s">
        <v>771</v>
      </c>
      <c r="P228" t="s">
        <v>771</v>
      </c>
      <c r="Q228" t="s">
        <v>771</v>
      </c>
      <c r="R228" t="s">
        <v>344</v>
      </c>
      <c r="S228" t="s">
        <v>140</v>
      </c>
      <c r="T228" t="s">
        <v>140</v>
      </c>
      <c r="U228" t="s">
        <v>345</v>
      </c>
      <c r="V228" t="s">
        <v>140</v>
      </c>
      <c r="W228" t="s">
        <v>140</v>
      </c>
      <c r="X228" t="s">
        <v>140</v>
      </c>
      <c r="Y228" t="s">
        <v>141</v>
      </c>
      <c r="Z228" t="s">
        <v>771</v>
      </c>
      <c r="AA228" t="s">
        <v>771</v>
      </c>
      <c r="AB228" t="s">
        <v>771</v>
      </c>
      <c r="AC228">
        <v>4</v>
      </c>
      <c r="AD228" t="s">
        <v>771</v>
      </c>
      <c r="AE228">
        <v>6</v>
      </c>
      <c r="AF228" t="s">
        <v>142</v>
      </c>
      <c r="AG228" t="s">
        <v>143</v>
      </c>
      <c r="AH228" t="s">
        <v>144</v>
      </c>
      <c r="AI228" t="s">
        <v>143</v>
      </c>
      <c r="AJ228" t="s">
        <v>143</v>
      </c>
      <c r="AK228" t="s">
        <v>145</v>
      </c>
      <c r="AL228" t="s">
        <v>140</v>
      </c>
      <c r="AM228" t="s">
        <v>336</v>
      </c>
      <c r="AN228" t="s">
        <v>313</v>
      </c>
      <c r="AO228" t="s">
        <v>313</v>
      </c>
      <c r="AP228">
        <v>0</v>
      </c>
      <c r="AQ228" t="s">
        <v>140</v>
      </c>
      <c r="AR228" t="s">
        <v>140</v>
      </c>
      <c r="AS228" t="s">
        <v>140</v>
      </c>
      <c r="AT228" t="s">
        <v>140</v>
      </c>
      <c r="AU228" t="s">
        <v>140</v>
      </c>
      <c r="AV228" t="s">
        <v>140</v>
      </c>
      <c r="AW228" t="s">
        <v>140</v>
      </c>
      <c r="AX228" t="s">
        <v>140</v>
      </c>
      <c r="AY228" t="s">
        <v>143</v>
      </c>
      <c r="AZ228" t="s">
        <v>391</v>
      </c>
      <c r="BA228" t="s">
        <v>150</v>
      </c>
      <c r="BB228" t="s">
        <v>151</v>
      </c>
      <c r="BC228" t="s">
        <v>2408</v>
      </c>
      <c r="BD228" t="s">
        <v>771</v>
      </c>
      <c r="BE228" t="s">
        <v>140</v>
      </c>
      <c r="BF228" t="s">
        <v>140</v>
      </c>
      <c r="BG228" t="s">
        <v>140</v>
      </c>
      <c r="BH228" t="s">
        <v>140</v>
      </c>
      <c r="BI228" t="s">
        <v>140</v>
      </c>
      <c r="BJ228" t="s">
        <v>140</v>
      </c>
      <c r="BK228" t="s">
        <v>140</v>
      </c>
      <c r="BL228" t="s">
        <v>140</v>
      </c>
      <c r="BM228" t="s">
        <v>140</v>
      </c>
      <c r="BN228" t="s">
        <v>140</v>
      </c>
      <c r="BO228" t="s">
        <v>140</v>
      </c>
      <c r="BP228" t="s">
        <v>771</v>
      </c>
      <c r="BQ228" t="s">
        <v>771</v>
      </c>
      <c r="BR228" t="s">
        <v>771</v>
      </c>
      <c r="BS228" t="s">
        <v>239</v>
      </c>
      <c r="BT228" t="s">
        <v>140</v>
      </c>
      <c r="BU228" t="s">
        <v>392</v>
      </c>
      <c r="BV228" t="s">
        <v>393</v>
      </c>
      <c r="BW228" t="s">
        <v>771</v>
      </c>
      <c r="BX228" t="s">
        <v>390</v>
      </c>
    </row>
    <row r="229" spans="1:76" x14ac:dyDescent="0.25">
      <c r="A229" t="s">
        <v>0</v>
      </c>
      <c r="B229" t="s">
        <v>14</v>
      </c>
      <c r="C229" t="s">
        <v>394</v>
      </c>
      <c r="D229" t="s">
        <v>395</v>
      </c>
      <c r="E229" t="s">
        <v>303</v>
      </c>
      <c r="F229" t="s">
        <v>304</v>
      </c>
      <c r="G229" t="s">
        <v>396</v>
      </c>
      <c r="H229" t="s">
        <v>397</v>
      </c>
      <c r="I229" t="s">
        <v>771</v>
      </c>
      <c r="J229" t="s">
        <v>771</v>
      </c>
      <c r="K229" t="s">
        <v>771</v>
      </c>
      <c r="L229" t="s">
        <v>771</v>
      </c>
      <c r="M229" t="s">
        <v>771</v>
      </c>
      <c r="N229" t="s">
        <v>771</v>
      </c>
      <c r="O229" t="s">
        <v>771</v>
      </c>
      <c r="P229" t="s">
        <v>771</v>
      </c>
      <c r="Q229" t="s">
        <v>771</v>
      </c>
      <c r="R229" t="s">
        <v>398</v>
      </c>
      <c r="S229" t="s">
        <v>399</v>
      </c>
      <c r="T229" t="s">
        <v>308</v>
      </c>
      <c r="U229" t="s">
        <v>400</v>
      </c>
      <c r="V229" t="s">
        <v>401</v>
      </c>
      <c r="W229" t="s">
        <v>402</v>
      </c>
      <c r="X229" t="s">
        <v>771</v>
      </c>
      <c r="Y229" t="s">
        <v>133</v>
      </c>
      <c r="Z229" t="s">
        <v>771</v>
      </c>
      <c r="AA229" t="s">
        <v>771</v>
      </c>
      <c r="AB229" t="s">
        <v>771</v>
      </c>
      <c r="AC229" t="s">
        <v>771</v>
      </c>
      <c r="AD229">
        <v>8</v>
      </c>
      <c r="AE229">
        <v>9</v>
      </c>
      <c r="AF229" t="s">
        <v>260</v>
      </c>
      <c r="AG229" t="s">
        <v>143</v>
      </c>
      <c r="AH229" t="s">
        <v>144</v>
      </c>
      <c r="AI229" t="s">
        <v>143</v>
      </c>
      <c r="AJ229" t="s">
        <v>143</v>
      </c>
      <c r="AK229" t="s">
        <v>160</v>
      </c>
      <c r="AL229">
        <v>2022</v>
      </c>
      <c r="AM229" t="s">
        <v>312</v>
      </c>
      <c r="AN229" t="s">
        <v>403</v>
      </c>
      <c r="AO229" t="s">
        <v>404</v>
      </c>
      <c r="AP229">
        <v>0</v>
      </c>
      <c r="AQ229" t="s">
        <v>140</v>
      </c>
      <c r="AR229" t="s">
        <v>140</v>
      </c>
      <c r="AS229" t="s">
        <v>140</v>
      </c>
      <c r="AT229" t="s">
        <v>140</v>
      </c>
      <c r="AU229" t="s">
        <v>140</v>
      </c>
      <c r="AV229" t="s">
        <v>140</v>
      </c>
      <c r="AW229" t="s">
        <v>140</v>
      </c>
      <c r="AX229" t="s">
        <v>140</v>
      </c>
      <c r="AY229" t="s">
        <v>143</v>
      </c>
      <c r="AZ229" t="s">
        <v>405</v>
      </c>
      <c r="BA229" t="s">
        <v>150</v>
      </c>
      <c r="BB229" t="s">
        <v>771</v>
      </c>
      <c r="BC229" t="s">
        <v>386</v>
      </c>
      <c r="BD229" t="s">
        <v>527</v>
      </c>
      <c r="BE229" t="s">
        <v>406</v>
      </c>
      <c r="BF229" t="s">
        <v>140</v>
      </c>
      <c r="BG229">
        <v>0.13750000000000001</v>
      </c>
      <c r="BH229" t="s">
        <v>407</v>
      </c>
      <c r="BI229">
        <v>2.0833333333333332E-2</v>
      </c>
      <c r="BJ229">
        <v>0.04</v>
      </c>
      <c r="BK229" t="s">
        <v>408</v>
      </c>
      <c r="BL229">
        <v>9.583333333333334E-2</v>
      </c>
      <c r="BM229" t="s">
        <v>140</v>
      </c>
      <c r="BN229" t="s">
        <v>409</v>
      </c>
      <c r="BO229" t="s">
        <v>328</v>
      </c>
      <c r="BP229">
        <v>140359</v>
      </c>
      <c r="BQ229" t="s">
        <v>270</v>
      </c>
      <c r="BR229" t="s">
        <v>410</v>
      </c>
      <c r="BS229" t="s">
        <v>239</v>
      </c>
      <c r="BT229" t="s">
        <v>311</v>
      </c>
      <c r="BU229" t="s">
        <v>411</v>
      </c>
      <c r="BV229" t="s">
        <v>412</v>
      </c>
      <c r="BW229" t="s">
        <v>140</v>
      </c>
      <c r="BX229" t="s">
        <v>132</v>
      </c>
    </row>
    <row r="230" spans="1:76" x14ac:dyDescent="0.25">
      <c r="A230" t="s">
        <v>0</v>
      </c>
      <c r="B230" t="s">
        <v>14</v>
      </c>
      <c r="C230" t="s">
        <v>394</v>
      </c>
      <c r="D230" t="s">
        <v>395</v>
      </c>
      <c r="E230" t="s">
        <v>303</v>
      </c>
      <c r="F230" t="s">
        <v>304</v>
      </c>
      <c r="G230" t="s">
        <v>413</v>
      </c>
      <c r="H230" t="s">
        <v>414</v>
      </c>
      <c r="I230" t="s">
        <v>771</v>
      </c>
      <c r="J230" t="s">
        <v>771</v>
      </c>
      <c r="K230" t="s">
        <v>771</v>
      </c>
      <c r="L230" t="s">
        <v>771</v>
      </c>
      <c r="M230" t="s">
        <v>771</v>
      </c>
      <c r="N230" t="s">
        <v>771</v>
      </c>
      <c r="O230" t="s">
        <v>771</v>
      </c>
      <c r="P230" t="s">
        <v>771</v>
      </c>
      <c r="Q230" t="s">
        <v>771</v>
      </c>
      <c r="R230" t="s">
        <v>415</v>
      </c>
      <c r="S230" t="s">
        <v>399</v>
      </c>
      <c r="T230" t="s">
        <v>308</v>
      </c>
      <c r="U230" t="s">
        <v>400</v>
      </c>
      <c r="V230" t="s">
        <v>416</v>
      </c>
      <c r="W230" t="s">
        <v>417</v>
      </c>
      <c r="X230" t="s">
        <v>771</v>
      </c>
      <c r="Y230" t="s">
        <v>133</v>
      </c>
      <c r="Z230" t="s">
        <v>771</v>
      </c>
      <c r="AA230" t="s">
        <v>771</v>
      </c>
      <c r="AB230" t="s">
        <v>771</v>
      </c>
      <c r="AC230" t="s">
        <v>771</v>
      </c>
      <c r="AD230">
        <v>6</v>
      </c>
      <c r="AE230">
        <v>8</v>
      </c>
      <c r="AF230" t="s">
        <v>260</v>
      </c>
      <c r="AG230" t="s">
        <v>143</v>
      </c>
      <c r="AH230" t="s">
        <v>144</v>
      </c>
      <c r="AI230" t="s">
        <v>143</v>
      </c>
      <c r="AJ230" t="s">
        <v>143</v>
      </c>
      <c r="AK230" t="s">
        <v>160</v>
      </c>
      <c r="AL230">
        <v>2022</v>
      </c>
      <c r="AM230" t="s">
        <v>312</v>
      </c>
      <c r="AN230" t="s">
        <v>357</v>
      </c>
      <c r="AO230" t="s">
        <v>418</v>
      </c>
      <c r="AP230">
        <v>0</v>
      </c>
      <c r="AQ230" t="s">
        <v>140</v>
      </c>
      <c r="AR230" t="s">
        <v>140</v>
      </c>
      <c r="AS230" t="s">
        <v>140</v>
      </c>
      <c r="AT230" t="s">
        <v>140</v>
      </c>
      <c r="AU230" t="s">
        <v>140</v>
      </c>
      <c r="AV230" t="s">
        <v>140</v>
      </c>
      <c r="AW230" t="s">
        <v>140</v>
      </c>
      <c r="AX230" t="s">
        <v>140</v>
      </c>
      <c r="AY230" t="s">
        <v>143</v>
      </c>
      <c r="AZ230" t="s">
        <v>405</v>
      </c>
      <c r="BA230" t="s">
        <v>150</v>
      </c>
      <c r="BB230" t="s">
        <v>771</v>
      </c>
      <c r="BC230" t="s">
        <v>386</v>
      </c>
      <c r="BD230" t="s">
        <v>527</v>
      </c>
      <c r="BE230" t="s">
        <v>406</v>
      </c>
      <c r="BF230" t="s">
        <v>140</v>
      </c>
      <c r="BG230">
        <v>0.2326388888888889</v>
      </c>
      <c r="BH230" t="s">
        <v>407</v>
      </c>
      <c r="BI230">
        <v>2.0833333333333332E-2</v>
      </c>
      <c r="BJ230">
        <v>0.04</v>
      </c>
      <c r="BK230" t="s">
        <v>408</v>
      </c>
      <c r="BL230" t="s">
        <v>140</v>
      </c>
      <c r="BM230" t="s">
        <v>140</v>
      </c>
      <c r="BN230" t="s">
        <v>409</v>
      </c>
      <c r="BO230" t="s">
        <v>328</v>
      </c>
      <c r="BP230">
        <v>47138</v>
      </c>
      <c r="BQ230" t="s">
        <v>270</v>
      </c>
      <c r="BR230" t="s">
        <v>410</v>
      </c>
      <c r="BS230" t="s">
        <v>239</v>
      </c>
      <c r="BT230" t="s">
        <v>311</v>
      </c>
      <c r="BU230" t="s">
        <v>419</v>
      </c>
      <c r="BV230" t="s">
        <v>420</v>
      </c>
      <c r="BW230" t="s">
        <v>140</v>
      </c>
      <c r="BX230" t="s">
        <v>132</v>
      </c>
    </row>
    <row r="231" spans="1:76" x14ac:dyDescent="0.25">
      <c r="A231" t="s">
        <v>0</v>
      </c>
      <c r="B231" t="s">
        <v>14</v>
      </c>
      <c r="C231" t="s">
        <v>394</v>
      </c>
      <c r="D231" t="s">
        <v>395</v>
      </c>
      <c r="E231" t="s">
        <v>303</v>
      </c>
      <c r="F231" t="s">
        <v>304</v>
      </c>
      <c r="G231" t="s">
        <v>421</v>
      </c>
      <c r="H231" t="s">
        <v>422</v>
      </c>
      <c r="I231" t="s">
        <v>771</v>
      </c>
      <c r="J231" t="s">
        <v>771</v>
      </c>
      <c r="K231" t="s">
        <v>771</v>
      </c>
      <c r="L231" t="s">
        <v>771</v>
      </c>
      <c r="M231" t="s">
        <v>771</v>
      </c>
      <c r="N231" t="s">
        <v>771</v>
      </c>
      <c r="O231" t="s">
        <v>771</v>
      </c>
      <c r="P231" t="s">
        <v>771</v>
      </c>
      <c r="Q231" t="s">
        <v>771</v>
      </c>
      <c r="R231" t="s">
        <v>423</v>
      </c>
      <c r="S231" t="s">
        <v>399</v>
      </c>
      <c r="T231" t="s">
        <v>308</v>
      </c>
      <c r="U231" t="s">
        <v>424</v>
      </c>
      <c r="V231" t="s">
        <v>425</v>
      </c>
      <c r="W231" t="s">
        <v>417</v>
      </c>
      <c r="X231" t="s">
        <v>771</v>
      </c>
      <c r="Y231" t="s">
        <v>771</v>
      </c>
      <c r="Z231" t="s">
        <v>133</v>
      </c>
      <c r="AA231" t="s">
        <v>771</v>
      </c>
      <c r="AB231">
        <v>0.5</v>
      </c>
      <c r="AC231" t="s">
        <v>771</v>
      </c>
      <c r="AD231">
        <v>1</v>
      </c>
      <c r="AE231">
        <v>2</v>
      </c>
      <c r="AF231" t="s">
        <v>142</v>
      </c>
      <c r="AG231" t="s">
        <v>143</v>
      </c>
      <c r="AH231" t="s">
        <v>144</v>
      </c>
      <c r="AI231" t="s">
        <v>143</v>
      </c>
      <c r="AJ231" t="s">
        <v>143</v>
      </c>
      <c r="AK231" t="s">
        <v>160</v>
      </c>
      <c r="AL231">
        <v>45608</v>
      </c>
      <c r="AM231" t="s">
        <v>312</v>
      </c>
      <c r="AN231" t="s">
        <v>403</v>
      </c>
      <c r="AO231" t="s">
        <v>426</v>
      </c>
      <c r="AP231">
        <v>0</v>
      </c>
      <c r="AQ231" t="s">
        <v>140</v>
      </c>
      <c r="AR231" t="s">
        <v>140</v>
      </c>
      <c r="AS231" t="s">
        <v>140</v>
      </c>
      <c r="AT231" t="s">
        <v>140</v>
      </c>
      <c r="AU231" t="s">
        <v>140</v>
      </c>
      <c r="AV231" t="s">
        <v>140</v>
      </c>
      <c r="AW231" t="s">
        <v>140</v>
      </c>
      <c r="AX231" t="s">
        <v>140</v>
      </c>
      <c r="AY231" t="s">
        <v>143</v>
      </c>
      <c r="AZ231" t="s">
        <v>405</v>
      </c>
      <c r="BA231" t="s">
        <v>150</v>
      </c>
      <c r="BB231" t="s">
        <v>771</v>
      </c>
      <c r="BC231" t="s">
        <v>386</v>
      </c>
      <c r="BD231" t="s">
        <v>527</v>
      </c>
      <c r="BE231" t="s">
        <v>406</v>
      </c>
      <c r="BF231" t="s">
        <v>427</v>
      </c>
      <c r="BG231">
        <v>0.625</v>
      </c>
      <c r="BH231">
        <v>8.3333333333333329E-2</v>
      </c>
      <c r="BI231">
        <v>2.0833333333333332E-2</v>
      </c>
      <c r="BJ231" t="s">
        <v>140</v>
      </c>
      <c r="BK231" t="s">
        <v>140</v>
      </c>
      <c r="BL231" t="s">
        <v>140</v>
      </c>
      <c r="BM231" t="s">
        <v>140</v>
      </c>
      <c r="BN231" t="s">
        <v>409</v>
      </c>
      <c r="BO231">
        <v>1000</v>
      </c>
      <c r="BP231" t="s">
        <v>140</v>
      </c>
      <c r="BQ231" t="s">
        <v>270</v>
      </c>
      <c r="BR231" t="s">
        <v>410</v>
      </c>
      <c r="BS231" t="s">
        <v>239</v>
      </c>
      <c r="BT231" t="s">
        <v>311</v>
      </c>
      <c r="BU231" t="s">
        <v>419</v>
      </c>
      <c r="BV231" t="s">
        <v>420</v>
      </c>
      <c r="BW231" t="s">
        <v>140</v>
      </c>
      <c r="BX231" t="s">
        <v>132</v>
      </c>
    </row>
    <row r="232" spans="1:76" x14ac:dyDescent="0.25">
      <c r="A232" t="s">
        <v>0</v>
      </c>
      <c r="B232" t="s">
        <v>14</v>
      </c>
      <c r="C232" t="s">
        <v>394</v>
      </c>
      <c r="D232" t="s">
        <v>395</v>
      </c>
      <c r="E232" t="s">
        <v>303</v>
      </c>
      <c r="F232" t="s">
        <v>304</v>
      </c>
      <c r="G232" t="s">
        <v>428</v>
      </c>
      <c r="H232" t="s">
        <v>429</v>
      </c>
      <c r="I232" t="s">
        <v>771</v>
      </c>
      <c r="J232" t="s">
        <v>771</v>
      </c>
      <c r="K232" t="s">
        <v>771</v>
      </c>
      <c r="L232" t="s">
        <v>771</v>
      </c>
      <c r="M232" t="s">
        <v>771</v>
      </c>
      <c r="N232" t="s">
        <v>771</v>
      </c>
      <c r="O232" t="s">
        <v>771</v>
      </c>
      <c r="P232" t="s">
        <v>771</v>
      </c>
      <c r="Q232" t="s">
        <v>771</v>
      </c>
      <c r="R232" t="s">
        <v>430</v>
      </c>
      <c r="S232" t="s">
        <v>399</v>
      </c>
      <c r="T232" t="s">
        <v>308</v>
      </c>
      <c r="U232" t="s">
        <v>400</v>
      </c>
      <c r="V232" t="s">
        <v>431</v>
      </c>
      <c r="W232" t="s">
        <v>399</v>
      </c>
      <c r="X232" t="s">
        <v>771</v>
      </c>
      <c r="Y232" t="s">
        <v>771</v>
      </c>
      <c r="Z232" t="s">
        <v>771</v>
      </c>
      <c r="AA232" t="s">
        <v>133</v>
      </c>
      <c r="AB232">
        <v>0.5</v>
      </c>
      <c r="AC232" t="s">
        <v>771</v>
      </c>
      <c r="AD232">
        <v>10</v>
      </c>
      <c r="AE232">
        <v>12</v>
      </c>
      <c r="AF232" t="s">
        <v>260</v>
      </c>
      <c r="AG232" t="s">
        <v>143</v>
      </c>
      <c r="AH232" t="s">
        <v>144</v>
      </c>
      <c r="AI232" t="s">
        <v>143</v>
      </c>
      <c r="AJ232" t="s">
        <v>143</v>
      </c>
      <c r="AK232" t="s">
        <v>160</v>
      </c>
      <c r="AL232">
        <v>45633</v>
      </c>
      <c r="AM232" t="s">
        <v>312</v>
      </c>
      <c r="AN232" t="s">
        <v>432</v>
      </c>
      <c r="AO232" t="s">
        <v>426</v>
      </c>
      <c r="AP232">
        <v>0</v>
      </c>
      <c r="AQ232" t="s">
        <v>140</v>
      </c>
      <c r="AR232" t="s">
        <v>140</v>
      </c>
      <c r="AS232" t="s">
        <v>140</v>
      </c>
      <c r="AT232" t="s">
        <v>140</v>
      </c>
      <c r="AU232" t="s">
        <v>140</v>
      </c>
      <c r="AV232" t="s">
        <v>140</v>
      </c>
      <c r="AW232" t="s">
        <v>140</v>
      </c>
      <c r="AX232" t="s">
        <v>140</v>
      </c>
      <c r="AY232" t="s">
        <v>143</v>
      </c>
      <c r="AZ232" t="s">
        <v>405</v>
      </c>
      <c r="BA232" t="s">
        <v>150</v>
      </c>
      <c r="BB232" t="s">
        <v>771</v>
      </c>
      <c r="BC232" t="s">
        <v>386</v>
      </c>
      <c r="BD232" t="s">
        <v>527</v>
      </c>
      <c r="BE232" t="s">
        <v>406</v>
      </c>
      <c r="BF232" t="s">
        <v>140</v>
      </c>
      <c r="BG232">
        <v>0.29166666666666669</v>
      </c>
      <c r="BH232" t="s">
        <v>407</v>
      </c>
      <c r="BI232">
        <v>2.0833333333333332E-2</v>
      </c>
      <c r="BJ232">
        <v>0.04</v>
      </c>
      <c r="BK232" t="s">
        <v>408</v>
      </c>
      <c r="BL232" t="s">
        <v>771</v>
      </c>
      <c r="BM232" t="s">
        <v>140</v>
      </c>
      <c r="BN232" t="s">
        <v>409</v>
      </c>
      <c r="BO232" t="s">
        <v>328</v>
      </c>
      <c r="BP232">
        <v>123270</v>
      </c>
      <c r="BQ232" t="s">
        <v>270</v>
      </c>
      <c r="BR232" t="s">
        <v>410</v>
      </c>
      <c r="BS232" t="s">
        <v>239</v>
      </c>
      <c r="BT232" t="s">
        <v>311</v>
      </c>
      <c r="BU232" t="s">
        <v>433</v>
      </c>
      <c r="BV232" t="s">
        <v>434</v>
      </c>
      <c r="BW232" t="s">
        <v>140</v>
      </c>
      <c r="BX232" t="s">
        <v>132</v>
      </c>
    </row>
    <row r="233" spans="1:76" x14ac:dyDescent="0.25">
      <c r="A233" t="s">
        <v>0</v>
      </c>
      <c r="B233" t="s">
        <v>14</v>
      </c>
      <c r="C233" t="s">
        <v>394</v>
      </c>
      <c r="D233" t="s">
        <v>395</v>
      </c>
      <c r="E233" t="s">
        <v>303</v>
      </c>
      <c r="F233" t="s">
        <v>304</v>
      </c>
      <c r="G233" t="s">
        <v>435</v>
      </c>
      <c r="H233" t="s">
        <v>436</v>
      </c>
      <c r="I233" t="s">
        <v>771</v>
      </c>
      <c r="J233" t="s">
        <v>771</v>
      </c>
      <c r="K233" t="s">
        <v>771</v>
      </c>
      <c r="L233" t="s">
        <v>771</v>
      </c>
      <c r="M233" t="s">
        <v>771</v>
      </c>
      <c r="N233" t="s">
        <v>771</v>
      </c>
      <c r="O233" t="s">
        <v>771</v>
      </c>
      <c r="P233" t="s">
        <v>771</v>
      </c>
      <c r="Q233" t="s">
        <v>771</v>
      </c>
      <c r="R233" t="s">
        <v>437</v>
      </c>
      <c r="S233" t="s">
        <v>439</v>
      </c>
      <c r="T233" t="s">
        <v>438</v>
      </c>
      <c r="U233" t="s">
        <v>440</v>
      </c>
      <c r="V233" t="s">
        <v>425</v>
      </c>
      <c r="W233" t="s">
        <v>441</v>
      </c>
      <c r="X233" t="s">
        <v>771</v>
      </c>
      <c r="Y233" t="s">
        <v>771</v>
      </c>
      <c r="Z233" t="s">
        <v>771</v>
      </c>
      <c r="AA233" t="s">
        <v>133</v>
      </c>
      <c r="AB233" t="s">
        <v>771</v>
      </c>
      <c r="AC233" t="s">
        <v>771</v>
      </c>
      <c r="AD233">
        <v>2</v>
      </c>
      <c r="AE233">
        <v>3</v>
      </c>
      <c r="AF233" t="s">
        <v>142</v>
      </c>
      <c r="AG233" t="s">
        <v>143</v>
      </c>
      <c r="AH233" t="s">
        <v>144</v>
      </c>
      <c r="AI233" t="s">
        <v>143</v>
      </c>
      <c r="AJ233" t="s">
        <v>143</v>
      </c>
      <c r="AK233" t="s">
        <v>160</v>
      </c>
      <c r="AL233">
        <v>45633</v>
      </c>
      <c r="AM233" t="s">
        <v>312</v>
      </c>
      <c r="AN233" t="s">
        <v>442</v>
      </c>
      <c r="AO233" t="s">
        <v>443</v>
      </c>
      <c r="AP233">
        <v>0</v>
      </c>
      <c r="AQ233" t="s">
        <v>140</v>
      </c>
      <c r="AR233" t="s">
        <v>140</v>
      </c>
      <c r="AS233" t="s">
        <v>140</v>
      </c>
      <c r="AT233" t="s">
        <v>140</v>
      </c>
      <c r="AU233" t="s">
        <v>140</v>
      </c>
      <c r="AV233" t="s">
        <v>140</v>
      </c>
      <c r="AW233" t="s">
        <v>140</v>
      </c>
      <c r="AX233" t="s">
        <v>140</v>
      </c>
      <c r="AY233" t="s">
        <v>143</v>
      </c>
      <c r="AZ233" t="s">
        <v>405</v>
      </c>
      <c r="BA233" t="s">
        <v>150</v>
      </c>
      <c r="BB233" t="s">
        <v>771</v>
      </c>
      <c r="BC233" t="s">
        <v>386</v>
      </c>
      <c r="BD233" t="s">
        <v>527</v>
      </c>
      <c r="BE233" t="s">
        <v>406</v>
      </c>
      <c r="BF233" t="s">
        <v>444</v>
      </c>
      <c r="BG233" t="s">
        <v>311</v>
      </c>
      <c r="BH233" t="s">
        <v>311</v>
      </c>
      <c r="BI233" t="s">
        <v>311</v>
      </c>
      <c r="BJ233" t="s">
        <v>140</v>
      </c>
      <c r="BK233" t="s">
        <v>140</v>
      </c>
      <c r="BL233" t="s">
        <v>140</v>
      </c>
      <c r="BM233" t="s">
        <v>140</v>
      </c>
      <c r="BN233" t="s">
        <v>409</v>
      </c>
      <c r="BO233">
        <v>16205</v>
      </c>
      <c r="BP233" t="s">
        <v>140</v>
      </c>
      <c r="BQ233" t="s">
        <v>270</v>
      </c>
      <c r="BR233" t="s">
        <v>410</v>
      </c>
      <c r="BS233" t="s">
        <v>239</v>
      </c>
      <c r="BT233" t="s">
        <v>311</v>
      </c>
      <c r="BU233" t="s">
        <v>445</v>
      </c>
      <c r="BV233" t="s">
        <v>446</v>
      </c>
      <c r="BW233" t="s">
        <v>140</v>
      </c>
      <c r="BX233" t="s">
        <v>132</v>
      </c>
    </row>
    <row r="234" spans="1:76" x14ac:dyDescent="0.25">
      <c r="A234" t="s">
        <v>0</v>
      </c>
      <c r="B234" t="s">
        <v>14</v>
      </c>
      <c r="C234" t="s">
        <v>394</v>
      </c>
      <c r="D234" t="s">
        <v>395</v>
      </c>
      <c r="E234" t="s">
        <v>303</v>
      </c>
      <c r="F234" t="s">
        <v>304</v>
      </c>
      <c r="G234" t="s">
        <v>3445</v>
      </c>
      <c r="H234" t="s">
        <v>447</v>
      </c>
      <c r="I234" t="s">
        <v>771</v>
      </c>
      <c r="J234" t="s">
        <v>771</v>
      </c>
      <c r="K234" t="s">
        <v>771</v>
      </c>
      <c r="L234" t="s">
        <v>771</v>
      </c>
      <c r="M234" t="s">
        <v>771</v>
      </c>
      <c r="N234" t="s">
        <v>771</v>
      </c>
      <c r="O234" t="s">
        <v>771</v>
      </c>
      <c r="P234" t="s">
        <v>771</v>
      </c>
      <c r="Q234" t="s">
        <v>771</v>
      </c>
      <c r="R234" t="s">
        <v>449</v>
      </c>
      <c r="S234" t="s">
        <v>451</v>
      </c>
      <c r="T234" t="s">
        <v>450</v>
      </c>
      <c r="U234" t="s">
        <v>452</v>
      </c>
      <c r="V234" t="s">
        <v>453</v>
      </c>
      <c r="W234" t="s">
        <v>454</v>
      </c>
      <c r="X234" t="s">
        <v>771</v>
      </c>
      <c r="Y234" t="s">
        <v>133</v>
      </c>
      <c r="Z234" t="s">
        <v>771</v>
      </c>
      <c r="AA234" t="s">
        <v>771</v>
      </c>
      <c r="AB234" t="s">
        <v>771</v>
      </c>
      <c r="AC234" t="s">
        <v>771</v>
      </c>
      <c r="AD234">
        <v>3</v>
      </c>
      <c r="AE234">
        <v>4</v>
      </c>
      <c r="AF234" t="s">
        <v>142</v>
      </c>
      <c r="AG234" t="s">
        <v>143</v>
      </c>
      <c r="AH234" t="s">
        <v>144</v>
      </c>
      <c r="AI234" t="s">
        <v>143</v>
      </c>
      <c r="AJ234" t="s">
        <v>143</v>
      </c>
      <c r="AK234" t="s">
        <v>145</v>
      </c>
      <c r="AL234">
        <v>45293</v>
      </c>
      <c r="AM234" t="s">
        <v>312</v>
      </c>
      <c r="AN234" t="s">
        <v>455</v>
      </c>
      <c r="AO234" t="s">
        <v>426</v>
      </c>
      <c r="AP234">
        <v>0</v>
      </c>
      <c r="AQ234" t="s">
        <v>140</v>
      </c>
      <c r="AR234" t="s">
        <v>140</v>
      </c>
      <c r="AS234" t="s">
        <v>140</v>
      </c>
      <c r="AT234" t="s">
        <v>140</v>
      </c>
      <c r="AU234" t="s">
        <v>140</v>
      </c>
      <c r="AV234" t="s">
        <v>140</v>
      </c>
      <c r="AW234" t="s">
        <v>140</v>
      </c>
      <c r="AX234" t="s">
        <v>140</v>
      </c>
      <c r="AY234" t="s">
        <v>143</v>
      </c>
      <c r="AZ234" t="s">
        <v>405</v>
      </c>
      <c r="BA234" t="s">
        <v>150</v>
      </c>
      <c r="BB234" t="s">
        <v>771</v>
      </c>
      <c r="BC234" t="s">
        <v>386</v>
      </c>
      <c r="BD234" t="s">
        <v>527</v>
      </c>
      <c r="BE234" t="s">
        <v>406</v>
      </c>
      <c r="BF234" t="s">
        <v>456</v>
      </c>
      <c r="BG234" t="s">
        <v>457</v>
      </c>
      <c r="BH234" t="s">
        <v>311</v>
      </c>
      <c r="BI234" t="s">
        <v>311</v>
      </c>
      <c r="BJ234" t="s">
        <v>140</v>
      </c>
      <c r="BK234" t="s">
        <v>140</v>
      </c>
      <c r="BL234" t="s">
        <v>140</v>
      </c>
      <c r="BM234" t="s">
        <v>140</v>
      </c>
      <c r="BN234" t="s">
        <v>409</v>
      </c>
      <c r="BO234">
        <v>1000</v>
      </c>
      <c r="BP234" t="s">
        <v>140</v>
      </c>
      <c r="BQ234" t="s">
        <v>270</v>
      </c>
      <c r="BR234" t="s">
        <v>410</v>
      </c>
      <c r="BS234" t="s">
        <v>239</v>
      </c>
      <c r="BT234" t="s">
        <v>311</v>
      </c>
      <c r="BU234" t="s">
        <v>458</v>
      </c>
      <c r="BV234" t="s">
        <v>446</v>
      </c>
      <c r="BW234" t="s">
        <v>140</v>
      </c>
      <c r="BX234" t="s">
        <v>448</v>
      </c>
    </row>
    <row r="235" spans="1:76" x14ac:dyDescent="0.25">
      <c r="A235" t="s">
        <v>0</v>
      </c>
      <c r="B235" t="s">
        <v>14</v>
      </c>
      <c r="C235" t="s">
        <v>394</v>
      </c>
      <c r="D235" t="s">
        <v>395</v>
      </c>
      <c r="E235" t="s">
        <v>303</v>
      </c>
      <c r="F235" t="s">
        <v>459</v>
      </c>
      <c r="G235" t="s">
        <v>460</v>
      </c>
      <c r="H235" t="s">
        <v>461</v>
      </c>
      <c r="I235" t="s">
        <v>771</v>
      </c>
      <c r="J235" t="s">
        <v>771</v>
      </c>
      <c r="K235" t="s">
        <v>771</v>
      </c>
      <c r="L235" t="s">
        <v>771</v>
      </c>
      <c r="M235" t="s">
        <v>771</v>
      </c>
      <c r="N235" t="s">
        <v>771</v>
      </c>
      <c r="O235" t="s">
        <v>771</v>
      </c>
      <c r="P235" t="s">
        <v>771</v>
      </c>
      <c r="Q235" t="s">
        <v>771</v>
      </c>
      <c r="R235" t="s">
        <v>462</v>
      </c>
      <c r="S235" t="s">
        <v>464</v>
      </c>
      <c r="T235" t="s">
        <v>463</v>
      </c>
      <c r="U235" t="s">
        <v>465</v>
      </c>
      <c r="V235" t="s">
        <v>771</v>
      </c>
      <c r="W235" t="s">
        <v>466</v>
      </c>
      <c r="X235" t="s">
        <v>467</v>
      </c>
      <c r="Y235" t="s">
        <v>771</v>
      </c>
      <c r="Z235" t="s">
        <v>771</v>
      </c>
      <c r="AA235" t="s">
        <v>133</v>
      </c>
      <c r="AB235">
        <v>0.5</v>
      </c>
      <c r="AC235" t="s">
        <v>771</v>
      </c>
      <c r="AD235">
        <v>9</v>
      </c>
      <c r="AE235">
        <v>9</v>
      </c>
      <c r="AF235" t="s">
        <v>468</v>
      </c>
      <c r="AG235" t="s">
        <v>143</v>
      </c>
      <c r="AH235" t="s">
        <v>144</v>
      </c>
      <c r="AI235" t="s">
        <v>143</v>
      </c>
      <c r="AJ235" t="s">
        <v>143</v>
      </c>
      <c r="AK235" t="s">
        <v>160</v>
      </c>
      <c r="AL235">
        <v>44935</v>
      </c>
      <c r="AM235" t="s">
        <v>312</v>
      </c>
      <c r="AN235" t="s">
        <v>469</v>
      </c>
      <c r="AO235" t="s">
        <v>443</v>
      </c>
      <c r="AP235">
        <v>0</v>
      </c>
      <c r="AQ235" t="s">
        <v>140</v>
      </c>
      <c r="AR235" t="s">
        <v>140</v>
      </c>
      <c r="AS235" t="s">
        <v>140</v>
      </c>
      <c r="AT235" t="s">
        <v>140</v>
      </c>
      <c r="AU235" t="s">
        <v>140</v>
      </c>
      <c r="AV235" t="s">
        <v>140</v>
      </c>
      <c r="AW235" t="s">
        <v>140</v>
      </c>
      <c r="AX235" t="s">
        <v>140</v>
      </c>
      <c r="AY235" t="s">
        <v>143</v>
      </c>
      <c r="AZ235" t="s">
        <v>470</v>
      </c>
      <c r="BA235" t="s">
        <v>150</v>
      </c>
      <c r="BB235" t="s">
        <v>386</v>
      </c>
      <c r="BC235" t="s">
        <v>386</v>
      </c>
      <c r="BD235" t="s">
        <v>527</v>
      </c>
      <c r="BE235" t="s">
        <v>406</v>
      </c>
      <c r="BF235" t="s">
        <v>471</v>
      </c>
      <c r="BG235">
        <v>0.26666666666666666</v>
      </c>
      <c r="BH235">
        <v>2.0833333333333332E-2</v>
      </c>
      <c r="BI235">
        <v>2.0833333333333332E-2</v>
      </c>
      <c r="BJ235">
        <v>0.04</v>
      </c>
      <c r="BK235" t="s">
        <v>408</v>
      </c>
      <c r="BL235">
        <v>0.22500000000000001</v>
      </c>
      <c r="BM235" t="s">
        <v>140</v>
      </c>
      <c r="BN235" t="s">
        <v>409</v>
      </c>
      <c r="BO235" t="s">
        <v>328</v>
      </c>
      <c r="BP235">
        <v>57307</v>
      </c>
      <c r="BQ235" t="s">
        <v>143</v>
      </c>
      <c r="BR235" t="s">
        <v>771</v>
      </c>
      <c r="BS235" t="s">
        <v>239</v>
      </c>
      <c r="BT235" t="s">
        <v>311</v>
      </c>
      <c r="BU235" t="s">
        <v>472</v>
      </c>
      <c r="BV235" t="s">
        <v>473</v>
      </c>
      <c r="BW235" t="s">
        <v>771</v>
      </c>
      <c r="BX235" t="s">
        <v>132</v>
      </c>
    </row>
    <row r="236" spans="1:76" x14ac:dyDescent="0.25">
      <c r="A236" t="s">
        <v>0</v>
      </c>
      <c r="B236" t="s">
        <v>25</v>
      </c>
      <c r="C236" t="s">
        <v>474</v>
      </c>
      <c r="D236" t="s">
        <v>475</v>
      </c>
      <c r="E236" t="s">
        <v>341</v>
      </c>
      <c r="F236" t="s">
        <v>476</v>
      </c>
      <c r="G236" t="s">
        <v>477</v>
      </c>
      <c r="H236" t="s">
        <v>477</v>
      </c>
      <c r="I236" t="s">
        <v>771</v>
      </c>
      <c r="J236" t="s">
        <v>771</v>
      </c>
      <c r="K236" t="s">
        <v>771</v>
      </c>
      <c r="L236" t="s">
        <v>771</v>
      </c>
      <c r="M236" t="s">
        <v>771</v>
      </c>
      <c r="N236" t="s">
        <v>771</v>
      </c>
      <c r="O236" t="s">
        <v>771</v>
      </c>
      <c r="P236" t="s">
        <v>771</v>
      </c>
      <c r="Q236" t="s">
        <v>771</v>
      </c>
      <c r="R236" t="s">
        <v>478</v>
      </c>
      <c r="S236" t="s">
        <v>479</v>
      </c>
      <c r="T236" t="s">
        <v>479</v>
      </c>
      <c r="U236" t="s">
        <v>480</v>
      </c>
      <c r="V236" t="s">
        <v>481</v>
      </c>
      <c r="W236" t="s">
        <v>482</v>
      </c>
      <c r="X236" t="s">
        <v>311</v>
      </c>
      <c r="Y236" t="s">
        <v>141</v>
      </c>
      <c r="Z236" t="s">
        <v>771</v>
      </c>
      <c r="AA236" t="s">
        <v>771</v>
      </c>
      <c r="AB236" t="s">
        <v>771</v>
      </c>
      <c r="AC236">
        <v>9</v>
      </c>
      <c r="AD236" t="s">
        <v>771</v>
      </c>
      <c r="AE236">
        <v>13</v>
      </c>
      <c r="AF236" t="s">
        <v>142</v>
      </c>
      <c r="AG236" t="s">
        <v>143</v>
      </c>
      <c r="AH236" t="s">
        <v>144</v>
      </c>
      <c r="AI236" t="s">
        <v>143</v>
      </c>
      <c r="AJ236" t="s">
        <v>143</v>
      </c>
      <c r="AK236" t="s">
        <v>483</v>
      </c>
      <c r="AL236">
        <v>45621</v>
      </c>
      <c r="AM236" t="s">
        <v>312</v>
      </c>
      <c r="AN236" t="s">
        <v>312</v>
      </c>
      <c r="AO236" t="s">
        <v>403</v>
      </c>
      <c r="AP236" t="s">
        <v>311</v>
      </c>
      <c r="AQ236" t="s">
        <v>311</v>
      </c>
      <c r="AR236" t="s">
        <v>311</v>
      </c>
      <c r="AS236" t="s">
        <v>311</v>
      </c>
      <c r="AT236" t="s">
        <v>311</v>
      </c>
      <c r="AU236" t="s">
        <v>311</v>
      </c>
      <c r="AV236" t="s">
        <v>311</v>
      </c>
      <c r="AW236" t="s">
        <v>311</v>
      </c>
      <c r="AX236" t="s">
        <v>311</v>
      </c>
      <c r="AY236" t="s">
        <v>311</v>
      </c>
      <c r="AZ236" t="s">
        <v>484</v>
      </c>
      <c r="BA236" t="s">
        <v>150</v>
      </c>
      <c r="BB236" t="s">
        <v>323</v>
      </c>
      <c r="BC236" t="s">
        <v>323</v>
      </c>
      <c r="BD236" t="s">
        <v>771</v>
      </c>
      <c r="BE236" t="s">
        <v>485</v>
      </c>
      <c r="BF236" t="s">
        <v>485</v>
      </c>
      <c r="BG236" t="s">
        <v>311</v>
      </c>
      <c r="BH236" t="s">
        <v>311</v>
      </c>
      <c r="BI236" t="s">
        <v>311</v>
      </c>
      <c r="BJ236" t="s">
        <v>311</v>
      </c>
      <c r="BK236" t="s">
        <v>311</v>
      </c>
      <c r="BL236" t="s">
        <v>311</v>
      </c>
      <c r="BM236" t="s">
        <v>140</v>
      </c>
      <c r="BN236" t="s">
        <v>311</v>
      </c>
      <c r="BO236" t="s">
        <v>311</v>
      </c>
      <c r="BP236" t="s">
        <v>311</v>
      </c>
      <c r="BQ236" t="s">
        <v>143</v>
      </c>
      <c r="BR236" t="s">
        <v>771</v>
      </c>
      <c r="BS236" t="s">
        <v>239</v>
      </c>
      <c r="BT236" t="s">
        <v>771</v>
      </c>
      <c r="BU236" t="s">
        <v>486</v>
      </c>
      <c r="BV236" t="s">
        <v>487</v>
      </c>
      <c r="BW236" t="s">
        <v>771</v>
      </c>
      <c r="BX236" t="s">
        <v>132</v>
      </c>
    </row>
    <row r="237" spans="1:76" x14ac:dyDescent="0.25">
      <c r="A237" t="s">
        <v>0</v>
      </c>
      <c r="B237" t="s">
        <v>28</v>
      </c>
      <c r="C237" t="s">
        <v>140</v>
      </c>
      <c r="D237" t="s">
        <v>488</v>
      </c>
      <c r="E237" t="s">
        <v>128</v>
      </c>
      <c r="F237" t="s">
        <v>170</v>
      </c>
      <c r="G237" t="s">
        <v>489</v>
      </c>
      <c r="H237" t="s">
        <v>355</v>
      </c>
      <c r="I237" t="s">
        <v>771</v>
      </c>
      <c r="J237" t="s">
        <v>771</v>
      </c>
      <c r="K237" t="s">
        <v>771</v>
      </c>
      <c r="L237" t="s">
        <v>771</v>
      </c>
      <c r="M237" t="s">
        <v>771</v>
      </c>
      <c r="N237" t="s">
        <v>771</v>
      </c>
      <c r="O237" t="s">
        <v>771</v>
      </c>
      <c r="P237" t="s">
        <v>771</v>
      </c>
      <c r="Q237" t="s">
        <v>771</v>
      </c>
      <c r="R237" t="s">
        <v>490</v>
      </c>
      <c r="S237" t="s">
        <v>491</v>
      </c>
      <c r="T237" t="s">
        <v>308</v>
      </c>
      <c r="U237" t="s">
        <v>137</v>
      </c>
      <c r="V237" t="s">
        <v>492</v>
      </c>
      <c r="W237" t="s">
        <v>493</v>
      </c>
      <c r="X237" t="s">
        <v>494</v>
      </c>
      <c r="Y237" t="s">
        <v>270</v>
      </c>
      <c r="Z237" t="s">
        <v>270</v>
      </c>
      <c r="AA237">
        <v>0.9</v>
      </c>
      <c r="AB237">
        <v>0.1</v>
      </c>
      <c r="AC237">
        <v>3</v>
      </c>
      <c r="AD237" t="s">
        <v>771</v>
      </c>
      <c r="AE237">
        <v>2</v>
      </c>
      <c r="AF237" t="s">
        <v>142</v>
      </c>
      <c r="AG237" t="s">
        <v>143</v>
      </c>
      <c r="AH237" t="s">
        <v>144</v>
      </c>
      <c r="AI237" t="s">
        <v>270</v>
      </c>
      <c r="AJ237" t="s">
        <v>143</v>
      </c>
      <c r="AK237" t="s">
        <v>495</v>
      </c>
      <c r="AL237">
        <v>44440</v>
      </c>
      <c r="AM237" t="s">
        <v>771</v>
      </c>
      <c r="AN237" t="s">
        <v>771</v>
      </c>
      <c r="AO237" t="s">
        <v>771</v>
      </c>
      <c r="AP237">
        <v>0</v>
      </c>
      <c r="AQ237" t="s">
        <v>140</v>
      </c>
      <c r="AR237" t="s">
        <v>140</v>
      </c>
      <c r="AS237" t="s">
        <v>140</v>
      </c>
      <c r="AT237" t="s">
        <v>140</v>
      </c>
      <c r="AU237" t="s">
        <v>140</v>
      </c>
      <c r="AV237" t="s">
        <v>140</v>
      </c>
      <c r="AW237" t="s">
        <v>140</v>
      </c>
      <c r="AX237" t="s">
        <v>140</v>
      </c>
      <c r="AY237" t="s">
        <v>143</v>
      </c>
      <c r="AZ237" t="s">
        <v>496</v>
      </c>
      <c r="BA237" t="s">
        <v>150</v>
      </c>
      <c r="BB237" t="s">
        <v>151</v>
      </c>
      <c r="BC237" t="s">
        <v>2408</v>
      </c>
      <c r="BD237" t="s">
        <v>771</v>
      </c>
      <c r="BE237" t="s">
        <v>497</v>
      </c>
      <c r="BF237" t="s">
        <v>498</v>
      </c>
      <c r="BG237" t="s">
        <v>499</v>
      </c>
      <c r="BH237" t="s">
        <v>326</v>
      </c>
      <c r="BI237" t="s">
        <v>326</v>
      </c>
      <c r="BJ237" t="s">
        <v>326</v>
      </c>
      <c r="BK237" t="s">
        <v>326</v>
      </c>
      <c r="BL237" t="s">
        <v>326</v>
      </c>
      <c r="BM237" t="s">
        <v>140</v>
      </c>
      <c r="BN237">
        <v>8271</v>
      </c>
      <c r="BO237" t="s">
        <v>328</v>
      </c>
      <c r="BP237" t="s">
        <v>771</v>
      </c>
      <c r="BQ237" t="s">
        <v>143</v>
      </c>
      <c r="BR237" t="s">
        <v>143</v>
      </c>
      <c r="BS237" t="s">
        <v>86</v>
      </c>
      <c r="BT237" t="s">
        <v>140</v>
      </c>
      <c r="BU237" t="s">
        <v>393</v>
      </c>
      <c r="BV237" t="s">
        <v>500</v>
      </c>
      <c r="BW237" t="s">
        <v>771</v>
      </c>
      <c r="BX237" t="s">
        <v>132</v>
      </c>
    </row>
    <row r="238" spans="1:76" x14ac:dyDescent="0.25">
      <c r="A238" t="s">
        <v>0</v>
      </c>
      <c r="B238" t="s">
        <v>28</v>
      </c>
      <c r="C238" t="s">
        <v>140</v>
      </c>
      <c r="D238" t="s">
        <v>488</v>
      </c>
      <c r="E238" t="s">
        <v>128</v>
      </c>
      <c r="F238" t="s">
        <v>170</v>
      </c>
      <c r="G238" t="s">
        <v>501</v>
      </c>
      <c r="H238" t="s">
        <v>355</v>
      </c>
      <c r="I238" t="s">
        <v>771</v>
      </c>
      <c r="J238" t="s">
        <v>771</v>
      </c>
      <c r="K238" t="s">
        <v>771</v>
      </c>
      <c r="L238" t="s">
        <v>771</v>
      </c>
      <c r="M238" t="s">
        <v>771</v>
      </c>
      <c r="N238" t="s">
        <v>771</v>
      </c>
      <c r="O238" t="s">
        <v>771</v>
      </c>
      <c r="P238" t="s">
        <v>771</v>
      </c>
      <c r="Q238" t="s">
        <v>771</v>
      </c>
      <c r="R238" t="s">
        <v>502</v>
      </c>
      <c r="S238" t="s">
        <v>491</v>
      </c>
      <c r="T238" t="s">
        <v>308</v>
      </c>
      <c r="U238" t="s">
        <v>137</v>
      </c>
      <c r="V238" t="s">
        <v>492</v>
      </c>
      <c r="W238" t="s">
        <v>493</v>
      </c>
      <c r="X238" t="s">
        <v>503</v>
      </c>
      <c r="Y238" t="s">
        <v>270</v>
      </c>
      <c r="Z238" t="s">
        <v>270</v>
      </c>
      <c r="AA238">
        <v>0.9</v>
      </c>
      <c r="AB238">
        <v>0.1</v>
      </c>
      <c r="AC238">
        <v>3</v>
      </c>
      <c r="AD238" t="s">
        <v>771</v>
      </c>
      <c r="AE238">
        <v>2</v>
      </c>
      <c r="AF238" t="s">
        <v>142</v>
      </c>
      <c r="AG238" t="s">
        <v>143</v>
      </c>
      <c r="AH238" t="s">
        <v>144</v>
      </c>
      <c r="AI238" t="s">
        <v>270</v>
      </c>
      <c r="AJ238" t="s">
        <v>143</v>
      </c>
      <c r="AK238" t="s">
        <v>495</v>
      </c>
      <c r="AL238">
        <v>44440</v>
      </c>
      <c r="AM238" t="s">
        <v>771</v>
      </c>
      <c r="AN238" t="s">
        <v>771</v>
      </c>
      <c r="AO238" t="s">
        <v>771</v>
      </c>
      <c r="AP238">
        <v>0</v>
      </c>
      <c r="AQ238" t="s">
        <v>140</v>
      </c>
      <c r="AR238" t="s">
        <v>140</v>
      </c>
      <c r="AS238" t="s">
        <v>140</v>
      </c>
      <c r="AT238" t="s">
        <v>140</v>
      </c>
      <c r="AU238" t="s">
        <v>140</v>
      </c>
      <c r="AV238" t="s">
        <v>140</v>
      </c>
      <c r="AW238" t="s">
        <v>140</v>
      </c>
      <c r="AX238" t="s">
        <v>140</v>
      </c>
      <c r="AY238" t="s">
        <v>143</v>
      </c>
      <c r="AZ238" t="s">
        <v>504</v>
      </c>
      <c r="BA238" t="s">
        <v>150</v>
      </c>
      <c r="BB238" t="s">
        <v>151</v>
      </c>
      <c r="BC238" t="s">
        <v>2408</v>
      </c>
      <c r="BD238" t="s">
        <v>771</v>
      </c>
      <c r="BE238" t="s">
        <v>497</v>
      </c>
      <c r="BF238" t="s">
        <v>498</v>
      </c>
      <c r="BG238" t="s">
        <v>499</v>
      </c>
      <c r="BH238" t="s">
        <v>326</v>
      </c>
      <c r="BI238" t="s">
        <v>326</v>
      </c>
      <c r="BJ238" t="s">
        <v>326</v>
      </c>
      <c r="BK238" t="s">
        <v>326</v>
      </c>
      <c r="BL238" t="s">
        <v>326</v>
      </c>
      <c r="BM238" t="s">
        <v>140</v>
      </c>
      <c r="BN238">
        <v>10845</v>
      </c>
      <c r="BO238" t="s">
        <v>328</v>
      </c>
      <c r="BP238" t="s">
        <v>771</v>
      </c>
      <c r="BQ238" t="s">
        <v>143</v>
      </c>
      <c r="BR238" t="s">
        <v>143</v>
      </c>
      <c r="BS238" t="s">
        <v>86</v>
      </c>
      <c r="BT238" t="s">
        <v>140</v>
      </c>
      <c r="BU238" t="s">
        <v>393</v>
      </c>
      <c r="BV238" t="s">
        <v>500</v>
      </c>
      <c r="BW238" t="s">
        <v>771</v>
      </c>
      <c r="BX238" t="s">
        <v>132</v>
      </c>
    </row>
    <row r="239" spans="1:76" x14ac:dyDescent="0.25">
      <c r="A239" t="s">
        <v>0</v>
      </c>
      <c r="B239" t="s">
        <v>28</v>
      </c>
      <c r="C239" t="s">
        <v>140</v>
      </c>
      <c r="D239" t="s">
        <v>488</v>
      </c>
      <c r="E239" t="s">
        <v>303</v>
      </c>
      <c r="F239" t="s">
        <v>304</v>
      </c>
      <c r="G239" t="s">
        <v>305</v>
      </c>
      <c r="H239" t="s">
        <v>260</v>
      </c>
      <c r="I239" t="s">
        <v>771</v>
      </c>
      <c r="J239" t="s">
        <v>771</v>
      </c>
      <c r="K239" t="s">
        <v>771</v>
      </c>
      <c r="L239" t="s">
        <v>771</v>
      </c>
      <c r="M239" t="s">
        <v>771</v>
      </c>
      <c r="N239" t="s">
        <v>771</v>
      </c>
      <c r="O239" t="s">
        <v>771</v>
      </c>
      <c r="P239" t="s">
        <v>771</v>
      </c>
      <c r="Q239" t="s">
        <v>771</v>
      </c>
      <c r="R239" t="s">
        <v>505</v>
      </c>
      <c r="S239" t="s">
        <v>321</v>
      </c>
      <c r="T239" t="s">
        <v>308</v>
      </c>
      <c r="U239" t="s">
        <v>140</v>
      </c>
      <c r="V239" t="s">
        <v>138</v>
      </c>
      <c r="W239" t="s">
        <v>310</v>
      </c>
      <c r="X239" t="s">
        <v>138</v>
      </c>
      <c r="Y239" t="s">
        <v>270</v>
      </c>
      <c r="Z239" t="s">
        <v>270</v>
      </c>
      <c r="AA239">
        <v>0.9</v>
      </c>
      <c r="AB239">
        <v>0.1</v>
      </c>
      <c r="AC239" t="s">
        <v>771</v>
      </c>
      <c r="AD239">
        <v>3</v>
      </c>
      <c r="AE239">
        <v>2</v>
      </c>
      <c r="AF239" t="s">
        <v>260</v>
      </c>
      <c r="AG239" t="s">
        <v>143</v>
      </c>
      <c r="AH239" t="s">
        <v>144</v>
      </c>
      <c r="AI239" t="s">
        <v>270</v>
      </c>
      <c r="AJ239" t="s">
        <v>143</v>
      </c>
      <c r="AK239" t="s">
        <v>145</v>
      </c>
      <c r="AL239">
        <v>44440</v>
      </c>
      <c r="AM239" t="s">
        <v>771</v>
      </c>
      <c r="AN239" t="s">
        <v>771</v>
      </c>
      <c r="AO239" t="s">
        <v>771</v>
      </c>
      <c r="AP239">
        <v>0</v>
      </c>
      <c r="AQ239" t="s">
        <v>140</v>
      </c>
      <c r="AR239" t="s">
        <v>140</v>
      </c>
      <c r="AS239" t="s">
        <v>140</v>
      </c>
      <c r="AT239" t="s">
        <v>140</v>
      </c>
      <c r="AU239" t="s">
        <v>140</v>
      </c>
      <c r="AV239" t="s">
        <v>140</v>
      </c>
      <c r="AW239" t="s">
        <v>140</v>
      </c>
      <c r="AX239" t="s">
        <v>140</v>
      </c>
      <c r="AY239" t="s">
        <v>143</v>
      </c>
      <c r="AZ239" t="s">
        <v>504</v>
      </c>
      <c r="BA239" t="s">
        <v>150</v>
      </c>
      <c r="BB239" t="s">
        <v>771</v>
      </c>
      <c r="BC239" t="s">
        <v>2713</v>
      </c>
      <c r="BD239" t="s">
        <v>3447</v>
      </c>
      <c r="BE239" t="s">
        <v>497</v>
      </c>
      <c r="BF239" t="s">
        <v>498</v>
      </c>
      <c r="BG239" t="s">
        <v>506</v>
      </c>
      <c r="BH239" t="s">
        <v>326</v>
      </c>
      <c r="BI239" t="s">
        <v>326</v>
      </c>
      <c r="BJ239" t="s">
        <v>326</v>
      </c>
      <c r="BK239" t="s">
        <v>326</v>
      </c>
      <c r="BL239" t="s">
        <v>326</v>
      </c>
      <c r="BM239" t="s">
        <v>140</v>
      </c>
      <c r="BN239" t="s">
        <v>771</v>
      </c>
      <c r="BO239" t="s">
        <v>328</v>
      </c>
      <c r="BP239">
        <v>52308</v>
      </c>
      <c r="BQ239" t="s">
        <v>143</v>
      </c>
      <c r="BR239" t="s">
        <v>143</v>
      </c>
      <c r="BS239" t="s">
        <v>86</v>
      </c>
      <c r="BT239" t="s">
        <v>140</v>
      </c>
      <c r="BU239" t="s">
        <v>331</v>
      </c>
      <c r="BV239" t="s">
        <v>500</v>
      </c>
      <c r="BW239" t="s">
        <v>771</v>
      </c>
      <c r="BX239" t="s">
        <v>132</v>
      </c>
    </row>
    <row r="240" spans="1:76" x14ac:dyDescent="0.25">
      <c r="A240" t="s">
        <v>0</v>
      </c>
      <c r="B240" t="s">
        <v>28</v>
      </c>
      <c r="C240" t="s">
        <v>140</v>
      </c>
      <c r="D240" t="s">
        <v>488</v>
      </c>
      <c r="E240" t="s">
        <v>341</v>
      </c>
      <c r="F240" t="s">
        <v>507</v>
      </c>
      <c r="G240" t="s">
        <v>508</v>
      </c>
      <c r="H240" t="s">
        <v>509</v>
      </c>
      <c r="I240" t="s">
        <v>771</v>
      </c>
      <c r="J240" t="s">
        <v>771</v>
      </c>
      <c r="K240" t="s">
        <v>771</v>
      </c>
      <c r="L240" t="s">
        <v>771</v>
      </c>
      <c r="M240" t="s">
        <v>771</v>
      </c>
      <c r="N240" t="s">
        <v>771</v>
      </c>
      <c r="O240" t="s">
        <v>771</v>
      </c>
      <c r="P240" t="s">
        <v>771</v>
      </c>
      <c r="Q240" t="s">
        <v>771</v>
      </c>
      <c r="R240" t="s">
        <v>510</v>
      </c>
      <c r="S240" t="s">
        <v>491</v>
      </c>
      <c r="T240" t="s">
        <v>308</v>
      </c>
      <c r="U240" t="s">
        <v>137</v>
      </c>
      <c r="V240" t="s">
        <v>138</v>
      </c>
      <c r="W240" t="s">
        <v>493</v>
      </c>
      <c r="X240" t="s">
        <v>140</v>
      </c>
      <c r="Y240" t="s">
        <v>270</v>
      </c>
      <c r="Z240" t="s">
        <v>270</v>
      </c>
      <c r="AA240">
        <v>0.9</v>
      </c>
      <c r="AB240">
        <v>0.1</v>
      </c>
      <c r="AC240">
        <v>3</v>
      </c>
      <c r="AD240" t="s">
        <v>771</v>
      </c>
      <c r="AE240">
        <v>3</v>
      </c>
      <c r="AF240" t="s">
        <v>142</v>
      </c>
      <c r="AG240" t="s">
        <v>143</v>
      </c>
      <c r="AH240" t="s">
        <v>144</v>
      </c>
      <c r="AI240" t="s">
        <v>270</v>
      </c>
      <c r="AJ240" t="s">
        <v>143</v>
      </c>
      <c r="AK240" t="s">
        <v>145</v>
      </c>
      <c r="AL240">
        <v>44980</v>
      </c>
      <c r="AM240" t="s">
        <v>771</v>
      </c>
      <c r="AN240" t="s">
        <v>771</v>
      </c>
      <c r="AO240" t="s">
        <v>771</v>
      </c>
      <c r="AP240">
        <v>0</v>
      </c>
      <c r="AQ240" t="s">
        <v>140</v>
      </c>
      <c r="AR240" t="s">
        <v>140</v>
      </c>
      <c r="AS240" t="s">
        <v>140</v>
      </c>
      <c r="AT240" t="s">
        <v>140</v>
      </c>
      <c r="AU240" t="s">
        <v>140</v>
      </c>
      <c r="AV240" t="s">
        <v>140</v>
      </c>
      <c r="AW240" t="s">
        <v>140</v>
      </c>
      <c r="AX240" t="s">
        <v>140</v>
      </c>
      <c r="AY240" t="s">
        <v>143</v>
      </c>
      <c r="AZ240" t="s">
        <v>504</v>
      </c>
      <c r="BA240" t="s">
        <v>150</v>
      </c>
      <c r="BB240" t="s">
        <v>151</v>
      </c>
      <c r="BC240" t="s">
        <v>2408</v>
      </c>
      <c r="BD240" t="s">
        <v>771</v>
      </c>
      <c r="BE240" t="s">
        <v>497</v>
      </c>
      <c r="BF240" t="s">
        <v>498</v>
      </c>
      <c r="BG240" t="s">
        <v>511</v>
      </c>
      <c r="BH240" t="s">
        <v>326</v>
      </c>
      <c r="BI240" t="s">
        <v>326</v>
      </c>
      <c r="BJ240" t="s">
        <v>326</v>
      </c>
      <c r="BK240" t="s">
        <v>326</v>
      </c>
      <c r="BL240" t="s">
        <v>326</v>
      </c>
      <c r="BM240" t="s">
        <v>140</v>
      </c>
      <c r="BN240">
        <v>21000</v>
      </c>
      <c r="BO240" t="s">
        <v>328</v>
      </c>
      <c r="BP240" t="s">
        <v>771</v>
      </c>
      <c r="BQ240" t="s">
        <v>143</v>
      </c>
      <c r="BR240" t="s">
        <v>143</v>
      </c>
      <c r="BS240" t="s">
        <v>86</v>
      </c>
      <c r="BT240" t="s">
        <v>140</v>
      </c>
      <c r="BU240" t="s">
        <v>512</v>
      </c>
      <c r="BV240" t="s">
        <v>500</v>
      </c>
      <c r="BW240" t="s">
        <v>771</v>
      </c>
      <c r="BX240" t="s">
        <v>390</v>
      </c>
    </row>
    <row r="241" spans="1:76" x14ac:dyDescent="0.25">
      <c r="A241" t="s">
        <v>0</v>
      </c>
      <c r="B241" t="s">
        <v>28</v>
      </c>
      <c r="C241" t="s">
        <v>140</v>
      </c>
      <c r="D241" t="s">
        <v>488</v>
      </c>
      <c r="E241" t="s">
        <v>199</v>
      </c>
      <c r="F241" t="s">
        <v>243</v>
      </c>
      <c r="G241" t="s">
        <v>513</v>
      </c>
      <c r="H241" t="s">
        <v>514</v>
      </c>
      <c r="I241" t="s">
        <v>771</v>
      </c>
      <c r="J241" t="s">
        <v>771</v>
      </c>
      <c r="K241" t="s">
        <v>771</v>
      </c>
      <c r="L241" t="s">
        <v>771</v>
      </c>
      <c r="M241" t="s">
        <v>771</v>
      </c>
      <c r="N241" t="s">
        <v>771</v>
      </c>
      <c r="O241" t="s">
        <v>771</v>
      </c>
      <c r="P241" t="s">
        <v>771</v>
      </c>
      <c r="Q241" t="s">
        <v>771</v>
      </c>
      <c r="R241" t="s">
        <v>515</v>
      </c>
      <c r="S241" t="s">
        <v>491</v>
      </c>
      <c r="T241" t="s">
        <v>308</v>
      </c>
      <c r="U241" t="s">
        <v>137</v>
      </c>
      <c r="V241" t="s">
        <v>138</v>
      </c>
      <c r="W241" t="s">
        <v>493</v>
      </c>
      <c r="X241" t="s">
        <v>140</v>
      </c>
      <c r="Y241" t="s">
        <v>270</v>
      </c>
      <c r="Z241" t="s">
        <v>270</v>
      </c>
      <c r="AA241">
        <v>0.9</v>
      </c>
      <c r="AB241">
        <v>0.1</v>
      </c>
      <c r="AC241">
        <v>4</v>
      </c>
      <c r="AD241" t="s">
        <v>771</v>
      </c>
      <c r="AE241">
        <v>3</v>
      </c>
      <c r="AF241" t="s">
        <v>142</v>
      </c>
      <c r="AG241" t="s">
        <v>143</v>
      </c>
      <c r="AH241" t="s">
        <v>144</v>
      </c>
      <c r="AI241" t="s">
        <v>270</v>
      </c>
      <c r="AJ241" t="s">
        <v>143</v>
      </c>
      <c r="AK241" t="s">
        <v>145</v>
      </c>
      <c r="AL241">
        <v>44980</v>
      </c>
      <c r="AM241" t="s">
        <v>771</v>
      </c>
      <c r="AN241" t="s">
        <v>771</v>
      </c>
      <c r="AO241" t="s">
        <v>771</v>
      </c>
      <c r="AP241">
        <v>0</v>
      </c>
      <c r="AQ241" t="s">
        <v>140</v>
      </c>
      <c r="AR241" t="s">
        <v>140</v>
      </c>
      <c r="AS241" t="s">
        <v>140</v>
      </c>
      <c r="AT241" t="s">
        <v>140</v>
      </c>
      <c r="AU241" t="s">
        <v>140</v>
      </c>
      <c r="AV241" t="s">
        <v>140</v>
      </c>
      <c r="AW241" t="s">
        <v>140</v>
      </c>
      <c r="AX241" t="s">
        <v>140</v>
      </c>
      <c r="AY241" t="s">
        <v>143</v>
      </c>
      <c r="AZ241" t="s">
        <v>504</v>
      </c>
      <c r="BA241" t="s">
        <v>150</v>
      </c>
      <c r="BB241" t="s">
        <v>151</v>
      </c>
      <c r="BC241" t="s">
        <v>2408</v>
      </c>
      <c r="BD241" t="s">
        <v>771</v>
      </c>
      <c r="BE241" t="s">
        <v>497</v>
      </c>
      <c r="BF241" t="s">
        <v>498</v>
      </c>
      <c r="BG241" t="s">
        <v>511</v>
      </c>
      <c r="BH241" t="s">
        <v>326</v>
      </c>
      <c r="BI241" t="s">
        <v>326</v>
      </c>
      <c r="BJ241" t="s">
        <v>326</v>
      </c>
      <c r="BK241" t="s">
        <v>326</v>
      </c>
      <c r="BL241" t="s">
        <v>326</v>
      </c>
      <c r="BM241" t="s">
        <v>140</v>
      </c>
      <c r="BN241">
        <v>1740</v>
      </c>
      <c r="BO241" t="s">
        <v>328</v>
      </c>
      <c r="BP241" t="s">
        <v>771</v>
      </c>
      <c r="BQ241" t="s">
        <v>143</v>
      </c>
      <c r="BR241" t="s">
        <v>143</v>
      </c>
      <c r="BS241" t="s">
        <v>86</v>
      </c>
      <c r="BT241" t="s">
        <v>140</v>
      </c>
      <c r="BU241" t="s">
        <v>516</v>
      </c>
      <c r="BV241" t="s">
        <v>500</v>
      </c>
      <c r="BW241" t="s">
        <v>771</v>
      </c>
      <c r="BX241" t="s">
        <v>390</v>
      </c>
    </row>
    <row r="242" spans="1:76" x14ac:dyDescent="0.25">
      <c r="A242" t="s">
        <v>0</v>
      </c>
      <c r="B242" t="s">
        <v>28</v>
      </c>
      <c r="C242" t="s">
        <v>140</v>
      </c>
      <c r="D242" t="s">
        <v>488</v>
      </c>
      <c r="E242" t="s">
        <v>227</v>
      </c>
      <c r="F242" t="s">
        <v>280</v>
      </c>
      <c r="G242" t="s">
        <v>266</v>
      </c>
      <c r="H242" t="s">
        <v>517</v>
      </c>
      <c r="I242" t="s">
        <v>771</v>
      </c>
      <c r="J242" t="s">
        <v>771</v>
      </c>
      <c r="K242" t="s">
        <v>771</v>
      </c>
      <c r="L242" t="s">
        <v>771</v>
      </c>
      <c r="M242" t="s">
        <v>771</v>
      </c>
      <c r="N242" t="s">
        <v>771</v>
      </c>
      <c r="O242" t="s">
        <v>771</v>
      </c>
      <c r="P242" t="s">
        <v>771</v>
      </c>
      <c r="Q242" t="s">
        <v>771</v>
      </c>
      <c r="R242" t="s">
        <v>517</v>
      </c>
      <c r="S242" t="s">
        <v>491</v>
      </c>
      <c r="T242" t="s">
        <v>308</v>
      </c>
      <c r="U242" t="s">
        <v>137</v>
      </c>
      <c r="V242" t="s">
        <v>138</v>
      </c>
      <c r="W242" t="s">
        <v>493</v>
      </c>
      <c r="X242" t="s">
        <v>140</v>
      </c>
      <c r="Y242" t="s">
        <v>270</v>
      </c>
      <c r="Z242" t="s">
        <v>270</v>
      </c>
      <c r="AA242">
        <v>0.9</v>
      </c>
      <c r="AB242">
        <v>0.1</v>
      </c>
      <c r="AC242">
        <v>4</v>
      </c>
      <c r="AD242" t="s">
        <v>771</v>
      </c>
      <c r="AE242">
        <v>3</v>
      </c>
      <c r="AF242" t="s">
        <v>142</v>
      </c>
      <c r="AG242" t="s">
        <v>143</v>
      </c>
      <c r="AH242" t="s">
        <v>144</v>
      </c>
      <c r="AI242" t="s">
        <v>270</v>
      </c>
      <c r="AJ242" t="s">
        <v>143</v>
      </c>
      <c r="AK242" t="s">
        <v>145</v>
      </c>
      <c r="AL242">
        <v>44980</v>
      </c>
      <c r="AM242" t="s">
        <v>771</v>
      </c>
      <c r="AN242" t="s">
        <v>771</v>
      </c>
      <c r="AO242" t="s">
        <v>771</v>
      </c>
      <c r="AP242">
        <v>0</v>
      </c>
      <c r="AQ242" t="s">
        <v>140</v>
      </c>
      <c r="AR242" t="s">
        <v>140</v>
      </c>
      <c r="AS242" t="s">
        <v>140</v>
      </c>
      <c r="AT242" t="s">
        <v>140</v>
      </c>
      <c r="AU242" t="s">
        <v>140</v>
      </c>
      <c r="AV242" t="s">
        <v>140</v>
      </c>
      <c r="AW242" t="s">
        <v>140</v>
      </c>
      <c r="AX242" t="s">
        <v>140</v>
      </c>
      <c r="AY242" t="s">
        <v>143</v>
      </c>
      <c r="AZ242" t="s">
        <v>504</v>
      </c>
      <c r="BA242" t="s">
        <v>150</v>
      </c>
      <c r="BB242" t="s">
        <v>151</v>
      </c>
      <c r="BC242" t="s">
        <v>2408</v>
      </c>
      <c r="BD242" t="s">
        <v>771</v>
      </c>
      <c r="BE242" t="s">
        <v>497</v>
      </c>
      <c r="BF242" t="s">
        <v>498</v>
      </c>
      <c r="BG242" t="s">
        <v>518</v>
      </c>
      <c r="BH242" t="s">
        <v>326</v>
      </c>
      <c r="BI242" t="s">
        <v>326</v>
      </c>
      <c r="BJ242" t="s">
        <v>326</v>
      </c>
      <c r="BK242" t="s">
        <v>326</v>
      </c>
      <c r="BL242" t="s">
        <v>326</v>
      </c>
      <c r="BM242" t="s">
        <v>140</v>
      </c>
      <c r="BN242">
        <v>453600</v>
      </c>
      <c r="BO242" t="s">
        <v>328</v>
      </c>
      <c r="BP242" t="s">
        <v>771</v>
      </c>
      <c r="BQ242" t="s">
        <v>143</v>
      </c>
      <c r="BR242" t="s">
        <v>143</v>
      </c>
      <c r="BS242" t="s">
        <v>86</v>
      </c>
      <c r="BT242" t="s">
        <v>140</v>
      </c>
      <c r="BU242" t="s">
        <v>519</v>
      </c>
      <c r="BV242" t="s">
        <v>500</v>
      </c>
      <c r="BW242" t="s">
        <v>771</v>
      </c>
      <c r="BX242" t="s">
        <v>390</v>
      </c>
    </row>
    <row r="243" spans="1:76" x14ac:dyDescent="0.25">
      <c r="A243" t="s">
        <v>0</v>
      </c>
      <c r="B243" t="s">
        <v>11</v>
      </c>
      <c r="C243" t="s">
        <v>520</v>
      </c>
      <c r="D243" t="s">
        <v>521</v>
      </c>
      <c r="E243" t="s">
        <v>303</v>
      </c>
      <c r="F243" t="s">
        <v>522</v>
      </c>
      <c r="G243" t="s">
        <v>523</v>
      </c>
      <c r="H243" t="s">
        <v>522</v>
      </c>
      <c r="I243" t="s">
        <v>771</v>
      </c>
      <c r="J243" t="s">
        <v>771</v>
      </c>
      <c r="K243" t="s">
        <v>771</v>
      </c>
      <c r="L243" t="s">
        <v>771</v>
      </c>
      <c r="M243" t="s">
        <v>771</v>
      </c>
      <c r="N243" t="s">
        <v>771</v>
      </c>
      <c r="O243" t="s">
        <v>771</v>
      </c>
      <c r="P243" t="s">
        <v>771</v>
      </c>
      <c r="Q243" t="s">
        <v>771</v>
      </c>
      <c r="R243" t="s">
        <v>524</v>
      </c>
      <c r="S243" t="s">
        <v>309</v>
      </c>
      <c r="T243" t="s">
        <v>308</v>
      </c>
      <c r="U243" t="s">
        <v>311</v>
      </c>
      <c r="V243" t="s">
        <v>311</v>
      </c>
      <c r="W243" t="s">
        <v>525</v>
      </c>
      <c r="X243" t="s">
        <v>311</v>
      </c>
      <c r="Y243" t="s">
        <v>141</v>
      </c>
      <c r="Z243" t="s">
        <v>771</v>
      </c>
      <c r="AA243" t="s">
        <v>771</v>
      </c>
      <c r="AB243" t="s">
        <v>771</v>
      </c>
      <c r="AC243" t="s">
        <v>771</v>
      </c>
      <c r="AD243">
        <v>60</v>
      </c>
      <c r="AE243">
        <v>83</v>
      </c>
      <c r="AF243" t="s">
        <v>260</v>
      </c>
      <c r="AG243" t="s">
        <v>143</v>
      </c>
      <c r="AH243" t="s">
        <v>144</v>
      </c>
      <c r="AI243" t="s">
        <v>143</v>
      </c>
      <c r="AJ243" t="s">
        <v>143</v>
      </c>
      <c r="AK243" t="s">
        <v>145</v>
      </c>
      <c r="AL243">
        <v>44980</v>
      </c>
      <c r="AM243" t="s">
        <v>336</v>
      </c>
      <c r="AN243" t="s">
        <v>469</v>
      </c>
      <c r="AO243" t="s">
        <v>538</v>
      </c>
      <c r="AP243">
        <v>0</v>
      </c>
      <c r="AQ243" t="s">
        <v>140</v>
      </c>
      <c r="AR243" t="s">
        <v>140</v>
      </c>
      <c r="AS243" t="s">
        <v>140</v>
      </c>
      <c r="AT243" t="s">
        <v>140</v>
      </c>
      <c r="AU243" t="s">
        <v>140</v>
      </c>
      <c r="AV243" t="s">
        <v>140</v>
      </c>
      <c r="AW243" t="s">
        <v>140</v>
      </c>
      <c r="AX243" t="s">
        <v>140</v>
      </c>
      <c r="AY243" t="s">
        <v>143</v>
      </c>
      <c r="AZ243" t="s">
        <v>526</v>
      </c>
      <c r="BA243" t="s">
        <v>150</v>
      </c>
      <c r="BB243" t="s">
        <v>771</v>
      </c>
      <c r="BC243" t="s">
        <v>386</v>
      </c>
      <c r="BD243" t="s">
        <v>527</v>
      </c>
      <c r="BE243" t="s">
        <v>528</v>
      </c>
      <c r="BF243" t="s">
        <v>311</v>
      </c>
      <c r="BG243" t="s">
        <v>529</v>
      </c>
      <c r="BH243" t="s">
        <v>311</v>
      </c>
      <c r="BI243" t="s">
        <v>311</v>
      </c>
      <c r="BJ243">
        <v>0.03</v>
      </c>
      <c r="BK243">
        <v>4</v>
      </c>
      <c r="BL243" t="s">
        <v>311</v>
      </c>
      <c r="BM243" t="s">
        <v>140</v>
      </c>
      <c r="BN243" t="s">
        <v>771</v>
      </c>
      <c r="BO243" t="s">
        <v>771</v>
      </c>
      <c r="BP243" t="s">
        <v>771</v>
      </c>
      <c r="BQ243" t="s">
        <v>270</v>
      </c>
      <c r="BR243" t="s">
        <v>771</v>
      </c>
      <c r="BS243" t="s">
        <v>152</v>
      </c>
      <c r="BT243" t="s">
        <v>771</v>
      </c>
      <c r="BU243" t="s">
        <v>530</v>
      </c>
      <c r="BV243" t="s">
        <v>531</v>
      </c>
      <c r="BW243" t="s">
        <v>771</v>
      </c>
      <c r="BX243" t="s">
        <v>132</v>
      </c>
    </row>
    <row r="244" spans="1:76" x14ac:dyDescent="0.25">
      <c r="A244" t="s">
        <v>0</v>
      </c>
      <c r="B244" t="s">
        <v>11</v>
      </c>
      <c r="C244" t="s">
        <v>520</v>
      </c>
      <c r="D244" t="s">
        <v>521</v>
      </c>
      <c r="E244" t="s">
        <v>128</v>
      </c>
      <c r="F244" t="s">
        <v>532</v>
      </c>
      <c r="G244" t="s">
        <v>533</v>
      </c>
      <c r="H244" t="s">
        <v>522</v>
      </c>
      <c r="I244" t="s">
        <v>771</v>
      </c>
      <c r="J244" t="s">
        <v>771</v>
      </c>
      <c r="K244" t="s">
        <v>771</v>
      </c>
      <c r="L244" t="s">
        <v>771</v>
      </c>
      <c r="M244" t="s">
        <v>771</v>
      </c>
      <c r="N244" t="s">
        <v>771</v>
      </c>
      <c r="O244" t="s">
        <v>771</v>
      </c>
      <c r="P244" t="s">
        <v>771</v>
      </c>
      <c r="Q244" t="s">
        <v>771</v>
      </c>
      <c r="R244" t="s">
        <v>534</v>
      </c>
      <c r="S244" t="s">
        <v>309</v>
      </c>
      <c r="T244" t="s">
        <v>308</v>
      </c>
      <c r="U244" t="s">
        <v>535</v>
      </c>
      <c r="V244" t="s">
        <v>536</v>
      </c>
      <c r="W244" t="s">
        <v>537</v>
      </c>
      <c r="X244" t="s">
        <v>140</v>
      </c>
      <c r="Y244" t="s">
        <v>141</v>
      </c>
      <c r="Z244" t="s">
        <v>771</v>
      </c>
      <c r="AA244" t="s">
        <v>771</v>
      </c>
      <c r="AB244" t="s">
        <v>771</v>
      </c>
      <c r="AC244" t="s">
        <v>140</v>
      </c>
      <c r="AD244">
        <v>4</v>
      </c>
      <c r="AE244">
        <v>7</v>
      </c>
      <c r="AF244" t="s">
        <v>260</v>
      </c>
      <c r="AG244" t="s">
        <v>143</v>
      </c>
      <c r="AH244" t="s">
        <v>144</v>
      </c>
      <c r="AI244" t="s">
        <v>143</v>
      </c>
      <c r="AJ244" t="s">
        <v>143</v>
      </c>
      <c r="AK244" t="s">
        <v>145</v>
      </c>
      <c r="AL244">
        <v>44452</v>
      </c>
      <c r="AM244" t="s">
        <v>140</v>
      </c>
      <c r="AN244" t="s">
        <v>358</v>
      </c>
      <c r="AO244" t="s">
        <v>538</v>
      </c>
      <c r="AP244">
        <v>0</v>
      </c>
      <c r="AQ244" t="s">
        <v>140</v>
      </c>
      <c r="AR244" t="s">
        <v>140</v>
      </c>
      <c r="AS244" t="s">
        <v>140</v>
      </c>
      <c r="AT244" t="s">
        <v>140</v>
      </c>
      <c r="AU244" t="s">
        <v>140</v>
      </c>
      <c r="AV244" t="s">
        <v>140</v>
      </c>
      <c r="AW244" t="s">
        <v>140</v>
      </c>
      <c r="AX244" t="s">
        <v>140</v>
      </c>
      <c r="AY244" t="s">
        <v>143</v>
      </c>
      <c r="AZ244" t="s">
        <v>539</v>
      </c>
      <c r="BA244" t="s">
        <v>150</v>
      </c>
      <c r="BB244" t="s">
        <v>771</v>
      </c>
      <c r="BC244" t="s">
        <v>323</v>
      </c>
      <c r="BD244" t="s">
        <v>2079</v>
      </c>
      <c r="BE244">
        <v>0.9</v>
      </c>
      <c r="BF244" t="s">
        <v>140</v>
      </c>
      <c r="BG244" t="s">
        <v>540</v>
      </c>
      <c r="BH244" t="s">
        <v>140</v>
      </c>
      <c r="BI244" t="s">
        <v>140</v>
      </c>
      <c r="BJ244" t="s">
        <v>140</v>
      </c>
      <c r="BK244" t="s">
        <v>541</v>
      </c>
      <c r="BL244" t="s">
        <v>140</v>
      </c>
      <c r="BM244" t="s">
        <v>140</v>
      </c>
      <c r="BN244" t="s">
        <v>140</v>
      </c>
      <c r="BO244" t="s">
        <v>328</v>
      </c>
      <c r="BP244">
        <v>24941</v>
      </c>
      <c r="BQ244" t="s">
        <v>143</v>
      </c>
      <c r="BR244" t="s">
        <v>143</v>
      </c>
      <c r="BS244" t="s">
        <v>542</v>
      </c>
      <c r="BT244" t="s">
        <v>140</v>
      </c>
      <c r="BU244" t="s">
        <v>543</v>
      </c>
      <c r="BV244" t="s">
        <v>544</v>
      </c>
      <c r="BW244" t="s">
        <v>771</v>
      </c>
      <c r="BX244" t="s">
        <v>132</v>
      </c>
    </row>
    <row r="245" spans="1:76" x14ac:dyDescent="0.25">
      <c r="A245" t="s">
        <v>0</v>
      </c>
      <c r="B245" t="s">
        <v>11</v>
      </c>
      <c r="C245" t="s">
        <v>520</v>
      </c>
      <c r="D245" t="s">
        <v>521</v>
      </c>
      <c r="E245" t="s">
        <v>199</v>
      </c>
      <c r="F245" t="s">
        <v>545</v>
      </c>
      <c r="G245" t="s">
        <v>546</v>
      </c>
      <c r="H245" t="s">
        <v>522</v>
      </c>
      <c r="I245" t="s">
        <v>771</v>
      </c>
      <c r="J245" t="s">
        <v>771</v>
      </c>
      <c r="K245" t="s">
        <v>771</v>
      </c>
      <c r="L245" t="s">
        <v>771</v>
      </c>
      <c r="M245" t="s">
        <v>771</v>
      </c>
      <c r="N245" t="s">
        <v>771</v>
      </c>
      <c r="O245" t="s">
        <v>771</v>
      </c>
      <c r="P245" t="s">
        <v>771</v>
      </c>
      <c r="Q245" t="s">
        <v>771</v>
      </c>
      <c r="R245" t="s">
        <v>547</v>
      </c>
      <c r="S245" t="s">
        <v>309</v>
      </c>
      <c r="T245" t="s">
        <v>140</v>
      </c>
      <c r="U245" t="s">
        <v>548</v>
      </c>
      <c r="V245" t="s">
        <v>549</v>
      </c>
      <c r="W245" t="s">
        <v>550</v>
      </c>
      <c r="X245" t="s">
        <v>140</v>
      </c>
      <c r="Y245" t="s">
        <v>141</v>
      </c>
      <c r="Z245" t="s">
        <v>771</v>
      </c>
      <c r="AA245" t="s">
        <v>771</v>
      </c>
      <c r="AB245" t="s">
        <v>771</v>
      </c>
      <c r="AC245" t="s">
        <v>771</v>
      </c>
      <c r="AD245">
        <v>14</v>
      </c>
      <c r="AE245">
        <v>16</v>
      </c>
      <c r="AF245" t="s">
        <v>468</v>
      </c>
      <c r="AG245" t="s">
        <v>143</v>
      </c>
      <c r="AH245" t="s">
        <v>144</v>
      </c>
      <c r="AI245" t="s">
        <v>143</v>
      </c>
      <c r="AJ245" t="s">
        <v>143</v>
      </c>
      <c r="AK245" t="s">
        <v>145</v>
      </c>
      <c r="AL245">
        <v>40483</v>
      </c>
      <c r="AM245" t="s">
        <v>146</v>
      </c>
      <c r="AN245" t="s">
        <v>273</v>
      </c>
      <c r="AO245" t="s">
        <v>551</v>
      </c>
      <c r="AP245">
        <v>0</v>
      </c>
      <c r="AQ245" t="s">
        <v>140</v>
      </c>
      <c r="AR245" t="s">
        <v>140</v>
      </c>
      <c r="AS245" t="s">
        <v>140</v>
      </c>
      <c r="AT245" t="s">
        <v>140</v>
      </c>
      <c r="AU245" t="s">
        <v>140</v>
      </c>
      <c r="AV245" t="s">
        <v>140</v>
      </c>
      <c r="AW245" t="s">
        <v>140</v>
      </c>
      <c r="AX245" t="s">
        <v>140</v>
      </c>
      <c r="AY245" t="s">
        <v>143</v>
      </c>
      <c r="AZ245" t="s">
        <v>539</v>
      </c>
      <c r="BA245" t="s">
        <v>150</v>
      </c>
      <c r="BB245" t="s">
        <v>2079</v>
      </c>
      <c r="BC245" t="s">
        <v>323</v>
      </c>
      <c r="BD245" t="s">
        <v>2079</v>
      </c>
      <c r="BE245">
        <v>0.97</v>
      </c>
      <c r="BF245" t="s">
        <v>140</v>
      </c>
      <c r="BG245" t="s">
        <v>552</v>
      </c>
      <c r="BH245" t="s">
        <v>140</v>
      </c>
      <c r="BI245" t="s">
        <v>140</v>
      </c>
      <c r="BJ245" t="s">
        <v>140</v>
      </c>
      <c r="BK245" t="s">
        <v>140</v>
      </c>
      <c r="BL245" t="s">
        <v>140</v>
      </c>
      <c r="BM245" t="s">
        <v>140</v>
      </c>
      <c r="BN245" t="s">
        <v>771</v>
      </c>
      <c r="BO245" t="s">
        <v>771</v>
      </c>
      <c r="BP245" t="s">
        <v>771</v>
      </c>
      <c r="BQ245" t="s">
        <v>143</v>
      </c>
      <c r="BR245" t="s">
        <v>143</v>
      </c>
      <c r="BS245" t="s">
        <v>542</v>
      </c>
      <c r="BT245" t="s">
        <v>140</v>
      </c>
      <c r="BU245" t="s">
        <v>543</v>
      </c>
      <c r="BV245" t="s">
        <v>544</v>
      </c>
      <c r="BW245" t="s">
        <v>771</v>
      </c>
      <c r="BX245" t="s">
        <v>132</v>
      </c>
    </row>
    <row r="246" spans="1:76" x14ac:dyDescent="0.25">
      <c r="A246" t="s">
        <v>0</v>
      </c>
      <c r="B246" t="s">
        <v>11</v>
      </c>
      <c r="C246" t="s">
        <v>520</v>
      </c>
      <c r="D246" t="s">
        <v>521</v>
      </c>
      <c r="E246" t="s">
        <v>341</v>
      </c>
      <c r="F246" t="s">
        <v>553</v>
      </c>
      <c r="G246" t="s">
        <v>554</v>
      </c>
      <c r="H246" t="s">
        <v>555</v>
      </c>
      <c r="I246" t="s">
        <v>771</v>
      </c>
      <c r="J246" t="s">
        <v>771</v>
      </c>
      <c r="K246" t="s">
        <v>771</v>
      </c>
      <c r="L246" t="s">
        <v>771</v>
      </c>
      <c r="M246" t="s">
        <v>771</v>
      </c>
      <c r="N246" t="s">
        <v>771</v>
      </c>
      <c r="O246" t="s">
        <v>771</v>
      </c>
      <c r="P246" t="s">
        <v>771</v>
      </c>
      <c r="Q246" t="s">
        <v>771</v>
      </c>
      <c r="R246" t="s">
        <v>556</v>
      </c>
      <c r="S246" t="s">
        <v>557</v>
      </c>
      <c r="T246" t="s">
        <v>140</v>
      </c>
      <c r="U246" t="s">
        <v>558</v>
      </c>
      <c r="V246" t="s">
        <v>559</v>
      </c>
      <c r="W246" t="s">
        <v>560</v>
      </c>
      <c r="X246" t="s">
        <v>140</v>
      </c>
      <c r="Y246" t="s">
        <v>141</v>
      </c>
      <c r="Z246" t="s">
        <v>771</v>
      </c>
      <c r="AA246" t="s">
        <v>771</v>
      </c>
      <c r="AB246" t="s">
        <v>771</v>
      </c>
      <c r="AC246">
        <v>11</v>
      </c>
      <c r="AD246" t="s">
        <v>140</v>
      </c>
      <c r="AE246">
        <v>12</v>
      </c>
      <c r="AF246" t="s">
        <v>142</v>
      </c>
      <c r="AG246" t="s">
        <v>143</v>
      </c>
      <c r="AH246" t="s">
        <v>144</v>
      </c>
      <c r="AI246" t="s">
        <v>143</v>
      </c>
      <c r="AJ246" t="s">
        <v>143</v>
      </c>
      <c r="AK246" t="s">
        <v>145</v>
      </c>
      <c r="AL246">
        <v>41575</v>
      </c>
      <c r="AM246" t="s">
        <v>140</v>
      </c>
      <c r="AN246" t="s">
        <v>273</v>
      </c>
      <c r="AO246" t="s">
        <v>538</v>
      </c>
      <c r="AP246">
        <v>0</v>
      </c>
      <c r="AQ246" t="s">
        <v>140</v>
      </c>
      <c r="AR246" t="s">
        <v>140</v>
      </c>
      <c r="AS246" t="s">
        <v>140</v>
      </c>
      <c r="AT246" t="s">
        <v>140</v>
      </c>
      <c r="AU246" t="s">
        <v>140</v>
      </c>
      <c r="AV246" t="s">
        <v>140</v>
      </c>
      <c r="AW246" t="s">
        <v>140</v>
      </c>
      <c r="AX246" t="s">
        <v>140</v>
      </c>
      <c r="AY246" t="s">
        <v>143</v>
      </c>
      <c r="AZ246" t="s">
        <v>539</v>
      </c>
      <c r="BA246" t="s">
        <v>150</v>
      </c>
      <c r="BB246" t="s">
        <v>2079</v>
      </c>
      <c r="BC246" t="s">
        <v>323</v>
      </c>
      <c r="BD246" t="s">
        <v>2079</v>
      </c>
      <c r="BE246">
        <v>0.9</v>
      </c>
      <c r="BF246" t="s">
        <v>140</v>
      </c>
      <c r="BG246" t="s">
        <v>140</v>
      </c>
      <c r="BH246" t="s">
        <v>140</v>
      </c>
      <c r="BI246" t="s">
        <v>140</v>
      </c>
      <c r="BJ246" t="s">
        <v>140</v>
      </c>
      <c r="BK246" t="s">
        <v>140</v>
      </c>
      <c r="BL246" t="s">
        <v>140</v>
      </c>
      <c r="BM246" t="s">
        <v>140</v>
      </c>
      <c r="BN246">
        <v>62512</v>
      </c>
      <c r="BO246" t="s">
        <v>328</v>
      </c>
      <c r="BP246" t="s">
        <v>771</v>
      </c>
      <c r="BQ246" t="s">
        <v>143</v>
      </c>
      <c r="BR246" t="s">
        <v>143</v>
      </c>
      <c r="BS246" t="s">
        <v>542</v>
      </c>
      <c r="BT246" t="s">
        <v>140</v>
      </c>
      <c r="BU246" t="s">
        <v>543</v>
      </c>
      <c r="BV246" t="s">
        <v>544</v>
      </c>
      <c r="BW246" t="s">
        <v>771</v>
      </c>
      <c r="BX246" t="s">
        <v>132</v>
      </c>
    </row>
    <row r="247" spans="1:76" x14ac:dyDescent="0.25">
      <c r="A247" t="s">
        <v>0</v>
      </c>
      <c r="B247" t="s">
        <v>11</v>
      </c>
      <c r="C247" t="s">
        <v>520</v>
      </c>
      <c r="D247" t="s">
        <v>521</v>
      </c>
      <c r="E247" t="s">
        <v>128</v>
      </c>
      <c r="F247" t="s">
        <v>522</v>
      </c>
      <c r="G247" t="s">
        <v>561</v>
      </c>
      <c r="H247" t="s">
        <v>562</v>
      </c>
      <c r="I247" t="s">
        <v>771</v>
      </c>
      <c r="J247" t="s">
        <v>771</v>
      </c>
      <c r="K247" t="s">
        <v>771</v>
      </c>
      <c r="L247" t="s">
        <v>771</v>
      </c>
      <c r="M247" t="s">
        <v>771</v>
      </c>
      <c r="N247" t="s">
        <v>771</v>
      </c>
      <c r="O247" t="s">
        <v>771</v>
      </c>
      <c r="P247" t="s">
        <v>771</v>
      </c>
      <c r="Q247" t="s">
        <v>771</v>
      </c>
      <c r="R247" t="s">
        <v>563</v>
      </c>
      <c r="S247" t="s">
        <v>564</v>
      </c>
      <c r="T247" t="s">
        <v>140</v>
      </c>
      <c r="U247" t="s">
        <v>565</v>
      </c>
      <c r="V247" t="s">
        <v>566</v>
      </c>
      <c r="W247" t="s">
        <v>560</v>
      </c>
      <c r="X247" t="s">
        <v>140</v>
      </c>
      <c r="Y247" t="s">
        <v>141</v>
      </c>
      <c r="Z247" t="s">
        <v>771</v>
      </c>
      <c r="AA247" t="s">
        <v>771</v>
      </c>
      <c r="AB247" t="s">
        <v>771</v>
      </c>
      <c r="AC247">
        <v>4</v>
      </c>
      <c r="AD247">
        <v>0</v>
      </c>
      <c r="AE247">
        <v>5</v>
      </c>
      <c r="AF247" t="s">
        <v>142</v>
      </c>
      <c r="AG247" t="s">
        <v>143</v>
      </c>
      <c r="AH247" t="s">
        <v>144</v>
      </c>
      <c r="AI247" t="s">
        <v>143</v>
      </c>
      <c r="AJ247" t="s">
        <v>143</v>
      </c>
      <c r="AK247" t="s">
        <v>145</v>
      </c>
      <c r="AL247">
        <v>44312</v>
      </c>
      <c r="AM247" t="s">
        <v>146</v>
      </c>
      <c r="AN247" t="s">
        <v>567</v>
      </c>
      <c r="AO247" t="s">
        <v>551</v>
      </c>
      <c r="AP247">
        <v>0</v>
      </c>
      <c r="AQ247" t="s">
        <v>140</v>
      </c>
      <c r="AR247" t="s">
        <v>140</v>
      </c>
      <c r="AS247" t="s">
        <v>140</v>
      </c>
      <c r="AT247" t="s">
        <v>140</v>
      </c>
      <c r="AU247" t="s">
        <v>140</v>
      </c>
      <c r="AV247" t="s">
        <v>140</v>
      </c>
      <c r="AW247" t="s">
        <v>140</v>
      </c>
      <c r="AX247" t="s">
        <v>140</v>
      </c>
      <c r="AY247" t="s">
        <v>143</v>
      </c>
      <c r="AZ247" t="s">
        <v>568</v>
      </c>
      <c r="BA247" t="s">
        <v>150</v>
      </c>
      <c r="BB247" t="s">
        <v>2079</v>
      </c>
      <c r="BC247" t="s">
        <v>323</v>
      </c>
      <c r="BD247" t="s">
        <v>2079</v>
      </c>
      <c r="BE247">
        <v>0.95</v>
      </c>
      <c r="BF247">
        <v>1</v>
      </c>
      <c r="BG247" t="s">
        <v>569</v>
      </c>
      <c r="BH247" t="s">
        <v>140</v>
      </c>
      <c r="BI247" t="s">
        <v>140</v>
      </c>
      <c r="BJ247" t="s">
        <v>140</v>
      </c>
      <c r="BK247" t="s">
        <v>140</v>
      </c>
      <c r="BL247" t="s">
        <v>140</v>
      </c>
      <c r="BM247" t="s">
        <v>140</v>
      </c>
      <c r="BN247" t="s">
        <v>771</v>
      </c>
      <c r="BO247" t="s">
        <v>328</v>
      </c>
      <c r="BP247">
        <v>63128</v>
      </c>
      <c r="BQ247" t="s">
        <v>143</v>
      </c>
      <c r="BR247" t="s">
        <v>143</v>
      </c>
      <c r="BS247" t="s">
        <v>542</v>
      </c>
      <c r="BT247" t="s">
        <v>140</v>
      </c>
      <c r="BU247" t="s">
        <v>543</v>
      </c>
      <c r="BV247" t="s">
        <v>544</v>
      </c>
      <c r="BW247" t="s">
        <v>771</v>
      </c>
      <c r="BX247" t="s">
        <v>132</v>
      </c>
    </row>
    <row r="248" spans="1:76" x14ac:dyDescent="0.25">
      <c r="A248" t="s">
        <v>0</v>
      </c>
      <c r="B248" t="s">
        <v>11</v>
      </c>
      <c r="C248" t="s">
        <v>520</v>
      </c>
      <c r="D248" t="s">
        <v>521</v>
      </c>
      <c r="E248" t="s">
        <v>303</v>
      </c>
      <c r="F248" t="s">
        <v>304</v>
      </c>
      <c r="G248" t="s">
        <v>546</v>
      </c>
      <c r="H248" t="s">
        <v>522</v>
      </c>
      <c r="I248" t="s">
        <v>771</v>
      </c>
      <c r="J248" t="s">
        <v>771</v>
      </c>
      <c r="K248" t="s">
        <v>771</v>
      </c>
      <c r="L248" t="s">
        <v>771</v>
      </c>
      <c r="M248" t="s">
        <v>771</v>
      </c>
      <c r="N248" t="s">
        <v>771</v>
      </c>
      <c r="O248" t="s">
        <v>771</v>
      </c>
      <c r="P248" t="s">
        <v>771</v>
      </c>
      <c r="Q248" t="s">
        <v>771</v>
      </c>
      <c r="R248" t="s">
        <v>570</v>
      </c>
      <c r="S248" t="s">
        <v>571</v>
      </c>
      <c r="T248" t="s">
        <v>308</v>
      </c>
      <c r="U248" t="s">
        <v>572</v>
      </c>
      <c r="V248" t="s">
        <v>573</v>
      </c>
      <c r="W248" t="s">
        <v>560</v>
      </c>
      <c r="X248" t="s">
        <v>140</v>
      </c>
      <c r="Y248" t="s">
        <v>141</v>
      </c>
      <c r="Z248" t="s">
        <v>771</v>
      </c>
      <c r="AA248" t="s">
        <v>771</v>
      </c>
      <c r="AB248" t="s">
        <v>771</v>
      </c>
      <c r="AC248" t="s">
        <v>140</v>
      </c>
      <c r="AD248">
        <v>60</v>
      </c>
      <c r="AE248">
        <v>77</v>
      </c>
      <c r="AF248" t="s">
        <v>260</v>
      </c>
      <c r="AG248" t="s">
        <v>143</v>
      </c>
      <c r="AH248" t="s">
        <v>144</v>
      </c>
      <c r="AI248" t="s">
        <v>143</v>
      </c>
      <c r="AJ248" t="s">
        <v>143</v>
      </c>
      <c r="AK248" t="s">
        <v>145</v>
      </c>
      <c r="AL248">
        <v>41153</v>
      </c>
      <c r="AM248" t="s">
        <v>272</v>
      </c>
      <c r="AN248" t="s">
        <v>432</v>
      </c>
      <c r="AO248" t="s">
        <v>538</v>
      </c>
      <c r="AP248">
        <v>0</v>
      </c>
      <c r="AQ248" t="s">
        <v>140</v>
      </c>
      <c r="AR248" t="s">
        <v>140</v>
      </c>
      <c r="AS248" t="s">
        <v>140</v>
      </c>
      <c r="AT248" t="s">
        <v>140</v>
      </c>
      <c r="AU248" t="s">
        <v>140</v>
      </c>
      <c r="AV248" t="s">
        <v>140</v>
      </c>
      <c r="AW248" t="s">
        <v>140</v>
      </c>
      <c r="AX248" t="s">
        <v>140</v>
      </c>
      <c r="AY248" t="s">
        <v>143</v>
      </c>
      <c r="AZ248" t="s">
        <v>539</v>
      </c>
      <c r="BA248" t="s">
        <v>150</v>
      </c>
      <c r="BB248" t="s">
        <v>771</v>
      </c>
      <c r="BC248" t="s">
        <v>323</v>
      </c>
      <c r="BD248" t="s">
        <v>2079</v>
      </c>
      <c r="BE248" t="s">
        <v>574</v>
      </c>
      <c r="BF248" t="s">
        <v>140</v>
      </c>
      <c r="BG248" t="s">
        <v>575</v>
      </c>
      <c r="BH248" t="s">
        <v>140</v>
      </c>
      <c r="BI248" t="s">
        <v>140</v>
      </c>
      <c r="BJ248" t="s">
        <v>576</v>
      </c>
      <c r="BK248" t="s">
        <v>577</v>
      </c>
      <c r="BL248" t="s">
        <v>140</v>
      </c>
      <c r="BM248" t="s">
        <v>140</v>
      </c>
      <c r="BN248" t="s">
        <v>140</v>
      </c>
      <c r="BO248" t="s">
        <v>328</v>
      </c>
      <c r="BP248">
        <v>650000</v>
      </c>
      <c r="BQ248" t="s">
        <v>270</v>
      </c>
      <c r="BR248">
        <v>0.25</v>
      </c>
      <c r="BS248" t="s">
        <v>152</v>
      </c>
      <c r="BT248" t="s">
        <v>140</v>
      </c>
      <c r="BU248" t="s">
        <v>543</v>
      </c>
      <c r="BV248" t="s">
        <v>544</v>
      </c>
      <c r="BW248" t="s">
        <v>771</v>
      </c>
      <c r="BX248" t="s">
        <v>132</v>
      </c>
    </row>
    <row r="249" spans="1:76" x14ac:dyDescent="0.25">
      <c r="A249" t="s">
        <v>0</v>
      </c>
      <c r="B249" t="s">
        <v>11</v>
      </c>
      <c r="C249" t="s">
        <v>520</v>
      </c>
      <c r="D249" t="s">
        <v>521</v>
      </c>
      <c r="E249" t="s">
        <v>223</v>
      </c>
      <c r="F249" t="s">
        <v>578</v>
      </c>
      <c r="G249" t="s">
        <v>579</v>
      </c>
      <c r="H249" t="s">
        <v>579</v>
      </c>
      <c r="I249" t="s">
        <v>771</v>
      </c>
      <c r="J249" t="s">
        <v>771</v>
      </c>
      <c r="K249" t="s">
        <v>771</v>
      </c>
      <c r="L249" t="s">
        <v>771</v>
      </c>
      <c r="M249" t="s">
        <v>771</v>
      </c>
      <c r="N249" t="s">
        <v>771</v>
      </c>
      <c r="O249" t="s">
        <v>771</v>
      </c>
      <c r="P249" t="s">
        <v>771</v>
      </c>
      <c r="Q249" t="s">
        <v>771</v>
      </c>
      <c r="R249" t="s">
        <v>580</v>
      </c>
      <c r="S249" t="s">
        <v>581</v>
      </c>
      <c r="T249" t="s">
        <v>140</v>
      </c>
      <c r="U249" t="s">
        <v>582</v>
      </c>
      <c r="V249" t="s">
        <v>140</v>
      </c>
      <c r="W249" t="s">
        <v>583</v>
      </c>
      <c r="X249" t="s">
        <v>140</v>
      </c>
      <c r="Y249" t="s">
        <v>141</v>
      </c>
      <c r="Z249" t="s">
        <v>771</v>
      </c>
      <c r="AA249" t="s">
        <v>771</v>
      </c>
      <c r="AB249" t="s">
        <v>771</v>
      </c>
      <c r="AC249">
        <v>7</v>
      </c>
      <c r="AD249" t="s">
        <v>771</v>
      </c>
      <c r="AE249">
        <v>7</v>
      </c>
      <c r="AF249" t="s">
        <v>142</v>
      </c>
      <c r="AG249" t="s">
        <v>143</v>
      </c>
      <c r="AH249" t="s">
        <v>144</v>
      </c>
      <c r="AI249" t="s">
        <v>143</v>
      </c>
      <c r="AJ249" t="s">
        <v>143</v>
      </c>
      <c r="AK249" t="s">
        <v>160</v>
      </c>
      <c r="AL249">
        <v>40118</v>
      </c>
      <c r="AM249" t="s">
        <v>146</v>
      </c>
      <c r="AN249" t="s">
        <v>567</v>
      </c>
      <c r="AO249" t="s">
        <v>584</v>
      </c>
      <c r="AP249">
        <v>0</v>
      </c>
      <c r="AQ249" t="s">
        <v>140</v>
      </c>
      <c r="AR249" t="s">
        <v>140</v>
      </c>
      <c r="AS249" t="s">
        <v>140</v>
      </c>
      <c r="AT249" t="s">
        <v>140</v>
      </c>
      <c r="AU249" t="s">
        <v>140</v>
      </c>
      <c r="AV249" t="s">
        <v>140</v>
      </c>
      <c r="AW249" t="s">
        <v>140</v>
      </c>
      <c r="AX249" t="s">
        <v>140</v>
      </c>
      <c r="AY249" t="s">
        <v>585</v>
      </c>
      <c r="AZ249" t="s">
        <v>586</v>
      </c>
      <c r="BA249" t="s">
        <v>150</v>
      </c>
      <c r="BB249" t="s">
        <v>151</v>
      </c>
      <c r="BC249" t="s">
        <v>2408</v>
      </c>
      <c r="BD249" t="s">
        <v>771</v>
      </c>
      <c r="BE249">
        <v>0.97</v>
      </c>
      <c r="BF249">
        <v>1</v>
      </c>
      <c r="BG249">
        <v>5.74</v>
      </c>
      <c r="BH249" t="s">
        <v>140</v>
      </c>
      <c r="BI249" t="s">
        <v>140</v>
      </c>
      <c r="BJ249" t="s">
        <v>140</v>
      </c>
      <c r="BK249" t="s">
        <v>140</v>
      </c>
      <c r="BL249" t="s">
        <v>140</v>
      </c>
      <c r="BM249" t="s">
        <v>140</v>
      </c>
      <c r="BN249">
        <v>182694</v>
      </c>
      <c r="BO249" t="s">
        <v>771</v>
      </c>
      <c r="BP249" t="s">
        <v>771</v>
      </c>
      <c r="BQ249" t="s">
        <v>270</v>
      </c>
      <c r="BR249">
        <v>0.1</v>
      </c>
      <c r="BS249" t="s">
        <v>239</v>
      </c>
      <c r="BT249" t="s">
        <v>771</v>
      </c>
      <c r="BU249" t="s">
        <v>587</v>
      </c>
      <c r="BV249" t="s">
        <v>588</v>
      </c>
      <c r="BW249" t="s">
        <v>771</v>
      </c>
      <c r="BX249" t="s">
        <v>132</v>
      </c>
    </row>
    <row r="250" spans="1:76" x14ac:dyDescent="0.25">
      <c r="A250" t="s">
        <v>0</v>
      </c>
      <c r="B250" t="s">
        <v>11</v>
      </c>
      <c r="C250" t="s">
        <v>520</v>
      </c>
      <c r="D250" t="s">
        <v>521</v>
      </c>
      <c r="E250" t="s">
        <v>223</v>
      </c>
      <c r="F250" t="s">
        <v>578</v>
      </c>
      <c r="G250" t="s">
        <v>589</v>
      </c>
      <c r="H250" t="s">
        <v>589</v>
      </c>
      <c r="I250" t="s">
        <v>771</v>
      </c>
      <c r="J250" t="s">
        <v>771</v>
      </c>
      <c r="K250" t="s">
        <v>771</v>
      </c>
      <c r="L250" t="s">
        <v>771</v>
      </c>
      <c r="M250" t="s">
        <v>771</v>
      </c>
      <c r="N250" t="s">
        <v>771</v>
      </c>
      <c r="O250" t="s">
        <v>771</v>
      </c>
      <c r="P250" t="s">
        <v>771</v>
      </c>
      <c r="Q250" t="s">
        <v>771</v>
      </c>
      <c r="R250" t="s">
        <v>590</v>
      </c>
      <c r="S250" t="s">
        <v>591</v>
      </c>
      <c r="T250" t="s">
        <v>140</v>
      </c>
      <c r="U250" t="s">
        <v>592</v>
      </c>
      <c r="V250" t="s">
        <v>140</v>
      </c>
      <c r="W250" t="s">
        <v>583</v>
      </c>
      <c r="X250" t="s">
        <v>140</v>
      </c>
      <c r="Y250" t="s">
        <v>141</v>
      </c>
      <c r="Z250" t="s">
        <v>771</v>
      </c>
      <c r="AA250" t="s">
        <v>771</v>
      </c>
      <c r="AB250" t="s">
        <v>771</v>
      </c>
      <c r="AC250">
        <v>5</v>
      </c>
      <c r="AD250" t="s">
        <v>771</v>
      </c>
      <c r="AE250">
        <v>5</v>
      </c>
      <c r="AF250" t="s">
        <v>142</v>
      </c>
      <c r="AG250" t="s">
        <v>143</v>
      </c>
      <c r="AH250" t="s">
        <v>144</v>
      </c>
      <c r="AI250" t="s">
        <v>143</v>
      </c>
      <c r="AJ250" t="s">
        <v>143</v>
      </c>
      <c r="AK250" t="s">
        <v>145</v>
      </c>
      <c r="AL250">
        <v>44317</v>
      </c>
      <c r="AM250" t="s">
        <v>146</v>
      </c>
      <c r="AN250" t="s">
        <v>567</v>
      </c>
      <c r="AO250" t="s">
        <v>538</v>
      </c>
      <c r="AP250">
        <v>0</v>
      </c>
      <c r="AQ250" t="s">
        <v>140</v>
      </c>
      <c r="AR250" t="s">
        <v>140</v>
      </c>
      <c r="AS250" t="s">
        <v>140</v>
      </c>
      <c r="AT250" t="s">
        <v>140</v>
      </c>
      <c r="AU250" t="s">
        <v>140</v>
      </c>
      <c r="AV250" t="s">
        <v>140</v>
      </c>
      <c r="AW250" t="s">
        <v>140</v>
      </c>
      <c r="AX250" t="s">
        <v>140</v>
      </c>
      <c r="AY250" t="s">
        <v>585</v>
      </c>
      <c r="AZ250" t="s">
        <v>593</v>
      </c>
      <c r="BA250" t="s">
        <v>150</v>
      </c>
      <c r="BB250" t="s">
        <v>151</v>
      </c>
      <c r="BC250" t="s">
        <v>2408</v>
      </c>
      <c r="BD250" t="s">
        <v>771</v>
      </c>
      <c r="BE250" t="s">
        <v>140</v>
      </c>
      <c r="BF250">
        <v>1</v>
      </c>
      <c r="BG250" t="s">
        <v>140</v>
      </c>
      <c r="BH250" t="s">
        <v>140</v>
      </c>
      <c r="BI250" t="s">
        <v>140</v>
      </c>
      <c r="BJ250" t="s">
        <v>140</v>
      </c>
      <c r="BK250" t="s">
        <v>140</v>
      </c>
      <c r="BL250" t="s">
        <v>140</v>
      </c>
      <c r="BM250" t="s">
        <v>140</v>
      </c>
      <c r="BN250">
        <v>22026</v>
      </c>
      <c r="BO250" t="s">
        <v>771</v>
      </c>
      <c r="BP250" t="s">
        <v>771</v>
      </c>
      <c r="BQ250" t="s">
        <v>140</v>
      </c>
      <c r="BR250" t="s">
        <v>140</v>
      </c>
      <c r="BS250" t="s">
        <v>542</v>
      </c>
      <c r="BT250" t="s">
        <v>771</v>
      </c>
      <c r="BU250" t="s">
        <v>587</v>
      </c>
      <c r="BV250" t="s">
        <v>588</v>
      </c>
      <c r="BW250" t="s">
        <v>771</v>
      </c>
      <c r="BX250" t="s">
        <v>132</v>
      </c>
    </row>
    <row r="251" spans="1:76" x14ac:dyDescent="0.25">
      <c r="A251" t="s">
        <v>0</v>
      </c>
      <c r="B251" t="s">
        <v>11</v>
      </c>
      <c r="C251" t="s">
        <v>520</v>
      </c>
      <c r="D251" t="s">
        <v>521</v>
      </c>
      <c r="E251" t="s">
        <v>128</v>
      </c>
      <c r="F251" t="s">
        <v>532</v>
      </c>
      <c r="G251" t="s">
        <v>508</v>
      </c>
      <c r="H251" t="s">
        <v>508</v>
      </c>
      <c r="I251" t="s">
        <v>771</v>
      </c>
      <c r="J251" t="s">
        <v>771</v>
      </c>
      <c r="K251" t="s">
        <v>771</v>
      </c>
      <c r="L251" t="s">
        <v>771</v>
      </c>
      <c r="M251" t="s">
        <v>771</v>
      </c>
      <c r="N251" t="s">
        <v>771</v>
      </c>
      <c r="O251" t="s">
        <v>771</v>
      </c>
      <c r="P251" t="s">
        <v>771</v>
      </c>
      <c r="Q251" t="s">
        <v>771</v>
      </c>
      <c r="R251" t="s">
        <v>594</v>
      </c>
      <c r="S251" t="s">
        <v>596</v>
      </c>
      <c r="T251" t="s">
        <v>595</v>
      </c>
      <c r="U251" t="s">
        <v>597</v>
      </c>
      <c r="V251" t="s">
        <v>598</v>
      </c>
      <c r="W251" t="s">
        <v>599</v>
      </c>
      <c r="X251" t="s">
        <v>771</v>
      </c>
      <c r="Y251" t="s">
        <v>141</v>
      </c>
      <c r="Z251" t="s">
        <v>771</v>
      </c>
      <c r="AA251" t="s">
        <v>771</v>
      </c>
      <c r="AB251" t="s">
        <v>771</v>
      </c>
      <c r="AC251">
        <v>2</v>
      </c>
      <c r="AD251" t="s">
        <v>771</v>
      </c>
      <c r="AE251">
        <v>3</v>
      </c>
      <c r="AF251" t="s">
        <v>142</v>
      </c>
      <c r="AG251" t="s">
        <v>143</v>
      </c>
      <c r="AH251" t="s">
        <v>144</v>
      </c>
      <c r="AI251" t="s">
        <v>143</v>
      </c>
      <c r="AJ251" t="s">
        <v>143</v>
      </c>
      <c r="AK251" t="s">
        <v>160</v>
      </c>
      <c r="AL251">
        <v>44284</v>
      </c>
      <c r="AM251" t="s">
        <v>146</v>
      </c>
      <c r="AN251" t="s">
        <v>551</v>
      </c>
      <c r="AO251" t="s">
        <v>551</v>
      </c>
      <c r="AP251">
        <v>0</v>
      </c>
      <c r="AQ251" t="s">
        <v>140</v>
      </c>
      <c r="AR251" t="s">
        <v>140</v>
      </c>
      <c r="AS251" t="s">
        <v>140</v>
      </c>
      <c r="AT251" t="s">
        <v>140</v>
      </c>
      <c r="AU251" t="s">
        <v>140</v>
      </c>
      <c r="AV251" t="s">
        <v>140</v>
      </c>
      <c r="AW251" t="s">
        <v>140</v>
      </c>
      <c r="AX251" t="s">
        <v>140</v>
      </c>
      <c r="AY251" t="s">
        <v>585</v>
      </c>
      <c r="AZ251" t="s">
        <v>600</v>
      </c>
      <c r="BA251" t="s">
        <v>150</v>
      </c>
      <c r="BB251" t="s">
        <v>151</v>
      </c>
      <c r="BC251" t="s">
        <v>2408</v>
      </c>
      <c r="BD251" t="s">
        <v>771</v>
      </c>
      <c r="BE251">
        <v>0.95</v>
      </c>
      <c r="BF251">
        <v>1</v>
      </c>
      <c r="BG251" t="s">
        <v>140</v>
      </c>
      <c r="BH251" t="s">
        <v>140</v>
      </c>
      <c r="BI251" t="s">
        <v>140</v>
      </c>
      <c r="BJ251" t="s">
        <v>140</v>
      </c>
      <c r="BK251" t="s">
        <v>140</v>
      </c>
      <c r="BL251" t="s">
        <v>140</v>
      </c>
      <c r="BM251" t="s">
        <v>140</v>
      </c>
      <c r="BN251">
        <v>3664</v>
      </c>
      <c r="BO251">
        <v>3664</v>
      </c>
      <c r="BP251" t="s">
        <v>771</v>
      </c>
      <c r="BQ251" t="s">
        <v>143</v>
      </c>
      <c r="BR251" t="s">
        <v>771</v>
      </c>
      <c r="BS251" t="s">
        <v>542</v>
      </c>
      <c r="BT251" t="s">
        <v>771</v>
      </c>
      <c r="BU251" t="s">
        <v>140</v>
      </c>
      <c r="BV251" t="s">
        <v>588</v>
      </c>
      <c r="BW251" t="s">
        <v>771</v>
      </c>
      <c r="BX251" t="s">
        <v>132</v>
      </c>
    </row>
    <row r="252" spans="1:76" x14ac:dyDescent="0.25">
      <c r="A252" t="s">
        <v>0</v>
      </c>
      <c r="B252" t="s">
        <v>11</v>
      </c>
      <c r="C252" t="s">
        <v>520</v>
      </c>
      <c r="D252" t="s">
        <v>521</v>
      </c>
      <c r="E252" t="s">
        <v>341</v>
      </c>
      <c r="F252" t="s">
        <v>342</v>
      </c>
      <c r="G252" t="s">
        <v>601</v>
      </c>
      <c r="H252" t="s">
        <v>602</v>
      </c>
      <c r="I252" t="s">
        <v>771</v>
      </c>
      <c r="J252" t="s">
        <v>771</v>
      </c>
      <c r="K252" t="s">
        <v>771</v>
      </c>
      <c r="L252" t="s">
        <v>771</v>
      </c>
      <c r="M252" t="s">
        <v>771</v>
      </c>
      <c r="N252" t="s">
        <v>771</v>
      </c>
      <c r="O252" t="s">
        <v>771</v>
      </c>
      <c r="P252" t="s">
        <v>771</v>
      </c>
      <c r="Q252" t="s">
        <v>771</v>
      </c>
      <c r="R252" t="s">
        <v>603</v>
      </c>
      <c r="S252" t="s">
        <v>604</v>
      </c>
      <c r="T252" t="s">
        <v>140</v>
      </c>
      <c r="U252" t="s">
        <v>605</v>
      </c>
      <c r="V252" t="s">
        <v>140</v>
      </c>
      <c r="W252" t="s">
        <v>606</v>
      </c>
      <c r="X252" t="s">
        <v>140</v>
      </c>
      <c r="Y252" t="s">
        <v>141</v>
      </c>
      <c r="Z252" t="s">
        <v>771</v>
      </c>
      <c r="AA252" t="s">
        <v>771</v>
      </c>
      <c r="AB252" t="s">
        <v>771</v>
      </c>
      <c r="AC252">
        <v>29</v>
      </c>
      <c r="AD252" t="s">
        <v>771</v>
      </c>
      <c r="AE252">
        <v>45</v>
      </c>
      <c r="AF252" t="s">
        <v>142</v>
      </c>
      <c r="AG252" t="s">
        <v>143</v>
      </c>
      <c r="AH252" t="s">
        <v>144</v>
      </c>
      <c r="AI252" t="s">
        <v>143</v>
      </c>
      <c r="AJ252" t="s">
        <v>143</v>
      </c>
      <c r="AK252" t="s">
        <v>145</v>
      </c>
      <c r="AL252">
        <v>40483</v>
      </c>
      <c r="AM252" t="s">
        <v>146</v>
      </c>
      <c r="AN252" t="s">
        <v>273</v>
      </c>
      <c r="AO252" t="s">
        <v>551</v>
      </c>
      <c r="AP252">
        <v>1</v>
      </c>
      <c r="AQ252" t="s">
        <v>140</v>
      </c>
      <c r="AR252" t="s">
        <v>140</v>
      </c>
      <c r="AS252" t="s">
        <v>140</v>
      </c>
      <c r="AT252" t="s">
        <v>140</v>
      </c>
      <c r="AU252" t="s">
        <v>140</v>
      </c>
      <c r="AV252" t="s">
        <v>140</v>
      </c>
      <c r="AW252" t="s">
        <v>140</v>
      </c>
      <c r="AX252" t="s">
        <v>140</v>
      </c>
      <c r="AY252" t="s">
        <v>607</v>
      </c>
      <c r="AZ252" t="s">
        <v>593</v>
      </c>
      <c r="BA252" t="s">
        <v>150</v>
      </c>
      <c r="BB252" t="s">
        <v>151</v>
      </c>
      <c r="BC252" t="s">
        <v>2408</v>
      </c>
      <c r="BD252" t="s">
        <v>771</v>
      </c>
      <c r="BE252">
        <v>0.97</v>
      </c>
      <c r="BF252">
        <v>1</v>
      </c>
      <c r="BG252" t="s">
        <v>140</v>
      </c>
      <c r="BH252" t="s">
        <v>140</v>
      </c>
      <c r="BI252" t="s">
        <v>140</v>
      </c>
      <c r="BJ252" t="s">
        <v>140</v>
      </c>
      <c r="BK252" t="s">
        <v>140</v>
      </c>
      <c r="BL252" t="s">
        <v>140</v>
      </c>
      <c r="BM252" t="s">
        <v>140</v>
      </c>
      <c r="BN252">
        <v>95072</v>
      </c>
      <c r="BO252" t="s">
        <v>771</v>
      </c>
      <c r="BP252" t="s">
        <v>771</v>
      </c>
      <c r="BQ252" t="s">
        <v>143</v>
      </c>
      <c r="BR252" t="s">
        <v>771</v>
      </c>
      <c r="BS252" t="s">
        <v>542</v>
      </c>
      <c r="BT252" t="s">
        <v>771</v>
      </c>
      <c r="BU252" t="s">
        <v>608</v>
      </c>
      <c r="BV252" t="s">
        <v>609</v>
      </c>
      <c r="BW252" t="s">
        <v>771</v>
      </c>
      <c r="BX252" t="s">
        <v>132</v>
      </c>
    </row>
    <row r="253" spans="1:76" x14ac:dyDescent="0.25">
      <c r="A253" t="s">
        <v>0</v>
      </c>
      <c r="B253" t="s">
        <v>11</v>
      </c>
      <c r="C253" t="s">
        <v>520</v>
      </c>
      <c r="D253" t="s">
        <v>521</v>
      </c>
      <c r="E253" t="s">
        <v>341</v>
      </c>
      <c r="F253" t="s">
        <v>553</v>
      </c>
      <c r="G253" t="s">
        <v>555</v>
      </c>
      <c r="H253" t="s">
        <v>555</v>
      </c>
      <c r="I253" t="s">
        <v>771</v>
      </c>
      <c r="J253" t="s">
        <v>771</v>
      </c>
      <c r="K253" t="s">
        <v>771</v>
      </c>
      <c r="L253" t="s">
        <v>771</v>
      </c>
      <c r="M253" t="s">
        <v>771</v>
      </c>
      <c r="N253" t="s">
        <v>771</v>
      </c>
      <c r="O253" t="s">
        <v>771</v>
      </c>
      <c r="P253" t="s">
        <v>771</v>
      </c>
      <c r="Q253" t="s">
        <v>771</v>
      </c>
      <c r="R253" t="s">
        <v>610</v>
      </c>
      <c r="S253" t="s">
        <v>557</v>
      </c>
      <c r="T253" t="s">
        <v>140</v>
      </c>
      <c r="U253" t="s">
        <v>611</v>
      </c>
      <c r="V253" t="s">
        <v>140</v>
      </c>
      <c r="W253" t="s">
        <v>560</v>
      </c>
      <c r="X253" t="s">
        <v>140</v>
      </c>
      <c r="Y253" t="s">
        <v>141</v>
      </c>
      <c r="Z253" t="s">
        <v>771</v>
      </c>
      <c r="AA253" t="s">
        <v>771</v>
      </c>
      <c r="AB253" t="s">
        <v>771</v>
      </c>
      <c r="AC253">
        <v>13.1</v>
      </c>
      <c r="AD253" t="s">
        <v>771</v>
      </c>
      <c r="AE253">
        <v>23</v>
      </c>
      <c r="AF253" t="s">
        <v>142</v>
      </c>
      <c r="AG253" t="s">
        <v>143</v>
      </c>
      <c r="AH253" t="s">
        <v>144</v>
      </c>
      <c r="AI253" t="s">
        <v>143</v>
      </c>
      <c r="AJ253" t="s">
        <v>143</v>
      </c>
      <c r="AK253" t="s">
        <v>145</v>
      </c>
      <c r="AL253">
        <v>41091</v>
      </c>
      <c r="AM253" t="s">
        <v>146</v>
      </c>
      <c r="AN253" t="s">
        <v>273</v>
      </c>
      <c r="AO253" t="s">
        <v>551</v>
      </c>
      <c r="AP253">
        <v>0</v>
      </c>
      <c r="AQ253" t="s">
        <v>140</v>
      </c>
      <c r="AR253" t="s">
        <v>140</v>
      </c>
      <c r="AS253" t="s">
        <v>140</v>
      </c>
      <c r="AT253" t="s">
        <v>140</v>
      </c>
      <c r="AU253" t="s">
        <v>140</v>
      </c>
      <c r="AV253" t="s">
        <v>140</v>
      </c>
      <c r="AW253" t="s">
        <v>140</v>
      </c>
      <c r="AX253" t="s">
        <v>140</v>
      </c>
      <c r="AY253" t="s">
        <v>607</v>
      </c>
      <c r="AZ253" t="s">
        <v>593</v>
      </c>
      <c r="BA253" t="s">
        <v>150</v>
      </c>
      <c r="BB253" t="s">
        <v>151</v>
      </c>
      <c r="BC253" t="s">
        <v>2408</v>
      </c>
      <c r="BD253" t="s">
        <v>771</v>
      </c>
      <c r="BE253">
        <v>0.97</v>
      </c>
      <c r="BF253">
        <v>1</v>
      </c>
      <c r="BG253" t="s">
        <v>140</v>
      </c>
      <c r="BH253" t="s">
        <v>140</v>
      </c>
      <c r="BI253" t="s">
        <v>140</v>
      </c>
      <c r="BJ253" t="s">
        <v>140</v>
      </c>
      <c r="BK253" t="s">
        <v>140</v>
      </c>
      <c r="BL253" t="s">
        <v>140</v>
      </c>
      <c r="BM253" t="s">
        <v>140</v>
      </c>
      <c r="BN253">
        <v>57784</v>
      </c>
      <c r="BO253" t="s">
        <v>771</v>
      </c>
      <c r="BP253" t="s">
        <v>771</v>
      </c>
      <c r="BQ253" t="s">
        <v>143</v>
      </c>
      <c r="BR253" t="s">
        <v>771</v>
      </c>
      <c r="BS253" t="s">
        <v>542</v>
      </c>
      <c r="BT253" t="s">
        <v>771</v>
      </c>
      <c r="BU253" t="s">
        <v>612</v>
      </c>
      <c r="BV253" t="s">
        <v>609</v>
      </c>
      <c r="BW253" t="s">
        <v>771</v>
      </c>
      <c r="BX253" t="s">
        <v>132</v>
      </c>
    </row>
    <row r="254" spans="1:76" x14ac:dyDescent="0.25">
      <c r="A254" t="s">
        <v>0</v>
      </c>
      <c r="B254" t="s">
        <v>11</v>
      </c>
      <c r="C254" t="s">
        <v>520</v>
      </c>
      <c r="D254" t="s">
        <v>521</v>
      </c>
      <c r="E254" t="s">
        <v>341</v>
      </c>
      <c r="F254" t="s">
        <v>613</v>
      </c>
      <c r="G254" t="s">
        <v>614</v>
      </c>
      <c r="H254" t="s">
        <v>615</v>
      </c>
      <c r="I254" t="s">
        <v>771</v>
      </c>
      <c r="J254" t="s">
        <v>771</v>
      </c>
      <c r="K254" t="s">
        <v>771</v>
      </c>
      <c r="L254" t="s">
        <v>771</v>
      </c>
      <c r="M254" t="s">
        <v>771</v>
      </c>
      <c r="N254" t="s">
        <v>771</v>
      </c>
      <c r="O254" t="s">
        <v>771</v>
      </c>
      <c r="P254" t="s">
        <v>771</v>
      </c>
      <c r="Q254" t="s">
        <v>771</v>
      </c>
      <c r="R254" t="s">
        <v>616</v>
      </c>
      <c r="S254" t="s">
        <v>557</v>
      </c>
      <c r="T254" t="s">
        <v>140</v>
      </c>
      <c r="U254" t="s">
        <v>617</v>
      </c>
      <c r="V254" t="s">
        <v>140</v>
      </c>
      <c r="W254" t="s">
        <v>560</v>
      </c>
      <c r="X254" t="s">
        <v>140</v>
      </c>
      <c r="Y254" t="s">
        <v>141</v>
      </c>
      <c r="Z254" t="s">
        <v>771</v>
      </c>
      <c r="AA254" t="s">
        <v>771</v>
      </c>
      <c r="AB254" t="s">
        <v>771</v>
      </c>
      <c r="AC254">
        <v>6</v>
      </c>
      <c r="AD254" t="s">
        <v>771</v>
      </c>
      <c r="AE254">
        <v>7</v>
      </c>
      <c r="AF254" t="s">
        <v>142</v>
      </c>
      <c r="AG254" t="s">
        <v>143</v>
      </c>
      <c r="AH254" t="s">
        <v>144</v>
      </c>
      <c r="AI254" t="s">
        <v>143</v>
      </c>
      <c r="AJ254" t="s">
        <v>143</v>
      </c>
      <c r="AK254" t="s">
        <v>145</v>
      </c>
      <c r="AL254">
        <v>40940</v>
      </c>
      <c r="AM254" t="s">
        <v>146</v>
      </c>
      <c r="AN254" t="s">
        <v>567</v>
      </c>
      <c r="AO254" t="s">
        <v>551</v>
      </c>
      <c r="AP254">
        <v>0</v>
      </c>
      <c r="AQ254" t="s">
        <v>140</v>
      </c>
      <c r="AR254" t="s">
        <v>140</v>
      </c>
      <c r="AS254" t="s">
        <v>140</v>
      </c>
      <c r="AT254" t="s">
        <v>140</v>
      </c>
      <c r="AU254" t="s">
        <v>140</v>
      </c>
      <c r="AV254" t="s">
        <v>140</v>
      </c>
      <c r="AW254" t="s">
        <v>140</v>
      </c>
      <c r="AX254" t="s">
        <v>140</v>
      </c>
      <c r="AY254" t="s">
        <v>585</v>
      </c>
      <c r="AZ254" t="s">
        <v>593</v>
      </c>
      <c r="BA254" t="s">
        <v>150</v>
      </c>
      <c r="BB254" t="s">
        <v>151</v>
      </c>
      <c r="BC254" t="s">
        <v>2408</v>
      </c>
      <c r="BD254" t="s">
        <v>771</v>
      </c>
      <c r="BE254">
        <v>0.97</v>
      </c>
      <c r="BF254">
        <v>1</v>
      </c>
      <c r="BG254" t="s">
        <v>140</v>
      </c>
      <c r="BH254" t="s">
        <v>140</v>
      </c>
      <c r="BI254" t="s">
        <v>140</v>
      </c>
      <c r="BJ254" t="s">
        <v>140</v>
      </c>
      <c r="BK254" t="s">
        <v>140</v>
      </c>
      <c r="BL254" t="s">
        <v>140</v>
      </c>
      <c r="BM254" t="s">
        <v>140</v>
      </c>
      <c r="BN254">
        <v>20098</v>
      </c>
      <c r="BO254" t="s">
        <v>771</v>
      </c>
      <c r="BP254" t="s">
        <v>771</v>
      </c>
      <c r="BQ254" t="s">
        <v>143</v>
      </c>
      <c r="BR254" t="s">
        <v>771</v>
      </c>
      <c r="BS254" t="s">
        <v>542</v>
      </c>
      <c r="BT254" t="s">
        <v>771</v>
      </c>
      <c r="BU254" t="s">
        <v>612</v>
      </c>
      <c r="BV254" t="s">
        <v>609</v>
      </c>
      <c r="BW254" t="s">
        <v>771</v>
      </c>
      <c r="BX254" t="s">
        <v>132</v>
      </c>
    </row>
    <row r="255" spans="1:76" x14ac:dyDescent="0.25">
      <c r="A255" t="s">
        <v>0</v>
      </c>
      <c r="B255" t="s">
        <v>11</v>
      </c>
      <c r="C255" t="s">
        <v>520</v>
      </c>
      <c r="D255" t="s">
        <v>521</v>
      </c>
      <c r="E255" t="s">
        <v>341</v>
      </c>
      <c r="F255" t="s">
        <v>613</v>
      </c>
      <c r="G255" t="s">
        <v>618</v>
      </c>
      <c r="H255" t="s">
        <v>619</v>
      </c>
      <c r="I255" t="s">
        <v>771</v>
      </c>
      <c r="J255" t="s">
        <v>771</v>
      </c>
      <c r="K255" t="s">
        <v>771</v>
      </c>
      <c r="L255" t="s">
        <v>771</v>
      </c>
      <c r="M255" t="s">
        <v>771</v>
      </c>
      <c r="N255" t="s">
        <v>771</v>
      </c>
      <c r="O255" t="s">
        <v>771</v>
      </c>
      <c r="P255" t="s">
        <v>771</v>
      </c>
      <c r="Q255" t="s">
        <v>771</v>
      </c>
      <c r="R255" t="s">
        <v>620</v>
      </c>
      <c r="S255" t="s">
        <v>621</v>
      </c>
      <c r="T255" t="s">
        <v>140</v>
      </c>
      <c r="U255" t="s">
        <v>622</v>
      </c>
      <c r="V255" t="s">
        <v>140</v>
      </c>
      <c r="W255" t="s">
        <v>560</v>
      </c>
      <c r="X255" t="s">
        <v>140</v>
      </c>
      <c r="Y255" t="s">
        <v>141</v>
      </c>
      <c r="Z255" t="s">
        <v>771</v>
      </c>
      <c r="AA255" t="s">
        <v>771</v>
      </c>
      <c r="AB255" t="s">
        <v>771</v>
      </c>
      <c r="AC255">
        <v>7.8</v>
      </c>
      <c r="AD255" t="s">
        <v>771</v>
      </c>
      <c r="AE255">
        <v>9</v>
      </c>
      <c r="AF255" t="s">
        <v>142</v>
      </c>
      <c r="AG255" t="s">
        <v>143</v>
      </c>
      <c r="AH255" t="s">
        <v>144</v>
      </c>
      <c r="AI255" t="s">
        <v>143</v>
      </c>
      <c r="AJ255" t="s">
        <v>143</v>
      </c>
      <c r="AK255" t="s">
        <v>145</v>
      </c>
      <c r="AL255">
        <v>40940</v>
      </c>
      <c r="AM255" t="s">
        <v>146</v>
      </c>
      <c r="AN255" t="s">
        <v>567</v>
      </c>
      <c r="AO255" t="s">
        <v>551</v>
      </c>
      <c r="AP255">
        <v>0</v>
      </c>
      <c r="AQ255" t="s">
        <v>140</v>
      </c>
      <c r="AR255" t="s">
        <v>140</v>
      </c>
      <c r="AS255" t="s">
        <v>140</v>
      </c>
      <c r="AT255" t="s">
        <v>140</v>
      </c>
      <c r="AU255" t="s">
        <v>140</v>
      </c>
      <c r="AV255" t="s">
        <v>140</v>
      </c>
      <c r="AW255" t="s">
        <v>140</v>
      </c>
      <c r="AX255" t="s">
        <v>140</v>
      </c>
      <c r="AY255" t="s">
        <v>585</v>
      </c>
      <c r="AZ255" t="s">
        <v>593</v>
      </c>
      <c r="BA255" t="s">
        <v>150</v>
      </c>
      <c r="BB255" t="s">
        <v>151</v>
      </c>
      <c r="BC255" t="s">
        <v>2408</v>
      </c>
      <c r="BD255" t="s">
        <v>771</v>
      </c>
      <c r="BE255">
        <v>0.97</v>
      </c>
      <c r="BF255">
        <v>1</v>
      </c>
      <c r="BG255" t="s">
        <v>140</v>
      </c>
      <c r="BH255" t="s">
        <v>140</v>
      </c>
      <c r="BI255" t="s">
        <v>140</v>
      </c>
      <c r="BJ255" t="s">
        <v>140</v>
      </c>
      <c r="BK255" t="s">
        <v>140</v>
      </c>
      <c r="BL255" t="s">
        <v>140</v>
      </c>
      <c r="BM255" t="s">
        <v>140</v>
      </c>
      <c r="BN255">
        <v>14476</v>
      </c>
      <c r="BO255" t="s">
        <v>771</v>
      </c>
      <c r="BP255" t="s">
        <v>771</v>
      </c>
      <c r="BQ255" t="s">
        <v>143</v>
      </c>
      <c r="BR255" t="s">
        <v>771</v>
      </c>
      <c r="BS255" t="s">
        <v>542</v>
      </c>
      <c r="BT255" t="s">
        <v>771</v>
      </c>
      <c r="BU255" t="s">
        <v>612</v>
      </c>
      <c r="BV255" t="s">
        <v>609</v>
      </c>
      <c r="BW255" t="s">
        <v>771</v>
      </c>
      <c r="BX255" t="s">
        <v>132</v>
      </c>
    </row>
    <row r="256" spans="1:76" x14ac:dyDescent="0.25">
      <c r="A256" t="s">
        <v>0</v>
      </c>
      <c r="B256" t="s">
        <v>11</v>
      </c>
      <c r="C256" t="s">
        <v>520</v>
      </c>
      <c r="D256" t="s">
        <v>521</v>
      </c>
      <c r="E256" t="s">
        <v>341</v>
      </c>
      <c r="F256" t="s">
        <v>507</v>
      </c>
      <c r="G256" t="s">
        <v>623</v>
      </c>
      <c r="H256" t="s">
        <v>624</v>
      </c>
      <c r="I256" t="s">
        <v>771</v>
      </c>
      <c r="J256" t="s">
        <v>771</v>
      </c>
      <c r="K256" t="s">
        <v>771</v>
      </c>
      <c r="L256" t="s">
        <v>771</v>
      </c>
      <c r="M256" t="s">
        <v>771</v>
      </c>
      <c r="N256" t="s">
        <v>771</v>
      </c>
      <c r="O256" t="s">
        <v>771</v>
      </c>
      <c r="P256" t="s">
        <v>771</v>
      </c>
      <c r="Q256" t="s">
        <v>771</v>
      </c>
      <c r="R256" t="s">
        <v>625</v>
      </c>
      <c r="S256" t="s">
        <v>604</v>
      </c>
      <c r="T256" t="s">
        <v>140</v>
      </c>
      <c r="U256" t="s">
        <v>626</v>
      </c>
      <c r="V256" t="s">
        <v>140</v>
      </c>
      <c r="W256" t="s">
        <v>606</v>
      </c>
      <c r="X256" t="s">
        <v>140</v>
      </c>
      <c r="Y256" t="s">
        <v>141</v>
      </c>
      <c r="Z256" t="s">
        <v>771</v>
      </c>
      <c r="AA256" t="s">
        <v>771</v>
      </c>
      <c r="AB256" t="s">
        <v>771</v>
      </c>
      <c r="AC256">
        <v>11.05</v>
      </c>
      <c r="AD256" t="s">
        <v>771</v>
      </c>
      <c r="AE256">
        <v>14</v>
      </c>
      <c r="AF256" t="s">
        <v>142</v>
      </c>
      <c r="AG256" t="s">
        <v>143</v>
      </c>
      <c r="AH256" t="s">
        <v>144</v>
      </c>
      <c r="AI256" t="s">
        <v>143</v>
      </c>
      <c r="AJ256" t="s">
        <v>143</v>
      </c>
      <c r="AK256" t="s">
        <v>145</v>
      </c>
      <c r="AL256">
        <v>40483</v>
      </c>
      <c r="AM256" t="s">
        <v>146</v>
      </c>
      <c r="AN256" t="s">
        <v>273</v>
      </c>
      <c r="AO256" t="s">
        <v>551</v>
      </c>
      <c r="AP256">
        <v>0</v>
      </c>
      <c r="AQ256" t="s">
        <v>140</v>
      </c>
      <c r="AR256" t="s">
        <v>140</v>
      </c>
      <c r="AS256" t="s">
        <v>140</v>
      </c>
      <c r="AT256" t="s">
        <v>140</v>
      </c>
      <c r="AU256" t="s">
        <v>140</v>
      </c>
      <c r="AV256" t="s">
        <v>140</v>
      </c>
      <c r="AW256" t="s">
        <v>140</v>
      </c>
      <c r="AX256" t="s">
        <v>140</v>
      </c>
      <c r="AY256" t="s">
        <v>585</v>
      </c>
      <c r="AZ256" t="s">
        <v>593</v>
      </c>
      <c r="BA256" t="s">
        <v>150</v>
      </c>
      <c r="BB256" t="s">
        <v>151</v>
      </c>
      <c r="BC256" t="s">
        <v>2408</v>
      </c>
      <c r="BD256" t="s">
        <v>771</v>
      </c>
      <c r="BE256">
        <v>0.97</v>
      </c>
      <c r="BF256">
        <v>1</v>
      </c>
      <c r="BG256" t="s">
        <v>140</v>
      </c>
      <c r="BH256" t="s">
        <v>140</v>
      </c>
      <c r="BI256" t="s">
        <v>140</v>
      </c>
      <c r="BJ256" t="s">
        <v>140</v>
      </c>
      <c r="BK256" t="s">
        <v>140</v>
      </c>
      <c r="BL256" t="s">
        <v>140</v>
      </c>
      <c r="BM256" t="s">
        <v>140</v>
      </c>
      <c r="BN256">
        <v>93706</v>
      </c>
      <c r="BO256" t="s">
        <v>771</v>
      </c>
      <c r="BP256" t="s">
        <v>771</v>
      </c>
      <c r="BQ256" t="s">
        <v>143</v>
      </c>
      <c r="BR256" t="s">
        <v>771</v>
      </c>
      <c r="BS256" t="s">
        <v>542</v>
      </c>
      <c r="BT256" t="s">
        <v>771</v>
      </c>
      <c r="BU256" t="s">
        <v>627</v>
      </c>
      <c r="BV256" t="s">
        <v>609</v>
      </c>
      <c r="BW256" t="s">
        <v>771</v>
      </c>
      <c r="BX256" t="s">
        <v>132</v>
      </c>
    </row>
    <row r="257" spans="1:76" x14ac:dyDescent="0.25">
      <c r="A257" t="s">
        <v>0</v>
      </c>
      <c r="B257" t="s">
        <v>11</v>
      </c>
      <c r="C257" t="s">
        <v>520</v>
      </c>
      <c r="D257" t="s">
        <v>521</v>
      </c>
      <c r="E257" t="s">
        <v>341</v>
      </c>
      <c r="F257" t="s">
        <v>342</v>
      </c>
      <c r="G257" t="s">
        <v>628</v>
      </c>
      <c r="H257" t="s">
        <v>629</v>
      </c>
      <c r="I257" t="s">
        <v>771</v>
      </c>
      <c r="J257" t="s">
        <v>771</v>
      </c>
      <c r="K257" t="s">
        <v>771</v>
      </c>
      <c r="L257" t="s">
        <v>771</v>
      </c>
      <c r="M257" t="s">
        <v>771</v>
      </c>
      <c r="N257" t="s">
        <v>771</v>
      </c>
      <c r="O257" t="s">
        <v>771</v>
      </c>
      <c r="P257" t="s">
        <v>771</v>
      </c>
      <c r="Q257" t="s">
        <v>771</v>
      </c>
      <c r="R257" t="s">
        <v>630</v>
      </c>
      <c r="S257" t="s">
        <v>604</v>
      </c>
      <c r="T257" t="s">
        <v>140</v>
      </c>
      <c r="U257" t="s">
        <v>631</v>
      </c>
      <c r="V257" t="s">
        <v>140</v>
      </c>
      <c r="W257" t="s">
        <v>606</v>
      </c>
      <c r="X257" t="s">
        <v>140</v>
      </c>
      <c r="Y257" t="s">
        <v>141</v>
      </c>
      <c r="Z257" t="s">
        <v>771</v>
      </c>
      <c r="AA257" t="s">
        <v>771</v>
      </c>
      <c r="AB257" t="s">
        <v>771</v>
      </c>
      <c r="AC257">
        <v>9.4</v>
      </c>
      <c r="AD257" t="s">
        <v>771</v>
      </c>
      <c r="AE257">
        <v>16</v>
      </c>
      <c r="AF257" t="s">
        <v>142</v>
      </c>
      <c r="AG257" t="s">
        <v>143</v>
      </c>
      <c r="AH257" t="s">
        <v>144</v>
      </c>
      <c r="AI257" t="s">
        <v>143</v>
      </c>
      <c r="AJ257" t="s">
        <v>143</v>
      </c>
      <c r="AK257" t="s">
        <v>145</v>
      </c>
      <c r="AL257">
        <v>40483</v>
      </c>
      <c r="AM257" t="s">
        <v>146</v>
      </c>
      <c r="AN257" t="s">
        <v>567</v>
      </c>
      <c r="AO257" t="s">
        <v>551</v>
      </c>
      <c r="AP257">
        <v>0</v>
      </c>
      <c r="AQ257" t="s">
        <v>140</v>
      </c>
      <c r="AR257" t="s">
        <v>140</v>
      </c>
      <c r="AS257" t="s">
        <v>140</v>
      </c>
      <c r="AT257" t="s">
        <v>140</v>
      </c>
      <c r="AU257" t="s">
        <v>140</v>
      </c>
      <c r="AV257" t="s">
        <v>140</v>
      </c>
      <c r="AW257" t="s">
        <v>140</v>
      </c>
      <c r="AX257" t="s">
        <v>140</v>
      </c>
      <c r="AY257" t="s">
        <v>585</v>
      </c>
      <c r="AZ257" t="s">
        <v>593</v>
      </c>
      <c r="BA257" t="s">
        <v>150</v>
      </c>
      <c r="BB257" t="s">
        <v>151</v>
      </c>
      <c r="BC257" t="s">
        <v>2408</v>
      </c>
      <c r="BD257" t="s">
        <v>771</v>
      </c>
      <c r="BE257" t="s">
        <v>771</v>
      </c>
      <c r="BF257">
        <v>1</v>
      </c>
      <c r="BG257" t="s">
        <v>140</v>
      </c>
      <c r="BH257" t="s">
        <v>140</v>
      </c>
      <c r="BI257" t="s">
        <v>140</v>
      </c>
      <c r="BJ257" t="s">
        <v>140</v>
      </c>
      <c r="BK257" t="s">
        <v>140</v>
      </c>
      <c r="BL257" t="s">
        <v>140</v>
      </c>
      <c r="BM257" t="s">
        <v>140</v>
      </c>
      <c r="BN257" t="s">
        <v>140</v>
      </c>
      <c r="BO257" t="s">
        <v>771</v>
      </c>
      <c r="BP257" t="s">
        <v>771</v>
      </c>
      <c r="BQ257" t="s">
        <v>143</v>
      </c>
      <c r="BR257" t="s">
        <v>771</v>
      </c>
      <c r="BS257" t="s">
        <v>542</v>
      </c>
      <c r="BT257" t="s">
        <v>771</v>
      </c>
      <c r="BU257" t="s">
        <v>771</v>
      </c>
      <c r="BV257" t="s">
        <v>609</v>
      </c>
      <c r="BW257" t="s">
        <v>771</v>
      </c>
      <c r="BX257" t="s">
        <v>132</v>
      </c>
    </row>
    <row r="258" spans="1:76" x14ac:dyDescent="0.25">
      <c r="A258" t="s">
        <v>0</v>
      </c>
      <c r="B258" t="s">
        <v>11</v>
      </c>
      <c r="C258" t="s">
        <v>520</v>
      </c>
      <c r="D258" t="s">
        <v>521</v>
      </c>
      <c r="E258" t="s">
        <v>341</v>
      </c>
      <c r="F258" t="s">
        <v>342</v>
      </c>
      <c r="G258" t="s">
        <v>629</v>
      </c>
      <c r="H258" t="s">
        <v>629</v>
      </c>
      <c r="I258" t="s">
        <v>771</v>
      </c>
      <c r="J258" t="s">
        <v>771</v>
      </c>
      <c r="K258" t="s">
        <v>771</v>
      </c>
      <c r="L258" t="s">
        <v>771</v>
      </c>
      <c r="M258" t="s">
        <v>771</v>
      </c>
      <c r="N258" t="s">
        <v>771</v>
      </c>
      <c r="O258" t="s">
        <v>771</v>
      </c>
      <c r="P258" t="s">
        <v>771</v>
      </c>
      <c r="Q258" t="s">
        <v>771</v>
      </c>
      <c r="R258" t="s">
        <v>632</v>
      </c>
      <c r="S258" t="s">
        <v>633</v>
      </c>
      <c r="T258" t="s">
        <v>140</v>
      </c>
      <c r="U258" t="s">
        <v>631</v>
      </c>
      <c r="V258" t="s">
        <v>140</v>
      </c>
      <c r="W258" t="s">
        <v>633</v>
      </c>
      <c r="X258" t="s">
        <v>140</v>
      </c>
      <c r="Y258" t="s">
        <v>141</v>
      </c>
      <c r="Z258" t="s">
        <v>771</v>
      </c>
      <c r="AA258" t="s">
        <v>771</v>
      </c>
      <c r="AB258" t="s">
        <v>771</v>
      </c>
      <c r="AC258">
        <v>3</v>
      </c>
      <c r="AD258" t="s">
        <v>771</v>
      </c>
      <c r="AE258">
        <v>4</v>
      </c>
      <c r="AF258" t="s">
        <v>142</v>
      </c>
      <c r="AG258" t="s">
        <v>143</v>
      </c>
      <c r="AH258" t="s">
        <v>144</v>
      </c>
      <c r="AI258" t="s">
        <v>143</v>
      </c>
      <c r="AJ258" t="s">
        <v>143</v>
      </c>
      <c r="AK258" t="s">
        <v>145</v>
      </c>
      <c r="AL258">
        <v>43647</v>
      </c>
      <c r="AM258" t="s">
        <v>146</v>
      </c>
      <c r="AN258" t="s">
        <v>567</v>
      </c>
      <c r="AO258" t="s">
        <v>551</v>
      </c>
      <c r="AP258">
        <v>0</v>
      </c>
      <c r="AQ258" t="s">
        <v>140</v>
      </c>
      <c r="AR258" t="s">
        <v>140</v>
      </c>
      <c r="AS258" t="s">
        <v>140</v>
      </c>
      <c r="AT258" t="s">
        <v>140</v>
      </c>
      <c r="AU258" t="s">
        <v>140</v>
      </c>
      <c r="AV258" t="s">
        <v>140</v>
      </c>
      <c r="AW258" t="s">
        <v>140</v>
      </c>
      <c r="AX258" t="s">
        <v>140</v>
      </c>
      <c r="AY258" t="s">
        <v>585</v>
      </c>
      <c r="AZ258" t="s">
        <v>593</v>
      </c>
      <c r="BA258" t="s">
        <v>150</v>
      </c>
      <c r="BB258" t="s">
        <v>151</v>
      </c>
      <c r="BC258" t="s">
        <v>2408</v>
      </c>
      <c r="BD258" t="s">
        <v>771</v>
      </c>
      <c r="BE258" t="s">
        <v>771</v>
      </c>
      <c r="BF258">
        <v>1</v>
      </c>
      <c r="BG258" t="s">
        <v>140</v>
      </c>
      <c r="BH258" t="s">
        <v>140</v>
      </c>
      <c r="BI258" t="s">
        <v>140</v>
      </c>
      <c r="BJ258" t="s">
        <v>140</v>
      </c>
      <c r="BK258" t="s">
        <v>140</v>
      </c>
      <c r="BL258" t="s">
        <v>140</v>
      </c>
      <c r="BM258" t="s">
        <v>140</v>
      </c>
      <c r="BN258" t="s">
        <v>140</v>
      </c>
      <c r="BO258" t="s">
        <v>771</v>
      </c>
      <c r="BP258" t="s">
        <v>771</v>
      </c>
      <c r="BQ258" t="s">
        <v>143</v>
      </c>
      <c r="BR258" t="s">
        <v>771</v>
      </c>
      <c r="BS258" t="s">
        <v>542</v>
      </c>
      <c r="BT258" t="s">
        <v>771</v>
      </c>
      <c r="BU258" t="s">
        <v>771</v>
      </c>
      <c r="BV258" t="s">
        <v>609</v>
      </c>
      <c r="BW258" t="s">
        <v>771</v>
      </c>
      <c r="BX258" t="s">
        <v>132</v>
      </c>
    </row>
    <row r="259" spans="1:76" x14ac:dyDescent="0.25">
      <c r="A259" t="s">
        <v>0</v>
      </c>
      <c r="B259" t="s">
        <v>11</v>
      </c>
      <c r="C259" t="s">
        <v>520</v>
      </c>
      <c r="D259" t="s">
        <v>521</v>
      </c>
      <c r="E259" t="s">
        <v>128</v>
      </c>
      <c r="F259" t="s">
        <v>162</v>
      </c>
      <c r="G259" t="s">
        <v>554</v>
      </c>
      <c r="H259" t="s">
        <v>634</v>
      </c>
      <c r="I259" t="s">
        <v>771</v>
      </c>
      <c r="J259" t="s">
        <v>771</v>
      </c>
      <c r="K259" t="s">
        <v>771</v>
      </c>
      <c r="L259" t="s">
        <v>771</v>
      </c>
      <c r="M259" t="s">
        <v>771</v>
      </c>
      <c r="N259" t="s">
        <v>771</v>
      </c>
      <c r="O259" t="s">
        <v>771</v>
      </c>
      <c r="P259" t="s">
        <v>771</v>
      </c>
      <c r="Q259" t="s">
        <v>771</v>
      </c>
      <c r="R259" t="s">
        <v>635</v>
      </c>
      <c r="S259" t="s">
        <v>636</v>
      </c>
      <c r="T259" t="s">
        <v>140</v>
      </c>
      <c r="U259" t="s">
        <v>637</v>
      </c>
      <c r="V259" t="s">
        <v>140</v>
      </c>
      <c r="W259" t="s">
        <v>638</v>
      </c>
      <c r="X259" t="s">
        <v>140</v>
      </c>
      <c r="Y259" t="s">
        <v>141</v>
      </c>
      <c r="Z259" t="s">
        <v>771</v>
      </c>
      <c r="AA259" t="s">
        <v>771</v>
      </c>
      <c r="AB259" t="s">
        <v>771</v>
      </c>
      <c r="AC259">
        <v>12.5</v>
      </c>
      <c r="AD259" t="s">
        <v>771</v>
      </c>
      <c r="AE259">
        <v>17</v>
      </c>
      <c r="AF259" t="s">
        <v>142</v>
      </c>
      <c r="AG259" t="s">
        <v>143</v>
      </c>
      <c r="AH259" t="s">
        <v>144</v>
      </c>
      <c r="AI259" t="s">
        <v>143</v>
      </c>
      <c r="AJ259" t="s">
        <v>143</v>
      </c>
      <c r="AK259" t="s">
        <v>160</v>
      </c>
      <c r="AL259">
        <v>40179</v>
      </c>
      <c r="AM259" t="s">
        <v>146</v>
      </c>
      <c r="AN259" t="s">
        <v>567</v>
      </c>
      <c r="AO259" t="s">
        <v>538</v>
      </c>
      <c r="AP259">
        <v>0</v>
      </c>
      <c r="AQ259" t="s">
        <v>140</v>
      </c>
      <c r="AR259" t="s">
        <v>140</v>
      </c>
      <c r="AS259" t="s">
        <v>140</v>
      </c>
      <c r="AT259" t="s">
        <v>140</v>
      </c>
      <c r="AU259" t="s">
        <v>140</v>
      </c>
      <c r="AV259" t="s">
        <v>140</v>
      </c>
      <c r="AW259" t="s">
        <v>140</v>
      </c>
      <c r="AX259" t="s">
        <v>140</v>
      </c>
      <c r="AY259" t="s">
        <v>585</v>
      </c>
      <c r="AZ259" t="s">
        <v>593</v>
      </c>
      <c r="BA259" t="s">
        <v>150</v>
      </c>
      <c r="BB259" t="s">
        <v>151</v>
      </c>
      <c r="BC259" t="s">
        <v>2408</v>
      </c>
      <c r="BD259" t="s">
        <v>771</v>
      </c>
      <c r="BE259">
        <v>0.97</v>
      </c>
      <c r="BF259">
        <v>1</v>
      </c>
      <c r="BG259" t="s">
        <v>140</v>
      </c>
      <c r="BH259" t="s">
        <v>140</v>
      </c>
      <c r="BI259" t="s">
        <v>140</v>
      </c>
      <c r="BJ259" t="s">
        <v>140</v>
      </c>
      <c r="BK259" t="s">
        <v>140</v>
      </c>
      <c r="BL259" t="s">
        <v>140</v>
      </c>
      <c r="BM259" t="s">
        <v>140</v>
      </c>
      <c r="BN259">
        <v>314418</v>
      </c>
      <c r="BO259" t="s">
        <v>771</v>
      </c>
      <c r="BP259" t="s">
        <v>771</v>
      </c>
      <c r="BQ259" t="s">
        <v>270</v>
      </c>
      <c r="BR259">
        <v>0.2</v>
      </c>
      <c r="BS259" t="s">
        <v>152</v>
      </c>
      <c r="BT259" t="s">
        <v>771</v>
      </c>
      <c r="BU259" t="s">
        <v>639</v>
      </c>
      <c r="BV259" t="s">
        <v>588</v>
      </c>
      <c r="BW259" t="s">
        <v>771</v>
      </c>
      <c r="BX259" t="s">
        <v>132</v>
      </c>
    </row>
    <row r="260" spans="1:76" x14ac:dyDescent="0.25">
      <c r="A260" t="s">
        <v>0</v>
      </c>
      <c r="B260" t="s">
        <v>11</v>
      </c>
      <c r="C260" t="s">
        <v>520</v>
      </c>
      <c r="D260" t="s">
        <v>521</v>
      </c>
      <c r="E260" t="s">
        <v>128</v>
      </c>
      <c r="F260" t="s">
        <v>129</v>
      </c>
      <c r="G260" t="s">
        <v>523</v>
      </c>
      <c r="H260" t="s">
        <v>355</v>
      </c>
      <c r="I260" t="s">
        <v>771</v>
      </c>
      <c r="J260" t="s">
        <v>771</v>
      </c>
      <c r="K260" t="s">
        <v>771</v>
      </c>
      <c r="L260" t="s">
        <v>771</v>
      </c>
      <c r="M260" t="s">
        <v>771</v>
      </c>
      <c r="N260" t="s">
        <v>771</v>
      </c>
      <c r="O260" t="s">
        <v>771</v>
      </c>
      <c r="P260" t="s">
        <v>771</v>
      </c>
      <c r="Q260" t="s">
        <v>771</v>
      </c>
      <c r="R260" t="s">
        <v>640</v>
      </c>
      <c r="S260" t="s">
        <v>641</v>
      </c>
      <c r="T260" t="s">
        <v>140</v>
      </c>
      <c r="U260" t="s">
        <v>642</v>
      </c>
      <c r="V260" t="s">
        <v>643</v>
      </c>
      <c r="W260" t="s">
        <v>644</v>
      </c>
      <c r="X260" t="s">
        <v>140</v>
      </c>
      <c r="Y260" t="s">
        <v>141</v>
      </c>
      <c r="Z260" t="s">
        <v>771</v>
      </c>
      <c r="AA260" t="s">
        <v>771</v>
      </c>
      <c r="AB260" t="s">
        <v>771</v>
      </c>
      <c r="AC260">
        <v>2</v>
      </c>
      <c r="AD260" t="s">
        <v>771</v>
      </c>
      <c r="AE260">
        <v>5</v>
      </c>
      <c r="AF260" t="s">
        <v>142</v>
      </c>
      <c r="AG260" t="s">
        <v>143</v>
      </c>
      <c r="AH260" t="s">
        <v>144</v>
      </c>
      <c r="AI260" t="s">
        <v>143</v>
      </c>
      <c r="AJ260" t="s">
        <v>143</v>
      </c>
      <c r="AK260" t="s">
        <v>160</v>
      </c>
      <c r="AL260">
        <v>41091</v>
      </c>
      <c r="AM260" t="s">
        <v>146</v>
      </c>
      <c r="AN260" t="s">
        <v>273</v>
      </c>
      <c r="AO260" t="s">
        <v>442</v>
      </c>
      <c r="AP260">
        <v>0</v>
      </c>
      <c r="AQ260" t="s">
        <v>140</v>
      </c>
      <c r="AR260" t="s">
        <v>140</v>
      </c>
      <c r="AS260" t="s">
        <v>140</v>
      </c>
      <c r="AT260" t="s">
        <v>140</v>
      </c>
      <c r="AU260" t="s">
        <v>140</v>
      </c>
      <c r="AV260" t="s">
        <v>140</v>
      </c>
      <c r="AW260" t="s">
        <v>140</v>
      </c>
      <c r="AX260" t="s">
        <v>140</v>
      </c>
      <c r="AY260" t="s">
        <v>585</v>
      </c>
      <c r="AZ260" t="s">
        <v>593</v>
      </c>
      <c r="BA260" t="s">
        <v>150</v>
      </c>
      <c r="BB260" t="s">
        <v>151</v>
      </c>
      <c r="BC260" t="s">
        <v>2408</v>
      </c>
      <c r="BD260" t="s">
        <v>771</v>
      </c>
      <c r="BE260">
        <v>0.97</v>
      </c>
      <c r="BF260">
        <v>1</v>
      </c>
      <c r="BG260">
        <v>3.29</v>
      </c>
      <c r="BH260" t="s">
        <v>140</v>
      </c>
      <c r="BI260" t="s">
        <v>140</v>
      </c>
      <c r="BJ260" t="s">
        <v>140</v>
      </c>
      <c r="BK260" t="s">
        <v>140</v>
      </c>
      <c r="BL260" t="s">
        <v>140</v>
      </c>
      <c r="BM260" t="s">
        <v>140</v>
      </c>
      <c r="BN260">
        <v>138524</v>
      </c>
      <c r="BO260">
        <v>138524</v>
      </c>
      <c r="BP260" t="s">
        <v>771</v>
      </c>
      <c r="BQ260" t="s">
        <v>270</v>
      </c>
      <c r="BR260">
        <v>0.2</v>
      </c>
      <c r="BS260" t="s">
        <v>239</v>
      </c>
      <c r="BT260" t="s">
        <v>140</v>
      </c>
      <c r="BU260" t="s">
        <v>140</v>
      </c>
      <c r="BV260" t="s">
        <v>588</v>
      </c>
      <c r="BW260" t="s">
        <v>771</v>
      </c>
      <c r="BX260" t="s">
        <v>132</v>
      </c>
    </row>
    <row r="261" spans="1:76" x14ac:dyDescent="0.25">
      <c r="A261" t="s">
        <v>0</v>
      </c>
      <c r="B261" t="s">
        <v>11</v>
      </c>
      <c r="C261" t="s">
        <v>520</v>
      </c>
      <c r="D261" t="s">
        <v>521</v>
      </c>
      <c r="E261" t="s">
        <v>128</v>
      </c>
      <c r="F261" t="s">
        <v>170</v>
      </c>
      <c r="G261" t="s">
        <v>523</v>
      </c>
      <c r="H261" t="s">
        <v>355</v>
      </c>
      <c r="I261" t="s">
        <v>771</v>
      </c>
      <c r="J261" t="s">
        <v>771</v>
      </c>
      <c r="K261" t="s">
        <v>771</v>
      </c>
      <c r="L261" t="s">
        <v>771</v>
      </c>
      <c r="M261" t="s">
        <v>771</v>
      </c>
      <c r="N261" t="s">
        <v>771</v>
      </c>
      <c r="O261" t="s">
        <v>771</v>
      </c>
      <c r="P261" t="s">
        <v>771</v>
      </c>
      <c r="Q261" t="s">
        <v>771</v>
      </c>
      <c r="R261" t="s">
        <v>645</v>
      </c>
      <c r="S261" t="s">
        <v>606</v>
      </c>
      <c r="T261" t="s">
        <v>646</v>
      </c>
      <c r="U261" t="s">
        <v>647</v>
      </c>
      <c r="V261" t="s">
        <v>648</v>
      </c>
      <c r="W261" t="s">
        <v>649</v>
      </c>
      <c r="X261" t="s">
        <v>140</v>
      </c>
      <c r="Y261" t="s">
        <v>141</v>
      </c>
      <c r="Z261" t="s">
        <v>771</v>
      </c>
      <c r="AA261" t="s">
        <v>771</v>
      </c>
      <c r="AB261" t="s">
        <v>771</v>
      </c>
      <c r="AC261">
        <v>2.5</v>
      </c>
      <c r="AD261" t="s">
        <v>771</v>
      </c>
      <c r="AE261">
        <v>4</v>
      </c>
      <c r="AF261" t="s">
        <v>142</v>
      </c>
      <c r="AG261" t="s">
        <v>143</v>
      </c>
      <c r="AH261" t="s">
        <v>144</v>
      </c>
      <c r="AI261" t="s">
        <v>143</v>
      </c>
      <c r="AJ261" t="s">
        <v>143</v>
      </c>
      <c r="AK261" t="s">
        <v>160</v>
      </c>
      <c r="AL261">
        <v>41061</v>
      </c>
      <c r="AM261" t="s">
        <v>146</v>
      </c>
      <c r="AN261" t="s">
        <v>273</v>
      </c>
      <c r="AO261" t="s">
        <v>650</v>
      </c>
      <c r="AP261">
        <v>0</v>
      </c>
      <c r="AQ261" t="s">
        <v>140</v>
      </c>
      <c r="AR261" t="s">
        <v>140</v>
      </c>
      <c r="AS261" t="s">
        <v>140</v>
      </c>
      <c r="AT261" t="s">
        <v>140</v>
      </c>
      <c r="AU261" t="s">
        <v>140</v>
      </c>
      <c r="AV261" t="s">
        <v>140</v>
      </c>
      <c r="AW261" t="s">
        <v>140</v>
      </c>
      <c r="AX261" t="s">
        <v>140</v>
      </c>
      <c r="AY261" t="s">
        <v>585</v>
      </c>
      <c r="AZ261" t="s">
        <v>600</v>
      </c>
      <c r="BA261" t="s">
        <v>150</v>
      </c>
      <c r="BB261" t="s">
        <v>151</v>
      </c>
      <c r="BC261" t="s">
        <v>2408</v>
      </c>
      <c r="BD261" t="s">
        <v>771</v>
      </c>
      <c r="BE261">
        <v>0.97</v>
      </c>
      <c r="BF261" t="s">
        <v>651</v>
      </c>
      <c r="BG261" t="s">
        <v>140</v>
      </c>
      <c r="BH261" t="s">
        <v>140</v>
      </c>
      <c r="BI261" t="s">
        <v>140</v>
      </c>
      <c r="BJ261" t="s">
        <v>140</v>
      </c>
      <c r="BK261" t="s">
        <v>140</v>
      </c>
      <c r="BL261" t="s">
        <v>140</v>
      </c>
      <c r="BM261" t="s">
        <v>140</v>
      </c>
      <c r="BN261">
        <v>42000</v>
      </c>
      <c r="BO261">
        <v>42000</v>
      </c>
      <c r="BP261" t="s">
        <v>771</v>
      </c>
      <c r="BQ261" t="s">
        <v>143</v>
      </c>
      <c r="BR261" t="s">
        <v>771</v>
      </c>
      <c r="BS261" t="s">
        <v>239</v>
      </c>
      <c r="BT261" t="s">
        <v>140</v>
      </c>
      <c r="BU261" t="s">
        <v>140</v>
      </c>
      <c r="BV261" t="s">
        <v>588</v>
      </c>
      <c r="BW261" t="s">
        <v>771</v>
      </c>
      <c r="BX261" t="s">
        <v>132</v>
      </c>
    </row>
    <row r="262" spans="1:76" x14ac:dyDescent="0.25">
      <c r="A262" t="s">
        <v>0</v>
      </c>
      <c r="B262" t="s">
        <v>11</v>
      </c>
      <c r="C262" t="s">
        <v>520</v>
      </c>
      <c r="D262" t="s">
        <v>521</v>
      </c>
      <c r="E262" t="s">
        <v>128</v>
      </c>
      <c r="F262" t="s">
        <v>176</v>
      </c>
      <c r="G262" t="s">
        <v>3433</v>
      </c>
      <c r="H262" t="s">
        <v>176</v>
      </c>
      <c r="I262" t="s">
        <v>771</v>
      </c>
      <c r="J262" t="s">
        <v>771</v>
      </c>
      <c r="K262" t="s">
        <v>771</v>
      </c>
      <c r="L262" t="s">
        <v>771</v>
      </c>
      <c r="M262" t="s">
        <v>771</v>
      </c>
      <c r="N262" t="s">
        <v>771</v>
      </c>
      <c r="O262" t="s">
        <v>771</v>
      </c>
      <c r="P262" t="s">
        <v>771</v>
      </c>
      <c r="Q262" t="s">
        <v>771</v>
      </c>
      <c r="R262" t="s">
        <v>652</v>
      </c>
      <c r="S262" t="s">
        <v>653</v>
      </c>
      <c r="T262" t="s">
        <v>140</v>
      </c>
      <c r="U262" t="s">
        <v>654</v>
      </c>
      <c r="V262" t="s">
        <v>140</v>
      </c>
      <c r="W262" t="s">
        <v>653</v>
      </c>
      <c r="X262" t="s">
        <v>140</v>
      </c>
      <c r="Y262" t="s">
        <v>141</v>
      </c>
      <c r="Z262" t="s">
        <v>771</v>
      </c>
      <c r="AA262" t="s">
        <v>771</v>
      </c>
      <c r="AB262" t="s">
        <v>771</v>
      </c>
      <c r="AC262">
        <v>4.5</v>
      </c>
      <c r="AD262" t="s">
        <v>771</v>
      </c>
      <c r="AE262">
        <v>5</v>
      </c>
      <c r="AF262" t="s">
        <v>142</v>
      </c>
      <c r="AG262" t="s">
        <v>143</v>
      </c>
      <c r="AH262" t="s">
        <v>144</v>
      </c>
      <c r="AI262" t="s">
        <v>143</v>
      </c>
      <c r="AJ262" t="s">
        <v>143</v>
      </c>
      <c r="AK262" t="s">
        <v>145</v>
      </c>
      <c r="AL262">
        <v>41609</v>
      </c>
      <c r="AM262" t="s">
        <v>146</v>
      </c>
      <c r="AN262" t="s">
        <v>567</v>
      </c>
      <c r="AO262" t="s">
        <v>551</v>
      </c>
      <c r="AP262">
        <v>0</v>
      </c>
      <c r="AQ262" t="s">
        <v>140</v>
      </c>
      <c r="AR262" t="s">
        <v>140</v>
      </c>
      <c r="AS262" t="s">
        <v>140</v>
      </c>
      <c r="AT262" t="s">
        <v>140</v>
      </c>
      <c r="AU262" t="s">
        <v>140</v>
      </c>
      <c r="AV262" t="s">
        <v>140</v>
      </c>
      <c r="AW262" t="s">
        <v>140</v>
      </c>
      <c r="AX262" t="s">
        <v>140</v>
      </c>
      <c r="AY262" t="s">
        <v>585</v>
      </c>
      <c r="AZ262" t="s">
        <v>593</v>
      </c>
      <c r="BA262" t="s">
        <v>150</v>
      </c>
      <c r="BB262" t="s">
        <v>151</v>
      </c>
      <c r="BC262" t="s">
        <v>2408</v>
      </c>
      <c r="BD262" t="s">
        <v>771</v>
      </c>
      <c r="BE262" t="s">
        <v>771</v>
      </c>
      <c r="BF262" t="s">
        <v>771</v>
      </c>
      <c r="BG262" t="s">
        <v>140</v>
      </c>
      <c r="BH262" t="s">
        <v>140</v>
      </c>
      <c r="BI262" t="s">
        <v>140</v>
      </c>
      <c r="BJ262" t="s">
        <v>140</v>
      </c>
      <c r="BK262" t="s">
        <v>140</v>
      </c>
      <c r="BL262" t="s">
        <v>140</v>
      </c>
      <c r="BM262" t="s">
        <v>140</v>
      </c>
      <c r="BN262">
        <v>44463</v>
      </c>
      <c r="BO262" t="s">
        <v>771</v>
      </c>
      <c r="BP262" t="s">
        <v>771</v>
      </c>
      <c r="BQ262" t="s">
        <v>143</v>
      </c>
      <c r="BR262" t="s">
        <v>771</v>
      </c>
      <c r="BS262" t="s">
        <v>239</v>
      </c>
      <c r="BT262" t="s">
        <v>140</v>
      </c>
      <c r="BU262" t="s">
        <v>140</v>
      </c>
      <c r="BV262" t="s">
        <v>609</v>
      </c>
      <c r="BW262" t="s">
        <v>771</v>
      </c>
      <c r="BX262" t="s">
        <v>132</v>
      </c>
    </row>
    <row r="263" spans="1:76" x14ac:dyDescent="0.25">
      <c r="A263" t="s">
        <v>0</v>
      </c>
      <c r="B263" t="s">
        <v>11</v>
      </c>
      <c r="C263" t="s">
        <v>520</v>
      </c>
      <c r="D263" t="s">
        <v>521</v>
      </c>
      <c r="E263" t="s">
        <v>128</v>
      </c>
      <c r="F263" t="s">
        <v>532</v>
      </c>
      <c r="G263" t="s">
        <v>3434</v>
      </c>
      <c r="H263" t="s">
        <v>655</v>
      </c>
      <c r="I263" t="s">
        <v>771</v>
      </c>
      <c r="J263" t="s">
        <v>771</v>
      </c>
      <c r="K263" t="s">
        <v>771</v>
      </c>
      <c r="L263" t="s">
        <v>771</v>
      </c>
      <c r="M263" t="s">
        <v>771</v>
      </c>
      <c r="N263" t="s">
        <v>771</v>
      </c>
      <c r="O263" t="s">
        <v>771</v>
      </c>
      <c r="P263" t="s">
        <v>771</v>
      </c>
      <c r="Q263" t="s">
        <v>771</v>
      </c>
      <c r="R263" t="s">
        <v>656</v>
      </c>
      <c r="S263" t="s">
        <v>641</v>
      </c>
      <c r="T263" t="s">
        <v>595</v>
      </c>
      <c r="U263" t="s">
        <v>657</v>
      </c>
      <c r="V263" t="s">
        <v>658</v>
      </c>
      <c r="W263" t="s">
        <v>649</v>
      </c>
      <c r="X263" t="s">
        <v>771</v>
      </c>
      <c r="Y263" t="s">
        <v>141</v>
      </c>
      <c r="Z263" t="s">
        <v>771</v>
      </c>
      <c r="AA263" t="s">
        <v>771</v>
      </c>
      <c r="AB263" t="s">
        <v>771</v>
      </c>
      <c r="AC263">
        <v>3</v>
      </c>
      <c r="AD263" t="s">
        <v>771</v>
      </c>
      <c r="AE263">
        <v>4</v>
      </c>
      <c r="AF263" t="s">
        <v>142</v>
      </c>
      <c r="AG263" t="s">
        <v>143</v>
      </c>
      <c r="AH263" t="s">
        <v>144</v>
      </c>
      <c r="AI263" t="s">
        <v>143</v>
      </c>
      <c r="AJ263" t="s">
        <v>143</v>
      </c>
      <c r="AK263" t="s">
        <v>160</v>
      </c>
      <c r="AL263">
        <v>44013</v>
      </c>
      <c r="AM263" t="s">
        <v>146</v>
      </c>
      <c r="AN263" t="s">
        <v>650</v>
      </c>
      <c r="AO263" t="s">
        <v>650</v>
      </c>
      <c r="AP263">
        <v>0</v>
      </c>
      <c r="AQ263" t="s">
        <v>140</v>
      </c>
      <c r="AR263" t="s">
        <v>140</v>
      </c>
      <c r="AS263" t="s">
        <v>140</v>
      </c>
      <c r="AT263" t="s">
        <v>140</v>
      </c>
      <c r="AU263" t="s">
        <v>140</v>
      </c>
      <c r="AV263" t="s">
        <v>140</v>
      </c>
      <c r="AW263" t="s">
        <v>140</v>
      </c>
      <c r="AX263" t="s">
        <v>140</v>
      </c>
      <c r="AY263" t="s">
        <v>585</v>
      </c>
      <c r="AZ263" t="s">
        <v>659</v>
      </c>
      <c r="BA263" t="s">
        <v>150</v>
      </c>
      <c r="BB263" t="s">
        <v>151</v>
      </c>
      <c r="BC263" t="s">
        <v>2408</v>
      </c>
      <c r="BD263" t="s">
        <v>771</v>
      </c>
      <c r="BE263">
        <v>0.95</v>
      </c>
      <c r="BF263">
        <v>1</v>
      </c>
      <c r="BG263" t="s">
        <v>140</v>
      </c>
      <c r="BH263" t="s">
        <v>140</v>
      </c>
      <c r="BI263" t="s">
        <v>140</v>
      </c>
      <c r="BJ263" t="s">
        <v>140</v>
      </c>
      <c r="BK263" t="s">
        <v>140</v>
      </c>
      <c r="BL263" t="s">
        <v>140</v>
      </c>
      <c r="BM263" t="s">
        <v>140</v>
      </c>
      <c r="BN263">
        <v>8064</v>
      </c>
      <c r="BO263">
        <v>8064</v>
      </c>
      <c r="BP263" t="s">
        <v>771</v>
      </c>
      <c r="BQ263" t="s">
        <v>143</v>
      </c>
      <c r="BR263" t="s">
        <v>771</v>
      </c>
      <c r="BS263" t="s">
        <v>239</v>
      </c>
      <c r="BT263" t="s">
        <v>140</v>
      </c>
      <c r="BU263" t="s">
        <v>140</v>
      </c>
      <c r="BV263" t="s">
        <v>588</v>
      </c>
      <c r="BW263" t="s">
        <v>771</v>
      </c>
      <c r="BX263" t="s">
        <v>132</v>
      </c>
    </row>
    <row r="264" spans="1:76" x14ac:dyDescent="0.25">
      <c r="A264" t="s">
        <v>0</v>
      </c>
      <c r="B264" t="s">
        <v>11</v>
      </c>
      <c r="C264" t="s">
        <v>520</v>
      </c>
      <c r="D264" t="s">
        <v>521</v>
      </c>
      <c r="E264" t="s">
        <v>128</v>
      </c>
      <c r="F264" t="s">
        <v>157</v>
      </c>
      <c r="G264" t="s">
        <v>660</v>
      </c>
      <c r="H264" t="s">
        <v>660</v>
      </c>
      <c r="I264" t="s">
        <v>771</v>
      </c>
      <c r="J264" t="s">
        <v>771</v>
      </c>
      <c r="K264" t="s">
        <v>771</v>
      </c>
      <c r="L264" t="s">
        <v>771</v>
      </c>
      <c r="M264" t="s">
        <v>771</v>
      </c>
      <c r="N264" t="s">
        <v>771</v>
      </c>
      <c r="O264" t="s">
        <v>771</v>
      </c>
      <c r="P264" t="s">
        <v>771</v>
      </c>
      <c r="Q264" t="s">
        <v>771</v>
      </c>
      <c r="R264" t="s">
        <v>661</v>
      </c>
      <c r="S264" t="s">
        <v>662</v>
      </c>
      <c r="T264" t="s">
        <v>140</v>
      </c>
      <c r="U264" t="s">
        <v>663</v>
      </c>
      <c r="V264" t="s">
        <v>140</v>
      </c>
      <c r="W264" t="s">
        <v>649</v>
      </c>
      <c r="X264" t="s">
        <v>140</v>
      </c>
      <c r="Y264" t="s">
        <v>141</v>
      </c>
      <c r="Z264" t="s">
        <v>771</v>
      </c>
      <c r="AA264" t="s">
        <v>771</v>
      </c>
      <c r="AB264" t="s">
        <v>771</v>
      </c>
      <c r="AC264">
        <v>4</v>
      </c>
      <c r="AD264" t="s">
        <v>771</v>
      </c>
      <c r="AE264">
        <v>5</v>
      </c>
      <c r="AF264" t="s">
        <v>142</v>
      </c>
      <c r="AG264" t="s">
        <v>143</v>
      </c>
      <c r="AH264" t="s">
        <v>144</v>
      </c>
      <c r="AI264" t="s">
        <v>143</v>
      </c>
      <c r="AJ264" t="s">
        <v>143</v>
      </c>
      <c r="AK264" t="s">
        <v>160</v>
      </c>
      <c r="AL264">
        <v>41061</v>
      </c>
      <c r="AM264" t="s">
        <v>146</v>
      </c>
      <c r="AN264" t="s">
        <v>273</v>
      </c>
      <c r="AO264" t="s">
        <v>650</v>
      </c>
      <c r="AP264">
        <v>1</v>
      </c>
      <c r="AQ264" t="s">
        <v>140</v>
      </c>
      <c r="AR264" t="s">
        <v>140</v>
      </c>
      <c r="AS264" t="s">
        <v>140</v>
      </c>
      <c r="AT264" t="s">
        <v>140</v>
      </c>
      <c r="AU264" t="s">
        <v>140</v>
      </c>
      <c r="AV264" t="s">
        <v>140</v>
      </c>
      <c r="AW264" t="s">
        <v>140</v>
      </c>
      <c r="AX264" t="s">
        <v>140</v>
      </c>
      <c r="AY264" t="s">
        <v>585</v>
      </c>
      <c r="AZ264" t="s">
        <v>593</v>
      </c>
      <c r="BA264" t="s">
        <v>150</v>
      </c>
      <c r="BB264" t="s">
        <v>151</v>
      </c>
      <c r="BC264" t="s">
        <v>2408</v>
      </c>
      <c r="BD264" t="s">
        <v>771</v>
      </c>
      <c r="BE264">
        <v>0.97</v>
      </c>
      <c r="BF264">
        <v>1</v>
      </c>
      <c r="BG264">
        <v>6</v>
      </c>
      <c r="BH264" t="s">
        <v>140</v>
      </c>
      <c r="BI264" t="s">
        <v>140</v>
      </c>
      <c r="BJ264" t="s">
        <v>140</v>
      </c>
      <c r="BK264" t="s">
        <v>140</v>
      </c>
      <c r="BL264" t="s">
        <v>140</v>
      </c>
      <c r="BM264" t="s">
        <v>140</v>
      </c>
      <c r="BN264">
        <v>92720</v>
      </c>
      <c r="BO264">
        <v>92720</v>
      </c>
      <c r="BP264" t="s">
        <v>771</v>
      </c>
      <c r="BQ264" t="s">
        <v>270</v>
      </c>
      <c r="BR264">
        <v>0.5</v>
      </c>
      <c r="BS264" t="s">
        <v>239</v>
      </c>
      <c r="BT264" t="s">
        <v>140</v>
      </c>
      <c r="BU264" t="s">
        <v>664</v>
      </c>
      <c r="BV264" t="s">
        <v>588</v>
      </c>
      <c r="BW264" t="s">
        <v>771</v>
      </c>
      <c r="BX264" t="s">
        <v>132</v>
      </c>
    </row>
    <row r="265" spans="1:76" x14ac:dyDescent="0.25">
      <c r="A265" t="s">
        <v>0</v>
      </c>
      <c r="B265" t="s">
        <v>11</v>
      </c>
      <c r="C265" t="s">
        <v>520</v>
      </c>
      <c r="D265" t="s">
        <v>521</v>
      </c>
      <c r="E265" t="s">
        <v>128</v>
      </c>
      <c r="F265" t="s">
        <v>157</v>
      </c>
      <c r="G265" t="s">
        <v>157</v>
      </c>
      <c r="H265" t="s">
        <v>157</v>
      </c>
      <c r="I265" t="s">
        <v>771</v>
      </c>
      <c r="J265" t="s">
        <v>771</v>
      </c>
      <c r="K265" t="s">
        <v>771</v>
      </c>
      <c r="L265" t="s">
        <v>771</v>
      </c>
      <c r="M265" t="s">
        <v>771</v>
      </c>
      <c r="N265" t="s">
        <v>771</v>
      </c>
      <c r="O265" t="s">
        <v>771</v>
      </c>
      <c r="P265" t="s">
        <v>771</v>
      </c>
      <c r="Q265" t="s">
        <v>771</v>
      </c>
      <c r="R265" t="s">
        <v>665</v>
      </c>
      <c r="S265" t="s">
        <v>641</v>
      </c>
      <c r="T265" t="s">
        <v>140</v>
      </c>
      <c r="U265" t="s">
        <v>666</v>
      </c>
      <c r="V265" t="s">
        <v>643</v>
      </c>
      <c r="W265" t="s">
        <v>649</v>
      </c>
      <c r="X265" t="s">
        <v>140</v>
      </c>
      <c r="Y265" t="s">
        <v>141</v>
      </c>
      <c r="Z265" t="s">
        <v>771</v>
      </c>
      <c r="AA265" t="s">
        <v>771</v>
      </c>
      <c r="AB265" t="s">
        <v>771</v>
      </c>
      <c r="AC265">
        <v>3</v>
      </c>
      <c r="AD265" t="s">
        <v>771</v>
      </c>
      <c r="AE265">
        <v>4</v>
      </c>
      <c r="AF265" t="s">
        <v>142</v>
      </c>
      <c r="AG265" t="s">
        <v>143</v>
      </c>
      <c r="AH265" t="s">
        <v>144</v>
      </c>
      <c r="AI265" t="s">
        <v>143</v>
      </c>
      <c r="AJ265" t="s">
        <v>143</v>
      </c>
      <c r="AK265" t="s">
        <v>145</v>
      </c>
      <c r="AL265">
        <v>44480</v>
      </c>
      <c r="AM265" t="s">
        <v>146</v>
      </c>
      <c r="AN265" t="s">
        <v>650</v>
      </c>
      <c r="AO265" t="s">
        <v>551</v>
      </c>
      <c r="AP265">
        <v>0</v>
      </c>
      <c r="AQ265" t="s">
        <v>140</v>
      </c>
      <c r="AR265" t="s">
        <v>140</v>
      </c>
      <c r="AS265" t="s">
        <v>140</v>
      </c>
      <c r="AT265" t="s">
        <v>140</v>
      </c>
      <c r="AU265" t="s">
        <v>140</v>
      </c>
      <c r="AV265" t="s">
        <v>140</v>
      </c>
      <c r="AW265" t="s">
        <v>140</v>
      </c>
      <c r="AX265" t="s">
        <v>140</v>
      </c>
      <c r="AY265" t="s">
        <v>585</v>
      </c>
      <c r="AZ265" t="s">
        <v>593</v>
      </c>
      <c r="BA265" t="s">
        <v>150</v>
      </c>
      <c r="BB265" t="s">
        <v>151</v>
      </c>
      <c r="BC265" t="s">
        <v>2408</v>
      </c>
      <c r="BD265" t="s">
        <v>771</v>
      </c>
      <c r="BE265">
        <v>0.97</v>
      </c>
      <c r="BF265">
        <v>1</v>
      </c>
      <c r="BG265" t="s">
        <v>140</v>
      </c>
      <c r="BH265" t="s">
        <v>140</v>
      </c>
      <c r="BI265" t="s">
        <v>140</v>
      </c>
      <c r="BJ265" t="s">
        <v>140</v>
      </c>
      <c r="BK265" t="s">
        <v>140</v>
      </c>
      <c r="BL265" t="s">
        <v>140</v>
      </c>
      <c r="BM265" t="s">
        <v>140</v>
      </c>
      <c r="BN265">
        <v>8464</v>
      </c>
      <c r="BO265" t="s">
        <v>771</v>
      </c>
      <c r="BP265" t="s">
        <v>771</v>
      </c>
      <c r="BQ265" t="s">
        <v>270</v>
      </c>
      <c r="BR265">
        <v>0.1</v>
      </c>
      <c r="BS265" t="s">
        <v>239</v>
      </c>
      <c r="BT265" t="s">
        <v>140</v>
      </c>
      <c r="BU265" t="s">
        <v>140</v>
      </c>
      <c r="BV265" t="s">
        <v>588</v>
      </c>
      <c r="BW265" t="s">
        <v>771</v>
      </c>
      <c r="BX265" t="s">
        <v>132</v>
      </c>
    </row>
    <row r="266" spans="1:76" x14ac:dyDescent="0.25">
      <c r="A266" t="s">
        <v>0</v>
      </c>
      <c r="B266" t="s">
        <v>11</v>
      </c>
      <c r="C266" t="s">
        <v>520</v>
      </c>
      <c r="D266" t="s">
        <v>521</v>
      </c>
      <c r="E266" t="s">
        <v>128</v>
      </c>
      <c r="F266" t="s">
        <v>667</v>
      </c>
      <c r="G266" t="s">
        <v>3440</v>
      </c>
      <c r="H266" t="s">
        <v>668</v>
      </c>
      <c r="I266" t="s">
        <v>771</v>
      </c>
      <c r="J266" t="s">
        <v>771</v>
      </c>
      <c r="K266" t="s">
        <v>771</v>
      </c>
      <c r="L266" t="s">
        <v>771</v>
      </c>
      <c r="M266" t="s">
        <v>771</v>
      </c>
      <c r="N266" t="s">
        <v>771</v>
      </c>
      <c r="O266" t="s">
        <v>771</v>
      </c>
      <c r="P266" t="s">
        <v>771</v>
      </c>
      <c r="Q266" t="s">
        <v>771</v>
      </c>
      <c r="R266" t="s">
        <v>669</v>
      </c>
      <c r="S266" t="s">
        <v>641</v>
      </c>
      <c r="T266" t="s">
        <v>140</v>
      </c>
      <c r="U266" t="s">
        <v>670</v>
      </c>
      <c r="V266" t="s">
        <v>140</v>
      </c>
      <c r="W266" t="s">
        <v>649</v>
      </c>
      <c r="X266" t="s">
        <v>140</v>
      </c>
      <c r="Y266" t="s">
        <v>141</v>
      </c>
      <c r="Z266" t="s">
        <v>771</v>
      </c>
      <c r="AA266" t="s">
        <v>771</v>
      </c>
      <c r="AB266" t="s">
        <v>771</v>
      </c>
      <c r="AC266">
        <v>1</v>
      </c>
      <c r="AD266" t="s">
        <v>771</v>
      </c>
      <c r="AE266">
        <v>2</v>
      </c>
      <c r="AF266" t="s">
        <v>142</v>
      </c>
      <c r="AG266" t="s">
        <v>143</v>
      </c>
      <c r="AH266" t="s">
        <v>144</v>
      </c>
      <c r="AI266" t="s">
        <v>143</v>
      </c>
      <c r="AJ266" t="s">
        <v>143</v>
      </c>
      <c r="AK266" t="s">
        <v>145</v>
      </c>
      <c r="AL266">
        <v>44743</v>
      </c>
      <c r="AM266" t="s">
        <v>146</v>
      </c>
      <c r="AN266" t="s">
        <v>671</v>
      </c>
      <c r="AO266" t="s">
        <v>432</v>
      </c>
      <c r="AP266">
        <v>0</v>
      </c>
      <c r="AQ266" t="s">
        <v>140</v>
      </c>
      <c r="AR266" t="s">
        <v>140</v>
      </c>
      <c r="AS266" t="s">
        <v>140</v>
      </c>
      <c r="AT266" t="s">
        <v>140</v>
      </c>
      <c r="AU266" t="s">
        <v>140</v>
      </c>
      <c r="AV266" t="s">
        <v>140</v>
      </c>
      <c r="AW266" t="s">
        <v>140</v>
      </c>
      <c r="AX266" t="s">
        <v>140</v>
      </c>
      <c r="AY266" t="s">
        <v>585</v>
      </c>
      <c r="AZ266" t="s">
        <v>593</v>
      </c>
      <c r="BA266" t="s">
        <v>150</v>
      </c>
      <c r="BB266" t="s">
        <v>151</v>
      </c>
      <c r="BC266" t="s">
        <v>2408</v>
      </c>
      <c r="BD266" t="s">
        <v>771</v>
      </c>
      <c r="BE266" t="s">
        <v>140</v>
      </c>
      <c r="BF266">
        <v>1</v>
      </c>
      <c r="BG266" t="s">
        <v>140</v>
      </c>
      <c r="BH266" t="s">
        <v>140</v>
      </c>
      <c r="BI266" t="s">
        <v>140</v>
      </c>
      <c r="BJ266" t="s">
        <v>140</v>
      </c>
      <c r="BK266" t="s">
        <v>140</v>
      </c>
      <c r="BL266" t="s">
        <v>140</v>
      </c>
      <c r="BM266" t="s">
        <v>140</v>
      </c>
      <c r="BN266">
        <v>3510</v>
      </c>
      <c r="BO266">
        <v>3510</v>
      </c>
      <c r="BP266" t="s">
        <v>771</v>
      </c>
      <c r="BQ266" t="s">
        <v>140</v>
      </c>
      <c r="BR266" t="s">
        <v>140</v>
      </c>
      <c r="BS266" t="s">
        <v>239</v>
      </c>
      <c r="BT266" t="s">
        <v>140</v>
      </c>
      <c r="BU266" t="s">
        <v>140</v>
      </c>
      <c r="BV266" t="s">
        <v>588</v>
      </c>
      <c r="BW266" t="s">
        <v>771</v>
      </c>
      <c r="BX266" t="s">
        <v>132</v>
      </c>
    </row>
    <row r="267" spans="1:76" x14ac:dyDescent="0.25">
      <c r="A267" t="s">
        <v>0</v>
      </c>
      <c r="B267" t="s">
        <v>11</v>
      </c>
      <c r="C267" t="s">
        <v>520</v>
      </c>
      <c r="D267" t="s">
        <v>521</v>
      </c>
      <c r="E267" t="s">
        <v>128</v>
      </c>
      <c r="F267" t="s">
        <v>129</v>
      </c>
      <c r="G267" t="s">
        <v>129</v>
      </c>
      <c r="H267" t="s">
        <v>672</v>
      </c>
      <c r="I267" t="s">
        <v>771</v>
      </c>
      <c r="J267" t="s">
        <v>771</v>
      </c>
      <c r="K267" t="s">
        <v>771</v>
      </c>
      <c r="L267" t="s">
        <v>771</v>
      </c>
      <c r="M267" t="s">
        <v>771</v>
      </c>
      <c r="N267" t="s">
        <v>771</v>
      </c>
      <c r="O267" t="s">
        <v>771</v>
      </c>
      <c r="P267" t="s">
        <v>771</v>
      </c>
      <c r="Q267" t="s">
        <v>771</v>
      </c>
      <c r="R267" t="s">
        <v>673</v>
      </c>
      <c r="S267" t="s">
        <v>641</v>
      </c>
      <c r="T267" t="s">
        <v>140</v>
      </c>
      <c r="U267" t="s">
        <v>674</v>
      </c>
      <c r="V267" t="s">
        <v>643</v>
      </c>
      <c r="W267" t="s">
        <v>649</v>
      </c>
      <c r="X267" t="s">
        <v>140</v>
      </c>
      <c r="Y267" t="s">
        <v>141</v>
      </c>
      <c r="Z267" t="s">
        <v>771</v>
      </c>
      <c r="AA267" t="s">
        <v>771</v>
      </c>
      <c r="AB267" t="s">
        <v>771</v>
      </c>
      <c r="AC267">
        <v>7</v>
      </c>
      <c r="AD267" t="s">
        <v>771</v>
      </c>
      <c r="AE267">
        <v>7</v>
      </c>
      <c r="AF267" t="s">
        <v>142</v>
      </c>
      <c r="AG267" t="s">
        <v>143</v>
      </c>
      <c r="AH267" t="s">
        <v>144</v>
      </c>
      <c r="AI267" t="s">
        <v>143</v>
      </c>
      <c r="AJ267" t="s">
        <v>143</v>
      </c>
      <c r="AK267" t="s">
        <v>145</v>
      </c>
      <c r="AL267">
        <v>44713</v>
      </c>
      <c r="AM267" t="s">
        <v>146</v>
      </c>
      <c r="AN267" t="s">
        <v>650</v>
      </c>
      <c r="AO267" t="s">
        <v>538</v>
      </c>
      <c r="AP267">
        <v>1</v>
      </c>
      <c r="AQ267" t="s">
        <v>140</v>
      </c>
      <c r="AR267" t="s">
        <v>140</v>
      </c>
      <c r="AS267" t="s">
        <v>140</v>
      </c>
      <c r="AT267" t="s">
        <v>140</v>
      </c>
      <c r="AU267" t="s">
        <v>140</v>
      </c>
      <c r="AV267" t="s">
        <v>140</v>
      </c>
      <c r="AW267" t="s">
        <v>140</v>
      </c>
      <c r="AX267" t="s">
        <v>140</v>
      </c>
      <c r="AY267" t="s">
        <v>585</v>
      </c>
      <c r="AZ267" t="s">
        <v>593</v>
      </c>
      <c r="BA267" t="s">
        <v>150</v>
      </c>
      <c r="BB267" t="s">
        <v>151</v>
      </c>
      <c r="BC267" t="s">
        <v>2408</v>
      </c>
      <c r="BD267" t="s">
        <v>771</v>
      </c>
      <c r="BE267">
        <v>0.97</v>
      </c>
      <c r="BF267">
        <v>1</v>
      </c>
      <c r="BG267">
        <v>5.08</v>
      </c>
      <c r="BH267" t="s">
        <v>140</v>
      </c>
      <c r="BI267" t="s">
        <v>140</v>
      </c>
      <c r="BJ267" t="s">
        <v>140</v>
      </c>
      <c r="BK267" t="s">
        <v>140</v>
      </c>
      <c r="BL267" t="s">
        <v>140</v>
      </c>
      <c r="BM267" t="s">
        <v>140</v>
      </c>
      <c r="BN267">
        <v>38278</v>
      </c>
      <c r="BO267">
        <v>38278</v>
      </c>
      <c r="BP267" t="s">
        <v>771</v>
      </c>
      <c r="BQ267" t="s">
        <v>270</v>
      </c>
      <c r="BR267">
        <v>0.1</v>
      </c>
      <c r="BS267" t="s">
        <v>239</v>
      </c>
      <c r="BT267" t="s">
        <v>140</v>
      </c>
      <c r="BU267" t="s">
        <v>675</v>
      </c>
      <c r="BV267" t="s">
        <v>588</v>
      </c>
      <c r="BW267" t="s">
        <v>771</v>
      </c>
      <c r="BX267" t="s">
        <v>132</v>
      </c>
    </row>
    <row r="268" spans="1:76" x14ac:dyDescent="0.25">
      <c r="A268" t="s">
        <v>0</v>
      </c>
      <c r="B268" t="s">
        <v>11</v>
      </c>
      <c r="C268" t="s">
        <v>520</v>
      </c>
      <c r="D268" t="s">
        <v>521</v>
      </c>
      <c r="E268" t="s">
        <v>341</v>
      </c>
      <c r="F268" t="s">
        <v>613</v>
      </c>
      <c r="G268" t="s">
        <v>614</v>
      </c>
      <c r="H268" t="s">
        <v>676</v>
      </c>
      <c r="I268" t="s">
        <v>771</v>
      </c>
      <c r="J268" t="s">
        <v>771</v>
      </c>
      <c r="K268" t="s">
        <v>771</v>
      </c>
      <c r="L268" t="s">
        <v>771</v>
      </c>
      <c r="M268" t="s">
        <v>771</v>
      </c>
      <c r="N268" t="s">
        <v>771</v>
      </c>
      <c r="O268" t="s">
        <v>771</v>
      </c>
      <c r="P268" t="s">
        <v>771</v>
      </c>
      <c r="Q268" t="s">
        <v>771</v>
      </c>
      <c r="R268" t="s">
        <v>677</v>
      </c>
      <c r="S268" t="s">
        <v>557</v>
      </c>
      <c r="T268" t="s">
        <v>140</v>
      </c>
      <c r="U268" t="s">
        <v>678</v>
      </c>
      <c r="V268" t="s">
        <v>140</v>
      </c>
      <c r="W268" t="s">
        <v>560</v>
      </c>
      <c r="X268" t="s">
        <v>140</v>
      </c>
      <c r="Y268" t="s">
        <v>141</v>
      </c>
      <c r="Z268" t="s">
        <v>771</v>
      </c>
      <c r="AA268" t="s">
        <v>771</v>
      </c>
      <c r="AB268" t="s">
        <v>771</v>
      </c>
      <c r="AC268">
        <v>2</v>
      </c>
      <c r="AD268" t="s">
        <v>771</v>
      </c>
      <c r="AE268">
        <v>2</v>
      </c>
      <c r="AF268" t="s">
        <v>142</v>
      </c>
      <c r="AG268" t="s">
        <v>143</v>
      </c>
      <c r="AH268" t="s">
        <v>144</v>
      </c>
      <c r="AI268" t="s">
        <v>143</v>
      </c>
      <c r="AJ268" t="s">
        <v>143</v>
      </c>
      <c r="AK268" t="s">
        <v>145</v>
      </c>
      <c r="AL268">
        <v>44935</v>
      </c>
      <c r="AM268" t="s">
        <v>146</v>
      </c>
      <c r="AN268" t="s">
        <v>567</v>
      </c>
      <c r="AO268" t="s">
        <v>679</v>
      </c>
      <c r="AP268">
        <v>0</v>
      </c>
      <c r="AQ268" t="s">
        <v>140</v>
      </c>
      <c r="AR268" t="s">
        <v>140</v>
      </c>
      <c r="AS268" t="s">
        <v>140</v>
      </c>
      <c r="AT268" t="s">
        <v>140</v>
      </c>
      <c r="AU268" t="s">
        <v>140</v>
      </c>
      <c r="AV268" t="s">
        <v>140</v>
      </c>
      <c r="AW268" t="s">
        <v>140</v>
      </c>
      <c r="AX268" t="s">
        <v>140</v>
      </c>
      <c r="AY268" t="s">
        <v>585</v>
      </c>
      <c r="AZ268" t="s">
        <v>593</v>
      </c>
      <c r="BA268" t="s">
        <v>150</v>
      </c>
      <c r="BB268" t="s">
        <v>151</v>
      </c>
      <c r="BC268" t="s">
        <v>2408</v>
      </c>
      <c r="BD268" t="s">
        <v>771</v>
      </c>
      <c r="BE268">
        <v>0.97</v>
      </c>
      <c r="BF268">
        <v>1</v>
      </c>
      <c r="BG268">
        <v>22</v>
      </c>
      <c r="BH268" t="s">
        <v>140</v>
      </c>
      <c r="BI268" t="s">
        <v>140</v>
      </c>
      <c r="BJ268" t="s">
        <v>140</v>
      </c>
      <c r="BK268" t="s">
        <v>140</v>
      </c>
      <c r="BL268" t="s">
        <v>140</v>
      </c>
      <c r="BM268" t="s">
        <v>140</v>
      </c>
      <c r="BN268" t="s">
        <v>140</v>
      </c>
      <c r="BO268" t="s">
        <v>771</v>
      </c>
      <c r="BP268" t="s">
        <v>771</v>
      </c>
      <c r="BQ268" t="s">
        <v>143</v>
      </c>
      <c r="BR268" t="s">
        <v>771</v>
      </c>
      <c r="BS268" t="s">
        <v>239</v>
      </c>
      <c r="BT268" t="s">
        <v>771</v>
      </c>
      <c r="BU268" t="s">
        <v>771</v>
      </c>
      <c r="BV268" t="s">
        <v>609</v>
      </c>
      <c r="BW268" t="s">
        <v>771</v>
      </c>
      <c r="BX268" t="s">
        <v>132</v>
      </c>
    </row>
    <row r="269" spans="1:76" x14ac:dyDescent="0.25">
      <c r="A269" t="s">
        <v>0</v>
      </c>
      <c r="B269" t="s">
        <v>11</v>
      </c>
      <c r="C269" t="s">
        <v>520</v>
      </c>
      <c r="D269" t="s">
        <v>521</v>
      </c>
      <c r="E269" t="s">
        <v>128</v>
      </c>
      <c r="F269" t="s">
        <v>157</v>
      </c>
      <c r="G269" t="s">
        <v>3441</v>
      </c>
      <c r="H269" t="s">
        <v>680</v>
      </c>
      <c r="I269" t="s">
        <v>771</v>
      </c>
      <c r="J269" t="s">
        <v>771</v>
      </c>
      <c r="K269" t="s">
        <v>771</v>
      </c>
      <c r="L269" t="s">
        <v>771</v>
      </c>
      <c r="M269" t="s">
        <v>771</v>
      </c>
      <c r="N269" t="s">
        <v>771</v>
      </c>
      <c r="O269" t="s">
        <v>771</v>
      </c>
      <c r="P269" t="s">
        <v>771</v>
      </c>
      <c r="Q269" t="s">
        <v>771</v>
      </c>
      <c r="R269" t="s">
        <v>681</v>
      </c>
      <c r="S269" t="s">
        <v>683</v>
      </c>
      <c r="T269" t="s">
        <v>682</v>
      </c>
      <c r="U269" t="s">
        <v>684</v>
      </c>
      <c r="V269" t="s">
        <v>140</v>
      </c>
      <c r="W269" t="s">
        <v>560</v>
      </c>
      <c r="X269" t="s">
        <v>140</v>
      </c>
      <c r="Y269" t="s">
        <v>141</v>
      </c>
      <c r="Z269" t="s">
        <v>771</v>
      </c>
      <c r="AA269" t="s">
        <v>771</v>
      </c>
      <c r="AB269" t="s">
        <v>771</v>
      </c>
      <c r="AC269">
        <v>4</v>
      </c>
      <c r="AD269" t="s">
        <v>771</v>
      </c>
      <c r="AE269">
        <v>4</v>
      </c>
      <c r="AF269" t="s">
        <v>142</v>
      </c>
      <c r="AG269" t="s">
        <v>143</v>
      </c>
      <c r="AH269" t="s">
        <v>144</v>
      </c>
      <c r="AI269" t="s">
        <v>143</v>
      </c>
      <c r="AJ269" t="s">
        <v>143</v>
      </c>
      <c r="AK269" t="s">
        <v>160</v>
      </c>
      <c r="AL269">
        <v>44774</v>
      </c>
      <c r="AM269" t="s">
        <v>146</v>
      </c>
      <c r="AN269" t="s">
        <v>432</v>
      </c>
      <c r="AO269" t="s">
        <v>685</v>
      </c>
      <c r="AP269">
        <v>0</v>
      </c>
      <c r="AQ269" t="s">
        <v>140</v>
      </c>
      <c r="AR269" t="s">
        <v>140</v>
      </c>
      <c r="AS269" t="s">
        <v>140</v>
      </c>
      <c r="AT269" t="s">
        <v>140</v>
      </c>
      <c r="AU269" t="s">
        <v>140</v>
      </c>
      <c r="AV269" t="s">
        <v>140</v>
      </c>
      <c r="AW269" t="s">
        <v>140</v>
      </c>
      <c r="AX269" t="s">
        <v>140</v>
      </c>
      <c r="AY269" t="s">
        <v>585</v>
      </c>
      <c r="AZ269" t="s">
        <v>593</v>
      </c>
      <c r="BA269" t="s">
        <v>150</v>
      </c>
      <c r="BB269" t="s">
        <v>151</v>
      </c>
      <c r="BC269" t="s">
        <v>2408</v>
      </c>
      <c r="BD269" t="s">
        <v>771</v>
      </c>
      <c r="BE269" t="s">
        <v>140</v>
      </c>
      <c r="BF269">
        <v>1</v>
      </c>
      <c r="BG269" t="s">
        <v>140</v>
      </c>
      <c r="BH269" t="s">
        <v>140</v>
      </c>
      <c r="BI269" t="s">
        <v>140</v>
      </c>
      <c r="BJ269" t="s">
        <v>140</v>
      </c>
      <c r="BK269" t="s">
        <v>140</v>
      </c>
      <c r="BL269" t="s">
        <v>140</v>
      </c>
      <c r="BM269" t="s">
        <v>140</v>
      </c>
      <c r="BN269">
        <v>99246</v>
      </c>
      <c r="BO269" t="s">
        <v>771</v>
      </c>
      <c r="BP269" t="s">
        <v>771</v>
      </c>
      <c r="BQ269" t="s">
        <v>140</v>
      </c>
      <c r="BR269" t="s">
        <v>140</v>
      </c>
      <c r="BS269" t="s">
        <v>239</v>
      </c>
      <c r="BT269" t="s">
        <v>140</v>
      </c>
      <c r="BU269" t="s">
        <v>140</v>
      </c>
      <c r="BV269" t="s">
        <v>588</v>
      </c>
      <c r="BW269" t="s">
        <v>771</v>
      </c>
      <c r="BX269" t="s">
        <v>132</v>
      </c>
    </row>
    <row r="270" spans="1:76" x14ac:dyDescent="0.25">
      <c r="A270" t="s">
        <v>0</v>
      </c>
      <c r="B270" t="s">
        <v>11</v>
      </c>
      <c r="C270" t="s">
        <v>520</v>
      </c>
      <c r="D270" t="s">
        <v>521</v>
      </c>
      <c r="E270" t="s">
        <v>128</v>
      </c>
      <c r="F270" t="s">
        <v>686</v>
      </c>
      <c r="G270" t="s">
        <v>687</v>
      </c>
      <c r="H270" t="s">
        <v>687</v>
      </c>
      <c r="I270" t="s">
        <v>771</v>
      </c>
      <c r="J270" t="s">
        <v>771</v>
      </c>
      <c r="K270" t="s">
        <v>771</v>
      </c>
      <c r="L270" t="s">
        <v>771</v>
      </c>
      <c r="M270" t="s">
        <v>771</v>
      </c>
      <c r="N270" t="s">
        <v>771</v>
      </c>
      <c r="O270" t="s">
        <v>771</v>
      </c>
      <c r="P270" t="s">
        <v>771</v>
      </c>
      <c r="Q270" t="s">
        <v>771</v>
      </c>
      <c r="R270" t="s">
        <v>688</v>
      </c>
      <c r="S270" t="s">
        <v>690</v>
      </c>
      <c r="T270" t="s">
        <v>689</v>
      </c>
      <c r="U270" t="s">
        <v>691</v>
      </c>
      <c r="V270" t="s">
        <v>692</v>
      </c>
      <c r="W270" t="s">
        <v>644</v>
      </c>
      <c r="X270" t="s">
        <v>140</v>
      </c>
      <c r="Y270" t="s">
        <v>141</v>
      </c>
      <c r="Z270" t="s">
        <v>771</v>
      </c>
      <c r="AA270" t="s">
        <v>771</v>
      </c>
      <c r="AB270" t="s">
        <v>771</v>
      </c>
      <c r="AC270">
        <v>1</v>
      </c>
      <c r="AD270" t="s">
        <v>771</v>
      </c>
      <c r="AE270">
        <v>2</v>
      </c>
      <c r="AF270" t="s">
        <v>142</v>
      </c>
      <c r="AG270" t="s">
        <v>143</v>
      </c>
      <c r="AH270" t="s">
        <v>144</v>
      </c>
      <c r="AI270" t="s">
        <v>143</v>
      </c>
      <c r="AJ270" t="s">
        <v>143</v>
      </c>
      <c r="AK270" t="s">
        <v>145</v>
      </c>
      <c r="AL270">
        <v>44697</v>
      </c>
      <c r="AM270" t="s">
        <v>146</v>
      </c>
      <c r="AN270" t="s">
        <v>272</v>
      </c>
      <c r="AO270" t="s">
        <v>432</v>
      </c>
      <c r="AP270">
        <v>0</v>
      </c>
      <c r="AQ270" t="s">
        <v>140</v>
      </c>
      <c r="AR270" t="s">
        <v>140</v>
      </c>
      <c r="AS270" t="s">
        <v>140</v>
      </c>
      <c r="AT270" t="s">
        <v>140</v>
      </c>
      <c r="AU270" t="s">
        <v>140</v>
      </c>
      <c r="AV270" t="s">
        <v>140</v>
      </c>
      <c r="AW270" t="s">
        <v>140</v>
      </c>
      <c r="AX270" t="s">
        <v>140</v>
      </c>
      <c r="AY270" t="s">
        <v>585</v>
      </c>
      <c r="AZ270" t="s">
        <v>593</v>
      </c>
      <c r="BA270" t="s">
        <v>150</v>
      </c>
      <c r="BB270" t="s">
        <v>151</v>
      </c>
      <c r="BC270" t="s">
        <v>2408</v>
      </c>
      <c r="BD270" t="s">
        <v>771</v>
      </c>
      <c r="BE270">
        <v>0.97</v>
      </c>
      <c r="BF270">
        <v>1</v>
      </c>
      <c r="BG270">
        <v>4.5</v>
      </c>
      <c r="BH270" t="s">
        <v>140</v>
      </c>
      <c r="BI270" t="s">
        <v>140</v>
      </c>
      <c r="BJ270" t="s">
        <v>140</v>
      </c>
      <c r="BK270" t="s">
        <v>140</v>
      </c>
      <c r="BL270" t="s">
        <v>140</v>
      </c>
      <c r="BM270" t="s">
        <v>140</v>
      </c>
      <c r="BN270">
        <v>23730</v>
      </c>
      <c r="BO270" t="s">
        <v>771</v>
      </c>
      <c r="BP270" t="s">
        <v>771</v>
      </c>
      <c r="BQ270" t="s">
        <v>140</v>
      </c>
      <c r="BR270" t="s">
        <v>140</v>
      </c>
      <c r="BS270" t="s">
        <v>239</v>
      </c>
      <c r="BT270" t="s">
        <v>140</v>
      </c>
      <c r="BU270" t="s">
        <v>140</v>
      </c>
      <c r="BV270" t="s">
        <v>588</v>
      </c>
      <c r="BW270" t="s">
        <v>771</v>
      </c>
      <c r="BX270" t="s">
        <v>132</v>
      </c>
    </row>
    <row r="271" spans="1:76" x14ac:dyDescent="0.25">
      <c r="A271" t="s">
        <v>0</v>
      </c>
      <c r="B271" t="s">
        <v>11</v>
      </c>
      <c r="C271" t="s">
        <v>520</v>
      </c>
      <c r="D271" t="s">
        <v>521</v>
      </c>
      <c r="E271" t="s">
        <v>128</v>
      </c>
      <c r="F271" t="s">
        <v>686</v>
      </c>
      <c r="G271" t="s">
        <v>693</v>
      </c>
      <c r="H271" t="s">
        <v>693</v>
      </c>
      <c r="I271" t="s">
        <v>771</v>
      </c>
      <c r="J271" t="s">
        <v>771</v>
      </c>
      <c r="K271" t="s">
        <v>771</v>
      </c>
      <c r="L271" t="s">
        <v>771</v>
      </c>
      <c r="M271" t="s">
        <v>771</v>
      </c>
      <c r="N271" t="s">
        <v>771</v>
      </c>
      <c r="O271" t="s">
        <v>771</v>
      </c>
      <c r="P271" t="s">
        <v>771</v>
      </c>
      <c r="Q271" t="s">
        <v>771</v>
      </c>
      <c r="R271" t="s">
        <v>694</v>
      </c>
      <c r="S271" t="s">
        <v>683</v>
      </c>
      <c r="T271" t="s">
        <v>695</v>
      </c>
      <c r="U271" t="s">
        <v>696</v>
      </c>
      <c r="V271" t="s">
        <v>697</v>
      </c>
      <c r="W271" t="s">
        <v>482</v>
      </c>
      <c r="X271" t="s">
        <v>140</v>
      </c>
      <c r="Y271" t="s">
        <v>141</v>
      </c>
      <c r="Z271" t="s">
        <v>771</v>
      </c>
      <c r="AA271" t="s">
        <v>771</v>
      </c>
      <c r="AB271" t="s">
        <v>771</v>
      </c>
      <c r="AC271">
        <v>1</v>
      </c>
      <c r="AD271" t="s">
        <v>771</v>
      </c>
      <c r="AE271">
        <v>1</v>
      </c>
      <c r="AF271" t="s">
        <v>142</v>
      </c>
      <c r="AG271" t="s">
        <v>143</v>
      </c>
      <c r="AH271" t="s">
        <v>144</v>
      </c>
      <c r="AI271" t="s">
        <v>143</v>
      </c>
      <c r="AJ271" t="s">
        <v>143</v>
      </c>
      <c r="AK271" t="s">
        <v>145</v>
      </c>
      <c r="AL271">
        <v>44697</v>
      </c>
      <c r="AM271" t="s">
        <v>146</v>
      </c>
      <c r="AN271" t="s">
        <v>272</v>
      </c>
      <c r="AO271" t="s">
        <v>432</v>
      </c>
      <c r="AP271">
        <v>0</v>
      </c>
      <c r="AQ271" t="s">
        <v>140</v>
      </c>
      <c r="AR271" t="s">
        <v>140</v>
      </c>
      <c r="AS271" t="s">
        <v>140</v>
      </c>
      <c r="AT271" t="s">
        <v>140</v>
      </c>
      <c r="AU271" t="s">
        <v>140</v>
      </c>
      <c r="AV271" t="s">
        <v>140</v>
      </c>
      <c r="AW271" t="s">
        <v>140</v>
      </c>
      <c r="AX271" t="s">
        <v>140</v>
      </c>
      <c r="AY271" t="s">
        <v>585</v>
      </c>
      <c r="AZ271" t="s">
        <v>593</v>
      </c>
      <c r="BA271" t="s">
        <v>150</v>
      </c>
      <c r="BB271" t="s">
        <v>151</v>
      </c>
      <c r="BC271" t="s">
        <v>2408</v>
      </c>
      <c r="BD271" t="s">
        <v>771</v>
      </c>
      <c r="BE271" t="s">
        <v>140</v>
      </c>
      <c r="BF271">
        <v>1</v>
      </c>
      <c r="BG271" t="s">
        <v>140</v>
      </c>
      <c r="BH271" t="s">
        <v>140</v>
      </c>
      <c r="BI271" t="s">
        <v>140</v>
      </c>
      <c r="BJ271" t="s">
        <v>140</v>
      </c>
      <c r="BK271" t="s">
        <v>140</v>
      </c>
      <c r="BL271" t="s">
        <v>140</v>
      </c>
      <c r="BM271" t="s">
        <v>140</v>
      </c>
      <c r="BN271">
        <v>4934</v>
      </c>
      <c r="BO271" t="s">
        <v>771</v>
      </c>
      <c r="BP271" t="s">
        <v>771</v>
      </c>
      <c r="BQ271" t="s">
        <v>140</v>
      </c>
      <c r="BR271" t="s">
        <v>140</v>
      </c>
      <c r="BS271" t="s">
        <v>239</v>
      </c>
      <c r="BT271" t="s">
        <v>140</v>
      </c>
      <c r="BU271" t="s">
        <v>140</v>
      </c>
      <c r="BV271" t="s">
        <v>588</v>
      </c>
      <c r="BW271" t="s">
        <v>771</v>
      </c>
      <c r="BX271" t="s">
        <v>132</v>
      </c>
    </row>
    <row r="272" spans="1:76" x14ac:dyDescent="0.25">
      <c r="A272" t="s">
        <v>0</v>
      </c>
      <c r="B272" t="s">
        <v>11</v>
      </c>
      <c r="C272" t="s">
        <v>520</v>
      </c>
      <c r="D272" t="s">
        <v>521</v>
      </c>
      <c r="E272" t="s">
        <v>128</v>
      </c>
      <c r="F272" t="s">
        <v>698</v>
      </c>
      <c r="G272" t="s">
        <v>699</v>
      </c>
      <c r="H272" t="s">
        <v>699</v>
      </c>
      <c r="I272" t="s">
        <v>771</v>
      </c>
      <c r="J272" t="s">
        <v>771</v>
      </c>
      <c r="K272" t="s">
        <v>771</v>
      </c>
      <c r="L272" t="s">
        <v>771</v>
      </c>
      <c r="M272" t="s">
        <v>771</v>
      </c>
      <c r="N272" t="s">
        <v>771</v>
      </c>
      <c r="O272" t="s">
        <v>771</v>
      </c>
      <c r="P272" t="s">
        <v>771</v>
      </c>
      <c r="Q272" t="s">
        <v>771</v>
      </c>
      <c r="R272" t="s">
        <v>700</v>
      </c>
      <c r="S272" t="s">
        <v>683</v>
      </c>
      <c r="T272" t="s">
        <v>695</v>
      </c>
      <c r="U272" t="s">
        <v>701</v>
      </c>
      <c r="V272" t="s">
        <v>702</v>
      </c>
      <c r="W272" t="s">
        <v>638</v>
      </c>
      <c r="X272" t="s">
        <v>140</v>
      </c>
      <c r="Y272" t="s">
        <v>141</v>
      </c>
      <c r="Z272" t="s">
        <v>771</v>
      </c>
      <c r="AA272" t="s">
        <v>771</v>
      </c>
      <c r="AB272" t="s">
        <v>771</v>
      </c>
      <c r="AC272">
        <v>1.75</v>
      </c>
      <c r="AD272" t="s">
        <v>771</v>
      </c>
      <c r="AE272">
        <v>2</v>
      </c>
      <c r="AF272" t="s">
        <v>142</v>
      </c>
      <c r="AG272" t="s">
        <v>143</v>
      </c>
      <c r="AH272" t="s">
        <v>144</v>
      </c>
      <c r="AI272" t="s">
        <v>143</v>
      </c>
      <c r="AJ272" t="s">
        <v>143</v>
      </c>
      <c r="AK272" t="s">
        <v>160</v>
      </c>
      <c r="AL272">
        <v>44242</v>
      </c>
      <c r="AM272" t="s">
        <v>146</v>
      </c>
      <c r="AN272" t="s">
        <v>671</v>
      </c>
      <c r="AO272" t="s">
        <v>273</v>
      </c>
      <c r="AP272">
        <v>0</v>
      </c>
      <c r="AQ272" t="s">
        <v>140</v>
      </c>
      <c r="AR272" t="s">
        <v>140</v>
      </c>
      <c r="AS272" t="s">
        <v>140</v>
      </c>
      <c r="AT272" t="s">
        <v>140</v>
      </c>
      <c r="AU272" t="s">
        <v>140</v>
      </c>
      <c r="AV272" t="s">
        <v>140</v>
      </c>
      <c r="AW272" t="s">
        <v>140</v>
      </c>
      <c r="AX272" t="s">
        <v>140</v>
      </c>
      <c r="AY272" t="s">
        <v>585</v>
      </c>
      <c r="AZ272" t="s">
        <v>593</v>
      </c>
      <c r="BA272" t="s">
        <v>150</v>
      </c>
      <c r="BB272" t="s">
        <v>151</v>
      </c>
      <c r="BC272" t="s">
        <v>2408</v>
      </c>
      <c r="BD272" t="s">
        <v>771</v>
      </c>
      <c r="BE272" t="s">
        <v>140</v>
      </c>
      <c r="BF272">
        <v>1</v>
      </c>
      <c r="BG272" t="s">
        <v>140</v>
      </c>
      <c r="BH272" t="s">
        <v>140</v>
      </c>
      <c r="BI272" t="s">
        <v>140</v>
      </c>
      <c r="BJ272" t="s">
        <v>140</v>
      </c>
      <c r="BK272" t="s">
        <v>140</v>
      </c>
      <c r="BL272" t="s">
        <v>140</v>
      </c>
      <c r="BM272" t="s">
        <v>140</v>
      </c>
      <c r="BN272">
        <v>8064</v>
      </c>
      <c r="BO272" t="s">
        <v>771</v>
      </c>
      <c r="BP272" t="s">
        <v>771</v>
      </c>
      <c r="BQ272" t="s">
        <v>140</v>
      </c>
      <c r="BR272" t="s">
        <v>140</v>
      </c>
      <c r="BS272" t="s">
        <v>239</v>
      </c>
      <c r="BT272" t="s">
        <v>140</v>
      </c>
      <c r="BU272" t="s">
        <v>639</v>
      </c>
      <c r="BV272" t="s">
        <v>588</v>
      </c>
      <c r="BW272" t="s">
        <v>771</v>
      </c>
      <c r="BX272" t="s">
        <v>132</v>
      </c>
    </row>
    <row r="273" spans="1:76" x14ac:dyDescent="0.25">
      <c r="A273" t="s">
        <v>0</v>
      </c>
      <c r="B273" t="s">
        <v>11</v>
      </c>
      <c r="C273" t="s">
        <v>520</v>
      </c>
      <c r="D273" t="s">
        <v>521</v>
      </c>
      <c r="E273" t="s">
        <v>341</v>
      </c>
      <c r="F273" t="s">
        <v>507</v>
      </c>
      <c r="G273" t="s">
        <v>3442</v>
      </c>
      <c r="H273" t="s">
        <v>703</v>
      </c>
      <c r="I273" t="s">
        <v>771</v>
      </c>
      <c r="J273" t="s">
        <v>771</v>
      </c>
      <c r="K273" t="s">
        <v>771</v>
      </c>
      <c r="L273" t="s">
        <v>771</v>
      </c>
      <c r="M273" t="s">
        <v>771</v>
      </c>
      <c r="N273" t="s">
        <v>771</v>
      </c>
      <c r="O273" t="s">
        <v>771</v>
      </c>
      <c r="P273" t="s">
        <v>771</v>
      </c>
      <c r="Q273" t="s">
        <v>771</v>
      </c>
      <c r="R273" t="s">
        <v>704</v>
      </c>
      <c r="S273" t="s">
        <v>706</v>
      </c>
      <c r="T273" t="s">
        <v>705</v>
      </c>
      <c r="U273" t="s">
        <v>707</v>
      </c>
      <c r="V273" t="s">
        <v>708</v>
      </c>
      <c r="W273" t="s">
        <v>560</v>
      </c>
      <c r="X273" t="s">
        <v>140</v>
      </c>
      <c r="Y273" t="s">
        <v>141</v>
      </c>
      <c r="Z273" t="s">
        <v>771</v>
      </c>
      <c r="AA273" t="s">
        <v>771</v>
      </c>
      <c r="AB273" t="s">
        <v>771</v>
      </c>
      <c r="AC273">
        <v>1.3000000000000003</v>
      </c>
      <c r="AD273" t="s">
        <v>771</v>
      </c>
      <c r="AE273">
        <v>3</v>
      </c>
      <c r="AF273" t="s">
        <v>142</v>
      </c>
      <c r="AG273" t="s">
        <v>143</v>
      </c>
      <c r="AH273" t="s">
        <v>144</v>
      </c>
      <c r="AI273" t="s">
        <v>143</v>
      </c>
      <c r="AJ273" t="s">
        <v>143</v>
      </c>
      <c r="AK273" t="s">
        <v>145</v>
      </c>
      <c r="AL273">
        <v>40483</v>
      </c>
      <c r="AM273" t="s">
        <v>146</v>
      </c>
      <c r="AN273" t="s">
        <v>273</v>
      </c>
      <c r="AO273" t="s">
        <v>551</v>
      </c>
      <c r="AP273">
        <v>0</v>
      </c>
      <c r="AQ273" t="s">
        <v>140</v>
      </c>
      <c r="AR273" t="s">
        <v>140</v>
      </c>
      <c r="AS273" t="s">
        <v>140</v>
      </c>
      <c r="AT273" t="s">
        <v>140</v>
      </c>
      <c r="AU273" t="s">
        <v>140</v>
      </c>
      <c r="AV273" t="s">
        <v>140</v>
      </c>
      <c r="AW273" t="s">
        <v>140</v>
      </c>
      <c r="AX273" t="s">
        <v>140</v>
      </c>
      <c r="AY273" t="s">
        <v>585</v>
      </c>
      <c r="AZ273" t="s">
        <v>593</v>
      </c>
      <c r="BA273" t="s">
        <v>150</v>
      </c>
      <c r="BB273" t="s">
        <v>151</v>
      </c>
      <c r="BC273" t="s">
        <v>2408</v>
      </c>
      <c r="BD273" t="s">
        <v>771</v>
      </c>
      <c r="BE273">
        <v>0.97</v>
      </c>
      <c r="BF273">
        <v>1</v>
      </c>
      <c r="BG273">
        <v>4.5999999999999996</v>
      </c>
      <c r="BH273" t="s">
        <v>140</v>
      </c>
      <c r="BI273" t="s">
        <v>140</v>
      </c>
      <c r="BJ273" t="s">
        <v>140</v>
      </c>
      <c r="BK273" t="s">
        <v>140</v>
      </c>
      <c r="BL273" t="s">
        <v>140</v>
      </c>
      <c r="BM273" t="s">
        <v>140</v>
      </c>
      <c r="BN273" t="s">
        <v>140</v>
      </c>
      <c r="BO273" t="s">
        <v>771</v>
      </c>
      <c r="BP273" t="s">
        <v>771</v>
      </c>
      <c r="BQ273" t="s">
        <v>143</v>
      </c>
      <c r="BR273" t="s">
        <v>771</v>
      </c>
      <c r="BS273" t="s">
        <v>239</v>
      </c>
      <c r="BT273" t="s">
        <v>771</v>
      </c>
      <c r="BU273" t="s">
        <v>612</v>
      </c>
      <c r="BV273" t="s">
        <v>609</v>
      </c>
      <c r="BW273" t="s">
        <v>771</v>
      </c>
      <c r="BX273" t="s">
        <v>132</v>
      </c>
    </row>
    <row r="274" spans="1:76" x14ac:dyDescent="0.25">
      <c r="A274" t="s">
        <v>0</v>
      </c>
      <c r="B274" t="s">
        <v>11</v>
      </c>
      <c r="C274" t="s">
        <v>520</v>
      </c>
      <c r="D274" t="s">
        <v>521</v>
      </c>
      <c r="E274" t="s">
        <v>341</v>
      </c>
      <c r="F274" t="s">
        <v>507</v>
      </c>
      <c r="G274" t="s">
        <v>509</v>
      </c>
      <c r="H274" t="s">
        <v>709</v>
      </c>
      <c r="I274" t="s">
        <v>771</v>
      </c>
      <c r="J274" t="s">
        <v>771</v>
      </c>
      <c r="K274" t="s">
        <v>771</v>
      </c>
      <c r="L274" t="s">
        <v>771</v>
      </c>
      <c r="M274" t="s">
        <v>771</v>
      </c>
      <c r="N274" t="s">
        <v>771</v>
      </c>
      <c r="O274" t="s">
        <v>771</v>
      </c>
      <c r="P274" t="s">
        <v>771</v>
      </c>
      <c r="Q274" t="s">
        <v>771</v>
      </c>
      <c r="R274" t="s">
        <v>3443</v>
      </c>
      <c r="S274" t="s">
        <v>690</v>
      </c>
      <c r="T274" t="s">
        <v>705</v>
      </c>
      <c r="U274" t="s">
        <v>701</v>
      </c>
      <c r="V274" t="s">
        <v>710</v>
      </c>
      <c r="W274" t="s">
        <v>560</v>
      </c>
      <c r="X274" t="s">
        <v>140</v>
      </c>
      <c r="Y274" t="s">
        <v>141</v>
      </c>
      <c r="Z274" t="s">
        <v>771</v>
      </c>
      <c r="AA274" t="s">
        <v>771</v>
      </c>
      <c r="AB274" t="s">
        <v>771</v>
      </c>
      <c r="AC274">
        <v>0.9</v>
      </c>
      <c r="AD274" t="s">
        <v>771</v>
      </c>
      <c r="AE274">
        <v>1</v>
      </c>
      <c r="AF274" t="s">
        <v>142</v>
      </c>
      <c r="AG274" t="s">
        <v>143</v>
      </c>
      <c r="AH274" t="s">
        <v>144</v>
      </c>
      <c r="AI274" t="s">
        <v>143</v>
      </c>
      <c r="AJ274" t="s">
        <v>143</v>
      </c>
      <c r="AK274" t="s">
        <v>145</v>
      </c>
      <c r="AL274">
        <v>40483</v>
      </c>
      <c r="AM274" t="s">
        <v>146</v>
      </c>
      <c r="AN274" t="s">
        <v>273</v>
      </c>
      <c r="AO274" t="s">
        <v>551</v>
      </c>
      <c r="AP274">
        <v>0</v>
      </c>
      <c r="AQ274" t="s">
        <v>140</v>
      </c>
      <c r="AR274" t="s">
        <v>140</v>
      </c>
      <c r="AS274" t="s">
        <v>140</v>
      </c>
      <c r="AT274" t="s">
        <v>140</v>
      </c>
      <c r="AU274" t="s">
        <v>140</v>
      </c>
      <c r="AV274" t="s">
        <v>140</v>
      </c>
      <c r="AW274" t="s">
        <v>140</v>
      </c>
      <c r="AX274" t="s">
        <v>140</v>
      </c>
      <c r="AY274" t="s">
        <v>585</v>
      </c>
      <c r="AZ274" t="s">
        <v>593</v>
      </c>
      <c r="BA274" t="s">
        <v>150</v>
      </c>
      <c r="BB274" t="s">
        <v>151</v>
      </c>
      <c r="BC274" t="s">
        <v>2408</v>
      </c>
      <c r="BD274" t="s">
        <v>771</v>
      </c>
      <c r="BE274">
        <v>0.97</v>
      </c>
      <c r="BF274">
        <v>1</v>
      </c>
      <c r="BG274">
        <v>8</v>
      </c>
      <c r="BH274" t="s">
        <v>140</v>
      </c>
      <c r="BI274" t="s">
        <v>140</v>
      </c>
      <c r="BJ274" t="s">
        <v>140</v>
      </c>
      <c r="BK274" t="s">
        <v>140</v>
      </c>
      <c r="BL274" t="s">
        <v>140</v>
      </c>
      <c r="BM274" t="s">
        <v>140</v>
      </c>
      <c r="BN274">
        <v>19538</v>
      </c>
      <c r="BO274" t="s">
        <v>771</v>
      </c>
      <c r="BP274" t="s">
        <v>771</v>
      </c>
      <c r="BQ274" t="s">
        <v>143</v>
      </c>
      <c r="BR274" t="s">
        <v>771</v>
      </c>
      <c r="BS274" t="s">
        <v>239</v>
      </c>
      <c r="BT274" t="s">
        <v>771</v>
      </c>
      <c r="BU274" t="s">
        <v>612</v>
      </c>
      <c r="BV274" t="s">
        <v>609</v>
      </c>
      <c r="BW274" t="s">
        <v>771</v>
      </c>
      <c r="BX274" t="s">
        <v>132</v>
      </c>
    </row>
    <row r="275" spans="1:76" x14ac:dyDescent="0.25">
      <c r="A275" t="s">
        <v>0</v>
      </c>
      <c r="B275" t="s">
        <v>11</v>
      </c>
      <c r="C275" t="s">
        <v>520</v>
      </c>
      <c r="D275" t="s">
        <v>521</v>
      </c>
      <c r="E275" t="s">
        <v>199</v>
      </c>
      <c r="F275" t="s">
        <v>711</v>
      </c>
      <c r="G275" t="s">
        <v>3444</v>
      </c>
      <c r="H275" t="s">
        <v>712</v>
      </c>
      <c r="I275" t="s">
        <v>771</v>
      </c>
      <c r="J275" t="s">
        <v>771</v>
      </c>
      <c r="K275" t="s">
        <v>771</v>
      </c>
      <c r="L275" t="s">
        <v>771</v>
      </c>
      <c r="M275" t="s">
        <v>771</v>
      </c>
      <c r="N275" t="s">
        <v>771</v>
      </c>
      <c r="O275" t="s">
        <v>771</v>
      </c>
      <c r="P275" t="s">
        <v>771</v>
      </c>
      <c r="Q275" t="s">
        <v>771</v>
      </c>
      <c r="R275" t="s">
        <v>713</v>
      </c>
      <c r="S275" t="s">
        <v>715</v>
      </c>
      <c r="T275" t="s">
        <v>714</v>
      </c>
      <c r="U275" t="s">
        <v>716</v>
      </c>
      <c r="V275" t="s">
        <v>717</v>
      </c>
      <c r="W275" t="s">
        <v>715</v>
      </c>
      <c r="X275" t="s">
        <v>140</v>
      </c>
      <c r="Y275" t="s">
        <v>141</v>
      </c>
      <c r="Z275" t="s">
        <v>771</v>
      </c>
      <c r="AA275" t="s">
        <v>771</v>
      </c>
      <c r="AB275" t="s">
        <v>771</v>
      </c>
      <c r="AC275">
        <v>3</v>
      </c>
      <c r="AD275" t="s">
        <v>771</v>
      </c>
      <c r="AE275">
        <v>3</v>
      </c>
      <c r="AF275" t="s">
        <v>142</v>
      </c>
      <c r="AG275" t="s">
        <v>143</v>
      </c>
      <c r="AH275" t="s">
        <v>144</v>
      </c>
      <c r="AI275" t="s">
        <v>143</v>
      </c>
      <c r="AJ275" t="s">
        <v>143</v>
      </c>
      <c r="AK275" t="s">
        <v>145</v>
      </c>
      <c r="AL275">
        <v>44543</v>
      </c>
      <c r="AM275" t="s">
        <v>146</v>
      </c>
      <c r="AN275" t="s">
        <v>272</v>
      </c>
      <c r="AO275" t="s">
        <v>551</v>
      </c>
      <c r="AP275">
        <v>0</v>
      </c>
      <c r="AQ275" t="s">
        <v>140</v>
      </c>
      <c r="AR275" t="s">
        <v>140</v>
      </c>
      <c r="AS275" t="s">
        <v>140</v>
      </c>
      <c r="AT275" t="s">
        <v>140</v>
      </c>
      <c r="AU275" t="s">
        <v>140</v>
      </c>
      <c r="AV275" t="s">
        <v>140</v>
      </c>
      <c r="AW275" t="s">
        <v>140</v>
      </c>
      <c r="AX275" t="s">
        <v>140</v>
      </c>
      <c r="AY275" t="s">
        <v>585</v>
      </c>
      <c r="AZ275" t="s">
        <v>718</v>
      </c>
      <c r="BA275" t="s">
        <v>150</v>
      </c>
      <c r="BB275" t="s">
        <v>151</v>
      </c>
      <c r="BC275" t="s">
        <v>2408</v>
      </c>
      <c r="BD275" t="s">
        <v>771</v>
      </c>
      <c r="BE275">
        <v>0.97</v>
      </c>
      <c r="BF275" t="s">
        <v>719</v>
      </c>
      <c r="BG275" t="s">
        <v>140</v>
      </c>
      <c r="BH275" t="s">
        <v>140</v>
      </c>
      <c r="BI275" t="s">
        <v>140</v>
      </c>
      <c r="BJ275" t="s">
        <v>140</v>
      </c>
      <c r="BK275" t="s">
        <v>140</v>
      </c>
      <c r="BL275" t="s">
        <v>140</v>
      </c>
      <c r="BM275" t="s">
        <v>140</v>
      </c>
      <c r="BN275" t="s">
        <v>140</v>
      </c>
      <c r="BO275" t="s">
        <v>140</v>
      </c>
      <c r="BP275">
        <v>23128</v>
      </c>
      <c r="BQ275" t="s">
        <v>140</v>
      </c>
      <c r="BR275" t="s">
        <v>771</v>
      </c>
      <c r="BS275" t="s">
        <v>239</v>
      </c>
      <c r="BT275" t="s">
        <v>140</v>
      </c>
      <c r="BU275">
        <v>0</v>
      </c>
      <c r="BV275" t="s">
        <v>588</v>
      </c>
      <c r="BW275" t="s">
        <v>771</v>
      </c>
      <c r="BX275" t="s">
        <v>132</v>
      </c>
    </row>
    <row r="276" spans="1:76" x14ac:dyDescent="0.25">
      <c r="A276" t="s">
        <v>0</v>
      </c>
      <c r="B276" t="s">
        <v>11</v>
      </c>
      <c r="C276" t="s">
        <v>520</v>
      </c>
      <c r="D276" t="s">
        <v>521</v>
      </c>
      <c r="E276" t="s">
        <v>199</v>
      </c>
      <c r="F276" t="s">
        <v>720</v>
      </c>
      <c r="G276" t="s">
        <v>157</v>
      </c>
      <c r="H276" t="s">
        <v>721</v>
      </c>
      <c r="I276" t="s">
        <v>771</v>
      </c>
      <c r="J276" t="s">
        <v>771</v>
      </c>
      <c r="K276" t="s">
        <v>771</v>
      </c>
      <c r="L276" t="s">
        <v>771</v>
      </c>
      <c r="M276" t="s">
        <v>771</v>
      </c>
      <c r="N276" t="s">
        <v>771</v>
      </c>
      <c r="O276" t="s">
        <v>771</v>
      </c>
      <c r="P276" t="s">
        <v>771</v>
      </c>
      <c r="Q276" t="s">
        <v>771</v>
      </c>
      <c r="R276" t="s">
        <v>722</v>
      </c>
      <c r="S276" t="s">
        <v>715</v>
      </c>
      <c r="T276" t="s">
        <v>723</v>
      </c>
      <c r="U276" t="s">
        <v>724</v>
      </c>
      <c r="V276" t="s">
        <v>725</v>
      </c>
      <c r="W276" t="s">
        <v>715</v>
      </c>
      <c r="X276" t="s">
        <v>140</v>
      </c>
      <c r="Y276" t="s">
        <v>141</v>
      </c>
      <c r="Z276" t="s">
        <v>771</v>
      </c>
      <c r="AA276" t="s">
        <v>771</v>
      </c>
      <c r="AB276" t="s">
        <v>771</v>
      </c>
      <c r="AC276" t="s">
        <v>726</v>
      </c>
      <c r="AD276" t="s">
        <v>771</v>
      </c>
      <c r="AE276">
        <v>2</v>
      </c>
      <c r="AF276" t="s">
        <v>142</v>
      </c>
      <c r="AG276" t="s">
        <v>143</v>
      </c>
      <c r="AH276" t="s">
        <v>144</v>
      </c>
      <c r="AI276" t="s">
        <v>143</v>
      </c>
      <c r="AJ276" t="s">
        <v>143</v>
      </c>
      <c r="AK276" t="s">
        <v>145</v>
      </c>
      <c r="AL276">
        <v>44543</v>
      </c>
      <c r="AM276" t="s">
        <v>146</v>
      </c>
      <c r="AN276" t="s">
        <v>272</v>
      </c>
      <c r="AO276" t="s">
        <v>551</v>
      </c>
      <c r="AP276">
        <v>1</v>
      </c>
      <c r="AQ276" t="s">
        <v>140</v>
      </c>
      <c r="AR276" t="s">
        <v>140</v>
      </c>
      <c r="AS276" t="s">
        <v>140</v>
      </c>
      <c r="AT276" t="s">
        <v>140</v>
      </c>
      <c r="AU276" t="s">
        <v>140</v>
      </c>
      <c r="AV276" t="s">
        <v>140</v>
      </c>
      <c r="AW276" t="s">
        <v>140</v>
      </c>
      <c r="AX276" t="s">
        <v>140</v>
      </c>
      <c r="AY276" t="s">
        <v>585</v>
      </c>
      <c r="AZ276" t="s">
        <v>718</v>
      </c>
      <c r="BA276" t="s">
        <v>150</v>
      </c>
      <c r="BB276" t="s">
        <v>151</v>
      </c>
      <c r="BC276" t="s">
        <v>2408</v>
      </c>
      <c r="BD276" t="s">
        <v>771</v>
      </c>
      <c r="BE276">
        <v>0.97</v>
      </c>
      <c r="BF276" t="s">
        <v>719</v>
      </c>
      <c r="BG276" t="s">
        <v>140</v>
      </c>
      <c r="BH276" t="s">
        <v>140</v>
      </c>
      <c r="BI276" t="s">
        <v>140</v>
      </c>
      <c r="BJ276" t="s">
        <v>140</v>
      </c>
      <c r="BK276" t="s">
        <v>140</v>
      </c>
      <c r="BL276" t="s">
        <v>140</v>
      </c>
      <c r="BM276" t="s">
        <v>140</v>
      </c>
      <c r="BN276" t="s">
        <v>140</v>
      </c>
      <c r="BO276" t="s">
        <v>140</v>
      </c>
      <c r="BP276">
        <v>29258</v>
      </c>
      <c r="BQ276" t="s">
        <v>140</v>
      </c>
      <c r="BR276" t="s">
        <v>771</v>
      </c>
      <c r="BS276" t="s">
        <v>239</v>
      </c>
      <c r="BT276" t="s">
        <v>140</v>
      </c>
      <c r="BU276">
        <v>0</v>
      </c>
      <c r="BV276" t="s">
        <v>588</v>
      </c>
      <c r="BW276" t="s">
        <v>771</v>
      </c>
      <c r="BX276" t="s">
        <v>132</v>
      </c>
    </row>
    <row r="277" spans="1:76" x14ac:dyDescent="0.25">
      <c r="A277" t="s">
        <v>0</v>
      </c>
      <c r="B277" t="s">
        <v>11</v>
      </c>
      <c r="C277" t="s">
        <v>520</v>
      </c>
      <c r="D277" t="s">
        <v>521</v>
      </c>
      <c r="E277" t="s">
        <v>199</v>
      </c>
      <c r="F277" t="s">
        <v>243</v>
      </c>
      <c r="G277" t="s">
        <v>3013</v>
      </c>
      <c r="H277" t="s">
        <v>727</v>
      </c>
      <c r="I277" t="s">
        <v>771</v>
      </c>
      <c r="J277" t="s">
        <v>771</v>
      </c>
      <c r="K277" t="s">
        <v>771</v>
      </c>
      <c r="L277" t="s">
        <v>771</v>
      </c>
      <c r="M277" t="s">
        <v>771</v>
      </c>
      <c r="N277" t="s">
        <v>771</v>
      </c>
      <c r="O277" t="s">
        <v>771</v>
      </c>
      <c r="P277" t="s">
        <v>771</v>
      </c>
      <c r="Q277" t="s">
        <v>771</v>
      </c>
      <c r="R277" t="s">
        <v>728</v>
      </c>
      <c r="S277" t="s">
        <v>715</v>
      </c>
      <c r="T277" t="s">
        <v>729</v>
      </c>
      <c r="U277" t="s">
        <v>730</v>
      </c>
      <c r="V277" t="s">
        <v>731</v>
      </c>
      <c r="W277" t="s">
        <v>715</v>
      </c>
      <c r="X277" t="s">
        <v>140</v>
      </c>
      <c r="Y277" t="s">
        <v>141</v>
      </c>
      <c r="Z277" t="s">
        <v>771</v>
      </c>
      <c r="AA277" t="s">
        <v>771</v>
      </c>
      <c r="AB277" t="s">
        <v>771</v>
      </c>
      <c r="AC277">
        <v>12</v>
      </c>
      <c r="AD277" t="s">
        <v>771</v>
      </c>
      <c r="AE277">
        <v>14</v>
      </c>
      <c r="AF277" t="s">
        <v>142</v>
      </c>
      <c r="AG277" t="s">
        <v>143</v>
      </c>
      <c r="AH277" t="s">
        <v>144</v>
      </c>
      <c r="AI277" t="s">
        <v>143</v>
      </c>
      <c r="AJ277" t="s">
        <v>143</v>
      </c>
      <c r="AK277" t="s">
        <v>145</v>
      </c>
      <c r="AL277">
        <v>44585</v>
      </c>
      <c r="AM277" t="s">
        <v>146</v>
      </c>
      <c r="AN277" t="s">
        <v>272</v>
      </c>
      <c r="AO277" t="s">
        <v>551</v>
      </c>
      <c r="AP277">
        <v>0</v>
      </c>
      <c r="AQ277" t="s">
        <v>140</v>
      </c>
      <c r="AR277" t="s">
        <v>140</v>
      </c>
      <c r="AS277" t="s">
        <v>140</v>
      </c>
      <c r="AT277" t="s">
        <v>140</v>
      </c>
      <c r="AU277" t="s">
        <v>140</v>
      </c>
      <c r="AV277" t="s">
        <v>140</v>
      </c>
      <c r="AW277" t="s">
        <v>140</v>
      </c>
      <c r="AX277" t="s">
        <v>140</v>
      </c>
      <c r="AY277" t="s">
        <v>585</v>
      </c>
      <c r="AZ277" t="s">
        <v>718</v>
      </c>
      <c r="BA277" t="s">
        <v>150</v>
      </c>
      <c r="BB277" t="s">
        <v>151</v>
      </c>
      <c r="BC277" t="s">
        <v>2408</v>
      </c>
      <c r="BD277" t="s">
        <v>771</v>
      </c>
      <c r="BE277">
        <v>0.97</v>
      </c>
      <c r="BF277" t="s">
        <v>732</v>
      </c>
      <c r="BG277" t="s">
        <v>140</v>
      </c>
      <c r="BH277" t="s">
        <v>140</v>
      </c>
      <c r="BI277" t="s">
        <v>140</v>
      </c>
      <c r="BJ277" t="s">
        <v>140</v>
      </c>
      <c r="BK277" t="s">
        <v>140</v>
      </c>
      <c r="BL277" t="s">
        <v>140</v>
      </c>
      <c r="BM277" t="s">
        <v>140</v>
      </c>
      <c r="BN277" t="s">
        <v>140</v>
      </c>
      <c r="BO277" t="s">
        <v>140</v>
      </c>
      <c r="BP277">
        <v>45672</v>
      </c>
      <c r="BQ277" t="s">
        <v>140</v>
      </c>
      <c r="BR277" t="s">
        <v>771</v>
      </c>
      <c r="BS277" t="s">
        <v>239</v>
      </c>
      <c r="BT277" t="s">
        <v>140</v>
      </c>
      <c r="BU277">
        <v>0</v>
      </c>
      <c r="BV277" t="s">
        <v>588</v>
      </c>
      <c r="BW277" t="s">
        <v>771</v>
      </c>
      <c r="BX277" t="s">
        <v>132</v>
      </c>
    </row>
    <row r="278" spans="1:76" x14ac:dyDescent="0.25">
      <c r="A278" t="s">
        <v>0</v>
      </c>
      <c r="B278" t="s">
        <v>11</v>
      </c>
      <c r="C278" t="s">
        <v>520</v>
      </c>
      <c r="D278" t="s">
        <v>521</v>
      </c>
      <c r="E278" t="s">
        <v>223</v>
      </c>
      <c r="F278" t="s">
        <v>578</v>
      </c>
      <c r="G278" t="s">
        <v>3446</v>
      </c>
      <c r="H278" t="s">
        <v>3446</v>
      </c>
      <c r="I278" t="s">
        <v>771</v>
      </c>
      <c r="J278" t="s">
        <v>771</v>
      </c>
      <c r="K278" t="s">
        <v>771</v>
      </c>
      <c r="L278" t="s">
        <v>771</v>
      </c>
      <c r="M278" t="s">
        <v>771</v>
      </c>
      <c r="N278" t="s">
        <v>771</v>
      </c>
      <c r="O278" t="s">
        <v>771</v>
      </c>
      <c r="P278" t="s">
        <v>771</v>
      </c>
      <c r="Q278" t="s">
        <v>771</v>
      </c>
      <c r="R278" t="s">
        <v>733</v>
      </c>
      <c r="S278" t="s">
        <v>463</v>
      </c>
      <c r="T278" t="s">
        <v>140</v>
      </c>
      <c r="U278" t="s">
        <v>140</v>
      </c>
      <c r="V278" t="s">
        <v>140</v>
      </c>
      <c r="W278" t="s">
        <v>140</v>
      </c>
      <c r="X278" t="s">
        <v>140</v>
      </c>
      <c r="Y278" t="s">
        <v>141</v>
      </c>
      <c r="Z278" t="s">
        <v>771</v>
      </c>
      <c r="AA278" t="s">
        <v>771</v>
      </c>
      <c r="AB278" t="s">
        <v>771</v>
      </c>
      <c r="AC278">
        <v>9.7100000000000009</v>
      </c>
      <c r="AD278" t="s">
        <v>771</v>
      </c>
      <c r="AE278">
        <v>12</v>
      </c>
      <c r="AF278" t="s">
        <v>142</v>
      </c>
      <c r="AG278" t="s">
        <v>143</v>
      </c>
      <c r="AH278" t="s">
        <v>144</v>
      </c>
      <c r="AI278" t="s">
        <v>143</v>
      </c>
      <c r="AJ278" t="s">
        <v>143</v>
      </c>
      <c r="AK278" t="s">
        <v>160</v>
      </c>
      <c r="AL278" t="s">
        <v>771</v>
      </c>
      <c r="AM278" t="s">
        <v>146</v>
      </c>
      <c r="AN278" t="s">
        <v>771</v>
      </c>
      <c r="AO278" t="s">
        <v>771</v>
      </c>
      <c r="AP278">
        <v>0</v>
      </c>
      <c r="AQ278" t="s">
        <v>140</v>
      </c>
      <c r="AR278" t="s">
        <v>140</v>
      </c>
      <c r="AS278" t="s">
        <v>140</v>
      </c>
      <c r="AT278" t="s">
        <v>140</v>
      </c>
      <c r="AU278" t="s">
        <v>140</v>
      </c>
      <c r="AV278" t="s">
        <v>140</v>
      </c>
      <c r="AW278" t="s">
        <v>140</v>
      </c>
      <c r="AX278" t="s">
        <v>140</v>
      </c>
      <c r="AY278" t="s">
        <v>585</v>
      </c>
      <c r="AZ278" t="s">
        <v>734</v>
      </c>
      <c r="BA278" t="s">
        <v>150</v>
      </c>
      <c r="BB278" t="s">
        <v>151</v>
      </c>
      <c r="BC278" t="s">
        <v>2408</v>
      </c>
      <c r="BD278" t="s">
        <v>771</v>
      </c>
      <c r="BE278">
        <v>0.98</v>
      </c>
      <c r="BF278">
        <v>1</v>
      </c>
      <c r="BG278">
        <v>7.19</v>
      </c>
      <c r="BH278" t="s">
        <v>140</v>
      </c>
      <c r="BI278" t="s">
        <v>140</v>
      </c>
      <c r="BJ278" t="s">
        <v>140</v>
      </c>
      <c r="BK278" t="s">
        <v>140</v>
      </c>
      <c r="BL278" t="s">
        <v>140</v>
      </c>
      <c r="BM278" t="s">
        <v>140</v>
      </c>
      <c r="BN278">
        <v>71000</v>
      </c>
      <c r="BO278" t="s">
        <v>140</v>
      </c>
      <c r="BP278" t="s">
        <v>771</v>
      </c>
      <c r="BQ278" t="s">
        <v>771</v>
      </c>
      <c r="BR278" t="s">
        <v>771</v>
      </c>
      <c r="BS278" t="s">
        <v>152</v>
      </c>
      <c r="BT278" t="s">
        <v>140</v>
      </c>
      <c r="BU278" t="s">
        <v>735</v>
      </c>
      <c r="BV278" t="s">
        <v>736</v>
      </c>
      <c r="BW278" t="s">
        <v>771</v>
      </c>
      <c r="BX278" t="s">
        <v>132</v>
      </c>
    </row>
    <row r="279" spans="1:76" x14ac:dyDescent="0.25">
      <c r="A279" t="s">
        <v>0</v>
      </c>
      <c r="B279" t="s">
        <v>11</v>
      </c>
      <c r="C279" t="s">
        <v>520</v>
      </c>
      <c r="D279" t="s">
        <v>521</v>
      </c>
      <c r="E279" t="s">
        <v>128</v>
      </c>
      <c r="F279" t="s">
        <v>176</v>
      </c>
      <c r="G279" t="s">
        <v>737</v>
      </c>
      <c r="H279" t="s">
        <v>737</v>
      </c>
      <c r="I279" t="s">
        <v>771</v>
      </c>
      <c r="J279" t="s">
        <v>771</v>
      </c>
      <c r="K279" t="s">
        <v>771</v>
      </c>
      <c r="L279" t="s">
        <v>771</v>
      </c>
      <c r="M279" t="s">
        <v>771</v>
      </c>
      <c r="N279" t="s">
        <v>771</v>
      </c>
      <c r="O279" t="s">
        <v>771</v>
      </c>
      <c r="P279" t="s">
        <v>771</v>
      </c>
      <c r="Q279" t="s">
        <v>771</v>
      </c>
      <c r="R279" t="s">
        <v>738</v>
      </c>
      <c r="S279" t="s">
        <v>649</v>
      </c>
      <c r="T279" t="s">
        <v>705</v>
      </c>
      <c r="U279" t="s">
        <v>739</v>
      </c>
      <c r="V279" t="s">
        <v>140</v>
      </c>
      <c r="W279" t="s">
        <v>140</v>
      </c>
      <c r="X279" t="s">
        <v>140</v>
      </c>
      <c r="Y279" t="s">
        <v>141</v>
      </c>
      <c r="Z279" t="s">
        <v>771</v>
      </c>
      <c r="AA279" t="s">
        <v>771</v>
      </c>
      <c r="AB279" t="s">
        <v>771</v>
      </c>
      <c r="AC279">
        <v>2</v>
      </c>
      <c r="AD279" t="s">
        <v>771</v>
      </c>
      <c r="AE279">
        <v>3</v>
      </c>
      <c r="AF279" t="s">
        <v>142</v>
      </c>
      <c r="AG279" t="s">
        <v>143</v>
      </c>
      <c r="AH279" t="s">
        <v>144</v>
      </c>
      <c r="AI279" t="s">
        <v>143</v>
      </c>
      <c r="AJ279" t="s">
        <v>143</v>
      </c>
      <c r="AK279" t="s">
        <v>160</v>
      </c>
      <c r="AL279">
        <v>45404</v>
      </c>
      <c r="AM279" t="s">
        <v>336</v>
      </c>
      <c r="AN279" t="s">
        <v>469</v>
      </c>
      <c r="AO279" t="s">
        <v>336</v>
      </c>
      <c r="AP279">
        <v>0</v>
      </c>
      <c r="AQ279" t="s">
        <v>140</v>
      </c>
      <c r="AR279" t="s">
        <v>140</v>
      </c>
      <c r="AS279" t="s">
        <v>140</v>
      </c>
      <c r="AT279" t="s">
        <v>140</v>
      </c>
      <c r="AU279" t="s">
        <v>140</v>
      </c>
      <c r="AV279" t="s">
        <v>140</v>
      </c>
      <c r="AW279" t="s">
        <v>140</v>
      </c>
      <c r="AX279" t="s">
        <v>140</v>
      </c>
      <c r="AY279" t="s">
        <v>585</v>
      </c>
      <c r="AZ279" t="s">
        <v>740</v>
      </c>
      <c r="BA279" t="s">
        <v>150</v>
      </c>
      <c r="BB279" t="s">
        <v>151</v>
      </c>
      <c r="BC279" t="s">
        <v>2408</v>
      </c>
      <c r="BD279" t="s">
        <v>771</v>
      </c>
      <c r="BE279">
        <v>0.98</v>
      </c>
      <c r="BF279">
        <v>1</v>
      </c>
      <c r="BG279" t="s">
        <v>741</v>
      </c>
      <c r="BH279" t="s">
        <v>140</v>
      </c>
      <c r="BI279" t="s">
        <v>140</v>
      </c>
      <c r="BJ279" t="s">
        <v>140</v>
      </c>
      <c r="BK279" t="s">
        <v>140</v>
      </c>
      <c r="BL279" t="s">
        <v>140</v>
      </c>
      <c r="BM279" t="s">
        <v>140</v>
      </c>
      <c r="BN279">
        <v>4938</v>
      </c>
      <c r="BO279">
        <v>4938</v>
      </c>
      <c r="BP279" t="s">
        <v>771</v>
      </c>
      <c r="BQ279" t="s">
        <v>140</v>
      </c>
      <c r="BR279" t="s">
        <v>140</v>
      </c>
      <c r="BS279" t="s">
        <v>239</v>
      </c>
      <c r="BT279" t="s">
        <v>140</v>
      </c>
      <c r="BU279" t="s">
        <v>140</v>
      </c>
      <c r="BV279" t="s">
        <v>588</v>
      </c>
      <c r="BW279" t="s">
        <v>771</v>
      </c>
      <c r="BX279" t="s">
        <v>390</v>
      </c>
    </row>
    <row r="280" spans="1:76" x14ac:dyDescent="0.25">
      <c r="A280" t="s">
        <v>0</v>
      </c>
      <c r="B280" t="s">
        <v>13</v>
      </c>
      <c r="C280" t="s">
        <v>742</v>
      </c>
      <c r="D280" t="s">
        <v>743</v>
      </c>
      <c r="E280" t="s">
        <v>303</v>
      </c>
      <c r="F280" t="s">
        <v>304</v>
      </c>
      <c r="G280" t="s">
        <v>546</v>
      </c>
      <c r="H280" t="s">
        <v>305</v>
      </c>
      <c r="I280" t="s">
        <v>771</v>
      </c>
      <c r="J280" t="s">
        <v>771</v>
      </c>
      <c r="K280" t="s">
        <v>771</v>
      </c>
      <c r="L280" t="s">
        <v>771</v>
      </c>
      <c r="M280" t="s">
        <v>771</v>
      </c>
      <c r="N280" t="s">
        <v>771</v>
      </c>
      <c r="O280" t="s">
        <v>771</v>
      </c>
      <c r="P280" t="s">
        <v>771</v>
      </c>
      <c r="Q280" t="s">
        <v>771</v>
      </c>
      <c r="R280" t="s">
        <v>744</v>
      </c>
      <c r="S280" t="s">
        <v>321</v>
      </c>
      <c r="T280" t="s">
        <v>308</v>
      </c>
      <c r="U280" t="s">
        <v>140</v>
      </c>
      <c r="V280" t="s">
        <v>140</v>
      </c>
      <c r="W280" t="s">
        <v>140</v>
      </c>
      <c r="X280" t="s">
        <v>140</v>
      </c>
      <c r="Y280" t="s">
        <v>141</v>
      </c>
      <c r="Z280" t="s">
        <v>143</v>
      </c>
      <c r="AA280">
        <v>1</v>
      </c>
      <c r="AB280">
        <v>0</v>
      </c>
      <c r="AC280">
        <v>0</v>
      </c>
      <c r="AD280">
        <v>14</v>
      </c>
      <c r="AE280">
        <v>20</v>
      </c>
      <c r="AF280" t="s">
        <v>260</v>
      </c>
      <c r="AG280" t="s">
        <v>143</v>
      </c>
      <c r="AH280" t="s">
        <v>144</v>
      </c>
      <c r="AI280" t="s">
        <v>143</v>
      </c>
      <c r="AJ280" t="s">
        <v>143</v>
      </c>
      <c r="AK280" t="s">
        <v>160</v>
      </c>
      <c r="AL280">
        <v>44819</v>
      </c>
      <c r="AM280" t="s">
        <v>745</v>
      </c>
      <c r="AN280" t="s">
        <v>746</v>
      </c>
      <c r="AO280" t="s">
        <v>747</v>
      </c>
      <c r="AP280">
        <v>0</v>
      </c>
      <c r="AQ280" t="s">
        <v>140</v>
      </c>
      <c r="AR280" t="s">
        <v>140</v>
      </c>
      <c r="AS280" t="s">
        <v>140</v>
      </c>
      <c r="AT280" t="s">
        <v>140</v>
      </c>
      <c r="AU280" t="s">
        <v>140</v>
      </c>
      <c r="AV280" t="s">
        <v>140</v>
      </c>
      <c r="AW280" t="s">
        <v>140</v>
      </c>
      <c r="AX280" t="s">
        <v>140</v>
      </c>
      <c r="AY280" t="s">
        <v>748</v>
      </c>
      <c r="AZ280" t="s">
        <v>520</v>
      </c>
      <c r="BA280" t="s">
        <v>150</v>
      </c>
      <c r="BB280" t="s">
        <v>771</v>
      </c>
      <c r="BC280" t="s">
        <v>323</v>
      </c>
      <c r="BD280" t="s">
        <v>2079</v>
      </c>
      <c r="BE280">
        <v>0.97</v>
      </c>
      <c r="BF280">
        <v>0.98</v>
      </c>
      <c r="BG280">
        <v>720</v>
      </c>
      <c r="BH280" t="s">
        <v>140</v>
      </c>
      <c r="BI280" t="s">
        <v>140</v>
      </c>
      <c r="BJ280" t="s">
        <v>140</v>
      </c>
      <c r="BK280">
        <v>60</v>
      </c>
      <c r="BL280" t="s">
        <v>140</v>
      </c>
      <c r="BM280" t="s">
        <v>140</v>
      </c>
      <c r="BN280" t="s">
        <v>140</v>
      </c>
      <c r="BO280" t="s">
        <v>140</v>
      </c>
      <c r="BP280">
        <v>104073</v>
      </c>
      <c r="BQ280" t="s">
        <v>270</v>
      </c>
      <c r="BR280">
        <v>0.15</v>
      </c>
      <c r="BS280" t="s">
        <v>239</v>
      </c>
      <c r="BT280" t="s">
        <v>140</v>
      </c>
      <c r="BU280" t="s">
        <v>749</v>
      </c>
      <c r="BV280" t="s">
        <v>750</v>
      </c>
      <c r="BW280" t="s">
        <v>771</v>
      </c>
      <c r="BX280" t="s">
        <v>132</v>
      </c>
    </row>
    <row r="281" spans="1:76" x14ac:dyDescent="0.25">
      <c r="A281" t="s">
        <v>0</v>
      </c>
      <c r="B281" t="s">
        <v>13</v>
      </c>
      <c r="C281" t="s">
        <v>742</v>
      </c>
      <c r="D281" t="s">
        <v>743</v>
      </c>
      <c r="E281" t="s">
        <v>303</v>
      </c>
      <c r="F281" t="s">
        <v>304</v>
      </c>
      <c r="G281" t="s">
        <v>546</v>
      </c>
      <c r="H281" t="s">
        <v>305</v>
      </c>
      <c r="I281" t="s">
        <v>771</v>
      </c>
      <c r="J281" t="s">
        <v>771</v>
      </c>
      <c r="K281" t="s">
        <v>771</v>
      </c>
      <c r="L281" t="s">
        <v>771</v>
      </c>
      <c r="M281" t="s">
        <v>771</v>
      </c>
      <c r="N281" t="s">
        <v>771</v>
      </c>
      <c r="O281" t="s">
        <v>771</v>
      </c>
      <c r="P281" t="s">
        <v>771</v>
      </c>
      <c r="Q281" t="s">
        <v>771</v>
      </c>
      <c r="R281" t="s">
        <v>744</v>
      </c>
      <c r="S281" t="s">
        <v>321</v>
      </c>
      <c r="T281" t="s">
        <v>308</v>
      </c>
      <c r="U281" t="s">
        <v>140</v>
      </c>
      <c r="V281" t="s">
        <v>140</v>
      </c>
      <c r="W281" t="s">
        <v>140</v>
      </c>
      <c r="X281" t="s">
        <v>140</v>
      </c>
      <c r="Y281" t="s">
        <v>141</v>
      </c>
      <c r="Z281" t="s">
        <v>143</v>
      </c>
      <c r="AA281">
        <v>1</v>
      </c>
      <c r="AB281">
        <v>0</v>
      </c>
      <c r="AC281">
        <v>0</v>
      </c>
      <c r="AD281">
        <v>14</v>
      </c>
      <c r="AE281">
        <v>20</v>
      </c>
      <c r="AF281" t="s">
        <v>260</v>
      </c>
      <c r="AG281" t="s">
        <v>143</v>
      </c>
      <c r="AH281" t="s">
        <v>144</v>
      </c>
      <c r="AI281" t="s">
        <v>143</v>
      </c>
      <c r="AJ281" t="s">
        <v>143</v>
      </c>
      <c r="AK281" t="s">
        <v>160</v>
      </c>
      <c r="AL281">
        <v>44819</v>
      </c>
      <c r="AM281" t="s">
        <v>745</v>
      </c>
      <c r="AN281" t="s">
        <v>746</v>
      </c>
      <c r="AO281" t="s">
        <v>747</v>
      </c>
      <c r="AP281">
        <v>0</v>
      </c>
      <c r="AQ281" t="s">
        <v>140</v>
      </c>
      <c r="AR281" t="s">
        <v>140</v>
      </c>
      <c r="AS281" t="s">
        <v>140</v>
      </c>
      <c r="AT281" t="s">
        <v>140</v>
      </c>
      <c r="AU281" t="s">
        <v>140</v>
      </c>
      <c r="AV281" t="s">
        <v>140</v>
      </c>
      <c r="AW281" t="s">
        <v>140</v>
      </c>
      <c r="AX281" t="s">
        <v>140</v>
      </c>
      <c r="AY281" t="s">
        <v>148</v>
      </c>
      <c r="AZ281" t="s">
        <v>520</v>
      </c>
      <c r="BA281" t="s">
        <v>150</v>
      </c>
      <c r="BB281" t="s">
        <v>771</v>
      </c>
      <c r="BC281" t="s">
        <v>323</v>
      </c>
      <c r="BD281" t="s">
        <v>2079</v>
      </c>
      <c r="BE281">
        <v>0.97</v>
      </c>
      <c r="BF281">
        <v>0.98</v>
      </c>
      <c r="BG281">
        <v>720</v>
      </c>
      <c r="BH281">
        <v>120</v>
      </c>
      <c r="BI281">
        <v>120</v>
      </c>
      <c r="BJ281" t="s">
        <v>751</v>
      </c>
      <c r="BK281" t="s">
        <v>752</v>
      </c>
      <c r="BL281">
        <v>600</v>
      </c>
      <c r="BM281" t="s">
        <v>140</v>
      </c>
      <c r="BN281" t="s">
        <v>140</v>
      </c>
      <c r="BO281" t="s">
        <v>140</v>
      </c>
      <c r="BP281">
        <v>104073</v>
      </c>
      <c r="BQ281" t="s">
        <v>270</v>
      </c>
      <c r="BR281">
        <v>0.15</v>
      </c>
      <c r="BS281" t="s">
        <v>239</v>
      </c>
      <c r="BT281" t="s">
        <v>140</v>
      </c>
      <c r="BU281" t="s">
        <v>749</v>
      </c>
      <c r="BV281" t="s">
        <v>750</v>
      </c>
      <c r="BW281" t="s">
        <v>771</v>
      </c>
      <c r="BX281" t="s">
        <v>132</v>
      </c>
    </row>
    <row r="282" spans="1:76" x14ac:dyDescent="0.25">
      <c r="A282" t="s">
        <v>0</v>
      </c>
      <c r="B282" t="s">
        <v>13</v>
      </c>
      <c r="C282" t="s">
        <v>742</v>
      </c>
      <c r="D282" t="s">
        <v>743</v>
      </c>
      <c r="E282" t="s">
        <v>199</v>
      </c>
      <c r="F282" t="s">
        <v>545</v>
      </c>
      <c r="G282" t="s">
        <v>753</v>
      </c>
      <c r="H282" t="s">
        <v>753</v>
      </c>
      <c r="I282" t="s">
        <v>771</v>
      </c>
      <c r="J282" t="s">
        <v>771</v>
      </c>
      <c r="K282" t="s">
        <v>771</v>
      </c>
      <c r="L282" t="s">
        <v>771</v>
      </c>
      <c r="M282" t="s">
        <v>771</v>
      </c>
      <c r="N282" t="s">
        <v>771</v>
      </c>
      <c r="O282" t="s">
        <v>771</v>
      </c>
      <c r="P282" t="s">
        <v>771</v>
      </c>
      <c r="Q282" t="s">
        <v>771</v>
      </c>
      <c r="R282" t="s">
        <v>754</v>
      </c>
      <c r="S282" t="s">
        <v>308</v>
      </c>
      <c r="T282" t="s">
        <v>450</v>
      </c>
      <c r="U282" t="s">
        <v>754</v>
      </c>
      <c r="V282" t="s">
        <v>755</v>
      </c>
      <c r="W282" t="s">
        <v>756</v>
      </c>
      <c r="X282" t="s">
        <v>757</v>
      </c>
      <c r="Y282" t="s">
        <v>771</v>
      </c>
      <c r="Z282" t="s">
        <v>771</v>
      </c>
      <c r="AA282" t="s">
        <v>771</v>
      </c>
      <c r="AB282" t="s">
        <v>771</v>
      </c>
      <c r="AC282">
        <v>52</v>
      </c>
      <c r="AD282" t="s">
        <v>771</v>
      </c>
      <c r="AE282">
        <v>52</v>
      </c>
      <c r="AF282" t="s">
        <v>142</v>
      </c>
      <c r="AG282" t="s">
        <v>143</v>
      </c>
      <c r="AH282" t="s">
        <v>144</v>
      </c>
      <c r="AI282" t="s">
        <v>270</v>
      </c>
      <c r="AJ282" t="s">
        <v>143</v>
      </c>
      <c r="AK282" t="s">
        <v>495</v>
      </c>
      <c r="AL282">
        <v>45642</v>
      </c>
      <c r="AM282" t="s">
        <v>312</v>
      </c>
      <c r="AN282" t="s">
        <v>432</v>
      </c>
      <c r="AO282" t="s">
        <v>426</v>
      </c>
      <c r="AP282">
        <v>0</v>
      </c>
      <c r="AQ282" t="s">
        <v>140</v>
      </c>
      <c r="AR282" t="s">
        <v>140</v>
      </c>
      <c r="AS282" t="s">
        <v>140</v>
      </c>
      <c r="AT282" t="s">
        <v>140</v>
      </c>
      <c r="AU282" t="s">
        <v>140</v>
      </c>
      <c r="AV282" t="s">
        <v>140</v>
      </c>
      <c r="AW282" t="s">
        <v>140</v>
      </c>
      <c r="AX282" t="s">
        <v>140</v>
      </c>
      <c r="AY282" t="s">
        <v>148</v>
      </c>
      <c r="AZ282" t="s">
        <v>520</v>
      </c>
      <c r="BA282" t="s">
        <v>150</v>
      </c>
      <c r="BB282" t="s">
        <v>758</v>
      </c>
      <c r="BC282" t="s">
        <v>2408</v>
      </c>
      <c r="BD282" t="s">
        <v>771</v>
      </c>
      <c r="BE282">
        <v>0.98</v>
      </c>
      <c r="BF282">
        <v>0.98</v>
      </c>
      <c r="BG282">
        <v>40</v>
      </c>
      <c r="BH282" t="s">
        <v>140</v>
      </c>
      <c r="BI282" t="s">
        <v>140</v>
      </c>
      <c r="BJ282" t="s">
        <v>140</v>
      </c>
      <c r="BK282" t="s">
        <v>140</v>
      </c>
      <c r="BL282" t="s">
        <v>140</v>
      </c>
      <c r="BM282" t="s">
        <v>140</v>
      </c>
      <c r="BN282">
        <v>84000</v>
      </c>
      <c r="BO282">
        <v>36000</v>
      </c>
      <c r="BP282" t="s">
        <v>771</v>
      </c>
      <c r="BQ282" t="s">
        <v>270</v>
      </c>
      <c r="BR282">
        <v>0.15</v>
      </c>
      <c r="BS282" t="s">
        <v>239</v>
      </c>
      <c r="BT282" t="s">
        <v>140</v>
      </c>
      <c r="BU282" t="s">
        <v>759</v>
      </c>
      <c r="BV282" t="s">
        <v>759</v>
      </c>
      <c r="BW282" t="s">
        <v>771</v>
      </c>
      <c r="BX282" t="s">
        <v>132</v>
      </c>
    </row>
    <row r="283" spans="1:76" x14ac:dyDescent="0.25">
      <c r="A283" t="s">
        <v>0</v>
      </c>
      <c r="B283" t="s">
        <v>13</v>
      </c>
      <c r="C283" t="s">
        <v>760</v>
      </c>
      <c r="D283" t="s">
        <v>761</v>
      </c>
      <c r="E283" t="s">
        <v>303</v>
      </c>
      <c r="F283" t="s">
        <v>753</v>
      </c>
      <c r="G283" t="s">
        <v>762</v>
      </c>
      <c r="H283" t="s">
        <v>763</v>
      </c>
      <c r="I283" t="s">
        <v>771</v>
      </c>
      <c r="J283" t="s">
        <v>771</v>
      </c>
      <c r="K283" t="s">
        <v>771</v>
      </c>
      <c r="L283" t="s">
        <v>771</v>
      </c>
      <c r="M283" t="s">
        <v>771</v>
      </c>
      <c r="N283" t="s">
        <v>771</v>
      </c>
      <c r="O283" t="s">
        <v>771</v>
      </c>
      <c r="P283" t="s">
        <v>771</v>
      </c>
      <c r="Q283" t="s">
        <v>771</v>
      </c>
      <c r="R283" t="s">
        <v>764</v>
      </c>
      <c r="S283" t="s">
        <v>255</v>
      </c>
      <c r="T283" t="s">
        <v>255</v>
      </c>
      <c r="U283" t="s">
        <v>765</v>
      </c>
      <c r="V283" t="s">
        <v>766</v>
      </c>
      <c r="W283" t="s">
        <v>260</v>
      </c>
      <c r="X283" t="s">
        <v>767</v>
      </c>
      <c r="Y283" t="s">
        <v>78</v>
      </c>
      <c r="Z283" t="s">
        <v>771</v>
      </c>
      <c r="AA283">
        <v>1</v>
      </c>
      <c r="AB283">
        <v>0</v>
      </c>
      <c r="AC283">
        <v>0</v>
      </c>
      <c r="AD283">
        <v>13</v>
      </c>
      <c r="AE283">
        <v>17</v>
      </c>
      <c r="AF283" t="s">
        <v>260</v>
      </c>
      <c r="AG283" t="s">
        <v>143</v>
      </c>
      <c r="AH283" t="s">
        <v>144</v>
      </c>
      <c r="AI283" t="s">
        <v>143</v>
      </c>
      <c r="AJ283" t="s">
        <v>143</v>
      </c>
      <c r="AK283" t="s">
        <v>311</v>
      </c>
      <c r="AL283">
        <v>45418</v>
      </c>
      <c r="AM283" t="s">
        <v>311</v>
      </c>
      <c r="AN283" t="s">
        <v>311</v>
      </c>
      <c r="AO283" t="s">
        <v>311</v>
      </c>
      <c r="AP283" t="s">
        <v>311</v>
      </c>
      <c r="AQ283" t="s">
        <v>311</v>
      </c>
      <c r="AR283" t="s">
        <v>311</v>
      </c>
      <c r="AS283" t="s">
        <v>311</v>
      </c>
      <c r="AT283" t="s">
        <v>143</v>
      </c>
      <c r="AU283" t="s">
        <v>140</v>
      </c>
      <c r="AV283" t="s">
        <v>140</v>
      </c>
      <c r="AW283" t="s">
        <v>140</v>
      </c>
      <c r="AX283" t="s">
        <v>140</v>
      </c>
      <c r="AY283" t="s">
        <v>148</v>
      </c>
      <c r="AZ283" t="s">
        <v>768</v>
      </c>
      <c r="BA283" t="s">
        <v>150</v>
      </c>
      <c r="BB283" t="s">
        <v>771</v>
      </c>
      <c r="BC283" t="s">
        <v>386</v>
      </c>
      <c r="BD283" t="s">
        <v>527</v>
      </c>
      <c r="BE283">
        <v>0.97</v>
      </c>
      <c r="BF283" t="s">
        <v>771</v>
      </c>
      <c r="BG283">
        <v>6.9444444444444441E-3</v>
      </c>
      <c r="BH283">
        <v>1.0416666666666667E-3</v>
      </c>
      <c r="BI283">
        <v>1.0416666666666667E-3</v>
      </c>
      <c r="BJ283">
        <v>0.03</v>
      </c>
      <c r="BK283">
        <v>6.9444444444444447E-4</v>
      </c>
      <c r="BL283">
        <v>4.8611111111111112E-3</v>
      </c>
      <c r="BM283" t="s">
        <v>140</v>
      </c>
      <c r="BN283" t="s">
        <v>771</v>
      </c>
      <c r="BO283" t="s">
        <v>140</v>
      </c>
      <c r="BP283" t="s">
        <v>140</v>
      </c>
      <c r="BQ283" t="s">
        <v>140</v>
      </c>
      <c r="BR283" t="s">
        <v>140</v>
      </c>
      <c r="BS283" t="s">
        <v>140</v>
      </c>
      <c r="BT283" t="s">
        <v>140</v>
      </c>
      <c r="BU283" t="s">
        <v>769</v>
      </c>
      <c r="BV283" t="s">
        <v>770</v>
      </c>
      <c r="BW283" t="s">
        <v>771</v>
      </c>
      <c r="BX283" t="s">
        <v>390</v>
      </c>
    </row>
    <row r="284" spans="1:76" x14ac:dyDescent="0.25">
      <c r="A284" t="s">
        <v>0</v>
      </c>
      <c r="B284" t="s">
        <v>16</v>
      </c>
      <c r="C284" t="s">
        <v>140</v>
      </c>
      <c r="D284" t="s">
        <v>302</v>
      </c>
      <c r="E284" t="s">
        <v>303</v>
      </c>
      <c r="F284" t="s">
        <v>304</v>
      </c>
      <c r="G284" t="s">
        <v>305</v>
      </c>
      <c r="H284" t="s">
        <v>306</v>
      </c>
      <c r="I284" t="s">
        <v>771</v>
      </c>
      <c r="J284" t="s">
        <v>771</v>
      </c>
      <c r="K284" t="s">
        <v>771</v>
      </c>
      <c r="L284" t="s">
        <v>771</v>
      </c>
      <c r="M284" t="s">
        <v>771</v>
      </c>
      <c r="N284" t="s">
        <v>771</v>
      </c>
      <c r="O284" t="s">
        <v>771</v>
      </c>
      <c r="P284" t="s">
        <v>771</v>
      </c>
      <c r="Q284" t="s">
        <v>771</v>
      </c>
      <c r="R284" t="s">
        <v>307</v>
      </c>
      <c r="S284" t="s">
        <v>321</v>
      </c>
      <c r="T284" t="s">
        <v>308</v>
      </c>
      <c r="U284" t="s">
        <v>140</v>
      </c>
      <c r="V284" t="s">
        <v>138</v>
      </c>
      <c r="W284" t="s">
        <v>310</v>
      </c>
      <c r="X284" t="s">
        <v>138</v>
      </c>
      <c r="Y284" t="s">
        <v>141</v>
      </c>
      <c r="Z284" t="s">
        <v>771</v>
      </c>
      <c r="AA284" t="s">
        <v>771</v>
      </c>
      <c r="AB284" t="s">
        <v>771</v>
      </c>
      <c r="AC284" t="s">
        <v>771</v>
      </c>
      <c r="AD284">
        <v>13</v>
      </c>
      <c r="AE284">
        <v>21.5</v>
      </c>
      <c r="AF284" t="s">
        <v>260</v>
      </c>
      <c r="AG284" t="s">
        <v>143</v>
      </c>
      <c r="AH284" t="s">
        <v>144</v>
      </c>
      <c r="AI284" t="s">
        <v>143</v>
      </c>
      <c r="AJ284" t="s">
        <v>143</v>
      </c>
      <c r="AK284" t="s">
        <v>145</v>
      </c>
      <c r="AL284">
        <v>44669</v>
      </c>
      <c r="AM284" t="s">
        <v>312</v>
      </c>
      <c r="AN284" t="s">
        <v>313</v>
      </c>
      <c r="AO284" t="s">
        <v>385</v>
      </c>
      <c r="AP284">
        <v>0</v>
      </c>
      <c r="AQ284" t="s">
        <v>140</v>
      </c>
      <c r="AR284" t="s">
        <v>140</v>
      </c>
      <c r="AS284" t="s">
        <v>140</v>
      </c>
      <c r="AT284" t="s">
        <v>140</v>
      </c>
      <c r="AU284" t="s">
        <v>140</v>
      </c>
      <c r="AV284" t="s">
        <v>140</v>
      </c>
      <c r="AW284" t="s">
        <v>140</v>
      </c>
      <c r="AX284" t="s">
        <v>140</v>
      </c>
      <c r="AY284" t="s">
        <v>143</v>
      </c>
      <c r="AZ284" t="s">
        <v>314</v>
      </c>
      <c r="BA284" t="s">
        <v>150</v>
      </c>
      <c r="BB284" t="s">
        <v>771</v>
      </c>
      <c r="BC284" t="s">
        <v>323</v>
      </c>
      <c r="BD284" t="s">
        <v>2079</v>
      </c>
      <c r="BE284">
        <v>0.95</v>
      </c>
      <c r="BF284" t="s">
        <v>140</v>
      </c>
      <c r="BG284" t="s">
        <v>325</v>
      </c>
      <c r="BH284" t="s">
        <v>316</v>
      </c>
      <c r="BI284" t="s">
        <v>316</v>
      </c>
      <c r="BJ284">
        <v>0.03</v>
      </c>
      <c r="BK284" t="s">
        <v>387</v>
      </c>
      <c r="BL284" t="s">
        <v>140</v>
      </c>
      <c r="BM284" t="s">
        <v>140</v>
      </c>
      <c r="BN284" t="s">
        <v>140</v>
      </c>
      <c r="BO284" t="s">
        <v>140</v>
      </c>
      <c r="BP284" t="s">
        <v>140</v>
      </c>
      <c r="BQ284" t="s">
        <v>140</v>
      </c>
      <c r="BR284" t="s">
        <v>140</v>
      </c>
      <c r="BS284" t="s">
        <v>239</v>
      </c>
      <c r="BT284" t="s">
        <v>771</v>
      </c>
      <c r="BU284" t="s">
        <v>388</v>
      </c>
      <c r="BV284" t="s">
        <v>389</v>
      </c>
      <c r="BW284" t="s">
        <v>771</v>
      </c>
      <c r="BX284" t="s">
        <v>132</v>
      </c>
    </row>
    <row r="285" spans="1:76" x14ac:dyDescent="0.25">
      <c r="A285" t="s">
        <v>1</v>
      </c>
      <c r="B285" t="s">
        <v>17</v>
      </c>
      <c r="C285" t="s">
        <v>787</v>
      </c>
      <c r="D285" t="s">
        <v>788</v>
      </c>
      <c r="E285" t="s">
        <v>789</v>
      </c>
      <c r="F285" t="s">
        <v>790</v>
      </c>
      <c r="G285" t="s">
        <v>791</v>
      </c>
      <c r="H285" t="s">
        <v>792</v>
      </c>
      <c r="I285" t="s">
        <v>771</v>
      </c>
      <c r="J285" t="s">
        <v>771</v>
      </c>
      <c r="K285" t="s">
        <v>771</v>
      </c>
      <c r="L285" t="s">
        <v>771</v>
      </c>
      <c r="M285" t="s">
        <v>771</v>
      </c>
      <c r="N285" t="s">
        <v>771</v>
      </c>
      <c r="O285" t="s">
        <v>771</v>
      </c>
      <c r="P285" t="s">
        <v>771</v>
      </c>
      <c r="Q285" t="s">
        <v>771</v>
      </c>
      <c r="R285" t="s">
        <v>793</v>
      </c>
      <c r="S285" t="s">
        <v>794</v>
      </c>
      <c r="T285" t="s">
        <v>795</v>
      </c>
      <c r="U285" t="s">
        <v>796</v>
      </c>
      <c r="V285" t="s">
        <v>797</v>
      </c>
      <c r="W285" t="s">
        <v>798</v>
      </c>
      <c r="X285" t="s">
        <v>140</v>
      </c>
      <c r="Y285" t="s">
        <v>141</v>
      </c>
      <c r="Z285" t="s">
        <v>771</v>
      </c>
      <c r="AA285" t="s">
        <v>771</v>
      </c>
      <c r="AB285" t="s">
        <v>771</v>
      </c>
      <c r="AC285">
        <v>19</v>
      </c>
      <c r="AD285" t="s">
        <v>771</v>
      </c>
      <c r="AE285">
        <v>26</v>
      </c>
      <c r="AF285" t="s">
        <v>142</v>
      </c>
      <c r="AG285" t="s">
        <v>143</v>
      </c>
      <c r="AH285" t="s">
        <v>144</v>
      </c>
      <c r="AI285" t="s">
        <v>143</v>
      </c>
      <c r="AJ285" t="s">
        <v>143</v>
      </c>
      <c r="AK285" t="s">
        <v>145</v>
      </c>
      <c r="AL285">
        <v>44655</v>
      </c>
      <c r="AM285" t="s">
        <v>336</v>
      </c>
      <c r="AN285" t="s">
        <v>403</v>
      </c>
      <c r="AO285" t="s">
        <v>358</v>
      </c>
      <c r="AP285">
        <v>0</v>
      </c>
      <c r="AQ285" t="s">
        <v>140</v>
      </c>
      <c r="AR285" t="s">
        <v>140</v>
      </c>
      <c r="AS285" t="s">
        <v>140</v>
      </c>
      <c r="AT285" t="s">
        <v>140</v>
      </c>
      <c r="AU285" t="s">
        <v>140</v>
      </c>
      <c r="AV285" t="s">
        <v>140</v>
      </c>
      <c r="AW285" t="s">
        <v>140</v>
      </c>
      <c r="AX285" t="s">
        <v>140</v>
      </c>
      <c r="AY285" t="s">
        <v>140</v>
      </c>
      <c r="AZ285" t="s">
        <v>799</v>
      </c>
      <c r="BA285" t="s">
        <v>150</v>
      </c>
      <c r="BB285" t="s">
        <v>151</v>
      </c>
      <c r="BC285" t="s">
        <v>2408</v>
      </c>
      <c r="BD285" t="s">
        <v>771</v>
      </c>
      <c r="BE285">
        <v>0.97</v>
      </c>
      <c r="BF285" t="s">
        <v>800</v>
      </c>
      <c r="BG285">
        <v>30</v>
      </c>
      <c r="BH285" t="s">
        <v>140</v>
      </c>
      <c r="BI285" t="s">
        <v>140</v>
      </c>
      <c r="BJ285" t="s">
        <v>140</v>
      </c>
      <c r="BK285" t="s">
        <v>140</v>
      </c>
      <c r="BL285" t="s">
        <v>140</v>
      </c>
      <c r="BM285" t="s">
        <v>140</v>
      </c>
      <c r="BN285">
        <v>18028</v>
      </c>
      <c r="BO285" t="s">
        <v>140</v>
      </c>
      <c r="BP285" t="s">
        <v>140</v>
      </c>
      <c r="BQ285" t="s">
        <v>270</v>
      </c>
      <c r="BR285">
        <v>1</v>
      </c>
      <c r="BS285" t="s">
        <v>239</v>
      </c>
      <c r="BT285">
        <v>25700</v>
      </c>
      <c r="BU285" t="s">
        <v>801</v>
      </c>
      <c r="BV285" t="s">
        <v>802</v>
      </c>
      <c r="BW285" t="s">
        <v>771</v>
      </c>
      <c r="BX285" t="s">
        <v>132</v>
      </c>
    </row>
    <row r="286" spans="1:76" x14ac:dyDescent="0.25">
      <c r="A286" t="s">
        <v>1</v>
      </c>
      <c r="B286" t="s">
        <v>17</v>
      </c>
      <c r="C286" t="s">
        <v>787</v>
      </c>
      <c r="D286" t="s">
        <v>788</v>
      </c>
      <c r="E286" t="s">
        <v>803</v>
      </c>
      <c r="F286" t="s">
        <v>804</v>
      </c>
      <c r="G286" t="s">
        <v>805</v>
      </c>
      <c r="H286" t="s">
        <v>806</v>
      </c>
      <c r="I286" t="s">
        <v>771</v>
      </c>
      <c r="J286" t="s">
        <v>771</v>
      </c>
      <c r="K286" t="s">
        <v>771</v>
      </c>
      <c r="L286" t="s">
        <v>771</v>
      </c>
      <c r="M286" t="s">
        <v>771</v>
      </c>
      <c r="N286" t="s">
        <v>771</v>
      </c>
      <c r="O286" t="s">
        <v>771</v>
      </c>
      <c r="P286" t="s">
        <v>771</v>
      </c>
      <c r="Q286" t="s">
        <v>771</v>
      </c>
      <c r="R286" t="s">
        <v>807</v>
      </c>
      <c r="S286" t="s">
        <v>808</v>
      </c>
      <c r="T286" t="s">
        <v>809</v>
      </c>
      <c r="U286" t="s">
        <v>810</v>
      </c>
      <c r="V286" t="s">
        <v>811</v>
      </c>
      <c r="W286" t="s">
        <v>812</v>
      </c>
      <c r="X286" t="s">
        <v>140</v>
      </c>
      <c r="Y286" t="s">
        <v>141</v>
      </c>
      <c r="Z286" t="s">
        <v>771</v>
      </c>
      <c r="AA286" t="s">
        <v>771</v>
      </c>
      <c r="AB286" t="s">
        <v>771</v>
      </c>
      <c r="AC286">
        <v>101</v>
      </c>
      <c r="AD286" t="s">
        <v>771</v>
      </c>
      <c r="AE286">
        <v>116</v>
      </c>
      <c r="AF286" t="s">
        <v>142</v>
      </c>
      <c r="AG286" t="s">
        <v>143</v>
      </c>
      <c r="AH286" t="s">
        <v>144</v>
      </c>
      <c r="AI286" t="s">
        <v>143</v>
      </c>
      <c r="AJ286" t="s">
        <v>143</v>
      </c>
      <c r="AK286" t="s">
        <v>160</v>
      </c>
      <c r="AL286">
        <v>44662</v>
      </c>
      <c r="AM286" t="s">
        <v>336</v>
      </c>
      <c r="AN286" t="s">
        <v>403</v>
      </c>
      <c r="AO286" t="s">
        <v>357</v>
      </c>
      <c r="AP286">
        <v>1</v>
      </c>
      <c r="AQ286" t="s">
        <v>813</v>
      </c>
      <c r="AR286" t="s">
        <v>140</v>
      </c>
      <c r="AS286" t="s">
        <v>140</v>
      </c>
      <c r="AT286" t="s">
        <v>140</v>
      </c>
      <c r="AU286" t="s">
        <v>140</v>
      </c>
      <c r="AV286" t="s">
        <v>140</v>
      </c>
      <c r="AW286" t="s">
        <v>140</v>
      </c>
      <c r="AX286" t="s">
        <v>140</v>
      </c>
      <c r="AY286" t="s">
        <v>140</v>
      </c>
      <c r="AZ286" t="s">
        <v>814</v>
      </c>
      <c r="BA286" t="s">
        <v>150</v>
      </c>
      <c r="BB286" t="s">
        <v>151</v>
      </c>
      <c r="BC286" t="s">
        <v>2408</v>
      </c>
      <c r="BD286" t="s">
        <v>771</v>
      </c>
      <c r="BE286">
        <v>0.97</v>
      </c>
      <c r="BF286" t="s">
        <v>800</v>
      </c>
      <c r="BG286">
        <v>45</v>
      </c>
      <c r="BH286" t="s">
        <v>140</v>
      </c>
      <c r="BI286" t="s">
        <v>140</v>
      </c>
      <c r="BJ286" t="s">
        <v>140</v>
      </c>
      <c r="BK286" t="s">
        <v>140</v>
      </c>
      <c r="BL286" t="s">
        <v>140</v>
      </c>
      <c r="BM286" t="s">
        <v>140</v>
      </c>
      <c r="BN286" t="s">
        <v>140</v>
      </c>
      <c r="BO286" t="s">
        <v>140</v>
      </c>
      <c r="BP286">
        <v>89399</v>
      </c>
      <c r="BQ286" t="s">
        <v>143</v>
      </c>
      <c r="BR286" t="s">
        <v>140</v>
      </c>
      <c r="BS286" t="s">
        <v>239</v>
      </c>
      <c r="BT286">
        <v>25700</v>
      </c>
      <c r="BU286" t="s">
        <v>815</v>
      </c>
      <c r="BV286" t="s">
        <v>802</v>
      </c>
      <c r="BW286" t="s">
        <v>771</v>
      </c>
      <c r="BX286" t="s">
        <v>132</v>
      </c>
    </row>
    <row r="287" spans="1:76" x14ac:dyDescent="0.25">
      <c r="A287" t="s">
        <v>1</v>
      </c>
      <c r="B287" t="s">
        <v>17</v>
      </c>
      <c r="C287" t="s">
        <v>787</v>
      </c>
      <c r="D287" t="s">
        <v>788</v>
      </c>
      <c r="E287" t="s">
        <v>816</v>
      </c>
      <c r="F287" t="s">
        <v>817</v>
      </c>
      <c r="G287" t="s">
        <v>280</v>
      </c>
      <c r="H287" t="s">
        <v>818</v>
      </c>
      <c r="I287" t="s">
        <v>771</v>
      </c>
      <c r="J287" t="s">
        <v>771</v>
      </c>
      <c r="K287" t="s">
        <v>771</v>
      </c>
      <c r="L287" t="s">
        <v>771</v>
      </c>
      <c r="M287" t="s">
        <v>771</v>
      </c>
      <c r="N287" t="s">
        <v>771</v>
      </c>
      <c r="O287" t="s">
        <v>771</v>
      </c>
      <c r="P287" t="s">
        <v>771</v>
      </c>
      <c r="Q287" t="s">
        <v>771</v>
      </c>
      <c r="R287" t="s">
        <v>819</v>
      </c>
      <c r="S287" t="s">
        <v>820</v>
      </c>
      <c r="T287" t="s">
        <v>821</v>
      </c>
      <c r="U287" t="s">
        <v>822</v>
      </c>
      <c r="V287" t="s">
        <v>823</v>
      </c>
      <c r="W287" t="s">
        <v>824</v>
      </c>
      <c r="X287" t="s">
        <v>825</v>
      </c>
      <c r="Y287" t="s">
        <v>141</v>
      </c>
      <c r="Z287" t="s">
        <v>771</v>
      </c>
      <c r="AA287" t="s">
        <v>771</v>
      </c>
      <c r="AB287" t="s">
        <v>771</v>
      </c>
      <c r="AC287">
        <v>37</v>
      </c>
      <c r="AD287" t="s">
        <v>771</v>
      </c>
      <c r="AE287">
        <v>50</v>
      </c>
      <c r="AF287" t="s">
        <v>142</v>
      </c>
      <c r="AG287" t="s">
        <v>143</v>
      </c>
      <c r="AH287" t="s">
        <v>144</v>
      </c>
      <c r="AI287" t="s">
        <v>143</v>
      </c>
      <c r="AJ287" t="s">
        <v>143</v>
      </c>
      <c r="AK287" t="s">
        <v>160</v>
      </c>
      <c r="AL287">
        <v>41801</v>
      </c>
      <c r="AM287" t="s">
        <v>336</v>
      </c>
      <c r="AN287" t="s">
        <v>403</v>
      </c>
      <c r="AO287" t="s">
        <v>403</v>
      </c>
      <c r="AP287">
        <v>2</v>
      </c>
      <c r="AQ287" t="s">
        <v>826</v>
      </c>
      <c r="AR287" t="s">
        <v>827</v>
      </c>
      <c r="AS287" t="s">
        <v>140</v>
      </c>
      <c r="AT287" t="s">
        <v>828</v>
      </c>
      <c r="AU287" t="s">
        <v>140</v>
      </c>
      <c r="AV287" t="s">
        <v>829</v>
      </c>
      <c r="AW287" t="s">
        <v>830</v>
      </c>
      <c r="AX287" t="s">
        <v>140</v>
      </c>
      <c r="AY287" t="s">
        <v>140</v>
      </c>
      <c r="AZ287" t="s">
        <v>831</v>
      </c>
      <c r="BA287" t="s">
        <v>150</v>
      </c>
      <c r="BB287" t="s">
        <v>151</v>
      </c>
      <c r="BC287" t="s">
        <v>2408</v>
      </c>
      <c r="BD287" t="s">
        <v>771</v>
      </c>
      <c r="BE287">
        <v>0.98</v>
      </c>
      <c r="BF287" t="s">
        <v>832</v>
      </c>
      <c r="BG287">
        <v>5.65</v>
      </c>
      <c r="BH287" t="s">
        <v>140</v>
      </c>
      <c r="BI287" t="s">
        <v>140</v>
      </c>
      <c r="BJ287" t="s">
        <v>140</v>
      </c>
      <c r="BK287" t="s">
        <v>140</v>
      </c>
      <c r="BL287" t="s">
        <v>140</v>
      </c>
      <c r="BM287" t="s">
        <v>140</v>
      </c>
      <c r="BN287">
        <v>750000</v>
      </c>
      <c r="BO287" t="s">
        <v>140</v>
      </c>
      <c r="BP287" t="s">
        <v>140</v>
      </c>
      <c r="BQ287" t="s">
        <v>270</v>
      </c>
      <c r="BR287" t="s">
        <v>833</v>
      </c>
      <c r="BS287" t="s">
        <v>152</v>
      </c>
      <c r="BT287" t="s">
        <v>140</v>
      </c>
      <c r="BU287" t="s">
        <v>834</v>
      </c>
      <c r="BV287" t="s">
        <v>835</v>
      </c>
      <c r="BW287" t="s">
        <v>771</v>
      </c>
      <c r="BX287" t="s">
        <v>132</v>
      </c>
    </row>
    <row r="288" spans="1:76" x14ac:dyDescent="0.25">
      <c r="A288" t="s">
        <v>1</v>
      </c>
      <c r="B288" t="s">
        <v>17</v>
      </c>
      <c r="C288" t="s">
        <v>787</v>
      </c>
      <c r="D288" t="s">
        <v>788</v>
      </c>
      <c r="E288" t="s">
        <v>816</v>
      </c>
      <c r="F288" t="s">
        <v>836</v>
      </c>
      <c r="G288" t="s">
        <v>779</v>
      </c>
      <c r="H288" t="s">
        <v>779</v>
      </c>
      <c r="I288" t="s">
        <v>771</v>
      </c>
      <c r="J288" t="s">
        <v>771</v>
      </c>
      <c r="K288" t="s">
        <v>771</v>
      </c>
      <c r="L288" t="s">
        <v>771</v>
      </c>
      <c r="M288" t="s">
        <v>771</v>
      </c>
      <c r="N288" t="s">
        <v>771</v>
      </c>
      <c r="O288" t="s">
        <v>771</v>
      </c>
      <c r="P288" t="s">
        <v>771</v>
      </c>
      <c r="Q288" t="s">
        <v>771</v>
      </c>
      <c r="R288" t="s">
        <v>837</v>
      </c>
      <c r="S288" t="s">
        <v>838</v>
      </c>
      <c r="T288" t="s">
        <v>839</v>
      </c>
      <c r="U288" t="s">
        <v>840</v>
      </c>
      <c r="V288" t="s">
        <v>841</v>
      </c>
      <c r="W288" t="s">
        <v>824</v>
      </c>
      <c r="X288" t="s">
        <v>140</v>
      </c>
      <c r="Y288" t="s">
        <v>141</v>
      </c>
      <c r="Z288" t="s">
        <v>771</v>
      </c>
      <c r="AA288" t="s">
        <v>771</v>
      </c>
      <c r="AB288" t="s">
        <v>771</v>
      </c>
      <c r="AC288">
        <v>13</v>
      </c>
      <c r="AD288" t="s">
        <v>771</v>
      </c>
      <c r="AE288">
        <v>15</v>
      </c>
      <c r="AF288" t="s">
        <v>142</v>
      </c>
      <c r="AG288" t="s">
        <v>143</v>
      </c>
      <c r="AH288" t="s">
        <v>144</v>
      </c>
      <c r="AI288" t="s">
        <v>143</v>
      </c>
      <c r="AJ288" t="s">
        <v>143</v>
      </c>
      <c r="AK288" t="s">
        <v>160</v>
      </c>
      <c r="AL288">
        <v>41801</v>
      </c>
      <c r="AM288" t="s">
        <v>336</v>
      </c>
      <c r="AN288" t="s">
        <v>403</v>
      </c>
      <c r="AO288" t="s">
        <v>403</v>
      </c>
      <c r="AP288">
        <v>1</v>
      </c>
      <c r="AQ288" t="s">
        <v>826</v>
      </c>
      <c r="AR288" t="s">
        <v>140</v>
      </c>
      <c r="AS288" t="s">
        <v>140</v>
      </c>
      <c r="AT288" t="s">
        <v>828</v>
      </c>
      <c r="AU288" t="s">
        <v>140</v>
      </c>
      <c r="AV288" t="s">
        <v>140</v>
      </c>
      <c r="AW288" t="s">
        <v>140</v>
      </c>
      <c r="AX288" t="s">
        <v>140</v>
      </c>
      <c r="AY288" t="s">
        <v>140</v>
      </c>
      <c r="AZ288" t="s">
        <v>842</v>
      </c>
      <c r="BA288" t="s">
        <v>150</v>
      </c>
      <c r="BB288" t="s">
        <v>151</v>
      </c>
      <c r="BC288" t="s">
        <v>2408</v>
      </c>
      <c r="BD288" t="s">
        <v>771</v>
      </c>
      <c r="BE288">
        <v>0.98</v>
      </c>
      <c r="BF288" t="s">
        <v>832</v>
      </c>
      <c r="BG288">
        <v>4.8</v>
      </c>
      <c r="BH288" t="s">
        <v>140</v>
      </c>
      <c r="BI288" t="s">
        <v>140</v>
      </c>
      <c r="BJ288" t="s">
        <v>140</v>
      </c>
      <c r="BK288" t="s">
        <v>140</v>
      </c>
      <c r="BL288" t="s">
        <v>140</v>
      </c>
      <c r="BM288" t="s">
        <v>140</v>
      </c>
      <c r="BN288">
        <v>337677</v>
      </c>
      <c r="BO288" t="s">
        <v>140</v>
      </c>
      <c r="BP288" t="s">
        <v>140</v>
      </c>
      <c r="BQ288" t="s">
        <v>270</v>
      </c>
      <c r="BR288" t="s">
        <v>833</v>
      </c>
      <c r="BS288" t="s">
        <v>152</v>
      </c>
      <c r="BT288" t="s">
        <v>140</v>
      </c>
      <c r="BU288" t="s">
        <v>834</v>
      </c>
      <c r="BV288" t="s">
        <v>835</v>
      </c>
      <c r="BW288" t="s">
        <v>771</v>
      </c>
      <c r="BX288" t="s">
        <v>132</v>
      </c>
    </row>
    <row r="289" spans="1:76" x14ac:dyDescent="0.25">
      <c r="A289" t="s">
        <v>1</v>
      </c>
      <c r="B289" t="s">
        <v>17</v>
      </c>
      <c r="C289" t="s">
        <v>787</v>
      </c>
      <c r="D289" t="s">
        <v>788</v>
      </c>
      <c r="E289" t="s">
        <v>816</v>
      </c>
      <c r="F289" t="s">
        <v>836</v>
      </c>
      <c r="G289" t="s">
        <v>843</v>
      </c>
      <c r="H289" t="s">
        <v>843</v>
      </c>
      <c r="I289" t="s">
        <v>771</v>
      </c>
      <c r="J289" t="s">
        <v>771</v>
      </c>
      <c r="K289" t="s">
        <v>771</v>
      </c>
      <c r="L289" t="s">
        <v>771</v>
      </c>
      <c r="M289" t="s">
        <v>771</v>
      </c>
      <c r="N289" t="s">
        <v>771</v>
      </c>
      <c r="O289" t="s">
        <v>771</v>
      </c>
      <c r="P289" t="s">
        <v>771</v>
      </c>
      <c r="Q289" t="s">
        <v>771</v>
      </c>
      <c r="R289" t="s">
        <v>844</v>
      </c>
      <c r="S289" t="s">
        <v>845</v>
      </c>
      <c r="T289" t="s">
        <v>846</v>
      </c>
      <c r="U289" t="s">
        <v>847</v>
      </c>
      <c r="V289" t="s">
        <v>848</v>
      </c>
      <c r="W289" t="s">
        <v>824</v>
      </c>
      <c r="X289" t="s">
        <v>849</v>
      </c>
      <c r="Y289" t="s">
        <v>141</v>
      </c>
      <c r="Z289" t="s">
        <v>771</v>
      </c>
      <c r="AA289" t="s">
        <v>771</v>
      </c>
      <c r="AB289" t="s">
        <v>771</v>
      </c>
      <c r="AC289">
        <v>17</v>
      </c>
      <c r="AD289" t="s">
        <v>771</v>
      </c>
      <c r="AE289">
        <v>24</v>
      </c>
      <c r="AF289" t="s">
        <v>142</v>
      </c>
      <c r="AG289" t="s">
        <v>143</v>
      </c>
      <c r="AH289" t="s">
        <v>144</v>
      </c>
      <c r="AI289" t="s">
        <v>143</v>
      </c>
      <c r="AJ289" t="s">
        <v>143</v>
      </c>
      <c r="AK289" t="s">
        <v>145</v>
      </c>
      <c r="AL289">
        <v>41767</v>
      </c>
      <c r="AM289" t="s">
        <v>336</v>
      </c>
      <c r="AN289" t="s">
        <v>403</v>
      </c>
      <c r="AO289" t="s">
        <v>403</v>
      </c>
      <c r="AP289">
        <v>1</v>
      </c>
      <c r="AQ289" t="s">
        <v>850</v>
      </c>
      <c r="AR289" t="s">
        <v>140</v>
      </c>
      <c r="AS289" t="s">
        <v>140</v>
      </c>
      <c r="AT289" t="s">
        <v>828</v>
      </c>
      <c r="AU289" t="s">
        <v>140</v>
      </c>
      <c r="AV289" t="s">
        <v>851</v>
      </c>
      <c r="AW289" t="s">
        <v>830</v>
      </c>
      <c r="AX289" t="s">
        <v>140</v>
      </c>
      <c r="AY289" t="s">
        <v>140</v>
      </c>
      <c r="AZ289" t="s">
        <v>852</v>
      </c>
      <c r="BA289" t="s">
        <v>150</v>
      </c>
      <c r="BB289" t="s">
        <v>151</v>
      </c>
      <c r="BC289" t="s">
        <v>2408</v>
      </c>
      <c r="BD289" t="s">
        <v>771</v>
      </c>
      <c r="BE289">
        <v>0.98</v>
      </c>
      <c r="BF289" t="s">
        <v>853</v>
      </c>
      <c r="BG289" t="s">
        <v>854</v>
      </c>
      <c r="BH289" t="s">
        <v>140</v>
      </c>
      <c r="BI289" t="s">
        <v>140</v>
      </c>
      <c r="BJ289" t="s">
        <v>140</v>
      </c>
      <c r="BK289" t="s">
        <v>140</v>
      </c>
      <c r="BL289" t="s">
        <v>140</v>
      </c>
      <c r="BM289" t="s">
        <v>140</v>
      </c>
      <c r="BN289">
        <v>139346</v>
      </c>
      <c r="BO289" t="s">
        <v>140</v>
      </c>
      <c r="BP289" t="s">
        <v>140</v>
      </c>
      <c r="BQ289" t="s">
        <v>143</v>
      </c>
      <c r="BR289" t="s">
        <v>140</v>
      </c>
      <c r="BS289" t="s">
        <v>152</v>
      </c>
      <c r="BT289" t="s">
        <v>140</v>
      </c>
      <c r="BU289" t="s">
        <v>855</v>
      </c>
      <c r="BV289" t="s">
        <v>835</v>
      </c>
      <c r="BW289" t="s">
        <v>771</v>
      </c>
      <c r="BX289" t="s">
        <v>132</v>
      </c>
    </row>
    <row r="290" spans="1:76" x14ac:dyDescent="0.25">
      <c r="A290" t="s">
        <v>1</v>
      </c>
      <c r="B290" t="s">
        <v>17</v>
      </c>
      <c r="C290" t="s">
        <v>787</v>
      </c>
      <c r="D290" t="s">
        <v>788</v>
      </c>
      <c r="E290" t="s">
        <v>856</v>
      </c>
      <c r="F290" t="s">
        <v>857</v>
      </c>
      <c r="G290" t="s">
        <v>3451</v>
      </c>
      <c r="H290" t="s">
        <v>858</v>
      </c>
      <c r="I290" t="s">
        <v>771</v>
      </c>
      <c r="J290" t="s">
        <v>771</v>
      </c>
      <c r="K290" t="s">
        <v>771</v>
      </c>
      <c r="L290" t="s">
        <v>771</v>
      </c>
      <c r="M290" t="s">
        <v>771</v>
      </c>
      <c r="N290" t="s">
        <v>771</v>
      </c>
      <c r="O290" t="s">
        <v>771</v>
      </c>
      <c r="P290" t="s">
        <v>771</v>
      </c>
      <c r="Q290" t="s">
        <v>771</v>
      </c>
      <c r="R290" t="s">
        <v>860</v>
      </c>
      <c r="S290" t="s">
        <v>861</v>
      </c>
      <c r="T290" t="s">
        <v>862</v>
      </c>
      <c r="U290" t="s">
        <v>863</v>
      </c>
      <c r="V290" t="s">
        <v>864</v>
      </c>
      <c r="W290" t="s">
        <v>865</v>
      </c>
      <c r="X290" t="s">
        <v>140</v>
      </c>
      <c r="Y290" t="s">
        <v>141</v>
      </c>
      <c r="Z290" t="s">
        <v>771</v>
      </c>
      <c r="AA290" t="s">
        <v>771</v>
      </c>
      <c r="AB290" t="s">
        <v>771</v>
      </c>
      <c r="AC290">
        <v>6</v>
      </c>
      <c r="AD290" t="s">
        <v>771</v>
      </c>
      <c r="AE290">
        <v>8</v>
      </c>
      <c r="AF290" t="s">
        <v>142</v>
      </c>
      <c r="AG290" t="s">
        <v>143</v>
      </c>
      <c r="AH290" t="s">
        <v>144</v>
      </c>
      <c r="AI290" t="s">
        <v>140</v>
      </c>
      <c r="AJ290" t="s">
        <v>140</v>
      </c>
      <c r="AK290" t="s">
        <v>145</v>
      </c>
      <c r="AL290">
        <v>44564</v>
      </c>
      <c r="AM290" t="s">
        <v>336</v>
      </c>
      <c r="AN290" t="s">
        <v>403</v>
      </c>
      <c r="AO290" t="s">
        <v>403</v>
      </c>
      <c r="AP290">
        <v>0</v>
      </c>
      <c r="AQ290" t="s">
        <v>140</v>
      </c>
      <c r="AR290" t="s">
        <v>140</v>
      </c>
      <c r="AS290" t="s">
        <v>140</v>
      </c>
      <c r="AT290" t="s">
        <v>140</v>
      </c>
      <c r="AU290" t="s">
        <v>140</v>
      </c>
      <c r="AV290" t="s">
        <v>140</v>
      </c>
      <c r="AW290" t="s">
        <v>140</v>
      </c>
      <c r="AX290" t="s">
        <v>140</v>
      </c>
      <c r="AY290" t="s">
        <v>866</v>
      </c>
      <c r="AZ290" t="s">
        <v>867</v>
      </c>
      <c r="BA290" t="s">
        <v>150</v>
      </c>
      <c r="BB290" t="s">
        <v>151</v>
      </c>
      <c r="BC290" t="s">
        <v>2408</v>
      </c>
      <c r="BD290" t="s">
        <v>771</v>
      </c>
      <c r="BE290">
        <v>0.95</v>
      </c>
      <c r="BF290" t="s">
        <v>868</v>
      </c>
      <c r="BG290" t="s">
        <v>869</v>
      </c>
      <c r="BH290" t="s">
        <v>140</v>
      </c>
      <c r="BI290" t="s">
        <v>140</v>
      </c>
      <c r="BJ290" t="s">
        <v>140</v>
      </c>
      <c r="BK290" t="s">
        <v>140</v>
      </c>
      <c r="BL290" t="s">
        <v>140</v>
      </c>
      <c r="BM290" t="s">
        <v>140</v>
      </c>
      <c r="BN290">
        <v>86</v>
      </c>
      <c r="BO290" t="s">
        <v>140</v>
      </c>
      <c r="BP290" t="s">
        <v>140</v>
      </c>
      <c r="BQ290" t="s">
        <v>143</v>
      </c>
      <c r="BR290" t="s">
        <v>140</v>
      </c>
      <c r="BS290" t="s">
        <v>239</v>
      </c>
      <c r="BT290">
        <v>27900</v>
      </c>
      <c r="BU290" t="s">
        <v>870</v>
      </c>
      <c r="BV290" t="s">
        <v>871</v>
      </c>
      <c r="BW290" t="s">
        <v>771</v>
      </c>
      <c r="BX290" t="s">
        <v>859</v>
      </c>
    </row>
    <row r="291" spans="1:76" x14ac:dyDescent="0.25">
      <c r="A291" t="s">
        <v>1</v>
      </c>
      <c r="B291" t="s">
        <v>17</v>
      </c>
      <c r="C291" t="s">
        <v>787</v>
      </c>
      <c r="D291" t="s">
        <v>788</v>
      </c>
      <c r="E291" t="s">
        <v>872</v>
      </c>
      <c r="F291" t="s">
        <v>873</v>
      </c>
      <c r="G291" t="s">
        <v>874</v>
      </c>
      <c r="H291" t="s">
        <v>875</v>
      </c>
      <c r="I291" t="s">
        <v>771</v>
      </c>
      <c r="J291" t="s">
        <v>771</v>
      </c>
      <c r="K291" t="s">
        <v>771</v>
      </c>
      <c r="L291" t="s">
        <v>771</v>
      </c>
      <c r="M291" t="s">
        <v>771</v>
      </c>
      <c r="N291" t="s">
        <v>771</v>
      </c>
      <c r="O291" t="s">
        <v>771</v>
      </c>
      <c r="P291" t="s">
        <v>771</v>
      </c>
      <c r="Q291" t="s">
        <v>771</v>
      </c>
      <c r="R291" t="s">
        <v>876</v>
      </c>
      <c r="S291" t="s">
        <v>877</v>
      </c>
      <c r="T291" t="s">
        <v>878</v>
      </c>
      <c r="U291" t="s">
        <v>879</v>
      </c>
      <c r="V291" t="s">
        <v>880</v>
      </c>
      <c r="W291" t="s">
        <v>881</v>
      </c>
      <c r="X291" t="s">
        <v>140</v>
      </c>
      <c r="Y291" t="s">
        <v>141</v>
      </c>
      <c r="Z291" t="s">
        <v>771</v>
      </c>
      <c r="AA291" t="s">
        <v>771</v>
      </c>
      <c r="AB291" t="s">
        <v>771</v>
      </c>
      <c r="AC291">
        <v>3</v>
      </c>
      <c r="AD291" t="s">
        <v>771</v>
      </c>
      <c r="AE291">
        <v>5</v>
      </c>
      <c r="AF291" t="s">
        <v>142</v>
      </c>
      <c r="AG291" t="s">
        <v>143</v>
      </c>
      <c r="AH291" t="s">
        <v>144</v>
      </c>
      <c r="AI291" t="s">
        <v>140</v>
      </c>
      <c r="AJ291" t="s">
        <v>143</v>
      </c>
      <c r="AK291" t="s">
        <v>160</v>
      </c>
      <c r="AL291">
        <v>41532</v>
      </c>
      <c r="AM291" t="s">
        <v>336</v>
      </c>
      <c r="AN291" t="s">
        <v>403</v>
      </c>
      <c r="AO291" t="s">
        <v>403</v>
      </c>
      <c r="AP291">
        <v>1</v>
      </c>
      <c r="AQ291" t="s">
        <v>882</v>
      </c>
      <c r="AR291" t="s">
        <v>883</v>
      </c>
      <c r="AS291" t="s">
        <v>140</v>
      </c>
      <c r="AT291" t="s">
        <v>828</v>
      </c>
      <c r="AU291" t="s">
        <v>140</v>
      </c>
      <c r="AV291" t="s">
        <v>884</v>
      </c>
      <c r="AW291" t="s">
        <v>140</v>
      </c>
      <c r="AX291" t="s">
        <v>140</v>
      </c>
      <c r="AY291" t="s">
        <v>140</v>
      </c>
      <c r="AZ291" t="s">
        <v>885</v>
      </c>
      <c r="BA291" t="s">
        <v>150</v>
      </c>
      <c r="BB291" t="s">
        <v>151</v>
      </c>
      <c r="BC291" t="s">
        <v>2408</v>
      </c>
      <c r="BD291" t="s">
        <v>771</v>
      </c>
      <c r="BE291">
        <v>0.97</v>
      </c>
      <c r="BF291" t="s">
        <v>800</v>
      </c>
      <c r="BG291">
        <v>12</v>
      </c>
      <c r="BH291" t="s">
        <v>140</v>
      </c>
      <c r="BI291" t="s">
        <v>140</v>
      </c>
      <c r="BJ291" t="s">
        <v>140</v>
      </c>
      <c r="BK291" t="s">
        <v>140</v>
      </c>
      <c r="BL291" t="s">
        <v>140</v>
      </c>
      <c r="BM291" t="s">
        <v>140</v>
      </c>
      <c r="BN291">
        <v>974296</v>
      </c>
      <c r="BO291" t="s">
        <v>140</v>
      </c>
      <c r="BP291" t="s">
        <v>140</v>
      </c>
      <c r="BQ291" t="s">
        <v>270</v>
      </c>
      <c r="BR291">
        <v>2.5</v>
      </c>
      <c r="BS291" t="s">
        <v>152</v>
      </c>
      <c r="BT291">
        <v>1.83</v>
      </c>
      <c r="BU291" t="s">
        <v>886</v>
      </c>
      <c r="BV291" t="s">
        <v>802</v>
      </c>
      <c r="BW291" t="s">
        <v>771</v>
      </c>
      <c r="BX291" t="s">
        <v>132</v>
      </c>
    </row>
    <row r="292" spans="1:76" x14ac:dyDescent="0.25">
      <c r="A292" t="s">
        <v>1</v>
      </c>
      <c r="B292" t="s">
        <v>17</v>
      </c>
      <c r="C292" t="s">
        <v>787</v>
      </c>
      <c r="D292" t="s">
        <v>788</v>
      </c>
      <c r="E292" t="s">
        <v>872</v>
      </c>
      <c r="F292" t="s">
        <v>873</v>
      </c>
      <c r="G292" t="s">
        <v>280</v>
      </c>
      <c r="H292" t="s">
        <v>332</v>
      </c>
      <c r="I292" t="s">
        <v>771</v>
      </c>
      <c r="J292" t="s">
        <v>771</v>
      </c>
      <c r="K292" t="s">
        <v>771</v>
      </c>
      <c r="L292" t="s">
        <v>771</v>
      </c>
      <c r="M292" t="s">
        <v>771</v>
      </c>
      <c r="N292" t="s">
        <v>771</v>
      </c>
      <c r="O292" t="s">
        <v>771</v>
      </c>
      <c r="P292" t="s">
        <v>771</v>
      </c>
      <c r="Q292" t="s">
        <v>771</v>
      </c>
      <c r="R292" t="s">
        <v>887</v>
      </c>
      <c r="S292" t="s">
        <v>888</v>
      </c>
      <c r="T292" t="s">
        <v>889</v>
      </c>
      <c r="U292" t="s">
        <v>890</v>
      </c>
      <c r="V292" t="s">
        <v>891</v>
      </c>
      <c r="W292" t="s">
        <v>892</v>
      </c>
      <c r="X292" t="s">
        <v>140</v>
      </c>
      <c r="Y292" t="s">
        <v>141</v>
      </c>
      <c r="Z292" t="s">
        <v>771</v>
      </c>
      <c r="AA292" t="s">
        <v>771</v>
      </c>
      <c r="AB292" t="s">
        <v>771</v>
      </c>
      <c r="AC292">
        <v>2</v>
      </c>
      <c r="AD292" t="s">
        <v>771</v>
      </c>
      <c r="AE292">
        <v>3</v>
      </c>
      <c r="AF292" t="s">
        <v>142</v>
      </c>
      <c r="AG292" t="s">
        <v>143</v>
      </c>
      <c r="AH292" t="s">
        <v>144</v>
      </c>
      <c r="AI292" t="s">
        <v>140</v>
      </c>
      <c r="AJ292" t="s">
        <v>143</v>
      </c>
      <c r="AK292" t="s">
        <v>160</v>
      </c>
      <c r="AL292">
        <v>42233</v>
      </c>
      <c r="AM292" t="s">
        <v>336</v>
      </c>
      <c r="AN292" t="s">
        <v>312</v>
      </c>
      <c r="AO292" t="s">
        <v>893</v>
      </c>
      <c r="AP292">
        <v>1</v>
      </c>
      <c r="AQ292" t="s">
        <v>894</v>
      </c>
      <c r="AR292" t="s">
        <v>140</v>
      </c>
      <c r="AS292" t="s">
        <v>140</v>
      </c>
      <c r="AT292" t="s">
        <v>828</v>
      </c>
      <c r="AU292" t="s">
        <v>140</v>
      </c>
      <c r="AV292" t="s">
        <v>140</v>
      </c>
      <c r="AW292" t="s">
        <v>140</v>
      </c>
      <c r="AX292" t="s">
        <v>140</v>
      </c>
      <c r="AY292" t="s">
        <v>140</v>
      </c>
      <c r="AZ292" t="s">
        <v>895</v>
      </c>
      <c r="BA292" t="s">
        <v>150</v>
      </c>
      <c r="BB292" t="s">
        <v>758</v>
      </c>
      <c r="BC292" t="s">
        <v>2408</v>
      </c>
      <c r="BD292" t="s">
        <v>771</v>
      </c>
      <c r="BE292">
        <v>0.99</v>
      </c>
      <c r="BF292" t="s">
        <v>896</v>
      </c>
      <c r="BG292">
        <v>1.3</v>
      </c>
      <c r="BH292" t="s">
        <v>140</v>
      </c>
      <c r="BI292" t="s">
        <v>140</v>
      </c>
      <c r="BJ292" t="s">
        <v>140</v>
      </c>
      <c r="BK292" t="s">
        <v>140</v>
      </c>
      <c r="BL292" t="s">
        <v>140</v>
      </c>
      <c r="BM292" t="s">
        <v>140</v>
      </c>
      <c r="BN292">
        <v>172921</v>
      </c>
      <c r="BO292" t="s">
        <v>140</v>
      </c>
      <c r="BP292" t="s">
        <v>140</v>
      </c>
      <c r="BQ292" t="s">
        <v>143</v>
      </c>
      <c r="BR292" t="s">
        <v>140</v>
      </c>
      <c r="BS292" t="s">
        <v>152</v>
      </c>
      <c r="BT292">
        <v>0.38</v>
      </c>
      <c r="BU292" t="s">
        <v>897</v>
      </c>
      <c r="BV292" t="s">
        <v>802</v>
      </c>
      <c r="BW292" t="s">
        <v>771</v>
      </c>
      <c r="BX292" t="s">
        <v>132</v>
      </c>
    </row>
    <row r="293" spans="1:76" x14ac:dyDescent="0.25">
      <c r="A293" t="s">
        <v>1</v>
      </c>
      <c r="B293" t="s">
        <v>17</v>
      </c>
      <c r="C293" t="s">
        <v>787</v>
      </c>
      <c r="D293" t="s">
        <v>788</v>
      </c>
      <c r="E293" t="s">
        <v>872</v>
      </c>
      <c r="F293" t="s">
        <v>873</v>
      </c>
      <c r="G293" t="s">
        <v>280</v>
      </c>
      <c r="H293" t="s">
        <v>898</v>
      </c>
      <c r="I293" t="s">
        <v>771</v>
      </c>
      <c r="J293" t="s">
        <v>771</v>
      </c>
      <c r="K293" t="s">
        <v>771</v>
      </c>
      <c r="L293" t="s">
        <v>771</v>
      </c>
      <c r="M293" t="s">
        <v>771</v>
      </c>
      <c r="N293" t="s">
        <v>771</v>
      </c>
      <c r="O293" t="s">
        <v>771</v>
      </c>
      <c r="P293" t="s">
        <v>771</v>
      </c>
      <c r="Q293" t="s">
        <v>771</v>
      </c>
      <c r="R293" t="s">
        <v>899</v>
      </c>
      <c r="S293" t="s">
        <v>900</v>
      </c>
      <c r="T293" t="s">
        <v>901</v>
      </c>
      <c r="U293" t="s">
        <v>902</v>
      </c>
      <c r="V293" t="s">
        <v>891</v>
      </c>
      <c r="W293" t="s">
        <v>892</v>
      </c>
      <c r="X293" t="s">
        <v>140</v>
      </c>
      <c r="Y293" t="s">
        <v>141</v>
      </c>
      <c r="Z293" t="s">
        <v>771</v>
      </c>
      <c r="AA293" t="s">
        <v>771</v>
      </c>
      <c r="AB293" t="s">
        <v>771</v>
      </c>
      <c r="AC293">
        <v>1</v>
      </c>
      <c r="AD293" t="s">
        <v>771</v>
      </c>
      <c r="AE293">
        <v>2</v>
      </c>
      <c r="AF293" t="s">
        <v>142</v>
      </c>
      <c r="AG293" t="s">
        <v>143</v>
      </c>
      <c r="AH293" t="s">
        <v>144</v>
      </c>
      <c r="AI293" t="s">
        <v>140</v>
      </c>
      <c r="AJ293" t="s">
        <v>143</v>
      </c>
      <c r="AK293" t="s">
        <v>160</v>
      </c>
      <c r="AL293">
        <v>42268</v>
      </c>
      <c r="AM293" t="s">
        <v>336</v>
      </c>
      <c r="AN293" t="s">
        <v>312</v>
      </c>
      <c r="AO293" t="s">
        <v>893</v>
      </c>
      <c r="AP293">
        <v>1</v>
      </c>
      <c r="AQ293" t="s">
        <v>903</v>
      </c>
      <c r="AR293" t="s">
        <v>140</v>
      </c>
      <c r="AS293" t="s">
        <v>140</v>
      </c>
      <c r="AT293" t="s">
        <v>828</v>
      </c>
      <c r="AU293" t="s">
        <v>140</v>
      </c>
      <c r="AV293" t="s">
        <v>140</v>
      </c>
      <c r="AW293" t="s">
        <v>140</v>
      </c>
      <c r="AX293" t="s">
        <v>140</v>
      </c>
      <c r="AY293" t="s">
        <v>140</v>
      </c>
      <c r="AZ293" t="s">
        <v>904</v>
      </c>
      <c r="BA293" t="s">
        <v>150</v>
      </c>
      <c r="BB293" t="s">
        <v>151</v>
      </c>
      <c r="BC293" t="s">
        <v>2408</v>
      </c>
      <c r="BD293" t="s">
        <v>771</v>
      </c>
      <c r="BE293">
        <v>0.97</v>
      </c>
      <c r="BF293" t="s">
        <v>905</v>
      </c>
      <c r="BG293">
        <v>5.5</v>
      </c>
      <c r="BH293" t="s">
        <v>140</v>
      </c>
      <c r="BI293" t="s">
        <v>140</v>
      </c>
      <c r="BJ293" t="s">
        <v>140</v>
      </c>
      <c r="BK293" t="s">
        <v>140</v>
      </c>
      <c r="BL293" t="s">
        <v>140</v>
      </c>
      <c r="BM293" t="s">
        <v>140</v>
      </c>
      <c r="BN293">
        <v>366052</v>
      </c>
      <c r="BO293" t="s">
        <v>140</v>
      </c>
      <c r="BP293" t="s">
        <v>140</v>
      </c>
      <c r="BQ293" t="s">
        <v>270</v>
      </c>
      <c r="BR293">
        <v>1.5</v>
      </c>
      <c r="BS293" t="s">
        <v>152</v>
      </c>
      <c r="BT293">
        <v>0.33</v>
      </c>
      <c r="BU293" t="s">
        <v>906</v>
      </c>
      <c r="BV293" t="s">
        <v>802</v>
      </c>
      <c r="BW293" t="s">
        <v>771</v>
      </c>
      <c r="BX293" t="s">
        <v>132</v>
      </c>
    </row>
    <row r="294" spans="1:76" x14ac:dyDescent="0.25">
      <c r="A294" t="s">
        <v>1</v>
      </c>
      <c r="B294" t="s">
        <v>17</v>
      </c>
      <c r="C294" t="s">
        <v>787</v>
      </c>
      <c r="D294" t="s">
        <v>788</v>
      </c>
      <c r="E294" t="s">
        <v>872</v>
      </c>
      <c r="F294" t="s">
        <v>873</v>
      </c>
      <c r="G294" t="s">
        <v>874</v>
      </c>
      <c r="H294" t="s">
        <v>907</v>
      </c>
      <c r="I294" t="s">
        <v>771</v>
      </c>
      <c r="J294" t="s">
        <v>771</v>
      </c>
      <c r="K294" t="s">
        <v>771</v>
      </c>
      <c r="L294" t="s">
        <v>771</v>
      </c>
      <c r="M294" t="s">
        <v>771</v>
      </c>
      <c r="N294" t="s">
        <v>771</v>
      </c>
      <c r="O294" t="s">
        <v>771</v>
      </c>
      <c r="P294" t="s">
        <v>771</v>
      </c>
      <c r="Q294" t="s">
        <v>771</v>
      </c>
      <c r="R294" t="s">
        <v>908</v>
      </c>
      <c r="S294" t="s">
        <v>877</v>
      </c>
      <c r="T294" t="s">
        <v>909</v>
      </c>
      <c r="U294" t="s">
        <v>910</v>
      </c>
      <c r="V294" t="s">
        <v>911</v>
      </c>
      <c r="W294" t="s">
        <v>912</v>
      </c>
      <c r="X294" t="s">
        <v>140</v>
      </c>
      <c r="Y294" t="s">
        <v>141</v>
      </c>
      <c r="Z294" t="s">
        <v>771</v>
      </c>
      <c r="AA294" t="s">
        <v>771</v>
      </c>
      <c r="AB294" t="s">
        <v>771</v>
      </c>
      <c r="AC294">
        <v>1</v>
      </c>
      <c r="AD294" t="s">
        <v>771</v>
      </c>
      <c r="AE294">
        <v>1</v>
      </c>
      <c r="AF294" t="s">
        <v>142</v>
      </c>
      <c r="AG294" t="s">
        <v>143</v>
      </c>
      <c r="AH294" t="s">
        <v>144</v>
      </c>
      <c r="AI294" t="s">
        <v>140</v>
      </c>
      <c r="AJ294" t="s">
        <v>143</v>
      </c>
      <c r="AK294" t="s">
        <v>160</v>
      </c>
      <c r="AL294">
        <v>42268</v>
      </c>
      <c r="AM294" t="s">
        <v>336</v>
      </c>
      <c r="AN294" t="s">
        <v>312</v>
      </c>
      <c r="AO294" t="s">
        <v>893</v>
      </c>
      <c r="AP294">
        <v>0</v>
      </c>
      <c r="AQ294" t="s">
        <v>140</v>
      </c>
      <c r="AR294" t="s">
        <v>140</v>
      </c>
      <c r="AS294" t="s">
        <v>140</v>
      </c>
      <c r="AT294" t="s">
        <v>828</v>
      </c>
      <c r="AU294" t="s">
        <v>140</v>
      </c>
      <c r="AV294" t="s">
        <v>140</v>
      </c>
      <c r="AW294" t="s">
        <v>140</v>
      </c>
      <c r="AX294" t="s">
        <v>140</v>
      </c>
      <c r="AY294" t="s">
        <v>140</v>
      </c>
      <c r="AZ294" t="s">
        <v>904</v>
      </c>
      <c r="BA294" t="s">
        <v>150</v>
      </c>
      <c r="BB294" t="s">
        <v>151</v>
      </c>
      <c r="BC294" t="s">
        <v>2408</v>
      </c>
      <c r="BD294" t="s">
        <v>771</v>
      </c>
      <c r="BE294">
        <v>0.97</v>
      </c>
      <c r="BF294" t="s">
        <v>905</v>
      </c>
      <c r="BG294">
        <v>15</v>
      </c>
      <c r="BH294" t="s">
        <v>140</v>
      </c>
      <c r="BI294" t="s">
        <v>140</v>
      </c>
      <c r="BJ294" t="s">
        <v>140</v>
      </c>
      <c r="BK294" t="s">
        <v>140</v>
      </c>
      <c r="BL294" t="s">
        <v>140</v>
      </c>
      <c r="BM294" t="s">
        <v>140</v>
      </c>
      <c r="BN294">
        <v>4839</v>
      </c>
      <c r="BO294" t="s">
        <v>140</v>
      </c>
      <c r="BP294" t="s">
        <v>140</v>
      </c>
      <c r="BQ294" t="s">
        <v>270</v>
      </c>
      <c r="BR294">
        <v>0.75</v>
      </c>
      <c r="BS294" t="s">
        <v>152</v>
      </c>
      <c r="BT294">
        <v>6.95</v>
      </c>
      <c r="BU294" t="s">
        <v>913</v>
      </c>
      <c r="BV294" t="s">
        <v>802</v>
      </c>
      <c r="BW294" t="s">
        <v>771</v>
      </c>
      <c r="BX294" t="s">
        <v>132</v>
      </c>
    </row>
    <row r="295" spans="1:76" x14ac:dyDescent="0.25">
      <c r="A295" t="s">
        <v>1</v>
      </c>
      <c r="B295" t="s">
        <v>17</v>
      </c>
      <c r="C295" t="s">
        <v>787</v>
      </c>
      <c r="D295" t="s">
        <v>788</v>
      </c>
      <c r="E295" t="s">
        <v>872</v>
      </c>
      <c r="F295" t="s">
        <v>873</v>
      </c>
      <c r="G295" t="s">
        <v>874</v>
      </c>
      <c r="H295" t="s">
        <v>914</v>
      </c>
      <c r="I295" t="s">
        <v>771</v>
      </c>
      <c r="J295" t="s">
        <v>771</v>
      </c>
      <c r="K295" t="s">
        <v>771</v>
      </c>
      <c r="L295" t="s">
        <v>771</v>
      </c>
      <c r="M295" t="s">
        <v>771</v>
      </c>
      <c r="N295" t="s">
        <v>771</v>
      </c>
      <c r="O295" t="s">
        <v>771</v>
      </c>
      <c r="P295" t="s">
        <v>771</v>
      </c>
      <c r="Q295" t="s">
        <v>771</v>
      </c>
      <c r="R295" t="s">
        <v>916</v>
      </c>
      <c r="S295" t="s">
        <v>917</v>
      </c>
      <c r="T295" t="s">
        <v>918</v>
      </c>
      <c r="U295" t="s">
        <v>919</v>
      </c>
      <c r="V295" t="s">
        <v>920</v>
      </c>
      <c r="W295" t="s">
        <v>921</v>
      </c>
      <c r="X295" t="s">
        <v>140</v>
      </c>
      <c r="Y295" t="s">
        <v>141</v>
      </c>
      <c r="Z295" t="s">
        <v>771</v>
      </c>
      <c r="AA295" t="s">
        <v>771</v>
      </c>
      <c r="AB295" t="s">
        <v>771</v>
      </c>
      <c r="AC295">
        <v>1</v>
      </c>
      <c r="AD295" t="s">
        <v>771</v>
      </c>
      <c r="AE295">
        <v>2</v>
      </c>
      <c r="AF295" t="s">
        <v>142</v>
      </c>
      <c r="AG295" t="s">
        <v>143</v>
      </c>
      <c r="AH295" t="s">
        <v>144</v>
      </c>
      <c r="AI295" t="s">
        <v>140</v>
      </c>
      <c r="AJ295" t="s">
        <v>143</v>
      </c>
      <c r="AK295" t="s">
        <v>160</v>
      </c>
      <c r="AL295">
        <v>42174</v>
      </c>
      <c r="AM295" t="s">
        <v>336</v>
      </c>
      <c r="AN295" t="s">
        <v>312</v>
      </c>
      <c r="AO295" t="s">
        <v>893</v>
      </c>
      <c r="AP295">
        <v>0</v>
      </c>
      <c r="AQ295" t="s">
        <v>140</v>
      </c>
      <c r="AR295" t="s">
        <v>140</v>
      </c>
      <c r="AS295" t="s">
        <v>140</v>
      </c>
      <c r="AT295" t="s">
        <v>828</v>
      </c>
      <c r="AU295" t="s">
        <v>140</v>
      </c>
      <c r="AV295" t="s">
        <v>140</v>
      </c>
      <c r="AW295" t="s">
        <v>140</v>
      </c>
      <c r="AX295" t="s">
        <v>140</v>
      </c>
      <c r="AY295" t="s">
        <v>140</v>
      </c>
      <c r="AZ295" t="s">
        <v>904</v>
      </c>
      <c r="BA295" t="s">
        <v>150</v>
      </c>
      <c r="BB295" t="s">
        <v>758</v>
      </c>
      <c r="BC295" t="s">
        <v>2408</v>
      </c>
      <c r="BD295" t="s">
        <v>771</v>
      </c>
      <c r="BE295">
        <v>0.97</v>
      </c>
      <c r="BF295" t="s">
        <v>922</v>
      </c>
      <c r="BG295">
        <v>30</v>
      </c>
      <c r="BH295" t="s">
        <v>140</v>
      </c>
      <c r="BI295" t="s">
        <v>140</v>
      </c>
      <c r="BJ295" t="s">
        <v>140</v>
      </c>
      <c r="BK295" t="s">
        <v>140</v>
      </c>
      <c r="BL295" t="s">
        <v>140</v>
      </c>
      <c r="BM295" t="s">
        <v>140</v>
      </c>
      <c r="BN295">
        <v>3507</v>
      </c>
      <c r="BO295" t="s">
        <v>140</v>
      </c>
      <c r="BP295" t="s">
        <v>140</v>
      </c>
      <c r="BQ295" t="s">
        <v>270</v>
      </c>
      <c r="BR295">
        <v>0.5</v>
      </c>
      <c r="BS295" t="s">
        <v>152</v>
      </c>
      <c r="BT295" t="s">
        <v>140</v>
      </c>
      <c r="BU295" t="s">
        <v>923</v>
      </c>
      <c r="BV295" t="s">
        <v>802</v>
      </c>
      <c r="BW295" t="s">
        <v>771</v>
      </c>
      <c r="BX295" t="s">
        <v>915</v>
      </c>
    </row>
    <row r="296" spans="1:76" x14ac:dyDescent="0.25">
      <c r="A296" t="s">
        <v>1</v>
      </c>
      <c r="B296" t="s">
        <v>17</v>
      </c>
      <c r="C296" t="s">
        <v>787</v>
      </c>
      <c r="D296" t="s">
        <v>788</v>
      </c>
      <c r="E296" t="s">
        <v>872</v>
      </c>
      <c r="F296" t="s">
        <v>873</v>
      </c>
      <c r="G296" t="s">
        <v>874</v>
      </c>
      <c r="H296" t="s">
        <v>924</v>
      </c>
      <c r="I296" t="s">
        <v>771</v>
      </c>
      <c r="J296" t="s">
        <v>771</v>
      </c>
      <c r="K296" t="s">
        <v>771</v>
      </c>
      <c r="L296" t="s">
        <v>771</v>
      </c>
      <c r="M296" t="s">
        <v>771</v>
      </c>
      <c r="N296" t="s">
        <v>771</v>
      </c>
      <c r="O296" t="s">
        <v>771</v>
      </c>
      <c r="P296" t="s">
        <v>771</v>
      </c>
      <c r="Q296" t="s">
        <v>771</v>
      </c>
      <c r="R296" t="s">
        <v>925</v>
      </c>
      <c r="S296" t="s">
        <v>926</v>
      </c>
      <c r="T296" t="s">
        <v>927</v>
      </c>
      <c r="U296" t="s">
        <v>928</v>
      </c>
      <c r="V296" t="s">
        <v>929</v>
      </c>
      <c r="W296" t="s">
        <v>921</v>
      </c>
      <c r="X296" t="s">
        <v>140</v>
      </c>
      <c r="Y296" t="s">
        <v>141</v>
      </c>
      <c r="Z296" t="s">
        <v>771</v>
      </c>
      <c r="AA296" t="s">
        <v>771</v>
      </c>
      <c r="AB296" t="s">
        <v>771</v>
      </c>
      <c r="AC296">
        <v>3</v>
      </c>
      <c r="AD296" t="s">
        <v>771</v>
      </c>
      <c r="AE296">
        <v>5</v>
      </c>
      <c r="AF296" t="s">
        <v>142</v>
      </c>
      <c r="AG296" t="s">
        <v>143</v>
      </c>
      <c r="AH296" t="s">
        <v>144</v>
      </c>
      <c r="AI296" t="s">
        <v>140</v>
      </c>
      <c r="AJ296" t="s">
        <v>143</v>
      </c>
      <c r="AK296" t="s">
        <v>145</v>
      </c>
      <c r="AL296">
        <v>43192</v>
      </c>
      <c r="AM296" t="s">
        <v>336</v>
      </c>
      <c r="AN296" t="s">
        <v>403</v>
      </c>
      <c r="AO296" t="s">
        <v>403</v>
      </c>
      <c r="AP296">
        <v>1</v>
      </c>
      <c r="AQ296" t="s">
        <v>930</v>
      </c>
      <c r="AR296" t="s">
        <v>140</v>
      </c>
      <c r="AS296" t="s">
        <v>140</v>
      </c>
      <c r="AT296" t="s">
        <v>828</v>
      </c>
      <c r="AU296" t="s">
        <v>140</v>
      </c>
      <c r="AV296" t="s">
        <v>140</v>
      </c>
      <c r="AW296" t="s">
        <v>140</v>
      </c>
      <c r="AX296" t="s">
        <v>140</v>
      </c>
      <c r="AY296" t="s">
        <v>140</v>
      </c>
      <c r="AZ296" t="s">
        <v>904</v>
      </c>
      <c r="BA296" t="s">
        <v>150</v>
      </c>
      <c r="BB296" t="s">
        <v>151</v>
      </c>
      <c r="BC296" t="s">
        <v>2408</v>
      </c>
      <c r="BD296" t="s">
        <v>771</v>
      </c>
      <c r="BE296">
        <v>0.97</v>
      </c>
      <c r="BF296" t="s">
        <v>800</v>
      </c>
      <c r="BG296">
        <v>60</v>
      </c>
      <c r="BH296" t="s">
        <v>140</v>
      </c>
      <c r="BI296" t="s">
        <v>140</v>
      </c>
      <c r="BJ296" t="s">
        <v>140</v>
      </c>
      <c r="BK296" t="s">
        <v>140</v>
      </c>
      <c r="BL296" t="s">
        <v>140</v>
      </c>
      <c r="BM296" t="s">
        <v>140</v>
      </c>
      <c r="BN296">
        <v>59423</v>
      </c>
      <c r="BO296" t="s">
        <v>140</v>
      </c>
      <c r="BP296" t="s">
        <v>140</v>
      </c>
      <c r="BQ296" t="s">
        <v>270</v>
      </c>
      <c r="BR296">
        <v>0.5</v>
      </c>
      <c r="BS296" t="s">
        <v>152</v>
      </c>
      <c r="BT296">
        <v>25</v>
      </c>
      <c r="BU296" t="s">
        <v>931</v>
      </c>
      <c r="BV296" t="s">
        <v>802</v>
      </c>
      <c r="BW296" t="s">
        <v>771</v>
      </c>
      <c r="BX296" t="s">
        <v>132</v>
      </c>
    </row>
    <row r="297" spans="1:76" x14ac:dyDescent="0.25">
      <c r="A297" t="s">
        <v>1</v>
      </c>
      <c r="B297" t="s">
        <v>17</v>
      </c>
      <c r="C297" t="s">
        <v>787</v>
      </c>
      <c r="D297" t="s">
        <v>788</v>
      </c>
      <c r="E297" t="s">
        <v>872</v>
      </c>
      <c r="F297" t="s">
        <v>873</v>
      </c>
      <c r="G297" t="s">
        <v>874</v>
      </c>
      <c r="H297" t="s">
        <v>932</v>
      </c>
      <c r="I297" t="s">
        <v>771</v>
      </c>
      <c r="J297" t="s">
        <v>771</v>
      </c>
      <c r="K297" t="s">
        <v>771</v>
      </c>
      <c r="L297" t="s">
        <v>771</v>
      </c>
      <c r="M297" t="s">
        <v>771</v>
      </c>
      <c r="N297" t="s">
        <v>771</v>
      </c>
      <c r="O297" t="s">
        <v>771</v>
      </c>
      <c r="P297" t="s">
        <v>771</v>
      </c>
      <c r="Q297" t="s">
        <v>771</v>
      </c>
      <c r="R297" t="s">
        <v>933</v>
      </c>
      <c r="S297" t="s">
        <v>934</v>
      </c>
      <c r="T297" t="s">
        <v>935</v>
      </c>
      <c r="U297" t="s">
        <v>936</v>
      </c>
      <c r="V297" t="s">
        <v>937</v>
      </c>
      <c r="W297" t="s">
        <v>938</v>
      </c>
      <c r="X297" t="s">
        <v>140</v>
      </c>
      <c r="Y297" t="s">
        <v>141</v>
      </c>
      <c r="Z297" t="s">
        <v>771</v>
      </c>
      <c r="AA297" t="s">
        <v>771</v>
      </c>
      <c r="AB297" t="s">
        <v>771</v>
      </c>
      <c r="AC297">
        <v>1</v>
      </c>
      <c r="AD297" t="s">
        <v>771</v>
      </c>
      <c r="AE297">
        <v>2</v>
      </c>
      <c r="AF297" t="s">
        <v>142</v>
      </c>
      <c r="AG297" t="s">
        <v>143</v>
      </c>
      <c r="AH297" t="s">
        <v>144</v>
      </c>
      <c r="AI297" t="s">
        <v>140</v>
      </c>
      <c r="AJ297" t="s">
        <v>143</v>
      </c>
      <c r="AK297" t="s">
        <v>160</v>
      </c>
      <c r="AL297">
        <v>43432</v>
      </c>
      <c r="AM297" t="s">
        <v>336</v>
      </c>
      <c r="AN297" t="s">
        <v>403</v>
      </c>
      <c r="AO297" t="s">
        <v>403</v>
      </c>
      <c r="AP297">
        <v>1</v>
      </c>
      <c r="AQ297" t="s">
        <v>939</v>
      </c>
      <c r="AR297" t="s">
        <v>140</v>
      </c>
      <c r="AS297" t="s">
        <v>140</v>
      </c>
      <c r="AT297" t="s">
        <v>828</v>
      </c>
      <c r="AU297" t="s">
        <v>140</v>
      </c>
      <c r="AV297" t="s">
        <v>140</v>
      </c>
      <c r="AW297" t="s">
        <v>140</v>
      </c>
      <c r="AX297" t="s">
        <v>140</v>
      </c>
      <c r="AY297" t="s">
        <v>140</v>
      </c>
      <c r="AZ297" t="s">
        <v>904</v>
      </c>
      <c r="BA297" t="s">
        <v>150</v>
      </c>
      <c r="BB297" t="s">
        <v>151</v>
      </c>
      <c r="BC297" t="s">
        <v>2408</v>
      </c>
      <c r="BD297" t="s">
        <v>771</v>
      </c>
      <c r="BE297">
        <v>0.99</v>
      </c>
      <c r="BF297" t="s">
        <v>800</v>
      </c>
      <c r="BG297">
        <v>13</v>
      </c>
      <c r="BH297" t="s">
        <v>140</v>
      </c>
      <c r="BI297" t="s">
        <v>140</v>
      </c>
      <c r="BJ297" t="s">
        <v>140</v>
      </c>
      <c r="BK297" t="s">
        <v>140</v>
      </c>
      <c r="BL297" t="s">
        <v>140</v>
      </c>
      <c r="BM297" t="s">
        <v>140</v>
      </c>
      <c r="BN297">
        <v>16042</v>
      </c>
      <c r="BO297" t="s">
        <v>140</v>
      </c>
      <c r="BP297" t="s">
        <v>140</v>
      </c>
      <c r="BQ297" t="s">
        <v>270</v>
      </c>
      <c r="BR297">
        <v>0.5</v>
      </c>
      <c r="BS297" t="s">
        <v>152</v>
      </c>
      <c r="BT297">
        <v>3.64</v>
      </c>
      <c r="BU297" t="s">
        <v>940</v>
      </c>
      <c r="BV297" t="s">
        <v>802</v>
      </c>
      <c r="BW297" t="s">
        <v>771</v>
      </c>
      <c r="BX297" t="s">
        <v>132</v>
      </c>
    </row>
    <row r="298" spans="1:76" x14ac:dyDescent="0.25">
      <c r="A298" t="s">
        <v>1</v>
      </c>
      <c r="B298" t="s">
        <v>17</v>
      </c>
      <c r="C298" t="s">
        <v>787</v>
      </c>
      <c r="D298" t="s">
        <v>788</v>
      </c>
      <c r="E298" t="s">
        <v>872</v>
      </c>
      <c r="F298" t="s">
        <v>941</v>
      </c>
      <c r="G298" t="s">
        <v>874</v>
      </c>
      <c r="H298" t="s">
        <v>942</v>
      </c>
      <c r="I298" t="s">
        <v>771</v>
      </c>
      <c r="J298" t="s">
        <v>771</v>
      </c>
      <c r="K298" t="s">
        <v>771</v>
      </c>
      <c r="L298" t="s">
        <v>771</v>
      </c>
      <c r="M298" t="s">
        <v>771</v>
      </c>
      <c r="N298" t="s">
        <v>771</v>
      </c>
      <c r="O298" t="s">
        <v>771</v>
      </c>
      <c r="P298" t="s">
        <v>771</v>
      </c>
      <c r="Q298" t="s">
        <v>771</v>
      </c>
      <c r="R298" t="s">
        <v>943</v>
      </c>
      <c r="S298" t="s">
        <v>944</v>
      </c>
      <c r="T298" t="s">
        <v>945</v>
      </c>
      <c r="U298" t="s">
        <v>946</v>
      </c>
      <c r="V298" t="s">
        <v>947</v>
      </c>
      <c r="W298" t="s">
        <v>798</v>
      </c>
      <c r="X298" t="s">
        <v>140</v>
      </c>
      <c r="Y298" t="s">
        <v>141</v>
      </c>
      <c r="Z298" t="s">
        <v>771</v>
      </c>
      <c r="AA298" t="s">
        <v>771</v>
      </c>
      <c r="AB298" t="s">
        <v>771</v>
      </c>
      <c r="AC298">
        <v>1</v>
      </c>
      <c r="AD298" t="s">
        <v>771</v>
      </c>
      <c r="AE298">
        <v>2</v>
      </c>
      <c r="AF298" t="s">
        <v>142</v>
      </c>
      <c r="AG298" t="s">
        <v>143</v>
      </c>
      <c r="AH298" t="s">
        <v>144</v>
      </c>
      <c r="AI298" t="s">
        <v>140</v>
      </c>
      <c r="AJ298" t="s">
        <v>143</v>
      </c>
      <c r="AK298" t="s">
        <v>145</v>
      </c>
      <c r="AL298">
        <v>44397</v>
      </c>
      <c r="AM298" t="s">
        <v>336</v>
      </c>
      <c r="AN298" t="s">
        <v>403</v>
      </c>
      <c r="AO298" t="s">
        <v>358</v>
      </c>
      <c r="AP298">
        <v>0</v>
      </c>
      <c r="AQ298" t="s">
        <v>140</v>
      </c>
      <c r="AR298" t="s">
        <v>140</v>
      </c>
      <c r="AS298" t="s">
        <v>140</v>
      </c>
      <c r="AT298" t="s">
        <v>140</v>
      </c>
      <c r="AU298" t="s">
        <v>140</v>
      </c>
      <c r="AV298" t="s">
        <v>140</v>
      </c>
      <c r="AW298" t="s">
        <v>140</v>
      </c>
      <c r="AX298" t="s">
        <v>140</v>
      </c>
      <c r="AY298" t="s">
        <v>140</v>
      </c>
      <c r="AZ298" t="s">
        <v>904</v>
      </c>
      <c r="BA298" t="s">
        <v>150</v>
      </c>
      <c r="BB298" t="s">
        <v>151</v>
      </c>
      <c r="BC298" t="s">
        <v>2408</v>
      </c>
      <c r="BD298" t="s">
        <v>771</v>
      </c>
      <c r="BE298">
        <v>0.97</v>
      </c>
      <c r="BF298" t="s">
        <v>800</v>
      </c>
      <c r="BG298">
        <v>60</v>
      </c>
      <c r="BH298" t="s">
        <v>140</v>
      </c>
      <c r="BI298" t="s">
        <v>140</v>
      </c>
      <c r="BJ298" t="s">
        <v>140</v>
      </c>
      <c r="BK298" t="s">
        <v>140</v>
      </c>
      <c r="BL298" t="s">
        <v>140</v>
      </c>
      <c r="BM298" t="s">
        <v>140</v>
      </c>
      <c r="BN298">
        <v>6000</v>
      </c>
      <c r="BO298" t="s">
        <v>140</v>
      </c>
      <c r="BP298" t="s">
        <v>140</v>
      </c>
      <c r="BQ298" t="s">
        <v>270</v>
      </c>
      <c r="BR298">
        <v>1</v>
      </c>
      <c r="BS298" t="s">
        <v>152</v>
      </c>
      <c r="BT298">
        <v>38.71</v>
      </c>
      <c r="BU298" t="s">
        <v>948</v>
      </c>
      <c r="BV298" t="s">
        <v>802</v>
      </c>
      <c r="BW298" t="s">
        <v>771</v>
      </c>
      <c r="BX298" t="s">
        <v>132</v>
      </c>
    </row>
    <row r="299" spans="1:76" x14ac:dyDescent="0.25">
      <c r="A299" t="s">
        <v>1</v>
      </c>
      <c r="B299" t="s">
        <v>17</v>
      </c>
      <c r="C299" t="s">
        <v>787</v>
      </c>
      <c r="D299" t="s">
        <v>788</v>
      </c>
      <c r="E299" t="s">
        <v>872</v>
      </c>
      <c r="F299" t="s">
        <v>873</v>
      </c>
      <c r="G299" t="s">
        <v>874</v>
      </c>
      <c r="H299" t="s">
        <v>949</v>
      </c>
      <c r="I299" t="s">
        <v>771</v>
      </c>
      <c r="J299" t="s">
        <v>771</v>
      </c>
      <c r="K299" t="s">
        <v>771</v>
      </c>
      <c r="L299" t="s">
        <v>771</v>
      </c>
      <c r="M299" t="s">
        <v>771</v>
      </c>
      <c r="N299" t="s">
        <v>771</v>
      </c>
      <c r="O299" t="s">
        <v>771</v>
      </c>
      <c r="P299" t="s">
        <v>771</v>
      </c>
      <c r="Q299" t="s">
        <v>771</v>
      </c>
      <c r="R299" t="s">
        <v>950</v>
      </c>
      <c r="S299" t="s">
        <v>951</v>
      </c>
      <c r="T299" t="s">
        <v>952</v>
      </c>
      <c r="U299" t="s">
        <v>953</v>
      </c>
      <c r="V299" t="s">
        <v>954</v>
      </c>
      <c r="W299" t="s">
        <v>955</v>
      </c>
      <c r="X299" t="s">
        <v>140</v>
      </c>
      <c r="Y299" t="s">
        <v>141</v>
      </c>
      <c r="Z299" t="s">
        <v>771</v>
      </c>
      <c r="AA299" t="s">
        <v>771</v>
      </c>
      <c r="AB299" t="s">
        <v>771</v>
      </c>
      <c r="AC299">
        <v>11</v>
      </c>
      <c r="AD299" t="s">
        <v>771</v>
      </c>
      <c r="AE299">
        <v>14</v>
      </c>
      <c r="AF299" t="s">
        <v>142</v>
      </c>
      <c r="AG299" t="s">
        <v>143</v>
      </c>
      <c r="AH299" t="s">
        <v>144</v>
      </c>
      <c r="AI299" t="s">
        <v>140</v>
      </c>
      <c r="AJ299" t="s">
        <v>143</v>
      </c>
      <c r="AK299" t="s">
        <v>145</v>
      </c>
      <c r="AL299">
        <v>44370</v>
      </c>
      <c r="AM299" t="s">
        <v>336</v>
      </c>
      <c r="AN299" t="s">
        <v>403</v>
      </c>
      <c r="AO299" t="s">
        <v>358</v>
      </c>
      <c r="AP299">
        <v>1</v>
      </c>
      <c r="AQ299" t="s">
        <v>956</v>
      </c>
      <c r="AR299" t="s">
        <v>140</v>
      </c>
      <c r="AS299" t="s">
        <v>140</v>
      </c>
      <c r="AT299" t="s">
        <v>140</v>
      </c>
      <c r="AU299" t="s">
        <v>140</v>
      </c>
      <c r="AV299" t="s">
        <v>140</v>
      </c>
      <c r="AW299" t="s">
        <v>140</v>
      </c>
      <c r="AX299" t="s">
        <v>140</v>
      </c>
      <c r="AY299" t="s">
        <v>140</v>
      </c>
      <c r="AZ299" t="s">
        <v>957</v>
      </c>
      <c r="BA299" t="s">
        <v>150</v>
      </c>
      <c r="BB299" t="s">
        <v>151</v>
      </c>
      <c r="BC299" t="s">
        <v>2408</v>
      </c>
      <c r="BD299" t="s">
        <v>771</v>
      </c>
      <c r="BE299">
        <v>0.97</v>
      </c>
      <c r="BF299" t="s">
        <v>958</v>
      </c>
      <c r="BG299">
        <v>90</v>
      </c>
      <c r="BH299" t="s">
        <v>140</v>
      </c>
      <c r="BI299" t="s">
        <v>140</v>
      </c>
      <c r="BJ299" t="s">
        <v>140</v>
      </c>
      <c r="BK299" t="s">
        <v>140</v>
      </c>
      <c r="BL299" t="s">
        <v>140</v>
      </c>
      <c r="BM299" t="s">
        <v>140</v>
      </c>
      <c r="BN299">
        <v>2015513</v>
      </c>
      <c r="BO299" t="s">
        <v>140</v>
      </c>
      <c r="BP299" t="s">
        <v>140</v>
      </c>
      <c r="BQ299" t="s">
        <v>270</v>
      </c>
      <c r="BR299">
        <v>1</v>
      </c>
      <c r="BS299" t="s">
        <v>239</v>
      </c>
      <c r="BT299">
        <v>25700</v>
      </c>
      <c r="BU299" t="s">
        <v>959</v>
      </c>
      <c r="BV299" t="s">
        <v>802</v>
      </c>
      <c r="BW299" t="s">
        <v>771</v>
      </c>
      <c r="BX299" t="s">
        <v>132</v>
      </c>
    </row>
    <row r="300" spans="1:76" x14ac:dyDescent="0.25">
      <c r="A300" t="s">
        <v>1</v>
      </c>
      <c r="B300" t="s">
        <v>17</v>
      </c>
      <c r="C300" t="s">
        <v>787</v>
      </c>
      <c r="D300" t="s">
        <v>788</v>
      </c>
      <c r="E300" t="s">
        <v>872</v>
      </c>
      <c r="F300" t="s">
        <v>873</v>
      </c>
      <c r="G300" t="s">
        <v>874</v>
      </c>
      <c r="H300" t="s">
        <v>960</v>
      </c>
      <c r="I300" t="s">
        <v>771</v>
      </c>
      <c r="J300" t="s">
        <v>771</v>
      </c>
      <c r="K300" t="s">
        <v>771</v>
      </c>
      <c r="L300" t="s">
        <v>771</v>
      </c>
      <c r="M300" t="s">
        <v>771</v>
      </c>
      <c r="N300" t="s">
        <v>771</v>
      </c>
      <c r="O300" t="s">
        <v>771</v>
      </c>
      <c r="P300" t="s">
        <v>771</v>
      </c>
      <c r="Q300" t="s">
        <v>771</v>
      </c>
      <c r="R300" t="s">
        <v>876</v>
      </c>
      <c r="S300" t="s">
        <v>961</v>
      </c>
      <c r="T300" t="s">
        <v>140</v>
      </c>
      <c r="U300" t="s">
        <v>140</v>
      </c>
      <c r="V300" t="s">
        <v>140</v>
      </c>
      <c r="W300" t="s">
        <v>140</v>
      </c>
      <c r="X300" t="s">
        <v>140</v>
      </c>
      <c r="Y300" t="s">
        <v>141</v>
      </c>
      <c r="Z300" t="s">
        <v>771</v>
      </c>
      <c r="AA300" t="s">
        <v>771</v>
      </c>
      <c r="AB300" t="s">
        <v>771</v>
      </c>
      <c r="AC300">
        <v>44</v>
      </c>
      <c r="AD300" t="s">
        <v>771</v>
      </c>
      <c r="AE300">
        <v>57</v>
      </c>
      <c r="AF300" t="s">
        <v>142</v>
      </c>
      <c r="AG300" t="s">
        <v>143</v>
      </c>
      <c r="AH300" t="s">
        <v>144</v>
      </c>
      <c r="AI300" t="s">
        <v>140</v>
      </c>
      <c r="AJ300" t="s">
        <v>143</v>
      </c>
      <c r="AK300" t="s">
        <v>145</v>
      </c>
      <c r="AL300">
        <v>44634</v>
      </c>
      <c r="AM300" t="s">
        <v>336</v>
      </c>
      <c r="AN300" t="s">
        <v>403</v>
      </c>
      <c r="AO300" t="s">
        <v>403</v>
      </c>
      <c r="AP300">
        <v>1</v>
      </c>
      <c r="AQ300" t="s">
        <v>813</v>
      </c>
      <c r="AR300" t="s">
        <v>140</v>
      </c>
      <c r="AS300" t="s">
        <v>140</v>
      </c>
      <c r="AT300" t="s">
        <v>140</v>
      </c>
      <c r="AU300" t="s">
        <v>140</v>
      </c>
      <c r="AV300" t="s">
        <v>140</v>
      </c>
      <c r="AW300" t="s">
        <v>140</v>
      </c>
      <c r="AX300" t="s">
        <v>140</v>
      </c>
      <c r="AY300" t="s">
        <v>140</v>
      </c>
      <c r="AZ300" t="s">
        <v>962</v>
      </c>
      <c r="BA300" t="s">
        <v>150</v>
      </c>
      <c r="BB300" t="s">
        <v>151</v>
      </c>
      <c r="BC300" t="s">
        <v>2408</v>
      </c>
      <c r="BD300" t="s">
        <v>771</v>
      </c>
      <c r="BE300" t="s">
        <v>963</v>
      </c>
      <c r="BF300" t="s">
        <v>800</v>
      </c>
      <c r="BG300">
        <v>16</v>
      </c>
      <c r="BH300" t="s">
        <v>140</v>
      </c>
      <c r="BI300" t="s">
        <v>140</v>
      </c>
      <c r="BJ300" t="s">
        <v>140</v>
      </c>
      <c r="BK300" t="s">
        <v>140</v>
      </c>
      <c r="BL300" t="s">
        <v>140</v>
      </c>
      <c r="BM300" t="s">
        <v>140</v>
      </c>
      <c r="BN300">
        <v>128742</v>
      </c>
      <c r="BO300" t="s">
        <v>140</v>
      </c>
      <c r="BP300" t="s">
        <v>140</v>
      </c>
      <c r="BQ300" t="s">
        <v>270</v>
      </c>
      <c r="BR300">
        <v>1</v>
      </c>
      <c r="BS300" t="s">
        <v>239</v>
      </c>
      <c r="BT300">
        <v>25700</v>
      </c>
      <c r="BU300" t="s">
        <v>964</v>
      </c>
      <c r="BV300" t="s">
        <v>802</v>
      </c>
      <c r="BW300" t="s">
        <v>771</v>
      </c>
      <c r="BX300" t="s">
        <v>132</v>
      </c>
    </row>
    <row r="301" spans="1:76" x14ac:dyDescent="0.25">
      <c r="A301" t="s">
        <v>1</v>
      </c>
      <c r="B301" t="s">
        <v>17</v>
      </c>
      <c r="C301" t="s">
        <v>787</v>
      </c>
      <c r="D301" t="s">
        <v>788</v>
      </c>
      <c r="E301" t="s">
        <v>872</v>
      </c>
      <c r="F301" t="s">
        <v>873</v>
      </c>
      <c r="G301" t="s">
        <v>874</v>
      </c>
      <c r="H301" t="s">
        <v>965</v>
      </c>
      <c r="I301" t="s">
        <v>771</v>
      </c>
      <c r="J301" t="s">
        <v>771</v>
      </c>
      <c r="K301" t="s">
        <v>771</v>
      </c>
      <c r="L301" t="s">
        <v>771</v>
      </c>
      <c r="M301" t="s">
        <v>771</v>
      </c>
      <c r="N301" t="s">
        <v>771</v>
      </c>
      <c r="O301" t="s">
        <v>771</v>
      </c>
      <c r="P301" t="s">
        <v>771</v>
      </c>
      <c r="Q301" t="s">
        <v>771</v>
      </c>
      <c r="R301" t="s">
        <v>966</v>
      </c>
      <c r="S301" t="s">
        <v>967</v>
      </c>
      <c r="T301" t="s">
        <v>927</v>
      </c>
      <c r="U301" t="s">
        <v>968</v>
      </c>
      <c r="V301" t="s">
        <v>969</v>
      </c>
      <c r="W301" t="s">
        <v>970</v>
      </c>
      <c r="X301" t="s">
        <v>140</v>
      </c>
      <c r="Y301" t="s">
        <v>141</v>
      </c>
      <c r="Z301" t="s">
        <v>771</v>
      </c>
      <c r="AA301" t="s">
        <v>771</v>
      </c>
      <c r="AB301" t="s">
        <v>771</v>
      </c>
      <c r="AC301">
        <v>10</v>
      </c>
      <c r="AD301" t="s">
        <v>771</v>
      </c>
      <c r="AE301">
        <v>14</v>
      </c>
      <c r="AF301" t="s">
        <v>142</v>
      </c>
      <c r="AG301" t="s">
        <v>143</v>
      </c>
      <c r="AH301" t="s">
        <v>144</v>
      </c>
      <c r="AI301" t="s">
        <v>140</v>
      </c>
      <c r="AJ301" t="s">
        <v>143</v>
      </c>
      <c r="AK301" t="s">
        <v>145</v>
      </c>
      <c r="AL301">
        <v>44573</v>
      </c>
      <c r="AM301" t="s">
        <v>336</v>
      </c>
      <c r="AN301" t="s">
        <v>403</v>
      </c>
      <c r="AO301" t="s">
        <v>403</v>
      </c>
      <c r="AP301">
        <v>1</v>
      </c>
      <c r="AQ301" t="s">
        <v>971</v>
      </c>
      <c r="AR301" t="s">
        <v>140</v>
      </c>
      <c r="AS301" t="s">
        <v>140</v>
      </c>
      <c r="AT301" t="s">
        <v>140</v>
      </c>
      <c r="AU301" t="s">
        <v>140</v>
      </c>
      <c r="AV301" t="s">
        <v>140</v>
      </c>
      <c r="AW301" t="s">
        <v>140</v>
      </c>
      <c r="AX301" t="s">
        <v>140</v>
      </c>
      <c r="AY301" t="s">
        <v>140</v>
      </c>
      <c r="AZ301" t="s">
        <v>904</v>
      </c>
      <c r="BA301" t="s">
        <v>150</v>
      </c>
      <c r="BB301" t="s">
        <v>151</v>
      </c>
      <c r="BC301" t="s">
        <v>2408</v>
      </c>
      <c r="BD301" t="s">
        <v>771</v>
      </c>
      <c r="BE301">
        <v>0.97</v>
      </c>
      <c r="BF301" t="s">
        <v>800</v>
      </c>
      <c r="BG301">
        <v>12</v>
      </c>
      <c r="BH301" t="s">
        <v>140</v>
      </c>
      <c r="BI301" t="s">
        <v>140</v>
      </c>
      <c r="BJ301" t="s">
        <v>140</v>
      </c>
      <c r="BK301" t="s">
        <v>140</v>
      </c>
      <c r="BL301" t="s">
        <v>140</v>
      </c>
      <c r="BM301" t="s">
        <v>140</v>
      </c>
      <c r="BN301">
        <v>41847</v>
      </c>
      <c r="BO301" t="s">
        <v>140</v>
      </c>
      <c r="BP301" t="s">
        <v>140</v>
      </c>
      <c r="BQ301" t="s">
        <v>143</v>
      </c>
      <c r="BR301" t="s">
        <v>140</v>
      </c>
      <c r="BS301" t="s">
        <v>239</v>
      </c>
      <c r="BT301">
        <v>26600</v>
      </c>
      <c r="BU301" t="s">
        <v>972</v>
      </c>
      <c r="BV301" t="s">
        <v>802</v>
      </c>
      <c r="BW301" t="s">
        <v>771</v>
      </c>
      <c r="BX301" t="s">
        <v>132</v>
      </c>
    </row>
    <row r="302" spans="1:76" x14ac:dyDescent="0.25">
      <c r="A302" t="s">
        <v>1</v>
      </c>
      <c r="B302" t="s">
        <v>17</v>
      </c>
      <c r="C302" t="s">
        <v>787</v>
      </c>
      <c r="D302" t="s">
        <v>788</v>
      </c>
      <c r="E302" t="s">
        <v>872</v>
      </c>
      <c r="F302" t="s">
        <v>873</v>
      </c>
      <c r="G302" t="s">
        <v>874</v>
      </c>
      <c r="H302" t="s">
        <v>973</v>
      </c>
      <c r="I302" t="s">
        <v>771</v>
      </c>
      <c r="J302" t="s">
        <v>771</v>
      </c>
      <c r="K302" t="s">
        <v>771</v>
      </c>
      <c r="L302" t="s">
        <v>771</v>
      </c>
      <c r="M302" t="s">
        <v>771</v>
      </c>
      <c r="N302" t="s">
        <v>771</v>
      </c>
      <c r="O302" t="s">
        <v>771</v>
      </c>
      <c r="P302" t="s">
        <v>771</v>
      </c>
      <c r="Q302" t="s">
        <v>771</v>
      </c>
      <c r="R302" t="s">
        <v>974</v>
      </c>
      <c r="S302" t="s">
        <v>975</v>
      </c>
      <c r="T302" t="s">
        <v>976</v>
      </c>
      <c r="U302" t="s">
        <v>977</v>
      </c>
      <c r="V302" t="s">
        <v>978</v>
      </c>
      <c r="W302" t="s">
        <v>979</v>
      </c>
      <c r="X302" t="s">
        <v>140</v>
      </c>
      <c r="Y302" t="s">
        <v>141</v>
      </c>
      <c r="Z302" t="s">
        <v>771</v>
      </c>
      <c r="AA302" t="s">
        <v>771</v>
      </c>
      <c r="AB302" t="s">
        <v>771</v>
      </c>
      <c r="AC302">
        <v>1</v>
      </c>
      <c r="AD302" t="s">
        <v>771</v>
      </c>
      <c r="AE302">
        <v>2</v>
      </c>
      <c r="AF302" t="s">
        <v>142</v>
      </c>
      <c r="AG302" t="s">
        <v>143</v>
      </c>
      <c r="AH302" t="s">
        <v>144</v>
      </c>
      <c r="AI302" t="s">
        <v>140</v>
      </c>
      <c r="AJ302" t="s">
        <v>143</v>
      </c>
      <c r="AK302" t="s">
        <v>145</v>
      </c>
      <c r="AL302">
        <v>44355</v>
      </c>
      <c r="AM302" t="s">
        <v>336</v>
      </c>
      <c r="AN302" t="s">
        <v>403</v>
      </c>
      <c r="AO302" t="s">
        <v>403</v>
      </c>
      <c r="AP302">
        <v>1</v>
      </c>
      <c r="AQ302" t="s">
        <v>980</v>
      </c>
      <c r="AR302" t="s">
        <v>140</v>
      </c>
      <c r="AS302" t="s">
        <v>140</v>
      </c>
      <c r="AT302" t="s">
        <v>140</v>
      </c>
      <c r="AU302" t="s">
        <v>140</v>
      </c>
      <c r="AV302" t="s">
        <v>140</v>
      </c>
      <c r="AW302" t="s">
        <v>140</v>
      </c>
      <c r="AX302" t="s">
        <v>140</v>
      </c>
      <c r="AY302" t="s">
        <v>140</v>
      </c>
      <c r="AZ302" t="s">
        <v>904</v>
      </c>
      <c r="BA302" t="s">
        <v>150</v>
      </c>
      <c r="BB302" t="s">
        <v>151</v>
      </c>
      <c r="BC302" t="s">
        <v>2408</v>
      </c>
      <c r="BD302" t="s">
        <v>771</v>
      </c>
      <c r="BE302">
        <v>0.97</v>
      </c>
      <c r="BF302" t="s">
        <v>981</v>
      </c>
      <c r="BG302">
        <v>10</v>
      </c>
      <c r="BH302" t="s">
        <v>140</v>
      </c>
      <c r="BI302" t="s">
        <v>140</v>
      </c>
      <c r="BJ302" t="s">
        <v>140</v>
      </c>
      <c r="BK302" t="s">
        <v>140</v>
      </c>
      <c r="BL302" t="s">
        <v>140</v>
      </c>
      <c r="BM302" t="s">
        <v>140</v>
      </c>
      <c r="BN302">
        <v>1339</v>
      </c>
      <c r="BO302" t="s">
        <v>140</v>
      </c>
      <c r="BP302" t="s">
        <v>140</v>
      </c>
      <c r="BQ302" t="s">
        <v>270</v>
      </c>
      <c r="BR302">
        <v>1</v>
      </c>
      <c r="BS302" t="s">
        <v>152</v>
      </c>
      <c r="BT302">
        <v>25700</v>
      </c>
      <c r="BU302" t="s">
        <v>931</v>
      </c>
      <c r="BV302" t="s">
        <v>802</v>
      </c>
      <c r="BW302" t="s">
        <v>771</v>
      </c>
      <c r="BX302" t="s">
        <v>132</v>
      </c>
    </row>
    <row r="303" spans="1:76" x14ac:dyDescent="0.25">
      <c r="A303" t="s">
        <v>1</v>
      </c>
      <c r="B303" t="s">
        <v>17</v>
      </c>
      <c r="C303" t="s">
        <v>787</v>
      </c>
      <c r="D303" t="s">
        <v>788</v>
      </c>
      <c r="E303" t="s">
        <v>872</v>
      </c>
      <c r="F303" t="s">
        <v>873</v>
      </c>
      <c r="G303" t="s">
        <v>874</v>
      </c>
      <c r="H303" t="s">
        <v>982</v>
      </c>
      <c r="I303" t="s">
        <v>771</v>
      </c>
      <c r="J303" t="s">
        <v>771</v>
      </c>
      <c r="K303" t="s">
        <v>771</v>
      </c>
      <c r="L303" t="s">
        <v>771</v>
      </c>
      <c r="M303" t="s">
        <v>771</v>
      </c>
      <c r="N303" t="s">
        <v>771</v>
      </c>
      <c r="O303" t="s">
        <v>771</v>
      </c>
      <c r="P303" t="s">
        <v>771</v>
      </c>
      <c r="Q303" t="s">
        <v>771</v>
      </c>
      <c r="R303" t="s">
        <v>983</v>
      </c>
      <c r="S303" t="s">
        <v>984</v>
      </c>
      <c r="T303" t="s">
        <v>985</v>
      </c>
      <c r="U303" t="s">
        <v>986</v>
      </c>
      <c r="V303" t="s">
        <v>987</v>
      </c>
      <c r="W303" t="s">
        <v>988</v>
      </c>
      <c r="X303" t="s">
        <v>140</v>
      </c>
      <c r="Y303" t="s">
        <v>141</v>
      </c>
      <c r="Z303" t="s">
        <v>771</v>
      </c>
      <c r="AA303" t="s">
        <v>771</v>
      </c>
      <c r="AB303" t="s">
        <v>771</v>
      </c>
      <c r="AC303">
        <v>4</v>
      </c>
      <c r="AD303" t="s">
        <v>771</v>
      </c>
      <c r="AE303">
        <v>6</v>
      </c>
      <c r="AF303" t="s">
        <v>142</v>
      </c>
      <c r="AG303" t="s">
        <v>143</v>
      </c>
      <c r="AH303" t="s">
        <v>144</v>
      </c>
      <c r="AI303" t="s">
        <v>140</v>
      </c>
      <c r="AJ303" t="s">
        <v>143</v>
      </c>
      <c r="AK303" t="s">
        <v>145</v>
      </c>
      <c r="AL303">
        <v>44044</v>
      </c>
      <c r="AM303" t="s">
        <v>336</v>
      </c>
      <c r="AN303" t="s">
        <v>403</v>
      </c>
      <c r="AO303" t="s">
        <v>403</v>
      </c>
      <c r="AP303">
        <v>0</v>
      </c>
      <c r="AQ303" t="s">
        <v>140</v>
      </c>
      <c r="AR303" t="s">
        <v>140</v>
      </c>
      <c r="AS303" t="s">
        <v>140</v>
      </c>
      <c r="AT303" t="s">
        <v>140</v>
      </c>
      <c r="AU303" t="s">
        <v>140</v>
      </c>
      <c r="AV303" t="s">
        <v>140</v>
      </c>
      <c r="AW303" t="s">
        <v>140</v>
      </c>
      <c r="AX303" t="s">
        <v>140</v>
      </c>
      <c r="AY303" t="s">
        <v>140</v>
      </c>
      <c r="AZ303" t="s">
        <v>989</v>
      </c>
      <c r="BA303" t="s">
        <v>150</v>
      </c>
      <c r="BB303" t="s">
        <v>151</v>
      </c>
      <c r="BC303" t="s">
        <v>2408</v>
      </c>
      <c r="BD303" t="s">
        <v>771</v>
      </c>
      <c r="BE303">
        <v>0.97</v>
      </c>
      <c r="BF303" t="s">
        <v>800</v>
      </c>
      <c r="BG303">
        <v>15</v>
      </c>
      <c r="BH303" t="s">
        <v>140</v>
      </c>
      <c r="BI303" t="s">
        <v>140</v>
      </c>
      <c r="BJ303" t="s">
        <v>140</v>
      </c>
      <c r="BK303" t="s">
        <v>140</v>
      </c>
      <c r="BL303" t="s">
        <v>140</v>
      </c>
      <c r="BM303" t="s">
        <v>140</v>
      </c>
      <c r="BN303">
        <v>82269</v>
      </c>
      <c r="BO303" t="s">
        <v>140</v>
      </c>
      <c r="BP303" t="s">
        <v>140</v>
      </c>
      <c r="BQ303" t="s">
        <v>270</v>
      </c>
      <c r="BR303">
        <v>0.5</v>
      </c>
      <c r="BS303" t="s">
        <v>152</v>
      </c>
      <c r="BT303">
        <v>25700</v>
      </c>
      <c r="BU303" t="s">
        <v>972</v>
      </c>
      <c r="BV303" t="s">
        <v>802</v>
      </c>
      <c r="BW303" t="s">
        <v>771</v>
      </c>
      <c r="BX303" t="s">
        <v>132</v>
      </c>
    </row>
    <row r="304" spans="1:76" x14ac:dyDescent="0.25">
      <c r="A304" t="s">
        <v>1</v>
      </c>
      <c r="B304" t="s">
        <v>17</v>
      </c>
      <c r="C304" t="s">
        <v>787</v>
      </c>
      <c r="D304" t="s">
        <v>788</v>
      </c>
      <c r="E304" t="s">
        <v>816</v>
      </c>
      <c r="F304" t="s">
        <v>836</v>
      </c>
      <c r="G304" t="s">
        <v>781</v>
      </c>
      <c r="H304" t="s">
        <v>781</v>
      </c>
      <c r="I304" t="s">
        <v>771</v>
      </c>
      <c r="J304" t="s">
        <v>771</v>
      </c>
      <c r="K304" t="s">
        <v>771</v>
      </c>
      <c r="L304" t="s">
        <v>771</v>
      </c>
      <c r="M304" t="s">
        <v>771</v>
      </c>
      <c r="N304" t="s">
        <v>771</v>
      </c>
      <c r="O304" t="s">
        <v>771</v>
      </c>
      <c r="P304" t="s">
        <v>771</v>
      </c>
      <c r="Q304" t="s">
        <v>771</v>
      </c>
      <c r="R304" t="s">
        <v>991</v>
      </c>
      <c r="S304" t="s">
        <v>838</v>
      </c>
      <c r="T304" t="s">
        <v>992</v>
      </c>
      <c r="U304" t="s">
        <v>993</v>
      </c>
      <c r="V304" t="s">
        <v>994</v>
      </c>
      <c r="W304" t="s">
        <v>824</v>
      </c>
      <c r="X304" t="s">
        <v>849</v>
      </c>
      <c r="Y304" t="s">
        <v>141</v>
      </c>
      <c r="Z304" t="s">
        <v>771</v>
      </c>
      <c r="AA304" t="s">
        <v>771</v>
      </c>
      <c r="AB304" t="s">
        <v>771</v>
      </c>
      <c r="AC304">
        <v>28</v>
      </c>
      <c r="AD304" t="s">
        <v>771</v>
      </c>
      <c r="AE304">
        <v>40</v>
      </c>
      <c r="AF304" t="s">
        <v>142</v>
      </c>
      <c r="AG304" t="s">
        <v>143</v>
      </c>
      <c r="AH304" t="s">
        <v>144</v>
      </c>
      <c r="AI304" t="s">
        <v>270</v>
      </c>
      <c r="AJ304" t="s">
        <v>143</v>
      </c>
      <c r="AK304" t="s">
        <v>995</v>
      </c>
      <c r="AL304">
        <v>45334</v>
      </c>
      <c r="AM304" t="s">
        <v>336</v>
      </c>
      <c r="AN304" t="s">
        <v>358</v>
      </c>
      <c r="AO304" t="s">
        <v>426</v>
      </c>
      <c r="AP304">
        <v>1</v>
      </c>
      <c r="AQ304" t="s">
        <v>996</v>
      </c>
      <c r="AR304" t="s">
        <v>140</v>
      </c>
      <c r="AS304" t="s">
        <v>140</v>
      </c>
      <c r="AT304" t="s">
        <v>140</v>
      </c>
      <c r="AU304" t="s">
        <v>140</v>
      </c>
      <c r="AV304" t="s">
        <v>851</v>
      </c>
      <c r="AW304" t="s">
        <v>830</v>
      </c>
      <c r="AX304" t="s">
        <v>140</v>
      </c>
      <c r="AY304" t="s">
        <v>140</v>
      </c>
      <c r="AZ304" t="s">
        <v>997</v>
      </c>
      <c r="BA304" t="s">
        <v>150</v>
      </c>
      <c r="BB304" t="s">
        <v>151</v>
      </c>
      <c r="BC304" t="s">
        <v>2408</v>
      </c>
      <c r="BD304" t="s">
        <v>771</v>
      </c>
      <c r="BE304">
        <v>0.97</v>
      </c>
      <c r="BF304" t="s">
        <v>998</v>
      </c>
      <c r="BG304">
        <v>21</v>
      </c>
      <c r="BH304" t="s">
        <v>140</v>
      </c>
      <c r="BI304" t="s">
        <v>140</v>
      </c>
      <c r="BJ304" t="s">
        <v>140</v>
      </c>
      <c r="BK304" t="s">
        <v>140</v>
      </c>
      <c r="BL304" t="s">
        <v>140</v>
      </c>
      <c r="BM304" t="s">
        <v>140</v>
      </c>
      <c r="BN304">
        <v>142435</v>
      </c>
      <c r="BO304" t="s">
        <v>140</v>
      </c>
      <c r="BP304" t="s">
        <v>140</v>
      </c>
      <c r="BQ304" t="s">
        <v>143</v>
      </c>
      <c r="BR304" t="s">
        <v>140</v>
      </c>
      <c r="BS304" t="s">
        <v>239</v>
      </c>
      <c r="BT304">
        <v>28200</v>
      </c>
      <c r="BU304" t="s">
        <v>999</v>
      </c>
      <c r="BV304" t="s">
        <v>835</v>
      </c>
      <c r="BW304" t="s">
        <v>771</v>
      </c>
      <c r="BX304" t="s">
        <v>990</v>
      </c>
    </row>
    <row r="305" spans="1:76" x14ac:dyDescent="0.25">
      <c r="A305" t="s">
        <v>1</v>
      </c>
      <c r="B305" t="s">
        <v>17</v>
      </c>
      <c r="C305" t="s">
        <v>787</v>
      </c>
      <c r="D305" t="s">
        <v>788</v>
      </c>
      <c r="E305" t="s">
        <v>816</v>
      </c>
      <c r="F305" t="s">
        <v>836</v>
      </c>
      <c r="G305" t="s">
        <v>783</v>
      </c>
      <c r="H305" t="s">
        <v>783</v>
      </c>
      <c r="I305" t="s">
        <v>771</v>
      </c>
      <c r="J305" t="s">
        <v>771</v>
      </c>
      <c r="K305" t="s">
        <v>771</v>
      </c>
      <c r="L305" t="s">
        <v>771</v>
      </c>
      <c r="M305" t="s">
        <v>771</v>
      </c>
      <c r="N305" t="s">
        <v>771</v>
      </c>
      <c r="O305" t="s">
        <v>771</v>
      </c>
      <c r="P305" t="s">
        <v>771</v>
      </c>
      <c r="Q305" t="s">
        <v>771</v>
      </c>
      <c r="R305" t="s">
        <v>1000</v>
      </c>
      <c r="S305" t="s">
        <v>838</v>
      </c>
      <c r="T305" t="s">
        <v>1001</v>
      </c>
      <c r="U305" t="s">
        <v>1002</v>
      </c>
      <c r="V305" t="s">
        <v>1003</v>
      </c>
      <c r="W305" t="s">
        <v>824</v>
      </c>
      <c r="X305" t="s">
        <v>849</v>
      </c>
      <c r="Y305" t="s">
        <v>141</v>
      </c>
      <c r="Z305" t="s">
        <v>771</v>
      </c>
      <c r="AA305" t="s">
        <v>771</v>
      </c>
      <c r="AB305" t="s">
        <v>771</v>
      </c>
      <c r="AC305">
        <v>5</v>
      </c>
      <c r="AD305" t="s">
        <v>771</v>
      </c>
      <c r="AE305">
        <v>9</v>
      </c>
      <c r="AF305" t="s">
        <v>142</v>
      </c>
      <c r="AG305" t="s">
        <v>143</v>
      </c>
      <c r="AH305" t="s">
        <v>144</v>
      </c>
      <c r="AI305" t="s">
        <v>270</v>
      </c>
      <c r="AJ305" t="s">
        <v>143</v>
      </c>
      <c r="AK305" t="s">
        <v>995</v>
      </c>
      <c r="AL305">
        <v>45556</v>
      </c>
      <c r="AM305" t="s">
        <v>336</v>
      </c>
      <c r="AN305" t="s">
        <v>403</v>
      </c>
      <c r="AO305" t="s">
        <v>1004</v>
      </c>
      <c r="AP305">
        <v>1</v>
      </c>
      <c r="AQ305" t="s">
        <v>996</v>
      </c>
      <c r="AR305" t="s">
        <v>140</v>
      </c>
      <c r="AS305" t="s">
        <v>140</v>
      </c>
      <c r="AT305" t="s">
        <v>140</v>
      </c>
      <c r="AU305" t="s">
        <v>140</v>
      </c>
      <c r="AV305" t="s">
        <v>851</v>
      </c>
      <c r="AW305" t="s">
        <v>830</v>
      </c>
      <c r="AX305" t="s">
        <v>140</v>
      </c>
      <c r="AY305" t="s">
        <v>140</v>
      </c>
      <c r="AZ305" t="s">
        <v>997</v>
      </c>
      <c r="BA305" t="s">
        <v>150</v>
      </c>
      <c r="BB305" t="s">
        <v>151</v>
      </c>
      <c r="BC305" t="s">
        <v>2408</v>
      </c>
      <c r="BD305" t="s">
        <v>771</v>
      </c>
      <c r="BE305">
        <v>0.97</v>
      </c>
      <c r="BF305" t="s">
        <v>998</v>
      </c>
      <c r="BG305">
        <v>30</v>
      </c>
      <c r="BH305" t="s">
        <v>140</v>
      </c>
      <c r="BI305" t="s">
        <v>140</v>
      </c>
      <c r="BJ305" t="s">
        <v>140</v>
      </c>
      <c r="BK305" t="s">
        <v>140</v>
      </c>
      <c r="BL305" t="s">
        <v>140</v>
      </c>
      <c r="BM305" t="s">
        <v>140</v>
      </c>
      <c r="BN305">
        <v>47767</v>
      </c>
      <c r="BO305" t="s">
        <v>140</v>
      </c>
      <c r="BP305" t="s">
        <v>140</v>
      </c>
      <c r="BQ305" t="s">
        <v>143</v>
      </c>
      <c r="BR305" t="s">
        <v>140</v>
      </c>
      <c r="BS305" t="s">
        <v>239</v>
      </c>
      <c r="BT305">
        <v>28200</v>
      </c>
      <c r="BU305" t="s">
        <v>1005</v>
      </c>
      <c r="BV305" t="s">
        <v>835</v>
      </c>
      <c r="BW305" t="s">
        <v>771</v>
      </c>
      <c r="BX305" t="s">
        <v>990</v>
      </c>
    </row>
    <row r="306" spans="1:76" x14ac:dyDescent="0.25">
      <c r="A306" t="s">
        <v>1</v>
      </c>
      <c r="B306" t="s">
        <v>17</v>
      </c>
      <c r="C306" t="s">
        <v>787</v>
      </c>
      <c r="D306" t="s">
        <v>788</v>
      </c>
      <c r="E306" t="s">
        <v>816</v>
      </c>
      <c r="F306" t="s">
        <v>836</v>
      </c>
      <c r="G306" t="s">
        <v>1006</v>
      </c>
      <c r="H306" t="s">
        <v>1006</v>
      </c>
      <c r="I306" t="s">
        <v>771</v>
      </c>
      <c r="J306" t="s">
        <v>771</v>
      </c>
      <c r="K306" t="s">
        <v>771</v>
      </c>
      <c r="L306" t="s">
        <v>771</v>
      </c>
      <c r="M306" t="s">
        <v>771</v>
      </c>
      <c r="N306" t="s">
        <v>771</v>
      </c>
      <c r="O306" t="s">
        <v>771</v>
      </c>
      <c r="P306" t="s">
        <v>771</v>
      </c>
      <c r="Q306" t="s">
        <v>771</v>
      </c>
      <c r="R306" t="s">
        <v>1007</v>
      </c>
      <c r="S306" t="s">
        <v>838</v>
      </c>
      <c r="T306" t="s">
        <v>1008</v>
      </c>
      <c r="U306" t="s">
        <v>1009</v>
      </c>
      <c r="V306" t="s">
        <v>1010</v>
      </c>
      <c r="W306" t="s">
        <v>824</v>
      </c>
      <c r="X306" t="s">
        <v>849</v>
      </c>
      <c r="Y306" t="s">
        <v>141</v>
      </c>
      <c r="Z306" t="s">
        <v>771</v>
      </c>
      <c r="AA306" t="s">
        <v>771</v>
      </c>
      <c r="AB306" t="s">
        <v>771</v>
      </c>
      <c r="AC306">
        <v>5</v>
      </c>
      <c r="AD306" t="s">
        <v>771</v>
      </c>
      <c r="AE306">
        <v>8</v>
      </c>
      <c r="AF306" t="s">
        <v>142</v>
      </c>
      <c r="AG306" t="s">
        <v>143</v>
      </c>
      <c r="AH306" t="s">
        <v>144</v>
      </c>
      <c r="AI306" t="s">
        <v>270</v>
      </c>
      <c r="AJ306" t="s">
        <v>143</v>
      </c>
      <c r="AK306" t="s">
        <v>995</v>
      </c>
      <c r="AL306">
        <v>45562</v>
      </c>
      <c r="AM306" t="s">
        <v>336</v>
      </c>
      <c r="AN306" t="s">
        <v>403</v>
      </c>
      <c r="AO306" t="s">
        <v>1004</v>
      </c>
      <c r="AP306">
        <v>1</v>
      </c>
      <c r="AQ306" t="s">
        <v>996</v>
      </c>
      <c r="AR306" t="s">
        <v>140</v>
      </c>
      <c r="AS306" t="s">
        <v>140</v>
      </c>
      <c r="AT306" t="s">
        <v>140</v>
      </c>
      <c r="AU306" t="s">
        <v>140</v>
      </c>
      <c r="AV306" t="s">
        <v>851</v>
      </c>
      <c r="AW306" t="s">
        <v>830</v>
      </c>
      <c r="AX306" t="s">
        <v>140</v>
      </c>
      <c r="AY306" t="s">
        <v>140</v>
      </c>
      <c r="AZ306" t="s">
        <v>997</v>
      </c>
      <c r="BA306" t="s">
        <v>150</v>
      </c>
      <c r="BB306" t="s">
        <v>151</v>
      </c>
      <c r="BC306" t="s">
        <v>2408</v>
      </c>
      <c r="BD306" t="s">
        <v>771</v>
      </c>
      <c r="BE306">
        <v>0.97</v>
      </c>
      <c r="BF306" t="s">
        <v>998</v>
      </c>
      <c r="BG306">
        <v>21</v>
      </c>
      <c r="BH306" t="s">
        <v>140</v>
      </c>
      <c r="BI306" t="s">
        <v>140</v>
      </c>
      <c r="BJ306" t="s">
        <v>140</v>
      </c>
      <c r="BK306" t="s">
        <v>140</v>
      </c>
      <c r="BL306" t="s">
        <v>140</v>
      </c>
      <c r="BM306" t="s">
        <v>140</v>
      </c>
      <c r="BN306">
        <v>51911</v>
      </c>
      <c r="BO306" t="s">
        <v>140</v>
      </c>
      <c r="BP306" t="s">
        <v>140</v>
      </c>
      <c r="BQ306" t="s">
        <v>143</v>
      </c>
      <c r="BR306" t="s">
        <v>140</v>
      </c>
      <c r="BS306" t="s">
        <v>239</v>
      </c>
      <c r="BT306">
        <v>28200</v>
      </c>
      <c r="BU306" t="s">
        <v>1011</v>
      </c>
      <c r="BV306" t="s">
        <v>835</v>
      </c>
      <c r="BW306" t="s">
        <v>771</v>
      </c>
      <c r="BX306" t="s">
        <v>990</v>
      </c>
    </row>
    <row r="307" spans="1:76" x14ac:dyDescent="0.25">
      <c r="A307" t="s">
        <v>1</v>
      </c>
      <c r="B307" t="s">
        <v>17</v>
      </c>
      <c r="C307" t="s">
        <v>787</v>
      </c>
      <c r="D307" t="s">
        <v>788</v>
      </c>
      <c r="E307" t="s">
        <v>816</v>
      </c>
      <c r="F307" t="s">
        <v>836</v>
      </c>
      <c r="G307" t="s">
        <v>1012</v>
      </c>
      <c r="H307" t="s">
        <v>1012</v>
      </c>
      <c r="I307" t="s">
        <v>771</v>
      </c>
      <c r="J307" t="s">
        <v>771</v>
      </c>
      <c r="K307" t="s">
        <v>771</v>
      </c>
      <c r="L307" t="s">
        <v>771</v>
      </c>
      <c r="M307" t="s">
        <v>771</v>
      </c>
      <c r="N307" t="s">
        <v>771</v>
      </c>
      <c r="O307" t="s">
        <v>771</v>
      </c>
      <c r="P307" t="s">
        <v>771</v>
      </c>
      <c r="Q307" t="s">
        <v>771</v>
      </c>
      <c r="R307" t="s">
        <v>1013</v>
      </c>
      <c r="S307" t="s">
        <v>820</v>
      </c>
      <c r="T307" t="s">
        <v>821</v>
      </c>
      <c r="U307" t="s">
        <v>822</v>
      </c>
      <c r="V307" t="s">
        <v>823</v>
      </c>
      <c r="W307" t="s">
        <v>824</v>
      </c>
      <c r="X307" t="s">
        <v>825</v>
      </c>
      <c r="Y307" t="s">
        <v>141</v>
      </c>
      <c r="Z307" t="s">
        <v>771</v>
      </c>
      <c r="AA307" t="s">
        <v>771</v>
      </c>
      <c r="AB307" t="s">
        <v>771</v>
      </c>
      <c r="AC307">
        <v>3</v>
      </c>
      <c r="AD307" t="s">
        <v>771</v>
      </c>
      <c r="AE307">
        <v>7</v>
      </c>
      <c r="AF307" t="s">
        <v>142</v>
      </c>
      <c r="AG307" t="s">
        <v>143</v>
      </c>
      <c r="AH307" t="s">
        <v>144</v>
      </c>
      <c r="AI307" t="s">
        <v>143</v>
      </c>
      <c r="AJ307" t="s">
        <v>143</v>
      </c>
      <c r="AK307" t="s">
        <v>145</v>
      </c>
      <c r="AL307">
        <v>45544</v>
      </c>
      <c r="AM307" t="s">
        <v>336</v>
      </c>
      <c r="AN307" t="s">
        <v>403</v>
      </c>
      <c r="AO307" t="s">
        <v>403</v>
      </c>
      <c r="AP307">
        <v>1</v>
      </c>
      <c r="AQ307" t="s">
        <v>996</v>
      </c>
      <c r="AR307" t="s">
        <v>140</v>
      </c>
      <c r="AS307" t="s">
        <v>140</v>
      </c>
      <c r="AT307" t="s">
        <v>140</v>
      </c>
      <c r="AU307" t="s">
        <v>140</v>
      </c>
      <c r="AV307" t="s">
        <v>140</v>
      </c>
      <c r="AW307" t="s">
        <v>830</v>
      </c>
      <c r="AX307" t="s">
        <v>140</v>
      </c>
      <c r="AY307" t="s">
        <v>140</v>
      </c>
      <c r="AZ307" t="s">
        <v>1014</v>
      </c>
      <c r="BA307" t="s">
        <v>150</v>
      </c>
      <c r="BB307" t="s">
        <v>151</v>
      </c>
      <c r="BC307" t="s">
        <v>2408</v>
      </c>
      <c r="BD307" t="s">
        <v>771</v>
      </c>
      <c r="BE307">
        <v>0.98</v>
      </c>
      <c r="BF307" t="s">
        <v>140</v>
      </c>
      <c r="BG307">
        <v>5.65</v>
      </c>
      <c r="BH307" t="s">
        <v>140</v>
      </c>
      <c r="BI307" t="s">
        <v>140</v>
      </c>
      <c r="BJ307" t="s">
        <v>140</v>
      </c>
      <c r="BK307" t="s">
        <v>140</v>
      </c>
      <c r="BL307" t="s">
        <v>140</v>
      </c>
      <c r="BM307" t="s">
        <v>140</v>
      </c>
      <c r="BN307">
        <v>84000</v>
      </c>
      <c r="BO307" t="s">
        <v>140</v>
      </c>
      <c r="BP307" t="s">
        <v>140</v>
      </c>
      <c r="BQ307" t="s">
        <v>270</v>
      </c>
      <c r="BR307" t="s">
        <v>833</v>
      </c>
      <c r="BS307" t="s">
        <v>152</v>
      </c>
      <c r="BT307">
        <v>27400</v>
      </c>
      <c r="BU307" t="s">
        <v>1015</v>
      </c>
      <c r="BV307" t="s">
        <v>835</v>
      </c>
      <c r="BW307" t="s">
        <v>771</v>
      </c>
      <c r="BX307" t="s">
        <v>990</v>
      </c>
    </row>
    <row r="308" spans="1:76" x14ac:dyDescent="0.25">
      <c r="A308" t="s">
        <v>1</v>
      </c>
      <c r="B308" t="s">
        <v>17</v>
      </c>
      <c r="C308" t="s">
        <v>787</v>
      </c>
      <c r="D308" t="s">
        <v>788</v>
      </c>
      <c r="E308" t="s">
        <v>872</v>
      </c>
      <c r="F308" t="s">
        <v>873</v>
      </c>
      <c r="G308" t="s">
        <v>874</v>
      </c>
      <c r="H308" t="s">
        <v>1016</v>
      </c>
      <c r="I308" t="s">
        <v>771</v>
      </c>
      <c r="J308" t="s">
        <v>771</v>
      </c>
      <c r="K308" t="s">
        <v>771</v>
      </c>
      <c r="L308" t="s">
        <v>771</v>
      </c>
      <c r="M308" t="s">
        <v>771</v>
      </c>
      <c r="N308" t="s">
        <v>771</v>
      </c>
      <c r="O308" t="s">
        <v>771</v>
      </c>
      <c r="P308" t="s">
        <v>771</v>
      </c>
      <c r="Q308" t="s">
        <v>771</v>
      </c>
      <c r="R308" t="s">
        <v>1017</v>
      </c>
      <c r="S308" t="s">
        <v>1018</v>
      </c>
      <c r="T308" t="s">
        <v>1019</v>
      </c>
      <c r="U308" t="s">
        <v>1020</v>
      </c>
      <c r="V308" t="s">
        <v>1021</v>
      </c>
      <c r="W308" t="s">
        <v>1022</v>
      </c>
      <c r="X308" t="s">
        <v>140</v>
      </c>
      <c r="Y308" t="s">
        <v>141</v>
      </c>
      <c r="Z308" t="s">
        <v>771</v>
      </c>
      <c r="AA308" t="s">
        <v>771</v>
      </c>
      <c r="AB308" t="s">
        <v>771</v>
      </c>
      <c r="AC308">
        <v>8</v>
      </c>
      <c r="AD308" t="s">
        <v>771</v>
      </c>
      <c r="AE308">
        <v>10</v>
      </c>
      <c r="AF308" t="s">
        <v>142</v>
      </c>
      <c r="AG308" t="s">
        <v>143</v>
      </c>
      <c r="AH308" t="s">
        <v>144</v>
      </c>
      <c r="AI308" t="s">
        <v>270</v>
      </c>
      <c r="AJ308" t="s">
        <v>143</v>
      </c>
      <c r="AK308" t="s">
        <v>145</v>
      </c>
      <c r="AL308">
        <v>45586</v>
      </c>
      <c r="AM308" t="s">
        <v>336</v>
      </c>
      <c r="AN308" t="s">
        <v>312</v>
      </c>
      <c r="AO308" t="s">
        <v>893</v>
      </c>
      <c r="AP308">
        <v>0</v>
      </c>
      <c r="AQ308" t="s">
        <v>140</v>
      </c>
      <c r="AR308" t="s">
        <v>140</v>
      </c>
      <c r="AS308" t="s">
        <v>140</v>
      </c>
      <c r="AT308" t="s">
        <v>140</v>
      </c>
      <c r="AU308" t="s">
        <v>140</v>
      </c>
      <c r="AV308" t="s">
        <v>140</v>
      </c>
      <c r="AW308" t="s">
        <v>140</v>
      </c>
      <c r="AX308" t="s">
        <v>140</v>
      </c>
      <c r="AY308" t="s">
        <v>140</v>
      </c>
      <c r="AZ308" t="s">
        <v>962</v>
      </c>
      <c r="BA308" t="s">
        <v>150</v>
      </c>
      <c r="BB308" t="s">
        <v>758</v>
      </c>
      <c r="BC308" t="s">
        <v>2408</v>
      </c>
      <c r="BD308" t="s">
        <v>771</v>
      </c>
      <c r="BE308" t="s">
        <v>1023</v>
      </c>
      <c r="BF308" t="s">
        <v>1024</v>
      </c>
      <c r="BG308" t="s">
        <v>1025</v>
      </c>
      <c r="BH308" t="s">
        <v>140</v>
      </c>
      <c r="BI308" t="s">
        <v>140</v>
      </c>
      <c r="BJ308" t="s">
        <v>140</v>
      </c>
      <c r="BK308" t="s">
        <v>140</v>
      </c>
      <c r="BL308" t="s">
        <v>140</v>
      </c>
      <c r="BM308" t="s">
        <v>140</v>
      </c>
      <c r="BN308" t="s">
        <v>140</v>
      </c>
      <c r="BO308" t="s">
        <v>140</v>
      </c>
      <c r="BP308">
        <v>750</v>
      </c>
      <c r="BQ308" t="s">
        <v>270</v>
      </c>
      <c r="BR308" t="s">
        <v>140</v>
      </c>
      <c r="BS308" t="s">
        <v>239</v>
      </c>
      <c r="BT308">
        <v>27400</v>
      </c>
      <c r="BU308" t="s">
        <v>923</v>
      </c>
      <c r="BV308" t="s">
        <v>1026</v>
      </c>
      <c r="BW308" t="s">
        <v>771</v>
      </c>
      <c r="BX308" t="s">
        <v>990</v>
      </c>
    </row>
    <row r="309" spans="1:76" x14ac:dyDescent="0.25">
      <c r="A309" t="s">
        <v>1</v>
      </c>
      <c r="B309" t="s">
        <v>17</v>
      </c>
      <c r="C309" t="s">
        <v>787</v>
      </c>
      <c r="D309" t="s">
        <v>788</v>
      </c>
      <c r="E309" t="s">
        <v>872</v>
      </c>
      <c r="F309" t="s">
        <v>873</v>
      </c>
      <c r="G309" t="s">
        <v>874</v>
      </c>
      <c r="H309" t="s">
        <v>1027</v>
      </c>
      <c r="I309" t="s">
        <v>771</v>
      </c>
      <c r="J309" t="s">
        <v>771</v>
      </c>
      <c r="K309" t="s">
        <v>771</v>
      </c>
      <c r="L309" t="s">
        <v>771</v>
      </c>
      <c r="M309" t="s">
        <v>771</v>
      </c>
      <c r="N309" t="s">
        <v>771</v>
      </c>
      <c r="O309" t="s">
        <v>771</v>
      </c>
      <c r="P309" t="s">
        <v>771</v>
      </c>
      <c r="Q309" t="s">
        <v>771</v>
      </c>
      <c r="R309" t="s">
        <v>1028</v>
      </c>
      <c r="S309" t="s">
        <v>1029</v>
      </c>
      <c r="T309" t="s">
        <v>1030</v>
      </c>
      <c r="U309" t="s">
        <v>1031</v>
      </c>
      <c r="V309" t="s">
        <v>1032</v>
      </c>
      <c r="W309" t="s">
        <v>1033</v>
      </c>
      <c r="X309" t="s">
        <v>140</v>
      </c>
      <c r="Y309" t="s">
        <v>141</v>
      </c>
      <c r="Z309" t="s">
        <v>771</v>
      </c>
      <c r="AA309" t="s">
        <v>771</v>
      </c>
      <c r="AB309" t="s">
        <v>771</v>
      </c>
      <c r="AC309">
        <v>2</v>
      </c>
      <c r="AD309" t="s">
        <v>771</v>
      </c>
      <c r="AE309">
        <v>4</v>
      </c>
      <c r="AF309" t="s">
        <v>142</v>
      </c>
      <c r="AG309" t="s">
        <v>143</v>
      </c>
      <c r="AH309" t="s">
        <v>144</v>
      </c>
      <c r="AI309" t="s">
        <v>270</v>
      </c>
      <c r="AJ309" t="s">
        <v>143</v>
      </c>
      <c r="AK309" t="s">
        <v>145</v>
      </c>
      <c r="AL309">
        <v>45579</v>
      </c>
      <c r="AM309" t="s">
        <v>336</v>
      </c>
      <c r="AN309" t="s">
        <v>312</v>
      </c>
      <c r="AO309" t="s">
        <v>893</v>
      </c>
      <c r="AP309">
        <v>0</v>
      </c>
      <c r="AQ309" t="s">
        <v>140</v>
      </c>
      <c r="AR309" t="s">
        <v>140</v>
      </c>
      <c r="AS309" t="s">
        <v>140</v>
      </c>
      <c r="AT309" t="s">
        <v>140</v>
      </c>
      <c r="AU309" t="s">
        <v>140</v>
      </c>
      <c r="AV309" t="s">
        <v>140</v>
      </c>
      <c r="AW309" t="s">
        <v>140</v>
      </c>
      <c r="AX309" t="s">
        <v>140</v>
      </c>
      <c r="AY309" t="s">
        <v>140</v>
      </c>
      <c r="AZ309" t="s">
        <v>962</v>
      </c>
      <c r="BA309" t="s">
        <v>150</v>
      </c>
      <c r="BB309" t="s">
        <v>758</v>
      </c>
      <c r="BC309" t="s">
        <v>2408</v>
      </c>
      <c r="BD309" t="s">
        <v>771</v>
      </c>
      <c r="BE309" t="s">
        <v>1023</v>
      </c>
      <c r="BF309" t="s">
        <v>1024</v>
      </c>
      <c r="BG309">
        <v>15</v>
      </c>
      <c r="BH309" t="s">
        <v>140</v>
      </c>
      <c r="BI309" t="s">
        <v>140</v>
      </c>
      <c r="BJ309" t="s">
        <v>140</v>
      </c>
      <c r="BK309" t="s">
        <v>140</v>
      </c>
      <c r="BL309" t="s">
        <v>140</v>
      </c>
      <c r="BM309" t="s">
        <v>140</v>
      </c>
      <c r="BN309" t="s">
        <v>140</v>
      </c>
      <c r="BO309" t="s">
        <v>140</v>
      </c>
      <c r="BP309">
        <v>3400</v>
      </c>
      <c r="BQ309" t="s">
        <v>270</v>
      </c>
      <c r="BR309" t="s">
        <v>140</v>
      </c>
      <c r="BS309" t="s">
        <v>239</v>
      </c>
      <c r="BT309">
        <v>27400</v>
      </c>
      <c r="BU309" t="s">
        <v>923</v>
      </c>
      <c r="BV309" t="s">
        <v>1026</v>
      </c>
      <c r="BW309" t="s">
        <v>771</v>
      </c>
      <c r="BX309" t="s">
        <v>990</v>
      </c>
    </row>
    <row r="310" spans="1:76" x14ac:dyDescent="0.25">
      <c r="A310" t="s">
        <v>1</v>
      </c>
      <c r="B310" t="s">
        <v>17</v>
      </c>
      <c r="C310" t="s">
        <v>787</v>
      </c>
      <c r="D310" t="s">
        <v>788</v>
      </c>
      <c r="E310" t="s">
        <v>872</v>
      </c>
      <c r="F310" t="s">
        <v>873</v>
      </c>
      <c r="G310" t="s">
        <v>874</v>
      </c>
      <c r="H310" t="s">
        <v>1034</v>
      </c>
      <c r="I310" t="s">
        <v>771</v>
      </c>
      <c r="J310" t="s">
        <v>771</v>
      </c>
      <c r="K310" t="s">
        <v>771</v>
      </c>
      <c r="L310" t="s">
        <v>771</v>
      </c>
      <c r="M310" t="s">
        <v>771</v>
      </c>
      <c r="N310" t="s">
        <v>771</v>
      </c>
      <c r="O310" t="s">
        <v>771</v>
      </c>
      <c r="P310" t="s">
        <v>771</v>
      </c>
      <c r="Q310" t="s">
        <v>771</v>
      </c>
      <c r="R310" t="s">
        <v>1035</v>
      </c>
      <c r="S310" t="s">
        <v>1036</v>
      </c>
      <c r="T310" t="s">
        <v>1037</v>
      </c>
      <c r="U310" t="s">
        <v>1038</v>
      </c>
      <c r="V310" t="s">
        <v>1039</v>
      </c>
      <c r="W310" t="s">
        <v>1033</v>
      </c>
      <c r="X310" t="s">
        <v>140</v>
      </c>
      <c r="Y310" t="s">
        <v>141</v>
      </c>
      <c r="Z310" t="s">
        <v>771</v>
      </c>
      <c r="AA310" t="s">
        <v>771</v>
      </c>
      <c r="AB310" t="s">
        <v>771</v>
      </c>
      <c r="AC310">
        <v>2</v>
      </c>
      <c r="AD310" t="s">
        <v>771</v>
      </c>
      <c r="AE310">
        <v>4</v>
      </c>
      <c r="AF310" t="s">
        <v>142</v>
      </c>
      <c r="AG310" t="s">
        <v>143</v>
      </c>
      <c r="AH310" t="s">
        <v>144</v>
      </c>
      <c r="AI310" t="s">
        <v>270</v>
      </c>
      <c r="AJ310" t="s">
        <v>143</v>
      </c>
      <c r="AK310" t="s">
        <v>145</v>
      </c>
      <c r="AL310">
        <v>45586</v>
      </c>
      <c r="AM310" t="s">
        <v>336</v>
      </c>
      <c r="AN310" t="s">
        <v>312</v>
      </c>
      <c r="AO310" t="s">
        <v>403</v>
      </c>
      <c r="AP310">
        <v>0</v>
      </c>
      <c r="AQ310" t="s">
        <v>140</v>
      </c>
      <c r="AR310" t="s">
        <v>140</v>
      </c>
      <c r="AS310" t="s">
        <v>140</v>
      </c>
      <c r="AT310" t="s">
        <v>140</v>
      </c>
      <c r="AU310" t="s">
        <v>140</v>
      </c>
      <c r="AV310" t="s">
        <v>140</v>
      </c>
      <c r="AW310" t="s">
        <v>140</v>
      </c>
      <c r="AX310" t="s">
        <v>140</v>
      </c>
      <c r="AY310" t="s">
        <v>140</v>
      </c>
      <c r="AZ310" t="s">
        <v>962</v>
      </c>
      <c r="BA310" t="s">
        <v>150</v>
      </c>
      <c r="BB310" t="s">
        <v>758</v>
      </c>
      <c r="BC310" t="s">
        <v>2408</v>
      </c>
      <c r="BD310" t="s">
        <v>771</v>
      </c>
      <c r="BE310" t="s">
        <v>1023</v>
      </c>
      <c r="BF310" t="s">
        <v>1024</v>
      </c>
      <c r="BG310">
        <v>240</v>
      </c>
      <c r="BH310" t="s">
        <v>140</v>
      </c>
      <c r="BI310" t="s">
        <v>140</v>
      </c>
      <c r="BJ310" t="s">
        <v>140</v>
      </c>
      <c r="BK310" t="s">
        <v>140</v>
      </c>
      <c r="BL310" t="s">
        <v>140</v>
      </c>
      <c r="BM310" t="s">
        <v>140</v>
      </c>
      <c r="BN310" t="s">
        <v>140</v>
      </c>
      <c r="BO310" t="s">
        <v>140</v>
      </c>
      <c r="BP310">
        <v>4500</v>
      </c>
      <c r="BQ310" t="s">
        <v>270</v>
      </c>
      <c r="BR310" t="s">
        <v>140</v>
      </c>
      <c r="BS310" t="s">
        <v>239</v>
      </c>
      <c r="BT310">
        <v>27400</v>
      </c>
      <c r="BU310" t="s">
        <v>923</v>
      </c>
      <c r="BV310" t="s">
        <v>1026</v>
      </c>
      <c r="BW310" t="s">
        <v>771</v>
      </c>
      <c r="BX310" t="s">
        <v>990</v>
      </c>
    </row>
    <row r="311" spans="1:76" x14ac:dyDescent="0.25">
      <c r="A311" t="s">
        <v>1</v>
      </c>
      <c r="B311" t="s">
        <v>17</v>
      </c>
      <c r="C311" t="s">
        <v>787</v>
      </c>
      <c r="D311" t="s">
        <v>788</v>
      </c>
      <c r="E311" t="s">
        <v>872</v>
      </c>
      <c r="F311" t="s">
        <v>873</v>
      </c>
      <c r="G311" t="s">
        <v>874</v>
      </c>
      <c r="H311" t="s">
        <v>1040</v>
      </c>
      <c r="I311" t="s">
        <v>771</v>
      </c>
      <c r="J311" t="s">
        <v>771</v>
      </c>
      <c r="K311" t="s">
        <v>771</v>
      </c>
      <c r="L311" t="s">
        <v>771</v>
      </c>
      <c r="M311" t="s">
        <v>771</v>
      </c>
      <c r="N311" t="s">
        <v>771</v>
      </c>
      <c r="O311" t="s">
        <v>771</v>
      </c>
      <c r="P311" t="s">
        <v>771</v>
      </c>
      <c r="Q311" t="s">
        <v>771</v>
      </c>
      <c r="R311" t="s">
        <v>1041</v>
      </c>
      <c r="S311" t="s">
        <v>1042</v>
      </c>
      <c r="T311" t="s">
        <v>1043</v>
      </c>
      <c r="U311" t="s">
        <v>1044</v>
      </c>
      <c r="V311" t="s">
        <v>1045</v>
      </c>
      <c r="W311" t="s">
        <v>1046</v>
      </c>
      <c r="X311" t="s">
        <v>140</v>
      </c>
      <c r="Y311" t="s">
        <v>141</v>
      </c>
      <c r="Z311" t="s">
        <v>771</v>
      </c>
      <c r="AA311" t="s">
        <v>771</v>
      </c>
      <c r="AB311" t="s">
        <v>771</v>
      </c>
      <c r="AC311">
        <v>7</v>
      </c>
      <c r="AD311" t="s">
        <v>771</v>
      </c>
      <c r="AE311">
        <v>11</v>
      </c>
      <c r="AF311" t="s">
        <v>142</v>
      </c>
      <c r="AG311" t="s">
        <v>143</v>
      </c>
      <c r="AH311" t="s">
        <v>144</v>
      </c>
      <c r="AI311" t="s">
        <v>270</v>
      </c>
      <c r="AJ311" t="s">
        <v>143</v>
      </c>
      <c r="AK311" t="s">
        <v>145</v>
      </c>
      <c r="AL311">
        <v>45621</v>
      </c>
      <c r="AM311" t="s">
        <v>336</v>
      </c>
      <c r="AN311" t="s">
        <v>357</v>
      </c>
      <c r="AO311" t="s">
        <v>358</v>
      </c>
      <c r="AP311">
        <v>0</v>
      </c>
      <c r="AQ311" t="s">
        <v>140</v>
      </c>
      <c r="AR311" t="s">
        <v>140</v>
      </c>
      <c r="AS311" t="s">
        <v>140</v>
      </c>
      <c r="AT311" t="s">
        <v>140</v>
      </c>
      <c r="AU311" t="s">
        <v>140</v>
      </c>
      <c r="AV311" t="s">
        <v>140</v>
      </c>
      <c r="AW311" t="s">
        <v>140</v>
      </c>
      <c r="AX311" t="s">
        <v>140</v>
      </c>
      <c r="AY311" t="s">
        <v>140</v>
      </c>
      <c r="AZ311" t="s">
        <v>1047</v>
      </c>
      <c r="BA311" t="s">
        <v>150</v>
      </c>
      <c r="BB311" t="s">
        <v>758</v>
      </c>
      <c r="BC311" t="s">
        <v>2408</v>
      </c>
      <c r="BD311" t="s">
        <v>771</v>
      </c>
      <c r="BE311" t="s">
        <v>1023</v>
      </c>
      <c r="BF311" t="s">
        <v>1024</v>
      </c>
      <c r="BG311" t="s">
        <v>1025</v>
      </c>
      <c r="BH311" t="s">
        <v>140</v>
      </c>
      <c r="BI311" t="s">
        <v>140</v>
      </c>
      <c r="BJ311" t="s">
        <v>140</v>
      </c>
      <c r="BK311" t="s">
        <v>140</v>
      </c>
      <c r="BL311" t="s">
        <v>140</v>
      </c>
      <c r="BM311" t="s">
        <v>140</v>
      </c>
      <c r="BN311" t="s">
        <v>140</v>
      </c>
      <c r="BO311" t="s">
        <v>140</v>
      </c>
      <c r="BP311">
        <v>3300</v>
      </c>
      <c r="BQ311" t="s">
        <v>270</v>
      </c>
      <c r="BR311" t="s">
        <v>140</v>
      </c>
      <c r="BS311" t="s">
        <v>239</v>
      </c>
      <c r="BT311">
        <v>27400</v>
      </c>
      <c r="BU311" t="s">
        <v>923</v>
      </c>
      <c r="BV311" t="s">
        <v>1026</v>
      </c>
      <c r="BW311" t="s">
        <v>771</v>
      </c>
      <c r="BX311" t="s">
        <v>990</v>
      </c>
    </row>
    <row r="312" spans="1:76" x14ac:dyDescent="0.25">
      <c r="A312" t="s">
        <v>1</v>
      </c>
      <c r="B312" t="s">
        <v>17</v>
      </c>
      <c r="C312" t="s">
        <v>787</v>
      </c>
      <c r="D312" t="s">
        <v>788</v>
      </c>
      <c r="E312" t="s">
        <v>872</v>
      </c>
      <c r="F312" t="s">
        <v>873</v>
      </c>
      <c r="G312" t="s">
        <v>874</v>
      </c>
      <c r="H312" t="s">
        <v>1048</v>
      </c>
      <c r="I312" t="s">
        <v>771</v>
      </c>
      <c r="J312" t="s">
        <v>771</v>
      </c>
      <c r="K312" t="s">
        <v>771</v>
      </c>
      <c r="L312" t="s">
        <v>771</v>
      </c>
      <c r="M312" t="s">
        <v>771</v>
      </c>
      <c r="N312" t="s">
        <v>771</v>
      </c>
      <c r="O312" t="s">
        <v>771</v>
      </c>
      <c r="P312" t="s">
        <v>771</v>
      </c>
      <c r="Q312" t="s">
        <v>771</v>
      </c>
      <c r="R312" t="s">
        <v>1049</v>
      </c>
      <c r="S312" t="s">
        <v>1050</v>
      </c>
      <c r="T312" t="s">
        <v>1051</v>
      </c>
      <c r="U312" t="s">
        <v>1052</v>
      </c>
      <c r="V312" t="s">
        <v>1053</v>
      </c>
      <c r="W312" t="s">
        <v>1054</v>
      </c>
      <c r="X312" t="s">
        <v>140</v>
      </c>
      <c r="Y312" t="s">
        <v>141</v>
      </c>
      <c r="Z312" t="s">
        <v>771</v>
      </c>
      <c r="AA312" t="s">
        <v>771</v>
      </c>
      <c r="AB312" t="s">
        <v>771</v>
      </c>
      <c r="AC312">
        <v>3</v>
      </c>
      <c r="AD312" t="s">
        <v>771</v>
      </c>
      <c r="AE312">
        <v>5</v>
      </c>
      <c r="AF312" t="s">
        <v>142</v>
      </c>
      <c r="AG312" t="s">
        <v>143</v>
      </c>
      <c r="AH312" t="s">
        <v>144</v>
      </c>
      <c r="AI312" t="s">
        <v>270</v>
      </c>
      <c r="AJ312" t="s">
        <v>143</v>
      </c>
      <c r="AK312" t="s">
        <v>145</v>
      </c>
      <c r="AL312">
        <v>45673</v>
      </c>
      <c r="AM312" t="s">
        <v>336</v>
      </c>
      <c r="AN312" t="s">
        <v>403</v>
      </c>
      <c r="AO312" t="s">
        <v>358</v>
      </c>
      <c r="AP312">
        <v>0</v>
      </c>
      <c r="AQ312" t="s">
        <v>140</v>
      </c>
      <c r="AR312" t="s">
        <v>140</v>
      </c>
      <c r="AS312" t="s">
        <v>140</v>
      </c>
      <c r="AT312" t="s">
        <v>140</v>
      </c>
      <c r="AU312" t="s">
        <v>140</v>
      </c>
      <c r="AV312" t="s">
        <v>140</v>
      </c>
      <c r="AW312" t="s">
        <v>140</v>
      </c>
      <c r="AX312" t="s">
        <v>140</v>
      </c>
      <c r="AY312" t="s">
        <v>140</v>
      </c>
      <c r="AZ312" t="s">
        <v>1055</v>
      </c>
      <c r="BA312" t="s">
        <v>150</v>
      </c>
      <c r="BB312" t="s">
        <v>758</v>
      </c>
      <c r="BC312" t="s">
        <v>2408</v>
      </c>
      <c r="BD312" t="s">
        <v>771</v>
      </c>
      <c r="BE312" t="s">
        <v>1023</v>
      </c>
      <c r="BF312" t="s">
        <v>1024</v>
      </c>
      <c r="BG312">
        <v>20</v>
      </c>
      <c r="BH312" t="s">
        <v>140</v>
      </c>
      <c r="BI312" t="s">
        <v>140</v>
      </c>
      <c r="BJ312" t="s">
        <v>140</v>
      </c>
      <c r="BK312" t="s">
        <v>140</v>
      </c>
      <c r="BL312" t="s">
        <v>140</v>
      </c>
      <c r="BM312" t="s">
        <v>140</v>
      </c>
      <c r="BN312" t="s">
        <v>140</v>
      </c>
      <c r="BO312" t="s">
        <v>140</v>
      </c>
      <c r="BP312">
        <v>700</v>
      </c>
      <c r="BQ312" t="s">
        <v>140</v>
      </c>
      <c r="BR312" t="s">
        <v>140</v>
      </c>
      <c r="BS312" t="s">
        <v>239</v>
      </c>
      <c r="BT312">
        <v>27400</v>
      </c>
      <c r="BU312" t="s">
        <v>923</v>
      </c>
      <c r="BV312" t="s">
        <v>1026</v>
      </c>
      <c r="BW312" t="s">
        <v>771</v>
      </c>
      <c r="BX312" t="s">
        <v>990</v>
      </c>
    </row>
    <row r="313" spans="1:76" x14ac:dyDescent="0.25">
      <c r="A313" t="s">
        <v>1</v>
      </c>
      <c r="B313" t="s">
        <v>17</v>
      </c>
      <c r="C313" t="s">
        <v>787</v>
      </c>
      <c r="D313" t="s">
        <v>788</v>
      </c>
      <c r="E313" t="s">
        <v>872</v>
      </c>
      <c r="F313" t="s">
        <v>873</v>
      </c>
      <c r="G313" t="s">
        <v>874</v>
      </c>
      <c r="H313" t="s">
        <v>1056</v>
      </c>
      <c r="I313" t="s">
        <v>771</v>
      </c>
      <c r="J313" t="s">
        <v>771</v>
      </c>
      <c r="K313" t="s">
        <v>771</v>
      </c>
      <c r="L313" t="s">
        <v>771</v>
      </c>
      <c r="M313" t="s">
        <v>771</v>
      </c>
      <c r="N313" t="s">
        <v>771</v>
      </c>
      <c r="O313" t="s">
        <v>771</v>
      </c>
      <c r="P313" t="s">
        <v>771</v>
      </c>
      <c r="Q313" t="s">
        <v>771</v>
      </c>
      <c r="R313" t="s">
        <v>1057</v>
      </c>
      <c r="S313" t="s">
        <v>1058</v>
      </c>
      <c r="T313" t="s">
        <v>1059</v>
      </c>
      <c r="U313" t="s">
        <v>1060</v>
      </c>
      <c r="V313" t="s">
        <v>1061</v>
      </c>
      <c r="W313" t="s">
        <v>1062</v>
      </c>
      <c r="X313" t="s">
        <v>140</v>
      </c>
      <c r="Y313" t="s">
        <v>141</v>
      </c>
      <c r="Z313" t="s">
        <v>771</v>
      </c>
      <c r="AA313" t="s">
        <v>771</v>
      </c>
      <c r="AB313" t="s">
        <v>771</v>
      </c>
      <c r="AC313">
        <v>1</v>
      </c>
      <c r="AD313" t="s">
        <v>771</v>
      </c>
      <c r="AE313">
        <v>3</v>
      </c>
      <c r="AF313" t="s">
        <v>142</v>
      </c>
      <c r="AG313" t="s">
        <v>143</v>
      </c>
      <c r="AH313" t="s">
        <v>144</v>
      </c>
      <c r="AI313" t="s">
        <v>270</v>
      </c>
      <c r="AJ313" t="s">
        <v>143</v>
      </c>
      <c r="AK313" t="s">
        <v>145</v>
      </c>
      <c r="AL313">
        <v>45656</v>
      </c>
      <c r="AM313" t="s">
        <v>336</v>
      </c>
      <c r="AN313" t="s">
        <v>893</v>
      </c>
      <c r="AO313" t="s">
        <v>403</v>
      </c>
      <c r="AP313">
        <v>0</v>
      </c>
      <c r="AQ313" t="s">
        <v>140</v>
      </c>
      <c r="AR313" t="s">
        <v>140</v>
      </c>
      <c r="AS313" t="s">
        <v>140</v>
      </c>
      <c r="AT313" t="s">
        <v>140</v>
      </c>
      <c r="AU313" t="s">
        <v>140</v>
      </c>
      <c r="AV313" t="s">
        <v>140</v>
      </c>
      <c r="AW313" t="s">
        <v>140</v>
      </c>
      <c r="AX313" t="s">
        <v>140</v>
      </c>
      <c r="AY313" t="s">
        <v>140</v>
      </c>
      <c r="AZ313" t="s">
        <v>904</v>
      </c>
      <c r="BA313" t="s">
        <v>150</v>
      </c>
      <c r="BB313" t="s">
        <v>758</v>
      </c>
      <c r="BC313" t="s">
        <v>2408</v>
      </c>
      <c r="BD313" t="s">
        <v>771</v>
      </c>
      <c r="BE313" t="s">
        <v>1023</v>
      </c>
      <c r="BF313" t="s">
        <v>1024</v>
      </c>
      <c r="BG313" t="s">
        <v>1025</v>
      </c>
      <c r="BH313" t="s">
        <v>140</v>
      </c>
      <c r="BI313" t="s">
        <v>140</v>
      </c>
      <c r="BJ313" t="s">
        <v>140</v>
      </c>
      <c r="BK313" t="s">
        <v>140</v>
      </c>
      <c r="BL313" t="s">
        <v>140</v>
      </c>
      <c r="BM313" t="s">
        <v>140</v>
      </c>
      <c r="BN313" t="s">
        <v>140</v>
      </c>
      <c r="BO313" t="s">
        <v>140</v>
      </c>
      <c r="BP313">
        <v>200</v>
      </c>
      <c r="BQ313" t="s">
        <v>270</v>
      </c>
      <c r="BR313" t="s">
        <v>140</v>
      </c>
      <c r="BS313" t="s">
        <v>239</v>
      </c>
      <c r="BT313">
        <v>27400</v>
      </c>
      <c r="BU313" t="s">
        <v>923</v>
      </c>
      <c r="BV313" t="s">
        <v>1026</v>
      </c>
      <c r="BW313" t="s">
        <v>771</v>
      </c>
      <c r="BX313" t="s">
        <v>990</v>
      </c>
    </row>
    <row r="314" spans="1:76" x14ac:dyDescent="0.25">
      <c r="A314" t="s">
        <v>1</v>
      </c>
      <c r="B314" t="s">
        <v>17</v>
      </c>
      <c r="C314" t="s">
        <v>787</v>
      </c>
      <c r="D314" t="s">
        <v>788</v>
      </c>
      <c r="E314" t="s">
        <v>872</v>
      </c>
      <c r="F314" t="s">
        <v>873</v>
      </c>
      <c r="G314" t="s">
        <v>874</v>
      </c>
      <c r="H314" t="s">
        <v>1063</v>
      </c>
      <c r="I314" t="s">
        <v>771</v>
      </c>
      <c r="J314" t="s">
        <v>771</v>
      </c>
      <c r="K314" t="s">
        <v>771</v>
      </c>
      <c r="L314" t="s">
        <v>771</v>
      </c>
      <c r="M314" t="s">
        <v>771</v>
      </c>
      <c r="N314" t="s">
        <v>771</v>
      </c>
      <c r="O314" t="s">
        <v>771</v>
      </c>
      <c r="P314" t="s">
        <v>771</v>
      </c>
      <c r="Q314" t="s">
        <v>771</v>
      </c>
      <c r="R314" t="s">
        <v>1064</v>
      </c>
      <c r="S314" t="s">
        <v>1065</v>
      </c>
      <c r="T314" t="s">
        <v>1066</v>
      </c>
      <c r="U314" t="s">
        <v>1067</v>
      </c>
      <c r="V314" t="s">
        <v>1068</v>
      </c>
      <c r="W314" t="s">
        <v>1069</v>
      </c>
      <c r="X314" t="s">
        <v>140</v>
      </c>
      <c r="Y314" t="s">
        <v>141</v>
      </c>
      <c r="Z314" t="s">
        <v>771</v>
      </c>
      <c r="AA314" t="s">
        <v>771</v>
      </c>
      <c r="AB314" t="s">
        <v>771</v>
      </c>
      <c r="AC314">
        <v>3</v>
      </c>
      <c r="AD314" t="s">
        <v>771</v>
      </c>
      <c r="AE314">
        <v>5</v>
      </c>
      <c r="AF314" t="s">
        <v>142</v>
      </c>
      <c r="AG314" t="s">
        <v>143</v>
      </c>
      <c r="AH314" t="s">
        <v>144</v>
      </c>
      <c r="AI314" t="s">
        <v>270</v>
      </c>
      <c r="AJ314" t="s">
        <v>143</v>
      </c>
      <c r="AK314" t="s">
        <v>145</v>
      </c>
      <c r="AL314">
        <v>45635</v>
      </c>
      <c r="AM314" t="s">
        <v>336</v>
      </c>
      <c r="AN314" t="s">
        <v>357</v>
      </c>
      <c r="AO314" t="s">
        <v>358</v>
      </c>
      <c r="AP314">
        <v>0</v>
      </c>
      <c r="AQ314" t="s">
        <v>140</v>
      </c>
      <c r="AR314" t="s">
        <v>140</v>
      </c>
      <c r="AS314" t="s">
        <v>140</v>
      </c>
      <c r="AT314" t="s">
        <v>140</v>
      </c>
      <c r="AU314" t="s">
        <v>140</v>
      </c>
      <c r="AV314" t="s">
        <v>140</v>
      </c>
      <c r="AW314" t="s">
        <v>140</v>
      </c>
      <c r="AX314" t="s">
        <v>140</v>
      </c>
      <c r="AY314" t="s">
        <v>140</v>
      </c>
      <c r="AZ314" t="s">
        <v>904</v>
      </c>
      <c r="BA314" t="s">
        <v>150</v>
      </c>
      <c r="BB314" t="s">
        <v>758</v>
      </c>
      <c r="BC314" t="s">
        <v>2408</v>
      </c>
      <c r="BD314" t="s">
        <v>771</v>
      </c>
      <c r="BE314" t="s">
        <v>1023</v>
      </c>
      <c r="BF314" t="s">
        <v>1024</v>
      </c>
      <c r="BG314">
        <v>5</v>
      </c>
      <c r="BH314" t="s">
        <v>140</v>
      </c>
      <c r="BI314" t="s">
        <v>140</v>
      </c>
      <c r="BJ314" t="s">
        <v>140</v>
      </c>
      <c r="BK314" t="s">
        <v>140</v>
      </c>
      <c r="BL314" t="s">
        <v>140</v>
      </c>
      <c r="BM314" t="s">
        <v>140</v>
      </c>
      <c r="BN314">
        <v>8792</v>
      </c>
      <c r="BO314" t="s">
        <v>140</v>
      </c>
      <c r="BP314" t="s">
        <v>140</v>
      </c>
      <c r="BQ314" t="s">
        <v>270</v>
      </c>
      <c r="BR314" t="s">
        <v>140</v>
      </c>
      <c r="BS314" t="s">
        <v>239</v>
      </c>
      <c r="BT314">
        <v>27400</v>
      </c>
      <c r="BU314" t="s">
        <v>923</v>
      </c>
      <c r="BV314" t="s">
        <v>1026</v>
      </c>
      <c r="BW314" t="s">
        <v>771</v>
      </c>
      <c r="BX314" t="s">
        <v>990</v>
      </c>
    </row>
    <row r="315" spans="1:76" x14ac:dyDescent="0.25">
      <c r="A315" t="s">
        <v>1</v>
      </c>
      <c r="B315" t="s">
        <v>17</v>
      </c>
      <c r="C315" t="s">
        <v>787</v>
      </c>
      <c r="D315" t="s">
        <v>788</v>
      </c>
      <c r="E315" t="s">
        <v>872</v>
      </c>
      <c r="F315" t="s">
        <v>514</v>
      </c>
      <c r="G315" t="s">
        <v>1070</v>
      </c>
      <c r="H315" t="s">
        <v>1071</v>
      </c>
      <c r="I315" t="s">
        <v>771</v>
      </c>
      <c r="J315" t="s">
        <v>771</v>
      </c>
      <c r="K315" t="s">
        <v>771</v>
      </c>
      <c r="L315" t="s">
        <v>771</v>
      </c>
      <c r="M315" t="s">
        <v>771</v>
      </c>
      <c r="N315" t="s">
        <v>771</v>
      </c>
      <c r="O315" t="s">
        <v>771</v>
      </c>
      <c r="P315" t="s">
        <v>771</v>
      </c>
      <c r="Q315" t="s">
        <v>771</v>
      </c>
      <c r="R315" t="s">
        <v>1072</v>
      </c>
      <c r="S315" t="s">
        <v>1073</v>
      </c>
      <c r="T315" t="s">
        <v>1074</v>
      </c>
      <c r="U315" t="s">
        <v>1075</v>
      </c>
      <c r="V315" t="s">
        <v>1076</v>
      </c>
      <c r="W315" t="s">
        <v>1077</v>
      </c>
      <c r="X315" t="s">
        <v>140</v>
      </c>
      <c r="Y315" t="s">
        <v>141</v>
      </c>
      <c r="Z315" t="s">
        <v>771</v>
      </c>
      <c r="AA315" t="s">
        <v>771</v>
      </c>
      <c r="AB315" t="s">
        <v>771</v>
      </c>
      <c r="AC315">
        <v>34</v>
      </c>
      <c r="AD315" t="s">
        <v>771</v>
      </c>
      <c r="AE315">
        <v>44</v>
      </c>
      <c r="AF315" t="s">
        <v>142</v>
      </c>
      <c r="AG315" t="s">
        <v>143</v>
      </c>
      <c r="AH315" t="s">
        <v>144</v>
      </c>
      <c r="AI315" t="s">
        <v>270</v>
      </c>
      <c r="AJ315" t="s">
        <v>143</v>
      </c>
      <c r="AK315" t="s">
        <v>145</v>
      </c>
      <c r="AL315">
        <v>45593</v>
      </c>
      <c r="AM315" t="s">
        <v>336</v>
      </c>
      <c r="AN315" t="s">
        <v>1078</v>
      </c>
      <c r="AO315" t="s">
        <v>893</v>
      </c>
      <c r="AP315">
        <v>0</v>
      </c>
      <c r="AQ315" t="s">
        <v>140</v>
      </c>
      <c r="AR315" t="s">
        <v>140</v>
      </c>
      <c r="AS315" t="s">
        <v>140</v>
      </c>
      <c r="AT315" t="s">
        <v>140</v>
      </c>
      <c r="AU315" t="s">
        <v>140</v>
      </c>
      <c r="AV315" t="s">
        <v>140</v>
      </c>
      <c r="AW315" t="s">
        <v>140</v>
      </c>
      <c r="AX315" t="s">
        <v>140</v>
      </c>
      <c r="AY315" t="s">
        <v>140</v>
      </c>
      <c r="AZ315" t="s">
        <v>814</v>
      </c>
      <c r="BA315" t="s">
        <v>150</v>
      </c>
      <c r="BB315" t="s">
        <v>151</v>
      </c>
      <c r="BC315" t="s">
        <v>2408</v>
      </c>
      <c r="BD315" t="s">
        <v>771</v>
      </c>
      <c r="BE315" t="s">
        <v>1023</v>
      </c>
      <c r="BF315" t="s">
        <v>1024</v>
      </c>
      <c r="BG315" t="s">
        <v>1025</v>
      </c>
      <c r="BH315" t="s">
        <v>140</v>
      </c>
      <c r="BI315" t="s">
        <v>140</v>
      </c>
      <c r="BJ315" t="s">
        <v>140</v>
      </c>
      <c r="BK315" t="s">
        <v>140</v>
      </c>
      <c r="BL315" t="s">
        <v>140</v>
      </c>
      <c r="BM315" t="s">
        <v>140</v>
      </c>
      <c r="BN315" t="s">
        <v>140</v>
      </c>
      <c r="BO315" t="s">
        <v>140</v>
      </c>
      <c r="BP315">
        <v>40800</v>
      </c>
      <c r="BQ315" t="s">
        <v>140</v>
      </c>
      <c r="BR315" t="s">
        <v>140</v>
      </c>
      <c r="BS315" t="s">
        <v>239</v>
      </c>
      <c r="BT315">
        <v>27400</v>
      </c>
      <c r="BU315" t="s">
        <v>1079</v>
      </c>
      <c r="BV315" t="s">
        <v>802</v>
      </c>
      <c r="BW315" t="s">
        <v>771</v>
      </c>
      <c r="BX315" t="s">
        <v>990</v>
      </c>
    </row>
    <row r="316" spans="1:76" x14ac:dyDescent="0.25">
      <c r="A316" t="s">
        <v>1</v>
      </c>
      <c r="B316" t="s">
        <v>17</v>
      </c>
      <c r="C316" t="s">
        <v>787</v>
      </c>
      <c r="D316" t="s">
        <v>788</v>
      </c>
      <c r="E316" t="s">
        <v>872</v>
      </c>
      <c r="F316" t="s">
        <v>790</v>
      </c>
      <c r="G316" t="s">
        <v>280</v>
      </c>
      <c r="H316" t="s">
        <v>1080</v>
      </c>
      <c r="I316" t="s">
        <v>771</v>
      </c>
      <c r="J316" t="s">
        <v>771</v>
      </c>
      <c r="K316" t="s">
        <v>771</v>
      </c>
      <c r="L316" t="s">
        <v>771</v>
      </c>
      <c r="M316" t="s">
        <v>771</v>
      </c>
      <c r="N316" t="s">
        <v>771</v>
      </c>
      <c r="O316" t="s">
        <v>771</v>
      </c>
      <c r="P316" t="s">
        <v>771</v>
      </c>
      <c r="Q316" t="s">
        <v>771</v>
      </c>
      <c r="R316" t="s">
        <v>1081</v>
      </c>
      <c r="S316" t="s">
        <v>1082</v>
      </c>
      <c r="T316" t="s">
        <v>1083</v>
      </c>
      <c r="U316" t="s">
        <v>1084</v>
      </c>
      <c r="V316" t="s">
        <v>1085</v>
      </c>
      <c r="W316" t="s">
        <v>1086</v>
      </c>
      <c r="X316" t="s">
        <v>140</v>
      </c>
      <c r="Y316" t="s">
        <v>141</v>
      </c>
      <c r="Z316" t="s">
        <v>771</v>
      </c>
      <c r="AA316" t="s">
        <v>771</v>
      </c>
      <c r="AB316" t="s">
        <v>771</v>
      </c>
      <c r="AC316">
        <v>4</v>
      </c>
      <c r="AD316" t="s">
        <v>771</v>
      </c>
      <c r="AE316">
        <v>7</v>
      </c>
      <c r="AF316" t="s">
        <v>142</v>
      </c>
      <c r="AG316" t="s">
        <v>143</v>
      </c>
      <c r="AH316" t="s">
        <v>144</v>
      </c>
      <c r="AI316" t="s">
        <v>270</v>
      </c>
      <c r="AJ316" t="s">
        <v>143</v>
      </c>
      <c r="AK316" t="s">
        <v>145</v>
      </c>
      <c r="AL316">
        <v>45551</v>
      </c>
      <c r="AM316" t="s">
        <v>336</v>
      </c>
      <c r="AN316" t="s">
        <v>312</v>
      </c>
      <c r="AO316" t="s">
        <v>893</v>
      </c>
      <c r="AP316">
        <v>1</v>
      </c>
      <c r="AQ316">
        <v>1</v>
      </c>
      <c r="AR316" t="s">
        <v>140</v>
      </c>
      <c r="AS316" t="s">
        <v>140</v>
      </c>
      <c r="AT316" t="s">
        <v>140</v>
      </c>
      <c r="AU316" t="s">
        <v>140</v>
      </c>
      <c r="AV316" t="s">
        <v>140</v>
      </c>
      <c r="AW316" t="s">
        <v>140</v>
      </c>
      <c r="AX316" t="s">
        <v>140</v>
      </c>
      <c r="AY316" t="s">
        <v>140</v>
      </c>
      <c r="AZ316" t="s">
        <v>799</v>
      </c>
      <c r="BA316" t="s">
        <v>150</v>
      </c>
      <c r="BB316" t="s">
        <v>758</v>
      </c>
      <c r="BC316" t="s">
        <v>2408</v>
      </c>
      <c r="BD316" t="s">
        <v>771</v>
      </c>
      <c r="BE316" t="s">
        <v>1023</v>
      </c>
      <c r="BF316" t="s">
        <v>1024</v>
      </c>
      <c r="BG316">
        <v>20</v>
      </c>
      <c r="BH316" t="s">
        <v>140</v>
      </c>
      <c r="BI316" t="s">
        <v>140</v>
      </c>
      <c r="BJ316" t="s">
        <v>140</v>
      </c>
      <c r="BK316" t="s">
        <v>140</v>
      </c>
      <c r="BL316" t="s">
        <v>140</v>
      </c>
      <c r="BM316" t="s">
        <v>140</v>
      </c>
      <c r="BN316" t="s">
        <v>140</v>
      </c>
      <c r="BO316" t="s">
        <v>140</v>
      </c>
      <c r="BP316">
        <v>22700</v>
      </c>
      <c r="BQ316" t="s">
        <v>270</v>
      </c>
      <c r="BR316" t="s">
        <v>140</v>
      </c>
      <c r="BS316" t="s">
        <v>239</v>
      </c>
      <c r="BT316">
        <v>27400</v>
      </c>
      <c r="BU316" t="s">
        <v>923</v>
      </c>
      <c r="BV316" t="s">
        <v>1026</v>
      </c>
      <c r="BW316" t="s">
        <v>771</v>
      </c>
      <c r="BX316" t="s">
        <v>990</v>
      </c>
    </row>
    <row r="317" spans="1:76" x14ac:dyDescent="0.25">
      <c r="A317" t="s">
        <v>1</v>
      </c>
      <c r="B317" t="s">
        <v>17</v>
      </c>
      <c r="C317" t="s">
        <v>787</v>
      </c>
      <c r="D317" t="s">
        <v>788</v>
      </c>
      <c r="E317" t="s">
        <v>872</v>
      </c>
      <c r="F317" t="s">
        <v>873</v>
      </c>
      <c r="G317" t="s">
        <v>1087</v>
      </c>
      <c r="H317" t="s">
        <v>1088</v>
      </c>
      <c r="I317" t="s">
        <v>771</v>
      </c>
      <c r="J317" t="s">
        <v>771</v>
      </c>
      <c r="K317" t="s">
        <v>771</v>
      </c>
      <c r="L317" t="s">
        <v>771</v>
      </c>
      <c r="M317" t="s">
        <v>771</v>
      </c>
      <c r="N317" t="s">
        <v>771</v>
      </c>
      <c r="O317" t="s">
        <v>771</v>
      </c>
      <c r="P317" t="s">
        <v>771</v>
      </c>
      <c r="Q317" t="s">
        <v>771</v>
      </c>
      <c r="R317" t="s">
        <v>1089</v>
      </c>
      <c r="S317" t="s">
        <v>1090</v>
      </c>
      <c r="T317" t="s">
        <v>1091</v>
      </c>
      <c r="U317" t="s">
        <v>1092</v>
      </c>
      <c r="V317" t="s">
        <v>1093</v>
      </c>
      <c r="W317" t="s">
        <v>1094</v>
      </c>
      <c r="X317" t="s">
        <v>140</v>
      </c>
      <c r="Y317" t="s">
        <v>141</v>
      </c>
      <c r="Z317" t="s">
        <v>771</v>
      </c>
      <c r="AA317" t="s">
        <v>771</v>
      </c>
      <c r="AB317" t="s">
        <v>771</v>
      </c>
      <c r="AC317">
        <v>2</v>
      </c>
      <c r="AD317" t="s">
        <v>771</v>
      </c>
      <c r="AE317">
        <v>4</v>
      </c>
      <c r="AF317" t="s">
        <v>142</v>
      </c>
      <c r="AG317" t="s">
        <v>143</v>
      </c>
      <c r="AH317" t="s">
        <v>144</v>
      </c>
      <c r="AI317" t="s">
        <v>270</v>
      </c>
      <c r="AJ317" t="s">
        <v>143</v>
      </c>
      <c r="AK317" t="s">
        <v>145</v>
      </c>
      <c r="AL317">
        <v>45418</v>
      </c>
      <c r="AM317" t="s">
        <v>336</v>
      </c>
      <c r="AN317" t="s">
        <v>403</v>
      </c>
      <c r="AO317" t="s">
        <v>358</v>
      </c>
      <c r="AP317">
        <v>0</v>
      </c>
      <c r="AQ317" t="s">
        <v>140</v>
      </c>
      <c r="AR317" t="s">
        <v>140</v>
      </c>
      <c r="AS317" t="s">
        <v>140</v>
      </c>
      <c r="AT317" t="s">
        <v>140</v>
      </c>
      <c r="AU317" t="s">
        <v>140</v>
      </c>
      <c r="AV317" t="s">
        <v>140</v>
      </c>
      <c r="AW317" t="s">
        <v>140</v>
      </c>
      <c r="AX317" t="s">
        <v>140</v>
      </c>
      <c r="AY317" t="s">
        <v>140</v>
      </c>
      <c r="AZ317" t="s">
        <v>962</v>
      </c>
      <c r="BA317" t="s">
        <v>150</v>
      </c>
      <c r="BB317" t="s">
        <v>151</v>
      </c>
      <c r="BC317" t="s">
        <v>2408</v>
      </c>
      <c r="BD317" t="s">
        <v>771</v>
      </c>
      <c r="BE317" t="s">
        <v>1023</v>
      </c>
      <c r="BF317" t="s">
        <v>1024</v>
      </c>
      <c r="BG317">
        <v>380</v>
      </c>
      <c r="BH317" t="s">
        <v>140</v>
      </c>
      <c r="BI317" t="s">
        <v>140</v>
      </c>
      <c r="BJ317" t="s">
        <v>140</v>
      </c>
      <c r="BK317" t="s">
        <v>140</v>
      </c>
      <c r="BL317" t="s">
        <v>140</v>
      </c>
      <c r="BM317" t="s">
        <v>140</v>
      </c>
      <c r="BN317">
        <v>400</v>
      </c>
      <c r="BO317" t="s">
        <v>140</v>
      </c>
      <c r="BP317" t="s">
        <v>140</v>
      </c>
      <c r="BQ317" t="s">
        <v>270</v>
      </c>
      <c r="BR317" t="s">
        <v>140</v>
      </c>
      <c r="BS317" t="s">
        <v>239</v>
      </c>
      <c r="BT317">
        <v>27400</v>
      </c>
      <c r="BU317" t="s">
        <v>1095</v>
      </c>
      <c r="BV317" t="s">
        <v>802</v>
      </c>
      <c r="BW317" t="s">
        <v>771</v>
      </c>
      <c r="BX317" t="s">
        <v>132</v>
      </c>
    </row>
    <row r="318" spans="1:76" x14ac:dyDescent="0.25">
      <c r="A318" t="s">
        <v>1</v>
      </c>
      <c r="B318" t="s">
        <v>17</v>
      </c>
      <c r="C318" t="s">
        <v>787</v>
      </c>
      <c r="D318" t="s">
        <v>788</v>
      </c>
      <c r="E318" t="s">
        <v>872</v>
      </c>
      <c r="F318" t="s">
        <v>873</v>
      </c>
      <c r="G318" t="s">
        <v>874</v>
      </c>
      <c r="H318" t="s">
        <v>1096</v>
      </c>
      <c r="I318" t="s">
        <v>771</v>
      </c>
      <c r="J318" t="s">
        <v>771</v>
      </c>
      <c r="K318" t="s">
        <v>771</v>
      </c>
      <c r="L318" t="s">
        <v>771</v>
      </c>
      <c r="M318" t="s">
        <v>771</v>
      </c>
      <c r="N318" t="s">
        <v>771</v>
      </c>
      <c r="O318" t="s">
        <v>771</v>
      </c>
      <c r="P318" t="s">
        <v>771</v>
      </c>
      <c r="Q318" t="s">
        <v>771</v>
      </c>
      <c r="R318" t="s">
        <v>1097</v>
      </c>
      <c r="S318" t="s">
        <v>1098</v>
      </c>
      <c r="T318" t="s">
        <v>1099</v>
      </c>
      <c r="U318" t="s">
        <v>1075</v>
      </c>
      <c r="V318" t="s">
        <v>1100</v>
      </c>
      <c r="W318" t="s">
        <v>1101</v>
      </c>
      <c r="X318" t="s">
        <v>140</v>
      </c>
      <c r="Y318" t="s">
        <v>141</v>
      </c>
      <c r="Z318" t="s">
        <v>771</v>
      </c>
      <c r="AA318" t="s">
        <v>771</v>
      </c>
      <c r="AB318" t="s">
        <v>771</v>
      </c>
      <c r="AC318">
        <v>9</v>
      </c>
      <c r="AD318" t="s">
        <v>771</v>
      </c>
      <c r="AE318">
        <v>12</v>
      </c>
      <c r="AF318" t="s">
        <v>142</v>
      </c>
      <c r="AG318" t="s">
        <v>143</v>
      </c>
      <c r="AH318" t="s">
        <v>144</v>
      </c>
      <c r="AI318" t="s">
        <v>270</v>
      </c>
      <c r="AJ318" t="s">
        <v>143</v>
      </c>
      <c r="AK318" t="s">
        <v>145</v>
      </c>
      <c r="AL318">
        <v>45383</v>
      </c>
      <c r="AM318" t="s">
        <v>336</v>
      </c>
      <c r="AN318" t="s">
        <v>312</v>
      </c>
      <c r="AO318" t="s">
        <v>893</v>
      </c>
      <c r="AP318">
        <v>0</v>
      </c>
      <c r="AQ318" t="s">
        <v>140</v>
      </c>
      <c r="AR318" t="s">
        <v>140</v>
      </c>
      <c r="AS318" t="s">
        <v>140</v>
      </c>
      <c r="AT318" t="s">
        <v>140</v>
      </c>
      <c r="AU318" t="s">
        <v>140</v>
      </c>
      <c r="AV318" t="s">
        <v>140</v>
      </c>
      <c r="AW318" t="s">
        <v>140</v>
      </c>
      <c r="AX318" t="s">
        <v>140</v>
      </c>
      <c r="AY318" t="s">
        <v>140</v>
      </c>
      <c r="AZ318" t="s">
        <v>1102</v>
      </c>
      <c r="BA318" t="s">
        <v>150</v>
      </c>
      <c r="BB318" t="s">
        <v>151</v>
      </c>
      <c r="BC318" t="s">
        <v>2408</v>
      </c>
      <c r="BD318" t="s">
        <v>771</v>
      </c>
      <c r="BE318" t="s">
        <v>1023</v>
      </c>
      <c r="BF318" t="s">
        <v>1024</v>
      </c>
      <c r="BG318">
        <v>25</v>
      </c>
      <c r="BH318" t="s">
        <v>140</v>
      </c>
      <c r="BI318" t="s">
        <v>140</v>
      </c>
      <c r="BJ318" t="s">
        <v>140</v>
      </c>
      <c r="BK318" t="s">
        <v>140</v>
      </c>
      <c r="BL318" t="s">
        <v>140</v>
      </c>
      <c r="BM318" t="s">
        <v>140</v>
      </c>
      <c r="BN318">
        <v>52000</v>
      </c>
      <c r="BO318" t="s">
        <v>140</v>
      </c>
      <c r="BP318" t="s">
        <v>140</v>
      </c>
      <c r="BQ318" t="s">
        <v>140</v>
      </c>
      <c r="BR318" t="s">
        <v>140</v>
      </c>
      <c r="BS318" t="s">
        <v>239</v>
      </c>
      <c r="BT318">
        <v>26600</v>
      </c>
      <c r="BU318" t="s">
        <v>1095</v>
      </c>
      <c r="BV318" t="s">
        <v>802</v>
      </c>
      <c r="BW318" t="s">
        <v>771</v>
      </c>
      <c r="BX318" t="s">
        <v>132</v>
      </c>
    </row>
    <row r="319" spans="1:76" x14ac:dyDescent="0.25">
      <c r="A319" t="s">
        <v>1</v>
      </c>
      <c r="B319" t="s">
        <v>17</v>
      </c>
      <c r="C319" t="s">
        <v>787</v>
      </c>
      <c r="D319" t="s">
        <v>788</v>
      </c>
      <c r="E319" t="s">
        <v>789</v>
      </c>
      <c r="F319" t="s">
        <v>790</v>
      </c>
      <c r="G319" t="s">
        <v>3454</v>
      </c>
      <c r="H319" t="s">
        <v>792</v>
      </c>
      <c r="I319" t="s">
        <v>771</v>
      </c>
      <c r="J319" t="s">
        <v>771</v>
      </c>
      <c r="K319" t="s">
        <v>771</v>
      </c>
      <c r="L319" t="s">
        <v>771</v>
      </c>
      <c r="M319" t="s">
        <v>771</v>
      </c>
      <c r="N319" t="s">
        <v>771</v>
      </c>
      <c r="O319" t="s">
        <v>771</v>
      </c>
      <c r="P319" t="s">
        <v>771</v>
      </c>
      <c r="Q319" t="s">
        <v>771</v>
      </c>
      <c r="R319" t="s">
        <v>3453</v>
      </c>
      <c r="S319" t="s">
        <v>794</v>
      </c>
      <c r="T319" t="s">
        <v>795</v>
      </c>
      <c r="U319" t="s">
        <v>796</v>
      </c>
      <c r="V319" t="s">
        <v>797</v>
      </c>
      <c r="W319" t="s">
        <v>798</v>
      </c>
      <c r="X319" t="s">
        <v>140</v>
      </c>
      <c r="Y319" t="s">
        <v>141</v>
      </c>
      <c r="Z319" t="s">
        <v>771</v>
      </c>
      <c r="AA319" t="s">
        <v>771</v>
      </c>
      <c r="AB319" t="s">
        <v>771</v>
      </c>
      <c r="AC319">
        <v>19</v>
      </c>
      <c r="AD319" t="s">
        <v>771</v>
      </c>
      <c r="AE319">
        <v>26</v>
      </c>
      <c r="AF319" t="s">
        <v>142</v>
      </c>
      <c r="AG319" t="s">
        <v>143</v>
      </c>
      <c r="AH319" t="s">
        <v>144</v>
      </c>
      <c r="AI319" t="s">
        <v>143</v>
      </c>
      <c r="AJ319" t="s">
        <v>143</v>
      </c>
      <c r="AK319" t="s">
        <v>145</v>
      </c>
      <c r="AL319">
        <v>44655</v>
      </c>
      <c r="AM319" t="s">
        <v>336</v>
      </c>
      <c r="AN319" t="s">
        <v>312</v>
      </c>
      <c r="AO319" t="s">
        <v>893</v>
      </c>
      <c r="AP319">
        <v>0</v>
      </c>
      <c r="AQ319" t="s">
        <v>140</v>
      </c>
      <c r="AR319" t="s">
        <v>140</v>
      </c>
      <c r="AS319" t="s">
        <v>140</v>
      </c>
      <c r="AT319" t="s">
        <v>140</v>
      </c>
      <c r="AU319" t="s">
        <v>140</v>
      </c>
      <c r="AV319" t="s">
        <v>140</v>
      </c>
      <c r="AW319" t="s">
        <v>140</v>
      </c>
      <c r="AX319" t="s">
        <v>140</v>
      </c>
      <c r="AY319" t="s">
        <v>140</v>
      </c>
      <c r="AZ319" t="s">
        <v>799</v>
      </c>
      <c r="BA319" t="s">
        <v>150</v>
      </c>
      <c r="BB319" t="s">
        <v>151</v>
      </c>
      <c r="BC319" t="s">
        <v>2408</v>
      </c>
      <c r="BD319" t="s">
        <v>771</v>
      </c>
      <c r="BE319">
        <v>0.97</v>
      </c>
      <c r="BF319" t="s">
        <v>800</v>
      </c>
      <c r="BG319">
        <v>30</v>
      </c>
      <c r="BH319" t="s">
        <v>140</v>
      </c>
      <c r="BI319" t="s">
        <v>140</v>
      </c>
      <c r="BJ319" t="s">
        <v>140</v>
      </c>
      <c r="BK319" t="s">
        <v>140</v>
      </c>
      <c r="BL319" t="s">
        <v>140</v>
      </c>
      <c r="BM319" t="s">
        <v>140</v>
      </c>
      <c r="BN319">
        <v>18028</v>
      </c>
      <c r="BO319" t="s">
        <v>140</v>
      </c>
      <c r="BP319" t="s">
        <v>140</v>
      </c>
      <c r="BQ319" t="s">
        <v>270</v>
      </c>
      <c r="BR319">
        <v>1</v>
      </c>
      <c r="BS319" t="s">
        <v>239</v>
      </c>
      <c r="BT319">
        <v>25700</v>
      </c>
      <c r="BU319" t="s">
        <v>140</v>
      </c>
      <c r="BV319" t="s">
        <v>802</v>
      </c>
      <c r="BW319" t="s">
        <v>771</v>
      </c>
      <c r="BX319" t="s">
        <v>132</v>
      </c>
    </row>
    <row r="320" spans="1:76" x14ac:dyDescent="0.25">
      <c r="A320" t="s">
        <v>1</v>
      </c>
      <c r="B320" t="s">
        <v>17</v>
      </c>
      <c r="C320" t="s">
        <v>787</v>
      </c>
      <c r="D320" t="s">
        <v>788</v>
      </c>
      <c r="E320" t="s">
        <v>803</v>
      </c>
      <c r="F320" t="s">
        <v>804</v>
      </c>
      <c r="G320" t="s">
        <v>3455</v>
      </c>
      <c r="H320" t="s">
        <v>806</v>
      </c>
      <c r="I320" t="s">
        <v>771</v>
      </c>
      <c r="J320" t="s">
        <v>771</v>
      </c>
      <c r="K320" t="s">
        <v>771</v>
      </c>
      <c r="L320" t="s">
        <v>771</v>
      </c>
      <c r="M320" t="s">
        <v>771</v>
      </c>
      <c r="N320" t="s">
        <v>771</v>
      </c>
      <c r="O320" t="s">
        <v>771</v>
      </c>
      <c r="P320" t="s">
        <v>771</v>
      </c>
      <c r="Q320" t="s">
        <v>771</v>
      </c>
      <c r="R320" t="s">
        <v>807</v>
      </c>
      <c r="S320" t="s">
        <v>808</v>
      </c>
      <c r="T320" t="s">
        <v>809</v>
      </c>
      <c r="U320" t="s">
        <v>810</v>
      </c>
      <c r="V320" t="s">
        <v>811</v>
      </c>
      <c r="W320" t="s">
        <v>812</v>
      </c>
      <c r="X320" t="s">
        <v>140</v>
      </c>
      <c r="Y320" t="s">
        <v>141</v>
      </c>
      <c r="Z320" t="s">
        <v>771</v>
      </c>
      <c r="AA320" t="s">
        <v>771</v>
      </c>
      <c r="AB320" t="s">
        <v>771</v>
      </c>
      <c r="AC320">
        <v>101</v>
      </c>
      <c r="AD320" t="s">
        <v>771</v>
      </c>
      <c r="AE320">
        <v>116</v>
      </c>
      <c r="AF320" t="s">
        <v>142</v>
      </c>
      <c r="AG320" t="s">
        <v>143</v>
      </c>
      <c r="AH320" t="s">
        <v>144</v>
      </c>
      <c r="AI320" t="s">
        <v>143</v>
      </c>
      <c r="AJ320" t="s">
        <v>143</v>
      </c>
      <c r="AK320" t="s">
        <v>160</v>
      </c>
      <c r="AL320">
        <v>44662</v>
      </c>
      <c r="AM320" t="s">
        <v>336</v>
      </c>
      <c r="AN320" t="s">
        <v>312</v>
      </c>
      <c r="AO320" t="s">
        <v>893</v>
      </c>
      <c r="AP320">
        <v>1</v>
      </c>
      <c r="AQ320" t="s">
        <v>813</v>
      </c>
      <c r="AR320" t="s">
        <v>140</v>
      </c>
      <c r="AS320" t="s">
        <v>140</v>
      </c>
      <c r="AT320" t="s">
        <v>140</v>
      </c>
      <c r="AU320" t="s">
        <v>140</v>
      </c>
      <c r="AV320" t="s">
        <v>140</v>
      </c>
      <c r="AW320" t="s">
        <v>140</v>
      </c>
      <c r="AX320" t="s">
        <v>140</v>
      </c>
      <c r="AY320" t="s">
        <v>140</v>
      </c>
      <c r="AZ320" t="s">
        <v>814</v>
      </c>
      <c r="BA320" t="s">
        <v>150</v>
      </c>
      <c r="BB320" t="s">
        <v>151</v>
      </c>
      <c r="BC320" t="s">
        <v>2408</v>
      </c>
      <c r="BD320" t="s">
        <v>771</v>
      </c>
      <c r="BE320">
        <v>0.97</v>
      </c>
      <c r="BF320" t="s">
        <v>800</v>
      </c>
      <c r="BG320">
        <v>45</v>
      </c>
      <c r="BH320" t="s">
        <v>140</v>
      </c>
      <c r="BI320" t="s">
        <v>140</v>
      </c>
      <c r="BJ320" t="s">
        <v>140</v>
      </c>
      <c r="BK320" t="s">
        <v>140</v>
      </c>
      <c r="BL320" t="s">
        <v>140</v>
      </c>
      <c r="BM320" t="s">
        <v>140</v>
      </c>
      <c r="BN320" t="s">
        <v>140</v>
      </c>
      <c r="BO320" t="s">
        <v>140</v>
      </c>
      <c r="BP320" t="s">
        <v>140</v>
      </c>
      <c r="BQ320" t="s">
        <v>143</v>
      </c>
      <c r="BR320" t="s">
        <v>140</v>
      </c>
      <c r="BS320" t="s">
        <v>239</v>
      </c>
      <c r="BT320">
        <v>25700</v>
      </c>
      <c r="BU320" t="s">
        <v>140</v>
      </c>
      <c r="BV320" t="s">
        <v>802</v>
      </c>
      <c r="BW320" t="s">
        <v>771</v>
      </c>
      <c r="BX320" t="s">
        <v>132</v>
      </c>
    </row>
    <row r="321" spans="1:76" x14ac:dyDescent="0.25">
      <c r="A321" t="s">
        <v>1</v>
      </c>
      <c r="B321" t="s">
        <v>17</v>
      </c>
      <c r="C321" t="s">
        <v>787</v>
      </c>
      <c r="D321" t="s">
        <v>788</v>
      </c>
      <c r="E321" t="s">
        <v>816</v>
      </c>
      <c r="F321" t="s">
        <v>817</v>
      </c>
      <c r="G321" t="s">
        <v>280</v>
      </c>
      <c r="H321" t="s">
        <v>818</v>
      </c>
      <c r="I321" t="s">
        <v>771</v>
      </c>
      <c r="J321" t="s">
        <v>771</v>
      </c>
      <c r="K321" t="s">
        <v>771</v>
      </c>
      <c r="L321" t="s">
        <v>771</v>
      </c>
      <c r="M321" t="s">
        <v>771</v>
      </c>
      <c r="N321" t="s">
        <v>771</v>
      </c>
      <c r="O321" t="s">
        <v>771</v>
      </c>
      <c r="P321" t="s">
        <v>771</v>
      </c>
      <c r="Q321" t="s">
        <v>771</v>
      </c>
      <c r="R321" t="s">
        <v>819</v>
      </c>
      <c r="S321" t="s">
        <v>820</v>
      </c>
      <c r="T321" t="s">
        <v>821</v>
      </c>
      <c r="U321" t="s">
        <v>822</v>
      </c>
      <c r="V321" t="s">
        <v>823</v>
      </c>
      <c r="W321" t="s">
        <v>824</v>
      </c>
      <c r="X321" t="s">
        <v>825</v>
      </c>
      <c r="Y321" t="s">
        <v>141</v>
      </c>
      <c r="Z321" t="s">
        <v>771</v>
      </c>
      <c r="AA321" t="s">
        <v>771</v>
      </c>
      <c r="AB321" t="s">
        <v>771</v>
      </c>
      <c r="AC321">
        <v>37</v>
      </c>
      <c r="AD321" t="s">
        <v>771</v>
      </c>
      <c r="AE321">
        <v>50</v>
      </c>
      <c r="AF321" t="s">
        <v>142</v>
      </c>
      <c r="AG321" t="s">
        <v>143</v>
      </c>
      <c r="AH321" t="s">
        <v>144</v>
      </c>
      <c r="AI321" t="s">
        <v>143</v>
      </c>
      <c r="AJ321" t="s">
        <v>143</v>
      </c>
      <c r="AK321" t="s">
        <v>160</v>
      </c>
      <c r="AL321">
        <v>41801</v>
      </c>
      <c r="AM321" t="s">
        <v>336</v>
      </c>
      <c r="AN321" t="s">
        <v>403</v>
      </c>
      <c r="AO321" t="s">
        <v>403</v>
      </c>
      <c r="AP321">
        <v>0</v>
      </c>
      <c r="AQ321" t="s">
        <v>826</v>
      </c>
      <c r="AR321" t="s">
        <v>827</v>
      </c>
      <c r="AS321" t="s">
        <v>140</v>
      </c>
      <c r="AT321" t="s">
        <v>828</v>
      </c>
      <c r="AU321" t="s">
        <v>140</v>
      </c>
      <c r="AV321" t="s">
        <v>829</v>
      </c>
      <c r="AW321" t="s">
        <v>830</v>
      </c>
      <c r="AX321" t="s">
        <v>140</v>
      </c>
      <c r="AY321" t="s">
        <v>140</v>
      </c>
      <c r="AZ321" t="s">
        <v>831</v>
      </c>
      <c r="BA321" t="s">
        <v>150</v>
      </c>
      <c r="BB321" t="s">
        <v>151</v>
      </c>
      <c r="BC321" t="s">
        <v>2408</v>
      </c>
      <c r="BD321" t="s">
        <v>771</v>
      </c>
      <c r="BE321">
        <v>0.98</v>
      </c>
      <c r="BF321" t="s">
        <v>832</v>
      </c>
      <c r="BG321">
        <v>5.65</v>
      </c>
      <c r="BH321" t="s">
        <v>140</v>
      </c>
      <c r="BI321" t="s">
        <v>140</v>
      </c>
      <c r="BJ321" t="s">
        <v>140</v>
      </c>
      <c r="BK321" t="s">
        <v>140</v>
      </c>
      <c r="BL321" t="s">
        <v>140</v>
      </c>
      <c r="BM321" t="s">
        <v>140</v>
      </c>
      <c r="BN321">
        <v>750000</v>
      </c>
      <c r="BO321" t="s">
        <v>140</v>
      </c>
      <c r="BP321" t="s">
        <v>140</v>
      </c>
      <c r="BQ321" t="s">
        <v>270</v>
      </c>
      <c r="BR321" t="s">
        <v>833</v>
      </c>
      <c r="BS321" t="s">
        <v>152</v>
      </c>
      <c r="BT321" t="s">
        <v>140</v>
      </c>
      <c r="BU321" t="s">
        <v>834</v>
      </c>
      <c r="BV321" t="s">
        <v>835</v>
      </c>
      <c r="BW321" t="s">
        <v>771</v>
      </c>
      <c r="BX321" t="s">
        <v>132</v>
      </c>
    </row>
    <row r="322" spans="1:76" x14ac:dyDescent="0.25">
      <c r="A322" t="s">
        <v>1</v>
      </c>
      <c r="B322" t="s">
        <v>17</v>
      </c>
      <c r="C322" t="s">
        <v>787</v>
      </c>
      <c r="D322" t="s">
        <v>788</v>
      </c>
      <c r="E322" t="s">
        <v>816</v>
      </c>
      <c r="F322" t="s">
        <v>836</v>
      </c>
      <c r="G322" t="s">
        <v>779</v>
      </c>
      <c r="H322" t="s">
        <v>779</v>
      </c>
      <c r="I322" t="s">
        <v>771</v>
      </c>
      <c r="J322" t="s">
        <v>771</v>
      </c>
      <c r="K322" t="s">
        <v>771</v>
      </c>
      <c r="L322" t="s">
        <v>771</v>
      </c>
      <c r="M322" t="s">
        <v>771</v>
      </c>
      <c r="N322" t="s">
        <v>771</v>
      </c>
      <c r="O322" t="s">
        <v>771</v>
      </c>
      <c r="P322" t="s">
        <v>771</v>
      </c>
      <c r="Q322" t="s">
        <v>771</v>
      </c>
      <c r="R322" t="s">
        <v>837</v>
      </c>
      <c r="S322" t="s">
        <v>838</v>
      </c>
      <c r="T322" t="s">
        <v>839</v>
      </c>
      <c r="U322" t="s">
        <v>840</v>
      </c>
      <c r="V322" t="s">
        <v>841</v>
      </c>
      <c r="W322" t="s">
        <v>824</v>
      </c>
      <c r="X322" t="s">
        <v>140</v>
      </c>
      <c r="Y322" t="s">
        <v>141</v>
      </c>
      <c r="Z322" t="s">
        <v>771</v>
      </c>
      <c r="AA322" t="s">
        <v>771</v>
      </c>
      <c r="AB322" t="s">
        <v>771</v>
      </c>
      <c r="AC322">
        <v>13</v>
      </c>
      <c r="AD322" t="s">
        <v>771</v>
      </c>
      <c r="AE322">
        <v>15</v>
      </c>
      <c r="AF322" t="s">
        <v>142</v>
      </c>
      <c r="AG322" t="s">
        <v>143</v>
      </c>
      <c r="AH322" t="s">
        <v>144</v>
      </c>
      <c r="AI322" t="s">
        <v>143</v>
      </c>
      <c r="AJ322" t="s">
        <v>143</v>
      </c>
      <c r="AK322" t="s">
        <v>160</v>
      </c>
      <c r="AL322">
        <v>41801</v>
      </c>
      <c r="AM322" t="s">
        <v>336</v>
      </c>
      <c r="AN322" t="s">
        <v>403</v>
      </c>
      <c r="AO322" t="s">
        <v>403</v>
      </c>
      <c r="AP322">
        <v>0</v>
      </c>
      <c r="AQ322" t="s">
        <v>826</v>
      </c>
      <c r="AR322" t="s">
        <v>140</v>
      </c>
      <c r="AS322" t="s">
        <v>140</v>
      </c>
      <c r="AT322" t="s">
        <v>828</v>
      </c>
      <c r="AU322" t="s">
        <v>140</v>
      </c>
      <c r="AV322" t="s">
        <v>140</v>
      </c>
      <c r="AW322" t="s">
        <v>140</v>
      </c>
      <c r="AX322" t="s">
        <v>140</v>
      </c>
      <c r="AY322" t="s">
        <v>140</v>
      </c>
      <c r="AZ322" t="s">
        <v>842</v>
      </c>
      <c r="BA322" t="s">
        <v>150</v>
      </c>
      <c r="BB322" t="s">
        <v>151</v>
      </c>
      <c r="BC322" t="s">
        <v>2408</v>
      </c>
      <c r="BD322" t="s">
        <v>771</v>
      </c>
      <c r="BE322">
        <v>0.98</v>
      </c>
      <c r="BF322" t="s">
        <v>832</v>
      </c>
      <c r="BG322">
        <v>4.8</v>
      </c>
      <c r="BH322" t="s">
        <v>140</v>
      </c>
      <c r="BI322" t="s">
        <v>140</v>
      </c>
      <c r="BJ322" t="s">
        <v>140</v>
      </c>
      <c r="BK322" t="s">
        <v>140</v>
      </c>
      <c r="BL322" t="s">
        <v>140</v>
      </c>
      <c r="BM322" t="s">
        <v>140</v>
      </c>
      <c r="BN322">
        <v>337677</v>
      </c>
      <c r="BO322" t="s">
        <v>140</v>
      </c>
      <c r="BP322" t="s">
        <v>140</v>
      </c>
      <c r="BQ322" t="s">
        <v>270</v>
      </c>
      <c r="BR322" t="s">
        <v>833</v>
      </c>
      <c r="BS322" t="s">
        <v>152</v>
      </c>
      <c r="BT322" t="s">
        <v>140</v>
      </c>
      <c r="BU322" t="s">
        <v>834</v>
      </c>
      <c r="BV322" t="s">
        <v>835</v>
      </c>
      <c r="BW322" t="s">
        <v>771</v>
      </c>
      <c r="BX322" t="s">
        <v>132</v>
      </c>
    </row>
    <row r="323" spans="1:76" x14ac:dyDescent="0.25">
      <c r="A323" t="s">
        <v>1</v>
      </c>
      <c r="B323" t="s">
        <v>17</v>
      </c>
      <c r="C323" t="s">
        <v>787</v>
      </c>
      <c r="D323" t="s">
        <v>788</v>
      </c>
      <c r="E323" t="s">
        <v>816</v>
      </c>
      <c r="F323" t="s">
        <v>836</v>
      </c>
      <c r="G323" t="s">
        <v>843</v>
      </c>
      <c r="H323" t="s">
        <v>843</v>
      </c>
      <c r="I323" t="s">
        <v>771</v>
      </c>
      <c r="J323" t="s">
        <v>771</v>
      </c>
      <c r="K323" t="s">
        <v>771</v>
      </c>
      <c r="L323" t="s">
        <v>771</v>
      </c>
      <c r="M323" t="s">
        <v>771</v>
      </c>
      <c r="N323" t="s">
        <v>771</v>
      </c>
      <c r="O323" t="s">
        <v>771</v>
      </c>
      <c r="P323" t="s">
        <v>771</v>
      </c>
      <c r="Q323" t="s">
        <v>771</v>
      </c>
      <c r="R323" t="s">
        <v>844</v>
      </c>
      <c r="S323" t="s">
        <v>845</v>
      </c>
      <c r="T323" t="s">
        <v>846</v>
      </c>
      <c r="U323" t="s">
        <v>847</v>
      </c>
      <c r="V323" t="s">
        <v>848</v>
      </c>
      <c r="W323" t="s">
        <v>824</v>
      </c>
      <c r="X323" t="s">
        <v>849</v>
      </c>
      <c r="Y323" t="s">
        <v>141</v>
      </c>
      <c r="Z323" t="s">
        <v>771</v>
      </c>
      <c r="AA323" t="s">
        <v>771</v>
      </c>
      <c r="AB323" t="s">
        <v>771</v>
      </c>
      <c r="AC323">
        <v>17</v>
      </c>
      <c r="AD323" t="s">
        <v>771</v>
      </c>
      <c r="AE323">
        <v>24</v>
      </c>
      <c r="AF323" t="s">
        <v>142</v>
      </c>
      <c r="AG323" t="s">
        <v>143</v>
      </c>
      <c r="AH323" t="s">
        <v>144</v>
      </c>
      <c r="AI323" t="s">
        <v>143</v>
      </c>
      <c r="AJ323" t="s">
        <v>143</v>
      </c>
      <c r="AK323" t="s">
        <v>145</v>
      </c>
      <c r="AL323">
        <v>41767</v>
      </c>
      <c r="AM323" t="s">
        <v>336</v>
      </c>
      <c r="AN323" t="s">
        <v>403</v>
      </c>
      <c r="AO323" t="s">
        <v>403</v>
      </c>
      <c r="AP323">
        <v>0</v>
      </c>
      <c r="AQ323" t="s">
        <v>850</v>
      </c>
      <c r="AR323" t="s">
        <v>140</v>
      </c>
      <c r="AS323" t="s">
        <v>140</v>
      </c>
      <c r="AT323" t="s">
        <v>828</v>
      </c>
      <c r="AU323" t="s">
        <v>140</v>
      </c>
      <c r="AV323" t="s">
        <v>851</v>
      </c>
      <c r="AW323" t="s">
        <v>830</v>
      </c>
      <c r="AX323" t="s">
        <v>140</v>
      </c>
      <c r="AY323" t="s">
        <v>140</v>
      </c>
      <c r="AZ323" t="s">
        <v>852</v>
      </c>
      <c r="BA323" t="s">
        <v>150</v>
      </c>
      <c r="BB323" t="s">
        <v>151</v>
      </c>
      <c r="BC323" t="s">
        <v>2408</v>
      </c>
      <c r="BD323" t="s">
        <v>771</v>
      </c>
      <c r="BE323">
        <v>0.98</v>
      </c>
      <c r="BF323" t="s">
        <v>853</v>
      </c>
      <c r="BG323" t="s">
        <v>854</v>
      </c>
      <c r="BH323" t="s">
        <v>140</v>
      </c>
      <c r="BI323" t="s">
        <v>140</v>
      </c>
      <c r="BJ323" t="s">
        <v>140</v>
      </c>
      <c r="BK323" t="s">
        <v>140</v>
      </c>
      <c r="BL323" t="s">
        <v>140</v>
      </c>
      <c r="BM323" t="s">
        <v>140</v>
      </c>
      <c r="BN323">
        <v>139346</v>
      </c>
      <c r="BO323" t="s">
        <v>140</v>
      </c>
      <c r="BP323" t="s">
        <v>140</v>
      </c>
      <c r="BQ323" t="s">
        <v>143</v>
      </c>
      <c r="BR323" t="s">
        <v>140</v>
      </c>
      <c r="BS323" t="s">
        <v>152</v>
      </c>
      <c r="BT323" t="s">
        <v>140</v>
      </c>
      <c r="BU323" t="s">
        <v>855</v>
      </c>
      <c r="BV323" t="s">
        <v>835</v>
      </c>
      <c r="BW323" t="s">
        <v>771</v>
      </c>
      <c r="BX323" t="s">
        <v>132</v>
      </c>
    </row>
    <row r="324" spans="1:76" x14ac:dyDescent="0.25">
      <c r="A324" t="s">
        <v>1</v>
      </c>
      <c r="B324" t="s">
        <v>17</v>
      </c>
      <c r="C324" t="s">
        <v>787</v>
      </c>
      <c r="D324" t="s">
        <v>788</v>
      </c>
      <c r="E324" t="s">
        <v>856</v>
      </c>
      <c r="F324" t="s">
        <v>857</v>
      </c>
      <c r="G324" t="s">
        <v>3456</v>
      </c>
      <c r="H324" t="s">
        <v>858</v>
      </c>
      <c r="I324" t="s">
        <v>771</v>
      </c>
      <c r="J324" t="s">
        <v>771</v>
      </c>
      <c r="K324" t="s">
        <v>771</v>
      </c>
      <c r="L324" t="s">
        <v>771</v>
      </c>
      <c r="M324" t="s">
        <v>771</v>
      </c>
      <c r="N324" t="s">
        <v>771</v>
      </c>
      <c r="O324" t="s">
        <v>771</v>
      </c>
      <c r="P324" t="s">
        <v>771</v>
      </c>
      <c r="Q324" t="s">
        <v>771</v>
      </c>
      <c r="R324" t="s">
        <v>860</v>
      </c>
      <c r="S324" t="s">
        <v>861</v>
      </c>
      <c r="T324" t="s">
        <v>862</v>
      </c>
      <c r="U324" t="s">
        <v>863</v>
      </c>
      <c r="V324" t="s">
        <v>864</v>
      </c>
      <c r="W324" t="s">
        <v>865</v>
      </c>
      <c r="X324" t="s">
        <v>140</v>
      </c>
      <c r="Y324" t="s">
        <v>141</v>
      </c>
      <c r="Z324" t="s">
        <v>771</v>
      </c>
      <c r="AA324" t="s">
        <v>771</v>
      </c>
      <c r="AB324" t="s">
        <v>771</v>
      </c>
      <c r="AC324">
        <v>6</v>
      </c>
      <c r="AD324" t="s">
        <v>771</v>
      </c>
      <c r="AE324">
        <v>8</v>
      </c>
      <c r="AF324" t="s">
        <v>142</v>
      </c>
      <c r="AG324" t="s">
        <v>143</v>
      </c>
      <c r="AH324" t="s">
        <v>144</v>
      </c>
      <c r="AI324" t="s">
        <v>140</v>
      </c>
      <c r="AJ324" t="s">
        <v>140</v>
      </c>
      <c r="AK324" t="s">
        <v>145</v>
      </c>
      <c r="AL324">
        <v>44564</v>
      </c>
      <c r="AM324" t="s">
        <v>336</v>
      </c>
      <c r="AN324" t="s">
        <v>312</v>
      </c>
      <c r="AO324" t="s">
        <v>893</v>
      </c>
      <c r="AP324">
        <v>0</v>
      </c>
      <c r="AQ324" t="s">
        <v>140</v>
      </c>
      <c r="AR324" t="s">
        <v>140</v>
      </c>
      <c r="AS324" t="s">
        <v>140</v>
      </c>
      <c r="AT324" t="s">
        <v>140</v>
      </c>
      <c r="AU324" t="s">
        <v>140</v>
      </c>
      <c r="AV324" t="s">
        <v>140</v>
      </c>
      <c r="AW324" t="s">
        <v>140</v>
      </c>
      <c r="AX324" t="s">
        <v>140</v>
      </c>
      <c r="AY324" t="s">
        <v>866</v>
      </c>
      <c r="AZ324" t="s">
        <v>867</v>
      </c>
      <c r="BA324" t="s">
        <v>150</v>
      </c>
      <c r="BB324" t="s">
        <v>151</v>
      </c>
      <c r="BC324" t="s">
        <v>2408</v>
      </c>
      <c r="BD324" t="s">
        <v>771</v>
      </c>
      <c r="BE324">
        <v>0.95</v>
      </c>
      <c r="BF324" t="s">
        <v>868</v>
      </c>
      <c r="BG324" t="s">
        <v>869</v>
      </c>
      <c r="BH324" t="s">
        <v>140</v>
      </c>
      <c r="BI324" t="s">
        <v>140</v>
      </c>
      <c r="BJ324" t="s">
        <v>140</v>
      </c>
      <c r="BK324" t="s">
        <v>140</v>
      </c>
      <c r="BL324" t="s">
        <v>140</v>
      </c>
      <c r="BM324" t="s">
        <v>140</v>
      </c>
      <c r="BN324">
        <v>86</v>
      </c>
      <c r="BO324" t="s">
        <v>140</v>
      </c>
      <c r="BP324" t="s">
        <v>140</v>
      </c>
      <c r="BQ324" t="s">
        <v>143</v>
      </c>
      <c r="BR324" t="s">
        <v>140</v>
      </c>
      <c r="BS324" t="s">
        <v>239</v>
      </c>
      <c r="BT324">
        <v>27900</v>
      </c>
      <c r="BU324" t="s">
        <v>870</v>
      </c>
      <c r="BV324" t="s">
        <v>871</v>
      </c>
      <c r="BW324" t="s">
        <v>771</v>
      </c>
      <c r="BX324" t="s">
        <v>859</v>
      </c>
    </row>
    <row r="325" spans="1:76" x14ac:dyDescent="0.25">
      <c r="A325" t="s">
        <v>1</v>
      </c>
      <c r="B325" t="s">
        <v>17</v>
      </c>
      <c r="C325" t="s">
        <v>787</v>
      </c>
      <c r="D325" t="s">
        <v>788</v>
      </c>
      <c r="E325" t="s">
        <v>872</v>
      </c>
      <c r="F325" t="s">
        <v>873</v>
      </c>
      <c r="G325" t="s">
        <v>3457</v>
      </c>
      <c r="H325" t="s">
        <v>875</v>
      </c>
      <c r="I325" t="s">
        <v>771</v>
      </c>
      <c r="J325" t="s">
        <v>771</v>
      </c>
      <c r="K325" t="s">
        <v>771</v>
      </c>
      <c r="L325" t="s">
        <v>771</v>
      </c>
      <c r="M325" t="s">
        <v>771</v>
      </c>
      <c r="N325" t="s">
        <v>771</v>
      </c>
      <c r="O325" t="s">
        <v>771</v>
      </c>
      <c r="P325" t="s">
        <v>771</v>
      </c>
      <c r="Q325" t="s">
        <v>771</v>
      </c>
      <c r="R325" t="s">
        <v>876</v>
      </c>
      <c r="S325" t="s">
        <v>877</v>
      </c>
      <c r="T325" t="s">
        <v>878</v>
      </c>
      <c r="U325" t="s">
        <v>879</v>
      </c>
      <c r="V325" t="s">
        <v>880</v>
      </c>
      <c r="W325" t="s">
        <v>881</v>
      </c>
      <c r="X325" t="s">
        <v>140</v>
      </c>
      <c r="Y325" t="s">
        <v>141</v>
      </c>
      <c r="Z325" t="s">
        <v>771</v>
      </c>
      <c r="AA325" t="s">
        <v>771</v>
      </c>
      <c r="AB325" t="s">
        <v>771</v>
      </c>
      <c r="AC325">
        <v>3</v>
      </c>
      <c r="AD325" t="s">
        <v>771</v>
      </c>
      <c r="AE325">
        <v>5</v>
      </c>
      <c r="AF325" t="s">
        <v>142</v>
      </c>
      <c r="AG325" t="s">
        <v>143</v>
      </c>
      <c r="AH325" t="s">
        <v>144</v>
      </c>
      <c r="AI325" t="s">
        <v>140</v>
      </c>
      <c r="AJ325" t="s">
        <v>143</v>
      </c>
      <c r="AK325" t="s">
        <v>160</v>
      </c>
      <c r="AL325">
        <v>41532</v>
      </c>
      <c r="AM325" t="s">
        <v>336</v>
      </c>
      <c r="AN325" t="s">
        <v>312</v>
      </c>
      <c r="AO325" t="s">
        <v>893</v>
      </c>
      <c r="AP325">
        <v>2</v>
      </c>
      <c r="AQ325" t="s">
        <v>882</v>
      </c>
      <c r="AR325" t="s">
        <v>883</v>
      </c>
      <c r="AS325" t="s">
        <v>140</v>
      </c>
      <c r="AT325" t="s">
        <v>828</v>
      </c>
      <c r="AU325" t="s">
        <v>140</v>
      </c>
      <c r="AV325" t="s">
        <v>884</v>
      </c>
      <c r="AW325" t="s">
        <v>140</v>
      </c>
      <c r="AX325" t="s">
        <v>140</v>
      </c>
      <c r="AY325" t="s">
        <v>140</v>
      </c>
      <c r="AZ325" t="s">
        <v>885</v>
      </c>
      <c r="BA325" t="s">
        <v>150</v>
      </c>
      <c r="BB325" t="s">
        <v>151</v>
      </c>
      <c r="BC325" t="s">
        <v>2408</v>
      </c>
      <c r="BD325" t="s">
        <v>771</v>
      </c>
      <c r="BE325">
        <v>0.97</v>
      </c>
      <c r="BF325" t="s">
        <v>800</v>
      </c>
      <c r="BG325">
        <v>12</v>
      </c>
      <c r="BH325" t="s">
        <v>140</v>
      </c>
      <c r="BI325" t="s">
        <v>140</v>
      </c>
      <c r="BJ325" t="s">
        <v>140</v>
      </c>
      <c r="BK325" t="s">
        <v>140</v>
      </c>
      <c r="BL325" t="s">
        <v>140</v>
      </c>
      <c r="BM325" t="s">
        <v>140</v>
      </c>
      <c r="BN325">
        <v>974296</v>
      </c>
      <c r="BO325" t="s">
        <v>140</v>
      </c>
      <c r="BP325" t="s">
        <v>140</v>
      </c>
      <c r="BQ325" t="s">
        <v>270</v>
      </c>
      <c r="BR325">
        <v>2.5</v>
      </c>
      <c r="BS325" t="s">
        <v>152</v>
      </c>
      <c r="BT325">
        <v>1.83</v>
      </c>
      <c r="BU325" t="s">
        <v>886</v>
      </c>
      <c r="BV325" t="s">
        <v>802</v>
      </c>
      <c r="BW325" t="s">
        <v>771</v>
      </c>
      <c r="BX325" t="s">
        <v>132</v>
      </c>
    </row>
    <row r="326" spans="1:76" x14ac:dyDescent="0.25">
      <c r="A326" t="s">
        <v>1</v>
      </c>
      <c r="B326" t="s">
        <v>17</v>
      </c>
      <c r="C326" t="s">
        <v>787</v>
      </c>
      <c r="D326" t="s">
        <v>788</v>
      </c>
      <c r="E326" t="s">
        <v>872</v>
      </c>
      <c r="F326" t="s">
        <v>941</v>
      </c>
      <c r="G326" t="s">
        <v>3458</v>
      </c>
      <c r="H326" t="s">
        <v>332</v>
      </c>
      <c r="I326" t="s">
        <v>771</v>
      </c>
      <c r="J326" t="s">
        <v>771</v>
      </c>
      <c r="K326" t="s">
        <v>771</v>
      </c>
      <c r="L326" t="s">
        <v>771</v>
      </c>
      <c r="M326" t="s">
        <v>771</v>
      </c>
      <c r="N326" t="s">
        <v>771</v>
      </c>
      <c r="O326" t="s">
        <v>771</v>
      </c>
      <c r="P326" t="s">
        <v>771</v>
      </c>
      <c r="Q326" t="s">
        <v>771</v>
      </c>
      <c r="R326" t="s">
        <v>887</v>
      </c>
      <c r="S326" t="s">
        <v>888</v>
      </c>
      <c r="T326" t="s">
        <v>889</v>
      </c>
      <c r="U326" t="s">
        <v>890</v>
      </c>
      <c r="V326" t="s">
        <v>891</v>
      </c>
      <c r="W326" t="s">
        <v>892</v>
      </c>
      <c r="X326" t="s">
        <v>140</v>
      </c>
      <c r="Y326" t="s">
        <v>141</v>
      </c>
      <c r="Z326" t="s">
        <v>771</v>
      </c>
      <c r="AA326" t="s">
        <v>771</v>
      </c>
      <c r="AB326" t="s">
        <v>771</v>
      </c>
      <c r="AC326">
        <v>2</v>
      </c>
      <c r="AD326" t="s">
        <v>771</v>
      </c>
      <c r="AE326">
        <v>3</v>
      </c>
      <c r="AF326" t="s">
        <v>142</v>
      </c>
      <c r="AG326" t="s">
        <v>143</v>
      </c>
      <c r="AH326" t="s">
        <v>144</v>
      </c>
      <c r="AI326" t="s">
        <v>140</v>
      </c>
      <c r="AJ326" t="s">
        <v>143</v>
      </c>
      <c r="AK326" t="s">
        <v>160</v>
      </c>
      <c r="AL326">
        <v>42233</v>
      </c>
      <c r="AM326" t="s">
        <v>336</v>
      </c>
      <c r="AN326" t="s">
        <v>312</v>
      </c>
      <c r="AO326" t="s">
        <v>893</v>
      </c>
      <c r="AP326">
        <v>1</v>
      </c>
      <c r="AQ326" t="s">
        <v>894</v>
      </c>
      <c r="AR326" t="s">
        <v>140</v>
      </c>
      <c r="AS326" t="s">
        <v>140</v>
      </c>
      <c r="AT326" t="s">
        <v>828</v>
      </c>
      <c r="AU326" t="s">
        <v>140</v>
      </c>
      <c r="AV326" t="s">
        <v>140</v>
      </c>
      <c r="AW326" t="s">
        <v>140</v>
      </c>
      <c r="AX326" t="s">
        <v>140</v>
      </c>
      <c r="AY326" t="s">
        <v>140</v>
      </c>
      <c r="AZ326" t="s">
        <v>895</v>
      </c>
      <c r="BA326" t="s">
        <v>150</v>
      </c>
      <c r="BB326" t="s">
        <v>758</v>
      </c>
      <c r="BC326" t="s">
        <v>2408</v>
      </c>
      <c r="BD326" t="s">
        <v>771</v>
      </c>
      <c r="BE326">
        <v>0.99</v>
      </c>
      <c r="BF326" t="s">
        <v>896</v>
      </c>
      <c r="BG326">
        <v>1.3</v>
      </c>
      <c r="BH326" t="s">
        <v>140</v>
      </c>
      <c r="BI326" t="s">
        <v>140</v>
      </c>
      <c r="BJ326" t="s">
        <v>140</v>
      </c>
      <c r="BK326" t="s">
        <v>140</v>
      </c>
      <c r="BL326" t="s">
        <v>140</v>
      </c>
      <c r="BM326" t="s">
        <v>140</v>
      </c>
      <c r="BN326">
        <v>172921</v>
      </c>
      <c r="BO326" t="s">
        <v>140</v>
      </c>
      <c r="BP326" t="s">
        <v>140</v>
      </c>
      <c r="BQ326" t="s">
        <v>143</v>
      </c>
      <c r="BR326" t="s">
        <v>140</v>
      </c>
      <c r="BS326" t="s">
        <v>152</v>
      </c>
      <c r="BT326" t="s">
        <v>140</v>
      </c>
      <c r="BU326" t="s">
        <v>897</v>
      </c>
      <c r="BV326" t="s">
        <v>802</v>
      </c>
      <c r="BW326" t="s">
        <v>771</v>
      </c>
      <c r="BX326" t="s">
        <v>132</v>
      </c>
    </row>
    <row r="327" spans="1:76" x14ac:dyDescent="0.25">
      <c r="A327" t="s">
        <v>1</v>
      </c>
      <c r="B327" t="s">
        <v>17</v>
      </c>
      <c r="C327" t="s">
        <v>787</v>
      </c>
      <c r="D327" t="s">
        <v>788</v>
      </c>
      <c r="E327" t="s">
        <v>872</v>
      </c>
      <c r="F327" t="s">
        <v>941</v>
      </c>
      <c r="G327" t="s">
        <v>3458</v>
      </c>
      <c r="H327" t="s">
        <v>898</v>
      </c>
      <c r="I327" t="s">
        <v>771</v>
      </c>
      <c r="J327" t="s">
        <v>771</v>
      </c>
      <c r="K327" t="s">
        <v>771</v>
      </c>
      <c r="L327" t="s">
        <v>771</v>
      </c>
      <c r="M327" t="s">
        <v>771</v>
      </c>
      <c r="N327" t="s">
        <v>771</v>
      </c>
      <c r="O327" t="s">
        <v>771</v>
      </c>
      <c r="P327" t="s">
        <v>771</v>
      </c>
      <c r="Q327" t="s">
        <v>771</v>
      </c>
      <c r="R327" t="s">
        <v>899</v>
      </c>
      <c r="S327" t="s">
        <v>900</v>
      </c>
      <c r="T327" t="s">
        <v>901</v>
      </c>
      <c r="U327" t="s">
        <v>902</v>
      </c>
      <c r="V327" t="s">
        <v>891</v>
      </c>
      <c r="W327" t="s">
        <v>892</v>
      </c>
      <c r="X327" t="s">
        <v>140</v>
      </c>
      <c r="Y327" t="s">
        <v>141</v>
      </c>
      <c r="Z327" t="s">
        <v>771</v>
      </c>
      <c r="AA327" t="s">
        <v>771</v>
      </c>
      <c r="AB327" t="s">
        <v>771</v>
      </c>
      <c r="AC327">
        <v>1</v>
      </c>
      <c r="AD327" t="s">
        <v>771</v>
      </c>
      <c r="AE327">
        <v>2</v>
      </c>
      <c r="AF327" t="s">
        <v>142</v>
      </c>
      <c r="AG327" t="s">
        <v>143</v>
      </c>
      <c r="AH327" t="s">
        <v>144</v>
      </c>
      <c r="AI327" t="s">
        <v>140</v>
      </c>
      <c r="AJ327" t="s">
        <v>143</v>
      </c>
      <c r="AK327" t="s">
        <v>160</v>
      </c>
      <c r="AL327">
        <v>42268</v>
      </c>
      <c r="AM327" t="s">
        <v>336</v>
      </c>
      <c r="AN327" t="s">
        <v>312</v>
      </c>
      <c r="AO327" t="s">
        <v>893</v>
      </c>
      <c r="AP327">
        <v>1</v>
      </c>
      <c r="AQ327" t="s">
        <v>903</v>
      </c>
      <c r="AR327" t="s">
        <v>140</v>
      </c>
      <c r="AS327" t="s">
        <v>140</v>
      </c>
      <c r="AT327" t="s">
        <v>828</v>
      </c>
      <c r="AU327" t="s">
        <v>140</v>
      </c>
      <c r="AV327" t="s">
        <v>140</v>
      </c>
      <c r="AW327" t="s">
        <v>140</v>
      </c>
      <c r="AX327" t="s">
        <v>140</v>
      </c>
      <c r="AY327" t="s">
        <v>140</v>
      </c>
      <c r="AZ327" t="s">
        <v>904</v>
      </c>
      <c r="BA327" t="s">
        <v>150</v>
      </c>
      <c r="BB327" t="s">
        <v>151</v>
      </c>
      <c r="BC327" t="s">
        <v>2408</v>
      </c>
      <c r="BD327" t="s">
        <v>771</v>
      </c>
      <c r="BE327">
        <v>0.97</v>
      </c>
      <c r="BF327" t="s">
        <v>905</v>
      </c>
      <c r="BG327">
        <v>5.5</v>
      </c>
      <c r="BH327" t="s">
        <v>140</v>
      </c>
      <c r="BI327" t="s">
        <v>140</v>
      </c>
      <c r="BJ327" t="s">
        <v>140</v>
      </c>
      <c r="BK327" t="s">
        <v>140</v>
      </c>
      <c r="BL327" t="s">
        <v>140</v>
      </c>
      <c r="BM327" t="s">
        <v>140</v>
      </c>
      <c r="BN327">
        <v>366052</v>
      </c>
      <c r="BO327" t="s">
        <v>140</v>
      </c>
      <c r="BP327" t="s">
        <v>140</v>
      </c>
      <c r="BQ327" t="s">
        <v>270</v>
      </c>
      <c r="BR327">
        <v>1.5</v>
      </c>
      <c r="BS327" t="s">
        <v>152</v>
      </c>
      <c r="BT327">
        <v>0.33</v>
      </c>
      <c r="BU327" t="s">
        <v>906</v>
      </c>
      <c r="BV327" t="s">
        <v>802</v>
      </c>
      <c r="BW327" t="s">
        <v>771</v>
      </c>
      <c r="BX327" t="s">
        <v>132</v>
      </c>
    </row>
    <row r="328" spans="1:76" x14ac:dyDescent="0.25">
      <c r="A328" t="s">
        <v>1</v>
      </c>
      <c r="B328" t="s">
        <v>17</v>
      </c>
      <c r="C328" t="s">
        <v>787</v>
      </c>
      <c r="D328" t="s">
        <v>788</v>
      </c>
      <c r="E328" t="s">
        <v>872</v>
      </c>
      <c r="F328" t="s">
        <v>873</v>
      </c>
      <c r="G328" t="s">
        <v>3458</v>
      </c>
      <c r="H328" t="s">
        <v>907</v>
      </c>
      <c r="I328" t="s">
        <v>771</v>
      </c>
      <c r="J328" t="s">
        <v>771</v>
      </c>
      <c r="K328" t="s">
        <v>771</v>
      </c>
      <c r="L328" t="s">
        <v>771</v>
      </c>
      <c r="M328" t="s">
        <v>771</v>
      </c>
      <c r="N328" t="s">
        <v>771</v>
      </c>
      <c r="O328" t="s">
        <v>771</v>
      </c>
      <c r="P328" t="s">
        <v>771</v>
      </c>
      <c r="Q328" t="s">
        <v>771</v>
      </c>
      <c r="R328" t="s">
        <v>908</v>
      </c>
      <c r="S328" t="s">
        <v>877</v>
      </c>
      <c r="T328" t="s">
        <v>909</v>
      </c>
      <c r="U328" t="s">
        <v>910</v>
      </c>
      <c r="V328" t="s">
        <v>911</v>
      </c>
      <c r="W328" t="s">
        <v>912</v>
      </c>
      <c r="X328" t="s">
        <v>140</v>
      </c>
      <c r="Y328" t="s">
        <v>141</v>
      </c>
      <c r="Z328" t="s">
        <v>771</v>
      </c>
      <c r="AA328" t="s">
        <v>771</v>
      </c>
      <c r="AB328" t="s">
        <v>771</v>
      </c>
      <c r="AC328">
        <v>1</v>
      </c>
      <c r="AD328" t="s">
        <v>771</v>
      </c>
      <c r="AE328">
        <v>1</v>
      </c>
      <c r="AF328" t="s">
        <v>142</v>
      </c>
      <c r="AG328" t="s">
        <v>143</v>
      </c>
      <c r="AH328" t="s">
        <v>144</v>
      </c>
      <c r="AI328" t="s">
        <v>140</v>
      </c>
      <c r="AJ328" t="s">
        <v>143</v>
      </c>
      <c r="AK328" t="s">
        <v>160</v>
      </c>
      <c r="AL328">
        <v>42268</v>
      </c>
      <c r="AM328" t="s">
        <v>336</v>
      </c>
      <c r="AN328" t="s">
        <v>312</v>
      </c>
      <c r="AO328" t="s">
        <v>893</v>
      </c>
      <c r="AP328">
        <v>0</v>
      </c>
      <c r="AQ328" t="s">
        <v>140</v>
      </c>
      <c r="AR328" t="s">
        <v>140</v>
      </c>
      <c r="AS328" t="s">
        <v>140</v>
      </c>
      <c r="AT328" t="s">
        <v>828</v>
      </c>
      <c r="AU328" t="s">
        <v>140</v>
      </c>
      <c r="AV328" t="s">
        <v>140</v>
      </c>
      <c r="AW328" t="s">
        <v>140</v>
      </c>
      <c r="AX328" t="s">
        <v>140</v>
      </c>
      <c r="AY328" t="s">
        <v>140</v>
      </c>
      <c r="AZ328" t="s">
        <v>904</v>
      </c>
      <c r="BA328" t="s">
        <v>150</v>
      </c>
      <c r="BB328" t="s">
        <v>151</v>
      </c>
      <c r="BC328" t="s">
        <v>2408</v>
      </c>
      <c r="BD328" t="s">
        <v>771</v>
      </c>
      <c r="BE328">
        <v>0.97</v>
      </c>
      <c r="BF328" t="s">
        <v>905</v>
      </c>
      <c r="BG328">
        <v>15</v>
      </c>
      <c r="BH328" t="s">
        <v>140</v>
      </c>
      <c r="BI328" t="s">
        <v>140</v>
      </c>
      <c r="BJ328" t="s">
        <v>140</v>
      </c>
      <c r="BK328" t="s">
        <v>140</v>
      </c>
      <c r="BL328" t="s">
        <v>140</v>
      </c>
      <c r="BM328" t="s">
        <v>140</v>
      </c>
      <c r="BN328">
        <v>4839</v>
      </c>
      <c r="BO328" t="s">
        <v>140</v>
      </c>
      <c r="BP328" t="s">
        <v>140</v>
      </c>
      <c r="BQ328" t="s">
        <v>270</v>
      </c>
      <c r="BR328">
        <v>0.75</v>
      </c>
      <c r="BS328" t="s">
        <v>152</v>
      </c>
      <c r="BT328" t="s">
        <v>140</v>
      </c>
      <c r="BU328" t="s">
        <v>913</v>
      </c>
      <c r="BV328" t="s">
        <v>802</v>
      </c>
      <c r="BW328" t="s">
        <v>771</v>
      </c>
      <c r="BX328" t="s">
        <v>132</v>
      </c>
    </row>
    <row r="329" spans="1:76" x14ac:dyDescent="0.25">
      <c r="A329" t="s">
        <v>1</v>
      </c>
      <c r="B329" t="s">
        <v>17</v>
      </c>
      <c r="C329" t="s">
        <v>787</v>
      </c>
      <c r="D329" t="s">
        <v>788</v>
      </c>
      <c r="E329" t="s">
        <v>872</v>
      </c>
      <c r="F329" t="s">
        <v>873</v>
      </c>
      <c r="G329" t="s">
        <v>3458</v>
      </c>
      <c r="H329" t="s">
        <v>914</v>
      </c>
      <c r="I329" t="s">
        <v>771</v>
      </c>
      <c r="J329" t="s">
        <v>771</v>
      </c>
      <c r="K329" t="s">
        <v>771</v>
      </c>
      <c r="L329" t="s">
        <v>771</v>
      </c>
      <c r="M329" t="s">
        <v>771</v>
      </c>
      <c r="N329" t="s">
        <v>771</v>
      </c>
      <c r="O329" t="s">
        <v>771</v>
      </c>
      <c r="P329" t="s">
        <v>771</v>
      </c>
      <c r="Q329" t="s">
        <v>771</v>
      </c>
      <c r="R329" t="s">
        <v>916</v>
      </c>
      <c r="S329" t="s">
        <v>917</v>
      </c>
      <c r="T329" t="s">
        <v>918</v>
      </c>
      <c r="U329" t="s">
        <v>919</v>
      </c>
      <c r="V329" t="s">
        <v>920</v>
      </c>
      <c r="W329" t="s">
        <v>921</v>
      </c>
      <c r="X329" t="s">
        <v>140</v>
      </c>
      <c r="Y329" t="s">
        <v>141</v>
      </c>
      <c r="Z329" t="s">
        <v>771</v>
      </c>
      <c r="AA329" t="s">
        <v>771</v>
      </c>
      <c r="AB329" t="s">
        <v>771</v>
      </c>
      <c r="AC329">
        <v>1</v>
      </c>
      <c r="AD329" t="s">
        <v>771</v>
      </c>
      <c r="AE329">
        <v>2</v>
      </c>
      <c r="AF329" t="s">
        <v>142</v>
      </c>
      <c r="AG329" t="s">
        <v>143</v>
      </c>
      <c r="AH329" t="s">
        <v>144</v>
      </c>
      <c r="AI329" t="s">
        <v>140</v>
      </c>
      <c r="AJ329" t="s">
        <v>143</v>
      </c>
      <c r="AK329" t="s">
        <v>160</v>
      </c>
      <c r="AL329">
        <v>42174</v>
      </c>
      <c r="AM329" t="s">
        <v>336</v>
      </c>
      <c r="AN329" t="s">
        <v>312</v>
      </c>
      <c r="AO329" t="s">
        <v>893</v>
      </c>
      <c r="AP329">
        <v>0</v>
      </c>
      <c r="AQ329" t="s">
        <v>140</v>
      </c>
      <c r="AR329" t="s">
        <v>140</v>
      </c>
      <c r="AS329" t="s">
        <v>140</v>
      </c>
      <c r="AT329" t="s">
        <v>828</v>
      </c>
      <c r="AU329" t="s">
        <v>140</v>
      </c>
      <c r="AV329" t="s">
        <v>140</v>
      </c>
      <c r="AW329" t="s">
        <v>140</v>
      </c>
      <c r="AX329" t="s">
        <v>140</v>
      </c>
      <c r="AY329" t="s">
        <v>140</v>
      </c>
      <c r="AZ329" t="s">
        <v>904</v>
      </c>
      <c r="BA329" t="s">
        <v>150</v>
      </c>
      <c r="BB329" t="s">
        <v>758</v>
      </c>
      <c r="BC329" t="s">
        <v>2408</v>
      </c>
      <c r="BD329" t="s">
        <v>771</v>
      </c>
      <c r="BE329">
        <v>0.97</v>
      </c>
      <c r="BF329" t="s">
        <v>922</v>
      </c>
      <c r="BG329">
        <v>30</v>
      </c>
      <c r="BH329" t="s">
        <v>140</v>
      </c>
      <c r="BI329" t="s">
        <v>140</v>
      </c>
      <c r="BJ329" t="s">
        <v>140</v>
      </c>
      <c r="BK329" t="s">
        <v>140</v>
      </c>
      <c r="BL329" t="s">
        <v>140</v>
      </c>
      <c r="BM329" t="s">
        <v>140</v>
      </c>
      <c r="BN329">
        <v>3507</v>
      </c>
      <c r="BO329" t="s">
        <v>140</v>
      </c>
      <c r="BP329" t="s">
        <v>140</v>
      </c>
      <c r="BQ329" t="s">
        <v>270</v>
      </c>
      <c r="BR329">
        <v>0.5</v>
      </c>
      <c r="BS329" t="s">
        <v>152</v>
      </c>
      <c r="BT329" t="s">
        <v>140</v>
      </c>
      <c r="BU329" t="s">
        <v>923</v>
      </c>
      <c r="BV329" t="s">
        <v>802</v>
      </c>
      <c r="BW329" t="s">
        <v>771</v>
      </c>
      <c r="BX329" t="s">
        <v>132</v>
      </c>
    </row>
    <row r="330" spans="1:76" x14ac:dyDescent="0.25">
      <c r="A330" t="s">
        <v>1</v>
      </c>
      <c r="B330" t="s">
        <v>17</v>
      </c>
      <c r="C330" t="s">
        <v>787</v>
      </c>
      <c r="D330" t="s">
        <v>788</v>
      </c>
      <c r="E330" t="s">
        <v>872</v>
      </c>
      <c r="F330" t="s">
        <v>873</v>
      </c>
      <c r="G330" t="s">
        <v>3458</v>
      </c>
      <c r="H330" t="s">
        <v>924</v>
      </c>
      <c r="I330" t="s">
        <v>771</v>
      </c>
      <c r="J330" t="s">
        <v>771</v>
      </c>
      <c r="K330" t="s">
        <v>771</v>
      </c>
      <c r="L330" t="s">
        <v>771</v>
      </c>
      <c r="M330" t="s">
        <v>771</v>
      </c>
      <c r="N330" t="s">
        <v>771</v>
      </c>
      <c r="O330" t="s">
        <v>771</v>
      </c>
      <c r="P330" t="s">
        <v>771</v>
      </c>
      <c r="Q330" t="s">
        <v>771</v>
      </c>
      <c r="R330" t="s">
        <v>925</v>
      </c>
      <c r="S330" t="s">
        <v>926</v>
      </c>
      <c r="T330" t="s">
        <v>927</v>
      </c>
      <c r="U330" t="s">
        <v>928</v>
      </c>
      <c r="V330" t="s">
        <v>929</v>
      </c>
      <c r="W330" t="s">
        <v>921</v>
      </c>
      <c r="X330" t="s">
        <v>140</v>
      </c>
      <c r="Y330" t="s">
        <v>141</v>
      </c>
      <c r="Z330" t="s">
        <v>771</v>
      </c>
      <c r="AA330" t="s">
        <v>771</v>
      </c>
      <c r="AB330" t="s">
        <v>771</v>
      </c>
      <c r="AC330">
        <v>3</v>
      </c>
      <c r="AD330" t="s">
        <v>771</v>
      </c>
      <c r="AE330">
        <v>5</v>
      </c>
      <c r="AF330" t="s">
        <v>142</v>
      </c>
      <c r="AG330" t="s">
        <v>143</v>
      </c>
      <c r="AH330" t="s">
        <v>144</v>
      </c>
      <c r="AI330" t="s">
        <v>140</v>
      </c>
      <c r="AJ330" t="s">
        <v>143</v>
      </c>
      <c r="AK330" t="s">
        <v>145</v>
      </c>
      <c r="AL330">
        <v>43192</v>
      </c>
      <c r="AM330" t="s">
        <v>336</v>
      </c>
      <c r="AN330" t="s">
        <v>312</v>
      </c>
      <c r="AO330" t="s">
        <v>893</v>
      </c>
      <c r="AP330">
        <v>1</v>
      </c>
      <c r="AQ330" t="s">
        <v>930</v>
      </c>
      <c r="AR330" t="s">
        <v>140</v>
      </c>
      <c r="AS330" t="s">
        <v>140</v>
      </c>
      <c r="AT330" t="s">
        <v>828</v>
      </c>
      <c r="AU330" t="s">
        <v>140</v>
      </c>
      <c r="AV330" t="s">
        <v>140</v>
      </c>
      <c r="AW330" t="s">
        <v>140</v>
      </c>
      <c r="AX330" t="s">
        <v>140</v>
      </c>
      <c r="AY330" t="s">
        <v>140</v>
      </c>
      <c r="AZ330" t="s">
        <v>904</v>
      </c>
      <c r="BA330" t="s">
        <v>150</v>
      </c>
      <c r="BB330" t="s">
        <v>151</v>
      </c>
      <c r="BC330" t="s">
        <v>2408</v>
      </c>
      <c r="BD330" t="s">
        <v>771</v>
      </c>
      <c r="BE330">
        <v>0.97</v>
      </c>
      <c r="BF330" t="s">
        <v>800</v>
      </c>
      <c r="BG330">
        <v>60</v>
      </c>
      <c r="BH330" t="s">
        <v>140</v>
      </c>
      <c r="BI330" t="s">
        <v>140</v>
      </c>
      <c r="BJ330" t="s">
        <v>140</v>
      </c>
      <c r="BK330" t="s">
        <v>140</v>
      </c>
      <c r="BL330" t="s">
        <v>140</v>
      </c>
      <c r="BM330" t="s">
        <v>140</v>
      </c>
      <c r="BN330">
        <v>59423</v>
      </c>
      <c r="BO330" t="s">
        <v>140</v>
      </c>
      <c r="BP330" t="s">
        <v>140</v>
      </c>
      <c r="BQ330" t="s">
        <v>270</v>
      </c>
      <c r="BR330">
        <v>0.5</v>
      </c>
      <c r="BS330" t="s">
        <v>152</v>
      </c>
      <c r="BT330">
        <v>25</v>
      </c>
      <c r="BU330" t="s">
        <v>931</v>
      </c>
      <c r="BV330" t="s">
        <v>802</v>
      </c>
      <c r="BW330" t="s">
        <v>771</v>
      </c>
      <c r="BX330" t="s">
        <v>132</v>
      </c>
    </row>
    <row r="331" spans="1:76" x14ac:dyDescent="0.25">
      <c r="A331" t="s">
        <v>1</v>
      </c>
      <c r="B331" t="s">
        <v>17</v>
      </c>
      <c r="C331" t="s">
        <v>787</v>
      </c>
      <c r="D331" t="s">
        <v>788</v>
      </c>
      <c r="E331" t="s">
        <v>872</v>
      </c>
      <c r="F331" t="s">
        <v>873</v>
      </c>
      <c r="G331" t="s">
        <v>3458</v>
      </c>
      <c r="H331" t="s">
        <v>932</v>
      </c>
      <c r="I331" t="s">
        <v>771</v>
      </c>
      <c r="J331" t="s">
        <v>771</v>
      </c>
      <c r="K331" t="s">
        <v>771</v>
      </c>
      <c r="L331" t="s">
        <v>771</v>
      </c>
      <c r="M331" t="s">
        <v>771</v>
      </c>
      <c r="N331" t="s">
        <v>771</v>
      </c>
      <c r="O331" t="s">
        <v>771</v>
      </c>
      <c r="P331" t="s">
        <v>771</v>
      </c>
      <c r="Q331" t="s">
        <v>771</v>
      </c>
      <c r="R331" t="s">
        <v>933</v>
      </c>
      <c r="S331" t="s">
        <v>934</v>
      </c>
      <c r="T331" t="s">
        <v>935</v>
      </c>
      <c r="U331" t="s">
        <v>936</v>
      </c>
      <c r="V331" t="s">
        <v>937</v>
      </c>
      <c r="W331" t="s">
        <v>938</v>
      </c>
      <c r="X331" t="s">
        <v>140</v>
      </c>
      <c r="Y331" t="s">
        <v>141</v>
      </c>
      <c r="Z331" t="s">
        <v>771</v>
      </c>
      <c r="AA331" t="s">
        <v>771</v>
      </c>
      <c r="AB331" t="s">
        <v>771</v>
      </c>
      <c r="AC331">
        <v>1</v>
      </c>
      <c r="AD331" t="s">
        <v>771</v>
      </c>
      <c r="AE331">
        <v>2</v>
      </c>
      <c r="AF331" t="s">
        <v>142</v>
      </c>
      <c r="AG331" t="s">
        <v>143</v>
      </c>
      <c r="AH331" t="s">
        <v>144</v>
      </c>
      <c r="AI331" t="s">
        <v>140</v>
      </c>
      <c r="AJ331" t="s">
        <v>143</v>
      </c>
      <c r="AK331" t="s">
        <v>160</v>
      </c>
      <c r="AL331">
        <v>43432</v>
      </c>
      <c r="AM331" t="s">
        <v>336</v>
      </c>
      <c r="AN331" t="s">
        <v>312</v>
      </c>
      <c r="AO331" t="s">
        <v>893</v>
      </c>
      <c r="AP331">
        <v>1</v>
      </c>
      <c r="AQ331" t="s">
        <v>939</v>
      </c>
      <c r="AR331" t="s">
        <v>140</v>
      </c>
      <c r="AS331" t="s">
        <v>140</v>
      </c>
      <c r="AT331" t="s">
        <v>828</v>
      </c>
      <c r="AU331" t="s">
        <v>140</v>
      </c>
      <c r="AV331" t="s">
        <v>140</v>
      </c>
      <c r="AW331" t="s">
        <v>140</v>
      </c>
      <c r="AX331" t="s">
        <v>140</v>
      </c>
      <c r="AY331" t="s">
        <v>140</v>
      </c>
      <c r="AZ331" t="s">
        <v>904</v>
      </c>
      <c r="BA331" t="s">
        <v>150</v>
      </c>
      <c r="BB331" t="s">
        <v>151</v>
      </c>
      <c r="BC331" t="s">
        <v>2408</v>
      </c>
      <c r="BD331" t="s">
        <v>771</v>
      </c>
      <c r="BE331">
        <v>0.99</v>
      </c>
      <c r="BF331" t="s">
        <v>800</v>
      </c>
      <c r="BG331">
        <v>13</v>
      </c>
      <c r="BH331" t="s">
        <v>140</v>
      </c>
      <c r="BI331" t="s">
        <v>140</v>
      </c>
      <c r="BJ331" t="s">
        <v>140</v>
      </c>
      <c r="BK331" t="s">
        <v>140</v>
      </c>
      <c r="BL331" t="s">
        <v>140</v>
      </c>
      <c r="BM331" t="s">
        <v>140</v>
      </c>
      <c r="BN331">
        <v>16042</v>
      </c>
      <c r="BO331" t="s">
        <v>140</v>
      </c>
      <c r="BP331" t="s">
        <v>140</v>
      </c>
      <c r="BQ331" t="s">
        <v>270</v>
      </c>
      <c r="BR331">
        <v>0.5</v>
      </c>
      <c r="BS331" t="s">
        <v>152</v>
      </c>
      <c r="BT331" t="s">
        <v>140</v>
      </c>
      <c r="BU331" t="s">
        <v>940</v>
      </c>
      <c r="BV331" t="s">
        <v>802</v>
      </c>
      <c r="BW331" t="s">
        <v>771</v>
      </c>
      <c r="BX331" t="s">
        <v>132</v>
      </c>
    </row>
    <row r="332" spans="1:76" x14ac:dyDescent="0.25">
      <c r="A332" t="s">
        <v>1</v>
      </c>
      <c r="B332" t="s">
        <v>17</v>
      </c>
      <c r="C332" t="s">
        <v>787</v>
      </c>
      <c r="D332" t="s">
        <v>788</v>
      </c>
      <c r="E332" t="s">
        <v>872</v>
      </c>
      <c r="F332" t="s">
        <v>941</v>
      </c>
      <c r="G332" t="s">
        <v>3458</v>
      </c>
      <c r="H332" t="s">
        <v>942</v>
      </c>
      <c r="I332" t="s">
        <v>771</v>
      </c>
      <c r="J332" t="s">
        <v>771</v>
      </c>
      <c r="K332" t="s">
        <v>771</v>
      </c>
      <c r="L332" t="s">
        <v>771</v>
      </c>
      <c r="M332" t="s">
        <v>771</v>
      </c>
      <c r="N332" t="s">
        <v>771</v>
      </c>
      <c r="O332" t="s">
        <v>771</v>
      </c>
      <c r="P332" t="s">
        <v>771</v>
      </c>
      <c r="Q332" t="s">
        <v>771</v>
      </c>
      <c r="R332" t="s">
        <v>943</v>
      </c>
      <c r="S332" t="s">
        <v>944</v>
      </c>
      <c r="T332" t="s">
        <v>945</v>
      </c>
      <c r="U332" t="s">
        <v>946</v>
      </c>
      <c r="V332" t="s">
        <v>947</v>
      </c>
      <c r="W332" t="s">
        <v>798</v>
      </c>
      <c r="X332" t="s">
        <v>140</v>
      </c>
      <c r="Y332" t="s">
        <v>141</v>
      </c>
      <c r="Z332" t="s">
        <v>771</v>
      </c>
      <c r="AA332" t="s">
        <v>771</v>
      </c>
      <c r="AB332" t="s">
        <v>771</v>
      </c>
      <c r="AC332">
        <v>1</v>
      </c>
      <c r="AD332" t="s">
        <v>771</v>
      </c>
      <c r="AE332">
        <v>2</v>
      </c>
      <c r="AF332" t="s">
        <v>142</v>
      </c>
      <c r="AG332" t="s">
        <v>143</v>
      </c>
      <c r="AH332" t="s">
        <v>144</v>
      </c>
      <c r="AI332" t="s">
        <v>140</v>
      </c>
      <c r="AJ332" t="s">
        <v>143</v>
      </c>
      <c r="AK332" t="s">
        <v>145</v>
      </c>
      <c r="AL332">
        <v>44397</v>
      </c>
      <c r="AM332" t="s">
        <v>336</v>
      </c>
      <c r="AN332" t="s">
        <v>312</v>
      </c>
      <c r="AO332" t="s">
        <v>893</v>
      </c>
      <c r="AP332">
        <v>0</v>
      </c>
      <c r="AQ332" t="s">
        <v>140</v>
      </c>
      <c r="AR332" t="s">
        <v>140</v>
      </c>
      <c r="AS332" t="s">
        <v>140</v>
      </c>
      <c r="AT332" t="s">
        <v>140</v>
      </c>
      <c r="AU332" t="s">
        <v>140</v>
      </c>
      <c r="AV332" t="s">
        <v>140</v>
      </c>
      <c r="AW332" t="s">
        <v>140</v>
      </c>
      <c r="AX332" t="s">
        <v>140</v>
      </c>
      <c r="AY332" t="s">
        <v>140</v>
      </c>
      <c r="AZ332" t="s">
        <v>904</v>
      </c>
      <c r="BA332" t="s">
        <v>150</v>
      </c>
      <c r="BB332" t="s">
        <v>151</v>
      </c>
      <c r="BC332" t="s">
        <v>2408</v>
      </c>
      <c r="BD332" t="s">
        <v>771</v>
      </c>
      <c r="BE332">
        <v>0.97</v>
      </c>
      <c r="BF332" t="s">
        <v>800</v>
      </c>
      <c r="BG332">
        <v>60</v>
      </c>
      <c r="BH332" t="s">
        <v>140</v>
      </c>
      <c r="BI332" t="s">
        <v>140</v>
      </c>
      <c r="BJ332" t="s">
        <v>140</v>
      </c>
      <c r="BK332" t="s">
        <v>140</v>
      </c>
      <c r="BL332" t="s">
        <v>140</v>
      </c>
      <c r="BM332" t="s">
        <v>140</v>
      </c>
      <c r="BN332">
        <v>6000</v>
      </c>
      <c r="BO332" t="s">
        <v>140</v>
      </c>
      <c r="BP332" t="s">
        <v>140</v>
      </c>
      <c r="BQ332" t="s">
        <v>270</v>
      </c>
      <c r="BR332">
        <v>1</v>
      </c>
      <c r="BS332" t="s">
        <v>152</v>
      </c>
      <c r="BT332" t="s">
        <v>140</v>
      </c>
      <c r="BU332" t="s">
        <v>948</v>
      </c>
      <c r="BV332" t="s">
        <v>802</v>
      </c>
      <c r="BW332" t="s">
        <v>771</v>
      </c>
      <c r="BX332" t="s">
        <v>132</v>
      </c>
    </row>
    <row r="333" spans="1:76" x14ac:dyDescent="0.25">
      <c r="A333" t="s">
        <v>1</v>
      </c>
      <c r="B333" t="s">
        <v>17</v>
      </c>
      <c r="C333" t="s">
        <v>787</v>
      </c>
      <c r="D333" t="s">
        <v>788</v>
      </c>
      <c r="E333" t="s">
        <v>872</v>
      </c>
      <c r="F333" t="s">
        <v>873</v>
      </c>
      <c r="G333" t="s">
        <v>3458</v>
      </c>
      <c r="H333" t="s">
        <v>949</v>
      </c>
      <c r="I333" t="s">
        <v>771</v>
      </c>
      <c r="J333" t="s">
        <v>771</v>
      </c>
      <c r="K333" t="s">
        <v>771</v>
      </c>
      <c r="L333" t="s">
        <v>771</v>
      </c>
      <c r="M333" t="s">
        <v>771</v>
      </c>
      <c r="N333" t="s">
        <v>771</v>
      </c>
      <c r="O333" t="s">
        <v>771</v>
      </c>
      <c r="P333" t="s">
        <v>771</v>
      </c>
      <c r="Q333" t="s">
        <v>771</v>
      </c>
      <c r="R333" t="s">
        <v>950</v>
      </c>
      <c r="S333" t="s">
        <v>951</v>
      </c>
      <c r="T333" t="s">
        <v>952</v>
      </c>
      <c r="U333" t="s">
        <v>953</v>
      </c>
      <c r="V333" t="s">
        <v>954</v>
      </c>
      <c r="W333" t="s">
        <v>955</v>
      </c>
      <c r="X333" t="s">
        <v>140</v>
      </c>
      <c r="Y333" t="s">
        <v>141</v>
      </c>
      <c r="Z333" t="s">
        <v>771</v>
      </c>
      <c r="AA333" t="s">
        <v>771</v>
      </c>
      <c r="AB333" t="s">
        <v>771</v>
      </c>
      <c r="AC333">
        <v>11</v>
      </c>
      <c r="AD333" t="s">
        <v>771</v>
      </c>
      <c r="AE333">
        <v>14</v>
      </c>
      <c r="AF333" t="s">
        <v>142</v>
      </c>
      <c r="AG333" t="s">
        <v>143</v>
      </c>
      <c r="AH333" t="s">
        <v>144</v>
      </c>
      <c r="AI333" t="s">
        <v>140</v>
      </c>
      <c r="AJ333" t="s">
        <v>143</v>
      </c>
      <c r="AK333" t="s">
        <v>145</v>
      </c>
      <c r="AL333">
        <v>44370</v>
      </c>
      <c r="AM333" t="s">
        <v>336</v>
      </c>
      <c r="AN333" t="s">
        <v>312</v>
      </c>
      <c r="AO333" t="s">
        <v>893</v>
      </c>
      <c r="AP333">
        <v>1</v>
      </c>
      <c r="AQ333" t="s">
        <v>956</v>
      </c>
      <c r="AR333" t="s">
        <v>140</v>
      </c>
      <c r="AS333" t="s">
        <v>140</v>
      </c>
      <c r="AT333" t="s">
        <v>140</v>
      </c>
      <c r="AU333" t="s">
        <v>140</v>
      </c>
      <c r="AV333" t="s">
        <v>140</v>
      </c>
      <c r="AW333" t="s">
        <v>140</v>
      </c>
      <c r="AX333" t="s">
        <v>140</v>
      </c>
      <c r="AY333" t="s">
        <v>140</v>
      </c>
      <c r="AZ333" t="s">
        <v>957</v>
      </c>
      <c r="BA333" t="s">
        <v>150</v>
      </c>
      <c r="BB333" t="s">
        <v>151</v>
      </c>
      <c r="BC333" t="s">
        <v>2408</v>
      </c>
      <c r="BD333" t="s">
        <v>771</v>
      </c>
      <c r="BE333">
        <v>0.97</v>
      </c>
      <c r="BF333" t="s">
        <v>958</v>
      </c>
      <c r="BG333">
        <v>90</v>
      </c>
      <c r="BH333" t="s">
        <v>140</v>
      </c>
      <c r="BI333" t="s">
        <v>140</v>
      </c>
      <c r="BJ333" t="s">
        <v>140</v>
      </c>
      <c r="BK333" t="s">
        <v>140</v>
      </c>
      <c r="BL333" t="s">
        <v>140</v>
      </c>
      <c r="BM333" t="s">
        <v>140</v>
      </c>
      <c r="BN333">
        <v>2015513</v>
      </c>
      <c r="BO333" t="s">
        <v>140</v>
      </c>
      <c r="BP333" t="s">
        <v>140</v>
      </c>
      <c r="BQ333" t="s">
        <v>270</v>
      </c>
      <c r="BR333">
        <v>1</v>
      </c>
      <c r="BS333" t="s">
        <v>239</v>
      </c>
      <c r="BT333">
        <v>25700</v>
      </c>
      <c r="BU333" t="s">
        <v>1103</v>
      </c>
      <c r="BV333" t="s">
        <v>802</v>
      </c>
      <c r="BW333" t="s">
        <v>771</v>
      </c>
      <c r="BX333" t="s">
        <v>132</v>
      </c>
    </row>
    <row r="334" spans="1:76" x14ac:dyDescent="0.25">
      <c r="A334" t="s">
        <v>1</v>
      </c>
      <c r="B334" t="s">
        <v>17</v>
      </c>
      <c r="C334" t="s">
        <v>787</v>
      </c>
      <c r="D334" t="s">
        <v>788</v>
      </c>
      <c r="E334" t="s">
        <v>872</v>
      </c>
      <c r="F334" t="s">
        <v>873</v>
      </c>
      <c r="G334" t="s">
        <v>3458</v>
      </c>
      <c r="H334" t="s">
        <v>960</v>
      </c>
      <c r="I334" t="s">
        <v>771</v>
      </c>
      <c r="J334" t="s">
        <v>771</v>
      </c>
      <c r="K334" t="s">
        <v>771</v>
      </c>
      <c r="L334" t="s">
        <v>771</v>
      </c>
      <c r="M334" t="s">
        <v>771</v>
      </c>
      <c r="N334" t="s">
        <v>771</v>
      </c>
      <c r="O334" t="s">
        <v>771</v>
      </c>
      <c r="P334" t="s">
        <v>771</v>
      </c>
      <c r="Q334" t="s">
        <v>771</v>
      </c>
      <c r="R334" t="s">
        <v>876</v>
      </c>
      <c r="S334" t="s">
        <v>961</v>
      </c>
      <c r="T334" t="s">
        <v>140</v>
      </c>
      <c r="U334" t="s">
        <v>140</v>
      </c>
      <c r="V334" t="s">
        <v>140</v>
      </c>
      <c r="W334" t="s">
        <v>140</v>
      </c>
      <c r="X334" t="s">
        <v>140</v>
      </c>
      <c r="Y334" t="s">
        <v>141</v>
      </c>
      <c r="Z334" t="s">
        <v>771</v>
      </c>
      <c r="AA334" t="s">
        <v>771</v>
      </c>
      <c r="AB334" t="s">
        <v>771</v>
      </c>
      <c r="AC334">
        <v>44</v>
      </c>
      <c r="AD334" t="s">
        <v>771</v>
      </c>
      <c r="AE334">
        <v>57</v>
      </c>
      <c r="AF334" t="s">
        <v>142</v>
      </c>
      <c r="AG334" t="s">
        <v>143</v>
      </c>
      <c r="AH334" t="s">
        <v>144</v>
      </c>
      <c r="AI334" t="s">
        <v>140</v>
      </c>
      <c r="AJ334" t="s">
        <v>143</v>
      </c>
      <c r="AK334" t="s">
        <v>145</v>
      </c>
      <c r="AL334">
        <v>44634</v>
      </c>
      <c r="AM334" t="s">
        <v>336</v>
      </c>
      <c r="AN334" t="s">
        <v>312</v>
      </c>
      <c r="AO334" t="s">
        <v>893</v>
      </c>
      <c r="AP334">
        <v>1</v>
      </c>
      <c r="AQ334" t="s">
        <v>813</v>
      </c>
      <c r="AR334" t="s">
        <v>140</v>
      </c>
      <c r="AS334" t="s">
        <v>140</v>
      </c>
      <c r="AT334" t="s">
        <v>140</v>
      </c>
      <c r="AU334" t="s">
        <v>140</v>
      </c>
      <c r="AV334" t="s">
        <v>140</v>
      </c>
      <c r="AW334" t="s">
        <v>140</v>
      </c>
      <c r="AX334" t="s">
        <v>140</v>
      </c>
      <c r="AY334" t="s">
        <v>140</v>
      </c>
      <c r="AZ334" t="s">
        <v>962</v>
      </c>
      <c r="BA334" t="s">
        <v>150</v>
      </c>
      <c r="BB334" t="s">
        <v>151</v>
      </c>
      <c r="BC334" t="s">
        <v>2408</v>
      </c>
      <c r="BD334" t="s">
        <v>771</v>
      </c>
      <c r="BE334" t="s">
        <v>963</v>
      </c>
      <c r="BF334" t="s">
        <v>800</v>
      </c>
      <c r="BG334">
        <v>16</v>
      </c>
      <c r="BH334" t="s">
        <v>140</v>
      </c>
      <c r="BI334" t="s">
        <v>140</v>
      </c>
      <c r="BJ334" t="s">
        <v>140</v>
      </c>
      <c r="BK334" t="s">
        <v>140</v>
      </c>
      <c r="BL334" t="s">
        <v>140</v>
      </c>
      <c r="BM334" t="s">
        <v>140</v>
      </c>
      <c r="BN334">
        <v>128742</v>
      </c>
      <c r="BO334" t="s">
        <v>140</v>
      </c>
      <c r="BP334" t="s">
        <v>140</v>
      </c>
      <c r="BQ334" t="s">
        <v>270</v>
      </c>
      <c r="BR334">
        <v>1</v>
      </c>
      <c r="BS334" t="s">
        <v>239</v>
      </c>
      <c r="BT334">
        <v>25700</v>
      </c>
      <c r="BU334" t="s">
        <v>771</v>
      </c>
      <c r="BV334" t="s">
        <v>802</v>
      </c>
      <c r="BW334" t="s">
        <v>771</v>
      </c>
      <c r="BX334" t="s">
        <v>132</v>
      </c>
    </row>
    <row r="335" spans="1:76" x14ac:dyDescent="0.25">
      <c r="A335" t="s">
        <v>1</v>
      </c>
      <c r="B335" t="s">
        <v>17</v>
      </c>
      <c r="C335" t="s">
        <v>787</v>
      </c>
      <c r="D335" t="s">
        <v>788</v>
      </c>
      <c r="E335" t="s">
        <v>872</v>
      </c>
      <c r="F335" t="s">
        <v>873</v>
      </c>
      <c r="G335" t="s">
        <v>3458</v>
      </c>
      <c r="H335" t="s">
        <v>965</v>
      </c>
      <c r="I335" t="s">
        <v>771</v>
      </c>
      <c r="J335" t="s">
        <v>771</v>
      </c>
      <c r="K335" t="s">
        <v>771</v>
      </c>
      <c r="L335" t="s">
        <v>771</v>
      </c>
      <c r="M335" t="s">
        <v>771</v>
      </c>
      <c r="N335" t="s">
        <v>771</v>
      </c>
      <c r="O335" t="s">
        <v>771</v>
      </c>
      <c r="P335" t="s">
        <v>771</v>
      </c>
      <c r="Q335" t="s">
        <v>771</v>
      </c>
      <c r="R335" t="s">
        <v>966</v>
      </c>
      <c r="S335" t="s">
        <v>967</v>
      </c>
      <c r="T335" t="s">
        <v>927</v>
      </c>
      <c r="U335" t="s">
        <v>968</v>
      </c>
      <c r="V335" t="s">
        <v>969</v>
      </c>
      <c r="W335" t="s">
        <v>970</v>
      </c>
      <c r="X335" t="s">
        <v>140</v>
      </c>
      <c r="Y335" t="s">
        <v>141</v>
      </c>
      <c r="Z335" t="s">
        <v>771</v>
      </c>
      <c r="AA335" t="s">
        <v>771</v>
      </c>
      <c r="AB335" t="s">
        <v>771</v>
      </c>
      <c r="AC335">
        <v>10</v>
      </c>
      <c r="AD335" t="s">
        <v>771</v>
      </c>
      <c r="AE335">
        <v>14</v>
      </c>
      <c r="AF335" t="s">
        <v>142</v>
      </c>
      <c r="AG335" t="s">
        <v>143</v>
      </c>
      <c r="AH335" t="s">
        <v>144</v>
      </c>
      <c r="AI335" t="s">
        <v>140</v>
      </c>
      <c r="AJ335" t="s">
        <v>143</v>
      </c>
      <c r="AK335" t="s">
        <v>145</v>
      </c>
      <c r="AL335">
        <v>44573</v>
      </c>
      <c r="AM335" t="s">
        <v>336</v>
      </c>
      <c r="AN335" t="s">
        <v>312</v>
      </c>
      <c r="AO335" t="s">
        <v>893</v>
      </c>
      <c r="AP335">
        <v>1</v>
      </c>
      <c r="AQ335" t="s">
        <v>971</v>
      </c>
      <c r="AR335" t="s">
        <v>140</v>
      </c>
      <c r="AS335" t="s">
        <v>140</v>
      </c>
      <c r="AT335" t="s">
        <v>140</v>
      </c>
      <c r="AU335" t="s">
        <v>140</v>
      </c>
      <c r="AV335" t="s">
        <v>140</v>
      </c>
      <c r="AW335" t="s">
        <v>140</v>
      </c>
      <c r="AX335" t="s">
        <v>140</v>
      </c>
      <c r="AY335" t="s">
        <v>140</v>
      </c>
      <c r="AZ335" t="s">
        <v>904</v>
      </c>
      <c r="BA335" t="s">
        <v>150</v>
      </c>
      <c r="BB335" t="s">
        <v>151</v>
      </c>
      <c r="BC335" t="s">
        <v>2408</v>
      </c>
      <c r="BD335" t="s">
        <v>771</v>
      </c>
      <c r="BE335">
        <v>0.97</v>
      </c>
      <c r="BF335" t="s">
        <v>800</v>
      </c>
      <c r="BG335">
        <v>12</v>
      </c>
      <c r="BH335" t="s">
        <v>140</v>
      </c>
      <c r="BI335" t="s">
        <v>140</v>
      </c>
      <c r="BJ335" t="s">
        <v>140</v>
      </c>
      <c r="BK335" t="s">
        <v>140</v>
      </c>
      <c r="BL335" t="s">
        <v>140</v>
      </c>
      <c r="BM335" t="s">
        <v>140</v>
      </c>
      <c r="BN335" t="s">
        <v>140</v>
      </c>
      <c r="BO335" t="s">
        <v>140</v>
      </c>
      <c r="BP335" t="s">
        <v>140</v>
      </c>
      <c r="BQ335" t="s">
        <v>143</v>
      </c>
      <c r="BR335" t="s">
        <v>140</v>
      </c>
      <c r="BS335" t="s">
        <v>239</v>
      </c>
      <c r="BT335" t="s">
        <v>140</v>
      </c>
      <c r="BU335" t="s">
        <v>771</v>
      </c>
      <c r="BV335" t="s">
        <v>802</v>
      </c>
      <c r="BW335" t="s">
        <v>771</v>
      </c>
      <c r="BX335" t="s">
        <v>132</v>
      </c>
    </row>
    <row r="336" spans="1:76" x14ac:dyDescent="0.25">
      <c r="A336" t="s">
        <v>1</v>
      </c>
      <c r="B336" t="s">
        <v>17</v>
      </c>
      <c r="C336" t="s">
        <v>787</v>
      </c>
      <c r="D336" t="s">
        <v>788</v>
      </c>
      <c r="E336" t="s">
        <v>872</v>
      </c>
      <c r="F336" t="s">
        <v>873</v>
      </c>
      <c r="G336" t="s">
        <v>3458</v>
      </c>
      <c r="H336" t="s">
        <v>973</v>
      </c>
      <c r="I336" t="s">
        <v>771</v>
      </c>
      <c r="J336" t="s">
        <v>771</v>
      </c>
      <c r="K336" t="s">
        <v>771</v>
      </c>
      <c r="L336" t="s">
        <v>771</v>
      </c>
      <c r="M336" t="s">
        <v>771</v>
      </c>
      <c r="N336" t="s">
        <v>771</v>
      </c>
      <c r="O336" t="s">
        <v>771</v>
      </c>
      <c r="P336" t="s">
        <v>771</v>
      </c>
      <c r="Q336" t="s">
        <v>771</v>
      </c>
      <c r="R336" t="s">
        <v>974</v>
      </c>
      <c r="S336" t="s">
        <v>975</v>
      </c>
      <c r="T336" t="s">
        <v>976</v>
      </c>
      <c r="U336" t="s">
        <v>977</v>
      </c>
      <c r="V336" t="s">
        <v>978</v>
      </c>
      <c r="W336" t="s">
        <v>979</v>
      </c>
      <c r="X336" t="s">
        <v>140</v>
      </c>
      <c r="Y336" t="s">
        <v>141</v>
      </c>
      <c r="Z336" t="s">
        <v>771</v>
      </c>
      <c r="AA336" t="s">
        <v>771</v>
      </c>
      <c r="AB336" t="s">
        <v>771</v>
      </c>
      <c r="AC336">
        <v>1</v>
      </c>
      <c r="AD336" t="s">
        <v>771</v>
      </c>
      <c r="AE336">
        <v>2</v>
      </c>
      <c r="AF336" t="s">
        <v>142</v>
      </c>
      <c r="AG336" t="s">
        <v>143</v>
      </c>
      <c r="AH336" t="s">
        <v>144</v>
      </c>
      <c r="AI336" t="s">
        <v>140</v>
      </c>
      <c r="AJ336" t="s">
        <v>143</v>
      </c>
      <c r="AK336" t="s">
        <v>145</v>
      </c>
      <c r="AL336">
        <v>44355</v>
      </c>
      <c r="AM336" t="s">
        <v>336</v>
      </c>
      <c r="AN336" t="s">
        <v>312</v>
      </c>
      <c r="AO336" t="s">
        <v>893</v>
      </c>
      <c r="AP336">
        <v>1</v>
      </c>
      <c r="AQ336" t="s">
        <v>980</v>
      </c>
      <c r="AR336" t="s">
        <v>140</v>
      </c>
      <c r="AS336" t="s">
        <v>140</v>
      </c>
      <c r="AT336" t="s">
        <v>140</v>
      </c>
      <c r="AU336" t="s">
        <v>140</v>
      </c>
      <c r="AV336" t="s">
        <v>140</v>
      </c>
      <c r="AW336" t="s">
        <v>140</v>
      </c>
      <c r="AX336" t="s">
        <v>140</v>
      </c>
      <c r="AY336" t="s">
        <v>140</v>
      </c>
      <c r="AZ336" t="s">
        <v>904</v>
      </c>
      <c r="BA336" t="s">
        <v>150</v>
      </c>
      <c r="BB336" t="s">
        <v>151</v>
      </c>
      <c r="BC336" t="s">
        <v>2408</v>
      </c>
      <c r="BD336" t="s">
        <v>771</v>
      </c>
      <c r="BE336">
        <v>0.97</v>
      </c>
      <c r="BF336" t="s">
        <v>981</v>
      </c>
      <c r="BG336">
        <v>10</v>
      </c>
      <c r="BH336" t="s">
        <v>140</v>
      </c>
      <c r="BI336" t="s">
        <v>140</v>
      </c>
      <c r="BJ336" t="s">
        <v>140</v>
      </c>
      <c r="BK336" t="s">
        <v>140</v>
      </c>
      <c r="BL336" t="s">
        <v>140</v>
      </c>
      <c r="BM336" t="s">
        <v>140</v>
      </c>
      <c r="BN336" t="s">
        <v>140</v>
      </c>
      <c r="BO336" t="s">
        <v>140</v>
      </c>
      <c r="BP336" t="s">
        <v>140</v>
      </c>
      <c r="BQ336" t="s">
        <v>270</v>
      </c>
      <c r="BR336">
        <v>1</v>
      </c>
      <c r="BS336" t="s">
        <v>152</v>
      </c>
      <c r="BT336">
        <v>25700</v>
      </c>
      <c r="BU336" t="s">
        <v>931</v>
      </c>
      <c r="BV336" t="s">
        <v>802</v>
      </c>
      <c r="BW336" t="s">
        <v>771</v>
      </c>
      <c r="BX336" t="s">
        <v>132</v>
      </c>
    </row>
    <row r="337" spans="1:76" x14ac:dyDescent="0.25">
      <c r="A337" t="s">
        <v>1</v>
      </c>
      <c r="B337" t="s">
        <v>17</v>
      </c>
      <c r="C337" t="s">
        <v>787</v>
      </c>
      <c r="D337" t="s">
        <v>788</v>
      </c>
      <c r="E337" t="s">
        <v>872</v>
      </c>
      <c r="F337" t="s">
        <v>873</v>
      </c>
      <c r="G337" t="s">
        <v>3458</v>
      </c>
      <c r="H337" t="s">
        <v>982</v>
      </c>
      <c r="I337" t="s">
        <v>771</v>
      </c>
      <c r="J337" t="s">
        <v>771</v>
      </c>
      <c r="K337" t="s">
        <v>771</v>
      </c>
      <c r="L337" t="s">
        <v>771</v>
      </c>
      <c r="M337" t="s">
        <v>771</v>
      </c>
      <c r="N337" t="s">
        <v>771</v>
      </c>
      <c r="O337" t="s">
        <v>771</v>
      </c>
      <c r="P337" t="s">
        <v>771</v>
      </c>
      <c r="Q337" t="s">
        <v>771</v>
      </c>
      <c r="R337" t="s">
        <v>983</v>
      </c>
      <c r="S337" t="s">
        <v>984</v>
      </c>
      <c r="T337" t="s">
        <v>985</v>
      </c>
      <c r="U337" t="s">
        <v>986</v>
      </c>
      <c r="V337" t="s">
        <v>987</v>
      </c>
      <c r="W337" t="s">
        <v>988</v>
      </c>
      <c r="X337" t="s">
        <v>140</v>
      </c>
      <c r="Y337" t="s">
        <v>141</v>
      </c>
      <c r="Z337" t="s">
        <v>771</v>
      </c>
      <c r="AA337" t="s">
        <v>771</v>
      </c>
      <c r="AB337" t="s">
        <v>771</v>
      </c>
      <c r="AC337">
        <v>4</v>
      </c>
      <c r="AD337" t="s">
        <v>771</v>
      </c>
      <c r="AE337">
        <v>6</v>
      </c>
      <c r="AF337" t="s">
        <v>142</v>
      </c>
      <c r="AG337" t="s">
        <v>143</v>
      </c>
      <c r="AH337" t="s">
        <v>144</v>
      </c>
      <c r="AI337" t="s">
        <v>140</v>
      </c>
      <c r="AJ337" t="s">
        <v>143</v>
      </c>
      <c r="AK337" t="s">
        <v>145</v>
      </c>
      <c r="AL337">
        <v>44044</v>
      </c>
      <c r="AM337" t="s">
        <v>336</v>
      </c>
      <c r="AN337" t="s">
        <v>312</v>
      </c>
      <c r="AO337" t="s">
        <v>893</v>
      </c>
      <c r="AP337">
        <v>0</v>
      </c>
      <c r="AQ337" t="s">
        <v>140</v>
      </c>
      <c r="AR337" t="s">
        <v>140</v>
      </c>
      <c r="AS337" t="s">
        <v>140</v>
      </c>
      <c r="AT337" t="s">
        <v>140</v>
      </c>
      <c r="AU337" t="s">
        <v>140</v>
      </c>
      <c r="AV337" t="s">
        <v>140</v>
      </c>
      <c r="AW337" t="s">
        <v>140</v>
      </c>
      <c r="AX337" t="s">
        <v>140</v>
      </c>
      <c r="AY337" t="s">
        <v>140</v>
      </c>
      <c r="AZ337" t="s">
        <v>989</v>
      </c>
      <c r="BA337" t="s">
        <v>150</v>
      </c>
      <c r="BB337" t="s">
        <v>151</v>
      </c>
      <c r="BC337" t="s">
        <v>2408</v>
      </c>
      <c r="BD337" t="s">
        <v>771</v>
      </c>
      <c r="BE337">
        <v>0.97</v>
      </c>
      <c r="BF337" t="s">
        <v>800</v>
      </c>
      <c r="BG337">
        <v>15</v>
      </c>
      <c r="BH337" t="s">
        <v>140</v>
      </c>
      <c r="BI337" t="s">
        <v>140</v>
      </c>
      <c r="BJ337" t="s">
        <v>140</v>
      </c>
      <c r="BK337" t="s">
        <v>140</v>
      </c>
      <c r="BL337" t="s">
        <v>140</v>
      </c>
      <c r="BM337" t="s">
        <v>140</v>
      </c>
      <c r="BN337">
        <v>82269</v>
      </c>
      <c r="BO337" t="s">
        <v>140</v>
      </c>
      <c r="BP337" t="s">
        <v>140</v>
      </c>
      <c r="BQ337" t="s">
        <v>270</v>
      </c>
      <c r="BR337">
        <v>0.5</v>
      </c>
      <c r="BS337" t="s">
        <v>152</v>
      </c>
      <c r="BT337">
        <v>25700</v>
      </c>
      <c r="BU337" t="s">
        <v>972</v>
      </c>
      <c r="BV337" t="s">
        <v>802</v>
      </c>
      <c r="BW337" t="s">
        <v>771</v>
      </c>
      <c r="BX337" t="s">
        <v>132</v>
      </c>
    </row>
    <row r="338" spans="1:76" x14ac:dyDescent="0.25">
      <c r="A338" t="s">
        <v>1</v>
      </c>
      <c r="B338" t="s">
        <v>17</v>
      </c>
      <c r="C338" t="s">
        <v>787</v>
      </c>
      <c r="D338" t="s">
        <v>788</v>
      </c>
      <c r="E338" t="s">
        <v>816</v>
      </c>
      <c r="F338" t="s">
        <v>836</v>
      </c>
      <c r="G338" t="s">
        <v>781</v>
      </c>
      <c r="H338" t="s">
        <v>781</v>
      </c>
      <c r="I338" t="s">
        <v>771</v>
      </c>
      <c r="J338" t="s">
        <v>771</v>
      </c>
      <c r="K338" t="s">
        <v>771</v>
      </c>
      <c r="L338" t="s">
        <v>771</v>
      </c>
      <c r="M338" t="s">
        <v>771</v>
      </c>
      <c r="N338" t="s">
        <v>771</v>
      </c>
      <c r="O338" t="s">
        <v>771</v>
      </c>
      <c r="P338" t="s">
        <v>771</v>
      </c>
      <c r="Q338" t="s">
        <v>771</v>
      </c>
      <c r="R338" t="s">
        <v>991</v>
      </c>
      <c r="S338" t="s">
        <v>838</v>
      </c>
      <c r="T338" t="s">
        <v>992</v>
      </c>
      <c r="U338" t="s">
        <v>993</v>
      </c>
      <c r="V338" t="s">
        <v>994</v>
      </c>
      <c r="W338" t="s">
        <v>824</v>
      </c>
      <c r="X338" t="s">
        <v>849</v>
      </c>
      <c r="Y338" t="s">
        <v>141</v>
      </c>
      <c r="Z338" t="s">
        <v>771</v>
      </c>
      <c r="AA338" t="s">
        <v>771</v>
      </c>
      <c r="AB338" t="s">
        <v>771</v>
      </c>
      <c r="AC338">
        <v>28</v>
      </c>
      <c r="AD338" t="s">
        <v>771</v>
      </c>
      <c r="AE338">
        <v>40</v>
      </c>
      <c r="AF338" t="s">
        <v>142</v>
      </c>
      <c r="AG338" t="s">
        <v>143</v>
      </c>
      <c r="AH338" t="s">
        <v>144</v>
      </c>
      <c r="AI338" t="s">
        <v>270</v>
      </c>
      <c r="AJ338" t="s">
        <v>143</v>
      </c>
      <c r="AK338" t="s">
        <v>995</v>
      </c>
      <c r="AL338">
        <v>45334</v>
      </c>
      <c r="AM338" t="s">
        <v>336</v>
      </c>
      <c r="AN338" t="s">
        <v>358</v>
      </c>
      <c r="AO338" t="s">
        <v>426</v>
      </c>
      <c r="AP338">
        <v>0</v>
      </c>
      <c r="AQ338" t="s">
        <v>996</v>
      </c>
      <c r="AR338" t="s">
        <v>140</v>
      </c>
      <c r="AS338" t="s">
        <v>140</v>
      </c>
      <c r="AT338" t="s">
        <v>140</v>
      </c>
      <c r="AU338" t="s">
        <v>140</v>
      </c>
      <c r="AV338" t="s">
        <v>851</v>
      </c>
      <c r="AW338" t="s">
        <v>830</v>
      </c>
      <c r="AX338" t="s">
        <v>140</v>
      </c>
      <c r="AY338" t="s">
        <v>140</v>
      </c>
      <c r="AZ338" t="s">
        <v>997</v>
      </c>
      <c r="BA338" t="s">
        <v>150</v>
      </c>
      <c r="BB338" t="s">
        <v>151</v>
      </c>
      <c r="BC338" t="s">
        <v>2408</v>
      </c>
      <c r="BD338" t="s">
        <v>771</v>
      </c>
      <c r="BE338">
        <v>0.97</v>
      </c>
      <c r="BF338" t="s">
        <v>998</v>
      </c>
      <c r="BG338">
        <v>21</v>
      </c>
      <c r="BH338" t="s">
        <v>140</v>
      </c>
      <c r="BI338" t="s">
        <v>140</v>
      </c>
      <c r="BJ338" t="s">
        <v>140</v>
      </c>
      <c r="BK338" t="s">
        <v>140</v>
      </c>
      <c r="BL338" t="s">
        <v>140</v>
      </c>
      <c r="BM338" t="s">
        <v>140</v>
      </c>
      <c r="BN338">
        <v>142435</v>
      </c>
      <c r="BO338" t="s">
        <v>140</v>
      </c>
      <c r="BP338" t="s">
        <v>140</v>
      </c>
      <c r="BQ338" t="s">
        <v>143</v>
      </c>
      <c r="BR338" t="s">
        <v>140</v>
      </c>
      <c r="BS338" t="s">
        <v>239</v>
      </c>
      <c r="BT338">
        <v>28200</v>
      </c>
      <c r="BU338" t="s">
        <v>999</v>
      </c>
      <c r="BV338" t="s">
        <v>835</v>
      </c>
      <c r="BW338" t="s">
        <v>771</v>
      </c>
      <c r="BX338" t="s">
        <v>990</v>
      </c>
    </row>
    <row r="339" spans="1:76" x14ac:dyDescent="0.25">
      <c r="A339" t="s">
        <v>1</v>
      </c>
      <c r="B339" t="s">
        <v>17</v>
      </c>
      <c r="C339" t="s">
        <v>787</v>
      </c>
      <c r="D339" t="s">
        <v>788</v>
      </c>
      <c r="E339" t="s">
        <v>816</v>
      </c>
      <c r="F339" t="s">
        <v>836</v>
      </c>
      <c r="G339" t="s">
        <v>783</v>
      </c>
      <c r="H339" t="s">
        <v>783</v>
      </c>
      <c r="I339" t="s">
        <v>771</v>
      </c>
      <c r="J339" t="s">
        <v>771</v>
      </c>
      <c r="K339" t="s">
        <v>771</v>
      </c>
      <c r="L339" t="s">
        <v>771</v>
      </c>
      <c r="M339" t="s">
        <v>771</v>
      </c>
      <c r="N339" t="s">
        <v>771</v>
      </c>
      <c r="O339" t="s">
        <v>771</v>
      </c>
      <c r="P339" t="s">
        <v>771</v>
      </c>
      <c r="Q339" t="s">
        <v>771</v>
      </c>
      <c r="R339" t="s">
        <v>1000</v>
      </c>
      <c r="S339" t="s">
        <v>838</v>
      </c>
      <c r="T339" t="s">
        <v>1001</v>
      </c>
      <c r="U339" t="s">
        <v>1002</v>
      </c>
      <c r="V339" t="s">
        <v>1003</v>
      </c>
      <c r="W339" t="s">
        <v>824</v>
      </c>
      <c r="X339" t="s">
        <v>849</v>
      </c>
      <c r="Y339" t="s">
        <v>141</v>
      </c>
      <c r="Z339" t="s">
        <v>771</v>
      </c>
      <c r="AA339" t="s">
        <v>771</v>
      </c>
      <c r="AB339" t="s">
        <v>771</v>
      </c>
      <c r="AC339">
        <v>5</v>
      </c>
      <c r="AD339" t="s">
        <v>771</v>
      </c>
      <c r="AE339">
        <v>9</v>
      </c>
      <c r="AF339" t="s">
        <v>142</v>
      </c>
      <c r="AG339" t="s">
        <v>143</v>
      </c>
      <c r="AH339" t="s">
        <v>144</v>
      </c>
      <c r="AI339" t="s">
        <v>270</v>
      </c>
      <c r="AJ339" t="s">
        <v>143</v>
      </c>
      <c r="AK339" t="s">
        <v>995</v>
      </c>
      <c r="AL339">
        <v>45556</v>
      </c>
      <c r="AM339" t="s">
        <v>336</v>
      </c>
      <c r="AN339" t="s">
        <v>403</v>
      </c>
      <c r="AO339" t="s">
        <v>1004</v>
      </c>
      <c r="AP339">
        <v>0</v>
      </c>
      <c r="AQ339" t="s">
        <v>996</v>
      </c>
      <c r="AR339" t="s">
        <v>140</v>
      </c>
      <c r="AS339" t="s">
        <v>140</v>
      </c>
      <c r="AT339" t="s">
        <v>140</v>
      </c>
      <c r="AU339" t="s">
        <v>140</v>
      </c>
      <c r="AV339" t="s">
        <v>851</v>
      </c>
      <c r="AW339" t="s">
        <v>830</v>
      </c>
      <c r="AX339" t="s">
        <v>140</v>
      </c>
      <c r="AY339" t="s">
        <v>140</v>
      </c>
      <c r="AZ339" t="s">
        <v>997</v>
      </c>
      <c r="BA339" t="s">
        <v>150</v>
      </c>
      <c r="BB339" t="s">
        <v>151</v>
      </c>
      <c r="BC339" t="s">
        <v>2408</v>
      </c>
      <c r="BD339" t="s">
        <v>771</v>
      </c>
      <c r="BE339">
        <v>0.97</v>
      </c>
      <c r="BF339" t="s">
        <v>998</v>
      </c>
      <c r="BG339">
        <v>30</v>
      </c>
      <c r="BH339" t="s">
        <v>140</v>
      </c>
      <c r="BI339" t="s">
        <v>140</v>
      </c>
      <c r="BJ339" t="s">
        <v>140</v>
      </c>
      <c r="BK339" t="s">
        <v>140</v>
      </c>
      <c r="BL339" t="s">
        <v>140</v>
      </c>
      <c r="BM339" t="s">
        <v>140</v>
      </c>
      <c r="BN339">
        <v>47767</v>
      </c>
      <c r="BO339" t="s">
        <v>140</v>
      </c>
      <c r="BP339" t="s">
        <v>140</v>
      </c>
      <c r="BQ339" t="s">
        <v>143</v>
      </c>
      <c r="BR339" t="s">
        <v>140</v>
      </c>
      <c r="BS339" t="s">
        <v>239</v>
      </c>
      <c r="BT339">
        <v>28200</v>
      </c>
      <c r="BU339" t="s">
        <v>1005</v>
      </c>
      <c r="BV339" t="s">
        <v>835</v>
      </c>
      <c r="BW339" t="s">
        <v>771</v>
      </c>
      <c r="BX339" t="s">
        <v>990</v>
      </c>
    </row>
    <row r="340" spans="1:76" x14ac:dyDescent="0.25">
      <c r="A340" t="s">
        <v>1</v>
      </c>
      <c r="B340" t="s">
        <v>17</v>
      </c>
      <c r="C340" t="s">
        <v>787</v>
      </c>
      <c r="D340" t="s">
        <v>788</v>
      </c>
      <c r="E340" t="s">
        <v>816</v>
      </c>
      <c r="F340" t="s">
        <v>836</v>
      </c>
      <c r="G340" t="s">
        <v>1006</v>
      </c>
      <c r="H340" t="s">
        <v>1006</v>
      </c>
      <c r="I340" t="s">
        <v>771</v>
      </c>
      <c r="J340" t="s">
        <v>771</v>
      </c>
      <c r="K340" t="s">
        <v>771</v>
      </c>
      <c r="L340" t="s">
        <v>771</v>
      </c>
      <c r="M340" t="s">
        <v>771</v>
      </c>
      <c r="N340" t="s">
        <v>771</v>
      </c>
      <c r="O340" t="s">
        <v>771</v>
      </c>
      <c r="P340" t="s">
        <v>771</v>
      </c>
      <c r="Q340" t="s">
        <v>771</v>
      </c>
      <c r="R340" t="s">
        <v>1007</v>
      </c>
      <c r="S340" t="s">
        <v>838</v>
      </c>
      <c r="T340" t="s">
        <v>1008</v>
      </c>
      <c r="U340" t="s">
        <v>1009</v>
      </c>
      <c r="V340" t="s">
        <v>1010</v>
      </c>
      <c r="W340" t="s">
        <v>824</v>
      </c>
      <c r="X340" t="s">
        <v>849</v>
      </c>
      <c r="Y340" t="s">
        <v>141</v>
      </c>
      <c r="Z340" t="s">
        <v>771</v>
      </c>
      <c r="AA340" t="s">
        <v>771</v>
      </c>
      <c r="AB340" t="s">
        <v>771</v>
      </c>
      <c r="AC340">
        <v>5</v>
      </c>
      <c r="AD340" t="s">
        <v>771</v>
      </c>
      <c r="AE340">
        <v>8</v>
      </c>
      <c r="AF340" t="s">
        <v>142</v>
      </c>
      <c r="AG340" t="s">
        <v>143</v>
      </c>
      <c r="AH340" t="s">
        <v>144</v>
      </c>
      <c r="AI340" t="s">
        <v>270</v>
      </c>
      <c r="AJ340" t="s">
        <v>143</v>
      </c>
      <c r="AK340" t="s">
        <v>995</v>
      </c>
      <c r="AL340">
        <v>45562</v>
      </c>
      <c r="AM340" t="s">
        <v>336</v>
      </c>
      <c r="AN340" t="s">
        <v>403</v>
      </c>
      <c r="AO340" t="s">
        <v>1004</v>
      </c>
      <c r="AP340">
        <v>0</v>
      </c>
      <c r="AQ340" t="s">
        <v>996</v>
      </c>
      <c r="AR340" t="s">
        <v>140</v>
      </c>
      <c r="AS340" t="s">
        <v>140</v>
      </c>
      <c r="AT340" t="s">
        <v>140</v>
      </c>
      <c r="AU340" t="s">
        <v>140</v>
      </c>
      <c r="AV340" t="s">
        <v>851</v>
      </c>
      <c r="AW340" t="s">
        <v>830</v>
      </c>
      <c r="AX340" t="s">
        <v>140</v>
      </c>
      <c r="AY340" t="s">
        <v>140</v>
      </c>
      <c r="AZ340" t="s">
        <v>997</v>
      </c>
      <c r="BA340" t="s">
        <v>150</v>
      </c>
      <c r="BB340" t="s">
        <v>151</v>
      </c>
      <c r="BC340" t="s">
        <v>2408</v>
      </c>
      <c r="BD340" t="s">
        <v>771</v>
      </c>
      <c r="BE340">
        <v>0.97</v>
      </c>
      <c r="BF340" t="s">
        <v>998</v>
      </c>
      <c r="BG340">
        <v>21</v>
      </c>
      <c r="BH340" t="s">
        <v>140</v>
      </c>
      <c r="BI340" t="s">
        <v>140</v>
      </c>
      <c r="BJ340" t="s">
        <v>140</v>
      </c>
      <c r="BK340" t="s">
        <v>140</v>
      </c>
      <c r="BL340" t="s">
        <v>140</v>
      </c>
      <c r="BM340" t="s">
        <v>140</v>
      </c>
      <c r="BN340">
        <v>51911</v>
      </c>
      <c r="BO340" t="s">
        <v>140</v>
      </c>
      <c r="BP340" t="s">
        <v>140</v>
      </c>
      <c r="BQ340" t="s">
        <v>143</v>
      </c>
      <c r="BR340" t="s">
        <v>140</v>
      </c>
      <c r="BS340" t="s">
        <v>239</v>
      </c>
      <c r="BT340">
        <v>28200</v>
      </c>
      <c r="BU340" t="s">
        <v>1011</v>
      </c>
      <c r="BV340" t="s">
        <v>835</v>
      </c>
      <c r="BW340" t="s">
        <v>771</v>
      </c>
      <c r="BX340" t="s">
        <v>990</v>
      </c>
    </row>
    <row r="341" spans="1:76" x14ac:dyDescent="0.25">
      <c r="A341" t="s">
        <v>1</v>
      </c>
      <c r="B341" t="s">
        <v>17</v>
      </c>
      <c r="C341" t="s">
        <v>787</v>
      </c>
      <c r="D341" t="s">
        <v>788</v>
      </c>
      <c r="E341" t="s">
        <v>816</v>
      </c>
      <c r="F341" t="s">
        <v>836</v>
      </c>
      <c r="G341" t="s">
        <v>1012</v>
      </c>
      <c r="H341" t="s">
        <v>1012</v>
      </c>
      <c r="I341" t="s">
        <v>771</v>
      </c>
      <c r="J341" t="s">
        <v>771</v>
      </c>
      <c r="K341" t="s">
        <v>771</v>
      </c>
      <c r="L341" t="s">
        <v>771</v>
      </c>
      <c r="M341" t="s">
        <v>771</v>
      </c>
      <c r="N341" t="s">
        <v>771</v>
      </c>
      <c r="O341" t="s">
        <v>771</v>
      </c>
      <c r="P341" t="s">
        <v>771</v>
      </c>
      <c r="Q341" t="s">
        <v>771</v>
      </c>
      <c r="R341" t="s">
        <v>1013</v>
      </c>
      <c r="S341" t="s">
        <v>820</v>
      </c>
      <c r="T341" t="s">
        <v>821</v>
      </c>
      <c r="U341" t="s">
        <v>822</v>
      </c>
      <c r="V341" t="s">
        <v>823</v>
      </c>
      <c r="W341" t="s">
        <v>824</v>
      </c>
      <c r="X341" t="s">
        <v>825</v>
      </c>
      <c r="Y341" t="s">
        <v>141</v>
      </c>
      <c r="Z341" t="s">
        <v>771</v>
      </c>
      <c r="AA341" t="s">
        <v>771</v>
      </c>
      <c r="AB341" t="s">
        <v>771</v>
      </c>
      <c r="AC341">
        <v>3</v>
      </c>
      <c r="AD341" t="s">
        <v>771</v>
      </c>
      <c r="AE341">
        <v>7</v>
      </c>
      <c r="AF341" t="s">
        <v>142</v>
      </c>
      <c r="AG341" t="s">
        <v>143</v>
      </c>
      <c r="AH341" t="s">
        <v>144</v>
      </c>
      <c r="AI341" t="s">
        <v>143</v>
      </c>
      <c r="AJ341" t="s">
        <v>143</v>
      </c>
      <c r="AK341" t="s">
        <v>145</v>
      </c>
      <c r="AL341">
        <v>45544</v>
      </c>
      <c r="AM341" t="s">
        <v>336</v>
      </c>
      <c r="AN341" t="s">
        <v>403</v>
      </c>
      <c r="AO341" t="s">
        <v>403</v>
      </c>
      <c r="AP341">
        <v>0</v>
      </c>
      <c r="AQ341" t="s">
        <v>996</v>
      </c>
      <c r="AR341" t="s">
        <v>140</v>
      </c>
      <c r="AS341" t="s">
        <v>140</v>
      </c>
      <c r="AT341" t="s">
        <v>140</v>
      </c>
      <c r="AU341" t="s">
        <v>140</v>
      </c>
      <c r="AV341" t="s">
        <v>140</v>
      </c>
      <c r="AW341" t="s">
        <v>830</v>
      </c>
      <c r="AX341" t="s">
        <v>140</v>
      </c>
      <c r="AY341" t="s">
        <v>140</v>
      </c>
      <c r="AZ341" t="s">
        <v>1014</v>
      </c>
      <c r="BA341" t="s">
        <v>150</v>
      </c>
      <c r="BB341" t="s">
        <v>151</v>
      </c>
      <c r="BC341" t="s">
        <v>2408</v>
      </c>
      <c r="BD341" t="s">
        <v>771</v>
      </c>
      <c r="BE341">
        <v>0.98</v>
      </c>
      <c r="BF341" t="s">
        <v>140</v>
      </c>
      <c r="BG341">
        <v>5.65</v>
      </c>
      <c r="BH341" t="s">
        <v>140</v>
      </c>
      <c r="BI341" t="s">
        <v>140</v>
      </c>
      <c r="BJ341" t="s">
        <v>140</v>
      </c>
      <c r="BK341" t="s">
        <v>140</v>
      </c>
      <c r="BL341" t="s">
        <v>140</v>
      </c>
      <c r="BM341" t="s">
        <v>140</v>
      </c>
      <c r="BN341">
        <v>84000</v>
      </c>
      <c r="BO341" t="s">
        <v>140</v>
      </c>
      <c r="BP341" t="s">
        <v>140</v>
      </c>
      <c r="BQ341" t="s">
        <v>270</v>
      </c>
      <c r="BR341" t="s">
        <v>833</v>
      </c>
      <c r="BS341" t="s">
        <v>152</v>
      </c>
      <c r="BT341">
        <v>27400</v>
      </c>
      <c r="BU341" t="s">
        <v>1015</v>
      </c>
      <c r="BV341" t="s">
        <v>835</v>
      </c>
      <c r="BW341" t="s">
        <v>771</v>
      </c>
      <c r="BX341" t="s">
        <v>990</v>
      </c>
    </row>
    <row r="342" spans="1:76" x14ac:dyDescent="0.25">
      <c r="A342" t="s">
        <v>1</v>
      </c>
      <c r="B342" t="s">
        <v>17</v>
      </c>
      <c r="C342" t="s">
        <v>787</v>
      </c>
      <c r="D342" t="s">
        <v>788</v>
      </c>
      <c r="E342" t="s">
        <v>872</v>
      </c>
      <c r="F342" t="s">
        <v>873</v>
      </c>
      <c r="G342" t="s">
        <v>3458</v>
      </c>
      <c r="H342" t="s">
        <v>1016</v>
      </c>
      <c r="I342" t="s">
        <v>771</v>
      </c>
      <c r="J342" t="s">
        <v>771</v>
      </c>
      <c r="K342" t="s">
        <v>771</v>
      </c>
      <c r="L342" t="s">
        <v>771</v>
      </c>
      <c r="M342" t="s">
        <v>771</v>
      </c>
      <c r="N342" t="s">
        <v>771</v>
      </c>
      <c r="O342" t="s">
        <v>771</v>
      </c>
      <c r="P342" t="s">
        <v>771</v>
      </c>
      <c r="Q342" t="s">
        <v>771</v>
      </c>
      <c r="R342" t="s">
        <v>1017</v>
      </c>
      <c r="S342" t="s">
        <v>1018</v>
      </c>
      <c r="T342" t="s">
        <v>1019</v>
      </c>
      <c r="U342" t="s">
        <v>1020</v>
      </c>
      <c r="V342" t="s">
        <v>1021</v>
      </c>
      <c r="W342" t="s">
        <v>1022</v>
      </c>
      <c r="X342" t="s">
        <v>140</v>
      </c>
      <c r="Y342" t="s">
        <v>141</v>
      </c>
      <c r="Z342" t="s">
        <v>771</v>
      </c>
      <c r="AA342" t="s">
        <v>771</v>
      </c>
      <c r="AB342" t="s">
        <v>771</v>
      </c>
      <c r="AC342">
        <v>8</v>
      </c>
      <c r="AD342" t="s">
        <v>771</v>
      </c>
      <c r="AE342">
        <v>10</v>
      </c>
      <c r="AF342" t="s">
        <v>142</v>
      </c>
      <c r="AG342" t="s">
        <v>143</v>
      </c>
      <c r="AH342" t="s">
        <v>144</v>
      </c>
      <c r="AI342" t="s">
        <v>270</v>
      </c>
      <c r="AJ342" t="s">
        <v>143</v>
      </c>
      <c r="AK342" t="s">
        <v>145</v>
      </c>
      <c r="AL342">
        <v>45586</v>
      </c>
      <c r="AM342" t="s">
        <v>336</v>
      </c>
      <c r="AN342" t="s">
        <v>312</v>
      </c>
      <c r="AO342" t="s">
        <v>893</v>
      </c>
      <c r="AP342">
        <v>0</v>
      </c>
      <c r="AQ342" t="s">
        <v>140</v>
      </c>
      <c r="AR342" t="s">
        <v>140</v>
      </c>
      <c r="AS342" t="s">
        <v>140</v>
      </c>
      <c r="AT342" t="s">
        <v>140</v>
      </c>
      <c r="AU342" t="s">
        <v>140</v>
      </c>
      <c r="AV342" t="s">
        <v>140</v>
      </c>
      <c r="AW342" t="s">
        <v>140</v>
      </c>
      <c r="AX342" t="s">
        <v>140</v>
      </c>
      <c r="AY342" t="s">
        <v>140</v>
      </c>
      <c r="AZ342" t="s">
        <v>962</v>
      </c>
      <c r="BA342" t="s">
        <v>150</v>
      </c>
      <c r="BB342" t="s">
        <v>758</v>
      </c>
      <c r="BC342" t="s">
        <v>2408</v>
      </c>
      <c r="BD342" t="s">
        <v>771</v>
      </c>
      <c r="BE342" t="s">
        <v>1023</v>
      </c>
      <c r="BF342" t="s">
        <v>1024</v>
      </c>
      <c r="BG342" t="s">
        <v>1025</v>
      </c>
      <c r="BH342" t="s">
        <v>140</v>
      </c>
      <c r="BI342" t="s">
        <v>140</v>
      </c>
      <c r="BJ342" t="s">
        <v>140</v>
      </c>
      <c r="BK342" t="s">
        <v>140</v>
      </c>
      <c r="BL342" t="s">
        <v>140</v>
      </c>
      <c r="BM342" t="s">
        <v>140</v>
      </c>
      <c r="BN342" t="s">
        <v>140</v>
      </c>
      <c r="BO342" t="s">
        <v>140</v>
      </c>
      <c r="BP342" t="s">
        <v>140</v>
      </c>
      <c r="BQ342" t="s">
        <v>140</v>
      </c>
      <c r="BR342" t="s">
        <v>140</v>
      </c>
      <c r="BS342" t="s">
        <v>239</v>
      </c>
      <c r="BT342">
        <v>27400</v>
      </c>
      <c r="BU342" t="s">
        <v>923</v>
      </c>
      <c r="BV342" t="s">
        <v>1026</v>
      </c>
      <c r="BW342" t="s">
        <v>771</v>
      </c>
      <c r="BX342" t="s">
        <v>990</v>
      </c>
    </row>
    <row r="343" spans="1:76" x14ac:dyDescent="0.25">
      <c r="A343" t="s">
        <v>1</v>
      </c>
      <c r="B343" t="s">
        <v>17</v>
      </c>
      <c r="C343" t="s">
        <v>787</v>
      </c>
      <c r="D343" t="s">
        <v>788</v>
      </c>
      <c r="E343" t="s">
        <v>872</v>
      </c>
      <c r="F343" t="s">
        <v>873</v>
      </c>
      <c r="G343" t="s">
        <v>3458</v>
      </c>
      <c r="H343" t="s">
        <v>1027</v>
      </c>
      <c r="I343" t="s">
        <v>771</v>
      </c>
      <c r="J343" t="s">
        <v>771</v>
      </c>
      <c r="K343" t="s">
        <v>771</v>
      </c>
      <c r="L343" t="s">
        <v>771</v>
      </c>
      <c r="M343" t="s">
        <v>771</v>
      </c>
      <c r="N343" t="s">
        <v>771</v>
      </c>
      <c r="O343" t="s">
        <v>771</v>
      </c>
      <c r="P343" t="s">
        <v>771</v>
      </c>
      <c r="Q343" t="s">
        <v>771</v>
      </c>
      <c r="R343" t="s">
        <v>1028</v>
      </c>
      <c r="S343" t="s">
        <v>1029</v>
      </c>
      <c r="T343" t="s">
        <v>1030</v>
      </c>
      <c r="U343" t="s">
        <v>1031</v>
      </c>
      <c r="V343" t="s">
        <v>1032</v>
      </c>
      <c r="W343" t="s">
        <v>1033</v>
      </c>
      <c r="X343" t="s">
        <v>140</v>
      </c>
      <c r="Y343" t="s">
        <v>141</v>
      </c>
      <c r="Z343" t="s">
        <v>771</v>
      </c>
      <c r="AA343" t="s">
        <v>771</v>
      </c>
      <c r="AB343" t="s">
        <v>771</v>
      </c>
      <c r="AC343">
        <v>2</v>
      </c>
      <c r="AD343" t="s">
        <v>771</v>
      </c>
      <c r="AE343">
        <v>4</v>
      </c>
      <c r="AF343" t="s">
        <v>142</v>
      </c>
      <c r="AG343" t="s">
        <v>143</v>
      </c>
      <c r="AH343" t="s">
        <v>144</v>
      </c>
      <c r="AI343" t="s">
        <v>270</v>
      </c>
      <c r="AJ343" t="s">
        <v>143</v>
      </c>
      <c r="AK343" t="s">
        <v>145</v>
      </c>
      <c r="AL343">
        <v>45579</v>
      </c>
      <c r="AM343" t="s">
        <v>336</v>
      </c>
      <c r="AN343" t="s">
        <v>312</v>
      </c>
      <c r="AO343" t="s">
        <v>893</v>
      </c>
      <c r="AP343">
        <v>0</v>
      </c>
      <c r="AQ343" t="s">
        <v>140</v>
      </c>
      <c r="AR343" t="s">
        <v>140</v>
      </c>
      <c r="AS343" t="s">
        <v>140</v>
      </c>
      <c r="AT343" t="s">
        <v>140</v>
      </c>
      <c r="AU343" t="s">
        <v>140</v>
      </c>
      <c r="AV343" t="s">
        <v>140</v>
      </c>
      <c r="AW343" t="s">
        <v>140</v>
      </c>
      <c r="AX343" t="s">
        <v>140</v>
      </c>
      <c r="AY343" t="s">
        <v>140</v>
      </c>
      <c r="AZ343" t="s">
        <v>962</v>
      </c>
      <c r="BA343" t="s">
        <v>150</v>
      </c>
      <c r="BB343" t="s">
        <v>758</v>
      </c>
      <c r="BC343" t="s">
        <v>2408</v>
      </c>
      <c r="BD343" t="s">
        <v>771</v>
      </c>
      <c r="BE343" t="s">
        <v>1023</v>
      </c>
      <c r="BF343" t="s">
        <v>1024</v>
      </c>
      <c r="BG343">
        <v>15</v>
      </c>
      <c r="BH343" t="s">
        <v>140</v>
      </c>
      <c r="BI343" t="s">
        <v>140</v>
      </c>
      <c r="BJ343" t="s">
        <v>140</v>
      </c>
      <c r="BK343" t="s">
        <v>140</v>
      </c>
      <c r="BL343" t="s">
        <v>140</v>
      </c>
      <c r="BM343" t="s">
        <v>140</v>
      </c>
      <c r="BN343" t="s">
        <v>140</v>
      </c>
      <c r="BO343" t="s">
        <v>140</v>
      </c>
      <c r="BP343" t="s">
        <v>140</v>
      </c>
      <c r="BQ343" t="s">
        <v>140</v>
      </c>
      <c r="BR343" t="s">
        <v>140</v>
      </c>
      <c r="BS343" t="s">
        <v>239</v>
      </c>
      <c r="BT343" t="s">
        <v>140</v>
      </c>
      <c r="BU343" t="s">
        <v>923</v>
      </c>
      <c r="BV343" t="s">
        <v>1026</v>
      </c>
      <c r="BW343" t="s">
        <v>771</v>
      </c>
      <c r="BX343" t="s">
        <v>990</v>
      </c>
    </row>
    <row r="344" spans="1:76" x14ac:dyDescent="0.25">
      <c r="A344" t="s">
        <v>1</v>
      </c>
      <c r="B344" t="s">
        <v>17</v>
      </c>
      <c r="C344" t="s">
        <v>787</v>
      </c>
      <c r="D344" t="s">
        <v>788</v>
      </c>
      <c r="E344" t="s">
        <v>872</v>
      </c>
      <c r="F344" t="s">
        <v>873</v>
      </c>
      <c r="G344" t="s">
        <v>3458</v>
      </c>
      <c r="H344" t="s">
        <v>1034</v>
      </c>
      <c r="I344" t="s">
        <v>771</v>
      </c>
      <c r="J344" t="s">
        <v>771</v>
      </c>
      <c r="K344" t="s">
        <v>771</v>
      </c>
      <c r="L344" t="s">
        <v>771</v>
      </c>
      <c r="M344" t="s">
        <v>771</v>
      </c>
      <c r="N344" t="s">
        <v>771</v>
      </c>
      <c r="O344" t="s">
        <v>771</v>
      </c>
      <c r="P344" t="s">
        <v>771</v>
      </c>
      <c r="Q344" t="s">
        <v>771</v>
      </c>
      <c r="R344" t="s">
        <v>1035</v>
      </c>
      <c r="S344" t="s">
        <v>1036</v>
      </c>
      <c r="T344" t="s">
        <v>1037</v>
      </c>
      <c r="U344" t="s">
        <v>1038</v>
      </c>
      <c r="V344" t="s">
        <v>1039</v>
      </c>
      <c r="W344" t="s">
        <v>1033</v>
      </c>
      <c r="X344" t="s">
        <v>140</v>
      </c>
      <c r="Y344" t="s">
        <v>141</v>
      </c>
      <c r="Z344" t="s">
        <v>771</v>
      </c>
      <c r="AA344" t="s">
        <v>771</v>
      </c>
      <c r="AB344" t="s">
        <v>771</v>
      </c>
      <c r="AC344">
        <v>2</v>
      </c>
      <c r="AD344" t="s">
        <v>771</v>
      </c>
      <c r="AE344">
        <v>4</v>
      </c>
      <c r="AF344" t="s">
        <v>142</v>
      </c>
      <c r="AG344" t="s">
        <v>143</v>
      </c>
      <c r="AH344" t="s">
        <v>144</v>
      </c>
      <c r="AI344" t="s">
        <v>270</v>
      </c>
      <c r="AJ344" t="s">
        <v>143</v>
      </c>
      <c r="AK344" t="s">
        <v>145</v>
      </c>
      <c r="AL344">
        <v>45586</v>
      </c>
      <c r="AM344" t="s">
        <v>336</v>
      </c>
      <c r="AN344" t="s">
        <v>312</v>
      </c>
      <c r="AO344" t="s">
        <v>893</v>
      </c>
      <c r="AP344">
        <v>0</v>
      </c>
      <c r="AQ344" t="s">
        <v>140</v>
      </c>
      <c r="AR344" t="s">
        <v>140</v>
      </c>
      <c r="AS344" t="s">
        <v>140</v>
      </c>
      <c r="AT344" t="s">
        <v>140</v>
      </c>
      <c r="AU344" t="s">
        <v>140</v>
      </c>
      <c r="AV344" t="s">
        <v>140</v>
      </c>
      <c r="AW344" t="s">
        <v>140</v>
      </c>
      <c r="AX344" t="s">
        <v>140</v>
      </c>
      <c r="AY344" t="s">
        <v>140</v>
      </c>
      <c r="AZ344" t="s">
        <v>962</v>
      </c>
      <c r="BA344" t="s">
        <v>150</v>
      </c>
      <c r="BB344" t="s">
        <v>758</v>
      </c>
      <c r="BC344" t="s">
        <v>2408</v>
      </c>
      <c r="BD344" t="s">
        <v>771</v>
      </c>
      <c r="BE344" t="s">
        <v>1023</v>
      </c>
      <c r="BF344" t="s">
        <v>1024</v>
      </c>
      <c r="BG344">
        <v>240</v>
      </c>
      <c r="BH344" t="s">
        <v>140</v>
      </c>
      <c r="BI344" t="s">
        <v>140</v>
      </c>
      <c r="BJ344" t="s">
        <v>140</v>
      </c>
      <c r="BK344" t="s">
        <v>140</v>
      </c>
      <c r="BL344" t="s">
        <v>140</v>
      </c>
      <c r="BM344" t="s">
        <v>140</v>
      </c>
      <c r="BN344" t="s">
        <v>140</v>
      </c>
      <c r="BO344" t="s">
        <v>140</v>
      </c>
      <c r="BP344" t="s">
        <v>140</v>
      </c>
      <c r="BQ344" t="s">
        <v>140</v>
      </c>
      <c r="BR344" t="s">
        <v>140</v>
      </c>
      <c r="BS344" t="s">
        <v>239</v>
      </c>
      <c r="BT344">
        <v>27400</v>
      </c>
      <c r="BU344" t="s">
        <v>923</v>
      </c>
      <c r="BV344" t="s">
        <v>1026</v>
      </c>
      <c r="BW344" t="s">
        <v>771</v>
      </c>
      <c r="BX344" t="s">
        <v>990</v>
      </c>
    </row>
    <row r="345" spans="1:76" x14ac:dyDescent="0.25">
      <c r="A345" t="s">
        <v>1</v>
      </c>
      <c r="B345" t="s">
        <v>17</v>
      </c>
      <c r="C345" t="s">
        <v>787</v>
      </c>
      <c r="D345" t="s">
        <v>788</v>
      </c>
      <c r="E345" t="s">
        <v>872</v>
      </c>
      <c r="F345" t="s">
        <v>873</v>
      </c>
      <c r="G345" t="s">
        <v>3458</v>
      </c>
      <c r="H345" t="s">
        <v>1040</v>
      </c>
      <c r="I345" t="s">
        <v>771</v>
      </c>
      <c r="J345" t="s">
        <v>771</v>
      </c>
      <c r="K345" t="s">
        <v>771</v>
      </c>
      <c r="L345" t="s">
        <v>771</v>
      </c>
      <c r="M345" t="s">
        <v>771</v>
      </c>
      <c r="N345" t="s">
        <v>771</v>
      </c>
      <c r="O345" t="s">
        <v>771</v>
      </c>
      <c r="P345" t="s">
        <v>771</v>
      </c>
      <c r="Q345" t="s">
        <v>771</v>
      </c>
      <c r="R345" t="s">
        <v>1041</v>
      </c>
      <c r="S345" t="s">
        <v>1042</v>
      </c>
      <c r="T345" t="s">
        <v>1043</v>
      </c>
      <c r="U345" t="s">
        <v>1044</v>
      </c>
      <c r="V345" t="s">
        <v>1045</v>
      </c>
      <c r="W345" t="s">
        <v>1046</v>
      </c>
      <c r="X345" t="s">
        <v>140</v>
      </c>
      <c r="Y345" t="s">
        <v>141</v>
      </c>
      <c r="Z345" t="s">
        <v>771</v>
      </c>
      <c r="AA345" t="s">
        <v>771</v>
      </c>
      <c r="AB345" t="s">
        <v>771</v>
      </c>
      <c r="AC345">
        <v>7</v>
      </c>
      <c r="AD345" t="s">
        <v>771</v>
      </c>
      <c r="AE345">
        <v>11</v>
      </c>
      <c r="AF345" t="s">
        <v>142</v>
      </c>
      <c r="AG345" t="s">
        <v>143</v>
      </c>
      <c r="AH345" t="s">
        <v>144</v>
      </c>
      <c r="AI345" t="s">
        <v>270</v>
      </c>
      <c r="AJ345" t="s">
        <v>143</v>
      </c>
      <c r="AK345" t="s">
        <v>145</v>
      </c>
      <c r="AL345">
        <v>45621</v>
      </c>
      <c r="AM345" t="s">
        <v>336</v>
      </c>
      <c r="AN345" t="s">
        <v>312</v>
      </c>
      <c r="AO345" t="s">
        <v>893</v>
      </c>
      <c r="AP345">
        <v>0</v>
      </c>
      <c r="AQ345" t="s">
        <v>140</v>
      </c>
      <c r="AR345" t="s">
        <v>140</v>
      </c>
      <c r="AS345" t="s">
        <v>140</v>
      </c>
      <c r="AT345" t="s">
        <v>140</v>
      </c>
      <c r="AU345" t="s">
        <v>140</v>
      </c>
      <c r="AV345" t="s">
        <v>140</v>
      </c>
      <c r="AW345" t="s">
        <v>140</v>
      </c>
      <c r="AX345" t="s">
        <v>140</v>
      </c>
      <c r="AY345" t="s">
        <v>140</v>
      </c>
      <c r="AZ345" t="s">
        <v>1047</v>
      </c>
      <c r="BA345" t="s">
        <v>150</v>
      </c>
      <c r="BB345" t="s">
        <v>758</v>
      </c>
      <c r="BC345" t="s">
        <v>2408</v>
      </c>
      <c r="BD345" t="s">
        <v>771</v>
      </c>
      <c r="BE345" t="s">
        <v>1023</v>
      </c>
      <c r="BF345" t="s">
        <v>1024</v>
      </c>
      <c r="BG345" t="s">
        <v>1025</v>
      </c>
      <c r="BH345" t="s">
        <v>140</v>
      </c>
      <c r="BI345" t="s">
        <v>140</v>
      </c>
      <c r="BJ345" t="s">
        <v>140</v>
      </c>
      <c r="BK345" t="s">
        <v>140</v>
      </c>
      <c r="BL345" t="s">
        <v>140</v>
      </c>
      <c r="BM345" t="s">
        <v>140</v>
      </c>
      <c r="BN345" t="s">
        <v>140</v>
      </c>
      <c r="BO345" t="s">
        <v>140</v>
      </c>
      <c r="BP345" t="s">
        <v>140</v>
      </c>
      <c r="BQ345" t="s">
        <v>140</v>
      </c>
      <c r="BR345" t="s">
        <v>140</v>
      </c>
      <c r="BS345" t="s">
        <v>239</v>
      </c>
      <c r="BT345">
        <v>27400</v>
      </c>
      <c r="BU345" t="s">
        <v>923</v>
      </c>
      <c r="BV345" t="s">
        <v>1026</v>
      </c>
      <c r="BW345" t="s">
        <v>771</v>
      </c>
      <c r="BX345" t="s">
        <v>990</v>
      </c>
    </row>
    <row r="346" spans="1:76" x14ac:dyDescent="0.25">
      <c r="A346" t="s">
        <v>1</v>
      </c>
      <c r="B346" t="s">
        <v>17</v>
      </c>
      <c r="C346" t="s">
        <v>787</v>
      </c>
      <c r="D346" t="s">
        <v>788</v>
      </c>
      <c r="E346" t="s">
        <v>872</v>
      </c>
      <c r="F346" t="s">
        <v>873</v>
      </c>
      <c r="G346" t="s">
        <v>3458</v>
      </c>
      <c r="H346" t="s">
        <v>1048</v>
      </c>
      <c r="I346" t="s">
        <v>771</v>
      </c>
      <c r="J346" t="s">
        <v>771</v>
      </c>
      <c r="K346" t="s">
        <v>771</v>
      </c>
      <c r="L346" t="s">
        <v>771</v>
      </c>
      <c r="M346" t="s">
        <v>771</v>
      </c>
      <c r="N346" t="s">
        <v>771</v>
      </c>
      <c r="O346" t="s">
        <v>771</v>
      </c>
      <c r="P346" t="s">
        <v>771</v>
      </c>
      <c r="Q346" t="s">
        <v>771</v>
      </c>
      <c r="R346" t="s">
        <v>1049</v>
      </c>
      <c r="S346" t="s">
        <v>1050</v>
      </c>
      <c r="T346" t="s">
        <v>1051</v>
      </c>
      <c r="U346" t="s">
        <v>1052</v>
      </c>
      <c r="V346" t="s">
        <v>1053</v>
      </c>
      <c r="W346" t="s">
        <v>1054</v>
      </c>
      <c r="X346" t="s">
        <v>140</v>
      </c>
      <c r="Y346" t="s">
        <v>141</v>
      </c>
      <c r="Z346" t="s">
        <v>771</v>
      </c>
      <c r="AA346" t="s">
        <v>771</v>
      </c>
      <c r="AB346" t="s">
        <v>771</v>
      </c>
      <c r="AC346">
        <v>3</v>
      </c>
      <c r="AD346" t="s">
        <v>771</v>
      </c>
      <c r="AE346">
        <v>5</v>
      </c>
      <c r="AF346" t="s">
        <v>142</v>
      </c>
      <c r="AG346" t="s">
        <v>143</v>
      </c>
      <c r="AH346" t="s">
        <v>144</v>
      </c>
      <c r="AI346" t="s">
        <v>270</v>
      </c>
      <c r="AJ346" t="s">
        <v>143</v>
      </c>
      <c r="AK346" t="s">
        <v>145</v>
      </c>
      <c r="AL346">
        <v>45673</v>
      </c>
      <c r="AM346" t="s">
        <v>336</v>
      </c>
      <c r="AN346" t="s">
        <v>312</v>
      </c>
      <c r="AO346" t="s">
        <v>893</v>
      </c>
      <c r="AP346">
        <v>0</v>
      </c>
      <c r="AQ346" t="s">
        <v>140</v>
      </c>
      <c r="AR346" t="s">
        <v>140</v>
      </c>
      <c r="AS346" t="s">
        <v>140</v>
      </c>
      <c r="AT346" t="s">
        <v>140</v>
      </c>
      <c r="AU346" t="s">
        <v>140</v>
      </c>
      <c r="AV346" t="s">
        <v>140</v>
      </c>
      <c r="AW346" t="s">
        <v>140</v>
      </c>
      <c r="AX346" t="s">
        <v>140</v>
      </c>
      <c r="AY346" t="s">
        <v>140</v>
      </c>
      <c r="AZ346" t="s">
        <v>1055</v>
      </c>
      <c r="BA346" t="s">
        <v>150</v>
      </c>
      <c r="BB346" t="s">
        <v>758</v>
      </c>
      <c r="BC346" t="s">
        <v>2408</v>
      </c>
      <c r="BD346" t="s">
        <v>771</v>
      </c>
      <c r="BE346" t="s">
        <v>1023</v>
      </c>
      <c r="BF346" t="s">
        <v>1024</v>
      </c>
      <c r="BG346">
        <v>20</v>
      </c>
      <c r="BH346" t="s">
        <v>140</v>
      </c>
      <c r="BI346" t="s">
        <v>140</v>
      </c>
      <c r="BJ346" t="s">
        <v>140</v>
      </c>
      <c r="BK346" t="s">
        <v>140</v>
      </c>
      <c r="BL346" t="s">
        <v>140</v>
      </c>
      <c r="BM346" t="s">
        <v>140</v>
      </c>
      <c r="BN346" t="s">
        <v>140</v>
      </c>
      <c r="BO346" t="s">
        <v>140</v>
      </c>
      <c r="BP346" t="s">
        <v>140</v>
      </c>
      <c r="BQ346" t="s">
        <v>140</v>
      </c>
      <c r="BR346" t="s">
        <v>140</v>
      </c>
      <c r="BS346" t="s">
        <v>239</v>
      </c>
      <c r="BT346">
        <v>27400</v>
      </c>
      <c r="BU346" t="s">
        <v>923</v>
      </c>
      <c r="BV346" t="s">
        <v>1026</v>
      </c>
      <c r="BW346" t="s">
        <v>771</v>
      </c>
      <c r="BX346" t="s">
        <v>990</v>
      </c>
    </row>
    <row r="347" spans="1:76" x14ac:dyDescent="0.25">
      <c r="A347" t="s">
        <v>1</v>
      </c>
      <c r="B347" t="s">
        <v>17</v>
      </c>
      <c r="C347" t="s">
        <v>787</v>
      </c>
      <c r="D347" t="s">
        <v>788</v>
      </c>
      <c r="E347" t="s">
        <v>872</v>
      </c>
      <c r="F347" t="s">
        <v>873</v>
      </c>
      <c r="G347" t="s">
        <v>3458</v>
      </c>
      <c r="H347" t="s">
        <v>1056</v>
      </c>
      <c r="I347" t="s">
        <v>771</v>
      </c>
      <c r="J347" t="s">
        <v>771</v>
      </c>
      <c r="K347" t="s">
        <v>771</v>
      </c>
      <c r="L347" t="s">
        <v>771</v>
      </c>
      <c r="M347" t="s">
        <v>771</v>
      </c>
      <c r="N347" t="s">
        <v>771</v>
      </c>
      <c r="O347" t="s">
        <v>771</v>
      </c>
      <c r="P347" t="s">
        <v>771</v>
      </c>
      <c r="Q347" t="s">
        <v>771</v>
      </c>
      <c r="R347" t="s">
        <v>1057</v>
      </c>
      <c r="S347" t="s">
        <v>1058</v>
      </c>
      <c r="T347" t="s">
        <v>1059</v>
      </c>
      <c r="U347" t="s">
        <v>1060</v>
      </c>
      <c r="V347" t="s">
        <v>1061</v>
      </c>
      <c r="W347" t="s">
        <v>1062</v>
      </c>
      <c r="X347" t="s">
        <v>140</v>
      </c>
      <c r="Y347" t="s">
        <v>141</v>
      </c>
      <c r="Z347" t="s">
        <v>771</v>
      </c>
      <c r="AA347" t="s">
        <v>771</v>
      </c>
      <c r="AB347" t="s">
        <v>771</v>
      </c>
      <c r="AC347">
        <v>1</v>
      </c>
      <c r="AD347" t="s">
        <v>771</v>
      </c>
      <c r="AE347">
        <v>3</v>
      </c>
      <c r="AF347" t="s">
        <v>142</v>
      </c>
      <c r="AG347" t="s">
        <v>143</v>
      </c>
      <c r="AH347" t="s">
        <v>144</v>
      </c>
      <c r="AI347" t="s">
        <v>270</v>
      </c>
      <c r="AJ347" t="s">
        <v>143</v>
      </c>
      <c r="AK347" t="s">
        <v>145</v>
      </c>
      <c r="AL347">
        <v>45656</v>
      </c>
      <c r="AM347" t="s">
        <v>336</v>
      </c>
      <c r="AN347" t="s">
        <v>312</v>
      </c>
      <c r="AO347" t="s">
        <v>893</v>
      </c>
      <c r="AP347">
        <v>0</v>
      </c>
      <c r="AQ347" t="s">
        <v>140</v>
      </c>
      <c r="AR347" t="s">
        <v>140</v>
      </c>
      <c r="AS347" t="s">
        <v>140</v>
      </c>
      <c r="AT347" t="s">
        <v>140</v>
      </c>
      <c r="AU347" t="s">
        <v>140</v>
      </c>
      <c r="AV347" t="s">
        <v>140</v>
      </c>
      <c r="AW347" t="s">
        <v>140</v>
      </c>
      <c r="AX347" t="s">
        <v>140</v>
      </c>
      <c r="AY347" t="s">
        <v>140</v>
      </c>
      <c r="AZ347" t="s">
        <v>904</v>
      </c>
      <c r="BA347" t="s">
        <v>150</v>
      </c>
      <c r="BB347" t="s">
        <v>758</v>
      </c>
      <c r="BC347" t="s">
        <v>2408</v>
      </c>
      <c r="BD347" t="s">
        <v>771</v>
      </c>
      <c r="BE347" t="s">
        <v>1023</v>
      </c>
      <c r="BF347" t="s">
        <v>1024</v>
      </c>
      <c r="BG347" t="s">
        <v>1025</v>
      </c>
      <c r="BH347" t="s">
        <v>140</v>
      </c>
      <c r="BI347" t="s">
        <v>140</v>
      </c>
      <c r="BJ347" t="s">
        <v>140</v>
      </c>
      <c r="BK347" t="s">
        <v>140</v>
      </c>
      <c r="BL347" t="s">
        <v>140</v>
      </c>
      <c r="BM347" t="s">
        <v>140</v>
      </c>
      <c r="BN347" t="s">
        <v>140</v>
      </c>
      <c r="BO347" t="s">
        <v>140</v>
      </c>
      <c r="BP347" t="s">
        <v>140</v>
      </c>
      <c r="BQ347" t="s">
        <v>270</v>
      </c>
      <c r="BR347" t="s">
        <v>140</v>
      </c>
      <c r="BS347" t="s">
        <v>239</v>
      </c>
      <c r="BT347">
        <v>27400</v>
      </c>
      <c r="BU347" t="s">
        <v>923</v>
      </c>
      <c r="BV347" t="s">
        <v>1026</v>
      </c>
      <c r="BW347" t="s">
        <v>771</v>
      </c>
      <c r="BX347" t="s">
        <v>990</v>
      </c>
    </row>
    <row r="348" spans="1:76" x14ac:dyDescent="0.25">
      <c r="A348" t="s">
        <v>1</v>
      </c>
      <c r="B348" t="s">
        <v>17</v>
      </c>
      <c r="C348" t="s">
        <v>787</v>
      </c>
      <c r="D348" t="s">
        <v>788</v>
      </c>
      <c r="E348" t="s">
        <v>872</v>
      </c>
      <c r="F348" t="s">
        <v>873</v>
      </c>
      <c r="G348" t="s">
        <v>3458</v>
      </c>
      <c r="H348" t="s">
        <v>1063</v>
      </c>
      <c r="I348" t="s">
        <v>771</v>
      </c>
      <c r="J348" t="s">
        <v>771</v>
      </c>
      <c r="K348" t="s">
        <v>771</v>
      </c>
      <c r="L348" t="s">
        <v>771</v>
      </c>
      <c r="M348" t="s">
        <v>771</v>
      </c>
      <c r="N348" t="s">
        <v>771</v>
      </c>
      <c r="O348" t="s">
        <v>771</v>
      </c>
      <c r="P348" t="s">
        <v>771</v>
      </c>
      <c r="Q348" t="s">
        <v>771</v>
      </c>
      <c r="R348" t="s">
        <v>1064</v>
      </c>
      <c r="S348" t="s">
        <v>1065</v>
      </c>
      <c r="T348" t="s">
        <v>1066</v>
      </c>
      <c r="U348" t="s">
        <v>1067</v>
      </c>
      <c r="V348" t="s">
        <v>1068</v>
      </c>
      <c r="W348" t="s">
        <v>1069</v>
      </c>
      <c r="X348" t="s">
        <v>140</v>
      </c>
      <c r="Y348" t="s">
        <v>141</v>
      </c>
      <c r="Z348" t="s">
        <v>771</v>
      </c>
      <c r="AA348" t="s">
        <v>771</v>
      </c>
      <c r="AB348" t="s">
        <v>771</v>
      </c>
      <c r="AC348">
        <v>3</v>
      </c>
      <c r="AD348" t="s">
        <v>771</v>
      </c>
      <c r="AE348">
        <v>5</v>
      </c>
      <c r="AF348" t="s">
        <v>142</v>
      </c>
      <c r="AG348" t="s">
        <v>143</v>
      </c>
      <c r="AH348" t="s">
        <v>144</v>
      </c>
      <c r="AI348" t="s">
        <v>270</v>
      </c>
      <c r="AJ348" t="s">
        <v>143</v>
      </c>
      <c r="AK348" t="s">
        <v>145</v>
      </c>
      <c r="AL348">
        <v>45635</v>
      </c>
      <c r="AM348" t="s">
        <v>336</v>
      </c>
      <c r="AN348" t="s">
        <v>312</v>
      </c>
      <c r="AO348" t="s">
        <v>893</v>
      </c>
      <c r="AP348">
        <v>0</v>
      </c>
      <c r="AQ348" t="s">
        <v>140</v>
      </c>
      <c r="AR348" t="s">
        <v>140</v>
      </c>
      <c r="AS348" t="s">
        <v>140</v>
      </c>
      <c r="AT348" t="s">
        <v>140</v>
      </c>
      <c r="AU348" t="s">
        <v>140</v>
      </c>
      <c r="AV348" t="s">
        <v>140</v>
      </c>
      <c r="AW348" t="s">
        <v>140</v>
      </c>
      <c r="AX348" t="s">
        <v>140</v>
      </c>
      <c r="AY348" t="s">
        <v>140</v>
      </c>
      <c r="AZ348" t="s">
        <v>904</v>
      </c>
      <c r="BA348" t="s">
        <v>150</v>
      </c>
      <c r="BB348" t="s">
        <v>758</v>
      </c>
      <c r="BC348" t="s">
        <v>2408</v>
      </c>
      <c r="BD348" t="s">
        <v>771</v>
      </c>
      <c r="BE348" t="s">
        <v>1023</v>
      </c>
      <c r="BF348" t="s">
        <v>1024</v>
      </c>
      <c r="BG348">
        <v>5</v>
      </c>
      <c r="BH348" t="s">
        <v>140</v>
      </c>
      <c r="BI348" t="s">
        <v>140</v>
      </c>
      <c r="BJ348" t="s">
        <v>140</v>
      </c>
      <c r="BK348" t="s">
        <v>140</v>
      </c>
      <c r="BL348" t="s">
        <v>140</v>
      </c>
      <c r="BM348" t="s">
        <v>140</v>
      </c>
      <c r="BN348" t="s">
        <v>140</v>
      </c>
      <c r="BO348" t="s">
        <v>140</v>
      </c>
      <c r="BP348" t="s">
        <v>140</v>
      </c>
      <c r="BQ348" t="s">
        <v>270</v>
      </c>
      <c r="BR348" t="s">
        <v>140</v>
      </c>
      <c r="BS348" t="s">
        <v>239</v>
      </c>
      <c r="BT348">
        <v>27400</v>
      </c>
      <c r="BU348" t="s">
        <v>923</v>
      </c>
      <c r="BV348" t="s">
        <v>1026</v>
      </c>
      <c r="BW348" t="s">
        <v>771</v>
      </c>
      <c r="BX348" t="s">
        <v>990</v>
      </c>
    </row>
    <row r="349" spans="1:76" x14ac:dyDescent="0.25">
      <c r="A349" t="s">
        <v>1</v>
      </c>
      <c r="B349" t="s">
        <v>17</v>
      </c>
      <c r="C349" t="s">
        <v>787</v>
      </c>
      <c r="D349" t="s">
        <v>788</v>
      </c>
      <c r="E349" t="s">
        <v>872</v>
      </c>
      <c r="F349" t="s">
        <v>873</v>
      </c>
      <c r="G349" t="s">
        <v>3458</v>
      </c>
      <c r="H349" t="s">
        <v>1071</v>
      </c>
      <c r="I349" t="s">
        <v>771</v>
      </c>
      <c r="J349" t="s">
        <v>771</v>
      </c>
      <c r="K349" t="s">
        <v>771</v>
      </c>
      <c r="L349" t="s">
        <v>771</v>
      </c>
      <c r="M349" t="s">
        <v>771</v>
      </c>
      <c r="N349" t="s">
        <v>771</v>
      </c>
      <c r="O349" t="s">
        <v>771</v>
      </c>
      <c r="P349" t="s">
        <v>771</v>
      </c>
      <c r="Q349" t="s">
        <v>771</v>
      </c>
      <c r="R349" t="s">
        <v>1072</v>
      </c>
      <c r="S349" t="s">
        <v>1073</v>
      </c>
      <c r="T349" t="s">
        <v>1074</v>
      </c>
      <c r="U349" t="s">
        <v>1075</v>
      </c>
      <c r="V349" t="s">
        <v>1076</v>
      </c>
      <c r="W349" t="s">
        <v>1077</v>
      </c>
      <c r="X349" t="s">
        <v>140</v>
      </c>
      <c r="Y349" t="s">
        <v>141</v>
      </c>
      <c r="Z349" t="s">
        <v>771</v>
      </c>
      <c r="AA349" t="s">
        <v>771</v>
      </c>
      <c r="AB349" t="s">
        <v>771</v>
      </c>
      <c r="AC349">
        <v>34</v>
      </c>
      <c r="AD349" t="s">
        <v>771</v>
      </c>
      <c r="AE349">
        <v>44</v>
      </c>
      <c r="AF349" t="s">
        <v>142</v>
      </c>
      <c r="AG349" t="s">
        <v>143</v>
      </c>
      <c r="AH349" t="s">
        <v>144</v>
      </c>
      <c r="AI349" t="s">
        <v>270</v>
      </c>
      <c r="AJ349" t="s">
        <v>143</v>
      </c>
      <c r="AK349" t="s">
        <v>145</v>
      </c>
      <c r="AL349">
        <v>45593</v>
      </c>
      <c r="AM349" t="s">
        <v>336</v>
      </c>
      <c r="AN349" t="s">
        <v>312</v>
      </c>
      <c r="AO349" t="s">
        <v>893</v>
      </c>
      <c r="AP349">
        <v>0</v>
      </c>
      <c r="AQ349" t="s">
        <v>140</v>
      </c>
      <c r="AR349" t="s">
        <v>140</v>
      </c>
      <c r="AS349" t="s">
        <v>140</v>
      </c>
      <c r="AT349" t="s">
        <v>140</v>
      </c>
      <c r="AU349" t="s">
        <v>140</v>
      </c>
      <c r="AV349" t="s">
        <v>140</v>
      </c>
      <c r="AW349" t="s">
        <v>140</v>
      </c>
      <c r="AX349" t="s">
        <v>140</v>
      </c>
      <c r="AY349" t="s">
        <v>140</v>
      </c>
      <c r="AZ349" t="s">
        <v>814</v>
      </c>
      <c r="BA349" t="s">
        <v>150</v>
      </c>
      <c r="BB349" t="s">
        <v>151</v>
      </c>
      <c r="BC349" t="s">
        <v>2408</v>
      </c>
      <c r="BD349" t="s">
        <v>771</v>
      </c>
      <c r="BE349" t="s">
        <v>1023</v>
      </c>
      <c r="BF349" t="s">
        <v>1024</v>
      </c>
      <c r="BG349" t="s">
        <v>1025</v>
      </c>
      <c r="BH349" t="s">
        <v>140</v>
      </c>
      <c r="BI349" t="s">
        <v>140</v>
      </c>
      <c r="BJ349" t="s">
        <v>140</v>
      </c>
      <c r="BK349" t="s">
        <v>140</v>
      </c>
      <c r="BL349" t="s">
        <v>140</v>
      </c>
      <c r="BM349" t="s">
        <v>140</v>
      </c>
      <c r="BN349" t="s">
        <v>140</v>
      </c>
      <c r="BO349" t="s">
        <v>140</v>
      </c>
      <c r="BP349" t="s">
        <v>140</v>
      </c>
      <c r="BQ349" t="s">
        <v>270</v>
      </c>
      <c r="BR349" t="s">
        <v>140</v>
      </c>
      <c r="BS349" t="s">
        <v>239</v>
      </c>
      <c r="BT349">
        <v>27400</v>
      </c>
      <c r="BU349" t="s">
        <v>1079</v>
      </c>
      <c r="BV349" t="s">
        <v>802</v>
      </c>
      <c r="BW349" t="s">
        <v>771</v>
      </c>
      <c r="BX349" t="s">
        <v>990</v>
      </c>
    </row>
    <row r="350" spans="1:76" x14ac:dyDescent="0.25">
      <c r="A350" t="s">
        <v>1</v>
      </c>
      <c r="B350" t="s">
        <v>17</v>
      </c>
      <c r="C350" t="s">
        <v>787</v>
      </c>
      <c r="D350" t="s">
        <v>788</v>
      </c>
      <c r="E350" t="s">
        <v>872</v>
      </c>
      <c r="F350" t="s">
        <v>873</v>
      </c>
      <c r="G350" t="s">
        <v>3458</v>
      </c>
      <c r="H350" t="s">
        <v>1080</v>
      </c>
      <c r="I350" t="s">
        <v>771</v>
      </c>
      <c r="J350" t="s">
        <v>771</v>
      </c>
      <c r="K350" t="s">
        <v>771</v>
      </c>
      <c r="L350" t="s">
        <v>771</v>
      </c>
      <c r="M350" t="s">
        <v>771</v>
      </c>
      <c r="N350" t="s">
        <v>771</v>
      </c>
      <c r="O350" t="s">
        <v>771</v>
      </c>
      <c r="P350" t="s">
        <v>771</v>
      </c>
      <c r="Q350" t="s">
        <v>771</v>
      </c>
      <c r="R350" t="s">
        <v>1081</v>
      </c>
      <c r="S350" t="s">
        <v>1082</v>
      </c>
      <c r="T350" t="s">
        <v>1083</v>
      </c>
      <c r="U350" t="s">
        <v>1084</v>
      </c>
      <c r="V350" t="s">
        <v>1085</v>
      </c>
      <c r="W350" t="s">
        <v>1086</v>
      </c>
      <c r="X350" t="s">
        <v>140</v>
      </c>
      <c r="Y350" t="s">
        <v>141</v>
      </c>
      <c r="Z350" t="s">
        <v>771</v>
      </c>
      <c r="AA350" t="s">
        <v>771</v>
      </c>
      <c r="AB350" t="s">
        <v>771</v>
      </c>
      <c r="AC350">
        <v>4</v>
      </c>
      <c r="AD350" t="s">
        <v>771</v>
      </c>
      <c r="AE350">
        <v>7</v>
      </c>
      <c r="AF350" t="s">
        <v>142</v>
      </c>
      <c r="AG350" t="s">
        <v>143</v>
      </c>
      <c r="AH350" t="s">
        <v>144</v>
      </c>
      <c r="AI350" t="s">
        <v>270</v>
      </c>
      <c r="AJ350" t="s">
        <v>143</v>
      </c>
      <c r="AK350" t="s">
        <v>145</v>
      </c>
      <c r="AL350">
        <v>45551</v>
      </c>
      <c r="AM350" t="s">
        <v>336</v>
      </c>
      <c r="AN350" t="s">
        <v>312</v>
      </c>
      <c r="AO350" t="s">
        <v>893</v>
      </c>
      <c r="AP350">
        <v>1</v>
      </c>
      <c r="AQ350">
        <v>1</v>
      </c>
      <c r="AR350" t="s">
        <v>140</v>
      </c>
      <c r="AS350" t="s">
        <v>140</v>
      </c>
      <c r="AT350" t="s">
        <v>140</v>
      </c>
      <c r="AU350" t="s">
        <v>140</v>
      </c>
      <c r="AV350" t="s">
        <v>140</v>
      </c>
      <c r="AW350" t="s">
        <v>140</v>
      </c>
      <c r="AX350" t="s">
        <v>140</v>
      </c>
      <c r="AY350" t="s">
        <v>140</v>
      </c>
      <c r="AZ350" t="s">
        <v>799</v>
      </c>
      <c r="BA350" t="s">
        <v>150</v>
      </c>
      <c r="BB350" t="s">
        <v>758</v>
      </c>
      <c r="BC350" t="s">
        <v>2408</v>
      </c>
      <c r="BD350" t="s">
        <v>771</v>
      </c>
      <c r="BE350" t="s">
        <v>1023</v>
      </c>
      <c r="BF350" t="s">
        <v>1024</v>
      </c>
      <c r="BG350">
        <v>20</v>
      </c>
      <c r="BH350" t="s">
        <v>140</v>
      </c>
      <c r="BI350" t="s">
        <v>140</v>
      </c>
      <c r="BJ350" t="s">
        <v>140</v>
      </c>
      <c r="BK350" t="s">
        <v>140</v>
      </c>
      <c r="BL350" t="s">
        <v>140</v>
      </c>
      <c r="BM350" t="s">
        <v>140</v>
      </c>
      <c r="BN350" t="s">
        <v>140</v>
      </c>
      <c r="BO350" t="s">
        <v>140</v>
      </c>
      <c r="BP350" t="s">
        <v>140</v>
      </c>
      <c r="BQ350" t="s">
        <v>270</v>
      </c>
      <c r="BR350" t="s">
        <v>140</v>
      </c>
      <c r="BS350" t="s">
        <v>239</v>
      </c>
      <c r="BT350">
        <v>27400</v>
      </c>
      <c r="BU350" t="s">
        <v>923</v>
      </c>
      <c r="BV350" t="s">
        <v>1026</v>
      </c>
      <c r="BW350" t="s">
        <v>771</v>
      </c>
      <c r="BX350" t="s">
        <v>990</v>
      </c>
    </row>
    <row r="351" spans="1:76" x14ac:dyDescent="0.25">
      <c r="A351" t="s">
        <v>1</v>
      </c>
      <c r="B351" t="s">
        <v>17</v>
      </c>
      <c r="C351" t="s">
        <v>787</v>
      </c>
      <c r="D351" t="s">
        <v>788</v>
      </c>
      <c r="E351" t="s">
        <v>872</v>
      </c>
      <c r="F351" t="s">
        <v>873</v>
      </c>
      <c r="G351" t="s">
        <v>3458</v>
      </c>
      <c r="H351" t="s">
        <v>1088</v>
      </c>
      <c r="I351" t="s">
        <v>771</v>
      </c>
      <c r="J351" t="s">
        <v>771</v>
      </c>
      <c r="K351" t="s">
        <v>771</v>
      </c>
      <c r="L351" t="s">
        <v>771</v>
      </c>
      <c r="M351" t="s">
        <v>771</v>
      </c>
      <c r="N351" t="s">
        <v>771</v>
      </c>
      <c r="O351" t="s">
        <v>771</v>
      </c>
      <c r="P351" t="s">
        <v>771</v>
      </c>
      <c r="Q351" t="s">
        <v>771</v>
      </c>
      <c r="R351" t="s">
        <v>1089</v>
      </c>
      <c r="S351" t="s">
        <v>1090</v>
      </c>
      <c r="T351" t="s">
        <v>1091</v>
      </c>
      <c r="U351" t="s">
        <v>1092</v>
      </c>
      <c r="V351" t="s">
        <v>1093</v>
      </c>
      <c r="W351" t="s">
        <v>1094</v>
      </c>
      <c r="X351" t="s">
        <v>140</v>
      </c>
      <c r="Y351" t="s">
        <v>141</v>
      </c>
      <c r="Z351" t="s">
        <v>771</v>
      </c>
      <c r="AA351" t="s">
        <v>771</v>
      </c>
      <c r="AB351" t="s">
        <v>771</v>
      </c>
      <c r="AC351">
        <v>2</v>
      </c>
      <c r="AD351" t="s">
        <v>771</v>
      </c>
      <c r="AE351">
        <v>4</v>
      </c>
      <c r="AF351" t="s">
        <v>142</v>
      </c>
      <c r="AG351" t="s">
        <v>143</v>
      </c>
      <c r="AH351" t="s">
        <v>144</v>
      </c>
      <c r="AI351" t="s">
        <v>270</v>
      </c>
      <c r="AJ351" t="s">
        <v>143</v>
      </c>
      <c r="AK351" t="s">
        <v>145</v>
      </c>
      <c r="AL351">
        <v>45418</v>
      </c>
      <c r="AM351" t="s">
        <v>336</v>
      </c>
      <c r="AN351" t="s">
        <v>312</v>
      </c>
      <c r="AO351" t="s">
        <v>893</v>
      </c>
      <c r="AP351">
        <v>0</v>
      </c>
      <c r="AQ351" t="s">
        <v>140</v>
      </c>
      <c r="AR351" t="s">
        <v>140</v>
      </c>
      <c r="AS351" t="s">
        <v>140</v>
      </c>
      <c r="AT351" t="s">
        <v>140</v>
      </c>
      <c r="AU351" t="s">
        <v>140</v>
      </c>
      <c r="AV351" t="s">
        <v>140</v>
      </c>
      <c r="AW351" t="s">
        <v>140</v>
      </c>
      <c r="AX351" t="s">
        <v>140</v>
      </c>
      <c r="AY351" t="s">
        <v>140</v>
      </c>
      <c r="AZ351" t="s">
        <v>962</v>
      </c>
      <c r="BA351" t="s">
        <v>150</v>
      </c>
      <c r="BB351" t="s">
        <v>151</v>
      </c>
      <c r="BC351" t="s">
        <v>2408</v>
      </c>
      <c r="BD351" t="s">
        <v>771</v>
      </c>
      <c r="BE351" t="s">
        <v>1023</v>
      </c>
      <c r="BF351" t="s">
        <v>1024</v>
      </c>
      <c r="BG351">
        <v>380</v>
      </c>
      <c r="BH351" t="s">
        <v>140</v>
      </c>
      <c r="BI351" t="s">
        <v>140</v>
      </c>
      <c r="BJ351" t="s">
        <v>140</v>
      </c>
      <c r="BK351" t="s">
        <v>140</v>
      </c>
      <c r="BL351" t="s">
        <v>140</v>
      </c>
      <c r="BM351" t="s">
        <v>140</v>
      </c>
      <c r="BN351" t="s">
        <v>140</v>
      </c>
      <c r="BO351" t="s">
        <v>140</v>
      </c>
      <c r="BP351" t="s">
        <v>140</v>
      </c>
      <c r="BQ351" t="s">
        <v>270</v>
      </c>
      <c r="BR351" t="s">
        <v>140</v>
      </c>
      <c r="BS351" t="s">
        <v>239</v>
      </c>
      <c r="BT351">
        <v>27400</v>
      </c>
      <c r="BU351" t="s">
        <v>1095</v>
      </c>
      <c r="BV351" t="s">
        <v>802</v>
      </c>
      <c r="BW351" t="s">
        <v>771</v>
      </c>
      <c r="BX351" t="s">
        <v>132</v>
      </c>
    </row>
    <row r="352" spans="1:76" x14ac:dyDescent="0.25">
      <c r="A352" t="s">
        <v>1</v>
      </c>
      <c r="B352" t="s">
        <v>17</v>
      </c>
      <c r="C352" t="s">
        <v>787</v>
      </c>
      <c r="D352" t="s">
        <v>788</v>
      </c>
      <c r="E352" t="s">
        <v>872</v>
      </c>
      <c r="F352" t="s">
        <v>873</v>
      </c>
      <c r="G352" t="s">
        <v>3458</v>
      </c>
      <c r="H352" t="s">
        <v>1096</v>
      </c>
      <c r="I352" t="s">
        <v>771</v>
      </c>
      <c r="J352" t="s">
        <v>771</v>
      </c>
      <c r="K352" t="s">
        <v>771</v>
      </c>
      <c r="L352" t="s">
        <v>771</v>
      </c>
      <c r="M352" t="s">
        <v>771</v>
      </c>
      <c r="N352" t="s">
        <v>771</v>
      </c>
      <c r="O352" t="s">
        <v>771</v>
      </c>
      <c r="P352" t="s">
        <v>771</v>
      </c>
      <c r="Q352" t="s">
        <v>771</v>
      </c>
      <c r="R352" t="s">
        <v>1097</v>
      </c>
      <c r="S352" t="s">
        <v>1098</v>
      </c>
      <c r="T352" t="s">
        <v>1099</v>
      </c>
      <c r="U352" t="s">
        <v>1075</v>
      </c>
      <c r="V352" t="s">
        <v>1100</v>
      </c>
      <c r="W352" t="s">
        <v>1101</v>
      </c>
      <c r="X352" t="s">
        <v>140</v>
      </c>
      <c r="Y352" t="s">
        <v>141</v>
      </c>
      <c r="Z352" t="s">
        <v>771</v>
      </c>
      <c r="AA352" t="s">
        <v>771</v>
      </c>
      <c r="AB352" t="s">
        <v>771</v>
      </c>
      <c r="AC352">
        <v>9</v>
      </c>
      <c r="AD352" t="s">
        <v>771</v>
      </c>
      <c r="AE352">
        <v>12</v>
      </c>
      <c r="AF352" t="s">
        <v>142</v>
      </c>
      <c r="AG352" t="s">
        <v>143</v>
      </c>
      <c r="AH352" t="s">
        <v>144</v>
      </c>
      <c r="AI352" t="s">
        <v>270</v>
      </c>
      <c r="AJ352" t="s">
        <v>143</v>
      </c>
      <c r="AK352" t="s">
        <v>145</v>
      </c>
      <c r="AL352">
        <v>45383</v>
      </c>
      <c r="AM352" t="s">
        <v>336</v>
      </c>
      <c r="AN352" t="s">
        <v>312</v>
      </c>
      <c r="AO352" t="s">
        <v>893</v>
      </c>
      <c r="AP352">
        <v>0</v>
      </c>
      <c r="AQ352" t="s">
        <v>140</v>
      </c>
      <c r="AR352" t="s">
        <v>140</v>
      </c>
      <c r="AS352" t="s">
        <v>140</v>
      </c>
      <c r="AT352" t="s">
        <v>140</v>
      </c>
      <c r="AU352" t="s">
        <v>140</v>
      </c>
      <c r="AV352" t="s">
        <v>140</v>
      </c>
      <c r="AW352" t="s">
        <v>140</v>
      </c>
      <c r="AX352" t="s">
        <v>140</v>
      </c>
      <c r="AY352" t="s">
        <v>140</v>
      </c>
      <c r="AZ352" t="s">
        <v>1102</v>
      </c>
      <c r="BA352" t="s">
        <v>150</v>
      </c>
      <c r="BB352" t="s">
        <v>151</v>
      </c>
      <c r="BC352" t="s">
        <v>2408</v>
      </c>
      <c r="BD352" t="s">
        <v>771</v>
      </c>
      <c r="BE352" t="s">
        <v>1023</v>
      </c>
      <c r="BF352" t="s">
        <v>1024</v>
      </c>
      <c r="BG352">
        <v>25</v>
      </c>
      <c r="BH352" t="s">
        <v>140</v>
      </c>
      <c r="BI352" t="s">
        <v>140</v>
      </c>
      <c r="BJ352" t="s">
        <v>140</v>
      </c>
      <c r="BK352" t="s">
        <v>140</v>
      </c>
      <c r="BL352" t="s">
        <v>140</v>
      </c>
      <c r="BM352" t="s">
        <v>140</v>
      </c>
      <c r="BN352" t="s">
        <v>140</v>
      </c>
      <c r="BO352" t="s">
        <v>140</v>
      </c>
      <c r="BP352" t="s">
        <v>140</v>
      </c>
      <c r="BQ352" t="s">
        <v>270</v>
      </c>
      <c r="BR352" t="s">
        <v>140</v>
      </c>
      <c r="BS352" t="s">
        <v>239</v>
      </c>
      <c r="BT352">
        <v>26600</v>
      </c>
      <c r="BU352" t="s">
        <v>1095</v>
      </c>
      <c r="BV352" t="s">
        <v>802</v>
      </c>
      <c r="BW352" t="s">
        <v>771</v>
      </c>
      <c r="BX352" t="s">
        <v>132</v>
      </c>
    </row>
    <row r="353" spans="1:76" x14ac:dyDescent="0.25">
      <c r="A353" t="s">
        <v>1</v>
      </c>
      <c r="B353" t="s">
        <v>20</v>
      </c>
      <c r="C353" t="s">
        <v>1104</v>
      </c>
      <c r="D353" t="s">
        <v>1105</v>
      </c>
      <c r="E353" t="s">
        <v>856</v>
      </c>
      <c r="F353" t="s">
        <v>1106</v>
      </c>
      <c r="G353" t="s">
        <v>1107</v>
      </c>
      <c r="H353" t="s">
        <v>1107</v>
      </c>
      <c r="I353" t="s">
        <v>771</v>
      </c>
      <c r="J353" t="s">
        <v>771</v>
      </c>
      <c r="K353" t="s">
        <v>771</v>
      </c>
      <c r="L353" t="s">
        <v>771</v>
      </c>
      <c r="M353" t="s">
        <v>771</v>
      </c>
      <c r="N353" t="s">
        <v>771</v>
      </c>
      <c r="O353" t="s">
        <v>771</v>
      </c>
      <c r="P353" t="s">
        <v>771</v>
      </c>
      <c r="Q353" t="s">
        <v>771</v>
      </c>
      <c r="R353" t="s">
        <v>1108</v>
      </c>
      <c r="S353" t="s">
        <v>1109</v>
      </c>
      <c r="T353" t="s">
        <v>1110</v>
      </c>
      <c r="U353" t="s">
        <v>1111</v>
      </c>
      <c r="V353" t="s">
        <v>1112</v>
      </c>
      <c r="W353" t="s">
        <v>1113</v>
      </c>
      <c r="X353" t="s">
        <v>140</v>
      </c>
      <c r="Y353" t="s">
        <v>141</v>
      </c>
      <c r="Z353" t="s">
        <v>771</v>
      </c>
      <c r="AA353" t="s">
        <v>771</v>
      </c>
      <c r="AB353" t="s">
        <v>771</v>
      </c>
      <c r="AC353">
        <v>7</v>
      </c>
      <c r="AD353" t="s">
        <v>771</v>
      </c>
      <c r="AE353">
        <v>10</v>
      </c>
      <c r="AF353" t="s">
        <v>142</v>
      </c>
      <c r="AG353" t="s">
        <v>143</v>
      </c>
      <c r="AH353" t="s">
        <v>144</v>
      </c>
      <c r="AI353" t="s">
        <v>140</v>
      </c>
      <c r="AJ353" t="s">
        <v>140</v>
      </c>
      <c r="AK353" t="s">
        <v>145</v>
      </c>
      <c r="AL353">
        <v>44032</v>
      </c>
      <c r="AM353" t="s">
        <v>336</v>
      </c>
      <c r="AN353" t="s">
        <v>1114</v>
      </c>
      <c r="AO353" t="s">
        <v>551</v>
      </c>
      <c r="AP353">
        <v>0</v>
      </c>
      <c r="AQ353" t="s">
        <v>140</v>
      </c>
      <c r="AR353" t="s">
        <v>140</v>
      </c>
      <c r="AS353" t="s">
        <v>140</v>
      </c>
      <c r="AT353" t="s">
        <v>140</v>
      </c>
      <c r="AU353" t="s">
        <v>140</v>
      </c>
      <c r="AV353" t="s">
        <v>140</v>
      </c>
      <c r="AW353" t="s">
        <v>140</v>
      </c>
      <c r="AX353" t="s">
        <v>140</v>
      </c>
      <c r="AY353" t="s">
        <v>585</v>
      </c>
      <c r="AZ353" t="s">
        <v>1115</v>
      </c>
      <c r="BA353" t="s">
        <v>150</v>
      </c>
      <c r="BB353" t="s">
        <v>151</v>
      </c>
      <c r="BC353" t="s">
        <v>2408</v>
      </c>
      <c r="BD353" t="s">
        <v>771</v>
      </c>
      <c r="BE353" t="s">
        <v>1116</v>
      </c>
      <c r="BF353" t="s">
        <v>1117</v>
      </c>
      <c r="BG353" t="s">
        <v>140</v>
      </c>
      <c r="BH353" t="s">
        <v>140</v>
      </c>
      <c r="BI353" t="s">
        <v>140</v>
      </c>
      <c r="BJ353" t="s">
        <v>140</v>
      </c>
      <c r="BK353" t="s">
        <v>140</v>
      </c>
      <c r="BL353" t="s">
        <v>140</v>
      </c>
      <c r="BM353" t="s">
        <v>140</v>
      </c>
      <c r="BN353">
        <v>43146</v>
      </c>
      <c r="BO353" t="s">
        <v>140</v>
      </c>
      <c r="BP353" t="s">
        <v>140</v>
      </c>
      <c r="BQ353" t="s">
        <v>140</v>
      </c>
      <c r="BR353" t="s">
        <v>140</v>
      </c>
      <c r="BS353" t="s">
        <v>542</v>
      </c>
      <c r="BT353" t="s">
        <v>140</v>
      </c>
      <c r="BU353" t="s">
        <v>1118</v>
      </c>
      <c r="BV353" t="s">
        <v>1119</v>
      </c>
      <c r="BW353" t="s">
        <v>771</v>
      </c>
      <c r="BX353" t="s">
        <v>132</v>
      </c>
    </row>
    <row r="354" spans="1:76" x14ac:dyDescent="0.25">
      <c r="A354" t="s">
        <v>1</v>
      </c>
      <c r="B354" t="s">
        <v>20</v>
      </c>
      <c r="C354" t="s">
        <v>1104</v>
      </c>
      <c r="D354" t="s">
        <v>1105</v>
      </c>
      <c r="E354" t="s">
        <v>803</v>
      </c>
      <c r="F354" t="s">
        <v>1120</v>
      </c>
      <c r="G354" t="s">
        <v>1121</v>
      </c>
      <c r="H354" t="s">
        <v>1121</v>
      </c>
      <c r="I354" t="s">
        <v>771</v>
      </c>
      <c r="J354" t="s">
        <v>771</v>
      </c>
      <c r="K354" t="s">
        <v>771</v>
      </c>
      <c r="L354" t="s">
        <v>771</v>
      </c>
      <c r="M354" t="s">
        <v>771</v>
      </c>
      <c r="N354" t="s">
        <v>771</v>
      </c>
      <c r="O354" t="s">
        <v>771</v>
      </c>
      <c r="P354" t="s">
        <v>771</v>
      </c>
      <c r="Q354" t="s">
        <v>771</v>
      </c>
      <c r="R354" t="s">
        <v>1122</v>
      </c>
      <c r="S354" t="s">
        <v>1123</v>
      </c>
      <c r="T354" t="s">
        <v>1124</v>
      </c>
      <c r="U354" t="s">
        <v>1125</v>
      </c>
      <c r="V354" t="s">
        <v>1126</v>
      </c>
      <c r="W354" t="s">
        <v>1127</v>
      </c>
      <c r="X354" t="s">
        <v>140</v>
      </c>
      <c r="Y354" t="s">
        <v>141</v>
      </c>
      <c r="Z354" t="s">
        <v>771</v>
      </c>
      <c r="AA354" t="s">
        <v>771</v>
      </c>
      <c r="AB354" t="s">
        <v>771</v>
      </c>
      <c r="AC354">
        <v>12</v>
      </c>
      <c r="AD354" t="s">
        <v>771</v>
      </c>
      <c r="AE354">
        <v>16</v>
      </c>
      <c r="AF354" t="s">
        <v>142</v>
      </c>
      <c r="AG354" t="s">
        <v>143</v>
      </c>
      <c r="AH354" t="s">
        <v>144</v>
      </c>
      <c r="AI354" t="s">
        <v>140</v>
      </c>
      <c r="AJ354" t="s">
        <v>140</v>
      </c>
      <c r="AK354" t="s">
        <v>145</v>
      </c>
      <c r="AL354">
        <v>44053</v>
      </c>
      <c r="AM354" t="s">
        <v>336</v>
      </c>
      <c r="AN354" t="s">
        <v>1128</v>
      </c>
      <c r="AO354" t="s">
        <v>551</v>
      </c>
      <c r="AP354">
        <v>0</v>
      </c>
      <c r="AQ354" t="s">
        <v>140</v>
      </c>
      <c r="AR354" t="s">
        <v>140</v>
      </c>
      <c r="AS354" t="s">
        <v>140</v>
      </c>
      <c r="AT354" t="s">
        <v>140</v>
      </c>
      <c r="AU354" t="s">
        <v>140</v>
      </c>
      <c r="AV354" t="s">
        <v>140</v>
      </c>
      <c r="AW354" t="s">
        <v>140</v>
      </c>
      <c r="AX354" t="s">
        <v>140</v>
      </c>
      <c r="AY354" t="s">
        <v>585</v>
      </c>
      <c r="AZ354" t="s">
        <v>1115</v>
      </c>
      <c r="BA354" t="s">
        <v>150</v>
      </c>
      <c r="BB354" t="s">
        <v>151</v>
      </c>
      <c r="BC354" t="s">
        <v>2408</v>
      </c>
      <c r="BD354" t="s">
        <v>771</v>
      </c>
      <c r="BE354" t="s">
        <v>1129</v>
      </c>
      <c r="BF354" t="s">
        <v>1117</v>
      </c>
      <c r="BG354" t="s">
        <v>140</v>
      </c>
      <c r="BH354" t="s">
        <v>140</v>
      </c>
      <c r="BI354" t="s">
        <v>140</v>
      </c>
      <c r="BJ354" t="s">
        <v>140</v>
      </c>
      <c r="BK354" t="s">
        <v>140</v>
      </c>
      <c r="BL354" t="s">
        <v>140</v>
      </c>
      <c r="BM354" t="s">
        <v>140</v>
      </c>
      <c r="BN354">
        <v>116576</v>
      </c>
      <c r="BO354" t="s">
        <v>140</v>
      </c>
      <c r="BP354" t="s">
        <v>140</v>
      </c>
      <c r="BQ354" t="s">
        <v>140</v>
      </c>
      <c r="BR354" t="s">
        <v>140</v>
      </c>
      <c r="BS354" t="s">
        <v>542</v>
      </c>
      <c r="BT354" t="s">
        <v>140</v>
      </c>
      <c r="BU354" t="s">
        <v>1130</v>
      </c>
      <c r="BV354" t="s">
        <v>1119</v>
      </c>
      <c r="BW354" t="s">
        <v>771</v>
      </c>
      <c r="BX354" t="s">
        <v>132</v>
      </c>
    </row>
    <row r="355" spans="1:76" x14ac:dyDescent="0.25">
      <c r="A355" t="s">
        <v>1</v>
      </c>
      <c r="B355" t="s">
        <v>20</v>
      </c>
      <c r="C355" t="s">
        <v>1104</v>
      </c>
      <c r="D355" t="s">
        <v>1105</v>
      </c>
      <c r="E355" t="s">
        <v>872</v>
      </c>
      <c r="F355" t="s">
        <v>873</v>
      </c>
      <c r="G355" t="s">
        <v>602</v>
      </c>
      <c r="H355" t="s">
        <v>602</v>
      </c>
      <c r="I355" t="s">
        <v>771</v>
      </c>
      <c r="J355" t="s">
        <v>771</v>
      </c>
      <c r="K355" t="s">
        <v>771</v>
      </c>
      <c r="L355" t="s">
        <v>771</v>
      </c>
      <c r="M355" t="s">
        <v>771</v>
      </c>
      <c r="N355" t="s">
        <v>771</v>
      </c>
      <c r="O355" t="s">
        <v>771</v>
      </c>
      <c r="P355" t="s">
        <v>771</v>
      </c>
      <c r="Q355" t="s">
        <v>771</v>
      </c>
      <c r="R355" t="s">
        <v>1131</v>
      </c>
      <c r="S355" t="s">
        <v>1132</v>
      </c>
      <c r="T355" t="s">
        <v>1133</v>
      </c>
      <c r="U355" t="s">
        <v>1134</v>
      </c>
      <c r="V355" t="s">
        <v>1135</v>
      </c>
      <c r="W355" t="s">
        <v>1136</v>
      </c>
      <c r="X355" t="s">
        <v>140</v>
      </c>
      <c r="Y355" t="s">
        <v>141</v>
      </c>
      <c r="Z355" t="s">
        <v>771</v>
      </c>
      <c r="AA355" t="s">
        <v>771</v>
      </c>
      <c r="AB355" t="s">
        <v>771</v>
      </c>
      <c r="AC355">
        <v>7.88</v>
      </c>
      <c r="AD355" t="s">
        <v>771</v>
      </c>
      <c r="AE355">
        <v>11</v>
      </c>
      <c r="AF355" t="s">
        <v>142</v>
      </c>
      <c r="AG355" t="s">
        <v>143</v>
      </c>
      <c r="AH355" t="s">
        <v>144</v>
      </c>
      <c r="AI355" t="s">
        <v>140</v>
      </c>
      <c r="AJ355" t="s">
        <v>311</v>
      </c>
      <c r="AK355" t="s">
        <v>160</v>
      </c>
      <c r="AL355">
        <v>43045</v>
      </c>
      <c r="AM355" t="s">
        <v>336</v>
      </c>
      <c r="AN355" t="s">
        <v>1137</v>
      </c>
      <c r="AO355" t="s">
        <v>358</v>
      </c>
      <c r="AP355">
        <v>0</v>
      </c>
      <c r="AQ355" t="s">
        <v>140</v>
      </c>
      <c r="AR355" t="s">
        <v>140</v>
      </c>
      <c r="AS355" t="s">
        <v>140</v>
      </c>
      <c r="AT355" t="s">
        <v>140</v>
      </c>
      <c r="AU355" t="s">
        <v>140</v>
      </c>
      <c r="AV355" t="s">
        <v>140</v>
      </c>
      <c r="AW355" t="s">
        <v>140</v>
      </c>
      <c r="AX355" t="s">
        <v>140</v>
      </c>
      <c r="AY355" t="s">
        <v>585</v>
      </c>
      <c r="AZ355" t="s">
        <v>1115</v>
      </c>
      <c r="BA355" t="s">
        <v>150</v>
      </c>
      <c r="BB355" t="s">
        <v>151</v>
      </c>
      <c r="BC355" t="s">
        <v>2408</v>
      </c>
      <c r="BD355" t="s">
        <v>771</v>
      </c>
      <c r="BE355" t="s">
        <v>1138</v>
      </c>
      <c r="BF355" t="s">
        <v>1139</v>
      </c>
      <c r="BG355" t="s">
        <v>140</v>
      </c>
      <c r="BH355" t="s">
        <v>140</v>
      </c>
      <c r="BI355" t="s">
        <v>140</v>
      </c>
      <c r="BJ355" t="s">
        <v>140</v>
      </c>
      <c r="BK355" t="s">
        <v>140</v>
      </c>
      <c r="BL355" t="s">
        <v>140</v>
      </c>
      <c r="BM355" t="s">
        <v>140</v>
      </c>
      <c r="BN355">
        <v>66091</v>
      </c>
      <c r="BO355" t="s">
        <v>140</v>
      </c>
      <c r="BP355" t="s">
        <v>140</v>
      </c>
      <c r="BQ355" t="s">
        <v>270</v>
      </c>
      <c r="BR355">
        <v>0.5</v>
      </c>
      <c r="BS355" t="s">
        <v>239</v>
      </c>
      <c r="BT355" t="s">
        <v>140</v>
      </c>
      <c r="BU355" t="s">
        <v>1140</v>
      </c>
      <c r="BV355" t="s">
        <v>1141</v>
      </c>
      <c r="BW355" t="s">
        <v>771</v>
      </c>
      <c r="BX355" t="s">
        <v>132</v>
      </c>
    </row>
    <row r="356" spans="1:76" x14ac:dyDescent="0.25">
      <c r="A356" t="s">
        <v>1</v>
      </c>
      <c r="B356" t="s">
        <v>20</v>
      </c>
      <c r="C356" t="s">
        <v>1104</v>
      </c>
      <c r="D356" t="s">
        <v>1105</v>
      </c>
      <c r="E356" t="s">
        <v>856</v>
      </c>
      <c r="F356" t="s">
        <v>1106</v>
      </c>
      <c r="G356" t="s">
        <v>1142</v>
      </c>
      <c r="H356" t="s">
        <v>1142</v>
      </c>
      <c r="I356" t="s">
        <v>771</v>
      </c>
      <c r="J356" t="s">
        <v>771</v>
      </c>
      <c r="K356" t="s">
        <v>771</v>
      </c>
      <c r="L356" t="s">
        <v>771</v>
      </c>
      <c r="M356" t="s">
        <v>771</v>
      </c>
      <c r="N356" t="s">
        <v>771</v>
      </c>
      <c r="O356" t="s">
        <v>771</v>
      </c>
      <c r="P356" t="s">
        <v>771</v>
      </c>
      <c r="Q356" t="s">
        <v>771</v>
      </c>
      <c r="R356" t="s">
        <v>1143</v>
      </c>
      <c r="S356" t="s">
        <v>1144</v>
      </c>
      <c r="T356" t="s">
        <v>1145</v>
      </c>
      <c r="U356" t="s">
        <v>1146</v>
      </c>
      <c r="V356" t="s">
        <v>1147</v>
      </c>
      <c r="W356" t="s">
        <v>1148</v>
      </c>
      <c r="X356" t="s">
        <v>140</v>
      </c>
      <c r="Y356" t="s">
        <v>141</v>
      </c>
      <c r="Z356" t="s">
        <v>771</v>
      </c>
      <c r="AA356" t="s">
        <v>771</v>
      </c>
      <c r="AB356" t="s">
        <v>771</v>
      </c>
      <c r="AC356">
        <v>12</v>
      </c>
      <c r="AD356" t="s">
        <v>771</v>
      </c>
      <c r="AE356">
        <v>16</v>
      </c>
      <c r="AF356" t="s">
        <v>142</v>
      </c>
      <c r="AG356" t="s">
        <v>143</v>
      </c>
      <c r="AH356" t="s">
        <v>144</v>
      </c>
      <c r="AI356" t="s">
        <v>140</v>
      </c>
      <c r="AJ356" t="s">
        <v>311</v>
      </c>
      <c r="AK356" t="s">
        <v>145</v>
      </c>
      <c r="AL356">
        <v>45194</v>
      </c>
      <c r="AM356" t="s">
        <v>336</v>
      </c>
      <c r="AN356" t="s">
        <v>1149</v>
      </c>
      <c r="AO356" t="s">
        <v>358</v>
      </c>
      <c r="AP356">
        <v>0</v>
      </c>
      <c r="AQ356" t="s">
        <v>140</v>
      </c>
      <c r="AR356" t="s">
        <v>140</v>
      </c>
      <c r="AS356" t="s">
        <v>140</v>
      </c>
      <c r="AT356" t="s">
        <v>140</v>
      </c>
      <c r="AU356" t="s">
        <v>140</v>
      </c>
      <c r="AV356" t="s">
        <v>140</v>
      </c>
      <c r="AW356" t="s">
        <v>140</v>
      </c>
      <c r="AX356" t="s">
        <v>140</v>
      </c>
      <c r="AY356" t="s">
        <v>585</v>
      </c>
      <c r="AZ356" t="s">
        <v>1150</v>
      </c>
      <c r="BA356" t="s">
        <v>150</v>
      </c>
      <c r="BB356" t="s">
        <v>151</v>
      </c>
      <c r="BC356" t="s">
        <v>2408</v>
      </c>
      <c r="BD356" t="s">
        <v>771</v>
      </c>
      <c r="BE356" t="s">
        <v>1138</v>
      </c>
      <c r="BF356" t="s">
        <v>1151</v>
      </c>
      <c r="BG356" t="s">
        <v>140</v>
      </c>
      <c r="BH356" t="s">
        <v>140</v>
      </c>
      <c r="BI356" t="s">
        <v>140</v>
      </c>
      <c r="BJ356" t="s">
        <v>140</v>
      </c>
      <c r="BK356" t="s">
        <v>140</v>
      </c>
      <c r="BL356" t="s">
        <v>140</v>
      </c>
      <c r="BM356" t="s">
        <v>140</v>
      </c>
      <c r="BN356">
        <v>102065</v>
      </c>
      <c r="BO356" t="s">
        <v>140</v>
      </c>
      <c r="BP356" t="s">
        <v>140</v>
      </c>
      <c r="BQ356" t="s">
        <v>143</v>
      </c>
      <c r="BR356" t="s">
        <v>140</v>
      </c>
      <c r="BS356" t="s">
        <v>239</v>
      </c>
      <c r="BT356" t="s">
        <v>140</v>
      </c>
      <c r="BU356" t="s">
        <v>1152</v>
      </c>
      <c r="BV356" t="s">
        <v>1141</v>
      </c>
      <c r="BW356" t="s">
        <v>771</v>
      </c>
      <c r="BX356" t="s">
        <v>132</v>
      </c>
    </row>
    <row r="357" spans="1:76" x14ac:dyDescent="0.25">
      <c r="A357" t="s">
        <v>1</v>
      </c>
      <c r="B357" t="s">
        <v>23</v>
      </c>
      <c r="C357" t="s">
        <v>1153</v>
      </c>
      <c r="D357" t="s">
        <v>1154</v>
      </c>
      <c r="E357" t="s">
        <v>872</v>
      </c>
      <c r="F357" t="s">
        <v>873</v>
      </c>
      <c r="G357" t="s">
        <v>874</v>
      </c>
      <c r="H357" t="s">
        <v>874</v>
      </c>
      <c r="I357" t="s">
        <v>771</v>
      </c>
      <c r="J357" t="s">
        <v>771</v>
      </c>
      <c r="K357" t="s">
        <v>771</v>
      </c>
      <c r="L357" t="s">
        <v>771</v>
      </c>
      <c r="M357" t="s">
        <v>771</v>
      </c>
      <c r="N357" t="s">
        <v>771</v>
      </c>
      <c r="O357" t="s">
        <v>771</v>
      </c>
      <c r="P357" t="s">
        <v>771</v>
      </c>
      <c r="Q357" t="s">
        <v>771</v>
      </c>
      <c r="R357" t="s">
        <v>1155</v>
      </c>
      <c r="S357" t="s">
        <v>1156</v>
      </c>
      <c r="T357" t="s">
        <v>1157</v>
      </c>
      <c r="U357" t="s">
        <v>1158</v>
      </c>
      <c r="V357" t="s">
        <v>1159</v>
      </c>
      <c r="W357" t="s">
        <v>1160</v>
      </c>
      <c r="X357" t="s">
        <v>140</v>
      </c>
      <c r="Y357" t="s">
        <v>141</v>
      </c>
      <c r="Z357" t="s">
        <v>771</v>
      </c>
      <c r="AA357" t="s">
        <v>771</v>
      </c>
      <c r="AB357" t="s">
        <v>771</v>
      </c>
      <c r="AC357">
        <v>4.41</v>
      </c>
      <c r="AD357" t="s">
        <v>771</v>
      </c>
      <c r="AE357">
        <v>6.41</v>
      </c>
      <c r="AF357" t="s">
        <v>142</v>
      </c>
      <c r="AG357" t="s">
        <v>143</v>
      </c>
      <c r="AH357" t="s">
        <v>144</v>
      </c>
      <c r="AI357" t="s">
        <v>140</v>
      </c>
      <c r="AJ357" t="s">
        <v>140</v>
      </c>
      <c r="AK357" t="s">
        <v>145</v>
      </c>
      <c r="AL357">
        <v>44522</v>
      </c>
      <c r="AM357" t="s">
        <v>272</v>
      </c>
      <c r="AN357" t="s">
        <v>650</v>
      </c>
      <c r="AO357" t="s">
        <v>551</v>
      </c>
      <c r="AP357">
        <v>0</v>
      </c>
      <c r="AQ357" t="s">
        <v>140</v>
      </c>
      <c r="AR357" t="s">
        <v>140</v>
      </c>
      <c r="AS357" t="s">
        <v>140</v>
      </c>
      <c r="AT357" t="s">
        <v>140</v>
      </c>
      <c r="AU357" t="s">
        <v>140</v>
      </c>
      <c r="AV357" t="s">
        <v>140</v>
      </c>
      <c r="AW357" t="s">
        <v>140</v>
      </c>
      <c r="AX357" t="s">
        <v>140</v>
      </c>
      <c r="AY357" t="s">
        <v>140</v>
      </c>
      <c r="AZ357" t="s">
        <v>1150</v>
      </c>
      <c r="BA357" t="s">
        <v>150</v>
      </c>
      <c r="BB357" t="s">
        <v>151</v>
      </c>
      <c r="BC357" t="s">
        <v>2408</v>
      </c>
      <c r="BD357" t="s">
        <v>771</v>
      </c>
      <c r="BE357">
        <v>0.97</v>
      </c>
      <c r="BF357" t="s">
        <v>1161</v>
      </c>
      <c r="BG357" t="s">
        <v>1162</v>
      </c>
      <c r="BH357" t="s">
        <v>140</v>
      </c>
      <c r="BI357" t="s">
        <v>140</v>
      </c>
      <c r="BJ357" t="s">
        <v>140</v>
      </c>
      <c r="BK357" t="s">
        <v>140</v>
      </c>
      <c r="BL357" t="s">
        <v>140</v>
      </c>
      <c r="BM357" t="s">
        <v>140</v>
      </c>
      <c r="BN357" t="s">
        <v>140</v>
      </c>
      <c r="BO357">
        <v>1344</v>
      </c>
      <c r="BP357" t="s">
        <v>771</v>
      </c>
      <c r="BQ357" t="s">
        <v>270</v>
      </c>
      <c r="BR357">
        <v>1</v>
      </c>
      <c r="BS357" t="s">
        <v>239</v>
      </c>
      <c r="BT357" t="s">
        <v>140</v>
      </c>
      <c r="BU357" t="s">
        <v>1163</v>
      </c>
      <c r="BV357" t="s">
        <v>1163</v>
      </c>
      <c r="BW357" t="s">
        <v>771</v>
      </c>
      <c r="BX357" t="s">
        <v>132</v>
      </c>
    </row>
    <row r="358" spans="1:76" x14ac:dyDescent="0.25">
      <c r="A358" t="s">
        <v>1</v>
      </c>
      <c r="B358" t="s">
        <v>23</v>
      </c>
      <c r="C358" t="s">
        <v>1153</v>
      </c>
      <c r="D358" t="s">
        <v>1154</v>
      </c>
      <c r="E358" t="s">
        <v>803</v>
      </c>
      <c r="F358" t="s">
        <v>804</v>
      </c>
      <c r="G358" t="s">
        <v>1164</v>
      </c>
      <c r="H358" t="s">
        <v>1164</v>
      </c>
      <c r="I358" t="s">
        <v>771</v>
      </c>
      <c r="J358" t="s">
        <v>771</v>
      </c>
      <c r="K358" t="s">
        <v>771</v>
      </c>
      <c r="L358" t="s">
        <v>771</v>
      </c>
      <c r="M358" t="s">
        <v>771</v>
      </c>
      <c r="N358" t="s">
        <v>771</v>
      </c>
      <c r="O358" t="s">
        <v>771</v>
      </c>
      <c r="P358" t="s">
        <v>771</v>
      </c>
      <c r="Q358" t="s">
        <v>771</v>
      </c>
      <c r="R358" t="s">
        <v>1165</v>
      </c>
      <c r="S358" t="s">
        <v>1166</v>
      </c>
      <c r="T358" t="s">
        <v>1167</v>
      </c>
      <c r="U358" t="s">
        <v>1168</v>
      </c>
      <c r="V358" t="s">
        <v>1169</v>
      </c>
      <c r="W358" t="s">
        <v>86</v>
      </c>
      <c r="X358" t="s">
        <v>140</v>
      </c>
      <c r="Y358" t="s">
        <v>141</v>
      </c>
      <c r="Z358" t="s">
        <v>771</v>
      </c>
      <c r="AA358" t="s">
        <v>771</v>
      </c>
      <c r="AB358" t="s">
        <v>771</v>
      </c>
      <c r="AC358">
        <v>6</v>
      </c>
      <c r="AD358" t="s">
        <v>771</v>
      </c>
      <c r="AE358">
        <v>8</v>
      </c>
      <c r="AF358" t="s">
        <v>142</v>
      </c>
      <c r="AG358" t="s">
        <v>143</v>
      </c>
      <c r="AH358" t="s">
        <v>144</v>
      </c>
      <c r="AI358" t="s">
        <v>140</v>
      </c>
      <c r="AJ358" t="s">
        <v>140</v>
      </c>
      <c r="AK358" t="s">
        <v>1170</v>
      </c>
      <c r="AL358">
        <v>44684</v>
      </c>
      <c r="AM358" t="s">
        <v>272</v>
      </c>
      <c r="AN358" t="s">
        <v>272</v>
      </c>
      <c r="AO358" t="s">
        <v>432</v>
      </c>
      <c r="AP358">
        <v>0</v>
      </c>
      <c r="AQ358" t="s">
        <v>140</v>
      </c>
      <c r="AR358" t="s">
        <v>140</v>
      </c>
      <c r="AS358" t="s">
        <v>140</v>
      </c>
      <c r="AT358" t="s">
        <v>140</v>
      </c>
      <c r="AU358" t="s">
        <v>140</v>
      </c>
      <c r="AV358" t="s">
        <v>140</v>
      </c>
      <c r="AW358" t="s">
        <v>140</v>
      </c>
      <c r="AX358" t="s">
        <v>140</v>
      </c>
      <c r="AY358" t="s">
        <v>140</v>
      </c>
      <c r="AZ358" t="s">
        <v>1150</v>
      </c>
      <c r="BA358" t="s">
        <v>150</v>
      </c>
      <c r="BB358" t="s">
        <v>151</v>
      </c>
      <c r="BC358" t="s">
        <v>2408</v>
      </c>
      <c r="BD358" t="s">
        <v>771</v>
      </c>
      <c r="BE358">
        <v>0.97</v>
      </c>
      <c r="BF358" t="s">
        <v>140</v>
      </c>
      <c r="BG358" t="s">
        <v>1171</v>
      </c>
      <c r="BH358" t="s">
        <v>140</v>
      </c>
      <c r="BI358" t="s">
        <v>140</v>
      </c>
      <c r="BJ358" t="s">
        <v>140</v>
      </c>
      <c r="BK358" t="s">
        <v>140</v>
      </c>
      <c r="BL358" t="s">
        <v>140</v>
      </c>
      <c r="BM358" t="s">
        <v>140</v>
      </c>
      <c r="BN358">
        <v>10000</v>
      </c>
      <c r="BO358" t="s">
        <v>1172</v>
      </c>
      <c r="BP358" t="s">
        <v>771</v>
      </c>
      <c r="BQ358" t="s">
        <v>143</v>
      </c>
      <c r="BR358" t="s">
        <v>140</v>
      </c>
      <c r="BS358" t="s">
        <v>239</v>
      </c>
      <c r="BT358" t="s">
        <v>140</v>
      </c>
      <c r="BU358" t="s">
        <v>1163</v>
      </c>
      <c r="BV358" t="s">
        <v>1163</v>
      </c>
      <c r="BW358" t="s">
        <v>771</v>
      </c>
      <c r="BX358" t="s">
        <v>132</v>
      </c>
    </row>
    <row r="359" spans="1:76" x14ac:dyDescent="0.25">
      <c r="A359" t="s">
        <v>1</v>
      </c>
      <c r="B359" t="s">
        <v>23</v>
      </c>
      <c r="C359" t="s">
        <v>1153</v>
      </c>
      <c r="D359" t="s">
        <v>1154</v>
      </c>
      <c r="E359" t="s">
        <v>872</v>
      </c>
      <c r="F359" t="s">
        <v>941</v>
      </c>
      <c r="G359" t="s">
        <v>1173</v>
      </c>
      <c r="H359" t="s">
        <v>1174</v>
      </c>
      <c r="I359" t="s">
        <v>771</v>
      </c>
      <c r="J359" t="s">
        <v>771</v>
      </c>
      <c r="K359" t="s">
        <v>771</v>
      </c>
      <c r="L359" t="s">
        <v>771</v>
      </c>
      <c r="M359" t="s">
        <v>771</v>
      </c>
      <c r="N359" t="s">
        <v>771</v>
      </c>
      <c r="O359" t="s">
        <v>771</v>
      </c>
      <c r="P359" t="s">
        <v>771</v>
      </c>
      <c r="Q359" t="s">
        <v>771</v>
      </c>
      <c r="R359" t="s">
        <v>1175</v>
      </c>
      <c r="S359" t="s">
        <v>1176</v>
      </c>
      <c r="T359" t="s">
        <v>1177</v>
      </c>
      <c r="U359" t="s">
        <v>1178</v>
      </c>
      <c r="V359" t="s">
        <v>1179</v>
      </c>
      <c r="W359" t="s">
        <v>1180</v>
      </c>
      <c r="X359" t="s">
        <v>140</v>
      </c>
      <c r="Y359" t="s">
        <v>141</v>
      </c>
      <c r="Z359" t="s">
        <v>771</v>
      </c>
      <c r="AA359" t="s">
        <v>771</v>
      </c>
      <c r="AB359" t="s">
        <v>771</v>
      </c>
      <c r="AC359">
        <v>34</v>
      </c>
      <c r="AD359" t="s">
        <v>771</v>
      </c>
      <c r="AE359">
        <v>52</v>
      </c>
      <c r="AF359" t="s">
        <v>142</v>
      </c>
      <c r="AG359" t="s">
        <v>143</v>
      </c>
      <c r="AH359" t="s">
        <v>144</v>
      </c>
      <c r="AI359" t="s">
        <v>140</v>
      </c>
      <c r="AJ359" t="s">
        <v>140</v>
      </c>
      <c r="AK359" t="s">
        <v>145</v>
      </c>
      <c r="AL359">
        <v>44487</v>
      </c>
      <c r="AM359" t="s">
        <v>272</v>
      </c>
      <c r="AN359" t="s">
        <v>432</v>
      </c>
      <c r="AO359" t="s">
        <v>538</v>
      </c>
      <c r="AP359">
        <v>0</v>
      </c>
      <c r="AQ359" t="s">
        <v>140</v>
      </c>
      <c r="AR359" t="s">
        <v>140</v>
      </c>
      <c r="AS359" t="s">
        <v>140</v>
      </c>
      <c r="AT359" t="s">
        <v>140</v>
      </c>
      <c r="AU359" t="s">
        <v>140</v>
      </c>
      <c r="AV359" t="s">
        <v>140</v>
      </c>
      <c r="AW359" t="s">
        <v>140</v>
      </c>
      <c r="AX359" t="s">
        <v>140</v>
      </c>
      <c r="AY359" t="s">
        <v>1181</v>
      </c>
      <c r="AZ359" t="s">
        <v>1150</v>
      </c>
      <c r="BA359" t="s">
        <v>150</v>
      </c>
      <c r="BB359" t="s">
        <v>1182</v>
      </c>
      <c r="BC359" t="s">
        <v>323</v>
      </c>
      <c r="BD359" t="s">
        <v>771</v>
      </c>
      <c r="BE359">
        <v>0.95</v>
      </c>
      <c r="BF359" t="s">
        <v>346</v>
      </c>
      <c r="BG359" t="s">
        <v>1183</v>
      </c>
      <c r="BH359" t="s">
        <v>1183</v>
      </c>
      <c r="BI359" t="s">
        <v>1183</v>
      </c>
      <c r="BJ359" t="s">
        <v>140</v>
      </c>
      <c r="BK359" t="s">
        <v>1183</v>
      </c>
      <c r="BL359" t="s">
        <v>1183</v>
      </c>
      <c r="BM359" t="s">
        <v>1183</v>
      </c>
      <c r="BN359">
        <v>14490</v>
      </c>
      <c r="BO359" t="s">
        <v>140</v>
      </c>
      <c r="BP359" t="s">
        <v>771</v>
      </c>
      <c r="BQ359" t="s">
        <v>143</v>
      </c>
      <c r="BR359" t="s">
        <v>140</v>
      </c>
      <c r="BS359" t="s">
        <v>239</v>
      </c>
      <c r="BT359" t="s">
        <v>140</v>
      </c>
      <c r="BU359" t="s">
        <v>1184</v>
      </c>
      <c r="BV359" t="s">
        <v>1185</v>
      </c>
      <c r="BW359" t="s">
        <v>771</v>
      </c>
      <c r="BX359" t="s">
        <v>132</v>
      </c>
    </row>
    <row r="360" spans="1:76" x14ac:dyDescent="0.25">
      <c r="A360" t="s">
        <v>1</v>
      </c>
      <c r="B360" t="s">
        <v>23</v>
      </c>
      <c r="C360" t="s">
        <v>1153</v>
      </c>
      <c r="D360" t="s">
        <v>1154</v>
      </c>
      <c r="E360" t="s">
        <v>803</v>
      </c>
      <c r="F360" t="s">
        <v>804</v>
      </c>
      <c r="G360" t="s">
        <v>1186</v>
      </c>
      <c r="H360" t="s">
        <v>1186</v>
      </c>
      <c r="I360" t="s">
        <v>771</v>
      </c>
      <c r="J360" t="s">
        <v>771</v>
      </c>
      <c r="K360" t="s">
        <v>771</v>
      </c>
      <c r="L360" t="s">
        <v>771</v>
      </c>
      <c r="M360" t="s">
        <v>771</v>
      </c>
      <c r="N360" t="s">
        <v>771</v>
      </c>
      <c r="O360" t="s">
        <v>771</v>
      </c>
      <c r="P360" t="s">
        <v>771</v>
      </c>
      <c r="Q360" t="s">
        <v>771</v>
      </c>
      <c r="R360" t="s">
        <v>1187</v>
      </c>
      <c r="S360" t="s">
        <v>86</v>
      </c>
      <c r="T360" t="s">
        <v>1188</v>
      </c>
      <c r="U360" t="s">
        <v>1189</v>
      </c>
      <c r="V360" t="s">
        <v>1190</v>
      </c>
      <c r="W360" t="s">
        <v>1191</v>
      </c>
      <c r="X360" t="s">
        <v>140</v>
      </c>
      <c r="Y360" t="s">
        <v>141</v>
      </c>
      <c r="Z360" t="s">
        <v>771</v>
      </c>
      <c r="AA360" t="s">
        <v>771</v>
      </c>
      <c r="AB360" t="s">
        <v>771</v>
      </c>
      <c r="AC360">
        <v>4</v>
      </c>
      <c r="AD360" t="s">
        <v>771</v>
      </c>
      <c r="AE360">
        <v>5</v>
      </c>
      <c r="AF360" t="s">
        <v>142</v>
      </c>
      <c r="AG360" t="s">
        <v>143</v>
      </c>
      <c r="AH360" t="s">
        <v>144</v>
      </c>
      <c r="AI360" t="s">
        <v>270</v>
      </c>
      <c r="AJ360" t="s">
        <v>140</v>
      </c>
      <c r="AK360" t="s">
        <v>145</v>
      </c>
      <c r="AL360">
        <v>45138</v>
      </c>
      <c r="AM360" t="s">
        <v>272</v>
      </c>
      <c r="AN360" t="s">
        <v>650</v>
      </c>
      <c r="AO360" t="s">
        <v>567</v>
      </c>
      <c r="AP360">
        <v>0</v>
      </c>
      <c r="AQ360" t="s">
        <v>140</v>
      </c>
      <c r="AR360" t="s">
        <v>140</v>
      </c>
      <c r="AS360" t="s">
        <v>140</v>
      </c>
      <c r="AT360" t="s">
        <v>140</v>
      </c>
      <c r="AU360" t="s">
        <v>140</v>
      </c>
      <c r="AV360" t="s">
        <v>140</v>
      </c>
      <c r="AW360" t="s">
        <v>140</v>
      </c>
      <c r="AX360" t="s">
        <v>140</v>
      </c>
      <c r="AY360" t="s">
        <v>140</v>
      </c>
      <c r="AZ360" t="s">
        <v>1150</v>
      </c>
      <c r="BA360" t="s">
        <v>150</v>
      </c>
      <c r="BB360" t="s">
        <v>1192</v>
      </c>
      <c r="BC360" t="s">
        <v>323</v>
      </c>
      <c r="BD360" t="s">
        <v>771</v>
      </c>
      <c r="BE360" t="s">
        <v>1193</v>
      </c>
      <c r="BF360" t="s">
        <v>1193</v>
      </c>
      <c r="BG360" t="s">
        <v>140</v>
      </c>
      <c r="BH360" t="s">
        <v>140</v>
      </c>
      <c r="BI360" t="s">
        <v>140</v>
      </c>
      <c r="BJ360" t="s">
        <v>140</v>
      </c>
      <c r="BK360" t="s">
        <v>140</v>
      </c>
      <c r="BL360" t="s">
        <v>140</v>
      </c>
      <c r="BM360" t="s">
        <v>140</v>
      </c>
      <c r="BN360" t="s">
        <v>1172</v>
      </c>
      <c r="BO360" t="s">
        <v>1172</v>
      </c>
      <c r="BP360" t="s">
        <v>771</v>
      </c>
      <c r="BQ360" t="s">
        <v>143</v>
      </c>
      <c r="BR360" t="s">
        <v>140</v>
      </c>
      <c r="BS360" t="s">
        <v>239</v>
      </c>
      <c r="BT360" t="s">
        <v>140</v>
      </c>
      <c r="BU360" t="s">
        <v>1185</v>
      </c>
      <c r="BV360" t="s">
        <v>1185</v>
      </c>
      <c r="BW360" t="s">
        <v>771</v>
      </c>
      <c r="BX360" t="s">
        <v>132</v>
      </c>
    </row>
    <row r="361" spans="1:76" x14ac:dyDescent="0.25">
      <c r="A361" t="s">
        <v>1</v>
      </c>
      <c r="B361" t="s">
        <v>23</v>
      </c>
      <c r="C361" t="s">
        <v>1153</v>
      </c>
      <c r="D361" t="s">
        <v>1154</v>
      </c>
      <c r="E361" t="s">
        <v>1194</v>
      </c>
      <c r="F361" t="s">
        <v>1195</v>
      </c>
      <c r="G361" t="s">
        <v>1196</v>
      </c>
      <c r="H361" t="s">
        <v>1196</v>
      </c>
      <c r="I361" t="s">
        <v>771</v>
      </c>
      <c r="J361" t="s">
        <v>771</v>
      </c>
      <c r="K361" t="s">
        <v>771</v>
      </c>
      <c r="L361" t="s">
        <v>771</v>
      </c>
      <c r="M361" t="s">
        <v>771</v>
      </c>
      <c r="N361" t="s">
        <v>771</v>
      </c>
      <c r="O361" t="s">
        <v>771</v>
      </c>
      <c r="P361" t="s">
        <v>771</v>
      </c>
      <c r="Q361" t="s">
        <v>771</v>
      </c>
      <c r="R361" t="s">
        <v>1197</v>
      </c>
      <c r="S361" t="s">
        <v>1198</v>
      </c>
      <c r="T361" t="s">
        <v>1199</v>
      </c>
      <c r="U361" t="s">
        <v>1200</v>
      </c>
      <c r="V361" t="s">
        <v>1201</v>
      </c>
      <c r="W361" t="s">
        <v>1202</v>
      </c>
      <c r="X361" t="s">
        <v>140</v>
      </c>
      <c r="Y361" t="s">
        <v>141</v>
      </c>
      <c r="Z361" t="s">
        <v>771</v>
      </c>
      <c r="AA361" t="s">
        <v>771</v>
      </c>
      <c r="AB361" t="s">
        <v>771</v>
      </c>
      <c r="AC361">
        <v>16</v>
      </c>
      <c r="AD361" t="s">
        <v>771</v>
      </c>
      <c r="AE361">
        <v>29</v>
      </c>
      <c r="AF361" t="s">
        <v>468</v>
      </c>
      <c r="AG361" t="s">
        <v>143</v>
      </c>
      <c r="AH361" t="s">
        <v>144</v>
      </c>
      <c r="AI361" t="s">
        <v>140</v>
      </c>
      <c r="AJ361" t="s">
        <v>140</v>
      </c>
      <c r="AK361" t="s">
        <v>145</v>
      </c>
      <c r="AL361">
        <v>45096</v>
      </c>
      <c r="AM361" t="s">
        <v>272</v>
      </c>
      <c r="AN361" t="s">
        <v>650</v>
      </c>
      <c r="AO361" t="s">
        <v>538</v>
      </c>
      <c r="AP361">
        <v>0</v>
      </c>
      <c r="AQ361" t="s">
        <v>140</v>
      </c>
      <c r="AR361" t="s">
        <v>140</v>
      </c>
      <c r="AS361" t="s">
        <v>140</v>
      </c>
      <c r="AT361" t="s">
        <v>140</v>
      </c>
      <c r="AU361" t="s">
        <v>140</v>
      </c>
      <c r="AV361" t="s">
        <v>140</v>
      </c>
      <c r="AW361" t="s">
        <v>140</v>
      </c>
      <c r="AX361" t="s">
        <v>140</v>
      </c>
      <c r="AY361" t="s">
        <v>140</v>
      </c>
      <c r="AZ361" t="s">
        <v>1150</v>
      </c>
      <c r="BA361" t="s">
        <v>150</v>
      </c>
      <c r="BB361" t="s">
        <v>1182</v>
      </c>
      <c r="BC361" t="s">
        <v>323</v>
      </c>
      <c r="BD361" t="s">
        <v>771</v>
      </c>
      <c r="BE361">
        <v>0.95</v>
      </c>
      <c r="BF361" t="s">
        <v>1193</v>
      </c>
      <c r="BG361" t="s">
        <v>1203</v>
      </c>
      <c r="BH361" t="s">
        <v>140</v>
      </c>
      <c r="BI361" t="s">
        <v>140</v>
      </c>
      <c r="BJ361">
        <v>0.05</v>
      </c>
      <c r="BK361" t="s">
        <v>1204</v>
      </c>
      <c r="BL361" t="s">
        <v>140</v>
      </c>
      <c r="BM361" t="s">
        <v>140</v>
      </c>
      <c r="BN361" t="s">
        <v>1172</v>
      </c>
      <c r="BO361" t="s">
        <v>1172</v>
      </c>
      <c r="BP361" t="s">
        <v>771</v>
      </c>
      <c r="BQ361" t="s">
        <v>143</v>
      </c>
      <c r="BR361" t="s">
        <v>140</v>
      </c>
      <c r="BS361" t="s">
        <v>239</v>
      </c>
      <c r="BT361" t="s">
        <v>140</v>
      </c>
      <c r="BU361" t="s">
        <v>1185</v>
      </c>
      <c r="BV361" t="s">
        <v>1185</v>
      </c>
      <c r="BW361" t="s">
        <v>771</v>
      </c>
      <c r="BX361" t="s">
        <v>132</v>
      </c>
    </row>
    <row r="362" spans="1:76" x14ac:dyDescent="0.25">
      <c r="A362" t="s">
        <v>1</v>
      </c>
      <c r="B362" t="s">
        <v>10</v>
      </c>
      <c r="C362" t="s">
        <v>263</v>
      </c>
      <c r="D362" t="s">
        <v>264</v>
      </c>
      <c r="E362" t="s">
        <v>789</v>
      </c>
      <c r="F362" t="s">
        <v>251</v>
      </c>
      <c r="G362" t="s">
        <v>1205</v>
      </c>
      <c r="H362" t="s">
        <v>1206</v>
      </c>
      <c r="I362" t="s">
        <v>771</v>
      </c>
      <c r="J362" t="s">
        <v>771</v>
      </c>
      <c r="K362" t="s">
        <v>771</v>
      </c>
      <c r="L362" t="s">
        <v>771</v>
      </c>
      <c r="M362" t="s">
        <v>771</v>
      </c>
      <c r="N362" t="s">
        <v>771</v>
      </c>
      <c r="O362" t="s">
        <v>771</v>
      </c>
      <c r="P362" t="s">
        <v>771</v>
      </c>
      <c r="Q362" t="s">
        <v>771</v>
      </c>
      <c r="R362" t="s">
        <v>267</v>
      </c>
      <c r="S362" t="s">
        <v>268</v>
      </c>
      <c r="T362" t="s">
        <v>268</v>
      </c>
      <c r="U362" t="s">
        <v>281</v>
      </c>
      <c r="V362" t="s">
        <v>140</v>
      </c>
      <c r="W362" t="s">
        <v>10</v>
      </c>
      <c r="X362" t="s">
        <v>140</v>
      </c>
      <c r="Y362" t="s">
        <v>190</v>
      </c>
      <c r="Z362" t="s">
        <v>190</v>
      </c>
      <c r="AA362" t="s">
        <v>140</v>
      </c>
      <c r="AB362" t="s">
        <v>140</v>
      </c>
      <c r="AC362">
        <v>15</v>
      </c>
      <c r="AD362" t="s">
        <v>140</v>
      </c>
      <c r="AE362">
        <v>17</v>
      </c>
      <c r="AF362" t="s">
        <v>142</v>
      </c>
      <c r="AG362" t="s">
        <v>143</v>
      </c>
      <c r="AH362" t="s">
        <v>144</v>
      </c>
      <c r="AI362" t="s">
        <v>143</v>
      </c>
      <c r="AJ362" t="s">
        <v>140</v>
      </c>
      <c r="AK362" t="s">
        <v>271</v>
      </c>
      <c r="AL362">
        <v>42107</v>
      </c>
      <c r="AM362" t="s">
        <v>272</v>
      </c>
      <c r="AN362" t="s">
        <v>272</v>
      </c>
      <c r="AO362" t="s">
        <v>273</v>
      </c>
      <c r="AP362">
        <v>0</v>
      </c>
      <c r="AQ362" t="s">
        <v>140</v>
      </c>
      <c r="AR362" t="s">
        <v>140</v>
      </c>
      <c r="AS362" t="s">
        <v>140</v>
      </c>
      <c r="AT362" t="s">
        <v>140</v>
      </c>
      <c r="AU362" t="s">
        <v>140</v>
      </c>
      <c r="AV362" t="s">
        <v>140</v>
      </c>
      <c r="AW362" t="s">
        <v>140</v>
      </c>
      <c r="AX362" t="s">
        <v>140</v>
      </c>
      <c r="AY362" t="s">
        <v>148</v>
      </c>
      <c r="AZ362" t="s">
        <v>1208</v>
      </c>
      <c r="BA362" t="s">
        <v>150</v>
      </c>
      <c r="BB362" t="s">
        <v>275</v>
      </c>
      <c r="BC362" t="s">
        <v>2713</v>
      </c>
      <c r="BD362" t="s">
        <v>771</v>
      </c>
      <c r="BE362">
        <v>98</v>
      </c>
      <c r="BF362">
        <v>98</v>
      </c>
      <c r="BG362" t="s">
        <v>140</v>
      </c>
      <c r="BH362" t="s">
        <v>140</v>
      </c>
      <c r="BI362" t="s">
        <v>140</v>
      </c>
      <c r="BJ362" t="s">
        <v>140</v>
      </c>
      <c r="BK362" t="s">
        <v>140</v>
      </c>
      <c r="BL362" t="s">
        <v>140</v>
      </c>
      <c r="BM362" t="s">
        <v>140</v>
      </c>
      <c r="BN362">
        <v>285259</v>
      </c>
      <c r="BO362">
        <v>285259</v>
      </c>
      <c r="BP362" t="s">
        <v>140</v>
      </c>
      <c r="BQ362" t="s">
        <v>270</v>
      </c>
      <c r="BR362" t="s">
        <v>140</v>
      </c>
      <c r="BS362" t="s">
        <v>152</v>
      </c>
      <c r="BT362" t="s">
        <v>277</v>
      </c>
      <c r="BU362" t="s">
        <v>283</v>
      </c>
      <c r="BV362" t="s">
        <v>279</v>
      </c>
      <c r="BW362" t="s">
        <v>771</v>
      </c>
      <c r="BX362" t="s">
        <v>1207</v>
      </c>
    </row>
    <row r="363" spans="1:76" x14ac:dyDescent="0.25">
      <c r="A363" t="s">
        <v>1</v>
      </c>
      <c r="B363" t="s">
        <v>10</v>
      </c>
      <c r="C363" t="s">
        <v>263</v>
      </c>
      <c r="D363" t="s">
        <v>264</v>
      </c>
      <c r="E363" t="s">
        <v>789</v>
      </c>
      <c r="F363" t="s">
        <v>251</v>
      </c>
      <c r="G363" t="s">
        <v>1205</v>
      </c>
      <c r="H363" t="s">
        <v>1209</v>
      </c>
      <c r="I363" t="s">
        <v>771</v>
      </c>
      <c r="J363" t="s">
        <v>771</v>
      </c>
      <c r="K363" t="s">
        <v>771</v>
      </c>
      <c r="L363" t="s">
        <v>771</v>
      </c>
      <c r="M363" t="s">
        <v>771</v>
      </c>
      <c r="N363" t="s">
        <v>771</v>
      </c>
      <c r="O363" t="s">
        <v>771</v>
      </c>
      <c r="P363" t="s">
        <v>771</v>
      </c>
      <c r="Q363" t="s">
        <v>771</v>
      </c>
      <c r="R363" t="s">
        <v>267</v>
      </c>
      <c r="S363" t="s">
        <v>268</v>
      </c>
      <c r="T363" t="s">
        <v>268</v>
      </c>
      <c r="U363" t="s">
        <v>281</v>
      </c>
      <c r="V363" t="s">
        <v>140</v>
      </c>
      <c r="W363" t="s">
        <v>10</v>
      </c>
      <c r="X363" t="s">
        <v>140</v>
      </c>
      <c r="Y363" t="s">
        <v>190</v>
      </c>
      <c r="Z363" t="s">
        <v>190</v>
      </c>
      <c r="AA363" t="s">
        <v>140</v>
      </c>
      <c r="AB363" t="s">
        <v>140</v>
      </c>
      <c r="AC363" t="s">
        <v>152</v>
      </c>
      <c r="AD363" t="s">
        <v>140</v>
      </c>
      <c r="AE363">
        <v>38</v>
      </c>
      <c r="AF363" t="s">
        <v>142</v>
      </c>
      <c r="AG363" t="s">
        <v>143</v>
      </c>
      <c r="AH363" t="s">
        <v>144</v>
      </c>
      <c r="AI363" t="s">
        <v>270</v>
      </c>
      <c r="AJ363" t="s">
        <v>270</v>
      </c>
      <c r="AK363" t="s">
        <v>271</v>
      </c>
      <c r="AL363">
        <v>42107</v>
      </c>
      <c r="AM363" t="s">
        <v>146</v>
      </c>
      <c r="AN363" t="s">
        <v>272</v>
      </c>
      <c r="AO363" t="s">
        <v>273</v>
      </c>
      <c r="AP363">
        <v>0</v>
      </c>
      <c r="AQ363" t="s">
        <v>140</v>
      </c>
      <c r="AR363" t="s">
        <v>140</v>
      </c>
      <c r="AS363" t="s">
        <v>140</v>
      </c>
      <c r="AT363" t="s">
        <v>140</v>
      </c>
      <c r="AU363" t="s">
        <v>140</v>
      </c>
      <c r="AV363" t="s">
        <v>140</v>
      </c>
      <c r="AW363" t="s">
        <v>140</v>
      </c>
      <c r="AX363" t="s">
        <v>140</v>
      </c>
      <c r="AY363" t="s">
        <v>148</v>
      </c>
      <c r="AZ363" t="s">
        <v>282</v>
      </c>
      <c r="BA363" t="s">
        <v>150</v>
      </c>
      <c r="BB363" t="s">
        <v>151</v>
      </c>
      <c r="BC363" t="s">
        <v>2408</v>
      </c>
      <c r="BD363" t="s">
        <v>771</v>
      </c>
      <c r="BE363">
        <v>98</v>
      </c>
      <c r="BF363">
        <v>98</v>
      </c>
      <c r="BG363" t="s">
        <v>140</v>
      </c>
      <c r="BH363" t="s">
        <v>140</v>
      </c>
      <c r="BI363" t="s">
        <v>140</v>
      </c>
      <c r="BJ363" t="s">
        <v>140</v>
      </c>
      <c r="BK363" t="s">
        <v>140</v>
      </c>
      <c r="BL363" t="s">
        <v>140</v>
      </c>
      <c r="BM363" t="s">
        <v>140</v>
      </c>
      <c r="BN363">
        <v>502127</v>
      </c>
      <c r="BO363">
        <v>502127</v>
      </c>
      <c r="BP363" t="s">
        <v>140</v>
      </c>
      <c r="BQ363" t="s">
        <v>140</v>
      </c>
      <c r="BR363" t="s">
        <v>140</v>
      </c>
      <c r="BS363" t="s">
        <v>152</v>
      </c>
      <c r="BT363" t="s">
        <v>277</v>
      </c>
      <c r="BU363" t="s">
        <v>283</v>
      </c>
      <c r="BV363" t="s">
        <v>279</v>
      </c>
      <c r="BW363" t="s">
        <v>771</v>
      </c>
      <c r="BX363" t="s">
        <v>1207</v>
      </c>
    </row>
    <row r="364" spans="1:76" x14ac:dyDescent="0.25">
      <c r="A364" t="s">
        <v>1</v>
      </c>
      <c r="B364" t="s">
        <v>14</v>
      </c>
      <c r="C364" t="s">
        <v>394</v>
      </c>
      <c r="D364" t="s">
        <v>1210</v>
      </c>
      <c r="E364" t="s">
        <v>1194</v>
      </c>
      <c r="F364" t="s">
        <v>1211</v>
      </c>
      <c r="G364" t="s">
        <v>1212</v>
      </c>
      <c r="H364" t="s">
        <v>1213</v>
      </c>
      <c r="I364" t="s">
        <v>771</v>
      </c>
      <c r="J364" t="s">
        <v>771</v>
      </c>
      <c r="K364" t="s">
        <v>771</v>
      </c>
      <c r="L364" t="s">
        <v>771</v>
      </c>
      <c r="M364" t="s">
        <v>771</v>
      </c>
      <c r="N364" t="s">
        <v>771</v>
      </c>
      <c r="O364" t="s">
        <v>771</v>
      </c>
      <c r="P364" t="s">
        <v>771</v>
      </c>
      <c r="Q364" t="s">
        <v>771</v>
      </c>
      <c r="R364" t="s">
        <v>1215</v>
      </c>
      <c r="S364" t="s">
        <v>1216</v>
      </c>
      <c r="T364" t="s">
        <v>1217</v>
      </c>
      <c r="U364" t="s">
        <v>1218</v>
      </c>
      <c r="V364" t="s">
        <v>1219</v>
      </c>
      <c r="W364" t="s">
        <v>1220</v>
      </c>
      <c r="X364" t="s">
        <v>140</v>
      </c>
      <c r="Y364" t="s">
        <v>141</v>
      </c>
      <c r="Z364" t="s">
        <v>771</v>
      </c>
      <c r="AA364" t="s">
        <v>771</v>
      </c>
      <c r="AB364" t="s">
        <v>771</v>
      </c>
      <c r="AC364" t="s">
        <v>771</v>
      </c>
      <c r="AD364">
        <v>42</v>
      </c>
      <c r="AE364">
        <v>42</v>
      </c>
      <c r="AF364" t="s">
        <v>468</v>
      </c>
      <c r="AG364" t="s">
        <v>143</v>
      </c>
      <c r="AH364" t="s">
        <v>144</v>
      </c>
      <c r="AI364" t="s">
        <v>143</v>
      </c>
      <c r="AJ364" t="s">
        <v>140</v>
      </c>
      <c r="AK364" t="s">
        <v>145</v>
      </c>
      <c r="AL364">
        <v>45047</v>
      </c>
      <c r="AM364" t="s">
        <v>312</v>
      </c>
      <c r="AN364" t="s">
        <v>403</v>
      </c>
      <c r="AO364" t="s">
        <v>1004</v>
      </c>
      <c r="AP364">
        <v>0</v>
      </c>
      <c r="AQ364" t="s">
        <v>140</v>
      </c>
      <c r="AR364" t="s">
        <v>140</v>
      </c>
      <c r="AS364" t="s">
        <v>140</v>
      </c>
      <c r="AT364" t="s">
        <v>140</v>
      </c>
      <c r="AU364" t="s">
        <v>140</v>
      </c>
      <c r="AV364" t="s">
        <v>140</v>
      </c>
      <c r="AW364" t="s">
        <v>140</v>
      </c>
      <c r="AX364" t="s">
        <v>140</v>
      </c>
      <c r="AY364" t="s">
        <v>143</v>
      </c>
      <c r="AZ364" t="s">
        <v>405</v>
      </c>
      <c r="BA364" t="s">
        <v>1221</v>
      </c>
      <c r="BB364" t="s">
        <v>386</v>
      </c>
      <c r="BC364" t="s">
        <v>386</v>
      </c>
      <c r="BD364" t="s">
        <v>386</v>
      </c>
      <c r="BE364" t="s">
        <v>1222</v>
      </c>
      <c r="BF364" t="s">
        <v>1223</v>
      </c>
      <c r="BG364">
        <v>0.35416666666666669</v>
      </c>
      <c r="BH364" t="s">
        <v>311</v>
      </c>
      <c r="BI364" t="s">
        <v>311</v>
      </c>
      <c r="BJ364">
        <v>0.04</v>
      </c>
      <c r="BK364" t="s">
        <v>408</v>
      </c>
      <c r="BL364" t="s">
        <v>311</v>
      </c>
      <c r="BM364" t="s">
        <v>311</v>
      </c>
      <c r="BN364" t="s">
        <v>409</v>
      </c>
      <c r="BO364" t="s">
        <v>328</v>
      </c>
      <c r="BP364">
        <v>80000</v>
      </c>
      <c r="BQ364" t="s">
        <v>143</v>
      </c>
      <c r="BR364" t="s">
        <v>771</v>
      </c>
      <c r="BS364" t="s">
        <v>239</v>
      </c>
      <c r="BT364" t="s">
        <v>311</v>
      </c>
      <c r="BU364" t="s">
        <v>1224</v>
      </c>
      <c r="BV364" t="s">
        <v>1225</v>
      </c>
      <c r="BW364" t="s">
        <v>771</v>
      </c>
      <c r="BX364" t="s">
        <v>1214</v>
      </c>
    </row>
    <row r="365" spans="1:76" x14ac:dyDescent="0.25">
      <c r="A365" t="s">
        <v>1</v>
      </c>
      <c r="B365" t="s">
        <v>14</v>
      </c>
      <c r="C365" t="s">
        <v>394</v>
      </c>
      <c r="D365" t="s">
        <v>1210</v>
      </c>
      <c r="E365" t="s">
        <v>1194</v>
      </c>
      <c r="F365" t="s">
        <v>1226</v>
      </c>
      <c r="G365" t="s">
        <v>1227</v>
      </c>
      <c r="H365" t="s">
        <v>1228</v>
      </c>
      <c r="I365" t="s">
        <v>771</v>
      </c>
      <c r="J365" t="s">
        <v>771</v>
      </c>
      <c r="K365" t="s">
        <v>771</v>
      </c>
      <c r="L365" t="s">
        <v>771</v>
      </c>
      <c r="M365" t="s">
        <v>771</v>
      </c>
      <c r="N365" t="s">
        <v>771</v>
      </c>
      <c r="O365" t="s">
        <v>771</v>
      </c>
      <c r="P365" t="s">
        <v>771</v>
      </c>
      <c r="Q365" t="s">
        <v>771</v>
      </c>
      <c r="R365" t="s">
        <v>1229</v>
      </c>
      <c r="S365" t="s">
        <v>1230</v>
      </c>
      <c r="T365" t="s">
        <v>1231</v>
      </c>
      <c r="U365" t="s">
        <v>1232</v>
      </c>
      <c r="V365" t="s">
        <v>1233</v>
      </c>
      <c r="W365" t="s">
        <v>1234</v>
      </c>
      <c r="X365" t="s">
        <v>140</v>
      </c>
      <c r="Y365" t="s">
        <v>141</v>
      </c>
      <c r="Z365" t="s">
        <v>190</v>
      </c>
      <c r="AA365" t="s">
        <v>771</v>
      </c>
      <c r="AB365" t="s">
        <v>771</v>
      </c>
      <c r="AC365" t="s">
        <v>771</v>
      </c>
      <c r="AD365">
        <v>42</v>
      </c>
      <c r="AE365">
        <v>42</v>
      </c>
      <c r="AF365" t="s">
        <v>468</v>
      </c>
      <c r="AG365" t="s">
        <v>143</v>
      </c>
      <c r="AH365" t="s">
        <v>144</v>
      </c>
      <c r="AI365" t="s">
        <v>143</v>
      </c>
      <c r="AJ365" t="s">
        <v>140</v>
      </c>
      <c r="AK365" t="s">
        <v>145</v>
      </c>
      <c r="AL365">
        <v>45474</v>
      </c>
      <c r="AM365" t="s">
        <v>312</v>
      </c>
      <c r="AN365" t="s">
        <v>312</v>
      </c>
      <c r="AO365" t="s">
        <v>443</v>
      </c>
      <c r="AP365">
        <v>0</v>
      </c>
      <c r="AQ365" t="s">
        <v>140</v>
      </c>
      <c r="AR365" t="s">
        <v>140</v>
      </c>
      <c r="AS365" t="s">
        <v>140</v>
      </c>
      <c r="AT365" t="s">
        <v>140</v>
      </c>
      <c r="AU365" t="s">
        <v>140</v>
      </c>
      <c r="AV365" t="s">
        <v>140</v>
      </c>
      <c r="AW365" t="s">
        <v>140</v>
      </c>
      <c r="AX365" t="s">
        <v>140</v>
      </c>
      <c r="AY365" t="s">
        <v>143</v>
      </c>
      <c r="AZ365" t="s">
        <v>405</v>
      </c>
      <c r="BA365" t="s">
        <v>1221</v>
      </c>
      <c r="BB365" t="s">
        <v>386</v>
      </c>
      <c r="BC365" t="s">
        <v>386</v>
      </c>
      <c r="BD365" t="s">
        <v>386</v>
      </c>
      <c r="BE365" t="s">
        <v>1235</v>
      </c>
      <c r="BF365" t="s">
        <v>1223</v>
      </c>
      <c r="BG365">
        <v>0.40069444444444446</v>
      </c>
      <c r="BH365" t="s">
        <v>311</v>
      </c>
      <c r="BI365" t="s">
        <v>311</v>
      </c>
      <c r="BJ365">
        <v>0.04</v>
      </c>
      <c r="BK365" t="s">
        <v>408</v>
      </c>
      <c r="BL365" t="s">
        <v>311</v>
      </c>
      <c r="BM365" t="s">
        <v>311</v>
      </c>
      <c r="BN365" t="s">
        <v>409</v>
      </c>
      <c r="BO365" t="s">
        <v>328</v>
      </c>
      <c r="BP365">
        <v>55000</v>
      </c>
      <c r="BQ365" t="s">
        <v>143</v>
      </c>
      <c r="BR365" t="s">
        <v>771</v>
      </c>
      <c r="BS365" t="s">
        <v>239</v>
      </c>
      <c r="BT365" t="s">
        <v>311</v>
      </c>
      <c r="BU365" t="s">
        <v>1236</v>
      </c>
      <c r="BV365" t="s">
        <v>1225</v>
      </c>
      <c r="BW365" t="s">
        <v>771</v>
      </c>
      <c r="BX365" t="s">
        <v>1214</v>
      </c>
    </row>
    <row r="366" spans="1:76" x14ac:dyDescent="0.25">
      <c r="A366" t="s">
        <v>1</v>
      </c>
      <c r="B366" t="s">
        <v>14</v>
      </c>
      <c r="C366" t="s">
        <v>394</v>
      </c>
      <c r="D366" t="s">
        <v>1210</v>
      </c>
      <c r="E366" t="s">
        <v>1194</v>
      </c>
      <c r="F366" t="s">
        <v>1226</v>
      </c>
      <c r="G366" t="s">
        <v>1227</v>
      </c>
      <c r="H366" t="s">
        <v>1237</v>
      </c>
      <c r="I366" t="s">
        <v>771</v>
      </c>
      <c r="J366" t="s">
        <v>771</v>
      </c>
      <c r="K366" t="s">
        <v>771</v>
      </c>
      <c r="L366" t="s">
        <v>771</v>
      </c>
      <c r="M366" t="s">
        <v>771</v>
      </c>
      <c r="N366" t="s">
        <v>771</v>
      </c>
      <c r="O366" t="s">
        <v>771</v>
      </c>
      <c r="P366" t="s">
        <v>771</v>
      </c>
      <c r="Q366" t="s">
        <v>771</v>
      </c>
      <c r="R366" t="s">
        <v>1238</v>
      </c>
      <c r="S366" t="s">
        <v>1230</v>
      </c>
      <c r="T366" t="s">
        <v>1231</v>
      </c>
      <c r="U366" t="s">
        <v>1232</v>
      </c>
      <c r="V366" t="s">
        <v>1233</v>
      </c>
      <c r="W366" t="s">
        <v>1234</v>
      </c>
      <c r="X366" t="s">
        <v>140</v>
      </c>
      <c r="Y366" t="s">
        <v>141</v>
      </c>
      <c r="Z366" t="s">
        <v>190</v>
      </c>
      <c r="AA366" t="s">
        <v>771</v>
      </c>
      <c r="AB366" t="s">
        <v>771</v>
      </c>
      <c r="AC366" t="s">
        <v>771</v>
      </c>
      <c r="AD366">
        <v>15</v>
      </c>
      <c r="AE366">
        <v>15</v>
      </c>
      <c r="AF366" t="s">
        <v>468</v>
      </c>
      <c r="AG366" t="s">
        <v>143</v>
      </c>
      <c r="AH366" t="s">
        <v>144</v>
      </c>
      <c r="AI366" t="s">
        <v>143</v>
      </c>
      <c r="AJ366" t="s">
        <v>140</v>
      </c>
      <c r="AK366" t="s">
        <v>145</v>
      </c>
      <c r="AL366">
        <v>45413</v>
      </c>
      <c r="AM366" t="s">
        <v>312</v>
      </c>
      <c r="AN366" t="s">
        <v>312</v>
      </c>
      <c r="AO366" t="s">
        <v>443</v>
      </c>
      <c r="AP366">
        <v>0</v>
      </c>
      <c r="AQ366" t="s">
        <v>140</v>
      </c>
      <c r="AR366" t="s">
        <v>140</v>
      </c>
      <c r="AS366" t="s">
        <v>140</v>
      </c>
      <c r="AT366" t="s">
        <v>140</v>
      </c>
      <c r="AU366" t="s">
        <v>140</v>
      </c>
      <c r="AV366" t="s">
        <v>140</v>
      </c>
      <c r="AW366" t="s">
        <v>140</v>
      </c>
      <c r="AX366" t="s">
        <v>140</v>
      </c>
      <c r="AY366" t="s">
        <v>143</v>
      </c>
      <c r="AZ366" t="s">
        <v>405</v>
      </c>
      <c r="BA366" t="s">
        <v>1221</v>
      </c>
      <c r="BB366" t="s">
        <v>386</v>
      </c>
      <c r="BC366" t="s">
        <v>386</v>
      </c>
      <c r="BD366" t="s">
        <v>386</v>
      </c>
      <c r="BE366" t="s">
        <v>1235</v>
      </c>
      <c r="BF366" t="s">
        <v>1223</v>
      </c>
      <c r="BG366">
        <v>0.35416666666666669</v>
      </c>
      <c r="BH366" t="s">
        <v>311</v>
      </c>
      <c r="BI366" t="s">
        <v>311</v>
      </c>
      <c r="BJ366">
        <v>0.04</v>
      </c>
      <c r="BK366" t="s">
        <v>408</v>
      </c>
      <c r="BL366" t="s">
        <v>311</v>
      </c>
      <c r="BM366" t="s">
        <v>311</v>
      </c>
      <c r="BN366" t="s">
        <v>409</v>
      </c>
      <c r="BO366" t="s">
        <v>328</v>
      </c>
      <c r="BP366">
        <v>38000</v>
      </c>
      <c r="BQ366" t="s">
        <v>143</v>
      </c>
      <c r="BR366" t="s">
        <v>771</v>
      </c>
      <c r="BS366" t="s">
        <v>239</v>
      </c>
      <c r="BT366" t="s">
        <v>311</v>
      </c>
      <c r="BU366" t="s">
        <v>1239</v>
      </c>
      <c r="BV366" t="s">
        <v>1225</v>
      </c>
      <c r="BW366" t="s">
        <v>771</v>
      </c>
      <c r="BX366" t="s">
        <v>1214</v>
      </c>
    </row>
    <row r="367" spans="1:76" x14ac:dyDescent="0.25">
      <c r="A367" t="s">
        <v>1</v>
      </c>
      <c r="B367" t="s">
        <v>14</v>
      </c>
      <c r="C367" t="s">
        <v>394</v>
      </c>
      <c r="D367" t="s">
        <v>1210</v>
      </c>
      <c r="E367" t="s">
        <v>872</v>
      </c>
      <c r="F367" t="s">
        <v>873</v>
      </c>
      <c r="G367" t="s">
        <v>1240</v>
      </c>
      <c r="H367" t="s">
        <v>1240</v>
      </c>
      <c r="I367" t="s">
        <v>771</v>
      </c>
      <c r="J367" t="s">
        <v>771</v>
      </c>
      <c r="K367" t="s">
        <v>771</v>
      </c>
      <c r="L367" t="s">
        <v>771</v>
      </c>
      <c r="M367" t="s">
        <v>771</v>
      </c>
      <c r="N367" t="s">
        <v>771</v>
      </c>
      <c r="O367" t="s">
        <v>771</v>
      </c>
      <c r="P367" t="s">
        <v>771</v>
      </c>
      <c r="Q367" t="s">
        <v>771</v>
      </c>
      <c r="R367" t="s">
        <v>1241</v>
      </c>
      <c r="S367" t="s">
        <v>1242</v>
      </c>
      <c r="T367" t="s">
        <v>1243</v>
      </c>
      <c r="U367" t="s">
        <v>1244</v>
      </c>
      <c r="V367" t="s">
        <v>1245</v>
      </c>
      <c r="W367" t="s">
        <v>1246</v>
      </c>
      <c r="X367" t="s">
        <v>140</v>
      </c>
      <c r="Y367" t="s">
        <v>141</v>
      </c>
      <c r="Z367" t="s">
        <v>771</v>
      </c>
      <c r="AA367" t="s">
        <v>771</v>
      </c>
      <c r="AB367" t="s">
        <v>771</v>
      </c>
      <c r="AC367">
        <v>10</v>
      </c>
      <c r="AD367" t="s">
        <v>771</v>
      </c>
      <c r="AE367">
        <v>17</v>
      </c>
      <c r="AF367" t="s">
        <v>142</v>
      </c>
      <c r="AG367" t="s">
        <v>143</v>
      </c>
      <c r="AH367" t="s">
        <v>144</v>
      </c>
      <c r="AI367" t="s">
        <v>771</v>
      </c>
      <c r="AJ367" t="s">
        <v>771</v>
      </c>
      <c r="AK367" t="s">
        <v>160</v>
      </c>
      <c r="AL367">
        <v>45516</v>
      </c>
      <c r="AM367" t="s">
        <v>272</v>
      </c>
      <c r="AN367" t="s">
        <v>551</v>
      </c>
      <c r="AO367" t="s">
        <v>551</v>
      </c>
      <c r="AP367" t="s">
        <v>771</v>
      </c>
      <c r="AQ367" t="s">
        <v>771</v>
      </c>
      <c r="AR367" t="s">
        <v>771</v>
      </c>
      <c r="AS367" t="s">
        <v>771</v>
      </c>
      <c r="AT367" t="s">
        <v>771</v>
      </c>
      <c r="AU367" t="s">
        <v>771</v>
      </c>
      <c r="AV367" t="s">
        <v>771</v>
      </c>
      <c r="AW367" t="s">
        <v>771</v>
      </c>
      <c r="AX367" t="s">
        <v>771</v>
      </c>
      <c r="AY367" t="s">
        <v>771</v>
      </c>
      <c r="AZ367" t="s">
        <v>771</v>
      </c>
      <c r="BA367" t="s">
        <v>771</v>
      </c>
      <c r="BB367" t="s">
        <v>151</v>
      </c>
      <c r="BC367" t="s">
        <v>2408</v>
      </c>
      <c r="BD367" t="s">
        <v>771</v>
      </c>
      <c r="BE367">
        <v>0.9</v>
      </c>
      <c r="BF367">
        <v>0.97</v>
      </c>
      <c r="BG367" t="s">
        <v>771</v>
      </c>
      <c r="BH367" t="s">
        <v>771</v>
      </c>
      <c r="BI367" t="s">
        <v>771</v>
      </c>
      <c r="BJ367" t="s">
        <v>771</v>
      </c>
      <c r="BK367" t="s">
        <v>771</v>
      </c>
      <c r="BL367" t="s">
        <v>771</v>
      </c>
      <c r="BM367" t="s">
        <v>771</v>
      </c>
      <c r="BN367" t="s">
        <v>771</v>
      </c>
      <c r="BO367" t="s">
        <v>771</v>
      </c>
      <c r="BP367" t="s">
        <v>771</v>
      </c>
      <c r="BQ367" t="s">
        <v>771</v>
      </c>
      <c r="BR367" t="s">
        <v>771</v>
      </c>
      <c r="BS367" t="s">
        <v>239</v>
      </c>
      <c r="BT367" t="s">
        <v>771</v>
      </c>
      <c r="BU367" t="s">
        <v>1247</v>
      </c>
      <c r="BV367" t="s">
        <v>1248</v>
      </c>
      <c r="BW367" t="s">
        <v>771</v>
      </c>
      <c r="BX367" t="s">
        <v>990</v>
      </c>
    </row>
    <row r="368" spans="1:76" x14ac:dyDescent="0.25">
      <c r="A368" t="s">
        <v>1</v>
      </c>
      <c r="B368" t="s">
        <v>14</v>
      </c>
      <c r="C368" t="s">
        <v>394</v>
      </c>
      <c r="D368" t="s">
        <v>1210</v>
      </c>
      <c r="E368" t="s">
        <v>803</v>
      </c>
      <c r="F368" t="s">
        <v>1120</v>
      </c>
      <c r="G368" t="s">
        <v>1249</v>
      </c>
      <c r="H368" t="s">
        <v>1249</v>
      </c>
      <c r="I368" t="s">
        <v>771</v>
      </c>
      <c r="J368" t="s">
        <v>771</v>
      </c>
      <c r="K368" t="s">
        <v>771</v>
      </c>
      <c r="L368" t="s">
        <v>771</v>
      </c>
      <c r="M368" t="s">
        <v>771</v>
      </c>
      <c r="N368" t="s">
        <v>771</v>
      </c>
      <c r="O368" t="s">
        <v>771</v>
      </c>
      <c r="P368" t="s">
        <v>771</v>
      </c>
      <c r="Q368" t="s">
        <v>771</v>
      </c>
      <c r="R368" t="s">
        <v>1250</v>
      </c>
      <c r="S368" t="s">
        <v>1251</v>
      </c>
      <c r="T368" t="s">
        <v>1252</v>
      </c>
      <c r="U368" t="s">
        <v>1253</v>
      </c>
      <c r="V368" t="s">
        <v>1254</v>
      </c>
      <c r="W368" t="s">
        <v>1255</v>
      </c>
      <c r="X368" t="s">
        <v>1256</v>
      </c>
      <c r="Y368" t="s">
        <v>141</v>
      </c>
      <c r="Z368" t="s">
        <v>771</v>
      </c>
      <c r="AA368" t="s">
        <v>771</v>
      </c>
      <c r="AB368" t="s">
        <v>771</v>
      </c>
      <c r="AC368">
        <v>5</v>
      </c>
      <c r="AD368" t="s">
        <v>771</v>
      </c>
      <c r="AE368">
        <v>9</v>
      </c>
      <c r="AF368" t="s">
        <v>142</v>
      </c>
      <c r="AG368" t="s">
        <v>143</v>
      </c>
      <c r="AH368" t="s">
        <v>144</v>
      </c>
      <c r="AI368" t="s">
        <v>771</v>
      </c>
      <c r="AJ368" t="s">
        <v>771</v>
      </c>
      <c r="AK368" t="s">
        <v>160</v>
      </c>
      <c r="AL368">
        <v>45509</v>
      </c>
      <c r="AM368" t="s">
        <v>272</v>
      </c>
      <c r="AN368" t="s">
        <v>551</v>
      </c>
      <c r="AO368" t="s">
        <v>551</v>
      </c>
      <c r="AP368" t="s">
        <v>771</v>
      </c>
      <c r="AQ368" t="s">
        <v>771</v>
      </c>
      <c r="AR368" t="s">
        <v>771</v>
      </c>
      <c r="AS368" t="s">
        <v>771</v>
      </c>
      <c r="AT368" t="s">
        <v>771</v>
      </c>
      <c r="AU368" t="s">
        <v>771</v>
      </c>
      <c r="AV368" t="s">
        <v>771</v>
      </c>
      <c r="AW368" t="s">
        <v>771</v>
      </c>
      <c r="AX368" t="s">
        <v>771</v>
      </c>
      <c r="AY368" t="s">
        <v>771</v>
      </c>
      <c r="AZ368" t="s">
        <v>771</v>
      </c>
      <c r="BA368" t="s">
        <v>771</v>
      </c>
      <c r="BB368" t="s">
        <v>151</v>
      </c>
      <c r="BC368" t="s">
        <v>2408</v>
      </c>
      <c r="BD368" t="s">
        <v>771</v>
      </c>
      <c r="BE368">
        <v>0.9</v>
      </c>
      <c r="BF368">
        <v>0.97</v>
      </c>
      <c r="BG368" t="s">
        <v>771</v>
      </c>
      <c r="BH368" t="s">
        <v>771</v>
      </c>
      <c r="BI368" t="s">
        <v>771</v>
      </c>
      <c r="BJ368" t="s">
        <v>771</v>
      </c>
      <c r="BK368" t="s">
        <v>771</v>
      </c>
      <c r="BL368" t="s">
        <v>771</v>
      </c>
      <c r="BM368" t="s">
        <v>771</v>
      </c>
      <c r="BN368" t="s">
        <v>771</v>
      </c>
      <c r="BO368" t="s">
        <v>771</v>
      </c>
      <c r="BP368" t="s">
        <v>771</v>
      </c>
      <c r="BQ368" t="s">
        <v>771</v>
      </c>
      <c r="BR368" t="s">
        <v>771</v>
      </c>
      <c r="BS368" t="s">
        <v>239</v>
      </c>
      <c r="BT368" t="s">
        <v>771</v>
      </c>
      <c r="BU368" t="s">
        <v>1257</v>
      </c>
      <c r="BV368" t="s">
        <v>1248</v>
      </c>
      <c r="BW368" t="s">
        <v>771</v>
      </c>
      <c r="BX368" t="s">
        <v>990</v>
      </c>
    </row>
    <row r="369" spans="1:76" x14ac:dyDescent="0.25">
      <c r="A369" t="s">
        <v>1</v>
      </c>
      <c r="B369" t="s">
        <v>14</v>
      </c>
      <c r="C369" t="s">
        <v>394</v>
      </c>
      <c r="D369" t="s">
        <v>1210</v>
      </c>
      <c r="E369" t="s">
        <v>803</v>
      </c>
      <c r="F369" t="s">
        <v>1120</v>
      </c>
      <c r="G369" t="s">
        <v>1258</v>
      </c>
      <c r="H369" t="s">
        <v>1258</v>
      </c>
      <c r="I369" t="s">
        <v>771</v>
      </c>
      <c r="J369" t="s">
        <v>771</v>
      </c>
      <c r="K369" t="s">
        <v>771</v>
      </c>
      <c r="L369" t="s">
        <v>771</v>
      </c>
      <c r="M369" t="s">
        <v>771</v>
      </c>
      <c r="N369" t="s">
        <v>771</v>
      </c>
      <c r="O369" t="s">
        <v>771</v>
      </c>
      <c r="P369" t="s">
        <v>771</v>
      </c>
      <c r="Q369" t="s">
        <v>771</v>
      </c>
      <c r="R369" t="s">
        <v>1259</v>
      </c>
      <c r="S369" t="s">
        <v>1251</v>
      </c>
      <c r="T369" t="s">
        <v>1252</v>
      </c>
      <c r="U369" t="s">
        <v>1253</v>
      </c>
      <c r="V369" t="s">
        <v>1254</v>
      </c>
      <c r="W369" t="s">
        <v>1255</v>
      </c>
      <c r="X369" t="s">
        <v>1260</v>
      </c>
      <c r="Y369" t="s">
        <v>141</v>
      </c>
      <c r="Z369" t="s">
        <v>771</v>
      </c>
      <c r="AA369" t="s">
        <v>771</v>
      </c>
      <c r="AB369" t="s">
        <v>771</v>
      </c>
      <c r="AC369">
        <v>10</v>
      </c>
      <c r="AD369" t="s">
        <v>771</v>
      </c>
      <c r="AE369">
        <v>17</v>
      </c>
      <c r="AF369" t="s">
        <v>142</v>
      </c>
      <c r="AG369" t="s">
        <v>143</v>
      </c>
      <c r="AH369" t="s">
        <v>144</v>
      </c>
      <c r="AI369" t="s">
        <v>771</v>
      </c>
      <c r="AJ369" t="s">
        <v>771</v>
      </c>
      <c r="AK369" t="s">
        <v>160</v>
      </c>
      <c r="AL369">
        <v>45516</v>
      </c>
      <c r="AM369" t="s">
        <v>272</v>
      </c>
      <c r="AN369" t="s">
        <v>432</v>
      </c>
      <c r="AO369" t="s">
        <v>551</v>
      </c>
      <c r="AP369" t="s">
        <v>771</v>
      </c>
      <c r="AQ369" t="s">
        <v>771</v>
      </c>
      <c r="AR369" t="s">
        <v>771</v>
      </c>
      <c r="AS369" t="s">
        <v>771</v>
      </c>
      <c r="AT369" t="s">
        <v>771</v>
      </c>
      <c r="AU369" t="s">
        <v>771</v>
      </c>
      <c r="AV369" t="s">
        <v>771</v>
      </c>
      <c r="AW369" t="s">
        <v>771</v>
      </c>
      <c r="AX369" t="s">
        <v>771</v>
      </c>
      <c r="AY369" t="s">
        <v>771</v>
      </c>
      <c r="AZ369" t="s">
        <v>771</v>
      </c>
      <c r="BA369" t="s">
        <v>771</v>
      </c>
      <c r="BB369" t="s">
        <v>151</v>
      </c>
      <c r="BC369" t="s">
        <v>2408</v>
      </c>
      <c r="BD369" t="s">
        <v>771</v>
      </c>
      <c r="BE369">
        <v>0.9</v>
      </c>
      <c r="BF369">
        <v>0.97</v>
      </c>
      <c r="BG369" t="s">
        <v>771</v>
      </c>
      <c r="BH369" t="s">
        <v>771</v>
      </c>
      <c r="BI369" t="s">
        <v>771</v>
      </c>
      <c r="BJ369" t="s">
        <v>771</v>
      </c>
      <c r="BK369" t="s">
        <v>771</v>
      </c>
      <c r="BL369" t="s">
        <v>771</v>
      </c>
      <c r="BM369" t="s">
        <v>771</v>
      </c>
      <c r="BN369" t="s">
        <v>771</v>
      </c>
      <c r="BO369" t="s">
        <v>771</v>
      </c>
      <c r="BP369" t="s">
        <v>771</v>
      </c>
      <c r="BQ369" t="s">
        <v>771</v>
      </c>
      <c r="BR369" t="s">
        <v>771</v>
      </c>
      <c r="BS369" t="s">
        <v>239</v>
      </c>
      <c r="BT369" t="s">
        <v>771</v>
      </c>
      <c r="BU369" t="s">
        <v>1257</v>
      </c>
      <c r="BV369" t="s">
        <v>1248</v>
      </c>
      <c r="BW369" t="s">
        <v>771</v>
      </c>
      <c r="BX369" t="s">
        <v>990</v>
      </c>
    </row>
    <row r="370" spans="1:76" x14ac:dyDescent="0.25">
      <c r="A370" t="s">
        <v>1</v>
      </c>
      <c r="B370" t="s">
        <v>14</v>
      </c>
      <c r="C370" t="s">
        <v>394</v>
      </c>
      <c r="D370" t="s">
        <v>1210</v>
      </c>
      <c r="E370" t="s">
        <v>816</v>
      </c>
      <c r="F370" t="s">
        <v>1261</v>
      </c>
      <c r="G370" t="s">
        <v>1212</v>
      </c>
      <c r="H370" t="s">
        <v>1212</v>
      </c>
      <c r="I370" t="s">
        <v>771</v>
      </c>
      <c r="J370" t="s">
        <v>771</v>
      </c>
      <c r="K370" t="s">
        <v>771</v>
      </c>
      <c r="L370" t="s">
        <v>771</v>
      </c>
      <c r="M370" t="s">
        <v>771</v>
      </c>
      <c r="N370" t="s">
        <v>771</v>
      </c>
      <c r="O370" t="s">
        <v>771</v>
      </c>
      <c r="P370" t="s">
        <v>771</v>
      </c>
      <c r="Q370" t="s">
        <v>771</v>
      </c>
      <c r="R370" t="s">
        <v>1262</v>
      </c>
      <c r="S370" t="s">
        <v>1263</v>
      </c>
      <c r="T370" t="s">
        <v>1264</v>
      </c>
      <c r="U370" t="s">
        <v>1265</v>
      </c>
      <c r="V370" t="s">
        <v>1266</v>
      </c>
      <c r="W370" t="s">
        <v>1267</v>
      </c>
      <c r="X370" t="s">
        <v>1268</v>
      </c>
      <c r="Y370" t="s">
        <v>141</v>
      </c>
      <c r="Z370" t="s">
        <v>771</v>
      </c>
      <c r="AA370" t="s">
        <v>771</v>
      </c>
      <c r="AB370" t="s">
        <v>771</v>
      </c>
      <c r="AC370">
        <v>8</v>
      </c>
      <c r="AD370" t="s">
        <v>771</v>
      </c>
      <c r="AE370">
        <v>16</v>
      </c>
      <c r="AF370" t="s">
        <v>142</v>
      </c>
      <c r="AG370" t="s">
        <v>143</v>
      </c>
      <c r="AH370" t="s">
        <v>144</v>
      </c>
      <c r="AI370" t="s">
        <v>771</v>
      </c>
      <c r="AJ370" t="s">
        <v>771</v>
      </c>
      <c r="AK370" t="s">
        <v>160</v>
      </c>
      <c r="AL370">
        <v>45572</v>
      </c>
      <c r="AM370" t="s">
        <v>272</v>
      </c>
      <c r="AN370" t="s">
        <v>455</v>
      </c>
      <c r="AO370" t="s">
        <v>1269</v>
      </c>
      <c r="AP370" t="s">
        <v>771</v>
      </c>
      <c r="AQ370" t="s">
        <v>771</v>
      </c>
      <c r="AR370" t="s">
        <v>771</v>
      </c>
      <c r="AS370" t="s">
        <v>771</v>
      </c>
      <c r="AT370" t="s">
        <v>771</v>
      </c>
      <c r="AU370" t="s">
        <v>771</v>
      </c>
      <c r="AV370" t="s">
        <v>771</v>
      </c>
      <c r="AW370" t="s">
        <v>771</v>
      </c>
      <c r="AX370" t="s">
        <v>771</v>
      </c>
      <c r="AY370" t="s">
        <v>771</v>
      </c>
      <c r="AZ370" t="s">
        <v>771</v>
      </c>
      <c r="BA370" t="s">
        <v>771</v>
      </c>
      <c r="BB370" t="s">
        <v>151</v>
      </c>
      <c r="BC370" t="s">
        <v>2408</v>
      </c>
      <c r="BD370" t="s">
        <v>771</v>
      </c>
      <c r="BE370" t="s">
        <v>1270</v>
      </c>
      <c r="BF370">
        <v>0.9</v>
      </c>
      <c r="BG370" t="s">
        <v>771</v>
      </c>
      <c r="BH370" t="s">
        <v>771</v>
      </c>
      <c r="BI370" t="s">
        <v>771</v>
      </c>
      <c r="BJ370" t="s">
        <v>771</v>
      </c>
      <c r="BK370" t="s">
        <v>771</v>
      </c>
      <c r="BL370" t="s">
        <v>771</v>
      </c>
      <c r="BM370" t="s">
        <v>771</v>
      </c>
      <c r="BN370" t="s">
        <v>771</v>
      </c>
      <c r="BO370" t="s">
        <v>771</v>
      </c>
      <c r="BP370" t="s">
        <v>771</v>
      </c>
      <c r="BQ370" t="s">
        <v>771</v>
      </c>
      <c r="BR370" t="s">
        <v>771</v>
      </c>
      <c r="BS370" t="s">
        <v>239</v>
      </c>
      <c r="BT370" t="s">
        <v>771</v>
      </c>
      <c r="BU370" t="s">
        <v>1271</v>
      </c>
      <c r="BV370" t="s">
        <v>1248</v>
      </c>
      <c r="BW370" t="s">
        <v>771</v>
      </c>
      <c r="BX370" t="s">
        <v>990</v>
      </c>
    </row>
    <row r="371" spans="1:76" x14ac:dyDescent="0.25">
      <c r="A371" t="s">
        <v>1</v>
      </c>
      <c r="B371" t="s">
        <v>14</v>
      </c>
      <c r="C371" t="s">
        <v>394</v>
      </c>
      <c r="D371" t="s">
        <v>1210</v>
      </c>
      <c r="E371" t="s">
        <v>856</v>
      </c>
      <c r="F371" t="s">
        <v>857</v>
      </c>
      <c r="G371" t="s">
        <v>1272</v>
      </c>
      <c r="H371" t="s">
        <v>1273</v>
      </c>
      <c r="I371" t="s">
        <v>771</v>
      </c>
      <c r="J371" t="s">
        <v>771</v>
      </c>
      <c r="K371" t="s">
        <v>771</v>
      </c>
      <c r="L371" t="s">
        <v>771</v>
      </c>
      <c r="M371" t="s">
        <v>771</v>
      </c>
      <c r="N371" t="s">
        <v>771</v>
      </c>
      <c r="O371" t="s">
        <v>771</v>
      </c>
      <c r="P371" t="s">
        <v>771</v>
      </c>
      <c r="Q371" t="s">
        <v>771</v>
      </c>
      <c r="R371" t="s">
        <v>1274</v>
      </c>
      <c r="S371" t="s">
        <v>1275</v>
      </c>
      <c r="T371" t="s">
        <v>1276</v>
      </c>
      <c r="U371" t="s">
        <v>1277</v>
      </c>
      <c r="V371" t="s">
        <v>1278</v>
      </c>
      <c r="W371" t="s">
        <v>1279</v>
      </c>
      <c r="X371" t="s">
        <v>140</v>
      </c>
      <c r="Y371" t="s">
        <v>141</v>
      </c>
      <c r="Z371" t="s">
        <v>771</v>
      </c>
      <c r="AA371" t="s">
        <v>771</v>
      </c>
      <c r="AB371" t="s">
        <v>771</v>
      </c>
      <c r="AC371">
        <v>8</v>
      </c>
      <c r="AD371" t="s">
        <v>771</v>
      </c>
      <c r="AE371">
        <v>13</v>
      </c>
      <c r="AF371" t="s">
        <v>142</v>
      </c>
      <c r="AG371" t="s">
        <v>143</v>
      </c>
      <c r="AH371" t="s">
        <v>144</v>
      </c>
      <c r="AI371" t="s">
        <v>771</v>
      </c>
      <c r="AJ371" t="s">
        <v>771</v>
      </c>
      <c r="AK371" t="s">
        <v>160</v>
      </c>
      <c r="AL371">
        <v>45607</v>
      </c>
      <c r="AM371" t="s">
        <v>272</v>
      </c>
      <c r="AN371" t="s">
        <v>538</v>
      </c>
      <c r="AO371" t="s">
        <v>1269</v>
      </c>
      <c r="AP371" t="s">
        <v>771</v>
      </c>
      <c r="AQ371" t="s">
        <v>771</v>
      </c>
      <c r="AR371" t="s">
        <v>771</v>
      </c>
      <c r="AS371" t="s">
        <v>771</v>
      </c>
      <c r="AT371" t="s">
        <v>771</v>
      </c>
      <c r="AU371" t="s">
        <v>771</v>
      </c>
      <c r="AV371" t="s">
        <v>771</v>
      </c>
      <c r="AW371" t="s">
        <v>771</v>
      </c>
      <c r="AX371" t="s">
        <v>771</v>
      </c>
      <c r="AY371" t="s">
        <v>771</v>
      </c>
      <c r="AZ371" t="s">
        <v>771</v>
      </c>
      <c r="BA371" t="s">
        <v>771</v>
      </c>
      <c r="BB371" t="s">
        <v>151</v>
      </c>
      <c r="BC371" t="s">
        <v>2408</v>
      </c>
      <c r="BD371" t="s">
        <v>771</v>
      </c>
      <c r="BE371">
        <v>0.9</v>
      </c>
      <c r="BF371">
        <v>0.8</v>
      </c>
      <c r="BG371" t="s">
        <v>771</v>
      </c>
      <c r="BH371" t="s">
        <v>771</v>
      </c>
      <c r="BI371" t="s">
        <v>771</v>
      </c>
      <c r="BJ371" t="s">
        <v>771</v>
      </c>
      <c r="BK371" t="s">
        <v>771</v>
      </c>
      <c r="BL371" t="s">
        <v>771</v>
      </c>
      <c r="BM371" t="s">
        <v>771</v>
      </c>
      <c r="BN371" t="s">
        <v>771</v>
      </c>
      <c r="BO371" t="s">
        <v>771</v>
      </c>
      <c r="BP371" t="s">
        <v>771</v>
      </c>
      <c r="BQ371" t="s">
        <v>771</v>
      </c>
      <c r="BR371" t="s">
        <v>771</v>
      </c>
      <c r="BS371" t="s">
        <v>239</v>
      </c>
      <c r="BT371" t="s">
        <v>771</v>
      </c>
      <c r="BU371" t="s">
        <v>1280</v>
      </c>
      <c r="BV371" t="s">
        <v>1248</v>
      </c>
      <c r="BW371" t="s">
        <v>771</v>
      </c>
      <c r="BX371" t="s">
        <v>990</v>
      </c>
    </row>
    <row r="372" spans="1:76" x14ac:dyDescent="0.25">
      <c r="A372" t="s">
        <v>1</v>
      </c>
      <c r="B372" t="s">
        <v>14</v>
      </c>
      <c r="C372" t="s">
        <v>394</v>
      </c>
      <c r="D372" t="s">
        <v>1210</v>
      </c>
      <c r="E372" t="s">
        <v>872</v>
      </c>
      <c r="F372" t="s">
        <v>941</v>
      </c>
      <c r="G372" t="s">
        <v>1281</v>
      </c>
      <c r="H372" t="s">
        <v>1282</v>
      </c>
      <c r="I372" t="s">
        <v>771</v>
      </c>
      <c r="J372" t="s">
        <v>771</v>
      </c>
      <c r="K372" t="s">
        <v>771</v>
      </c>
      <c r="L372" t="s">
        <v>771</v>
      </c>
      <c r="M372" t="s">
        <v>771</v>
      </c>
      <c r="N372" t="s">
        <v>771</v>
      </c>
      <c r="O372" t="s">
        <v>771</v>
      </c>
      <c r="P372" t="s">
        <v>771</v>
      </c>
      <c r="Q372" t="s">
        <v>771</v>
      </c>
      <c r="R372" t="s">
        <v>1283</v>
      </c>
      <c r="S372" t="s">
        <v>1284</v>
      </c>
      <c r="T372" t="s">
        <v>1285</v>
      </c>
      <c r="U372" t="s">
        <v>1286</v>
      </c>
      <c r="V372" t="s">
        <v>1287</v>
      </c>
      <c r="W372" t="s">
        <v>1288</v>
      </c>
      <c r="X372" t="s">
        <v>771</v>
      </c>
      <c r="Y372" t="s">
        <v>141</v>
      </c>
      <c r="Z372" t="s">
        <v>771</v>
      </c>
      <c r="AA372" t="s">
        <v>771</v>
      </c>
      <c r="AB372" t="s">
        <v>771</v>
      </c>
      <c r="AC372">
        <v>18</v>
      </c>
      <c r="AD372" t="s">
        <v>771</v>
      </c>
      <c r="AE372">
        <v>18</v>
      </c>
      <c r="AF372" t="s">
        <v>142</v>
      </c>
      <c r="AG372" t="s">
        <v>143</v>
      </c>
      <c r="AH372" t="s">
        <v>144</v>
      </c>
      <c r="AI372" t="s">
        <v>771</v>
      </c>
      <c r="AJ372" t="s">
        <v>771</v>
      </c>
      <c r="AK372" t="s">
        <v>160</v>
      </c>
      <c r="AL372">
        <v>45453</v>
      </c>
      <c r="AM372" t="s">
        <v>272</v>
      </c>
      <c r="AN372" t="s">
        <v>650</v>
      </c>
      <c r="AO372" t="s">
        <v>551</v>
      </c>
      <c r="AP372" t="s">
        <v>771</v>
      </c>
      <c r="AQ372" t="s">
        <v>771</v>
      </c>
      <c r="AR372" t="s">
        <v>771</v>
      </c>
      <c r="AS372" t="s">
        <v>771</v>
      </c>
      <c r="AT372" t="s">
        <v>771</v>
      </c>
      <c r="AU372" t="s">
        <v>771</v>
      </c>
      <c r="AV372" t="s">
        <v>771</v>
      </c>
      <c r="AW372" t="s">
        <v>771</v>
      </c>
      <c r="AX372" t="s">
        <v>771</v>
      </c>
      <c r="AY372" t="s">
        <v>771</v>
      </c>
      <c r="AZ372" t="s">
        <v>771</v>
      </c>
      <c r="BA372" t="s">
        <v>771</v>
      </c>
      <c r="BB372" t="s">
        <v>151</v>
      </c>
      <c r="BC372" t="s">
        <v>2408</v>
      </c>
      <c r="BD372" t="s">
        <v>771</v>
      </c>
      <c r="BE372">
        <v>0.92</v>
      </c>
      <c r="BF372">
        <v>0.95</v>
      </c>
      <c r="BG372" t="s">
        <v>771</v>
      </c>
      <c r="BH372" t="s">
        <v>771</v>
      </c>
      <c r="BI372" t="s">
        <v>771</v>
      </c>
      <c r="BJ372" t="s">
        <v>771</v>
      </c>
      <c r="BK372" t="s">
        <v>771</v>
      </c>
      <c r="BL372" t="s">
        <v>771</v>
      </c>
      <c r="BM372" t="s">
        <v>771</v>
      </c>
      <c r="BN372" t="s">
        <v>771</v>
      </c>
      <c r="BO372" t="s">
        <v>771</v>
      </c>
      <c r="BP372" t="s">
        <v>771</v>
      </c>
      <c r="BQ372" t="s">
        <v>771</v>
      </c>
      <c r="BR372" t="s">
        <v>771</v>
      </c>
      <c r="BS372" t="s">
        <v>239</v>
      </c>
      <c r="BT372" t="s">
        <v>771</v>
      </c>
      <c r="BU372" t="s">
        <v>1289</v>
      </c>
      <c r="BV372" t="s">
        <v>1290</v>
      </c>
      <c r="BW372" t="s">
        <v>771</v>
      </c>
      <c r="BX372" t="s">
        <v>990</v>
      </c>
    </row>
    <row r="373" spans="1:76" x14ac:dyDescent="0.25">
      <c r="A373" t="s">
        <v>1</v>
      </c>
      <c r="B373" t="s">
        <v>14</v>
      </c>
      <c r="C373" t="s">
        <v>394</v>
      </c>
      <c r="D373" t="s">
        <v>1210</v>
      </c>
      <c r="E373" t="s">
        <v>872</v>
      </c>
      <c r="F373" t="s">
        <v>941</v>
      </c>
      <c r="G373" t="s">
        <v>1291</v>
      </c>
      <c r="H373" t="s">
        <v>1292</v>
      </c>
      <c r="I373" t="s">
        <v>771</v>
      </c>
      <c r="J373" t="s">
        <v>771</v>
      </c>
      <c r="K373" t="s">
        <v>771</v>
      </c>
      <c r="L373" t="s">
        <v>771</v>
      </c>
      <c r="M373" t="s">
        <v>771</v>
      </c>
      <c r="N373" t="s">
        <v>771</v>
      </c>
      <c r="O373" t="s">
        <v>771</v>
      </c>
      <c r="P373" t="s">
        <v>771</v>
      </c>
      <c r="Q373" t="s">
        <v>771</v>
      </c>
      <c r="R373" t="s">
        <v>1293</v>
      </c>
      <c r="S373" t="s">
        <v>1284</v>
      </c>
      <c r="T373" t="s">
        <v>1285</v>
      </c>
      <c r="U373" t="s">
        <v>1286</v>
      </c>
      <c r="V373" t="s">
        <v>1294</v>
      </c>
      <c r="W373" t="s">
        <v>1295</v>
      </c>
      <c r="X373" t="s">
        <v>771</v>
      </c>
      <c r="Y373" t="s">
        <v>141</v>
      </c>
      <c r="Z373" t="s">
        <v>771</v>
      </c>
      <c r="AA373" t="s">
        <v>771</v>
      </c>
      <c r="AB373" t="s">
        <v>771</v>
      </c>
      <c r="AC373">
        <v>30</v>
      </c>
      <c r="AD373" t="s">
        <v>771</v>
      </c>
      <c r="AE373">
        <v>30</v>
      </c>
      <c r="AF373" t="s">
        <v>142</v>
      </c>
      <c r="AG373" t="s">
        <v>143</v>
      </c>
      <c r="AH373" t="s">
        <v>144</v>
      </c>
      <c r="AI373" t="s">
        <v>771</v>
      </c>
      <c r="AJ373" t="s">
        <v>771</v>
      </c>
      <c r="AK373" t="s">
        <v>160</v>
      </c>
      <c r="AL373">
        <v>45453</v>
      </c>
      <c r="AM373" t="s">
        <v>272</v>
      </c>
      <c r="AN373" t="s">
        <v>650</v>
      </c>
      <c r="AO373" t="s">
        <v>551</v>
      </c>
      <c r="AP373" t="s">
        <v>771</v>
      </c>
      <c r="AQ373" t="s">
        <v>771</v>
      </c>
      <c r="AR373" t="s">
        <v>771</v>
      </c>
      <c r="AS373" t="s">
        <v>771</v>
      </c>
      <c r="AT373" t="s">
        <v>771</v>
      </c>
      <c r="AU373" t="s">
        <v>771</v>
      </c>
      <c r="AV373" t="s">
        <v>771</v>
      </c>
      <c r="AW373" t="s">
        <v>771</v>
      </c>
      <c r="AX373" t="s">
        <v>771</v>
      </c>
      <c r="AY373" t="s">
        <v>771</v>
      </c>
      <c r="AZ373" t="s">
        <v>771</v>
      </c>
      <c r="BA373" t="s">
        <v>771</v>
      </c>
      <c r="BB373" t="s">
        <v>151</v>
      </c>
      <c r="BC373" t="s">
        <v>2408</v>
      </c>
      <c r="BD373" t="s">
        <v>771</v>
      </c>
      <c r="BE373">
        <v>0.92</v>
      </c>
      <c r="BF373">
        <v>0.95</v>
      </c>
      <c r="BG373" t="s">
        <v>771</v>
      </c>
      <c r="BH373" t="s">
        <v>771</v>
      </c>
      <c r="BI373" t="s">
        <v>771</v>
      </c>
      <c r="BJ373" t="s">
        <v>771</v>
      </c>
      <c r="BK373" t="s">
        <v>771</v>
      </c>
      <c r="BL373" t="s">
        <v>771</v>
      </c>
      <c r="BM373" t="s">
        <v>771</v>
      </c>
      <c r="BN373" t="s">
        <v>771</v>
      </c>
      <c r="BO373" t="s">
        <v>771</v>
      </c>
      <c r="BP373" t="s">
        <v>771</v>
      </c>
      <c r="BQ373" t="s">
        <v>771</v>
      </c>
      <c r="BR373" t="s">
        <v>771</v>
      </c>
      <c r="BS373" t="s">
        <v>239</v>
      </c>
      <c r="BT373" t="s">
        <v>771</v>
      </c>
      <c r="BU373" t="s">
        <v>1296</v>
      </c>
      <c r="BV373" t="s">
        <v>1290</v>
      </c>
      <c r="BW373" t="s">
        <v>771</v>
      </c>
      <c r="BX373" t="s">
        <v>990</v>
      </c>
    </row>
    <row r="374" spans="1:76" x14ac:dyDescent="0.25">
      <c r="A374" t="s">
        <v>1</v>
      </c>
      <c r="B374" t="s">
        <v>14</v>
      </c>
      <c r="C374" t="s">
        <v>394</v>
      </c>
      <c r="D374" t="s">
        <v>1210</v>
      </c>
      <c r="E374" t="s">
        <v>1194</v>
      </c>
      <c r="F374" t="s">
        <v>1211</v>
      </c>
      <c r="G374" t="s">
        <v>1212</v>
      </c>
      <c r="H374" t="s">
        <v>1213</v>
      </c>
      <c r="I374" t="s">
        <v>771</v>
      </c>
      <c r="J374" t="s">
        <v>771</v>
      </c>
      <c r="K374" t="s">
        <v>771</v>
      </c>
      <c r="L374" t="s">
        <v>771</v>
      </c>
      <c r="M374" t="s">
        <v>771</v>
      </c>
      <c r="N374" t="s">
        <v>771</v>
      </c>
      <c r="O374" t="s">
        <v>771</v>
      </c>
      <c r="P374" t="s">
        <v>771</v>
      </c>
      <c r="Q374" t="s">
        <v>771</v>
      </c>
      <c r="R374" t="s">
        <v>1215</v>
      </c>
      <c r="S374" t="s">
        <v>1216</v>
      </c>
      <c r="T374" t="s">
        <v>1217</v>
      </c>
      <c r="U374" t="s">
        <v>1218</v>
      </c>
      <c r="V374" t="s">
        <v>1219</v>
      </c>
      <c r="W374" t="s">
        <v>1220</v>
      </c>
      <c r="X374" t="s">
        <v>140</v>
      </c>
      <c r="Y374" t="s">
        <v>141</v>
      </c>
      <c r="Z374" t="s">
        <v>771</v>
      </c>
      <c r="AA374" t="s">
        <v>771</v>
      </c>
      <c r="AB374" t="s">
        <v>771</v>
      </c>
      <c r="AC374" t="s">
        <v>771</v>
      </c>
      <c r="AD374">
        <v>42</v>
      </c>
      <c r="AE374">
        <v>57</v>
      </c>
      <c r="AF374" t="s">
        <v>468</v>
      </c>
      <c r="AG374" t="s">
        <v>143</v>
      </c>
      <c r="AH374" t="s">
        <v>144</v>
      </c>
      <c r="AI374" t="s">
        <v>143</v>
      </c>
      <c r="AJ374" t="s">
        <v>140</v>
      </c>
      <c r="AK374" t="s">
        <v>145</v>
      </c>
      <c r="AL374">
        <v>45047</v>
      </c>
      <c r="AM374" t="s">
        <v>312</v>
      </c>
      <c r="AN374" t="s">
        <v>403</v>
      </c>
      <c r="AO374" t="s">
        <v>1004</v>
      </c>
      <c r="AP374">
        <v>0</v>
      </c>
      <c r="AQ374" t="s">
        <v>140</v>
      </c>
      <c r="AR374" t="s">
        <v>140</v>
      </c>
      <c r="AS374" t="s">
        <v>140</v>
      </c>
      <c r="AT374" t="s">
        <v>140</v>
      </c>
      <c r="AU374" t="s">
        <v>140</v>
      </c>
      <c r="AV374" t="s">
        <v>140</v>
      </c>
      <c r="AW374" t="s">
        <v>140</v>
      </c>
      <c r="AX374" t="s">
        <v>140</v>
      </c>
      <c r="AY374" t="s">
        <v>748</v>
      </c>
      <c r="AZ374" t="s">
        <v>1297</v>
      </c>
      <c r="BA374" t="s">
        <v>1221</v>
      </c>
      <c r="BB374" t="s">
        <v>386</v>
      </c>
      <c r="BC374" t="s">
        <v>386</v>
      </c>
      <c r="BD374" t="s">
        <v>386</v>
      </c>
      <c r="BE374" t="s">
        <v>1222</v>
      </c>
      <c r="BF374" t="s">
        <v>1223</v>
      </c>
      <c r="BG374">
        <v>0.35416666666666669</v>
      </c>
      <c r="BH374" t="s">
        <v>311</v>
      </c>
      <c r="BI374" t="s">
        <v>311</v>
      </c>
      <c r="BJ374">
        <v>0.04</v>
      </c>
      <c r="BK374" t="s">
        <v>408</v>
      </c>
      <c r="BL374" t="s">
        <v>311</v>
      </c>
      <c r="BM374" t="s">
        <v>311</v>
      </c>
      <c r="BN374" t="s">
        <v>409</v>
      </c>
      <c r="BO374" t="s">
        <v>328</v>
      </c>
      <c r="BP374" t="s">
        <v>1298</v>
      </c>
      <c r="BQ374" t="s">
        <v>1299</v>
      </c>
      <c r="BR374" t="s">
        <v>771</v>
      </c>
      <c r="BS374" t="s">
        <v>239</v>
      </c>
      <c r="BT374" t="s">
        <v>311</v>
      </c>
      <c r="BU374" t="s">
        <v>1224</v>
      </c>
      <c r="BV374" t="s">
        <v>1225</v>
      </c>
      <c r="BW374" t="s">
        <v>771</v>
      </c>
      <c r="BX374" t="s">
        <v>1214</v>
      </c>
    </row>
    <row r="375" spans="1:76" x14ac:dyDescent="0.25">
      <c r="A375" t="s">
        <v>1</v>
      </c>
      <c r="B375" t="s">
        <v>14</v>
      </c>
      <c r="C375" t="s">
        <v>394</v>
      </c>
      <c r="D375" t="s">
        <v>1210</v>
      </c>
      <c r="E375" t="s">
        <v>1194</v>
      </c>
      <c r="F375" t="s">
        <v>1226</v>
      </c>
      <c r="G375" t="s">
        <v>1300</v>
      </c>
      <c r="H375" t="s">
        <v>1228</v>
      </c>
      <c r="I375" t="s">
        <v>771</v>
      </c>
      <c r="J375" t="s">
        <v>771</v>
      </c>
      <c r="K375" t="s">
        <v>771</v>
      </c>
      <c r="L375" t="s">
        <v>771</v>
      </c>
      <c r="M375" t="s">
        <v>771</v>
      </c>
      <c r="N375" t="s">
        <v>771</v>
      </c>
      <c r="O375" t="s">
        <v>771</v>
      </c>
      <c r="P375" t="s">
        <v>771</v>
      </c>
      <c r="Q375" t="s">
        <v>771</v>
      </c>
      <c r="R375" t="s">
        <v>1229</v>
      </c>
      <c r="S375" t="s">
        <v>1230</v>
      </c>
      <c r="T375" t="s">
        <v>1231</v>
      </c>
      <c r="U375" t="s">
        <v>1232</v>
      </c>
      <c r="V375" t="s">
        <v>1233</v>
      </c>
      <c r="W375" t="s">
        <v>1234</v>
      </c>
      <c r="X375" t="s">
        <v>140</v>
      </c>
      <c r="Y375" t="s">
        <v>141</v>
      </c>
      <c r="Z375" t="s">
        <v>190</v>
      </c>
      <c r="AA375" t="s">
        <v>771</v>
      </c>
      <c r="AB375" t="s">
        <v>771</v>
      </c>
      <c r="AC375" t="s">
        <v>771</v>
      </c>
      <c r="AD375">
        <v>42</v>
      </c>
      <c r="AE375">
        <v>59</v>
      </c>
      <c r="AF375" t="s">
        <v>468</v>
      </c>
      <c r="AG375" t="s">
        <v>143</v>
      </c>
      <c r="AH375" t="s">
        <v>144</v>
      </c>
      <c r="AI375" t="s">
        <v>143</v>
      </c>
      <c r="AJ375" t="s">
        <v>140</v>
      </c>
      <c r="AK375" t="s">
        <v>145</v>
      </c>
      <c r="AL375">
        <v>45474</v>
      </c>
      <c r="AM375" t="s">
        <v>312</v>
      </c>
      <c r="AN375" t="s">
        <v>357</v>
      </c>
      <c r="AO375" t="s">
        <v>443</v>
      </c>
      <c r="AP375">
        <v>0</v>
      </c>
      <c r="AQ375" t="s">
        <v>140</v>
      </c>
      <c r="AR375" t="s">
        <v>140</v>
      </c>
      <c r="AS375" t="s">
        <v>140</v>
      </c>
      <c r="AT375" t="s">
        <v>140</v>
      </c>
      <c r="AU375" t="s">
        <v>140</v>
      </c>
      <c r="AV375" t="s">
        <v>140</v>
      </c>
      <c r="AW375" t="s">
        <v>140</v>
      </c>
      <c r="AX375" t="s">
        <v>140</v>
      </c>
      <c r="AY375" t="s">
        <v>748</v>
      </c>
      <c r="AZ375" t="s">
        <v>1301</v>
      </c>
      <c r="BA375" t="s">
        <v>1221</v>
      </c>
      <c r="BB375" t="s">
        <v>386</v>
      </c>
      <c r="BC375" t="s">
        <v>386</v>
      </c>
      <c r="BD375" t="s">
        <v>386</v>
      </c>
      <c r="BE375" t="s">
        <v>1222</v>
      </c>
      <c r="BF375" t="s">
        <v>1223</v>
      </c>
      <c r="BG375">
        <v>0.33333333333333331</v>
      </c>
      <c r="BH375" t="s">
        <v>311</v>
      </c>
      <c r="BI375" t="s">
        <v>311</v>
      </c>
      <c r="BJ375">
        <v>0.04</v>
      </c>
      <c r="BK375" t="s">
        <v>408</v>
      </c>
      <c r="BL375" t="s">
        <v>311</v>
      </c>
      <c r="BM375" t="s">
        <v>311</v>
      </c>
      <c r="BN375" t="s">
        <v>409</v>
      </c>
      <c r="BO375" t="s">
        <v>328</v>
      </c>
      <c r="BP375" t="s">
        <v>1302</v>
      </c>
      <c r="BQ375" t="s">
        <v>1299</v>
      </c>
      <c r="BR375" t="s">
        <v>771</v>
      </c>
      <c r="BS375" t="s">
        <v>239</v>
      </c>
      <c r="BT375" t="s">
        <v>311</v>
      </c>
      <c r="BU375" t="s">
        <v>1236</v>
      </c>
      <c r="BV375" t="s">
        <v>1225</v>
      </c>
      <c r="BW375" t="s">
        <v>771</v>
      </c>
      <c r="BX375" t="s">
        <v>1214</v>
      </c>
    </row>
    <row r="376" spans="1:76" x14ac:dyDescent="0.25">
      <c r="A376" t="s">
        <v>1</v>
      </c>
      <c r="B376" t="s">
        <v>14</v>
      </c>
      <c r="C376" t="s">
        <v>394</v>
      </c>
      <c r="D376" t="s">
        <v>1210</v>
      </c>
      <c r="E376" t="s">
        <v>1194</v>
      </c>
      <c r="F376" t="s">
        <v>1226</v>
      </c>
      <c r="G376" t="s">
        <v>1303</v>
      </c>
      <c r="H376" t="s">
        <v>1237</v>
      </c>
      <c r="I376" t="s">
        <v>771</v>
      </c>
      <c r="J376" t="s">
        <v>771</v>
      </c>
      <c r="K376" t="s">
        <v>771</v>
      </c>
      <c r="L376" t="s">
        <v>771</v>
      </c>
      <c r="M376" t="s">
        <v>771</v>
      </c>
      <c r="N376" t="s">
        <v>771</v>
      </c>
      <c r="O376" t="s">
        <v>771</v>
      </c>
      <c r="P376" t="s">
        <v>771</v>
      </c>
      <c r="Q376" t="s">
        <v>771</v>
      </c>
      <c r="R376" t="s">
        <v>1238</v>
      </c>
      <c r="S376" t="s">
        <v>1230</v>
      </c>
      <c r="T376" t="s">
        <v>1231</v>
      </c>
      <c r="U376" t="s">
        <v>1232</v>
      </c>
      <c r="V376" t="s">
        <v>1233</v>
      </c>
      <c r="W376" t="s">
        <v>1234</v>
      </c>
      <c r="X376" t="s">
        <v>140</v>
      </c>
      <c r="Y376" t="s">
        <v>141</v>
      </c>
      <c r="Z376" t="s">
        <v>190</v>
      </c>
      <c r="AA376" t="s">
        <v>771</v>
      </c>
      <c r="AB376" t="s">
        <v>771</v>
      </c>
      <c r="AC376" t="s">
        <v>771</v>
      </c>
      <c r="AD376">
        <v>30</v>
      </c>
      <c r="AE376">
        <v>39</v>
      </c>
      <c r="AF376" t="s">
        <v>468</v>
      </c>
      <c r="AG376" t="s">
        <v>143</v>
      </c>
      <c r="AH376" t="s">
        <v>144</v>
      </c>
      <c r="AI376" t="s">
        <v>143</v>
      </c>
      <c r="AJ376" t="s">
        <v>140</v>
      </c>
      <c r="AK376" t="s">
        <v>145</v>
      </c>
      <c r="AL376">
        <v>45413</v>
      </c>
      <c r="AM376" t="s">
        <v>312</v>
      </c>
      <c r="AN376" t="s">
        <v>312</v>
      </c>
      <c r="AO376" t="s">
        <v>443</v>
      </c>
      <c r="AP376">
        <v>0</v>
      </c>
      <c r="AQ376" t="s">
        <v>140</v>
      </c>
      <c r="AR376" t="s">
        <v>140</v>
      </c>
      <c r="AS376" t="s">
        <v>140</v>
      </c>
      <c r="AT376" t="s">
        <v>140</v>
      </c>
      <c r="AU376" t="s">
        <v>140</v>
      </c>
      <c r="AV376" t="s">
        <v>140</v>
      </c>
      <c r="AW376" t="s">
        <v>140</v>
      </c>
      <c r="AX376" t="s">
        <v>140</v>
      </c>
      <c r="AY376" t="s">
        <v>1304</v>
      </c>
      <c r="AZ376" t="s">
        <v>1305</v>
      </c>
      <c r="BA376" t="s">
        <v>1221</v>
      </c>
      <c r="BB376" t="s">
        <v>386</v>
      </c>
      <c r="BC376" t="s">
        <v>386</v>
      </c>
      <c r="BD376" t="s">
        <v>386</v>
      </c>
      <c r="BE376" t="s">
        <v>1222</v>
      </c>
      <c r="BF376" t="s">
        <v>1223</v>
      </c>
      <c r="BG376">
        <v>0.35416666666666669</v>
      </c>
      <c r="BH376" t="s">
        <v>311</v>
      </c>
      <c r="BI376" t="s">
        <v>311</v>
      </c>
      <c r="BJ376">
        <v>0.04</v>
      </c>
      <c r="BK376" t="s">
        <v>408</v>
      </c>
      <c r="BL376" t="s">
        <v>311</v>
      </c>
      <c r="BM376" t="s">
        <v>311</v>
      </c>
      <c r="BN376" t="s">
        <v>409</v>
      </c>
      <c r="BO376" t="s">
        <v>328</v>
      </c>
      <c r="BP376" t="s">
        <v>1306</v>
      </c>
      <c r="BQ376" t="s">
        <v>1299</v>
      </c>
      <c r="BR376" t="s">
        <v>771</v>
      </c>
      <c r="BS376" t="s">
        <v>239</v>
      </c>
      <c r="BT376" t="s">
        <v>311</v>
      </c>
      <c r="BU376" t="s">
        <v>1239</v>
      </c>
      <c r="BV376" t="s">
        <v>1225</v>
      </c>
      <c r="BW376" t="s">
        <v>771</v>
      </c>
      <c r="BX376" t="s">
        <v>1214</v>
      </c>
    </row>
    <row r="377" spans="1:76" x14ac:dyDescent="0.25">
      <c r="A377" t="s">
        <v>1</v>
      </c>
      <c r="B377" t="s">
        <v>11</v>
      </c>
      <c r="C377" t="s">
        <v>520</v>
      </c>
      <c r="D377" t="s">
        <v>521</v>
      </c>
      <c r="E377" t="s">
        <v>1194</v>
      </c>
      <c r="F377" t="s">
        <v>1211</v>
      </c>
      <c r="G377" t="s">
        <v>1307</v>
      </c>
      <c r="H377" t="s">
        <v>305</v>
      </c>
      <c r="I377" t="s">
        <v>771</v>
      </c>
      <c r="J377" t="s">
        <v>771</v>
      </c>
      <c r="K377" t="s">
        <v>771</v>
      </c>
      <c r="L377" t="s">
        <v>771</v>
      </c>
      <c r="M377" t="s">
        <v>771</v>
      </c>
      <c r="N377" t="s">
        <v>771</v>
      </c>
      <c r="O377" t="s">
        <v>771</v>
      </c>
      <c r="P377" t="s">
        <v>771</v>
      </c>
      <c r="Q377" t="s">
        <v>771</v>
      </c>
      <c r="R377" t="s">
        <v>1308</v>
      </c>
      <c r="S377" t="s">
        <v>1309</v>
      </c>
      <c r="T377" t="s">
        <v>1310</v>
      </c>
      <c r="U377" t="s">
        <v>1311</v>
      </c>
      <c r="V377" t="s">
        <v>1312</v>
      </c>
      <c r="W377" t="s">
        <v>1313</v>
      </c>
      <c r="X377" t="s">
        <v>140</v>
      </c>
      <c r="Y377" t="s">
        <v>141</v>
      </c>
      <c r="Z377" t="s">
        <v>140</v>
      </c>
      <c r="AA377">
        <v>1</v>
      </c>
      <c r="AB377">
        <v>0</v>
      </c>
      <c r="AC377" t="s">
        <v>771</v>
      </c>
      <c r="AD377">
        <v>13</v>
      </c>
      <c r="AE377">
        <v>19</v>
      </c>
      <c r="AF377" t="s">
        <v>260</v>
      </c>
      <c r="AG377" t="s">
        <v>143</v>
      </c>
      <c r="AH377" t="s">
        <v>144</v>
      </c>
      <c r="AI377" t="s">
        <v>140</v>
      </c>
      <c r="AJ377" t="s">
        <v>255</v>
      </c>
      <c r="AK377" t="s">
        <v>145</v>
      </c>
      <c r="AL377">
        <v>45607</v>
      </c>
      <c r="AM377" t="s">
        <v>1314</v>
      </c>
      <c r="AN377" t="s">
        <v>1474</v>
      </c>
      <c r="AO377" t="s">
        <v>357</v>
      </c>
      <c r="AP377">
        <v>1</v>
      </c>
      <c r="AQ377" t="s">
        <v>140</v>
      </c>
      <c r="AR377" t="s">
        <v>140</v>
      </c>
      <c r="AS377" t="s">
        <v>140</v>
      </c>
      <c r="AT377" t="s">
        <v>140</v>
      </c>
      <c r="AU377" t="s">
        <v>140</v>
      </c>
      <c r="AV377" t="s">
        <v>140</v>
      </c>
      <c r="AW377" t="s">
        <v>140</v>
      </c>
      <c r="AX377" t="s">
        <v>140</v>
      </c>
      <c r="AY377" t="s">
        <v>140</v>
      </c>
      <c r="AZ377" t="s">
        <v>520</v>
      </c>
      <c r="BA377" t="s">
        <v>1315</v>
      </c>
      <c r="BB377" t="s">
        <v>771</v>
      </c>
      <c r="BC377" t="s">
        <v>323</v>
      </c>
      <c r="BD377" t="s">
        <v>1192</v>
      </c>
      <c r="BE377">
        <v>0.95</v>
      </c>
      <c r="BF377">
        <v>0.8</v>
      </c>
      <c r="BG377" t="s">
        <v>1316</v>
      </c>
      <c r="BH377" t="s">
        <v>140</v>
      </c>
      <c r="BI377" t="s">
        <v>140</v>
      </c>
      <c r="BJ377">
        <v>0.02</v>
      </c>
      <c r="BK377" t="s">
        <v>1317</v>
      </c>
      <c r="BL377" t="s">
        <v>140</v>
      </c>
      <c r="BM377" t="s">
        <v>148</v>
      </c>
      <c r="BN377" t="s">
        <v>771</v>
      </c>
      <c r="BO377" t="s">
        <v>771</v>
      </c>
      <c r="BP377">
        <v>114288</v>
      </c>
      <c r="BQ377" t="s">
        <v>270</v>
      </c>
      <c r="BR377" t="s">
        <v>1318</v>
      </c>
      <c r="BS377" t="s">
        <v>152</v>
      </c>
      <c r="BT377" t="s">
        <v>140</v>
      </c>
      <c r="BU377" t="s">
        <v>1319</v>
      </c>
      <c r="BV377" t="s">
        <v>1320</v>
      </c>
      <c r="BW377" t="s">
        <v>771</v>
      </c>
      <c r="BX377" t="s">
        <v>132</v>
      </c>
    </row>
    <row r="378" spans="1:76" x14ac:dyDescent="0.25">
      <c r="A378" t="s">
        <v>1</v>
      </c>
      <c r="B378" t="s">
        <v>29</v>
      </c>
      <c r="C378" t="s">
        <v>1321</v>
      </c>
      <c r="D378" t="s">
        <v>743</v>
      </c>
      <c r="E378" t="s">
        <v>872</v>
      </c>
      <c r="F378" t="s">
        <v>873</v>
      </c>
      <c r="G378" t="s">
        <v>1322</v>
      </c>
      <c r="H378" t="s">
        <v>1323</v>
      </c>
      <c r="I378" t="s">
        <v>771</v>
      </c>
      <c r="J378" t="s">
        <v>771</v>
      </c>
      <c r="K378" t="s">
        <v>771</v>
      </c>
      <c r="L378" t="s">
        <v>771</v>
      </c>
      <c r="M378" t="s">
        <v>771</v>
      </c>
      <c r="N378" t="s">
        <v>771</v>
      </c>
      <c r="O378" t="s">
        <v>771</v>
      </c>
      <c r="P378" t="s">
        <v>771</v>
      </c>
      <c r="Q378" t="s">
        <v>771</v>
      </c>
      <c r="R378" t="s">
        <v>1324</v>
      </c>
      <c r="S378" t="s">
        <v>1325</v>
      </c>
      <c r="T378" t="s">
        <v>1326</v>
      </c>
      <c r="U378" t="s">
        <v>1327</v>
      </c>
      <c r="V378" t="s">
        <v>1328</v>
      </c>
      <c r="W378" t="s">
        <v>1329</v>
      </c>
      <c r="X378" t="s">
        <v>140</v>
      </c>
      <c r="Y378" t="s">
        <v>141</v>
      </c>
      <c r="Z378" t="s">
        <v>140</v>
      </c>
      <c r="AA378">
        <v>1</v>
      </c>
      <c r="AB378">
        <v>0</v>
      </c>
      <c r="AC378">
        <v>4</v>
      </c>
      <c r="AD378" t="s">
        <v>771</v>
      </c>
      <c r="AE378">
        <v>8</v>
      </c>
      <c r="AF378" t="s">
        <v>142</v>
      </c>
      <c r="AG378" t="s">
        <v>143</v>
      </c>
      <c r="AH378" t="s">
        <v>144</v>
      </c>
      <c r="AI378" t="s">
        <v>140</v>
      </c>
      <c r="AJ378" t="s">
        <v>255</v>
      </c>
      <c r="AK378" t="s">
        <v>160</v>
      </c>
      <c r="AL378">
        <v>45929</v>
      </c>
      <c r="AM378" t="s">
        <v>745</v>
      </c>
      <c r="AN378" t="s">
        <v>1330</v>
      </c>
      <c r="AO378" t="s">
        <v>1331</v>
      </c>
      <c r="AP378">
        <v>0</v>
      </c>
      <c r="AQ378" t="s">
        <v>140</v>
      </c>
      <c r="AR378" t="s">
        <v>140</v>
      </c>
      <c r="AS378" t="s">
        <v>140</v>
      </c>
      <c r="AT378" t="s">
        <v>140</v>
      </c>
      <c r="AU378" t="s">
        <v>140</v>
      </c>
      <c r="AV378" t="s">
        <v>140</v>
      </c>
      <c r="AW378" t="s">
        <v>140</v>
      </c>
      <c r="AX378" t="s">
        <v>140</v>
      </c>
      <c r="AY378" t="s">
        <v>140</v>
      </c>
      <c r="AZ378" t="s">
        <v>520</v>
      </c>
      <c r="BA378" t="s">
        <v>140</v>
      </c>
      <c r="BB378" t="s">
        <v>151</v>
      </c>
      <c r="BC378" t="s">
        <v>2408</v>
      </c>
      <c r="BD378" t="s">
        <v>771</v>
      </c>
      <c r="BE378">
        <v>0.99</v>
      </c>
      <c r="BF378" t="s">
        <v>1332</v>
      </c>
      <c r="BG378" t="s">
        <v>1333</v>
      </c>
      <c r="BH378" t="s">
        <v>140</v>
      </c>
      <c r="BI378" t="s">
        <v>140</v>
      </c>
      <c r="BJ378" t="s">
        <v>140</v>
      </c>
      <c r="BK378" t="s">
        <v>140</v>
      </c>
      <c r="BL378" t="s">
        <v>140</v>
      </c>
      <c r="BM378" t="s">
        <v>771</v>
      </c>
      <c r="BN378" t="s">
        <v>771</v>
      </c>
      <c r="BO378" t="s">
        <v>771</v>
      </c>
      <c r="BP378" t="s">
        <v>140</v>
      </c>
      <c r="BQ378" t="s">
        <v>270</v>
      </c>
      <c r="BR378">
        <v>0.15</v>
      </c>
      <c r="BS378" t="s">
        <v>239</v>
      </c>
      <c r="BT378" t="s">
        <v>140</v>
      </c>
      <c r="BU378" t="s">
        <v>1334</v>
      </c>
      <c r="BV378" t="s">
        <v>1335</v>
      </c>
      <c r="BW378" t="s">
        <v>771</v>
      </c>
      <c r="BX378" t="s">
        <v>990</v>
      </c>
    </row>
    <row r="379" spans="1:76" x14ac:dyDescent="0.25">
      <c r="A379" t="s">
        <v>1</v>
      </c>
      <c r="B379" t="s">
        <v>29</v>
      </c>
      <c r="C379" t="s">
        <v>1321</v>
      </c>
      <c r="D379" t="s">
        <v>743</v>
      </c>
      <c r="E379" t="s">
        <v>872</v>
      </c>
      <c r="F379" t="s">
        <v>873</v>
      </c>
      <c r="G379" t="s">
        <v>1336</v>
      </c>
      <c r="H379" t="s">
        <v>1337</v>
      </c>
      <c r="I379" t="s">
        <v>771</v>
      </c>
      <c r="J379" t="s">
        <v>771</v>
      </c>
      <c r="K379" t="s">
        <v>771</v>
      </c>
      <c r="L379" t="s">
        <v>771</v>
      </c>
      <c r="M379" t="s">
        <v>771</v>
      </c>
      <c r="N379" t="s">
        <v>771</v>
      </c>
      <c r="O379" t="s">
        <v>771</v>
      </c>
      <c r="P379" t="s">
        <v>771</v>
      </c>
      <c r="Q379" t="s">
        <v>771</v>
      </c>
      <c r="R379" t="s">
        <v>1338</v>
      </c>
      <c r="S379" t="s">
        <v>1325</v>
      </c>
      <c r="T379" t="s">
        <v>1339</v>
      </c>
      <c r="U379" t="s">
        <v>1340</v>
      </c>
      <c r="V379" t="s">
        <v>1341</v>
      </c>
      <c r="W379" t="s">
        <v>1342</v>
      </c>
      <c r="X379" t="s">
        <v>140</v>
      </c>
      <c r="Y379" t="s">
        <v>141</v>
      </c>
      <c r="Z379" t="s">
        <v>140</v>
      </c>
      <c r="AA379">
        <v>1</v>
      </c>
      <c r="AB379">
        <v>0</v>
      </c>
      <c r="AC379">
        <v>4</v>
      </c>
      <c r="AD379" t="s">
        <v>771</v>
      </c>
      <c r="AE379">
        <v>8</v>
      </c>
      <c r="AF379" t="s">
        <v>142</v>
      </c>
      <c r="AG379" t="s">
        <v>143</v>
      </c>
      <c r="AH379" t="s">
        <v>144</v>
      </c>
      <c r="AI379" t="s">
        <v>140</v>
      </c>
      <c r="AJ379" t="s">
        <v>255</v>
      </c>
      <c r="AK379" t="s">
        <v>145</v>
      </c>
      <c r="AL379">
        <v>45922</v>
      </c>
      <c r="AM379" t="s">
        <v>745</v>
      </c>
      <c r="AN379" t="s">
        <v>1343</v>
      </c>
      <c r="AO379" t="s">
        <v>1344</v>
      </c>
      <c r="AP379">
        <v>0</v>
      </c>
      <c r="AQ379" t="s">
        <v>140</v>
      </c>
      <c r="AR379" t="s">
        <v>140</v>
      </c>
      <c r="AS379" t="s">
        <v>140</v>
      </c>
      <c r="AT379" t="s">
        <v>140</v>
      </c>
      <c r="AU379" t="s">
        <v>140</v>
      </c>
      <c r="AV379" t="s">
        <v>140</v>
      </c>
      <c r="AW379" t="s">
        <v>140</v>
      </c>
      <c r="AX379" t="s">
        <v>140</v>
      </c>
      <c r="AY379" t="s">
        <v>140</v>
      </c>
      <c r="AZ379" t="s">
        <v>520</v>
      </c>
      <c r="BA379" t="s">
        <v>140</v>
      </c>
      <c r="BB379" t="s">
        <v>151</v>
      </c>
      <c r="BC379" t="s">
        <v>2408</v>
      </c>
      <c r="BD379" t="s">
        <v>771</v>
      </c>
      <c r="BE379">
        <v>0.99</v>
      </c>
      <c r="BF379" t="s">
        <v>1332</v>
      </c>
      <c r="BG379" t="s">
        <v>1345</v>
      </c>
      <c r="BH379" t="s">
        <v>140</v>
      </c>
      <c r="BI379" t="s">
        <v>140</v>
      </c>
      <c r="BJ379" t="s">
        <v>140</v>
      </c>
      <c r="BK379" t="s">
        <v>140</v>
      </c>
      <c r="BL379" t="s">
        <v>140</v>
      </c>
      <c r="BM379" t="s">
        <v>771</v>
      </c>
      <c r="BN379" t="s">
        <v>771</v>
      </c>
      <c r="BO379" t="s">
        <v>771</v>
      </c>
      <c r="BP379" t="s">
        <v>140</v>
      </c>
      <c r="BQ379" t="s">
        <v>270</v>
      </c>
      <c r="BR379">
        <v>0.15</v>
      </c>
      <c r="BS379" t="s">
        <v>239</v>
      </c>
      <c r="BT379" t="s">
        <v>140</v>
      </c>
      <c r="BU379" t="s">
        <v>1346</v>
      </c>
      <c r="BV379" t="s">
        <v>1335</v>
      </c>
      <c r="BW379" t="s">
        <v>771</v>
      </c>
      <c r="BX379" t="s">
        <v>990</v>
      </c>
    </row>
    <row r="380" spans="1:76" x14ac:dyDescent="0.25">
      <c r="A380" t="s">
        <v>1</v>
      </c>
      <c r="B380" t="s">
        <v>29</v>
      </c>
      <c r="C380" t="s">
        <v>1321</v>
      </c>
      <c r="D380" t="s">
        <v>743</v>
      </c>
      <c r="E380" t="s">
        <v>872</v>
      </c>
      <c r="F380" t="s">
        <v>873</v>
      </c>
      <c r="G380" t="s">
        <v>1347</v>
      </c>
      <c r="H380" t="s">
        <v>1348</v>
      </c>
      <c r="I380" t="s">
        <v>771</v>
      </c>
      <c r="J380" t="s">
        <v>771</v>
      </c>
      <c r="K380" t="s">
        <v>771</v>
      </c>
      <c r="L380" t="s">
        <v>771</v>
      </c>
      <c r="M380" t="s">
        <v>771</v>
      </c>
      <c r="N380" t="s">
        <v>771</v>
      </c>
      <c r="O380" t="s">
        <v>771</v>
      </c>
      <c r="P380" t="s">
        <v>771</v>
      </c>
      <c r="Q380" t="s">
        <v>771</v>
      </c>
      <c r="R380" t="s">
        <v>1349</v>
      </c>
      <c r="S380" t="s">
        <v>1350</v>
      </c>
      <c r="T380" t="s">
        <v>1351</v>
      </c>
      <c r="U380" t="s">
        <v>1352</v>
      </c>
      <c r="V380" t="s">
        <v>1353</v>
      </c>
      <c r="W380" t="s">
        <v>1354</v>
      </c>
      <c r="X380" t="s">
        <v>140</v>
      </c>
      <c r="Y380" t="s">
        <v>141</v>
      </c>
      <c r="Z380" t="s">
        <v>140</v>
      </c>
      <c r="AA380">
        <v>1</v>
      </c>
      <c r="AB380">
        <v>0</v>
      </c>
      <c r="AC380">
        <v>6</v>
      </c>
      <c r="AD380" t="s">
        <v>771</v>
      </c>
      <c r="AE380">
        <v>11</v>
      </c>
      <c r="AF380" t="s">
        <v>142</v>
      </c>
      <c r="AG380" t="s">
        <v>143</v>
      </c>
      <c r="AH380" t="s">
        <v>144</v>
      </c>
      <c r="AI380" t="s">
        <v>140</v>
      </c>
      <c r="AJ380" t="s">
        <v>255</v>
      </c>
      <c r="AK380" t="s">
        <v>160</v>
      </c>
      <c r="AL380">
        <v>45929</v>
      </c>
      <c r="AM380" t="s">
        <v>745</v>
      </c>
      <c r="AN380" t="s">
        <v>1330</v>
      </c>
      <c r="AO380" t="s">
        <v>1331</v>
      </c>
      <c r="AP380">
        <v>0</v>
      </c>
      <c r="AQ380" t="s">
        <v>140</v>
      </c>
      <c r="AR380" t="s">
        <v>140</v>
      </c>
      <c r="AS380" t="s">
        <v>140</v>
      </c>
      <c r="AT380" t="s">
        <v>140</v>
      </c>
      <c r="AU380" t="s">
        <v>140</v>
      </c>
      <c r="AV380" t="s">
        <v>140</v>
      </c>
      <c r="AW380" t="s">
        <v>140</v>
      </c>
      <c r="AX380" t="s">
        <v>140</v>
      </c>
      <c r="AY380" t="s">
        <v>140</v>
      </c>
      <c r="AZ380" t="s">
        <v>520</v>
      </c>
      <c r="BA380" t="s">
        <v>140</v>
      </c>
      <c r="BB380" t="s">
        <v>151</v>
      </c>
      <c r="BC380" t="s">
        <v>2408</v>
      </c>
      <c r="BD380" t="s">
        <v>771</v>
      </c>
      <c r="BE380">
        <v>0.99</v>
      </c>
      <c r="BF380" t="s">
        <v>1355</v>
      </c>
      <c r="BG380" t="s">
        <v>1356</v>
      </c>
      <c r="BH380" t="s">
        <v>140</v>
      </c>
      <c r="BI380" t="s">
        <v>140</v>
      </c>
      <c r="BJ380" t="s">
        <v>140</v>
      </c>
      <c r="BK380" t="s">
        <v>140</v>
      </c>
      <c r="BL380" t="s">
        <v>140</v>
      </c>
      <c r="BM380" t="s">
        <v>771</v>
      </c>
      <c r="BN380" t="s">
        <v>771</v>
      </c>
      <c r="BO380" t="s">
        <v>771</v>
      </c>
      <c r="BP380" t="s">
        <v>140</v>
      </c>
      <c r="BQ380" t="s">
        <v>270</v>
      </c>
      <c r="BR380">
        <v>0.15</v>
      </c>
      <c r="BS380" t="s">
        <v>239</v>
      </c>
      <c r="BT380" t="s">
        <v>140</v>
      </c>
      <c r="BU380" t="s">
        <v>1357</v>
      </c>
      <c r="BV380" t="s">
        <v>1335</v>
      </c>
      <c r="BW380" t="s">
        <v>771</v>
      </c>
      <c r="BX380" t="s">
        <v>990</v>
      </c>
    </row>
    <row r="381" spans="1:76" x14ac:dyDescent="0.25">
      <c r="A381" t="s">
        <v>1</v>
      </c>
      <c r="B381" t="s">
        <v>30</v>
      </c>
      <c r="C381" t="s">
        <v>1358</v>
      </c>
      <c r="D381" t="s">
        <v>1359</v>
      </c>
      <c r="E381" t="s">
        <v>816</v>
      </c>
      <c r="F381" t="s">
        <v>1360</v>
      </c>
      <c r="G381" t="s">
        <v>1361</v>
      </c>
      <c r="H381" t="s">
        <v>1362</v>
      </c>
      <c r="I381" t="s">
        <v>771</v>
      </c>
      <c r="J381" t="s">
        <v>771</v>
      </c>
      <c r="K381" t="s">
        <v>771</v>
      </c>
      <c r="L381" t="s">
        <v>771</v>
      </c>
      <c r="M381" t="s">
        <v>771</v>
      </c>
      <c r="N381" t="s">
        <v>771</v>
      </c>
      <c r="O381" t="s">
        <v>771</v>
      </c>
      <c r="P381" t="s">
        <v>771</v>
      </c>
      <c r="Q381" t="s">
        <v>771</v>
      </c>
      <c r="R381" t="s">
        <v>1363</v>
      </c>
      <c r="S381" t="s">
        <v>1364</v>
      </c>
      <c r="T381" t="s">
        <v>1365</v>
      </c>
      <c r="U381" t="s">
        <v>1366</v>
      </c>
      <c r="V381" t="s">
        <v>1367</v>
      </c>
      <c r="W381" t="s">
        <v>1368</v>
      </c>
      <c r="X381" t="s">
        <v>140</v>
      </c>
      <c r="Y381" t="s">
        <v>141</v>
      </c>
      <c r="Z381" t="s">
        <v>140</v>
      </c>
      <c r="AA381" t="s">
        <v>140</v>
      </c>
      <c r="AB381" t="s">
        <v>140</v>
      </c>
      <c r="AC381" t="s">
        <v>140</v>
      </c>
      <c r="AD381">
        <v>12</v>
      </c>
      <c r="AE381">
        <v>22</v>
      </c>
      <c r="AF381" t="s">
        <v>468</v>
      </c>
      <c r="AG381" t="s">
        <v>270</v>
      </c>
      <c r="AH381" t="s">
        <v>1369</v>
      </c>
      <c r="AI381" t="s">
        <v>140</v>
      </c>
      <c r="AJ381" t="s">
        <v>255</v>
      </c>
      <c r="AK381" t="s">
        <v>145</v>
      </c>
      <c r="AL381">
        <v>45796</v>
      </c>
      <c r="AM381" t="s">
        <v>312</v>
      </c>
      <c r="AN381" t="s">
        <v>358</v>
      </c>
      <c r="AO381" t="s">
        <v>443</v>
      </c>
      <c r="AP381">
        <v>0</v>
      </c>
      <c r="AQ381" t="s">
        <v>140</v>
      </c>
      <c r="AR381" t="s">
        <v>140</v>
      </c>
      <c r="AS381" t="s">
        <v>140</v>
      </c>
      <c r="AT381" t="s">
        <v>140</v>
      </c>
      <c r="AU381" t="s">
        <v>140</v>
      </c>
      <c r="AV381" t="s">
        <v>140</v>
      </c>
      <c r="AW381" t="s">
        <v>140</v>
      </c>
      <c r="AX381" t="s">
        <v>140</v>
      </c>
      <c r="AY381" t="s">
        <v>140</v>
      </c>
      <c r="AZ381" t="s">
        <v>1370</v>
      </c>
      <c r="BA381" t="s">
        <v>150</v>
      </c>
      <c r="BB381" t="s">
        <v>771</v>
      </c>
      <c r="BC381" t="s">
        <v>323</v>
      </c>
      <c r="BD381" t="s">
        <v>1192</v>
      </c>
      <c r="BE381">
        <v>0.9</v>
      </c>
      <c r="BF381">
        <v>0.95</v>
      </c>
      <c r="BG381" t="s">
        <v>140</v>
      </c>
      <c r="BH381" t="s">
        <v>140</v>
      </c>
      <c r="BI381" t="s">
        <v>140</v>
      </c>
      <c r="BJ381" t="s">
        <v>140</v>
      </c>
      <c r="BK381" t="s">
        <v>140</v>
      </c>
      <c r="BL381" t="s">
        <v>140</v>
      </c>
      <c r="BM381" t="s">
        <v>1371</v>
      </c>
      <c r="BN381" t="s">
        <v>140</v>
      </c>
      <c r="BO381" t="s">
        <v>140</v>
      </c>
      <c r="BP381">
        <v>96768</v>
      </c>
      <c r="BQ381" t="s">
        <v>143</v>
      </c>
      <c r="BR381" t="s">
        <v>140</v>
      </c>
      <c r="BS381" t="s">
        <v>239</v>
      </c>
      <c r="BT381" t="s">
        <v>140</v>
      </c>
      <c r="BU381" t="s">
        <v>1372</v>
      </c>
      <c r="BV381" t="s">
        <v>1373</v>
      </c>
      <c r="BW381" t="s">
        <v>771</v>
      </c>
      <c r="BX381" t="s">
        <v>132</v>
      </c>
    </row>
    <row r="382" spans="1:76" x14ac:dyDescent="0.25">
      <c r="A382" t="s">
        <v>1</v>
      </c>
      <c r="B382" t="s">
        <v>13</v>
      </c>
      <c r="C382" t="s">
        <v>742</v>
      </c>
      <c r="D382" t="s">
        <v>743</v>
      </c>
      <c r="E382" t="s">
        <v>1194</v>
      </c>
      <c r="F382" t="s">
        <v>1195</v>
      </c>
      <c r="G382" t="s">
        <v>1374</v>
      </c>
      <c r="H382" t="s">
        <v>305</v>
      </c>
      <c r="I382" t="s">
        <v>771</v>
      </c>
      <c r="J382" t="s">
        <v>771</v>
      </c>
      <c r="K382" t="s">
        <v>771</v>
      </c>
      <c r="L382" t="s">
        <v>771</v>
      </c>
      <c r="M382" t="s">
        <v>771</v>
      </c>
      <c r="N382" t="s">
        <v>771</v>
      </c>
      <c r="O382" t="s">
        <v>771</v>
      </c>
      <c r="P382" t="s">
        <v>771</v>
      </c>
      <c r="Q382" t="s">
        <v>771</v>
      </c>
      <c r="R382" t="s">
        <v>1375</v>
      </c>
      <c r="S382" t="s">
        <v>76</v>
      </c>
      <c r="T382" t="s">
        <v>1376</v>
      </c>
      <c r="U382" t="s">
        <v>1377</v>
      </c>
      <c r="V382" t="s">
        <v>1112</v>
      </c>
      <c r="W382" t="s">
        <v>1378</v>
      </c>
      <c r="X382" t="s">
        <v>140</v>
      </c>
      <c r="Y382" t="s">
        <v>141</v>
      </c>
      <c r="Z382" t="s">
        <v>140</v>
      </c>
      <c r="AA382">
        <v>1</v>
      </c>
      <c r="AB382">
        <v>0</v>
      </c>
      <c r="AC382" t="s">
        <v>771</v>
      </c>
      <c r="AD382">
        <v>16</v>
      </c>
      <c r="AE382">
        <v>20</v>
      </c>
      <c r="AF382" t="s">
        <v>260</v>
      </c>
      <c r="AG382" t="s">
        <v>143</v>
      </c>
      <c r="AH382" t="s">
        <v>144</v>
      </c>
      <c r="AI382" t="s">
        <v>143</v>
      </c>
      <c r="AJ382" t="s">
        <v>255</v>
      </c>
      <c r="AK382" t="s">
        <v>160</v>
      </c>
      <c r="AL382">
        <v>45444</v>
      </c>
      <c r="AM382" t="s">
        <v>745</v>
      </c>
      <c r="AN382" t="s">
        <v>1379</v>
      </c>
      <c r="AO382" t="s">
        <v>1380</v>
      </c>
      <c r="AP382">
        <v>0</v>
      </c>
      <c r="AQ382" t="s">
        <v>140</v>
      </c>
      <c r="AR382" t="s">
        <v>140</v>
      </c>
      <c r="AS382" t="s">
        <v>140</v>
      </c>
      <c r="AT382" t="s">
        <v>140</v>
      </c>
      <c r="AU382" t="s">
        <v>140</v>
      </c>
      <c r="AV382" t="s">
        <v>140</v>
      </c>
      <c r="AW382" t="s">
        <v>140</v>
      </c>
      <c r="AX382" t="s">
        <v>140</v>
      </c>
      <c r="AY382" t="s">
        <v>1381</v>
      </c>
      <c r="AZ382" t="s">
        <v>520</v>
      </c>
      <c r="BA382" t="s">
        <v>1315</v>
      </c>
      <c r="BB382" t="s">
        <v>771</v>
      </c>
      <c r="BC382" t="s">
        <v>323</v>
      </c>
      <c r="BD382" t="s">
        <v>1192</v>
      </c>
      <c r="BE382">
        <v>0.98</v>
      </c>
      <c r="BF382">
        <v>0.8</v>
      </c>
      <c r="BG382" t="s">
        <v>1382</v>
      </c>
      <c r="BH382" t="s">
        <v>140</v>
      </c>
      <c r="BI382" t="s">
        <v>140</v>
      </c>
      <c r="BJ382">
        <v>0.03</v>
      </c>
      <c r="BK382">
        <v>60</v>
      </c>
      <c r="BL382" t="s">
        <v>140</v>
      </c>
      <c r="BM382" t="s">
        <v>1383</v>
      </c>
      <c r="BN382" t="s">
        <v>771</v>
      </c>
      <c r="BO382" t="s">
        <v>771</v>
      </c>
      <c r="BP382">
        <v>150000</v>
      </c>
      <c r="BQ382" t="s">
        <v>771</v>
      </c>
      <c r="BR382">
        <v>0.1</v>
      </c>
      <c r="BS382" t="s">
        <v>239</v>
      </c>
      <c r="BT382" t="s">
        <v>140</v>
      </c>
      <c r="BU382" t="s">
        <v>1384</v>
      </c>
      <c r="BV382" t="s">
        <v>1385</v>
      </c>
      <c r="BW382" t="s">
        <v>771</v>
      </c>
      <c r="BX382" t="s">
        <v>132</v>
      </c>
    </row>
    <row r="383" spans="1:76" x14ac:dyDescent="0.25">
      <c r="A383" t="s">
        <v>1</v>
      </c>
      <c r="B383" t="s">
        <v>13</v>
      </c>
      <c r="C383" t="s">
        <v>742</v>
      </c>
      <c r="D383" t="s">
        <v>743</v>
      </c>
      <c r="E383" t="s">
        <v>1194</v>
      </c>
      <c r="F383" t="s">
        <v>1195</v>
      </c>
      <c r="G383" t="s">
        <v>1386</v>
      </c>
      <c r="H383" t="s">
        <v>305</v>
      </c>
      <c r="I383" t="s">
        <v>771</v>
      </c>
      <c r="J383" t="s">
        <v>771</v>
      </c>
      <c r="K383" t="s">
        <v>771</v>
      </c>
      <c r="L383" t="s">
        <v>771</v>
      </c>
      <c r="M383" t="s">
        <v>771</v>
      </c>
      <c r="N383" t="s">
        <v>771</v>
      </c>
      <c r="O383" t="s">
        <v>771</v>
      </c>
      <c r="P383" t="s">
        <v>771</v>
      </c>
      <c r="Q383" t="s">
        <v>771</v>
      </c>
      <c r="R383" t="s">
        <v>1387</v>
      </c>
      <c r="S383" t="s">
        <v>76</v>
      </c>
      <c r="T383" t="s">
        <v>1376</v>
      </c>
      <c r="U383" t="s">
        <v>1377</v>
      </c>
      <c r="V383" t="s">
        <v>1112</v>
      </c>
      <c r="W383" t="s">
        <v>1378</v>
      </c>
      <c r="X383" t="s">
        <v>140</v>
      </c>
      <c r="Y383" t="s">
        <v>141</v>
      </c>
      <c r="Z383" t="s">
        <v>140</v>
      </c>
      <c r="AA383">
        <v>1</v>
      </c>
      <c r="AB383">
        <v>0</v>
      </c>
      <c r="AC383" t="s">
        <v>771</v>
      </c>
      <c r="AD383">
        <v>12</v>
      </c>
      <c r="AE383">
        <v>18</v>
      </c>
      <c r="AF383" t="s">
        <v>260</v>
      </c>
      <c r="AG383" t="s">
        <v>143</v>
      </c>
      <c r="AH383" t="s">
        <v>144</v>
      </c>
      <c r="AI383" t="s">
        <v>143</v>
      </c>
      <c r="AJ383" t="s">
        <v>255</v>
      </c>
      <c r="AK383" t="s">
        <v>160</v>
      </c>
      <c r="AL383">
        <v>45444</v>
      </c>
      <c r="AM383" t="s">
        <v>745</v>
      </c>
      <c r="AN383" t="s">
        <v>1379</v>
      </c>
      <c r="AO383" t="s">
        <v>1380</v>
      </c>
      <c r="AP383">
        <v>0</v>
      </c>
      <c r="AQ383" t="s">
        <v>140</v>
      </c>
      <c r="AR383" t="s">
        <v>140</v>
      </c>
      <c r="AS383" t="s">
        <v>140</v>
      </c>
      <c r="AT383" t="s">
        <v>140</v>
      </c>
      <c r="AU383" t="s">
        <v>140</v>
      </c>
      <c r="AV383" t="s">
        <v>140</v>
      </c>
      <c r="AW383" t="s">
        <v>140</v>
      </c>
      <c r="AX383" t="s">
        <v>140</v>
      </c>
      <c r="AY383" t="s">
        <v>1381</v>
      </c>
      <c r="AZ383" t="s">
        <v>520</v>
      </c>
      <c r="BA383" t="s">
        <v>1315</v>
      </c>
      <c r="BB383" t="s">
        <v>771</v>
      </c>
      <c r="BC383" t="s">
        <v>323</v>
      </c>
      <c r="BD383" t="s">
        <v>1192</v>
      </c>
      <c r="BE383">
        <v>0.98</v>
      </c>
      <c r="BF383">
        <v>0.8</v>
      </c>
      <c r="BG383" t="s">
        <v>1382</v>
      </c>
      <c r="BH383" t="s">
        <v>140</v>
      </c>
      <c r="BI383" t="s">
        <v>140</v>
      </c>
      <c r="BJ383">
        <v>0.03</v>
      </c>
      <c r="BK383">
        <v>60</v>
      </c>
      <c r="BL383" t="s">
        <v>140</v>
      </c>
      <c r="BM383" t="s">
        <v>1383</v>
      </c>
      <c r="BN383" t="s">
        <v>771</v>
      </c>
      <c r="BO383" t="s">
        <v>771</v>
      </c>
      <c r="BP383">
        <v>150000</v>
      </c>
      <c r="BQ383" t="s">
        <v>771</v>
      </c>
      <c r="BR383">
        <v>0.1</v>
      </c>
      <c r="BS383" t="s">
        <v>239</v>
      </c>
      <c r="BT383" t="s">
        <v>140</v>
      </c>
      <c r="BU383" t="s">
        <v>1388</v>
      </c>
      <c r="BV383" t="s">
        <v>1385</v>
      </c>
      <c r="BW383" t="s">
        <v>771</v>
      </c>
      <c r="BX383" t="s">
        <v>132</v>
      </c>
    </row>
    <row r="384" spans="1:76" x14ac:dyDescent="0.25">
      <c r="A384" t="s">
        <v>1</v>
      </c>
      <c r="B384" t="s">
        <v>13</v>
      </c>
      <c r="C384" t="s">
        <v>742</v>
      </c>
      <c r="D384" t="s">
        <v>743</v>
      </c>
      <c r="E384" t="s">
        <v>872</v>
      </c>
      <c r="F384" t="s">
        <v>941</v>
      </c>
      <c r="G384" t="s">
        <v>3458</v>
      </c>
      <c r="H384" t="s">
        <v>1389</v>
      </c>
      <c r="I384" t="s">
        <v>771</v>
      </c>
      <c r="J384" t="s">
        <v>771</v>
      </c>
      <c r="K384" t="s">
        <v>771</v>
      </c>
      <c r="L384" t="s">
        <v>771</v>
      </c>
      <c r="M384" t="s">
        <v>771</v>
      </c>
      <c r="N384" t="s">
        <v>771</v>
      </c>
      <c r="O384" t="s">
        <v>771</v>
      </c>
      <c r="P384" t="s">
        <v>771</v>
      </c>
      <c r="Q384" t="s">
        <v>771</v>
      </c>
      <c r="R384" t="s">
        <v>1390</v>
      </c>
      <c r="S384" t="s">
        <v>1391</v>
      </c>
      <c r="T384" t="s">
        <v>1392</v>
      </c>
      <c r="U384" t="s">
        <v>1393</v>
      </c>
      <c r="V384" t="s">
        <v>849</v>
      </c>
      <c r="W384" t="s">
        <v>1391</v>
      </c>
      <c r="X384" t="s">
        <v>771</v>
      </c>
      <c r="Y384" t="s">
        <v>78</v>
      </c>
      <c r="Z384" t="s">
        <v>771</v>
      </c>
      <c r="AA384" t="s">
        <v>771</v>
      </c>
      <c r="AB384" t="s">
        <v>771</v>
      </c>
      <c r="AC384">
        <v>10</v>
      </c>
      <c r="AD384">
        <v>0</v>
      </c>
      <c r="AE384">
        <v>12</v>
      </c>
      <c r="AF384" t="s">
        <v>142</v>
      </c>
      <c r="AG384" t="s">
        <v>143</v>
      </c>
      <c r="AH384" t="s">
        <v>144</v>
      </c>
      <c r="AI384" t="s">
        <v>140</v>
      </c>
      <c r="AJ384" t="s">
        <v>140</v>
      </c>
      <c r="AK384" t="s">
        <v>145</v>
      </c>
      <c r="AL384">
        <v>45306</v>
      </c>
      <c r="AM384" t="s">
        <v>272</v>
      </c>
      <c r="AN384" t="s">
        <v>272</v>
      </c>
      <c r="AO384" t="s">
        <v>551</v>
      </c>
      <c r="AP384" t="s">
        <v>140</v>
      </c>
      <c r="AQ384" t="s">
        <v>140</v>
      </c>
      <c r="AR384" t="s">
        <v>140</v>
      </c>
      <c r="AS384" t="s">
        <v>140</v>
      </c>
      <c r="AT384" t="s">
        <v>140</v>
      </c>
      <c r="AU384" t="s">
        <v>140</v>
      </c>
      <c r="AV384" t="s">
        <v>140</v>
      </c>
      <c r="AW384" t="s">
        <v>140</v>
      </c>
      <c r="AX384" t="s">
        <v>140</v>
      </c>
      <c r="AY384" t="s">
        <v>140</v>
      </c>
      <c r="AZ384" t="s">
        <v>1394</v>
      </c>
      <c r="BA384" t="s">
        <v>150</v>
      </c>
      <c r="BB384" t="s">
        <v>758</v>
      </c>
      <c r="BC384" t="s">
        <v>2408</v>
      </c>
      <c r="BD384" t="s">
        <v>771</v>
      </c>
      <c r="BE384">
        <v>0.98</v>
      </c>
      <c r="BF384" t="s">
        <v>1395</v>
      </c>
      <c r="BG384">
        <v>64.25</v>
      </c>
      <c r="BH384" t="s">
        <v>140</v>
      </c>
      <c r="BI384" t="s">
        <v>140</v>
      </c>
      <c r="BJ384" t="s">
        <v>140</v>
      </c>
      <c r="BK384" t="s">
        <v>140</v>
      </c>
      <c r="BL384" t="s">
        <v>140</v>
      </c>
      <c r="BM384" t="s">
        <v>140</v>
      </c>
      <c r="BN384" t="s">
        <v>140</v>
      </c>
      <c r="BO384" t="s">
        <v>140</v>
      </c>
      <c r="BP384" t="s">
        <v>140</v>
      </c>
      <c r="BQ384" t="s">
        <v>140</v>
      </c>
      <c r="BR384" t="s">
        <v>140</v>
      </c>
      <c r="BS384" t="s">
        <v>140</v>
      </c>
      <c r="BT384" t="s">
        <v>140</v>
      </c>
      <c r="BU384" t="s">
        <v>1396</v>
      </c>
      <c r="BV384" t="s">
        <v>1397</v>
      </c>
      <c r="BW384" t="s">
        <v>771</v>
      </c>
      <c r="BX384" t="s">
        <v>132</v>
      </c>
    </row>
    <row r="385" spans="1:76" x14ac:dyDescent="0.25">
      <c r="A385" t="s">
        <v>1</v>
      </c>
      <c r="B385" t="s">
        <v>13</v>
      </c>
      <c r="C385" t="s">
        <v>742</v>
      </c>
      <c r="D385" t="s">
        <v>743</v>
      </c>
      <c r="E385" t="s">
        <v>872</v>
      </c>
      <c r="F385" t="s">
        <v>941</v>
      </c>
      <c r="G385" t="s">
        <v>3458</v>
      </c>
      <c r="H385" t="s">
        <v>1398</v>
      </c>
      <c r="I385" t="s">
        <v>771</v>
      </c>
      <c r="J385" t="s">
        <v>771</v>
      </c>
      <c r="K385" t="s">
        <v>771</v>
      </c>
      <c r="L385" t="s">
        <v>771</v>
      </c>
      <c r="M385" t="s">
        <v>771</v>
      </c>
      <c r="N385" t="s">
        <v>771</v>
      </c>
      <c r="O385" t="s">
        <v>771</v>
      </c>
      <c r="P385" t="s">
        <v>771</v>
      </c>
      <c r="Q385" t="s">
        <v>771</v>
      </c>
      <c r="R385" t="s">
        <v>1390</v>
      </c>
      <c r="S385" t="s">
        <v>1391</v>
      </c>
      <c r="T385" t="s">
        <v>1392</v>
      </c>
      <c r="U385" t="s">
        <v>1393</v>
      </c>
      <c r="V385" t="s">
        <v>849</v>
      </c>
      <c r="W385" t="s">
        <v>1391</v>
      </c>
      <c r="X385" t="s">
        <v>771</v>
      </c>
      <c r="Y385" t="s">
        <v>78</v>
      </c>
      <c r="Z385" t="s">
        <v>771</v>
      </c>
      <c r="AA385" t="s">
        <v>771</v>
      </c>
      <c r="AB385" t="s">
        <v>771</v>
      </c>
      <c r="AC385">
        <v>6</v>
      </c>
      <c r="AD385">
        <v>0</v>
      </c>
      <c r="AE385">
        <v>8</v>
      </c>
      <c r="AF385" t="s">
        <v>142</v>
      </c>
      <c r="AG385" t="s">
        <v>143</v>
      </c>
      <c r="AH385" t="s">
        <v>144</v>
      </c>
      <c r="AI385" t="s">
        <v>140</v>
      </c>
      <c r="AJ385" t="s">
        <v>140</v>
      </c>
      <c r="AK385" t="s">
        <v>145</v>
      </c>
      <c r="AL385">
        <v>45320</v>
      </c>
      <c r="AM385" t="s">
        <v>272</v>
      </c>
      <c r="AN385" t="s">
        <v>272</v>
      </c>
      <c r="AO385" t="s">
        <v>551</v>
      </c>
      <c r="AP385" t="s">
        <v>140</v>
      </c>
      <c r="AQ385" t="s">
        <v>140</v>
      </c>
      <c r="AR385" t="s">
        <v>140</v>
      </c>
      <c r="AS385" t="s">
        <v>140</v>
      </c>
      <c r="AT385" t="s">
        <v>140</v>
      </c>
      <c r="AU385" t="s">
        <v>140</v>
      </c>
      <c r="AV385" t="s">
        <v>140</v>
      </c>
      <c r="AW385" t="s">
        <v>140</v>
      </c>
      <c r="AX385" t="s">
        <v>140</v>
      </c>
      <c r="AY385" t="s">
        <v>140</v>
      </c>
      <c r="AZ385" t="s">
        <v>1399</v>
      </c>
      <c r="BA385" t="s">
        <v>150</v>
      </c>
      <c r="BB385" t="s">
        <v>151</v>
      </c>
      <c r="BC385" t="s">
        <v>2408</v>
      </c>
      <c r="BD385" t="s">
        <v>771</v>
      </c>
      <c r="BE385">
        <v>0.98</v>
      </c>
      <c r="BF385" t="s">
        <v>1395</v>
      </c>
      <c r="BG385">
        <v>54</v>
      </c>
      <c r="BH385" t="s">
        <v>140</v>
      </c>
      <c r="BI385" t="s">
        <v>140</v>
      </c>
      <c r="BJ385" t="s">
        <v>140</v>
      </c>
      <c r="BK385" t="s">
        <v>140</v>
      </c>
      <c r="BL385" t="s">
        <v>140</v>
      </c>
      <c r="BM385" t="s">
        <v>140</v>
      </c>
      <c r="BN385" t="s">
        <v>140</v>
      </c>
      <c r="BO385" t="s">
        <v>140</v>
      </c>
      <c r="BP385" t="s">
        <v>140</v>
      </c>
      <c r="BQ385" t="s">
        <v>140</v>
      </c>
      <c r="BR385" t="s">
        <v>140</v>
      </c>
      <c r="BS385" t="s">
        <v>140</v>
      </c>
      <c r="BT385" t="s">
        <v>140</v>
      </c>
      <c r="BU385" t="s">
        <v>1400</v>
      </c>
      <c r="BV385" t="s">
        <v>1397</v>
      </c>
      <c r="BW385" t="s">
        <v>771</v>
      </c>
      <c r="BX385" t="s">
        <v>132</v>
      </c>
    </row>
    <row r="386" spans="1:76" x14ac:dyDescent="0.25">
      <c r="A386" t="s">
        <v>1</v>
      </c>
      <c r="B386" t="s">
        <v>13</v>
      </c>
      <c r="C386" t="s">
        <v>742</v>
      </c>
      <c r="D386" t="s">
        <v>743</v>
      </c>
      <c r="E386" t="s">
        <v>872</v>
      </c>
      <c r="F386" t="s">
        <v>941</v>
      </c>
      <c r="G386" t="s">
        <v>3458</v>
      </c>
      <c r="H386" t="s">
        <v>1401</v>
      </c>
      <c r="I386" t="s">
        <v>771</v>
      </c>
      <c r="J386" t="s">
        <v>771</v>
      </c>
      <c r="K386" t="s">
        <v>771</v>
      </c>
      <c r="L386" t="s">
        <v>771</v>
      </c>
      <c r="M386" t="s">
        <v>771</v>
      </c>
      <c r="N386" t="s">
        <v>771</v>
      </c>
      <c r="O386" t="s">
        <v>771</v>
      </c>
      <c r="P386" t="s">
        <v>771</v>
      </c>
      <c r="Q386" t="s">
        <v>771</v>
      </c>
      <c r="R386" t="s">
        <v>1402</v>
      </c>
      <c r="S386" t="s">
        <v>1391</v>
      </c>
      <c r="T386" t="s">
        <v>1403</v>
      </c>
      <c r="U386" t="s">
        <v>1404</v>
      </c>
      <c r="V386" t="s">
        <v>849</v>
      </c>
      <c r="W386" t="s">
        <v>1391</v>
      </c>
      <c r="X386" t="s">
        <v>771</v>
      </c>
      <c r="Y386" t="s">
        <v>78</v>
      </c>
      <c r="Z386" t="s">
        <v>771</v>
      </c>
      <c r="AA386" t="s">
        <v>771</v>
      </c>
      <c r="AB386" t="s">
        <v>771</v>
      </c>
      <c r="AC386">
        <v>3</v>
      </c>
      <c r="AD386">
        <v>0</v>
      </c>
      <c r="AE386">
        <v>3</v>
      </c>
      <c r="AF386" t="s">
        <v>142</v>
      </c>
      <c r="AG386" t="s">
        <v>143</v>
      </c>
      <c r="AH386" t="s">
        <v>144</v>
      </c>
      <c r="AI386" t="s">
        <v>140</v>
      </c>
      <c r="AJ386" t="s">
        <v>140</v>
      </c>
      <c r="AK386" t="s">
        <v>145</v>
      </c>
      <c r="AL386">
        <v>45425</v>
      </c>
      <c r="AM386" t="s">
        <v>272</v>
      </c>
      <c r="AN386" t="s">
        <v>272</v>
      </c>
      <c r="AO386" t="s">
        <v>551</v>
      </c>
      <c r="AP386" t="s">
        <v>140</v>
      </c>
      <c r="AQ386" t="s">
        <v>140</v>
      </c>
      <c r="AR386" t="s">
        <v>140</v>
      </c>
      <c r="AS386" t="s">
        <v>140</v>
      </c>
      <c r="AT386" t="s">
        <v>140</v>
      </c>
      <c r="AU386" t="s">
        <v>140</v>
      </c>
      <c r="AV386" t="s">
        <v>140</v>
      </c>
      <c r="AW386" t="s">
        <v>140</v>
      </c>
      <c r="AX386" t="s">
        <v>140</v>
      </c>
      <c r="AY386" t="s">
        <v>140</v>
      </c>
      <c r="AZ386" t="s">
        <v>1405</v>
      </c>
      <c r="BA386" t="s">
        <v>150</v>
      </c>
      <c r="BB386" t="s">
        <v>151</v>
      </c>
      <c r="BC386" t="s">
        <v>2408</v>
      </c>
      <c r="BD386" t="s">
        <v>771</v>
      </c>
      <c r="BE386">
        <v>0.98</v>
      </c>
      <c r="BF386" t="s">
        <v>1406</v>
      </c>
      <c r="BG386">
        <v>15</v>
      </c>
      <c r="BH386" t="s">
        <v>140</v>
      </c>
      <c r="BI386" t="s">
        <v>140</v>
      </c>
      <c r="BJ386" t="s">
        <v>140</v>
      </c>
      <c r="BK386" t="s">
        <v>140</v>
      </c>
      <c r="BL386" t="s">
        <v>140</v>
      </c>
      <c r="BM386" t="s">
        <v>140</v>
      </c>
      <c r="BN386" t="s">
        <v>140</v>
      </c>
      <c r="BO386" t="s">
        <v>140</v>
      </c>
      <c r="BP386" t="s">
        <v>140</v>
      </c>
      <c r="BQ386" t="s">
        <v>140</v>
      </c>
      <c r="BR386" t="s">
        <v>140</v>
      </c>
      <c r="BS386" t="s">
        <v>140</v>
      </c>
      <c r="BT386" t="s">
        <v>140</v>
      </c>
      <c r="BU386" t="s">
        <v>1400</v>
      </c>
      <c r="BV386" t="s">
        <v>1397</v>
      </c>
      <c r="BW386" t="s">
        <v>771</v>
      </c>
      <c r="BX386" t="s">
        <v>132</v>
      </c>
    </row>
    <row r="387" spans="1:76" x14ac:dyDescent="0.25">
      <c r="A387" t="s">
        <v>1</v>
      </c>
      <c r="B387" t="s">
        <v>13</v>
      </c>
      <c r="C387" t="s">
        <v>742</v>
      </c>
      <c r="D387" t="s">
        <v>743</v>
      </c>
      <c r="E387" t="s">
        <v>856</v>
      </c>
      <c r="F387" t="s">
        <v>1407</v>
      </c>
      <c r="G387" t="s">
        <v>1408</v>
      </c>
      <c r="H387" t="s">
        <v>1409</v>
      </c>
      <c r="I387" t="s">
        <v>771</v>
      </c>
      <c r="J387" t="s">
        <v>771</v>
      </c>
      <c r="K387" t="s">
        <v>771</v>
      </c>
      <c r="L387" t="s">
        <v>771</v>
      </c>
      <c r="M387" t="s">
        <v>771</v>
      </c>
      <c r="N387" t="s">
        <v>771</v>
      </c>
      <c r="O387" t="s">
        <v>771</v>
      </c>
      <c r="P387" t="s">
        <v>771</v>
      </c>
      <c r="Q387" t="s">
        <v>771</v>
      </c>
      <c r="R387" t="s">
        <v>1410</v>
      </c>
      <c r="S387" t="s">
        <v>767</v>
      </c>
      <c r="T387" t="s">
        <v>1411</v>
      </c>
      <c r="U387" t="s">
        <v>1412</v>
      </c>
      <c r="V387" t="s">
        <v>849</v>
      </c>
      <c r="W387" t="s">
        <v>1391</v>
      </c>
      <c r="X387" t="s">
        <v>771</v>
      </c>
      <c r="Y387" t="s">
        <v>78</v>
      </c>
      <c r="Z387" t="s">
        <v>771</v>
      </c>
      <c r="AA387" t="s">
        <v>771</v>
      </c>
      <c r="AB387" t="s">
        <v>771</v>
      </c>
      <c r="AC387">
        <v>3</v>
      </c>
      <c r="AD387">
        <v>0</v>
      </c>
      <c r="AE387">
        <v>6</v>
      </c>
      <c r="AF387" t="s">
        <v>142</v>
      </c>
      <c r="AG387" t="s">
        <v>143</v>
      </c>
      <c r="AH387" t="s">
        <v>144</v>
      </c>
      <c r="AI387" t="s">
        <v>140</v>
      </c>
      <c r="AJ387" t="s">
        <v>140</v>
      </c>
      <c r="AK387" t="s">
        <v>145</v>
      </c>
      <c r="AL387">
        <v>45390</v>
      </c>
      <c r="AM387" t="s">
        <v>312</v>
      </c>
      <c r="AN387" t="s">
        <v>312</v>
      </c>
      <c r="AO387" t="s">
        <v>443</v>
      </c>
      <c r="AP387" t="s">
        <v>140</v>
      </c>
      <c r="AQ387" t="s">
        <v>140</v>
      </c>
      <c r="AR387" t="s">
        <v>140</v>
      </c>
      <c r="AS387" t="s">
        <v>140</v>
      </c>
      <c r="AT387" t="s">
        <v>140</v>
      </c>
      <c r="AU387" t="s">
        <v>140</v>
      </c>
      <c r="AV387" t="s">
        <v>140</v>
      </c>
      <c r="AW387" t="s">
        <v>140</v>
      </c>
      <c r="AX387" t="s">
        <v>140</v>
      </c>
      <c r="AY387" t="s">
        <v>140</v>
      </c>
      <c r="AZ387" t="s">
        <v>1413</v>
      </c>
      <c r="BA387" t="s">
        <v>150</v>
      </c>
      <c r="BB387" t="s">
        <v>151</v>
      </c>
      <c r="BC387" t="s">
        <v>2408</v>
      </c>
      <c r="BD387" t="s">
        <v>771</v>
      </c>
      <c r="BE387">
        <v>0.98</v>
      </c>
      <c r="BF387" t="s">
        <v>853</v>
      </c>
      <c r="BG387">
        <v>7.5462962962962966E-3</v>
      </c>
      <c r="BH387" t="s">
        <v>140</v>
      </c>
      <c r="BI387" t="s">
        <v>140</v>
      </c>
      <c r="BJ387" t="s">
        <v>140</v>
      </c>
      <c r="BK387" t="s">
        <v>140</v>
      </c>
      <c r="BL387" t="s">
        <v>140</v>
      </c>
      <c r="BM387" t="s">
        <v>140</v>
      </c>
      <c r="BN387" t="s">
        <v>140</v>
      </c>
      <c r="BO387" t="s">
        <v>140</v>
      </c>
      <c r="BP387" t="s">
        <v>140</v>
      </c>
      <c r="BQ387" t="s">
        <v>140</v>
      </c>
      <c r="BR387" t="s">
        <v>140</v>
      </c>
      <c r="BS387" t="s">
        <v>140</v>
      </c>
      <c r="BT387" t="s">
        <v>140</v>
      </c>
      <c r="BU387" t="s">
        <v>1414</v>
      </c>
      <c r="BV387" t="s">
        <v>1397</v>
      </c>
      <c r="BW387" t="s">
        <v>771</v>
      </c>
      <c r="BX387" t="s">
        <v>132</v>
      </c>
    </row>
    <row r="388" spans="1:76" x14ac:dyDescent="0.25">
      <c r="A388" t="s">
        <v>1</v>
      </c>
      <c r="B388" t="s">
        <v>13</v>
      </c>
      <c r="C388" t="s">
        <v>742</v>
      </c>
      <c r="D388" t="s">
        <v>743</v>
      </c>
      <c r="E388" t="s">
        <v>856</v>
      </c>
      <c r="F388" t="s">
        <v>1407</v>
      </c>
      <c r="G388" t="s">
        <v>1415</v>
      </c>
      <c r="H388" t="s">
        <v>1416</v>
      </c>
      <c r="I388" t="s">
        <v>771</v>
      </c>
      <c r="J388" t="s">
        <v>771</v>
      </c>
      <c r="K388" t="s">
        <v>771</v>
      </c>
      <c r="L388" t="s">
        <v>771</v>
      </c>
      <c r="M388" t="s">
        <v>771</v>
      </c>
      <c r="N388" t="s">
        <v>771</v>
      </c>
      <c r="O388" t="s">
        <v>771</v>
      </c>
      <c r="P388" t="s">
        <v>771</v>
      </c>
      <c r="Q388" t="s">
        <v>771</v>
      </c>
      <c r="R388" t="s">
        <v>1417</v>
      </c>
      <c r="S388" t="s">
        <v>767</v>
      </c>
      <c r="T388" t="s">
        <v>1411</v>
      </c>
      <c r="U388" t="s">
        <v>1418</v>
      </c>
      <c r="V388" t="s">
        <v>849</v>
      </c>
      <c r="W388" t="s">
        <v>1391</v>
      </c>
      <c r="X388" t="s">
        <v>771</v>
      </c>
      <c r="Y388" t="s">
        <v>78</v>
      </c>
      <c r="Z388" t="s">
        <v>771</v>
      </c>
      <c r="AA388" t="s">
        <v>771</v>
      </c>
      <c r="AB388" t="s">
        <v>771</v>
      </c>
      <c r="AC388">
        <v>2</v>
      </c>
      <c r="AD388">
        <v>0</v>
      </c>
      <c r="AE388">
        <v>2</v>
      </c>
      <c r="AF388" t="s">
        <v>142</v>
      </c>
      <c r="AG388" t="s">
        <v>143</v>
      </c>
      <c r="AH388" t="s">
        <v>144</v>
      </c>
      <c r="AI388" t="s">
        <v>140</v>
      </c>
      <c r="AJ388" t="s">
        <v>140</v>
      </c>
      <c r="AK388" t="s">
        <v>145</v>
      </c>
      <c r="AL388">
        <v>45432</v>
      </c>
      <c r="AM388" t="s">
        <v>312</v>
      </c>
      <c r="AN388" t="s">
        <v>312</v>
      </c>
      <c r="AO388" t="s">
        <v>443</v>
      </c>
      <c r="AP388" t="s">
        <v>140</v>
      </c>
      <c r="AQ388" t="s">
        <v>140</v>
      </c>
      <c r="AR388" t="s">
        <v>140</v>
      </c>
      <c r="AS388" t="s">
        <v>140</v>
      </c>
      <c r="AT388" t="s">
        <v>140</v>
      </c>
      <c r="AU388" t="s">
        <v>140</v>
      </c>
      <c r="AV388" t="s">
        <v>140</v>
      </c>
      <c r="AW388" t="s">
        <v>140</v>
      </c>
      <c r="AX388" t="s">
        <v>140</v>
      </c>
      <c r="AY388" t="s">
        <v>140</v>
      </c>
      <c r="AZ388" t="s">
        <v>1419</v>
      </c>
      <c r="BA388" t="s">
        <v>150</v>
      </c>
      <c r="BB388" t="s">
        <v>151</v>
      </c>
      <c r="BC388" t="s">
        <v>2408</v>
      </c>
      <c r="BD388" t="s">
        <v>771</v>
      </c>
      <c r="BE388">
        <v>0.98</v>
      </c>
      <c r="BF388" t="s">
        <v>998</v>
      </c>
      <c r="BG388">
        <v>7.6388888888888886E-3</v>
      </c>
      <c r="BH388" t="s">
        <v>140</v>
      </c>
      <c r="BI388" t="s">
        <v>140</v>
      </c>
      <c r="BJ388" t="s">
        <v>140</v>
      </c>
      <c r="BK388" t="s">
        <v>140</v>
      </c>
      <c r="BL388" t="s">
        <v>140</v>
      </c>
      <c r="BM388" t="s">
        <v>140</v>
      </c>
      <c r="BN388" t="s">
        <v>140</v>
      </c>
      <c r="BO388" t="s">
        <v>140</v>
      </c>
      <c r="BP388" t="s">
        <v>140</v>
      </c>
      <c r="BQ388" t="s">
        <v>140</v>
      </c>
      <c r="BR388" t="s">
        <v>140</v>
      </c>
      <c r="BS388" t="s">
        <v>140</v>
      </c>
      <c r="BT388" t="s">
        <v>140</v>
      </c>
      <c r="BU388" t="s">
        <v>1414</v>
      </c>
      <c r="BV388" t="s">
        <v>1397</v>
      </c>
      <c r="BW388" t="s">
        <v>771</v>
      </c>
      <c r="BX388" t="s">
        <v>132</v>
      </c>
    </row>
    <row r="389" spans="1:76" x14ac:dyDescent="0.25">
      <c r="A389" t="s">
        <v>1</v>
      </c>
      <c r="B389" t="s">
        <v>13</v>
      </c>
      <c r="C389" t="s">
        <v>742</v>
      </c>
      <c r="D389" t="s">
        <v>743</v>
      </c>
      <c r="E389" t="s">
        <v>856</v>
      </c>
      <c r="F389" t="s">
        <v>1106</v>
      </c>
      <c r="G389" t="s">
        <v>1420</v>
      </c>
      <c r="H389" t="s">
        <v>1420</v>
      </c>
      <c r="I389" t="s">
        <v>771</v>
      </c>
      <c r="J389" t="s">
        <v>771</v>
      </c>
      <c r="K389" t="s">
        <v>771</v>
      </c>
      <c r="L389" t="s">
        <v>771</v>
      </c>
      <c r="M389" t="s">
        <v>771</v>
      </c>
      <c r="N389" t="s">
        <v>771</v>
      </c>
      <c r="O389" t="s">
        <v>771</v>
      </c>
      <c r="P389" t="s">
        <v>771</v>
      </c>
      <c r="Q389" t="s">
        <v>771</v>
      </c>
      <c r="R389" t="s">
        <v>1421</v>
      </c>
      <c r="S389" t="s">
        <v>1391</v>
      </c>
      <c r="T389" t="s">
        <v>1392</v>
      </c>
      <c r="U389" t="s">
        <v>1422</v>
      </c>
      <c r="V389" t="s">
        <v>849</v>
      </c>
      <c r="W389" t="s">
        <v>767</v>
      </c>
      <c r="X389" t="s">
        <v>771</v>
      </c>
      <c r="Y389" t="s">
        <v>78</v>
      </c>
      <c r="Z389" t="s">
        <v>771</v>
      </c>
      <c r="AA389" t="s">
        <v>771</v>
      </c>
      <c r="AB389" t="s">
        <v>771</v>
      </c>
      <c r="AC389">
        <v>11</v>
      </c>
      <c r="AD389">
        <v>0</v>
      </c>
      <c r="AE389">
        <v>16</v>
      </c>
      <c r="AF389" t="s">
        <v>142</v>
      </c>
      <c r="AG389" t="s">
        <v>143</v>
      </c>
      <c r="AH389" t="s">
        <v>144</v>
      </c>
      <c r="AI389" t="s">
        <v>140</v>
      </c>
      <c r="AJ389" t="s">
        <v>140</v>
      </c>
      <c r="AK389" t="s">
        <v>145</v>
      </c>
      <c r="AL389">
        <v>45579</v>
      </c>
      <c r="AM389" t="s">
        <v>312</v>
      </c>
      <c r="AN389" t="s">
        <v>312</v>
      </c>
      <c r="AO389" t="s">
        <v>443</v>
      </c>
      <c r="AP389" t="s">
        <v>140</v>
      </c>
      <c r="AQ389" t="s">
        <v>140</v>
      </c>
      <c r="AR389" t="s">
        <v>140</v>
      </c>
      <c r="AS389" t="s">
        <v>140</v>
      </c>
      <c r="AT389" t="s">
        <v>140</v>
      </c>
      <c r="AU389" t="s">
        <v>140</v>
      </c>
      <c r="AV389" t="s">
        <v>140</v>
      </c>
      <c r="AW389" t="s">
        <v>140</v>
      </c>
      <c r="AX389" t="s">
        <v>140</v>
      </c>
      <c r="AY389" t="s">
        <v>140</v>
      </c>
      <c r="AZ389" t="s">
        <v>1423</v>
      </c>
      <c r="BA389" t="s">
        <v>150</v>
      </c>
      <c r="BB389" t="s">
        <v>151</v>
      </c>
      <c r="BC389" t="s">
        <v>2408</v>
      </c>
      <c r="BD389" t="s">
        <v>771</v>
      </c>
      <c r="BE389">
        <v>0.98</v>
      </c>
      <c r="BF389" t="s">
        <v>1424</v>
      </c>
      <c r="BG389">
        <v>3.2754629629629631E-3</v>
      </c>
      <c r="BH389" t="s">
        <v>140</v>
      </c>
      <c r="BI389" t="s">
        <v>140</v>
      </c>
      <c r="BJ389" t="s">
        <v>140</v>
      </c>
      <c r="BK389" t="s">
        <v>140</v>
      </c>
      <c r="BL389" t="s">
        <v>140</v>
      </c>
      <c r="BM389" t="s">
        <v>140</v>
      </c>
      <c r="BN389" t="s">
        <v>140</v>
      </c>
      <c r="BO389" t="s">
        <v>140</v>
      </c>
      <c r="BP389" t="s">
        <v>140</v>
      </c>
      <c r="BQ389" t="s">
        <v>140</v>
      </c>
      <c r="BR389" t="s">
        <v>140</v>
      </c>
      <c r="BS389" t="s">
        <v>140</v>
      </c>
      <c r="BT389" t="s">
        <v>140</v>
      </c>
      <c r="BU389" t="s">
        <v>1425</v>
      </c>
      <c r="BV389" t="s">
        <v>1397</v>
      </c>
      <c r="BW389" t="s">
        <v>771</v>
      </c>
      <c r="BX389" t="s">
        <v>132</v>
      </c>
    </row>
    <row r="390" spans="1:76" x14ac:dyDescent="0.25">
      <c r="A390" t="s">
        <v>1</v>
      </c>
      <c r="B390" t="s">
        <v>13</v>
      </c>
      <c r="C390" t="s">
        <v>742</v>
      </c>
      <c r="D390" t="s">
        <v>743</v>
      </c>
      <c r="E390" t="s">
        <v>856</v>
      </c>
      <c r="F390" t="s">
        <v>1106</v>
      </c>
      <c r="G390" t="s">
        <v>1426</v>
      </c>
      <c r="H390" t="s">
        <v>1427</v>
      </c>
      <c r="I390" t="s">
        <v>771</v>
      </c>
      <c r="J390" t="s">
        <v>771</v>
      </c>
      <c r="K390" t="s">
        <v>771</v>
      </c>
      <c r="L390" t="s">
        <v>771</v>
      </c>
      <c r="M390" t="s">
        <v>771</v>
      </c>
      <c r="N390" t="s">
        <v>771</v>
      </c>
      <c r="O390" t="s">
        <v>771</v>
      </c>
      <c r="P390" t="s">
        <v>771</v>
      </c>
      <c r="Q390" t="s">
        <v>771</v>
      </c>
      <c r="R390" t="s">
        <v>1428</v>
      </c>
      <c r="S390" t="s">
        <v>1391</v>
      </c>
      <c r="T390" t="s">
        <v>1392</v>
      </c>
      <c r="U390" t="s">
        <v>1429</v>
      </c>
      <c r="V390" t="s">
        <v>849</v>
      </c>
      <c r="W390" t="s">
        <v>767</v>
      </c>
      <c r="X390" t="s">
        <v>771</v>
      </c>
      <c r="Y390" t="s">
        <v>78</v>
      </c>
      <c r="Z390" t="s">
        <v>771</v>
      </c>
      <c r="AA390" t="s">
        <v>771</v>
      </c>
      <c r="AB390" t="s">
        <v>771</v>
      </c>
      <c r="AC390">
        <v>9</v>
      </c>
      <c r="AD390">
        <v>0</v>
      </c>
      <c r="AE390">
        <v>12</v>
      </c>
      <c r="AF390" t="s">
        <v>142</v>
      </c>
      <c r="AG390" t="s">
        <v>143</v>
      </c>
      <c r="AH390" t="s">
        <v>144</v>
      </c>
      <c r="AI390" t="s">
        <v>140</v>
      </c>
      <c r="AJ390" t="s">
        <v>140</v>
      </c>
      <c r="AK390" t="s">
        <v>145</v>
      </c>
      <c r="AL390">
        <v>45600</v>
      </c>
      <c r="AM390" t="s">
        <v>312</v>
      </c>
      <c r="AN390" t="s">
        <v>312</v>
      </c>
      <c r="AO390" t="s">
        <v>443</v>
      </c>
      <c r="AP390" t="s">
        <v>140</v>
      </c>
      <c r="AQ390" t="s">
        <v>140</v>
      </c>
      <c r="AR390" t="s">
        <v>140</v>
      </c>
      <c r="AS390" t="s">
        <v>140</v>
      </c>
      <c r="AT390" t="s">
        <v>140</v>
      </c>
      <c r="AU390" t="s">
        <v>140</v>
      </c>
      <c r="AV390" t="s">
        <v>140</v>
      </c>
      <c r="AW390" t="s">
        <v>140</v>
      </c>
      <c r="AX390" t="s">
        <v>140</v>
      </c>
      <c r="AY390" t="s">
        <v>140</v>
      </c>
      <c r="AZ390" t="s">
        <v>1430</v>
      </c>
      <c r="BA390" t="s">
        <v>150</v>
      </c>
      <c r="BB390" t="s">
        <v>151</v>
      </c>
      <c r="BC390" t="s">
        <v>2408</v>
      </c>
      <c r="BD390" t="s">
        <v>771</v>
      </c>
      <c r="BE390">
        <v>0.98</v>
      </c>
      <c r="BF390" t="s">
        <v>1424</v>
      </c>
      <c r="BG390">
        <v>10</v>
      </c>
      <c r="BH390" t="s">
        <v>140</v>
      </c>
      <c r="BI390" t="s">
        <v>140</v>
      </c>
      <c r="BJ390" t="s">
        <v>140</v>
      </c>
      <c r="BK390" t="s">
        <v>140</v>
      </c>
      <c r="BL390" t="s">
        <v>140</v>
      </c>
      <c r="BM390" t="s">
        <v>140</v>
      </c>
      <c r="BN390" t="s">
        <v>140</v>
      </c>
      <c r="BO390" t="s">
        <v>140</v>
      </c>
      <c r="BP390" t="s">
        <v>140</v>
      </c>
      <c r="BQ390" t="s">
        <v>140</v>
      </c>
      <c r="BR390" t="s">
        <v>140</v>
      </c>
      <c r="BS390" t="s">
        <v>140</v>
      </c>
      <c r="BT390" t="s">
        <v>140</v>
      </c>
      <c r="BU390" t="s">
        <v>1431</v>
      </c>
      <c r="BV390" t="s">
        <v>1397</v>
      </c>
      <c r="BW390" t="s">
        <v>771</v>
      </c>
      <c r="BX390" t="s">
        <v>132</v>
      </c>
    </row>
    <row r="391" spans="1:76" x14ac:dyDescent="0.25">
      <c r="A391" t="s">
        <v>1</v>
      </c>
      <c r="B391" t="s">
        <v>13</v>
      </c>
      <c r="C391" t="s">
        <v>742</v>
      </c>
      <c r="D391" t="s">
        <v>743</v>
      </c>
      <c r="E391" t="s">
        <v>789</v>
      </c>
      <c r="F391" t="s">
        <v>790</v>
      </c>
      <c r="G391" t="s">
        <v>1432</v>
      </c>
      <c r="H391" t="s">
        <v>1433</v>
      </c>
      <c r="I391" t="s">
        <v>771</v>
      </c>
      <c r="J391" t="s">
        <v>771</v>
      </c>
      <c r="K391" t="s">
        <v>771</v>
      </c>
      <c r="L391" t="s">
        <v>771</v>
      </c>
      <c r="M391" t="s">
        <v>771</v>
      </c>
      <c r="N391" t="s">
        <v>771</v>
      </c>
      <c r="O391" t="s">
        <v>771</v>
      </c>
      <c r="P391" t="s">
        <v>771</v>
      </c>
      <c r="Q391" t="s">
        <v>771</v>
      </c>
      <c r="R391" t="s">
        <v>1434</v>
      </c>
      <c r="S391" t="s">
        <v>1435</v>
      </c>
      <c r="T391" t="s">
        <v>1436</v>
      </c>
      <c r="U391" t="s">
        <v>1437</v>
      </c>
      <c r="V391" t="s">
        <v>643</v>
      </c>
      <c r="W391" t="s">
        <v>1438</v>
      </c>
      <c r="X391" t="s">
        <v>771</v>
      </c>
      <c r="Y391" t="s">
        <v>78</v>
      </c>
      <c r="Z391" t="s">
        <v>771</v>
      </c>
      <c r="AA391" t="s">
        <v>771</v>
      </c>
      <c r="AB391" t="s">
        <v>771</v>
      </c>
      <c r="AC391">
        <v>7</v>
      </c>
      <c r="AD391">
        <v>0</v>
      </c>
      <c r="AE391">
        <v>7</v>
      </c>
      <c r="AF391" t="s">
        <v>142</v>
      </c>
      <c r="AG391" t="s">
        <v>143</v>
      </c>
      <c r="AH391" t="s">
        <v>144</v>
      </c>
      <c r="AI391" t="s">
        <v>140</v>
      </c>
      <c r="AJ391" t="s">
        <v>140</v>
      </c>
      <c r="AK391" t="s">
        <v>145</v>
      </c>
      <c r="AL391">
        <v>45299</v>
      </c>
      <c r="AM391" t="s">
        <v>312</v>
      </c>
      <c r="AN391" t="s">
        <v>312</v>
      </c>
      <c r="AO391" t="s">
        <v>443</v>
      </c>
      <c r="AP391" t="s">
        <v>140</v>
      </c>
      <c r="AQ391" t="s">
        <v>140</v>
      </c>
      <c r="AR391" t="s">
        <v>140</v>
      </c>
      <c r="AS391" t="s">
        <v>140</v>
      </c>
      <c r="AT391" t="s">
        <v>140</v>
      </c>
      <c r="AU391" t="s">
        <v>140</v>
      </c>
      <c r="AV391" t="s">
        <v>140</v>
      </c>
      <c r="AW391" t="s">
        <v>140</v>
      </c>
      <c r="AX391" t="s">
        <v>140</v>
      </c>
      <c r="AY391" t="s">
        <v>140</v>
      </c>
      <c r="AZ391" t="s">
        <v>1439</v>
      </c>
      <c r="BA391" t="s">
        <v>150</v>
      </c>
      <c r="BB391" t="s">
        <v>151</v>
      </c>
      <c r="BC391" t="s">
        <v>2408</v>
      </c>
      <c r="BD391" t="s">
        <v>771</v>
      </c>
      <c r="BE391">
        <v>0.98</v>
      </c>
      <c r="BF391" t="s">
        <v>1440</v>
      </c>
      <c r="BG391">
        <v>4.9537037037037041E-3</v>
      </c>
      <c r="BH391" t="s">
        <v>140</v>
      </c>
      <c r="BI391" t="s">
        <v>140</v>
      </c>
      <c r="BJ391" t="s">
        <v>140</v>
      </c>
      <c r="BK391" t="s">
        <v>140</v>
      </c>
      <c r="BL391" t="s">
        <v>140</v>
      </c>
      <c r="BM391" t="s">
        <v>140</v>
      </c>
      <c r="BN391" t="s">
        <v>140</v>
      </c>
      <c r="BO391" t="s">
        <v>140</v>
      </c>
      <c r="BP391" t="s">
        <v>140</v>
      </c>
      <c r="BQ391" t="s">
        <v>140</v>
      </c>
      <c r="BR391" t="s">
        <v>140</v>
      </c>
      <c r="BS391" t="s">
        <v>140</v>
      </c>
      <c r="BT391" t="s">
        <v>140</v>
      </c>
      <c r="BU391" t="s">
        <v>1441</v>
      </c>
      <c r="BV391" t="s">
        <v>1397</v>
      </c>
      <c r="BW391" t="s">
        <v>771</v>
      </c>
      <c r="BX391" t="s">
        <v>132</v>
      </c>
    </row>
    <row r="392" spans="1:76" x14ac:dyDescent="0.25">
      <c r="A392" t="s">
        <v>1</v>
      </c>
      <c r="B392" t="s">
        <v>13</v>
      </c>
      <c r="C392" t="s">
        <v>742</v>
      </c>
      <c r="D392" t="s">
        <v>743</v>
      </c>
      <c r="E392" t="s">
        <v>789</v>
      </c>
      <c r="F392" t="s">
        <v>589</v>
      </c>
      <c r="G392" t="s">
        <v>1442</v>
      </c>
      <c r="H392" t="s">
        <v>1433</v>
      </c>
      <c r="I392" t="s">
        <v>771</v>
      </c>
      <c r="J392" t="s">
        <v>771</v>
      </c>
      <c r="K392" t="s">
        <v>771</v>
      </c>
      <c r="L392" t="s">
        <v>771</v>
      </c>
      <c r="M392" t="s">
        <v>771</v>
      </c>
      <c r="N392" t="s">
        <v>771</v>
      </c>
      <c r="O392" t="s">
        <v>771</v>
      </c>
      <c r="P392" t="s">
        <v>771</v>
      </c>
      <c r="Q392" t="s">
        <v>771</v>
      </c>
      <c r="R392" t="s">
        <v>1443</v>
      </c>
      <c r="S392" t="s">
        <v>1444</v>
      </c>
      <c r="T392" t="s">
        <v>1436</v>
      </c>
      <c r="U392" t="s">
        <v>1445</v>
      </c>
      <c r="V392" t="s">
        <v>1446</v>
      </c>
      <c r="W392" t="s">
        <v>1438</v>
      </c>
      <c r="X392" t="s">
        <v>771</v>
      </c>
      <c r="Y392" t="s">
        <v>78</v>
      </c>
      <c r="Z392" t="s">
        <v>771</v>
      </c>
      <c r="AA392" t="s">
        <v>771</v>
      </c>
      <c r="AB392" t="s">
        <v>771</v>
      </c>
      <c r="AC392">
        <v>2</v>
      </c>
      <c r="AD392">
        <v>0</v>
      </c>
      <c r="AE392">
        <v>3</v>
      </c>
      <c r="AF392" t="s">
        <v>142</v>
      </c>
      <c r="AG392" t="s">
        <v>143</v>
      </c>
      <c r="AH392" t="s">
        <v>144</v>
      </c>
      <c r="AI392" t="s">
        <v>140</v>
      </c>
      <c r="AJ392" t="s">
        <v>140</v>
      </c>
      <c r="AK392" t="s">
        <v>145</v>
      </c>
      <c r="AL392">
        <v>45516</v>
      </c>
      <c r="AM392" t="s">
        <v>312</v>
      </c>
      <c r="AN392" t="s">
        <v>312</v>
      </c>
      <c r="AO392" t="s">
        <v>443</v>
      </c>
      <c r="AP392" t="s">
        <v>140</v>
      </c>
      <c r="AQ392" t="s">
        <v>140</v>
      </c>
      <c r="AR392" t="s">
        <v>140</v>
      </c>
      <c r="AS392" t="s">
        <v>140</v>
      </c>
      <c r="AT392" t="s">
        <v>140</v>
      </c>
      <c r="AU392" t="s">
        <v>140</v>
      </c>
      <c r="AV392" t="s">
        <v>140</v>
      </c>
      <c r="AW392" t="s">
        <v>140</v>
      </c>
      <c r="AX392" t="s">
        <v>140</v>
      </c>
      <c r="AY392" t="s">
        <v>140</v>
      </c>
      <c r="AZ392" t="s">
        <v>1447</v>
      </c>
      <c r="BA392" t="s">
        <v>150</v>
      </c>
      <c r="BB392" t="s">
        <v>151</v>
      </c>
      <c r="BC392" t="s">
        <v>2408</v>
      </c>
      <c r="BD392" t="s">
        <v>771</v>
      </c>
      <c r="BE392">
        <v>0.98</v>
      </c>
      <c r="BF392" t="s">
        <v>1448</v>
      </c>
      <c r="BG392">
        <v>4.5833333333333334E-3</v>
      </c>
      <c r="BH392" t="s">
        <v>140</v>
      </c>
      <c r="BI392" t="s">
        <v>140</v>
      </c>
      <c r="BJ392" t="s">
        <v>140</v>
      </c>
      <c r="BK392" t="s">
        <v>140</v>
      </c>
      <c r="BL392" t="s">
        <v>140</v>
      </c>
      <c r="BM392" t="s">
        <v>140</v>
      </c>
      <c r="BN392" t="s">
        <v>140</v>
      </c>
      <c r="BO392" t="s">
        <v>140</v>
      </c>
      <c r="BP392" t="s">
        <v>140</v>
      </c>
      <c r="BQ392" t="s">
        <v>140</v>
      </c>
      <c r="BR392" t="s">
        <v>140</v>
      </c>
      <c r="BS392" t="s">
        <v>140</v>
      </c>
      <c r="BT392" t="s">
        <v>140</v>
      </c>
      <c r="BU392" t="s">
        <v>1441</v>
      </c>
      <c r="BV392" t="s">
        <v>1397</v>
      </c>
      <c r="BW392" t="s">
        <v>771</v>
      </c>
      <c r="BX392" t="s">
        <v>132</v>
      </c>
    </row>
    <row r="393" spans="1:76" x14ac:dyDescent="0.25">
      <c r="A393" t="s">
        <v>1</v>
      </c>
      <c r="B393" t="s">
        <v>13</v>
      </c>
      <c r="C393" t="s">
        <v>742</v>
      </c>
      <c r="D393" t="s">
        <v>743</v>
      </c>
      <c r="E393" t="s">
        <v>856</v>
      </c>
      <c r="F393" t="s">
        <v>200</v>
      </c>
      <c r="G393" t="s">
        <v>3459</v>
      </c>
      <c r="H393" t="s">
        <v>1449</v>
      </c>
      <c r="I393" t="s">
        <v>771</v>
      </c>
      <c r="J393" t="s">
        <v>771</v>
      </c>
      <c r="K393" t="s">
        <v>771</v>
      </c>
      <c r="L393" t="s">
        <v>771</v>
      </c>
      <c r="M393" t="s">
        <v>771</v>
      </c>
      <c r="N393" t="s">
        <v>771</v>
      </c>
      <c r="O393" t="s">
        <v>771</v>
      </c>
      <c r="P393" t="s">
        <v>771</v>
      </c>
      <c r="Q393" t="s">
        <v>771</v>
      </c>
      <c r="R393" t="s">
        <v>1450</v>
      </c>
      <c r="S393" t="s">
        <v>1391</v>
      </c>
      <c r="T393" t="s">
        <v>1392</v>
      </c>
      <c r="U393" t="s">
        <v>1451</v>
      </c>
      <c r="V393" t="s">
        <v>849</v>
      </c>
      <c r="W393" t="s">
        <v>1391</v>
      </c>
      <c r="X393" t="s">
        <v>771</v>
      </c>
      <c r="Y393" t="s">
        <v>78</v>
      </c>
      <c r="Z393" t="s">
        <v>771</v>
      </c>
      <c r="AA393" t="s">
        <v>771</v>
      </c>
      <c r="AB393" t="s">
        <v>771</v>
      </c>
      <c r="AC393">
        <v>2</v>
      </c>
      <c r="AD393">
        <v>0</v>
      </c>
      <c r="AE393">
        <v>3</v>
      </c>
      <c r="AF393" t="s">
        <v>142</v>
      </c>
      <c r="AG393" t="s">
        <v>143</v>
      </c>
      <c r="AH393" t="s">
        <v>144</v>
      </c>
      <c r="AI393" t="s">
        <v>140</v>
      </c>
      <c r="AJ393" t="s">
        <v>140</v>
      </c>
      <c r="AK393" t="s">
        <v>145</v>
      </c>
      <c r="AL393">
        <v>45397</v>
      </c>
      <c r="AM393" t="s">
        <v>312</v>
      </c>
      <c r="AN393" t="s">
        <v>312</v>
      </c>
      <c r="AO393" t="s">
        <v>443</v>
      </c>
      <c r="AP393" t="s">
        <v>140</v>
      </c>
      <c r="AQ393" t="s">
        <v>140</v>
      </c>
      <c r="AR393" t="s">
        <v>140</v>
      </c>
      <c r="AS393" t="s">
        <v>140</v>
      </c>
      <c r="AT393" t="s">
        <v>140</v>
      </c>
      <c r="AU393" t="s">
        <v>140</v>
      </c>
      <c r="AV393" t="s">
        <v>140</v>
      </c>
      <c r="AW393" t="s">
        <v>140</v>
      </c>
      <c r="AX393" t="s">
        <v>140</v>
      </c>
      <c r="AY393" t="s">
        <v>140</v>
      </c>
      <c r="AZ393" t="s">
        <v>1452</v>
      </c>
      <c r="BA393" t="s">
        <v>150</v>
      </c>
      <c r="BB393" t="s">
        <v>758</v>
      </c>
      <c r="BC393" t="s">
        <v>2408</v>
      </c>
      <c r="BD393" t="s">
        <v>771</v>
      </c>
      <c r="BE393">
        <v>0.98</v>
      </c>
      <c r="BF393" t="s">
        <v>998</v>
      </c>
      <c r="BG393" t="s">
        <v>1453</v>
      </c>
      <c r="BH393" t="s">
        <v>140</v>
      </c>
      <c r="BI393" t="s">
        <v>140</v>
      </c>
      <c r="BJ393" t="s">
        <v>140</v>
      </c>
      <c r="BK393" t="s">
        <v>140</v>
      </c>
      <c r="BL393" t="s">
        <v>140</v>
      </c>
      <c r="BM393" t="s">
        <v>140</v>
      </c>
      <c r="BN393" t="s">
        <v>140</v>
      </c>
      <c r="BO393" t="s">
        <v>140</v>
      </c>
      <c r="BP393" t="s">
        <v>140</v>
      </c>
      <c r="BQ393" t="s">
        <v>140</v>
      </c>
      <c r="BR393" t="s">
        <v>140</v>
      </c>
      <c r="BS393" t="s">
        <v>771</v>
      </c>
      <c r="BT393" t="s">
        <v>771</v>
      </c>
      <c r="BU393" t="s">
        <v>1454</v>
      </c>
      <c r="BV393" t="s">
        <v>1397</v>
      </c>
      <c r="BW393" t="s">
        <v>771</v>
      </c>
      <c r="BX393" t="s">
        <v>132</v>
      </c>
    </row>
    <row r="394" spans="1:76" x14ac:dyDescent="0.25">
      <c r="A394" t="s">
        <v>1</v>
      </c>
      <c r="B394" t="s">
        <v>13</v>
      </c>
      <c r="C394" t="s">
        <v>742</v>
      </c>
      <c r="D394" t="s">
        <v>743</v>
      </c>
      <c r="E394" t="s">
        <v>856</v>
      </c>
      <c r="F394" t="s">
        <v>1120</v>
      </c>
      <c r="G394" t="s">
        <v>3460</v>
      </c>
      <c r="H394" t="s">
        <v>1455</v>
      </c>
      <c r="I394" t="s">
        <v>771</v>
      </c>
      <c r="J394" t="s">
        <v>771</v>
      </c>
      <c r="K394" t="s">
        <v>771</v>
      </c>
      <c r="L394" t="s">
        <v>771</v>
      </c>
      <c r="M394" t="s">
        <v>771</v>
      </c>
      <c r="N394" t="s">
        <v>771</v>
      </c>
      <c r="O394" t="s">
        <v>771</v>
      </c>
      <c r="P394" t="s">
        <v>771</v>
      </c>
      <c r="Q394" t="s">
        <v>771</v>
      </c>
      <c r="R394" t="s">
        <v>1456</v>
      </c>
      <c r="S394" t="s">
        <v>1391</v>
      </c>
      <c r="T394" t="s">
        <v>1392</v>
      </c>
      <c r="U394" t="s">
        <v>1457</v>
      </c>
      <c r="V394" t="s">
        <v>849</v>
      </c>
      <c r="W394" t="s">
        <v>1391</v>
      </c>
      <c r="X394" t="s">
        <v>771</v>
      </c>
      <c r="Y394" t="s">
        <v>78</v>
      </c>
      <c r="Z394" t="s">
        <v>771</v>
      </c>
      <c r="AA394" t="s">
        <v>771</v>
      </c>
      <c r="AB394" t="s">
        <v>771</v>
      </c>
      <c r="AC394">
        <v>11</v>
      </c>
      <c r="AD394">
        <v>0</v>
      </c>
      <c r="AE394">
        <v>16</v>
      </c>
      <c r="AF394" t="s">
        <v>142</v>
      </c>
      <c r="AG394" t="s">
        <v>143</v>
      </c>
      <c r="AH394" t="s">
        <v>144</v>
      </c>
      <c r="AI394" t="s">
        <v>140</v>
      </c>
      <c r="AJ394" t="s">
        <v>140</v>
      </c>
      <c r="AK394" t="s">
        <v>145</v>
      </c>
      <c r="AL394">
        <v>45502</v>
      </c>
      <c r="AM394" t="s">
        <v>312</v>
      </c>
      <c r="AN394" t="s">
        <v>312</v>
      </c>
      <c r="AO394" t="s">
        <v>443</v>
      </c>
      <c r="AP394" t="s">
        <v>140</v>
      </c>
      <c r="AQ394" t="s">
        <v>140</v>
      </c>
      <c r="AR394" t="s">
        <v>140</v>
      </c>
      <c r="AS394" t="s">
        <v>140</v>
      </c>
      <c r="AT394" t="s">
        <v>140</v>
      </c>
      <c r="AU394" t="s">
        <v>140</v>
      </c>
      <c r="AV394" t="s">
        <v>140</v>
      </c>
      <c r="AW394" t="s">
        <v>140</v>
      </c>
      <c r="AX394" t="s">
        <v>140</v>
      </c>
      <c r="AY394" t="s">
        <v>140</v>
      </c>
      <c r="AZ394" t="s">
        <v>1458</v>
      </c>
      <c r="BA394" t="s">
        <v>150</v>
      </c>
      <c r="BB394" t="s">
        <v>758</v>
      </c>
      <c r="BC394" t="s">
        <v>2408</v>
      </c>
      <c r="BD394" t="s">
        <v>771</v>
      </c>
      <c r="BE394">
        <v>0.98</v>
      </c>
      <c r="BF394" t="s">
        <v>998</v>
      </c>
      <c r="BG394">
        <v>40</v>
      </c>
      <c r="BH394" t="s">
        <v>140</v>
      </c>
      <c r="BI394" t="s">
        <v>140</v>
      </c>
      <c r="BJ394" t="s">
        <v>140</v>
      </c>
      <c r="BK394" t="s">
        <v>140</v>
      </c>
      <c r="BL394" t="s">
        <v>140</v>
      </c>
      <c r="BM394" t="s">
        <v>140</v>
      </c>
      <c r="BN394" t="s">
        <v>140</v>
      </c>
      <c r="BO394" t="s">
        <v>140</v>
      </c>
      <c r="BP394" t="s">
        <v>140</v>
      </c>
      <c r="BQ394" t="s">
        <v>140</v>
      </c>
      <c r="BR394" t="s">
        <v>140</v>
      </c>
      <c r="BS394" t="s">
        <v>771</v>
      </c>
      <c r="BT394" t="s">
        <v>771</v>
      </c>
      <c r="BU394" t="s">
        <v>1454</v>
      </c>
      <c r="BV394" t="s">
        <v>1397</v>
      </c>
      <c r="BW394" t="s">
        <v>771</v>
      </c>
      <c r="BX394" t="s">
        <v>132</v>
      </c>
    </row>
    <row r="395" spans="1:76" x14ac:dyDescent="0.25">
      <c r="A395" t="s">
        <v>1</v>
      </c>
      <c r="B395" t="s">
        <v>13</v>
      </c>
      <c r="C395" t="s">
        <v>760</v>
      </c>
      <c r="D395" t="s">
        <v>761</v>
      </c>
      <c r="E395" t="s">
        <v>856</v>
      </c>
      <c r="F395" t="s">
        <v>857</v>
      </c>
      <c r="G395" t="s">
        <v>1459</v>
      </c>
      <c r="H395" t="s">
        <v>1460</v>
      </c>
      <c r="I395" t="s">
        <v>771</v>
      </c>
      <c r="J395" t="s">
        <v>771</v>
      </c>
      <c r="K395" t="s">
        <v>771</v>
      </c>
      <c r="L395" t="s">
        <v>771</v>
      </c>
      <c r="M395" t="s">
        <v>771</v>
      </c>
      <c r="N395" t="s">
        <v>771</v>
      </c>
      <c r="O395" t="s">
        <v>771</v>
      </c>
      <c r="P395" t="s">
        <v>771</v>
      </c>
      <c r="Q395" t="s">
        <v>771</v>
      </c>
      <c r="R395" t="s">
        <v>1461</v>
      </c>
      <c r="S395" t="s">
        <v>255</v>
      </c>
      <c r="T395" t="s">
        <v>255</v>
      </c>
      <c r="U395" t="s">
        <v>765</v>
      </c>
      <c r="V395" t="s">
        <v>766</v>
      </c>
      <c r="W395" t="s">
        <v>260</v>
      </c>
      <c r="X395" t="s">
        <v>767</v>
      </c>
      <c r="Y395" t="s">
        <v>78</v>
      </c>
      <c r="Z395" t="s">
        <v>771</v>
      </c>
      <c r="AA395" t="s">
        <v>771</v>
      </c>
      <c r="AB395" t="s">
        <v>771</v>
      </c>
      <c r="AC395" t="s">
        <v>771</v>
      </c>
      <c r="AD395">
        <v>24</v>
      </c>
      <c r="AE395">
        <v>36</v>
      </c>
      <c r="AF395" t="s">
        <v>260</v>
      </c>
      <c r="AG395" t="s">
        <v>144</v>
      </c>
      <c r="AH395" t="s">
        <v>143</v>
      </c>
      <c r="AI395" t="s">
        <v>143</v>
      </c>
      <c r="AJ395" t="s">
        <v>771</v>
      </c>
      <c r="AK395" t="s">
        <v>145</v>
      </c>
      <c r="AL395">
        <v>46014</v>
      </c>
      <c r="AM395" t="s">
        <v>1462</v>
      </c>
      <c r="AN395" t="s">
        <v>358</v>
      </c>
      <c r="AO395" t="s">
        <v>312</v>
      </c>
      <c r="AP395" t="s">
        <v>311</v>
      </c>
      <c r="AQ395" t="s">
        <v>311</v>
      </c>
      <c r="AR395" t="s">
        <v>311</v>
      </c>
      <c r="AS395" t="s">
        <v>311</v>
      </c>
      <c r="AT395" t="s">
        <v>311</v>
      </c>
      <c r="AU395" t="s">
        <v>311</v>
      </c>
      <c r="AV395" t="s">
        <v>311</v>
      </c>
      <c r="AW395" t="s">
        <v>311</v>
      </c>
      <c r="AX395" t="s">
        <v>311</v>
      </c>
      <c r="AY395" t="s">
        <v>143</v>
      </c>
      <c r="AZ395" t="s">
        <v>768</v>
      </c>
      <c r="BA395" t="s">
        <v>150</v>
      </c>
      <c r="BB395" t="s">
        <v>771</v>
      </c>
      <c r="BC395" t="s">
        <v>386</v>
      </c>
      <c r="BD395" t="s">
        <v>386</v>
      </c>
      <c r="BE395">
        <v>0.98</v>
      </c>
      <c r="BF395" t="s">
        <v>771</v>
      </c>
      <c r="BG395">
        <v>8.2175925925925923E-3</v>
      </c>
      <c r="BH395">
        <v>1.3888888888888889E-3</v>
      </c>
      <c r="BI395">
        <v>1.3888888888888889E-3</v>
      </c>
      <c r="BJ395">
        <v>0.03</v>
      </c>
      <c r="BK395">
        <v>6.9444444444444447E-4</v>
      </c>
      <c r="BL395">
        <v>5.4398148148148149E-3</v>
      </c>
      <c r="BM395" t="s">
        <v>771</v>
      </c>
      <c r="BN395" t="s">
        <v>771</v>
      </c>
      <c r="BO395" t="s">
        <v>771</v>
      </c>
      <c r="BP395" t="s">
        <v>771</v>
      </c>
      <c r="BQ395" t="s">
        <v>143</v>
      </c>
      <c r="BR395" t="s">
        <v>143</v>
      </c>
      <c r="BS395" t="s">
        <v>771</v>
      </c>
      <c r="BT395" t="s">
        <v>140</v>
      </c>
      <c r="BU395" t="s">
        <v>770</v>
      </c>
      <c r="BV395" t="s">
        <v>1463</v>
      </c>
      <c r="BW395" t="s">
        <v>771</v>
      </c>
      <c r="BX395" t="s">
        <v>390</v>
      </c>
    </row>
    <row r="396" spans="1:76" x14ac:dyDescent="0.25">
      <c r="A396" t="s">
        <v>1</v>
      </c>
      <c r="B396" t="s">
        <v>13</v>
      </c>
      <c r="C396" t="s">
        <v>760</v>
      </c>
      <c r="D396" t="s">
        <v>761</v>
      </c>
      <c r="E396" t="s">
        <v>1194</v>
      </c>
      <c r="F396" t="s">
        <v>1226</v>
      </c>
      <c r="G396" t="s">
        <v>720</v>
      </c>
      <c r="H396" t="s">
        <v>1464</v>
      </c>
      <c r="I396" t="s">
        <v>771</v>
      </c>
      <c r="J396" t="s">
        <v>771</v>
      </c>
      <c r="K396" t="s">
        <v>771</v>
      </c>
      <c r="L396" t="s">
        <v>771</v>
      </c>
      <c r="M396" t="s">
        <v>771</v>
      </c>
      <c r="N396" t="s">
        <v>771</v>
      </c>
      <c r="O396" t="s">
        <v>771</v>
      </c>
      <c r="P396" t="s">
        <v>771</v>
      </c>
      <c r="Q396" t="s">
        <v>771</v>
      </c>
      <c r="R396" t="s">
        <v>771</v>
      </c>
      <c r="S396" t="s">
        <v>255</v>
      </c>
      <c r="T396" t="s">
        <v>255</v>
      </c>
      <c r="U396" t="s">
        <v>765</v>
      </c>
      <c r="V396" t="s">
        <v>766</v>
      </c>
      <c r="W396" t="s">
        <v>260</v>
      </c>
      <c r="X396" t="s">
        <v>767</v>
      </c>
      <c r="Y396" t="s">
        <v>78</v>
      </c>
      <c r="Z396" t="s">
        <v>771</v>
      </c>
      <c r="AA396" t="s">
        <v>771</v>
      </c>
      <c r="AB396" t="s">
        <v>771</v>
      </c>
      <c r="AC396" t="s">
        <v>771</v>
      </c>
      <c r="AD396">
        <v>10</v>
      </c>
      <c r="AE396">
        <v>19</v>
      </c>
      <c r="AF396" t="s">
        <v>260</v>
      </c>
      <c r="AG396" t="s">
        <v>144</v>
      </c>
      <c r="AH396" t="s">
        <v>143</v>
      </c>
      <c r="AI396" t="s">
        <v>143</v>
      </c>
      <c r="AJ396" t="s">
        <v>771</v>
      </c>
      <c r="AK396" t="s">
        <v>145</v>
      </c>
      <c r="AL396">
        <v>45771</v>
      </c>
      <c r="AM396" t="s">
        <v>1462</v>
      </c>
      <c r="AN396" t="s">
        <v>358</v>
      </c>
      <c r="AO396" t="s">
        <v>312</v>
      </c>
      <c r="AP396" t="s">
        <v>311</v>
      </c>
      <c r="AQ396" t="s">
        <v>311</v>
      </c>
      <c r="AR396" t="s">
        <v>311</v>
      </c>
      <c r="AS396" t="s">
        <v>311</v>
      </c>
      <c r="AT396" t="s">
        <v>311</v>
      </c>
      <c r="AU396" t="s">
        <v>311</v>
      </c>
      <c r="AV396" t="s">
        <v>311</v>
      </c>
      <c r="AW396" t="s">
        <v>311</v>
      </c>
      <c r="AX396" t="s">
        <v>311</v>
      </c>
      <c r="AY396" t="s">
        <v>143</v>
      </c>
      <c r="AZ396" t="s">
        <v>768</v>
      </c>
      <c r="BA396" t="s">
        <v>150</v>
      </c>
      <c r="BB396" t="s">
        <v>771</v>
      </c>
      <c r="BC396" t="s">
        <v>386</v>
      </c>
      <c r="BD396" t="s">
        <v>386</v>
      </c>
      <c r="BE396">
        <v>0.98</v>
      </c>
      <c r="BF396" t="s">
        <v>771</v>
      </c>
      <c r="BG396">
        <v>7.5231481481481477E-3</v>
      </c>
      <c r="BH396">
        <v>1.3888888888888889E-3</v>
      </c>
      <c r="BI396">
        <v>1.3888888888888889E-3</v>
      </c>
      <c r="BJ396">
        <v>0.03</v>
      </c>
      <c r="BK396">
        <v>6.9444444444444447E-4</v>
      </c>
      <c r="BL396">
        <v>4.7453703703703703E-3</v>
      </c>
      <c r="BM396" t="s">
        <v>771</v>
      </c>
      <c r="BN396" t="s">
        <v>771</v>
      </c>
      <c r="BO396" t="s">
        <v>771</v>
      </c>
      <c r="BP396" t="s">
        <v>771</v>
      </c>
      <c r="BQ396" t="s">
        <v>143</v>
      </c>
      <c r="BR396" t="s">
        <v>143</v>
      </c>
      <c r="BS396" t="s">
        <v>771</v>
      </c>
      <c r="BT396" t="s">
        <v>140</v>
      </c>
      <c r="BU396" t="s">
        <v>770</v>
      </c>
      <c r="BV396" t="s">
        <v>1463</v>
      </c>
      <c r="BW396" t="s">
        <v>771</v>
      </c>
      <c r="BX396" t="s">
        <v>390</v>
      </c>
    </row>
    <row r="397" spans="1:76" x14ac:dyDescent="0.25">
      <c r="A397" t="s">
        <v>1</v>
      </c>
      <c r="B397" t="s">
        <v>13</v>
      </c>
      <c r="C397" t="s">
        <v>742</v>
      </c>
      <c r="D397" t="s">
        <v>743</v>
      </c>
      <c r="E397" t="s">
        <v>1194</v>
      </c>
      <c r="F397" t="s">
        <v>1465</v>
      </c>
      <c r="G397" t="s">
        <v>1374</v>
      </c>
      <c r="H397" t="s">
        <v>305</v>
      </c>
      <c r="I397" t="s">
        <v>771</v>
      </c>
      <c r="J397" t="s">
        <v>771</v>
      </c>
      <c r="K397" t="s">
        <v>771</v>
      </c>
      <c r="L397" t="s">
        <v>771</v>
      </c>
      <c r="M397" t="s">
        <v>771</v>
      </c>
      <c r="N397" t="s">
        <v>771</v>
      </c>
      <c r="O397" t="s">
        <v>771</v>
      </c>
      <c r="P397" t="s">
        <v>771</v>
      </c>
      <c r="Q397" t="s">
        <v>771</v>
      </c>
      <c r="R397" t="s">
        <v>1466</v>
      </c>
      <c r="S397" t="s">
        <v>76</v>
      </c>
      <c r="T397" t="s">
        <v>1376</v>
      </c>
      <c r="U397" t="s">
        <v>1377</v>
      </c>
      <c r="V397" t="s">
        <v>1112</v>
      </c>
      <c r="W397" t="s">
        <v>1378</v>
      </c>
      <c r="X397" t="s">
        <v>140</v>
      </c>
      <c r="Y397" t="s">
        <v>141</v>
      </c>
      <c r="Z397" t="s">
        <v>140</v>
      </c>
      <c r="AA397">
        <v>1</v>
      </c>
      <c r="AB397">
        <v>0</v>
      </c>
      <c r="AC397" t="s">
        <v>771</v>
      </c>
      <c r="AD397">
        <v>16</v>
      </c>
      <c r="AE397">
        <v>20</v>
      </c>
      <c r="AF397" t="s">
        <v>260</v>
      </c>
      <c r="AG397" t="s">
        <v>143</v>
      </c>
      <c r="AH397" t="s">
        <v>144</v>
      </c>
      <c r="AI397" t="s">
        <v>143</v>
      </c>
      <c r="AJ397" t="s">
        <v>255</v>
      </c>
      <c r="AK397" t="s">
        <v>160</v>
      </c>
      <c r="AL397">
        <v>45444</v>
      </c>
      <c r="AM397" t="s">
        <v>745</v>
      </c>
      <c r="AN397" t="s">
        <v>1379</v>
      </c>
      <c r="AO397" t="s">
        <v>1380</v>
      </c>
      <c r="AP397">
        <v>0</v>
      </c>
      <c r="AQ397" t="s">
        <v>140</v>
      </c>
      <c r="AR397" t="s">
        <v>140</v>
      </c>
      <c r="AS397" t="s">
        <v>140</v>
      </c>
      <c r="AT397" t="s">
        <v>140</v>
      </c>
      <c r="AU397" t="s">
        <v>140</v>
      </c>
      <c r="AV397" t="s">
        <v>140</v>
      </c>
      <c r="AW397" t="s">
        <v>140</v>
      </c>
      <c r="AX397" t="s">
        <v>140</v>
      </c>
      <c r="AY397" t="s">
        <v>1381</v>
      </c>
      <c r="AZ397" t="s">
        <v>520</v>
      </c>
      <c r="BA397" t="s">
        <v>1315</v>
      </c>
      <c r="BB397" t="s">
        <v>771</v>
      </c>
      <c r="BC397" t="s">
        <v>323</v>
      </c>
      <c r="BD397" t="s">
        <v>1192</v>
      </c>
      <c r="BE397">
        <v>0.98</v>
      </c>
      <c r="BF397">
        <v>0.8</v>
      </c>
      <c r="BG397" t="s">
        <v>1382</v>
      </c>
      <c r="BH397">
        <v>60</v>
      </c>
      <c r="BI397">
        <v>100</v>
      </c>
      <c r="BJ397" t="s">
        <v>751</v>
      </c>
      <c r="BK397" t="s">
        <v>752</v>
      </c>
      <c r="BL397" t="s">
        <v>1203</v>
      </c>
      <c r="BM397" t="s">
        <v>1383</v>
      </c>
      <c r="BN397" t="s">
        <v>771</v>
      </c>
      <c r="BO397" t="s">
        <v>771</v>
      </c>
      <c r="BP397">
        <v>150000</v>
      </c>
      <c r="BQ397" t="s">
        <v>270</v>
      </c>
      <c r="BR397">
        <v>0.1</v>
      </c>
      <c r="BS397" t="s">
        <v>239</v>
      </c>
      <c r="BT397" t="s">
        <v>140</v>
      </c>
      <c r="BU397" t="s">
        <v>1384</v>
      </c>
      <c r="BV397" t="s">
        <v>1385</v>
      </c>
      <c r="BW397" t="s">
        <v>771</v>
      </c>
      <c r="BX397" t="s">
        <v>132</v>
      </c>
    </row>
    <row r="398" spans="1:76" x14ac:dyDescent="0.25">
      <c r="A398" t="s">
        <v>1</v>
      </c>
      <c r="B398" t="s">
        <v>13</v>
      </c>
      <c r="C398" t="s">
        <v>742</v>
      </c>
      <c r="D398" t="s">
        <v>743</v>
      </c>
      <c r="E398" t="s">
        <v>1194</v>
      </c>
      <c r="F398" t="s">
        <v>1211</v>
      </c>
      <c r="G398" t="s">
        <v>1467</v>
      </c>
      <c r="H398" t="s">
        <v>305</v>
      </c>
      <c r="I398" t="s">
        <v>771</v>
      </c>
      <c r="J398" t="s">
        <v>771</v>
      </c>
      <c r="K398" t="s">
        <v>771</v>
      </c>
      <c r="L398" t="s">
        <v>771</v>
      </c>
      <c r="M398" t="s">
        <v>771</v>
      </c>
      <c r="N398" t="s">
        <v>771</v>
      </c>
      <c r="O398" t="s">
        <v>771</v>
      </c>
      <c r="P398" t="s">
        <v>771</v>
      </c>
      <c r="Q398" t="s">
        <v>771</v>
      </c>
      <c r="R398" t="s">
        <v>1468</v>
      </c>
      <c r="S398" t="s">
        <v>1469</v>
      </c>
      <c r="T398" t="s">
        <v>1470</v>
      </c>
      <c r="U398" t="s">
        <v>1471</v>
      </c>
      <c r="V398" t="s">
        <v>1472</v>
      </c>
      <c r="W398" t="s">
        <v>1473</v>
      </c>
      <c r="X398" t="s">
        <v>140</v>
      </c>
      <c r="Y398" t="s">
        <v>141</v>
      </c>
      <c r="Z398" t="s">
        <v>140</v>
      </c>
      <c r="AA398">
        <v>1</v>
      </c>
      <c r="AB398">
        <v>0</v>
      </c>
      <c r="AC398" t="s">
        <v>771</v>
      </c>
      <c r="AD398">
        <v>12</v>
      </c>
      <c r="AE398">
        <v>20</v>
      </c>
      <c r="AF398" t="s">
        <v>260</v>
      </c>
      <c r="AG398" t="s">
        <v>143</v>
      </c>
      <c r="AH398" t="s">
        <v>144</v>
      </c>
      <c r="AI398" t="s">
        <v>140</v>
      </c>
      <c r="AJ398" t="s">
        <v>255</v>
      </c>
      <c r="AK398" t="s">
        <v>160</v>
      </c>
      <c r="AL398">
        <v>45606</v>
      </c>
      <c r="AM398" t="s">
        <v>745</v>
      </c>
      <c r="AN398" t="s">
        <v>1474</v>
      </c>
      <c r="AO398" t="s">
        <v>403</v>
      </c>
      <c r="AP398">
        <v>0</v>
      </c>
      <c r="AQ398" t="s">
        <v>140</v>
      </c>
      <c r="AR398" t="s">
        <v>140</v>
      </c>
      <c r="AS398" t="s">
        <v>140</v>
      </c>
      <c r="AT398" t="s">
        <v>140</v>
      </c>
      <c r="AU398" t="s">
        <v>140</v>
      </c>
      <c r="AV398" t="s">
        <v>140</v>
      </c>
      <c r="AW398" t="s">
        <v>140</v>
      </c>
      <c r="AX398" t="s">
        <v>140</v>
      </c>
      <c r="AY398" t="s">
        <v>1381</v>
      </c>
      <c r="AZ398" t="s">
        <v>520</v>
      </c>
      <c r="BA398" t="s">
        <v>1315</v>
      </c>
      <c r="BB398" t="s">
        <v>771</v>
      </c>
      <c r="BC398" t="s">
        <v>323</v>
      </c>
      <c r="BD398" t="s">
        <v>1192</v>
      </c>
      <c r="BE398">
        <v>0.98</v>
      </c>
      <c r="BF398">
        <v>0.6</v>
      </c>
      <c r="BG398" t="s">
        <v>1382</v>
      </c>
      <c r="BH398">
        <v>60</v>
      </c>
      <c r="BI398">
        <v>100</v>
      </c>
      <c r="BJ398" t="s">
        <v>751</v>
      </c>
      <c r="BK398" t="s">
        <v>752</v>
      </c>
      <c r="BL398" t="s">
        <v>1203</v>
      </c>
      <c r="BM398" t="s">
        <v>148</v>
      </c>
      <c r="BN398" t="s">
        <v>771</v>
      </c>
      <c r="BO398" t="s">
        <v>771</v>
      </c>
      <c r="BP398">
        <v>300000</v>
      </c>
      <c r="BQ398" t="s">
        <v>270</v>
      </c>
      <c r="BR398">
        <v>0.15</v>
      </c>
      <c r="BS398" t="s">
        <v>239</v>
      </c>
      <c r="BT398" t="s">
        <v>140</v>
      </c>
      <c r="BU398" t="s">
        <v>1475</v>
      </c>
      <c r="BV398" t="s">
        <v>1385</v>
      </c>
      <c r="BW398" t="s">
        <v>771</v>
      </c>
      <c r="BX398" t="s">
        <v>132</v>
      </c>
    </row>
    <row r="399" spans="1:76" x14ac:dyDescent="0.25">
      <c r="A399" t="s">
        <v>1</v>
      </c>
      <c r="B399" t="s">
        <v>13</v>
      </c>
      <c r="C399" t="s">
        <v>742</v>
      </c>
      <c r="D399" t="s">
        <v>743</v>
      </c>
      <c r="E399" t="s">
        <v>816</v>
      </c>
      <c r="F399" t="s">
        <v>1211</v>
      </c>
      <c r="G399" t="s">
        <v>1476</v>
      </c>
      <c r="H399" t="s">
        <v>1476</v>
      </c>
      <c r="I399" t="s">
        <v>771</v>
      </c>
      <c r="J399" t="s">
        <v>771</v>
      </c>
      <c r="K399" t="s">
        <v>771</v>
      </c>
      <c r="L399" t="s">
        <v>771</v>
      </c>
      <c r="M399" t="s">
        <v>771</v>
      </c>
      <c r="N399" t="s">
        <v>771</v>
      </c>
      <c r="O399" t="s">
        <v>771</v>
      </c>
      <c r="P399" t="s">
        <v>771</v>
      </c>
      <c r="Q399" t="s">
        <v>771</v>
      </c>
      <c r="R399" t="s">
        <v>1477</v>
      </c>
      <c r="S399" t="s">
        <v>1478</v>
      </c>
      <c r="T399" t="s">
        <v>1411</v>
      </c>
      <c r="U399" t="s">
        <v>1479</v>
      </c>
      <c r="V399" t="s">
        <v>849</v>
      </c>
      <c r="W399" t="s">
        <v>715</v>
      </c>
      <c r="X399" t="s">
        <v>771</v>
      </c>
      <c r="Y399" t="s">
        <v>141</v>
      </c>
      <c r="Z399" t="s">
        <v>771</v>
      </c>
      <c r="AA399" t="s">
        <v>771</v>
      </c>
      <c r="AB399" t="s">
        <v>771</v>
      </c>
      <c r="AC399">
        <v>4</v>
      </c>
      <c r="AD399">
        <v>0</v>
      </c>
      <c r="AE399">
        <v>4</v>
      </c>
      <c r="AF399" t="s">
        <v>142</v>
      </c>
      <c r="AG399" t="s">
        <v>140</v>
      </c>
      <c r="AH399" t="s">
        <v>771</v>
      </c>
      <c r="AI399" t="s">
        <v>140</v>
      </c>
      <c r="AJ399" t="s">
        <v>140</v>
      </c>
      <c r="AK399" t="s">
        <v>145</v>
      </c>
      <c r="AL399">
        <v>45341</v>
      </c>
      <c r="AM399" t="s">
        <v>312</v>
      </c>
      <c r="AN399" t="s">
        <v>312</v>
      </c>
      <c r="AO399" t="s">
        <v>443</v>
      </c>
      <c r="AP399" t="s">
        <v>140</v>
      </c>
      <c r="AQ399" t="s">
        <v>140</v>
      </c>
      <c r="AR399" t="s">
        <v>140</v>
      </c>
      <c r="AS399" t="s">
        <v>140</v>
      </c>
      <c r="AT399" t="s">
        <v>140</v>
      </c>
      <c r="AU399" t="s">
        <v>140</v>
      </c>
      <c r="AV399" t="s">
        <v>140</v>
      </c>
      <c r="AW399" t="s">
        <v>140</v>
      </c>
      <c r="AX399" t="s">
        <v>140</v>
      </c>
      <c r="AY399" t="s">
        <v>140</v>
      </c>
      <c r="AZ399" t="s">
        <v>1480</v>
      </c>
      <c r="BA399" t="s">
        <v>150</v>
      </c>
      <c r="BB399" t="s">
        <v>151</v>
      </c>
      <c r="BC399" t="s">
        <v>2408</v>
      </c>
      <c r="BD399" t="s">
        <v>771</v>
      </c>
      <c r="BE399">
        <v>0.98</v>
      </c>
      <c r="BF399" t="s">
        <v>1161</v>
      </c>
      <c r="BG399" t="s">
        <v>1481</v>
      </c>
      <c r="BH399" t="s">
        <v>140</v>
      </c>
      <c r="BI399" t="s">
        <v>140</v>
      </c>
      <c r="BJ399" t="s">
        <v>140</v>
      </c>
      <c r="BK399" t="s">
        <v>140</v>
      </c>
      <c r="BL399" t="s">
        <v>140</v>
      </c>
      <c r="BM399" t="s">
        <v>140</v>
      </c>
      <c r="BN399" t="s">
        <v>140</v>
      </c>
      <c r="BO399" t="s">
        <v>140</v>
      </c>
      <c r="BP399" t="s">
        <v>140</v>
      </c>
      <c r="BQ399" t="s">
        <v>140</v>
      </c>
      <c r="BR399" t="s">
        <v>140</v>
      </c>
      <c r="BS399" t="s">
        <v>239</v>
      </c>
      <c r="BT399" t="s">
        <v>140</v>
      </c>
      <c r="BU399" t="s">
        <v>1482</v>
      </c>
      <c r="BV399" t="s">
        <v>1483</v>
      </c>
      <c r="BW399" t="s">
        <v>771</v>
      </c>
      <c r="BX399" t="s">
        <v>132</v>
      </c>
    </row>
    <row r="400" spans="1:76" x14ac:dyDescent="0.25">
      <c r="A400" t="s">
        <v>1</v>
      </c>
      <c r="B400" t="s">
        <v>13</v>
      </c>
      <c r="C400" t="s">
        <v>742</v>
      </c>
      <c r="D400" t="s">
        <v>743</v>
      </c>
      <c r="E400" t="s">
        <v>816</v>
      </c>
      <c r="F400" t="s">
        <v>1211</v>
      </c>
      <c r="G400" t="s">
        <v>1484</v>
      </c>
      <c r="H400" t="s">
        <v>1484</v>
      </c>
      <c r="I400" t="s">
        <v>771</v>
      </c>
      <c r="J400" t="s">
        <v>771</v>
      </c>
      <c r="K400" t="s">
        <v>771</v>
      </c>
      <c r="L400" t="s">
        <v>771</v>
      </c>
      <c r="M400" t="s">
        <v>771</v>
      </c>
      <c r="N400" t="s">
        <v>771</v>
      </c>
      <c r="O400" t="s">
        <v>771</v>
      </c>
      <c r="P400" t="s">
        <v>771</v>
      </c>
      <c r="Q400" t="s">
        <v>771</v>
      </c>
      <c r="R400" t="s">
        <v>1485</v>
      </c>
      <c r="S400" t="s">
        <v>1478</v>
      </c>
      <c r="T400" t="s">
        <v>1411</v>
      </c>
      <c r="U400" t="s">
        <v>1486</v>
      </c>
      <c r="V400" t="s">
        <v>1487</v>
      </c>
      <c r="W400" t="s">
        <v>715</v>
      </c>
      <c r="X400" t="s">
        <v>771</v>
      </c>
      <c r="Y400" t="s">
        <v>141</v>
      </c>
      <c r="Z400" t="s">
        <v>771</v>
      </c>
      <c r="AA400" t="s">
        <v>771</v>
      </c>
      <c r="AB400" t="s">
        <v>771</v>
      </c>
      <c r="AC400">
        <v>3</v>
      </c>
      <c r="AD400">
        <v>0</v>
      </c>
      <c r="AE400">
        <v>6</v>
      </c>
      <c r="AF400" t="s">
        <v>142</v>
      </c>
      <c r="AG400" t="s">
        <v>140</v>
      </c>
      <c r="AH400" t="s">
        <v>771</v>
      </c>
      <c r="AI400" t="s">
        <v>140</v>
      </c>
      <c r="AJ400" t="s">
        <v>140</v>
      </c>
      <c r="AK400" t="s">
        <v>145</v>
      </c>
      <c r="AL400">
        <v>45404</v>
      </c>
      <c r="AM400" t="s">
        <v>312</v>
      </c>
      <c r="AN400" t="s">
        <v>312</v>
      </c>
      <c r="AO400" t="s">
        <v>443</v>
      </c>
      <c r="AP400" t="s">
        <v>140</v>
      </c>
      <c r="AQ400" t="s">
        <v>140</v>
      </c>
      <c r="AR400" t="s">
        <v>140</v>
      </c>
      <c r="AS400" t="s">
        <v>140</v>
      </c>
      <c r="AT400" t="s">
        <v>140</v>
      </c>
      <c r="AU400" t="s">
        <v>140</v>
      </c>
      <c r="AV400" t="s">
        <v>140</v>
      </c>
      <c r="AW400" t="s">
        <v>140</v>
      </c>
      <c r="AX400" t="s">
        <v>140</v>
      </c>
      <c r="AY400" t="s">
        <v>140</v>
      </c>
      <c r="AZ400" t="s">
        <v>1480</v>
      </c>
      <c r="BA400" t="s">
        <v>150</v>
      </c>
      <c r="BB400" t="s">
        <v>151</v>
      </c>
      <c r="BC400" t="s">
        <v>2408</v>
      </c>
      <c r="BD400" t="s">
        <v>771</v>
      </c>
      <c r="BE400">
        <v>0.98</v>
      </c>
      <c r="BF400" t="s">
        <v>1488</v>
      </c>
      <c r="BG400" t="s">
        <v>1489</v>
      </c>
      <c r="BH400" t="s">
        <v>140</v>
      </c>
      <c r="BI400" t="s">
        <v>140</v>
      </c>
      <c r="BJ400" t="s">
        <v>140</v>
      </c>
      <c r="BK400" t="s">
        <v>140</v>
      </c>
      <c r="BL400" t="s">
        <v>140</v>
      </c>
      <c r="BM400" t="s">
        <v>140</v>
      </c>
      <c r="BN400" t="s">
        <v>140</v>
      </c>
      <c r="BO400" t="s">
        <v>140</v>
      </c>
      <c r="BP400" t="s">
        <v>140</v>
      </c>
      <c r="BQ400" t="s">
        <v>140</v>
      </c>
      <c r="BR400" t="s">
        <v>140</v>
      </c>
      <c r="BS400" t="s">
        <v>239</v>
      </c>
      <c r="BT400" t="s">
        <v>140</v>
      </c>
      <c r="BU400" t="s">
        <v>1482</v>
      </c>
      <c r="BV400" t="s">
        <v>1483</v>
      </c>
      <c r="BW400" t="s">
        <v>771</v>
      </c>
      <c r="BX400" t="s">
        <v>132</v>
      </c>
    </row>
    <row r="401" spans="1:76" x14ac:dyDescent="0.25">
      <c r="A401" t="s">
        <v>1</v>
      </c>
      <c r="B401" t="s">
        <v>13</v>
      </c>
      <c r="C401" t="s">
        <v>742</v>
      </c>
      <c r="D401" t="s">
        <v>743</v>
      </c>
      <c r="E401" t="s">
        <v>816</v>
      </c>
      <c r="F401" t="s">
        <v>1211</v>
      </c>
      <c r="G401" t="s">
        <v>1490</v>
      </c>
      <c r="H401" t="s">
        <v>1490</v>
      </c>
      <c r="I401" t="s">
        <v>771</v>
      </c>
      <c r="J401" t="s">
        <v>771</v>
      </c>
      <c r="K401" t="s">
        <v>771</v>
      </c>
      <c r="L401" t="s">
        <v>771</v>
      </c>
      <c r="M401" t="s">
        <v>771</v>
      </c>
      <c r="N401" t="s">
        <v>771</v>
      </c>
      <c r="O401" t="s">
        <v>771</v>
      </c>
      <c r="P401" t="s">
        <v>771</v>
      </c>
      <c r="Q401" t="s">
        <v>771</v>
      </c>
      <c r="R401" t="s">
        <v>1491</v>
      </c>
      <c r="S401" t="s">
        <v>1391</v>
      </c>
      <c r="T401" t="s">
        <v>1411</v>
      </c>
      <c r="U401" t="s">
        <v>1492</v>
      </c>
      <c r="V401" t="s">
        <v>849</v>
      </c>
      <c r="W401" t="s">
        <v>1391</v>
      </c>
      <c r="X401" t="s">
        <v>771</v>
      </c>
      <c r="Y401" t="s">
        <v>141</v>
      </c>
      <c r="Z401" t="s">
        <v>771</v>
      </c>
      <c r="AA401" t="s">
        <v>771</v>
      </c>
      <c r="AB401" t="s">
        <v>771</v>
      </c>
      <c r="AC401">
        <v>3</v>
      </c>
      <c r="AD401">
        <v>0</v>
      </c>
      <c r="AE401">
        <v>4</v>
      </c>
      <c r="AF401" t="s">
        <v>142</v>
      </c>
      <c r="AG401" t="s">
        <v>140</v>
      </c>
      <c r="AH401" t="s">
        <v>771</v>
      </c>
      <c r="AI401" t="s">
        <v>140</v>
      </c>
      <c r="AJ401" t="s">
        <v>140</v>
      </c>
      <c r="AK401" t="s">
        <v>145</v>
      </c>
      <c r="AL401">
        <v>45369</v>
      </c>
      <c r="AM401" t="s">
        <v>312</v>
      </c>
      <c r="AN401" t="s">
        <v>312</v>
      </c>
      <c r="AO401" t="s">
        <v>443</v>
      </c>
      <c r="AP401" t="s">
        <v>140</v>
      </c>
      <c r="AQ401" t="s">
        <v>140</v>
      </c>
      <c r="AR401" t="s">
        <v>140</v>
      </c>
      <c r="AS401" t="s">
        <v>140</v>
      </c>
      <c r="AT401" t="s">
        <v>140</v>
      </c>
      <c r="AU401" t="s">
        <v>140</v>
      </c>
      <c r="AV401" t="s">
        <v>140</v>
      </c>
      <c r="AW401" t="s">
        <v>140</v>
      </c>
      <c r="AX401" t="s">
        <v>140</v>
      </c>
      <c r="AY401" t="s">
        <v>140</v>
      </c>
      <c r="AZ401" t="s">
        <v>1480</v>
      </c>
      <c r="BA401" t="s">
        <v>150</v>
      </c>
      <c r="BB401" t="s">
        <v>758</v>
      </c>
      <c r="BC401" t="s">
        <v>2408</v>
      </c>
      <c r="BD401" t="s">
        <v>771</v>
      </c>
      <c r="BE401">
        <v>0.98</v>
      </c>
      <c r="BF401" t="s">
        <v>1161</v>
      </c>
      <c r="BG401" t="s">
        <v>1493</v>
      </c>
      <c r="BH401" t="s">
        <v>140</v>
      </c>
      <c r="BI401" t="s">
        <v>140</v>
      </c>
      <c r="BJ401" t="s">
        <v>140</v>
      </c>
      <c r="BK401" t="s">
        <v>140</v>
      </c>
      <c r="BL401" t="s">
        <v>140</v>
      </c>
      <c r="BM401" t="s">
        <v>140</v>
      </c>
      <c r="BN401" t="s">
        <v>140</v>
      </c>
      <c r="BO401" t="s">
        <v>140</v>
      </c>
      <c r="BP401" t="s">
        <v>140</v>
      </c>
      <c r="BQ401" t="s">
        <v>140</v>
      </c>
      <c r="BR401" t="s">
        <v>140</v>
      </c>
      <c r="BS401" t="s">
        <v>239</v>
      </c>
      <c r="BT401" t="s">
        <v>140</v>
      </c>
      <c r="BU401" t="s">
        <v>1482</v>
      </c>
      <c r="BV401" t="s">
        <v>1483</v>
      </c>
      <c r="BW401" t="s">
        <v>771</v>
      </c>
      <c r="BX401" t="s">
        <v>132</v>
      </c>
    </row>
    <row r="402" spans="1:76" x14ac:dyDescent="0.25">
      <c r="A402" t="s">
        <v>1</v>
      </c>
      <c r="B402" t="s">
        <v>13</v>
      </c>
      <c r="C402" t="s">
        <v>742</v>
      </c>
      <c r="D402" t="s">
        <v>743</v>
      </c>
      <c r="E402" t="s">
        <v>816</v>
      </c>
      <c r="F402" t="s">
        <v>1211</v>
      </c>
      <c r="G402" t="s">
        <v>1494</v>
      </c>
      <c r="H402" t="s">
        <v>1494</v>
      </c>
      <c r="I402" t="s">
        <v>771</v>
      </c>
      <c r="J402" t="s">
        <v>771</v>
      </c>
      <c r="K402" t="s">
        <v>771</v>
      </c>
      <c r="L402" t="s">
        <v>771</v>
      </c>
      <c r="M402" t="s">
        <v>771</v>
      </c>
      <c r="N402" t="s">
        <v>771</v>
      </c>
      <c r="O402" t="s">
        <v>771</v>
      </c>
      <c r="P402" t="s">
        <v>771</v>
      </c>
      <c r="Q402" t="s">
        <v>771</v>
      </c>
      <c r="R402" t="s">
        <v>1495</v>
      </c>
      <c r="S402" t="s">
        <v>1391</v>
      </c>
      <c r="T402" t="s">
        <v>1411</v>
      </c>
      <c r="U402" t="s">
        <v>1496</v>
      </c>
      <c r="V402" t="s">
        <v>1487</v>
      </c>
      <c r="W402" t="s">
        <v>1391</v>
      </c>
      <c r="X402" t="s">
        <v>771</v>
      </c>
      <c r="Y402" t="s">
        <v>141</v>
      </c>
      <c r="Z402" t="s">
        <v>771</v>
      </c>
      <c r="AA402" t="s">
        <v>771</v>
      </c>
      <c r="AB402" t="s">
        <v>771</v>
      </c>
      <c r="AC402">
        <v>8</v>
      </c>
      <c r="AD402">
        <v>0</v>
      </c>
      <c r="AE402">
        <v>8</v>
      </c>
      <c r="AF402" t="s">
        <v>142</v>
      </c>
      <c r="AG402" t="s">
        <v>140</v>
      </c>
      <c r="AH402" t="s">
        <v>771</v>
      </c>
      <c r="AI402" t="s">
        <v>140</v>
      </c>
      <c r="AJ402" t="s">
        <v>140</v>
      </c>
      <c r="AK402" t="s">
        <v>145</v>
      </c>
      <c r="AL402">
        <v>45334</v>
      </c>
      <c r="AM402" t="s">
        <v>312</v>
      </c>
      <c r="AN402" t="s">
        <v>312</v>
      </c>
      <c r="AO402" t="s">
        <v>443</v>
      </c>
      <c r="AP402" t="s">
        <v>140</v>
      </c>
      <c r="AQ402" t="s">
        <v>140</v>
      </c>
      <c r="AR402" t="s">
        <v>140</v>
      </c>
      <c r="AS402" t="s">
        <v>140</v>
      </c>
      <c r="AT402" t="s">
        <v>140</v>
      </c>
      <c r="AU402" t="s">
        <v>140</v>
      </c>
      <c r="AV402" t="s">
        <v>140</v>
      </c>
      <c r="AW402" t="s">
        <v>140</v>
      </c>
      <c r="AX402" t="s">
        <v>140</v>
      </c>
      <c r="AY402" t="s">
        <v>140</v>
      </c>
      <c r="AZ402" t="s">
        <v>1480</v>
      </c>
      <c r="BA402" t="s">
        <v>150</v>
      </c>
      <c r="BB402" t="s">
        <v>151</v>
      </c>
      <c r="BC402" t="s">
        <v>2408</v>
      </c>
      <c r="BD402" t="s">
        <v>771</v>
      </c>
      <c r="BE402">
        <v>0.98</v>
      </c>
      <c r="BF402" t="s">
        <v>1488</v>
      </c>
      <c r="BG402" t="s">
        <v>1497</v>
      </c>
      <c r="BH402" t="s">
        <v>140</v>
      </c>
      <c r="BI402" t="s">
        <v>140</v>
      </c>
      <c r="BJ402" t="s">
        <v>140</v>
      </c>
      <c r="BK402" t="s">
        <v>140</v>
      </c>
      <c r="BL402" t="s">
        <v>140</v>
      </c>
      <c r="BM402" t="s">
        <v>140</v>
      </c>
      <c r="BN402" t="s">
        <v>140</v>
      </c>
      <c r="BO402" t="s">
        <v>140</v>
      </c>
      <c r="BP402" t="s">
        <v>140</v>
      </c>
      <c r="BQ402" t="s">
        <v>140</v>
      </c>
      <c r="BR402" t="s">
        <v>140</v>
      </c>
      <c r="BS402" t="s">
        <v>239</v>
      </c>
      <c r="BT402" t="s">
        <v>140</v>
      </c>
      <c r="BU402" t="s">
        <v>1498</v>
      </c>
      <c r="BV402" t="s">
        <v>1483</v>
      </c>
      <c r="BW402" t="s">
        <v>771</v>
      </c>
      <c r="BX402" t="s">
        <v>132</v>
      </c>
    </row>
    <row r="403" spans="1:76" x14ac:dyDescent="0.25">
      <c r="A403" t="s">
        <v>1</v>
      </c>
      <c r="B403" t="s">
        <v>13</v>
      </c>
      <c r="C403" t="s">
        <v>742</v>
      </c>
      <c r="D403" t="s">
        <v>743</v>
      </c>
      <c r="E403" t="s">
        <v>816</v>
      </c>
      <c r="F403" t="s">
        <v>1211</v>
      </c>
      <c r="G403" t="s">
        <v>1499</v>
      </c>
      <c r="H403" t="s">
        <v>1499</v>
      </c>
      <c r="I403" t="s">
        <v>771</v>
      </c>
      <c r="J403" t="s">
        <v>771</v>
      </c>
      <c r="K403" t="s">
        <v>771</v>
      </c>
      <c r="L403" t="s">
        <v>771</v>
      </c>
      <c r="M403" t="s">
        <v>771</v>
      </c>
      <c r="N403" t="s">
        <v>771</v>
      </c>
      <c r="O403" t="s">
        <v>771</v>
      </c>
      <c r="P403" t="s">
        <v>771</v>
      </c>
      <c r="Q403" t="s">
        <v>771</v>
      </c>
      <c r="R403" t="s">
        <v>1500</v>
      </c>
      <c r="S403" t="s">
        <v>1391</v>
      </c>
      <c r="T403" t="s">
        <v>1411</v>
      </c>
      <c r="U403" t="s">
        <v>1501</v>
      </c>
      <c r="V403" t="s">
        <v>1487</v>
      </c>
      <c r="W403" t="s">
        <v>1391</v>
      </c>
      <c r="X403" t="s">
        <v>771</v>
      </c>
      <c r="Y403" t="s">
        <v>141</v>
      </c>
      <c r="Z403" t="s">
        <v>771</v>
      </c>
      <c r="AA403" t="s">
        <v>771</v>
      </c>
      <c r="AB403" t="s">
        <v>771</v>
      </c>
      <c r="AC403">
        <v>2</v>
      </c>
      <c r="AD403">
        <v>0</v>
      </c>
      <c r="AE403">
        <v>3</v>
      </c>
      <c r="AF403" t="s">
        <v>142</v>
      </c>
      <c r="AG403" t="s">
        <v>140</v>
      </c>
      <c r="AH403" t="s">
        <v>771</v>
      </c>
      <c r="AI403" t="s">
        <v>140</v>
      </c>
      <c r="AJ403" t="s">
        <v>140</v>
      </c>
      <c r="AK403" t="s">
        <v>145</v>
      </c>
      <c r="AL403">
        <v>45425</v>
      </c>
      <c r="AM403" t="s">
        <v>312</v>
      </c>
      <c r="AN403" t="s">
        <v>312</v>
      </c>
      <c r="AO403" t="s">
        <v>443</v>
      </c>
      <c r="AP403" t="s">
        <v>140</v>
      </c>
      <c r="AQ403" t="s">
        <v>140</v>
      </c>
      <c r="AR403" t="s">
        <v>140</v>
      </c>
      <c r="AS403" t="s">
        <v>140</v>
      </c>
      <c r="AT403" t="s">
        <v>140</v>
      </c>
      <c r="AU403" t="s">
        <v>140</v>
      </c>
      <c r="AV403" t="s">
        <v>140</v>
      </c>
      <c r="AW403" t="s">
        <v>140</v>
      </c>
      <c r="AX403" t="s">
        <v>140</v>
      </c>
      <c r="AY403" t="s">
        <v>140</v>
      </c>
      <c r="AZ403" t="s">
        <v>1502</v>
      </c>
      <c r="BA403" t="s">
        <v>150</v>
      </c>
      <c r="BB403" t="s">
        <v>151</v>
      </c>
      <c r="BC403" t="s">
        <v>2408</v>
      </c>
      <c r="BD403" t="s">
        <v>771</v>
      </c>
      <c r="BE403">
        <v>0.98</v>
      </c>
      <c r="BF403" t="s">
        <v>1462</v>
      </c>
      <c r="BG403" t="s">
        <v>1503</v>
      </c>
      <c r="BH403" t="s">
        <v>140</v>
      </c>
      <c r="BI403" t="s">
        <v>140</v>
      </c>
      <c r="BJ403" t="s">
        <v>140</v>
      </c>
      <c r="BK403" t="s">
        <v>140</v>
      </c>
      <c r="BL403" t="s">
        <v>140</v>
      </c>
      <c r="BM403" t="s">
        <v>140</v>
      </c>
      <c r="BN403" t="s">
        <v>140</v>
      </c>
      <c r="BO403" t="s">
        <v>140</v>
      </c>
      <c r="BP403" t="s">
        <v>140</v>
      </c>
      <c r="BQ403" t="s">
        <v>140</v>
      </c>
      <c r="BR403" t="s">
        <v>140</v>
      </c>
      <c r="BS403" t="s">
        <v>239</v>
      </c>
      <c r="BT403" t="s">
        <v>140</v>
      </c>
      <c r="BU403" t="s">
        <v>1498</v>
      </c>
      <c r="BV403" t="s">
        <v>1483</v>
      </c>
      <c r="BW403" t="s">
        <v>771</v>
      </c>
      <c r="BX403" t="s">
        <v>132</v>
      </c>
    </row>
    <row r="404" spans="1:76" x14ac:dyDescent="0.25">
      <c r="A404" t="s">
        <v>1</v>
      </c>
      <c r="B404" t="s">
        <v>13</v>
      </c>
      <c r="C404" t="s">
        <v>742</v>
      </c>
      <c r="D404" t="s">
        <v>743</v>
      </c>
      <c r="E404" t="s">
        <v>816</v>
      </c>
      <c r="F404" t="s">
        <v>1211</v>
      </c>
      <c r="G404" t="s">
        <v>1504</v>
      </c>
      <c r="H404" t="s">
        <v>1504</v>
      </c>
      <c r="I404" t="s">
        <v>771</v>
      </c>
      <c r="J404" t="s">
        <v>771</v>
      </c>
      <c r="K404" t="s">
        <v>771</v>
      </c>
      <c r="L404" t="s">
        <v>771</v>
      </c>
      <c r="M404" t="s">
        <v>771</v>
      </c>
      <c r="N404" t="s">
        <v>771</v>
      </c>
      <c r="O404" t="s">
        <v>771</v>
      </c>
      <c r="P404" t="s">
        <v>771</v>
      </c>
      <c r="Q404" t="s">
        <v>771</v>
      </c>
      <c r="R404" t="s">
        <v>1505</v>
      </c>
      <c r="S404" t="s">
        <v>1391</v>
      </c>
      <c r="T404" t="s">
        <v>1411</v>
      </c>
      <c r="U404" t="s">
        <v>1506</v>
      </c>
      <c r="V404" t="s">
        <v>1487</v>
      </c>
      <c r="W404" t="s">
        <v>1391</v>
      </c>
      <c r="X404" t="s">
        <v>771</v>
      </c>
      <c r="Y404" t="s">
        <v>141</v>
      </c>
      <c r="Z404" t="s">
        <v>771</v>
      </c>
      <c r="AA404" t="s">
        <v>771</v>
      </c>
      <c r="AB404" t="s">
        <v>771</v>
      </c>
      <c r="AC404">
        <v>3</v>
      </c>
      <c r="AD404">
        <v>0</v>
      </c>
      <c r="AE404">
        <v>5</v>
      </c>
      <c r="AF404" t="s">
        <v>142</v>
      </c>
      <c r="AG404" t="s">
        <v>140</v>
      </c>
      <c r="AH404" t="s">
        <v>771</v>
      </c>
      <c r="AI404" t="s">
        <v>140</v>
      </c>
      <c r="AJ404" t="s">
        <v>140</v>
      </c>
      <c r="AK404" t="s">
        <v>145</v>
      </c>
      <c r="AL404">
        <v>45334</v>
      </c>
      <c r="AM404" t="s">
        <v>312</v>
      </c>
      <c r="AN404" t="s">
        <v>312</v>
      </c>
      <c r="AO404" t="s">
        <v>443</v>
      </c>
      <c r="AP404" t="s">
        <v>140</v>
      </c>
      <c r="AQ404" t="s">
        <v>140</v>
      </c>
      <c r="AR404" t="s">
        <v>140</v>
      </c>
      <c r="AS404" t="s">
        <v>140</v>
      </c>
      <c r="AT404" t="s">
        <v>140</v>
      </c>
      <c r="AU404" t="s">
        <v>140</v>
      </c>
      <c r="AV404" t="s">
        <v>140</v>
      </c>
      <c r="AW404" t="s">
        <v>140</v>
      </c>
      <c r="AX404" t="s">
        <v>140</v>
      </c>
      <c r="AY404" t="s">
        <v>140</v>
      </c>
      <c r="AZ404" t="s">
        <v>1502</v>
      </c>
      <c r="BA404" t="s">
        <v>150</v>
      </c>
      <c r="BB404" t="s">
        <v>151</v>
      </c>
      <c r="BC404" t="s">
        <v>2408</v>
      </c>
      <c r="BD404" t="s">
        <v>771</v>
      </c>
      <c r="BE404">
        <v>0.98</v>
      </c>
      <c r="BF404" t="s">
        <v>1161</v>
      </c>
      <c r="BG404" t="s">
        <v>1507</v>
      </c>
      <c r="BH404" t="s">
        <v>140</v>
      </c>
      <c r="BI404" t="s">
        <v>140</v>
      </c>
      <c r="BJ404" t="s">
        <v>140</v>
      </c>
      <c r="BK404" t="s">
        <v>140</v>
      </c>
      <c r="BL404" t="s">
        <v>140</v>
      </c>
      <c r="BM404" t="s">
        <v>140</v>
      </c>
      <c r="BN404" t="s">
        <v>140</v>
      </c>
      <c r="BO404" t="s">
        <v>140</v>
      </c>
      <c r="BP404" t="s">
        <v>140</v>
      </c>
      <c r="BQ404" t="s">
        <v>140</v>
      </c>
      <c r="BR404" t="s">
        <v>140</v>
      </c>
      <c r="BS404" t="s">
        <v>239</v>
      </c>
      <c r="BT404" t="s">
        <v>140</v>
      </c>
      <c r="BU404" t="s">
        <v>1508</v>
      </c>
      <c r="BV404" t="s">
        <v>1483</v>
      </c>
      <c r="BW404" t="s">
        <v>771</v>
      </c>
      <c r="BX404" t="s">
        <v>132</v>
      </c>
    </row>
    <row r="405" spans="1:76" x14ac:dyDescent="0.25">
      <c r="A405" t="s">
        <v>1</v>
      </c>
      <c r="B405" t="s">
        <v>13</v>
      </c>
      <c r="C405" t="s">
        <v>742</v>
      </c>
      <c r="D405" t="s">
        <v>743</v>
      </c>
      <c r="E405" t="s">
        <v>816</v>
      </c>
      <c r="F405" t="s">
        <v>1211</v>
      </c>
      <c r="G405" t="s">
        <v>783</v>
      </c>
      <c r="H405" t="s">
        <v>783</v>
      </c>
      <c r="I405" t="s">
        <v>771</v>
      </c>
      <c r="J405" t="s">
        <v>771</v>
      </c>
      <c r="K405" t="s">
        <v>771</v>
      </c>
      <c r="L405" t="s">
        <v>771</v>
      </c>
      <c r="M405" t="s">
        <v>771</v>
      </c>
      <c r="N405" t="s">
        <v>771</v>
      </c>
      <c r="O405" t="s">
        <v>771</v>
      </c>
      <c r="P405" t="s">
        <v>771</v>
      </c>
      <c r="Q405" t="s">
        <v>771</v>
      </c>
      <c r="R405" t="s">
        <v>1509</v>
      </c>
      <c r="S405" t="s">
        <v>1391</v>
      </c>
      <c r="T405" t="s">
        <v>1411</v>
      </c>
      <c r="U405" t="s">
        <v>1510</v>
      </c>
      <c r="V405" t="s">
        <v>1487</v>
      </c>
      <c r="W405" t="s">
        <v>1391</v>
      </c>
      <c r="X405" t="s">
        <v>771</v>
      </c>
      <c r="Y405" t="s">
        <v>141</v>
      </c>
      <c r="Z405" t="s">
        <v>771</v>
      </c>
      <c r="AA405" t="s">
        <v>771</v>
      </c>
      <c r="AB405" t="s">
        <v>771</v>
      </c>
      <c r="AC405">
        <v>2</v>
      </c>
      <c r="AD405">
        <v>0</v>
      </c>
      <c r="AE405">
        <v>4</v>
      </c>
      <c r="AF405" t="s">
        <v>142</v>
      </c>
      <c r="AG405" t="s">
        <v>140</v>
      </c>
      <c r="AH405" t="s">
        <v>771</v>
      </c>
      <c r="AI405" t="s">
        <v>140</v>
      </c>
      <c r="AJ405" t="s">
        <v>140</v>
      </c>
      <c r="AK405" t="s">
        <v>145</v>
      </c>
      <c r="AL405">
        <v>45495</v>
      </c>
      <c r="AM405" t="s">
        <v>312</v>
      </c>
      <c r="AN405" t="s">
        <v>312</v>
      </c>
      <c r="AO405" t="s">
        <v>443</v>
      </c>
      <c r="AP405" t="s">
        <v>140</v>
      </c>
      <c r="AQ405" t="s">
        <v>140</v>
      </c>
      <c r="AR405" t="s">
        <v>140</v>
      </c>
      <c r="AS405" t="s">
        <v>140</v>
      </c>
      <c r="AT405" t="s">
        <v>140</v>
      </c>
      <c r="AU405" t="s">
        <v>140</v>
      </c>
      <c r="AV405" t="s">
        <v>140</v>
      </c>
      <c r="AW405" t="s">
        <v>140</v>
      </c>
      <c r="AX405" t="s">
        <v>140</v>
      </c>
      <c r="AY405" t="s">
        <v>140</v>
      </c>
      <c r="AZ405" t="s">
        <v>1502</v>
      </c>
      <c r="BA405" t="s">
        <v>150</v>
      </c>
      <c r="BB405" t="s">
        <v>151</v>
      </c>
      <c r="BC405" t="s">
        <v>2408</v>
      </c>
      <c r="BD405" t="s">
        <v>771</v>
      </c>
      <c r="BE405">
        <v>0.98</v>
      </c>
      <c r="BF405" t="s">
        <v>1511</v>
      </c>
      <c r="BG405" t="s">
        <v>1512</v>
      </c>
      <c r="BH405" t="s">
        <v>140</v>
      </c>
      <c r="BI405" t="s">
        <v>140</v>
      </c>
      <c r="BJ405" t="s">
        <v>140</v>
      </c>
      <c r="BK405" t="s">
        <v>140</v>
      </c>
      <c r="BL405" t="s">
        <v>140</v>
      </c>
      <c r="BM405" t="s">
        <v>140</v>
      </c>
      <c r="BN405" t="s">
        <v>140</v>
      </c>
      <c r="BO405" t="s">
        <v>140</v>
      </c>
      <c r="BP405" t="s">
        <v>140</v>
      </c>
      <c r="BQ405" t="s">
        <v>140</v>
      </c>
      <c r="BR405" t="s">
        <v>140</v>
      </c>
      <c r="BS405" t="s">
        <v>239</v>
      </c>
      <c r="BT405" t="s">
        <v>140</v>
      </c>
      <c r="BU405" t="s">
        <v>1508</v>
      </c>
      <c r="BV405" t="s">
        <v>1483</v>
      </c>
      <c r="BW405" t="s">
        <v>771</v>
      </c>
      <c r="BX405" t="s">
        <v>132</v>
      </c>
    </row>
    <row r="406" spans="1:76" x14ac:dyDescent="0.25">
      <c r="A406" t="s">
        <v>1</v>
      </c>
      <c r="B406" t="s">
        <v>13</v>
      </c>
      <c r="C406" t="s">
        <v>742</v>
      </c>
      <c r="D406" t="s">
        <v>743</v>
      </c>
      <c r="E406" t="s">
        <v>816</v>
      </c>
      <c r="F406" t="s">
        <v>1211</v>
      </c>
      <c r="G406" t="s">
        <v>1513</v>
      </c>
      <c r="H406" t="s">
        <v>1513</v>
      </c>
      <c r="I406" t="s">
        <v>771</v>
      </c>
      <c r="J406" t="s">
        <v>771</v>
      </c>
      <c r="K406" t="s">
        <v>771</v>
      </c>
      <c r="L406" t="s">
        <v>771</v>
      </c>
      <c r="M406" t="s">
        <v>771</v>
      </c>
      <c r="N406" t="s">
        <v>771</v>
      </c>
      <c r="O406" t="s">
        <v>771</v>
      </c>
      <c r="P406" t="s">
        <v>771</v>
      </c>
      <c r="Q406" t="s">
        <v>771</v>
      </c>
      <c r="R406" t="s">
        <v>1514</v>
      </c>
      <c r="S406" t="s">
        <v>1391</v>
      </c>
      <c r="T406" t="s">
        <v>1411</v>
      </c>
      <c r="U406" t="s">
        <v>1515</v>
      </c>
      <c r="V406" t="s">
        <v>1487</v>
      </c>
      <c r="W406" t="s">
        <v>1391</v>
      </c>
      <c r="X406" t="s">
        <v>771</v>
      </c>
      <c r="Y406" t="s">
        <v>141</v>
      </c>
      <c r="Z406" t="s">
        <v>771</v>
      </c>
      <c r="AA406" t="s">
        <v>771</v>
      </c>
      <c r="AB406" t="s">
        <v>771</v>
      </c>
      <c r="AC406">
        <v>4</v>
      </c>
      <c r="AD406">
        <v>0</v>
      </c>
      <c r="AE406">
        <v>3</v>
      </c>
      <c r="AF406" t="s">
        <v>142</v>
      </c>
      <c r="AG406" t="s">
        <v>140</v>
      </c>
      <c r="AH406" t="s">
        <v>771</v>
      </c>
      <c r="AI406" t="s">
        <v>140</v>
      </c>
      <c r="AJ406" t="s">
        <v>140</v>
      </c>
      <c r="AK406" t="s">
        <v>145</v>
      </c>
      <c r="AL406">
        <v>45397</v>
      </c>
      <c r="AM406" t="s">
        <v>312</v>
      </c>
      <c r="AN406" t="s">
        <v>312</v>
      </c>
      <c r="AO406" t="s">
        <v>443</v>
      </c>
      <c r="AP406" t="s">
        <v>140</v>
      </c>
      <c r="AQ406" t="s">
        <v>140</v>
      </c>
      <c r="AR406" t="s">
        <v>140</v>
      </c>
      <c r="AS406" t="s">
        <v>140</v>
      </c>
      <c r="AT406" t="s">
        <v>140</v>
      </c>
      <c r="AU406" t="s">
        <v>140</v>
      </c>
      <c r="AV406" t="s">
        <v>140</v>
      </c>
      <c r="AW406" t="s">
        <v>140</v>
      </c>
      <c r="AX406" t="s">
        <v>140</v>
      </c>
      <c r="AY406" t="s">
        <v>140</v>
      </c>
      <c r="AZ406" t="s">
        <v>1480</v>
      </c>
      <c r="BA406" t="s">
        <v>150</v>
      </c>
      <c r="BB406" t="s">
        <v>151</v>
      </c>
      <c r="BC406" t="s">
        <v>2408</v>
      </c>
      <c r="BD406" t="s">
        <v>771</v>
      </c>
      <c r="BE406">
        <v>0.98</v>
      </c>
      <c r="BF406" t="s">
        <v>1511</v>
      </c>
      <c r="BG406" t="s">
        <v>1503</v>
      </c>
      <c r="BH406" t="s">
        <v>140</v>
      </c>
      <c r="BI406" t="s">
        <v>140</v>
      </c>
      <c r="BJ406" t="s">
        <v>140</v>
      </c>
      <c r="BK406" t="s">
        <v>140</v>
      </c>
      <c r="BL406" t="s">
        <v>140</v>
      </c>
      <c r="BM406" t="s">
        <v>140</v>
      </c>
      <c r="BN406" t="s">
        <v>140</v>
      </c>
      <c r="BO406" t="s">
        <v>140</v>
      </c>
      <c r="BP406" t="s">
        <v>140</v>
      </c>
      <c r="BQ406" t="s">
        <v>140</v>
      </c>
      <c r="BR406" t="s">
        <v>140</v>
      </c>
      <c r="BS406" t="s">
        <v>239</v>
      </c>
      <c r="BT406" t="s">
        <v>140</v>
      </c>
      <c r="BU406" t="s">
        <v>1516</v>
      </c>
      <c r="BV406" t="s">
        <v>1483</v>
      </c>
      <c r="BW406" t="s">
        <v>771</v>
      </c>
      <c r="BX406" t="s">
        <v>132</v>
      </c>
    </row>
    <row r="407" spans="1:76" x14ac:dyDescent="0.25">
      <c r="A407" t="s">
        <v>1</v>
      </c>
      <c r="B407" t="s">
        <v>13</v>
      </c>
      <c r="C407" t="s">
        <v>742</v>
      </c>
      <c r="D407" t="s">
        <v>743</v>
      </c>
      <c r="E407" t="s">
        <v>816</v>
      </c>
      <c r="F407" t="s">
        <v>1211</v>
      </c>
      <c r="G407" t="s">
        <v>1517</v>
      </c>
      <c r="H407" t="s">
        <v>1517</v>
      </c>
      <c r="I407" t="s">
        <v>771</v>
      </c>
      <c r="J407" t="s">
        <v>771</v>
      </c>
      <c r="K407" t="s">
        <v>771</v>
      </c>
      <c r="L407" t="s">
        <v>771</v>
      </c>
      <c r="M407" t="s">
        <v>771</v>
      </c>
      <c r="N407" t="s">
        <v>771</v>
      </c>
      <c r="O407" t="s">
        <v>771</v>
      </c>
      <c r="P407" t="s">
        <v>771</v>
      </c>
      <c r="Q407" t="s">
        <v>771</v>
      </c>
      <c r="R407" t="s">
        <v>1518</v>
      </c>
      <c r="S407" t="s">
        <v>1391</v>
      </c>
      <c r="T407" t="s">
        <v>1411</v>
      </c>
      <c r="U407" t="s">
        <v>1510</v>
      </c>
      <c r="V407" t="s">
        <v>1487</v>
      </c>
      <c r="W407" t="s">
        <v>1391</v>
      </c>
      <c r="X407" t="s">
        <v>771</v>
      </c>
      <c r="Y407" t="s">
        <v>141</v>
      </c>
      <c r="Z407" t="s">
        <v>771</v>
      </c>
      <c r="AA407" t="s">
        <v>771</v>
      </c>
      <c r="AB407" t="s">
        <v>771</v>
      </c>
      <c r="AC407">
        <v>2</v>
      </c>
      <c r="AD407">
        <v>0</v>
      </c>
      <c r="AE407">
        <v>3</v>
      </c>
      <c r="AF407" t="s">
        <v>142</v>
      </c>
      <c r="AG407" t="s">
        <v>140</v>
      </c>
      <c r="AH407" t="s">
        <v>771</v>
      </c>
      <c r="AI407" t="s">
        <v>140</v>
      </c>
      <c r="AJ407" t="s">
        <v>140</v>
      </c>
      <c r="AK407" t="s">
        <v>145</v>
      </c>
      <c r="AL407">
        <v>45425</v>
      </c>
      <c r="AM407" t="s">
        <v>312</v>
      </c>
      <c r="AN407" t="s">
        <v>312</v>
      </c>
      <c r="AO407" t="s">
        <v>443</v>
      </c>
      <c r="AP407" t="s">
        <v>140</v>
      </c>
      <c r="AQ407" t="s">
        <v>140</v>
      </c>
      <c r="AR407" t="s">
        <v>140</v>
      </c>
      <c r="AS407" t="s">
        <v>140</v>
      </c>
      <c r="AT407" t="s">
        <v>140</v>
      </c>
      <c r="AU407" t="s">
        <v>140</v>
      </c>
      <c r="AV407" t="s">
        <v>140</v>
      </c>
      <c r="AW407" t="s">
        <v>140</v>
      </c>
      <c r="AX407" t="s">
        <v>140</v>
      </c>
      <c r="AY407" t="s">
        <v>140</v>
      </c>
      <c r="AZ407" t="s">
        <v>1502</v>
      </c>
      <c r="BA407" t="s">
        <v>150</v>
      </c>
      <c r="BB407" t="s">
        <v>151</v>
      </c>
      <c r="BC407" t="s">
        <v>2408</v>
      </c>
      <c r="BD407" t="s">
        <v>771</v>
      </c>
      <c r="BE407">
        <v>0.98</v>
      </c>
      <c r="BF407" t="s">
        <v>1511</v>
      </c>
      <c r="BG407" t="s">
        <v>1512</v>
      </c>
      <c r="BH407" t="s">
        <v>140</v>
      </c>
      <c r="BI407" t="s">
        <v>140</v>
      </c>
      <c r="BJ407" t="s">
        <v>140</v>
      </c>
      <c r="BK407" t="s">
        <v>140</v>
      </c>
      <c r="BL407" t="s">
        <v>140</v>
      </c>
      <c r="BM407" t="s">
        <v>140</v>
      </c>
      <c r="BN407" t="s">
        <v>140</v>
      </c>
      <c r="BO407" t="s">
        <v>140</v>
      </c>
      <c r="BP407" t="s">
        <v>140</v>
      </c>
      <c r="BQ407" t="s">
        <v>140</v>
      </c>
      <c r="BR407" t="s">
        <v>140</v>
      </c>
      <c r="BS407" t="s">
        <v>239</v>
      </c>
      <c r="BT407" t="s">
        <v>140</v>
      </c>
      <c r="BU407" t="s">
        <v>1508</v>
      </c>
      <c r="BV407" t="s">
        <v>1483</v>
      </c>
      <c r="BW407" t="s">
        <v>771</v>
      </c>
      <c r="BX407" t="s">
        <v>132</v>
      </c>
    </row>
    <row r="408" spans="1:76" x14ac:dyDescent="0.25">
      <c r="A408" t="s">
        <v>1</v>
      </c>
      <c r="B408" t="s">
        <v>13</v>
      </c>
      <c r="C408" t="s">
        <v>742</v>
      </c>
      <c r="D408" t="s">
        <v>743</v>
      </c>
      <c r="E408" t="s">
        <v>816</v>
      </c>
      <c r="F408" t="s">
        <v>1519</v>
      </c>
      <c r="G408" t="s">
        <v>1520</v>
      </c>
      <c r="H408" t="s">
        <v>1520</v>
      </c>
      <c r="I408" t="s">
        <v>771</v>
      </c>
      <c r="J408" t="s">
        <v>771</v>
      </c>
      <c r="K408" t="s">
        <v>771</v>
      </c>
      <c r="L408" t="s">
        <v>771</v>
      </c>
      <c r="M408" t="s">
        <v>771</v>
      </c>
      <c r="N408" t="s">
        <v>771</v>
      </c>
      <c r="O408" t="s">
        <v>771</v>
      </c>
      <c r="P408" t="s">
        <v>771</v>
      </c>
      <c r="Q408" t="s">
        <v>771</v>
      </c>
      <c r="R408" t="s">
        <v>1521</v>
      </c>
      <c r="S408" t="s">
        <v>1391</v>
      </c>
      <c r="T408" t="s">
        <v>1392</v>
      </c>
      <c r="U408" t="s">
        <v>1522</v>
      </c>
      <c r="V408" t="s">
        <v>1487</v>
      </c>
      <c r="W408" t="s">
        <v>1391</v>
      </c>
      <c r="X408" t="s">
        <v>771</v>
      </c>
      <c r="Y408" t="s">
        <v>141</v>
      </c>
      <c r="Z408" t="s">
        <v>771</v>
      </c>
      <c r="AA408" t="s">
        <v>771</v>
      </c>
      <c r="AB408" t="s">
        <v>771</v>
      </c>
      <c r="AC408">
        <v>28</v>
      </c>
      <c r="AD408">
        <v>0</v>
      </c>
      <c r="AE408">
        <v>39</v>
      </c>
      <c r="AF408" t="s">
        <v>142</v>
      </c>
      <c r="AG408" t="s">
        <v>140</v>
      </c>
      <c r="AH408" t="s">
        <v>771</v>
      </c>
      <c r="AI408" t="s">
        <v>140</v>
      </c>
      <c r="AJ408" t="s">
        <v>140</v>
      </c>
      <c r="AK408" t="s">
        <v>160</v>
      </c>
      <c r="AL408">
        <v>45271</v>
      </c>
      <c r="AM408" t="s">
        <v>312</v>
      </c>
      <c r="AN408" t="s">
        <v>312</v>
      </c>
      <c r="AO408" t="s">
        <v>443</v>
      </c>
      <c r="AP408" t="s">
        <v>140</v>
      </c>
      <c r="AQ408" t="s">
        <v>140</v>
      </c>
      <c r="AR408" t="s">
        <v>140</v>
      </c>
      <c r="AS408" t="s">
        <v>140</v>
      </c>
      <c r="AT408" t="s">
        <v>140</v>
      </c>
      <c r="AU408" t="s">
        <v>140</v>
      </c>
      <c r="AV408" t="s">
        <v>140</v>
      </c>
      <c r="AW408" t="s">
        <v>140</v>
      </c>
      <c r="AX408" t="s">
        <v>140</v>
      </c>
      <c r="AY408" t="s">
        <v>140</v>
      </c>
      <c r="AZ408" t="s">
        <v>1523</v>
      </c>
      <c r="BA408" t="s">
        <v>150</v>
      </c>
      <c r="BB408" t="s">
        <v>151</v>
      </c>
      <c r="BC408" t="s">
        <v>2408</v>
      </c>
      <c r="BD408" t="s">
        <v>771</v>
      </c>
      <c r="BE408">
        <v>0.98</v>
      </c>
      <c r="BF408" t="s">
        <v>1488</v>
      </c>
      <c r="BG408" t="s">
        <v>1524</v>
      </c>
      <c r="BH408" t="s">
        <v>140</v>
      </c>
      <c r="BI408" t="s">
        <v>140</v>
      </c>
      <c r="BJ408" t="s">
        <v>140</v>
      </c>
      <c r="BK408" t="s">
        <v>140</v>
      </c>
      <c r="BL408" t="s">
        <v>140</v>
      </c>
      <c r="BM408" t="s">
        <v>140</v>
      </c>
      <c r="BN408" t="s">
        <v>140</v>
      </c>
      <c r="BO408" t="s">
        <v>140</v>
      </c>
      <c r="BP408" t="s">
        <v>140</v>
      </c>
      <c r="BQ408" t="s">
        <v>140</v>
      </c>
      <c r="BR408" t="s">
        <v>140</v>
      </c>
      <c r="BS408" t="s">
        <v>239</v>
      </c>
      <c r="BT408" t="s">
        <v>140</v>
      </c>
      <c r="BU408" t="s">
        <v>1525</v>
      </c>
      <c r="BV408" t="s">
        <v>1483</v>
      </c>
      <c r="BW408" t="s">
        <v>771</v>
      </c>
      <c r="BX408" t="s">
        <v>132</v>
      </c>
    </row>
    <row r="409" spans="1:76" x14ac:dyDescent="0.25">
      <c r="A409" t="s">
        <v>1</v>
      </c>
      <c r="B409" t="s">
        <v>13</v>
      </c>
      <c r="C409" t="s">
        <v>742</v>
      </c>
      <c r="D409" t="s">
        <v>743</v>
      </c>
      <c r="E409" t="s">
        <v>816</v>
      </c>
      <c r="F409" t="s">
        <v>1519</v>
      </c>
      <c r="G409" t="s">
        <v>1526</v>
      </c>
      <c r="H409" t="s">
        <v>1526</v>
      </c>
      <c r="I409" t="s">
        <v>771</v>
      </c>
      <c r="J409" t="s">
        <v>771</v>
      </c>
      <c r="K409" t="s">
        <v>771</v>
      </c>
      <c r="L409" t="s">
        <v>771</v>
      </c>
      <c r="M409" t="s">
        <v>771</v>
      </c>
      <c r="N409" t="s">
        <v>771</v>
      </c>
      <c r="O409" t="s">
        <v>771</v>
      </c>
      <c r="P409" t="s">
        <v>771</v>
      </c>
      <c r="Q409" t="s">
        <v>771</v>
      </c>
      <c r="R409" t="s">
        <v>1527</v>
      </c>
      <c r="S409" t="s">
        <v>1391</v>
      </c>
      <c r="T409" t="s">
        <v>1528</v>
      </c>
      <c r="U409" t="s">
        <v>1529</v>
      </c>
      <c r="V409" t="s">
        <v>1487</v>
      </c>
      <c r="W409" t="s">
        <v>1391</v>
      </c>
      <c r="X409" t="s">
        <v>771</v>
      </c>
      <c r="Y409" t="s">
        <v>141</v>
      </c>
      <c r="Z409" t="s">
        <v>771</v>
      </c>
      <c r="AA409" t="s">
        <v>771</v>
      </c>
      <c r="AB409" t="s">
        <v>771</v>
      </c>
      <c r="AC409">
        <v>7</v>
      </c>
      <c r="AD409">
        <v>0</v>
      </c>
      <c r="AE409">
        <v>4</v>
      </c>
      <c r="AF409" t="s">
        <v>142</v>
      </c>
      <c r="AG409" t="s">
        <v>140</v>
      </c>
      <c r="AH409" t="s">
        <v>771</v>
      </c>
      <c r="AI409" t="s">
        <v>140</v>
      </c>
      <c r="AJ409" t="s">
        <v>140</v>
      </c>
      <c r="AK409" t="s">
        <v>145</v>
      </c>
      <c r="AL409">
        <v>45397</v>
      </c>
      <c r="AM409" t="s">
        <v>312</v>
      </c>
      <c r="AN409" t="s">
        <v>312</v>
      </c>
      <c r="AO409" t="s">
        <v>443</v>
      </c>
      <c r="AP409" t="s">
        <v>140</v>
      </c>
      <c r="AQ409" t="s">
        <v>140</v>
      </c>
      <c r="AR409" t="s">
        <v>140</v>
      </c>
      <c r="AS409" t="s">
        <v>140</v>
      </c>
      <c r="AT409" t="s">
        <v>140</v>
      </c>
      <c r="AU409" t="s">
        <v>140</v>
      </c>
      <c r="AV409" t="s">
        <v>140</v>
      </c>
      <c r="AW409" t="s">
        <v>140</v>
      </c>
      <c r="AX409" t="s">
        <v>140</v>
      </c>
      <c r="AY409" t="s">
        <v>140</v>
      </c>
      <c r="AZ409" t="s">
        <v>1530</v>
      </c>
      <c r="BA409" t="s">
        <v>150</v>
      </c>
      <c r="BB409" t="s">
        <v>151</v>
      </c>
      <c r="BC409" t="s">
        <v>2408</v>
      </c>
      <c r="BD409" t="s">
        <v>771</v>
      </c>
      <c r="BE409">
        <v>0.98</v>
      </c>
      <c r="BF409" t="s">
        <v>745</v>
      </c>
      <c r="BG409" t="s">
        <v>1531</v>
      </c>
      <c r="BH409" t="s">
        <v>140</v>
      </c>
      <c r="BI409" t="s">
        <v>140</v>
      </c>
      <c r="BJ409" t="s">
        <v>140</v>
      </c>
      <c r="BK409" t="s">
        <v>140</v>
      </c>
      <c r="BL409" t="s">
        <v>140</v>
      </c>
      <c r="BM409" t="s">
        <v>140</v>
      </c>
      <c r="BN409" t="s">
        <v>140</v>
      </c>
      <c r="BO409" t="s">
        <v>140</v>
      </c>
      <c r="BP409" t="s">
        <v>140</v>
      </c>
      <c r="BQ409" t="s">
        <v>140</v>
      </c>
      <c r="BR409" t="s">
        <v>140</v>
      </c>
      <c r="BS409" t="s">
        <v>239</v>
      </c>
      <c r="BT409" t="s">
        <v>140</v>
      </c>
      <c r="BU409" t="s">
        <v>1532</v>
      </c>
      <c r="BV409" t="s">
        <v>1483</v>
      </c>
      <c r="BW409" t="s">
        <v>771</v>
      </c>
      <c r="BX409" t="s">
        <v>132</v>
      </c>
    </row>
    <row r="410" spans="1:76" x14ac:dyDescent="0.25">
      <c r="A410" t="s">
        <v>1</v>
      </c>
      <c r="B410" t="s">
        <v>13</v>
      </c>
      <c r="C410" t="s">
        <v>742</v>
      </c>
      <c r="D410" t="s">
        <v>743</v>
      </c>
      <c r="E410" t="s">
        <v>816</v>
      </c>
      <c r="F410" t="s">
        <v>1519</v>
      </c>
      <c r="G410" t="s">
        <v>1533</v>
      </c>
      <c r="H410" t="s">
        <v>1533</v>
      </c>
      <c r="I410" t="s">
        <v>771</v>
      </c>
      <c r="J410" t="s">
        <v>771</v>
      </c>
      <c r="K410" t="s">
        <v>771</v>
      </c>
      <c r="L410" t="s">
        <v>771</v>
      </c>
      <c r="M410" t="s">
        <v>771</v>
      </c>
      <c r="N410" t="s">
        <v>771</v>
      </c>
      <c r="O410" t="s">
        <v>771</v>
      </c>
      <c r="P410" t="s">
        <v>771</v>
      </c>
      <c r="Q410" t="s">
        <v>771</v>
      </c>
      <c r="R410" t="s">
        <v>1534</v>
      </c>
      <c r="S410" t="s">
        <v>1391</v>
      </c>
      <c r="T410" t="s">
        <v>1392</v>
      </c>
      <c r="U410" t="s">
        <v>1522</v>
      </c>
      <c r="V410" t="s">
        <v>849</v>
      </c>
      <c r="W410" t="s">
        <v>1391</v>
      </c>
      <c r="X410" t="s">
        <v>771</v>
      </c>
      <c r="Y410" t="s">
        <v>141</v>
      </c>
      <c r="Z410" t="s">
        <v>771</v>
      </c>
      <c r="AA410" t="s">
        <v>771</v>
      </c>
      <c r="AB410" t="s">
        <v>771</v>
      </c>
      <c r="AC410">
        <v>3</v>
      </c>
      <c r="AD410">
        <v>0</v>
      </c>
      <c r="AE410">
        <v>3</v>
      </c>
      <c r="AF410" t="s">
        <v>142</v>
      </c>
      <c r="AG410" t="s">
        <v>140</v>
      </c>
      <c r="AH410" t="s">
        <v>771</v>
      </c>
      <c r="AI410" t="s">
        <v>140</v>
      </c>
      <c r="AJ410" t="s">
        <v>140</v>
      </c>
      <c r="AK410" t="s">
        <v>145</v>
      </c>
      <c r="AL410">
        <v>45390</v>
      </c>
      <c r="AM410" t="s">
        <v>312</v>
      </c>
      <c r="AN410" t="s">
        <v>312</v>
      </c>
      <c r="AO410" t="s">
        <v>443</v>
      </c>
      <c r="AP410" t="s">
        <v>140</v>
      </c>
      <c r="AQ410" t="s">
        <v>140</v>
      </c>
      <c r="AR410" t="s">
        <v>140</v>
      </c>
      <c r="AS410" t="s">
        <v>140</v>
      </c>
      <c r="AT410" t="s">
        <v>140</v>
      </c>
      <c r="AU410" t="s">
        <v>140</v>
      </c>
      <c r="AV410" t="s">
        <v>140</v>
      </c>
      <c r="AW410" t="s">
        <v>140</v>
      </c>
      <c r="AX410" t="s">
        <v>140</v>
      </c>
      <c r="AY410" t="s">
        <v>140</v>
      </c>
      <c r="AZ410" t="s">
        <v>1523</v>
      </c>
      <c r="BA410" t="s">
        <v>150</v>
      </c>
      <c r="BB410" t="s">
        <v>758</v>
      </c>
      <c r="BC410" t="s">
        <v>2408</v>
      </c>
      <c r="BD410" t="s">
        <v>771</v>
      </c>
      <c r="BE410">
        <v>0.98</v>
      </c>
      <c r="BF410" t="s">
        <v>1488</v>
      </c>
      <c r="BG410" t="s">
        <v>1531</v>
      </c>
      <c r="BH410" t="s">
        <v>140</v>
      </c>
      <c r="BI410" t="s">
        <v>140</v>
      </c>
      <c r="BJ410" t="s">
        <v>140</v>
      </c>
      <c r="BK410" t="s">
        <v>140</v>
      </c>
      <c r="BL410" t="s">
        <v>140</v>
      </c>
      <c r="BM410" t="s">
        <v>140</v>
      </c>
      <c r="BN410" t="s">
        <v>140</v>
      </c>
      <c r="BO410" t="s">
        <v>140</v>
      </c>
      <c r="BP410" t="s">
        <v>140</v>
      </c>
      <c r="BQ410" t="s">
        <v>140</v>
      </c>
      <c r="BR410" t="s">
        <v>140</v>
      </c>
      <c r="BS410" t="s">
        <v>239</v>
      </c>
      <c r="BT410" t="s">
        <v>140</v>
      </c>
      <c r="BU410" t="s">
        <v>1535</v>
      </c>
      <c r="BV410" t="s">
        <v>1483</v>
      </c>
      <c r="BW410" t="s">
        <v>771</v>
      </c>
      <c r="BX410" t="s">
        <v>132</v>
      </c>
    </row>
    <row r="411" spans="1:76" x14ac:dyDescent="0.25">
      <c r="A411" t="s">
        <v>1</v>
      </c>
      <c r="B411" t="s">
        <v>13</v>
      </c>
      <c r="C411" t="s">
        <v>742</v>
      </c>
      <c r="D411" t="s">
        <v>743</v>
      </c>
      <c r="E411" t="s">
        <v>816</v>
      </c>
      <c r="F411" t="s">
        <v>1519</v>
      </c>
      <c r="G411" t="s">
        <v>1536</v>
      </c>
      <c r="H411" t="s">
        <v>1536</v>
      </c>
      <c r="I411" t="s">
        <v>771</v>
      </c>
      <c r="J411" t="s">
        <v>771</v>
      </c>
      <c r="K411" t="s">
        <v>771</v>
      </c>
      <c r="L411" t="s">
        <v>771</v>
      </c>
      <c r="M411" t="s">
        <v>771</v>
      </c>
      <c r="N411" t="s">
        <v>771</v>
      </c>
      <c r="O411" t="s">
        <v>771</v>
      </c>
      <c r="P411" t="s">
        <v>771</v>
      </c>
      <c r="Q411" t="s">
        <v>771</v>
      </c>
      <c r="R411" t="s">
        <v>1534</v>
      </c>
      <c r="S411" t="s">
        <v>1391</v>
      </c>
      <c r="T411" t="s">
        <v>1392</v>
      </c>
      <c r="U411" t="s">
        <v>1529</v>
      </c>
      <c r="V411" t="s">
        <v>1487</v>
      </c>
      <c r="W411" t="s">
        <v>1391</v>
      </c>
      <c r="X411" t="s">
        <v>771</v>
      </c>
      <c r="Y411" t="s">
        <v>141</v>
      </c>
      <c r="Z411" t="s">
        <v>771</v>
      </c>
      <c r="AA411" t="s">
        <v>771</v>
      </c>
      <c r="AB411" t="s">
        <v>771</v>
      </c>
      <c r="AC411">
        <v>2</v>
      </c>
      <c r="AD411">
        <v>0</v>
      </c>
      <c r="AE411">
        <v>4</v>
      </c>
      <c r="AF411" t="s">
        <v>142</v>
      </c>
      <c r="AG411" t="s">
        <v>140</v>
      </c>
      <c r="AH411" t="s">
        <v>771</v>
      </c>
      <c r="AI411" t="s">
        <v>140</v>
      </c>
      <c r="AJ411" t="s">
        <v>140</v>
      </c>
      <c r="AK411" t="s">
        <v>145</v>
      </c>
      <c r="AL411">
        <v>45439</v>
      </c>
      <c r="AM411" t="s">
        <v>312</v>
      </c>
      <c r="AN411" t="s">
        <v>312</v>
      </c>
      <c r="AO411" t="s">
        <v>443</v>
      </c>
      <c r="AP411" t="s">
        <v>140</v>
      </c>
      <c r="AQ411" t="s">
        <v>140</v>
      </c>
      <c r="AR411" t="s">
        <v>140</v>
      </c>
      <c r="AS411" t="s">
        <v>140</v>
      </c>
      <c r="AT411" t="s">
        <v>140</v>
      </c>
      <c r="AU411" t="s">
        <v>140</v>
      </c>
      <c r="AV411" t="s">
        <v>140</v>
      </c>
      <c r="AW411" t="s">
        <v>140</v>
      </c>
      <c r="AX411" t="s">
        <v>140</v>
      </c>
      <c r="AY411" t="s">
        <v>140</v>
      </c>
      <c r="AZ411" t="s">
        <v>1537</v>
      </c>
      <c r="BA411" t="s">
        <v>150</v>
      </c>
      <c r="BB411" t="s">
        <v>758</v>
      </c>
      <c r="BC411" t="s">
        <v>2408</v>
      </c>
      <c r="BD411" t="s">
        <v>771</v>
      </c>
      <c r="BE411">
        <v>0.98</v>
      </c>
      <c r="BF411" t="s">
        <v>1538</v>
      </c>
      <c r="BG411" t="s">
        <v>1203</v>
      </c>
      <c r="BH411" t="s">
        <v>140</v>
      </c>
      <c r="BI411" t="s">
        <v>140</v>
      </c>
      <c r="BJ411" t="s">
        <v>140</v>
      </c>
      <c r="BK411" t="s">
        <v>140</v>
      </c>
      <c r="BL411" t="s">
        <v>140</v>
      </c>
      <c r="BM411" t="s">
        <v>140</v>
      </c>
      <c r="BN411" t="s">
        <v>140</v>
      </c>
      <c r="BO411" t="s">
        <v>140</v>
      </c>
      <c r="BP411" t="s">
        <v>140</v>
      </c>
      <c r="BQ411" t="s">
        <v>140</v>
      </c>
      <c r="BR411" t="s">
        <v>140</v>
      </c>
      <c r="BS411" t="s">
        <v>239</v>
      </c>
      <c r="BT411" t="s">
        <v>140</v>
      </c>
      <c r="BU411" t="s">
        <v>1535</v>
      </c>
      <c r="BV411" t="s">
        <v>1483</v>
      </c>
      <c r="BW411" t="s">
        <v>771</v>
      </c>
      <c r="BX411" t="s">
        <v>132</v>
      </c>
    </row>
    <row r="412" spans="1:76" x14ac:dyDescent="0.25">
      <c r="A412" t="s">
        <v>1</v>
      </c>
      <c r="B412" t="s">
        <v>22</v>
      </c>
      <c r="C412" t="s">
        <v>1539</v>
      </c>
      <c r="D412" t="s">
        <v>1540</v>
      </c>
      <c r="E412" t="s">
        <v>816</v>
      </c>
      <c r="F412" t="s">
        <v>1211</v>
      </c>
      <c r="G412" t="s">
        <v>1541</v>
      </c>
      <c r="H412" t="s">
        <v>1542</v>
      </c>
      <c r="I412" t="s">
        <v>771</v>
      </c>
      <c r="J412" t="s">
        <v>771</v>
      </c>
      <c r="K412" t="s">
        <v>771</v>
      </c>
      <c r="L412" t="s">
        <v>771</v>
      </c>
      <c r="M412" t="s">
        <v>771</v>
      </c>
      <c r="N412" t="s">
        <v>771</v>
      </c>
      <c r="O412" t="s">
        <v>771</v>
      </c>
      <c r="P412" t="s">
        <v>771</v>
      </c>
      <c r="Q412" t="s">
        <v>771</v>
      </c>
      <c r="R412" t="s">
        <v>1543</v>
      </c>
      <c r="S412" t="s">
        <v>1544</v>
      </c>
      <c r="T412" t="s">
        <v>1545</v>
      </c>
      <c r="U412" t="s">
        <v>1546</v>
      </c>
      <c r="V412" t="s">
        <v>1547</v>
      </c>
      <c r="W412" t="s">
        <v>1548</v>
      </c>
      <c r="X412" t="s">
        <v>140</v>
      </c>
      <c r="Y412" t="s">
        <v>141</v>
      </c>
      <c r="Z412" t="s">
        <v>771</v>
      </c>
      <c r="AA412" t="s">
        <v>771</v>
      </c>
      <c r="AB412" t="s">
        <v>771</v>
      </c>
      <c r="AC412">
        <v>30</v>
      </c>
      <c r="AD412" t="s">
        <v>771</v>
      </c>
      <c r="AE412">
        <v>44</v>
      </c>
      <c r="AF412" t="s">
        <v>468</v>
      </c>
      <c r="AG412" t="s">
        <v>143</v>
      </c>
      <c r="AH412" t="s">
        <v>144</v>
      </c>
      <c r="AI412" t="s">
        <v>140</v>
      </c>
      <c r="AJ412" t="s">
        <v>140</v>
      </c>
      <c r="AK412" t="s">
        <v>145</v>
      </c>
      <c r="AL412">
        <v>43313</v>
      </c>
      <c r="AM412" t="s">
        <v>1462</v>
      </c>
      <c r="AN412" t="s">
        <v>1549</v>
      </c>
      <c r="AO412" t="s">
        <v>443</v>
      </c>
      <c r="AP412">
        <v>0</v>
      </c>
      <c r="AQ412" t="s">
        <v>140</v>
      </c>
      <c r="AR412" t="s">
        <v>140</v>
      </c>
      <c r="AS412" t="s">
        <v>140</v>
      </c>
      <c r="AT412" t="s">
        <v>140</v>
      </c>
      <c r="AU412" t="s">
        <v>140</v>
      </c>
      <c r="AV412" t="s">
        <v>140</v>
      </c>
      <c r="AW412" t="s">
        <v>140</v>
      </c>
      <c r="AX412" t="s">
        <v>140</v>
      </c>
      <c r="AY412" t="s">
        <v>1550</v>
      </c>
      <c r="AZ412" t="s">
        <v>1551</v>
      </c>
      <c r="BA412" t="s">
        <v>150</v>
      </c>
      <c r="BB412" t="s">
        <v>771</v>
      </c>
      <c r="BC412" t="s">
        <v>323</v>
      </c>
      <c r="BD412" t="s">
        <v>1192</v>
      </c>
      <c r="BE412" t="s">
        <v>1552</v>
      </c>
      <c r="BF412" t="s">
        <v>140</v>
      </c>
      <c r="BG412" t="s">
        <v>140</v>
      </c>
      <c r="BH412" t="s">
        <v>140</v>
      </c>
      <c r="BI412" t="s">
        <v>140</v>
      </c>
      <c r="BJ412" t="s">
        <v>140</v>
      </c>
      <c r="BK412" t="s">
        <v>140</v>
      </c>
      <c r="BL412" t="s">
        <v>140</v>
      </c>
      <c r="BM412" t="s">
        <v>1553</v>
      </c>
      <c r="BN412">
        <v>273924</v>
      </c>
      <c r="BO412" t="s">
        <v>771</v>
      </c>
      <c r="BP412" t="s">
        <v>771</v>
      </c>
      <c r="BQ412" t="s">
        <v>143</v>
      </c>
      <c r="BR412" t="s">
        <v>140</v>
      </c>
      <c r="BS412" t="s">
        <v>239</v>
      </c>
      <c r="BT412" t="s">
        <v>140</v>
      </c>
      <c r="BU412" t="s">
        <v>1554</v>
      </c>
      <c r="BV412" t="s">
        <v>1555</v>
      </c>
      <c r="BW412" t="s">
        <v>771</v>
      </c>
      <c r="BX412" t="s">
        <v>132</v>
      </c>
    </row>
    <row r="413" spans="1:76" x14ac:dyDescent="0.25">
      <c r="A413" t="s">
        <v>1</v>
      </c>
      <c r="B413" t="s">
        <v>22</v>
      </c>
      <c r="C413" t="s">
        <v>1539</v>
      </c>
      <c r="D413" t="s">
        <v>1540</v>
      </c>
      <c r="E413" t="s">
        <v>1194</v>
      </c>
      <c r="F413" t="s">
        <v>1211</v>
      </c>
      <c r="G413" t="s">
        <v>1556</v>
      </c>
      <c r="H413" t="s">
        <v>1557</v>
      </c>
      <c r="I413" t="s">
        <v>771</v>
      </c>
      <c r="J413" t="s">
        <v>771</v>
      </c>
      <c r="K413" t="s">
        <v>771</v>
      </c>
      <c r="L413" t="s">
        <v>771</v>
      </c>
      <c r="M413" t="s">
        <v>771</v>
      </c>
      <c r="N413" t="s">
        <v>771</v>
      </c>
      <c r="O413" t="s">
        <v>771</v>
      </c>
      <c r="P413" t="s">
        <v>771</v>
      </c>
      <c r="Q413" t="s">
        <v>771</v>
      </c>
      <c r="R413" t="s">
        <v>1558</v>
      </c>
      <c r="S413" t="s">
        <v>1559</v>
      </c>
      <c r="T413" t="s">
        <v>1560</v>
      </c>
      <c r="U413" t="s">
        <v>1561</v>
      </c>
      <c r="V413" t="s">
        <v>1562</v>
      </c>
      <c r="W413" t="s">
        <v>1548</v>
      </c>
      <c r="X413" t="s">
        <v>140</v>
      </c>
      <c r="Y413" t="s">
        <v>141</v>
      </c>
      <c r="Z413" t="s">
        <v>771</v>
      </c>
      <c r="AA413" t="s">
        <v>771</v>
      </c>
      <c r="AB413" t="s">
        <v>771</v>
      </c>
      <c r="AC413" t="s">
        <v>771</v>
      </c>
      <c r="AD413">
        <v>32</v>
      </c>
      <c r="AE413">
        <v>40</v>
      </c>
      <c r="AF413" t="s">
        <v>468</v>
      </c>
      <c r="AG413" t="s">
        <v>143</v>
      </c>
      <c r="AH413" t="s">
        <v>144</v>
      </c>
      <c r="AI413" t="s">
        <v>140</v>
      </c>
      <c r="AJ413" t="s">
        <v>140</v>
      </c>
      <c r="AK413" t="s">
        <v>145</v>
      </c>
      <c r="AL413">
        <v>43941</v>
      </c>
      <c r="AM413" t="s">
        <v>336</v>
      </c>
      <c r="AN413" t="s">
        <v>1563</v>
      </c>
      <c r="AO413" t="s">
        <v>404</v>
      </c>
      <c r="AP413">
        <v>0</v>
      </c>
      <c r="AQ413" t="s">
        <v>140</v>
      </c>
      <c r="AR413" t="s">
        <v>140</v>
      </c>
      <c r="AS413" t="s">
        <v>140</v>
      </c>
      <c r="AT413" t="s">
        <v>140</v>
      </c>
      <c r="AU413" t="s">
        <v>140</v>
      </c>
      <c r="AV413" t="s">
        <v>140</v>
      </c>
      <c r="AW413" t="s">
        <v>140</v>
      </c>
      <c r="AX413" t="s">
        <v>140</v>
      </c>
      <c r="AY413" t="s">
        <v>585</v>
      </c>
      <c r="AZ413" t="s">
        <v>1551</v>
      </c>
      <c r="BA413" t="s">
        <v>150</v>
      </c>
      <c r="BB413" t="s">
        <v>771</v>
      </c>
      <c r="BC413" t="s">
        <v>323</v>
      </c>
      <c r="BD413" t="s">
        <v>1192</v>
      </c>
      <c r="BE413" t="s">
        <v>1564</v>
      </c>
      <c r="BF413" t="s">
        <v>1565</v>
      </c>
      <c r="BG413" t="s">
        <v>140</v>
      </c>
      <c r="BH413" t="s">
        <v>140</v>
      </c>
      <c r="BI413" t="s">
        <v>140</v>
      </c>
      <c r="BJ413" t="s">
        <v>140</v>
      </c>
      <c r="BK413" t="s">
        <v>140</v>
      </c>
      <c r="BL413" t="s">
        <v>140</v>
      </c>
      <c r="BM413" t="s">
        <v>1566</v>
      </c>
      <c r="BN413">
        <v>324000</v>
      </c>
      <c r="BO413" t="s">
        <v>140</v>
      </c>
      <c r="BP413" t="s">
        <v>140</v>
      </c>
      <c r="BQ413" t="s">
        <v>143</v>
      </c>
      <c r="BR413" t="s">
        <v>140</v>
      </c>
      <c r="BS413" t="s">
        <v>239</v>
      </c>
      <c r="BT413" t="s">
        <v>140</v>
      </c>
      <c r="BU413" t="s">
        <v>1567</v>
      </c>
      <c r="BV413" t="s">
        <v>1568</v>
      </c>
      <c r="BW413" t="s">
        <v>771</v>
      </c>
      <c r="BX413" t="s">
        <v>132</v>
      </c>
    </row>
    <row r="414" spans="1:76" x14ac:dyDescent="0.25">
      <c r="A414" t="s">
        <v>1</v>
      </c>
      <c r="B414" t="s">
        <v>22</v>
      </c>
      <c r="C414" t="s">
        <v>1539</v>
      </c>
      <c r="D414" t="s">
        <v>1540</v>
      </c>
      <c r="E414" t="s">
        <v>1194</v>
      </c>
      <c r="F414" t="s">
        <v>1211</v>
      </c>
      <c r="G414" t="s">
        <v>1556</v>
      </c>
      <c r="H414" t="s">
        <v>1569</v>
      </c>
      <c r="I414" t="s">
        <v>771</v>
      </c>
      <c r="J414" t="s">
        <v>771</v>
      </c>
      <c r="K414" t="s">
        <v>771</v>
      </c>
      <c r="L414" t="s">
        <v>771</v>
      </c>
      <c r="M414" t="s">
        <v>771</v>
      </c>
      <c r="N414" t="s">
        <v>771</v>
      </c>
      <c r="O414" t="s">
        <v>771</v>
      </c>
      <c r="P414" t="s">
        <v>771</v>
      </c>
      <c r="Q414" t="s">
        <v>771</v>
      </c>
      <c r="R414" t="s">
        <v>1570</v>
      </c>
      <c r="S414" t="s">
        <v>1571</v>
      </c>
      <c r="T414" t="s">
        <v>1572</v>
      </c>
      <c r="U414" t="s">
        <v>1573</v>
      </c>
      <c r="V414" t="s">
        <v>1574</v>
      </c>
      <c r="W414" t="s">
        <v>1548</v>
      </c>
      <c r="X414" t="s">
        <v>140</v>
      </c>
      <c r="Y414" t="s">
        <v>141</v>
      </c>
      <c r="Z414" t="s">
        <v>771</v>
      </c>
      <c r="AA414" t="s">
        <v>771</v>
      </c>
      <c r="AB414" t="s">
        <v>771</v>
      </c>
      <c r="AC414" t="s">
        <v>771</v>
      </c>
      <c r="AD414">
        <v>58</v>
      </c>
      <c r="AE414">
        <v>63</v>
      </c>
      <c r="AF414" t="s">
        <v>468</v>
      </c>
      <c r="AG414" t="s">
        <v>143</v>
      </c>
      <c r="AH414" t="s">
        <v>144</v>
      </c>
      <c r="AI414" t="s">
        <v>140</v>
      </c>
      <c r="AJ414" t="s">
        <v>140</v>
      </c>
      <c r="AK414" t="s">
        <v>145</v>
      </c>
      <c r="AL414">
        <v>44424</v>
      </c>
      <c r="AM414" t="s">
        <v>336</v>
      </c>
      <c r="AN414" t="s">
        <v>1575</v>
      </c>
      <c r="AO414" t="s">
        <v>418</v>
      </c>
      <c r="AP414">
        <v>0</v>
      </c>
      <c r="AQ414" t="s">
        <v>140</v>
      </c>
      <c r="AR414" t="s">
        <v>140</v>
      </c>
      <c r="AS414" t="s">
        <v>140</v>
      </c>
      <c r="AT414" t="s">
        <v>140</v>
      </c>
      <c r="AU414" t="s">
        <v>140</v>
      </c>
      <c r="AV414" t="s">
        <v>140</v>
      </c>
      <c r="AW414" t="s">
        <v>140</v>
      </c>
      <c r="AX414" t="s">
        <v>140</v>
      </c>
      <c r="AY414" t="s">
        <v>585</v>
      </c>
      <c r="AZ414" t="s">
        <v>1551</v>
      </c>
      <c r="BA414" t="s">
        <v>150</v>
      </c>
      <c r="BB414" t="s">
        <v>771</v>
      </c>
      <c r="BC414" t="s">
        <v>323</v>
      </c>
      <c r="BD414" t="s">
        <v>1192</v>
      </c>
      <c r="BE414" t="s">
        <v>1576</v>
      </c>
      <c r="BF414" t="s">
        <v>1577</v>
      </c>
      <c r="BG414" t="s">
        <v>140</v>
      </c>
      <c r="BH414" t="s">
        <v>140</v>
      </c>
      <c r="BI414" t="s">
        <v>140</v>
      </c>
      <c r="BJ414" t="s">
        <v>140</v>
      </c>
      <c r="BK414" t="s">
        <v>140</v>
      </c>
      <c r="BL414" t="s">
        <v>140</v>
      </c>
      <c r="BM414" t="s">
        <v>140</v>
      </c>
      <c r="BN414">
        <v>780000</v>
      </c>
      <c r="BO414" t="s">
        <v>140</v>
      </c>
      <c r="BP414" t="s">
        <v>140</v>
      </c>
      <c r="BQ414" t="s">
        <v>143</v>
      </c>
      <c r="BR414" t="s">
        <v>140</v>
      </c>
      <c r="BS414" t="s">
        <v>239</v>
      </c>
      <c r="BT414" t="s">
        <v>140</v>
      </c>
      <c r="BU414" t="s">
        <v>1578</v>
      </c>
      <c r="BV414" t="s">
        <v>1568</v>
      </c>
      <c r="BW414" t="s">
        <v>771</v>
      </c>
      <c r="BX414" t="s">
        <v>132</v>
      </c>
    </row>
    <row r="415" spans="1:76" x14ac:dyDescent="0.25">
      <c r="A415" t="s">
        <v>1</v>
      </c>
      <c r="B415" t="s">
        <v>22</v>
      </c>
      <c r="C415" t="s">
        <v>1539</v>
      </c>
      <c r="D415" t="s">
        <v>1540</v>
      </c>
      <c r="E415" t="s">
        <v>1194</v>
      </c>
      <c r="F415" t="s">
        <v>1211</v>
      </c>
      <c r="G415" t="s">
        <v>1579</v>
      </c>
      <c r="H415" t="s">
        <v>1580</v>
      </c>
      <c r="I415" t="s">
        <v>771</v>
      </c>
      <c r="J415" t="s">
        <v>771</v>
      </c>
      <c r="K415" t="s">
        <v>771</v>
      </c>
      <c r="L415" t="s">
        <v>771</v>
      </c>
      <c r="M415" t="s">
        <v>771</v>
      </c>
      <c r="N415" t="s">
        <v>771</v>
      </c>
      <c r="O415" t="s">
        <v>771</v>
      </c>
      <c r="P415" t="s">
        <v>771</v>
      </c>
      <c r="Q415" t="s">
        <v>771</v>
      </c>
      <c r="R415" t="s">
        <v>1581</v>
      </c>
      <c r="S415" t="s">
        <v>1582</v>
      </c>
      <c r="T415" t="s">
        <v>1550</v>
      </c>
      <c r="U415" t="s">
        <v>1583</v>
      </c>
      <c r="V415" t="s">
        <v>1584</v>
      </c>
      <c r="W415" t="s">
        <v>1548</v>
      </c>
      <c r="X415" t="s">
        <v>140</v>
      </c>
      <c r="Y415" t="s">
        <v>141</v>
      </c>
      <c r="Z415" t="s">
        <v>771</v>
      </c>
      <c r="AA415" t="s">
        <v>771</v>
      </c>
      <c r="AB415" t="s">
        <v>771</v>
      </c>
      <c r="AC415" t="s">
        <v>771</v>
      </c>
      <c r="AD415">
        <v>2</v>
      </c>
      <c r="AE415">
        <v>3</v>
      </c>
      <c r="AF415" t="s">
        <v>260</v>
      </c>
      <c r="AG415" t="s">
        <v>143</v>
      </c>
      <c r="AH415" t="s">
        <v>144</v>
      </c>
      <c r="AI415" t="s">
        <v>140</v>
      </c>
      <c r="AJ415" t="s">
        <v>140</v>
      </c>
      <c r="AK415" t="s">
        <v>145</v>
      </c>
      <c r="AL415">
        <v>44200</v>
      </c>
      <c r="AM415" t="s">
        <v>312</v>
      </c>
      <c r="AN415" t="s">
        <v>1585</v>
      </c>
      <c r="AO415" t="s">
        <v>358</v>
      </c>
      <c r="AP415">
        <v>0</v>
      </c>
      <c r="AQ415" t="s">
        <v>140</v>
      </c>
      <c r="AR415" t="s">
        <v>140</v>
      </c>
      <c r="AS415" t="s">
        <v>140</v>
      </c>
      <c r="AT415" t="s">
        <v>140</v>
      </c>
      <c r="AU415" t="s">
        <v>140</v>
      </c>
      <c r="AV415" t="s">
        <v>140</v>
      </c>
      <c r="AW415" t="s">
        <v>140</v>
      </c>
      <c r="AX415" t="s">
        <v>140</v>
      </c>
      <c r="AY415" t="s">
        <v>1550</v>
      </c>
      <c r="AZ415" t="s">
        <v>1551</v>
      </c>
      <c r="BA415" t="s">
        <v>150</v>
      </c>
      <c r="BB415" t="s">
        <v>771</v>
      </c>
      <c r="BC415" t="s">
        <v>323</v>
      </c>
      <c r="BD415" t="s">
        <v>1192</v>
      </c>
      <c r="BE415" t="s">
        <v>1586</v>
      </c>
      <c r="BF415" t="s">
        <v>140</v>
      </c>
      <c r="BG415" t="s">
        <v>1587</v>
      </c>
      <c r="BH415" t="s">
        <v>1588</v>
      </c>
      <c r="BI415" t="s">
        <v>140</v>
      </c>
      <c r="BJ415" t="s">
        <v>1589</v>
      </c>
      <c r="BK415" t="s">
        <v>140</v>
      </c>
      <c r="BL415" t="s">
        <v>140</v>
      </c>
      <c r="BM415" t="s">
        <v>1590</v>
      </c>
      <c r="BN415" t="s">
        <v>140</v>
      </c>
      <c r="BO415" t="s">
        <v>140</v>
      </c>
      <c r="BP415">
        <v>15600</v>
      </c>
      <c r="BQ415" t="s">
        <v>143</v>
      </c>
      <c r="BR415" t="s">
        <v>140</v>
      </c>
      <c r="BS415" t="s">
        <v>239</v>
      </c>
      <c r="BT415" t="s">
        <v>140</v>
      </c>
      <c r="BU415" t="s">
        <v>1591</v>
      </c>
      <c r="BV415" t="s">
        <v>1568</v>
      </c>
      <c r="BW415" t="s">
        <v>771</v>
      </c>
      <c r="BX415" t="s">
        <v>132</v>
      </c>
    </row>
    <row r="416" spans="1:76" x14ac:dyDescent="0.25">
      <c r="A416" t="s">
        <v>1</v>
      </c>
      <c r="B416" t="s">
        <v>22</v>
      </c>
      <c r="C416" t="s">
        <v>1539</v>
      </c>
      <c r="D416" t="s">
        <v>1540</v>
      </c>
      <c r="E416" t="s">
        <v>816</v>
      </c>
      <c r="F416" t="s">
        <v>1261</v>
      </c>
      <c r="G416" t="s">
        <v>1592</v>
      </c>
      <c r="H416" t="s">
        <v>1593</v>
      </c>
      <c r="I416" t="s">
        <v>771</v>
      </c>
      <c r="J416" t="s">
        <v>771</v>
      </c>
      <c r="K416" t="s">
        <v>771</v>
      </c>
      <c r="L416" t="s">
        <v>771</v>
      </c>
      <c r="M416" t="s">
        <v>771</v>
      </c>
      <c r="N416" t="s">
        <v>771</v>
      </c>
      <c r="O416" t="s">
        <v>771</v>
      </c>
      <c r="P416" t="s">
        <v>771</v>
      </c>
      <c r="Q416" t="s">
        <v>771</v>
      </c>
      <c r="R416" t="s">
        <v>1594</v>
      </c>
      <c r="S416" t="s">
        <v>1595</v>
      </c>
      <c r="T416" t="s">
        <v>1596</v>
      </c>
      <c r="U416" t="s">
        <v>1597</v>
      </c>
      <c r="V416" t="s">
        <v>1598</v>
      </c>
      <c r="W416" t="s">
        <v>1548</v>
      </c>
      <c r="X416" t="s">
        <v>140</v>
      </c>
      <c r="Y416" t="s">
        <v>141</v>
      </c>
      <c r="Z416" t="s">
        <v>771</v>
      </c>
      <c r="AA416" t="s">
        <v>771</v>
      </c>
      <c r="AB416" t="s">
        <v>771</v>
      </c>
      <c r="AC416">
        <v>5</v>
      </c>
      <c r="AD416" t="s">
        <v>771</v>
      </c>
      <c r="AE416">
        <v>8</v>
      </c>
      <c r="AF416" t="s">
        <v>468</v>
      </c>
      <c r="AG416" t="s">
        <v>143</v>
      </c>
      <c r="AH416" t="s">
        <v>144</v>
      </c>
      <c r="AI416" t="s">
        <v>140</v>
      </c>
      <c r="AJ416" t="s">
        <v>255</v>
      </c>
      <c r="AK416" t="s">
        <v>145</v>
      </c>
      <c r="AL416">
        <v>43927</v>
      </c>
      <c r="AM416" t="s">
        <v>312</v>
      </c>
      <c r="AN416" t="s">
        <v>1575</v>
      </c>
      <c r="AO416" t="s">
        <v>403</v>
      </c>
      <c r="AP416">
        <v>0</v>
      </c>
      <c r="AQ416" t="s">
        <v>140</v>
      </c>
      <c r="AR416" t="s">
        <v>140</v>
      </c>
      <c r="AS416" t="s">
        <v>140</v>
      </c>
      <c r="AT416" t="s">
        <v>140</v>
      </c>
      <c r="AU416" t="s">
        <v>140</v>
      </c>
      <c r="AV416" t="s">
        <v>140</v>
      </c>
      <c r="AW416" t="s">
        <v>140</v>
      </c>
      <c r="AX416" t="s">
        <v>140</v>
      </c>
      <c r="AY416" t="s">
        <v>1550</v>
      </c>
      <c r="AZ416" t="s">
        <v>1551</v>
      </c>
      <c r="BA416" t="s">
        <v>150</v>
      </c>
      <c r="BB416" t="s">
        <v>771</v>
      </c>
      <c r="BC416" t="s">
        <v>323</v>
      </c>
      <c r="BD416" t="s">
        <v>1192</v>
      </c>
      <c r="BE416" t="s">
        <v>1599</v>
      </c>
      <c r="BF416" t="s">
        <v>1600</v>
      </c>
      <c r="BG416" t="s">
        <v>140</v>
      </c>
      <c r="BH416" t="s">
        <v>140</v>
      </c>
      <c r="BI416" t="s">
        <v>140</v>
      </c>
      <c r="BJ416" t="s">
        <v>140</v>
      </c>
      <c r="BK416" t="s">
        <v>140</v>
      </c>
      <c r="BL416" t="s">
        <v>140</v>
      </c>
      <c r="BM416" t="s">
        <v>140</v>
      </c>
      <c r="BN416">
        <v>72000</v>
      </c>
      <c r="BO416" t="s">
        <v>140</v>
      </c>
      <c r="BP416" t="s">
        <v>140</v>
      </c>
      <c r="BQ416" t="s">
        <v>143</v>
      </c>
      <c r="BR416" t="s">
        <v>140</v>
      </c>
      <c r="BS416" t="s">
        <v>239</v>
      </c>
      <c r="BT416" t="s">
        <v>140</v>
      </c>
      <c r="BU416" t="s">
        <v>1601</v>
      </c>
      <c r="BV416" t="s">
        <v>1555</v>
      </c>
      <c r="BW416" t="s">
        <v>771</v>
      </c>
      <c r="BX416" t="s">
        <v>132</v>
      </c>
    </row>
    <row r="417" spans="1:76" x14ac:dyDescent="0.25">
      <c r="A417" t="s">
        <v>1</v>
      </c>
      <c r="B417" t="s">
        <v>22</v>
      </c>
      <c r="C417" t="s">
        <v>1539</v>
      </c>
      <c r="D417" t="s">
        <v>1540</v>
      </c>
      <c r="E417" t="s">
        <v>816</v>
      </c>
      <c r="F417" t="s">
        <v>1261</v>
      </c>
      <c r="G417" t="s">
        <v>1592</v>
      </c>
      <c r="H417" t="s">
        <v>1602</v>
      </c>
      <c r="I417" t="s">
        <v>771</v>
      </c>
      <c r="J417" t="s">
        <v>771</v>
      </c>
      <c r="K417" t="s">
        <v>771</v>
      </c>
      <c r="L417" t="s">
        <v>771</v>
      </c>
      <c r="M417" t="s">
        <v>771</v>
      </c>
      <c r="N417" t="s">
        <v>771</v>
      </c>
      <c r="O417" t="s">
        <v>771</v>
      </c>
      <c r="P417" t="s">
        <v>771</v>
      </c>
      <c r="Q417" t="s">
        <v>771</v>
      </c>
      <c r="R417" t="s">
        <v>1603</v>
      </c>
      <c r="S417" t="s">
        <v>1604</v>
      </c>
      <c r="T417" t="s">
        <v>1596</v>
      </c>
      <c r="U417" t="s">
        <v>1605</v>
      </c>
      <c r="V417" t="s">
        <v>1606</v>
      </c>
      <c r="W417" t="s">
        <v>1548</v>
      </c>
      <c r="X417" t="s">
        <v>140</v>
      </c>
      <c r="Y417" t="s">
        <v>141</v>
      </c>
      <c r="Z417" t="s">
        <v>771</v>
      </c>
      <c r="AA417" t="s">
        <v>771</v>
      </c>
      <c r="AB417" t="s">
        <v>771</v>
      </c>
      <c r="AC417">
        <v>6</v>
      </c>
      <c r="AD417" t="s">
        <v>771</v>
      </c>
      <c r="AE417">
        <v>6</v>
      </c>
      <c r="AF417" t="s">
        <v>468</v>
      </c>
      <c r="AG417" t="s">
        <v>143</v>
      </c>
      <c r="AH417" t="s">
        <v>144</v>
      </c>
      <c r="AI417" t="s">
        <v>140</v>
      </c>
      <c r="AJ417" t="s">
        <v>1115</v>
      </c>
      <c r="AK417" t="s">
        <v>145</v>
      </c>
      <c r="AL417">
        <v>43934</v>
      </c>
      <c r="AM417" t="s">
        <v>312</v>
      </c>
      <c r="AN417" t="s">
        <v>1575</v>
      </c>
      <c r="AO417" t="s">
        <v>403</v>
      </c>
      <c r="AP417">
        <v>0</v>
      </c>
      <c r="AQ417" t="s">
        <v>140</v>
      </c>
      <c r="AR417" t="s">
        <v>140</v>
      </c>
      <c r="AS417" t="s">
        <v>140</v>
      </c>
      <c r="AT417" t="s">
        <v>140</v>
      </c>
      <c r="AU417" t="s">
        <v>140</v>
      </c>
      <c r="AV417" t="s">
        <v>140</v>
      </c>
      <c r="AW417" t="s">
        <v>140</v>
      </c>
      <c r="AX417" t="s">
        <v>140</v>
      </c>
      <c r="AY417" t="s">
        <v>1550</v>
      </c>
      <c r="AZ417" t="s">
        <v>1551</v>
      </c>
      <c r="BA417" t="s">
        <v>150</v>
      </c>
      <c r="BB417" t="s">
        <v>771</v>
      </c>
      <c r="BC417" t="s">
        <v>323</v>
      </c>
      <c r="BD417" t="s">
        <v>1192</v>
      </c>
      <c r="BE417" t="s">
        <v>1607</v>
      </c>
      <c r="BF417" t="s">
        <v>1608</v>
      </c>
      <c r="BG417" t="s">
        <v>140</v>
      </c>
      <c r="BH417" t="s">
        <v>140</v>
      </c>
      <c r="BI417" t="s">
        <v>140</v>
      </c>
      <c r="BJ417" t="s">
        <v>140</v>
      </c>
      <c r="BK417" t="s">
        <v>140</v>
      </c>
      <c r="BL417" t="s">
        <v>140</v>
      </c>
      <c r="BM417" t="s">
        <v>140</v>
      </c>
      <c r="BN417">
        <v>48000</v>
      </c>
      <c r="BO417" t="s">
        <v>140</v>
      </c>
      <c r="BP417" t="s">
        <v>140</v>
      </c>
      <c r="BQ417" t="s">
        <v>140</v>
      </c>
      <c r="BR417" t="s">
        <v>140</v>
      </c>
      <c r="BS417" t="s">
        <v>239</v>
      </c>
      <c r="BT417" t="s">
        <v>140</v>
      </c>
      <c r="BU417" t="s">
        <v>1601</v>
      </c>
      <c r="BV417" t="s">
        <v>1555</v>
      </c>
      <c r="BW417" t="s">
        <v>771</v>
      </c>
      <c r="BX417" t="s">
        <v>132</v>
      </c>
    </row>
    <row r="418" spans="1:76" x14ac:dyDescent="0.25">
      <c r="A418" t="s">
        <v>1</v>
      </c>
      <c r="B418" t="s">
        <v>22</v>
      </c>
      <c r="C418" t="s">
        <v>1539</v>
      </c>
      <c r="D418" t="s">
        <v>1540</v>
      </c>
      <c r="E418" t="s">
        <v>816</v>
      </c>
      <c r="F418" t="s">
        <v>1261</v>
      </c>
      <c r="G418" t="s">
        <v>1592</v>
      </c>
      <c r="H418" t="s">
        <v>1609</v>
      </c>
      <c r="I418" t="s">
        <v>771</v>
      </c>
      <c r="J418" t="s">
        <v>771</v>
      </c>
      <c r="K418" t="s">
        <v>771</v>
      </c>
      <c r="L418" t="s">
        <v>771</v>
      </c>
      <c r="M418" t="s">
        <v>771</v>
      </c>
      <c r="N418" t="s">
        <v>771</v>
      </c>
      <c r="O418" t="s">
        <v>771</v>
      </c>
      <c r="P418" t="s">
        <v>771</v>
      </c>
      <c r="Q418" t="s">
        <v>771</v>
      </c>
      <c r="R418" t="s">
        <v>1610</v>
      </c>
      <c r="S418" t="s">
        <v>1611</v>
      </c>
      <c r="T418" t="s">
        <v>1612</v>
      </c>
      <c r="U418" t="s">
        <v>1613</v>
      </c>
      <c r="V418" t="s">
        <v>1614</v>
      </c>
      <c r="W418" t="s">
        <v>1548</v>
      </c>
      <c r="X418" t="s">
        <v>140</v>
      </c>
      <c r="Y418" t="s">
        <v>141</v>
      </c>
      <c r="Z418" t="s">
        <v>771</v>
      </c>
      <c r="AA418" t="s">
        <v>771</v>
      </c>
      <c r="AB418" t="s">
        <v>771</v>
      </c>
      <c r="AC418">
        <v>5</v>
      </c>
      <c r="AD418" t="s">
        <v>771</v>
      </c>
      <c r="AE418">
        <v>6</v>
      </c>
      <c r="AF418" t="s">
        <v>468</v>
      </c>
      <c r="AG418" t="s">
        <v>143</v>
      </c>
      <c r="AH418" t="s">
        <v>144</v>
      </c>
      <c r="AI418" t="s">
        <v>140</v>
      </c>
      <c r="AJ418" t="s">
        <v>140</v>
      </c>
      <c r="AK418" t="s">
        <v>145</v>
      </c>
      <c r="AL418">
        <v>43934</v>
      </c>
      <c r="AM418" t="s">
        <v>336</v>
      </c>
      <c r="AN418" t="s">
        <v>1615</v>
      </c>
      <c r="AO418" t="s">
        <v>312</v>
      </c>
      <c r="AP418">
        <v>0</v>
      </c>
      <c r="AQ418" t="s">
        <v>140</v>
      </c>
      <c r="AR418" t="s">
        <v>140</v>
      </c>
      <c r="AS418" t="s">
        <v>140</v>
      </c>
      <c r="AT418" t="s">
        <v>140</v>
      </c>
      <c r="AU418" t="s">
        <v>140</v>
      </c>
      <c r="AV418" t="s">
        <v>140</v>
      </c>
      <c r="AW418" t="s">
        <v>140</v>
      </c>
      <c r="AX418" t="s">
        <v>140</v>
      </c>
      <c r="AY418" t="s">
        <v>585</v>
      </c>
      <c r="AZ418" t="s">
        <v>1551</v>
      </c>
      <c r="BA418" t="s">
        <v>150</v>
      </c>
      <c r="BB418" t="s">
        <v>771</v>
      </c>
      <c r="BC418" t="s">
        <v>323</v>
      </c>
      <c r="BD418" t="s">
        <v>1192</v>
      </c>
      <c r="BE418" t="s">
        <v>1607</v>
      </c>
      <c r="BF418" t="s">
        <v>1608</v>
      </c>
      <c r="BG418" t="s">
        <v>140</v>
      </c>
      <c r="BH418" t="s">
        <v>140</v>
      </c>
      <c r="BI418" t="s">
        <v>140</v>
      </c>
      <c r="BJ418" t="s">
        <v>140</v>
      </c>
      <c r="BK418" t="s">
        <v>140</v>
      </c>
      <c r="BL418" t="s">
        <v>140</v>
      </c>
      <c r="BM418" t="s">
        <v>140</v>
      </c>
      <c r="BN418">
        <v>48000</v>
      </c>
      <c r="BO418" t="s">
        <v>140</v>
      </c>
      <c r="BP418" t="s">
        <v>140</v>
      </c>
      <c r="BQ418" t="s">
        <v>143</v>
      </c>
      <c r="BR418" t="s">
        <v>140</v>
      </c>
      <c r="BS418" t="s">
        <v>239</v>
      </c>
      <c r="BT418" t="s">
        <v>140</v>
      </c>
      <c r="BU418" t="s">
        <v>1601</v>
      </c>
      <c r="BV418" t="s">
        <v>1555</v>
      </c>
      <c r="BW418" t="s">
        <v>771</v>
      </c>
      <c r="BX418" t="s">
        <v>132</v>
      </c>
    </row>
    <row r="419" spans="1:76" x14ac:dyDescent="0.25">
      <c r="A419" t="s">
        <v>1</v>
      </c>
      <c r="B419" t="s">
        <v>22</v>
      </c>
      <c r="C419" t="s">
        <v>1539</v>
      </c>
      <c r="D419" t="s">
        <v>1540</v>
      </c>
      <c r="E419" t="s">
        <v>816</v>
      </c>
      <c r="F419" t="s">
        <v>1261</v>
      </c>
      <c r="G419" t="s">
        <v>1592</v>
      </c>
      <c r="H419" t="s">
        <v>1616</v>
      </c>
      <c r="I419" t="s">
        <v>771</v>
      </c>
      <c r="J419" t="s">
        <v>771</v>
      </c>
      <c r="K419" t="s">
        <v>771</v>
      </c>
      <c r="L419" t="s">
        <v>771</v>
      </c>
      <c r="M419" t="s">
        <v>771</v>
      </c>
      <c r="N419" t="s">
        <v>771</v>
      </c>
      <c r="O419" t="s">
        <v>771</v>
      </c>
      <c r="P419" t="s">
        <v>771</v>
      </c>
      <c r="Q419" t="s">
        <v>771</v>
      </c>
      <c r="R419" t="s">
        <v>1617</v>
      </c>
      <c r="S419" t="s">
        <v>1618</v>
      </c>
      <c r="T419" t="s">
        <v>1619</v>
      </c>
      <c r="U419" t="s">
        <v>1620</v>
      </c>
      <c r="V419" t="s">
        <v>1621</v>
      </c>
      <c r="W419" t="s">
        <v>1548</v>
      </c>
      <c r="X419" t="s">
        <v>140</v>
      </c>
      <c r="Y419" t="s">
        <v>141</v>
      </c>
      <c r="Z419" t="s">
        <v>771</v>
      </c>
      <c r="AA419" t="s">
        <v>771</v>
      </c>
      <c r="AB419" t="s">
        <v>771</v>
      </c>
      <c r="AC419">
        <v>10</v>
      </c>
      <c r="AD419" t="s">
        <v>771</v>
      </c>
      <c r="AE419">
        <v>13</v>
      </c>
      <c r="AF419" t="s">
        <v>468</v>
      </c>
      <c r="AG419" t="s">
        <v>143</v>
      </c>
      <c r="AH419" t="s">
        <v>144</v>
      </c>
      <c r="AI419" t="s">
        <v>140</v>
      </c>
      <c r="AJ419" t="s">
        <v>140</v>
      </c>
      <c r="AK419" t="s">
        <v>145</v>
      </c>
      <c r="AL419">
        <v>44585</v>
      </c>
      <c r="AM419" t="s">
        <v>312</v>
      </c>
      <c r="AN419" t="s">
        <v>1622</v>
      </c>
      <c r="AO419" t="s">
        <v>403</v>
      </c>
      <c r="AP419">
        <v>0</v>
      </c>
      <c r="AQ419" t="s">
        <v>140</v>
      </c>
      <c r="AR419" t="s">
        <v>140</v>
      </c>
      <c r="AS419" t="s">
        <v>140</v>
      </c>
      <c r="AT419" t="s">
        <v>140</v>
      </c>
      <c r="AU419" t="s">
        <v>140</v>
      </c>
      <c r="AV419" t="s">
        <v>140</v>
      </c>
      <c r="AW419" t="s">
        <v>140</v>
      </c>
      <c r="AX419" t="s">
        <v>140</v>
      </c>
      <c r="AY419" t="s">
        <v>585</v>
      </c>
      <c r="AZ419" t="s">
        <v>1551</v>
      </c>
      <c r="BA419" t="s">
        <v>150</v>
      </c>
      <c r="BB419" t="s">
        <v>771</v>
      </c>
      <c r="BC419" t="s">
        <v>323</v>
      </c>
      <c r="BD419" t="s">
        <v>1192</v>
      </c>
      <c r="BE419" t="s">
        <v>1623</v>
      </c>
      <c r="BF419" t="s">
        <v>140</v>
      </c>
      <c r="BG419" t="s">
        <v>140</v>
      </c>
      <c r="BH419" t="s">
        <v>140</v>
      </c>
      <c r="BI419" t="s">
        <v>140</v>
      </c>
      <c r="BJ419" t="s">
        <v>140</v>
      </c>
      <c r="BK419" t="s">
        <v>140</v>
      </c>
      <c r="BL419" t="s">
        <v>140</v>
      </c>
      <c r="BM419" t="s">
        <v>1624</v>
      </c>
      <c r="BN419">
        <v>114000</v>
      </c>
      <c r="BO419" t="s">
        <v>140</v>
      </c>
      <c r="BP419" t="s">
        <v>140</v>
      </c>
      <c r="BQ419" t="s">
        <v>143</v>
      </c>
      <c r="BR419" t="s">
        <v>140</v>
      </c>
      <c r="BS419" t="s">
        <v>239</v>
      </c>
      <c r="BT419" t="s">
        <v>140</v>
      </c>
      <c r="BU419" t="s">
        <v>1554</v>
      </c>
      <c r="BV419" t="s">
        <v>1555</v>
      </c>
      <c r="BW419" t="s">
        <v>771</v>
      </c>
      <c r="BX419" t="s">
        <v>132</v>
      </c>
    </row>
    <row r="420" spans="1:76" x14ac:dyDescent="0.25">
      <c r="A420" t="s">
        <v>1</v>
      </c>
      <c r="B420" t="s">
        <v>22</v>
      </c>
      <c r="C420" t="s">
        <v>1539</v>
      </c>
      <c r="D420" t="s">
        <v>1540</v>
      </c>
      <c r="E420" t="s">
        <v>1194</v>
      </c>
      <c r="F420" t="s">
        <v>1211</v>
      </c>
      <c r="G420" t="s">
        <v>1625</v>
      </c>
      <c r="H420" t="s">
        <v>1626</v>
      </c>
      <c r="I420" t="s">
        <v>771</v>
      </c>
      <c r="J420" t="s">
        <v>771</v>
      </c>
      <c r="K420" t="s">
        <v>771</v>
      </c>
      <c r="L420" t="s">
        <v>771</v>
      </c>
      <c r="M420" t="s">
        <v>771</v>
      </c>
      <c r="N420" t="s">
        <v>771</v>
      </c>
      <c r="O420" t="s">
        <v>771</v>
      </c>
      <c r="P420" t="s">
        <v>771</v>
      </c>
      <c r="Q420" t="s">
        <v>771</v>
      </c>
      <c r="R420" t="s">
        <v>1627</v>
      </c>
      <c r="S420" t="s">
        <v>1628</v>
      </c>
      <c r="T420" t="s">
        <v>1629</v>
      </c>
      <c r="U420" t="s">
        <v>1630</v>
      </c>
      <c r="V420" t="s">
        <v>1631</v>
      </c>
      <c r="W420" t="s">
        <v>1548</v>
      </c>
      <c r="X420" t="s">
        <v>140</v>
      </c>
      <c r="Y420" t="s">
        <v>141</v>
      </c>
      <c r="Z420" t="s">
        <v>771</v>
      </c>
      <c r="AA420" t="s">
        <v>771</v>
      </c>
      <c r="AB420" t="s">
        <v>771</v>
      </c>
      <c r="AC420" t="s">
        <v>771</v>
      </c>
      <c r="AD420">
        <v>45</v>
      </c>
      <c r="AE420">
        <v>49</v>
      </c>
      <c r="AF420" t="s">
        <v>260</v>
      </c>
      <c r="AG420" t="s">
        <v>143</v>
      </c>
      <c r="AH420" t="s">
        <v>144</v>
      </c>
      <c r="AI420" t="s">
        <v>140</v>
      </c>
      <c r="AJ420" t="s">
        <v>255</v>
      </c>
      <c r="AK420" t="s">
        <v>145</v>
      </c>
      <c r="AL420">
        <v>43871</v>
      </c>
      <c r="AM420" t="s">
        <v>1632</v>
      </c>
      <c r="AN420" t="s">
        <v>1632</v>
      </c>
      <c r="AO420" t="s">
        <v>1632</v>
      </c>
      <c r="AP420">
        <v>0</v>
      </c>
      <c r="AQ420" t="s">
        <v>140</v>
      </c>
      <c r="AR420" t="s">
        <v>140</v>
      </c>
      <c r="AS420" t="s">
        <v>140</v>
      </c>
      <c r="AT420" t="s">
        <v>140</v>
      </c>
      <c r="AU420" t="s">
        <v>140</v>
      </c>
      <c r="AV420" t="s">
        <v>140</v>
      </c>
      <c r="AW420" t="s">
        <v>140</v>
      </c>
      <c r="AX420" t="s">
        <v>140</v>
      </c>
      <c r="AY420" t="s">
        <v>1633</v>
      </c>
      <c r="AZ420" t="s">
        <v>1551</v>
      </c>
      <c r="BA420" t="s">
        <v>150</v>
      </c>
      <c r="BB420" t="s">
        <v>771</v>
      </c>
      <c r="BC420" t="s">
        <v>323</v>
      </c>
      <c r="BD420" t="s">
        <v>1192</v>
      </c>
      <c r="BE420" t="s">
        <v>1634</v>
      </c>
      <c r="BF420" t="s">
        <v>140</v>
      </c>
      <c r="BG420" t="s">
        <v>1635</v>
      </c>
      <c r="BH420" t="s">
        <v>140</v>
      </c>
      <c r="BI420" t="s">
        <v>1636</v>
      </c>
      <c r="BJ420" t="s">
        <v>1637</v>
      </c>
      <c r="BK420" t="s">
        <v>1636</v>
      </c>
      <c r="BL420" t="s">
        <v>140</v>
      </c>
      <c r="BM420" t="s">
        <v>1638</v>
      </c>
      <c r="BN420">
        <v>259069</v>
      </c>
      <c r="BO420" t="s">
        <v>140</v>
      </c>
      <c r="BP420">
        <v>258487</v>
      </c>
      <c r="BQ420" t="s">
        <v>270</v>
      </c>
      <c r="BR420" t="s">
        <v>140</v>
      </c>
      <c r="BS420" t="s">
        <v>239</v>
      </c>
      <c r="BT420" t="s">
        <v>140</v>
      </c>
      <c r="BU420" t="s">
        <v>1591</v>
      </c>
      <c r="BV420" t="s">
        <v>1568</v>
      </c>
      <c r="BW420" t="s">
        <v>771</v>
      </c>
      <c r="BX420" t="s">
        <v>132</v>
      </c>
    </row>
    <row r="421" spans="1:76" x14ac:dyDescent="0.25">
      <c r="A421" t="s">
        <v>1</v>
      </c>
      <c r="B421" t="s">
        <v>22</v>
      </c>
      <c r="C421" t="s">
        <v>1539</v>
      </c>
      <c r="D421" t="s">
        <v>1540</v>
      </c>
      <c r="E421" t="s">
        <v>872</v>
      </c>
      <c r="F421" t="s">
        <v>941</v>
      </c>
      <c r="G421" t="s">
        <v>1639</v>
      </c>
      <c r="H421" t="s">
        <v>1640</v>
      </c>
      <c r="I421" t="s">
        <v>771</v>
      </c>
      <c r="J421" t="s">
        <v>771</v>
      </c>
      <c r="K421" t="s">
        <v>771</v>
      </c>
      <c r="L421" t="s">
        <v>771</v>
      </c>
      <c r="M421" t="s">
        <v>771</v>
      </c>
      <c r="N421" t="s">
        <v>771</v>
      </c>
      <c r="O421" t="s">
        <v>771</v>
      </c>
      <c r="P421" t="s">
        <v>771</v>
      </c>
      <c r="Q421" t="s">
        <v>771</v>
      </c>
      <c r="R421" t="s">
        <v>1641</v>
      </c>
      <c r="S421" t="s">
        <v>1642</v>
      </c>
      <c r="T421" t="s">
        <v>1643</v>
      </c>
      <c r="U421" t="s">
        <v>1644</v>
      </c>
      <c r="V421" t="s">
        <v>1645</v>
      </c>
      <c r="W421" t="s">
        <v>1646</v>
      </c>
      <c r="X421" t="s">
        <v>140</v>
      </c>
      <c r="Y421" t="s">
        <v>141</v>
      </c>
      <c r="Z421" t="s">
        <v>771</v>
      </c>
      <c r="AA421" t="s">
        <v>771</v>
      </c>
      <c r="AB421" t="s">
        <v>771</v>
      </c>
      <c r="AC421">
        <v>61</v>
      </c>
      <c r="AD421" t="s">
        <v>771</v>
      </c>
      <c r="AE421">
        <v>73</v>
      </c>
      <c r="AF421" t="s">
        <v>142</v>
      </c>
      <c r="AG421" t="s">
        <v>143</v>
      </c>
      <c r="AH421" t="s">
        <v>144</v>
      </c>
      <c r="AI421" t="s">
        <v>140</v>
      </c>
      <c r="AJ421" t="s">
        <v>255</v>
      </c>
      <c r="AK421" t="s">
        <v>145</v>
      </c>
      <c r="AL421">
        <v>44445</v>
      </c>
      <c r="AM421" t="s">
        <v>336</v>
      </c>
      <c r="AN421" t="s">
        <v>1647</v>
      </c>
      <c r="AO421" t="s">
        <v>443</v>
      </c>
      <c r="AP421">
        <v>0</v>
      </c>
      <c r="AQ421" t="s">
        <v>140</v>
      </c>
      <c r="AR421" t="s">
        <v>140</v>
      </c>
      <c r="AS421" t="s">
        <v>140</v>
      </c>
      <c r="AT421" t="s">
        <v>140</v>
      </c>
      <c r="AU421" t="s">
        <v>140</v>
      </c>
      <c r="AV421" t="s">
        <v>140</v>
      </c>
      <c r="AW421" t="s">
        <v>140</v>
      </c>
      <c r="AX421" t="s">
        <v>140</v>
      </c>
      <c r="AY421" t="s">
        <v>585</v>
      </c>
      <c r="AZ421" t="s">
        <v>1551</v>
      </c>
      <c r="BA421" t="s">
        <v>150</v>
      </c>
      <c r="BB421" t="s">
        <v>771</v>
      </c>
      <c r="BC421" t="s">
        <v>323</v>
      </c>
      <c r="BD421" t="s">
        <v>1192</v>
      </c>
      <c r="BE421" t="s">
        <v>1648</v>
      </c>
      <c r="BF421" t="s">
        <v>140</v>
      </c>
      <c r="BG421" t="s">
        <v>140</v>
      </c>
      <c r="BH421" t="s">
        <v>140</v>
      </c>
      <c r="BI421" t="s">
        <v>140</v>
      </c>
      <c r="BJ421" t="s">
        <v>140</v>
      </c>
      <c r="BK421" t="s">
        <v>140</v>
      </c>
      <c r="BL421" t="s">
        <v>140</v>
      </c>
      <c r="BM421" t="s">
        <v>1649</v>
      </c>
      <c r="BN421">
        <v>51584</v>
      </c>
      <c r="BO421" t="s">
        <v>140</v>
      </c>
      <c r="BP421" t="s">
        <v>140</v>
      </c>
      <c r="BQ421" t="s">
        <v>270</v>
      </c>
      <c r="BR421" t="s">
        <v>140</v>
      </c>
      <c r="BS421" t="s">
        <v>239</v>
      </c>
      <c r="BT421" t="s">
        <v>140</v>
      </c>
      <c r="BU421" t="s">
        <v>1650</v>
      </c>
      <c r="BV421" t="s">
        <v>1555</v>
      </c>
      <c r="BW421" t="s">
        <v>771</v>
      </c>
      <c r="BX421" t="s">
        <v>132</v>
      </c>
    </row>
    <row r="422" spans="1:76" x14ac:dyDescent="0.25">
      <c r="A422" t="s">
        <v>1</v>
      </c>
      <c r="B422" t="s">
        <v>22</v>
      </c>
      <c r="C422" t="s">
        <v>1539</v>
      </c>
      <c r="D422" t="s">
        <v>1540</v>
      </c>
      <c r="E422" t="s">
        <v>872</v>
      </c>
      <c r="F422" t="s">
        <v>941</v>
      </c>
      <c r="G422" t="s">
        <v>1639</v>
      </c>
      <c r="H422" t="s">
        <v>1651</v>
      </c>
      <c r="I422" t="s">
        <v>771</v>
      </c>
      <c r="J422" t="s">
        <v>771</v>
      </c>
      <c r="K422" t="s">
        <v>771</v>
      </c>
      <c r="L422" t="s">
        <v>771</v>
      </c>
      <c r="M422" t="s">
        <v>771</v>
      </c>
      <c r="N422" t="s">
        <v>771</v>
      </c>
      <c r="O422" t="s">
        <v>771</v>
      </c>
      <c r="P422" t="s">
        <v>771</v>
      </c>
      <c r="Q422" t="s">
        <v>771</v>
      </c>
      <c r="R422" t="s">
        <v>1652</v>
      </c>
      <c r="S422" t="s">
        <v>1653</v>
      </c>
      <c r="T422" t="s">
        <v>1654</v>
      </c>
      <c r="U422" t="s">
        <v>1655</v>
      </c>
      <c r="V422" t="s">
        <v>1656</v>
      </c>
      <c r="W422" t="s">
        <v>1657</v>
      </c>
      <c r="X422" t="s">
        <v>140</v>
      </c>
      <c r="Y422" t="s">
        <v>141</v>
      </c>
      <c r="Z422" t="s">
        <v>771</v>
      </c>
      <c r="AA422" t="s">
        <v>771</v>
      </c>
      <c r="AB422" t="s">
        <v>771</v>
      </c>
      <c r="AC422">
        <v>34</v>
      </c>
      <c r="AD422" t="s">
        <v>771</v>
      </c>
      <c r="AE422">
        <v>37</v>
      </c>
      <c r="AF422" t="s">
        <v>142</v>
      </c>
      <c r="AG422" t="s">
        <v>143</v>
      </c>
      <c r="AH422" t="s">
        <v>144</v>
      </c>
      <c r="AI422" t="s">
        <v>140</v>
      </c>
      <c r="AJ422" t="s">
        <v>255</v>
      </c>
      <c r="AK422" t="s">
        <v>145</v>
      </c>
      <c r="AL422">
        <v>44445</v>
      </c>
      <c r="AM422" t="s">
        <v>336</v>
      </c>
      <c r="AN422" t="s">
        <v>1658</v>
      </c>
      <c r="AO422" t="s">
        <v>358</v>
      </c>
      <c r="AP422">
        <v>0</v>
      </c>
      <c r="AQ422" t="s">
        <v>140</v>
      </c>
      <c r="AR422" t="s">
        <v>140</v>
      </c>
      <c r="AS422" t="s">
        <v>140</v>
      </c>
      <c r="AT422" t="s">
        <v>140</v>
      </c>
      <c r="AU422" t="s">
        <v>140</v>
      </c>
      <c r="AV422" t="s">
        <v>140</v>
      </c>
      <c r="AW422" t="s">
        <v>140</v>
      </c>
      <c r="AX422" t="s">
        <v>140</v>
      </c>
      <c r="AY422" t="s">
        <v>585</v>
      </c>
      <c r="AZ422" t="s">
        <v>1551</v>
      </c>
      <c r="BA422" t="s">
        <v>150</v>
      </c>
      <c r="BB422" t="s">
        <v>771</v>
      </c>
      <c r="BC422" t="s">
        <v>323</v>
      </c>
      <c r="BD422" t="s">
        <v>1192</v>
      </c>
      <c r="BE422" t="s">
        <v>1648</v>
      </c>
      <c r="BF422" t="s">
        <v>140</v>
      </c>
      <c r="BG422" t="s">
        <v>140</v>
      </c>
      <c r="BH422" t="s">
        <v>140</v>
      </c>
      <c r="BI422" t="s">
        <v>140</v>
      </c>
      <c r="BJ422" t="s">
        <v>140</v>
      </c>
      <c r="BK422" t="s">
        <v>140</v>
      </c>
      <c r="BL422" t="s">
        <v>140</v>
      </c>
      <c r="BM422" t="s">
        <v>1659</v>
      </c>
      <c r="BN422">
        <v>78893</v>
      </c>
      <c r="BO422" t="s">
        <v>140</v>
      </c>
      <c r="BP422" t="s">
        <v>140</v>
      </c>
      <c r="BQ422" t="s">
        <v>270</v>
      </c>
      <c r="BR422" t="s">
        <v>140</v>
      </c>
      <c r="BS422" t="s">
        <v>239</v>
      </c>
      <c r="BT422" t="s">
        <v>140</v>
      </c>
      <c r="BU422" t="s">
        <v>1650</v>
      </c>
      <c r="BV422" t="s">
        <v>1555</v>
      </c>
      <c r="BW422" t="s">
        <v>771</v>
      </c>
      <c r="BX422" t="s">
        <v>132</v>
      </c>
    </row>
    <row r="423" spans="1:76" x14ac:dyDescent="0.25">
      <c r="A423" t="s">
        <v>1</v>
      </c>
      <c r="B423" t="s">
        <v>22</v>
      </c>
      <c r="C423" t="s">
        <v>1539</v>
      </c>
      <c r="D423" t="s">
        <v>1540</v>
      </c>
      <c r="E423" t="s">
        <v>872</v>
      </c>
      <c r="F423" t="s">
        <v>941</v>
      </c>
      <c r="G423" t="s">
        <v>1639</v>
      </c>
      <c r="H423" t="s">
        <v>1660</v>
      </c>
      <c r="I423" t="s">
        <v>771</v>
      </c>
      <c r="J423" t="s">
        <v>771</v>
      </c>
      <c r="K423" t="s">
        <v>771</v>
      </c>
      <c r="L423" t="s">
        <v>771</v>
      </c>
      <c r="M423" t="s">
        <v>771</v>
      </c>
      <c r="N423" t="s">
        <v>771</v>
      </c>
      <c r="O423" t="s">
        <v>771</v>
      </c>
      <c r="P423" t="s">
        <v>771</v>
      </c>
      <c r="Q423" t="s">
        <v>771</v>
      </c>
      <c r="R423" t="s">
        <v>1661</v>
      </c>
      <c r="S423" t="s">
        <v>1662</v>
      </c>
      <c r="T423" t="s">
        <v>1654</v>
      </c>
      <c r="U423" t="s">
        <v>1663</v>
      </c>
      <c r="V423" t="s">
        <v>1664</v>
      </c>
      <c r="W423" t="s">
        <v>1665</v>
      </c>
      <c r="X423" t="s">
        <v>140</v>
      </c>
      <c r="Y423" t="s">
        <v>141</v>
      </c>
      <c r="Z423" t="s">
        <v>771</v>
      </c>
      <c r="AA423" t="s">
        <v>771</v>
      </c>
      <c r="AB423" t="s">
        <v>771</v>
      </c>
      <c r="AC423">
        <v>2</v>
      </c>
      <c r="AD423" t="s">
        <v>771</v>
      </c>
      <c r="AE423">
        <v>4</v>
      </c>
      <c r="AF423" t="s">
        <v>142</v>
      </c>
      <c r="AG423" t="s">
        <v>143</v>
      </c>
      <c r="AH423" t="s">
        <v>144</v>
      </c>
      <c r="AI423" t="s">
        <v>140</v>
      </c>
      <c r="AJ423" t="s">
        <v>255</v>
      </c>
      <c r="AK423" t="s">
        <v>145</v>
      </c>
      <c r="AL423">
        <v>44823</v>
      </c>
      <c r="AM423" t="s">
        <v>336</v>
      </c>
      <c r="AN423" t="s">
        <v>1658</v>
      </c>
      <c r="AO423" t="s">
        <v>358</v>
      </c>
      <c r="AP423">
        <v>0</v>
      </c>
      <c r="AQ423" t="s">
        <v>140</v>
      </c>
      <c r="AR423" t="s">
        <v>140</v>
      </c>
      <c r="AS423" t="s">
        <v>140</v>
      </c>
      <c r="AT423" t="s">
        <v>140</v>
      </c>
      <c r="AU423" t="s">
        <v>140</v>
      </c>
      <c r="AV423" t="s">
        <v>140</v>
      </c>
      <c r="AW423" t="s">
        <v>140</v>
      </c>
      <c r="AX423" t="s">
        <v>140</v>
      </c>
      <c r="AY423" t="s">
        <v>140</v>
      </c>
      <c r="AZ423" t="s">
        <v>1551</v>
      </c>
      <c r="BA423" t="s">
        <v>150</v>
      </c>
      <c r="BB423" t="s">
        <v>771</v>
      </c>
      <c r="BC423" t="s">
        <v>323</v>
      </c>
      <c r="BD423" t="s">
        <v>1192</v>
      </c>
      <c r="BE423" t="s">
        <v>1666</v>
      </c>
      <c r="BF423" t="s">
        <v>1667</v>
      </c>
      <c r="BG423" t="s">
        <v>140</v>
      </c>
      <c r="BH423" t="s">
        <v>140</v>
      </c>
      <c r="BI423" t="s">
        <v>140</v>
      </c>
      <c r="BJ423" t="s">
        <v>140</v>
      </c>
      <c r="BK423" t="s">
        <v>140</v>
      </c>
      <c r="BL423" t="s">
        <v>140</v>
      </c>
      <c r="BM423" t="s">
        <v>1668</v>
      </c>
      <c r="BN423" t="s">
        <v>1669</v>
      </c>
      <c r="BO423" t="s">
        <v>140</v>
      </c>
      <c r="BP423" t="s">
        <v>140</v>
      </c>
      <c r="BQ423" t="s">
        <v>270</v>
      </c>
      <c r="BR423" t="s">
        <v>140</v>
      </c>
      <c r="BS423" t="s">
        <v>239</v>
      </c>
      <c r="BT423" t="s">
        <v>140</v>
      </c>
      <c r="BU423" t="s">
        <v>1650</v>
      </c>
      <c r="BV423" t="s">
        <v>1555</v>
      </c>
      <c r="BW423" t="s">
        <v>771</v>
      </c>
      <c r="BX423" t="s">
        <v>132</v>
      </c>
    </row>
    <row r="424" spans="1:76" x14ac:dyDescent="0.25">
      <c r="A424" t="s">
        <v>1</v>
      </c>
      <c r="B424" t="s">
        <v>22</v>
      </c>
      <c r="C424" t="s">
        <v>1539</v>
      </c>
      <c r="D424" t="s">
        <v>1540</v>
      </c>
      <c r="E424" t="s">
        <v>816</v>
      </c>
      <c r="F424" t="s">
        <v>1261</v>
      </c>
      <c r="G424" t="s">
        <v>1670</v>
      </c>
      <c r="H424" t="s">
        <v>1670</v>
      </c>
      <c r="I424" t="s">
        <v>771</v>
      </c>
      <c r="J424" t="s">
        <v>771</v>
      </c>
      <c r="K424" t="s">
        <v>771</v>
      </c>
      <c r="L424" t="s">
        <v>771</v>
      </c>
      <c r="M424" t="s">
        <v>771</v>
      </c>
      <c r="N424" t="s">
        <v>771</v>
      </c>
      <c r="O424" t="s">
        <v>771</v>
      </c>
      <c r="P424" t="s">
        <v>771</v>
      </c>
      <c r="Q424" t="s">
        <v>771</v>
      </c>
      <c r="R424" t="s">
        <v>1671</v>
      </c>
      <c r="S424" t="s">
        <v>1672</v>
      </c>
      <c r="T424" t="s">
        <v>1673</v>
      </c>
      <c r="U424" t="s">
        <v>1674</v>
      </c>
      <c r="V424" t="s">
        <v>1675</v>
      </c>
      <c r="W424" t="s">
        <v>1676</v>
      </c>
      <c r="X424" t="s">
        <v>140</v>
      </c>
      <c r="Y424" t="s">
        <v>141</v>
      </c>
      <c r="Z424" t="s">
        <v>771</v>
      </c>
      <c r="AA424" t="s">
        <v>771</v>
      </c>
      <c r="AB424" t="s">
        <v>771</v>
      </c>
      <c r="AC424">
        <v>4.5</v>
      </c>
      <c r="AD424" t="s">
        <v>771</v>
      </c>
      <c r="AE424">
        <v>7</v>
      </c>
      <c r="AF424" t="s">
        <v>142</v>
      </c>
      <c r="AG424" t="s">
        <v>143</v>
      </c>
      <c r="AH424" t="s">
        <v>144</v>
      </c>
      <c r="AI424" t="s">
        <v>140</v>
      </c>
      <c r="AJ424" t="s">
        <v>140</v>
      </c>
      <c r="AK424" t="s">
        <v>160</v>
      </c>
      <c r="AL424">
        <v>43118</v>
      </c>
      <c r="AM424" t="s">
        <v>336</v>
      </c>
      <c r="AN424" t="s">
        <v>1677</v>
      </c>
      <c r="AO424" t="s">
        <v>312</v>
      </c>
      <c r="AP424">
        <v>0</v>
      </c>
      <c r="AQ424" t="s">
        <v>140</v>
      </c>
      <c r="AR424" t="s">
        <v>140</v>
      </c>
      <c r="AS424" t="s">
        <v>140</v>
      </c>
      <c r="AT424" t="s">
        <v>140</v>
      </c>
      <c r="AU424" t="s">
        <v>140</v>
      </c>
      <c r="AV424" t="s">
        <v>140</v>
      </c>
      <c r="AW424" t="s">
        <v>140</v>
      </c>
      <c r="AX424" t="s">
        <v>140</v>
      </c>
      <c r="AY424" t="s">
        <v>585</v>
      </c>
      <c r="AZ424" t="s">
        <v>1115</v>
      </c>
      <c r="BA424" t="s">
        <v>150</v>
      </c>
      <c r="BB424" t="s">
        <v>151</v>
      </c>
      <c r="BC424" t="s">
        <v>2408</v>
      </c>
      <c r="BD424" t="s">
        <v>771</v>
      </c>
      <c r="BE424" t="s">
        <v>1678</v>
      </c>
      <c r="BF424" t="s">
        <v>1679</v>
      </c>
      <c r="BG424" t="s">
        <v>140</v>
      </c>
      <c r="BH424" t="s">
        <v>140</v>
      </c>
      <c r="BI424" t="s">
        <v>140</v>
      </c>
      <c r="BJ424" t="s">
        <v>140</v>
      </c>
      <c r="BK424" t="s">
        <v>140</v>
      </c>
      <c r="BL424" t="s">
        <v>140</v>
      </c>
      <c r="BM424" t="s">
        <v>140</v>
      </c>
      <c r="BN424">
        <v>23279</v>
      </c>
      <c r="BO424" t="s">
        <v>140</v>
      </c>
      <c r="BP424" t="s">
        <v>140</v>
      </c>
      <c r="BQ424" t="s">
        <v>143</v>
      </c>
      <c r="BR424" t="s">
        <v>140</v>
      </c>
      <c r="BS424" t="s">
        <v>239</v>
      </c>
      <c r="BT424" t="s">
        <v>140</v>
      </c>
      <c r="BU424" t="s">
        <v>1140</v>
      </c>
      <c r="BV424" t="s">
        <v>1141</v>
      </c>
      <c r="BW424" t="s">
        <v>771</v>
      </c>
      <c r="BX424" t="s">
        <v>132</v>
      </c>
    </row>
    <row r="425" spans="1:76" x14ac:dyDescent="0.25">
      <c r="A425" t="s">
        <v>1</v>
      </c>
      <c r="B425" t="s">
        <v>22</v>
      </c>
      <c r="C425" t="s">
        <v>1539</v>
      </c>
      <c r="D425" t="s">
        <v>1540</v>
      </c>
      <c r="E425" t="s">
        <v>816</v>
      </c>
      <c r="F425" t="s">
        <v>1680</v>
      </c>
      <c r="G425" t="s">
        <v>1681</v>
      </c>
      <c r="H425" t="s">
        <v>1682</v>
      </c>
      <c r="I425" t="s">
        <v>771</v>
      </c>
      <c r="J425" t="s">
        <v>771</v>
      </c>
      <c r="K425" t="s">
        <v>771</v>
      </c>
      <c r="L425" t="s">
        <v>771</v>
      </c>
      <c r="M425" t="s">
        <v>771</v>
      </c>
      <c r="N425" t="s">
        <v>771</v>
      </c>
      <c r="O425" t="s">
        <v>771</v>
      </c>
      <c r="P425" t="s">
        <v>771</v>
      </c>
      <c r="Q425" t="s">
        <v>771</v>
      </c>
      <c r="R425" t="s">
        <v>1683</v>
      </c>
      <c r="S425" t="s">
        <v>1684</v>
      </c>
      <c r="T425" t="s">
        <v>1685</v>
      </c>
      <c r="U425" t="s">
        <v>1686</v>
      </c>
      <c r="V425" t="s">
        <v>1687</v>
      </c>
      <c r="W425" t="s">
        <v>1688</v>
      </c>
      <c r="X425" t="s">
        <v>140</v>
      </c>
      <c r="Y425" t="s">
        <v>141</v>
      </c>
      <c r="Z425" t="s">
        <v>771</v>
      </c>
      <c r="AA425" t="s">
        <v>771</v>
      </c>
      <c r="AB425" t="s">
        <v>771</v>
      </c>
      <c r="AC425">
        <v>16.510000000000002</v>
      </c>
      <c r="AD425" t="s">
        <v>771</v>
      </c>
      <c r="AE425">
        <v>27</v>
      </c>
      <c r="AF425" t="s">
        <v>142</v>
      </c>
      <c r="AG425" t="s">
        <v>143</v>
      </c>
      <c r="AH425" t="s">
        <v>144</v>
      </c>
      <c r="AI425" t="s">
        <v>140</v>
      </c>
      <c r="AJ425" t="s">
        <v>140</v>
      </c>
      <c r="AK425" t="s">
        <v>995</v>
      </c>
      <c r="AL425">
        <v>43227</v>
      </c>
      <c r="AM425" t="s">
        <v>336</v>
      </c>
      <c r="AN425" t="s">
        <v>1689</v>
      </c>
      <c r="AO425" t="s">
        <v>426</v>
      </c>
      <c r="AP425">
        <v>0</v>
      </c>
      <c r="AQ425" t="s">
        <v>140</v>
      </c>
      <c r="AR425" t="s">
        <v>140</v>
      </c>
      <c r="AS425" t="s">
        <v>140</v>
      </c>
      <c r="AT425" t="s">
        <v>140</v>
      </c>
      <c r="AU425" t="s">
        <v>140</v>
      </c>
      <c r="AV425" t="s">
        <v>140</v>
      </c>
      <c r="AW425" t="s">
        <v>140</v>
      </c>
      <c r="AX425" t="s">
        <v>140</v>
      </c>
      <c r="AY425" t="s">
        <v>585</v>
      </c>
      <c r="AZ425" t="s">
        <v>1115</v>
      </c>
      <c r="BA425" t="s">
        <v>150</v>
      </c>
      <c r="BB425" t="s">
        <v>151</v>
      </c>
      <c r="BC425" t="s">
        <v>2408</v>
      </c>
      <c r="BD425" t="s">
        <v>771</v>
      </c>
      <c r="BE425" t="s">
        <v>1690</v>
      </c>
      <c r="BF425" t="s">
        <v>140</v>
      </c>
      <c r="BG425" t="s">
        <v>140</v>
      </c>
      <c r="BH425" t="s">
        <v>140</v>
      </c>
      <c r="BI425" t="s">
        <v>140</v>
      </c>
      <c r="BJ425" t="s">
        <v>140</v>
      </c>
      <c r="BK425" t="s">
        <v>140</v>
      </c>
      <c r="BL425" t="s">
        <v>140</v>
      </c>
      <c r="BM425" t="s">
        <v>1691</v>
      </c>
      <c r="BN425">
        <v>34431</v>
      </c>
      <c r="BO425" t="s">
        <v>140</v>
      </c>
      <c r="BP425" t="s">
        <v>140</v>
      </c>
      <c r="BQ425" t="s">
        <v>143</v>
      </c>
      <c r="BR425" t="s">
        <v>140</v>
      </c>
      <c r="BS425" t="s">
        <v>239</v>
      </c>
      <c r="BT425" t="s">
        <v>140</v>
      </c>
      <c r="BU425" t="s">
        <v>1692</v>
      </c>
      <c r="BV425" t="s">
        <v>1693</v>
      </c>
      <c r="BW425" t="s">
        <v>771</v>
      </c>
      <c r="BX425" t="s">
        <v>132</v>
      </c>
    </row>
    <row r="426" spans="1:76" x14ac:dyDescent="0.25">
      <c r="A426" t="s">
        <v>1</v>
      </c>
      <c r="B426" t="s">
        <v>22</v>
      </c>
      <c r="C426" t="s">
        <v>1539</v>
      </c>
      <c r="D426" t="s">
        <v>1540</v>
      </c>
      <c r="E426" t="s">
        <v>816</v>
      </c>
      <c r="F426" t="s">
        <v>1360</v>
      </c>
      <c r="G426" t="s">
        <v>240</v>
      </c>
      <c r="H426" t="s">
        <v>1694</v>
      </c>
      <c r="I426" t="s">
        <v>771</v>
      </c>
      <c r="J426" t="s">
        <v>771</v>
      </c>
      <c r="K426" t="s">
        <v>771</v>
      </c>
      <c r="L426" t="s">
        <v>771</v>
      </c>
      <c r="M426" t="s">
        <v>771</v>
      </c>
      <c r="N426" t="s">
        <v>771</v>
      </c>
      <c r="O426" t="s">
        <v>771</v>
      </c>
      <c r="P426" t="s">
        <v>771</v>
      </c>
      <c r="Q426" t="s">
        <v>771</v>
      </c>
      <c r="R426" t="s">
        <v>1695</v>
      </c>
      <c r="S426" t="s">
        <v>1696</v>
      </c>
      <c r="T426" t="s">
        <v>1697</v>
      </c>
      <c r="U426" t="s">
        <v>1698</v>
      </c>
      <c r="V426" t="s">
        <v>1699</v>
      </c>
      <c r="W426" t="s">
        <v>1700</v>
      </c>
      <c r="X426" t="s">
        <v>140</v>
      </c>
      <c r="Y426" t="s">
        <v>141</v>
      </c>
      <c r="Z426" t="s">
        <v>771</v>
      </c>
      <c r="AA426" t="s">
        <v>771</v>
      </c>
      <c r="AB426" t="s">
        <v>771</v>
      </c>
      <c r="AC426" t="s">
        <v>1701</v>
      </c>
      <c r="AD426" t="s">
        <v>771</v>
      </c>
      <c r="AE426">
        <v>65</v>
      </c>
      <c r="AF426" t="s">
        <v>142</v>
      </c>
      <c r="AG426" t="s">
        <v>143</v>
      </c>
      <c r="AH426" t="s">
        <v>144</v>
      </c>
      <c r="AI426" t="s">
        <v>140</v>
      </c>
      <c r="AJ426" t="s">
        <v>140</v>
      </c>
      <c r="AK426" t="s">
        <v>145</v>
      </c>
      <c r="AL426">
        <v>44809</v>
      </c>
      <c r="AM426" t="s">
        <v>1702</v>
      </c>
      <c r="AN426" t="s">
        <v>1703</v>
      </c>
      <c r="AO426" t="s">
        <v>443</v>
      </c>
      <c r="AP426">
        <v>0</v>
      </c>
      <c r="AQ426" t="s">
        <v>140</v>
      </c>
      <c r="AR426" t="s">
        <v>140</v>
      </c>
      <c r="AS426" t="s">
        <v>140</v>
      </c>
      <c r="AT426" t="s">
        <v>140</v>
      </c>
      <c r="AU426" t="s">
        <v>140</v>
      </c>
      <c r="AV426" t="s">
        <v>140</v>
      </c>
      <c r="AW426" t="s">
        <v>140</v>
      </c>
      <c r="AX426" t="s">
        <v>140</v>
      </c>
      <c r="AY426" t="s">
        <v>585</v>
      </c>
      <c r="AZ426" t="s">
        <v>1370</v>
      </c>
      <c r="BA426" t="s">
        <v>150</v>
      </c>
      <c r="BB426" t="s">
        <v>151</v>
      </c>
      <c r="BC426" t="s">
        <v>2408</v>
      </c>
      <c r="BD426" t="s">
        <v>771</v>
      </c>
      <c r="BE426" t="s">
        <v>1704</v>
      </c>
      <c r="BF426" t="s">
        <v>1705</v>
      </c>
      <c r="BG426" t="s">
        <v>140</v>
      </c>
      <c r="BH426" t="s">
        <v>140</v>
      </c>
      <c r="BI426" t="s">
        <v>140</v>
      </c>
      <c r="BJ426" t="s">
        <v>140</v>
      </c>
      <c r="BK426" t="s">
        <v>140</v>
      </c>
      <c r="BL426" t="s">
        <v>140</v>
      </c>
      <c r="BM426" t="s">
        <v>140</v>
      </c>
      <c r="BN426">
        <v>242919</v>
      </c>
      <c r="BO426" t="s">
        <v>140</v>
      </c>
      <c r="BP426" t="s">
        <v>140</v>
      </c>
      <c r="BQ426" t="s">
        <v>270</v>
      </c>
      <c r="BR426">
        <v>0.7</v>
      </c>
      <c r="BS426" t="s">
        <v>239</v>
      </c>
      <c r="BT426" t="s">
        <v>140</v>
      </c>
      <c r="BU426" t="s">
        <v>1706</v>
      </c>
      <c r="BV426" t="s">
        <v>1707</v>
      </c>
      <c r="BW426" t="s">
        <v>771</v>
      </c>
      <c r="BX426" t="s">
        <v>132</v>
      </c>
    </row>
    <row r="427" spans="1:76" x14ac:dyDescent="0.25">
      <c r="A427" t="s">
        <v>1</v>
      </c>
      <c r="B427" t="s">
        <v>22</v>
      </c>
      <c r="C427" t="s">
        <v>1539</v>
      </c>
      <c r="D427" t="s">
        <v>1540</v>
      </c>
      <c r="E427" t="s">
        <v>856</v>
      </c>
      <c r="F427" t="s">
        <v>1708</v>
      </c>
      <c r="G427" t="s">
        <v>1709</v>
      </c>
      <c r="H427" t="s">
        <v>1709</v>
      </c>
      <c r="I427" t="s">
        <v>771</v>
      </c>
      <c r="J427" t="s">
        <v>771</v>
      </c>
      <c r="K427" t="s">
        <v>771</v>
      </c>
      <c r="L427" t="s">
        <v>771</v>
      </c>
      <c r="M427" t="s">
        <v>771</v>
      </c>
      <c r="N427" t="s">
        <v>771</v>
      </c>
      <c r="O427" t="s">
        <v>771</v>
      </c>
      <c r="P427" t="s">
        <v>771</v>
      </c>
      <c r="Q427" t="s">
        <v>771</v>
      </c>
      <c r="R427" t="s">
        <v>1143</v>
      </c>
      <c r="S427" t="s">
        <v>1710</v>
      </c>
      <c r="T427" t="s">
        <v>1711</v>
      </c>
      <c r="U427" t="s">
        <v>1712</v>
      </c>
      <c r="V427" t="s">
        <v>1713</v>
      </c>
      <c r="W427" t="s">
        <v>1714</v>
      </c>
      <c r="X427" t="s">
        <v>140</v>
      </c>
      <c r="Y427" t="s">
        <v>141</v>
      </c>
      <c r="Z427" t="s">
        <v>771</v>
      </c>
      <c r="AA427" t="s">
        <v>771</v>
      </c>
      <c r="AB427" t="s">
        <v>771</v>
      </c>
      <c r="AC427">
        <v>19</v>
      </c>
      <c r="AD427" t="s">
        <v>771</v>
      </c>
      <c r="AE427">
        <v>25</v>
      </c>
      <c r="AF427" t="s">
        <v>142</v>
      </c>
      <c r="AG427" t="s">
        <v>143</v>
      </c>
      <c r="AH427" t="s">
        <v>144</v>
      </c>
      <c r="AI427" t="s">
        <v>140</v>
      </c>
      <c r="AJ427" t="s">
        <v>140</v>
      </c>
      <c r="AK427" t="s">
        <v>145</v>
      </c>
      <c r="AL427">
        <v>43759</v>
      </c>
      <c r="AM427" t="s">
        <v>336</v>
      </c>
      <c r="AN427" t="s">
        <v>1715</v>
      </c>
      <c r="AO427" t="s">
        <v>403</v>
      </c>
      <c r="AP427">
        <v>0</v>
      </c>
      <c r="AQ427" t="s">
        <v>140</v>
      </c>
      <c r="AR427" t="s">
        <v>140</v>
      </c>
      <c r="AS427" t="s">
        <v>140</v>
      </c>
      <c r="AT427" t="s">
        <v>140</v>
      </c>
      <c r="AU427" t="s">
        <v>140</v>
      </c>
      <c r="AV427" t="s">
        <v>140</v>
      </c>
      <c r="AW427" t="s">
        <v>140</v>
      </c>
      <c r="AX427" t="s">
        <v>140</v>
      </c>
      <c r="AY427" t="s">
        <v>585</v>
      </c>
      <c r="AZ427" t="s">
        <v>1115</v>
      </c>
      <c r="BA427" t="s">
        <v>150</v>
      </c>
      <c r="BB427" t="s">
        <v>151</v>
      </c>
      <c r="BC427" t="s">
        <v>2408</v>
      </c>
      <c r="BD427" t="s">
        <v>771</v>
      </c>
      <c r="BE427" t="s">
        <v>1716</v>
      </c>
      <c r="BF427" t="s">
        <v>1717</v>
      </c>
      <c r="BG427" t="s">
        <v>140</v>
      </c>
      <c r="BH427" t="s">
        <v>140</v>
      </c>
      <c r="BI427" t="s">
        <v>140</v>
      </c>
      <c r="BJ427" t="s">
        <v>140</v>
      </c>
      <c r="BK427" t="s">
        <v>140</v>
      </c>
      <c r="BL427" t="s">
        <v>140</v>
      </c>
      <c r="BM427" t="s">
        <v>140</v>
      </c>
      <c r="BN427">
        <v>72638</v>
      </c>
      <c r="BO427" t="s">
        <v>140</v>
      </c>
      <c r="BP427" t="s">
        <v>140</v>
      </c>
      <c r="BQ427" t="s">
        <v>143</v>
      </c>
      <c r="BR427" t="s">
        <v>140</v>
      </c>
      <c r="BS427" t="s">
        <v>239</v>
      </c>
      <c r="BT427" t="s">
        <v>140</v>
      </c>
      <c r="BU427" t="s">
        <v>1718</v>
      </c>
      <c r="BV427" t="s">
        <v>1141</v>
      </c>
      <c r="BW427" t="s">
        <v>771</v>
      </c>
      <c r="BX427" t="s">
        <v>132</v>
      </c>
    </row>
    <row r="428" spans="1:76" x14ac:dyDescent="0.25">
      <c r="A428" t="s">
        <v>1</v>
      </c>
      <c r="B428" t="s">
        <v>22</v>
      </c>
      <c r="C428" t="s">
        <v>1539</v>
      </c>
      <c r="D428" t="s">
        <v>1540</v>
      </c>
      <c r="E428" t="s">
        <v>856</v>
      </c>
      <c r="F428" t="s">
        <v>1106</v>
      </c>
      <c r="G428" t="s">
        <v>1719</v>
      </c>
      <c r="H428" t="s">
        <v>1719</v>
      </c>
      <c r="I428" t="s">
        <v>771</v>
      </c>
      <c r="J428" t="s">
        <v>771</v>
      </c>
      <c r="K428" t="s">
        <v>771</v>
      </c>
      <c r="L428" t="s">
        <v>771</v>
      </c>
      <c r="M428" t="s">
        <v>771</v>
      </c>
      <c r="N428" t="s">
        <v>771</v>
      </c>
      <c r="O428" t="s">
        <v>771</v>
      </c>
      <c r="P428" t="s">
        <v>771</v>
      </c>
      <c r="Q428" t="s">
        <v>771</v>
      </c>
      <c r="R428" t="s">
        <v>1720</v>
      </c>
      <c r="S428" t="s">
        <v>1721</v>
      </c>
      <c r="T428" t="s">
        <v>1145</v>
      </c>
      <c r="U428" t="s">
        <v>1722</v>
      </c>
      <c r="V428" t="s">
        <v>1723</v>
      </c>
      <c r="W428" t="s">
        <v>1724</v>
      </c>
      <c r="X428" t="s">
        <v>140</v>
      </c>
      <c r="Y428" t="s">
        <v>141</v>
      </c>
      <c r="Z428" t="s">
        <v>771</v>
      </c>
      <c r="AA428" t="s">
        <v>771</v>
      </c>
      <c r="AB428" t="s">
        <v>771</v>
      </c>
      <c r="AC428" t="s">
        <v>1725</v>
      </c>
      <c r="AD428" t="s">
        <v>771</v>
      </c>
      <c r="AE428">
        <v>34</v>
      </c>
      <c r="AF428" t="s">
        <v>142</v>
      </c>
      <c r="AG428" t="s">
        <v>143</v>
      </c>
      <c r="AH428" t="s">
        <v>144</v>
      </c>
      <c r="AI428" t="s">
        <v>140</v>
      </c>
      <c r="AJ428" t="s">
        <v>255</v>
      </c>
      <c r="AK428" t="s">
        <v>145</v>
      </c>
      <c r="AL428">
        <v>43759</v>
      </c>
      <c r="AM428" t="s">
        <v>336</v>
      </c>
      <c r="AN428" t="s">
        <v>1149</v>
      </c>
      <c r="AO428" t="s">
        <v>426</v>
      </c>
      <c r="AP428">
        <v>0</v>
      </c>
      <c r="AQ428" t="s">
        <v>140</v>
      </c>
      <c r="AR428" t="s">
        <v>140</v>
      </c>
      <c r="AS428" t="s">
        <v>140</v>
      </c>
      <c r="AT428" t="s">
        <v>140</v>
      </c>
      <c r="AU428" t="s">
        <v>140</v>
      </c>
      <c r="AV428" t="s">
        <v>140</v>
      </c>
      <c r="AW428" t="s">
        <v>140</v>
      </c>
      <c r="AX428" t="s">
        <v>140</v>
      </c>
      <c r="AY428" t="s">
        <v>585</v>
      </c>
      <c r="AZ428" t="s">
        <v>1115</v>
      </c>
      <c r="BA428" t="s">
        <v>150</v>
      </c>
      <c r="BB428" t="s">
        <v>151</v>
      </c>
      <c r="BC428" t="s">
        <v>2408</v>
      </c>
      <c r="BD428" t="s">
        <v>771</v>
      </c>
      <c r="BE428" t="s">
        <v>1726</v>
      </c>
      <c r="BF428" t="s">
        <v>1727</v>
      </c>
      <c r="BG428" t="s">
        <v>140</v>
      </c>
      <c r="BH428" t="s">
        <v>140</v>
      </c>
      <c r="BI428" t="s">
        <v>140</v>
      </c>
      <c r="BJ428" t="s">
        <v>140</v>
      </c>
      <c r="BK428" t="s">
        <v>140</v>
      </c>
      <c r="BL428" t="s">
        <v>140</v>
      </c>
      <c r="BM428" t="s">
        <v>140</v>
      </c>
      <c r="BN428">
        <v>343096</v>
      </c>
      <c r="BO428" t="s">
        <v>140</v>
      </c>
      <c r="BP428" t="s">
        <v>140</v>
      </c>
      <c r="BQ428" t="s">
        <v>270</v>
      </c>
      <c r="BR428">
        <v>0.5</v>
      </c>
      <c r="BS428" t="s">
        <v>239</v>
      </c>
      <c r="BT428" t="s">
        <v>140</v>
      </c>
      <c r="BU428" t="s">
        <v>1728</v>
      </c>
      <c r="BV428" t="s">
        <v>1729</v>
      </c>
      <c r="BW428" t="s">
        <v>771</v>
      </c>
      <c r="BX428" t="s">
        <v>132</v>
      </c>
    </row>
    <row r="429" spans="1:76" x14ac:dyDescent="0.25">
      <c r="A429" t="s">
        <v>1</v>
      </c>
      <c r="B429" t="s">
        <v>22</v>
      </c>
      <c r="C429" t="s">
        <v>1539</v>
      </c>
      <c r="D429" t="s">
        <v>1540</v>
      </c>
      <c r="E429" t="s">
        <v>856</v>
      </c>
      <c r="F429" t="s">
        <v>1106</v>
      </c>
      <c r="G429" t="s">
        <v>1730</v>
      </c>
      <c r="H429" t="s">
        <v>1730</v>
      </c>
      <c r="I429" t="s">
        <v>771</v>
      </c>
      <c r="J429" t="s">
        <v>771</v>
      </c>
      <c r="K429" t="s">
        <v>771</v>
      </c>
      <c r="L429" t="s">
        <v>771</v>
      </c>
      <c r="M429" t="s">
        <v>771</v>
      </c>
      <c r="N429" t="s">
        <v>771</v>
      </c>
      <c r="O429" t="s">
        <v>771</v>
      </c>
      <c r="P429" t="s">
        <v>771</v>
      </c>
      <c r="Q429" t="s">
        <v>771</v>
      </c>
      <c r="R429" t="s">
        <v>1731</v>
      </c>
      <c r="S429" t="s">
        <v>1732</v>
      </c>
      <c r="T429" t="s">
        <v>1733</v>
      </c>
      <c r="U429" t="s">
        <v>1734</v>
      </c>
      <c r="V429" t="s">
        <v>1735</v>
      </c>
      <c r="W429" t="s">
        <v>1736</v>
      </c>
      <c r="X429" t="s">
        <v>140</v>
      </c>
      <c r="Y429" t="s">
        <v>141</v>
      </c>
      <c r="Z429" t="s">
        <v>771</v>
      </c>
      <c r="AA429" t="s">
        <v>771</v>
      </c>
      <c r="AB429" t="s">
        <v>771</v>
      </c>
      <c r="AC429">
        <v>5</v>
      </c>
      <c r="AD429" t="s">
        <v>771</v>
      </c>
      <c r="AE429">
        <v>7</v>
      </c>
      <c r="AF429" t="s">
        <v>142</v>
      </c>
      <c r="AG429" t="s">
        <v>143</v>
      </c>
      <c r="AH429" t="s">
        <v>144</v>
      </c>
      <c r="AI429" t="s">
        <v>140</v>
      </c>
      <c r="AJ429" t="s">
        <v>1115</v>
      </c>
      <c r="AK429" t="s">
        <v>145</v>
      </c>
      <c r="AL429">
        <v>43759</v>
      </c>
      <c r="AM429" t="s">
        <v>336</v>
      </c>
      <c r="AN429" t="s">
        <v>1737</v>
      </c>
      <c r="AO429" t="s">
        <v>1738</v>
      </c>
      <c r="AP429">
        <v>0</v>
      </c>
      <c r="AQ429" t="s">
        <v>140</v>
      </c>
      <c r="AR429" t="s">
        <v>140</v>
      </c>
      <c r="AS429" t="s">
        <v>140</v>
      </c>
      <c r="AT429" t="s">
        <v>140</v>
      </c>
      <c r="AU429" t="s">
        <v>140</v>
      </c>
      <c r="AV429" t="s">
        <v>140</v>
      </c>
      <c r="AW429" t="s">
        <v>140</v>
      </c>
      <c r="AX429" t="s">
        <v>140</v>
      </c>
      <c r="AY429" t="s">
        <v>585</v>
      </c>
      <c r="AZ429" t="s">
        <v>1115</v>
      </c>
      <c r="BA429" t="s">
        <v>150</v>
      </c>
      <c r="BB429" t="s">
        <v>151</v>
      </c>
      <c r="BC429" t="s">
        <v>2408</v>
      </c>
      <c r="BD429" t="s">
        <v>771</v>
      </c>
      <c r="BE429" t="s">
        <v>1739</v>
      </c>
      <c r="BF429" t="s">
        <v>1740</v>
      </c>
      <c r="BG429" t="s">
        <v>140</v>
      </c>
      <c r="BH429" t="s">
        <v>140</v>
      </c>
      <c r="BI429" t="s">
        <v>140</v>
      </c>
      <c r="BJ429" t="s">
        <v>140</v>
      </c>
      <c r="BK429" t="s">
        <v>140</v>
      </c>
      <c r="BL429" t="s">
        <v>140</v>
      </c>
      <c r="BM429" t="s">
        <v>140</v>
      </c>
      <c r="BN429">
        <v>23638</v>
      </c>
      <c r="BO429" t="s">
        <v>140</v>
      </c>
      <c r="BP429" t="s">
        <v>140</v>
      </c>
      <c r="BQ429" t="s">
        <v>140</v>
      </c>
      <c r="BR429" t="s">
        <v>140</v>
      </c>
      <c r="BS429" t="s">
        <v>239</v>
      </c>
      <c r="BT429" t="s">
        <v>140</v>
      </c>
      <c r="BU429" t="s">
        <v>1741</v>
      </c>
      <c r="BV429" t="s">
        <v>1119</v>
      </c>
      <c r="BW429" t="s">
        <v>771</v>
      </c>
      <c r="BX429" t="s">
        <v>132</v>
      </c>
    </row>
    <row r="430" spans="1:76" x14ac:dyDescent="0.25">
      <c r="A430" t="s">
        <v>1</v>
      </c>
      <c r="B430" t="s">
        <v>22</v>
      </c>
      <c r="C430" t="s">
        <v>1539</v>
      </c>
      <c r="D430" t="s">
        <v>1540</v>
      </c>
      <c r="E430" t="s">
        <v>872</v>
      </c>
      <c r="F430" t="s">
        <v>873</v>
      </c>
      <c r="G430" t="s">
        <v>1742</v>
      </c>
      <c r="H430" t="s">
        <v>1742</v>
      </c>
      <c r="I430" t="s">
        <v>771</v>
      </c>
      <c r="J430" t="s">
        <v>771</v>
      </c>
      <c r="K430" t="s">
        <v>771</v>
      </c>
      <c r="L430" t="s">
        <v>771</v>
      </c>
      <c r="M430" t="s">
        <v>771</v>
      </c>
      <c r="N430" t="s">
        <v>771</v>
      </c>
      <c r="O430" t="s">
        <v>771</v>
      </c>
      <c r="P430" t="s">
        <v>771</v>
      </c>
      <c r="Q430" t="s">
        <v>771</v>
      </c>
      <c r="R430" t="s">
        <v>1743</v>
      </c>
      <c r="S430" t="s">
        <v>1744</v>
      </c>
      <c r="T430" t="s">
        <v>1745</v>
      </c>
      <c r="U430" t="s">
        <v>1746</v>
      </c>
      <c r="V430" t="s">
        <v>1747</v>
      </c>
      <c r="W430" t="s">
        <v>1748</v>
      </c>
      <c r="X430" t="s">
        <v>140</v>
      </c>
      <c r="Y430" t="s">
        <v>141</v>
      </c>
      <c r="Z430" t="s">
        <v>771</v>
      </c>
      <c r="AA430" t="s">
        <v>771</v>
      </c>
      <c r="AB430" t="s">
        <v>771</v>
      </c>
      <c r="AC430">
        <v>17</v>
      </c>
      <c r="AD430" t="s">
        <v>771</v>
      </c>
      <c r="AE430">
        <v>24</v>
      </c>
      <c r="AF430" t="s">
        <v>142</v>
      </c>
      <c r="AG430" t="s">
        <v>143</v>
      </c>
      <c r="AH430" t="s">
        <v>144</v>
      </c>
      <c r="AI430" t="s">
        <v>140</v>
      </c>
      <c r="AJ430" t="s">
        <v>1150</v>
      </c>
      <c r="AK430" t="s">
        <v>180</v>
      </c>
      <c r="AL430">
        <v>44830</v>
      </c>
      <c r="AM430" t="s">
        <v>336</v>
      </c>
      <c r="AN430" t="s">
        <v>1615</v>
      </c>
      <c r="AO430" t="s">
        <v>312</v>
      </c>
      <c r="AP430">
        <v>0</v>
      </c>
      <c r="AQ430" t="s">
        <v>140</v>
      </c>
      <c r="AR430" t="s">
        <v>140</v>
      </c>
      <c r="AS430" t="s">
        <v>140</v>
      </c>
      <c r="AT430" t="s">
        <v>140</v>
      </c>
      <c r="AU430" t="s">
        <v>140</v>
      </c>
      <c r="AV430" t="s">
        <v>140</v>
      </c>
      <c r="AW430" t="s">
        <v>140</v>
      </c>
      <c r="AX430" t="s">
        <v>140</v>
      </c>
      <c r="AY430" t="s">
        <v>585</v>
      </c>
      <c r="AZ430" t="s">
        <v>1150</v>
      </c>
      <c r="BA430" t="s">
        <v>150</v>
      </c>
      <c r="BB430" t="s">
        <v>151</v>
      </c>
      <c r="BC430" t="s">
        <v>2408</v>
      </c>
      <c r="BD430" t="s">
        <v>771</v>
      </c>
      <c r="BE430" t="s">
        <v>1749</v>
      </c>
      <c r="BF430" t="s">
        <v>1750</v>
      </c>
      <c r="BG430" t="s">
        <v>140</v>
      </c>
      <c r="BH430" t="s">
        <v>140</v>
      </c>
      <c r="BI430" t="s">
        <v>140</v>
      </c>
      <c r="BJ430" t="s">
        <v>140</v>
      </c>
      <c r="BK430" t="s">
        <v>140</v>
      </c>
      <c r="BL430" t="s">
        <v>140</v>
      </c>
      <c r="BM430" t="s">
        <v>140</v>
      </c>
      <c r="BN430">
        <v>54779025</v>
      </c>
      <c r="BO430" t="s">
        <v>140</v>
      </c>
      <c r="BP430" t="s">
        <v>140</v>
      </c>
      <c r="BQ430" t="s">
        <v>143</v>
      </c>
      <c r="BR430" t="s">
        <v>140</v>
      </c>
      <c r="BS430" t="s">
        <v>239</v>
      </c>
      <c r="BT430" t="s">
        <v>140</v>
      </c>
      <c r="BU430" t="s">
        <v>1751</v>
      </c>
      <c r="BV430" t="s">
        <v>1752</v>
      </c>
      <c r="BW430" t="s">
        <v>771</v>
      </c>
      <c r="BX430" t="s">
        <v>132</v>
      </c>
    </row>
    <row r="431" spans="1:76" x14ac:dyDescent="0.25">
      <c r="A431" t="s">
        <v>1</v>
      </c>
      <c r="B431" t="s">
        <v>22</v>
      </c>
      <c r="C431" t="s">
        <v>1539</v>
      </c>
      <c r="D431" t="s">
        <v>1540</v>
      </c>
      <c r="E431" t="s">
        <v>816</v>
      </c>
      <c r="F431" t="s">
        <v>1360</v>
      </c>
      <c r="G431" t="s">
        <v>1753</v>
      </c>
      <c r="H431" t="s">
        <v>1753</v>
      </c>
      <c r="I431" t="s">
        <v>771</v>
      </c>
      <c r="J431" t="s">
        <v>771</v>
      </c>
      <c r="K431" t="s">
        <v>771</v>
      </c>
      <c r="L431" t="s">
        <v>771</v>
      </c>
      <c r="M431" t="s">
        <v>771</v>
      </c>
      <c r="N431" t="s">
        <v>771</v>
      </c>
      <c r="O431" t="s">
        <v>771</v>
      </c>
      <c r="P431" t="s">
        <v>771</v>
      </c>
      <c r="Q431" t="s">
        <v>771</v>
      </c>
      <c r="R431" t="s">
        <v>1754</v>
      </c>
      <c r="S431" t="s">
        <v>1755</v>
      </c>
      <c r="T431" t="s">
        <v>1756</v>
      </c>
      <c r="U431" t="s">
        <v>1757</v>
      </c>
      <c r="V431" t="s">
        <v>1758</v>
      </c>
      <c r="W431" t="s">
        <v>1759</v>
      </c>
      <c r="X431" t="s">
        <v>140</v>
      </c>
      <c r="Y431" t="s">
        <v>141</v>
      </c>
      <c r="Z431" t="s">
        <v>771</v>
      </c>
      <c r="AA431" t="s">
        <v>771</v>
      </c>
      <c r="AB431" t="s">
        <v>771</v>
      </c>
      <c r="AC431">
        <v>11</v>
      </c>
      <c r="AD431" t="s">
        <v>771</v>
      </c>
      <c r="AE431">
        <v>18</v>
      </c>
      <c r="AF431" t="s">
        <v>142</v>
      </c>
      <c r="AG431" t="s">
        <v>143</v>
      </c>
      <c r="AH431" t="s">
        <v>144</v>
      </c>
      <c r="AI431" t="s">
        <v>140</v>
      </c>
      <c r="AJ431" t="s">
        <v>140</v>
      </c>
      <c r="AK431" t="s">
        <v>145</v>
      </c>
      <c r="AL431">
        <v>43465</v>
      </c>
      <c r="AM431" t="s">
        <v>336</v>
      </c>
      <c r="AN431" t="s">
        <v>1760</v>
      </c>
      <c r="AO431" t="s">
        <v>403</v>
      </c>
      <c r="AP431">
        <v>0</v>
      </c>
      <c r="AQ431" t="s">
        <v>140</v>
      </c>
      <c r="AR431" t="s">
        <v>140</v>
      </c>
      <c r="AS431" t="s">
        <v>140</v>
      </c>
      <c r="AT431" t="s">
        <v>140</v>
      </c>
      <c r="AU431" t="s">
        <v>140</v>
      </c>
      <c r="AV431" t="s">
        <v>140</v>
      </c>
      <c r="AW431" t="s">
        <v>140</v>
      </c>
      <c r="AX431" t="s">
        <v>140</v>
      </c>
      <c r="AY431" t="s">
        <v>585</v>
      </c>
      <c r="AZ431" t="s">
        <v>1115</v>
      </c>
      <c r="BA431" t="s">
        <v>150</v>
      </c>
      <c r="BB431" t="s">
        <v>151</v>
      </c>
      <c r="BC431" t="s">
        <v>2408</v>
      </c>
      <c r="BD431" t="s">
        <v>771</v>
      </c>
      <c r="BE431" t="s">
        <v>1761</v>
      </c>
      <c r="BF431" t="s">
        <v>1762</v>
      </c>
      <c r="BG431" t="s">
        <v>1763</v>
      </c>
      <c r="BH431" t="s">
        <v>140</v>
      </c>
      <c r="BI431" t="s">
        <v>140</v>
      </c>
      <c r="BJ431" t="s">
        <v>140</v>
      </c>
      <c r="BK431" t="s">
        <v>140</v>
      </c>
      <c r="BL431" t="s">
        <v>140</v>
      </c>
      <c r="BM431" t="s">
        <v>140</v>
      </c>
      <c r="BN431">
        <v>296557</v>
      </c>
      <c r="BO431" t="s">
        <v>140</v>
      </c>
      <c r="BP431" t="s">
        <v>140</v>
      </c>
      <c r="BQ431" t="s">
        <v>143</v>
      </c>
      <c r="BR431" t="s">
        <v>140</v>
      </c>
      <c r="BS431" t="s">
        <v>239</v>
      </c>
      <c r="BT431" t="s">
        <v>140</v>
      </c>
      <c r="BU431" t="s">
        <v>1764</v>
      </c>
      <c r="BV431" t="s">
        <v>1765</v>
      </c>
      <c r="BW431" t="s">
        <v>771</v>
      </c>
      <c r="BX431" t="s">
        <v>132</v>
      </c>
    </row>
    <row r="432" spans="1:76" x14ac:dyDescent="0.25">
      <c r="A432" t="s">
        <v>1</v>
      </c>
      <c r="B432" t="s">
        <v>22</v>
      </c>
      <c r="C432" t="s">
        <v>1539</v>
      </c>
      <c r="D432" t="s">
        <v>1540</v>
      </c>
      <c r="E432" t="s">
        <v>816</v>
      </c>
      <c r="F432" t="s">
        <v>1360</v>
      </c>
      <c r="G432" t="s">
        <v>1766</v>
      </c>
      <c r="H432" t="s">
        <v>1766</v>
      </c>
      <c r="I432" t="s">
        <v>771</v>
      </c>
      <c r="J432" t="s">
        <v>771</v>
      </c>
      <c r="K432" t="s">
        <v>771</v>
      </c>
      <c r="L432" t="s">
        <v>771</v>
      </c>
      <c r="M432" t="s">
        <v>771</v>
      </c>
      <c r="N432" t="s">
        <v>771</v>
      </c>
      <c r="O432" t="s">
        <v>771</v>
      </c>
      <c r="P432" t="s">
        <v>771</v>
      </c>
      <c r="Q432" t="s">
        <v>771</v>
      </c>
      <c r="R432" t="s">
        <v>1767</v>
      </c>
      <c r="S432" t="s">
        <v>1755</v>
      </c>
      <c r="T432" t="s">
        <v>1756</v>
      </c>
      <c r="U432" t="s">
        <v>1768</v>
      </c>
      <c r="V432" t="s">
        <v>1758</v>
      </c>
      <c r="W432" t="s">
        <v>1769</v>
      </c>
      <c r="X432" t="s">
        <v>140</v>
      </c>
      <c r="Y432" t="s">
        <v>141</v>
      </c>
      <c r="Z432" t="s">
        <v>771</v>
      </c>
      <c r="AA432" t="s">
        <v>771</v>
      </c>
      <c r="AB432" t="s">
        <v>771</v>
      </c>
      <c r="AC432">
        <v>30</v>
      </c>
      <c r="AD432" t="s">
        <v>771</v>
      </c>
      <c r="AE432">
        <v>38</v>
      </c>
      <c r="AF432" t="s">
        <v>142</v>
      </c>
      <c r="AG432" t="s">
        <v>143</v>
      </c>
      <c r="AH432" t="s">
        <v>144</v>
      </c>
      <c r="AI432" t="s">
        <v>140</v>
      </c>
      <c r="AJ432" t="s">
        <v>140</v>
      </c>
      <c r="AK432" t="s">
        <v>145</v>
      </c>
      <c r="AL432">
        <v>43465</v>
      </c>
      <c r="AM432" t="s">
        <v>336</v>
      </c>
      <c r="AN432" t="s">
        <v>1770</v>
      </c>
      <c r="AO432" t="s">
        <v>357</v>
      </c>
      <c r="AP432">
        <v>0</v>
      </c>
      <c r="AQ432" t="s">
        <v>140</v>
      </c>
      <c r="AR432" t="s">
        <v>140</v>
      </c>
      <c r="AS432" t="s">
        <v>140</v>
      </c>
      <c r="AT432" t="s">
        <v>140</v>
      </c>
      <c r="AU432" t="s">
        <v>140</v>
      </c>
      <c r="AV432" t="s">
        <v>140</v>
      </c>
      <c r="AW432" t="s">
        <v>140</v>
      </c>
      <c r="AX432" t="s">
        <v>140</v>
      </c>
      <c r="AY432" t="s">
        <v>585</v>
      </c>
      <c r="AZ432" t="s">
        <v>1115</v>
      </c>
      <c r="BA432" t="s">
        <v>150</v>
      </c>
      <c r="BB432" t="s">
        <v>151</v>
      </c>
      <c r="BC432" t="s">
        <v>2408</v>
      </c>
      <c r="BD432" t="s">
        <v>771</v>
      </c>
      <c r="BE432" t="s">
        <v>1771</v>
      </c>
      <c r="BF432" t="s">
        <v>1762</v>
      </c>
      <c r="BG432" t="s">
        <v>1772</v>
      </c>
      <c r="BH432" t="s">
        <v>140</v>
      </c>
      <c r="BI432" t="s">
        <v>140</v>
      </c>
      <c r="BJ432" t="s">
        <v>140</v>
      </c>
      <c r="BK432" t="s">
        <v>140</v>
      </c>
      <c r="BL432" t="s">
        <v>140</v>
      </c>
      <c r="BM432" t="s">
        <v>140</v>
      </c>
      <c r="BN432">
        <v>898118</v>
      </c>
      <c r="BO432" t="s">
        <v>140</v>
      </c>
      <c r="BP432" t="s">
        <v>140</v>
      </c>
      <c r="BQ432" t="s">
        <v>143</v>
      </c>
      <c r="BR432" t="s">
        <v>140</v>
      </c>
      <c r="BS432" t="s">
        <v>239</v>
      </c>
      <c r="BT432" t="s">
        <v>140</v>
      </c>
      <c r="BU432" t="s">
        <v>1773</v>
      </c>
      <c r="BV432" t="s">
        <v>1774</v>
      </c>
      <c r="BW432" t="s">
        <v>771</v>
      </c>
      <c r="BX432" t="s">
        <v>132</v>
      </c>
    </row>
    <row r="433" spans="1:76" x14ac:dyDescent="0.25">
      <c r="A433" t="s">
        <v>1</v>
      </c>
      <c r="B433" t="s">
        <v>22</v>
      </c>
      <c r="C433" t="s">
        <v>1539</v>
      </c>
      <c r="D433" t="s">
        <v>1540</v>
      </c>
      <c r="E433" t="s">
        <v>816</v>
      </c>
      <c r="F433" t="s">
        <v>817</v>
      </c>
      <c r="G433" t="s">
        <v>1775</v>
      </c>
      <c r="H433" t="s">
        <v>1775</v>
      </c>
      <c r="I433" t="s">
        <v>771</v>
      </c>
      <c r="J433" t="s">
        <v>771</v>
      </c>
      <c r="K433" t="s">
        <v>771</v>
      </c>
      <c r="L433" t="s">
        <v>771</v>
      </c>
      <c r="M433" t="s">
        <v>771</v>
      </c>
      <c r="N433" t="s">
        <v>771</v>
      </c>
      <c r="O433" t="s">
        <v>771</v>
      </c>
      <c r="P433" t="s">
        <v>771</v>
      </c>
      <c r="Q433" t="s">
        <v>771</v>
      </c>
      <c r="R433" t="s">
        <v>1776</v>
      </c>
      <c r="S433" t="s">
        <v>1777</v>
      </c>
      <c r="T433" t="s">
        <v>1778</v>
      </c>
      <c r="U433" t="s">
        <v>1779</v>
      </c>
      <c r="V433" t="s">
        <v>1780</v>
      </c>
      <c r="W433" t="s">
        <v>1781</v>
      </c>
      <c r="X433" t="s">
        <v>140</v>
      </c>
      <c r="Y433" t="s">
        <v>141</v>
      </c>
      <c r="Z433" t="s">
        <v>771</v>
      </c>
      <c r="AA433" t="s">
        <v>771</v>
      </c>
      <c r="AB433" t="s">
        <v>771</v>
      </c>
      <c r="AC433">
        <v>21</v>
      </c>
      <c r="AD433" t="s">
        <v>771</v>
      </c>
      <c r="AE433">
        <v>34</v>
      </c>
      <c r="AF433" t="s">
        <v>142</v>
      </c>
      <c r="AG433" t="s">
        <v>143</v>
      </c>
      <c r="AH433" t="s">
        <v>144</v>
      </c>
      <c r="AI433" t="s">
        <v>140</v>
      </c>
      <c r="AJ433" t="s">
        <v>140</v>
      </c>
      <c r="AK433" t="s">
        <v>160</v>
      </c>
      <c r="AL433">
        <v>43717</v>
      </c>
      <c r="AM433" t="s">
        <v>336</v>
      </c>
      <c r="AN433" t="s">
        <v>1615</v>
      </c>
      <c r="AO433" t="s">
        <v>1078</v>
      </c>
      <c r="AP433">
        <v>0</v>
      </c>
      <c r="AQ433" t="s">
        <v>140</v>
      </c>
      <c r="AR433" t="s">
        <v>140</v>
      </c>
      <c r="AS433" t="s">
        <v>140</v>
      </c>
      <c r="AT433" t="s">
        <v>140</v>
      </c>
      <c r="AU433" t="s">
        <v>140</v>
      </c>
      <c r="AV433" t="s">
        <v>140</v>
      </c>
      <c r="AW433" t="s">
        <v>140</v>
      </c>
      <c r="AX433" t="s">
        <v>140</v>
      </c>
      <c r="AY433" t="s">
        <v>585</v>
      </c>
      <c r="AZ433" t="s">
        <v>1115</v>
      </c>
      <c r="BA433" t="s">
        <v>150</v>
      </c>
      <c r="BB433" t="s">
        <v>151</v>
      </c>
      <c r="BC433" t="s">
        <v>2408</v>
      </c>
      <c r="BD433" t="s">
        <v>771</v>
      </c>
      <c r="BE433" t="s">
        <v>1782</v>
      </c>
      <c r="BF433" t="s">
        <v>1783</v>
      </c>
      <c r="BG433" t="s">
        <v>1784</v>
      </c>
      <c r="BH433" t="s">
        <v>140</v>
      </c>
      <c r="BI433" t="s">
        <v>140</v>
      </c>
      <c r="BJ433" t="s">
        <v>140</v>
      </c>
      <c r="BK433" t="s">
        <v>140</v>
      </c>
      <c r="BL433" t="s">
        <v>140</v>
      </c>
      <c r="BM433" t="s">
        <v>140</v>
      </c>
      <c r="BN433">
        <v>321707</v>
      </c>
      <c r="BO433" t="s">
        <v>140</v>
      </c>
      <c r="BP433" t="s">
        <v>140</v>
      </c>
      <c r="BQ433" t="s">
        <v>143</v>
      </c>
      <c r="BR433" t="s">
        <v>140</v>
      </c>
      <c r="BS433" t="s">
        <v>239</v>
      </c>
      <c r="BT433" t="s">
        <v>140</v>
      </c>
      <c r="BU433" t="s">
        <v>1785</v>
      </c>
      <c r="BV433" t="s">
        <v>1786</v>
      </c>
      <c r="BW433" t="s">
        <v>771</v>
      </c>
      <c r="BX433" t="s">
        <v>132</v>
      </c>
    </row>
    <row r="434" spans="1:76" x14ac:dyDescent="0.25">
      <c r="A434" t="s">
        <v>1</v>
      </c>
      <c r="B434" t="s">
        <v>22</v>
      </c>
      <c r="C434" t="s">
        <v>1539</v>
      </c>
      <c r="D434" t="s">
        <v>1540</v>
      </c>
      <c r="E434" t="s">
        <v>872</v>
      </c>
      <c r="F434" t="s">
        <v>873</v>
      </c>
      <c r="G434" t="s">
        <v>1787</v>
      </c>
      <c r="H434" t="s">
        <v>1787</v>
      </c>
      <c r="I434" t="s">
        <v>771</v>
      </c>
      <c r="J434" t="s">
        <v>771</v>
      </c>
      <c r="K434" t="s">
        <v>771</v>
      </c>
      <c r="L434" t="s">
        <v>771</v>
      </c>
      <c r="M434" t="s">
        <v>771</v>
      </c>
      <c r="N434" t="s">
        <v>771</v>
      </c>
      <c r="O434" t="s">
        <v>771</v>
      </c>
      <c r="P434" t="s">
        <v>771</v>
      </c>
      <c r="Q434" t="s">
        <v>771</v>
      </c>
      <c r="R434" t="s">
        <v>1788</v>
      </c>
      <c r="S434" t="s">
        <v>1789</v>
      </c>
      <c r="T434" t="s">
        <v>1790</v>
      </c>
      <c r="U434" t="s">
        <v>1791</v>
      </c>
      <c r="V434" t="s">
        <v>1792</v>
      </c>
      <c r="W434" t="s">
        <v>1793</v>
      </c>
      <c r="X434" t="s">
        <v>1794</v>
      </c>
      <c r="Y434" t="s">
        <v>141</v>
      </c>
      <c r="Z434" t="s">
        <v>771</v>
      </c>
      <c r="AA434" t="s">
        <v>771</v>
      </c>
      <c r="AB434" t="s">
        <v>771</v>
      </c>
      <c r="AC434" t="s">
        <v>1795</v>
      </c>
      <c r="AD434" t="s">
        <v>771</v>
      </c>
      <c r="AE434">
        <v>22</v>
      </c>
      <c r="AF434" t="s">
        <v>142</v>
      </c>
      <c r="AG434" t="s">
        <v>143</v>
      </c>
      <c r="AH434" t="s">
        <v>144</v>
      </c>
      <c r="AI434" t="s">
        <v>140</v>
      </c>
      <c r="AJ434" t="s">
        <v>140</v>
      </c>
      <c r="AK434" t="s">
        <v>145</v>
      </c>
      <c r="AL434">
        <v>44151</v>
      </c>
      <c r="AM434" t="s">
        <v>336</v>
      </c>
      <c r="AN434" t="s">
        <v>1737</v>
      </c>
      <c r="AO434" t="s">
        <v>469</v>
      </c>
      <c r="AP434">
        <v>0</v>
      </c>
      <c r="AQ434" t="s">
        <v>140</v>
      </c>
      <c r="AR434" t="s">
        <v>140</v>
      </c>
      <c r="AS434" t="s">
        <v>140</v>
      </c>
      <c r="AT434" t="s">
        <v>140</v>
      </c>
      <c r="AU434" t="s">
        <v>140</v>
      </c>
      <c r="AV434" t="s">
        <v>140</v>
      </c>
      <c r="AW434" t="s">
        <v>140</v>
      </c>
      <c r="AX434" t="s">
        <v>140</v>
      </c>
      <c r="AY434" t="s">
        <v>585</v>
      </c>
      <c r="AZ434" t="s">
        <v>1115</v>
      </c>
      <c r="BA434" t="s">
        <v>150</v>
      </c>
      <c r="BB434" t="s">
        <v>151</v>
      </c>
      <c r="BC434" t="s">
        <v>2408</v>
      </c>
      <c r="BD434" t="s">
        <v>771</v>
      </c>
      <c r="BE434" t="s">
        <v>1796</v>
      </c>
      <c r="BF434" t="s">
        <v>1797</v>
      </c>
      <c r="BG434" t="s">
        <v>140</v>
      </c>
      <c r="BH434" t="s">
        <v>140</v>
      </c>
      <c r="BI434" t="s">
        <v>140</v>
      </c>
      <c r="BJ434" t="s">
        <v>140</v>
      </c>
      <c r="BK434" t="s">
        <v>140</v>
      </c>
      <c r="BL434" t="s">
        <v>140</v>
      </c>
      <c r="BM434" t="s">
        <v>771</v>
      </c>
      <c r="BN434">
        <v>20373</v>
      </c>
      <c r="BO434" t="s">
        <v>140</v>
      </c>
      <c r="BP434" t="s">
        <v>140</v>
      </c>
      <c r="BQ434" t="s">
        <v>140</v>
      </c>
      <c r="BR434" t="s">
        <v>140</v>
      </c>
      <c r="BS434" t="s">
        <v>239</v>
      </c>
      <c r="BT434" t="s">
        <v>140</v>
      </c>
      <c r="BU434" t="s">
        <v>1798</v>
      </c>
      <c r="BV434" t="s">
        <v>1799</v>
      </c>
      <c r="BW434" t="s">
        <v>771</v>
      </c>
      <c r="BX434" t="s">
        <v>132</v>
      </c>
    </row>
    <row r="435" spans="1:76" x14ac:dyDescent="0.25">
      <c r="A435" t="s">
        <v>1</v>
      </c>
      <c r="B435" t="s">
        <v>22</v>
      </c>
      <c r="C435" t="s">
        <v>1539</v>
      </c>
      <c r="D435" t="s">
        <v>1540</v>
      </c>
      <c r="E435" t="s">
        <v>872</v>
      </c>
      <c r="F435" t="s">
        <v>873</v>
      </c>
      <c r="G435" t="s">
        <v>1800</v>
      </c>
      <c r="H435" t="s">
        <v>1800</v>
      </c>
      <c r="I435" t="s">
        <v>771</v>
      </c>
      <c r="J435" t="s">
        <v>771</v>
      </c>
      <c r="K435" t="s">
        <v>771</v>
      </c>
      <c r="L435" t="s">
        <v>771</v>
      </c>
      <c r="M435" t="s">
        <v>771</v>
      </c>
      <c r="N435" t="s">
        <v>771</v>
      </c>
      <c r="O435" t="s">
        <v>771</v>
      </c>
      <c r="P435" t="s">
        <v>771</v>
      </c>
      <c r="Q435" t="s">
        <v>771</v>
      </c>
      <c r="R435" t="s">
        <v>1801</v>
      </c>
      <c r="S435" t="s">
        <v>1802</v>
      </c>
      <c r="T435" t="s">
        <v>1803</v>
      </c>
      <c r="U435" t="s">
        <v>1804</v>
      </c>
      <c r="V435" t="s">
        <v>1805</v>
      </c>
      <c r="W435" t="s">
        <v>1806</v>
      </c>
      <c r="X435" t="s">
        <v>1807</v>
      </c>
      <c r="Y435" t="s">
        <v>141</v>
      </c>
      <c r="Z435" t="s">
        <v>771</v>
      </c>
      <c r="AA435" t="s">
        <v>771</v>
      </c>
      <c r="AB435" t="s">
        <v>771</v>
      </c>
      <c r="AC435">
        <v>6</v>
      </c>
      <c r="AD435" t="s">
        <v>771</v>
      </c>
      <c r="AE435">
        <v>9</v>
      </c>
      <c r="AF435" t="s">
        <v>142</v>
      </c>
      <c r="AG435" t="s">
        <v>143</v>
      </c>
      <c r="AH435" t="s">
        <v>144</v>
      </c>
      <c r="AI435" t="s">
        <v>140</v>
      </c>
      <c r="AJ435" t="s">
        <v>140</v>
      </c>
      <c r="AK435" t="s">
        <v>145</v>
      </c>
      <c r="AL435">
        <v>44151</v>
      </c>
      <c r="AM435" t="s">
        <v>336</v>
      </c>
      <c r="AN435" t="s">
        <v>1737</v>
      </c>
      <c r="AO435" t="s">
        <v>469</v>
      </c>
      <c r="AP435">
        <v>0</v>
      </c>
      <c r="AQ435" t="s">
        <v>140</v>
      </c>
      <c r="AR435" t="s">
        <v>140</v>
      </c>
      <c r="AS435" t="s">
        <v>140</v>
      </c>
      <c r="AT435" t="s">
        <v>140</v>
      </c>
      <c r="AU435" t="s">
        <v>140</v>
      </c>
      <c r="AV435" t="s">
        <v>140</v>
      </c>
      <c r="AW435" t="s">
        <v>140</v>
      </c>
      <c r="AX435" t="s">
        <v>140</v>
      </c>
      <c r="AY435" t="s">
        <v>585</v>
      </c>
      <c r="AZ435" t="s">
        <v>1115</v>
      </c>
      <c r="BA435" t="s">
        <v>150</v>
      </c>
      <c r="BB435" t="s">
        <v>151</v>
      </c>
      <c r="BC435" t="s">
        <v>2408</v>
      </c>
      <c r="BD435" t="s">
        <v>771</v>
      </c>
      <c r="BE435" t="s">
        <v>1808</v>
      </c>
      <c r="BF435" t="s">
        <v>1809</v>
      </c>
      <c r="BG435" t="s">
        <v>140</v>
      </c>
      <c r="BH435" t="s">
        <v>140</v>
      </c>
      <c r="BI435" t="s">
        <v>140</v>
      </c>
      <c r="BJ435" t="s">
        <v>140</v>
      </c>
      <c r="BK435" t="s">
        <v>140</v>
      </c>
      <c r="BL435" t="s">
        <v>140</v>
      </c>
      <c r="BM435" t="s">
        <v>771</v>
      </c>
      <c r="BN435">
        <v>1485</v>
      </c>
      <c r="BO435" t="s">
        <v>140</v>
      </c>
      <c r="BP435" t="s">
        <v>140</v>
      </c>
      <c r="BQ435" t="s">
        <v>270</v>
      </c>
      <c r="BR435">
        <v>0.8</v>
      </c>
      <c r="BS435" t="s">
        <v>239</v>
      </c>
      <c r="BT435" t="s">
        <v>140</v>
      </c>
      <c r="BU435" t="s">
        <v>1810</v>
      </c>
      <c r="BV435" t="s">
        <v>1799</v>
      </c>
      <c r="BW435" t="s">
        <v>771</v>
      </c>
      <c r="BX435" t="s">
        <v>132</v>
      </c>
    </row>
    <row r="436" spans="1:76" x14ac:dyDescent="0.25">
      <c r="A436" t="s">
        <v>1</v>
      </c>
      <c r="B436" t="s">
        <v>22</v>
      </c>
      <c r="C436" t="s">
        <v>1539</v>
      </c>
      <c r="D436" t="s">
        <v>1540</v>
      </c>
      <c r="E436" t="s">
        <v>872</v>
      </c>
      <c r="F436" t="s">
        <v>873</v>
      </c>
      <c r="G436" t="s">
        <v>1811</v>
      </c>
      <c r="H436" t="s">
        <v>1811</v>
      </c>
      <c r="I436" t="s">
        <v>771</v>
      </c>
      <c r="J436" t="s">
        <v>771</v>
      </c>
      <c r="K436" t="s">
        <v>771</v>
      </c>
      <c r="L436" t="s">
        <v>771</v>
      </c>
      <c r="M436" t="s">
        <v>771</v>
      </c>
      <c r="N436" t="s">
        <v>771</v>
      </c>
      <c r="O436" t="s">
        <v>771</v>
      </c>
      <c r="P436" t="s">
        <v>771</v>
      </c>
      <c r="Q436" t="s">
        <v>771</v>
      </c>
      <c r="R436" t="s">
        <v>1812</v>
      </c>
      <c r="S436" t="s">
        <v>1813</v>
      </c>
      <c r="T436" t="s">
        <v>1814</v>
      </c>
      <c r="U436" t="s">
        <v>1815</v>
      </c>
      <c r="V436" t="s">
        <v>1816</v>
      </c>
      <c r="W436" t="s">
        <v>1817</v>
      </c>
      <c r="X436" t="s">
        <v>1818</v>
      </c>
      <c r="Y436" t="s">
        <v>141</v>
      </c>
      <c r="Z436" t="s">
        <v>771</v>
      </c>
      <c r="AA436" t="s">
        <v>771</v>
      </c>
      <c r="AB436" t="s">
        <v>771</v>
      </c>
      <c r="AC436">
        <v>6</v>
      </c>
      <c r="AD436" t="s">
        <v>771</v>
      </c>
      <c r="AE436">
        <v>7</v>
      </c>
      <c r="AF436" t="s">
        <v>142</v>
      </c>
      <c r="AG436" t="s">
        <v>143</v>
      </c>
      <c r="AH436" t="s">
        <v>144</v>
      </c>
      <c r="AI436" t="s">
        <v>140</v>
      </c>
      <c r="AJ436" t="s">
        <v>140</v>
      </c>
      <c r="AK436" t="s">
        <v>145</v>
      </c>
      <c r="AL436">
        <v>44459</v>
      </c>
      <c r="AM436" t="s">
        <v>336</v>
      </c>
      <c r="AN436" t="s">
        <v>1737</v>
      </c>
      <c r="AO436" t="s">
        <v>469</v>
      </c>
      <c r="AP436">
        <v>0</v>
      </c>
      <c r="AQ436" t="s">
        <v>140</v>
      </c>
      <c r="AR436" t="s">
        <v>140</v>
      </c>
      <c r="AS436" t="s">
        <v>140</v>
      </c>
      <c r="AT436" t="s">
        <v>140</v>
      </c>
      <c r="AU436" t="s">
        <v>140</v>
      </c>
      <c r="AV436" t="s">
        <v>140</v>
      </c>
      <c r="AW436" t="s">
        <v>140</v>
      </c>
      <c r="AX436" t="s">
        <v>140</v>
      </c>
      <c r="AY436" t="s">
        <v>585</v>
      </c>
      <c r="AZ436" t="s">
        <v>1115</v>
      </c>
      <c r="BA436" t="s">
        <v>150</v>
      </c>
      <c r="BB436" t="s">
        <v>151</v>
      </c>
      <c r="BC436" t="s">
        <v>2408</v>
      </c>
      <c r="BD436" t="s">
        <v>771</v>
      </c>
      <c r="BE436" t="s">
        <v>1819</v>
      </c>
      <c r="BF436" t="s">
        <v>1820</v>
      </c>
      <c r="BG436" t="s">
        <v>140</v>
      </c>
      <c r="BH436" t="s">
        <v>140</v>
      </c>
      <c r="BI436" t="s">
        <v>140</v>
      </c>
      <c r="BJ436" t="s">
        <v>140</v>
      </c>
      <c r="BK436" t="s">
        <v>140</v>
      </c>
      <c r="BL436" t="s">
        <v>140</v>
      </c>
      <c r="BM436" t="s">
        <v>771</v>
      </c>
      <c r="BN436">
        <v>786</v>
      </c>
      <c r="BO436" t="s">
        <v>140</v>
      </c>
      <c r="BP436" t="s">
        <v>140</v>
      </c>
      <c r="BQ436" t="s">
        <v>140</v>
      </c>
      <c r="BR436" t="s">
        <v>140</v>
      </c>
      <c r="BS436" t="s">
        <v>239</v>
      </c>
      <c r="BT436" t="s">
        <v>140</v>
      </c>
      <c r="BU436" t="s">
        <v>1821</v>
      </c>
      <c r="BV436" t="s">
        <v>940</v>
      </c>
      <c r="BW436" t="s">
        <v>771</v>
      </c>
      <c r="BX436" t="s">
        <v>132</v>
      </c>
    </row>
    <row r="437" spans="1:76" x14ac:dyDescent="0.25">
      <c r="A437" t="s">
        <v>1</v>
      </c>
      <c r="B437" t="s">
        <v>22</v>
      </c>
      <c r="C437" t="s">
        <v>1539</v>
      </c>
      <c r="D437" t="s">
        <v>1540</v>
      </c>
      <c r="E437" t="s">
        <v>816</v>
      </c>
      <c r="F437" t="s">
        <v>1360</v>
      </c>
      <c r="G437" t="s">
        <v>1822</v>
      </c>
      <c r="H437" t="s">
        <v>1822</v>
      </c>
      <c r="I437" t="s">
        <v>771</v>
      </c>
      <c r="J437" t="s">
        <v>771</v>
      </c>
      <c r="K437" t="s">
        <v>771</v>
      </c>
      <c r="L437" t="s">
        <v>771</v>
      </c>
      <c r="M437" t="s">
        <v>771</v>
      </c>
      <c r="N437" t="s">
        <v>771</v>
      </c>
      <c r="O437" t="s">
        <v>771</v>
      </c>
      <c r="P437" t="s">
        <v>771</v>
      </c>
      <c r="Q437" t="s">
        <v>771</v>
      </c>
      <c r="R437" t="s">
        <v>1823</v>
      </c>
      <c r="S437" t="s">
        <v>1824</v>
      </c>
      <c r="T437" t="s">
        <v>1825</v>
      </c>
      <c r="U437" t="s">
        <v>1826</v>
      </c>
      <c r="V437" t="s">
        <v>1827</v>
      </c>
      <c r="W437" t="s">
        <v>1828</v>
      </c>
      <c r="X437" t="s">
        <v>140</v>
      </c>
      <c r="Y437" t="s">
        <v>141</v>
      </c>
      <c r="Z437" t="s">
        <v>771</v>
      </c>
      <c r="AA437" t="s">
        <v>771</v>
      </c>
      <c r="AB437" t="s">
        <v>771</v>
      </c>
      <c r="AC437">
        <v>9</v>
      </c>
      <c r="AD437" t="s">
        <v>771</v>
      </c>
      <c r="AE437">
        <v>14</v>
      </c>
      <c r="AF437" t="s">
        <v>142</v>
      </c>
      <c r="AG437" t="s">
        <v>143</v>
      </c>
      <c r="AH437" t="s">
        <v>144</v>
      </c>
      <c r="AI437" t="s">
        <v>140</v>
      </c>
      <c r="AJ437" t="s">
        <v>140</v>
      </c>
      <c r="AK437" t="s">
        <v>145</v>
      </c>
      <c r="AL437">
        <v>44459</v>
      </c>
      <c r="AM437" t="s">
        <v>336</v>
      </c>
      <c r="AN437" t="s">
        <v>1737</v>
      </c>
      <c r="AO437" t="s">
        <v>469</v>
      </c>
      <c r="AP437">
        <v>0</v>
      </c>
      <c r="AQ437" t="s">
        <v>140</v>
      </c>
      <c r="AR437" t="s">
        <v>140</v>
      </c>
      <c r="AS437" t="s">
        <v>140</v>
      </c>
      <c r="AT437" t="s">
        <v>140</v>
      </c>
      <c r="AU437" t="s">
        <v>140</v>
      </c>
      <c r="AV437" t="s">
        <v>140</v>
      </c>
      <c r="AW437" t="s">
        <v>140</v>
      </c>
      <c r="AX437" t="s">
        <v>140</v>
      </c>
      <c r="AY437" t="s">
        <v>585</v>
      </c>
      <c r="AZ437" t="s">
        <v>1115</v>
      </c>
      <c r="BA437" t="s">
        <v>150</v>
      </c>
      <c r="BB437" t="s">
        <v>151</v>
      </c>
      <c r="BC437" t="s">
        <v>2408</v>
      </c>
      <c r="BD437" t="s">
        <v>771</v>
      </c>
      <c r="BE437" t="s">
        <v>1829</v>
      </c>
      <c r="BF437" t="s">
        <v>1830</v>
      </c>
      <c r="BG437" t="s">
        <v>1831</v>
      </c>
      <c r="BH437" t="s">
        <v>140</v>
      </c>
      <c r="BI437" t="s">
        <v>140</v>
      </c>
      <c r="BJ437" t="s">
        <v>140</v>
      </c>
      <c r="BK437" t="s">
        <v>140</v>
      </c>
      <c r="BL437" t="s">
        <v>140</v>
      </c>
      <c r="BM437" t="s">
        <v>140</v>
      </c>
      <c r="BN437">
        <v>80282</v>
      </c>
      <c r="BO437" t="s">
        <v>140</v>
      </c>
      <c r="BP437" t="s">
        <v>140</v>
      </c>
      <c r="BQ437" t="s">
        <v>143</v>
      </c>
      <c r="BR437" t="s">
        <v>140</v>
      </c>
      <c r="BS437" t="s">
        <v>239</v>
      </c>
      <c r="BT437" t="s">
        <v>140</v>
      </c>
      <c r="BU437" t="s">
        <v>1832</v>
      </c>
      <c r="BV437" t="s">
        <v>1833</v>
      </c>
      <c r="BW437" t="s">
        <v>771</v>
      </c>
      <c r="BX437" t="s">
        <v>132</v>
      </c>
    </row>
    <row r="438" spans="1:76" x14ac:dyDescent="0.25">
      <c r="A438" t="s">
        <v>1</v>
      </c>
      <c r="B438" t="s">
        <v>22</v>
      </c>
      <c r="C438" t="s">
        <v>1539</v>
      </c>
      <c r="D438" t="s">
        <v>1540</v>
      </c>
      <c r="E438" t="s">
        <v>872</v>
      </c>
      <c r="F438" t="s">
        <v>873</v>
      </c>
      <c r="G438" t="s">
        <v>1834</v>
      </c>
      <c r="H438" t="s">
        <v>1834</v>
      </c>
      <c r="I438" t="s">
        <v>771</v>
      </c>
      <c r="J438" t="s">
        <v>771</v>
      </c>
      <c r="K438" t="s">
        <v>771</v>
      </c>
      <c r="L438" t="s">
        <v>771</v>
      </c>
      <c r="M438" t="s">
        <v>771</v>
      </c>
      <c r="N438" t="s">
        <v>771</v>
      </c>
      <c r="O438" t="s">
        <v>771</v>
      </c>
      <c r="P438" t="s">
        <v>771</v>
      </c>
      <c r="Q438" t="s">
        <v>771</v>
      </c>
      <c r="R438" t="s">
        <v>1835</v>
      </c>
      <c r="S438" t="s">
        <v>1836</v>
      </c>
      <c r="T438" t="s">
        <v>1837</v>
      </c>
      <c r="U438" t="s">
        <v>1838</v>
      </c>
      <c r="V438" t="s">
        <v>1839</v>
      </c>
      <c r="W438" t="s">
        <v>1840</v>
      </c>
      <c r="X438" t="s">
        <v>1841</v>
      </c>
      <c r="Y438" t="s">
        <v>141</v>
      </c>
      <c r="Z438" t="s">
        <v>771</v>
      </c>
      <c r="AA438" t="s">
        <v>771</v>
      </c>
      <c r="AB438" t="s">
        <v>771</v>
      </c>
      <c r="AC438" t="s">
        <v>1842</v>
      </c>
      <c r="AD438" t="s">
        <v>771</v>
      </c>
      <c r="AE438">
        <v>22</v>
      </c>
      <c r="AF438" t="s">
        <v>142</v>
      </c>
      <c r="AG438" t="s">
        <v>143</v>
      </c>
      <c r="AH438" t="s">
        <v>144</v>
      </c>
      <c r="AI438" t="s">
        <v>140</v>
      </c>
      <c r="AJ438" t="s">
        <v>255</v>
      </c>
      <c r="AK438" t="s">
        <v>145</v>
      </c>
      <c r="AL438">
        <v>44802</v>
      </c>
      <c r="AM438" t="s">
        <v>336</v>
      </c>
      <c r="AN438" t="s">
        <v>1737</v>
      </c>
      <c r="AO438" t="s">
        <v>426</v>
      </c>
      <c r="AP438">
        <v>0</v>
      </c>
      <c r="AQ438" t="s">
        <v>140</v>
      </c>
      <c r="AR438" t="s">
        <v>140</v>
      </c>
      <c r="AS438" t="s">
        <v>140</v>
      </c>
      <c r="AT438" t="s">
        <v>140</v>
      </c>
      <c r="AU438" t="s">
        <v>140</v>
      </c>
      <c r="AV438" t="s">
        <v>140</v>
      </c>
      <c r="AW438" t="s">
        <v>140</v>
      </c>
      <c r="AX438" t="s">
        <v>140</v>
      </c>
      <c r="AY438" t="s">
        <v>585</v>
      </c>
      <c r="AZ438" t="s">
        <v>1115</v>
      </c>
      <c r="BA438" t="s">
        <v>150</v>
      </c>
      <c r="BB438" t="s">
        <v>151</v>
      </c>
      <c r="BC438" t="s">
        <v>2408</v>
      </c>
      <c r="BD438" t="s">
        <v>771</v>
      </c>
      <c r="BE438" t="s">
        <v>1843</v>
      </c>
      <c r="BF438" t="s">
        <v>1844</v>
      </c>
      <c r="BG438" t="s">
        <v>140</v>
      </c>
      <c r="BH438" t="s">
        <v>140</v>
      </c>
      <c r="BI438" t="s">
        <v>140</v>
      </c>
      <c r="BJ438" t="s">
        <v>140</v>
      </c>
      <c r="BK438" t="s">
        <v>140</v>
      </c>
      <c r="BL438" t="s">
        <v>140</v>
      </c>
      <c r="BM438" t="s">
        <v>771</v>
      </c>
      <c r="BN438">
        <v>2456</v>
      </c>
      <c r="BO438" t="s">
        <v>140</v>
      </c>
      <c r="BP438" t="s">
        <v>771</v>
      </c>
      <c r="BQ438" t="s">
        <v>140</v>
      </c>
      <c r="BR438" t="s">
        <v>140</v>
      </c>
      <c r="BS438" t="s">
        <v>239</v>
      </c>
      <c r="BT438" t="s">
        <v>140</v>
      </c>
      <c r="BU438" t="s">
        <v>1845</v>
      </c>
      <c r="BV438" t="s">
        <v>1846</v>
      </c>
      <c r="BW438" t="s">
        <v>771</v>
      </c>
      <c r="BX438" t="s">
        <v>132</v>
      </c>
    </row>
    <row r="439" spans="1:76" x14ac:dyDescent="0.25">
      <c r="A439" t="s">
        <v>1</v>
      </c>
      <c r="B439" t="s">
        <v>22</v>
      </c>
      <c r="C439" t="s">
        <v>1539</v>
      </c>
      <c r="D439" t="s">
        <v>1540</v>
      </c>
      <c r="E439" t="s">
        <v>856</v>
      </c>
      <c r="F439" t="s">
        <v>1106</v>
      </c>
      <c r="G439" t="s">
        <v>1847</v>
      </c>
      <c r="H439" t="s">
        <v>1847</v>
      </c>
      <c r="I439" t="s">
        <v>771</v>
      </c>
      <c r="J439" t="s">
        <v>771</v>
      </c>
      <c r="K439" t="s">
        <v>771</v>
      </c>
      <c r="L439" t="s">
        <v>771</v>
      </c>
      <c r="M439" t="s">
        <v>771</v>
      </c>
      <c r="N439" t="s">
        <v>771</v>
      </c>
      <c r="O439" t="s">
        <v>771</v>
      </c>
      <c r="P439" t="s">
        <v>771</v>
      </c>
      <c r="Q439" t="s">
        <v>771</v>
      </c>
      <c r="R439" t="s">
        <v>1848</v>
      </c>
      <c r="S439" t="s">
        <v>1849</v>
      </c>
      <c r="T439" t="s">
        <v>1850</v>
      </c>
      <c r="U439" t="s">
        <v>1851</v>
      </c>
      <c r="V439" t="s">
        <v>1852</v>
      </c>
      <c r="W439" t="s">
        <v>1853</v>
      </c>
      <c r="X439" t="s">
        <v>140</v>
      </c>
      <c r="Y439" t="s">
        <v>141</v>
      </c>
      <c r="Z439" t="s">
        <v>771</v>
      </c>
      <c r="AA439" t="s">
        <v>771</v>
      </c>
      <c r="AB439" t="s">
        <v>771</v>
      </c>
      <c r="AC439">
        <v>10</v>
      </c>
      <c r="AD439" t="s">
        <v>771</v>
      </c>
      <c r="AE439">
        <v>16</v>
      </c>
      <c r="AF439" t="s">
        <v>142</v>
      </c>
      <c r="AG439" t="s">
        <v>143</v>
      </c>
      <c r="AH439" t="s">
        <v>144</v>
      </c>
      <c r="AI439" t="s">
        <v>140</v>
      </c>
      <c r="AJ439" t="s">
        <v>311</v>
      </c>
      <c r="AK439" t="s">
        <v>145</v>
      </c>
      <c r="AL439">
        <v>45600</v>
      </c>
      <c r="AM439" t="s">
        <v>336</v>
      </c>
      <c r="AN439" t="s">
        <v>1854</v>
      </c>
      <c r="AO439" t="s">
        <v>426</v>
      </c>
      <c r="AP439">
        <v>0</v>
      </c>
      <c r="AQ439" t="s">
        <v>140</v>
      </c>
      <c r="AR439" t="s">
        <v>140</v>
      </c>
      <c r="AS439" t="s">
        <v>140</v>
      </c>
      <c r="AT439" t="s">
        <v>140</v>
      </c>
      <c r="AU439" t="s">
        <v>140</v>
      </c>
      <c r="AV439" t="s">
        <v>140</v>
      </c>
      <c r="AW439" t="s">
        <v>140</v>
      </c>
      <c r="AX439" t="s">
        <v>140</v>
      </c>
      <c r="AY439" t="s">
        <v>585</v>
      </c>
      <c r="AZ439" t="s">
        <v>1150</v>
      </c>
      <c r="BA439" t="s">
        <v>150</v>
      </c>
      <c r="BB439" t="s">
        <v>151</v>
      </c>
      <c r="BC439" t="s">
        <v>2408</v>
      </c>
      <c r="BD439" t="s">
        <v>771</v>
      </c>
      <c r="BE439" t="s">
        <v>1193</v>
      </c>
      <c r="BF439" t="s">
        <v>1193</v>
      </c>
      <c r="BG439" t="s">
        <v>140</v>
      </c>
      <c r="BH439" t="s">
        <v>140</v>
      </c>
      <c r="BI439" t="s">
        <v>140</v>
      </c>
      <c r="BJ439" t="s">
        <v>140</v>
      </c>
      <c r="BK439" t="s">
        <v>140</v>
      </c>
      <c r="BL439" t="s">
        <v>140</v>
      </c>
      <c r="BM439" t="s">
        <v>140</v>
      </c>
      <c r="BN439">
        <v>23040</v>
      </c>
      <c r="BO439" t="s">
        <v>140</v>
      </c>
      <c r="BP439" t="s">
        <v>771</v>
      </c>
      <c r="BQ439" t="s">
        <v>143</v>
      </c>
      <c r="BR439" t="s">
        <v>140</v>
      </c>
      <c r="BS439" t="s">
        <v>239</v>
      </c>
      <c r="BT439" t="s">
        <v>140</v>
      </c>
      <c r="BU439" t="s">
        <v>1855</v>
      </c>
      <c r="BV439" t="s">
        <v>1141</v>
      </c>
      <c r="BW439" t="s">
        <v>771</v>
      </c>
      <c r="BX439" t="s">
        <v>990</v>
      </c>
    </row>
    <row r="440" spans="1:76" x14ac:dyDescent="0.25">
      <c r="A440" t="s">
        <v>1</v>
      </c>
      <c r="B440" t="s">
        <v>22</v>
      </c>
      <c r="C440" t="s">
        <v>1539</v>
      </c>
      <c r="D440" t="s">
        <v>1540</v>
      </c>
      <c r="E440" t="s">
        <v>872</v>
      </c>
      <c r="F440" t="s">
        <v>873</v>
      </c>
      <c r="G440" t="s">
        <v>1856</v>
      </c>
      <c r="H440" t="s">
        <v>1856</v>
      </c>
      <c r="I440" t="s">
        <v>771</v>
      </c>
      <c r="J440" t="s">
        <v>771</v>
      </c>
      <c r="K440" t="s">
        <v>771</v>
      </c>
      <c r="L440" t="s">
        <v>771</v>
      </c>
      <c r="M440" t="s">
        <v>771</v>
      </c>
      <c r="N440" t="s">
        <v>771</v>
      </c>
      <c r="O440" t="s">
        <v>771</v>
      </c>
      <c r="P440" t="s">
        <v>771</v>
      </c>
      <c r="Q440" t="s">
        <v>771</v>
      </c>
      <c r="R440" t="s">
        <v>1857</v>
      </c>
      <c r="S440" t="s">
        <v>1858</v>
      </c>
      <c r="T440" t="s">
        <v>1790</v>
      </c>
      <c r="U440" t="s">
        <v>1859</v>
      </c>
      <c r="V440" t="s">
        <v>1860</v>
      </c>
      <c r="W440" t="s">
        <v>1861</v>
      </c>
      <c r="X440" t="s">
        <v>1862</v>
      </c>
      <c r="Y440" t="s">
        <v>141</v>
      </c>
      <c r="Z440" t="s">
        <v>771</v>
      </c>
      <c r="AA440" t="s">
        <v>771</v>
      </c>
      <c r="AB440" t="s">
        <v>771</v>
      </c>
      <c r="AC440">
        <v>6</v>
      </c>
      <c r="AD440" t="s">
        <v>771</v>
      </c>
      <c r="AE440">
        <v>7</v>
      </c>
      <c r="AF440" t="s">
        <v>142</v>
      </c>
      <c r="AG440" t="s">
        <v>143</v>
      </c>
      <c r="AH440" t="s">
        <v>144</v>
      </c>
      <c r="AI440" t="s">
        <v>140</v>
      </c>
      <c r="AJ440" t="s">
        <v>140</v>
      </c>
      <c r="AK440" t="s">
        <v>145</v>
      </c>
      <c r="AL440">
        <v>45355</v>
      </c>
      <c r="AM440" t="s">
        <v>336</v>
      </c>
      <c r="AN440" t="s">
        <v>1863</v>
      </c>
      <c r="AO440" t="s">
        <v>426</v>
      </c>
      <c r="AP440">
        <v>0</v>
      </c>
      <c r="AQ440" t="s">
        <v>140</v>
      </c>
      <c r="AR440" t="s">
        <v>140</v>
      </c>
      <c r="AS440" t="s">
        <v>140</v>
      </c>
      <c r="AT440" t="s">
        <v>140</v>
      </c>
      <c r="AU440" t="s">
        <v>140</v>
      </c>
      <c r="AV440" t="s">
        <v>140</v>
      </c>
      <c r="AW440" t="s">
        <v>140</v>
      </c>
      <c r="AX440" t="s">
        <v>140</v>
      </c>
      <c r="AY440" t="s">
        <v>585</v>
      </c>
      <c r="AZ440" t="s">
        <v>1115</v>
      </c>
      <c r="BA440" t="s">
        <v>150</v>
      </c>
      <c r="BB440" t="s">
        <v>151</v>
      </c>
      <c r="BC440" t="s">
        <v>2408</v>
      </c>
      <c r="BD440" t="s">
        <v>771</v>
      </c>
      <c r="BE440" t="s">
        <v>1193</v>
      </c>
      <c r="BF440" t="s">
        <v>1193</v>
      </c>
      <c r="BG440" t="s">
        <v>140</v>
      </c>
      <c r="BH440" t="s">
        <v>140</v>
      </c>
      <c r="BI440" t="s">
        <v>140</v>
      </c>
      <c r="BJ440" t="s">
        <v>140</v>
      </c>
      <c r="BK440" t="s">
        <v>140</v>
      </c>
      <c r="BL440" t="s">
        <v>140</v>
      </c>
      <c r="BM440" t="s">
        <v>771</v>
      </c>
      <c r="BN440">
        <v>263</v>
      </c>
      <c r="BO440" t="s">
        <v>140</v>
      </c>
      <c r="BP440" t="s">
        <v>771</v>
      </c>
      <c r="BQ440" t="s">
        <v>140</v>
      </c>
      <c r="BR440" t="s">
        <v>140</v>
      </c>
      <c r="BS440" t="s">
        <v>239</v>
      </c>
      <c r="BT440" t="s">
        <v>140</v>
      </c>
      <c r="BU440" t="s">
        <v>1864</v>
      </c>
      <c r="BV440" t="s">
        <v>940</v>
      </c>
      <c r="BW440" t="s">
        <v>771</v>
      </c>
      <c r="BX440" t="s">
        <v>132</v>
      </c>
    </row>
    <row r="441" spans="1:76" x14ac:dyDescent="0.25">
      <c r="A441" t="s">
        <v>1</v>
      </c>
      <c r="B441" t="s">
        <v>22</v>
      </c>
      <c r="C441" t="s">
        <v>1539</v>
      </c>
      <c r="D441" t="s">
        <v>1540</v>
      </c>
      <c r="E441" t="s">
        <v>872</v>
      </c>
      <c r="F441" t="s">
        <v>873</v>
      </c>
      <c r="G441" t="s">
        <v>1865</v>
      </c>
      <c r="H441" t="s">
        <v>1865</v>
      </c>
      <c r="I441" t="s">
        <v>771</v>
      </c>
      <c r="J441" t="s">
        <v>771</v>
      </c>
      <c r="K441" t="s">
        <v>771</v>
      </c>
      <c r="L441" t="s">
        <v>771</v>
      </c>
      <c r="M441" t="s">
        <v>771</v>
      </c>
      <c r="N441" t="s">
        <v>771</v>
      </c>
      <c r="O441" t="s">
        <v>771</v>
      </c>
      <c r="P441" t="s">
        <v>771</v>
      </c>
      <c r="Q441" t="s">
        <v>771</v>
      </c>
      <c r="R441" t="s">
        <v>1866</v>
      </c>
      <c r="S441" t="s">
        <v>1867</v>
      </c>
      <c r="T441" t="s">
        <v>1145</v>
      </c>
      <c r="U441" t="s">
        <v>1722</v>
      </c>
      <c r="V441" t="s">
        <v>1723</v>
      </c>
      <c r="W441" t="s">
        <v>1868</v>
      </c>
      <c r="X441" t="s">
        <v>140</v>
      </c>
      <c r="Y441" t="s">
        <v>190</v>
      </c>
      <c r="Z441" t="s">
        <v>771</v>
      </c>
      <c r="AA441" t="s">
        <v>771</v>
      </c>
      <c r="AB441" t="s">
        <v>771</v>
      </c>
      <c r="AC441">
        <v>6</v>
      </c>
      <c r="AD441" t="s">
        <v>771</v>
      </c>
      <c r="AE441">
        <v>8</v>
      </c>
      <c r="AF441" t="s">
        <v>142</v>
      </c>
      <c r="AG441" t="s">
        <v>143</v>
      </c>
      <c r="AH441" t="s">
        <v>144</v>
      </c>
      <c r="AI441" t="s">
        <v>140</v>
      </c>
      <c r="AJ441" t="s">
        <v>311</v>
      </c>
      <c r="AK441" t="s">
        <v>145</v>
      </c>
      <c r="AL441">
        <v>45544</v>
      </c>
      <c r="AM441" t="s">
        <v>336</v>
      </c>
      <c r="AN441" t="s">
        <v>1869</v>
      </c>
      <c r="AO441" t="s">
        <v>443</v>
      </c>
      <c r="AP441">
        <v>0</v>
      </c>
      <c r="AQ441" t="s">
        <v>140</v>
      </c>
      <c r="AR441" t="s">
        <v>140</v>
      </c>
      <c r="AS441" t="s">
        <v>140</v>
      </c>
      <c r="AT441" t="s">
        <v>140</v>
      </c>
      <c r="AU441" t="s">
        <v>140</v>
      </c>
      <c r="AV441" t="s">
        <v>140</v>
      </c>
      <c r="AW441" t="s">
        <v>140</v>
      </c>
      <c r="AX441" t="s">
        <v>140</v>
      </c>
      <c r="AY441" t="s">
        <v>585</v>
      </c>
      <c r="AZ441" t="s">
        <v>1150</v>
      </c>
      <c r="BA441" t="s">
        <v>150</v>
      </c>
      <c r="BB441" t="s">
        <v>151</v>
      </c>
      <c r="BC441" t="s">
        <v>2408</v>
      </c>
      <c r="BD441" t="s">
        <v>771</v>
      </c>
      <c r="BE441" t="s">
        <v>1870</v>
      </c>
      <c r="BF441" t="s">
        <v>1871</v>
      </c>
      <c r="BG441" t="s">
        <v>140</v>
      </c>
      <c r="BH441" t="s">
        <v>140</v>
      </c>
      <c r="BI441" t="s">
        <v>140</v>
      </c>
      <c r="BJ441" t="s">
        <v>140</v>
      </c>
      <c r="BK441" t="s">
        <v>140</v>
      </c>
      <c r="BL441" t="s">
        <v>140</v>
      </c>
      <c r="BM441" t="s">
        <v>140</v>
      </c>
      <c r="BN441">
        <v>26592</v>
      </c>
      <c r="BO441" t="s">
        <v>140</v>
      </c>
      <c r="BP441" t="s">
        <v>771</v>
      </c>
      <c r="BQ441" t="s">
        <v>143</v>
      </c>
      <c r="BR441" t="s">
        <v>140</v>
      </c>
      <c r="BS441" t="s">
        <v>239</v>
      </c>
      <c r="BT441" t="s">
        <v>140</v>
      </c>
      <c r="BU441" t="s">
        <v>1872</v>
      </c>
      <c r="BV441" t="s">
        <v>1729</v>
      </c>
      <c r="BW441" t="s">
        <v>771</v>
      </c>
      <c r="BX441" t="s">
        <v>990</v>
      </c>
    </row>
    <row r="442" spans="1:76" x14ac:dyDescent="0.25">
      <c r="A442" t="s">
        <v>1</v>
      </c>
      <c r="B442" t="s">
        <v>22</v>
      </c>
      <c r="C442" t="s">
        <v>1539</v>
      </c>
      <c r="D442" t="s">
        <v>1540</v>
      </c>
      <c r="E442" t="s">
        <v>856</v>
      </c>
      <c r="F442" t="s">
        <v>873</v>
      </c>
      <c r="G442" t="s">
        <v>1873</v>
      </c>
      <c r="H442" t="s">
        <v>1873</v>
      </c>
      <c r="I442" t="s">
        <v>771</v>
      </c>
      <c r="J442" t="s">
        <v>771</v>
      </c>
      <c r="K442" t="s">
        <v>771</v>
      </c>
      <c r="L442" t="s">
        <v>771</v>
      </c>
      <c r="M442" t="s">
        <v>771</v>
      </c>
      <c r="N442" t="s">
        <v>771</v>
      </c>
      <c r="O442" t="s">
        <v>771</v>
      </c>
      <c r="P442" t="s">
        <v>771</v>
      </c>
      <c r="Q442" t="s">
        <v>771</v>
      </c>
      <c r="R442" t="s">
        <v>1874</v>
      </c>
      <c r="S442" t="s">
        <v>1836</v>
      </c>
      <c r="T442" t="s">
        <v>1837</v>
      </c>
      <c r="U442" t="s">
        <v>1875</v>
      </c>
      <c r="V442" t="s">
        <v>1876</v>
      </c>
      <c r="W442" t="s">
        <v>1840</v>
      </c>
      <c r="X442" t="s">
        <v>1877</v>
      </c>
      <c r="Y442" t="s">
        <v>190</v>
      </c>
      <c r="Z442" t="s">
        <v>771</v>
      </c>
      <c r="AA442" t="s">
        <v>771</v>
      </c>
      <c r="AB442" t="s">
        <v>771</v>
      </c>
      <c r="AC442">
        <v>6</v>
      </c>
      <c r="AD442" t="s">
        <v>771</v>
      </c>
      <c r="AE442">
        <v>11</v>
      </c>
      <c r="AF442" t="s">
        <v>142</v>
      </c>
      <c r="AG442" t="s">
        <v>143</v>
      </c>
      <c r="AH442" t="s">
        <v>144</v>
      </c>
      <c r="AI442" t="s">
        <v>140</v>
      </c>
      <c r="AJ442" t="s">
        <v>140</v>
      </c>
      <c r="AK442" t="s">
        <v>145</v>
      </c>
      <c r="AL442">
        <v>45446</v>
      </c>
      <c r="AM442" t="s">
        <v>336</v>
      </c>
      <c r="AN442" t="s">
        <v>1737</v>
      </c>
      <c r="AO442" t="s">
        <v>426</v>
      </c>
      <c r="AP442">
        <v>0</v>
      </c>
      <c r="AQ442" t="s">
        <v>140</v>
      </c>
      <c r="AR442" t="s">
        <v>140</v>
      </c>
      <c r="AS442" t="s">
        <v>140</v>
      </c>
      <c r="AT442" t="s">
        <v>140</v>
      </c>
      <c r="AU442" t="s">
        <v>140</v>
      </c>
      <c r="AV442" t="s">
        <v>140</v>
      </c>
      <c r="AW442" t="s">
        <v>140</v>
      </c>
      <c r="AX442" t="s">
        <v>140</v>
      </c>
      <c r="AY442" t="s">
        <v>585</v>
      </c>
      <c r="AZ442" t="s">
        <v>1150</v>
      </c>
      <c r="BA442" t="s">
        <v>150</v>
      </c>
      <c r="BB442" t="s">
        <v>151</v>
      </c>
      <c r="BC442" t="s">
        <v>2408</v>
      </c>
      <c r="BD442" t="s">
        <v>771</v>
      </c>
      <c r="BE442" t="s">
        <v>1870</v>
      </c>
      <c r="BF442" t="s">
        <v>1878</v>
      </c>
      <c r="BG442" t="s">
        <v>140</v>
      </c>
      <c r="BH442" t="s">
        <v>140</v>
      </c>
      <c r="BI442" t="s">
        <v>140</v>
      </c>
      <c r="BJ442" t="s">
        <v>140</v>
      </c>
      <c r="BK442" t="s">
        <v>140</v>
      </c>
      <c r="BL442" t="s">
        <v>140</v>
      </c>
      <c r="BM442" t="s">
        <v>140</v>
      </c>
      <c r="BN442">
        <v>5434</v>
      </c>
      <c r="BO442" t="s">
        <v>140</v>
      </c>
      <c r="BP442" t="s">
        <v>771</v>
      </c>
      <c r="BQ442" t="s">
        <v>140</v>
      </c>
      <c r="BR442" t="s">
        <v>140</v>
      </c>
      <c r="BS442" t="s">
        <v>239</v>
      </c>
      <c r="BT442" t="s">
        <v>140</v>
      </c>
      <c r="BU442" t="s">
        <v>1879</v>
      </c>
      <c r="BV442" t="s">
        <v>1880</v>
      </c>
      <c r="BW442" t="s">
        <v>771</v>
      </c>
      <c r="BX442" t="s">
        <v>990</v>
      </c>
    </row>
    <row r="443" spans="1:76" x14ac:dyDescent="0.25">
      <c r="A443" t="s">
        <v>1</v>
      </c>
      <c r="B443" t="s">
        <v>22</v>
      </c>
      <c r="C443" t="s">
        <v>1539</v>
      </c>
      <c r="D443" t="s">
        <v>1540</v>
      </c>
      <c r="E443" t="s">
        <v>816</v>
      </c>
      <c r="F443" t="s">
        <v>836</v>
      </c>
      <c r="G443" t="s">
        <v>843</v>
      </c>
      <c r="H443" t="s">
        <v>1881</v>
      </c>
      <c r="I443" t="s">
        <v>771</v>
      </c>
      <c r="J443" t="s">
        <v>771</v>
      </c>
      <c r="K443" t="s">
        <v>771</v>
      </c>
      <c r="L443" t="s">
        <v>771</v>
      </c>
      <c r="M443" t="s">
        <v>771</v>
      </c>
      <c r="N443" t="s">
        <v>771</v>
      </c>
      <c r="O443" t="s">
        <v>771</v>
      </c>
      <c r="P443" t="s">
        <v>771</v>
      </c>
      <c r="Q443" t="s">
        <v>771</v>
      </c>
      <c r="R443" t="s">
        <v>1882</v>
      </c>
      <c r="S443" t="s">
        <v>1883</v>
      </c>
      <c r="T443" t="s">
        <v>1884</v>
      </c>
      <c r="U443" t="s">
        <v>1885</v>
      </c>
      <c r="V443" t="s">
        <v>1886</v>
      </c>
      <c r="W443" t="s">
        <v>1887</v>
      </c>
      <c r="X443" t="s">
        <v>140</v>
      </c>
      <c r="Y443" t="s">
        <v>141</v>
      </c>
      <c r="Z443" t="s">
        <v>140</v>
      </c>
      <c r="AA443" t="s">
        <v>140</v>
      </c>
      <c r="AB443" t="s">
        <v>140</v>
      </c>
      <c r="AC443" t="s">
        <v>140</v>
      </c>
      <c r="AD443">
        <v>12</v>
      </c>
      <c r="AE443">
        <v>17</v>
      </c>
      <c r="AF443" t="s">
        <v>468</v>
      </c>
      <c r="AG443" t="s">
        <v>270</v>
      </c>
      <c r="AH443" t="s">
        <v>1888</v>
      </c>
      <c r="AI443" t="s">
        <v>140</v>
      </c>
      <c r="AJ443" t="s">
        <v>255</v>
      </c>
      <c r="AK443" t="s">
        <v>145</v>
      </c>
      <c r="AL443">
        <v>45173</v>
      </c>
      <c r="AM443">
        <v>2</v>
      </c>
      <c r="AN443">
        <v>10</v>
      </c>
      <c r="AO443">
        <v>16</v>
      </c>
      <c r="AP443">
        <v>0</v>
      </c>
      <c r="AQ443" t="s">
        <v>140</v>
      </c>
      <c r="AR443" t="s">
        <v>140</v>
      </c>
      <c r="AS443" t="s">
        <v>140</v>
      </c>
      <c r="AT443" t="s">
        <v>140</v>
      </c>
      <c r="AU443" t="s">
        <v>140</v>
      </c>
      <c r="AV443" t="s">
        <v>140</v>
      </c>
      <c r="AW443" t="s">
        <v>140</v>
      </c>
      <c r="AX443" t="s">
        <v>140</v>
      </c>
      <c r="AY443" t="s">
        <v>1889</v>
      </c>
      <c r="AZ443" t="s">
        <v>1370</v>
      </c>
      <c r="BA443" t="s">
        <v>150</v>
      </c>
      <c r="BB443" t="s">
        <v>771</v>
      </c>
      <c r="BC443" t="s">
        <v>323</v>
      </c>
      <c r="BD443" t="s">
        <v>1182</v>
      </c>
      <c r="BE443" t="s">
        <v>1890</v>
      </c>
      <c r="BF443" t="s">
        <v>1891</v>
      </c>
      <c r="BG443" t="s">
        <v>140</v>
      </c>
      <c r="BH443" t="s">
        <v>140</v>
      </c>
      <c r="BI443" t="s">
        <v>140</v>
      </c>
      <c r="BJ443" t="s">
        <v>140</v>
      </c>
      <c r="BK443" t="s">
        <v>140</v>
      </c>
      <c r="BL443" t="s">
        <v>140</v>
      </c>
      <c r="BM443" t="s">
        <v>1892</v>
      </c>
      <c r="BN443">
        <v>132748</v>
      </c>
      <c r="BO443" t="s">
        <v>140</v>
      </c>
      <c r="BP443" t="s">
        <v>771</v>
      </c>
      <c r="BQ443" t="s">
        <v>143</v>
      </c>
      <c r="BR443" t="s">
        <v>140</v>
      </c>
      <c r="BS443" t="s">
        <v>239</v>
      </c>
      <c r="BT443" t="s">
        <v>140</v>
      </c>
      <c r="BU443" t="s">
        <v>1893</v>
      </c>
      <c r="BV443" t="s">
        <v>1894</v>
      </c>
      <c r="BW443" t="s">
        <v>771</v>
      </c>
      <c r="BX443" t="s">
        <v>132</v>
      </c>
    </row>
    <row r="444" spans="1:76" x14ac:dyDescent="0.25">
      <c r="A444" t="s">
        <v>1</v>
      </c>
      <c r="B444" t="s">
        <v>22</v>
      </c>
      <c r="C444" t="s">
        <v>1539</v>
      </c>
      <c r="D444" t="s">
        <v>1540</v>
      </c>
      <c r="E444" t="s">
        <v>816</v>
      </c>
      <c r="F444" t="s">
        <v>836</v>
      </c>
      <c r="G444" t="s">
        <v>779</v>
      </c>
      <c r="H444" t="s">
        <v>1895</v>
      </c>
      <c r="I444" t="s">
        <v>771</v>
      </c>
      <c r="J444" t="s">
        <v>771</v>
      </c>
      <c r="K444" t="s">
        <v>771</v>
      </c>
      <c r="L444" t="s">
        <v>771</v>
      </c>
      <c r="M444" t="s">
        <v>771</v>
      </c>
      <c r="N444" t="s">
        <v>771</v>
      </c>
      <c r="O444" t="s">
        <v>771</v>
      </c>
      <c r="P444" t="s">
        <v>771</v>
      </c>
      <c r="Q444" t="s">
        <v>771</v>
      </c>
      <c r="R444" t="s">
        <v>1896</v>
      </c>
      <c r="S444" t="s">
        <v>1883</v>
      </c>
      <c r="T444" t="s">
        <v>1884</v>
      </c>
      <c r="U444" t="s">
        <v>1897</v>
      </c>
      <c r="V444" t="s">
        <v>1886</v>
      </c>
      <c r="W444" t="s">
        <v>1887</v>
      </c>
      <c r="X444" t="s">
        <v>140</v>
      </c>
      <c r="Y444" t="s">
        <v>141</v>
      </c>
      <c r="Z444" t="s">
        <v>140</v>
      </c>
      <c r="AA444" t="s">
        <v>140</v>
      </c>
      <c r="AB444" t="s">
        <v>140</v>
      </c>
      <c r="AC444" t="s">
        <v>140</v>
      </c>
      <c r="AD444">
        <v>18</v>
      </c>
      <c r="AE444">
        <v>20</v>
      </c>
      <c r="AF444" t="s">
        <v>468</v>
      </c>
      <c r="AG444" t="s">
        <v>270</v>
      </c>
      <c r="AH444" t="s">
        <v>1888</v>
      </c>
      <c r="AI444" t="s">
        <v>140</v>
      </c>
      <c r="AJ444" t="s">
        <v>255</v>
      </c>
      <c r="AK444" t="s">
        <v>145</v>
      </c>
      <c r="AL444">
        <v>45089</v>
      </c>
      <c r="AM444">
        <v>2</v>
      </c>
      <c r="AN444">
        <v>6</v>
      </c>
      <c r="AO444">
        <v>10</v>
      </c>
      <c r="AP444">
        <v>0</v>
      </c>
      <c r="AQ444" t="s">
        <v>140</v>
      </c>
      <c r="AR444" t="s">
        <v>140</v>
      </c>
      <c r="AS444" t="s">
        <v>140</v>
      </c>
      <c r="AT444" t="s">
        <v>140</v>
      </c>
      <c r="AU444" t="s">
        <v>140</v>
      </c>
      <c r="AV444" t="s">
        <v>140</v>
      </c>
      <c r="AW444" t="s">
        <v>140</v>
      </c>
      <c r="AX444" t="s">
        <v>140</v>
      </c>
      <c r="AY444" t="s">
        <v>1889</v>
      </c>
      <c r="AZ444" t="s">
        <v>1370</v>
      </c>
      <c r="BA444" t="s">
        <v>150</v>
      </c>
      <c r="BB444" t="s">
        <v>771</v>
      </c>
      <c r="BC444" t="s">
        <v>323</v>
      </c>
      <c r="BD444" t="s">
        <v>1182</v>
      </c>
      <c r="BE444" t="s">
        <v>1898</v>
      </c>
      <c r="BF444" t="s">
        <v>1891</v>
      </c>
      <c r="BG444" t="s">
        <v>140</v>
      </c>
      <c r="BH444" t="s">
        <v>140</v>
      </c>
      <c r="BI444" t="s">
        <v>140</v>
      </c>
      <c r="BJ444" t="s">
        <v>140</v>
      </c>
      <c r="BK444" t="s">
        <v>140</v>
      </c>
      <c r="BL444" t="s">
        <v>140</v>
      </c>
      <c r="BM444" t="s">
        <v>1892</v>
      </c>
      <c r="BN444">
        <v>450418</v>
      </c>
      <c r="BO444" t="s">
        <v>140</v>
      </c>
      <c r="BP444" t="s">
        <v>771</v>
      </c>
      <c r="BQ444" t="s">
        <v>143</v>
      </c>
      <c r="BR444" t="s">
        <v>140</v>
      </c>
      <c r="BS444" t="s">
        <v>239</v>
      </c>
      <c r="BT444" t="s">
        <v>140</v>
      </c>
      <c r="BU444" t="s">
        <v>1893</v>
      </c>
      <c r="BV444" t="s">
        <v>1894</v>
      </c>
      <c r="BW444" t="s">
        <v>771</v>
      </c>
      <c r="BX444" t="s">
        <v>132</v>
      </c>
    </row>
    <row r="445" spans="1:76" x14ac:dyDescent="0.25">
      <c r="A445" t="s">
        <v>1</v>
      </c>
      <c r="B445" t="s">
        <v>22</v>
      </c>
      <c r="C445" t="s">
        <v>1539</v>
      </c>
      <c r="D445" t="s">
        <v>1540</v>
      </c>
      <c r="E445" t="s">
        <v>816</v>
      </c>
      <c r="F445" t="s">
        <v>836</v>
      </c>
      <c r="G445" t="s">
        <v>781</v>
      </c>
      <c r="H445" t="s">
        <v>1899</v>
      </c>
      <c r="I445" t="s">
        <v>771</v>
      </c>
      <c r="J445" t="s">
        <v>771</v>
      </c>
      <c r="K445" t="s">
        <v>771</v>
      </c>
      <c r="L445" t="s">
        <v>771</v>
      </c>
      <c r="M445" t="s">
        <v>771</v>
      </c>
      <c r="N445" t="s">
        <v>771</v>
      </c>
      <c r="O445" t="s">
        <v>771</v>
      </c>
      <c r="P445" t="s">
        <v>771</v>
      </c>
      <c r="Q445" t="s">
        <v>771</v>
      </c>
      <c r="R445" t="s">
        <v>1900</v>
      </c>
      <c r="S445" t="s">
        <v>1883</v>
      </c>
      <c r="T445" t="s">
        <v>1884</v>
      </c>
      <c r="U445" t="s">
        <v>1897</v>
      </c>
      <c r="V445" t="s">
        <v>1886</v>
      </c>
      <c r="W445" t="s">
        <v>1887</v>
      </c>
      <c r="X445" t="s">
        <v>140</v>
      </c>
      <c r="Y445" t="s">
        <v>141</v>
      </c>
      <c r="Z445" t="s">
        <v>140</v>
      </c>
      <c r="AA445" t="s">
        <v>140</v>
      </c>
      <c r="AB445" t="s">
        <v>140</v>
      </c>
      <c r="AC445" t="s">
        <v>140</v>
      </c>
      <c r="AD445">
        <v>15</v>
      </c>
      <c r="AE445">
        <v>18</v>
      </c>
      <c r="AF445" t="s">
        <v>468</v>
      </c>
      <c r="AG445" t="s">
        <v>270</v>
      </c>
      <c r="AH445" t="s">
        <v>1888</v>
      </c>
      <c r="AI445" t="s">
        <v>140</v>
      </c>
      <c r="AJ445" t="s">
        <v>255</v>
      </c>
      <c r="AK445" t="s">
        <v>145</v>
      </c>
      <c r="AL445">
        <v>45173</v>
      </c>
      <c r="AM445">
        <v>2</v>
      </c>
      <c r="AN445">
        <v>10</v>
      </c>
      <c r="AO445">
        <v>16</v>
      </c>
      <c r="AP445">
        <v>0</v>
      </c>
      <c r="AQ445" t="s">
        <v>140</v>
      </c>
      <c r="AR445" t="s">
        <v>140</v>
      </c>
      <c r="AS445" t="s">
        <v>140</v>
      </c>
      <c r="AT445" t="s">
        <v>140</v>
      </c>
      <c r="AU445" t="s">
        <v>140</v>
      </c>
      <c r="AV445" t="s">
        <v>140</v>
      </c>
      <c r="AW445" t="s">
        <v>140</v>
      </c>
      <c r="AX445" t="s">
        <v>140</v>
      </c>
      <c r="AY445" t="s">
        <v>1889</v>
      </c>
      <c r="AZ445" t="s">
        <v>1370</v>
      </c>
      <c r="BA445" t="s">
        <v>150</v>
      </c>
      <c r="BB445" t="s">
        <v>771</v>
      </c>
      <c r="BC445" t="s">
        <v>323</v>
      </c>
      <c r="BD445" t="s">
        <v>1182</v>
      </c>
      <c r="BE445" t="s">
        <v>1901</v>
      </c>
      <c r="BF445" t="s">
        <v>1891</v>
      </c>
      <c r="BG445" t="s">
        <v>140</v>
      </c>
      <c r="BH445" t="s">
        <v>140</v>
      </c>
      <c r="BI445" t="s">
        <v>140</v>
      </c>
      <c r="BJ445" t="s">
        <v>140</v>
      </c>
      <c r="BK445" t="s">
        <v>140</v>
      </c>
      <c r="BL445" t="s">
        <v>140</v>
      </c>
      <c r="BM445" t="s">
        <v>1892</v>
      </c>
      <c r="BN445">
        <v>132748</v>
      </c>
      <c r="BO445" t="s">
        <v>140</v>
      </c>
      <c r="BP445" t="s">
        <v>771</v>
      </c>
      <c r="BQ445" t="s">
        <v>143</v>
      </c>
      <c r="BR445" t="s">
        <v>140</v>
      </c>
      <c r="BS445" t="s">
        <v>239</v>
      </c>
      <c r="BT445" t="s">
        <v>140</v>
      </c>
      <c r="BU445" t="s">
        <v>1902</v>
      </c>
      <c r="BV445" t="s">
        <v>1894</v>
      </c>
      <c r="BW445" t="s">
        <v>771</v>
      </c>
      <c r="BX445" t="s">
        <v>132</v>
      </c>
    </row>
    <row r="446" spans="1:76" x14ac:dyDescent="0.25">
      <c r="A446" t="s">
        <v>1</v>
      </c>
      <c r="B446" t="s">
        <v>22</v>
      </c>
      <c r="C446" t="s">
        <v>1539</v>
      </c>
      <c r="D446" t="s">
        <v>1540</v>
      </c>
      <c r="E446" t="s">
        <v>856</v>
      </c>
      <c r="F446" t="s">
        <v>1226</v>
      </c>
      <c r="G446" t="s">
        <v>1903</v>
      </c>
      <c r="H446" t="s">
        <v>1903</v>
      </c>
      <c r="I446" t="s">
        <v>771</v>
      </c>
      <c r="J446" t="s">
        <v>771</v>
      </c>
      <c r="K446" t="s">
        <v>771</v>
      </c>
      <c r="L446" t="s">
        <v>771</v>
      </c>
      <c r="M446" t="s">
        <v>771</v>
      </c>
      <c r="N446" t="s">
        <v>771</v>
      </c>
      <c r="O446" t="s">
        <v>771</v>
      </c>
      <c r="P446" t="s">
        <v>771</v>
      </c>
      <c r="Q446" t="s">
        <v>771</v>
      </c>
      <c r="R446" t="s">
        <v>1788</v>
      </c>
      <c r="S446" t="s">
        <v>1904</v>
      </c>
      <c r="T446" t="s">
        <v>1790</v>
      </c>
      <c r="U446" t="s">
        <v>1791</v>
      </c>
      <c r="V446" t="s">
        <v>1792</v>
      </c>
      <c r="W446" t="s">
        <v>1793</v>
      </c>
      <c r="X446" t="s">
        <v>1794</v>
      </c>
      <c r="Y446" t="s">
        <v>141</v>
      </c>
      <c r="Z446" t="s">
        <v>140</v>
      </c>
      <c r="AA446" t="s">
        <v>140</v>
      </c>
      <c r="AB446" t="s">
        <v>140</v>
      </c>
      <c r="AC446" t="s">
        <v>140</v>
      </c>
      <c r="AD446">
        <v>40</v>
      </c>
      <c r="AE446">
        <v>58</v>
      </c>
      <c r="AF446" t="s">
        <v>260</v>
      </c>
      <c r="AG446" t="s">
        <v>143</v>
      </c>
      <c r="AH446" t="s">
        <v>144</v>
      </c>
      <c r="AI446" t="s">
        <v>311</v>
      </c>
      <c r="AJ446" t="s">
        <v>311</v>
      </c>
      <c r="AK446" t="s">
        <v>145</v>
      </c>
      <c r="AL446">
        <v>45242</v>
      </c>
      <c r="AM446" t="s">
        <v>312</v>
      </c>
      <c r="AN446" t="s">
        <v>1905</v>
      </c>
      <c r="AO446" t="s">
        <v>426</v>
      </c>
      <c r="AP446">
        <v>0</v>
      </c>
      <c r="AQ446" t="s">
        <v>140</v>
      </c>
      <c r="AR446" t="s">
        <v>140</v>
      </c>
      <c r="AS446" t="s">
        <v>140</v>
      </c>
      <c r="AT446" t="s">
        <v>140</v>
      </c>
      <c r="AU446" t="s">
        <v>140</v>
      </c>
      <c r="AV446" t="s">
        <v>140</v>
      </c>
      <c r="AW446" t="s">
        <v>140</v>
      </c>
      <c r="AX446" t="s">
        <v>140</v>
      </c>
      <c r="AY446" t="s">
        <v>1889</v>
      </c>
      <c r="AZ446" t="s">
        <v>1370</v>
      </c>
      <c r="BA446" t="s">
        <v>150</v>
      </c>
      <c r="BB446" t="s">
        <v>771</v>
      </c>
      <c r="BC446" t="s">
        <v>323</v>
      </c>
      <c r="BD446" t="s">
        <v>1182</v>
      </c>
      <c r="BE446" t="s">
        <v>1906</v>
      </c>
      <c r="BF446" t="s">
        <v>1907</v>
      </c>
      <c r="BG446" t="s">
        <v>140</v>
      </c>
      <c r="BH446" t="s">
        <v>140</v>
      </c>
      <c r="BI446" t="s">
        <v>140</v>
      </c>
      <c r="BJ446" t="s">
        <v>140</v>
      </c>
      <c r="BK446" t="s">
        <v>140</v>
      </c>
      <c r="BL446" t="s">
        <v>140</v>
      </c>
      <c r="BM446" t="s">
        <v>140</v>
      </c>
      <c r="BN446" t="s">
        <v>140</v>
      </c>
      <c r="BO446" t="s">
        <v>140</v>
      </c>
      <c r="BP446">
        <v>2800</v>
      </c>
      <c r="BQ446" t="s">
        <v>270</v>
      </c>
      <c r="BR446" t="s">
        <v>1908</v>
      </c>
      <c r="BS446" t="s">
        <v>239</v>
      </c>
      <c r="BT446" t="s">
        <v>140</v>
      </c>
      <c r="BU446" t="s">
        <v>1909</v>
      </c>
      <c r="BV446" t="s">
        <v>1910</v>
      </c>
      <c r="BW446" t="s">
        <v>771</v>
      </c>
      <c r="BX446" t="s">
        <v>132</v>
      </c>
    </row>
    <row r="447" spans="1:76" x14ac:dyDescent="0.25">
      <c r="A447" t="s">
        <v>1</v>
      </c>
      <c r="B447" t="s">
        <v>22</v>
      </c>
      <c r="C447" t="s">
        <v>1539</v>
      </c>
      <c r="D447" t="s">
        <v>1540</v>
      </c>
      <c r="E447" t="s">
        <v>816</v>
      </c>
      <c r="F447" t="s">
        <v>836</v>
      </c>
      <c r="G447" t="s">
        <v>1911</v>
      </c>
      <c r="H447" t="s">
        <v>1912</v>
      </c>
      <c r="I447" t="s">
        <v>771</v>
      </c>
      <c r="J447" t="s">
        <v>771</v>
      </c>
      <c r="K447" t="s">
        <v>771</v>
      </c>
      <c r="L447" t="s">
        <v>771</v>
      </c>
      <c r="M447" t="s">
        <v>771</v>
      </c>
      <c r="N447" t="s">
        <v>771</v>
      </c>
      <c r="O447" t="s">
        <v>771</v>
      </c>
      <c r="P447" t="s">
        <v>771</v>
      </c>
      <c r="Q447" t="s">
        <v>771</v>
      </c>
      <c r="R447" t="s">
        <v>1882</v>
      </c>
      <c r="S447" t="s">
        <v>1883</v>
      </c>
      <c r="T447" t="s">
        <v>1884</v>
      </c>
      <c r="U447" t="s">
        <v>1885</v>
      </c>
      <c r="V447" t="s">
        <v>1886</v>
      </c>
      <c r="W447" t="s">
        <v>1887</v>
      </c>
      <c r="X447" t="s">
        <v>140</v>
      </c>
      <c r="Y447" t="s">
        <v>141</v>
      </c>
      <c r="Z447" t="s">
        <v>140</v>
      </c>
      <c r="AA447" t="s">
        <v>140</v>
      </c>
      <c r="AB447" t="s">
        <v>140</v>
      </c>
      <c r="AC447" t="s">
        <v>140</v>
      </c>
      <c r="AD447">
        <v>24</v>
      </c>
      <c r="AE447">
        <v>31</v>
      </c>
      <c r="AF447" t="s">
        <v>468</v>
      </c>
      <c r="AG447" t="s">
        <v>270</v>
      </c>
      <c r="AH447" t="s">
        <v>1888</v>
      </c>
      <c r="AI447" t="s">
        <v>140</v>
      </c>
      <c r="AJ447" t="s">
        <v>255</v>
      </c>
      <c r="AK447" t="s">
        <v>145</v>
      </c>
      <c r="AL447">
        <v>45173</v>
      </c>
      <c r="AM447" t="s">
        <v>312</v>
      </c>
      <c r="AN447" t="s">
        <v>426</v>
      </c>
      <c r="AO447" t="s">
        <v>1913</v>
      </c>
      <c r="AP447">
        <v>0</v>
      </c>
      <c r="AQ447" t="s">
        <v>140</v>
      </c>
      <c r="AR447" t="s">
        <v>140</v>
      </c>
      <c r="AS447" t="s">
        <v>140</v>
      </c>
      <c r="AT447" t="s">
        <v>140</v>
      </c>
      <c r="AU447" t="s">
        <v>140</v>
      </c>
      <c r="AV447" t="s">
        <v>140</v>
      </c>
      <c r="AW447" t="s">
        <v>140</v>
      </c>
      <c r="AX447" t="s">
        <v>140</v>
      </c>
      <c r="AY447" t="s">
        <v>1889</v>
      </c>
      <c r="AZ447" t="s">
        <v>1370</v>
      </c>
      <c r="BA447" t="s">
        <v>150</v>
      </c>
      <c r="BB447" t="s">
        <v>771</v>
      </c>
      <c r="BC447" t="s">
        <v>323</v>
      </c>
      <c r="BD447" t="s">
        <v>1192</v>
      </c>
      <c r="BE447" t="s">
        <v>1890</v>
      </c>
      <c r="BF447" t="s">
        <v>1914</v>
      </c>
      <c r="BG447" t="s">
        <v>140</v>
      </c>
      <c r="BH447" t="s">
        <v>140</v>
      </c>
      <c r="BI447" t="s">
        <v>140</v>
      </c>
      <c r="BJ447" t="s">
        <v>140</v>
      </c>
      <c r="BK447" t="s">
        <v>140</v>
      </c>
      <c r="BL447" t="s">
        <v>140</v>
      </c>
      <c r="BM447" t="s">
        <v>1892</v>
      </c>
      <c r="BN447">
        <v>141153</v>
      </c>
      <c r="BO447" t="s">
        <v>140</v>
      </c>
      <c r="BP447" t="s">
        <v>771</v>
      </c>
      <c r="BQ447" t="s">
        <v>143</v>
      </c>
      <c r="BR447" t="s">
        <v>140</v>
      </c>
      <c r="BS447" t="s">
        <v>239</v>
      </c>
      <c r="BT447" t="s">
        <v>140</v>
      </c>
      <c r="BU447" t="s">
        <v>1915</v>
      </c>
      <c r="BV447" t="s">
        <v>1894</v>
      </c>
      <c r="BW447" t="s">
        <v>771</v>
      </c>
      <c r="BX447" t="s">
        <v>132</v>
      </c>
    </row>
    <row r="448" spans="1:76" x14ac:dyDescent="0.25">
      <c r="A448" t="s">
        <v>1</v>
      </c>
      <c r="B448" t="s">
        <v>22</v>
      </c>
      <c r="C448" t="s">
        <v>1539</v>
      </c>
      <c r="D448" t="s">
        <v>1540</v>
      </c>
      <c r="E448" t="s">
        <v>816</v>
      </c>
      <c r="F448" t="s">
        <v>1261</v>
      </c>
      <c r="G448" t="s">
        <v>1709</v>
      </c>
      <c r="H448" t="s">
        <v>1709</v>
      </c>
      <c r="I448" t="s">
        <v>771</v>
      </c>
      <c r="J448" t="s">
        <v>771</v>
      </c>
      <c r="K448" t="s">
        <v>771</v>
      </c>
      <c r="L448" t="s">
        <v>771</v>
      </c>
      <c r="M448" t="s">
        <v>771</v>
      </c>
      <c r="N448" t="s">
        <v>771</v>
      </c>
      <c r="O448" t="s">
        <v>771</v>
      </c>
      <c r="P448" t="s">
        <v>771</v>
      </c>
      <c r="Q448" t="s">
        <v>771</v>
      </c>
      <c r="R448" t="s">
        <v>1143</v>
      </c>
      <c r="S448" t="s">
        <v>1710</v>
      </c>
      <c r="T448" t="s">
        <v>1916</v>
      </c>
      <c r="U448" t="s">
        <v>1712</v>
      </c>
      <c r="V448" t="s">
        <v>1713</v>
      </c>
      <c r="W448" t="s">
        <v>1714</v>
      </c>
      <c r="X448" t="s">
        <v>140</v>
      </c>
      <c r="Y448" t="s">
        <v>141</v>
      </c>
      <c r="Z448" t="s">
        <v>771</v>
      </c>
      <c r="AA448" t="s">
        <v>771</v>
      </c>
      <c r="AB448" t="s">
        <v>771</v>
      </c>
      <c r="AC448">
        <v>39</v>
      </c>
      <c r="AD448">
        <v>0</v>
      </c>
      <c r="AE448">
        <v>69</v>
      </c>
      <c r="AF448" t="s">
        <v>142</v>
      </c>
      <c r="AG448" t="s">
        <v>143</v>
      </c>
      <c r="AH448" t="s">
        <v>144</v>
      </c>
      <c r="AI448" t="s">
        <v>140</v>
      </c>
      <c r="AJ448" t="s">
        <v>140</v>
      </c>
      <c r="AK448" t="s">
        <v>145</v>
      </c>
      <c r="AL448">
        <v>45352</v>
      </c>
      <c r="AM448" t="s">
        <v>1917</v>
      </c>
      <c r="AN448" t="s">
        <v>1918</v>
      </c>
      <c r="AO448" t="s">
        <v>1919</v>
      </c>
      <c r="AP448">
        <v>0</v>
      </c>
      <c r="AQ448" t="s">
        <v>140</v>
      </c>
      <c r="AR448" t="s">
        <v>140</v>
      </c>
      <c r="AS448" t="s">
        <v>1920</v>
      </c>
      <c r="AT448" t="s">
        <v>140</v>
      </c>
      <c r="AU448" t="s">
        <v>140</v>
      </c>
      <c r="AV448" t="s">
        <v>140</v>
      </c>
      <c r="AW448" t="s">
        <v>140</v>
      </c>
      <c r="AX448" t="s">
        <v>140</v>
      </c>
      <c r="AY448" t="s">
        <v>140</v>
      </c>
      <c r="AZ448" t="s">
        <v>1921</v>
      </c>
      <c r="BA448" t="s">
        <v>150</v>
      </c>
      <c r="BB448" t="s">
        <v>771</v>
      </c>
      <c r="BC448" t="s">
        <v>386</v>
      </c>
      <c r="BD448" t="s">
        <v>386</v>
      </c>
      <c r="BE448" t="s">
        <v>1716</v>
      </c>
      <c r="BF448" t="s">
        <v>1717</v>
      </c>
      <c r="BG448" t="s">
        <v>1922</v>
      </c>
      <c r="BH448" t="s">
        <v>140</v>
      </c>
      <c r="BI448" t="s">
        <v>140</v>
      </c>
      <c r="BJ448" t="s">
        <v>140</v>
      </c>
      <c r="BK448" t="s">
        <v>140</v>
      </c>
      <c r="BL448" t="s">
        <v>140</v>
      </c>
      <c r="BM448" t="s">
        <v>140</v>
      </c>
      <c r="BN448">
        <v>230278</v>
      </c>
      <c r="BO448" t="s">
        <v>140</v>
      </c>
      <c r="BP448" t="s">
        <v>771</v>
      </c>
      <c r="BQ448" t="s">
        <v>143</v>
      </c>
      <c r="BR448" t="s">
        <v>140</v>
      </c>
      <c r="BS448" t="s">
        <v>239</v>
      </c>
      <c r="BT448" t="s">
        <v>140</v>
      </c>
      <c r="BU448" t="s">
        <v>1923</v>
      </c>
      <c r="BV448" t="s">
        <v>1924</v>
      </c>
      <c r="BW448" t="s">
        <v>771</v>
      </c>
      <c r="BX448" t="s">
        <v>132</v>
      </c>
    </row>
    <row r="449" spans="1:76" x14ac:dyDescent="0.25">
      <c r="A449" t="s">
        <v>1</v>
      </c>
      <c r="B449" t="s">
        <v>22</v>
      </c>
      <c r="C449" t="s">
        <v>1539</v>
      </c>
      <c r="D449" t="s">
        <v>1540</v>
      </c>
      <c r="E449" t="s">
        <v>1194</v>
      </c>
      <c r="F449" t="s">
        <v>1211</v>
      </c>
      <c r="G449" t="s">
        <v>1925</v>
      </c>
      <c r="H449" t="s">
        <v>1925</v>
      </c>
      <c r="I449" t="s">
        <v>771</v>
      </c>
      <c r="J449" t="s">
        <v>771</v>
      </c>
      <c r="K449" t="s">
        <v>771</v>
      </c>
      <c r="L449" t="s">
        <v>771</v>
      </c>
      <c r="M449" t="s">
        <v>771</v>
      </c>
      <c r="N449" t="s">
        <v>771</v>
      </c>
      <c r="O449" t="s">
        <v>771</v>
      </c>
      <c r="P449" t="s">
        <v>771</v>
      </c>
      <c r="Q449" t="s">
        <v>771</v>
      </c>
      <c r="R449" t="s">
        <v>1926</v>
      </c>
      <c r="S449" t="s">
        <v>76</v>
      </c>
      <c r="T449" t="s">
        <v>1927</v>
      </c>
      <c r="U449" t="s">
        <v>1928</v>
      </c>
      <c r="V449" t="s">
        <v>1929</v>
      </c>
      <c r="W449" t="s">
        <v>1930</v>
      </c>
      <c r="X449" t="s">
        <v>140</v>
      </c>
      <c r="Y449" t="s">
        <v>141</v>
      </c>
      <c r="Z449" t="s">
        <v>771</v>
      </c>
      <c r="AA449" t="s">
        <v>771</v>
      </c>
      <c r="AB449" t="s">
        <v>771</v>
      </c>
      <c r="AC449">
        <v>0</v>
      </c>
      <c r="AD449">
        <v>148</v>
      </c>
      <c r="AE449">
        <v>167</v>
      </c>
      <c r="AF449" t="s">
        <v>260</v>
      </c>
      <c r="AG449" t="s">
        <v>143</v>
      </c>
      <c r="AH449" t="s">
        <v>144</v>
      </c>
      <c r="AI449" t="s">
        <v>140</v>
      </c>
      <c r="AJ449" t="s">
        <v>255</v>
      </c>
      <c r="AK449" t="s">
        <v>160</v>
      </c>
      <c r="AL449">
        <v>45166</v>
      </c>
      <c r="AM449" t="s">
        <v>1917</v>
      </c>
      <c r="AN449" t="s">
        <v>1918</v>
      </c>
      <c r="AO449" t="s">
        <v>1919</v>
      </c>
      <c r="AP449">
        <v>0</v>
      </c>
      <c r="AQ449" t="s">
        <v>140</v>
      </c>
      <c r="AR449" t="s">
        <v>140</v>
      </c>
      <c r="AS449" t="s">
        <v>1920</v>
      </c>
      <c r="AT449" t="s">
        <v>140</v>
      </c>
      <c r="AU449" t="s">
        <v>140</v>
      </c>
      <c r="AV449" t="s">
        <v>140</v>
      </c>
      <c r="AW449" t="s">
        <v>140</v>
      </c>
      <c r="AX449" t="s">
        <v>140</v>
      </c>
      <c r="AY449" t="s">
        <v>140</v>
      </c>
      <c r="AZ449" t="s">
        <v>1921</v>
      </c>
      <c r="BA449" t="s">
        <v>150</v>
      </c>
      <c r="BB449" t="s">
        <v>771</v>
      </c>
      <c r="BC449" t="s">
        <v>386</v>
      </c>
      <c r="BD449" t="s">
        <v>386</v>
      </c>
      <c r="BE449" t="s">
        <v>1931</v>
      </c>
      <c r="BF449" t="s">
        <v>140</v>
      </c>
      <c r="BG449" t="s">
        <v>1932</v>
      </c>
      <c r="BH449" t="s">
        <v>140</v>
      </c>
      <c r="BI449" t="s">
        <v>140</v>
      </c>
      <c r="BJ449" t="s">
        <v>140</v>
      </c>
      <c r="BK449" t="s">
        <v>140</v>
      </c>
      <c r="BL449" t="s">
        <v>140</v>
      </c>
      <c r="BM449" t="s">
        <v>1892</v>
      </c>
      <c r="BN449" t="s">
        <v>771</v>
      </c>
      <c r="BO449" t="s">
        <v>771</v>
      </c>
      <c r="BP449">
        <v>1000000</v>
      </c>
      <c r="BQ449" t="s">
        <v>143</v>
      </c>
      <c r="BR449" t="s">
        <v>140</v>
      </c>
      <c r="BS449" t="s">
        <v>239</v>
      </c>
      <c r="BT449" t="s">
        <v>140</v>
      </c>
      <c r="BU449" t="s">
        <v>1933</v>
      </c>
      <c r="BV449" t="s">
        <v>1934</v>
      </c>
      <c r="BW449" t="s">
        <v>771</v>
      </c>
      <c r="BX449" t="s">
        <v>132</v>
      </c>
    </row>
    <row r="450" spans="1:76" x14ac:dyDescent="0.25">
      <c r="A450" t="s">
        <v>1</v>
      </c>
      <c r="B450" t="s">
        <v>22</v>
      </c>
      <c r="C450" t="s">
        <v>1539</v>
      </c>
      <c r="D450" t="s">
        <v>1540</v>
      </c>
      <c r="E450" t="s">
        <v>1194</v>
      </c>
      <c r="F450" t="s">
        <v>1211</v>
      </c>
      <c r="G450" t="s">
        <v>1935</v>
      </c>
      <c r="H450" t="s">
        <v>1925</v>
      </c>
      <c r="I450" t="s">
        <v>771</v>
      </c>
      <c r="J450" t="s">
        <v>771</v>
      </c>
      <c r="K450" t="s">
        <v>771</v>
      </c>
      <c r="L450" t="s">
        <v>771</v>
      </c>
      <c r="M450" t="s">
        <v>771</v>
      </c>
      <c r="N450" t="s">
        <v>771</v>
      </c>
      <c r="O450" t="s">
        <v>771</v>
      </c>
      <c r="P450" t="s">
        <v>771</v>
      </c>
      <c r="Q450" t="s">
        <v>771</v>
      </c>
      <c r="R450" t="s">
        <v>1936</v>
      </c>
      <c r="S450" t="s">
        <v>76</v>
      </c>
      <c r="T450" t="s">
        <v>1937</v>
      </c>
      <c r="U450" t="s">
        <v>1938</v>
      </c>
      <c r="V450" t="s">
        <v>1929</v>
      </c>
      <c r="W450" t="s">
        <v>1714</v>
      </c>
      <c r="X450" t="s">
        <v>140</v>
      </c>
      <c r="Y450" t="s">
        <v>141</v>
      </c>
      <c r="Z450" t="s">
        <v>771</v>
      </c>
      <c r="AA450" t="s">
        <v>771</v>
      </c>
      <c r="AB450" t="s">
        <v>771</v>
      </c>
      <c r="AC450">
        <v>0</v>
      </c>
      <c r="AD450">
        <v>41</v>
      </c>
      <c r="AE450">
        <v>59</v>
      </c>
      <c r="AF450" t="s">
        <v>260</v>
      </c>
      <c r="AG450" t="s">
        <v>143</v>
      </c>
      <c r="AH450" t="s">
        <v>144</v>
      </c>
      <c r="AI450" t="s">
        <v>140</v>
      </c>
      <c r="AJ450" t="s">
        <v>255</v>
      </c>
      <c r="AK450" t="s">
        <v>145</v>
      </c>
      <c r="AL450" t="s">
        <v>1193</v>
      </c>
      <c r="AM450" t="s">
        <v>1917</v>
      </c>
      <c r="AN450" t="s">
        <v>1918</v>
      </c>
      <c r="AO450" t="s">
        <v>1919</v>
      </c>
      <c r="AP450">
        <v>0</v>
      </c>
      <c r="AQ450" t="s">
        <v>1939</v>
      </c>
      <c r="AR450" t="s">
        <v>140</v>
      </c>
      <c r="AS450" t="s">
        <v>140</v>
      </c>
      <c r="AT450" t="s">
        <v>140</v>
      </c>
      <c r="AU450" t="s">
        <v>140</v>
      </c>
      <c r="AV450" t="s">
        <v>140</v>
      </c>
      <c r="AW450" t="s">
        <v>140</v>
      </c>
      <c r="AX450" t="s">
        <v>140</v>
      </c>
      <c r="AY450" t="s">
        <v>140</v>
      </c>
      <c r="AZ450" t="s">
        <v>1921</v>
      </c>
      <c r="BA450" t="s">
        <v>150</v>
      </c>
      <c r="BB450" t="s">
        <v>771</v>
      </c>
      <c r="BC450" t="s">
        <v>386</v>
      </c>
      <c r="BD450" t="s">
        <v>386</v>
      </c>
      <c r="BE450" t="s">
        <v>1931</v>
      </c>
      <c r="BF450" t="s">
        <v>1940</v>
      </c>
      <c r="BG450" t="s">
        <v>1941</v>
      </c>
      <c r="BH450" t="s">
        <v>140</v>
      </c>
      <c r="BI450" t="s">
        <v>140</v>
      </c>
      <c r="BJ450" t="s">
        <v>140</v>
      </c>
      <c r="BK450" t="s">
        <v>140</v>
      </c>
      <c r="BL450" t="s">
        <v>140</v>
      </c>
      <c r="BM450" t="s">
        <v>1892</v>
      </c>
      <c r="BN450" t="s">
        <v>771</v>
      </c>
      <c r="BO450" t="s">
        <v>771</v>
      </c>
      <c r="BP450">
        <v>1000000</v>
      </c>
      <c r="BQ450" t="s">
        <v>143</v>
      </c>
      <c r="BR450" t="s">
        <v>140</v>
      </c>
      <c r="BS450" t="s">
        <v>239</v>
      </c>
      <c r="BT450" t="s">
        <v>140</v>
      </c>
      <c r="BU450" t="s">
        <v>1942</v>
      </c>
      <c r="BV450" t="s">
        <v>1943</v>
      </c>
      <c r="BW450" t="s">
        <v>771</v>
      </c>
      <c r="BX450" t="s">
        <v>990</v>
      </c>
    </row>
    <row r="451" spans="1:76" x14ac:dyDescent="0.25">
      <c r="A451" t="s">
        <v>1</v>
      </c>
      <c r="B451" t="s">
        <v>32</v>
      </c>
      <c r="C451" t="s">
        <v>1944</v>
      </c>
      <c r="D451" t="s">
        <v>1945</v>
      </c>
      <c r="E451" t="s">
        <v>816</v>
      </c>
      <c r="F451" t="s">
        <v>817</v>
      </c>
      <c r="G451" t="s">
        <v>1556</v>
      </c>
      <c r="H451" t="s">
        <v>1006</v>
      </c>
      <c r="I451" t="s">
        <v>771</v>
      </c>
      <c r="J451" t="s">
        <v>771</v>
      </c>
      <c r="K451" t="s">
        <v>771</v>
      </c>
      <c r="L451" t="s">
        <v>771</v>
      </c>
      <c r="M451" t="s">
        <v>771</v>
      </c>
      <c r="N451" t="s">
        <v>771</v>
      </c>
      <c r="O451" t="s">
        <v>771</v>
      </c>
      <c r="P451" t="s">
        <v>771</v>
      </c>
      <c r="Q451" t="s">
        <v>771</v>
      </c>
      <c r="R451" t="s">
        <v>1946</v>
      </c>
      <c r="S451" t="s">
        <v>1947</v>
      </c>
      <c r="T451" t="s">
        <v>1948</v>
      </c>
      <c r="U451" t="s">
        <v>1949</v>
      </c>
      <c r="V451" t="s">
        <v>1950</v>
      </c>
      <c r="W451" t="s">
        <v>1951</v>
      </c>
      <c r="X451" t="s">
        <v>140</v>
      </c>
      <c r="Y451" t="s">
        <v>141</v>
      </c>
      <c r="Z451" t="s">
        <v>771</v>
      </c>
      <c r="AA451" t="s">
        <v>771</v>
      </c>
      <c r="AB451" t="s">
        <v>771</v>
      </c>
      <c r="AC451">
        <v>67.62</v>
      </c>
      <c r="AD451" t="s">
        <v>771</v>
      </c>
      <c r="AE451">
        <v>76</v>
      </c>
      <c r="AF451" t="s">
        <v>142</v>
      </c>
      <c r="AG451" t="s">
        <v>143</v>
      </c>
      <c r="AH451" t="s">
        <v>144</v>
      </c>
      <c r="AI451" t="s">
        <v>140</v>
      </c>
      <c r="AJ451" t="s">
        <v>140</v>
      </c>
      <c r="AK451" t="s">
        <v>145</v>
      </c>
      <c r="AL451">
        <v>41050</v>
      </c>
      <c r="AM451" t="s">
        <v>1917</v>
      </c>
      <c r="AN451" t="s">
        <v>1918</v>
      </c>
      <c r="AO451" t="s">
        <v>1919</v>
      </c>
      <c r="AP451">
        <v>0</v>
      </c>
      <c r="AQ451" t="s">
        <v>140</v>
      </c>
      <c r="AR451" t="s">
        <v>140</v>
      </c>
      <c r="AS451" t="s">
        <v>140</v>
      </c>
      <c r="AT451" t="s">
        <v>140</v>
      </c>
      <c r="AU451" t="s">
        <v>140</v>
      </c>
      <c r="AV451" t="s">
        <v>140</v>
      </c>
      <c r="AW451" t="s">
        <v>140</v>
      </c>
      <c r="AX451" t="s">
        <v>140</v>
      </c>
      <c r="AY451" t="s">
        <v>1889</v>
      </c>
      <c r="AZ451" t="s">
        <v>1952</v>
      </c>
      <c r="BA451" t="s">
        <v>150</v>
      </c>
      <c r="BB451" t="s">
        <v>1192</v>
      </c>
      <c r="BC451" t="s">
        <v>323</v>
      </c>
      <c r="BD451" t="s">
        <v>771</v>
      </c>
      <c r="BE451" t="s">
        <v>1953</v>
      </c>
      <c r="BF451" t="s">
        <v>1954</v>
      </c>
      <c r="BG451" t="s">
        <v>140</v>
      </c>
      <c r="BH451" t="s">
        <v>140</v>
      </c>
      <c r="BI451" t="s">
        <v>140</v>
      </c>
      <c r="BJ451" t="s">
        <v>140</v>
      </c>
      <c r="BK451" t="s">
        <v>140</v>
      </c>
      <c r="BL451" t="s">
        <v>140</v>
      </c>
      <c r="BM451" t="s">
        <v>140</v>
      </c>
      <c r="BN451">
        <v>681600</v>
      </c>
      <c r="BO451" t="s">
        <v>140</v>
      </c>
      <c r="BP451" t="s">
        <v>140</v>
      </c>
      <c r="BQ451" t="s">
        <v>143</v>
      </c>
      <c r="BR451" t="s">
        <v>140</v>
      </c>
      <c r="BS451" t="s">
        <v>542</v>
      </c>
      <c r="BT451" t="s">
        <v>140</v>
      </c>
      <c r="BU451" t="s">
        <v>1955</v>
      </c>
      <c r="BV451" t="s">
        <v>1955</v>
      </c>
      <c r="BW451" t="s">
        <v>771</v>
      </c>
      <c r="BX451" t="s">
        <v>132</v>
      </c>
    </row>
    <row r="452" spans="1:76" x14ac:dyDescent="0.25">
      <c r="A452" t="s">
        <v>1</v>
      </c>
      <c r="B452" t="s">
        <v>32</v>
      </c>
      <c r="C452" t="s">
        <v>1944</v>
      </c>
      <c r="D452" t="s">
        <v>1945</v>
      </c>
      <c r="E452" t="s">
        <v>1194</v>
      </c>
      <c r="F452" t="s">
        <v>1211</v>
      </c>
      <c r="G452" t="s">
        <v>1956</v>
      </c>
      <c r="H452" t="s">
        <v>1006</v>
      </c>
      <c r="I452" t="s">
        <v>771</v>
      </c>
      <c r="J452" t="s">
        <v>771</v>
      </c>
      <c r="K452" t="s">
        <v>771</v>
      </c>
      <c r="L452" t="s">
        <v>771</v>
      </c>
      <c r="M452" t="s">
        <v>771</v>
      </c>
      <c r="N452" t="s">
        <v>771</v>
      </c>
      <c r="O452" t="s">
        <v>771</v>
      </c>
      <c r="P452" t="s">
        <v>771</v>
      </c>
      <c r="Q452" t="s">
        <v>771</v>
      </c>
      <c r="R452" t="s">
        <v>1957</v>
      </c>
      <c r="S452" t="s">
        <v>1958</v>
      </c>
      <c r="T452" t="s">
        <v>1959</v>
      </c>
      <c r="U452" t="s">
        <v>1960</v>
      </c>
      <c r="V452" t="s">
        <v>1961</v>
      </c>
      <c r="W452" t="s">
        <v>1962</v>
      </c>
      <c r="X452" t="s">
        <v>140</v>
      </c>
      <c r="Y452" t="s">
        <v>141</v>
      </c>
      <c r="Z452" t="s">
        <v>771</v>
      </c>
      <c r="AA452" t="s">
        <v>771</v>
      </c>
      <c r="AB452" t="s">
        <v>771</v>
      </c>
      <c r="AC452" t="s">
        <v>771</v>
      </c>
      <c r="AD452">
        <v>117</v>
      </c>
      <c r="AE452">
        <v>167</v>
      </c>
      <c r="AF452" t="s">
        <v>260</v>
      </c>
      <c r="AG452" t="s">
        <v>143</v>
      </c>
      <c r="AH452" t="s">
        <v>144</v>
      </c>
      <c r="AI452" t="s">
        <v>140</v>
      </c>
      <c r="AJ452" t="s">
        <v>140</v>
      </c>
      <c r="AK452" t="s">
        <v>145</v>
      </c>
      <c r="AL452">
        <v>43405</v>
      </c>
      <c r="AM452" t="s">
        <v>1917</v>
      </c>
      <c r="AN452" t="s">
        <v>1918</v>
      </c>
      <c r="AO452" t="s">
        <v>1963</v>
      </c>
      <c r="AP452">
        <v>0</v>
      </c>
      <c r="AQ452" t="s">
        <v>140</v>
      </c>
      <c r="AR452" t="s">
        <v>140</v>
      </c>
      <c r="AS452" t="s">
        <v>140</v>
      </c>
      <c r="AT452" t="s">
        <v>140</v>
      </c>
      <c r="AU452" t="s">
        <v>140</v>
      </c>
      <c r="AV452" t="s">
        <v>140</v>
      </c>
      <c r="AW452" t="s">
        <v>140</v>
      </c>
      <c r="AX452" t="s">
        <v>140</v>
      </c>
      <c r="AY452" t="s">
        <v>1889</v>
      </c>
      <c r="AZ452" t="s">
        <v>1952</v>
      </c>
      <c r="BA452" t="s">
        <v>150</v>
      </c>
      <c r="BB452" t="s">
        <v>771</v>
      </c>
      <c r="BC452" t="s">
        <v>323</v>
      </c>
      <c r="BD452" t="s">
        <v>1192</v>
      </c>
      <c r="BE452">
        <v>0.76</v>
      </c>
      <c r="BF452" t="s">
        <v>140</v>
      </c>
      <c r="BG452" t="s">
        <v>1964</v>
      </c>
      <c r="BH452" t="s">
        <v>140</v>
      </c>
      <c r="BI452" t="s">
        <v>140</v>
      </c>
      <c r="BJ452" t="s">
        <v>140</v>
      </c>
      <c r="BK452" t="s">
        <v>140</v>
      </c>
      <c r="BL452" t="s">
        <v>140</v>
      </c>
      <c r="BM452" t="s">
        <v>1965</v>
      </c>
      <c r="BN452" t="s">
        <v>140</v>
      </c>
      <c r="BO452" t="s">
        <v>140</v>
      </c>
      <c r="BP452">
        <v>1536000</v>
      </c>
      <c r="BQ452" t="s">
        <v>143</v>
      </c>
      <c r="BR452" t="s">
        <v>140</v>
      </c>
      <c r="BS452" t="s">
        <v>542</v>
      </c>
      <c r="BT452" t="s">
        <v>140</v>
      </c>
      <c r="BU452" t="s">
        <v>3448</v>
      </c>
      <c r="BV452" t="s">
        <v>3449</v>
      </c>
      <c r="BW452" t="s">
        <v>771</v>
      </c>
      <c r="BX452" t="s">
        <v>132</v>
      </c>
    </row>
    <row r="453" spans="1:76" x14ac:dyDescent="0.25">
      <c r="A453" t="s">
        <v>1</v>
      </c>
      <c r="B453" t="s">
        <v>32</v>
      </c>
      <c r="C453" t="s">
        <v>1944</v>
      </c>
      <c r="D453" t="s">
        <v>1945</v>
      </c>
      <c r="E453" t="s">
        <v>1194</v>
      </c>
      <c r="F453" t="s">
        <v>1211</v>
      </c>
      <c r="G453" t="s">
        <v>1966</v>
      </c>
      <c r="H453" t="s">
        <v>1006</v>
      </c>
      <c r="I453" t="s">
        <v>771</v>
      </c>
      <c r="J453" t="s">
        <v>771</v>
      </c>
      <c r="K453" t="s">
        <v>771</v>
      </c>
      <c r="L453" t="s">
        <v>771</v>
      </c>
      <c r="M453" t="s">
        <v>771</v>
      </c>
      <c r="N453" t="s">
        <v>771</v>
      </c>
      <c r="O453" t="s">
        <v>771</v>
      </c>
      <c r="P453" t="s">
        <v>771</v>
      </c>
      <c r="Q453" t="s">
        <v>771</v>
      </c>
      <c r="R453" t="s">
        <v>1967</v>
      </c>
      <c r="S453" t="s">
        <v>1958</v>
      </c>
      <c r="T453" t="s">
        <v>1959</v>
      </c>
      <c r="U453" t="s">
        <v>1968</v>
      </c>
      <c r="V453" t="s">
        <v>1969</v>
      </c>
      <c r="W453" t="s">
        <v>1962</v>
      </c>
      <c r="X453" t="s">
        <v>140</v>
      </c>
      <c r="Y453" t="s">
        <v>141</v>
      </c>
      <c r="Z453" t="s">
        <v>771</v>
      </c>
      <c r="AA453" t="s">
        <v>771</v>
      </c>
      <c r="AB453" t="s">
        <v>771</v>
      </c>
      <c r="AC453" t="s">
        <v>771</v>
      </c>
      <c r="AD453">
        <v>15</v>
      </c>
      <c r="AE453">
        <v>26</v>
      </c>
      <c r="AF453" t="s">
        <v>260</v>
      </c>
      <c r="AG453" t="s">
        <v>143</v>
      </c>
      <c r="AH453" t="s">
        <v>144</v>
      </c>
      <c r="AI453" t="s">
        <v>140</v>
      </c>
      <c r="AJ453" t="s">
        <v>140</v>
      </c>
      <c r="AK453" t="s">
        <v>145</v>
      </c>
      <c r="AL453">
        <v>44578</v>
      </c>
      <c r="AM453" t="s">
        <v>1917</v>
      </c>
      <c r="AN453" t="s">
        <v>1970</v>
      </c>
      <c r="AO453" t="s">
        <v>1971</v>
      </c>
      <c r="AP453">
        <v>0</v>
      </c>
      <c r="AQ453" t="s">
        <v>140</v>
      </c>
      <c r="AR453" t="s">
        <v>140</v>
      </c>
      <c r="AS453" t="s">
        <v>140</v>
      </c>
      <c r="AT453" t="s">
        <v>140</v>
      </c>
      <c r="AU453" t="s">
        <v>140</v>
      </c>
      <c r="AV453" t="s">
        <v>140</v>
      </c>
      <c r="AW453" t="s">
        <v>140</v>
      </c>
      <c r="AX453" t="s">
        <v>140</v>
      </c>
      <c r="AY453" t="s">
        <v>1889</v>
      </c>
      <c r="AZ453" t="s">
        <v>1952</v>
      </c>
      <c r="BA453" t="s">
        <v>150</v>
      </c>
      <c r="BB453" t="s">
        <v>771</v>
      </c>
      <c r="BC453" t="s">
        <v>323</v>
      </c>
      <c r="BD453" t="s">
        <v>1192</v>
      </c>
      <c r="BE453">
        <v>0.76</v>
      </c>
      <c r="BF453" t="s">
        <v>140</v>
      </c>
      <c r="BG453" t="s">
        <v>1972</v>
      </c>
      <c r="BH453" t="s">
        <v>140</v>
      </c>
      <c r="BI453" t="s">
        <v>140</v>
      </c>
      <c r="BJ453" t="s">
        <v>140</v>
      </c>
      <c r="BK453" t="s">
        <v>140</v>
      </c>
      <c r="BL453" t="s">
        <v>140</v>
      </c>
      <c r="BM453" t="s">
        <v>1965</v>
      </c>
      <c r="BN453" t="s">
        <v>140</v>
      </c>
      <c r="BO453" t="s">
        <v>140</v>
      </c>
      <c r="BP453">
        <v>84000</v>
      </c>
      <c r="BQ453" t="s">
        <v>143</v>
      </c>
      <c r="BR453" t="s">
        <v>140</v>
      </c>
      <c r="BS453" t="s">
        <v>542</v>
      </c>
      <c r="BT453" t="s">
        <v>140</v>
      </c>
      <c r="BU453" t="s">
        <v>1973</v>
      </c>
      <c r="BV453" t="s">
        <v>1974</v>
      </c>
      <c r="BW453" t="s">
        <v>771</v>
      </c>
      <c r="BX453" t="s">
        <v>132</v>
      </c>
    </row>
    <row r="454" spans="1:76" x14ac:dyDescent="0.25">
      <c r="A454" t="s">
        <v>1</v>
      </c>
      <c r="B454" t="s">
        <v>32</v>
      </c>
      <c r="C454" t="s">
        <v>1944</v>
      </c>
      <c r="D454" t="s">
        <v>1945</v>
      </c>
      <c r="E454" t="s">
        <v>816</v>
      </c>
      <c r="F454" t="s">
        <v>817</v>
      </c>
      <c r="G454" t="s">
        <v>1975</v>
      </c>
      <c r="H454" t="s">
        <v>1006</v>
      </c>
      <c r="I454" t="s">
        <v>771</v>
      </c>
      <c r="J454" t="s">
        <v>771</v>
      </c>
      <c r="K454" t="s">
        <v>771</v>
      </c>
      <c r="L454" t="s">
        <v>771</v>
      </c>
      <c r="M454" t="s">
        <v>771</v>
      </c>
      <c r="N454" t="s">
        <v>771</v>
      </c>
      <c r="O454" t="s">
        <v>771</v>
      </c>
      <c r="P454" t="s">
        <v>771</v>
      </c>
      <c r="Q454" t="s">
        <v>771</v>
      </c>
      <c r="R454" t="s">
        <v>1976</v>
      </c>
      <c r="S454" t="s">
        <v>1947</v>
      </c>
      <c r="T454" t="s">
        <v>1948</v>
      </c>
      <c r="U454" t="s">
        <v>1976</v>
      </c>
      <c r="V454" t="s">
        <v>1977</v>
      </c>
      <c r="W454" t="s">
        <v>1951</v>
      </c>
      <c r="X454" t="s">
        <v>140</v>
      </c>
      <c r="Y454" t="s">
        <v>141</v>
      </c>
      <c r="Z454" t="s">
        <v>771</v>
      </c>
      <c r="AA454" t="s">
        <v>771</v>
      </c>
      <c r="AB454" t="s">
        <v>771</v>
      </c>
      <c r="AC454">
        <v>3.15</v>
      </c>
      <c r="AD454" t="s">
        <v>771</v>
      </c>
      <c r="AE454">
        <v>9</v>
      </c>
      <c r="AF454" t="s">
        <v>142</v>
      </c>
      <c r="AG454" t="s">
        <v>143</v>
      </c>
      <c r="AH454" t="s">
        <v>144</v>
      </c>
      <c r="AI454" t="s">
        <v>140</v>
      </c>
      <c r="AJ454" t="s">
        <v>140</v>
      </c>
      <c r="AK454" t="s">
        <v>145</v>
      </c>
      <c r="AL454">
        <v>44389</v>
      </c>
      <c r="AM454" t="s">
        <v>1917</v>
      </c>
      <c r="AN454" t="s">
        <v>1970</v>
      </c>
      <c r="AO454" t="s">
        <v>1978</v>
      </c>
      <c r="AP454">
        <v>0</v>
      </c>
      <c r="AQ454" t="s">
        <v>140</v>
      </c>
      <c r="AR454" t="s">
        <v>140</v>
      </c>
      <c r="AS454" t="s">
        <v>140</v>
      </c>
      <c r="AT454" t="s">
        <v>140</v>
      </c>
      <c r="AU454" t="s">
        <v>140</v>
      </c>
      <c r="AV454" t="s">
        <v>140</v>
      </c>
      <c r="AW454" t="s">
        <v>140</v>
      </c>
      <c r="AX454" t="s">
        <v>140</v>
      </c>
      <c r="AY454" t="s">
        <v>1889</v>
      </c>
      <c r="AZ454" t="s">
        <v>1952</v>
      </c>
      <c r="BA454" t="s">
        <v>150</v>
      </c>
      <c r="BB454" t="s">
        <v>1192</v>
      </c>
      <c r="BC454" t="s">
        <v>323</v>
      </c>
      <c r="BD454" t="s">
        <v>771</v>
      </c>
      <c r="BE454">
        <v>0.9</v>
      </c>
      <c r="BF454" t="s">
        <v>1979</v>
      </c>
      <c r="BG454" t="s">
        <v>140</v>
      </c>
      <c r="BH454" t="s">
        <v>140</v>
      </c>
      <c r="BI454" t="s">
        <v>140</v>
      </c>
      <c r="BJ454" t="s">
        <v>140</v>
      </c>
      <c r="BK454" t="s">
        <v>140</v>
      </c>
      <c r="BL454" t="s">
        <v>140</v>
      </c>
      <c r="BM454" t="s">
        <v>140</v>
      </c>
      <c r="BN454">
        <v>3672</v>
      </c>
      <c r="BO454" t="s">
        <v>140</v>
      </c>
      <c r="BP454" t="s">
        <v>140</v>
      </c>
      <c r="BQ454" t="s">
        <v>143</v>
      </c>
      <c r="BR454" t="s">
        <v>140</v>
      </c>
      <c r="BS454" t="s">
        <v>542</v>
      </c>
      <c r="BT454" t="s">
        <v>140</v>
      </c>
      <c r="BU454" t="s">
        <v>1980</v>
      </c>
      <c r="BV454" t="s">
        <v>1981</v>
      </c>
      <c r="BW454" t="s">
        <v>771</v>
      </c>
      <c r="BX454" t="s">
        <v>132</v>
      </c>
    </row>
    <row r="455" spans="1:76" x14ac:dyDescent="0.25">
      <c r="A455" t="s">
        <v>1</v>
      </c>
      <c r="B455" t="s">
        <v>32</v>
      </c>
      <c r="C455" t="s">
        <v>1944</v>
      </c>
      <c r="D455" t="s">
        <v>1945</v>
      </c>
      <c r="E455" t="s">
        <v>1194</v>
      </c>
      <c r="F455" t="s">
        <v>1211</v>
      </c>
      <c r="G455" t="s">
        <v>1982</v>
      </c>
      <c r="H455" t="s">
        <v>1982</v>
      </c>
      <c r="I455" t="s">
        <v>771</v>
      </c>
      <c r="J455" t="s">
        <v>771</v>
      </c>
      <c r="K455" t="s">
        <v>771</v>
      </c>
      <c r="L455" t="s">
        <v>771</v>
      </c>
      <c r="M455" t="s">
        <v>771</v>
      </c>
      <c r="N455" t="s">
        <v>771</v>
      </c>
      <c r="O455" t="s">
        <v>771</v>
      </c>
      <c r="P455" t="s">
        <v>771</v>
      </c>
      <c r="Q455" t="s">
        <v>771</v>
      </c>
      <c r="R455" t="s">
        <v>1983</v>
      </c>
      <c r="S455" t="s">
        <v>1984</v>
      </c>
      <c r="T455" t="s">
        <v>1948</v>
      </c>
      <c r="U455" t="s">
        <v>1949</v>
      </c>
      <c r="V455" t="s">
        <v>1950</v>
      </c>
      <c r="W455" t="s">
        <v>1951</v>
      </c>
      <c r="X455" t="s">
        <v>140</v>
      </c>
      <c r="Y455" t="s">
        <v>141</v>
      </c>
      <c r="Z455" t="s">
        <v>771</v>
      </c>
      <c r="AA455" t="s">
        <v>771</v>
      </c>
      <c r="AB455" t="s">
        <v>771</v>
      </c>
      <c r="AC455">
        <v>101</v>
      </c>
      <c r="AD455" t="s">
        <v>771</v>
      </c>
      <c r="AE455">
        <v>136</v>
      </c>
      <c r="AF455" t="s">
        <v>468</v>
      </c>
      <c r="AG455" t="s">
        <v>143</v>
      </c>
      <c r="AH455" t="s">
        <v>144</v>
      </c>
      <c r="AI455" t="s">
        <v>140</v>
      </c>
      <c r="AJ455" t="s">
        <v>140</v>
      </c>
      <c r="AK455" t="s">
        <v>145</v>
      </c>
      <c r="AL455">
        <v>41050</v>
      </c>
      <c r="AM455" t="s">
        <v>1917</v>
      </c>
      <c r="AN455" t="s">
        <v>1985</v>
      </c>
      <c r="AO455" t="s">
        <v>1986</v>
      </c>
      <c r="AP455">
        <v>0</v>
      </c>
      <c r="AQ455" t="s">
        <v>140</v>
      </c>
      <c r="AR455" t="s">
        <v>140</v>
      </c>
      <c r="AS455" t="s">
        <v>140</v>
      </c>
      <c r="AT455" t="s">
        <v>140</v>
      </c>
      <c r="AU455" t="s">
        <v>140</v>
      </c>
      <c r="AV455" t="s">
        <v>140</v>
      </c>
      <c r="AW455" t="s">
        <v>140</v>
      </c>
      <c r="AX455" t="s">
        <v>140</v>
      </c>
      <c r="AY455" t="s">
        <v>1889</v>
      </c>
      <c r="AZ455" t="s">
        <v>1952</v>
      </c>
      <c r="BA455" t="s">
        <v>150</v>
      </c>
      <c r="BB455" t="s">
        <v>1192</v>
      </c>
      <c r="BC455" t="s">
        <v>323</v>
      </c>
      <c r="BD455" t="s">
        <v>771</v>
      </c>
      <c r="BE455" t="s">
        <v>1953</v>
      </c>
      <c r="BF455" t="s">
        <v>1954</v>
      </c>
      <c r="BG455" t="s">
        <v>140</v>
      </c>
      <c r="BH455" t="s">
        <v>140</v>
      </c>
      <c r="BI455" t="s">
        <v>140</v>
      </c>
      <c r="BJ455" t="s">
        <v>140</v>
      </c>
      <c r="BK455" t="s">
        <v>140</v>
      </c>
      <c r="BL455" t="s">
        <v>140</v>
      </c>
      <c r="BM455" t="s">
        <v>140</v>
      </c>
      <c r="BN455">
        <v>5004000</v>
      </c>
      <c r="BO455" t="s">
        <v>140</v>
      </c>
      <c r="BP455" t="s">
        <v>140</v>
      </c>
      <c r="BQ455" t="s">
        <v>143</v>
      </c>
      <c r="BR455" t="s">
        <v>140</v>
      </c>
      <c r="BS455" t="s">
        <v>542</v>
      </c>
      <c r="BT455" t="s">
        <v>140</v>
      </c>
      <c r="BU455" t="s">
        <v>1987</v>
      </c>
      <c r="BV455" t="s">
        <v>1988</v>
      </c>
      <c r="BW455" t="s">
        <v>771</v>
      </c>
      <c r="BX455" t="s">
        <v>132</v>
      </c>
    </row>
    <row r="456" spans="1:76" x14ac:dyDescent="0.25">
      <c r="A456" t="s">
        <v>1</v>
      </c>
      <c r="B456" t="s">
        <v>32</v>
      </c>
      <c r="C456" t="s">
        <v>1944</v>
      </c>
      <c r="D456" t="s">
        <v>1945</v>
      </c>
      <c r="E456" t="s">
        <v>1194</v>
      </c>
      <c r="F456" t="s">
        <v>1211</v>
      </c>
      <c r="G456" t="s">
        <v>1989</v>
      </c>
      <c r="H456" t="s">
        <v>1006</v>
      </c>
      <c r="I456" t="s">
        <v>771</v>
      </c>
      <c r="J456" t="s">
        <v>771</v>
      </c>
      <c r="K456" t="s">
        <v>771</v>
      </c>
      <c r="L456" t="s">
        <v>771</v>
      </c>
      <c r="M456" t="s">
        <v>771</v>
      </c>
      <c r="N456" t="s">
        <v>771</v>
      </c>
      <c r="O456" t="s">
        <v>771</v>
      </c>
      <c r="P456" t="s">
        <v>771</v>
      </c>
      <c r="Q456" t="s">
        <v>771</v>
      </c>
      <c r="R456" t="s">
        <v>1957</v>
      </c>
      <c r="S456" t="s">
        <v>1958</v>
      </c>
      <c r="T456" t="s">
        <v>1959</v>
      </c>
      <c r="U456" t="s">
        <v>1960</v>
      </c>
      <c r="V456" t="s">
        <v>1961</v>
      </c>
      <c r="W456" t="s">
        <v>1962</v>
      </c>
      <c r="X456" t="s">
        <v>140</v>
      </c>
      <c r="Y456" t="s">
        <v>141</v>
      </c>
      <c r="Z456" t="s">
        <v>771</v>
      </c>
      <c r="AA456" t="s">
        <v>771</v>
      </c>
      <c r="AB456" t="s">
        <v>771</v>
      </c>
      <c r="AC456" t="s">
        <v>771</v>
      </c>
      <c r="AD456">
        <v>6</v>
      </c>
      <c r="AE456">
        <v>167</v>
      </c>
      <c r="AF456" t="s">
        <v>260</v>
      </c>
      <c r="AG456" t="s">
        <v>143</v>
      </c>
      <c r="AH456" t="s">
        <v>144</v>
      </c>
      <c r="AI456" t="s">
        <v>140</v>
      </c>
      <c r="AJ456" t="s">
        <v>140</v>
      </c>
      <c r="AK456" t="s">
        <v>145</v>
      </c>
      <c r="AL456">
        <v>45017</v>
      </c>
      <c r="AM456" t="s">
        <v>1917</v>
      </c>
      <c r="AN456" t="s">
        <v>1918</v>
      </c>
      <c r="AO456" t="s">
        <v>1963</v>
      </c>
      <c r="AP456">
        <v>0</v>
      </c>
      <c r="AQ456" t="s">
        <v>140</v>
      </c>
      <c r="AR456" t="s">
        <v>140</v>
      </c>
      <c r="AS456" t="s">
        <v>140</v>
      </c>
      <c r="AT456" t="s">
        <v>140</v>
      </c>
      <c r="AU456" t="s">
        <v>140</v>
      </c>
      <c r="AV456" t="s">
        <v>140</v>
      </c>
      <c r="AW456" t="s">
        <v>140</v>
      </c>
      <c r="AX456" t="s">
        <v>140</v>
      </c>
      <c r="AY456" t="s">
        <v>1889</v>
      </c>
      <c r="AZ456" t="s">
        <v>1952</v>
      </c>
      <c r="BA456" t="s">
        <v>150</v>
      </c>
      <c r="BB456" t="s">
        <v>771</v>
      </c>
      <c r="BC456" t="s">
        <v>323</v>
      </c>
      <c r="BD456" t="s">
        <v>1192</v>
      </c>
      <c r="BE456">
        <v>0.76</v>
      </c>
      <c r="BF456" t="s">
        <v>140</v>
      </c>
      <c r="BG456" t="s">
        <v>1964</v>
      </c>
      <c r="BH456" t="s">
        <v>140</v>
      </c>
      <c r="BI456" t="s">
        <v>140</v>
      </c>
      <c r="BJ456" t="s">
        <v>140</v>
      </c>
      <c r="BK456" t="s">
        <v>140</v>
      </c>
      <c r="BL456" t="s">
        <v>140</v>
      </c>
      <c r="BM456" t="s">
        <v>1965</v>
      </c>
      <c r="BN456" t="s">
        <v>140</v>
      </c>
      <c r="BO456" t="s">
        <v>140</v>
      </c>
      <c r="BP456">
        <v>1536000</v>
      </c>
      <c r="BQ456" t="s">
        <v>143</v>
      </c>
      <c r="BR456" t="s">
        <v>140</v>
      </c>
      <c r="BS456" t="s">
        <v>542</v>
      </c>
      <c r="BT456" t="s">
        <v>140</v>
      </c>
      <c r="BU456" t="s">
        <v>3450</v>
      </c>
      <c r="BV456" t="s">
        <v>1974</v>
      </c>
      <c r="BW456" t="s">
        <v>771</v>
      </c>
      <c r="BX456" t="s">
        <v>132</v>
      </c>
    </row>
    <row r="457" spans="1:76" x14ac:dyDescent="0.25">
      <c r="A457" t="s">
        <v>1</v>
      </c>
      <c r="B457" t="s">
        <v>32</v>
      </c>
      <c r="C457" t="s">
        <v>1944</v>
      </c>
      <c r="D457" t="s">
        <v>1945</v>
      </c>
      <c r="E457" t="s">
        <v>816</v>
      </c>
      <c r="F457" t="s">
        <v>817</v>
      </c>
      <c r="G457" t="s">
        <v>1990</v>
      </c>
      <c r="H457" t="s">
        <v>1991</v>
      </c>
      <c r="I457" t="s">
        <v>771</v>
      </c>
      <c r="J457" t="s">
        <v>771</v>
      </c>
      <c r="K457" t="s">
        <v>771</v>
      </c>
      <c r="L457" t="s">
        <v>771</v>
      </c>
      <c r="M457" t="s">
        <v>771</v>
      </c>
      <c r="N457" t="s">
        <v>771</v>
      </c>
      <c r="O457" t="s">
        <v>771</v>
      </c>
      <c r="P457" t="s">
        <v>771</v>
      </c>
      <c r="Q457" t="s">
        <v>771</v>
      </c>
      <c r="R457" t="s">
        <v>1992</v>
      </c>
      <c r="S457" t="s">
        <v>1984</v>
      </c>
      <c r="T457" t="s">
        <v>1948</v>
      </c>
      <c r="U457" t="s">
        <v>1993</v>
      </c>
      <c r="V457" t="s">
        <v>1969</v>
      </c>
      <c r="W457" t="s">
        <v>1951</v>
      </c>
      <c r="X457" t="s">
        <v>140</v>
      </c>
      <c r="Y457" t="s">
        <v>141</v>
      </c>
      <c r="Z457" t="s">
        <v>771</v>
      </c>
      <c r="AA457" t="s">
        <v>771</v>
      </c>
      <c r="AB457" t="s">
        <v>771</v>
      </c>
      <c r="AC457">
        <v>2.5</v>
      </c>
      <c r="AD457" t="s">
        <v>771</v>
      </c>
      <c r="AE457">
        <v>6</v>
      </c>
      <c r="AF457" t="s">
        <v>142</v>
      </c>
      <c r="AG457" t="s">
        <v>143</v>
      </c>
      <c r="AH457" t="s">
        <v>144</v>
      </c>
      <c r="AI457" t="s">
        <v>140</v>
      </c>
      <c r="AJ457" t="s">
        <v>140</v>
      </c>
      <c r="AK457" t="s">
        <v>160</v>
      </c>
      <c r="AL457">
        <v>41426</v>
      </c>
      <c r="AM457" t="s">
        <v>1917</v>
      </c>
      <c r="AN457" t="s">
        <v>1994</v>
      </c>
      <c r="AO457" t="s">
        <v>1963</v>
      </c>
      <c r="AP457">
        <v>0</v>
      </c>
      <c r="AQ457" t="s">
        <v>140</v>
      </c>
      <c r="AR457" t="s">
        <v>140</v>
      </c>
      <c r="AS457" t="s">
        <v>140</v>
      </c>
      <c r="AT457" t="s">
        <v>140</v>
      </c>
      <c r="AU457" t="s">
        <v>140</v>
      </c>
      <c r="AV457" t="s">
        <v>140</v>
      </c>
      <c r="AW457" t="s">
        <v>140</v>
      </c>
      <c r="AX457" t="s">
        <v>140</v>
      </c>
      <c r="AY457" t="s">
        <v>1889</v>
      </c>
      <c r="AZ457" t="s">
        <v>1952</v>
      </c>
      <c r="BA457" t="s">
        <v>150</v>
      </c>
      <c r="BB457" t="s">
        <v>1192</v>
      </c>
      <c r="BC457" t="s">
        <v>323</v>
      </c>
      <c r="BD457" t="s">
        <v>771</v>
      </c>
      <c r="BE457">
        <v>0.95</v>
      </c>
      <c r="BF457" t="s">
        <v>1995</v>
      </c>
      <c r="BG457" t="s">
        <v>140</v>
      </c>
      <c r="BH457" t="s">
        <v>140</v>
      </c>
      <c r="BI457" t="s">
        <v>140</v>
      </c>
      <c r="BJ457" t="s">
        <v>140</v>
      </c>
      <c r="BK457" t="s">
        <v>140</v>
      </c>
      <c r="BL457" t="s">
        <v>140</v>
      </c>
      <c r="BM457" t="s">
        <v>140</v>
      </c>
      <c r="BN457">
        <v>36000</v>
      </c>
      <c r="BO457" t="s">
        <v>140</v>
      </c>
      <c r="BP457" t="s">
        <v>140</v>
      </c>
      <c r="BQ457" t="s">
        <v>143</v>
      </c>
      <c r="BR457" t="s">
        <v>140</v>
      </c>
      <c r="BS457" t="s">
        <v>542</v>
      </c>
      <c r="BT457" t="s">
        <v>140</v>
      </c>
      <c r="BU457" t="s">
        <v>1980</v>
      </c>
      <c r="BV457" t="s">
        <v>1981</v>
      </c>
      <c r="BW457" t="s">
        <v>771</v>
      </c>
      <c r="BX457" t="s">
        <v>132</v>
      </c>
    </row>
    <row r="458" spans="1:76" x14ac:dyDescent="0.25">
      <c r="A458" t="s">
        <v>1</v>
      </c>
      <c r="B458" t="s">
        <v>32</v>
      </c>
      <c r="C458" t="s">
        <v>1944</v>
      </c>
      <c r="D458" t="s">
        <v>1945</v>
      </c>
      <c r="E458" t="s">
        <v>816</v>
      </c>
      <c r="F458" t="s">
        <v>817</v>
      </c>
      <c r="G458" t="s">
        <v>1996</v>
      </c>
      <c r="H458" t="s">
        <v>1006</v>
      </c>
      <c r="I458" t="s">
        <v>771</v>
      </c>
      <c r="J458" t="s">
        <v>771</v>
      </c>
      <c r="K458" t="s">
        <v>771</v>
      </c>
      <c r="L458" t="s">
        <v>771</v>
      </c>
      <c r="M458" t="s">
        <v>771</v>
      </c>
      <c r="N458" t="s">
        <v>771</v>
      </c>
      <c r="O458" t="s">
        <v>771</v>
      </c>
      <c r="P458" t="s">
        <v>771</v>
      </c>
      <c r="Q458" t="s">
        <v>771</v>
      </c>
      <c r="R458" t="s">
        <v>1997</v>
      </c>
      <c r="S458" t="s">
        <v>1998</v>
      </c>
      <c r="T458" t="s">
        <v>1999</v>
      </c>
      <c r="U458" t="s">
        <v>2000</v>
      </c>
      <c r="V458" t="s">
        <v>2001</v>
      </c>
      <c r="W458" t="s">
        <v>1951</v>
      </c>
      <c r="X458" t="s">
        <v>140</v>
      </c>
      <c r="Y458" t="s">
        <v>141</v>
      </c>
      <c r="Z458" t="s">
        <v>771</v>
      </c>
      <c r="AA458" t="s">
        <v>771</v>
      </c>
      <c r="AB458" t="s">
        <v>771</v>
      </c>
      <c r="AC458">
        <v>5.5</v>
      </c>
      <c r="AD458" t="s">
        <v>771</v>
      </c>
      <c r="AE458">
        <v>8</v>
      </c>
      <c r="AF458" t="s">
        <v>142</v>
      </c>
      <c r="AG458" t="s">
        <v>143</v>
      </c>
      <c r="AH458" t="s">
        <v>144</v>
      </c>
      <c r="AI458" t="s">
        <v>140</v>
      </c>
      <c r="AJ458" t="s">
        <v>140</v>
      </c>
      <c r="AK458" t="s">
        <v>160</v>
      </c>
      <c r="AL458">
        <v>44013</v>
      </c>
      <c r="AM458" t="s">
        <v>1917</v>
      </c>
      <c r="AN458" t="s">
        <v>1994</v>
      </c>
      <c r="AO458" t="s">
        <v>1994</v>
      </c>
      <c r="AP458">
        <v>0</v>
      </c>
      <c r="AQ458" t="s">
        <v>140</v>
      </c>
      <c r="AR458" t="s">
        <v>140</v>
      </c>
      <c r="AS458" t="s">
        <v>140</v>
      </c>
      <c r="AT458" t="s">
        <v>140</v>
      </c>
      <c r="AU458" t="s">
        <v>140</v>
      </c>
      <c r="AV458" t="s">
        <v>140</v>
      </c>
      <c r="AW458" t="s">
        <v>140</v>
      </c>
      <c r="AX458" t="s">
        <v>140</v>
      </c>
      <c r="AY458" t="s">
        <v>1889</v>
      </c>
      <c r="AZ458" t="s">
        <v>1952</v>
      </c>
      <c r="BA458" t="s">
        <v>150</v>
      </c>
      <c r="BB458" t="s">
        <v>1192</v>
      </c>
      <c r="BC458" t="s">
        <v>323</v>
      </c>
      <c r="BD458" t="s">
        <v>771</v>
      </c>
      <c r="BE458">
        <v>0.95</v>
      </c>
      <c r="BF458" t="s">
        <v>1995</v>
      </c>
      <c r="BG458" t="s">
        <v>140</v>
      </c>
      <c r="BH458" t="s">
        <v>140</v>
      </c>
      <c r="BI458" t="s">
        <v>140</v>
      </c>
      <c r="BJ458" t="s">
        <v>140</v>
      </c>
      <c r="BK458" t="s">
        <v>140</v>
      </c>
      <c r="BL458" t="s">
        <v>140</v>
      </c>
      <c r="BM458" t="s">
        <v>140</v>
      </c>
      <c r="BN458">
        <v>3684</v>
      </c>
      <c r="BO458" t="s">
        <v>140</v>
      </c>
      <c r="BP458" t="s">
        <v>140</v>
      </c>
      <c r="BQ458" t="s">
        <v>143</v>
      </c>
      <c r="BR458" t="s">
        <v>140</v>
      </c>
      <c r="BS458" t="s">
        <v>542</v>
      </c>
      <c r="BT458" t="s">
        <v>140</v>
      </c>
      <c r="BU458" t="s">
        <v>1980</v>
      </c>
      <c r="BV458" t="s">
        <v>1981</v>
      </c>
      <c r="BW458" t="s">
        <v>771</v>
      </c>
      <c r="BX458" t="s">
        <v>132</v>
      </c>
    </row>
    <row r="459" spans="1:76" x14ac:dyDescent="0.25">
      <c r="A459" t="s">
        <v>1</v>
      </c>
      <c r="B459" t="s">
        <v>32</v>
      </c>
      <c r="C459" t="s">
        <v>1944</v>
      </c>
      <c r="D459" t="s">
        <v>1945</v>
      </c>
      <c r="E459" t="s">
        <v>816</v>
      </c>
      <c r="F459" t="s">
        <v>817</v>
      </c>
      <c r="G459" t="s">
        <v>2002</v>
      </c>
      <c r="H459" t="s">
        <v>1006</v>
      </c>
      <c r="I459" t="s">
        <v>771</v>
      </c>
      <c r="J459" t="s">
        <v>771</v>
      </c>
      <c r="K459" t="s">
        <v>771</v>
      </c>
      <c r="L459" t="s">
        <v>771</v>
      </c>
      <c r="M459" t="s">
        <v>771</v>
      </c>
      <c r="N459" t="s">
        <v>771</v>
      </c>
      <c r="O459" t="s">
        <v>771</v>
      </c>
      <c r="P459" t="s">
        <v>771</v>
      </c>
      <c r="Q459" t="s">
        <v>771</v>
      </c>
      <c r="R459" t="s">
        <v>2003</v>
      </c>
      <c r="S459" t="s">
        <v>1998</v>
      </c>
      <c r="T459" t="s">
        <v>1999</v>
      </c>
      <c r="U459" t="s">
        <v>2004</v>
      </c>
      <c r="V459" t="s">
        <v>2005</v>
      </c>
      <c r="W459" t="s">
        <v>1951</v>
      </c>
      <c r="X459" t="s">
        <v>140</v>
      </c>
      <c r="Y459" t="s">
        <v>141</v>
      </c>
      <c r="Z459" t="s">
        <v>771</v>
      </c>
      <c r="AA459" t="s">
        <v>771</v>
      </c>
      <c r="AB459" t="s">
        <v>771</v>
      </c>
      <c r="AC459">
        <v>3</v>
      </c>
      <c r="AD459" t="s">
        <v>771</v>
      </c>
      <c r="AE459">
        <v>5</v>
      </c>
      <c r="AF459" t="s">
        <v>142</v>
      </c>
      <c r="AG459" t="s">
        <v>143</v>
      </c>
      <c r="AH459" t="s">
        <v>144</v>
      </c>
      <c r="AI459" t="s">
        <v>140</v>
      </c>
      <c r="AJ459" t="s">
        <v>140</v>
      </c>
      <c r="AK459" t="s">
        <v>160</v>
      </c>
      <c r="AL459">
        <v>44075</v>
      </c>
      <c r="AM459" t="s">
        <v>1917</v>
      </c>
      <c r="AN459" t="s">
        <v>1994</v>
      </c>
      <c r="AO459" t="s">
        <v>1994</v>
      </c>
      <c r="AP459">
        <v>0</v>
      </c>
      <c r="AQ459" t="s">
        <v>140</v>
      </c>
      <c r="AR459" t="s">
        <v>140</v>
      </c>
      <c r="AS459" t="s">
        <v>140</v>
      </c>
      <c r="AT459" t="s">
        <v>140</v>
      </c>
      <c r="AU459" t="s">
        <v>140</v>
      </c>
      <c r="AV459" t="s">
        <v>140</v>
      </c>
      <c r="AW459" t="s">
        <v>140</v>
      </c>
      <c r="AX459" t="s">
        <v>140</v>
      </c>
      <c r="AY459" t="s">
        <v>1889</v>
      </c>
      <c r="AZ459" t="s">
        <v>1952</v>
      </c>
      <c r="BA459" t="s">
        <v>150</v>
      </c>
      <c r="BB459" t="s">
        <v>1192</v>
      </c>
      <c r="BC459" t="s">
        <v>323</v>
      </c>
      <c r="BD459" t="s">
        <v>771</v>
      </c>
      <c r="BE459">
        <v>0.95</v>
      </c>
      <c r="BF459" t="s">
        <v>1995</v>
      </c>
      <c r="BG459" t="s">
        <v>140</v>
      </c>
      <c r="BH459" t="s">
        <v>140</v>
      </c>
      <c r="BI459" t="s">
        <v>140</v>
      </c>
      <c r="BJ459" t="s">
        <v>140</v>
      </c>
      <c r="BK459" t="s">
        <v>140</v>
      </c>
      <c r="BL459" t="s">
        <v>140</v>
      </c>
      <c r="BM459" t="s">
        <v>140</v>
      </c>
      <c r="BN459">
        <v>228000</v>
      </c>
      <c r="BO459" t="s">
        <v>140</v>
      </c>
      <c r="BP459" t="s">
        <v>140</v>
      </c>
      <c r="BQ459" t="s">
        <v>143</v>
      </c>
      <c r="BR459" t="s">
        <v>140</v>
      </c>
      <c r="BS459" t="s">
        <v>542</v>
      </c>
      <c r="BT459" t="s">
        <v>140</v>
      </c>
      <c r="BU459" t="s">
        <v>1980</v>
      </c>
      <c r="BV459" t="s">
        <v>1981</v>
      </c>
      <c r="BW459" t="s">
        <v>771</v>
      </c>
      <c r="BX459" t="s">
        <v>132</v>
      </c>
    </row>
    <row r="460" spans="1:76" x14ac:dyDescent="0.25">
      <c r="A460" t="s">
        <v>1</v>
      </c>
      <c r="B460" t="s">
        <v>13</v>
      </c>
      <c r="C460" t="s">
        <v>742</v>
      </c>
      <c r="D460" t="s">
        <v>743</v>
      </c>
      <c r="E460" t="s">
        <v>872</v>
      </c>
      <c r="F460" t="s">
        <v>2006</v>
      </c>
      <c r="G460" t="s">
        <v>3458</v>
      </c>
      <c r="H460" t="s">
        <v>1389</v>
      </c>
      <c r="I460" t="s">
        <v>771</v>
      </c>
      <c r="J460" t="s">
        <v>771</v>
      </c>
      <c r="K460" t="s">
        <v>771</v>
      </c>
      <c r="L460" t="s">
        <v>771</v>
      </c>
      <c r="M460" t="s">
        <v>771</v>
      </c>
      <c r="N460" t="s">
        <v>771</v>
      </c>
      <c r="O460" t="s">
        <v>771</v>
      </c>
      <c r="P460" t="s">
        <v>771</v>
      </c>
      <c r="Q460" t="s">
        <v>771</v>
      </c>
      <c r="R460" t="s">
        <v>1390</v>
      </c>
      <c r="S460" t="s">
        <v>1391</v>
      </c>
      <c r="T460" t="s">
        <v>1392</v>
      </c>
      <c r="U460" t="s">
        <v>1393</v>
      </c>
      <c r="V460" t="s">
        <v>849</v>
      </c>
      <c r="W460" t="s">
        <v>1391</v>
      </c>
      <c r="X460" t="s">
        <v>771</v>
      </c>
      <c r="Y460" t="s">
        <v>78</v>
      </c>
      <c r="Z460" t="s">
        <v>771</v>
      </c>
      <c r="AA460" t="s">
        <v>771</v>
      </c>
      <c r="AB460" t="s">
        <v>771</v>
      </c>
      <c r="AC460">
        <v>10</v>
      </c>
      <c r="AD460">
        <v>0</v>
      </c>
      <c r="AE460">
        <v>14</v>
      </c>
      <c r="AF460" t="s">
        <v>142</v>
      </c>
      <c r="AG460" t="s">
        <v>143</v>
      </c>
      <c r="AH460" t="s">
        <v>144</v>
      </c>
      <c r="AI460" t="s">
        <v>140</v>
      </c>
      <c r="AJ460" t="s">
        <v>140</v>
      </c>
      <c r="AK460" t="s">
        <v>145</v>
      </c>
      <c r="AL460">
        <v>45306</v>
      </c>
      <c r="AM460" t="s">
        <v>771</v>
      </c>
      <c r="AN460" t="s">
        <v>771</v>
      </c>
      <c r="AO460" t="s">
        <v>771</v>
      </c>
      <c r="AP460" t="s">
        <v>140</v>
      </c>
      <c r="AQ460" t="s">
        <v>140</v>
      </c>
      <c r="AR460" t="s">
        <v>140</v>
      </c>
      <c r="AS460" t="s">
        <v>140</v>
      </c>
      <c r="AT460" t="s">
        <v>140</v>
      </c>
      <c r="AU460" t="s">
        <v>140</v>
      </c>
      <c r="AV460" t="s">
        <v>140</v>
      </c>
      <c r="AW460" t="s">
        <v>140</v>
      </c>
      <c r="AX460" t="s">
        <v>140</v>
      </c>
      <c r="AY460" t="s">
        <v>140</v>
      </c>
      <c r="AZ460" t="s">
        <v>1394</v>
      </c>
      <c r="BA460" t="s">
        <v>150</v>
      </c>
      <c r="BB460" t="s">
        <v>758</v>
      </c>
      <c r="BC460" t="s">
        <v>2408</v>
      </c>
      <c r="BD460" t="s">
        <v>140</v>
      </c>
      <c r="BE460">
        <v>0.98</v>
      </c>
      <c r="BF460" t="s">
        <v>1395</v>
      </c>
      <c r="BG460">
        <v>64.25</v>
      </c>
      <c r="BH460" t="s">
        <v>140</v>
      </c>
      <c r="BI460" t="s">
        <v>140</v>
      </c>
      <c r="BJ460" t="s">
        <v>140</v>
      </c>
      <c r="BK460" t="s">
        <v>140</v>
      </c>
      <c r="BL460" t="s">
        <v>140</v>
      </c>
      <c r="BM460" t="s">
        <v>140</v>
      </c>
      <c r="BN460" t="s">
        <v>140</v>
      </c>
      <c r="BO460" t="s">
        <v>140</v>
      </c>
      <c r="BP460" t="s">
        <v>140</v>
      </c>
      <c r="BQ460" t="s">
        <v>140</v>
      </c>
      <c r="BR460" t="s">
        <v>140</v>
      </c>
      <c r="BS460" t="s">
        <v>140</v>
      </c>
      <c r="BT460" t="s">
        <v>140</v>
      </c>
      <c r="BU460" t="s">
        <v>1396</v>
      </c>
      <c r="BV460" t="s">
        <v>1397</v>
      </c>
      <c r="BW460" t="s">
        <v>771</v>
      </c>
      <c r="BX460" t="s">
        <v>132</v>
      </c>
    </row>
    <row r="461" spans="1:76" x14ac:dyDescent="0.25">
      <c r="A461" t="s">
        <v>1</v>
      </c>
      <c r="B461" t="s">
        <v>13</v>
      </c>
      <c r="C461" t="s">
        <v>742</v>
      </c>
      <c r="D461" t="s">
        <v>743</v>
      </c>
      <c r="E461" t="s">
        <v>872</v>
      </c>
      <c r="F461" t="s">
        <v>2006</v>
      </c>
      <c r="G461" t="s">
        <v>3458</v>
      </c>
      <c r="H461" t="s">
        <v>1398</v>
      </c>
      <c r="I461" t="s">
        <v>771</v>
      </c>
      <c r="J461" t="s">
        <v>771</v>
      </c>
      <c r="K461" t="s">
        <v>771</v>
      </c>
      <c r="L461" t="s">
        <v>771</v>
      </c>
      <c r="M461" t="s">
        <v>771</v>
      </c>
      <c r="N461" t="s">
        <v>771</v>
      </c>
      <c r="O461" t="s">
        <v>771</v>
      </c>
      <c r="P461" t="s">
        <v>771</v>
      </c>
      <c r="Q461" t="s">
        <v>771</v>
      </c>
      <c r="R461" t="s">
        <v>1390</v>
      </c>
      <c r="S461" t="s">
        <v>1391</v>
      </c>
      <c r="T461" t="s">
        <v>1392</v>
      </c>
      <c r="U461" t="s">
        <v>1393</v>
      </c>
      <c r="V461" t="s">
        <v>849</v>
      </c>
      <c r="W461" t="s">
        <v>1391</v>
      </c>
      <c r="X461" t="s">
        <v>771</v>
      </c>
      <c r="Y461" t="s">
        <v>78</v>
      </c>
      <c r="Z461" t="s">
        <v>771</v>
      </c>
      <c r="AA461" t="s">
        <v>771</v>
      </c>
      <c r="AB461" t="s">
        <v>771</v>
      </c>
      <c r="AC461">
        <v>6</v>
      </c>
      <c r="AD461">
        <v>0</v>
      </c>
      <c r="AE461">
        <v>10</v>
      </c>
      <c r="AF461" t="s">
        <v>142</v>
      </c>
      <c r="AG461" t="s">
        <v>143</v>
      </c>
      <c r="AH461" t="s">
        <v>144</v>
      </c>
      <c r="AI461" t="s">
        <v>140</v>
      </c>
      <c r="AJ461" t="s">
        <v>140</v>
      </c>
      <c r="AK461" t="s">
        <v>145</v>
      </c>
      <c r="AL461">
        <v>45320</v>
      </c>
      <c r="AM461" t="s">
        <v>771</v>
      </c>
      <c r="AN461" t="s">
        <v>771</v>
      </c>
      <c r="AO461" t="s">
        <v>771</v>
      </c>
      <c r="AP461" t="s">
        <v>140</v>
      </c>
      <c r="AQ461" t="s">
        <v>140</v>
      </c>
      <c r="AR461" t="s">
        <v>140</v>
      </c>
      <c r="AS461" t="s">
        <v>140</v>
      </c>
      <c r="AT461" t="s">
        <v>140</v>
      </c>
      <c r="AU461" t="s">
        <v>140</v>
      </c>
      <c r="AV461" t="s">
        <v>140</v>
      </c>
      <c r="AW461" t="s">
        <v>140</v>
      </c>
      <c r="AX461" t="s">
        <v>140</v>
      </c>
      <c r="AY461" t="s">
        <v>140</v>
      </c>
      <c r="AZ461" t="s">
        <v>1399</v>
      </c>
      <c r="BA461" t="s">
        <v>150</v>
      </c>
      <c r="BB461" t="s">
        <v>151</v>
      </c>
      <c r="BC461" t="s">
        <v>2408</v>
      </c>
      <c r="BD461" t="s">
        <v>140</v>
      </c>
      <c r="BE461">
        <v>0.98</v>
      </c>
      <c r="BF461" t="s">
        <v>1395</v>
      </c>
      <c r="BG461">
        <v>54</v>
      </c>
      <c r="BH461" t="s">
        <v>140</v>
      </c>
      <c r="BI461" t="s">
        <v>140</v>
      </c>
      <c r="BJ461" t="s">
        <v>140</v>
      </c>
      <c r="BK461" t="s">
        <v>140</v>
      </c>
      <c r="BL461" t="s">
        <v>140</v>
      </c>
      <c r="BM461" t="s">
        <v>140</v>
      </c>
      <c r="BN461" t="s">
        <v>140</v>
      </c>
      <c r="BO461" t="s">
        <v>140</v>
      </c>
      <c r="BP461" t="s">
        <v>140</v>
      </c>
      <c r="BQ461" t="s">
        <v>140</v>
      </c>
      <c r="BR461" t="s">
        <v>140</v>
      </c>
      <c r="BS461" t="s">
        <v>140</v>
      </c>
      <c r="BT461" t="s">
        <v>140</v>
      </c>
      <c r="BU461" t="s">
        <v>1400</v>
      </c>
      <c r="BV461" t="s">
        <v>1397</v>
      </c>
      <c r="BW461" t="s">
        <v>771</v>
      </c>
      <c r="BX461" t="s">
        <v>132</v>
      </c>
    </row>
    <row r="462" spans="1:76" x14ac:dyDescent="0.25">
      <c r="A462" t="s">
        <v>1</v>
      </c>
      <c r="B462" t="s">
        <v>13</v>
      </c>
      <c r="C462" t="s">
        <v>742</v>
      </c>
      <c r="D462" t="s">
        <v>743</v>
      </c>
      <c r="E462" t="s">
        <v>872</v>
      </c>
      <c r="F462" t="s">
        <v>2006</v>
      </c>
      <c r="G462" t="s">
        <v>3458</v>
      </c>
      <c r="H462" t="s">
        <v>1401</v>
      </c>
      <c r="I462" t="s">
        <v>771</v>
      </c>
      <c r="J462" t="s">
        <v>771</v>
      </c>
      <c r="K462" t="s">
        <v>771</v>
      </c>
      <c r="L462" t="s">
        <v>771</v>
      </c>
      <c r="M462" t="s">
        <v>771</v>
      </c>
      <c r="N462" t="s">
        <v>771</v>
      </c>
      <c r="O462" t="s">
        <v>771</v>
      </c>
      <c r="P462" t="s">
        <v>771</v>
      </c>
      <c r="Q462" t="s">
        <v>771</v>
      </c>
      <c r="R462" t="s">
        <v>1402</v>
      </c>
      <c r="S462" t="s">
        <v>1391</v>
      </c>
      <c r="T462" t="s">
        <v>1403</v>
      </c>
      <c r="U462" t="s">
        <v>1404</v>
      </c>
      <c r="V462" t="s">
        <v>849</v>
      </c>
      <c r="W462" t="s">
        <v>1391</v>
      </c>
      <c r="X462" t="s">
        <v>771</v>
      </c>
      <c r="Y462" t="s">
        <v>78</v>
      </c>
      <c r="Z462" t="s">
        <v>771</v>
      </c>
      <c r="AA462" t="s">
        <v>771</v>
      </c>
      <c r="AB462" t="s">
        <v>771</v>
      </c>
      <c r="AC462">
        <v>3</v>
      </c>
      <c r="AD462">
        <v>0</v>
      </c>
      <c r="AE462">
        <v>5</v>
      </c>
      <c r="AF462" t="s">
        <v>142</v>
      </c>
      <c r="AG462" t="s">
        <v>143</v>
      </c>
      <c r="AH462" t="s">
        <v>144</v>
      </c>
      <c r="AI462" t="s">
        <v>140</v>
      </c>
      <c r="AJ462" t="s">
        <v>140</v>
      </c>
      <c r="AK462" t="s">
        <v>145</v>
      </c>
      <c r="AL462">
        <v>45425</v>
      </c>
      <c r="AM462" t="s">
        <v>771</v>
      </c>
      <c r="AN462" t="s">
        <v>771</v>
      </c>
      <c r="AO462" t="s">
        <v>771</v>
      </c>
      <c r="AP462" t="s">
        <v>140</v>
      </c>
      <c r="AQ462" t="s">
        <v>140</v>
      </c>
      <c r="AR462" t="s">
        <v>140</v>
      </c>
      <c r="AS462" t="s">
        <v>140</v>
      </c>
      <c r="AT462" t="s">
        <v>140</v>
      </c>
      <c r="AU462" t="s">
        <v>140</v>
      </c>
      <c r="AV462" t="s">
        <v>140</v>
      </c>
      <c r="AW462" t="s">
        <v>140</v>
      </c>
      <c r="AX462" t="s">
        <v>140</v>
      </c>
      <c r="AY462" t="s">
        <v>140</v>
      </c>
      <c r="AZ462" t="s">
        <v>1405</v>
      </c>
      <c r="BA462" t="s">
        <v>150</v>
      </c>
      <c r="BB462" t="s">
        <v>151</v>
      </c>
      <c r="BC462" t="s">
        <v>2408</v>
      </c>
      <c r="BD462" t="s">
        <v>140</v>
      </c>
      <c r="BE462">
        <v>0.98</v>
      </c>
      <c r="BF462" t="s">
        <v>1406</v>
      </c>
      <c r="BG462">
        <v>15</v>
      </c>
      <c r="BH462" t="s">
        <v>140</v>
      </c>
      <c r="BI462" t="s">
        <v>140</v>
      </c>
      <c r="BJ462" t="s">
        <v>140</v>
      </c>
      <c r="BK462" t="s">
        <v>140</v>
      </c>
      <c r="BL462" t="s">
        <v>140</v>
      </c>
      <c r="BM462" t="s">
        <v>140</v>
      </c>
      <c r="BN462" t="s">
        <v>140</v>
      </c>
      <c r="BO462" t="s">
        <v>140</v>
      </c>
      <c r="BP462" t="s">
        <v>140</v>
      </c>
      <c r="BQ462" t="s">
        <v>140</v>
      </c>
      <c r="BR462" t="s">
        <v>140</v>
      </c>
      <c r="BS462" t="s">
        <v>140</v>
      </c>
      <c r="BT462" t="s">
        <v>140</v>
      </c>
      <c r="BU462" t="s">
        <v>1400</v>
      </c>
      <c r="BV462" t="s">
        <v>1397</v>
      </c>
      <c r="BW462" t="s">
        <v>771</v>
      </c>
      <c r="BX462" t="s">
        <v>132</v>
      </c>
    </row>
    <row r="463" spans="1:76" x14ac:dyDescent="0.25">
      <c r="A463" t="s">
        <v>1</v>
      </c>
      <c r="B463" t="s">
        <v>13</v>
      </c>
      <c r="C463" t="s">
        <v>742</v>
      </c>
      <c r="D463" t="s">
        <v>743</v>
      </c>
      <c r="E463" t="s">
        <v>856</v>
      </c>
      <c r="F463" t="s">
        <v>1407</v>
      </c>
      <c r="G463" t="s">
        <v>1408</v>
      </c>
      <c r="H463" t="s">
        <v>1409</v>
      </c>
      <c r="I463" t="s">
        <v>771</v>
      </c>
      <c r="J463" t="s">
        <v>771</v>
      </c>
      <c r="K463" t="s">
        <v>771</v>
      </c>
      <c r="L463" t="s">
        <v>771</v>
      </c>
      <c r="M463" t="s">
        <v>771</v>
      </c>
      <c r="N463" t="s">
        <v>771</v>
      </c>
      <c r="O463" t="s">
        <v>771</v>
      </c>
      <c r="P463" t="s">
        <v>771</v>
      </c>
      <c r="Q463" t="s">
        <v>771</v>
      </c>
      <c r="R463" t="s">
        <v>1410</v>
      </c>
      <c r="S463" t="s">
        <v>767</v>
      </c>
      <c r="T463" t="s">
        <v>1411</v>
      </c>
      <c r="U463" t="s">
        <v>1412</v>
      </c>
      <c r="V463" t="s">
        <v>849</v>
      </c>
      <c r="W463" t="s">
        <v>1391</v>
      </c>
      <c r="X463" t="s">
        <v>771</v>
      </c>
      <c r="Y463" t="s">
        <v>78</v>
      </c>
      <c r="Z463" t="s">
        <v>771</v>
      </c>
      <c r="AA463" t="s">
        <v>771</v>
      </c>
      <c r="AB463" t="s">
        <v>771</v>
      </c>
      <c r="AC463">
        <v>3</v>
      </c>
      <c r="AD463">
        <v>0</v>
      </c>
      <c r="AE463">
        <v>9</v>
      </c>
      <c r="AF463" t="s">
        <v>142</v>
      </c>
      <c r="AG463" t="s">
        <v>143</v>
      </c>
      <c r="AH463" t="s">
        <v>144</v>
      </c>
      <c r="AI463" t="s">
        <v>140</v>
      </c>
      <c r="AJ463" t="s">
        <v>140</v>
      </c>
      <c r="AK463" t="s">
        <v>145</v>
      </c>
      <c r="AL463">
        <v>45390</v>
      </c>
      <c r="AM463" t="s">
        <v>771</v>
      </c>
      <c r="AN463" t="s">
        <v>771</v>
      </c>
      <c r="AO463" t="s">
        <v>771</v>
      </c>
      <c r="AP463" t="s">
        <v>140</v>
      </c>
      <c r="AQ463" t="s">
        <v>140</v>
      </c>
      <c r="AR463" t="s">
        <v>140</v>
      </c>
      <c r="AS463" t="s">
        <v>140</v>
      </c>
      <c r="AT463" t="s">
        <v>140</v>
      </c>
      <c r="AU463" t="s">
        <v>140</v>
      </c>
      <c r="AV463" t="s">
        <v>140</v>
      </c>
      <c r="AW463" t="s">
        <v>140</v>
      </c>
      <c r="AX463" t="s">
        <v>140</v>
      </c>
      <c r="AY463" t="s">
        <v>140</v>
      </c>
      <c r="AZ463" t="s">
        <v>1413</v>
      </c>
      <c r="BA463" t="s">
        <v>150</v>
      </c>
      <c r="BB463" t="s">
        <v>151</v>
      </c>
      <c r="BC463" t="s">
        <v>2408</v>
      </c>
      <c r="BD463" t="s">
        <v>140</v>
      </c>
      <c r="BE463">
        <v>0.98</v>
      </c>
      <c r="BF463" t="s">
        <v>853</v>
      </c>
      <c r="BG463">
        <v>7.5462962962962966E-3</v>
      </c>
      <c r="BH463" t="s">
        <v>140</v>
      </c>
      <c r="BI463" t="s">
        <v>140</v>
      </c>
      <c r="BJ463" t="s">
        <v>140</v>
      </c>
      <c r="BK463" t="s">
        <v>140</v>
      </c>
      <c r="BL463" t="s">
        <v>140</v>
      </c>
      <c r="BM463" t="s">
        <v>140</v>
      </c>
      <c r="BN463" t="s">
        <v>140</v>
      </c>
      <c r="BO463" t="s">
        <v>140</v>
      </c>
      <c r="BP463" t="s">
        <v>140</v>
      </c>
      <c r="BQ463" t="s">
        <v>140</v>
      </c>
      <c r="BR463" t="s">
        <v>140</v>
      </c>
      <c r="BS463" t="s">
        <v>140</v>
      </c>
      <c r="BT463" t="s">
        <v>140</v>
      </c>
      <c r="BU463" t="s">
        <v>1414</v>
      </c>
      <c r="BV463" t="s">
        <v>1397</v>
      </c>
      <c r="BW463" t="s">
        <v>771</v>
      </c>
      <c r="BX463" t="s">
        <v>132</v>
      </c>
    </row>
    <row r="464" spans="1:76" x14ac:dyDescent="0.25">
      <c r="A464" t="s">
        <v>1</v>
      </c>
      <c r="B464" t="s">
        <v>13</v>
      </c>
      <c r="C464" t="s">
        <v>742</v>
      </c>
      <c r="D464" t="s">
        <v>743</v>
      </c>
      <c r="E464" t="s">
        <v>856</v>
      </c>
      <c r="F464" t="s">
        <v>1407</v>
      </c>
      <c r="G464" t="s">
        <v>1415</v>
      </c>
      <c r="H464" t="s">
        <v>1416</v>
      </c>
      <c r="I464" t="s">
        <v>771</v>
      </c>
      <c r="J464" t="s">
        <v>771</v>
      </c>
      <c r="K464" t="s">
        <v>771</v>
      </c>
      <c r="L464" t="s">
        <v>771</v>
      </c>
      <c r="M464" t="s">
        <v>771</v>
      </c>
      <c r="N464" t="s">
        <v>771</v>
      </c>
      <c r="O464" t="s">
        <v>771</v>
      </c>
      <c r="P464" t="s">
        <v>771</v>
      </c>
      <c r="Q464" t="s">
        <v>771</v>
      </c>
      <c r="R464" t="s">
        <v>1417</v>
      </c>
      <c r="S464" t="s">
        <v>767</v>
      </c>
      <c r="T464" t="s">
        <v>1411</v>
      </c>
      <c r="U464" t="s">
        <v>1418</v>
      </c>
      <c r="V464" t="s">
        <v>849</v>
      </c>
      <c r="W464" t="s">
        <v>1391</v>
      </c>
      <c r="X464" t="s">
        <v>771</v>
      </c>
      <c r="Y464" t="s">
        <v>78</v>
      </c>
      <c r="Z464" t="s">
        <v>771</v>
      </c>
      <c r="AA464" t="s">
        <v>771</v>
      </c>
      <c r="AB464" t="s">
        <v>771</v>
      </c>
      <c r="AC464">
        <v>2</v>
      </c>
      <c r="AD464">
        <v>0</v>
      </c>
      <c r="AE464">
        <v>2</v>
      </c>
      <c r="AF464" t="s">
        <v>142</v>
      </c>
      <c r="AG464" t="s">
        <v>143</v>
      </c>
      <c r="AH464" t="s">
        <v>144</v>
      </c>
      <c r="AI464" t="s">
        <v>140</v>
      </c>
      <c r="AJ464" t="s">
        <v>140</v>
      </c>
      <c r="AK464" t="s">
        <v>145</v>
      </c>
      <c r="AL464">
        <v>45432</v>
      </c>
      <c r="AM464" t="s">
        <v>771</v>
      </c>
      <c r="AN464" t="s">
        <v>771</v>
      </c>
      <c r="AO464" t="s">
        <v>771</v>
      </c>
      <c r="AP464" t="s">
        <v>140</v>
      </c>
      <c r="AQ464" t="s">
        <v>140</v>
      </c>
      <c r="AR464" t="s">
        <v>140</v>
      </c>
      <c r="AS464" t="s">
        <v>140</v>
      </c>
      <c r="AT464" t="s">
        <v>140</v>
      </c>
      <c r="AU464" t="s">
        <v>140</v>
      </c>
      <c r="AV464" t="s">
        <v>140</v>
      </c>
      <c r="AW464" t="s">
        <v>140</v>
      </c>
      <c r="AX464" t="s">
        <v>140</v>
      </c>
      <c r="AY464" t="s">
        <v>140</v>
      </c>
      <c r="AZ464" t="s">
        <v>1419</v>
      </c>
      <c r="BA464" t="s">
        <v>150</v>
      </c>
      <c r="BB464" t="s">
        <v>151</v>
      </c>
      <c r="BC464" t="s">
        <v>2408</v>
      </c>
      <c r="BD464" t="s">
        <v>140</v>
      </c>
      <c r="BE464">
        <v>0.98</v>
      </c>
      <c r="BF464" t="s">
        <v>998</v>
      </c>
      <c r="BG464">
        <v>7.6388888888888886E-3</v>
      </c>
      <c r="BH464" t="s">
        <v>140</v>
      </c>
      <c r="BI464" t="s">
        <v>140</v>
      </c>
      <c r="BJ464" t="s">
        <v>140</v>
      </c>
      <c r="BK464" t="s">
        <v>140</v>
      </c>
      <c r="BL464" t="s">
        <v>140</v>
      </c>
      <c r="BM464" t="s">
        <v>140</v>
      </c>
      <c r="BN464" t="s">
        <v>140</v>
      </c>
      <c r="BO464" t="s">
        <v>140</v>
      </c>
      <c r="BP464" t="s">
        <v>140</v>
      </c>
      <c r="BQ464" t="s">
        <v>140</v>
      </c>
      <c r="BR464" t="s">
        <v>140</v>
      </c>
      <c r="BS464" t="s">
        <v>140</v>
      </c>
      <c r="BT464" t="s">
        <v>140</v>
      </c>
      <c r="BU464" t="s">
        <v>1414</v>
      </c>
      <c r="BV464" t="s">
        <v>1397</v>
      </c>
      <c r="BW464" t="s">
        <v>771</v>
      </c>
      <c r="BX464" t="s">
        <v>132</v>
      </c>
    </row>
    <row r="465" spans="1:76" x14ac:dyDescent="0.25">
      <c r="A465" t="s">
        <v>1</v>
      </c>
      <c r="B465" t="s">
        <v>13</v>
      </c>
      <c r="C465" t="s">
        <v>742</v>
      </c>
      <c r="D465" t="s">
        <v>743</v>
      </c>
      <c r="E465" t="s">
        <v>856</v>
      </c>
      <c r="F465" t="s">
        <v>1106</v>
      </c>
      <c r="G465" t="s">
        <v>1420</v>
      </c>
      <c r="H465" t="s">
        <v>1420</v>
      </c>
      <c r="I465" t="s">
        <v>771</v>
      </c>
      <c r="J465" t="s">
        <v>771</v>
      </c>
      <c r="K465" t="s">
        <v>771</v>
      </c>
      <c r="L465" t="s">
        <v>771</v>
      </c>
      <c r="M465" t="s">
        <v>771</v>
      </c>
      <c r="N465" t="s">
        <v>771</v>
      </c>
      <c r="O465" t="s">
        <v>771</v>
      </c>
      <c r="P465" t="s">
        <v>771</v>
      </c>
      <c r="Q465" t="s">
        <v>771</v>
      </c>
      <c r="R465" t="s">
        <v>1421</v>
      </c>
      <c r="S465" t="s">
        <v>1391</v>
      </c>
      <c r="T465" t="s">
        <v>1392</v>
      </c>
      <c r="U465" t="s">
        <v>1422</v>
      </c>
      <c r="V465" t="s">
        <v>849</v>
      </c>
      <c r="W465" t="s">
        <v>767</v>
      </c>
      <c r="X465" t="s">
        <v>771</v>
      </c>
      <c r="Y465" t="s">
        <v>78</v>
      </c>
      <c r="Z465" t="s">
        <v>771</v>
      </c>
      <c r="AA465" t="s">
        <v>771</v>
      </c>
      <c r="AB465" t="s">
        <v>771</v>
      </c>
      <c r="AC465">
        <v>12</v>
      </c>
      <c r="AD465">
        <v>0</v>
      </c>
      <c r="AE465">
        <v>20</v>
      </c>
      <c r="AF465" t="s">
        <v>142</v>
      </c>
      <c r="AG465" t="s">
        <v>143</v>
      </c>
      <c r="AH465" t="s">
        <v>144</v>
      </c>
      <c r="AI465" t="s">
        <v>140</v>
      </c>
      <c r="AJ465" t="s">
        <v>140</v>
      </c>
      <c r="AK465" t="s">
        <v>145</v>
      </c>
      <c r="AL465">
        <v>45579</v>
      </c>
      <c r="AM465" t="s">
        <v>771</v>
      </c>
      <c r="AN465" t="s">
        <v>771</v>
      </c>
      <c r="AO465" t="s">
        <v>771</v>
      </c>
      <c r="AP465" t="s">
        <v>140</v>
      </c>
      <c r="AQ465" t="s">
        <v>140</v>
      </c>
      <c r="AR465" t="s">
        <v>140</v>
      </c>
      <c r="AS465" t="s">
        <v>140</v>
      </c>
      <c r="AT465" t="s">
        <v>140</v>
      </c>
      <c r="AU465" t="s">
        <v>140</v>
      </c>
      <c r="AV465" t="s">
        <v>140</v>
      </c>
      <c r="AW465" t="s">
        <v>140</v>
      </c>
      <c r="AX465" t="s">
        <v>140</v>
      </c>
      <c r="AY465" t="s">
        <v>140</v>
      </c>
      <c r="AZ465" t="s">
        <v>1423</v>
      </c>
      <c r="BA465" t="s">
        <v>150</v>
      </c>
      <c r="BB465" t="s">
        <v>2007</v>
      </c>
      <c r="BC465" t="s">
        <v>2408</v>
      </c>
      <c r="BD465" t="s">
        <v>140</v>
      </c>
      <c r="BE465">
        <v>0.98</v>
      </c>
      <c r="BF465" t="s">
        <v>1424</v>
      </c>
      <c r="BG465">
        <v>3.2754629629629631E-3</v>
      </c>
      <c r="BH465" t="s">
        <v>140</v>
      </c>
      <c r="BI465" t="s">
        <v>140</v>
      </c>
      <c r="BJ465" t="s">
        <v>140</v>
      </c>
      <c r="BK465" t="s">
        <v>140</v>
      </c>
      <c r="BL465" t="s">
        <v>140</v>
      </c>
      <c r="BM465" t="s">
        <v>140</v>
      </c>
      <c r="BN465" t="s">
        <v>140</v>
      </c>
      <c r="BO465" t="s">
        <v>140</v>
      </c>
      <c r="BP465" t="s">
        <v>140</v>
      </c>
      <c r="BQ465" t="s">
        <v>140</v>
      </c>
      <c r="BR465" t="s">
        <v>140</v>
      </c>
      <c r="BS465" t="s">
        <v>140</v>
      </c>
      <c r="BT465" t="s">
        <v>140</v>
      </c>
      <c r="BU465" t="s">
        <v>2008</v>
      </c>
      <c r="BV465" t="s">
        <v>1397</v>
      </c>
      <c r="BW465" t="s">
        <v>771</v>
      </c>
      <c r="BX465" t="s">
        <v>132</v>
      </c>
    </row>
    <row r="466" spans="1:76" x14ac:dyDescent="0.25">
      <c r="A466" t="s">
        <v>1</v>
      </c>
      <c r="B466" t="s">
        <v>13</v>
      </c>
      <c r="C466" t="s">
        <v>742</v>
      </c>
      <c r="D466" t="s">
        <v>743</v>
      </c>
      <c r="E466" t="s">
        <v>856</v>
      </c>
      <c r="F466" t="s">
        <v>1106</v>
      </c>
      <c r="G466" t="s">
        <v>1426</v>
      </c>
      <c r="H466" t="s">
        <v>1427</v>
      </c>
      <c r="I466" t="s">
        <v>771</v>
      </c>
      <c r="J466" t="s">
        <v>771</v>
      </c>
      <c r="K466" t="s">
        <v>771</v>
      </c>
      <c r="L466" t="s">
        <v>771</v>
      </c>
      <c r="M466" t="s">
        <v>771</v>
      </c>
      <c r="N466" t="s">
        <v>771</v>
      </c>
      <c r="O466" t="s">
        <v>771</v>
      </c>
      <c r="P466" t="s">
        <v>771</v>
      </c>
      <c r="Q466" t="s">
        <v>771</v>
      </c>
      <c r="R466" t="s">
        <v>1428</v>
      </c>
      <c r="S466" t="s">
        <v>1391</v>
      </c>
      <c r="T466" t="s">
        <v>1392</v>
      </c>
      <c r="U466" t="s">
        <v>1429</v>
      </c>
      <c r="V466" t="s">
        <v>849</v>
      </c>
      <c r="W466" t="s">
        <v>767</v>
      </c>
      <c r="X466" t="s">
        <v>771</v>
      </c>
      <c r="Y466" t="s">
        <v>78</v>
      </c>
      <c r="Z466" t="s">
        <v>771</v>
      </c>
      <c r="AA466" t="s">
        <v>771</v>
      </c>
      <c r="AB466" t="s">
        <v>771</v>
      </c>
      <c r="AC466">
        <v>8</v>
      </c>
      <c r="AD466">
        <v>0</v>
      </c>
      <c r="AE466">
        <v>13</v>
      </c>
      <c r="AF466" t="s">
        <v>142</v>
      </c>
      <c r="AG466" t="s">
        <v>143</v>
      </c>
      <c r="AH466" t="s">
        <v>144</v>
      </c>
      <c r="AI466" t="s">
        <v>140</v>
      </c>
      <c r="AJ466" t="s">
        <v>140</v>
      </c>
      <c r="AK466" t="s">
        <v>145</v>
      </c>
      <c r="AL466">
        <v>45600</v>
      </c>
      <c r="AM466" t="s">
        <v>771</v>
      </c>
      <c r="AN466" t="s">
        <v>771</v>
      </c>
      <c r="AO466" t="s">
        <v>771</v>
      </c>
      <c r="AP466" t="s">
        <v>140</v>
      </c>
      <c r="AQ466" t="s">
        <v>140</v>
      </c>
      <c r="AR466" t="s">
        <v>140</v>
      </c>
      <c r="AS466" t="s">
        <v>140</v>
      </c>
      <c r="AT466" t="s">
        <v>140</v>
      </c>
      <c r="AU466" t="s">
        <v>140</v>
      </c>
      <c r="AV466" t="s">
        <v>140</v>
      </c>
      <c r="AW466" t="s">
        <v>140</v>
      </c>
      <c r="AX466" t="s">
        <v>140</v>
      </c>
      <c r="AY466" t="s">
        <v>140</v>
      </c>
      <c r="AZ466" t="s">
        <v>1430</v>
      </c>
      <c r="BA466" t="s">
        <v>150</v>
      </c>
      <c r="BB466" t="s">
        <v>151</v>
      </c>
      <c r="BC466" t="s">
        <v>2408</v>
      </c>
      <c r="BD466" t="s">
        <v>140</v>
      </c>
      <c r="BE466">
        <v>0.98</v>
      </c>
      <c r="BF466" t="s">
        <v>1424</v>
      </c>
      <c r="BG466">
        <v>10</v>
      </c>
      <c r="BH466" t="s">
        <v>140</v>
      </c>
      <c r="BI466" t="s">
        <v>140</v>
      </c>
      <c r="BJ466" t="s">
        <v>140</v>
      </c>
      <c r="BK466" t="s">
        <v>140</v>
      </c>
      <c r="BL466" t="s">
        <v>140</v>
      </c>
      <c r="BM466" t="s">
        <v>140</v>
      </c>
      <c r="BN466" t="s">
        <v>140</v>
      </c>
      <c r="BO466" t="s">
        <v>140</v>
      </c>
      <c r="BP466" t="s">
        <v>140</v>
      </c>
      <c r="BQ466" t="s">
        <v>140</v>
      </c>
      <c r="BR466" t="s">
        <v>140</v>
      </c>
      <c r="BS466" t="s">
        <v>140</v>
      </c>
      <c r="BT466" t="s">
        <v>140</v>
      </c>
      <c r="BU466" t="s">
        <v>1431</v>
      </c>
      <c r="BV466" t="s">
        <v>1397</v>
      </c>
      <c r="BW466" t="s">
        <v>771</v>
      </c>
      <c r="BX466" t="s">
        <v>132</v>
      </c>
    </row>
    <row r="467" spans="1:76" x14ac:dyDescent="0.25">
      <c r="A467" t="s">
        <v>1</v>
      </c>
      <c r="B467" t="s">
        <v>13</v>
      </c>
      <c r="C467" t="s">
        <v>742</v>
      </c>
      <c r="D467" t="s">
        <v>743</v>
      </c>
      <c r="E467" t="s">
        <v>856</v>
      </c>
      <c r="F467" t="s">
        <v>1407</v>
      </c>
      <c r="G467" t="s">
        <v>2009</v>
      </c>
      <c r="H467" t="s">
        <v>2009</v>
      </c>
      <c r="I467" t="s">
        <v>771</v>
      </c>
      <c r="J467" t="s">
        <v>771</v>
      </c>
      <c r="K467" t="s">
        <v>771</v>
      </c>
      <c r="L467" t="s">
        <v>771</v>
      </c>
      <c r="M467" t="s">
        <v>771</v>
      </c>
      <c r="N467" t="s">
        <v>771</v>
      </c>
      <c r="O467" t="s">
        <v>771</v>
      </c>
      <c r="P467" t="s">
        <v>771</v>
      </c>
      <c r="Q467" t="s">
        <v>771</v>
      </c>
      <c r="R467" t="s">
        <v>2010</v>
      </c>
      <c r="S467" t="s">
        <v>767</v>
      </c>
      <c r="T467" t="s">
        <v>1411</v>
      </c>
      <c r="U467" t="s">
        <v>2011</v>
      </c>
      <c r="V467" t="s">
        <v>2012</v>
      </c>
      <c r="W467" t="s">
        <v>767</v>
      </c>
      <c r="X467" t="s">
        <v>771</v>
      </c>
      <c r="Y467" t="s">
        <v>78</v>
      </c>
      <c r="Z467" t="s">
        <v>771</v>
      </c>
      <c r="AA467" t="s">
        <v>771</v>
      </c>
      <c r="AB467" t="s">
        <v>771</v>
      </c>
      <c r="AC467">
        <v>7</v>
      </c>
      <c r="AD467">
        <v>0</v>
      </c>
      <c r="AE467">
        <v>16</v>
      </c>
      <c r="AF467" t="s">
        <v>142</v>
      </c>
      <c r="AG467" t="s">
        <v>143</v>
      </c>
      <c r="AH467" t="s">
        <v>144</v>
      </c>
      <c r="AI467" t="s">
        <v>140</v>
      </c>
      <c r="AJ467" t="s">
        <v>140</v>
      </c>
      <c r="AK467" t="s">
        <v>145</v>
      </c>
      <c r="AL467">
        <v>45551</v>
      </c>
      <c r="AM467" t="s">
        <v>771</v>
      </c>
      <c r="AN467" t="s">
        <v>771</v>
      </c>
      <c r="AO467" t="s">
        <v>771</v>
      </c>
      <c r="AP467" t="s">
        <v>140</v>
      </c>
      <c r="AQ467" t="s">
        <v>140</v>
      </c>
      <c r="AR467" t="s">
        <v>140</v>
      </c>
      <c r="AS467" t="s">
        <v>140</v>
      </c>
      <c r="AT467" t="s">
        <v>140</v>
      </c>
      <c r="AU467" t="s">
        <v>140</v>
      </c>
      <c r="AV467" t="s">
        <v>140</v>
      </c>
      <c r="AW467" t="s">
        <v>140</v>
      </c>
      <c r="AX467" t="s">
        <v>140</v>
      </c>
      <c r="AY467" t="s">
        <v>140</v>
      </c>
      <c r="AZ467" t="s">
        <v>2013</v>
      </c>
      <c r="BA467" t="s">
        <v>150</v>
      </c>
      <c r="BB467" t="s">
        <v>758</v>
      </c>
      <c r="BC467" t="s">
        <v>2408</v>
      </c>
      <c r="BD467" t="s">
        <v>140</v>
      </c>
      <c r="BE467">
        <v>0.98</v>
      </c>
      <c r="BF467" t="s">
        <v>998</v>
      </c>
      <c r="BG467">
        <v>10</v>
      </c>
      <c r="BH467" t="s">
        <v>140</v>
      </c>
      <c r="BI467" t="s">
        <v>140</v>
      </c>
      <c r="BJ467" t="s">
        <v>140</v>
      </c>
      <c r="BK467" t="s">
        <v>140</v>
      </c>
      <c r="BL467" t="s">
        <v>140</v>
      </c>
      <c r="BM467" t="s">
        <v>140</v>
      </c>
      <c r="BN467" t="s">
        <v>140</v>
      </c>
      <c r="BO467" t="s">
        <v>140</v>
      </c>
      <c r="BP467" t="s">
        <v>140</v>
      </c>
      <c r="BQ467" t="s">
        <v>140</v>
      </c>
      <c r="BR467" t="s">
        <v>140</v>
      </c>
      <c r="BS467" t="s">
        <v>140</v>
      </c>
      <c r="BT467" t="s">
        <v>140</v>
      </c>
      <c r="BU467" t="s">
        <v>2014</v>
      </c>
      <c r="BV467" t="s">
        <v>1397</v>
      </c>
      <c r="BW467" t="s">
        <v>771</v>
      </c>
      <c r="BX467" t="s">
        <v>132</v>
      </c>
    </row>
    <row r="468" spans="1:76" x14ac:dyDescent="0.25">
      <c r="A468" t="s">
        <v>1</v>
      </c>
      <c r="B468" t="s">
        <v>13</v>
      </c>
      <c r="C468" t="s">
        <v>742</v>
      </c>
      <c r="D468" t="s">
        <v>743</v>
      </c>
      <c r="E468" t="s">
        <v>872</v>
      </c>
      <c r="F468" t="s">
        <v>2006</v>
      </c>
      <c r="G468" t="s">
        <v>3458</v>
      </c>
      <c r="H468" t="s">
        <v>1389</v>
      </c>
      <c r="I468" t="s">
        <v>771</v>
      </c>
      <c r="J468" t="s">
        <v>771</v>
      </c>
      <c r="K468" t="s">
        <v>771</v>
      </c>
      <c r="L468" t="s">
        <v>771</v>
      </c>
      <c r="M468" t="s">
        <v>771</v>
      </c>
      <c r="N468" t="s">
        <v>771</v>
      </c>
      <c r="O468" t="s">
        <v>771</v>
      </c>
      <c r="P468" t="s">
        <v>771</v>
      </c>
      <c r="Q468" t="s">
        <v>771</v>
      </c>
      <c r="R468" t="s">
        <v>1390</v>
      </c>
      <c r="S468" t="s">
        <v>1391</v>
      </c>
      <c r="T468" t="s">
        <v>1392</v>
      </c>
      <c r="U468" t="s">
        <v>1393</v>
      </c>
      <c r="V468" t="s">
        <v>849</v>
      </c>
      <c r="W468" t="s">
        <v>1391</v>
      </c>
      <c r="X468" t="s">
        <v>771</v>
      </c>
      <c r="Y468" t="s">
        <v>78</v>
      </c>
      <c r="Z468" t="s">
        <v>771</v>
      </c>
      <c r="AA468" t="s">
        <v>771</v>
      </c>
      <c r="AB468" t="s">
        <v>771</v>
      </c>
      <c r="AC468">
        <v>10</v>
      </c>
      <c r="AD468">
        <v>0</v>
      </c>
      <c r="AE468">
        <v>14</v>
      </c>
      <c r="AF468" t="s">
        <v>142</v>
      </c>
      <c r="AG468" t="s">
        <v>143</v>
      </c>
      <c r="AH468" t="s">
        <v>144</v>
      </c>
      <c r="AI468" t="s">
        <v>140</v>
      </c>
      <c r="AJ468" t="s">
        <v>140</v>
      </c>
      <c r="AK468" t="s">
        <v>145</v>
      </c>
      <c r="AL468">
        <v>45306</v>
      </c>
      <c r="AM468" t="s">
        <v>312</v>
      </c>
      <c r="AN468" t="s">
        <v>312</v>
      </c>
      <c r="AO468" t="s">
        <v>443</v>
      </c>
      <c r="AP468" t="s">
        <v>140</v>
      </c>
      <c r="AQ468" t="s">
        <v>140</v>
      </c>
      <c r="AR468" t="s">
        <v>140</v>
      </c>
      <c r="AS468" t="s">
        <v>140</v>
      </c>
      <c r="AT468" t="s">
        <v>140</v>
      </c>
      <c r="AU468" t="s">
        <v>140</v>
      </c>
      <c r="AV468" t="s">
        <v>140</v>
      </c>
      <c r="AW468" t="s">
        <v>140</v>
      </c>
      <c r="AX468" t="s">
        <v>140</v>
      </c>
      <c r="AY468" t="s">
        <v>140</v>
      </c>
      <c r="AZ468" t="s">
        <v>1394</v>
      </c>
      <c r="BA468" t="s">
        <v>150</v>
      </c>
      <c r="BB468" t="s">
        <v>758</v>
      </c>
      <c r="BC468" t="s">
        <v>2408</v>
      </c>
      <c r="BD468" t="s">
        <v>140</v>
      </c>
      <c r="BE468">
        <v>0.98</v>
      </c>
      <c r="BF468" t="s">
        <v>1395</v>
      </c>
      <c r="BG468">
        <v>64.25</v>
      </c>
      <c r="BH468" t="s">
        <v>140</v>
      </c>
      <c r="BI468" t="s">
        <v>140</v>
      </c>
      <c r="BJ468" t="s">
        <v>140</v>
      </c>
      <c r="BK468" t="s">
        <v>140</v>
      </c>
      <c r="BL468" t="s">
        <v>140</v>
      </c>
      <c r="BM468" t="s">
        <v>140</v>
      </c>
      <c r="BN468" t="s">
        <v>140</v>
      </c>
      <c r="BO468" t="s">
        <v>140</v>
      </c>
      <c r="BP468" t="s">
        <v>140</v>
      </c>
      <c r="BQ468" t="s">
        <v>140</v>
      </c>
      <c r="BR468" t="s">
        <v>140</v>
      </c>
      <c r="BS468" t="s">
        <v>140</v>
      </c>
      <c r="BT468" t="s">
        <v>140</v>
      </c>
      <c r="BU468" t="s">
        <v>1396</v>
      </c>
      <c r="BV468" t="s">
        <v>1397</v>
      </c>
      <c r="BW468" t="s">
        <v>771</v>
      </c>
      <c r="BX468" t="s">
        <v>132</v>
      </c>
    </row>
    <row r="469" spans="1:76" x14ac:dyDescent="0.25">
      <c r="A469" t="s">
        <v>1</v>
      </c>
      <c r="B469" t="s">
        <v>13</v>
      </c>
      <c r="C469" t="s">
        <v>742</v>
      </c>
      <c r="D469" t="s">
        <v>743</v>
      </c>
      <c r="E469" t="s">
        <v>872</v>
      </c>
      <c r="F469" t="s">
        <v>2006</v>
      </c>
      <c r="G469" t="s">
        <v>3458</v>
      </c>
      <c r="H469" t="s">
        <v>1398</v>
      </c>
      <c r="I469" t="s">
        <v>771</v>
      </c>
      <c r="J469" t="s">
        <v>771</v>
      </c>
      <c r="K469" t="s">
        <v>771</v>
      </c>
      <c r="L469" t="s">
        <v>771</v>
      </c>
      <c r="M469" t="s">
        <v>771</v>
      </c>
      <c r="N469" t="s">
        <v>771</v>
      </c>
      <c r="O469" t="s">
        <v>771</v>
      </c>
      <c r="P469" t="s">
        <v>771</v>
      </c>
      <c r="Q469" t="s">
        <v>771</v>
      </c>
      <c r="R469" t="s">
        <v>1390</v>
      </c>
      <c r="S469" t="s">
        <v>1391</v>
      </c>
      <c r="T469" t="s">
        <v>1392</v>
      </c>
      <c r="U469" t="s">
        <v>1393</v>
      </c>
      <c r="V469" t="s">
        <v>849</v>
      </c>
      <c r="W469" t="s">
        <v>1391</v>
      </c>
      <c r="X469" t="s">
        <v>771</v>
      </c>
      <c r="Y469" t="s">
        <v>78</v>
      </c>
      <c r="Z469" t="s">
        <v>771</v>
      </c>
      <c r="AA469" t="s">
        <v>771</v>
      </c>
      <c r="AB469" t="s">
        <v>771</v>
      </c>
      <c r="AC469">
        <v>6</v>
      </c>
      <c r="AD469">
        <v>0</v>
      </c>
      <c r="AE469">
        <v>10</v>
      </c>
      <c r="AF469" t="s">
        <v>142</v>
      </c>
      <c r="AG469" t="s">
        <v>143</v>
      </c>
      <c r="AH469" t="s">
        <v>144</v>
      </c>
      <c r="AI469" t="s">
        <v>140</v>
      </c>
      <c r="AJ469" t="s">
        <v>140</v>
      </c>
      <c r="AK469" t="s">
        <v>145</v>
      </c>
      <c r="AL469">
        <v>45320</v>
      </c>
      <c r="AM469" t="s">
        <v>312</v>
      </c>
      <c r="AN469" t="s">
        <v>312</v>
      </c>
      <c r="AO469" t="s">
        <v>443</v>
      </c>
      <c r="AP469" t="s">
        <v>140</v>
      </c>
      <c r="AQ469" t="s">
        <v>140</v>
      </c>
      <c r="AR469" t="s">
        <v>140</v>
      </c>
      <c r="AS469" t="s">
        <v>140</v>
      </c>
      <c r="AT469" t="s">
        <v>140</v>
      </c>
      <c r="AU469" t="s">
        <v>140</v>
      </c>
      <c r="AV469" t="s">
        <v>140</v>
      </c>
      <c r="AW469" t="s">
        <v>140</v>
      </c>
      <c r="AX469" t="s">
        <v>140</v>
      </c>
      <c r="AY469" t="s">
        <v>140</v>
      </c>
      <c r="AZ469" t="s">
        <v>1399</v>
      </c>
      <c r="BA469" t="s">
        <v>150</v>
      </c>
      <c r="BB469" t="s">
        <v>151</v>
      </c>
      <c r="BC469" t="s">
        <v>2408</v>
      </c>
      <c r="BD469" t="s">
        <v>140</v>
      </c>
      <c r="BE469">
        <v>0.98</v>
      </c>
      <c r="BF469" t="s">
        <v>1395</v>
      </c>
      <c r="BG469">
        <v>54</v>
      </c>
      <c r="BH469" t="s">
        <v>140</v>
      </c>
      <c r="BI469" t="s">
        <v>140</v>
      </c>
      <c r="BJ469" t="s">
        <v>140</v>
      </c>
      <c r="BK469" t="s">
        <v>140</v>
      </c>
      <c r="BL469" t="s">
        <v>140</v>
      </c>
      <c r="BM469" t="s">
        <v>140</v>
      </c>
      <c r="BN469" t="s">
        <v>140</v>
      </c>
      <c r="BO469" t="s">
        <v>140</v>
      </c>
      <c r="BP469" t="s">
        <v>140</v>
      </c>
      <c r="BQ469" t="s">
        <v>140</v>
      </c>
      <c r="BR469" t="s">
        <v>140</v>
      </c>
      <c r="BS469" t="s">
        <v>140</v>
      </c>
      <c r="BT469" t="s">
        <v>140</v>
      </c>
      <c r="BU469" t="s">
        <v>1400</v>
      </c>
      <c r="BV469" t="s">
        <v>1397</v>
      </c>
      <c r="BW469" t="s">
        <v>771</v>
      </c>
      <c r="BX469" t="s">
        <v>132</v>
      </c>
    </row>
    <row r="470" spans="1:76" x14ac:dyDescent="0.25">
      <c r="A470" t="s">
        <v>1</v>
      </c>
      <c r="B470" t="s">
        <v>13</v>
      </c>
      <c r="C470" t="s">
        <v>742</v>
      </c>
      <c r="D470" t="s">
        <v>743</v>
      </c>
      <c r="E470" t="s">
        <v>872</v>
      </c>
      <c r="F470" t="s">
        <v>2006</v>
      </c>
      <c r="G470" t="s">
        <v>3458</v>
      </c>
      <c r="H470" t="s">
        <v>1401</v>
      </c>
      <c r="I470" t="s">
        <v>771</v>
      </c>
      <c r="J470" t="s">
        <v>771</v>
      </c>
      <c r="K470" t="s">
        <v>771</v>
      </c>
      <c r="L470" t="s">
        <v>771</v>
      </c>
      <c r="M470" t="s">
        <v>771</v>
      </c>
      <c r="N470" t="s">
        <v>771</v>
      </c>
      <c r="O470" t="s">
        <v>771</v>
      </c>
      <c r="P470" t="s">
        <v>771</v>
      </c>
      <c r="Q470" t="s">
        <v>771</v>
      </c>
      <c r="R470" t="s">
        <v>1402</v>
      </c>
      <c r="S470" t="s">
        <v>1391</v>
      </c>
      <c r="T470" t="s">
        <v>1403</v>
      </c>
      <c r="U470" t="s">
        <v>1404</v>
      </c>
      <c r="V470" t="s">
        <v>849</v>
      </c>
      <c r="W470" t="s">
        <v>1391</v>
      </c>
      <c r="X470" t="s">
        <v>771</v>
      </c>
      <c r="Y470" t="s">
        <v>78</v>
      </c>
      <c r="Z470" t="s">
        <v>771</v>
      </c>
      <c r="AA470" t="s">
        <v>771</v>
      </c>
      <c r="AB470" t="s">
        <v>771</v>
      </c>
      <c r="AC470">
        <v>3</v>
      </c>
      <c r="AD470">
        <v>0</v>
      </c>
      <c r="AE470">
        <v>5</v>
      </c>
      <c r="AF470" t="s">
        <v>142</v>
      </c>
      <c r="AG470" t="s">
        <v>143</v>
      </c>
      <c r="AH470" t="s">
        <v>144</v>
      </c>
      <c r="AI470" t="s">
        <v>140</v>
      </c>
      <c r="AJ470" t="s">
        <v>140</v>
      </c>
      <c r="AK470" t="s">
        <v>145</v>
      </c>
      <c r="AL470">
        <v>45425</v>
      </c>
      <c r="AM470" t="s">
        <v>312</v>
      </c>
      <c r="AN470" t="s">
        <v>312</v>
      </c>
      <c r="AO470" t="s">
        <v>443</v>
      </c>
      <c r="AP470" t="s">
        <v>140</v>
      </c>
      <c r="AQ470" t="s">
        <v>140</v>
      </c>
      <c r="AR470" t="s">
        <v>140</v>
      </c>
      <c r="AS470" t="s">
        <v>140</v>
      </c>
      <c r="AT470" t="s">
        <v>140</v>
      </c>
      <c r="AU470" t="s">
        <v>140</v>
      </c>
      <c r="AV470" t="s">
        <v>140</v>
      </c>
      <c r="AW470" t="s">
        <v>140</v>
      </c>
      <c r="AX470" t="s">
        <v>140</v>
      </c>
      <c r="AY470" t="s">
        <v>140</v>
      </c>
      <c r="AZ470" t="s">
        <v>1405</v>
      </c>
      <c r="BA470" t="s">
        <v>150</v>
      </c>
      <c r="BB470" t="s">
        <v>151</v>
      </c>
      <c r="BC470" t="s">
        <v>2408</v>
      </c>
      <c r="BD470" t="s">
        <v>140</v>
      </c>
      <c r="BE470">
        <v>0.98</v>
      </c>
      <c r="BF470" t="s">
        <v>1406</v>
      </c>
      <c r="BG470">
        <v>15</v>
      </c>
      <c r="BH470" t="s">
        <v>140</v>
      </c>
      <c r="BI470" t="s">
        <v>140</v>
      </c>
      <c r="BJ470" t="s">
        <v>140</v>
      </c>
      <c r="BK470" t="s">
        <v>140</v>
      </c>
      <c r="BL470" t="s">
        <v>140</v>
      </c>
      <c r="BM470" t="s">
        <v>140</v>
      </c>
      <c r="BN470" t="s">
        <v>140</v>
      </c>
      <c r="BO470" t="s">
        <v>140</v>
      </c>
      <c r="BP470" t="s">
        <v>140</v>
      </c>
      <c r="BQ470" t="s">
        <v>140</v>
      </c>
      <c r="BR470" t="s">
        <v>140</v>
      </c>
      <c r="BS470" t="s">
        <v>140</v>
      </c>
      <c r="BT470" t="s">
        <v>140</v>
      </c>
      <c r="BU470" t="s">
        <v>1400</v>
      </c>
      <c r="BV470" t="s">
        <v>1397</v>
      </c>
      <c r="BW470" t="s">
        <v>771</v>
      </c>
      <c r="BX470" t="s">
        <v>132</v>
      </c>
    </row>
    <row r="471" spans="1:76" x14ac:dyDescent="0.25">
      <c r="A471" t="s">
        <v>1</v>
      </c>
      <c r="B471" t="s">
        <v>13</v>
      </c>
      <c r="C471" t="s">
        <v>742</v>
      </c>
      <c r="D471" t="s">
        <v>743</v>
      </c>
      <c r="E471" t="s">
        <v>803</v>
      </c>
      <c r="F471" t="s">
        <v>2015</v>
      </c>
      <c r="G471" t="s">
        <v>1408</v>
      </c>
      <c r="H471" t="s">
        <v>1409</v>
      </c>
      <c r="I471" t="s">
        <v>771</v>
      </c>
      <c r="J471" t="s">
        <v>771</v>
      </c>
      <c r="K471" t="s">
        <v>771</v>
      </c>
      <c r="L471" t="s">
        <v>771</v>
      </c>
      <c r="M471" t="s">
        <v>771</v>
      </c>
      <c r="N471" t="s">
        <v>771</v>
      </c>
      <c r="O471" t="s">
        <v>771</v>
      </c>
      <c r="P471" t="s">
        <v>771</v>
      </c>
      <c r="Q471" t="s">
        <v>771</v>
      </c>
      <c r="R471" t="s">
        <v>1410</v>
      </c>
      <c r="S471" t="s">
        <v>767</v>
      </c>
      <c r="T471" t="s">
        <v>1411</v>
      </c>
      <c r="U471" t="s">
        <v>1412</v>
      </c>
      <c r="V471" t="s">
        <v>849</v>
      </c>
      <c r="W471" t="s">
        <v>1391</v>
      </c>
      <c r="X471" t="s">
        <v>771</v>
      </c>
      <c r="Y471" t="s">
        <v>78</v>
      </c>
      <c r="Z471" t="s">
        <v>771</v>
      </c>
      <c r="AA471" t="s">
        <v>771</v>
      </c>
      <c r="AB471" t="s">
        <v>771</v>
      </c>
      <c r="AC471">
        <v>3</v>
      </c>
      <c r="AD471">
        <v>0</v>
      </c>
      <c r="AE471">
        <v>9</v>
      </c>
      <c r="AF471" t="s">
        <v>142</v>
      </c>
      <c r="AG471" t="s">
        <v>143</v>
      </c>
      <c r="AH471" t="s">
        <v>144</v>
      </c>
      <c r="AI471" t="s">
        <v>140</v>
      </c>
      <c r="AJ471" t="s">
        <v>140</v>
      </c>
      <c r="AK471" t="s">
        <v>145</v>
      </c>
      <c r="AL471">
        <v>45390</v>
      </c>
      <c r="AM471" t="s">
        <v>312</v>
      </c>
      <c r="AN471" t="s">
        <v>312</v>
      </c>
      <c r="AO471" t="s">
        <v>443</v>
      </c>
      <c r="AP471" t="s">
        <v>140</v>
      </c>
      <c r="AQ471" t="s">
        <v>140</v>
      </c>
      <c r="AR471" t="s">
        <v>140</v>
      </c>
      <c r="AS471" t="s">
        <v>140</v>
      </c>
      <c r="AT471" t="s">
        <v>140</v>
      </c>
      <c r="AU471" t="s">
        <v>140</v>
      </c>
      <c r="AV471" t="s">
        <v>140</v>
      </c>
      <c r="AW471" t="s">
        <v>140</v>
      </c>
      <c r="AX471" t="s">
        <v>140</v>
      </c>
      <c r="AY471" t="s">
        <v>140</v>
      </c>
      <c r="AZ471" t="s">
        <v>1413</v>
      </c>
      <c r="BA471" t="s">
        <v>150</v>
      </c>
      <c r="BB471" t="s">
        <v>151</v>
      </c>
      <c r="BC471" t="s">
        <v>2408</v>
      </c>
      <c r="BD471" t="s">
        <v>140</v>
      </c>
      <c r="BE471">
        <v>0.98</v>
      </c>
      <c r="BF471" t="s">
        <v>853</v>
      </c>
      <c r="BG471">
        <v>7.5462962962962966E-3</v>
      </c>
      <c r="BH471" t="s">
        <v>140</v>
      </c>
      <c r="BI471" t="s">
        <v>140</v>
      </c>
      <c r="BJ471" t="s">
        <v>140</v>
      </c>
      <c r="BK471" t="s">
        <v>140</v>
      </c>
      <c r="BL471" t="s">
        <v>140</v>
      </c>
      <c r="BM471" t="s">
        <v>140</v>
      </c>
      <c r="BN471" t="s">
        <v>140</v>
      </c>
      <c r="BO471" t="s">
        <v>140</v>
      </c>
      <c r="BP471" t="s">
        <v>140</v>
      </c>
      <c r="BQ471" t="s">
        <v>140</v>
      </c>
      <c r="BR471" t="s">
        <v>140</v>
      </c>
      <c r="BS471" t="s">
        <v>140</v>
      </c>
      <c r="BT471" t="s">
        <v>140</v>
      </c>
      <c r="BU471" t="s">
        <v>1414</v>
      </c>
      <c r="BV471" t="s">
        <v>1397</v>
      </c>
      <c r="BW471" t="s">
        <v>771</v>
      </c>
      <c r="BX471" t="s">
        <v>132</v>
      </c>
    </row>
    <row r="472" spans="1:76" x14ac:dyDescent="0.25">
      <c r="A472" t="s">
        <v>1</v>
      </c>
      <c r="B472" t="s">
        <v>13</v>
      </c>
      <c r="C472" t="s">
        <v>742</v>
      </c>
      <c r="D472" t="s">
        <v>743</v>
      </c>
      <c r="E472" t="s">
        <v>856</v>
      </c>
      <c r="F472" t="s">
        <v>1407</v>
      </c>
      <c r="G472" t="s">
        <v>1415</v>
      </c>
      <c r="H472" t="s">
        <v>1416</v>
      </c>
      <c r="I472" t="s">
        <v>771</v>
      </c>
      <c r="J472" t="s">
        <v>771</v>
      </c>
      <c r="K472" t="s">
        <v>771</v>
      </c>
      <c r="L472" t="s">
        <v>771</v>
      </c>
      <c r="M472" t="s">
        <v>771</v>
      </c>
      <c r="N472" t="s">
        <v>771</v>
      </c>
      <c r="O472" t="s">
        <v>771</v>
      </c>
      <c r="P472" t="s">
        <v>771</v>
      </c>
      <c r="Q472" t="s">
        <v>771</v>
      </c>
      <c r="R472" t="s">
        <v>1417</v>
      </c>
      <c r="S472" t="s">
        <v>767</v>
      </c>
      <c r="T472" t="s">
        <v>1411</v>
      </c>
      <c r="U472" t="s">
        <v>1418</v>
      </c>
      <c r="V472" t="s">
        <v>849</v>
      </c>
      <c r="W472" t="s">
        <v>1391</v>
      </c>
      <c r="X472" t="s">
        <v>771</v>
      </c>
      <c r="Y472" t="s">
        <v>78</v>
      </c>
      <c r="Z472" t="s">
        <v>771</v>
      </c>
      <c r="AA472" t="s">
        <v>771</v>
      </c>
      <c r="AB472" t="s">
        <v>771</v>
      </c>
      <c r="AC472">
        <v>2</v>
      </c>
      <c r="AD472">
        <v>0</v>
      </c>
      <c r="AE472">
        <v>2</v>
      </c>
      <c r="AF472" t="s">
        <v>142</v>
      </c>
      <c r="AG472" t="s">
        <v>143</v>
      </c>
      <c r="AH472" t="s">
        <v>144</v>
      </c>
      <c r="AI472" t="s">
        <v>140</v>
      </c>
      <c r="AJ472" t="s">
        <v>140</v>
      </c>
      <c r="AK472" t="s">
        <v>145</v>
      </c>
      <c r="AL472">
        <v>45432</v>
      </c>
      <c r="AM472" t="s">
        <v>312</v>
      </c>
      <c r="AN472" t="s">
        <v>312</v>
      </c>
      <c r="AO472" t="s">
        <v>443</v>
      </c>
      <c r="AP472" t="s">
        <v>140</v>
      </c>
      <c r="AQ472" t="s">
        <v>140</v>
      </c>
      <c r="AR472" t="s">
        <v>140</v>
      </c>
      <c r="AS472" t="s">
        <v>140</v>
      </c>
      <c r="AT472" t="s">
        <v>140</v>
      </c>
      <c r="AU472" t="s">
        <v>140</v>
      </c>
      <c r="AV472" t="s">
        <v>140</v>
      </c>
      <c r="AW472" t="s">
        <v>140</v>
      </c>
      <c r="AX472" t="s">
        <v>140</v>
      </c>
      <c r="AY472" t="s">
        <v>140</v>
      </c>
      <c r="AZ472" t="s">
        <v>1419</v>
      </c>
      <c r="BA472" t="s">
        <v>150</v>
      </c>
      <c r="BB472" t="s">
        <v>151</v>
      </c>
      <c r="BC472" t="s">
        <v>2408</v>
      </c>
      <c r="BD472" t="s">
        <v>140</v>
      </c>
      <c r="BE472">
        <v>0.98</v>
      </c>
      <c r="BF472" t="s">
        <v>998</v>
      </c>
      <c r="BG472">
        <v>7.6388888888888886E-3</v>
      </c>
      <c r="BH472" t="s">
        <v>140</v>
      </c>
      <c r="BI472" t="s">
        <v>140</v>
      </c>
      <c r="BJ472" t="s">
        <v>140</v>
      </c>
      <c r="BK472" t="s">
        <v>140</v>
      </c>
      <c r="BL472" t="s">
        <v>140</v>
      </c>
      <c r="BM472" t="s">
        <v>140</v>
      </c>
      <c r="BN472" t="s">
        <v>140</v>
      </c>
      <c r="BO472" t="s">
        <v>140</v>
      </c>
      <c r="BP472" t="s">
        <v>140</v>
      </c>
      <c r="BQ472" t="s">
        <v>140</v>
      </c>
      <c r="BR472" t="s">
        <v>140</v>
      </c>
      <c r="BS472" t="s">
        <v>140</v>
      </c>
      <c r="BT472" t="s">
        <v>140</v>
      </c>
      <c r="BU472" t="s">
        <v>1414</v>
      </c>
      <c r="BV472" t="s">
        <v>1397</v>
      </c>
      <c r="BW472" t="s">
        <v>771</v>
      </c>
      <c r="BX472" t="s">
        <v>132</v>
      </c>
    </row>
    <row r="473" spans="1:76" x14ac:dyDescent="0.25">
      <c r="A473" t="s">
        <v>1</v>
      </c>
      <c r="B473" t="s">
        <v>13</v>
      </c>
      <c r="C473" t="s">
        <v>742</v>
      </c>
      <c r="D473" t="s">
        <v>743</v>
      </c>
      <c r="E473" t="s">
        <v>856</v>
      </c>
      <c r="F473" t="s">
        <v>1106</v>
      </c>
      <c r="G473" t="s">
        <v>1420</v>
      </c>
      <c r="H473" t="s">
        <v>1420</v>
      </c>
      <c r="I473" t="s">
        <v>771</v>
      </c>
      <c r="J473" t="s">
        <v>771</v>
      </c>
      <c r="K473" t="s">
        <v>771</v>
      </c>
      <c r="L473" t="s">
        <v>771</v>
      </c>
      <c r="M473" t="s">
        <v>771</v>
      </c>
      <c r="N473" t="s">
        <v>771</v>
      </c>
      <c r="O473" t="s">
        <v>771</v>
      </c>
      <c r="P473" t="s">
        <v>771</v>
      </c>
      <c r="Q473" t="s">
        <v>771</v>
      </c>
      <c r="R473" t="s">
        <v>1421</v>
      </c>
      <c r="S473" t="s">
        <v>1391</v>
      </c>
      <c r="T473" t="s">
        <v>1392</v>
      </c>
      <c r="U473" t="s">
        <v>1422</v>
      </c>
      <c r="V473" t="s">
        <v>849</v>
      </c>
      <c r="W473" t="s">
        <v>767</v>
      </c>
      <c r="X473" t="s">
        <v>771</v>
      </c>
      <c r="Y473" t="s">
        <v>78</v>
      </c>
      <c r="Z473" t="s">
        <v>771</v>
      </c>
      <c r="AA473" t="s">
        <v>771</v>
      </c>
      <c r="AB473" t="s">
        <v>771</v>
      </c>
      <c r="AC473">
        <v>12</v>
      </c>
      <c r="AD473">
        <v>0</v>
      </c>
      <c r="AE473">
        <v>20</v>
      </c>
      <c r="AF473" t="s">
        <v>142</v>
      </c>
      <c r="AG473" t="s">
        <v>143</v>
      </c>
      <c r="AH473" t="s">
        <v>144</v>
      </c>
      <c r="AI473" t="s">
        <v>140</v>
      </c>
      <c r="AJ473" t="s">
        <v>140</v>
      </c>
      <c r="AK473" t="s">
        <v>145</v>
      </c>
      <c r="AL473">
        <v>45579</v>
      </c>
      <c r="AM473" t="s">
        <v>312</v>
      </c>
      <c r="AN473" t="s">
        <v>312</v>
      </c>
      <c r="AO473" t="s">
        <v>443</v>
      </c>
      <c r="AP473" t="s">
        <v>140</v>
      </c>
      <c r="AQ473" t="s">
        <v>140</v>
      </c>
      <c r="AR473" t="s">
        <v>140</v>
      </c>
      <c r="AS473" t="s">
        <v>140</v>
      </c>
      <c r="AT473" t="s">
        <v>140</v>
      </c>
      <c r="AU473" t="s">
        <v>140</v>
      </c>
      <c r="AV473" t="s">
        <v>140</v>
      </c>
      <c r="AW473" t="s">
        <v>140</v>
      </c>
      <c r="AX473" t="s">
        <v>140</v>
      </c>
      <c r="AY473" t="s">
        <v>140</v>
      </c>
      <c r="AZ473" t="s">
        <v>1423</v>
      </c>
      <c r="BA473" t="s">
        <v>150</v>
      </c>
      <c r="BB473" t="s">
        <v>2007</v>
      </c>
      <c r="BC473" t="s">
        <v>2408</v>
      </c>
      <c r="BD473" t="s">
        <v>140</v>
      </c>
      <c r="BE473">
        <v>0.98</v>
      </c>
      <c r="BF473" t="s">
        <v>1424</v>
      </c>
      <c r="BG473">
        <v>3.2754629629629631E-3</v>
      </c>
      <c r="BH473" t="s">
        <v>140</v>
      </c>
      <c r="BI473" t="s">
        <v>140</v>
      </c>
      <c r="BJ473" t="s">
        <v>140</v>
      </c>
      <c r="BK473" t="s">
        <v>140</v>
      </c>
      <c r="BL473" t="s">
        <v>140</v>
      </c>
      <c r="BM473" t="s">
        <v>140</v>
      </c>
      <c r="BN473" t="s">
        <v>140</v>
      </c>
      <c r="BO473" t="s">
        <v>140</v>
      </c>
      <c r="BP473" t="s">
        <v>140</v>
      </c>
      <c r="BQ473" t="s">
        <v>140</v>
      </c>
      <c r="BR473" t="s">
        <v>140</v>
      </c>
      <c r="BS473" t="s">
        <v>140</v>
      </c>
      <c r="BT473" t="s">
        <v>140</v>
      </c>
      <c r="BU473" t="s">
        <v>2008</v>
      </c>
      <c r="BV473" t="s">
        <v>1397</v>
      </c>
      <c r="BW473" t="s">
        <v>771</v>
      </c>
      <c r="BX473" t="s">
        <v>132</v>
      </c>
    </row>
    <row r="474" spans="1:76" x14ac:dyDescent="0.25">
      <c r="A474" t="s">
        <v>1</v>
      </c>
      <c r="B474" t="s">
        <v>13</v>
      </c>
      <c r="C474" t="s">
        <v>742</v>
      </c>
      <c r="D474" t="s">
        <v>743</v>
      </c>
      <c r="E474" t="s">
        <v>856</v>
      </c>
      <c r="F474" t="s">
        <v>1106</v>
      </c>
      <c r="G474" t="s">
        <v>1426</v>
      </c>
      <c r="H474" t="s">
        <v>1427</v>
      </c>
      <c r="I474" t="s">
        <v>771</v>
      </c>
      <c r="J474" t="s">
        <v>771</v>
      </c>
      <c r="K474" t="s">
        <v>771</v>
      </c>
      <c r="L474" t="s">
        <v>771</v>
      </c>
      <c r="M474" t="s">
        <v>771</v>
      </c>
      <c r="N474" t="s">
        <v>771</v>
      </c>
      <c r="O474" t="s">
        <v>771</v>
      </c>
      <c r="P474" t="s">
        <v>771</v>
      </c>
      <c r="Q474" t="s">
        <v>771</v>
      </c>
      <c r="R474" t="s">
        <v>1428</v>
      </c>
      <c r="S474" t="s">
        <v>1391</v>
      </c>
      <c r="T474" t="s">
        <v>1392</v>
      </c>
      <c r="U474" t="s">
        <v>1429</v>
      </c>
      <c r="V474" t="s">
        <v>849</v>
      </c>
      <c r="W474" t="s">
        <v>767</v>
      </c>
      <c r="X474" t="s">
        <v>771</v>
      </c>
      <c r="Y474" t="s">
        <v>78</v>
      </c>
      <c r="Z474" t="s">
        <v>771</v>
      </c>
      <c r="AA474" t="s">
        <v>771</v>
      </c>
      <c r="AB474" t="s">
        <v>771</v>
      </c>
      <c r="AC474">
        <v>8</v>
      </c>
      <c r="AD474">
        <v>0</v>
      </c>
      <c r="AE474">
        <v>13</v>
      </c>
      <c r="AF474" t="s">
        <v>142</v>
      </c>
      <c r="AG474" t="s">
        <v>143</v>
      </c>
      <c r="AH474" t="s">
        <v>144</v>
      </c>
      <c r="AI474" t="s">
        <v>140</v>
      </c>
      <c r="AJ474" t="s">
        <v>140</v>
      </c>
      <c r="AK474" t="s">
        <v>145</v>
      </c>
      <c r="AL474">
        <v>45600</v>
      </c>
      <c r="AM474" t="s">
        <v>312</v>
      </c>
      <c r="AN474" t="s">
        <v>312</v>
      </c>
      <c r="AO474" t="s">
        <v>443</v>
      </c>
      <c r="AP474" t="s">
        <v>140</v>
      </c>
      <c r="AQ474" t="s">
        <v>140</v>
      </c>
      <c r="AR474" t="s">
        <v>140</v>
      </c>
      <c r="AS474" t="s">
        <v>140</v>
      </c>
      <c r="AT474" t="s">
        <v>140</v>
      </c>
      <c r="AU474" t="s">
        <v>140</v>
      </c>
      <c r="AV474" t="s">
        <v>140</v>
      </c>
      <c r="AW474" t="s">
        <v>140</v>
      </c>
      <c r="AX474" t="s">
        <v>140</v>
      </c>
      <c r="AY474" t="s">
        <v>140</v>
      </c>
      <c r="AZ474" t="s">
        <v>1430</v>
      </c>
      <c r="BA474" t="s">
        <v>150</v>
      </c>
      <c r="BB474" t="s">
        <v>151</v>
      </c>
      <c r="BC474" t="s">
        <v>2408</v>
      </c>
      <c r="BD474" t="s">
        <v>140</v>
      </c>
      <c r="BE474">
        <v>0.98</v>
      </c>
      <c r="BF474" t="s">
        <v>1424</v>
      </c>
      <c r="BG474">
        <v>10</v>
      </c>
      <c r="BH474" t="s">
        <v>140</v>
      </c>
      <c r="BI474" t="s">
        <v>140</v>
      </c>
      <c r="BJ474" t="s">
        <v>140</v>
      </c>
      <c r="BK474" t="s">
        <v>140</v>
      </c>
      <c r="BL474" t="s">
        <v>140</v>
      </c>
      <c r="BM474" t="s">
        <v>140</v>
      </c>
      <c r="BN474" t="s">
        <v>140</v>
      </c>
      <c r="BO474" t="s">
        <v>140</v>
      </c>
      <c r="BP474" t="s">
        <v>140</v>
      </c>
      <c r="BQ474" t="s">
        <v>140</v>
      </c>
      <c r="BR474" t="s">
        <v>140</v>
      </c>
      <c r="BS474" t="s">
        <v>140</v>
      </c>
      <c r="BT474" t="s">
        <v>140</v>
      </c>
      <c r="BU474" t="s">
        <v>1431</v>
      </c>
      <c r="BV474" t="s">
        <v>1397</v>
      </c>
      <c r="BW474" t="s">
        <v>771</v>
      </c>
      <c r="BX474" t="s">
        <v>132</v>
      </c>
    </row>
    <row r="475" spans="1:76" x14ac:dyDescent="0.25">
      <c r="A475" t="s">
        <v>1</v>
      </c>
      <c r="B475" t="s">
        <v>13</v>
      </c>
      <c r="C475" t="s">
        <v>742</v>
      </c>
      <c r="D475" t="s">
        <v>743</v>
      </c>
      <c r="E475" t="s">
        <v>856</v>
      </c>
      <c r="F475" t="s">
        <v>1106</v>
      </c>
      <c r="G475" t="s">
        <v>2009</v>
      </c>
      <c r="H475" t="s">
        <v>2009</v>
      </c>
      <c r="I475" t="s">
        <v>771</v>
      </c>
      <c r="J475" t="s">
        <v>771</v>
      </c>
      <c r="K475" t="s">
        <v>771</v>
      </c>
      <c r="L475" t="s">
        <v>771</v>
      </c>
      <c r="M475" t="s">
        <v>771</v>
      </c>
      <c r="N475" t="s">
        <v>771</v>
      </c>
      <c r="O475" t="s">
        <v>771</v>
      </c>
      <c r="P475" t="s">
        <v>771</v>
      </c>
      <c r="Q475" t="s">
        <v>771</v>
      </c>
      <c r="R475" t="s">
        <v>2010</v>
      </c>
      <c r="S475" t="s">
        <v>767</v>
      </c>
      <c r="T475" t="s">
        <v>1411</v>
      </c>
      <c r="U475" t="s">
        <v>2011</v>
      </c>
      <c r="V475" t="s">
        <v>2012</v>
      </c>
      <c r="W475" t="s">
        <v>767</v>
      </c>
      <c r="X475" t="s">
        <v>771</v>
      </c>
      <c r="Y475" t="s">
        <v>78</v>
      </c>
      <c r="Z475" t="s">
        <v>771</v>
      </c>
      <c r="AA475" t="s">
        <v>771</v>
      </c>
      <c r="AB475" t="s">
        <v>771</v>
      </c>
      <c r="AC475">
        <v>7</v>
      </c>
      <c r="AD475">
        <v>0</v>
      </c>
      <c r="AE475">
        <v>16</v>
      </c>
      <c r="AF475" t="s">
        <v>142</v>
      </c>
      <c r="AG475" t="s">
        <v>143</v>
      </c>
      <c r="AH475" t="s">
        <v>144</v>
      </c>
      <c r="AI475" t="s">
        <v>140</v>
      </c>
      <c r="AJ475" t="s">
        <v>140</v>
      </c>
      <c r="AK475" t="s">
        <v>145</v>
      </c>
      <c r="AL475">
        <v>45551</v>
      </c>
      <c r="AM475" t="s">
        <v>312</v>
      </c>
      <c r="AN475" t="s">
        <v>312</v>
      </c>
      <c r="AO475" t="s">
        <v>443</v>
      </c>
      <c r="AP475" t="s">
        <v>140</v>
      </c>
      <c r="AQ475" t="s">
        <v>140</v>
      </c>
      <c r="AR475" t="s">
        <v>140</v>
      </c>
      <c r="AS475" t="s">
        <v>140</v>
      </c>
      <c r="AT475" t="s">
        <v>140</v>
      </c>
      <c r="AU475" t="s">
        <v>140</v>
      </c>
      <c r="AV475" t="s">
        <v>140</v>
      </c>
      <c r="AW475" t="s">
        <v>140</v>
      </c>
      <c r="AX475" t="s">
        <v>140</v>
      </c>
      <c r="AY475" t="s">
        <v>140</v>
      </c>
      <c r="AZ475" t="s">
        <v>2013</v>
      </c>
      <c r="BA475" t="s">
        <v>150</v>
      </c>
      <c r="BB475" t="s">
        <v>758</v>
      </c>
      <c r="BC475" t="s">
        <v>2408</v>
      </c>
      <c r="BD475" t="s">
        <v>140</v>
      </c>
      <c r="BE475">
        <v>0.98</v>
      </c>
      <c r="BF475" t="s">
        <v>998</v>
      </c>
      <c r="BG475">
        <v>10</v>
      </c>
      <c r="BH475" t="s">
        <v>140</v>
      </c>
      <c r="BI475" t="s">
        <v>140</v>
      </c>
      <c r="BJ475" t="s">
        <v>140</v>
      </c>
      <c r="BK475" t="s">
        <v>140</v>
      </c>
      <c r="BL475" t="s">
        <v>140</v>
      </c>
      <c r="BM475" t="s">
        <v>140</v>
      </c>
      <c r="BN475" t="s">
        <v>140</v>
      </c>
      <c r="BO475" t="s">
        <v>140</v>
      </c>
      <c r="BP475" t="s">
        <v>140</v>
      </c>
      <c r="BQ475" t="s">
        <v>140</v>
      </c>
      <c r="BR475" t="s">
        <v>140</v>
      </c>
      <c r="BS475" t="s">
        <v>140</v>
      </c>
      <c r="BT475" t="s">
        <v>140</v>
      </c>
      <c r="BU475" t="s">
        <v>2014</v>
      </c>
      <c r="BV475" t="s">
        <v>1397</v>
      </c>
      <c r="BW475" t="s">
        <v>771</v>
      </c>
      <c r="BX475" t="s">
        <v>132</v>
      </c>
    </row>
    <row r="476" spans="1:76" x14ac:dyDescent="0.25">
      <c r="A476" t="s">
        <v>1</v>
      </c>
      <c r="B476" t="s">
        <v>13</v>
      </c>
      <c r="C476" t="s">
        <v>742</v>
      </c>
      <c r="D476" t="s">
        <v>743</v>
      </c>
      <c r="E476" t="s">
        <v>789</v>
      </c>
      <c r="F476" t="s">
        <v>790</v>
      </c>
      <c r="G476" t="s">
        <v>1432</v>
      </c>
      <c r="H476" t="s">
        <v>1433</v>
      </c>
      <c r="I476" t="s">
        <v>771</v>
      </c>
      <c r="J476" t="s">
        <v>771</v>
      </c>
      <c r="K476" t="s">
        <v>771</v>
      </c>
      <c r="L476" t="s">
        <v>771</v>
      </c>
      <c r="M476" t="s">
        <v>771</v>
      </c>
      <c r="N476" t="s">
        <v>771</v>
      </c>
      <c r="O476" t="s">
        <v>771</v>
      </c>
      <c r="P476" t="s">
        <v>771</v>
      </c>
      <c r="Q476" t="s">
        <v>771</v>
      </c>
      <c r="R476" t="s">
        <v>1434</v>
      </c>
      <c r="S476" t="s">
        <v>1435</v>
      </c>
      <c r="T476" t="s">
        <v>1436</v>
      </c>
      <c r="U476" t="s">
        <v>1437</v>
      </c>
      <c r="V476" t="s">
        <v>643</v>
      </c>
      <c r="W476" t="s">
        <v>1438</v>
      </c>
      <c r="X476" t="s">
        <v>771</v>
      </c>
      <c r="Y476" t="s">
        <v>78</v>
      </c>
      <c r="Z476" t="s">
        <v>771</v>
      </c>
      <c r="AA476" t="s">
        <v>771</v>
      </c>
      <c r="AB476" t="s">
        <v>771</v>
      </c>
      <c r="AC476">
        <v>7</v>
      </c>
      <c r="AD476">
        <v>0</v>
      </c>
      <c r="AE476">
        <v>11</v>
      </c>
      <c r="AF476" t="s">
        <v>142</v>
      </c>
      <c r="AG476" t="s">
        <v>143</v>
      </c>
      <c r="AH476" t="s">
        <v>144</v>
      </c>
      <c r="AI476" t="s">
        <v>140</v>
      </c>
      <c r="AJ476" t="s">
        <v>140</v>
      </c>
      <c r="AK476" t="s">
        <v>145</v>
      </c>
      <c r="AL476">
        <v>45299</v>
      </c>
      <c r="AM476" t="s">
        <v>312</v>
      </c>
      <c r="AN476" t="s">
        <v>312</v>
      </c>
      <c r="AO476" t="s">
        <v>443</v>
      </c>
      <c r="AP476" t="s">
        <v>140</v>
      </c>
      <c r="AQ476" t="s">
        <v>140</v>
      </c>
      <c r="AR476" t="s">
        <v>140</v>
      </c>
      <c r="AS476" t="s">
        <v>140</v>
      </c>
      <c r="AT476" t="s">
        <v>140</v>
      </c>
      <c r="AU476" t="s">
        <v>140</v>
      </c>
      <c r="AV476" t="s">
        <v>140</v>
      </c>
      <c r="AW476" t="s">
        <v>140</v>
      </c>
      <c r="AX476" t="s">
        <v>140</v>
      </c>
      <c r="AY476" t="s">
        <v>140</v>
      </c>
      <c r="AZ476" t="s">
        <v>1439</v>
      </c>
      <c r="BA476" t="s">
        <v>150</v>
      </c>
      <c r="BB476" t="s">
        <v>151</v>
      </c>
      <c r="BC476" t="s">
        <v>2408</v>
      </c>
      <c r="BD476" t="s">
        <v>140</v>
      </c>
      <c r="BE476">
        <v>0.98</v>
      </c>
      <c r="BF476" t="s">
        <v>1440</v>
      </c>
      <c r="BG476">
        <v>4.9537037037037041E-3</v>
      </c>
      <c r="BH476" t="s">
        <v>140</v>
      </c>
      <c r="BI476" t="s">
        <v>140</v>
      </c>
      <c r="BJ476" t="s">
        <v>140</v>
      </c>
      <c r="BK476" t="s">
        <v>140</v>
      </c>
      <c r="BL476" t="s">
        <v>140</v>
      </c>
      <c r="BM476" t="s">
        <v>140</v>
      </c>
      <c r="BN476" t="s">
        <v>140</v>
      </c>
      <c r="BO476" t="s">
        <v>140</v>
      </c>
      <c r="BP476" t="s">
        <v>140</v>
      </c>
      <c r="BQ476" t="s">
        <v>140</v>
      </c>
      <c r="BR476" t="s">
        <v>140</v>
      </c>
      <c r="BS476" t="s">
        <v>140</v>
      </c>
      <c r="BT476" t="s">
        <v>140</v>
      </c>
      <c r="BU476" t="s">
        <v>1441</v>
      </c>
      <c r="BV476" t="s">
        <v>1397</v>
      </c>
      <c r="BW476" t="s">
        <v>771</v>
      </c>
      <c r="BX476" t="s">
        <v>132</v>
      </c>
    </row>
    <row r="477" spans="1:76" x14ac:dyDescent="0.25">
      <c r="A477" t="s">
        <v>1</v>
      </c>
      <c r="B477" t="s">
        <v>13</v>
      </c>
      <c r="C477" t="s">
        <v>742</v>
      </c>
      <c r="D477" t="s">
        <v>743</v>
      </c>
      <c r="E477" t="s">
        <v>789</v>
      </c>
      <c r="F477" t="s">
        <v>589</v>
      </c>
      <c r="G477" t="s">
        <v>1442</v>
      </c>
      <c r="H477" t="s">
        <v>1433</v>
      </c>
      <c r="I477" t="s">
        <v>771</v>
      </c>
      <c r="J477" t="s">
        <v>771</v>
      </c>
      <c r="K477" t="s">
        <v>771</v>
      </c>
      <c r="L477" t="s">
        <v>771</v>
      </c>
      <c r="M477" t="s">
        <v>771</v>
      </c>
      <c r="N477" t="s">
        <v>771</v>
      </c>
      <c r="O477" t="s">
        <v>771</v>
      </c>
      <c r="P477" t="s">
        <v>771</v>
      </c>
      <c r="Q477" t="s">
        <v>771</v>
      </c>
      <c r="R477" t="s">
        <v>1443</v>
      </c>
      <c r="S477" t="s">
        <v>1444</v>
      </c>
      <c r="T477" t="s">
        <v>1436</v>
      </c>
      <c r="U477" t="s">
        <v>1445</v>
      </c>
      <c r="V477" t="s">
        <v>1446</v>
      </c>
      <c r="W477" t="s">
        <v>1438</v>
      </c>
      <c r="X477" t="s">
        <v>771</v>
      </c>
      <c r="Y477" t="s">
        <v>78</v>
      </c>
      <c r="Z477" t="s">
        <v>771</v>
      </c>
      <c r="AA477" t="s">
        <v>771</v>
      </c>
      <c r="AB477" t="s">
        <v>771</v>
      </c>
      <c r="AC477">
        <v>2</v>
      </c>
      <c r="AD477">
        <v>0</v>
      </c>
      <c r="AE477">
        <v>4</v>
      </c>
      <c r="AF477" t="s">
        <v>142</v>
      </c>
      <c r="AG477" t="s">
        <v>143</v>
      </c>
      <c r="AH477" t="s">
        <v>144</v>
      </c>
      <c r="AI477" t="s">
        <v>140</v>
      </c>
      <c r="AJ477" t="s">
        <v>140</v>
      </c>
      <c r="AK477" t="s">
        <v>145</v>
      </c>
      <c r="AL477">
        <v>45516</v>
      </c>
      <c r="AM477" t="s">
        <v>312</v>
      </c>
      <c r="AN477" t="s">
        <v>312</v>
      </c>
      <c r="AO477" t="s">
        <v>443</v>
      </c>
      <c r="AP477" t="s">
        <v>140</v>
      </c>
      <c r="AQ477" t="s">
        <v>140</v>
      </c>
      <c r="AR477" t="s">
        <v>140</v>
      </c>
      <c r="AS477" t="s">
        <v>140</v>
      </c>
      <c r="AT477" t="s">
        <v>140</v>
      </c>
      <c r="AU477" t="s">
        <v>140</v>
      </c>
      <c r="AV477" t="s">
        <v>140</v>
      </c>
      <c r="AW477" t="s">
        <v>140</v>
      </c>
      <c r="AX477" t="s">
        <v>140</v>
      </c>
      <c r="AY477" t="s">
        <v>140</v>
      </c>
      <c r="AZ477" t="s">
        <v>1447</v>
      </c>
      <c r="BA477" t="s">
        <v>150</v>
      </c>
      <c r="BB477" t="s">
        <v>151</v>
      </c>
      <c r="BC477" t="s">
        <v>2408</v>
      </c>
      <c r="BD477" t="s">
        <v>140</v>
      </c>
      <c r="BE477">
        <v>0.98</v>
      </c>
      <c r="BF477" t="s">
        <v>1448</v>
      </c>
      <c r="BG477">
        <v>4.5833333333333334E-3</v>
      </c>
      <c r="BH477" t="s">
        <v>140</v>
      </c>
      <c r="BI477" t="s">
        <v>140</v>
      </c>
      <c r="BJ477" t="s">
        <v>140</v>
      </c>
      <c r="BK477" t="s">
        <v>140</v>
      </c>
      <c r="BL477" t="s">
        <v>140</v>
      </c>
      <c r="BM477" t="s">
        <v>140</v>
      </c>
      <c r="BN477" t="s">
        <v>140</v>
      </c>
      <c r="BO477" t="s">
        <v>140</v>
      </c>
      <c r="BP477" t="s">
        <v>140</v>
      </c>
      <c r="BQ477" t="s">
        <v>140</v>
      </c>
      <c r="BR477" t="s">
        <v>140</v>
      </c>
      <c r="BS477" t="s">
        <v>140</v>
      </c>
      <c r="BT477" t="s">
        <v>140</v>
      </c>
      <c r="BU477" t="s">
        <v>2016</v>
      </c>
      <c r="BV477" t="s">
        <v>1397</v>
      </c>
      <c r="BW477" t="s">
        <v>771</v>
      </c>
      <c r="BX477" t="s">
        <v>132</v>
      </c>
    </row>
    <row r="478" spans="1:76" x14ac:dyDescent="0.25">
      <c r="A478" t="s">
        <v>1</v>
      </c>
      <c r="B478" t="s">
        <v>13</v>
      </c>
      <c r="C478" t="s">
        <v>742</v>
      </c>
      <c r="D478" t="s">
        <v>743</v>
      </c>
      <c r="E478" t="s">
        <v>856</v>
      </c>
      <c r="F478" t="s">
        <v>200</v>
      </c>
      <c r="G478" t="s">
        <v>1442</v>
      </c>
      <c r="H478" t="s">
        <v>1449</v>
      </c>
      <c r="I478" t="s">
        <v>771</v>
      </c>
      <c r="J478" t="s">
        <v>771</v>
      </c>
      <c r="K478" t="s">
        <v>771</v>
      </c>
      <c r="L478" t="s">
        <v>771</v>
      </c>
      <c r="M478" t="s">
        <v>771</v>
      </c>
      <c r="N478" t="s">
        <v>771</v>
      </c>
      <c r="O478" t="s">
        <v>771</v>
      </c>
      <c r="P478" t="s">
        <v>771</v>
      </c>
      <c r="Q478" t="s">
        <v>771</v>
      </c>
      <c r="R478" t="s">
        <v>1450</v>
      </c>
      <c r="S478" t="s">
        <v>1391</v>
      </c>
      <c r="T478" t="s">
        <v>1392</v>
      </c>
      <c r="U478" t="s">
        <v>1451</v>
      </c>
      <c r="V478" t="s">
        <v>849</v>
      </c>
      <c r="W478" t="s">
        <v>1391</v>
      </c>
      <c r="X478" t="s">
        <v>771</v>
      </c>
      <c r="Y478" t="s">
        <v>78</v>
      </c>
      <c r="Z478" t="s">
        <v>771</v>
      </c>
      <c r="AA478" t="s">
        <v>771</v>
      </c>
      <c r="AB478" t="s">
        <v>771</v>
      </c>
      <c r="AC478">
        <v>2</v>
      </c>
      <c r="AD478">
        <v>0</v>
      </c>
      <c r="AE478">
        <v>4</v>
      </c>
      <c r="AF478" t="s">
        <v>142</v>
      </c>
      <c r="AG478" t="s">
        <v>143</v>
      </c>
      <c r="AH478" t="s">
        <v>144</v>
      </c>
      <c r="AI478" t="s">
        <v>140</v>
      </c>
      <c r="AJ478" t="s">
        <v>140</v>
      </c>
      <c r="AK478" t="s">
        <v>145</v>
      </c>
      <c r="AL478">
        <v>45397</v>
      </c>
      <c r="AM478" t="s">
        <v>312</v>
      </c>
      <c r="AN478" t="s">
        <v>312</v>
      </c>
      <c r="AO478" t="s">
        <v>443</v>
      </c>
      <c r="AP478" t="s">
        <v>140</v>
      </c>
      <c r="AQ478" t="s">
        <v>140</v>
      </c>
      <c r="AR478" t="s">
        <v>140</v>
      </c>
      <c r="AS478" t="s">
        <v>140</v>
      </c>
      <c r="AT478" t="s">
        <v>140</v>
      </c>
      <c r="AU478" t="s">
        <v>140</v>
      </c>
      <c r="AV478" t="s">
        <v>140</v>
      </c>
      <c r="AW478" t="s">
        <v>140</v>
      </c>
      <c r="AX478" t="s">
        <v>140</v>
      </c>
      <c r="AY478" t="s">
        <v>140</v>
      </c>
      <c r="AZ478" t="s">
        <v>1452</v>
      </c>
      <c r="BA478" t="s">
        <v>150</v>
      </c>
      <c r="BB478" t="s">
        <v>758</v>
      </c>
      <c r="BC478" t="s">
        <v>2408</v>
      </c>
      <c r="BD478" t="s">
        <v>140</v>
      </c>
      <c r="BE478">
        <v>0.98</v>
      </c>
      <c r="BF478" t="s">
        <v>998</v>
      </c>
      <c r="BG478" t="s">
        <v>1453</v>
      </c>
      <c r="BH478" t="s">
        <v>140</v>
      </c>
      <c r="BI478" t="s">
        <v>140</v>
      </c>
      <c r="BJ478" t="s">
        <v>140</v>
      </c>
      <c r="BK478" t="s">
        <v>140</v>
      </c>
      <c r="BL478" t="s">
        <v>140</v>
      </c>
      <c r="BM478" t="s">
        <v>140</v>
      </c>
      <c r="BN478" t="s">
        <v>140</v>
      </c>
      <c r="BO478" t="s">
        <v>140</v>
      </c>
      <c r="BP478" t="s">
        <v>140</v>
      </c>
      <c r="BQ478" t="s">
        <v>140</v>
      </c>
      <c r="BR478" t="s">
        <v>140</v>
      </c>
      <c r="BS478" t="s">
        <v>771</v>
      </c>
      <c r="BT478" t="s">
        <v>771</v>
      </c>
      <c r="BU478" t="s">
        <v>1454</v>
      </c>
      <c r="BV478" t="s">
        <v>1397</v>
      </c>
      <c r="BW478" t="s">
        <v>771</v>
      </c>
      <c r="BX478" t="s">
        <v>132</v>
      </c>
    </row>
    <row r="479" spans="1:76" x14ac:dyDescent="0.25">
      <c r="A479" t="s">
        <v>1</v>
      </c>
      <c r="B479" t="s">
        <v>13</v>
      </c>
      <c r="C479" t="s">
        <v>742</v>
      </c>
      <c r="D479" t="s">
        <v>743</v>
      </c>
      <c r="E479" t="s">
        <v>803</v>
      </c>
      <c r="F479" t="s">
        <v>1120</v>
      </c>
      <c r="G479" t="s">
        <v>3452</v>
      </c>
      <c r="H479" t="s">
        <v>1455</v>
      </c>
      <c r="I479" t="s">
        <v>771</v>
      </c>
      <c r="J479" t="s">
        <v>771</v>
      </c>
      <c r="K479" t="s">
        <v>771</v>
      </c>
      <c r="L479" t="s">
        <v>771</v>
      </c>
      <c r="M479" t="s">
        <v>771</v>
      </c>
      <c r="N479" t="s">
        <v>771</v>
      </c>
      <c r="O479" t="s">
        <v>771</v>
      </c>
      <c r="P479" t="s">
        <v>771</v>
      </c>
      <c r="Q479" t="s">
        <v>771</v>
      </c>
      <c r="R479" t="s">
        <v>1456</v>
      </c>
      <c r="S479" t="s">
        <v>1391</v>
      </c>
      <c r="T479" t="s">
        <v>1392</v>
      </c>
      <c r="U479" t="s">
        <v>1457</v>
      </c>
      <c r="V479" t="s">
        <v>849</v>
      </c>
      <c r="W479" t="s">
        <v>1391</v>
      </c>
      <c r="X479" t="s">
        <v>771</v>
      </c>
      <c r="Y479" t="s">
        <v>78</v>
      </c>
      <c r="Z479" t="s">
        <v>771</v>
      </c>
      <c r="AA479" t="s">
        <v>771</v>
      </c>
      <c r="AB479" t="s">
        <v>771</v>
      </c>
      <c r="AC479">
        <v>11</v>
      </c>
      <c r="AD479">
        <v>0</v>
      </c>
      <c r="AE479">
        <v>17</v>
      </c>
      <c r="AF479" t="s">
        <v>142</v>
      </c>
      <c r="AG479" t="s">
        <v>143</v>
      </c>
      <c r="AH479" t="s">
        <v>144</v>
      </c>
      <c r="AI479" t="s">
        <v>140</v>
      </c>
      <c r="AJ479" t="s">
        <v>140</v>
      </c>
      <c r="AK479" t="s">
        <v>145</v>
      </c>
      <c r="AL479">
        <v>45502</v>
      </c>
      <c r="AM479" t="s">
        <v>312</v>
      </c>
      <c r="AN479" t="s">
        <v>312</v>
      </c>
      <c r="AO479" t="s">
        <v>443</v>
      </c>
      <c r="AP479" t="s">
        <v>140</v>
      </c>
      <c r="AQ479" t="s">
        <v>140</v>
      </c>
      <c r="AR479" t="s">
        <v>140</v>
      </c>
      <c r="AS479" t="s">
        <v>140</v>
      </c>
      <c r="AT479" t="s">
        <v>140</v>
      </c>
      <c r="AU479" t="s">
        <v>140</v>
      </c>
      <c r="AV479" t="s">
        <v>140</v>
      </c>
      <c r="AW479" t="s">
        <v>140</v>
      </c>
      <c r="AX479" t="s">
        <v>140</v>
      </c>
      <c r="AY479" t="s">
        <v>140</v>
      </c>
      <c r="AZ479" t="s">
        <v>1458</v>
      </c>
      <c r="BA479" t="s">
        <v>150</v>
      </c>
      <c r="BB479" t="s">
        <v>758</v>
      </c>
      <c r="BC479" t="s">
        <v>2408</v>
      </c>
      <c r="BD479" t="s">
        <v>140</v>
      </c>
      <c r="BE479">
        <v>0.98</v>
      </c>
      <c r="BF479" t="s">
        <v>998</v>
      </c>
      <c r="BG479">
        <v>40</v>
      </c>
      <c r="BH479" t="s">
        <v>140</v>
      </c>
      <c r="BI479" t="s">
        <v>140</v>
      </c>
      <c r="BJ479" t="s">
        <v>140</v>
      </c>
      <c r="BK479" t="s">
        <v>140</v>
      </c>
      <c r="BL479" t="s">
        <v>140</v>
      </c>
      <c r="BM479" t="s">
        <v>140</v>
      </c>
      <c r="BN479" t="s">
        <v>140</v>
      </c>
      <c r="BO479" t="s">
        <v>140</v>
      </c>
      <c r="BP479" t="s">
        <v>140</v>
      </c>
      <c r="BQ479" t="s">
        <v>140</v>
      </c>
      <c r="BR479" t="s">
        <v>140</v>
      </c>
      <c r="BS479" t="s">
        <v>771</v>
      </c>
      <c r="BT479" t="s">
        <v>771</v>
      </c>
      <c r="BU479" t="s">
        <v>1454</v>
      </c>
      <c r="BV479" t="s">
        <v>1397</v>
      </c>
      <c r="BW479" t="s">
        <v>771</v>
      </c>
      <c r="BX479" t="s">
        <v>132</v>
      </c>
    </row>
    <row r="480" spans="1:76" x14ac:dyDescent="0.25">
      <c r="A480" t="s">
        <v>3</v>
      </c>
      <c r="B480" t="s">
        <v>21</v>
      </c>
      <c r="C480" t="s">
        <v>2986</v>
      </c>
      <c r="D480" t="s">
        <v>2987</v>
      </c>
      <c r="E480" t="s">
        <v>2988</v>
      </c>
      <c r="F480" t="s">
        <v>2989</v>
      </c>
      <c r="G480" t="s">
        <v>771</v>
      </c>
      <c r="H480" t="s">
        <v>2990</v>
      </c>
      <c r="I480" t="s">
        <v>771</v>
      </c>
      <c r="J480" t="s">
        <v>771</v>
      </c>
      <c r="K480" t="s">
        <v>771</v>
      </c>
      <c r="L480" t="s">
        <v>771</v>
      </c>
      <c r="M480" t="s">
        <v>771</v>
      </c>
      <c r="N480" t="s">
        <v>771</v>
      </c>
      <c r="O480" t="s">
        <v>771</v>
      </c>
      <c r="P480" t="s">
        <v>771</v>
      </c>
      <c r="Q480" t="s">
        <v>771</v>
      </c>
      <c r="R480" t="s">
        <v>771</v>
      </c>
      <c r="S480" t="s">
        <v>140</v>
      </c>
      <c r="T480" t="s">
        <v>140</v>
      </c>
      <c r="U480" t="s">
        <v>140</v>
      </c>
      <c r="V480" t="s">
        <v>140</v>
      </c>
      <c r="W480" t="s">
        <v>140</v>
      </c>
      <c r="X480" t="s">
        <v>140</v>
      </c>
      <c r="Y480" t="s">
        <v>771</v>
      </c>
      <c r="Z480" t="s">
        <v>190</v>
      </c>
      <c r="AA480" t="s">
        <v>771</v>
      </c>
      <c r="AB480" t="s">
        <v>771</v>
      </c>
      <c r="AC480" t="s">
        <v>771</v>
      </c>
      <c r="AD480">
        <v>185</v>
      </c>
      <c r="AE480">
        <v>222</v>
      </c>
      <c r="AF480" t="s">
        <v>260</v>
      </c>
      <c r="AG480" t="s">
        <v>143</v>
      </c>
      <c r="AH480" t="s">
        <v>144</v>
      </c>
      <c r="AI480" t="s">
        <v>143</v>
      </c>
      <c r="AJ480" t="s">
        <v>140</v>
      </c>
      <c r="AK480" t="s">
        <v>145</v>
      </c>
      <c r="AL480" t="s">
        <v>2991</v>
      </c>
      <c r="AM480" t="s">
        <v>771</v>
      </c>
      <c r="AN480" t="s">
        <v>771</v>
      </c>
      <c r="AO480" t="s">
        <v>771</v>
      </c>
      <c r="AP480">
        <v>0</v>
      </c>
      <c r="AQ480" t="s">
        <v>140</v>
      </c>
      <c r="AR480" t="s">
        <v>140</v>
      </c>
      <c r="AS480" t="s">
        <v>140</v>
      </c>
      <c r="AT480" t="s">
        <v>140</v>
      </c>
      <c r="AU480" t="s">
        <v>140</v>
      </c>
      <c r="AV480" t="s">
        <v>140</v>
      </c>
      <c r="AW480" t="s">
        <v>140</v>
      </c>
      <c r="AX480" t="s">
        <v>140</v>
      </c>
      <c r="AY480" t="s">
        <v>2992</v>
      </c>
      <c r="AZ480" t="s">
        <v>1927</v>
      </c>
      <c r="BA480" t="s">
        <v>150</v>
      </c>
      <c r="BB480" t="s">
        <v>771</v>
      </c>
      <c r="BC480" t="s">
        <v>323</v>
      </c>
      <c r="BD480" t="s">
        <v>2993</v>
      </c>
      <c r="BE480">
        <v>0.85</v>
      </c>
      <c r="BF480">
        <v>0.86</v>
      </c>
      <c r="BG480" t="s">
        <v>2994</v>
      </c>
      <c r="BH480" t="s">
        <v>140</v>
      </c>
      <c r="BI480" t="s">
        <v>140</v>
      </c>
      <c r="BJ480" t="s">
        <v>140</v>
      </c>
      <c r="BK480" t="s">
        <v>140</v>
      </c>
      <c r="BL480" t="s">
        <v>140</v>
      </c>
      <c r="BM480" t="s">
        <v>140</v>
      </c>
      <c r="BN480" t="s">
        <v>771</v>
      </c>
      <c r="BO480" t="s">
        <v>771</v>
      </c>
      <c r="BP480" t="s">
        <v>771</v>
      </c>
      <c r="BQ480" t="s">
        <v>270</v>
      </c>
      <c r="BR480" t="s">
        <v>2996</v>
      </c>
      <c r="BS480" t="s">
        <v>239</v>
      </c>
      <c r="BT480" t="s">
        <v>140</v>
      </c>
      <c r="BU480" t="s">
        <v>2997</v>
      </c>
      <c r="BV480" t="s">
        <v>2997</v>
      </c>
      <c r="BW480" t="s">
        <v>771</v>
      </c>
      <c r="BX480" t="s">
        <v>390</v>
      </c>
    </row>
    <row r="481" spans="1:76" x14ac:dyDescent="0.25">
      <c r="A481" t="s">
        <v>3</v>
      </c>
      <c r="B481" t="s">
        <v>21</v>
      </c>
      <c r="C481" t="s">
        <v>2986</v>
      </c>
      <c r="D481" t="s">
        <v>2987</v>
      </c>
      <c r="E481" t="s">
        <v>2988</v>
      </c>
      <c r="F481" t="s">
        <v>2989</v>
      </c>
      <c r="G481" t="s">
        <v>771</v>
      </c>
      <c r="H481" t="s">
        <v>2998</v>
      </c>
      <c r="I481" t="s">
        <v>771</v>
      </c>
      <c r="J481" t="s">
        <v>771</v>
      </c>
      <c r="K481" t="s">
        <v>771</v>
      </c>
      <c r="L481" t="s">
        <v>771</v>
      </c>
      <c r="M481" t="s">
        <v>771</v>
      </c>
      <c r="N481" t="s">
        <v>771</v>
      </c>
      <c r="O481" t="s">
        <v>771</v>
      </c>
      <c r="P481" t="s">
        <v>771</v>
      </c>
      <c r="Q481" t="s">
        <v>771</v>
      </c>
      <c r="R481" t="s">
        <v>771</v>
      </c>
      <c r="S481" t="s">
        <v>140</v>
      </c>
      <c r="T481" t="s">
        <v>140</v>
      </c>
      <c r="U481" t="s">
        <v>140</v>
      </c>
      <c r="V481" t="s">
        <v>140</v>
      </c>
      <c r="W481" t="s">
        <v>140</v>
      </c>
      <c r="X481" t="s">
        <v>140</v>
      </c>
      <c r="Y481" t="s">
        <v>771</v>
      </c>
      <c r="Z481" t="s">
        <v>190</v>
      </c>
      <c r="AA481" t="s">
        <v>771</v>
      </c>
      <c r="AB481" t="s">
        <v>771</v>
      </c>
      <c r="AC481" t="s">
        <v>771</v>
      </c>
      <c r="AD481">
        <v>20</v>
      </c>
      <c r="AE481">
        <v>24</v>
      </c>
      <c r="AF481" t="s">
        <v>260</v>
      </c>
      <c r="AG481" t="s">
        <v>143</v>
      </c>
      <c r="AH481" t="s">
        <v>144</v>
      </c>
      <c r="AI481" t="s">
        <v>143</v>
      </c>
      <c r="AJ481" t="s">
        <v>140</v>
      </c>
      <c r="AK481" t="s">
        <v>160</v>
      </c>
      <c r="AL481" t="s">
        <v>2999</v>
      </c>
      <c r="AM481" t="s">
        <v>771</v>
      </c>
      <c r="AN481" t="s">
        <v>771</v>
      </c>
      <c r="AO481" t="s">
        <v>771</v>
      </c>
      <c r="AP481">
        <v>0</v>
      </c>
      <c r="AQ481" t="s">
        <v>140</v>
      </c>
      <c r="AR481" t="s">
        <v>140</v>
      </c>
      <c r="AS481" t="s">
        <v>140</v>
      </c>
      <c r="AT481" t="s">
        <v>140</v>
      </c>
      <c r="AU481" t="s">
        <v>140</v>
      </c>
      <c r="AV481" t="s">
        <v>140</v>
      </c>
      <c r="AW481" t="s">
        <v>140</v>
      </c>
      <c r="AX481" t="s">
        <v>140</v>
      </c>
      <c r="AY481" t="s">
        <v>2992</v>
      </c>
      <c r="AZ481" t="s">
        <v>1927</v>
      </c>
      <c r="BA481" t="s">
        <v>150</v>
      </c>
      <c r="BB481" t="s">
        <v>771</v>
      </c>
      <c r="BC481" t="s">
        <v>323</v>
      </c>
      <c r="BD481" t="s">
        <v>2993</v>
      </c>
      <c r="BE481" t="s">
        <v>3000</v>
      </c>
      <c r="BF481" t="s">
        <v>3001</v>
      </c>
      <c r="BG481" t="s">
        <v>3002</v>
      </c>
      <c r="BH481" t="s">
        <v>140</v>
      </c>
      <c r="BI481" t="s">
        <v>140</v>
      </c>
      <c r="BJ481" t="s">
        <v>140</v>
      </c>
      <c r="BK481" t="s">
        <v>140</v>
      </c>
      <c r="BL481" t="s">
        <v>140</v>
      </c>
      <c r="BM481" t="s">
        <v>140</v>
      </c>
      <c r="BN481" t="s">
        <v>771</v>
      </c>
      <c r="BO481" t="s">
        <v>771</v>
      </c>
      <c r="BP481" t="s">
        <v>771</v>
      </c>
      <c r="BQ481" t="s">
        <v>270</v>
      </c>
      <c r="BR481" t="s">
        <v>2996</v>
      </c>
      <c r="BS481" t="s">
        <v>239</v>
      </c>
      <c r="BT481" t="s">
        <v>140</v>
      </c>
      <c r="BU481" t="s">
        <v>2997</v>
      </c>
      <c r="BV481" t="s">
        <v>2997</v>
      </c>
      <c r="BW481" t="s">
        <v>3004</v>
      </c>
      <c r="BX481" t="s">
        <v>390</v>
      </c>
    </row>
    <row r="482" spans="1:76" x14ac:dyDescent="0.25">
      <c r="A482" t="s">
        <v>3</v>
      </c>
      <c r="B482" t="s">
        <v>14</v>
      </c>
      <c r="C482" t="s">
        <v>394</v>
      </c>
      <c r="D482" t="s">
        <v>521</v>
      </c>
      <c r="E482" t="s">
        <v>3061</v>
      </c>
      <c r="F482" t="s">
        <v>3018</v>
      </c>
      <c r="G482" t="s">
        <v>771</v>
      </c>
      <c r="H482" t="s">
        <v>3461</v>
      </c>
      <c r="I482" t="s">
        <v>771</v>
      </c>
      <c r="J482" t="s">
        <v>771</v>
      </c>
      <c r="K482" t="s">
        <v>771</v>
      </c>
      <c r="L482" t="s">
        <v>771</v>
      </c>
      <c r="M482" t="s">
        <v>771</v>
      </c>
      <c r="N482" t="s">
        <v>771</v>
      </c>
      <c r="O482" t="s">
        <v>771</v>
      </c>
      <c r="P482" t="s">
        <v>771</v>
      </c>
      <c r="Q482" t="s">
        <v>771</v>
      </c>
      <c r="R482" t="s">
        <v>3478</v>
      </c>
      <c r="S482" t="s">
        <v>140</v>
      </c>
      <c r="T482" t="s">
        <v>140</v>
      </c>
      <c r="U482" t="s">
        <v>140</v>
      </c>
      <c r="V482" t="s">
        <v>140</v>
      </c>
      <c r="W482" t="s">
        <v>140</v>
      </c>
      <c r="X482" t="s">
        <v>140</v>
      </c>
      <c r="Y482" t="s">
        <v>141</v>
      </c>
      <c r="Z482" t="s">
        <v>771</v>
      </c>
      <c r="AA482" t="s">
        <v>771</v>
      </c>
      <c r="AB482" t="s">
        <v>771</v>
      </c>
      <c r="AC482">
        <v>17</v>
      </c>
      <c r="AD482" t="s">
        <v>771</v>
      </c>
      <c r="AE482">
        <v>22</v>
      </c>
      <c r="AF482" t="s">
        <v>142</v>
      </c>
      <c r="AG482" t="s">
        <v>143</v>
      </c>
      <c r="AH482" t="s">
        <v>144</v>
      </c>
      <c r="AI482" t="s">
        <v>143</v>
      </c>
      <c r="AJ482" t="s">
        <v>140</v>
      </c>
      <c r="AK482" t="s">
        <v>145</v>
      </c>
      <c r="AL482">
        <v>45467</v>
      </c>
      <c r="AM482" t="s">
        <v>272</v>
      </c>
      <c r="AN482" t="s">
        <v>551</v>
      </c>
      <c r="AO482" t="s">
        <v>455</v>
      </c>
      <c r="AP482">
        <v>0</v>
      </c>
      <c r="AQ482" t="s">
        <v>140</v>
      </c>
      <c r="AR482" t="s">
        <v>140</v>
      </c>
      <c r="AS482" t="s">
        <v>140</v>
      </c>
      <c r="AT482" t="s">
        <v>140</v>
      </c>
      <c r="AU482" t="s">
        <v>140</v>
      </c>
      <c r="AV482" t="s">
        <v>140</v>
      </c>
      <c r="AW482" t="s">
        <v>140</v>
      </c>
      <c r="AX482" t="s">
        <v>140</v>
      </c>
      <c r="AY482" t="s">
        <v>140</v>
      </c>
      <c r="AZ482" t="s">
        <v>771</v>
      </c>
      <c r="BA482" t="s">
        <v>150</v>
      </c>
      <c r="BB482" t="s">
        <v>151</v>
      </c>
      <c r="BC482" t="s">
        <v>2408</v>
      </c>
      <c r="BD482" t="s">
        <v>771</v>
      </c>
      <c r="BE482">
        <v>0.95</v>
      </c>
      <c r="BF482" t="s">
        <v>140</v>
      </c>
      <c r="BG482" t="s">
        <v>140</v>
      </c>
      <c r="BH482" t="s">
        <v>140</v>
      </c>
      <c r="BI482" t="s">
        <v>140</v>
      </c>
      <c r="BJ482" t="s">
        <v>140</v>
      </c>
      <c r="BK482" t="s">
        <v>140</v>
      </c>
      <c r="BL482" t="s">
        <v>140</v>
      </c>
      <c r="BM482" t="s">
        <v>140</v>
      </c>
      <c r="BN482" t="s">
        <v>140</v>
      </c>
      <c r="BO482" t="s">
        <v>140</v>
      </c>
      <c r="BP482" t="s">
        <v>771</v>
      </c>
      <c r="BQ482" t="s">
        <v>140</v>
      </c>
      <c r="BR482" t="s">
        <v>140</v>
      </c>
      <c r="BS482" t="s">
        <v>140</v>
      </c>
      <c r="BT482" t="s">
        <v>140</v>
      </c>
      <c r="BU482" t="s">
        <v>771</v>
      </c>
      <c r="BV482" t="s">
        <v>3472</v>
      </c>
      <c r="BW482" t="s">
        <v>771</v>
      </c>
      <c r="BX482" t="s">
        <v>390</v>
      </c>
    </row>
    <row r="483" spans="1:76" x14ac:dyDescent="0.25">
      <c r="A483" t="s">
        <v>3</v>
      </c>
      <c r="B483" t="s">
        <v>14</v>
      </c>
      <c r="C483" t="s">
        <v>394</v>
      </c>
      <c r="D483" t="s">
        <v>521</v>
      </c>
      <c r="E483" t="s">
        <v>3061</v>
      </c>
      <c r="F483" t="s">
        <v>3018</v>
      </c>
      <c r="G483" t="s">
        <v>771</v>
      </c>
      <c r="H483" t="s">
        <v>3462</v>
      </c>
      <c r="I483" t="s">
        <v>771</v>
      </c>
      <c r="J483" t="s">
        <v>771</v>
      </c>
      <c r="K483" t="s">
        <v>771</v>
      </c>
      <c r="L483" t="s">
        <v>771</v>
      </c>
      <c r="M483" t="s">
        <v>771</v>
      </c>
      <c r="N483" t="s">
        <v>771</v>
      </c>
      <c r="O483" t="s">
        <v>771</v>
      </c>
      <c r="P483" t="s">
        <v>771</v>
      </c>
      <c r="Q483" t="s">
        <v>771</v>
      </c>
      <c r="R483" t="s">
        <v>3479</v>
      </c>
      <c r="S483" t="s">
        <v>140</v>
      </c>
      <c r="T483" t="s">
        <v>140</v>
      </c>
      <c r="U483" t="s">
        <v>140</v>
      </c>
      <c r="V483" t="s">
        <v>140</v>
      </c>
      <c r="W483" t="s">
        <v>140</v>
      </c>
      <c r="X483" t="s">
        <v>140</v>
      </c>
      <c r="Y483" t="s">
        <v>141</v>
      </c>
      <c r="Z483" t="s">
        <v>771</v>
      </c>
      <c r="AA483" t="s">
        <v>771</v>
      </c>
      <c r="AB483" t="s">
        <v>771</v>
      </c>
      <c r="AC483">
        <v>43</v>
      </c>
      <c r="AD483" t="s">
        <v>771</v>
      </c>
      <c r="AE483">
        <v>44</v>
      </c>
      <c r="AF483" t="s">
        <v>142</v>
      </c>
      <c r="AG483" t="s">
        <v>143</v>
      </c>
      <c r="AH483" t="s">
        <v>144</v>
      </c>
      <c r="AI483" t="s">
        <v>143</v>
      </c>
      <c r="AJ483" t="s">
        <v>140</v>
      </c>
      <c r="AK483" t="s">
        <v>145</v>
      </c>
      <c r="AL483">
        <v>45502</v>
      </c>
      <c r="AM483" t="s">
        <v>272</v>
      </c>
      <c r="AN483" t="s">
        <v>551</v>
      </c>
      <c r="AO483" t="s">
        <v>432</v>
      </c>
      <c r="AP483">
        <v>0</v>
      </c>
      <c r="AQ483" t="s">
        <v>140</v>
      </c>
      <c r="AR483" t="s">
        <v>140</v>
      </c>
      <c r="AS483" t="s">
        <v>140</v>
      </c>
      <c r="AT483" t="s">
        <v>140</v>
      </c>
      <c r="AU483" t="s">
        <v>140</v>
      </c>
      <c r="AV483" t="s">
        <v>140</v>
      </c>
      <c r="AW483" t="s">
        <v>140</v>
      </c>
      <c r="AX483" t="s">
        <v>140</v>
      </c>
      <c r="AY483" t="s">
        <v>140</v>
      </c>
      <c r="AZ483" t="s">
        <v>771</v>
      </c>
      <c r="BA483" t="s">
        <v>150</v>
      </c>
      <c r="BB483" t="s">
        <v>151</v>
      </c>
      <c r="BC483" t="s">
        <v>2408</v>
      </c>
      <c r="BD483" t="s">
        <v>771</v>
      </c>
      <c r="BE483">
        <v>0.95</v>
      </c>
      <c r="BF483" t="s">
        <v>140</v>
      </c>
      <c r="BG483" t="s">
        <v>140</v>
      </c>
      <c r="BH483" t="s">
        <v>140</v>
      </c>
      <c r="BI483" t="s">
        <v>140</v>
      </c>
      <c r="BJ483" t="s">
        <v>140</v>
      </c>
      <c r="BK483" t="s">
        <v>140</v>
      </c>
      <c r="BL483" t="s">
        <v>140</v>
      </c>
      <c r="BM483" t="s">
        <v>140</v>
      </c>
      <c r="BN483" t="s">
        <v>140</v>
      </c>
      <c r="BO483" t="s">
        <v>140</v>
      </c>
      <c r="BP483" t="s">
        <v>771</v>
      </c>
      <c r="BQ483" t="s">
        <v>140</v>
      </c>
      <c r="BR483" t="s">
        <v>140</v>
      </c>
      <c r="BS483" t="s">
        <v>140</v>
      </c>
      <c r="BT483" t="s">
        <v>140</v>
      </c>
      <c r="BU483" t="s">
        <v>3473</v>
      </c>
      <c r="BV483" t="s">
        <v>3472</v>
      </c>
      <c r="BW483" t="s">
        <v>771</v>
      </c>
      <c r="BX483" t="s">
        <v>390</v>
      </c>
    </row>
    <row r="484" spans="1:76" x14ac:dyDescent="0.25">
      <c r="A484" t="s">
        <v>3</v>
      </c>
      <c r="B484" t="s">
        <v>14</v>
      </c>
      <c r="C484" t="s">
        <v>394</v>
      </c>
      <c r="D484" t="s">
        <v>521</v>
      </c>
      <c r="E484" t="s">
        <v>3061</v>
      </c>
      <c r="F484" t="s">
        <v>3326</v>
      </c>
      <c r="G484" t="s">
        <v>771</v>
      </c>
      <c r="H484" t="s">
        <v>3463</v>
      </c>
      <c r="I484" t="s">
        <v>771</v>
      </c>
      <c r="J484" t="s">
        <v>771</v>
      </c>
      <c r="K484" t="s">
        <v>771</v>
      </c>
      <c r="L484" t="s">
        <v>771</v>
      </c>
      <c r="M484" t="s">
        <v>771</v>
      </c>
      <c r="N484" t="s">
        <v>771</v>
      </c>
      <c r="O484" t="s">
        <v>771</v>
      </c>
      <c r="P484" t="s">
        <v>771</v>
      </c>
      <c r="Q484" t="s">
        <v>771</v>
      </c>
      <c r="R484" t="s">
        <v>3480</v>
      </c>
      <c r="S484" t="s">
        <v>140</v>
      </c>
      <c r="T484" t="s">
        <v>140</v>
      </c>
      <c r="U484" t="s">
        <v>140</v>
      </c>
      <c r="V484" t="s">
        <v>140</v>
      </c>
      <c r="W484" t="s">
        <v>140</v>
      </c>
      <c r="X484" t="s">
        <v>140</v>
      </c>
      <c r="Y484" t="s">
        <v>141</v>
      </c>
      <c r="Z484" t="s">
        <v>771</v>
      </c>
      <c r="AA484" t="s">
        <v>771</v>
      </c>
      <c r="AB484" t="s">
        <v>771</v>
      </c>
      <c r="AC484">
        <v>14</v>
      </c>
      <c r="AD484" t="s">
        <v>771</v>
      </c>
      <c r="AE484">
        <v>15</v>
      </c>
      <c r="AF484" t="s">
        <v>142</v>
      </c>
      <c r="AG484" t="s">
        <v>143</v>
      </c>
      <c r="AH484" t="s">
        <v>144</v>
      </c>
      <c r="AI484" t="s">
        <v>143</v>
      </c>
      <c r="AJ484" t="s">
        <v>140</v>
      </c>
      <c r="AK484" t="s">
        <v>995</v>
      </c>
      <c r="AL484">
        <v>45621</v>
      </c>
      <c r="AM484" t="s">
        <v>272</v>
      </c>
      <c r="AN484" t="s">
        <v>1269</v>
      </c>
      <c r="AO484" t="s">
        <v>432</v>
      </c>
      <c r="AP484">
        <v>0</v>
      </c>
      <c r="AQ484" t="s">
        <v>140</v>
      </c>
      <c r="AR484" t="s">
        <v>140</v>
      </c>
      <c r="AS484" t="s">
        <v>140</v>
      </c>
      <c r="AT484" t="s">
        <v>140</v>
      </c>
      <c r="AU484" t="s">
        <v>140</v>
      </c>
      <c r="AV484" t="s">
        <v>140</v>
      </c>
      <c r="AW484" t="s">
        <v>140</v>
      </c>
      <c r="AX484" t="s">
        <v>140</v>
      </c>
      <c r="AY484" t="s">
        <v>140</v>
      </c>
      <c r="AZ484" t="s">
        <v>771</v>
      </c>
      <c r="BA484" t="s">
        <v>150</v>
      </c>
      <c r="BB484" t="s">
        <v>151</v>
      </c>
      <c r="BC484" t="s">
        <v>2408</v>
      </c>
      <c r="BD484" t="s">
        <v>771</v>
      </c>
      <c r="BE484">
        <v>0.95</v>
      </c>
      <c r="BF484" t="s">
        <v>140</v>
      </c>
      <c r="BG484" t="s">
        <v>140</v>
      </c>
      <c r="BH484" t="s">
        <v>140</v>
      </c>
      <c r="BI484" t="s">
        <v>140</v>
      </c>
      <c r="BJ484" t="s">
        <v>140</v>
      </c>
      <c r="BK484" t="s">
        <v>140</v>
      </c>
      <c r="BL484" t="s">
        <v>140</v>
      </c>
      <c r="BM484" t="s">
        <v>140</v>
      </c>
      <c r="BN484" t="s">
        <v>140</v>
      </c>
      <c r="BO484" t="s">
        <v>140</v>
      </c>
      <c r="BP484" t="s">
        <v>771</v>
      </c>
      <c r="BQ484" t="s">
        <v>140</v>
      </c>
      <c r="BR484" t="s">
        <v>140</v>
      </c>
      <c r="BS484" t="s">
        <v>140</v>
      </c>
      <c r="BT484" t="s">
        <v>140</v>
      </c>
      <c r="BU484" t="s">
        <v>3474</v>
      </c>
      <c r="BV484" t="s">
        <v>3472</v>
      </c>
      <c r="BW484" t="s">
        <v>771</v>
      </c>
      <c r="BX484" t="s">
        <v>390</v>
      </c>
    </row>
    <row r="485" spans="1:76" x14ac:dyDescent="0.25">
      <c r="A485" t="s">
        <v>3</v>
      </c>
      <c r="B485" t="s">
        <v>14</v>
      </c>
      <c r="C485" t="s">
        <v>394</v>
      </c>
      <c r="D485" t="s">
        <v>521</v>
      </c>
      <c r="E485" t="s">
        <v>3061</v>
      </c>
      <c r="F485" t="s">
        <v>3326</v>
      </c>
      <c r="G485" t="s">
        <v>771</v>
      </c>
      <c r="H485" t="s">
        <v>3464</v>
      </c>
      <c r="I485" t="s">
        <v>771</v>
      </c>
      <c r="J485" t="s">
        <v>771</v>
      </c>
      <c r="K485" t="s">
        <v>771</v>
      </c>
      <c r="L485" t="s">
        <v>771</v>
      </c>
      <c r="M485" t="s">
        <v>771</v>
      </c>
      <c r="N485" t="s">
        <v>771</v>
      </c>
      <c r="O485" t="s">
        <v>771</v>
      </c>
      <c r="P485" t="s">
        <v>771</v>
      </c>
      <c r="Q485" t="s">
        <v>771</v>
      </c>
      <c r="R485" t="s">
        <v>3480</v>
      </c>
      <c r="S485" t="s">
        <v>140</v>
      </c>
      <c r="T485" t="s">
        <v>140</v>
      </c>
      <c r="U485" t="s">
        <v>140</v>
      </c>
      <c r="V485" t="s">
        <v>140</v>
      </c>
      <c r="W485" t="s">
        <v>140</v>
      </c>
      <c r="X485" t="s">
        <v>140</v>
      </c>
      <c r="Y485" t="s">
        <v>141</v>
      </c>
      <c r="Z485" t="s">
        <v>771</v>
      </c>
      <c r="AA485" t="s">
        <v>771</v>
      </c>
      <c r="AB485" t="s">
        <v>771</v>
      </c>
      <c r="AC485">
        <v>4</v>
      </c>
      <c r="AD485" t="s">
        <v>771</v>
      </c>
      <c r="AE485">
        <v>6</v>
      </c>
      <c r="AF485" t="s">
        <v>142</v>
      </c>
      <c r="AG485" t="s">
        <v>143</v>
      </c>
      <c r="AH485" t="s">
        <v>144</v>
      </c>
      <c r="AI485" t="s">
        <v>143</v>
      </c>
      <c r="AJ485" t="s">
        <v>140</v>
      </c>
      <c r="AK485" t="s">
        <v>995</v>
      </c>
      <c r="AL485">
        <v>45677</v>
      </c>
      <c r="AM485" t="s">
        <v>272</v>
      </c>
      <c r="AN485" t="s">
        <v>3481</v>
      </c>
      <c r="AO485" t="s">
        <v>679</v>
      </c>
      <c r="AP485">
        <v>0</v>
      </c>
      <c r="AQ485" t="s">
        <v>140</v>
      </c>
      <c r="AR485" t="s">
        <v>140</v>
      </c>
      <c r="AS485" t="s">
        <v>140</v>
      </c>
      <c r="AT485" t="s">
        <v>140</v>
      </c>
      <c r="AU485" t="s">
        <v>140</v>
      </c>
      <c r="AV485" t="s">
        <v>140</v>
      </c>
      <c r="AW485" t="s">
        <v>140</v>
      </c>
      <c r="AX485" t="s">
        <v>140</v>
      </c>
      <c r="AY485" t="s">
        <v>140</v>
      </c>
      <c r="AZ485" t="s">
        <v>771</v>
      </c>
      <c r="BA485" t="s">
        <v>150</v>
      </c>
      <c r="BB485" t="s">
        <v>151</v>
      </c>
      <c r="BC485" t="s">
        <v>2408</v>
      </c>
      <c r="BD485" t="s">
        <v>771</v>
      </c>
      <c r="BE485">
        <v>0.95</v>
      </c>
      <c r="BF485" t="s">
        <v>140</v>
      </c>
      <c r="BG485" t="s">
        <v>140</v>
      </c>
      <c r="BH485" t="s">
        <v>140</v>
      </c>
      <c r="BI485" t="s">
        <v>140</v>
      </c>
      <c r="BJ485" t="s">
        <v>140</v>
      </c>
      <c r="BK485" t="s">
        <v>140</v>
      </c>
      <c r="BL485" t="s">
        <v>140</v>
      </c>
      <c r="BM485" t="s">
        <v>140</v>
      </c>
      <c r="BN485" t="s">
        <v>140</v>
      </c>
      <c r="BO485" t="s">
        <v>140</v>
      </c>
      <c r="BP485" t="s">
        <v>771</v>
      </c>
      <c r="BQ485" t="s">
        <v>140</v>
      </c>
      <c r="BR485" t="s">
        <v>140</v>
      </c>
      <c r="BS485" t="s">
        <v>140</v>
      </c>
      <c r="BT485" t="s">
        <v>140</v>
      </c>
      <c r="BU485" t="s">
        <v>3474</v>
      </c>
      <c r="BV485" t="s">
        <v>3472</v>
      </c>
      <c r="BW485" t="s">
        <v>771</v>
      </c>
      <c r="BX485" t="s">
        <v>390</v>
      </c>
    </row>
    <row r="486" spans="1:76" x14ac:dyDescent="0.25">
      <c r="A486" t="s">
        <v>3</v>
      </c>
      <c r="B486" t="s">
        <v>14</v>
      </c>
      <c r="C486" t="s">
        <v>394</v>
      </c>
      <c r="D486" t="s">
        <v>521</v>
      </c>
      <c r="E486" t="s">
        <v>3061</v>
      </c>
      <c r="F486" t="s">
        <v>3326</v>
      </c>
      <c r="G486" t="s">
        <v>771</v>
      </c>
      <c r="H486" t="s">
        <v>3465</v>
      </c>
      <c r="I486" t="s">
        <v>771</v>
      </c>
      <c r="J486" t="s">
        <v>771</v>
      </c>
      <c r="K486" t="s">
        <v>771</v>
      </c>
      <c r="L486" t="s">
        <v>771</v>
      </c>
      <c r="M486" t="s">
        <v>771</v>
      </c>
      <c r="N486" t="s">
        <v>771</v>
      </c>
      <c r="O486" t="s">
        <v>771</v>
      </c>
      <c r="P486" t="s">
        <v>771</v>
      </c>
      <c r="Q486" t="s">
        <v>771</v>
      </c>
      <c r="R486" t="s">
        <v>3480</v>
      </c>
      <c r="S486" t="s">
        <v>140</v>
      </c>
      <c r="T486" t="s">
        <v>140</v>
      </c>
      <c r="U486" t="s">
        <v>140</v>
      </c>
      <c r="V486" t="s">
        <v>140</v>
      </c>
      <c r="W486" t="s">
        <v>140</v>
      </c>
      <c r="X486" t="s">
        <v>140</v>
      </c>
      <c r="Y486" t="s">
        <v>141</v>
      </c>
      <c r="Z486" t="s">
        <v>771</v>
      </c>
      <c r="AA486" t="s">
        <v>771</v>
      </c>
      <c r="AB486" t="s">
        <v>771</v>
      </c>
      <c r="AC486">
        <v>4</v>
      </c>
      <c r="AD486" t="s">
        <v>771</v>
      </c>
      <c r="AE486">
        <v>5</v>
      </c>
      <c r="AF486" t="s">
        <v>142</v>
      </c>
      <c r="AG486" t="s">
        <v>143</v>
      </c>
      <c r="AH486" t="s">
        <v>144</v>
      </c>
      <c r="AI486" t="s">
        <v>143</v>
      </c>
      <c r="AJ486" t="s">
        <v>140</v>
      </c>
      <c r="AK486" t="s">
        <v>995</v>
      </c>
      <c r="AL486">
        <v>45656</v>
      </c>
      <c r="AM486" t="s">
        <v>272</v>
      </c>
      <c r="AN486" t="s">
        <v>3481</v>
      </c>
      <c r="AO486" t="s">
        <v>679</v>
      </c>
      <c r="AP486">
        <v>0</v>
      </c>
      <c r="AQ486" t="s">
        <v>140</v>
      </c>
      <c r="AR486" t="s">
        <v>140</v>
      </c>
      <c r="AS486" t="s">
        <v>140</v>
      </c>
      <c r="AT486" t="s">
        <v>140</v>
      </c>
      <c r="AU486" t="s">
        <v>140</v>
      </c>
      <c r="AV486" t="s">
        <v>140</v>
      </c>
      <c r="AW486" t="s">
        <v>140</v>
      </c>
      <c r="AX486" t="s">
        <v>140</v>
      </c>
      <c r="AY486" t="s">
        <v>140</v>
      </c>
      <c r="AZ486" t="s">
        <v>771</v>
      </c>
      <c r="BA486" t="s">
        <v>150</v>
      </c>
      <c r="BB486" t="s">
        <v>151</v>
      </c>
      <c r="BC486" t="s">
        <v>2408</v>
      </c>
      <c r="BD486" t="s">
        <v>771</v>
      </c>
      <c r="BE486">
        <v>0.95</v>
      </c>
      <c r="BF486" t="s">
        <v>140</v>
      </c>
      <c r="BG486" t="s">
        <v>140</v>
      </c>
      <c r="BH486" t="s">
        <v>140</v>
      </c>
      <c r="BI486" t="s">
        <v>140</v>
      </c>
      <c r="BJ486" t="s">
        <v>140</v>
      </c>
      <c r="BK486" t="s">
        <v>140</v>
      </c>
      <c r="BL486" t="s">
        <v>140</v>
      </c>
      <c r="BM486" t="s">
        <v>140</v>
      </c>
      <c r="BN486" t="s">
        <v>140</v>
      </c>
      <c r="BO486" t="s">
        <v>140</v>
      </c>
      <c r="BP486" t="s">
        <v>771</v>
      </c>
      <c r="BQ486" t="s">
        <v>140</v>
      </c>
      <c r="BR486" t="s">
        <v>140</v>
      </c>
      <c r="BS486" t="s">
        <v>140</v>
      </c>
      <c r="BT486" t="s">
        <v>140</v>
      </c>
      <c r="BU486" t="s">
        <v>3474</v>
      </c>
      <c r="BV486" t="s">
        <v>3472</v>
      </c>
      <c r="BW486" t="s">
        <v>771</v>
      </c>
      <c r="BX486" t="s">
        <v>390</v>
      </c>
    </row>
    <row r="487" spans="1:76" x14ac:dyDescent="0.25">
      <c r="A487" t="s">
        <v>3</v>
      </c>
      <c r="B487" t="s">
        <v>14</v>
      </c>
      <c r="C487" t="s">
        <v>394</v>
      </c>
      <c r="D487" t="s">
        <v>521</v>
      </c>
      <c r="E487" t="s">
        <v>3061</v>
      </c>
      <c r="F487" t="s">
        <v>3326</v>
      </c>
      <c r="G487" t="s">
        <v>771</v>
      </c>
      <c r="H487" t="s">
        <v>3466</v>
      </c>
      <c r="I487" t="s">
        <v>771</v>
      </c>
      <c r="J487" t="s">
        <v>771</v>
      </c>
      <c r="K487" t="s">
        <v>771</v>
      </c>
      <c r="L487" t="s">
        <v>771</v>
      </c>
      <c r="M487" t="s">
        <v>771</v>
      </c>
      <c r="N487" t="s">
        <v>771</v>
      </c>
      <c r="O487" t="s">
        <v>771</v>
      </c>
      <c r="P487" t="s">
        <v>771</v>
      </c>
      <c r="Q487" t="s">
        <v>771</v>
      </c>
      <c r="R487" t="s">
        <v>3482</v>
      </c>
      <c r="S487" t="s">
        <v>140</v>
      </c>
      <c r="T487" t="s">
        <v>140</v>
      </c>
      <c r="U487" t="s">
        <v>140</v>
      </c>
      <c r="V487" t="s">
        <v>140</v>
      </c>
      <c r="W487" t="s">
        <v>140</v>
      </c>
      <c r="X487" t="s">
        <v>140</v>
      </c>
      <c r="Y487" t="s">
        <v>141</v>
      </c>
      <c r="Z487" t="s">
        <v>771</v>
      </c>
      <c r="AA487" t="s">
        <v>771</v>
      </c>
      <c r="AB487" t="s">
        <v>771</v>
      </c>
      <c r="AC487">
        <v>3</v>
      </c>
      <c r="AD487" t="s">
        <v>771</v>
      </c>
      <c r="AE487">
        <v>5</v>
      </c>
      <c r="AF487" t="s">
        <v>142</v>
      </c>
      <c r="AG487" t="s">
        <v>143</v>
      </c>
      <c r="AH487" t="s">
        <v>144</v>
      </c>
      <c r="AI487" t="s">
        <v>143</v>
      </c>
      <c r="AJ487" t="s">
        <v>140</v>
      </c>
      <c r="AK487" t="s">
        <v>995</v>
      </c>
      <c r="AL487">
        <v>45614</v>
      </c>
      <c r="AM487" t="s">
        <v>272</v>
      </c>
      <c r="AN487" t="s">
        <v>273</v>
      </c>
      <c r="AO487" t="s">
        <v>685</v>
      </c>
      <c r="AP487">
        <v>0</v>
      </c>
      <c r="AQ487" t="s">
        <v>140</v>
      </c>
      <c r="AR487" t="s">
        <v>140</v>
      </c>
      <c r="AS487" t="s">
        <v>140</v>
      </c>
      <c r="AT487" t="s">
        <v>140</v>
      </c>
      <c r="AU487" t="s">
        <v>140</v>
      </c>
      <c r="AV487" t="s">
        <v>140</v>
      </c>
      <c r="AW487" t="s">
        <v>140</v>
      </c>
      <c r="AX487" t="s">
        <v>140</v>
      </c>
      <c r="AY487" t="s">
        <v>140</v>
      </c>
      <c r="AZ487" t="s">
        <v>771</v>
      </c>
      <c r="BA487" t="s">
        <v>150</v>
      </c>
      <c r="BB487" t="s">
        <v>151</v>
      </c>
      <c r="BC487" t="s">
        <v>2408</v>
      </c>
      <c r="BD487" t="s">
        <v>771</v>
      </c>
      <c r="BE487">
        <v>0.9</v>
      </c>
      <c r="BF487" t="s">
        <v>140</v>
      </c>
      <c r="BG487" t="s">
        <v>140</v>
      </c>
      <c r="BH487" t="s">
        <v>140</v>
      </c>
      <c r="BI487" t="s">
        <v>140</v>
      </c>
      <c r="BJ487" t="s">
        <v>140</v>
      </c>
      <c r="BK487" t="s">
        <v>140</v>
      </c>
      <c r="BL487" t="s">
        <v>140</v>
      </c>
      <c r="BM487" t="s">
        <v>140</v>
      </c>
      <c r="BN487" t="s">
        <v>140</v>
      </c>
      <c r="BO487" t="s">
        <v>140</v>
      </c>
      <c r="BP487" t="s">
        <v>771</v>
      </c>
      <c r="BQ487" t="s">
        <v>140</v>
      </c>
      <c r="BR487" t="s">
        <v>140</v>
      </c>
      <c r="BS487" t="s">
        <v>140</v>
      </c>
      <c r="BT487" t="s">
        <v>140</v>
      </c>
      <c r="BU487" t="s">
        <v>2904</v>
      </c>
      <c r="BV487" t="s">
        <v>3472</v>
      </c>
      <c r="BW487" t="s">
        <v>771</v>
      </c>
      <c r="BX487" t="s">
        <v>390</v>
      </c>
    </row>
    <row r="488" spans="1:76" x14ac:dyDescent="0.25">
      <c r="A488" t="s">
        <v>3</v>
      </c>
      <c r="B488" t="s">
        <v>14</v>
      </c>
      <c r="C488" t="s">
        <v>394</v>
      </c>
      <c r="D488" t="s">
        <v>521</v>
      </c>
      <c r="E488" t="s">
        <v>3061</v>
      </c>
      <c r="F488" t="s">
        <v>3326</v>
      </c>
      <c r="G488" t="s">
        <v>771</v>
      </c>
      <c r="H488" t="s">
        <v>3467</v>
      </c>
      <c r="I488" t="s">
        <v>771</v>
      </c>
      <c r="J488" t="s">
        <v>771</v>
      </c>
      <c r="K488" t="s">
        <v>771</v>
      </c>
      <c r="L488" t="s">
        <v>771</v>
      </c>
      <c r="M488" t="s">
        <v>771</v>
      </c>
      <c r="N488" t="s">
        <v>771</v>
      </c>
      <c r="O488" t="s">
        <v>771</v>
      </c>
      <c r="P488" t="s">
        <v>771</v>
      </c>
      <c r="Q488" t="s">
        <v>771</v>
      </c>
      <c r="R488" t="s">
        <v>3482</v>
      </c>
      <c r="S488" t="s">
        <v>140</v>
      </c>
      <c r="T488" t="s">
        <v>140</v>
      </c>
      <c r="U488" t="s">
        <v>140</v>
      </c>
      <c r="V488" t="s">
        <v>140</v>
      </c>
      <c r="W488" t="s">
        <v>140</v>
      </c>
      <c r="X488" t="s">
        <v>140</v>
      </c>
      <c r="Y488" t="s">
        <v>141</v>
      </c>
      <c r="Z488" t="s">
        <v>771</v>
      </c>
      <c r="AA488" t="s">
        <v>771</v>
      </c>
      <c r="AB488" t="s">
        <v>771</v>
      </c>
      <c r="AC488">
        <v>3</v>
      </c>
      <c r="AD488" t="s">
        <v>771</v>
      </c>
      <c r="AE488">
        <v>5</v>
      </c>
      <c r="AF488" t="s">
        <v>142</v>
      </c>
      <c r="AG488" t="s">
        <v>143</v>
      </c>
      <c r="AH488" t="s">
        <v>144</v>
      </c>
      <c r="AI488" t="s">
        <v>143</v>
      </c>
      <c r="AJ488" t="s">
        <v>140</v>
      </c>
      <c r="AK488" t="s">
        <v>995</v>
      </c>
      <c r="AL488">
        <v>45614</v>
      </c>
      <c r="AM488" t="s">
        <v>272</v>
      </c>
      <c r="AN488" t="s">
        <v>432</v>
      </c>
      <c r="AO488" t="s">
        <v>685</v>
      </c>
      <c r="AP488">
        <v>0</v>
      </c>
      <c r="AQ488" t="s">
        <v>140</v>
      </c>
      <c r="AR488" t="s">
        <v>140</v>
      </c>
      <c r="AS488" t="s">
        <v>140</v>
      </c>
      <c r="AT488" t="s">
        <v>140</v>
      </c>
      <c r="AU488" t="s">
        <v>140</v>
      </c>
      <c r="AV488" t="s">
        <v>140</v>
      </c>
      <c r="AW488" t="s">
        <v>140</v>
      </c>
      <c r="AX488" t="s">
        <v>140</v>
      </c>
      <c r="AY488" t="s">
        <v>140</v>
      </c>
      <c r="AZ488" t="s">
        <v>771</v>
      </c>
      <c r="BA488" t="s">
        <v>150</v>
      </c>
      <c r="BB488" t="s">
        <v>151</v>
      </c>
      <c r="BC488" t="s">
        <v>2408</v>
      </c>
      <c r="BD488" t="s">
        <v>771</v>
      </c>
      <c r="BE488">
        <v>0.9</v>
      </c>
      <c r="BF488" t="s">
        <v>140</v>
      </c>
      <c r="BG488" t="s">
        <v>140</v>
      </c>
      <c r="BH488" t="s">
        <v>140</v>
      </c>
      <c r="BI488" t="s">
        <v>140</v>
      </c>
      <c r="BJ488" t="s">
        <v>140</v>
      </c>
      <c r="BK488" t="s">
        <v>140</v>
      </c>
      <c r="BL488" t="s">
        <v>140</v>
      </c>
      <c r="BM488" t="s">
        <v>140</v>
      </c>
      <c r="BN488" t="s">
        <v>140</v>
      </c>
      <c r="BO488" t="s">
        <v>140</v>
      </c>
      <c r="BP488" t="s">
        <v>771</v>
      </c>
      <c r="BQ488" t="s">
        <v>140</v>
      </c>
      <c r="BR488" t="s">
        <v>140</v>
      </c>
      <c r="BS488" t="s">
        <v>140</v>
      </c>
      <c r="BT488" t="s">
        <v>140</v>
      </c>
      <c r="BU488" t="s">
        <v>2904</v>
      </c>
      <c r="BV488" t="s">
        <v>3472</v>
      </c>
      <c r="BW488" t="s">
        <v>771</v>
      </c>
      <c r="BX488" t="s">
        <v>390</v>
      </c>
    </row>
    <row r="489" spans="1:76" x14ac:dyDescent="0.25">
      <c r="A489" t="s">
        <v>3</v>
      </c>
      <c r="B489" t="s">
        <v>14</v>
      </c>
      <c r="C489" t="s">
        <v>394</v>
      </c>
      <c r="D489" t="s">
        <v>521</v>
      </c>
      <c r="E489" t="s">
        <v>3012</v>
      </c>
      <c r="F489" t="s">
        <v>3013</v>
      </c>
      <c r="G489" t="s">
        <v>3016</v>
      </c>
      <c r="H489" t="s">
        <v>545</v>
      </c>
      <c r="I489" t="s">
        <v>771</v>
      </c>
      <c r="J489" t="s">
        <v>771</v>
      </c>
      <c r="K489" t="s">
        <v>771</v>
      </c>
      <c r="L489" t="s">
        <v>771</v>
      </c>
      <c r="M489" t="s">
        <v>771</v>
      </c>
      <c r="N489" t="s">
        <v>771</v>
      </c>
      <c r="O489" t="s">
        <v>771</v>
      </c>
      <c r="P489" t="s">
        <v>771</v>
      </c>
      <c r="Q489" t="s">
        <v>771</v>
      </c>
      <c r="R489" t="s">
        <v>3483</v>
      </c>
      <c r="S489" t="s">
        <v>140</v>
      </c>
      <c r="T489" t="s">
        <v>140</v>
      </c>
      <c r="U489" t="s">
        <v>140</v>
      </c>
      <c r="V489" t="s">
        <v>140</v>
      </c>
      <c r="W489" t="s">
        <v>140</v>
      </c>
      <c r="X489" t="s">
        <v>140</v>
      </c>
      <c r="Y489" t="s">
        <v>141</v>
      </c>
      <c r="Z489" t="s">
        <v>771</v>
      </c>
      <c r="AA489" t="s">
        <v>771</v>
      </c>
      <c r="AB489" t="s">
        <v>771</v>
      </c>
      <c r="AC489">
        <v>9</v>
      </c>
      <c r="AD489" t="s">
        <v>771</v>
      </c>
      <c r="AE489">
        <v>18</v>
      </c>
      <c r="AF489" t="s">
        <v>142</v>
      </c>
      <c r="AG489" t="s">
        <v>143</v>
      </c>
      <c r="AH489" t="s">
        <v>144</v>
      </c>
      <c r="AI489" t="s">
        <v>143</v>
      </c>
      <c r="AJ489" t="s">
        <v>140</v>
      </c>
      <c r="AK489" t="s">
        <v>145</v>
      </c>
      <c r="AL489">
        <v>45635</v>
      </c>
      <c r="AM489" t="s">
        <v>272</v>
      </c>
      <c r="AN489" t="s">
        <v>679</v>
      </c>
      <c r="AO489" t="s">
        <v>538</v>
      </c>
      <c r="AP489">
        <v>0</v>
      </c>
      <c r="AQ489" t="s">
        <v>140</v>
      </c>
      <c r="AR489" t="s">
        <v>140</v>
      </c>
      <c r="AS489" t="s">
        <v>140</v>
      </c>
      <c r="AT489" t="s">
        <v>140</v>
      </c>
      <c r="AU489" t="s">
        <v>140</v>
      </c>
      <c r="AV489" t="s">
        <v>140</v>
      </c>
      <c r="AW489" t="s">
        <v>140</v>
      </c>
      <c r="AX489" t="s">
        <v>140</v>
      </c>
      <c r="AY489" t="s">
        <v>140</v>
      </c>
      <c r="AZ489" t="s">
        <v>771</v>
      </c>
      <c r="BA489" t="s">
        <v>150</v>
      </c>
      <c r="BB489" t="s">
        <v>151</v>
      </c>
      <c r="BC489" t="s">
        <v>2408</v>
      </c>
      <c r="BD489" t="s">
        <v>771</v>
      </c>
      <c r="BE489">
        <v>0.92</v>
      </c>
      <c r="BF489" t="s">
        <v>140</v>
      </c>
      <c r="BG489" t="s">
        <v>140</v>
      </c>
      <c r="BH489" t="s">
        <v>140</v>
      </c>
      <c r="BI489" t="s">
        <v>140</v>
      </c>
      <c r="BJ489" t="s">
        <v>140</v>
      </c>
      <c r="BK489" t="s">
        <v>140</v>
      </c>
      <c r="BL489" t="s">
        <v>140</v>
      </c>
      <c r="BM489" t="s">
        <v>140</v>
      </c>
      <c r="BN489" t="s">
        <v>140</v>
      </c>
      <c r="BO489" t="s">
        <v>140</v>
      </c>
      <c r="BP489" t="s">
        <v>771</v>
      </c>
      <c r="BQ489" t="s">
        <v>140</v>
      </c>
      <c r="BR489" t="s">
        <v>140</v>
      </c>
      <c r="BS489" t="s">
        <v>140</v>
      </c>
      <c r="BT489" t="s">
        <v>140</v>
      </c>
      <c r="BU489" t="s">
        <v>3475</v>
      </c>
      <c r="BV489" t="s">
        <v>3472</v>
      </c>
      <c r="BW489" t="s">
        <v>771</v>
      </c>
      <c r="BX489" t="s">
        <v>390</v>
      </c>
    </row>
    <row r="490" spans="1:76" x14ac:dyDescent="0.25">
      <c r="A490" t="s">
        <v>3</v>
      </c>
      <c r="B490" t="s">
        <v>14</v>
      </c>
      <c r="C490" t="s">
        <v>394</v>
      </c>
      <c r="D490" t="s">
        <v>521</v>
      </c>
      <c r="E490" t="s">
        <v>3017</v>
      </c>
      <c r="F490" t="s">
        <v>3323</v>
      </c>
      <c r="G490" t="s">
        <v>3016</v>
      </c>
      <c r="H490" t="s">
        <v>3468</v>
      </c>
      <c r="I490" t="s">
        <v>771</v>
      </c>
      <c r="J490" t="s">
        <v>771</v>
      </c>
      <c r="K490" t="s">
        <v>771</v>
      </c>
      <c r="L490" t="s">
        <v>771</v>
      </c>
      <c r="M490" t="s">
        <v>771</v>
      </c>
      <c r="N490" t="s">
        <v>771</v>
      </c>
      <c r="O490" t="s">
        <v>771</v>
      </c>
      <c r="P490" t="s">
        <v>771</v>
      </c>
      <c r="Q490" t="s">
        <v>771</v>
      </c>
      <c r="R490" t="s">
        <v>3484</v>
      </c>
      <c r="S490" t="s">
        <v>140</v>
      </c>
      <c r="T490" t="s">
        <v>140</v>
      </c>
      <c r="U490" t="s">
        <v>140</v>
      </c>
      <c r="V490" t="s">
        <v>140</v>
      </c>
      <c r="W490" t="s">
        <v>140</v>
      </c>
      <c r="X490" t="s">
        <v>140</v>
      </c>
      <c r="Y490" t="s">
        <v>141</v>
      </c>
      <c r="Z490" t="s">
        <v>771</v>
      </c>
      <c r="AA490" t="s">
        <v>771</v>
      </c>
      <c r="AB490" t="s">
        <v>771</v>
      </c>
      <c r="AC490">
        <v>6</v>
      </c>
      <c r="AD490" t="s">
        <v>771</v>
      </c>
      <c r="AE490">
        <v>9</v>
      </c>
      <c r="AF490" t="s">
        <v>142</v>
      </c>
      <c r="AG490" t="s">
        <v>143</v>
      </c>
      <c r="AH490" t="s">
        <v>144</v>
      </c>
      <c r="AI490" t="s">
        <v>143</v>
      </c>
      <c r="AJ490" t="s">
        <v>140</v>
      </c>
      <c r="AK490" t="s">
        <v>995</v>
      </c>
      <c r="AL490">
        <v>45523</v>
      </c>
      <c r="AM490" t="s">
        <v>272</v>
      </c>
      <c r="AN490" t="s">
        <v>3485</v>
      </c>
      <c r="AO490" t="s">
        <v>538</v>
      </c>
      <c r="AP490">
        <v>0</v>
      </c>
      <c r="AQ490" t="s">
        <v>140</v>
      </c>
      <c r="AR490" t="s">
        <v>140</v>
      </c>
      <c r="AS490" t="s">
        <v>140</v>
      </c>
      <c r="AT490" t="s">
        <v>140</v>
      </c>
      <c r="AU490" t="s">
        <v>140</v>
      </c>
      <c r="AV490" t="s">
        <v>140</v>
      </c>
      <c r="AW490" t="s">
        <v>140</v>
      </c>
      <c r="AX490" t="s">
        <v>140</v>
      </c>
      <c r="AY490" t="s">
        <v>140</v>
      </c>
      <c r="AZ490" t="s">
        <v>771</v>
      </c>
      <c r="BA490" t="s">
        <v>150</v>
      </c>
      <c r="BB490" t="s">
        <v>151</v>
      </c>
      <c r="BC490" t="s">
        <v>2408</v>
      </c>
      <c r="BD490" t="s">
        <v>771</v>
      </c>
      <c r="BE490" t="s">
        <v>3476</v>
      </c>
      <c r="BF490" t="s">
        <v>140</v>
      </c>
      <c r="BG490" t="s">
        <v>140</v>
      </c>
      <c r="BH490" t="s">
        <v>140</v>
      </c>
      <c r="BI490" t="s">
        <v>140</v>
      </c>
      <c r="BJ490" t="s">
        <v>140</v>
      </c>
      <c r="BK490" t="s">
        <v>140</v>
      </c>
      <c r="BL490" t="s">
        <v>140</v>
      </c>
      <c r="BM490" t="s">
        <v>140</v>
      </c>
      <c r="BN490" t="s">
        <v>140</v>
      </c>
      <c r="BO490" t="s">
        <v>140</v>
      </c>
      <c r="BP490" t="s">
        <v>771</v>
      </c>
      <c r="BQ490" t="s">
        <v>140</v>
      </c>
      <c r="BR490" t="s">
        <v>140</v>
      </c>
      <c r="BS490" t="s">
        <v>140</v>
      </c>
      <c r="BT490" t="s">
        <v>140</v>
      </c>
      <c r="BU490" t="s">
        <v>3477</v>
      </c>
      <c r="BV490" t="s">
        <v>3472</v>
      </c>
      <c r="BW490" t="s">
        <v>771</v>
      </c>
      <c r="BX490" t="s">
        <v>390</v>
      </c>
    </row>
    <row r="491" spans="1:76" x14ac:dyDescent="0.25">
      <c r="A491" t="s">
        <v>3</v>
      </c>
      <c r="B491" t="s">
        <v>14</v>
      </c>
      <c r="C491" t="s">
        <v>394</v>
      </c>
      <c r="D491" t="s">
        <v>521</v>
      </c>
      <c r="E491" t="s">
        <v>3017</v>
      </c>
      <c r="F491" t="s">
        <v>3323</v>
      </c>
      <c r="G491" t="s">
        <v>3016</v>
      </c>
      <c r="H491" t="s">
        <v>3469</v>
      </c>
      <c r="I491" t="s">
        <v>771</v>
      </c>
      <c r="J491" t="s">
        <v>771</v>
      </c>
      <c r="K491" t="s">
        <v>771</v>
      </c>
      <c r="L491" t="s">
        <v>771</v>
      </c>
      <c r="M491" t="s">
        <v>771</v>
      </c>
      <c r="N491" t="s">
        <v>771</v>
      </c>
      <c r="O491" t="s">
        <v>771</v>
      </c>
      <c r="P491" t="s">
        <v>771</v>
      </c>
      <c r="Q491" t="s">
        <v>771</v>
      </c>
      <c r="R491" t="s">
        <v>3486</v>
      </c>
      <c r="S491" t="s">
        <v>140</v>
      </c>
      <c r="T491" t="s">
        <v>140</v>
      </c>
      <c r="U491" t="s">
        <v>140</v>
      </c>
      <c r="V491" t="s">
        <v>140</v>
      </c>
      <c r="W491" t="s">
        <v>140</v>
      </c>
      <c r="X491" t="s">
        <v>140</v>
      </c>
      <c r="Y491" t="s">
        <v>141</v>
      </c>
      <c r="Z491" t="s">
        <v>771</v>
      </c>
      <c r="AA491" t="s">
        <v>771</v>
      </c>
      <c r="AB491" t="s">
        <v>771</v>
      </c>
      <c r="AC491">
        <v>5</v>
      </c>
      <c r="AD491" t="s">
        <v>771</v>
      </c>
      <c r="AE491">
        <v>8</v>
      </c>
      <c r="AF491" t="s">
        <v>142</v>
      </c>
      <c r="AG491" t="s">
        <v>143</v>
      </c>
      <c r="AH491" t="s">
        <v>144</v>
      </c>
      <c r="AI491" t="s">
        <v>143</v>
      </c>
      <c r="AJ491" t="s">
        <v>140</v>
      </c>
      <c r="AK491" t="s">
        <v>995</v>
      </c>
      <c r="AL491">
        <v>45516</v>
      </c>
      <c r="AM491" t="s">
        <v>272</v>
      </c>
      <c r="AN491" t="s">
        <v>2433</v>
      </c>
      <c r="AO491" t="s">
        <v>538</v>
      </c>
      <c r="AP491">
        <v>0</v>
      </c>
      <c r="AQ491" t="s">
        <v>140</v>
      </c>
      <c r="AR491" t="s">
        <v>140</v>
      </c>
      <c r="AS491" t="s">
        <v>140</v>
      </c>
      <c r="AT491" t="s">
        <v>140</v>
      </c>
      <c r="AU491" t="s">
        <v>140</v>
      </c>
      <c r="AV491" t="s">
        <v>140</v>
      </c>
      <c r="AW491" t="s">
        <v>140</v>
      </c>
      <c r="AX491" t="s">
        <v>140</v>
      </c>
      <c r="AY491" t="s">
        <v>140</v>
      </c>
      <c r="AZ491" t="s">
        <v>771</v>
      </c>
      <c r="BA491" t="s">
        <v>150</v>
      </c>
      <c r="BB491" t="s">
        <v>151</v>
      </c>
      <c r="BC491" t="s">
        <v>2408</v>
      </c>
      <c r="BD491" t="s">
        <v>771</v>
      </c>
      <c r="BE491" t="s">
        <v>3476</v>
      </c>
      <c r="BF491" t="s">
        <v>140</v>
      </c>
      <c r="BG491" t="s">
        <v>140</v>
      </c>
      <c r="BH491" t="s">
        <v>140</v>
      </c>
      <c r="BI491" t="s">
        <v>140</v>
      </c>
      <c r="BJ491" t="s">
        <v>140</v>
      </c>
      <c r="BK491" t="s">
        <v>140</v>
      </c>
      <c r="BL491" t="s">
        <v>140</v>
      </c>
      <c r="BM491" t="s">
        <v>140</v>
      </c>
      <c r="BN491" t="s">
        <v>140</v>
      </c>
      <c r="BO491" t="s">
        <v>140</v>
      </c>
      <c r="BP491" t="s">
        <v>771</v>
      </c>
      <c r="BQ491" t="s">
        <v>140</v>
      </c>
      <c r="BR491" t="s">
        <v>140</v>
      </c>
      <c r="BS491" t="s">
        <v>140</v>
      </c>
      <c r="BT491" t="s">
        <v>140</v>
      </c>
      <c r="BU491" t="s">
        <v>3477</v>
      </c>
      <c r="BV491" t="s">
        <v>3472</v>
      </c>
      <c r="BW491" t="s">
        <v>771</v>
      </c>
      <c r="BX491" t="s">
        <v>390</v>
      </c>
    </row>
    <row r="492" spans="1:76" x14ac:dyDescent="0.25">
      <c r="A492" t="s">
        <v>3</v>
      </c>
      <c r="B492" t="s">
        <v>14</v>
      </c>
      <c r="C492" t="s">
        <v>394</v>
      </c>
      <c r="D492" t="s">
        <v>521</v>
      </c>
      <c r="E492" t="s">
        <v>3061</v>
      </c>
      <c r="F492" t="s">
        <v>3018</v>
      </c>
      <c r="G492" t="s">
        <v>3016</v>
      </c>
      <c r="H492" t="s">
        <v>3470</v>
      </c>
      <c r="I492" t="s">
        <v>771</v>
      </c>
      <c r="J492" t="s">
        <v>771</v>
      </c>
      <c r="K492" t="s">
        <v>771</v>
      </c>
      <c r="L492" t="s">
        <v>771</v>
      </c>
      <c r="M492" t="s">
        <v>771</v>
      </c>
      <c r="N492" t="s">
        <v>771</v>
      </c>
      <c r="O492" t="s">
        <v>771</v>
      </c>
      <c r="P492" t="s">
        <v>771</v>
      </c>
      <c r="Q492" t="s">
        <v>771</v>
      </c>
      <c r="R492" t="s">
        <v>3487</v>
      </c>
      <c r="S492" t="s">
        <v>140</v>
      </c>
      <c r="T492" t="s">
        <v>140</v>
      </c>
      <c r="U492" t="s">
        <v>140</v>
      </c>
      <c r="V492" t="s">
        <v>140</v>
      </c>
      <c r="W492" t="s">
        <v>140</v>
      </c>
      <c r="X492" t="s">
        <v>140</v>
      </c>
      <c r="Y492" t="s">
        <v>141</v>
      </c>
      <c r="Z492" t="s">
        <v>771</v>
      </c>
      <c r="AA492" t="s">
        <v>771</v>
      </c>
      <c r="AB492" t="s">
        <v>771</v>
      </c>
      <c r="AC492">
        <v>7</v>
      </c>
      <c r="AD492" t="s">
        <v>771</v>
      </c>
      <c r="AE492">
        <v>9</v>
      </c>
      <c r="AF492" t="s">
        <v>142</v>
      </c>
      <c r="AG492" t="s">
        <v>143</v>
      </c>
      <c r="AH492" t="s">
        <v>144</v>
      </c>
      <c r="AI492" t="s">
        <v>143</v>
      </c>
      <c r="AJ492" t="s">
        <v>140</v>
      </c>
      <c r="AK492" t="s">
        <v>995</v>
      </c>
      <c r="AL492">
        <v>45516</v>
      </c>
      <c r="AM492" t="s">
        <v>272</v>
      </c>
      <c r="AN492" t="s">
        <v>2433</v>
      </c>
      <c r="AO492" t="s">
        <v>538</v>
      </c>
      <c r="AP492">
        <v>0</v>
      </c>
      <c r="AQ492" t="s">
        <v>140</v>
      </c>
      <c r="AR492" t="s">
        <v>140</v>
      </c>
      <c r="AS492" t="s">
        <v>140</v>
      </c>
      <c r="AT492" t="s">
        <v>140</v>
      </c>
      <c r="AU492" t="s">
        <v>140</v>
      </c>
      <c r="AV492" t="s">
        <v>140</v>
      </c>
      <c r="AW492" t="s">
        <v>140</v>
      </c>
      <c r="AX492" t="s">
        <v>140</v>
      </c>
      <c r="AY492" t="s">
        <v>140</v>
      </c>
      <c r="AZ492" t="s">
        <v>771</v>
      </c>
      <c r="BA492" t="s">
        <v>150</v>
      </c>
      <c r="BB492" t="s">
        <v>151</v>
      </c>
      <c r="BC492" t="s">
        <v>2408</v>
      </c>
      <c r="BD492" t="s">
        <v>771</v>
      </c>
      <c r="BE492">
        <v>0.97</v>
      </c>
      <c r="BF492" t="s">
        <v>140</v>
      </c>
      <c r="BG492" t="s">
        <v>140</v>
      </c>
      <c r="BH492" t="s">
        <v>140</v>
      </c>
      <c r="BI492" t="s">
        <v>140</v>
      </c>
      <c r="BJ492" t="s">
        <v>140</v>
      </c>
      <c r="BK492" t="s">
        <v>140</v>
      </c>
      <c r="BL492" t="s">
        <v>140</v>
      </c>
      <c r="BM492" t="s">
        <v>140</v>
      </c>
      <c r="BN492" t="s">
        <v>140</v>
      </c>
      <c r="BO492" t="s">
        <v>140</v>
      </c>
      <c r="BP492" t="s">
        <v>771</v>
      </c>
      <c r="BQ492" t="s">
        <v>140</v>
      </c>
      <c r="BR492" t="s">
        <v>140</v>
      </c>
      <c r="BS492" t="s">
        <v>140</v>
      </c>
      <c r="BT492" t="s">
        <v>140</v>
      </c>
      <c r="BU492" t="s">
        <v>3477</v>
      </c>
      <c r="BV492" t="s">
        <v>3472</v>
      </c>
      <c r="BW492" t="s">
        <v>771</v>
      </c>
      <c r="BX492" t="s">
        <v>390</v>
      </c>
    </row>
    <row r="493" spans="1:76" x14ac:dyDescent="0.25">
      <c r="A493" t="s">
        <v>3</v>
      </c>
      <c r="B493" t="s">
        <v>14</v>
      </c>
      <c r="C493" t="s">
        <v>394</v>
      </c>
      <c r="D493" t="s">
        <v>521</v>
      </c>
      <c r="E493" t="s">
        <v>3061</v>
      </c>
      <c r="F493" t="s">
        <v>3018</v>
      </c>
      <c r="G493" t="s">
        <v>3016</v>
      </c>
      <c r="H493" t="s">
        <v>3471</v>
      </c>
      <c r="I493" t="s">
        <v>771</v>
      </c>
      <c r="J493" t="s">
        <v>771</v>
      </c>
      <c r="K493" t="s">
        <v>771</v>
      </c>
      <c r="L493" t="s">
        <v>771</v>
      </c>
      <c r="M493" t="s">
        <v>771</v>
      </c>
      <c r="N493" t="s">
        <v>771</v>
      </c>
      <c r="O493" t="s">
        <v>771</v>
      </c>
      <c r="P493" t="s">
        <v>771</v>
      </c>
      <c r="Q493" t="s">
        <v>771</v>
      </c>
      <c r="R493" t="s">
        <v>3488</v>
      </c>
      <c r="S493" t="s">
        <v>140</v>
      </c>
      <c r="T493" t="s">
        <v>140</v>
      </c>
      <c r="U493" t="s">
        <v>140</v>
      </c>
      <c r="V493" t="s">
        <v>140</v>
      </c>
      <c r="W493" t="s">
        <v>140</v>
      </c>
      <c r="X493" t="s">
        <v>140</v>
      </c>
      <c r="Y493" t="s">
        <v>141</v>
      </c>
      <c r="Z493" t="s">
        <v>771</v>
      </c>
      <c r="AA493" t="s">
        <v>771</v>
      </c>
      <c r="AB493" t="s">
        <v>771</v>
      </c>
      <c r="AC493">
        <v>10</v>
      </c>
      <c r="AD493" t="s">
        <v>771</v>
      </c>
      <c r="AE493">
        <v>12</v>
      </c>
      <c r="AF493" t="s">
        <v>142</v>
      </c>
      <c r="AG493" t="s">
        <v>143</v>
      </c>
      <c r="AH493" t="s">
        <v>144</v>
      </c>
      <c r="AI493" t="s">
        <v>143</v>
      </c>
      <c r="AJ493" t="s">
        <v>140</v>
      </c>
      <c r="AK493" t="s">
        <v>995</v>
      </c>
      <c r="AL493">
        <v>45558</v>
      </c>
      <c r="AM493" t="s">
        <v>272</v>
      </c>
      <c r="AN493" t="s">
        <v>455</v>
      </c>
      <c r="AO493" t="s">
        <v>538</v>
      </c>
      <c r="AP493">
        <v>1</v>
      </c>
      <c r="AQ493" t="s">
        <v>140</v>
      </c>
      <c r="AR493" t="s">
        <v>140</v>
      </c>
      <c r="AS493" t="s">
        <v>140</v>
      </c>
      <c r="AT493" t="s">
        <v>140</v>
      </c>
      <c r="AU493" t="s">
        <v>140</v>
      </c>
      <c r="AV493" t="s">
        <v>140</v>
      </c>
      <c r="AW493" t="s">
        <v>140</v>
      </c>
      <c r="AX493" t="s">
        <v>140</v>
      </c>
      <c r="AY493" t="s">
        <v>140</v>
      </c>
      <c r="AZ493" t="s">
        <v>771</v>
      </c>
      <c r="BA493" t="s">
        <v>150</v>
      </c>
      <c r="BB493" t="s">
        <v>151</v>
      </c>
      <c r="BC493" t="s">
        <v>2408</v>
      </c>
      <c r="BD493" t="s">
        <v>771</v>
      </c>
      <c r="BE493">
        <v>0.9</v>
      </c>
      <c r="BF493" t="s">
        <v>140</v>
      </c>
      <c r="BG493" t="s">
        <v>140</v>
      </c>
      <c r="BH493" t="s">
        <v>140</v>
      </c>
      <c r="BI493" t="s">
        <v>140</v>
      </c>
      <c r="BJ493" t="s">
        <v>140</v>
      </c>
      <c r="BK493" t="s">
        <v>140</v>
      </c>
      <c r="BL493" t="s">
        <v>140</v>
      </c>
      <c r="BM493" t="s">
        <v>140</v>
      </c>
      <c r="BN493" t="s">
        <v>140</v>
      </c>
      <c r="BO493" t="s">
        <v>140</v>
      </c>
      <c r="BP493" t="s">
        <v>771</v>
      </c>
      <c r="BQ493" t="s">
        <v>140</v>
      </c>
      <c r="BR493" t="s">
        <v>140</v>
      </c>
      <c r="BS493" t="s">
        <v>140</v>
      </c>
      <c r="BT493" t="s">
        <v>140</v>
      </c>
      <c r="BU493" t="s">
        <v>3477</v>
      </c>
      <c r="BV493" t="s">
        <v>3472</v>
      </c>
      <c r="BW493" t="s">
        <v>771</v>
      </c>
      <c r="BX493" t="s">
        <v>390</v>
      </c>
    </row>
    <row r="494" spans="1:76" x14ac:dyDescent="0.25">
      <c r="A494" t="s">
        <v>3</v>
      </c>
      <c r="B494" t="s">
        <v>11</v>
      </c>
      <c r="C494" t="s">
        <v>520</v>
      </c>
      <c r="D494" t="s">
        <v>521</v>
      </c>
      <c r="E494" t="s">
        <v>2988</v>
      </c>
      <c r="F494" t="s">
        <v>2989</v>
      </c>
      <c r="G494" t="s">
        <v>3019</v>
      </c>
      <c r="H494" t="s">
        <v>3020</v>
      </c>
      <c r="I494" t="s">
        <v>771</v>
      </c>
      <c r="J494" t="s">
        <v>771</v>
      </c>
      <c r="K494" t="s">
        <v>771</v>
      </c>
      <c r="L494" t="s">
        <v>771</v>
      </c>
      <c r="M494" t="s">
        <v>771</v>
      </c>
      <c r="N494" t="s">
        <v>771</v>
      </c>
      <c r="O494" t="s">
        <v>771</v>
      </c>
      <c r="P494" t="s">
        <v>771</v>
      </c>
      <c r="Q494" t="s">
        <v>771</v>
      </c>
      <c r="R494" t="s">
        <v>3021</v>
      </c>
      <c r="S494" t="s">
        <v>3022</v>
      </c>
      <c r="T494" t="s">
        <v>3023</v>
      </c>
      <c r="U494" t="s">
        <v>3024</v>
      </c>
      <c r="V494" t="s">
        <v>3025</v>
      </c>
      <c r="W494" t="s">
        <v>3026</v>
      </c>
      <c r="X494" t="s">
        <v>3027</v>
      </c>
      <c r="Y494" t="s">
        <v>141</v>
      </c>
      <c r="Z494" t="s">
        <v>771</v>
      </c>
      <c r="AA494" t="s">
        <v>771</v>
      </c>
      <c r="AB494" t="s">
        <v>771</v>
      </c>
      <c r="AC494" t="s">
        <v>771</v>
      </c>
      <c r="AD494">
        <v>76</v>
      </c>
      <c r="AE494">
        <v>104</v>
      </c>
      <c r="AF494" t="s">
        <v>260</v>
      </c>
      <c r="AG494" t="s">
        <v>143</v>
      </c>
      <c r="AH494" t="s">
        <v>144</v>
      </c>
      <c r="AI494" t="s">
        <v>140</v>
      </c>
      <c r="AJ494" t="s">
        <v>140</v>
      </c>
      <c r="AK494" t="s">
        <v>160</v>
      </c>
      <c r="AL494">
        <v>41913</v>
      </c>
      <c r="AM494" t="s">
        <v>312</v>
      </c>
      <c r="AN494" t="s">
        <v>3028</v>
      </c>
      <c r="AO494" t="s">
        <v>358</v>
      </c>
      <c r="AP494">
        <v>0</v>
      </c>
      <c r="AQ494" t="s">
        <v>140</v>
      </c>
      <c r="AR494" t="s">
        <v>140</v>
      </c>
      <c r="AS494" t="s">
        <v>140</v>
      </c>
      <c r="AT494" t="s">
        <v>140</v>
      </c>
      <c r="AU494" t="s">
        <v>140</v>
      </c>
      <c r="AV494" t="s">
        <v>140</v>
      </c>
      <c r="AW494" t="s">
        <v>140</v>
      </c>
      <c r="AX494" t="s">
        <v>140</v>
      </c>
      <c r="AY494" t="s">
        <v>3029</v>
      </c>
      <c r="AZ494" t="s">
        <v>3030</v>
      </c>
      <c r="BA494" t="s">
        <v>150</v>
      </c>
      <c r="BB494" t="s">
        <v>771</v>
      </c>
      <c r="BC494" t="s">
        <v>323</v>
      </c>
      <c r="BD494" t="s">
        <v>3031</v>
      </c>
      <c r="BE494">
        <v>0.95</v>
      </c>
      <c r="BF494" t="s">
        <v>3032</v>
      </c>
      <c r="BG494" t="s">
        <v>3033</v>
      </c>
      <c r="BH494" t="s">
        <v>140</v>
      </c>
      <c r="BI494" t="s">
        <v>140</v>
      </c>
      <c r="BJ494">
        <v>0.02</v>
      </c>
      <c r="BK494" t="s">
        <v>577</v>
      </c>
      <c r="BL494" t="s">
        <v>140</v>
      </c>
      <c r="BM494" t="s">
        <v>3034</v>
      </c>
      <c r="BN494" t="s">
        <v>771</v>
      </c>
      <c r="BO494" t="s">
        <v>771</v>
      </c>
      <c r="BP494" t="s">
        <v>771</v>
      </c>
      <c r="BQ494" t="s">
        <v>3014</v>
      </c>
      <c r="BR494" t="s">
        <v>2536</v>
      </c>
      <c r="BS494" t="s">
        <v>152</v>
      </c>
      <c r="BT494">
        <v>16.57</v>
      </c>
      <c r="BU494" t="s">
        <v>3035</v>
      </c>
      <c r="BV494" t="s">
        <v>3036</v>
      </c>
      <c r="BW494" t="s">
        <v>3037</v>
      </c>
      <c r="BX494" t="s">
        <v>132</v>
      </c>
    </row>
    <row r="495" spans="1:76" x14ac:dyDescent="0.25">
      <c r="A495" t="s">
        <v>3</v>
      </c>
      <c r="B495" t="s">
        <v>11</v>
      </c>
      <c r="C495" t="s">
        <v>520</v>
      </c>
      <c r="D495" t="s">
        <v>521</v>
      </c>
      <c r="E495" t="s">
        <v>2988</v>
      </c>
      <c r="F495" t="s">
        <v>2989</v>
      </c>
      <c r="G495" t="s">
        <v>3019</v>
      </c>
      <c r="H495" t="s">
        <v>3020</v>
      </c>
      <c r="I495" t="s">
        <v>771</v>
      </c>
      <c r="J495" t="s">
        <v>771</v>
      </c>
      <c r="K495" t="s">
        <v>771</v>
      </c>
      <c r="L495" t="s">
        <v>771</v>
      </c>
      <c r="M495" t="s">
        <v>771</v>
      </c>
      <c r="N495" t="s">
        <v>771</v>
      </c>
      <c r="O495" t="s">
        <v>771</v>
      </c>
      <c r="P495" t="s">
        <v>771</v>
      </c>
      <c r="Q495" t="s">
        <v>771</v>
      </c>
      <c r="R495" t="s">
        <v>3021</v>
      </c>
      <c r="S495" t="s">
        <v>3022</v>
      </c>
      <c r="T495" t="s">
        <v>3023</v>
      </c>
      <c r="U495" t="s">
        <v>3024</v>
      </c>
      <c r="V495" t="s">
        <v>3038</v>
      </c>
      <c r="W495" t="s">
        <v>3026</v>
      </c>
      <c r="X495" t="s">
        <v>3027</v>
      </c>
      <c r="Y495" t="s">
        <v>141</v>
      </c>
      <c r="Z495" t="s">
        <v>771</v>
      </c>
      <c r="AA495" t="s">
        <v>771</v>
      </c>
      <c r="AB495" t="s">
        <v>771</v>
      </c>
      <c r="AC495" t="s">
        <v>771</v>
      </c>
      <c r="AD495" t="s">
        <v>771</v>
      </c>
      <c r="AE495" t="s">
        <v>771</v>
      </c>
      <c r="AF495" t="s">
        <v>260</v>
      </c>
      <c r="AG495" t="s">
        <v>143</v>
      </c>
      <c r="AH495" t="s">
        <v>144</v>
      </c>
      <c r="AI495" t="s">
        <v>140</v>
      </c>
      <c r="AJ495" t="s">
        <v>140</v>
      </c>
      <c r="AK495" t="s">
        <v>160</v>
      </c>
      <c r="AL495">
        <v>41913</v>
      </c>
      <c r="AM495" t="s">
        <v>312</v>
      </c>
      <c r="AN495" t="s">
        <v>3028</v>
      </c>
      <c r="AO495" t="s">
        <v>358</v>
      </c>
      <c r="AP495">
        <v>0</v>
      </c>
      <c r="AQ495" t="s">
        <v>140</v>
      </c>
      <c r="AR495" t="s">
        <v>140</v>
      </c>
      <c r="AS495" t="s">
        <v>140</v>
      </c>
      <c r="AT495" t="s">
        <v>140</v>
      </c>
      <c r="AU495" t="s">
        <v>140</v>
      </c>
      <c r="AV495" t="s">
        <v>140</v>
      </c>
      <c r="AW495" t="s">
        <v>140</v>
      </c>
      <c r="AX495" t="s">
        <v>140</v>
      </c>
      <c r="AY495" t="s">
        <v>3029</v>
      </c>
      <c r="AZ495" t="s">
        <v>3030</v>
      </c>
      <c r="BA495" t="s">
        <v>150</v>
      </c>
      <c r="BB495" t="s">
        <v>771</v>
      </c>
      <c r="BC495" t="s">
        <v>323</v>
      </c>
      <c r="BD495" t="s">
        <v>3031</v>
      </c>
      <c r="BE495" t="s">
        <v>140</v>
      </c>
      <c r="BF495" t="s">
        <v>140</v>
      </c>
      <c r="BG495" t="s">
        <v>3033</v>
      </c>
      <c r="BH495" t="s">
        <v>140</v>
      </c>
      <c r="BI495" t="s">
        <v>140</v>
      </c>
      <c r="BJ495">
        <v>0.02</v>
      </c>
      <c r="BK495" t="s">
        <v>577</v>
      </c>
      <c r="BL495" t="s">
        <v>140</v>
      </c>
      <c r="BM495" t="s">
        <v>3034</v>
      </c>
      <c r="BN495" t="s">
        <v>771</v>
      </c>
      <c r="BO495" t="s">
        <v>771</v>
      </c>
      <c r="BP495" t="s">
        <v>771</v>
      </c>
      <c r="BQ495" t="s">
        <v>3014</v>
      </c>
      <c r="BR495" t="s">
        <v>2536</v>
      </c>
      <c r="BS495" t="s">
        <v>152</v>
      </c>
      <c r="BT495">
        <v>16.57</v>
      </c>
      <c r="BU495" t="s">
        <v>3035</v>
      </c>
      <c r="BV495" t="s">
        <v>3036</v>
      </c>
      <c r="BW495" t="s">
        <v>3037</v>
      </c>
      <c r="BX495" t="s">
        <v>132</v>
      </c>
    </row>
    <row r="496" spans="1:76" x14ac:dyDescent="0.25">
      <c r="A496" t="s">
        <v>3</v>
      </c>
      <c r="B496" t="s">
        <v>11</v>
      </c>
      <c r="C496" t="s">
        <v>520</v>
      </c>
      <c r="D496" t="s">
        <v>521</v>
      </c>
      <c r="E496" t="s">
        <v>2988</v>
      </c>
      <c r="F496" t="s">
        <v>2989</v>
      </c>
      <c r="G496" t="s">
        <v>3039</v>
      </c>
      <c r="H496" t="s">
        <v>3020</v>
      </c>
      <c r="I496" t="s">
        <v>771</v>
      </c>
      <c r="J496" t="s">
        <v>771</v>
      </c>
      <c r="K496" t="s">
        <v>771</v>
      </c>
      <c r="L496" t="s">
        <v>771</v>
      </c>
      <c r="M496" t="s">
        <v>771</v>
      </c>
      <c r="N496" t="s">
        <v>771</v>
      </c>
      <c r="O496" t="s">
        <v>771</v>
      </c>
      <c r="P496" t="s">
        <v>771</v>
      </c>
      <c r="Q496" t="s">
        <v>771</v>
      </c>
      <c r="R496" t="s">
        <v>3021</v>
      </c>
      <c r="S496" t="s">
        <v>3022</v>
      </c>
      <c r="T496" t="s">
        <v>3023</v>
      </c>
      <c r="U496" t="s">
        <v>3024</v>
      </c>
      <c r="V496" t="s">
        <v>3040</v>
      </c>
      <c r="W496" t="s">
        <v>3026</v>
      </c>
      <c r="X496" t="s">
        <v>3027</v>
      </c>
      <c r="Y496" t="s">
        <v>141</v>
      </c>
      <c r="Z496" t="s">
        <v>771</v>
      </c>
      <c r="AA496" t="s">
        <v>771</v>
      </c>
      <c r="AB496" t="s">
        <v>771</v>
      </c>
      <c r="AC496" t="s">
        <v>771</v>
      </c>
      <c r="AD496" t="s">
        <v>771</v>
      </c>
      <c r="AE496" t="s">
        <v>771</v>
      </c>
      <c r="AF496" t="s">
        <v>260</v>
      </c>
      <c r="AG496" t="s">
        <v>143</v>
      </c>
      <c r="AH496" t="s">
        <v>144</v>
      </c>
      <c r="AI496" t="s">
        <v>140</v>
      </c>
      <c r="AJ496" t="s">
        <v>140</v>
      </c>
      <c r="AK496" t="s">
        <v>160</v>
      </c>
      <c r="AL496">
        <v>41913</v>
      </c>
      <c r="AM496" t="s">
        <v>312</v>
      </c>
      <c r="AN496" t="s">
        <v>3028</v>
      </c>
      <c r="AO496" t="s">
        <v>358</v>
      </c>
      <c r="AP496">
        <v>0</v>
      </c>
      <c r="AQ496" t="s">
        <v>140</v>
      </c>
      <c r="AR496" t="s">
        <v>140</v>
      </c>
      <c r="AS496" t="s">
        <v>140</v>
      </c>
      <c r="AT496" t="s">
        <v>140</v>
      </c>
      <c r="AU496" t="s">
        <v>140</v>
      </c>
      <c r="AV496" t="s">
        <v>140</v>
      </c>
      <c r="AW496" t="s">
        <v>140</v>
      </c>
      <c r="AX496" t="s">
        <v>140</v>
      </c>
      <c r="AY496" t="s">
        <v>3029</v>
      </c>
      <c r="AZ496" t="s">
        <v>3030</v>
      </c>
      <c r="BA496" t="s">
        <v>150</v>
      </c>
      <c r="BB496" t="s">
        <v>771</v>
      </c>
      <c r="BC496" t="s">
        <v>323</v>
      </c>
      <c r="BD496" t="s">
        <v>3031</v>
      </c>
      <c r="BE496" t="s">
        <v>140</v>
      </c>
      <c r="BF496" t="s">
        <v>140</v>
      </c>
      <c r="BG496" t="s">
        <v>3033</v>
      </c>
      <c r="BH496" t="s">
        <v>140</v>
      </c>
      <c r="BI496" t="s">
        <v>140</v>
      </c>
      <c r="BJ496">
        <v>0.02</v>
      </c>
      <c r="BK496" t="s">
        <v>577</v>
      </c>
      <c r="BL496" t="s">
        <v>140</v>
      </c>
      <c r="BM496" t="s">
        <v>3034</v>
      </c>
      <c r="BN496" t="s">
        <v>771</v>
      </c>
      <c r="BO496" t="s">
        <v>771</v>
      </c>
      <c r="BP496" t="s">
        <v>771</v>
      </c>
      <c r="BQ496" t="s">
        <v>3014</v>
      </c>
      <c r="BR496" t="s">
        <v>2536</v>
      </c>
      <c r="BS496" t="s">
        <v>152</v>
      </c>
      <c r="BT496">
        <v>16.57</v>
      </c>
      <c r="BU496" t="s">
        <v>3035</v>
      </c>
      <c r="BV496" t="s">
        <v>3036</v>
      </c>
      <c r="BW496" t="s">
        <v>3037</v>
      </c>
      <c r="BX496" t="s">
        <v>132</v>
      </c>
    </row>
    <row r="497" spans="1:76" x14ac:dyDescent="0.25">
      <c r="A497" t="s">
        <v>3</v>
      </c>
      <c r="B497" t="s">
        <v>11</v>
      </c>
      <c r="C497" t="s">
        <v>520</v>
      </c>
      <c r="D497" t="s">
        <v>521</v>
      </c>
      <c r="E497" t="s">
        <v>2988</v>
      </c>
      <c r="F497" t="s">
        <v>2989</v>
      </c>
      <c r="G497" t="s">
        <v>3019</v>
      </c>
      <c r="H497" t="s">
        <v>3020</v>
      </c>
      <c r="I497" t="s">
        <v>771</v>
      </c>
      <c r="J497" t="s">
        <v>771</v>
      </c>
      <c r="K497" t="s">
        <v>771</v>
      </c>
      <c r="L497" t="s">
        <v>771</v>
      </c>
      <c r="M497" t="s">
        <v>771</v>
      </c>
      <c r="N497" t="s">
        <v>771</v>
      </c>
      <c r="O497" t="s">
        <v>771</v>
      </c>
      <c r="P497" t="s">
        <v>771</v>
      </c>
      <c r="Q497" t="s">
        <v>771</v>
      </c>
      <c r="R497" t="s">
        <v>3021</v>
      </c>
      <c r="S497" t="s">
        <v>3022</v>
      </c>
      <c r="T497" t="s">
        <v>3023</v>
      </c>
      <c r="U497" t="s">
        <v>3024</v>
      </c>
      <c r="V497" t="s">
        <v>3038</v>
      </c>
      <c r="W497" t="s">
        <v>3026</v>
      </c>
      <c r="X497" t="s">
        <v>3027</v>
      </c>
      <c r="Y497" t="s">
        <v>141</v>
      </c>
      <c r="Z497" t="s">
        <v>771</v>
      </c>
      <c r="AA497" t="s">
        <v>771</v>
      </c>
      <c r="AB497" t="s">
        <v>771</v>
      </c>
      <c r="AC497" t="s">
        <v>771</v>
      </c>
      <c r="AD497" t="s">
        <v>771</v>
      </c>
      <c r="AE497" t="s">
        <v>771</v>
      </c>
      <c r="AF497" t="s">
        <v>260</v>
      </c>
      <c r="AG497" t="s">
        <v>143</v>
      </c>
      <c r="AH497" t="s">
        <v>144</v>
      </c>
      <c r="AI497" t="s">
        <v>140</v>
      </c>
      <c r="AJ497" t="s">
        <v>140</v>
      </c>
      <c r="AK497" t="s">
        <v>160</v>
      </c>
      <c r="AL497">
        <v>41913</v>
      </c>
      <c r="AM497" t="s">
        <v>312</v>
      </c>
      <c r="AN497" t="s">
        <v>3028</v>
      </c>
      <c r="AO497" t="s">
        <v>358</v>
      </c>
      <c r="AP497">
        <v>0</v>
      </c>
      <c r="AQ497" t="s">
        <v>140</v>
      </c>
      <c r="AR497" t="s">
        <v>140</v>
      </c>
      <c r="AS497" t="s">
        <v>140</v>
      </c>
      <c r="AT497" t="s">
        <v>140</v>
      </c>
      <c r="AU497" t="s">
        <v>140</v>
      </c>
      <c r="AV497" t="s">
        <v>140</v>
      </c>
      <c r="AW497" t="s">
        <v>140</v>
      </c>
      <c r="AX497" t="s">
        <v>140</v>
      </c>
      <c r="AY497" t="s">
        <v>3029</v>
      </c>
      <c r="AZ497" t="s">
        <v>3030</v>
      </c>
      <c r="BA497" t="s">
        <v>150</v>
      </c>
      <c r="BB497" t="s">
        <v>771</v>
      </c>
      <c r="BC497" t="s">
        <v>323</v>
      </c>
      <c r="BD497" t="s">
        <v>3031</v>
      </c>
      <c r="BE497" t="s">
        <v>140</v>
      </c>
      <c r="BF497" t="s">
        <v>140</v>
      </c>
      <c r="BG497" t="s">
        <v>3033</v>
      </c>
      <c r="BH497" t="s">
        <v>140</v>
      </c>
      <c r="BI497" t="s">
        <v>140</v>
      </c>
      <c r="BJ497">
        <v>0.02</v>
      </c>
      <c r="BK497" t="s">
        <v>577</v>
      </c>
      <c r="BL497" t="s">
        <v>140</v>
      </c>
      <c r="BM497" t="s">
        <v>3034</v>
      </c>
      <c r="BN497" t="s">
        <v>771</v>
      </c>
      <c r="BO497" t="s">
        <v>771</v>
      </c>
      <c r="BP497" t="s">
        <v>771</v>
      </c>
      <c r="BQ497" t="s">
        <v>3014</v>
      </c>
      <c r="BR497" t="s">
        <v>2536</v>
      </c>
      <c r="BS497" t="s">
        <v>152</v>
      </c>
      <c r="BT497">
        <v>16.57</v>
      </c>
      <c r="BU497" t="s">
        <v>3035</v>
      </c>
      <c r="BV497" t="s">
        <v>3036</v>
      </c>
      <c r="BW497" t="s">
        <v>3037</v>
      </c>
      <c r="BX497" t="s">
        <v>132</v>
      </c>
    </row>
    <row r="498" spans="1:76" x14ac:dyDescent="0.25">
      <c r="A498" t="s">
        <v>3</v>
      </c>
      <c r="B498" t="s">
        <v>11</v>
      </c>
      <c r="C498" t="s">
        <v>520</v>
      </c>
      <c r="D498" t="s">
        <v>521</v>
      </c>
      <c r="E498" t="s">
        <v>2988</v>
      </c>
      <c r="F498" t="s">
        <v>2989</v>
      </c>
      <c r="G498" t="s">
        <v>3041</v>
      </c>
      <c r="H498" t="s">
        <v>3042</v>
      </c>
      <c r="I498" t="s">
        <v>771</v>
      </c>
      <c r="J498" t="s">
        <v>771</v>
      </c>
      <c r="K498" t="s">
        <v>771</v>
      </c>
      <c r="L498" t="s">
        <v>771</v>
      </c>
      <c r="M498" t="s">
        <v>771</v>
      </c>
      <c r="N498" t="s">
        <v>771</v>
      </c>
      <c r="O498" t="s">
        <v>771</v>
      </c>
      <c r="P498" t="s">
        <v>771</v>
      </c>
      <c r="Q498" t="s">
        <v>771</v>
      </c>
      <c r="R498" t="s">
        <v>3043</v>
      </c>
      <c r="S498" t="s">
        <v>3044</v>
      </c>
      <c r="T498" t="s">
        <v>3045</v>
      </c>
      <c r="U498" t="s">
        <v>3046</v>
      </c>
      <c r="V498" t="s">
        <v>3047</v>
      </c>
      <c r="W498" t="s">
        <v>3044</v>
      </c>
      <c r="X498" t="s">
        <v>140</v>
      </c>
      <c r="Y498" t="s">
        <v>141</v>
      </c>
      <c r="Z498" t="s">
        <v>771</v>
      </c>
      <c r="AA498" t="s">
        <v>771</v>
      </c>
      <c r="AB498" t="s">
        <v>771</v>
      </c>
      <c r="AC498" t="s">
        <v>771</v>
      </c>
      <c r="AD498">
        <v>13</v>
      </c>
      <c r="AE498">
        <v>17</v>
      </c>
      <c r="AF498" t="s">
        <v>260</v>
      </c>
      <c r="AG498" t="s">
        <v>143</v>
      </c>
      <c r="AH498" t="s">
        <v>144</v>
      </c>
      <c r="AI498" t="s">
        <v>140</v>
      </c>
      <c r="AJ498" t="s">
        <v>140</v>
      </c>
      <c r="AK498" t="s">
        <v>160</v>
      </c>
      <c r="AL498">
        <v>44138</v>
      </c>
      <c r="AM498" t="s">
        <v>312</v>
      </c>
      <c r="AN498" t="s">
        <v>3028</v>
      </c>
      <c r="AO498" t="s">
        <v>358</v>
      </c>
      <c r="AP498">
        <v>0</v>
      </c>
      <c r="AQ498" t="s">
        <v>140</v>
      </c>
      <c r="AR498" t="s">
        <v>140</v>
      </c>
      <c r="AS498" t="s">
        <v>140</v>
      </c>
      <c r="AT498" t="s">
        <v>140</v>
      </c>
      <c r="AU498" t="s">
        <v>140</v>
      </c>
      <c r="AV498" t="s">
        <v>140</v>
      </c>
      <c r="AW498" t="s">
        <v>140</v>
      </c>
      <c r="AX498" t="s">
        <v>140</v>
      </c>
      <c r="AY498" t="s">
        <v>140</v>
      </c>
      <c r="AZ498" t="s">
        <v>3030</v>
      </c>
      <c r="BA498" t="s">
        <v>150</v>
      </c>
      <c r="BB498" t="s">
        <v>771</v>
      </c>
      <c r="BC498" t="s">
        <v>323</v>
      </c>
      <c r="BD498" t="s">
        <v>1182</v>
      </c>
      <c r="BE498">
        <v>0.95</v>
      </c>
      <c r="BF498" t="s">
        <v>3048</v>
      </c>
      <c r="BG498" t="s">
        <v>3049</v>
      </c>
      <c r="BH498" t="s">
        <v>140</v>
      </c>
      <c r="BI498" t="s">
        <v>140</v>
      </c>
      <c r="BJ498">
        <v>0.03</v>
      </c>
      <c r="BK498" t="s">
        <v>577</v>
      </c>
      <c r="BL498" t="s">
        <v>3050</v>
      </c>
      <c r="BM498" t="s">
        <v>3051</v>
      </c>
      <c r="BN498" t="s">
        <v>771</v>
      </c>
      <c r="BO498" t="s">
        <v>771</v>
      </c>
      <c r="BP498" t="s">
        <v>771</v>
      </c>
      <c r="BQ498" t="s">
        <v>3014</v>
      </c>
      <c r="BR498" t="s">
        <v>2536</v>
      </c>
      <c r="BS498" t="s">
        <v>239</v>
      </c>
      <c r="BT498">
        <v>19.54</v>
      </c>
      <c r="BU498" t="s">
        <v>3052</v>
      </c>
      <c r="BV498" t="s">
        <v>3036</v>
      </c>
      <c r="BW498" t="s">
        <v>771</v>
      </c>
      <c r="BX498" t="s">
        <v>132</v>
      </c>
    </row>
    <row r="499" spans="1:76" x14ac:dyDescent="0.25">
      <c r="A499" t="s">
        <v>3</v>
      </c>
      <c r="B499" t="s">
        <v>3496</v>
      </c>
      <c r="C499" t="s">
        <v>3053</v>
      </c>
      <c r="D499" t="s">
        <v>3054</v>
      </c>
      <c r="E499" t="s">
        <v>2988</v>
      </c>
      <c r="F499" t="s">
        <v>2989</v>
      </c>
      <c r="G499" t="s">
        <v>305</v>
      </c>
      <c r="H499" t="s">
        <v>305</v>
      </c>
      <c r="I499" t="s">
        <v>771</v>
      </c>
      <c r="J499" t="s">
        <v>771</v>
      </c>
      <c r="K499" t="s">
        <v>771</v>
      </c>
      <c r="L499" t="s">
        <v>771</v>
      </c>
      <c r="M499" t="s">
        <v>771</v>
      </c>
      <c r="N499" t="s">
        <v>771</v>
      </c>
      <c r="O499" t="s">
        <v>771</v>
      </c>
      <c r="P499" t="s">
        <v>771</v>
      </c>
      <c r="Q499" t="s">
        <v>771</v>
      </c>
      <c r="R499" t="s">
        <v>3055</v>
      </c>
      <c r="S499" t="s">
        <v>3022</v>
      </c>
      <c r="T499" t="s">
        <v>3023</v>
      </c>
      <c r="U499" t="s">
        <v>3024</v>
      </c>
      <c r="V499" t="s">
        <v>3025</v>
      </c>
      <c r="W499" t="s">
        <v>3022</v>
      </c>
      <c r="X499" t="s">
        <v>3027</v>
      </c>
      <c r="Y499" t="s">
        <v>141</v>
      </c>
      <c r="Z499" t="s">
        <v>771</v>
      </c>
      <c r="AA499" t="s">
        <v>771</v>
      </c>
      <c r="AB499" t="s">
        <v>771</v>
      </c>
      <c r="AC499" t="s">
        <v>771</v>
      </c>
      <c r="AD499">
        <v>55</v>
      </c>
      <c r="AE499">
        <v>69</v>
      </c>
      <c r="AF499" t="s">
        <v>260</v>
      </c>
      <c r="AG499" t="s">
        <v>143</v>
      </c>
      <c r="AH499" t="s">
        <v>144</v>
      </c>
      <c r="AI499" t="s">
        <v>140</v>
      </c>
      <c r="AJ499" t="s">
        <v>140</v>
      </c>
      <c r="AK499" t="s">
        <v>160</v>
      </c>
      <c r="AL499" t="s">
        <v>3056</v>
      </c>
      <c r="AM499" t="s">
        <v>312</v>
      </c>
      <c r="AN499" t="s">
        <v>357</v>
      </c>
      <c r="AO499" t="s">
        <v>426</v>
      </c>
      <c r="AP499">
        <v>0</v>
      </c>
      <c r="AQ499" t="s">
        <v>140</v>
      </c>
      <c r="AR499" t="s">
        <v>140</v>
      </c>
      <c r="AS499" t="s">
        <v>140</v>
      </c>
      <c r="AT499" t="s">
        <v>140</v>
      </c>
      <c r="AU499" t="s">
        <v>140</v>
      </c>
      <c r="AV499" t="s">
        <v>140</v>
      </c>
      <c r="AW499" t="s">
        <v>140</v>
      </c>
      <c r="AX499" t="s">
        <v>140</v>
      </c>
      <c r="AY499" t="s">
        <v>140</v>
      </c>
      <c r="AZ499" t="s">
        <v>3057</v>
      </c>
      <c r="BA499" t="s">
        <v>150</v>
      </c>
      <c r="BB499" t="s">
        <v>3058</v>
      </c>
      <c r="BC499" t="s">
        <v>323</v>
      </c>
      <c r="BD499" t="s">
        <v>3058</v>
      </c>
      <c r="BE499">
        <v>0.92</v>
      </c>
      <c r="BF499">
        <v>0.97</v>
      </c>
      <c r="BG499" t="s">
        <v>2521</v>
      </c>
      <c r="BH499" t="s">
        <v>140</v>
      </c>
      <c r="BI499" t="s">
        <v>140</v>
      </c>
      <c r="BJ499" t="s">
        <v>140</v>
      </c>
      <c r="BK499" t="s">
        <v>140</v>
      </c>
      <c r="BL499" t="s">
        <v>140</v>
      </c>
      <c r="BM499" t="s">
        <v>140</v>
      </c>
      <c r="BN499" t="s">
        <v>771</v>
      </c>
      <c r="BO499" t="s">
        <v>771</v>
      </c>
      <c r="BP499" t="s">
        <v>771</v>
      </c>
      <c r="BQ499" t="s">
        <v>140</v>
      </c>
      <c r="BR499" t="s">
        <v>140</v>
      </c>
      <c r="BS499" t="s">
        <v>239</v>
      </c>
      <c r="BT499" t="s">
        <v>140</v>
      </c>
      <c r="BU499" t="s">
        <v>3059</v>
      </c>
      <c r="BV499" t="s">
        <v>3060</v>
      </c>
      <c r="BW499" t="s">
        <v>771</v>
      </c>
      <c r="BX499" t="s">
        <v>132</v>
      </c>
    </row>
    <row r="500" spans="1:76" x14ac:dyDescent="0.25">
      <c r="A500" t="s">
        <v>3</v>
      </c>
      <c r="B500" t="s">
        <v>3496</v>
      </c>
      <c r="C500" t="s">
        <v>3053</v>
      </c>
      <c r="D500" t="s">
        <v>3054</v>
      </c>
      <c r="E500" t="s">
        <v>3061</v>
      </c>
      <c r="F500" t="s">
        <v>3018</v>
      </c>
      <c r="G500" t="s">
        <v>3062</v>
      </c>
      <c r="H500" t="s">
        <v>3062</v>
      </c>
      <c r="I500" t="s">
        <v>771</v>
      </c>
      <c r="J500" t="s">
        <v>771</v>
      </c>
      <c r="K500" t="s">
        <v>771</v>
      </c>
      <c r="L500" t="s">
        <v>771</v>
      </c>
      <c r="M500" t="s">
        <v>771</v>
      </c>
      <c r="N500" t="s">
        <v>771</v>
      </c>
      <c r="O500" t="s">
        <v>771</v>
      </c>
      <c r="P500" t="s">
        <v>771</v>
      </c>
      <c r="Q500" t="s">
        <v>771</v>
      </c>
      <c r="R500" t="s">
        <v>3063</v>
      </c>
      <c r="S500" t="s">
        <v>3022</v>
      </c>
      <c r="T500" t="s">
        <v>3064</v>
      </c>
      <c r="U500" t="s">
        <v>3065</v>
      </c>
      <c r="V500" t="s">
        <v>3025</v>
      </c>
      <c r="W500" t="s">
        <v>3022</v>
      </c>
      <c r="X500" t="s">
        <v>3066</v>
      </c>
      <c r="Y500" t="s">
        <v>141</v>
      </c>
      <c r="Z500" t="s">
        <v>771</v>
      </c>
      <c r="AA500" t="s">
        <v>771</v>
      </c>
      <c r="AB500" t="s">
        <v>771</v>
      </c>
      <c r="AC500">
        <v>43</v>
      </c>
      <c r="AD500" t="s">
        <v>771</v>
      </c>
      <c r="AE500">
        <v>48</v>
      </c>
      <c r="AF500" t="s">
        <v>142</v>
      </c>
      <c r="AG500" t="s">
        <v>143</v>
      </c>
      <c r="AH500" t="s">
        <v>144</v>
      </c>
      <c r="AI500" t="s">
        <v>140</v>
      </c>
      <c r="AJ500" t="s">
        <v>140</v>
      </c>
      <c r="AK500" t="s">
        <v>145</v>
      </c>
      <c r="AL500" t="s">
        <v>3067</v>
      </c>
      <c r="AM500" t="s">
        <v>312</v>
      </c>
      <c r="AN500" t="s">
        <v>403</v>
      </c>
      <c r="AO500" t="s">
        <v>426</v>
      </c>
      <c r="AP500">
        <v>0</v>
      </c>
      <c r="AQ500" t="s">
        <v>140</v>
      </c>
      <c r="AR500" t="s">
        <v>140</v>
      </c>
      <c r="AS500" t="s">
        <v>140</v>
      </c>
      <c r="AT500" t="s">
        <v>140</v>
      </c>
      <c r="AU500" t="s">
        <v>140</v>
      </c>
      <c r="AV500" t="s">
        <v>140</v>
      </c>
      <c r="AW500" t="s">
        <v>140</v>
      </c>
      <c r="AX500" t="s">
        <v>140</v>
      </c>
      <c r="AY500" t="s">
        <v>140</v>
      </c>
      <c r="AZ500" t="s">
        <v>3068</v>
      </c>
      <c r="BA500" t="s">
        <v>150</v>
      </c>
      <c r="BB500" t="s">
        <v>1182</v>
      </c>
      <c r="BC500" t="s">
        <v>323</v>
      </c>
      <c r="BD500" t="s">
        <v>771</v>
      </c>
      <c r="BE500">
        <v>0.98</v>
      </c>
      <c r="BF500" t="s">
        <v>140</v>
      </c>
      <c r="BG500" t="s">
        <v>140</v>
      </c>
      <c r="BH500" t="s">
        <v>140</v>
      </c>
      <c r="BI500" t="s">
        <v>140</v>
      </c>
      <c r="BJ500" t="s">
        <v>140</v>
      </c>
      <c r="BK500" t="s">
        <v>140</v>
      </c>
      <c r="BL500" t="s">
        <v>140</v>
      </c>
      <c r="BM500" t="s">
        <v>140</v>
      </c>
      <c r="BN500" t="s">
        <v>771</v>
      </c>
      <c r="BO500" t="s">
        <v>771</v>
      </c>
      <c r="BP500" t="s">
        <v>771</v>
      </c>
      <c r="BQ500" t="s">
        <v>140</v>
      </c>
      <c r="BR500" t="s">
        <v>140</v>
      </c>
      <c r="BS500" t="s">
        <v>239</v>
      </c>
      <c r="BT500" t="s">
        <v>140</v>
      </c>
      <c r="BU500" t="s">
        <v>3069</v>
      </c>
      <c r="BV500" t="s">
        <v>3060</v>
      </c>
      <c r="BW500" t="s">
        <v>771</v>
      </c>
      <c r="BX500" t="s">
        <v>132</v>
      </c>
    </row>
    <row r="501" spans="1:76" x14ac:dyDescent="0.25">
      <c r="A501" t="s">
        <v>3</v>
      </c>
      <c r="B501" t="s">
        <v>3496</v>
      </c>
      <c r="C501" t="s">
        <v>3053</v>
      </c>
      <c r="D501" t="s">
        <v>3054</v>
      </c>
      <c r="E501" t="s">
        <v>3061</v>
      </c>
      <c r="F501" t="s">
        <v>3018</v>
      </c>
      <c r="G501" t="s">
        <v>3070</v>
      </c>
      <c r="H501" t="s">
        <v>3070</v>
      </c>
      <c r="I501" t="s">
        <v>771</v>
      </c>
      <c r="J501" t="s">
        <v>771</v>
      </c>
      <c r="K501" t="s">
        <v>771</v>
      </c>
      <c r="L501" t="s">
        <v>771</v>
      </c>
      <c r="M501" t="s">
        <v>771</v>
      </c>
      <c r="N501" t="s">
        <v>771</v>
      </c>
      <c r="O501" t="s">
        <v>771</v>
      </c>
      <c r="P501" t="s">
        <v>771</v>
      </c>
      <c r="Q501" t="s">
        <v>771</v>
      </c>
      <c r="R501" t="s">
        <v>3071</v>
      </c>
      <c r="S501" t="s">
        <v>3072</v>
      </c>
      <c r="T501" t="s">
        <v>3073</v>
      </c>
      <c r="U501" t="s">
        <v>3074</v>
      </c>
      <c r="V501" t="s">
        <v>3075</v>
      </c>
      <c r="W501" t="s">
        <v>3072</v>
      </c>
      <c r="X501" t="s">
        <v>3076</v>
      </c>
      <c r="Y501" t="s">
        <v>141</v>
      </c>
      <c r="Z501" t="s">
        <v>771</v>
      </c>
      <c r="AA501" t="s">
        <v>771</v>
      </c>
      <c r="AB501" t="s">
        <v>771</v>
      </c>
      <c r="AC501">
        <v>2</v>
      </c>
      <c r="AD501" t="s">
        <v>771</v>
      </c>
      <c r="AE501">
        <v>3</v>
      </c>
      <c r="AF501" t="s">
        <v>142</v>
      </c>
      <c r="AG501" t="s">
        <v>143</v>
      </c>
      <c r="AH501" t="s">
        <v>144</v>
      </c>
      <c r="AI501" t="s">
        <v>140</v>
      </c>
      <c r="AJ501" t="s">
        <v>140</v>
      </c>
      <c r="AK501" t="s">
        <v>160</v>
      </c>
      <c r="AL501" t="s">
        <v>3077</v>
      </c>
      <c r="AM501" t="s">
        <v>312</v>
      </c>
      <c r="AN501" t="s">
        <v>403</v>
      </c>
      <c r="AO501" t="s">
        <v>426</v>
      </c>
      <c r="AP501">
        <v>0</v>
      </c>
      <c r="AQ501" t="s">
        <v>140</v>
      </c>
      <c r="AR501" t="s">
        <v>140</v>
      </c>
      <c r="AS501" t="s">
        <v>140</v>
      </c>
      <c r="AT501" t="s">
        <v>140</v>
      </c>
      <c r="AU501" t="s">
        <v>140</v>
      </c>
      <c r="AV501" t="s">
        <v>140</v>
      </c>
      <c r="AW501" t="s">
        <v>140</v>
      </c>
      <c r="AX501" t="s">
        <v>140</v>
      </c>
      <c r="AY501" t="s">
        <v>140</v>
      </c>
      <c r="AZ501" t="s">
        <v>3078</v>
      </c>
      <c r="BA501" t="s">
        <v>150</v>
      </c>
      <c r="BB501" t="s">
        <v>1182</v>
      </c>
      <c r="BC501" t="s">
        <v>323</v>
      </c>
      <c r="BD501" t="s">
        <v>771</v>
      </c>
      <c r="BE501">
        <v>0.98</v>
      </c>
      <c r="BF501" t="s">
        <v>140</v>
      </c>
      <c r="BG501" t="s">
        <v>140</v>
      </c>
      <c r="BH501" t="s">
        <v>140</v>
      </c>
      <c r="BI501" t="s">
        <v>140</v>
      </c>
      <c r="BJ501" t="s">
        <v>140</v>
      </c>
      <c r="BK501" t="s">
        <v>140</v>
      </c>
      <c r="BL501" t="s">
        <v>140</v>
      </c>
      <c r="BM501" t="s">
        <v>140</v>
      </c>
      <c r="BN501" t="s">
        <v>771</v>
      </c>
      <c r="BO501" t="s">
        <v>771</v>
      </c>
      <c r="BP501" t="s">
        <v>771</v>
      </c>
      <c r="BQ501" t="s">
        <v>140</v>
      </c>
      <c r="BR501" t="s">
        <v>140</v>
      </c>
      <c r="BS501" t="s">
        <v>239</v>
      </c>
      <c r="BT501" t="s">
        <v>140</v>
      </c>
      <c r="BU501" t="s">
        <v>3079</v>
      </c>
      <c r="BV501" t="s">
        <v>3060</v>
      </c>
      <c r="BW501" t="s">
        <v>771</v>
      </c>
      <c r="BX501" t="s">
        <v>132</v>
      </c>
    </row>
    <row r="502" spans="1:76" x14ac:dyDescent="0.25">
      <c r="A502" t="s">
        <v>3</v>
      </c>
      <c r="B502" t="s">
        <v>3496</v>
      </c>
      <c r="C502" t="s">
        <v>3053</v>
      </c>
      <c r="D502" t="s">
        <v>3054</v>
      </c>
      <c r="E502" t="s">
        <v>3008</v>
      </c>
      <c r="F502" t="s">
        <v>1708</v>
      </c>
      <c r="G502" t="s">
        <v>3080</v>
      </c>
      <c r="H502" t="s">
        <v>3080</v>
      </c>
      <c r="I502" t="s">
        <v>771</v>
      </c>
      <c r="J502" t="s">
        <v>771</v>
      </c>
      <c r="K502" t="s">
        <v>771</v>
      </c>
      <c r="L502" t="s">
        <v>771</v>
      </c>
      <c r="M502" t="s">
        <v>771</v>
      </c>
      <c r="N502" t="s">
        <v>771</v>
      </c>
      <c r="O502" t="s">
        <v>771</v>
      </c>
      <c r="P502" t="s">
        <v>771</v>
      </c>
      <c r="Q502" t="s">
        <v>771</v>
      </c>
      <c r="R502" t="s">
        <v>3081</v>
      </c>
      <c r="S502" t="s">
        <v>3072</v>
      </c>
      <c r="T502" t="s">
        <v>3073</v>
      </c>
      <c r="U502" t="s">
        <v>3082</v>
      </c>
      <c r="V502" t="s">
        <v>3075</v>
      </c>
      <c r="W502" t="s">
        <v>3072</v>
      </c>
      <c r="X502" t="s">
        <v>3083</v>
      </c>
      <c r="Y502" t="s">
        <v>141</v>
      </c>
      <c r="Z502" t="s">
        <v>771</v>
      </c>
      <c r="AA502" t="s">
        <v>771</v>
      </c>
      <c r="AB502" t="s">
        <v>771</v>
      </c>
      <c r="AC502">
        <v>22</v>
      </c>
      <c r="AD502" t="s">
        <v>771</v>
      </c>
      <c r="AE502">
        <v>25</v>
      </c>
      <c r="AF502" t="s">
        <v>142</v>
      </c>
      <c r="AG502" t="s">
        <v>143</v>
      </c>
      <c r="AH502" t="s">
        <v>144</v>
      </c>
      <c r="AI502" t="s">
        <v>140</v>
      </c>
      <c r="AJ502" t="s">
        <v>140</v>
      </c>
      <c r="AK502" t="s">
        <v>145</v>
      </c>
      <c r="AL502" t="s">
        <v>3067</v>
      </c>
      <c r="AM502" t="s">
        <v>312</v>
      </c>
      <c r="AN502" t="s">
        <v>403</v>
      </c>
      <c r="AO502" t="s">
        <v>426</v>
      </c>
      <c r="AP502">
        <v>0</v>
      </c>
      <c r="AQ502" t="s">
        <v>140</v>
      </c>
      <c r="AR502" t="s">
        <v>140</v>
      </c>
      <c r="AS502" t="s">
        <v>140</v>
      </c>
      <c r="AT502" t="s">
        <v>140</v>
      </c>
      <c r="AU502" t="s">
        <v>140</v>
      </c>
      <c r="AV502" t="s">
        <v>140</v>
      </c>
      <c r="AW502" t="s">
        <v>140</v>
      </c>
      <c r="AX502" t="s">
        <v>140</v>
      </c>
      <c r="AY502" t="s">
        <v>140</v>
      </c>
      <c r="AZ502" t="s">
        <v>3084</v>
      </c>
      <c r="BA502" t="s">
        <v>150</v>
      </c>
      <c r="BB502" t="s">
        <v>3058</v>
      </c>
      <c r="BC502" t="s">
        <v>323</v>
      </c>
      <c r="BD502" t="s">
        <v>771</v>
      </c>
      <c r="BE502">
        <v>0.98</v>
      </c>
      <c r="BF502" t="s">
        <v>140</v>
      </c>
      <c r="BG502" t="s">
        <v>140</v>
      </c>
      <c r="BH502" t="s">
        <v>140</v>
      </c>
      <c r="BI502" t="s">
        <v>140</v>
      </c>
      <c r="BJ502" t="s">
        <v>140</v>
      </c>
      <c r="BK502" t="s">
        <v>140</v>
      </c>
      <c r="BL502" t="s">
        <v>140</v>
      </c>
      <c r="BM502" t="s">
        <v>140</v>
      </c>
      <c r="BN502" t="s">
        <v>771</v>
      </c>
      <c r="BO502" t="s">
        <v>771</v>
      </c>
      <c r="BP502" t="s">
        <v>771</v>
      </c>
      <c r="BQ502" t="s">
        <v>140</v>
      </c>
      <c r="BR502" t="s">
        <v>140</v>
      </c>
      <c r="BS502" t="s">
        <v>239</v>
      </c>
      <c r="BT502" t="s">
        <v>140</v>
      </c>
      <c r="BU502" t="s">
        <v>3079</v>
      </c>
      <c r="BV502" t="s">
        <v>3060</v>
      </c>
      <c r="BW502" t="s">
        <v>771</v>
      </c>
      <c r="BX502" t="s">
        <v>132</v>
      </c>
    </row>
    <row r="503" spans="1:76" x14ac:dyDescent="0.25">
      <c r="A503" t="s">
        <v>3</v>
      </c>
      <c r="B503" t="s">
        <v>3496</v>
      </c>
      <c r="C503" t="s">
        <v>3053</v>
      </c>
      <c r="D503" t="s">
        <v>3054</v>
      </c>
      <c r="E503" t="s">
        <v>3008</v>
      </c>
      <c r="F503" t="s">
        <v>3009</v>
      </c>
      <c r="G503" t="s">
        <v>3085</v>
      </c>
      <c r="H503" t="s">
        <v>3085</v>
      </c>
      <c r="I503" t="s">
        <v>771</v>
      </c>
      <c r="J503" t="s">
        <v>771</v>
      </c>
      <c r="K503" t="s">
        <v>771</v>
      </c>
      <c r="L503" t="s">
        <v>771</v>
      </c>
      <c r="M503" t="s">
        <v>771</v>
      </c>
      <c r="N503" t="s">
        <v>771</v>
      </c>
      <c r="O503" t="s">
        <v>771</v>
      </c>
      <c r="P503" t="s">
        <v>771</v>
      </c>
      <c r="Q503" t="s">
        <v>771</v>
      </c>
      <c r="R503" t="s">
        <v>3086</v>
      </c>
      <c r="S503" t="s">
        <v>3072</v>
      </c>
      <c r="T503" t="s">
        <v>3073</v>
      </c>
      <c r="U503" t="s">
        <v>3087</v>
      </c>
      <c r="V503" t="s">
        <v>3075</v>
      </c>
      <c r="W503" t="s">
        <v>3072</v>
      </c>
      <c r="X503" t="s">
        <v>3086</v>
      </c>
      <c r="Y503" t="s">
        <v>141</v>
      </c>
      <c r="Z503" t="s">
        <v>771</v>
      </c>
      <c r="AA503" t="s">
        <v>771</v>
      </c>
      <c r="AB503" t="s">
        <v>771</v>
      </c>
      <c r="AC503">
        <v>27</v>
      </c>
      <c r="AD503" t="s">
        <v>771</v>
      </c>
      <c r="AE503">
        <v>28</v>
      </c>
      <c r="AF503" t="s">
        <v>142</v>
      </c>
      <c r="AG503" t="s">
        <v>143</v>
      </c>
      <c r="AH503" t="s">
        <v>144</v>
      </c>
      <c r="AI503" t="s">
        <v>140</v>
      </c>
      <c r="AJ503" t="s">
        <v>140</v>
      </c>
      <c r="AK503" t="s">
        <v>160</v>
      </c>
      <c r="AL503" t="s">
        <v>3056</v>
      </c>
      <c r="AM503" t="s">
        <v>312</v>
      </c>
      <c r="AN503" t="s">
        <v>403</v>
      </c>
      <c r="AO503" t="s">
        <v>426</v>
      </c>
      <c r="AP503">
        <v>0</v>
      </c>
      <c r="AQ503" t="s">
        <v>140</v>
      </c>
      <c r="AR503" t="s">
        <v>140</v>
      </c>
      <c r="AS503" t="s">
        <v>140</v>
      </c>
      <c r="AT503" t="s">
        <v>140</v>
      </c>
      <c r="AU503" t="s">
        <v>140</v>
      </c>
      <c r="AV503" t="s">
        <v>140</v>
      </c>
      <c r="AW503" t="s">
        <v>140</v>
      </c>
      <c r="AX503" t="s">
        <v>140</v>
      </c>
      <c r="AY503" t="s">
        <v>140</v>
      </c>
      <c r="AZ503" t="s">
        <v>3088</v>
      </c>
      <c r="BA503" t="s">
        <v>150</v>
      </c>
      <c r="BB503" t="s">
        <v>3058</v>
      </c>
      <c r="BC503" t="s">
        <v>323</v>
      </c>
      <c r="BD503" t="s">
        <v>771</v>
      </c>
      <c r="BE503">
        <v>0.98</v>
      </c>
      <c r="BF503" t="s">
        <v>140</v>
      </c>
      <c r="BG503" t="s">
        <v>140</v>
      </c>
      <c r="BH503" t="s">
        <v>140</v>
      </c>
      <c r="BI503" t="s">
        <v>140</v>
      </c>
      <c r="BJ503" t="s">
        <v>140</v>
      </c>
      <c r="BK503" t="s">
        <v>140</v>
      </c>
      <c r="BL503" t="s">
        <v>140</v>
      </c>
      <c r="BM503" t="s">
        <v>140</v>
      </c>
      <c r="BN503" t="s">
        <v>771</v>
      </c>
      <c r="BO503" t="s">
        <v>771</v>
      </c>
      <c r="BP503" t="s">
        <v>771</v>
      </c>
      <c r="BQ503" t="s">
        <v>140</v>
      </c>
      <c r="BR503" t="s">
        <v>140</v>
      </c>
      <c r="BS503" t="s">
        <v>239</v>
      </c>
      <c r="BT503" t="s">
        <v>140</v>
      </c>
      <c r="BU503" t="s">
        <v>3089</v>
      </c>
      <c r="BV503" t="s">
        <v>3060</v>
      </c>
      <c r="BW503" t="s">
        <v>771</v>
      </c>
      <c r="BX503" t="s">
        <v>132</v>
      </c>
    </row>
    <row r="504" spans="1:76" x14ac:dyDescent="0.25">
      <c r="A504" t="s">
        <v>3</v>
      </c>
      <c r="B504" t="s">
        <v>3496</v>
      </c>
      <c r="C504" t="s">
        <v>3053</v>
      </c>
      <c r="D504" t="s">
        <v>3054</v>
      </c>
      <c r="E504" t="s">
        <v>3017</v>
      </c>
      <c r="F504" t="s">
        <v>3090</v>
      </c>
      <c r="G504" t="s">
        <v>3091</v>
      </c>
      <c r="H504" t="s">
        <v>3092</v>
      </c>
      <c r="I504" t="s">
        <v>771</v>
      </c>
      <c r="J504" t="s">
        <v>771</v>
      </c>
      <c r="K504" t="s">
        <v>771</v>
      </c>
      <c r="L504" t="s">
        <v>771</v>
      </c>
      <c r="M504" t="s">
        <v>771</v>
      </c>
      <c r="N504" t="s">
        <v>771</v>
      </c>
      <c r="O504" t="s">
        <v>771</v>
      </c>
      <c r="P504" t="s">
        <v>771</v>
      </c>
      <c r="Q504" t="s">
        <v>771</v>
      </c>
      <c r="R504" t="s">
        <v>3011</v>
      </c>
      <c r="S504" t="s">
        <v>3072</v>
      </c>
      <c r="T504" t="s">
        <v>3093</v>
      </c>
      <c r="U504" t="s">
        <v>3094</v>
      </c>
      <c r="V504" t="s">
        <v>140</v>
      </c>
      <c r="W504" t="s">
        <v>3072</v>
      </c>
      <c r="X504" t="s">
        <v>3095</v>
      </c>
      <c r="Y504" t="s">
        <v>141</v>
      </c>
      <c r="Z504" t="s">
        <v>771</v>
      </c>
      <c r="AA504" t="s">
        <v>771</v>
      </c>
      <c r="AB504" t="s">
        <v>771</v>
      </c>
      <c r="AC504">
        <v>2</v>
      </c>
      <c r="AD504" t="s">
        <v>771</v>
      </c>
      <c r="AE504">
        <v>2</v>
      </c>
      <c r="AF504" t="s">
        <v>142</v>
      </c>
      <c r="AG504" t="s">
        <v>143</v>
      </c>
      <c r="AH504" t="s">
        <v>144</v>
      </c>
      <c r="AI504" t="s">
        <v>140</v>
      </c>
      <c r="AJ504" t="s">
        <v>140</v>
      </c>
      <c r="AK504" t="s">
        <v>145</v>
      </c>
      <c r="AL504" t="s">
        <v>3096</v>
      </c>
      <c r="AM504" t="s">
        <v>312</v>
      </c>
      <c r="AN504" t="s">
        <v>403</v>
      </c>
      <c r="AO504" t="s">
        <v>426</v>
      </c>
      <c r="AP504">
        <v>0</v>
      </c>
      <c r="AQ504" t="s">
        <v>140</v>
      </c>
      <c r="AR504" t="s">
        <v>140</v>
      </c>
      <c r="AS504" t="s">
        <v>140</v>
      </c>
      <c r="AT504" t="s">
        <v>140</v>
      </c>
      <c r="AU504" t="s">
        <v>140</v>
      </c>
      <c r="AV504" t="s">
        <v>140</v>
      </c>
      <c r="AW504" t="s">
        <v>140</v>
      </c>
      <c r="AX504" t="s">
        <v>140</v>
      </c>
      <c r="AY504" t="s">
        <v>140</v>
      </c>
      <c r="AZ504" t="s">
        <v>3097</v>
      </c>
      <c r="BA504" t="s">
        <v>150</v>
      </c>
      <c r="BB504" t="s">
        <v>1182</v>
      </c>
      <c r="BC504" t="s">
        <v>323</v>
      </c>
      <c r="BD504" t="s">
        <v>771</v>
      </c>
      <c r="BE504" t="s">
        <v>140</v>
      </c>
      <c r="BF504" t="s">
        <v>140</v>
      </c>
      <c r="BG504" t="s">
        <v>140</v>
      </c>
      <c r="BH504" t="s">
        <v>140</v>
      </c>
      <c r="BI504" t="s">
        <v>140</v>
      </c>
      <c r="BJ504" t="s">
        <v>140</v>
      </c>
      <c r="BK504" t="s">
        <v>140</v>
      </c>
      <c r="BL504" t="s">
        <v>140</v>
      </c>
      <c r="BM504" t="s">
        <v>140</v>
      </c>
      <c r="BN504" t="s">
        <v>771</v>
      </c>
      <c r="BO504" t="s">
        <v>771</v>
      </c>
      <c r="BP504" t="s">
        <v>771</v>
      </c>
      <c r="BQ504" t="s">
        <v>140</v>
      </c>
      <c r="BR504" t="s">
        <v>140</v>
      </c>
      <c r="BS504" t="s">
        <v>239</v>
      </c>
      <c r="BT504" t="s">
        <v>140</v>
      </c>
      <c r="BU504" t="s">
        <v>3089</v>
      </c>
      <c r="BV504" t="s">
        <v>3060</v>
      </c>
      <c r="BW504" t="s">
        <v>771</v>
      </c>
      <c r="BX504" t="s">
        <v>132</v>
      </c>
    </row>
    <row r="505" spans="1:76" x14ac:dyDescent="0.25">
      <c r="A505" t="s">
        <v>3</v>
      </c>
      <c r="B505" t="s">
        <v>18</v>
      </c>
      <c r="C505" t="s">
        <v>140</v>
      </c>
      <c r="D505" t="s">
        <v>521</v>
      </c>
      <c r="E505" t="s">
        <v>3098</v>
      </c>
      <c r="F505" t="s">
        <v>280</v>
      </c>
      <c r="G505" t="s">
        <v>771</v>
      </c>
      <c r="H505" t="s">
        <v>818</v>
      </c>
      <c r="I505" t="s">
        <v>771</v>
      </c>
      <c r="J505" t="s">
        <v>771</v>
      </c>
      <c r="K505" t="s">
        <v>771</v>
      </c>
      <c r="L505" t="s">
        <v>771</v>
      </c>
      <c r="M505" t="s">
        <v>771</v>
      </c>
      <c r="N505" t="s">
        <v>771</v>
      </c>
      <c r="O505" t="s">
        <v>771</v>
      </c>
      <c r="P505" t="s">
        <v>771</v>
      </c>
      <c r="Q505" t="s">
        <v>771</v>
      </c>
      <c r="R505" t="s">
        <v>3100</v>
      </c>
      <c r="S505" t="s">
        <v>255</v>
      </c>
      <c r="T505" t="s">
        <v>2709</v>
      </c>
      <c r="U505" t="s">
        <v>3100</v>
      </c>
      <c r="V505" t="s">
        <v>2711</v>
      </c>
      <c r="W505" t="s">
        <v>18</v>
      </c>
      <c r="X505" t="s">
        <v>140</v>
      </c>
      <c r="Y505" t="s">
        <v>141</v>
      </c>
      <c r="Z505" t="s">
        <v>190</v>
      </c>
      <c r="AA505">
        <v>0.5544</v>
      </c>
      <c r="AB505">
        <v>0.4456</v>
      </c>
      <c r="AC505">
        <v>8</v>
      </c>
      <c r="AD505" t="s">
        <v>140</v>
      </c>
      <c r="AE505">
        <v>9</v>
      </c>
      <c r="AF505" t="s">
        <v>142</v>
      </c>
      <c r="AG505" t="s">
        <v>143</v>
      </c>
      <c r="AH505" t="s">
        <v>144</v>
      </c>
      <c r="AI505" t="s">
        <v>143</v>
      </c>
      <c r="AJ505" t="s">
        <v>140</v>
      </c>
      <c r="AK505" t="s">
        <v>160</v>
      </c>
      <c r="AL505">
        <v>45852</v>
      </c>
      <c r="AM505" t="s">
        <v>146</v>
      </c>
      <c r="AN505" t="s">
        <v>312</v>
      </c>
      <c r="AO505" t="s">
        <v>403</v>
      </c>
      <c r="AP505">
        <v>0</v>
      </c>
      <c r="AQ505" t="s">
        <v>140</v>
      </c>
      <c r="AR505" t="s">
        <v>140</v>
      </c>
      <c r="AS505" t="s">
        <v>140</v>
      </c>
      <c r="AT505" t="s">
        <v>140</v>
      </c>
      <c r="AU505" t="s">
        <v>140</v>
      </c>
      <c r="AV505" t="s">
        <v>140</v>
      </c>
      <c r="AW505" t="s">
        <v>140</v>
      </c>
      <c r="AX505" t="s">
        <v>140</v>
      </c>
      <c r="AY505" t="s">
        <v>140</v>
      </c>
      <c r="AZ505" t="s">
        <v>2712</v>
      </c>
      <c r="BA505" t="s">
        <v>2713</v>
      </c>
      <c r="BB505" t="s">
        <v>151</v>
      </c>
      <c r="BC505" t="s">
        <v>2408</v>
      </c>
      <c r="BD505" t="s">
        <v>771</v>
      </c>
      <c r="BE505">
        <v>0.98</v>
      </c>
      <c r="BF505" t="s">
        <v>140</v>
      </c>
      <c r="BG505">
        <v>7.22</v>
      </c>
      <c r="BH505" t="s">
        <v>140</v>
      </c>
      <c r="BI505" t="s">
        <v>140</v>
      </c>
      <c r="BJ505" t="s">
        <v>140</v>
      </c>
      <c r="BK505" t="s">
        <v>140</v>
      </c>
      <c r="BL505" t="s">
        <v>140</v>
      </c>
      <c r="BM505" t="s">
        <v>140</v>
      </c>
      <c r="BN505" t="s">
        <v>140</v>
      </c>
      <c r="BO505" t="s">
        <v>140</v>
      </c>
      <c r="BP505" t="s">
        <v>771</v>
      </c>
      <c r="BQ505" t="s">
        <v>2715</v>
      </c>
      <c r="BR505" t="s">
        <v>140</v>
      </c>
      <c r="BS505" t="s">
        <v>239</v>
      </c>
      <c r="BT505" t="s">
        <v>140</v>
      </c>
      <c r="BU505" t="s">
        <v>2716</v>
      </c>
      <c r="BV505" t="s">
        <v>299</v>
      </c>
      <c r="BW505" t="s">
        <v>3101</v>
      </c>
      <c r="BX505" t="s">
        <v>3099</v>
      </c>
    </row>
    <row r="506" spans="1:76" x14ac:dyDescent="0.25">
      <c r="A506" t="s">
        <v>3</v>
      </c>
      <c r="B506" t="s">
        <v>18</v>
      </c>
      <c r="C506" t="s">
        <v>140</v>
      </c>
      <c r="D506" t="s">
        <v>521</v>
      </c>
      <c r="E506" t="s">
        <v>3098</v>
      </c>
      <c r="F506" t="s">
        <v>280</v>
      </c>
      <c r="G506" t="s">
        <v>771</v>
      </c>
      <c r="H506" t="s">
        <v>818</v>
      </c>
      <c r="I506" t="s">
        <v>771</v>
      </c>
      <c r="J506" t="s">
        <v>771</v>
      </c>
      <c r="K506" t="s">
        <v>771</v>
      </c>
      <c r="L506" t="s">
        <v>771</v>
      </c>
      <c r="M506" t="s">
        <v>771</v>
      </c>
      <c r="N506" t="s">
        <v>771</v>
      </c>
      <c r="O506" t="s">
        <v>771</v>
      </c>
      <c r="P506" t="s">
        <v>771</v>
      </c>
      <c r="Q506" t="s">
        <v>771</v>
      </c>
      <c r="R506" t="s">
        <v>3100</v>
      </c>
      <c r="S506" t="s">
        <v>255</v>
      </c>
      <c r="T506" t="s">
        <v>2709</v>
      </c>
      <c r="U506" t="s">
        <v>3100</v>
      </c>
      <c r="V506" t="s">
        <v>2711</v>
      </c>
      <c r="W506" t="s">
        <v>18</v>
      </c>
      <c r="X506" t="s">
        <v>140</v>
      </c>
      <c r="Y506" t="s">
        <v>141</v>
      </c>
      <c r="Z506" t="s">
        <v>190</v>
      </c>
      <c r="AA506">
        <v>0.69299999999999995</v>
      </c>
      <c r="AB506">
        <v>0.308</v>
      </c>
      <c r="AC506">
        <v>8</v>
      </c>
      <c r="AD506" t="s">
        <v>140</v>
      </c>
      <c r="AE506">
        <v>10</v>
      </c>
      <c r="AF506" t="s">
        <v>142</v>
      </c>
      <c r="AG506" t="s">
        <v>143</v>
      </c>
      <c r="AH506" t="s">
        <v>144</v>
      </c>
      <c r="AI506" t="s">
        <v>143</v>
      </c>
      <c r="AJ506" t="s">
        <v>140</v>
      </c>
      <c r="AK506" t="s">
        <v>160</v>
      </c>
      <c r="AL506">
        <v>45852</v>
      </c>
      <c r="AM506" t="s">
        <v>146</v>
      </c>
      <c r="AN506" t="s">
        <v>312</v>
      </c>
      <c r="AO506" t="s">
        <v>403</v>
      </c>
      <c r="AP506">
        <v>0</v>
      </c>
      <c r="AQ506" t="s">
        <v>140</v>
      </c>
      <c r="AR506" t="s">
        <v>140</v>
      </c>
      <c r="AS506" t="s">
        <v>140</v>
      </c>
      <c r="AT506" t="s">
        <v>140</v>
      </c>
      <c r="AU506" t="s">
        <v>140</v>
      </c>
      <c r="AV506" t="s">
        <v>140</v>
      </c>
      <c r="AW506" t="s">
        <v>140</v>
      </c>
      <c r="AX506" t="s">
        <v>140</v>
      </c>
      <c r="AY506" t="s">
        <v>140</v>
      </c>
      <c r="AZ506" t="s">
        <v>2712</v>
      </c>
      <c r="BA506" t="s">
        <v>2713</v>
      </c>
      <c r="BB506" t="s">
        <v>758</v>
      </c>
      <c r="BC506" t="s">
        <v>2408</v>
      </c>
      <c r="BD506" t="s">
        <v>771</v>
      </c>
      <c r="BE506">
        <v>0.98</v>
      </c>
      <c r="BF506" t="s">
        <v>140</v>
      </c>
      <c r="BG506">
        <v>7.22</v>
      </c>
      <c r="BH506" t="s">
        <v>140</v>
      </c>
      <c r="BI506" t="s">
        <v>140</v>
      </c>
      <c r="BJ506" t="s">
        <v>140</v>
      </c>
      <c r="BK506" t="s">
        <v>140</v>
      </c>
      <c r="BL506" t="s">
        <v>140</v>
      </c>
      <c r="BM506" t="s">
        <v>140</v>
      </c>
      <c r="BN506" t="s">
        <v>140</v>
      </c>
      <c r="BO506" t="s">
        <v>140</v>
      </c>
      <c r="BP506" t="s">
        <v>771</v>
      </c>
      <c r="BQ506" t="s">
        <v>2715</v>
      </c>
      <c r="BR506" t="s">
        <v>140</v>
      </c>
      <c r="BS506" t="s">
        <v>239</v>
      </c>
      <c r="BT506" t="s">
        <v>140</v>
      </c>
      <c r="BU506" t="s">
        <v>2716</v>
      </c>
      <c r="BV506" t="s">
        <v>299</v>
      </c>
      <c r="BW506" t="s">
        <v>3101</v>
      </c>
      <c r="BX506" t="s">
        <v>390</v>
      </c>
    </row>
    <row r="507" spans="1:76" x14ac:dyDescent="0.25">
      <c r="A507" t="s">
        <v>3</v>
      </c>
      <c r="B507" t="s">
        <v>13</v>
      </c>
      <c r="C507" t="s">
        <v>742</v>
      </c>
      <c r="D507" t="s">
        <v>743</v>
      </c>
      <c r="E507" t="s">
        <v>2988</v>
      </c>
      <c r="F507" t="s">
        <v>2989</v>
      </c>
      <c r="G507" t="s">
        <v>3019</v>
      </c>
      <c r="H507" t="s">
        <v>3102</v>
      </c>
      <c r="I507" t="s">
        <v>771</v>
      </c>
      <c r="J507" t="s">
        <v>771</v>
      </c>
      <c r="K507" t="s">
        <v>771</v>
      </c>
      <c r="L507" t="s">
        <v>771</v>
      </c>
      <c r="M507" t="s">
        <v>771</v>
      </c>
      <c r="N507" t="s">
        <v>771</v>
      </c>
      <c r="O507" t="s">
        <v>771</v>
      </c>
      <c r="P507" t="s">
        <v>771</v>
      </c>
      <c r="Q507" t="s">
        <v>771</v>
      </c>
      <c r="R507" t="s">
        <v>3103</v>
      </c>
      <c r="S507" t="s">
        <v>3022</v>
      </c>
      <c r="T507" t="s">
        <v>3023</v>
      </c>
      <c r="U507" t="s">
        <v>3104</v>
      </c>
      <c r="V507" t="s">
        <v>3038</v>
      </c>
      <c r="W507" t="s">
        <v>3026</v>
      </c>
      <c r="X507" t="s">
        <v>3105</v>
      </c>
      <c r="Y507" t="s">
        <v>141</v>
      </c>
      <c r="Z507" t="s">
        <v>276</v>
      </c>
      <c r="AA507">
        <v>100</v>
      </c>
      <c r="AB507" t="s">
        <v>276</v>
      </c>
      <c r="AC507">
        <v>0</v>
      </c>
      <c r="AD507">
        <v>222</v>
      </c>
      <c r="AE507">
        <v>333</v>
      </c>
      <c r="AF507" t="s">
        <v>260</v>
      </c>
      <c r="AG507" t="s">
        <v>143</v>
      </c>
      <c r="AH507" t="s">
        <v>144</v>
      </c>
      <c r="AI507" t="s">
        <v>143</v>
      </c>
      <c r="AJ507" t="s">
        <v>140</v>
      </c>
      <c r="AK507" t="s">
        <v>160</v>
      </c>
      <c r="AL507">
        <v>45719</v>
      </c>
      <c r="AM507" t="s">
        <v>312</v>
      </c>
      <c r="AN507" t="s">
        <v>3028</v>
      </c>
      <c r="AO507" t="s">
        <v>358</v>
      </c>
      <c r="AP507">
        <v>0</v>
      </c>
      <c r="AQ507" t="s">
        <v>140</v>
      </c>
      <c r="AR507" t="s">
        <v>140</v>
      </c>
      <c r="AS507" t="s">
        <v>140</v>
      </c>
      <c r="AT507" t="s">
        <v>140</v>
      </c>
      <c r="AU507" t="s">
        <v>140</v>
      </c>
      <c r="AV507" t="s">
        <v>140</v>
      </c>
      <c r="AW507" t="s">
        <v>140</v>
      </c>
      <c r="AX507" t="s">
        <v>140</v>
      </c>
      <c r="AY507" t="s">
        <v>140</v>
      </c>
      <c r="AZ507" t="s">
        <v>520</v>
      </c>
      <c r="BA507" t="s">
        <v>3106</v>
      </c>
      <c r="BB507" t="s">
        <v>771</v>
      </c>
      <c r="BC507" t="s">
        <v>323</v>
      </c>
      <c r="BD507" t="s">
        <v>2993</v>
      </c>
      <c r="BE507">
        <v>0.9</v>
      </c>
      <c r="BF507" t="s">
        <v>3107</v>
      </c>
      <c r="BG507" t="s">
        <v>3108</v>
      </c>
      <c r="BH507" t="s">
        <v>140</v>
      </c>
      <c r="BI507" t="s">
        <v>140</v>
      </c>
      <c r="BJ507">
        <v>0.03</v>
      </c>
      <c r="BK507" t="s">
        <v>3109</v>
      </c>
      <c r="BL507" t="s">
        <v>140</v>
      </c>
      <c r="BM507" t="s">
        <v>140</v>
      </c>
      <c r="BN507" t="s">
        <v>140</v>
      </c>
      <c r="BO507" t="s">
        <v>140</v>
      </c>
      <c r="BP507" t="s">
        <v>771</v>
      </c>
      <c r="BQ507" t="s">
        <v>3014</v>
      </c>
      <c r="BR507" t="s">
        <v>3110</v>
      </c>
      <c r="BS507" t="s">
        <v>239</v>
      </c>
      <c r="BT507" t="s">
        <v>140</v>
      </c>
      <c r="BU507" t="s">
        <v>3111</v>
      </c>
      <c r="BV507" t="s">
        <v>1320</v>
      </c>
      <c r="BW507" t="s">
        <v>3112</v>
      </c>
      <c r="BX507" t="s">
        <v>132</v>
      </c>
    </row>
    <row r="508" spans="1:76" x14ac:dyDescent="0.25">
      <c r="A508" t="s">
        <v>3</v>
      </c>
      <c r="B508" t="s">
        <v>13</v>
      </c>
      <c r="C508" t="s">
        <v>742</v>
      </c>
      <c r="D508" t="s">
        <v>743</v>
      </c>
      <c r="E508" t="s">
        <v>2988</v>
      </c>
      <c r="F508" t="s">
        <v>2989</v>
      </c>
      <c r="G508" t="s">
        <v>3113</v>
      </c>
      <c r="H508" t="s">
        <v>3102</v>
      </c>
      <c r="I508" t="s">
        <v>771</v>
      </c>
      <c r="J508" t="s">
        <v>771</v>
      </c>
      <c r="K508" t="s">
        <v>771</v>
      </c>
      <c r="L508" t="s">
        <v>771</v>
      </c>
      <c r="M508" t="s">
        <v>771</v>
      </c>
      <c r="N508" t="s">
        <v>771</v>
      </c>
      <c r="O508" t="s">
        <v>771</v>
      </c>
      <c r="P508" t="s">
        <v>771</v>
      </c>
      <c r="Q508" t="s">
        <v>771</v>
      </c>
      <c r="R508" t="s">
        <v>3114</v>
      </c>
      <c r="S508" t="s">
        <v>3022</v>
      </c>
      <c r="T508" t="s">
        <v>3023</v>
      </c>
      <c r="U508" t="s">
        <v>3115</v>
      </c>
      <c r="V508" t="s">
        <v>3038</v>
      </c>
      <c r="W508" t="s">
        <v>3026</v>
      </c>
      <c r="X508" t="s">
        <v>3116</v>
      </c>
      <c r="Y508" t="s">
        <v>141</v>
      </c>
      <c r="Z508" t="s">
        <v>276</v>
      </c>
      <c r="AA508">
        <v>100</v>
      </c>
      <c r="AB508" t="s">
        <v>276</v>
      </c>
      <c r="AC508">
        <v>0</v>
      </c>
      <c r="AD508" t="s">
        <v>771</v>
      </c>
      <c r="AE508" t="s">
        <v>771</v>
      </c>
      <c r="AF508" t="s">
        <v>260</v>
      </c>
      <c r="AG508" t="s">
        <v>143</v>
      </c>
      <c r="AH508" t="s">
        <v>144</v>
      </c>
      <c r="AI508" t="s">
        <v>143</v>
      </c>
      <c r="AJ508" t="s">
        <v>140</v>
      </c>
      <c r="AK508" t="s">
        <v>160</v>
      </c>
      <c r="AL508">
        <v>45719</v>
      </c>
      <c r="AM508" t="s">
        <v>312</v>
      </c>
      <c r="AN508" t="s">
        <v>3028</v>
      </c>
      <c r="AO508" t="s">
        <v>358</v>
      </c>
      <c r="AP508">
        <v>0</v>
      </c>
      <c r="AQ508" t="s">
        <v>140</v>
      </c>
      <c r="AR508" t="s">
        <v>140</v>
      </c>
      <c r="AS508" t="s">
        <v>140</v>
      </c>
      <c r="AT508" t="s">
        <v>140</v>
      </c>
      <c r="AU508" t="s">
        <v>140</v>
      </c>
      <c r="AV508" t="s">
        <v>140</v>
      </c>
      <c r="AW508" t="s">
        <v>140</v>
      </c>
      <c r="AX508" t="s">
        <v>140</v>
      </c>
      <c r="AY508" t="s">
        <v>140</v>
      </c>
      <c r="AZ508" t="s">
        <v>520</v>
      </c>
      <c r="BA508" t="s">
        <v>3106</v>
      </c>
      <c r="BB508" t="s">
        <v>771</v>
      </c>
      <c r="BC508" t="s">
        <v>323</v>
      </c>
      <c r="BD508" t="s">
        <v>2993</v>
      </c>
      <c r="BE508">
        <v>0.9</v>
      </c>
      <c r="BF508" t="s">
        <v>3107</v>
      </c>
      <c r="BG508" t="s">
        <v>3108</v>
      </c>
      <c r="BH508" t="s">
        <v>140</v>
      </c>
      <c r="BI508" t="s">
        <v>140</v>
      </c>
      <c r="BJ508">
        <v>0.03</v>
      </c>
      <c r="BK508" t="s">
        <v>3109</v>
      </c>
      <c r="BL508" t="s">
        <v>140</v>
      </c>
      <c r="BM508" t="s">
        <v>140</v>
      </c>
      <c r="BN508" t="s">
        <v>140</v>
      </c>
      <c r="BO508" t="s">
        <v>140</v>
      </c>
      <c r="BP508" t="s">
        <v>771</v>
      </c>
      <c r="BQ508" t="s">
        <v>3014</v>
      </c>
      <c r="BR508" t="s">
        <v>3110</v>
      </c>
      <c r="BS508" t="s">
        <v>239</v>
      </c>
      <c r="BT508" t="s">
        <v>140</v>
      </c>
      <c r="BU508" t="s">
        <v>3111</v>
      </c>
      <c r="BV508" t="s">
        <v>1320</v>
      </c>
      <c r="BW508" t="s">
        <v>3112</v>
      </c>
      <c r="BX508" t="s">
        <v>132</v>
      </c>
    </row>
    <row r="509" spans="1:76" x14ac:dyDescent="0.25">
      <c r="A509" t="s">
        <v>3</v>
      </c>
      <c r="B509" t="s">
        <v>13</v>
      </c>
      <c r="C509" t="s">
        <v>742</v>
      </c>
      <c r="D509" t="s">
        <v>743</v>
      </c>
      <c r="E509" t="s">
        <v>2988</v>
      </c>
      <c r="F509" t="s">
        <v>2989</v>
      </c>
      <c r="G509" t="s">
        <v>3117</v>
      </c>
      <c r="H509" t="s">
        <v>3102</v>
      </c>
      <c r="I509" t="s">
        <v>771</v>
      </c>
      <c r="J509" t="s">
        <v>771</v>
      </c>
      <c r="K509" t="s">
        <v>771</v>
      </c>
      <c r="L509" t="s">
        <v>771</v>
      </c>
      <c r="M509" t="s">
        <v>771</v>
      </c>
      <c r="N509" t="s">
        <v>771</v>
      </c>
      <c r="O509" t="s">
        <v>771</v>
      </c>
      <c r="P509" t="s">
        <v>771</v>
      </c>
      <c r="Q509" t="s">
        <v>771</v>
      </c>
      <c r="R509" t="s">
        <v>3118</v>
      </c>
      <c r="S509" t="s">
        <v>3022</v>
      </c>
      <c r="T509" t="s">
        <v>3023</v>
      </c>
      <c r="U509" t="s">
        <v>3119</v>
      </c>
      <c r="V509" t="s">
        <v>771</v>
      </c>
      <c r="W509" t="s">
        <v>3026</v>
      </c>
      <c r="X509" t="s">
        <v>3120</v>
      </c>
      <c r="Y509" t="s">
        <v>141</v>
      </c>
      <c r="Z509" t="s">
        <v>276</v>
      </c>
      <c r="AA509">
        <v>100</v>
      </c>
      <c r="AB509" t="s">
        <v>276</v>
      </c>
      <c r="AC509">
        <v>0</v>
      </c>
      <c r="AD509" t="s">
        <v>771</v>
      </c>
      <c r="AE509" t="s">
        <v>771</v>
      </c>
      <c r="AF509" t="s">
        <v>260</v>
      </c>
      <c r="AG509" t="s">
        <v>143</v>
      </c>
      <c r="AH509" t="s">
        <v>144</v>
      </c>
      <c r="AI509" t="s">
        <v>143</v>
      </c>
      <c r="AJ509" t="s">
        <v>140</v>
      </c>
      <c r="AK509" t="s">
        <v>160</v>
      </c>
      <c r="AL509">
        <v>45719</v>
      </c>
      <c r="AM509" t="s">
        <v>312</v>
      </c>
      <c r="AN509" t="s">
        <v>3028</v>
      </c>
      <c r="AO509" t="s">
        <v>358</v>
      </c>
      <c r="AP509">
        <v>0</v>
      </c>
      <c r="AQ509" t="s">
        <v>140</v>
      </c>
      <c r="AR509" t="s">
        <v>140</v>
      </c>
      <c r="AS509" t="s">
        <v>140</v>
      </c>
      <c r="AT509" t="s">
        <v>140</v>
      </c>
      <c r="AU509" t="s">
        <v>140</v>
      </c>
      <c r="AV509" t="s">
        <v>140</v>
      </c>
      <c r="AW509" t="s">
        <v>140</v>
      </c>
      <c r="AX509" t="s">
        <v>140</v>
      </c>
      <c r="AY509" t="s">
        <v>140</v>
      </c>
      <c r="AZ509" t="s">
        <v>520</v>
      </c>
      <c r="BA509" t="s">
        <v>3106</v>
      </c>
      <c r="BB509" t="s">
        <v>771</v>
      </c>
      <c r="BC509" t="s">
        <v>323</v>
      </c>
      <c r="BD509" t="s">
        <v>2993</v>
      </c>
      <c r="BE509">
        <v>0.9</v>
      </c>
      <c r="BF509" t="s">
        <v>3107</v>
      </c>
      <c r="BG509" t="s">
        <v>3108</v>
      </c>
      <c r="BH509" t="s">
        <v>140</v>
      </c>
      <c r="BI509" t="s">
        <v>140</v>
      </c>
      <c r="BJ509">
        <v>0.03</v>
      </c>
      <c r="BK509" t="s">
        <v>3109</v>
      </c>
      <c r="BL509" t="s">
        <v>140</v>
      </c>
      <c r="BM509" t="s">
        <v>140</v>
      </c>
      <c r="BN509" t="s">
        <v>140</v>
      </c>
      <c r="BO509" t="s">
        <v>140</v>
      </c>
      <c r="BP509" t="s">
        <v>771</v>
      </c>
      <c r="BQ509" t="s">
        <v>3014</v>
      </c>
      <c r="BR509" t="s">
        <v>3110</v>
      </c>
      <c r="BS509" t="s">
        <v>239</v>
      </c>
      <c r="BT509" t="s">
        <v>140</v>
      </c>
      <c r="BU509" t="s">
        <v>3111</v>
      </c>
      <c r="BV509" t="s">
        <v>1320</v>
      </c>
      <c r="BW509" t="s">
        <v>3112</v>
      </c>
      <c r="BX509" t="s">
        <v>132</v>
      </c>
    </row>
    <row r="510" spans="1:76" x14ac:dyDescent="0.25">
      <c r="A510" t="s">
        <v>3</v>
      </c>
      <c r="B510" t="s">
        <v>11</v>
      </c>
      <c r="C510" t="s">
        <v>520</v>
      </c>
      <c r="D510" t="s">
        <v>521</v>
      </c>
      <c r="E510" t="s">
        <v>3005</v>
      </c>
      <c r="F510" t="s">
        <v>3007</v>
      </c>
      <c r="G510" t="s">
        <v>3121</v>
      </c>
      <c r="H510" t="s">
        <v>771</v>
      </c>
      <c r="I510" t="s">
        <v>771</v>
      </c>
      <c r="J510" t="s">
        <v>771</v>
      </c>
      <c r="K510" t="s">
        <v>771</v>
      </c>
      <c r="L510" t="s">
        <v>771</v>
      </c>
      <c r="M510" t="s">
        <v>771</v>
      </c>
      <c r="N510" t="s">
        <v>771</v>
      </c>
      <c r="O510" t="s">
        <v>771</v>
      </c>
      <c r="P510" t="s">
        <v>771</v>
      </c>
      <c r="Q510" t="s">
        <v>771</v>
      </c>
      <c r="R510" t="s">
        <v>3122</v>
      </c>
      <c r="S510" t="s">
        <v>3123</v>
      </c>
      <c r="T510" t="s">
        <v>3124</v>
      </c>
      <c r="U510" t="s">
        <v>3125</v>
      </c>
      <c r="V510" t="s">
        <v>3126</v>
      </c>
      <c r="W510" t="s">
        <v>463</v>
      </c>
      <c r="X510" t="s">
        <v>3127</v>
      </c>
      <c r="Y510" t="s">
        <v>141</v>
      </c>
      <c r="Z510" t="s">
        <v>771</v>
      </c>
      <c r="AA510" t="s">
        <v>771</v>
      </c>
      <c r="AB510" t="s">
        <v>771</v>
      </c>
      <c r="AC510">
        <v>0</v>
      </c>
      <c r="AD510" t="s">
        <v>771</v>
      </c>
      <c r="AE510">
        <v>1</v>
      </c>
      <c r="AF510" t="s">
        <v>142</v>
      </c>
      <c r="AG510" t="s">
        <v>143</v>
      </c>
      <c r="AH510" t="s">
        <v>144</v>
      </c>
      <c r="AI510" t="s">
        <v>140</v>
      </c>
      <c r="AJ510" t="s">
        <v>140</v>
      </c>
      <c r="AK510" t="s">
        <v>160</v>
      </c>
      <c r="AL510">
        <v>41791</v>
      </c>
      <c r="AM510" t="s">
        <v>312</v>
      </c>
      <c r="AN510" t="s">
        <v>3028</v>
      </c>
      <c r="AO510" t="s">
        <v>358</v>
      </c>
      <c r="AP510">
        <v>0</v>
      </c>
      <c r="AQ510" t="s">
        <v>140</v>
      </c>
      <c r="AR510" t="s">
        <v>140</v>
      </c>
      <c r="AS510" t="s">
        <v>140</v>
      </c>
      <c r="AT510" t="s">
        <v>140</v>
      </c>
      <c r="AU510" t="s">
        <v>140</v>
      </c>
      <c r="AV510" t="s">
        <v>140</v>
      </c>
      <c r="AW510" t="s">
        <v>140</v>
      </c>
      <c r="AX510" t="s">
        <v>140</v>
      </c>
      <c r="AY510" t="s">
        <v>140</v>
      </c>
      <c r="AZ510" t="s">
        <v>593</v>
      </c>
      <c r="BA510" t="s">
        <v>150</v>
      </c>
      <c r="BB510" t="s">
        <v>151</v>
      </c>
      <c r="BC510" t="s">
        <v>2408</v>
      </c>
      <c r="BD510" t="s">
        <v>771</v>
      </c>
      <c r="BE510">
        <v>0.98</v>
      </c>
      <c r="BF510">
        <v>1</v>
      </c>
      <c r="BG510">
        <v>7</v>
      </c>
      <c r="BH510" t="s">
        <v>140</v>
      </c>
      <c r="BI510" t="s">
        <v>140</v>
      </c>
      <c r="BJ510" t="s">
        <v>140</v>
      </c>
      <c r="BK510" t="s">
        <v>140</v>
      </c>
      <c r="BL510" t="s">
        <v>140</v>
      </c>
      <c r="BM510" t="s">
        <v>140</v>
      </c>
      <c r="BN510" t="s">
        <v>3492</v>
      </c>
      <c r="BO510" t="s">
        <v>771</v>
      </c>
      <c r="BP510" t="s">
        <v>771</v>
      </c>
      <c r="BQ510" t="s">
        <v>140</v>
      </c>
      <c r="BR510" t="s">
        <v>140</v>
      </c>
      <c r="BS510" t="s">
        <v>239</v>
      </c>
      <c r="BT510" t="s">
        <v>140</v>
      </c>
      <c r="BU510" t="s">
        <v>3128</v>
      </c>
      <c r="BV510" t="s">
        <v>588</v>
      </c>
      <c r="BW510" t="s">
        <v>771</v>
      </c>
      <c r="BX510" t="s">
        <v>132</v>
      </c>
    </row>
    <row r="511" spans="1:76" x14ac:dyDescent="0.25">
      <c r="A511" t="s">
        <v>4</v>
      </c>
      <c r="B511" t="s">
        <v>16</v>
      </c>
      <c r="C511" t="s">
        <v>3133</v>
      </c>
      <c r="D511" t="s">
        <v>771</v>
      </c>
      <c r="E511" t="s">
        <v>3134</v>
      </c>
      <c r="F511" t="s">
        <v>771</v>
      </c>
      <c r="G511" t="s">
        <v>771</v>
      </c>
      <c r="H511" t="s">
        <v>771</v>
      </c>
      <c r="I511" t="s">
        <v>771</v>
      </c>
      <c r="J511" t="s">
        <v>771</v>
      </c>
      <c r="K511" t="s">
        <v>771</v>
      </c>
      <c r="L511" t="s">
        <v>771</v>
      </c>
      <c r="M511" t="s">
        <v>771</v>
      </c>
      <c r="N511" t="s">
        <v>771</v>
      </c>
      <c r="O511" t="s">
        <v>771</v>
      </c>
      <c r="P511" t="s">
        <v>771</v>
      </c>
      <c r="Q511" t="s">
        <v>771</v>
      </c>
      <c r="R511" t="s">
        <v>3135</v>
      </c>
      <c r="S511" t="s">
        <v>771</v>
      </c>
      <c r="T511" t="s">
        <v>771</v>
      </c>
      <c r="U511" t="s">
        <v>771</v>
      </c>
      <c r="V511" t="s">
        <v>771</v>
      </c>
      <c r="W511" t="s">
        <v>771</v>
      </c>
      <c r="X511" t="s">
        <v>771</v>
      </c>
      <c r="Y511" t="s">
        <v>771</v>
      </c>
      <c r="Z511" t="s">
        <v>771</v>
      </c>
      <c r="AA511" t="s">
        <v>771</v>
      </c>
      <c r="AB511" t="s">
        <v>771</v>
      </c>
      <c r="AC511" t="s">
        <v>771</v>
      </c>
      <c r="AD511" t="s">
        <v>771</v>
      </c>
      <c r="AE511">
        <v>3</v>
      </c>
      <c r="AF511" t="s">
        <v>115</v>
      </c>
      <c r="AG511" t="s">
        <v>771</v>
      </c>
      <c r="AH511" t="s">
        <v>771</v>
      </c>
      <c r="AI511" t="s">
        <v>771</v>
      </c>
      <c r="AJ511" t="s">
        <v>771</v>
      </c>
      <c r="AK511" t="s">
        <v>771</v>
      </c>
      <c r="AL511">
        <v>45122</v>
      </c>
      <c r="AM511" t="s">
        <v>272</v>
      </c>
      <c r="AN511" t="s">
        <v>272</v>
      </c>
      <c r="AO511" t="s">
        <v>313</v>
      </c>
      <c r="AP511" t="s">
        <v>771</v>
      </c>
      <c r="AQ511" t="s">
        <v>771</v>
      </c>
      <c r="AR511" t="s">
        <v>771</v>
      </c>
      <c r="AS511" t="s">
        <v>148</v>
      </c>
      <c r="AT511" t="s">
        <v>771</v>
      </c>
      <c r="AU511" t="s">
        <v>771</v>
      </c>
      <c r="AV511" t="s">
        <v>771</v>
      </c>
      <c r="AW511" t="s">
        <v>771</v>
      </c>
      <c r="AX511" t="s">
        <v>143</v>
      </c>
      <c r="AY511" t="s">
        <v>771</v>
      </c>
      <c r="AZ511" t="s">
        <v>3136</v>
      </c>
      <c r="BA511" t="s">
        <v>1315</v>
      </c>
      <c r="BB511" t="s">
        <v>2408</v>
      </c>
      <c r="BC511" t="s">
        <v>2408</v>
      </c>
      <c r="BD511" t="s">
        <v>771</v>
      </c>
      <c r="BE511" t="s">
        <v>771</v>
      </c>
      <c r="BF511" t="s">
        <v>771</v>
      </c>
      <c r="BG511" t="s">
        <v>771</v>
      </c>
      <c r="BH511" t="s">
        <v>771</v>
      </c>
      <c r="BI511" t="s">
        <v>771</v>
      </c>
      <c r="BJ511" t="s">
        <v>771</v>
      </c>
      <c r="BK511" t="s">
        <v>771</v>
      </c>
      <c r="BL511" t="s">
        <v>771</v>
      </c>
      <c r="BM511" t="s">
        <v>771</v>
      </c>
      <c r="BN511" t="s">
        <v>771</v>
      </c>
      <c r="BO511" t="s">
        <v>771</v>
      </c>
      <c r="BP511" t="s">
        <v>771</v>
      </c>
      <c r="BQ511" t="s">
        <v>771</v>
      </c>
      <c r="BR511" t="s">
        <v>771</v>
      </c>
      <c r="BS511" t="s">
        <v>239</v>
      </c>
      <c r="BT511" t="s">
        <v>771</v>
      </c>
      <c r="BU511" t="s">
        <v>771</v>
      </c>
      <c r="BV511" t="s">
        <v>3137</v>
      </c>
      <c r="BW511" t="s">
        <v>771</v>
      </c>
      <c r="BX511" t="s">
        <v>771</v>
      </c>
    </row>
    <row r="512" spans="1:76" x14ac:dyDescent="0.25">
      <c r="A512" t="s">
        <v>4</v>
      </c>
      <c r="B512" t="s">
        <v>14</v>
      </c>
      <c r="C512" t="s">
        <v>1210</v>
      </c>
      <c r="D512" t="s">
        <v>771</v>
      </c>
      <c r="E512" t="s">
        <v>4</v>
      </c>
      <c r="F512" t="s">
        <v>771</v>
      </c>
      <c r="G512" t="s">
        <v>771</v>
      </c>
      <c r="H512" t="s">
        <v>771</v>
      </c>
      <c r="I512" t="s">
        <v>771</v>
      </c>
      <c r="J512" t="s">
        <v>771</v>
      </c>
      <c r="K512" t="s">
        <v>771</v>
      </c>
      <c r="L512" t="s">
        <v>771</v>
      </c>
      <c r="M512" t="s">
        <v>771</v>
      </c>
      <c r="N512" t="s">
        <v>771</v>
      </c>
      <c r="O512" t="s">
        <v>771</v>
      </c>
      <c r="P512" t="s">
        <v>771</v>
      </c>
      <c r="Q512" t="s">
        <v>771</v>
      </c>
      <c r="R512" t="s">
        <v>3138</v>
      </c>
      <c r="S512" t="s">
        <v>771</v>
      </c>
      <c r="T512" t="s">
        <v>771</v>
      </c>
      <c r="U512" t="s">
        <v>771</v>
      </c>
      <c r="V512" t="s">
        <v>771</v>
      </c>
      <c r="W512" t="s">
        <v>771</v>
      </c>
      <c r="X512" t="s">
        <v>771</v>
      </c>
      <c r="Y512" t="s">
        <v>771</v>
      </c>
      <c r="Z512" t="s">
        <v>771</v>
      </c>
      <c r="AA512" t="s">
        <v>771</v>
      </c>
      <c r="AB512" t="s">
        <v>771</v>
      </c>
      <c r="AC512" t="s">
        <v>771</v>
      </c>
      <c r="AD512" t="s">
        <v>771</v>
      </c>
      <c r="AE512">
        <v>11</v>
      </c>
      <c r="AF512" t="s">
        <v>115</v>
      </c>
      <c r="AG512" t="s">
        <v>771</v>
      </c>
      <c r="AH512" t="s">
        <v>771</v>
      </c>
      <c r="AI512" t="s">
        <v>771</v>
      </c>
      <c r="AJ512" t="s">
        <v>771</v>
      </c>
      <c r="AK512" t="s">
        <v>771</v>
      </c>
      <c r="AL512" t="s">
        <v>3139</v>
      </c>
      <c r="AM512" t="s">
        <v>771</v>
      </c>
      <c r="AN512" t="s">
        <v>771</v>
      </c>
      <c r="AO512" t="s">
        <v>771</v>
      </c>
      <c r="AP512" t="s">
        <v>771</v>
      </c>
      <c r="AQ512" t="s">
        <v>771</v>
      </c>
      <c r="AR512" t="s">
        <v>771</v>
      </c>
      <c r="AS512" t="s">
        <v>148</v>
      </c>
      <c r="AT512" t="s">
        <v>771</v>
      </c>
      <c r="AU512" t="s">
        <v>771</v>
      </c>
      <c r="AV512" t="s">
        <v>771</v>
      </c>
      <c r="AW512" t="s">
        <v>771</v>
      </c>
      <c r="AX512" t="s">
        <v>143</v>
      </c>
      <c r="AY512" t="s">
        <v>771</v>
      </c>
      <c r="AZ512" t="s">
        <v>3136</v>
      </c>
      <c r="BA512" t="s">
        <v>1315</v>
      </c>
      <c r="BB512" t="s">
        <v>2408</v>
      </c>
      <c r="BC512" t="s">
        <v>2408</v>
      </c>
      <c r="BD512" t="s">
        <v>771</v>
      </c>
      <c r="BE512" t="s">
        <v>771</v>
      </c>
      <c r="BF512" t="s">
        <v>771</v>
      </c>
      <c r="BG512" t="s">
        <v>771</v>
      </c>
      <c r="BH512" t="s">
        <v>771</v>
      </c>
      <c r="BI512" t="s">
        <v>771</v>
      </c>
      <c r="BJ512" t="s">
        <v>771</v>
      </c>
      <c r="BK512" t="s">
        <v>771</v>
      </c>
      <c r="BL512" t="s">
        <v>771</v>
      </c>
      <c r="BM512" t="s">
        <v>771</v>
      </c>
      <c r="BN512" t="s">
        <v>771</v>
      </c>
      <c r="BO512" t="s">
        <v>771</v>
      </c>
      <c r="BP512" t="s">
        <v>771</v>
      </c>
      <c r="BQ512" t="s">
        <v>771</v>
      </c>
      <c r="BR512" t="s">
        <v>771</v>
      </c>
      <c r="BS512" t="s">
        <v>239</v>
      </c>
      <c r="BT512" t="s">
        <v>771</v>
      </c>
      <c r="BU512" t="s">
        <v>771</v>
      </c>
      <c r="BV512" t="s">
        <v>3140</v>
      </c>
      <c r="BW512" t="s">
        <v>771</v>
      </c>
      <c r="BX512" t="s">
        <v>771</v>
      </c>
    </row>
    <row r="513" spans="1:76" x14ac:dyDescent="0.25">
      <c r="A513" t="s">
        <v>4</v>
      </c>
      <c r="B513" t="s">
        <v>11</v>
      </c>
      <c r="C513" t="s">
        <v>521</v>
      </c>
      <c r="D513" t="s">
        <v>3141</v>
      </c>
      <c r="E513" t="s">
        <v>3142</v>
      </c>
      <c r="F513" t="s">
        <v>771</v>
      </c>
      <c r="G513" t="s">
        <v>771</v>
      </c>
      <c r="H513" t="s">
        <v>771</v>
      </c>
      <c r="I513" t="s">
        <v>771</v>
      </c>
      <c r="J513" t="s">
        <v>771</v>
      </c>
      <c r="K513" t="s">
        <v>771</v>
      </c>
      <c r="L513" t="s">
        <v>771</v>
      </c>
      <c r="M513" t="s">
        <v>771</v>
      </c>
      <c r="N513" t="s">
        <v>771</v>
      </c>
      <c r="O513" t="s">
        <v>771</v>
      </c>
      <c r="P513" t="s">
        <v>771</v>
      </c>
      <c r="Q513" t="s">
        <v>771</v>
      </c>
      <c r="R513" t="s">
        <v>3143</v>
      </c>
      <c r="S513" t="s">
        <v>771</v>
      </c>
      <c r="T513" t="s">
        <v>771</v>
      </c>
      <c r="U513" t="s">
        <v>771</v>
      </c>
      <c r="V513" t="s">
        <v>771</v>
      </c>
      <c r="W513" t="s">
        <v>771</v>
      </c>
      <c r="X513" t="s">
        <v>771</v>
      </c>
      <c r="Y513" t="s">
        <v>771</v>
      </c>
      <c r="Z513" t="s">
        <v>771</v>
      </c>
      <c r="AA513" t="s">
        <v>771</v>
      </c>
      <c r="AB513" t="s">
        <v>771</v>
      </c>
      <c r="AC513" t="s">
        <v>771</v>
      </c>
      <c r="AD513" t="s">
        <v>771</v>
      </c>
      <c r="AE513">
        <v>1</v>
      </c>
      <c r="AF513" t="s">
        <v>115</v>
      </c>
      <c r="AG513" t="s">
        <v>771</v>
      </c>
      <c r="AH513" t="s">
        <v>771</v>
      </c>
      <c r="AI513" t="s">
        <v>771</v>
      </c>
      <c r="AJ513" t="s">
        <v>771</v>
      </c>
      <c r="AK513" t="s">
        <v>771</v>
      </c>
      <c r="AL513" t="s">
        <v>771</v>
      </c>
      <c r="AM513" t="s">
        <v>771</v>
      </c>
      <c r="AN513" t="s">
        <v>771</v>
      </c>
      <c r="AO513" t="s">
        <v>771</v>
      </c>
      <c r="AP513" t="s">
        <v>771</v>
      </c>
      <c r="AQ513" t="s">
        <v>771</v>
      </c>
      <c r="AR513" t="s">
        <v>771</v>
      </c>
      <c r="AS513" t="s">
        <v>148</v>
      </c>
      <c r="AT513" t="s">
        <v>771</v>
      </c>
      <c r="AU513" t="s">
        <v>771</v>
      </c>
      <c r="AV513" t="s">
        <v>771</v>
      </c>
      <c r="AW513" t="s">
        <v>771</v>
      </c>
      <c r="AX513" t="s">
        <v>143</v>
      </c>
      <c r="AY513" t="s">
        <v>771</v>
      </c>
      <c r="AZ513" t="s">
        <v>3144</v>
      </c>
      <c r="BA513" t="s">
        <v>1315</v>
      </c>
      <c r="BB513" t="s">
        <v>3145</v>
      </c>
      <c r="BC513" t="s">
        <v>2408</v>
      </c>
      <c r="BD513" t="s">
        <v>771</v>
      </c>
      <c r="BE513" t="s">
        <v>771</v>
      </c>
      <c r="BF513" t="s">
        <v>771</v>
      </c>
      <c r="BG513" t="s">
        <v>771</v>
      </c>
      <c r="BH513" t="s">
        <v>771</v>
      </c>
      <c r="BI513" t="s">
        <v>771</v>
      </c>
      <c r="BJ513" t="s">
        <v>771</v>
      </c>
      <c r="BK513" t="s">
        <v>771</v>
      </c>
      <c r="BL513" t="s">
        <v>771</v>
      </c>
      <c r="BM513" t="s">
        <v>771</v>
      </c>
      <c r="BN513" t="s">
        <v>771</v>
      </c>
      <c r="BO513" t="s">
        <v>771</v>
      </c>
      <c r="BP513" t="s">
        <v>771</v>
      </c>
      <c r="BQ513" t="s">
        <v>771</v>
      </c>
      <c r="BR513" t="s">
        <v>771</v>
      </c>
      <c r="BS513" t="s">
        <v>239</v>
      </c>
      <c r="BT513" t="s">
        <v>771</v>
      </c>
      <c r="BU513" t="s">
        <v>771</v>
      </c>
      <c r="BV513" t="s">
        <v>3146</v>
      </c>
      <c r="BW513" t="s">
        <v>771</v>
      </c>
      <c r="BX513" t="s">
        <v>771</v>
      </c>
    </row>
    <row r="514" spans="1:76" x14ac:dyDescent="0.25">
      <c r="A514" t="s">
        <v>4</v>
      </c>
      <c r="B514" t="s">
        <v>11</v>
      </c>
      <c r="C514" t="s">
        <v>521</v>
      </c>
      <c r="D514" t="s">
        <v>3141</v>
      </c>
      <c r="E514" t="s">
        <v>3147</v>
      </c>
      <c r="F514" t="s">
        <v>771</v>
      </c>
      <c r="G514" t="s">
        <v>771</v>
      </c>
      <c r="H514" t="s">
        <v>771</v>
      </c>
      <c r="I514" t="s">
        <v>771</v>
      </c>
      <c r="J514" t="s">
        <v>771</v>
      </c>
      <c r="K514" t="s">
        <v>771</v>
      </c>
      <c r="L514" t="s">
        <v>771</v>
      </c>
      <c r="M514" t="s">
        <v>771</v>
      </c>
      <c r="N514" t="s">
        <v>771</v>
      </c>
      <c r="O514" t="s">
        <v>771</v>
      </c>
      <c r="P514" t="s">
        <v>771</v>
      </c>
      <c r="Q514" t="s">
        <v>771</v>
      </c>
      <c r="R514" t="s">
        <v>3148</v>
      </c>
      <c r="S514" t="s">
        <v>771</v>
      </c>
      <c r="T514" t="s">
        <v>771</v>
      </c>
      <c r="U514" t="s">
        <v>771</v>
      </c>
      <c r="V514" t="s">
        <v>771</v>
      </c>
      <c r="W514" t="s">
        <v>771</v>
      </c>
      <c r="X514" t="s">
        <v>771</v>
      </c>
      <c r="Y514" t="s">
        <v>771</v>
      </c>
      <c r="Z514" t="s">
        <v>771</v>
      </c>
      <c r="AA514" t="s">
        <v>771</v>
      </c>
      <c r="AB514" t="s">
        <v>771</v>
      </c>
      <c r="AC514" t="s">
        <v>771</v>
      </c>
      <c r="AD514" t="s">
        <v>771</v>
      </c>
      <c r="AE514">
        <v>1</v>
      </c>
      <c r="AF514" t="s">
        <v>115</v>
      </c>
      <c r="AG514" t="s">
        <v>771</v>
      </c>
      <c r="AH514" t="s">
        <v>771</v>
      </c>
      <c r="AI514" t="s">
        <v>771</v>
      </c>
      <c r="AJ514" t="s">
        <v>771</v>
      </c>
      <c r="AK514" t="s">
        <v>771</v>
      </c>
      <c r="AL514" t="s">
        <v>771</v>
      </c>
      <c r="AM514" t="s">
        <v>771</v>
      </c>
      <c r="AN514" t="s">
        <v>771</v>
      </c>
      <c r="AO514" t="s">
        <v>771</v>
      </c>
      <c r="AP514" t="s">
        <v>771</v>
      </c>
      <c r="AQ514" t="s">
        <v>771</v>
      </c>
      <c r="AR514" t="s">
        <v>771</v>
      </c>
      <c r="AS514" t="s">
        <v>148</v>
      </c>
      <c r="AT514" t="s">
        <v>771</v>
      </c>
      <c r="AU514" t="s">
        <v>771</v>
      </c>
      <c r="AV514" t="s">
        <v>771</v>
      </c>
      <c r="AW514" t="s">
        <v>771</v>
      </c>
      <c r="AX514" t="s">
        <v>143</v>
      </c>
      <c r="AY514" t="s">
        <v>771</v>
      </c>
      <c r="AZ514" t="s">
        <v>3149</v>
      </c>
      <c r="BA514" t="s">
        <v>1315</v>
      </c>
      <c r="BB514" t="s">
        <v>3145</v>
      </c>
      <c r="BC514" t="s">
        <v>2408</v>
      </c>
      <c r="BD514" t="s">
        <v>771</v>
      </c>
      <c r="BE514" t="s">
        <v>771</v>
      </c>
      <c r="BF514" t="s">
        <v>771</v>
      </c>
      <c r="BG514" t="s">
        <v>771</v>
      </c>
      <c r="BH514" t="s">
        <v>771</v>
      </c>
      <c r="BI514" t="s">
        <v>771</v>
      </c>
      <c r="BJ514" t="s">
        <v>771</v>
      </c>
      <c r="BK514" t="s">
        <v>771</v>
      </c>
      <c r="BL514" t="s">
        <v>771</v>
      </c>
      <c r="BM514" t="s">
        <v>771</v>
      </c>
      <c r="BN514" t="s">
        <v>771</v>
      </c>
      <c r="BO514" t="s">
        <v>771</v>
      </c>
      <c r="BP514" t="s">
        <v>771</v>
      </c>
      <c r="BQ514" t="s">
        <v>771</v>
      </c>
      <c r="BR514" t="s">
        <v>771</v>
      </c>
      <c r="BS514" t="s">
        <v>239</v>
      </c>
      <c r="BT514" t="s">
        <v>771</v>
      </c>
      <c r="BU514" t="s">
        <v>771</v>
      </c>
      <c r="BV514" t="s">
        <v>3146</v>
      </c>
      <c r="BW514" t="s">
        <v>771</v>
      </c>
      <c r="BX514" t="s">
        <v>771</v>
      </c>
    </row>
    <row r="515" spans="1:76" x14ac:dyDescent="0.25">
      <c r="A515" t="s">
        <v>4</v>
      </c>
      <c r="B515" t="s">
        <v>11</v>
      </c>
      <c r="C515" t="s">
        <v>521</v>
      </c>
      <c r="D515" t="s">
        <v>3141</v>
      </c>
      <c r="E515" t="s">
        <v>3150</v>
      </c>
      <c r="F515" t="s">
        <v>771</v>
      </c>
      <c r="G515" t="s">
        <v>771</v>
      </c>
      <c r="H515" t="s">
        <v>771</v>
      </c>
      <c r="I515" t="s">
        <v>771</v>
      </c>
      <c r="J515" t="s">
        <v>771</v>
      </c>
      <c r="K515" t="s">
        <v>771</v>
      </c>
      <c r="L515" t="s">
        <v>771</v>
      </c>
      <c r="M515" t="s">
        <v>771</v>
      </c>
      <c r="N515" t="s">
        <v>771</v>
      </c>
      <c r="O515" t="s">
        <v>771</v>
      </c>
      <c r="P515" t="s">
        <v>771</v>
      </c>
      <c r="Q515" t="s">
        <v>771</v>
      </c>
      <c r="R515" t="s">
        <v>3151</v>
      </c>
      <c r="S515" t="s">
        <v>771</v>
      </c>
      <c r="T515" t="s">
        <v>771</v>
      </c>
      <c r="U515" t="s">
        <v>771</v>
      </c>
      <c r="V515" t="s">
        <v>771</v>
      </c>
      <c r="W515" t="s">
        <v>771</v>
      </c>
      <c r="X515" t="s">
        <v>771</v>
      </c>
      <c r="Y515" t="s">
        <v>771</v>
      </c>
      <c r="Z515" t="s">
        <v>771</v>
      </c>
      <c r="AA515" t="s">
        <v>771</v>
      </c>
      <c r="AB515" t="s">
        <v>771</v>
      </c>
      <c r="AC515" t="s">
        <v>771</v>
      </c>
      <c r="AD515" t="s">
        <v>771</v>
      </c>
      <c r="AE515">
        <v>2</v>
      </c>
      <c r="AF515" t="s">
        <v>115</v>
      </c>
      <c r="AG515" t="s">
        <v>771</v>
      </c>
      <c r="AH515" t="s">
        <v>771</v>
      </c>
      <c r="AI515" t="s">
        <v>771</v>
      </c>
      <c r="AJ515" t="s">
        <v>771</v>
      </c>
      <c r="AK515" t="s">
        <v>771</v>
      </c>
      <c r="AL515" t="s">
        <v>771</v>
      </c>
      <c r="AM515" t="s">
        <v>771</v>
      </c>
      <c r="AN515" t="s">
        <v>771</v>
      </c>
      <c r="AO515" t="s">
        <v>771</v>
      </c>
      <c r="AP515" t="s">
        <v>771</v>
      </c>
      <c r="AQ515" t="s">
        <v>771</v>
      </c>
      <c r="AR515" t="s">
        <v>771</v>
      </c>
      <c r="AS515" t="s">
        <v>148</v>
      </c>
      <c r="AT515" t="s">
        <v>771</v>
      </c>
      <c r="AU515" t="s">
        <v>771</v>
      </c>
      <c r="AV515" t="s">
        <v>771</v>
      </c>
      <c r="AW515" t="s">
        <v>771</v>
      </c>
      <c r="AX515" t="s">
        <v>143</v>
      </c>
      <c r="AY515" t="s">
        <v>771</v>
      </c>
      <c r="AZ515" t="s">
        <v>3149</v>
      </c>
      <c r="BA515" t="s">
        <v>1315</v>
      </c>
      <c r="BB515" t="s">
        <v>3145</v>
      </c>
      <c r="BC515" t="s">
        <v>2408</v>
      </c>
      <c r="BD515" t="s">
        <v>771</v>
      </c>
      <c r="BE515" t="s">
        <v>771</v>
      </c>
      <c r="BF515" t="s">
        <v>771</v>
      </c>
      <c r="BG515" t="s">
        <v>771</v>
      </c>
      <c r="BH515" t="s">
        <v>771</v>
      </c>
      <c r="BI515" t="s">
        <v>771</v>
      </c>
      <c r="BJ515" t="s">
        <v>771</v>
      </c>
      <c r="BK515" t="s">
        <v>771</v>
      </c>
      <c r="BL515" t="s">
        <v>771</v>
      </c>
      <c r="BM515" t="s">
        <v>771</v>
      </c>
      <c r="BN515" t="s">
        <v>771</v>
      </c>
      <c r="BO515" t="s">
        <v>771</v>
      </c>
      <c r="BP515" t="s">
        <v>771</v>
      </c>
      <c r="BQ515" t="s">
        <v>771</v>
      </c>
      <c r="BR515" t="s">
        <v>771</v>
      </c>
      <c r="BS515" t="s">
        <v>239</v>
      </c>
      <c r="BT515" t="s">
        <v>771</v>
      </c>
      <c r="BU515" t="s">
        <v>771</v>
      </c>
      <c r="BV515" t="s">
        <v>3146</v>
      </c>
      <c r="BW515" t="s">
        <v>771</v>
      </c>
      <c r="BX515" t="s">
        <v>771</v>
      </c>
    </row>
    <row r="516" spans="1:76" x14ac:dyDescent="0.25">
      <c r="A516" t="s">
        <v>4</v>
      </c>
      <c r="B516" t="s">
        <v>11</v>
      </c>
      <c r="C516" t="s">
        <v>521</v>
      </c>
      <c r="D516" t="s">
        <v>3141</v>
      </c>
      <c r="E516" t="s">
        <v>3152</v>
      </c>
      <c r="F516" t="s">
        <v>771</v>
      </c>
      <c r="G516" t="s">
        <v>771</v>
      </c>
      <c r="H516" t="s">
        <v>771</v>
      </c>
      <c r="I516" t="s">
        <v>771</v>
      </c>
      <c r="J516" t="s">
        <v>771</v>
      </c>
      <c r="K516" t="s">
        <v>771</v>
      </c>
      <c r="L516" t="s">
        <v>771</v>
      </c>
      <c r="M516" t="s">
        <v>771</v>
      </c>
      <c r="N516" t="s">
        <v>771</v>
      </c>
      <c r="O516" t="s">
        <v>771</v>
      </c>
      <c r="P516" t="s">
        <v>771</v>
      </c>
      <c r="Q516" t="s">
        <v>771</v>
      </c>
      <c r="R516" t="s">
        <v>3153</v>
      </c>
      <c r="S516" t="s">
        <v>771</v>
      </c>
      <c r="T516" t="s">
        <v>771</v>
      </c>
      <c r="U516" t="s">
        <v>771</v>
      </c>
      <c r="V516" t="s">
        <v>771</v>
      </c>
      <c r="W516" t="s">
        <v>771</v>
      </c>
      <c r="X516" t="s">
        <v>771</v>
      </c>
      <c r="Y516" t="s">
        <v>771</v>
      </c>
      <c r="Z516" t="s">
        <v>771</v>
      </c>
      <c r="AA516" t="s">
        <v>771</v>
      </c>
      <c r="AB516" t="s">
        <v>771</v>
      </c>
      <c r="AC516" t="s">
        <v>771</v>
      </c>
      <c r="AD516" t="s">
        <v>771</v>
      </c>
      <c r="AE516">
        <v>1</v>
      </c>
      <c r="AF516" t="s">
        <v>115</v>
      </c>
      <c r="AG516" t="s">
        <v>771</v>
      </c>
      <c r="AH516" t="s">
        <v>771</v>
      </c>
      <c r="AI516" t="s">
        <v>771</v>
      </c>
      <c r="AJ516" t="s">
        <v>771</v>
      </c>
      <c r="AK516" t="s">
        <v>771</v>
      </c>
      <c r="AL516" t="s">
        <v>771</v>
      </c>
      <c r="AM516" t="s">
        <v>771</v>
      </c>
      <c r="AN516" t="s">
        <v>771</v>
      </c>
      <c r="AO516" t="s">
        <v>771</v>
      </c>
      <c r="AP516" t="s">
        <v>771</v>
      </c>
      <c r="AQ516" t="s">
        <v>771</v>
      </c>
      <c r="AR516" t="s">
        <v>771</v>
      </c>
      <c r="AS516" t="s">
        <v>148</v>
      </c>
      <c r="AT516" t="s">
        <v>771</v>
      </c>
      <c r="AU516" t="s">
        <v>771</v>
      </c>
      <c r="AV516" t="s">
        <v>771</v>
      </c>
      <c r="AW516" t="s">
        <v>771</v>
      </c>
      <c r="AX516" t="s">
        <v>143</v>
      </c>
      <c r="AY516" t="s">
        <v>771</v>
      </c>
      <c r="AZ516" t="s">
        <v>3154</v>
      </c>
      <c r="BA516" t="s">
        <v>1315</v>
      </c>
      <c r="BB516" t="s">
        <v>3145</v>
      </c>
      <c r="BC516" t="s">
        <v>2408</v>
      </c>
      <c r="BD516" t="s">
        <v>771</v>
      </c>
      <c r="BE516" t="s">
        <v>771</v>
      </c>
      <c r="BF516" t="s">
        <v>771</v>
      </c>
      <c r="BG516" t="s">
        <v>771</v>
      </c>
      <c r="BH516" t="s">
        <v>771</v>
      </c>
      <c r="BI516" t="s">
        <v>771</v>
      </c>
      <c r="BJ516" t="s">
        <v>771</v>
      </c>
      <c r="BK516" t="s">
        <v>771</v>
      </c>
      <c r="BL516" t="s">
        <v>771</v>
      </c>
      <c r="BM516" t="s">
        <v>771</v>
      </c>
      <c r="BN516" t="s">
        <v>771</v>
      </c>
      <c r="BO516" t="s">
        <v>771</v>
      </c>
      <c r="BP516" t="s">
        <v>771</v>
      </c>
      <c r="BQ516" t="s">
        <v>771</v>
      </c>
      <c r="BR516" t="s">
        <v>771</v>
      </c>
      <c r="BS516" t="s">
        <v>239</v>
      </c>
      <c r="BT516" t="s">
        <v>771</v>
      </c>
      <c r="BU516" t="s">
        <v>771</v>
      </c>
      <c r="BV516" t="s">
        <v>3146</v>
      </c>
      <c r="BW516" t="s">
        <v>771</v>
      </c>
      <c r="BX516" t="s">
        <v>771</v>
      </c>
    </row>
    <row r="517" spans="1:76" x14ac:dyDescent="0.25">
      <c r="A517" t="s">
        <v>4</v>
      </c>
      <c r="B517" t="s">
        <v>11</v>
      </c>
      <c r="C517" t="s">
        <v>521</v>
      </c>
      <c r="D517" t="s">
        <v>3141</v>
      </c>
      <c r="E517" t="s">
        <v>3155</v>
      </c>
      <c r="F517" t="s">
        <v>771</v>
      </c>
      <c r="G517" t="s">
        <v>771</v>
      </c>
      <c r="H517" t="s">
        <v>771</v>
      </c>
      <c r="I517" t="s">
        <v>771</v>
      </c>
      <c r="J517" t="s">
        <v>771</v>
      </c>
      <c r="K517" t="s">
        <v>771</v>
      </c>
      <c r="L517" t="s">
        <v>771</v>
      </c>
      <c r="M517" t="s">
        <v>771</v>
      </c>
      <c r="N517" t="s">
        <v>771</v>
      </c>
      <c r="O517" t="s">
        <v>771</v>
      </c>
      <c r="P517" t="s">
        <v>771</v>
      </c>
      <c r="Q517" t="s">
        <v>771</v>
      </c>
      <c r="R517" t="s">
        <v>3156</v>
      </c>
      <c r="S517" t="s">
        <v>771</v>
      </c>
      <c r="T517" t="s">
        <v>771</v>
      </c>
      <c r="U517" t="s">
        <v>771</v>
      </c>
      <c r="V517" t="s">
        <v>771</v>
      </c>
      <c r="W517" t="s">
        <v>771</v>
      </c>
      <c r="X517" t="s">
        <v>771</v>
      </c>
      <c r="Y517" t="s">
        <v>771</v>
      </c>
      <c r="Z517" t="s">
        <v>771</v>
      </c>
      <c r="AA517" t="s">
        <v>771</v>
      </c>
      <c r="AB517" t="s">
        <v>771</v>
      </c>
      <c r="AC517" t="s">
        <v>771</v>
      </c>
      <c r="AD517" t="s">
        <v>771</v>
      </c>
      <c r="AE517">
        <v>1</v>
      </c>
      <c r="AF517" t="s">
        <v>115</v>
      </c>
      <c r="AG517" t="s">
        <v>771</v>
      </c>
      <c r="AH517" t="s">
        <v>771</v>
      </c>
      <c r="AI517" t="s">
        <v>771</v>
      </c>
      <c r="AJ517" t="s">
        <v>771</v>
      </c>
      <c r="AK517" t="s">
        <v>771</v>
      </c>
      <c r="AL517" t="s">
        <v>771</v>
      </c>
      <c r="AM517" t="s">
        <v>771</v>
      </c>
      <c r="AN517" t="s">
        <v>771</v>
      </c>
      <c r="AO517" t="s">
        <v>771</v>
      </c>
      <c r="AP517" t="s">
        <v>771</v>
      </c>
      <c r="AQ517" t="s">
        <v>771</v>
      </c>
      <c r="AR517" t="s">
        <v>771</v>
      </c>
      <c r="AS517" t="s">
        <v>148</v>
      </c>
      <c r="AT517" t="s">
        <v>771</v>
      </c>
      <c r="AU517" t="s">
        <v>771</v>
      </c>
      <c r="AV517" t="s">
        <v>771</v>
      </c>
      <c r="AW517" t="s">
        <v>771</v>
      </c>
      <c r="AX517" t="s">
        <v>143</v>
      </c>
      <c r="AY517" t="s">
        <v>771</v>
      </c>
      <c r="AZ517" t="s">
        <v>3149</v>
      </c>
      <c r="BA517" t="s">
        <v>1315</v>
      </c>
      <c r="BB517" t="s">
        <v>3145</v>
      </c>
      <c r="BC517" t="s">
        <v>2408</v>
      </c>
      <c r="BD517" t="s">
        <v>771</v>
      </c>
      <c r="BE517" t="s">
        <v>771</v>
      </c>
      <c r="BF517" t="s">
        <v>771</v>
      </c>
      <c r="BG517" t="s">
        <v>771</v>
      </c>
      <c r="BH517" t="s">
        <v>771</v>
      </c>
      <c r="BI517" t="s">
        <v>771</v>
      </c>
      <c r="BJ517" t="s">
        <v>771</v>
      </c>
      <c r="BK517" t="s">
        <v>771</v>
      </c>
      <c r="BL517" t="s">
        <v>771</v>
      </c>
      <c r="BM517" t="s">
        <v>771</v>
      </c>
      <c r="BN517" t="s">
        <v>771</v>
      </c>
      <c r="BO517" t="s">
        <v>771</v>
      </c>
      <c r="BP517" t="s">
        <v>771</v>
      </c>
      <c r="BQ517" t="s">
        <v>771</v>
      </c>
      <c r="BR517" t="s">
        <v>771</v>
      </c>
      <c r="BS517" t="s">
        <v>239</v>
      </c>
      <c r="BT517" t="s">
        <v>771</v>
      </c>
      <c r="BU517" t="s">
        <v>771</v>
      </c>
      <c r="BV517" t="s">
        <v>3146</v>
      </c>
      <c r="BW517" t="s">
        <v>771</v>
      </c>
      <c r="BX517" t="s">
        <v>771</v>
      </c>
    </row>
    <row r="518" spans="1:76" x14ac:dyDescent="0.25">
      <c r="A518" t="s">
        <v>4</v>
      </c>
      <c r="B518" t="s">
        <v>11</v>
      </c>
      <c r="C518" t="s">
        <v>521</v>
      </c>
      <c r="D518" t="s">
        <v>3141</v>
      </c>
      <c r="E518" t="s">
        <v>3157</v>
      </c>
      <c r="F518" t="s">
        <v>771</v>
      </c>
      <c r="G518" t="s">
        <v>771</v>
      </c>
      <c r="H518" t="s">
        <v>771</v>
      </c>
      <c r="I518" t="s">
        <v>771</v>
      </c>
      <c r="J518" t="s">
        <v>771</v>
      </c>
      <c r="K518" t="s">
        <v>771</v>
      </c>
      <c r="L518" t="s">
        <v>771</v>
      </c>
      <c r="M518" t="s">
        <v>771</v>
      </c>
      <c r="N518" t="s">
        <v>771</v>
      </c>
      <c r="O518" t="s">
        <v>771</v>
      </c>
      <c r="P518" t="s">
        <v>771</v>
      </c>
      <c r="Q518" t="s">
        <v>771</v>
      </c>
      <c r="R518" t="s">
        <v>3158</v>
      </c>
      <c r="S518" t="s">
        <v>771</v>
      </c>
      <c r="T518" t="s">
        <v>771</v>
      </c>
      <c r="U518" t="s">
        <v>771</v>
      </c>
      <c r="V518" t="s">
        <v>771</v>
      </c>
      <c r="W518" t="s">
        <v>771</v>
      </c>
      <c r="X518" t="s">
        <v>771</v>
      </c>
      <c r="Y518" t="s">
        <v>771</v>
      </c>
      <c r="Z518" t="s">
        <v>771</v>
      </c>
      <c r="AA518" t="s">
        <v>771</v>
      </c>
      <c r="AB518" t="s">
        <v>771</v>
      </c>
      <c r="AC518" t="s">
        <v>771</v>
      </c>
      <c r="AD518" t="s">
        <v>771</v>
      </c>
      <c r="AE518">
        <v>2</v>
      </c>
      <c r="AF518" t="s">
        <v>115</v>
      </c>
      <c r="AG518" t="s">
        <v>771</v>
      </c>
      <c r="AH518" t="s">
        <v>771</v>
      </c>
      <c r="AI518" t="s">
        <v>771</v>
      </c>
      <c r="AJ518" t="s">
        <v>771</v>
      </c>
      <c r="AK518" t="s">
        <v>771</v>
      </c>
      <c r="AL518" t="s">
        <v>771</v>
      </c>
      <c r="AM518" t="s">
        <v>771</v>
      </c>
      <c r="AN518" t="s">
        <v>771</v>
      </c>
      <c r="AO518" t="s">
        <v>771</v>
      </c>
      <c r="AP518" t="s">
        <v>771</v>
      </c>
      <c r="AQ518" t="s">
        <v>771</v>
      </c>
      <c r="AR518" t="s">
        <v>771</v>
      </c>
      <c r="AS518" t="s">
        <v>148</v>
      </c>
      <c r="AT518" t="s">
        <v>771</v>
      </c>
      <c r="AU518" t="s">
        <v>771</v>
      </c>
      <c r="AV518" t="s">
        <v>771</v>
      </c>
      <c r="AW518" t="s">
        <v>771</v>
      </c>
      <c r="AX518" t="s">
        <v>143</v>
      </c>
      <c r="AY518" t="s">
        <v>771</v>
      </c>
      <c r="AZ518" t="s">
        <v>3149</v>
      </c>
      <c r="BA518" t="s">
        <v>1315</v>
      </c>
      <c r="BB518" t="s">
        <v>3145</v>
      </c>
      <c r="BC518" t="s">
        <v>2408</v>
      </c>
      <c r="BD518" t="s">
        <v>771</v>
      </c>
      <c r="BE518" t="s">
        <v>771</v>
      </c>
      <c r="BF518" t="s">
        <v>771</v>
      </c>
      <c r="BG518" t="s">
        <v>771</v>
      </c>
      <c r="BH518" t="s">
        <v>771</v>
      </c>
      <c r="BI518" t="s">
        <v>771</v>
      </c>
      <c r="BJ518" t="s">
        <v>771</v>
      </c>
      <c r="BK518" t="s">
        <v>771</v>
      </c>
      <c r="BL518" t="s">
        <v>771</v>
      </c>
      <c r="BM518" t="s">
        <v>771</v>
      </c>
      <c r="BN518" t="s">
        <v>771</v>
      </c>
      <c r="BO518" t="s">
        <v>771</v>
      </c>
      <c r="BP518" t="s">
        <v>771</v>
      </c>
      <c r="BQ518" t="s">
        <v>771</v>
      </c>
      <c r="BR518" t="s">
        <v>771</v>
      </c>
      <c r="BS518" t="s">
        <v>239</v>
      </c>
      <c r="BT518" t="s">
        <v>771</v>
      </c>
      <c r="BU518" t="s">
        <v>771</v>
      </c>
      <c r="BV518" t="s">
        <v>3146</v>
      </c>
      <c r="BW518" t="s">
        <v>771</v>
      </c>
      <c r="BX518" t="s">
        <v>771</v>
      </c>
    </row>
    <row r="519" spans="1:76" x14ac:dyDescent="0.25">
      <c r="A519" t="s">
        <v>4</v>
      </c>
      <c r="B519" t="s">
        <v>11</v>
      </c>
      <c r="C519" t="s">
        <v>521</v>
      </c>
      <c r="D519" t="s">
        <v>3141</v>
      </c>
      <c r="E519" t="s">
        <v>3159</v>
      </c>
      <c r="F519" t="s">
        <v>771</v>
      </c>
      <c r="G519" t="s">
        <v>771</v>
      </c>
      <c r="H519" t="s">
        <v>771</v>
      </c>
      <c r="I519" t="s">
        <v>771</v>
      </c>
      <c r="J519" t="s">
        <v>771</v>
      </c>
      <c r="K519" t="s">
        <v>771</v>
      </c>
      <c r="L519" t="s">
        <v>771</v>
      </c>
      <c r="M519" t="s">
        <v>771</v>
      </c>
      <c r="N519" t="s">
        <v>771</v>
      </c>
      <c r="O519" t="s">
        <v>771</v>
      </c>
      <c r="P519" t="s">
        <v>771</v>
      </c>
      <c r="Q519" t="s">
        <v>771</v>
      </c>
      <c r="R519" t="s">
        <v>3160</v>
      </c>
      <c r="S519" t="s">
        <v>771</v>
      </c>
      <c r="T519" t="s">
        <v>771</v>
      </c>
      <c r="U519" t="s">
        <v>771</v>
      </c>
      <c r="V519" t="s">
        <v>771</v>
      </c>
      <c r="W519" t="s">
        <v>771</v>
      </c>
      <c r="X519" t="s">
        <v>771</v>
      </c>
      <c r="Y519" t="s">
        <v>771</v>
      </c>
      <c r="Z519" t="s">
        <v>771</v>
      </c>
      <c r="AA519" t="s">
        <v>771</v>
      </c>
      <c r="AB519" t="s">
        <v>771</v>
      </c>
      <c r="AC519" t="s">
        <v>771</v>
      </c>
      <c r="AD519" t="s">
        <v>771</v>
      </c>
      <c r="AE519">
        <v>3</v>
      </c>
      <c r="AF519" t="s">
        <v>115</v>
      </c>
      <c r="AG519" t="s">
        <v>771</v>
      </c>
      <c r="AH519" t="s">
        <v>771</v>
      </c>
      <c r="AI519" t="s">
        <v>771</v>
      </c>
      <c r="AJ519" t="s">
        <v>771</v>
      </c>
      <c r="AK519" t="s">
        <v>771</v>
      </c>
      <c r="AL519" t="s">
        <v>771</v>
      </c>
      <c r="AM519" t="s">
        <v>771</v>
      </c>
      <c r="AN519" t="s">
        <v>771</v>
      </c>
      <c r="AO519" t="s">
        <v>771</v>
      </c>
      <c r="AP519" t="s">
        <v>771</v>
      </c>
      <c r="AQ519" t="s">
        <v>771</v>
      </c>
      <c r="AR519" t="s">
        <v>771</v>
      </c>
      <c r="AS519" t="s">
        <v>148</v>
      </c>
      <c r="AT519" t="s">
        <v>771</v>
      </c>
      <c r="AU519" t="s">
        <v>771</v>
      </c>
      <c r="AV519" t="s">
        <v>771</v>
      </c>
      <c r="AW519" t="s">
        <v>771</v>
      </c>
      <c r="AX519" t="s">
        <v>143</v>
      </c>
      <c r="AY519" t="s">
        <v>771</v>
      </c>
      <c r="AZ519" t="s">
        <v>3149</v>
      </c>
      <c r="BA519" t="s">
        <v>1315</v>
      </c>
      <c r="BB519" t="s">
        <v>3145</v>
      </c>
      <c r="BC519" t="s">
        <v>2408</v>
      </c>
      <c r="BD519" t="s">
        <v>771</v>
      </c>
      <c r="BE519" t="s">
        <v>771</v>
      </c>
      <c r="BF519" t="s">
        <v>771</v>
      </c>
      <c r="BG519" t="s">
        <v>771</v>
      </c>
      <c r="BH519" t="s">
        <v>771</v>
      </c>
      <c r="BI519" t="s">
        <v>771</v>
      </c>
      <c r="BJ519" t="s">
        <v>771</v>
      </c>
      <c r="BK519" t="s">
        <v>771</v>
      </c>
      <c r="BL519" t="s">
        <v>771</v>
      </c>
      <c r="BM519" t="s">
        <v>771</v>
      </c>
      <c r="BN519" t="s">
        <v>771</v>
      </c>
      <c r="BO519" t="s">
        <v>771</v>
      </c>
      <c r="BP519" t="s">
        <v>771</v>
      </c>
      <c r="BQ519" t="s">
        <v>771</v>
      </c>
      <c r="BR519" t="s">
        <v>771</v>
      </c>
      <c r="BS519" t="s">
        <v>239</v>
      </c>
      <c r="BT519" t="s">
        <v>771</v>
      </c>
      <c r="BU519" t="s">
        <v>771</v>
      </c>
      <c r="BV519" t="s">
        <v>3146</v>
      </c>
      <c r="BW519" t="s">
        <v>771</v>
      </c>
      <c r="BX519" t="s">
        <v>771</v>
      </c>
    </row>
    <row r="520" spans="1:76" x14ac:dyDescent="0.25">
      <c r="A520" t="s">
        <v>4</v>
      </c>
      <c r="B520" t="s">
        <v>11</v>
      </c>
      <c r="C520" t="s">
        <v>521</v>
      </c>
      <c r="D520" t="s">
        <v>3141</v>
      </c>
      <c r="E520" t="s">
        <v>3161</v>
      </c>
      <c r="F520" t="s">
        <v>771</v>
      </c>
      <c r="G520" t="s">
        <v>771</v>
      </c>
      <c r="H520" t="s">
        <v>771</v>
      </c>
      <c r="I520" t="s">
        <v>771</v>
      </c>
      <c r="J520" t="s">
        <v>771</v>
      </c>
      <c r="K520" t="s">
        <v>771</v>
      </c>
      <c r="L520" t="s">
        <v>771</v>
      </c>
      <c r="M520" t="s">
        <v>771</v>
      </c>
      <c r="N520" t="s">
        <v>771</v>
      </c>
      <c r="O520" t="s">
        <v>771</v>
      </c>
      <c r="P520" t="s">
        <v>771</v>
      </c>
      <c r="Q520" t="s">
        <v>771</v>
      </c>
      <c r="R520" t="s">
        <v>3162</v>
      </c>
      <c r="S520" t="s">
        <v>771</v>
      </c>
      <c r="T520" t="s">
        <v>771</v>
      </c>
      <c r="U520" t="s">
        <v>771</v>
      </c>
      <c r="V520" t="s">
        <v>771</v>
      </c>
      <c r="W520" t="s">
        <v>771</v>
      </c>
      <c r="X520" t="s">
        <v>771</v>
      </c>
      <c r="Y520" t="s">
        <v>771</v>
      </c>
      <c r="Z520" t="s">
        <v>771</v>
      </c>
      <c r="AA520" t="s">
        <v>771</v>
      </c>
      <c r="AB520" t="s">
        <v>771</v>
      </c>
      <c r="AC520" t="s">
        <v>771</v>
      </c>
      <c r="AD520" t="s">
        <v>771</v>
      </c>
      <c r="AE520">
        <v>2</v>
      </c>
      <c r="AF520" t="s">
        <v>115</v>
      </c>
      <c r="AG520" t="s">
        <v>771</v>
      </c>
      <c r="AH520" t="s">
        <v>771</v>
      </c>
      <c r="AI520" t="s">
        <v>771</v>
      </c>
      <c r="AJ520" t="s">
        <v>771</v>
      </c>
      <c r="AK520" t="s">
        <v>771</v>
      </c>
      <c r="AL520" t="s">
        <v>771</v>
      </c>
      <c r="AM520" t="s">
        <v>771</v>
      </c>
      <c r="AN520" t="s">
        <v>771</v>
      </c>
      <c r="AO520" t="s">
        <v>771</v>
      </c>
      <c r="AP520" t="s">
        <v>771</v>
      </c>
      <c r="AQ520" t="s">
        <v>771</v>
      </c>
      <c r="AR520" t="s">
        <v>771</v>
      </c>
      <c r="AS520" t="s">
        <v>148</v>
      </c>
      <c r="AT520" t="s">
        <v>771</v>
      </c>
      <c r="AU520" t="s">
        <v>771</v>
      </c>
      <c r="AV520" t="s">
        <v>771</v>
      </c>
      <c r="AW520" t="s">
        <v>771</v>
      </c>
      <c r="AX520" t="s">
        <v>143</v>
      </c>
      <c r="AY520" t="s">
        <v>771</v>
      </c>
      <c r="AZ520" t="s">
        <v>3163</v>
      </c>
      <c r="BA520" t="s">
        <v>1315</v>
      </c>
      <c r="BB520" t="s">
        <v>3145</v>
      </c>
      <c r="BC520" t="s">
        <v>2408</v>
      </c>
      <c r="BD520" t="s">
        <v>771</v>
      </c>
      <c r="BE520" t="s">
        <v>771</v>
      </c>
      <c r="BF520" t="s">
        <v>771</v>
      </c>
      <c r="BG520" t="s">
        <v>771</v>
      </c>
      <c r="BH520" t="s">
        <v>771</v>
      </c>
      <c r="BI520" t="s">
        <v>771</v>
      </c>
      <c r="BJ520" t="s">
        <v>771</v>
      </c>
      <c r="BK520" t="s">
        <v>771</v>
      </c>
      <c r="BL520" t="s">
        <v>771</v>
      </c>
      <c r="BM520" t="s">
        <v>771</v>
      </c>
      <c r="BN520" t="s">
        <v>771</v>
      </c>
      <c r="BO520" t="s">
        <v>771</v>
      </c>
      <c r="BP520" t="s">
        <v>771</v>
      </c>
      <c r="BQ520" t="s">
        <v>771</v>
      </c>
      <c r="BR520" t="s">
        <v>771</v>
      </c>
      <c r="BS520" t="s">
        <v>239</v>
      </c>
      <c r="BT520" t="s">
        <v>771</v>
      </c>
      <c r="BU520" t="s">
        <v>771</v>
      </c>
      <c r="BV520" t="s">
        <v>3146</v>
      </c>
      <c r="BW520" t="s">
        <v>771</v>
      </c>
      <c r="BX520" t="s">
        <v>771</v>
      </c>
    </row>
    <row r="521" spans="1:76" x14ac:dyDescent="0.25">
      <c r="A521" t="s">
        <v>4</v>
      </c>
      <c r="B521" t="s">
        <v>11</v>
      </c>
      <c r="C521" t="s">
        <v>521</v>
      </c>
      <c r="D521" t="s">
        <v>3141</v>
      </c>
      <c r="E521" t="s">
        <v>3164</v>
      </c>
      <c r="F521" t="s">
        <v>771</v>
      </c>
      <c r="G521" t="s">
        <v>771</v>
      </c>
      <c r="H521" t="s">
        <v>771</v>
      </c>
      <c r="I521" t="s">
        <v>771</v>
      </c>
      <c r="J521" t="s">
        <v>771</v>
      </c>
      <c r="K521" t="s">
        <v>771</v>
      </c>
      <c r="L521" t="s">
        <v>771</v>
      </c>
      <c r="M521" t="s">
        <v>771</v>
      </c>
      <c r="N521" t="s">
        <v>771</v>
      </c>
      <c r="O521" t="s">
        <v>771</v>
      </c>
      <c r="P521" t="s">
        <v>771</v>
      </c>
      <c r="Q521" t="s">
        <v>771</v>
      </c>
      <c r="R521" t="s">
        <v>3165</v>
      </c>
      <c r="S521" t="s">
        <v>771</v>
      </c>
      <c r="T521" t="s">
        <v>771</v>
      </c>
      <c r="U521" t="s">
        <v>771</v>
      </c>
      <c r="V521" t="s">
        <v>771</v>
      </c>
      <c r="W521" t="s">
        <v>771</v>
      </c>
      <c r="X521" t="s">
        <v>771</v>
      </c>
      <c r="Y521" t="s">
        <v>771</v>
      </c>
      <c r="Z521" t="s">
        <v>771</v>
      </c>
      <c r="AA521" t="s">
        <v>771</v>
      </c>
      <c r="AB521" t="s">
        <v>771</v>
      </c>
      <c r="AC521" t="s">
        <v>771</v>
      </c>
      <c r="AD521" t="s">
        <v>771</v>
      </c>
      <c r="AE521">
        <v>1</v>
      </c>
      <c r="AF521" t="s">
        <v>115</v>
      </c>
      <c r="AG521" t="s">
        <v>771</v>
      </c>
      <c r="AH521" t="s">
        <v>771</v>
      </c>
      <c r="AI521" t="s">
        <v>771</v>
      </c>
      <c r="AJ521" t="s">
        <v>771</v>
      </c>
      <c r="AK521" t="s">
        <v>771</v>
      </c>
      <c r="AL521" t="s">
        <v>771</v>
      </c>
      <c r="AM521" t="s">
        <v>771</v>
      </c>
      <c r="AN521" t="s">
        <v>771</v>
      </c>
      <c r="AO521" t="s">
        <v>771</v>
      </c>
      <c r="AP521" t="s">
        <v>771</v>
      </c>
      <c r="AQ521" t="s">
        <v>771</v>
      </c>
      <c r="AR521" t="s">
        <v>771</v>
      </c>
      <c r="AS521" t="s">
        <v>148</v>
      </c>
      <c r="AT521" t="s">
        <v>771</v>
      </c>
      <c r="AU521" t="s">
        <v>771</v>
      </c>
      <c r="AV521" t="s">
        <v>771</v>
      </c>
      <c r="AW521" t="s">
        <v>771</v>
      </c>
      <c r="AX521" t="s">
        <v>143</v>
      </c>
      <c r="AY521" t="s">
        <v>771</v>
      </c>
      <c r="AZ521" t="s">
        <v>3166</v>
      </c>
      <c r="BA521" t="s">
        <v>1315</v>
      </c>
      <c r="BB521" t="s">
        <v>3145</v>
      </c>
      <c r="BC521" t="s">
        <v>2408</v>
      </c>
      <c r="BD521" t="s">
        <v>771</v>
      </c>
      <c r="BE521" t="s">
        <v>771</v>
      </c>
      <c r="BF521" t="s">
        <v>771</v>
      </c>
      <c r="BG521" t="s">
        <v>771</v>
      </c>
      <c r="BH521" t="s">
        <v>771</v>
      </c>
      <c r="BI521" t="s">
        <v>771</v>
      </c>
      <c r="BJ521" t="s">
        <v>771</v>
      </c>
      <c r="BK521" t="s">
        <v>771</v>
      </c>
      <c r="BL521" t="s">
        <v>771</v>
      </c>
      <c r="BM521" t="s">
        <v>771</v>
      </c>
      <c r="BN521" t="s">
        <v>771</v>
      </c>
      <c r="BO521" t="s">
        <v>771</v>
      </c>
      <c r="BP521" t="s">
        <v>771</v>
      </c>
      <c r="BQ521" t="s">
        <v>771</v>
      </c>
      <c r="BR521" t="s">
        <v>771</v>
      </c>
      <c r="BS521" t="s">
        <v>239</v>
      </c>
      <c r="BT521" t="s">
        <v>771</v>
      </c>
      <c r="BU521" t="s">
        <v>771</v>
      </c>
      <c r="BV521" t="s">
        <v>3146</v>
      </c>
      <c r="BW521" t="s">
        <v>771</v>
      </c>
      <c r="BX521" t="s">
        <v>771</v>
      </c>
    </row>
    <row r="522" spans="1:76" x14ac:dyDescent="0.25">
      <c r="A522" t="s">
        <v>4</v>
      </c>
      <c r="B522" t="s">
        <v>11</v>
      </c>
      <c r="C522" t="s">
        <v>521</v>
      </c>
      <c r="D522" t="s">
        <v>3141</v>
      </c>
      <c r="E522" t="s">
        <v>3167</v>
      </c>
      <c r="F522" t="s">
        <v>771</v>
      </c>
      <c r="G522" t="s">
        <v>771</v>
      </c>
      <c r="H522" t="s">
        <v>771</v>
      </c>
      <c r="I522" t="s">
        <v>771</v>
      </c>
      <c r="J522" t="s">
        <v>771</v>
      </c>
      <c r="K522" t="s">
        <v>771</v>
      </c>
      <c r="L522" t="s">
        <v>771</v>
      </c>
      <c r="M522" t="s">
        <v>771</v>
      </c>
      <c r="N522" t="s">
        <v>771</v>
      </c>
      <c r="O522" t="s">
        <v>771</v>
      </c>
      <c r="P522" t="s">
        <v>771</v>
      </c>
      <c r="Q522" t="s">
        <v>771</v>
      </c>
      <c r="R522" t="s">
        <v>3168</v>
      </c>
      <c r="S522" t="s">
        <v>771</v>
      </c>
      <c r="T522" t="s">
        <v>771</v>
      </c>
      <c r="U522" t="s">
        <v>771</v>
      </c>
      <c r="V522" t="s">
        <v>771</v>
      </c>
      <c r="W522" t="s">
        <v>771</v>
      </c>
      <c r="X522" t="s">
        <v>771</v>
      </c>
      <c r="Y522" t="s">
        <v>771</v>
      </c>
      <c r="Z522" t="s">
        <v>771</v>
      </c>
      <c r="AA522" t="s">
        <v>771</v>
      </c>
      <c r="AB522" t="s">
        <v>771</v>
      </c>
      <c r="AC522" t="s">
        <v>771</v>
      </c>
      <c r="AD522" t="s">
        <v>771</v>
      </c>
      <c r="AE522">
        <v>1</v>
      </c>
      <c r="AF522" t="s">
        <v>115</v>
      </c>
      <c r="AG522" t="s">
        <v>771</v>
      </c>
      <c r="AH522" t="s">
        <v>771</v>
      </c>
      <c r="AI522" t="s">
        <v>771</v>
      </c>
      <c r="AJ522" t="s">
        <v>771</v>
      </c>
      <c r="AK522" t="s">
        <v>771</v>
      </c>
      <c r="AL522" t="s">
        <v>771</v>
      </c>
      <c r="AM522" t="s">
        <v>771</v>
      </c>
      <c r="AN522" t="s">
        <v>771</v>
      </c>
      <c r="AO522" t="s">
        <v>771</v>
      </c>
      <c r="AP522" t="s">
        <v>771</v>
      </c>
      <c r="AQ522" t="s">
        <v>771</v>
      </c>
      <c r="AR522" t="s">
        <v>771</v>
      </c>
      <c r="AS522" t="s">
        <v>148</v>
      </c>
      <c r="AT522" t="s">
        <v>771</v>
      </c>
      <c r="AU522" t="s">
        <v>771</v>
      </c>
      <c r="AV522" t="s">
        <v>771</v>
      </c>
      <c r="AW522" t="s">
        <v>771</v>
      </c>
      <c r="AX522" t="s">
        <v>143</v>
      </c>
      <c r="AY522" t="s">
        <v>771</v>
      </c>
      <c r="AZ522" t="s">
        <v>3149</v>
      </c>
      <c r="BA522" t="s">
        <v>1315</v>
      </c>
      <c r="BB522" t="s">
        <v>3145</v>
      </c>
      <c r="BC522" t="s">
        <v>2408</v>
      </c>
      <c r="BD522" t="s">
        <v>771</v>
      </c>
      <c r="BE522" t="s">
        <v>771</v>
      </c>
      <c r="BF522" t="s">
        <v>771</v>
      </c>
      <c r="BG522" t="s">
        <v>771</v>
      </c>
      <c r="BH522" t="s">
        <v>771</v>
      </c>
      <c r="BI522" t="s">
        <v>771</v>
      </c>
      <c r="BJ522" t="s">
        <v>771</v>
      </c>
      <c r="BK522" t="s">
        <v>771</v>
      </c>
      <c r="BL522" t="s">
        <v>771</v>
      </c>
      <c r="BM522" t="s">
        <v>771</v>
      </c>
      <c r="BN522" t="s">
        <v>771</v>
      </c>
      <c r="BO522" t="s">
        <v>771</v>
      </c>
      <c r="BP522" t="s">
        <v>771</v>
      </c>
      <c r="BQ522" t="s">
        <v>771</v>
      </c>
      <c r="BR522" t="s">
        <v>771</v>
      </c>
      <c r="BS522" t="s">
        <v>239</v>
      </c>
      <c r="BT522" t="s">
        <v>771</v>
      </c>
      <c r="BU522" t="s">
        <v>771</v>
      </c>
      <c r="BV522" t="s">
        <v>3146</v>
      </c>
      <c r="BW522" t="s">
        <v>771</v>
      </c>
      <c r="BX522" t="s">
        <v>771</v>
      </c>
    </row>
    <row r="523" spans="1:76" x14ac:dyDescent="0.25">
      <c r="A523" t="s">
        <v>4</v>
      </c>
      <c r="B523" t="s">
        <v>11</v>
      </c>
      <c r="C523" t="s">
        <v>521</v>
      </c>
      <c r="D523" t="s">
        <v>3141</v>
      </c>
      <c r="E523" t="s">
        <v>3169</v>
      </c>
      <c r="F523" t="s">
        <v>771</v>
      </c>
      <c r="G523" t="s">
        <v>771</v>
      </c>
      <c r="H523" t="s">
        <v>771</v>
      </c>
      <c r="I523" t="s">
        <v>771</v>
      </c>
      <c r="J523" t="s">
        <v>771</v>
      </c>
      <c r="K523" t="s">
        <v>771</v>
      </c>
      <c r="L523" t="s">
        <v>771</v>
      </c>
      <c r="M523" t="s">
        <v>771</v>
      </c>
      <c r="N523" t="s">
        <v>771</v>
      </c>
      <c r="O523" t="s">
        <v>771</v>
      </c>
      <c r="P523" t="s">
        <v>771</v>
      </c>
      <c r="Q523" t="s">
        <v>771</v>
      </c>
      <c r="R523" t="s">
        <v>3170</v>
      </c>
      <c r="S523" t="s">
        <v>771</v>
      </c>
      <c r="T523" t="s">
        <v>771</v>
      </c>
      <c r="U523" t="s">
        <v>771</v>
      </c>
      <c r="V523" t="s">
        <v>771</v>
      </c>
      <c r="W523" t="s">
        <v>771</v>
      </c>
      <c r="X523" t="s">
        <v>771</v>
      </c>
      <c r="Y523" t="s">
        <v>771</v>
      </c>
      <c r="Z523" t="s">
        <v>771</v>
      </c>
      <c r="AA523" t="s">
        <v>771</v>
      </c>
      <c r="AB523" t="s">
        <v>771</v>
      </c>
      <c r="AC523" t="s">
        <v>771</v>
      </c>
      <c r="AD523" t="s">
        <v>771</v>
      </c>
      <c r="AE523">
        <v>2</v>
      </c>
      <c r="AF523" t="s">
        <v>115</v>
      </c>
      <c r="AG523" t="s">
        <v>771</v>
      </c>
      <c r="AH523" t="s">
        <v>771</v>
      </c>
      <c r="AI523" t="s">
        <v>771</v>
      </c>
      <c r="AJ523" t="s">
        <v>771</v>
      </c>
      <c r="AK523" t="s">
        <v>771</v>
      </c>
      <c r="AL523" t="s">
        <v>771</v>
      </c>
      <c r="AM523" t="s">
        <v>771</v>
      </c>
      <c r="AN523" t="s">
        <v>771</v>
      </c>
      <c r="AO523" t="s">
        <v>771</v>
      </c>
      <c r="AP523" t="s">
        <v>771</v>
      </c>
      <c r="AQ523" t="s">
        <v>771</v>
      </c>
      <c r="AR523" t="s">
        <v>771</v>
      </c>
      <c r="AS523" t="s">
        <v>148</v>
      </c>
      <c r="AT523" t="s">
        <v>771</v>
      </c>
      <c r="AU523" t="s">
        <v>771</v>
      </c>
      <c r="AV523" t="s">
        <v>771</v>
      </c>
      <c r="AW523" t="s">
        <v>771</v>
      </c>
      <c r="AX523" t="s">
        <v>143</v>
      </c>
      <c r="AY523" t="s">
        <v>771</v>
      </c>
      <c r="AZ523" t="s">
        <v>3171</v>
      </c>
      <c r="BA523" t="s">
        <v>1315</v>
      </c>
      <c r="BB523" t="s">
        <v>3145</v>
      </c>
      <c r="BC523" t="s">
        <v>2408</v>
      </c>
      <c r="BD523" t="s">
        <v>771</v>
      </c>
      <c r="BE523" t="s">
        <v>771</v>
      </c>
      <c r="BF523" t="s">
        <v>771</v>
      </c>
      <c r="BG523" t="s">
        <v>771</v>
      </c>
      <c r="BH523" t="s">
        <v>771</v>
      </c>
      <c r="BI523" t="s">
        <v>771</v>
      </c>
      <c r="BJ523" t="s">
        <v>771</v>
      </c>
      <c r="BK523" t="s">
        <v>771</v>
      </c>
      <c r="BL523" t="s">
        <v>771</v>
      </c>
      <c r="BM523" t="s">
        <v>771</v>
      </c>
      <c r="BN523" t="s">
        <v>771</v>
      </c>
      <c r="BO523" t="s">
        <v>771</v>
      </c>
      <c r="BP523" t="s">
        <v>771</v>
      </c>
      <c r="BQ523" t="s">
        <v>771</v>
      </c>
      <c r="BR523" t="s">
        <v>771</v>
      </c>
      <c r="BS523" t="s">
        <v>239</v>
      </c>
      <c r="BT523" t="s">
        <v>771</v>
      </c>
      <c r="BU523" t="s">
        <v>771</v>
      </c>
      <c r="BV523" t="s">
        <v>3146</v>
      </c>
      <c r="BW523" t="s">
        <v>771</v>
      </c>
      <c r="BX523" t="s">
        <v>771</v>
      </c>
    </row>
    <row r="524" spans="1:76" x14ac:dyDescent="0.25">
      <c r="A524" t="s">
        <v>4</v>
      </c>
      <c r="B524" t="s">
        <v>11</v>
      </c>
      <c r="C524" t="s">
        <v>521</v>
      </c>
      <c r="D524" t="s">
        <v>3141</v>
      </c>
      <c r="E524" t="s">
        <v>3172</v>
      </c>
      <c r="F524" t="s">
        <v>771</v>
      </c>
      <c r="G524" t="s">
        <v>771</v>
      </c>
      <c r="H524" t="s">
        <v>771</v>
      </c>
      <c r="I524" t="s">
        <v>771</v>
      </c>
      <c r="J524" t="s">
        <v>771</v>
      </c>
      <c r="K524" t="s">
        <v>771</v>
      </c>
      <c r="L524" t="s">
        <v>771</v>
      </c>
      <c r="M524" t="s">
        <v>771</v>
      </c>
      <c r="N524" t="s">
        <v>771</v>
      </c>
      <c r="O524" t="s">
        <v>771</v>
      </c>
      <c r="P524" t="s">
        <v>771</v>
      </c>
      <c r="Q524" t="s">
        <v>771</v>
      </c>
      <c r="R524" t="s">
        <v>3173</v>
      </c>
      <c r="S524" t="s">
        <v>771</v>
      </c>
      <c r="T524" t="s">
        <v>771</v>
      </c>
      <c r="U524" t="s">
        <v>771</v>
      </c>
      <c r="V524" t="s">
        <v>771</v>
      </c>
      <c r="W524" t="s">
        <v>771</v>
      </c>
      <c r="X524" t="s">
        <v>771</v>
      </c>
      <c r="Y524" t="s">
        <v>771</v>
      </c>
      <c r="Z524" t="s">
        <v>771</v>
      </c>
      <c r="AA524" t="s">
        <v>771</v>
      </c>
      <c r="AB524" t="s">
        <v>771</v>
      </c>
      <c r="AC524" t="s">
        <v>771</v>
      </c>
      <c r="AD524" t="s">
        <v>771</v>
      </c>
      <c r="AE524">
        <v>2</v>
      </c>
      <c r="AF524" t="s">
        <v>115</v>
      </c>
      <c r="AG524" t="s">
        <v>771</v>
      </c>
      <c r="AH524" t="s">
        <v>771</v>
      </c>
      <c r="AI524" t="s">
        <v>771</v>
      </c>
      <c r="AJ524" t="s">
        <v>771</v>
      </c>
      <c r="AK524" t="s">
        <v>771</v>
      </c>
      <c r="AL524" t="s">
        <v>771</v>
      </c>
      <c r="AM524" t="s">
        <v>771</v>
      </c>
      <c r="AN524" t="s">
        <v>771</v>
      </c>
      <c r="AO524" t="s">
        <v>771</v>
      </c>
      <c r="AP524" t="s">
        <v>771</v>
      </c>
      <c r="AQ524" t="s">
        <v>771</v>
      </c>
      <c r="AR524" t="s">
        <v>771</v>
      </c>
      <c r="AS524" t="s">
        <v>148</v>
      </c>
      <c r="AT524" t="s">
        <v>771</v>
      </c>
      <c r="AU524" t="s">
        <v>771</v>
      </c>
      <c r="AV524" t="s">
        <v>771</v>
      </c>
      <c r="AW524" t="s">
        <v>771</v>
      </c>
      <c r="AX524" t="s">
        <v>143</v>
      </c>
      <c r="AY524" t="s">
        <v>771</v>
      </c>
      <c r="AZ524" t="s">
        <v>3174</v>
      </c>
      <c r="BA524" t="s">
        <v>1315</v>
      </c>
      <c r="BB524" t="s">
        <v>3145</v>
      </c>
      <c r="BC524" t="s">
        <v>2408</v>
      </c>
      <c r="BD524" t="s">
        <v>771</v>
      </c>
      <c r="BE524" t="s">
        <v>771</v>
      </c>
      <c r="BF524" t="s">
        <v>771</v>
      </c>
      <c r="BG524" t="s">
        <v>771</v>
      </c>
      <c r="BH524" t="s">
        <v>771</v>
      </c>
      <c r="BI524" t="s">
        <v>771</v>
      </c>
      <c r="BJ524" t="s">
        <v>771</v>
      </c>
      <c r="BK524" t="s">
        <v>771</v>
      </c>
      <c r="BL524" t="s">
        <v>771</v>
      </c>
      <c r="BM524" t="s">
        <v>771</v>
      </c>
      <c r="BN524" t="s">
        <v>771</v>
      </c>
      <c r="BO524" t="s">
        <v>771</v>
      </c>
      <c r="BP524" t="s">
        <v>771</v>
      </c>
      <c r="BQ524" t="s">
        <v>771</v>
      </c>
      <c r="BR524" t="s">
        <v>771</v>
      </c>
      <c r="BS524" t="s">
        <v>239</v>
      </c>
      <c r="BT524" t="s">
        <v>771</v>
      </c>
      <c r="BU524" t="s">
        <v>771</v>
      </c>
      <c r="BV524" t="s">
        <v>3146</v>
      </c>
      <c r="BW524" t="s">
        <v>771</v>
      </c>
      <c r="BX524" t="s">
        <v>771</v>
      </c>
    </row>
    <row r="525" spans="1:76" x14ac:dyDescent="0.25">
      <c r="A525" t="s">
        <v>4</v>
      </c>
      <c r="B525" t="s">
        <v>11</v>
      </c>
      <c r="C525" t="s">
        <v>521</v>
      </c>
      <c r="D525" t="s">
        <v>3141</v>
      </c>
      <c r="E525" t="s">
        <v>3175</v>
      </c>
      <c r="F525" t="s">
        <v>771</v>
      </c>
      <c r="G525" t="s">
        <v>771</v>
      </c>
      <c r="H525" t="s">
        <v>771</v>
      </c>
      <c r="I525" t="s">
        <v>771</v>
      </c>
      <c r="J525" t="s">
        <v>771</v>
      </c>
      <c r="K525" t="s">
        <v>771</v>
      </c>
      <c r="L525" t="s">
        <v>771</v>
      </c>
      <c r="M525" t="s">
        <v>771</v>
      </c>
      <c r="N525" t="s">
        <v>771</v>
      </c>
      <c r="O525" t="s">
        <v>771</v>
      </c>
      <c r="P525" t="s">
        <v>771</v>
      </c>
      <c r="Q525" t="s">
        <v>771</v>
      </c>
      <c r="R525" t="s">
        <v>3176</v>
      </c>
      <c r="S525" t="s">
        <v>771</v>
      </c>
      <c r="T525" t="s">
        <v>771</v>
      </c>
      <c r="U525" t="s">
        <v>771</v>
      </c>
      <c r="V525" t="s">
        <v>771</v>
      </c>
      <c r="W525" t="s">
        <v>771</v>
      </c>
      <c r="X525" t="s">
        <v>771</v>
      </c>
      <c r="Y525" t="s">
        <v>771</v>
      </c>
      <c r="Z525" t="s">
        <v>771</v>
      </c>
      <c r="AA525" t="s">
        <v>771</v>
      </c>
      <c r="AB525" t="s">
        <v>771</v>
      </c>
      <c r="AC525" t="s">
        <v>771</v>
      </c>
      <c r="AD525" t="s">
        <v>771</v>
      </c>
      <c r="AE525">
        <v>1</v>
      </c>
      <c r="AF525" t="s">
        <v>115</v>
      </c>
      <c r="AG525" t="s">
        <v>771</v>
      </c>
      <c r="AH525" t="s">
        <v>771</v>
      </c>
      <c r="AI525" t="s">
        <v>771</v>
      </c>
      <c r="AJ525" t="s">
        <v>771</v>
      </c>
      <c r="AK525" t="s">
        <v>771</v>
      </c>
      <c r="AL525" t="s">
        <v>771</v>
      </c>
      <c r="AM525" t="s">
        <v>771</v>
      </c>
      <c r="AN525" t="s">
        <v>771</v>
      </c>
      <c r="AO525" t="s">
        <v>771</v>
      </c>
      <c r="AP525" t="s">
        <v>771</v>
      </c>
      <c r="AQ525" t="s">
        <v>771</v>
      </c>
      <c r="AR525" t="s">
        <v>771</v>
      </c>
      <c r="AS525" t="s">
        <v>148</v>
      </c>
      <c r="AT525" t="s">
        <v>771</v>
      </c>
      <c r="AU525" t="s">
        <v>771</v>
      </c>
      <c r="AV525" t="s">
        <v>771</v>
      </c>
      <c r="AW525" t="s">
        <v>771</v>
      </c>
      <c r="AX525" t="s">
        <v>143</v>
      </c>
      <c r="AY525" t="s">
        <v>771</v>
      </c>
      <c r="AZ525" t="s">
        <v>3177</v>
      </c>
      <c r="BA525" t="s">
        <v>1315</v>
      </c>
      <c r="BB525" t="s">
        <v>3145</v>
      </c>
      <c r="BC525" t="s">
        <v>2408</v>
      </c>
      <c r="BD525" t="s">
        <v>771</v>
      </c>
      <c r="BE525" t="s">
        <v>771</v>
      </c>
      <c r="BF525" t="s">
        <v>771</v>
      </c>
      <c r="BG525" t="s">
        <v>771</v>
      </c>
      <c r="BH525" t="s">
        <v>771</v>
      </c>
      <c r="BI525" t="s">
        <v>771</v>
      </c>
      <c r="BJ525" t="s">
        <v>771</v>
      </c>
      <c r="BK525" t="s">
        <v>771</v>
      </c>
      <c r="BL525" t="s">
        <v>771</v>
      </c>
      <c r="BM525" t="s">
        <v>771</v>
      </c>
      <c r="BN525" t="s">
        <v>771</v>
      </c>
      <c r="BO525" t="s">
        <v>771</v>
      </c>
      <c r="BP525" t="s">
        <v>771</v>
      </c>
      <c r="BQ525" t="s">
        <v>771</v>
      </c>
      <c r="BR525" t="s">
        <v>771</v>
      </c>
      <c r="BS525" t="s">
        <v>239</v>
      </c>
      <c r="BT525" t="s">
        <v>771</v>
      </c>
      <c r="BU525" t="s">
        <v>771</v>
      </c>
      <c r="BV525" t="s">
        <v>3146</v>
      </c>
      <c r="BW525" t="s">
        <v>771</v>
      </c>
      <c r="BX525" t="s">
        <v>771</v>
      </c>
    </row>
    <row r="526" spans="1:76" x14ac:dyDescent="0.25">
      <c r="A526" t="s">
        <v>4</v>
      </c>
      <c r="B526" t="s">
        <v>11</v>
      </c>
      <c r="C526" t="s">
        <v>521</v>
      </c>
      <c r="D526" t="s">
        <v>3141</v>
      </c>
      <c r="E526" t="s">
        <v>3178</v>
      </c>
      <c r="F526" t="s">
        <v>771</v>
      </c>
      <c r="G526" t="s">
        <v>771</v>
      </c>
      <c r="H526" t="s">
        <v>771</v>
      </c>
      <c r="I526" t="s">
        <v>771</v>
      </c>
      <c r="J526" t="s">
        <v>771</v>
      </c>
      <c r="K526" t="s">
        <v>771</v>
      </c>
      <c r="L526" t="s">
        <v>771</v>
      </c>
      <c r="M526" t="s">
        <v>771</v>
      </c>
      <c r="N526" t="s">
        <v>771</v>
      </c>
      <c r="O526" t="s">
        <v>771</v>
      </c>
      <c r="P526" t="s">
        <v>771</v>
      </c>
      <c r="Q526" t="s">
        <v>771</v>
      </c>
      <c r="R526" t="s">
        <v>3179</v>
      </c>
      <c r="S526" t="s">
        <v>771</v>
      </c>
      <c r="T526" t="s">
        <v>771</v>
      </c>
      <c r="U526" t="s">
        <v>771</v>
      </c>
      <c r="V526" t="s">
        <v>771</v>
      </c>
      <c r="W526" t="s">
        <v>771</v>
      </c>
      <c r="X526" t="s">
        <v>771</v>
      </c>
      <c r="Y526" t="s">
        <v>771</v>
      </c>
      <c r="Z526" t="s">
        <v>771</v>
      </c>
      <c r="AA526" t="s">
        <v>771</v>
      </c>
      <c r="AB526" t="s">
        <v>771</v>
      </c>
      <c r="AC526" t="s">
        <v>771</v>
      </c>
      <c r="AD526" t="s">
        <v>771</v>
      </c>
      <c r="AE526">
        <v>1</v>
      </c>
      <c r="AF526" t="s">
        <v>115</v>
      </c>
      <c r="AG526" t="s">
        <v>771</v>
      </c>
      <c r="AH526" t="s">
        <v>771</v>
      </c>
      <c r="AI526" t="s">
        <v>771</v>
      </c>
      <c r="AJ526" t="s">
        <v>771</v>
      </c>
      <c r="AK526" t="s">
        <v>771</v>
      </c>
      <c r="AL526" t="s">
        <v>771</v>
      </c>
      <c r="AM526" t="s">
        <v>771</v>
      </c>
      <c r="AN526" t="s">
        <v>771</v>
      </c>
      <c r="AO526" t="s">
        <v>771</v>
      </c>
      <c r="AP526" t="s">
        <v>771</v>
      </c>
      <c r="AQ526" t="s">
        <v>771</v>
      </c>
      <c r="AR526" t="s">
        <v>771</v>
      </c>
      <c r="AS526" t="s">
        <v>148</v>
      </c>
      <c r="AT526" t="s">
        <v>771</v>
      </c>
      <c r="AU526" t="s">
        <v>771</v>
      </c>
      <c r="AV526" t="s">
        <v>771</v>
      </c>
      <c r="AW526" t="s">
        <v>771</v>
      </c>
      <c r="AX526" t="s">
        <v>143</v>
      </c>
      <c r="AY526" t="s">
        <v>771</v>
      </c>
      <c r="AZ526" t="s">
        <v>3180</v>
      </c>
      <c r="BA526" t="s">
        <v>1315</v>
      </c>
      <c r="BB526" t="s">
        <v>3145</v>
      </c>
      <c r="BC526" t="s">
        <v>2408</v>
      </c>
      <c r="BD526" t="s">
        <v>771</v>
      </c>
      <c r="BE526" t="s">
        <v>771</v>
      </c>
      <c r="BF526" t="s">
        <v>771</v>
      </c>
      <c r="BG526" t="s">
        <v>771</v>
      </c>
      <c r="BH526" t="s">
        <v>771</v>
      </c>
      <c r="BI526" t="s">
        <v>771</v>
      </c>
      <c r="BJ526" t="s">
        <v>771</v>
      </c>
      <c r="BK526" t="s">
        <v>771</v>
      </c>
      <c r="BL526" t="s">
        <v>771</v>
      </c>
      <c r="BM526" t="s">
        <v>771</v>
      </c>
      <c r="BN526" t="s">
        <v>771</v>
      </c>
      <c r="BO526" t="s">
        <v>771</v>
      </c>
      <c r="BP526" t="s">
        <v>771</v>
      </c>
      <c r="BQ526" t="s">
        <v>771</v>
      </c>
      <c r="BR526" t="s">
        <v>771</v>
      </c>
      <c r="BS526" t="s">
        <v>239</v>
      </c>
      <c r="BT526" t="s">
        <v>771</v>
      </c>
      <c r="BU526" t="s">
        <v>771</v>
      </c>
      <c r="BV526" t="s">
        <v>3146</v>
      </c>
      <c r="BW526" t="s">
        <v>771</v>
      </c>
      <c r="BX526" t="s">
        <v>771</v>
      </c>
    </row>
    <row r="527" spans="1:76" x14ac:dyDescent="0.25">
      <c r="A527" t="s">
        <v>4</v>
      </c>
      <c r="B527" t="s">
        <v>11</v>
      </c>
      <c r="C527" t="s">
        <v>521</v>
      </c>
      <c r="D527" t="s">
        <v>3141</v>
      </c>
      <c r="E527" t="s">
        <v>3181</v>
      </c>
      <c r="F527" t="s">
        <v>771</v>
      </c>
      <c r="G527" t="s">
        <v>771</v>
      </c>
      <c r="H527" t="s">
        <v>771</v>
      </c>
      <c r="I527" t="s">
        <v>771</v>
      </c>
      <c r="J527" t="s">
        <v>771</v>
      </c>
      <c r="K527" t="s">
        <v>771</v>
      </c>
      <c r="L527" t="s">
        <v>771</v>
      </c>
      <c r="M527" t="s">
        <v>771</v>
      </c>
      <c r="N527" t="s">
        <v>771</v>
      </c>
      <c r="O527" t="s">
        <v>771</v>
      </c>
      <c r="P527" t="s">
        <v>771</v>
      </c>
      <c r="Q527" t="s">
        <v>771</v>
      </c>
      <c r="R527" t="s">
        <v>3182</v>
      </c>
      <c r="S527" t="s">
        <v>771</v>
      </c>
      <c r="T527" t="s">
        <v>771</v>
      </c>
      <c r="U527" t="s">
        <v>771</v>
      </c>
      <c r="V527" t="s">
        <v>771</v>
      </c>
      <c r="W527" t="s">
        <v>771</v>
      </c>
      <c r="X527" t="s">
        <v>771</v>
      </c>
      <c r="Y527" t="s">
        <v>771</v>
      </c>
      <c r="Z527" t="s">
        <v>771</v>
      </c>
      <c r="AA527" t="s">
        <v>771</v>
      </c>
      <c r="AB527" t="s">
        <v>771</v>
      </c>
      <c r="AC527" t="s">
        <v>771</v>
      </c>
      <c r="AD527" t="s">
        <v>771</v>
      </c>
      <c r="AE527">
        <v>3</v>
      </c>
      <c r="AF527" t="s">
        <v>115</v>
      </c>
      <c r="AG527" t="s">
        <v>771</v>
      </c>
      <c r="AH527" t="s">
        <v>771</v>
      </c>
      <c r="AI527" t="s">
        <v>771</v>
      </c>
      <c r="AJ527" t="s">
        <v>771</v>
      </c>
      <c r="AK527" t="s">
        <v>771</v>
      </c>
      <c r="AL527" t="s">
        <v>771</v>
      </c>
      <c r="AM527" t="s">
        <v>771</v>
      </c>
      <c r="AN527" t="s">
        <v>771</v>
      </c>
      <c r="AO527" t="s">
        <v>771</v>
      </c>
      <c r="AP527" t="s">
        <v>771</v>
      </c>
      <c r="AQ527" t="s">
        <v>771</v>
      </c>
      <c r="AR527" t="s">
        <v>771</v>
      </c>
      <c r="AS527" t="s">
        <v>148</v>
      </c>
      <c r="AT527" t="s">
        <v>771</v>
      </c>
      <c r="AU527" t="s">
        <v>771</v>
      </c>
      <c r="AV527" t="s">
        <v>771</v>
      </c>
      <c r="AW527" t="s">
        <v>771</v>
      </c>
      <c r="AX527" t="s">
        <v>143</v>
      </c>
      <c r="AY527" t="s">
        <v>771</v>
      </c>
      <c r="AZ527" t="s">
        <v>3177</v>
      </c>
      <c r="BA527" t="s">
        <v>1315</v>
      </c>
      <c r="BB527" t="s">
        <v>3145</v>
      </c>
      <c r="BC527" t="s">
        <v>2408</v>
      </c>
      <c r="BD527" t="s">
        <v>771</v>
      </c>
      <c r="BE527" t="s">
        <v>771</v>
      </c>
      <c r="BF527" t="s">
        <v>771</v>
      </c>
      <c r="BG527" t="s">
        <v>771</v>
      </c>
      <c r="BH527" t="s">
        <v>771</v>
      </c>
      <c r="BI527" t="s">
        <v>771</v>
      </c>
      <c r="BJ527" t="s">
        <v>771</v>
      </c>
      <c r="BK527" t="s">
        <v>771</v>
      </c>
      <c r="BL527" t="s">
        <v>771</v>
      </c>
      <c r="BM527" t="s">
        <v>771</v>
      </c>
      <c r="BN527" t="s">
        <v>771</v>
      </c>
      <c r="BO527" t="s">
        <v>771</v>
      </c>
      <c r="BP527" t="s">
        <v>771</v>
      </c>
      <c r="BQ527" t="s">
        <v>771</v>
      </c>
      <c r="BR527" t="s">
        <v>771</v>
      </c>
      <c r="BS527" t="s">
        <v>239</v>
      </c>
      <c r="BT527" t="s">
        <v>771</v>
      </c>
      <c r="BU527" t="s">
        <v>771</v>
      </c>
      <c r="BV527" t="s">
        <v>3146</v>
      </c>
      <c r="BW527" t="s">
        <v>771</v>
      </c>
      <c r="BX527" t="s">
        <v>771</v>
      </c>
    </row>
    <row r="528" spans="1:76" x14ac:dyDescent="0.25">
      <c r="A528" t="s">
        <v>4</v>
      </c>
      <c r="B528" t="s">
        <v>3496</v>
      </c>
      <c r="C528" t="s">
        <v>3183</v>
      </c>
      <c r="D528" t="s">
        <v>2145</v>
      </c>
      <c r="E528" t="s">
        <v>3184</v>
      </c>
      <c r="F528" t="s">
        <v>771</v>
      </c>
      <c r="G528" t="s">
        <v>771</v>
      </c>
      <c r="H528" t="s">
        <v>771</v>
      </c>
      <c r="I528" t="s">
        <v>771</v>
      </c>
      <c r="J528" t="s">
        <v>771</v>
      </c>
      <c r="K528" t="s">
        <v>771</v>
      </c>
      <c r="L528" t="s">
        <v>771</v>
      </c>
      <c r="M528" t="s">
        <v>771</v>
      </c>
      <c r="N528" t="s">
        <v>771</v>
      </c>
      <c r="O528" t="s">
        <v>771</v>
      </c>
      <c r="P528" t="s">
        <v>771</v>
      </c>
      <c r="Q528" t="s">
        <v>771</v>
      </c>
      <c r="R528" t="s">
        <v>3185</v>
      </c>
      <c r="S528" t="s">
        <v>771</v>
      </c>
      <c r="T528" t="s">
        <v>771</v>
      </c>
      <c r="U528" t="s">
        <v>771</v>
      </c>
      <c r="V528" t="s">
        <v>771</v>
      </c>
      <c r="W528" t="s">
        <v>771</v>
      </c>
      <c r="X528" t="s">
        <v>771</v>
      </c>
      <c r="Y528" t="s">
        <v>141</v>
      </c>
      <c r="Z528" t="s">
        <v>771</v>
      </c>
      <c r="AA528" t="s">
        <v>771</v>
      </c>
      <c r="AB528" t="s">
        <v>771</v>
      </c>
      <c r="AC528" t="s">
        <v>771</v>
      </c>
      <c r="AD528" t="s">
        <v>771</v>
      </c>
      <c r="AE528">
        <v>8</v>
      </c>
      <c r="AF528" t="s">
        <v>115</v>
      </c>
      <c r="AG528" t="s">
        <v>771</v>
      </c>
      <c r="AH528" t="s">
        <v>771</v>
      </c>
      <c r="AI528" t="s">
        <v>771</v>
      </c>
      <c r="AJ528" t="s">
        <v>771</v>
      </c>
      <c r="AK528" t="s">
        <v>771</v>
      </c>
      <c r="AL528">
        <v>43049</v>
      </c>
      <c r="AM528" t="s">
        <v>312</v>
      </c>
      <c r="AN528" t="s">
        <v>357</v>
      </c>
      <c r="AO528" t="s">
        <v>443</v>
      </c>
      <c r="AP528" t="s">
        <v>771</v>
      </c>
      <c r="AQ528" t="s">
        <v>771</v>
      </c>
      <c r="AR528" t="s">
        <v>771</v>
      </c>
      <c r="AS528" t="s">
        <v>140</v>
      </c>
      <c r="AT528" t="s">
        <v>771</v>
      </c>
      <c r="AU528" t="s">
        <v>771</v>
      </c>
      <c r="AV528" t="s">
        <v>771</v>
      </c>
      <c r="AW528" t="s">
        <v>771</v>
      </c>
      <c r="AX528" t="s">
        <v>143</v>
      </c>
      <c r="AY528" t="s">
        <v>771</v>
      </c>
      <c r="AZ528" t="s">
        <v>3186</v>
      </c>
      <c r="BA528" t="s">
        <v>1315</v>
      </c>
      <c r="BB528" t="s">
        <v>3187</v>
      </c>
      <c r="BC528" t="s">
        <v>2408</v>
      </c>
      <c r="BD528" t="s">
        <v>771</v>
      </c>
      <c r="BE528" t="s">
        <v>771</v>
      </c>
      <c r="BF528" t="s">
        <v>771</v>
      </c>
      <c r="BG528" t="s">
        <v>771</v>
      </c>
      <c r="BH528" t="s">
        <v>771</v>
      </c>
      <c r="BI528" t="s">
        <v>771</v>
      </c>
      <c r="BJ528" t="s">
        <v>771</v>
      </c>
      <c r="BK528" t="s">
        <v>771</v>
      </c>
      <c r="BL528" t="s">
        <v>771</v>
      </c>
      <c r="BM528" t="s">
        <v>771</v>
      </c>
      <c r="BN528" t="s">
        <v>771</v>
      </c>
      <c r="BO528" t="s">
        <v>771</v>
      </c>
      <c r="BP528" t="s">
        <v>771</v>
      </c>
      <c r="BQ528" t="s">
        <v>771</v>
      </c>
      <c r="BR528" t="s">
        <v>771</v>
      </c>
      <c r="BS528" t="s">
        <v>239</v>
      </c>
      <c r="BT528" t="s">
        <v>771</v>
      </c>
      <c r="BU528" t="s">
        <v>771</v>
      </c>
      <c r="BV528" t="s">
        <v>3188</v>
      </c>
      <c r="BW528" t="s">
        <v>771</v>
      </c>
      <c r="BX528" t="s">
        <v>771</v>
      </c>
    </row>
    <row r="529" spans="1:76" x14ac:dyDescent="0.25">
      <c r="A529" t="s">
        <v>4</v>
      </c>
      <c r="B529" t="s">
        <v>22</v>
      </c>
      <c r="C529" t="s">
        <v>3189</v>
      </c>
      <c r="D529" t="s">
        <v>3190</v>
      </c>
      <c r="E529" t="s">
        <v>3191</v>
      </c>
      <c r="F529" t="s">
        <v>771</v>
      </c>
      <c r="G529" t="s">
        <v>771</v>
      </c>
      <c r="H529" t="s">
        <v>771</v>
      </c>
      <c r="I529" t="s">
        <v>771</v>
      </c>
      <c r="J529" t="s">
        <v>771</v>
      </c>
      <c r="K529" t="s">
        <v>771</v>
      </c>
      <c r="L529" t="s">
        <v>771</v>
      </c>
      <c r="M529" t="s">
        <v>771</v>
      </c>
      <c r="N529" t="s">
        <v>771</v>
      </c>
      <c r="O529" t="s">
        <v>771</v>
      </c>
      <c r="P529" t="s">
        <v>771</v>
      </c>
      <c r="Q529" t="s">
        <v>771</v>
      </c>
      <c r="R529" t="s">
        <v>3192</v>
      </c>
      <c r="S529" t="s">
        <v>771</v>
      </c>
      <c r="T529" t="s">
        <v>771</v>
      </c>
      <c r="U529" t="s">
        <v>771</v>
      </c>
      <c r="V529" t="s">
        <v>771</v>
      </c>
      <c r="W529" t="s">
        <v>771</v>
      </c>
      <c r="X529" t="s">
        <v>771</v>
      </c>
      <c r="Y529" t="s">
        <v>771</v>
      </c>
      <c r="Z529" t="s">
        <v>771</v>
      </c>
      <c r="AA529" t="s">
        <v>771</v>
      </c>
      <c r="AB529" t="s">
        <v>771</v>
      </c>
      <c r="AC529" t="s">
        <v>771</v>
      </c>
      <c r="AD529" t="s">
        <v>771</v>
      </c>
      <c r="AE529">
        <v>7</v>
      </c>
      <c r="AF529" t="s">
        <v>115</v>
      </c>
      <c r="AG529" t="s">
        <v>771</v>
      </c>
      <c r="AH529" t="s">
        <v>771</v>
      </c>
      <c r="AI529" t="s">
        <v>771</v>
      </c>
      <c r="AJ529" t="s">
        <v>771</v>
      </c>
      <c r="AK529" t="s">
        <v>771</v>
      </c>
      <c r="AL529">
        <v>43518</v>
      </c>
      <c r="AM529" t="s">
        <v>771</v>
      </c>
      <c r="AN529" t="s">
        <v>771</v>
      </c>
      <c r="AO529" t="s">
        <v>771</v>
      </c>
      <c r="AP529" t="s">
        <v>771</v>
      </c>
      <c r="AQ529" t="s">
        <v>771</v>
      </c>
      <c r="AR529" t="s">
        <v>771</v>
      </c>
      <c r="AS529" t="s">
        <v>140</v>
      </c>
      <c r="AT529" t="s">
        <v>771</v>
      </c>
      <c r="AU529" t="s">
        <v>771</v>
      </c>
      <c r="AV529" t="s">
        <v>771</v>
      </c>
      <c r="AW529" t="s">
        <v>771</v>
      </c>
      <c r="AX529" t="s">
        <v>148</v>
      </c>
      <c r="AY529" t="s">
        <v>771</v>
      </c>
      <c r="AZ529" t="s">
        <v>3193</v>
      </c>
      <c r="BA529" t="s">
        <v>1315</v>
      </c>
      <c r="BB529" t="s">
        <v>3194</v>
      </c>
      <c r="BC529" t="s">
        <v>2408</v>
      </c>
      <c r="BD529" t="s">
        <v>771</v>
      </c>
      <c r="BE529" t="s">
        <v>771</v>
      </c>
      <c r="BF529" t="s">
        <v>771</v>
      </c>
      <c r="BG529" t="s">
        <v>771</v>
      </c>
      <c r="BH529" t="s">
        <v>771</v>
      </c>
      <c r="BI529" t="s">
        <v>771</v>
      </c>
      <c r="BJ529" t="s">
        <v>771</v>
      </c>
      <c r="BK529" t="s">
        <v>771</v>
      </c>
      <c r="BL529" t="s">
        <v>771</v>
      </c>
      <c r="BM529" t="s">
        <v>771</v>
      </c>
      <c r="BN529" t="s">
        <v>771</v>
      </c>
      <c r="BO529" t="s">
        <v>771</v>
      </c>
      <c r="BP529" t="s">
        <v>771</v>
      </c>
      <c r="BQ529" t="s">
        <v>771</v>
      </c>
      <c r="BR529" t="s">
        <v>771</v>
      </c>
      <c r="BS529" t="s">
        <v>239</v>
      </c>
      <c r="BT529" t="s">
        <v>771</v>
      </c>
      <c r="BU529" t="s">
        <v>771</v>
      </c>
      <c r="BV529" t="s">
        <v>3195</v>
      </c>
      <c r="BW529" t="s">
        <v>771</v>
      </c>
      <c r="BX529" t="s">
        <v>771</v>
      </c>
    </row>
    <row r="530" spans="1:76" x14ac:dyDescent="0.25">
      <c r="A530" t="s">
        <v>4</v>
      </c>
      <c r="B530" t="s">
        <v>22</v>
      </c>
      <c r="C530" t="s">
        <v>3189</v>
      </c>
      <c r="D530" t="s">
        <v>3190</v>
      </c>
      <c r="E530" t="s">
        <v>3196</v>
      </c>
      <c r="F530" t="s">
        <v>771</v>
      </c>
      <c r="G530" t="s">
        <v>771</v>
      </c>
      <c r="H530" t="s">
        <v>771</v>
      </c>
      <c r="I530" t="s">
        <v>771</v>
      </c>
      <c r="J530" t="s">
        <v>771</v>
      </c>
      <c r="K530" t="s">
        <v>771</v>
      </c>
      <c r="L530" t="s">
        <v>771</v>
      </c>
      <c r="M530" t="s">
        <v>771</v>
      </c>
      <c r="N530" t="s">
        <v>771</v>
      </c>
      <c r="O530" t="s">
        <v>771</v>
      </c>
      <c r="P530" t="s">
        <v>771</v>
      </c>
      <c r="Q530" t="s">
        <v>771</v>
      </c>
      <c r="R530" t="s">
        <v>3197</v>
      </c>
      <c r="S530" t="s">
        <v>771</v>
      </c>
      <c r="T530" t="s">
        <v>771</v>
      </c>
      <c r="U530" t="s">
        <v>771</v>
      </c>
      <c r="V530" t="s">
        <v>771</v>
      </c>
      <c r="W530" t="s">
        <v>771</v>
      </c>
      <c r="X530" t="s">
        <v>771</v>
      </c>
      <c r="Y530" t="s">
        <v>771</v>
      </c>
      <c r="Z530" t="s">
        <v>771</v>
      </c>
      <c r="AA530" t="s">
        <v>771</v>
      </c>
      <c r="AB530" t="s">
        <v>771</v>
      </c>
      <c r="AC530" t="s">
        <v>771</v>
      </c>
      <c r="AD530" t="s">
        <v>771</v>
      </c>
      <c r="AE530">
        <v>2</v>
      </c>
      <c r="AF530" t="s">
        <v>115</v>
      </c>
      <c r="AG530" t="s">
        <v>771</v>
      </c>
      <c r="AH530" t="s">
        <v>771</v>
      </c>
      <c r="AI530" t="s">
        <v>771</v>
      </c>
      <c r="AJ530" t="s">
        <v>771</v>
      </c>
      <c r="AK530" t="s">
        <v>771</v>
      </c>
      <c r="AL530">
        <v>44216</v>
      </c>
      <c r="AM530" t="s">
        <v>771</v>
      </c>
      <c r="AN530" t="s">
        <v>771</v>
      </c>
      <c r="AO530" t="s">
        <v>771</v>
      </c>
      <c r="AP530" t="s">
        <v>771</v>
      </c>
      <c r="AQ530" t="s">
        <v>771</v>
      </c>
      <c r="AR530" t="s">
        <v>771</v>
      </c>
      <c r="AS530" t="s">
        <v>140</v>
      </c>
      <c r="AT530" t="s">
        <v>771</v>
      </c>
      <c r="AU530" t="s">
        <v>771</v>
      </c>
      <c r="AV530" t="s">
        <v>771</v>
      </c>
      <c r="AW530" t="s">
        <v>771</v>
      </c>
      <c r="AX530" t="s">
        <v>148</v>
      </c>
      <c r="AY530" t="s">
        <v>771</v>
      </c>
      <c r="AZ530" t="s">
        <v>3198</v>
      </c>
      <c r="BA530" t="s">
        <v>1315</v>
      </c>
      <c r="BB530" t="s">
        <v>3194</v>
      </c>
      <c r="BC530" t="s">
        <v>2408</v>
      </c>
      <c r="BD530" t="s">
        <v>771</v>
      </c>
      <c r="BE530" t="s">
        <v>771</v>
      </c>
      <c r="BF530" t="s">
        <v>771</v>
      </c>
      <c r="BG530" t="s">
        <v>771</v>
      </c>
      <c r="BH530" t="s">
        <v>771</v>
      </c>
      <c r="BI530" t="s">
        <v>771</v>
      </c>
      <c r="BJ530" t="s">
        <v>771</v>
      </c>
      <c r="BK530" t="s">
        <v>771</v>
      </c>
      <c r="BL530" t="s">
        <v>771</v>
      </c>
      <c r="BM530" t="s">
        <v>771</v>
      </c>
      <c r="BN530" t="s">
        <v>771</v>
      </c>
      <c r="BO530" t="s">
        <v>771</v>
      </c>
      <c r="BP530" t="s">
        <v>771</v>
      </c>
      <c r="BQ530" t="s">
        <v>771</v>
      </c>
      <c r="BR530" t="s">
        <v>771</v>
      </c>
      <c r="BS530" t="s">
        <v>152</v>
      </c>
      <c r="BT530" t="s">
        <v>771</v>
      </c>
      <c r="BU530" t="s">
        <v>771</v>
      </c>
      <c r="BV530" t="s">
        <v>3199</v>
      </c>
      <c r="BW530" t="s">
        <v>771</v>
      </c>
      <c r="BX530" t="s">
        <v>771</v>
      </c>
    </row>
    <row r="531" spans="1:76" x14ac:dyDescent="0.25">
      <c r="A531" t="s">
        <v>4</v>
      </c>
      <c r="B531" t="s">
        <v>22</v>
      </c>
      <c r="C531" t="s">
        <v>3189</v>
      </c>
      <c r="D531" t="s">
        <v>3190</v>
      </c>
      <c r="E531" t="s">
        <v>3200</v>
      </c>
      <c r="F531" t="s">
        <v>771</v>
      </c>
      <c r="G531" t="s">
        <v>771</v>
      </c>
      <c r="H531" t="s">
        <v>771</v>
      </c>
      <c r="I531" t="s">
        <v>771</v>
      </c>
      <c r="J531" t="s">
        <v>771</v>
      </c>
      <c r="K531" t="s">
        <v>771</v>
      </c>
      <c r="L531" t="s">
        <v>771</v>
      </c>
      <c r="M531" t="s">
        <v>771</v>
      </c>
      <c r="N531" t="s">
        <v>771</v>
      </c>
      <c r="O531" t="s">
        <v>771</v>
      </c>
      <c r="P531" t="s">
        <v>771</v>
      </c>
      <c r="Q531" t="s">
        <v>771</v>
      </c>
      <c r="R531" t="s">
        <v>3201</v>
      </c>
      <c r="S531" t="s">
        <v>771</v>
      </c>
      <c r="T531" t="s">
        <v>771</v>
      </c>
      <c r="U531" t="s">
        <v>771</v>
      </c>
      <c r="V531" t="s">
        <v>771</v>
      </c>
      <c r="W531" t="s">
        <v>771</v>
      </c>
      <c r="X531" t="s">
        <v>771</v>
      </c>
      <c r="Y531" t="s">
        <v>771</v>
      </c>
      <c r="Z531" t="s">
        <v>771</v>
      </c>
      <c r="AA531" t="s">
        <v>771</v>
      </c>
      <c r="AB531" t="s">
        <v>771</v>
      </c>
      <c r="AC531" t="s">
        <v>771</v>
      </c>
      <c r="AD531" t="s">
        <v>771</v>
      </c>
      <c r="AE531">
        <v>2</v>
      </c>
      <c r="AF531" t="s">
        <v>115</v>
      </c>
      <c r="AG531" t="s">
        <v>771</v>
      </c>
      <c r="AH531" t="s">
        <v>771</v>
      </c>
      <c r="AI531" t="s">
        <v>771</v>
      </c>
      <c r="AJ531" t="s">
        <v>771</v>
      </c>
      <c r="AK531" t="s">
        <v>771</v>
      </c>
      <c r="AL531">
        <v>43518</v>
      </c>
      <c r="AM531" t="s">
        <v>771</v>
      </c>
      <c r="AN531" t="s">
        <v>771</v>
      </c>
      <c r="AO531" t="s">
        <v>771</v>
      </c>
      <c r="AP531" t="s">
        <v>771</v>
      </c>
      <c r="AQ531" t="s">
        <v>771</v>
      </c>
      <c r="AR531" t="s">
        <v>771</v>
      </c>
      <c r="AS531" t="s">
        <v>140</v>
      </c>
      <c r="AT531" t="s">
        <v>771</v>
      </c>
      <c r="AU531" t="s">
        <v>771</v>
      </c>
      <c r="AV531" t="s">
        <v>771</v>
      </c>
      <c r="AW531" t="s">
        <v>771</v>
      </c>
      <c r="AX531" t="s">
        <v>148</v>
      </c>
      <c r="AY531" t="s">
        <v>771</v>
      </c>
      <c r="AZ531" t="s">
        <v>3202</v>
      </c>
      <c r="BA531" t="s">
        <v>1315</v>
      </c>
      <c r="BB531" t="s">
        <v>3194</v>
      </c>
      <c r="BC531" t="s">
        <v>2408</v>
      </c>
      <c r="BD531" t="s">
        <v>771</v>
      </c>
      <c r="BE531" t="s">
        <v>771</v>
      </c>
      <c r="BF531" t="s">
        <v>771</v>
      </c>
      <c r="BG531" t="s">
        <v>771</v>
      </c>
      <c r="BH531" t="s">
        <v>771</v>
      </c>
      <c r="BI531" t="s">
        <v>771</v>
      </c>
      <c r="BJ531" t="s">
        <v>771</v>
      </c>
      <c r="BK531" t="s">
        <v>771</v>
      </c>
      <c r="BL531" t="s">
        <v>771</v>
      </c>
      <c r="BM531" t="s">
        <v>771</v>
      </c>
      <c r="BN531" t="s">
        <v>771</v>
      </c>
      <c r="BO531" t="s">
        <v>771</v>
      </c>
      <c r="BP531" t="s">
        <v>771</v>
      </c>
      <c r="BQ531" t="s">
        <v>771</v>
      </c>
      <c r="BR531" t="s">
        <v>771</v>
      </c>
      <c r="BS531" t="s">
        <v>152</v>
      </c>
      <c r="BT531" t="s">
        <v>771</v>
      </c>
      <c r="BU531" t="s">
        <v>771</v>
      </c>
      <c r="BV531" t="s">
        <v>3203</v>
      </c>
      <c r="BW531" t="s">
        <v>771</v>
      </c>
      <c r="BX531" t="s">
        <v>771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46BDC-7980-401B-BD71-3E2C19FA28D9}">
  <sheetPr codeName="Sheet9"/>
  <dimension ref="A1:A27"/>
  <sheetViews>
    <sheetView workbookViewId="0">
      <selection sqref="A1:A29"/>
    </sheetView>
  </sheetViews>
  <sheetFormatPr defaultRowHeight="15" x14ac:dyDescent="0.25"/>
  <cols>
    <col min="1" max="1" width="20.7109375" bestFit="1" customWidth="1"/>
  </cols>
  <sheetData>
    <row r="1" spans="1:1" x14ac:dyDescent="0.25">
      <c r="A1" t="s">
        <v>56</v>
      </c>
    </row>
    <row r="2" spans="1:1" x14ac:dyDescent="0.25">
      <c r="A2" t="s">
        <v>17</v>
      </c>
    </row>
    <row r="3" spans="1:1" x14ac:dyDescent="0.25">
      <c r="A3" t="s">
        <v>3496</v>
      </c>
    </row>
    <row r="4" spans="1:1" x14ac:dyDescent="0.25">
      <c r="A4" t="s">
        <v>9</v>
      </c>
    </row>
    <row r="5" spans="1:1" x14ac:dyDescent="0.25">
      <c r="A5" t="s">
        <v>10</v>
      </c>
    </row>
    <row r="6" spans="1:1" x14ac:dyDescent="0.25">
      <c r="A6" t="s">
        <v>36</v>
      </c>
    </row>
    <row r="7" spans="1:1" x14ac:dyDescent="0.25">
      <c r="A7" t="s">
        <v>27</v>
      </c>
    </row>
    <row r="8" spans="1:1" x14ac:dyDescent="0.25">
      <c r="A8" t="s">
        <v>14</v>
      </c>
    </row>
    <row r="9" spans="1:1" x14ac:dyDescent="0.25">
      <c r="A9" t="s">
        <v>31</v>
      </c>
    </row>
    <row r="10" spans="1:1" x14ac:dyDescent="0.25">
      <c r="A10" t="s">
        <v>25</v>
      </c>
    </row>
    <row r="11" spans="1:1" x14ac:dyDescent="0.25">
      <c r="A11" t="s">
        <v>11</v>
      </c>
    </row>
    <row r="12" spans="1:1" x14ac:dyDescent="0.25">
      <c r="A12" t="s">
        <v>33</v>
      </c>
    </row>
    <row r="13" spans="1:1" x14ac:dyDescent="0.25">
      <c r="A13" t="s">
        <v>18</v>
      </c>
    </row>
    <row r="14" spans="1:1" x14ac:dyDescent="0.25">
      <c r="A14" t="s">
        <v>13</v>
      </c>
    </row>
    <row r="15" spans="1:1" x14ac:dyDescent="0.25">
      <c r="A15" t="s">
        <v>34</v>
      </c>
    </row>
    <row r="16" spans="1:1" x14ac:dyDescent="0.25">
      <c r="A16" t="s">
        <v>35</v>
      </c>
    </row>
    <row r="17" spans="1:1" x14ac:dyDescent="0.25">
      <c r="A17" t="s">
        <v>12</v>
      </c>
    </row>
    <row r="18" spans="1:1" x14ac:dyDescent="0.25">
      <c r="A18" t="s">
        <v>16</v>
      </c>
    </row>
    <row r="19" spans="1:1" x14ac:dyDescent="0.25">
      <c r="A19" t="s">
        <v>19</v>
      </c>
    </row>
    <row r="20" spans="1:1" x14ac:dyDescent="0.25">
      <c r="A20" t="s">
        <v>28</v>
      </c>
    </row>
    <row r="21" spans="1:1" x14ac:dyDescent="0.25">
      <c r="A21" t="s">
        <v>20</v>
      </c>
    </row>
    <row r="22" spans="1:1" x14ac:dyDescent="0.25">
      <c r="A22" t="s">
        <v>23</v>
      </c>
    </row>
    <row r="23" spans="1:1" x14ac:dyDescent="0.25">
      <c r="A23" t="s">
        <v>29</v>
      </c>
    </row>
    <row r="24" spans="1:1" x14ac:dyDescent="0.25">
      <c r="A24" t="s">
        <v>30</v>
      </c>
    </row>
    <row r="25" spans="1:1" x14ac:dyDescent="0.25">
      <c r="A25" t="s">
        <v>22</v>
      </c>
    </row>
    <row r="26" spans="1:1" x14ac:dyDescent="0.25">
      <c r="A26" t="s">
        <v>32</v>
      </c>
    </row>
    <row r="27" spans="1:1" x14ac:dyDescent="0.25">
      <c r="A27" t="s">
        <v>21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8ED1-6808-4760-BF9B-CB86AEC23D56}">
  <sheetPr codeName="Sheet11"/>
  <dimension ref="A1:C342"/>
  <sheetViews>
    <sheetView workbookViewId="0">
      <selection sqref="A1:C295"/>
    </sheetView>
  </sheetViews>
  <sheetFormatPr defaultRowHeight="15" x14ac:dyDescent="0.25"/>
  <cols>
    <col min="1" max="1" width="12.28515625" bestFit="1" customWidth="1"/>
    <col min="2" max="2" width="20.7109375" bestFit="1" customWidth="1"/>
    <col min="3" max="3" width="30.28515625" bestFit="1" customWidth="1"/>
  </cols>
  <sheetData>
    <row r="1" spans="1:3" x14ac:dyDescent="0.25">
      <c r="A1" t="s">
        <v>3490</v>
      </c>
      <c r="B1" t="s">
        <v>56</v>
      </c>
      <c r="C1" t="s">
        <v>3493</v>
      </c>
    </row>
    <row r="2" spans="1:3" x14ac:dyDescent="0.25">
      <c r="A2" t="s">
        <v>3222</v>
      </c>
      <c r="B2" t="s">
        <v>17</v>
      </c>
      <c r="C2" t="s">
        <v>1207</v>
      </c>
    </row>
    <row r="3" spans="1:3" x14ac:dyDescent="0.25">
      <c r="A3" t="s">
        <v>3222</v>
      </c>
      <c r="B3" t="s">
        <v>17</v>
      </c>
      <c r="C3" t="s">
        <v>2018</v>
      </c>
    </row>
    <row r="4" spans="1:3" x14ac:dyDescent="0.25">
      <c r="A4" t="s">
        <v>3222</v>
      </c>
      <c r="B4" t="s">
        <v>17</v>
      </c>
      <c r="C4" t="s">
        <v>2020</v>
      </c>
    </row>
    <row r="5" spans="1:3" x14ac:dyDescent="0.25">
      <c r="A5" t="s">
        <v>3222</v>
      </c>
      <c r="B5" t="s">
        <v>17</v>
      </c>
      <c r="C5" t="s">
        <v>3494</v>
      </c>
    </row>
    <row r="6" spans="1:3" x14ac:dyDescent="0.25">
      <c r="A6" t="s">
        <v>3222</v>
      </c>
      <c r="B6" t="s">
        <v>17</v>
      </c>
      <c r="C6" t="s">
        <v>2017</v>
      </c>
    </row>
    <row r="7" spans="1:3" x14ac:dyDescent="0.25">
      <c r="A7" t="s">
        <v>3222</v>
      </c>
      <c r="B7" t="s">
        <v>17</v>
      </c>
      <c r="C7" t="s">
        <v>2019</v>
      </c>
    </row>
    <row r="8" spans="1:3" x14ac:dyDescent="0.25">
      <c r="A8" t="s">
        <v>3222</v>
      </c>
      <c r="B8" t="s">
        <v>17</v>
      </c>
      <c r="C8" t="s">
        <v>2021</v>
      </c>
    </row>
    <row r="9" spans="1:3" x14ac:dyDescent="0.25">
      <c r="A9" t="s">
        <v>3222</v>
      </c>
      <c r="B9" t="s">
        <v>17</v>
      </c>
      <c r="C9" t="s">
        <v>2022</v>
      </c>
    </row>
    <row r="10" spans="1:3" x14ac:dyDescent="0.25">
      <c r="A10" t="s">
        <v>3222</v>
      </c>
      <c r="B10" t="s">
        <v>3496</v>
      </c>
      <c r="C10" t="s">
        <v>1207</v>
      </c>
    </row>
    <row r="11" spans="1:3" x14ac:dyDescent="0.25">
      <c r="A11" t="s">
        <v>3222</v>
      </c>
      <c r="B11" t="s">
        <v>3496</v>
      </c>
      <c r="C11" t="s">
        <v>2017</v>
      </c>
    </row>
    <row r="12" spans="1:3" x14ac:dyDescent="0.25">
      <c r="A12" t="s">
        <v>3222</v>
      </c>
      <c r="B12" t="s">
        <v>3496</v>
      </c>
      <c r="C12" t="s">
        <v>2018</v>
      </c>
    </row>
    <row r="13" spans="1:3" x14ac:dyDescent="0.25">
      <c r="A13" t="s">
        <v>3222</v>
      </c>
      <c r="B13" t="s">
        <v>3496</v>
      </c>
      <c r="C13" t="s">
        <v>2019</v>
      </c>
    </row>
    <row r="14" spans="1:3" x14ac:dyDescent="0.25">
      <c r="A14" t="s">
        <v>3222</v>
      </c>
      <c r="B14" t="s">
        <v>3496</v>
      </c>
      <c r="C14" t="s">
        <v>2020</v>
      </c>
    </row>
    <row r="15" spans="1:3" x14ac:dyDescent="0.25">
      <c r="A15" t="s">
        <v>3222</v>
      </c>
      <c r="B15" t="s">
        <v>3496</v>
      </c>
      <c r="C15" t="s">
        <v>2023</v>
      </c>
    </row>
    <row r="16" spans="1:3" x14ac:dyDescent="0.25">
      <c r="A16" t="s">
        <v>3222</v>
      </c>
      <c r="B16" t="s">
        <v>3496</v>
      </c>
      <c r="C16" t="s">
        <v>3494</v>
      </c>
    </row>
    <row r="17" spans="1:3" x14ac:dyDescent="0.25">
      <c r="A17" t="s">
        <v>3222</v>
      </c>
      <c r="B17" t="s">
        <v>3496</v>
      </c>
      <c r="C17" t="s">
        <v>2024</v>
      </c>
    </row>
    <row r="18" spans="1:3" x14ac:dyDescent="0.25">
      <c r="A18" t="s">
        <v>3222</v>
      </c>
      <c r="B18" t="s">
        <v>9</v>
      </c>
      <c r="C18" t="s">
        <v>2017</v>
      </c>
    </row>
    <row r="19" spans="1:3" x14ac:dyDescent="0.25">
      <c r="A19" t="s">
        <v>3222</v>
      </c>
      <c r="B19" t="s">
        <v>9</v>
      </c>
      <c r="C19" t="s">
        <v>3494</v>
      </c>
    </row>
    <row r="20" spans="1:3" x14ac:dyDescent="0.25">
      <c r="A20" t="s">
        <v>3222</v>
      </c>
      <c r="B20" t="s">
        <v>9</v>
      </c>
      <c r="C20" t="s">
        <v>1207</v>
      </c>
    </row>
    <row r="21" spans="1:3" x14ac:dyDescent="0.25">
      <c r="A21" t="s">
        <v>3222</v>
      </c>
      <c r="B21" t="s">
        <v>9</v>
      </c>
      <c r="C21" t="s">
        <v>2018</v>
      </c>
    </row>
    <row r="22" spans="1:3" x14ac:dyDescent="0.25">
      <c r="A22" t="s">
        <v>3222</v>
      </c>
      <c r="B22" t="s">
        <v>9</v>
      </c>
      <c r="C22" t="s">
        <v>2020</v>
      </c>
    </row>
    <row r="23" spans="1:3" x14ac:dyDescent="0.25">
      <c r="A23" t="s">
        <v>3222</v>
      </c>
      <c r="B23" t="s">
        <v>9</v>
      </c>
      <c r="C23" t="s">
        <v>2021</v>
      </c>
    </row>
    <row r="24" spans="1:3" x14ac:dyDescent="0.25">
      <c r="A24" t="s">
        <v>3222</v>
      </c>
      <c r="B24" t="s">
        <v>9</v>
      </c>
      <c r="C24" t="s">
        <v>2022</v>
      </c>
    </row>
    <row r="25" spans="1:3" x14ac:dyDescent="0.25">
      <c r="A25" t="s">
        <v>3222</v>
      </c>
      <c r="B25" t="s">
        <v>9</v>
      </c>
      <c r="C25" t="s">
        <v>2024</v>
      </c>
    </row>
    <row r="26" spans="1:3" x14ac:dyDescent="0.25">
      <c r="A26" t="s">
        <v>3222</v>
      </c>
      <c r="B26" t="s">
        <v>9</v>
      </c>
      <c r="C26" t="s">
        <v>2019</v>
      </c>
    </row>
    <row r="27" spans="1:3" x14ac:dyDescent="0.25">
      <c r="A27" t="s">
        <v>3222</v>
      </c>
      <c r="B27" t="s">
        <v>10</v>
      </c>
      <c r="C27" t="s">
        <v>1207</v>
      </c>
    </row>
    <row r="28" spans="1:3" x14ac:dyDescent="0.25">
      <c r="A28" t="s">
        <v>3222</v>
      </c>
      <c r="B28" t="s">
        <v>10</v>
      </c>
      <c r="C28" t="s">
        <v>2017</v>
      </c>
    </row>
    <row r="29" spans="1:3" x14ac:dyDescent="0.25">
      <c r="A29" t="s">
        <v>3222</v>
      </c>
      <c r="B29" t="s">
        <v>10</v>
      </c>
      <c r="C29" t="s">
        <v>2018</v>
      </c>
    </row>
    <row r="30" spans="1:3" x14ac:dyDescent="0.25">
      <c r="A30" t="s">
        <v>3222</v>
      </c>
      <c r="B30" t="s">
        <v>10</v>
      </c>
      <c r="C30" t="s">
        <v>2019</v>
      </c>
    </row>
    <row r="31" spans="1:3" x14ac:dyDescent="0.25">
      <c r="A31" t="s">
        <v>3222</v>
      </c>
      <c r="B31" t="s">
        <v>10</v>
      </c>
      <c r="C31" t="s">
        <v>2020</v>
      </c>
    </row>
    <row r="32" spans="1:3" x14ac:dyDescent="0.25">
      <c r="A32" t="s">
        <v>3222</v>
      </c>
      <c r="B32" t="s">
        <v>10</v>
      </c>
      <c r="C32" t="s">
        <v>2021</v>
      </c>
    </row>
    <row r="33" spans="1:3" x14ac:dyDescent="0.25">
      <c r="A33" t="s">
        <v>3222</v>
      </c>
      <c r="B33" t="s">
        <v>10</v>
      </c>
      <c r="C33" t="s">
        <v>2022</v>
      </c>
    </row>
    <row r="34" spans="1:3" x14ac:dyDescent="0.25">
      <c r="A34" t="s">
        <v>3222</v>
      </c>
      <c r="B34" t="s">
        <v>10</v>
      </c>
      <c r="C34" t="s">
        <v>3494</v>
      </c>
    </row>
    <row r="35" spans="1:3" x14ac:dyDescent="0.25">
      <c r="A35" t="s">
        <v>3222</v>
      </c>
      <c r="B35" t="s">
        <v>36</v>
      </c>
      <c r="C35" t="s">
        <v>1207</v>
      </c>
    </row>
    <row r="36" spans="1:3" x14ac:dyDescent="0.25">
      <c r="A36" t="s">
        <v>3222</v>
      </c>
      <c r="B36" t="s">
        <v>36</v>
      </c>
      <c r="C36" t="s">
        <v>2017</v>
      </c>
    </row>
    <row r="37" spans="1:3" x14ac:dyDescent="0.25">
      <c r="A37" t="s">
        <v>3222</v>
      </c>
      <c r="B37" t="s">
        <v>36</v>
      </c>
      <c r="C37" t="s">
        <v>2018</v>
      </c>
    </row>
    <row r="38" spans="1:3" x14ac:dyDescent="0.25">
      <c r="A38" t="s">
        <v>3222</v>
      </c>
      <c r="B38" t="s">
        <v>36</v>
      </c>
      <c r="C38" t="s">
        <v>2019</v>
      </c>
    </row>
    <row r="39" spans="1:3" x14ac:dyDescent="0.25">
      <c r="A39" t="s">
        <v>3222</v>
      </c>
      <c r="B39" t="s">
        <v>36</v>
      </c>
      <c r="C39" t="s">
        <v>2020</v>
      </c>
    </row>
    <row r="40" spans="1:3" x14ac:dyDescent="0.25">
      <c r="A40" t="s">
        <v>3222</v>
      </c>
      <c r="B40" t="s">
        <v>36</v>
      </c>
      <c r="C40" t="s">
        <v>2021</v>
      </c>
    </row>
    <row r="41" spans="1:3" x14ac:dyDescent="0.25">
      <c r="A41" t="s">
        <v>3222</v>
      </c>
      <c r="B41" t="s">
        <v>36</v>
      </c>
      <c r="C41" t="s">
        <v>2022</v>
      </c>
    </row>
    <row r="42" spans="1:3" x14ac:dyDescent="0.25">
      <c r="A42" t="s">
        <v>3222</v>
      </c>
      <c r="B42" t="s">
        <v>36</v>
      </c>
      <c r="C42" t="s">
        <v>2023</v>
      </c>
    </row>
    <row r="43" spans="1:3" x14ac:dyDescent="0.25">
      <c r="A43" t="s">
        <v>3222</v>
      </c>
      <c r="B43" t="s">
        <v>36</v>
      </c>
      <c r="C43" t="s">
        <v>3494</v>
      </c>
    </row>
    <row r="44" spans="1:3" x14ac:dyDescent="0.25">
      <c r="A44" t="s">
        <v>3222</v>
      </c>
      <c r="B44" t="s">
        <v>36</v>
      </c>
      <c r="C44" t="s">
        <v>2024</v>
      </c>
    </row>
    <row r="45" spans="1:3" x14ac:dyDescent="0.25">
      <c r="A45" t="s">
        <v>3222</v>
      </c>
      <c r="B45" t="s">
        <v>27</v>
      </c>
      <c r="C45" t="s">
        <v>1207</v>
      </c>
    </row>
    <row r="46" spans="1:3" x14ac:dyDescent="0.25">
      <c r="A46" t="s">
        <v>3222</v>
      </c>
      <c r="B46" t="s">
        <v>27</v>
      </c>
      <c r="C46" t="s">
        <v>2017</v>
      </c>
    </row>
    <row r="47" spans="1:3" x14ac:dyDescent="0.25">
      <c r="A47" t="s">
        <v>3222</v>
      </c>
      <c r="B47" t="s">
        <v>27</v>
      </c>
      <c r="C47" t="s">
        <v>2018</v>
      </c>
    </row>
    <row r="48" spans="1:3" x14ac:dyDescent="0.25">
      <c r="A48" t="s">
        <v>3222</v>
      </c>
      <c r="B48" t="s">
        <v>27</v>
      </c>
      <c r="C48" t="s">
        <v>2019</v>
      </c>
    </row>
    <row r="49" spans="1:3" x14ac:dyDescent="0.25">
      <c r="A49" t="s">
        <v>3222</v>
      </c>
      <c r="B49" t="s">
        <v>27</v>
      </c>
      <c r="C49" t="s">
        <v>2020</v>
      </c>
    </row>
    <row r="50" spans="1:3" x14ac:dyDescent="0.25">
      <c r="A50" t="s">
        <v>3222</v>
      </c>
      <c r="B50" t="s">
        <v>27</v>
      </c>
      <c r="C50" t="s">
        <v>3494</v>
      </c>
    </row>
    <row r="51" spans="1:3" x14ac:dyDescent="0.25">
      <c r="A51" t="s">
        <v>3222</v>
      </c>
      <c r="B51" t="s">
        <v>14</v>
      </c>
      <c r="C51" t="s">
        <v>1207</v>
      </c>
    </row>
    <row r="52" spans="1:3" x14ac:dyDescent="0.25">
      <c r="A52" t="s">
        <v>3222</v>
      </c>
      <c r="B52" t="s">
        <v>14</v>
      </c>
      <c r="C52" t="s">
        <v>2017</v>
      </c>
    </row>
    <row r="53" spans="1:3" x14ac:dyDescent="0.25">
      <c r="A53" t="s">
        <v>3222</v>
      </c>
      <c r="B53" t="s">
        <v>14</v>
      </c>
      <c r="C53" t="s">
        <v>2020</v>
      </c>
    </row>
    <row r="54" spans="1:3" x14ac:dyDescent="0.25">
      <c r="A54" t="s">
        <v>3222</v>
      </c>
      <c r="B54" t="s">
        <v>14</v>
      </c>
      <c r="C54" t="s">
        <v>2023</v>
      </c>
    </row>
    <row r="55" spans="1:3" x14ac:dyDescent="0.25">
      <c r="A55" t="s">
        <v>3222</v>
      </c>
      <c r="B55" t="s">
        <v>14</v>
      </c>
      <c r="C55" t="s">
        <v>3494</v>
      </c>
    </row>
    <row r="56" spans="1:3" x14ac:dyDescent="0.25">
      <c r="A56" t="s">
        <v>3222</v>
      </c>
      <c r="B56" t="s">
        <v>14</v>
      </c>
      <c r="C56" t="s">
        <v>2024</v>
      </c>
    </row>
    <row r="57" spans="1:3" x14ac:dyDescent="0.25">
      <c r="A57" t="s">
        <v>3222</v>
      </c>
      <c r="B57" t="s">
        <v>14</v>
      </c>
      <c r="C57" t="s">
        <v>2018</v>
      </c>
    </row>
    <row r="58" spans="1:3" x14ac:dyDescent="0.25">
      <c r="A58" t="s">
        <v>3222</v>
      </c>
      <c r="B58" t="s">
        <v>14</v>
      </c>
      <c r="C58" t="s">
        <v>2019</v>
      </c>
    </row>
    <row r="59" spans="1:3" x14ac:dyDescent="0.25">
      <c r="A59" t="s">
        <v>3222</v>
      </c>
      <c r="B59" t="s">
        <v>14</v>
      </c>
      <c r="C59" t="s">
        <v>2021</v>
      </c>
    </row>
    <row r="60" spans="1:3" x14ac:dyDescent="0.25">
      <c r="A60" t="s">
        <v>3222</v>
      </c>
      <c r="B60" t="s">
        <v>14</v>
      </c>
      <c r="C60" t="s">
        <v>2022</v>
      </c>
    </row>
    <row r="61" spans="1:3" x14ac:dyDescent="0.25">
      <c r="A61" t="s">
        <v>3222</v>
      </c>
      <c r="B61" t="s">
        <v>31</v>
      </c>
      <c r="C61" t="s">
        <v>1207</v>
      </c>
    </row>
    <row r="62" spans="1:3" x14ac:dyDescent="0.25">
      <c r="A62" t="s">
        <v>3222</v>
      </c>
      <c r="B62" t="s">
        <v>31</v>
      </c>
      <c r="C62" t="s">
        <v>3494</v>
      </c>
    </row>
    <row r="63" spans="1:3" x14ac:dyDescent="0.25">
      <c r="A63" t="s">
        <v>3222</v>
      </c>
      <c r="B63" t="s">
        <v>31</v>
      </c>
      <c r="C63" t="s">
        <v>2018</v>
      </c>
    </row>
    <row r="64" spans="1:3" x14ac:dyDescent="0.25">
      <c r="A64" t="s">
        <v>3222</v>
      </c>
      <c r="B64" t="s">
        <v>31</v>
      </c>
      <c r="C64" t="s">
        <v>2024</v>
      </c>
    </row>
    <row r="65" spans="1:3" x14ac:dyDescent="0.25">
      <c r="A65" t="s">
        <v>3222</v>
      </c>
      <c r="B65" t="s">
        <v>25</v>
      </c>
      <c r="C65" t="s">
        <v>1207</v>
      </c>
    </row>
    <row r="66" spans="1:3" x14ac:dyDescent="0.25">
      <c r="A66" t="s">
        <v>3222</v>
      </c>
      <c r="B66" t="s">
        <v>25</v>
      </c>
      <c r="C66" t="s">
        <v>2017</v>
      </c>
    </row>
    <row r="67" spans="1:3" x14ac:dyDescent="0.25">
      <c r="A67" t="s">
        <v>3222</v>
      </c>
      <c r="B67" t="s">
        <v>25</v>
      </c>
      <c r="C67" t="s">
        <v>2018</v>
      </c>
    </row>
    <row r="68" spans="1:3" x14ac:dyDescent="0.25">
      <c r="A68" t="s">
        <v>3222</v>
      </c>
      <c r="B68" t="s">
        <v>25</v>
      </c>
      <c r="C68" t="s">
        <v>2019</v>
      </c>
    </row>
    <row r="69" spans="1:3" x14ac:dyDescent="0.25">
      <c r="A69" t="s">
        <v>3222</v>
      </c>
      <c r="B69" t="s">
        <v>25</v>
      </c>
      <c r="C69" t="s">
        <v>2020</v>
      </c>
    </row>
    <row r="70" spans="1:3" x14ac:dyDescent="0.25">
      <c r="A70" t="s">
        <v>3222</v>
      </c>
      <c r="B70" t="s">
        <v>25</v>
      </c>
      <c r="C70" t="s">
        <v>2022</v>
      </c>
    </row>
    <row r="71" spans="1:3" x14ac:dyDescent="0.25">
      <c r="A71" t="s">
        <v>3222</v>
      </c>
      <c r="B71" t="s">
        <v>25</v>
      </c>
      <c r="C71" t="s">
        <v>3494</v>
      </c>
    </row>
    <row r="72" spans="1:3" x14ac:dyDescent="0.25">
      <c r="A72" t="s">
        <v>3222</v>
      </c>
      <c r="B72" t="s">
        <v>11</v>
      </c>
      <c r="C72" t="s">
        <v>1207</v>
      </c>
    </row>
    <row r="73" spans="1:3" x14ac:dyDescent="0.25">
      <c r="A73" t="s">
        <v>3222</v>
      </c>
      <c r="B73" t="s">
        <v>11</v>
      </c>
      <c r="C73" t="s">
        <v>2017</v>
      </c>
    </row>
    <row r="74" spans="1:3" x14ac:dyDescent="0.25">
      <c r="A74" t="s">
        <v>3222</v>
      </c>
      <c r="B74" t="s">
        <v>11</v>
      </c>
      <c r="C74" t="s">
        <v>2018</v>
      </c>
    </row>
    <row r="75" spans="1:3" x14ac:dyDescent="0.25">
      <c r="A75" t="s">
        <v>3222</v>
      </c>
      <c r="B75" t="s">
        <v>11</v>
      </c>
      <c r="C75" t="s">
        <v>2020</v>
      </c>
    </row>
    <row r="76" spans="1:3" x14ac:dyDescent="0.25">
      <c r="A76" t="s">
        <v>3222</v>
      </c>
      <c r="B76" t="s">
        <v>11</v>
      </c>
      <c r="C76" t="s">
        <v>2021</v>
      </c>
    </row>
    <row r="77" spans="1:3" x14ac:dyDescent="0.25">
      <c r="A77" t="s">
        <v>3222</v>
      </c>
      <c r="B77" t="s">
        <v>11</v>
      </c>
      <c r="C77" t="s">
        <v>2022</v>
      </c>
    </row>
    <row r="78" spans="1:3" x14ac:dyDescent="0.25">
      <c r="A78" t="s">
        <v>3222</v>
      </c>
      <c r="B78" t="s">
        <v>11</v>
      </c>
      <c r="C78" t="s">
        <v>2023</v>
      </c>
    </row>
    <row r="79" spans="1:3" x14ac:dyDescent="0.25">
      <c r="A79" t="s">
        <v>3222</v>
      </c>
      <c r="B79" t="s">
        <v>11</v>
      </c>
      <c r="C79" t="s">
        <v>3494</v>
      </c>
    </row>
    <row r="80" spans="1:3" x14ac:dyDescent="0.25">
      <c r="A80" t="s">
        <v>3222</v>
      </c>
      <c r="B80" t="s">
        <v>11</v>
      </c>
      <c r="C80" t="s">
        <v>2019</v>
      </c>
    </row>
    <row r="81" spans="1:3" x14ac:dyDescent="0.25">
      <c r="A81" t="s">
        <v>3222</v>
      </c>
      <c r="B81" t="s">
        <v>33</v>
      </c>
      <c r="C81" t="s">
        <v>1207</v>
      </c>
    </row>
    <row r="82" spans="1:3" x14ac:dyDescent="0.25">
      <c r="A82" t="s">
        <v>3222</v>
      </c>
      <c r="B82" t="s">
        <v>33</v>
      </c>
      <c r="C82" t="s">
        <v>2017</v>
      </c>
    </row>
    <row r="83" spans="1:3" x14ac:dyDescent="0.25">
      <c r="A83" t="s">
        <v>3222</v>
      </c>
      <c r="B83" t="s">
        <v>33</v>
      </c>
      <c r="C83" t="s">
        <v>2018</v>
      </c>
    </row>
    <row r="84" spans="1:3" x14ac:dyDescent="0.25">
      <c r="A84" t="s">
        <v>3222</v>
      </c>
      <c r="B84" t="s">
        <v>33</v>
      </c>
      <c r="C84" t="s">
        <v>2019</v>
      </c>
    </row>
    <row r="85" spans="1:3" x14ac:dyDescent="0.25">
      <c r="A85" t="s">
        <v>3222</v>
      </c>
      <c r="B85" t="s">
        <v>33</v>
      </c>
      <c r="C85" t="s">
        <v>2020</v>
      </c>
    </row>
    <row r="86" spans="1:3" x14ac:dyDescent="0.25">
      <c r="A86" t="s">
        <v>3222</v>
      </c>
      <c r="B86" t="s">
        <v>33</v>
      </c>
      <c r="C86" t="s">
        <v>2021</v>
      </c>
    </row>
    <row r="87" spans="1:3" x14ac:dyDescent="0.25">
      <c r="A87" t="s">
        <v>3222</v>
      </c>
      <c r="B87" t="s">
        <v>33</v>
      </c>
      <c r="C87" t="s">
        <v>2022</v>
      </c>
    </row>
    <row r="88" spans="1:3" x14ac:dyDescent="0.25">
      <c r="A88" t="s">
        <v>3222</v>
      </c>
      <c r="B88" t="s">
        <v>33</v>
      </c>
      <c r="C88" t="s">
        <v>2023</v>
      </c>
    </row>
    <row r="89" spans="1:3" x14ac:dyDescent="0.25">
      <c r="A89" t="s">
        <v>3222</v>
      </c>
      <c r="B89" t="s">
        <v>33</v>
      </c>
      <c r="C89" t="s">
        <v>3494</v>
      </c>
    </row>
    <row r="90" spans="1:3" x14ac:dyDescent="0.25">
      <c r="A90" t="s">
        <v>3222</v>
      </c>
      <c r="B90" t="s">
        <v>18</v>
      </c>
      <c r="C90" t="s">
        <v>1207</v>
      </c>
    </row>
    <row r="91" spans="1:3" x14ac:dyDescent="0.25">
      <c r="A91" t="s">
        <v>3222</v>
      </c>
      <c r="B91" t="s">
        <v>18</v>
      </c>
      <c r="C91" t="s">
        <v>2017</v>
      </c>
    </row>
    <row r="92" spans="1:3" x14ac:dyDescent="0.25">
      <c r="A92" t="s">
        <v>3222</v>
      </c>
      <c r="B92" t="s">
        <v>18</v>
      </c>
      <c r="C92" t="s">
        <v>2018</v>
      </c>
    </row>
    <row r="93" spans="1:3" x14ac:dyDescent="0.25">
      <c r="A93" t="s">
        <v>3222</v>
      </c>
      <c r="B93" t="s">
        <v>18</v>
      </c>
      <c r="C93" t="s">
        <v>2020</v>
      </c>
    </row>
    <row r="94" spans="1:3" x14ac:dyDescent="0.25">
      <c r="A94" t="s">
        <v>3222</v>
      </c>
      <c r="B94" t="s">
        <v>18</v>
      </c>
      <c r="C94" t="s">
        <v>2021</v>
      </c>
    </row>
    <row r="95" spans="1:3" x14ac:dyDescent="0.25">
      <c r="A95" t="s">
        <v>3222</v>
      </c>
      <c r="B95" t="s">
        <v>18</v>
      </c>
      <c r="C95" t="s">
        <v>2022</v>
      </c>
    </row>
    <row r="96" spans="1:3" x14ac:dyDescent="0.25">
      <c r="A96" t="s">
        <v>3222</v>
      </c>
      <c r="B96" t="s">
        <v>18</v>
      </c>
      <c r="C96" t="s">
        <v>2023</v>
      </c>
    </row>
    <row r="97" spans="1:3" x14ac:dyDescent="0.25">
      <c r="A97" t="s">
        <v>3222</v>
      </c>
      <c r="B97" t="s">
        <v>18</v>
      </c>
      <c r="C97" t="s">
        <v>3494</v>
      </c>
    </row>
    <row r="98" spans="1:3" x14ac:dyDescent="0.25">
      <c r="A98" t="s">
        <v>3222</v>
      </c>
      <c r="B98" t="s">
        <v>18</v>
      </c>
      <c r="C98" t="s">
        <v>2024</v>
      </c>
    </row>
    <row r="99" spans="1:3" x14ac:dyDescent="0.25">
      <c r="A99" t="s">
        <v>3222</v>
      </c>
      <c r="B99" t="s">
        <v>13</v>
      </c>
      <c r="C99" t="s">
        <v>1207</v>
      </c>
    </row>
    <row r="100" spans="1:3" x14ac:dyDescent="0.25">
      <c r="A100" t="s">
        <v>3222</v>
      </c>
      <c r="B100" t="s">
        <v>13</v>
      </c>
      <c r="C100" t="s">
        <v>2017</v>
      </c>
    </row>
    <row r="101" spans="1:3" x14ac:dyDescent="0.25">
      <c r="A101" t="s">
        <v>3222</v>
      </c>
      <c r="B101" t="s">
        <v>13</v>
      </c>
      <c r="C101" t="s">
        <v>2018</v>
      </c>
    </row>
    <row r="102" spans="1:3" x14ac:dyDescent="0.25">
      <c r="A102" t="s">
        <v>3222</v>
      </c>
      <c r="B102" t="s">
        <v>13</v>
      </c>
      <c r="C102" t="s">
        <v>2020</v>
      </c>
    </row>
    <row r="103" spans="1:3" x14ac:dyDescent="0.25">
      <c r="A103" t="s">
        <v>3222</v>
      </c>
      <c r="B103" t="s">
        <v>13</v>
      </c>
      <c r="C103" t="s">
        <v>2021</v>
      </c>
    </row>
    <row r="104" spans="1:3" x14ac:dyDescent="0.25">
      <c r="A104" t="s">
        <v>3222</v>
      </c>
      <c r="B104" t="s">
        <v>13</v>
      </c>
      <c r="C104" t="s">
        <v>2022</v>
      </c>
    </row>
    <row r="105" spans="1:3" x14ac:dyDescent="0.25">
      <c r="A105" t="s">
        <v>3222</v>
      </c>
      <c r="B105" t="s">
        <v>13</v>
      </c>
      <c r="C105" t="s">
        <v>3494</v>
      </c>
    </row>
    <row r="106" spans="1:3" x14ac:dyDescent="0.25">
      <c r="A106" t="s">
        <v>3222</v>
      </c>
      <c r="B106" t="s">
        <v>13</v>
      </c>
      <c r="C106" t="s">
        <v>2023</v>
      </c>
    </row>
    <row r="107" spans="1:3" x14ac:dyDescent="0.25">
      <c r="A107" t="s">
        <v>3222</v>
      </c>
      <c r="B107" t="s">
        <v>13</v>
      </c>
      <c r="C107" t="s">
        <v>2019</v>
      </c>
    </row>
    <row r="108" spans="1:3" x14ac:dyDescent="0.25">
      <c r="A108" t="s">
        <v>3222</v>
      </c>
      <c r="B108" t="s">
        <v>13</v>
      </c>
      <c r="C108" t="s">
        <v>2024</v>
      </c>
    </row>
    <row r="109" spans="1:3" x14ac:dyDescent="0.25">
      <c r="A109" t="s">
        <v>3222</v>
      </c>
      <c r="B109" t="s">
        <v>34</v>
      </c>
      <c r="C109" t="s">
        <v>1207</v>
      </c>
    </row>
    <row r="110" spans="1:3" x14ac:dyDescent="0.25">
      <c r="A110" t="s">
        <v>3222</v>
      </c>
      <c r="B110" t="s">
        <v>34</v>
      </c>
      <c r="C110" t="s">
        <v>2017</v>
      </c>
    </row>
    <row r="111" spans="1:3" x14ac:dyDescent="0.25">
      <c r="A111" t="s">
        <v>3222</v>
      </c>
      <c r="B111" t="s">
        <v>34</v>
      </c>
      <c r="C111" t="s">
        <v>2018</v>
      </c>
    </row>
    <row r="112" spans="1:3" x14ac:dyDescent="0.25">
      <c r="A112" t="s">
        <v>3222</v>
      </c>
      <c r="B112" t="s">
        <v>34</v>
      </c>
      <c r="C112" t="s">
        <v>2020</v>
      </c>
    </row>
    <row r="113" spans="1:3" x14ac:dyDescent="0.25">
      <c r="A113" t="s">
        <v>3222</v>
      </c>
      <c r="B113" t="s">
        <v>34</v>
      </c>
      <c r="C113" t="s">
        <v>2022</v>
      </c>
    </row>
    <row r="114" spans="1:3" x14ac:dyDescent="0.25">
      <c r="A114" t="s">
        <v>3222</v>
      </c>
      <c r="B114" t="s">
        <v>34</v>
      </c>
      <c r="C114" t="s">
        <v>3494</v>
      </c>
    </row>
    <row r="115" spans="1:3" x14ac:dyDescent="0.25">
      <c r="A115" t="s">
        <v>3222</v>
      </c>
      <c r="B115" t="s">
        <v>34</v>
      </c>
      <c r="C115" t="s">
        <v>2023</v>
      </c>
    </row>
    <row r="116" spans="1:3" x14ac:dyDescent="0.25">
      <c r="A116" t="s">
        <v>3222</v>
      </c>
      <c r="B116" t="s">
        <v>35</v>
      </c>
      <c r="C116" t="s">
        <v>1207</v>
      </c>
    </row>
    <row r="117" spans="1:3" x14ac:dyDescent="0.25">
      <c r="A117" t="s">
        <v>3222</v>
      </c>
      <c r="B117" t="s">
        <v>35</v>
      </c>
      <c r="C117" t="s">
        <v>2017</v>
      </c>
    </row>
    <row r="118" spans="1:3" x14ac:dyDescent="0.25">
      <c r="A118" t="s">
        <v>3222</v>
      </c>
      <c r="B118" t="s">
        <v>35</v>
      </c>
      <c r="C118" t="s">
        <v>2018</v>
      </c>
    </row>
    <row r="119" spans="1:3" x14ac:dyDescent="0.25">
      <c r="A119" t="s">
        <v>3222</v>
      </c>
      <c r="B119" t="s">
        <v>35</v>
      </c>
      <c r="C119" t="s">
        <v>2019</v>
      </c>
    </row>
    <row r="120" spans="1:3" x14ac:dyDescent="0.25">
      <c r="A120" t="s">
        <v>3222</v>
      </c>
      <c r="B120" t="s">
        <v>35</v>
      </c>
      <c r="C120" t="s">
        <v>2020</v>
      </c>
    </row>
    <row r="121" spans="1:3" x14ac:dyDescent="0.25">
      <c r="A121" t="s">
        <v>3222</v>
      </c>
      <c r="B121" t="s">
        <v>35</v>
      </c>
      <c r="C121" t="s">
        <v>2021</v>
      </c>
    </row>
    <row r="122" spans="1:3" x14ac:dyDescent="0.25">
      <c r="A122" t="s">
        <v>3222</v>
      </c>
      <c r="B122" t="s">
        <v>35</v>
      </c>
      <c r="C122" t="s">
        <v>2022</v>
      </c>
    </row>
    <row r="123" spans="1:3" x14ac:dyDescent="0.25">
      <c r="A123" t="s">
        <v>3222</v>
      </c>
      <c r="B123" t="s">
        <v>35</v>
      </c>
      <c r="C123" t="s">
        <v>3494</v>
      </c>
    </row>
    <row r="124" spans="1:3" x14ac:dyDescent="0.25">
      <c r="A124" t="s">
        <v>0</v>
      </c>
      <c r="B124" t="s">
        <v>9</v>
      </c>
      <c r="C124" t="s">
        <v>3494</v>
      </c>
    </row>
    <row r="125" spans="1:3" x14ac:dyDescent="0.25">
      <c r="A125" t="s">
        <v>0</v>
      </c>
      <c r="B125" t="s">
        <v>9</v>
      </c>
      <c r="C125" t="s">
        <v>64</v>
      </c>
    </row>
    <row r="126" spans="1:3" x14ac:dyDescent="0.25">
      <c r="A126" t="s">
        <v>0</v>
      </c>
      <c r="B126" t="s">
        <v>9</v>
      </c>
      <c r="C126" t="s">
        <v>65</v>
      </c>
    </row>
    <row r="127" spans="1:3" x14ac:dyDescent="0.25">
      <c r="A127" t="s">
        <v>0</v>
      </c>
      <c r="B127" t="s">
        <v>9</v>
      </c>
      <c r="C127" t="s">
        <v>66</v>
      </c>
    </row>
    <row r="128" spans="1:3" x14ac:dyDescent="0.25">
      <c r="A128" t="s">
        <v>0</v>
      </c>
      <c r="B128" t="s">
        <v>9</v>
      </c>
      <c r="C128" t="s">
        <v>67</v>
      </c>
    </row>
    <row r="129" spans="1:3" x14ac:dyDescent="0.25">
      <c r="A129" t="s">
        <v>0</v>
      </c>
      <c r="B129" t="s">
        <v>9</v>
      </c>
      <c r="C129" t="s">
        <v>68</v>
      </c>
    </row>
    <row r="130" spans="1:3" x14ac:dyDescent="0.25">
      <c r="A130" t="s">
        <v>0</v>
      </c>
      <c r="B130" t="s">
        <v>9</v>
      </c>
      <c r="C130" t="s">
        <v>69</v>
      </c>
    </row>
    <row r="131" spans="1:3" x14ac:dyDescent="0.25">
      <c r="A131" t="s">
        <v>0</v>
      </c>
      <c r="B131" t="s">
        <v>9</v>
      </c>
      <c r="C131" t="s">
        <v>70</v>
      </c>
    </row>
    <row r="132" spans="1:3" x14ac:dyDescent="0.25">
      <c r="A132" t="s">
        <v>0</v>
      </c>
      <c r="B132" t="s">
        <v>12</v>
      </c>
      <c r="C132" t="s">
        <v>3494</v>
      </c>
    </row>
    <row r="133" spans="1:3" x14ac:dyDescent="0.25">
      <c r="A133" t="s">
        <v>0</v>
      </c>
      <c r="B133" t="s">
        <v>12</v>
      </c>
      <c r="C133" t="s">
        <v>67</v>
      </c>
    </row>
    <row r="134" spans="1:3" x14ac:dyDescent="0.25">
      <c r="A134" t="s">
        <v>0</v>
      </c>
      <c r="B134" t="s">
        <v>12</v>
      </c>
      <c r="C134" t="s">
        <v>68</v>
      </c>
    </row>
    <row r="135" spans="1:3" x14ac:dyDescent="0.25">
      <c r="A135" t="s">
        <v>0</v>
      </c>
      <c r="B135" t="s">
        <v>12</v>
      </c>
      <c r="C135" t="s">
        <v>70</v>
      </c>
    </row>
    <row r="136" spans="1:3" x14ac:dyDescent="0.25">
      <c r="A136" t="s">
        <v>0</v>
      </c>
      <c r="B136" t="s">
        <v>10</v>
      </c>
      <c r="C136" t="s">
        <v>3494</v>
      </c>
    </row>
    <row r="137" spans="1:3" x14ac:dyDescent="0.25">
      <c r="A137" t="s">
        <v>0</v>
      </c>
      <c r="B137" t="s">
        <v>10</v>
      </c>
      <c r="C137" t="s">
        <v>64</v>
      </c>
    </row>
    <row r="138" spans="1:3" x14ac:dyDescent="0.25">
      <c r="A138" t="s">
        <v>0</v>
      </c>
      <c r="B138" t="s">
        <v>10</v>
      </c>
      <c r="C138" t="s">
        <v>65</v>
      </c>
    </row>
    <row r="139" spans="1:3" x14ac:dyDescent="0.25">
      <c r="A139" t="s">
        <v>0</v>
      </c>
      <c r="B139" t="s">
        <v>10</v>
      </c>
      <c r="C139" t="s">
        <v>66</v>
      </c>
    </row>
    <row r="140" spans="1:3" x14ac:dyDescent="0.25">
      <c r="A140" t="s">
        <v>0</v>
      </c>
      <c r="B140" t="s">
        <v>10</v>
      </c>
      <c r="C140" t="s">
        <v>67</v>
      </c>
    </row>
    <row r="141" spans="1:3" x14ac:dyDescent="0.25">
      <c r="A141" t="s">
        <v>0</v>
      </c>
      <c r="B141" t="s">
        <v>10</v>
      </c>
      <c r="C141" t="s">
        <v>68</v>
      </c>
    </row>
    <row r="142" spans="1:3" x14ac:dyDescent="0.25">
      <c r="A142" t="s">
        <v>0</v>
      </c>
      <c r="B142" t="s">
        <v>10</v>
      </c>
      <c r="C142" t="s">
        <v>70</v>
      </c>
    </row>
    <row r="143" spans="1:3" x14ac:dyDescent="0.25">
      <c r="A143" t="s">
        <v>0</v>
      </c>
      <c r="B143" t="s">
        <v>10</v>
      </c>
      <c r="C143" t="s">
        <v>69</v>
      </c>
    </row>
    <row r="144" spans="1:3" x14ac:dyDescent="0.25">
      <c r="A144" t="s">
        <v>0</v>
      </c>
      <c r="B144" t="s">
        <v>16</v>
      </c>
      <c r="C144" t="s">
        <v>3494</v>
      </c>
    </row>
    <row r="145" spans="1:3" x14ac:dyDescent="0.25">
      <c r="A145" t="s">
        <v>0</v>
      </c>
      <c r="B145" t="s">
        <v>16</v>
      </c>
      <c r="C145" t="s">
        <v>65</v>
      </c>
    </row>
    <row r="146" spans="1:3" x14ac:dyDescent="0.25">
      <c r="A146" t="s">
        <v>0</v>
      </c>
      <c r="B146" t="s">
        <v>16</v>
      </c>
      <c r="C146" t="s">
        <v>66</v>
      </c>
    </row>
    <row r="147" spans="1:3" x14ac:dyDescent="0.25">
      <c r="A147" t="s">
        <v>0</v>
      </c>
      <c r="B147" t="s">
        <v>16</v>
      </c>
      <c r="C147" t="s">
        <v>67</v>
      </c>
    </row>
    <row r="148" spans="1:3" x14ac:dyDescent="0.25">
      <c r="A148" t="s">
        <v>0</v>
      </c>
      <c r="B148" t="s">
        <v>16</v>
      </c>
      <c r="C148" t="s">
        <v>70</v>
      </c>
    </row>
    <row r="149" spans="1:3" x14ac:dyDescent="0.25">
      <c r="A149" t="s">
        <v>0</v>
      </c>
      <c r="B149" t="s">
        <v>16</v>
      </c>
      <c r="C149" t="s">
        <v>64</v>
      </c>
    </row>
    <row r="150" spans="1:3" x14ac:dyDescent="0.25">
      <c r="A150" t="s">
        <v>0</v>
      </c>
      <c r="B150" t="s">
        <v>19</v>
      </c>
      <c r="C150" t="s">
        <v>3494</v>
      </c>
    </row>
    <row r="151" spans="1:3" x14ac:dyDescent="0.25">
      <c r="A151" t="s">
        <v>0</v>
      </c>
      <c r="B151" t="s">
        <v>19</v>
      </c>
      <c r="C151" t="s">
        <v>70</v>
      </c>
    </row>
    <row r="152" spans="1:3" x14ac:dyDescent="0.25">
      <c r="A152" t="s">
        <v>0</v>
      </c>
      <c r="B152" t="s">
        <v>14</v>
      </c>
      <c r="C152" t="s">
        <v>3494</v>
      </c>
    </row>
    <row r="153" spans="1:3" x14ac:dyDescent="0.25">
      <c r="A153" t="s">
        <v>0</v>
      </c>
      <c r="B153" t="s">
        <v>14</v>
      </c>
      <c r="C153" t="s">
        <v>66</v>
      </c>
    </row>
    <row r="154" spans="1:3" x14ac:dyDescent="0.25">
      <c r="A154" t="s">
        <v>0</v>
      </c>
      <c r="B154" t="s">
        <v>14</v>
      </c>
      <c r="C154" t="s">
        <v>68</v>
      </c>
    </row>
    <row r="155" spans="1:3" x14ac:dyDescent="0.25">
      <c r="A155" t="s">
        <v>0</v>
      </c>
      <c r="B155" t="s">
        <v>14</v>
      </c>
      <c r="C155" t="s">
        <v>64</v>
      </c>
    </row>
    <row r="156" spans="1:3" x14ac:dyDescent="0.25">
      <c r="A156" t="s">
        <v>0</v>
      </c>
      <c r="B156" t="s">
        <v>14</v>
      </c>
      <c r="C156" t="s">
        <v>65</v>
      </c>
    </row>
    <row r="157" spans="1:3" x14ac:dyDescent="0.25">
      <c r="A157" t="s">
        <v>0</v>
      </c>
      <c r="B157" t="s">
        <v>14</v>
      </c>
      <c r="C157" t="s">
        <v>67</v>
      </c>
    </row>
    <row r="158" spans="1:3" x14ac:dyDescent="0.25">
      <c r="A158" t="s">
        <v>0</v>
      </c>
      <c r="B158" t="s">
        <v>14</v>
      </c>
      <c r="C158" t="s">
        <v>69</v>
      </c>
    </row>
    <row r="159" spans="1:3" x14ac:dyDescent="0.25">
      <c r="A159" t="s">
        <v>0</v>
      </c>
      <c r="B159" t="s">
        <v>14</v>
      </c>
      <c r="C159" t="s">
        <v>70</v>
      </c>
    </row>
    <row r="160" spans="1:3" x14ac:dyDescent="0.25">
      <c r="A160" t="s">
        <v>0</v>
      </c>
      <c r="B160" t="s">
        <v>25</v>
      </c>
      <c r="C160" t="s">
        <v>3494</v>
      </c>
    </row>
    <row r="161" spans="1:3" x14ac:dyDescent="0.25">
      <c r="A161" t="s">
        <v>0</v>
      </c>
      <c r="B161" t="s">
        <v>25</v>
      </c>
      <c r="C161" t="s">
        <v>68</v>
      </c>
    </row>
    <row r="162" spans="1:3" x14ac:dyDescent="0.25">
      <c r="A162" t="s">
        <v>0</v>
      </c>
      <c r="B162" t="s">
        <v>28</v>
      </c>
      <c r="C162" t="s">
        <v>3494</v>
      </c>
    </row>
    <row r="163" spans="1:3" x14ac:dyDescent="0.25">
      <c r="A163" t="s">
        <v>0</v>
      </c>
      <c r="B163" t="s">
        <v>28</v>
      </c>
      <c r="C163" t="s">
        <v>65</v>
      </c>
    </row>
    <row r="164" spans="1:3" x14ac:dyDescent="0.25">
      <c r="A164" t="s">
        <v>0</v>
      </c>
      <c r="B164" t="s">
        <v>28</v>
      </c>
      <c r="C164" t="s">
        <v>66</v>
      </c>
    </row>
    <row r="165" spans="1:3" x14ac:dyDescent="0.25">
      <c r="A165" t="s">
        <v>0</v>
      </c>
      <c r="B165" t="s">
        <v>28</v>
      </c>
      <c r="C165" t="s">
        <v>68</v>
      </c>
    </row>
    <row r="166" spans="1:3" x14ac:dyDescent="0.25">
      <c r="A166" t="s">
        <v>0</v>
      </c>
      <c r="B166" t="s">
        <v>11</v>
      </c>
      <c r="C166" t="s">
        <v>3494</v>
      </c>
    </row>
    <row r="167" spans="1:3" x14ac:dyDescent="0.25">
      <c r="A167" t="s">
        <v>0</v>
      </c>
      <c r="B167" t="s">
        <v>11</v>
      </c>
      <c r="C167" t="s">
        <v>65</v>
      </c>
    </row>
    <row r="168" spans="1:3" x14ac:dyDescent="0.25">
      <c r="A168" t="s">
        <v>0</v>
      </c>
      <c r="B168" t="s">
        <v>11</v>
      </c>
      <c r="C168" t="s">
        <v>68</v>
      </c>
    </row>
    <row r="169" spans="1:3" x14ac:dyDescent="0.25">
      <c r="A169" t="s">
        <v>0</v>
      </c>
      <c r="B169" t="s">
        <v>11</v>
      </c>
      <c r="C169" t="s">
        <v>70</v>
      </c>
    </row>
    <row r="170" spans="1:3" x14ac:dyDescent="0.25">
      <c r="A170" t="s">
        <v>0</v>
      </c>
      <c r="B170" t="s">
        <v>11</v>
      </c>
      <c r="C170" t="s">
        <v>64</v>
      </c>
    </row>
    <row r="171" spans="1:3" x14ac:dyDescent="0.25">
      <c r="A171" t="s">
        <v>0</v>
      </c>
      <c r="B171" t="s">
        <v>11</v>
      </c>
      <c r="C171" t="s">
        <v>67</v>
      </c>
    </row>
    <row r="172" spans="1:3" x14ac:dyDescent="0.25">
      <c r="A172" t="s">
        <v>0</v>
      </c>
      <c r="B172" t="s">
        <v>11</v>
      </c>
      <c r="C172" t="s">
        <v>66</v>
      </c>
    </row>
    <row r="173" spans="1:3" x14ac:dyDescent="0.25">
      <c r="A173" t="s">
        <v>0</v>
      </c>
      <c r="B173" t="s">
        <v>11</v>
      </c>
      <c r="C173" t="s">
        <v>69</v>
      </c>
    </row>
    <row r="174" spans="1:3" x14ac:dyDescent="0.25">
      <c r="A174" t="s">
        <v>0</v>
      </c>
      <c r="B174" t="s">
        <v>13</v>
      </c>
      <c r="C174" t="s">
        <v>3494</v>
      </c>
    </row>
    <row r="175" spans="1:3" x14ac:dyDescent="0.25">
      <c r="A175" t="s">
        <v>0</v>
      </c>
      <c r="B175" t="s">
        <v>13</v>
      </c>
      <c r="C175" t="s">
        <v>65</v>
      </c>
    </row>
    <row r="176" spans="1:3" x14ac:dyDescent="0.25">
      <c r="A176" t="s">
        <v>0</v>
      </c>
      <c r="B176" t="s">
        <v>13</v>
      </c>
      <c r="C176" t="s">
        <v>68</v>
      </c>
    </row>
    <row r="177" spans="1:3" x14ac:dyDescent="0.25">
      <c r="A177" t="s">
        <v>0</v>
      </c>
      <c r="B177" t="s">
        <v>13</v>
      </c>
      <c r="C177" t="s">
        <v>66</v>
      </c>
    </row>
    <row r="178" spans="1:3" x14ac:dyDescent="0.25">
      <c r="A178" t="s">
        <v>0</v>
      </c>
      <c r="B178" t="s">
        <v>13</v>
      </c>
      <c r="C178" t="s">
        <v>70</v>
      </c>
    </row>
    <row r="179" spans="1:3" x14ac:dyDescent="0.25">
      <c r="A179" t="s">
        <v>0</v>
      </c>
      <c r="B179" t="s">
        <v>13</v>
      </c>
      <c r="C179" t="s">
        <v>64</v>
      </c>
    </row>
    <row r="180" spans="1:3" x14ac:dyDescent="0.25">
      <c r="A180" t="s">
        <v>0</v>
      </c>
      <c r="B180" t="s">
        <v>13</v>
      </c>
      <c r="C180" t="s">
        <v>67</v>
      </c>
    </row>
    <row r="181" spans="1:3" x14ac:dyDescent="0.25">
      <c r="A181" t="s">
        <v>0</v>
      </c>
      <c r="B181" t="s">
        <v>13</v>
      </c>
      <c r="C181" t="s">
        <v>69</v>
      </c>
    </row>
    <row r="182" spans="1:3" x14ac:dyDescent="0.25">
      <c r="A182" t="s">
        <v>1</v>
      </c>
      <c r="B182" t="s">
        <v>17</v>
      </c>
      <c r="C182" t="s">
        <v>3494</v>
      </c>
    </row>
    <row r="183" spans="1:3" x14ac:dyDescent="0.25">
      <c r="A183" t="s">
        <v>1</v>
      </c>
      <c r="B183" t="s">
        <v>17</v>
      </c>
      <c r="C183" t="s">
        <v>772</v>
      </c>
    </row>
    <row r="184" spans="1:3" x14ac:dyDescent="0.25">
      <c r="A184" t="s">
        <v>1</v>
      </c>
      <c r="B184" t="s">
        <v>17</v>
      </c>
      <c r="C184" t="s">
        <v>773</v>
      </c>
    </row>
    <row r="185" spans="1:3" x14ac:dyDescent="0.25">
      <c r="A185" t="s">
        <v>1</v>
      </c>
      <c r="B185" t="s">
        <v>17</v>
      </c>
      <c r="C185" t="s">
        <v>779</v>
      </c>
    </row>
    <row r="186" spans="1:3" x14ac:dyDescent="0.25">
      <c r="A186" t="s">
        <v>1</v>
      </c>
      <c r="B186" t="s">
        <v>17</v>
      </c>
      <c r="C186" t="s">
        <v>780</v>
      </c>
    </row>
    <row r="187" spans="1:3" x14ac:dyDescent="0.25">
      <c r="A187" t="s">
        <v>1</v>
      </c>
      <c r="B187" t="s">
        <v>17</v>
      </c>
      <c r="C187" t="s">
        <v>781</v>
      </c>
    </row>
    <row r="188" spans="1:3" x14ac:dyDescent="0.25">
      <c r="A188" t="s">
        <v>1</v>
      </c>
      <c r="B188" t="s">
        <v>17</v>
      </c>
      <c r="C188" t="s">
        <v>782</v>
      </c>
    </row>
    <row r="189" spans="1:3" x14ac:dyDescent="0.25">
      <c r="A189" t="s">
        <v>1</v>
      </c>
      <c r="B189" t="s">
        <v>17</v>
      </c>
      <c r="C189" t="s">
        <v>783</v>
      </c>
    </row>
    <row r="190" spans="1:3" x14ac:dyDescent="0.25">
      <c r="A190" t="s">
        <v>1</v>
      </c>
      <c r="B190" t="s">
        <v>17</v>
      </c>
      <c r="C190" t="s">
        <v>784</v>
      </c>
    </row>
    <row r="191" spans="1:3" x14ac:dyDescent="0.25">
      <c r="A191" t="s">
        <v>1</v>
      </c>
      <c r="B191" t="s">
        <v>17</v>
      </c>
      <c r="C191" t="s">
        <v>774</v>
      </c>
    </row>
    <row r="192" spans="1:3" x14ac:dyDescent="0.25">
      <c r="A192" t="s">
        <v>1</v>
      </c>
      <c r="B192" t="s">
        <v>20</v>
      </c>
      <c r="C192" t="s">
        <v>3494</v>
      </c>
    </row>
    <row r="193" spans="1:3" x14ac:dyDescent="0.25">
      <c r="A193" t="s">
        <v>1</v>
      </c>
      <c r="B193" t="s">
        <v>20</v>
      </c>
      <c r="C193" t="s">
        <v>772</v>
      </c>
    </row>
    <row r="194" spans="1:3" x14ac:dyDescent="0.25">
      <c r="A194" t="s">
        <v>1</v>
      </c>
      <c r="B194" t="s">
        <v>20</v>
      </c>
      <c r="C194" t="s">
        <v>773</v>
      </c>
    </row>
    <row r="195" spans="1:3" x14ac:dyDescent="0.25">
      <c r="A195" t="s">
        <v>1</v>
      </c>
      <c r="B195" t="s">
        <v>20</v>
      </c>
      <c r="C195" t="s">
        <v>774</v>
      </c>
    </row>
    <row r="196" spans="1:3" x14ac:dyDescent="0.25">
      <c r="A196" t="s">
        <v>1</v>
      </c>
      <c r="B196" t="s">
        <v>20</v>
      </c>
      <c r="C196" t="s">
        <v>781</v>
      </c>
    </row>
    <row r="197" spans="1:3" x14ac:dyDescent="0.25">
      <c r="A197" t="s">
        <v>1</v>
      </c>
      <c r="B197" t="s">
        <v>20</v>
      </c>
      <c r="C197" t="s">
        <v>782</v>
      </c>
    </row>
    <row r="198" spans="1:3" x14ac:dyDescent="0.25">
      <c r="A198" t="s">
        <v>1</v>
      </c>
      <c r="B198" t="s">
        <v>20</v>
      </c>
      <c r="C198" t="s">
        <v>783</v>
      </c>
    </row>
    <row r="199" spans="1:3" x14ac:dyDescent="0.25">
      <c r="A199" t="s">
        <v>1</v>
      </c>
      <c r="B199" t="s">
        <v>20</v>
      </c>
      <c r="C199" t="s">
        <v>784</v>
      </c>
    </row>
    <row r="200" spans="1:3" x14ac:dyDescent="0.25">
      <c r="A200" t="s">
        <v>1</v>
      </c>
      <c r="B200" t="s">
        <v>20</v>
      </c>
      <c r="C200" t="s">
        <v>785</v>
      </c>
    </row>
    <row r="201" spans="1:3" x14ac:dyDescent="0.25">
      <c r="A201" t="s">
        <v>1</v>
      </c>
      <c r="B201" t="s">
        <v>20</v>
      </c>
      <c r="C201" t="s">
        <v>780</v>
      </c>
    </row>
    <row r="202" spans="1:3" x14ac:dyDescent="0.25">
      <c r="A202" t="s">
        <v>1</v>
      </c>
      <c r="B202" t="s">
        <v>23</v>
      </c>
      <c r="C202" t="s">
        <v>3494</v>
      </c>
    </row>
    <row r="203" spans="1:3" x14ac:dyDescent="0.25">
      <c r="A203" t="s">
        <v>1</v>
      </c>
      <c r="B203" t="s">
        <v>23</v>
      </c>
      <c r="C203" t="s">
        <v>772</v>
      </c>
    </row>
    <row r="204" spans="1:3" x14ac:dyDescent="0.25">
      <c r="A204" t="s">
        <v>1</v>
      </c>
      <c r="B204" t="s">
        <v>23</v>
      </c>
      <c r="C204" t="s">
        <v>773</v>
      </c>
    </row>
    <row r="205" spans="1:3" x14ac:dyDescent="0.25">
      <c r="A205" t="s">
        <v>1</v>
      </c>
      <c r="B205" t="s">
        <v>23</v>
      </c>
      <c r="C205" t="s">
        <v>774</v>
      </c>
    </row>
    <row r="206" spans="1:3" x14ac:dyDescent="0.25">
      <c r="A206" t="s">
        <v>1</v>
      </c>
      <c r="B206" t="s">
        <v>23</v>
      </c>
      <c r="C206" t="s">
        <v>781</v>
      </c>
    </row>
    <row r="207" spans="1:3" x14ac:dyDescent="0.25">
      <c r="A207" t="s">
        <v>1</v>
      </c>
      <c r="B207" t="s">
        <v>23</v>
      </c>
      <c r="C207" t="s">
        <v>783</v>
      </c>
    </row>
    <row r="208" spans="1:3" x14ac:dyDescent="0.25">
      <c r="A208" t="s">
        <v>1</v>
      </c>
      <c r="B208" t="s">
        <v>23</v>
      </c>
      <c r="C208" t="s">
        <v>784</v>
      </c>
    </row>
    <row r="209" spans="1:3" x14ac:dyDescent="0.25">
      <c r="A209" t="s">
        <v>1</v>
      </c>
      <c r="B209" t="s">
        <v>23</v>
      </c>
      <c r="C209" t="s">
        <v>785</v>
      </c>
    </row>
    <row r="210" spans="1:3" x14ac:dyDescent="0.25">
      <c r="A210" t="s">
        <v>1</v>
      </c>
      <c r="B210" t="s">
        <v>23</v>
      </c>
      <c r="C210" t="s">
        <v>775</v>
      </c>
    </row>
    <row r="211" spans="1:3" x14ac:dyDescent="0.25">
      <c r="A211" t="s">
        <v>1</v>
      </c>
      <c r="B211" t="s">
        <v>23</v>
      </c>
      <c r="C211" t="s">
        <v>780</v>
      </c>
    </row>
    <row r="212" spans="1:3" x14ac:dyDescent="0.25">
      <c r="A212" t="s">
        <v>1</v>
      </c>
      <c r="B212" t="s">
        <v>10</v>
      </c>
      <c r="C212" t="s">
        <v>3494</v>
      </c>
    </row>
    <row r="213" spans="1:3" x14ac:dyDescent="0.25">
      <c r="A213" t="s">
        <v>1</v>
      </c>
      <c r="B213" t="s">
        <v>10</v>
      </c>
      <c r="C213" t="s">
        <v>772</v>
      </c>
    </row>
    <row r="214" spans="1:3" x14ac:dyDescent="0.25">
      <c r="A214" t="s">
        <v>1</v>
      </c>
      <c r="B214" t="s">
        <v>10</v>
      </c>
      <c r="C214" t="s">
        <v>773</v>
      </c>
    </row>
    <row r="215" spans="1:3" x14ac:dyDescent="0.25">
      <c r="A215" t="s">
        <v>1</v>
      </c>
      <c r="B215" t="s">
        <v>10</v>
      </c>
      <c r="C215" t="s">
        <v>774</v>
      </c>
    </row>
    <row r="216" spans="1:3" x14ac:dyDescent="0.25">
      <c r="A216" t="s">
        <v>1</v>
      </c>
      <c r="B216" t="s">
        <v>10</v>
      </c>
      <c r="C216" t="s">
        <v>775</v>
      </c>
    </row>
    <row r="217" spans="1:3" x14ac:dyDescent="0.25">
      <c r="A217" t="s">
        <v>1</v>
      </c>
      <c r="B217" t="s">
        <v>10</v>
      </c>
      <c r="C217" t="s">
        <v>776</v>
      </c>
    </row>
    <row r="218" spans="1:3" x14ac:dyDescent="0.25">
      <c r="A218" t="s">
        <v>1</v>
      </c>
      <c r="B218" t="s">
        <v>10</v>
      </c>
      <c r="C218" t="s">
        <v>777</v>
      </c>
    </row>
    <row r="219" spans="1:3" x14ac:dyDescent="0.25">
      <c r="A219" t="s">
        <v>1</v>
      </c>
      <c r="B219" t="s">
        <v>10</v>
      </c>
      <c r="C219" t="s">
        <v>778</v>
      </c>
    </row>
    <row r="220" spans="1:3" x14ac:dyDescent="0.25">
      <c r="A220" t="s">
        <v>1</v>
      </c>
      <c r="B220" t="s">
        <v>10</v>
      </c>
      <c r="C220" t="s">
        <v>779</v>
      </c>
    </row>
    <row r="221" spans="1:3" x14ac:dyDescent="0.25">
      <c r="A221" t="s">
        <v>1</v>
      </c>
      <c r="B221" t="s">
        <v>10</v>
      </c>
      <c r="C221" t="s">
        <v>780</v>
      </c>
    </row>
    <row r="222" spans="1:3" x14ac:dyDescent="0.25">
      <c r="A222" t="s">
        <v>1</v>
      </c>
      <c r="B222" t="s">
        <v>10</v>
      </c>
      <c r="C222" t="s">
        <v>781</v>
      </c>
    </row>
    <row r="223" spans="1:3" x14ac:dyDescent="0.25">
      <c r="A223" t="s">
        <v>1</v>
      </c>
      <c r="B223" t="s">
        <v>10</v>
      </c>
      <c r="C223" t="s">
        <v>782</v>
      </c>
    </row>
    <row r="224" spans="1:3" x14ac:dyDescent="0.25">
      <c r="A224" t="s">
        <v>1</v>
      </c>
      <c r="B224" t="s">
        <v>10</v>
      </c>
      <c r="C224" t="s">
        <v>783</v>
      </c>
    </row>
    <row r="225" spans="1:3" x14ac:dyDescent="0.25">
      <c r="A225" t="s">
        <v>1</v>
      </c>
      <c r="B225" t="s">
        <v>10</v>
      </c>
      <c r="C225" t="s">
        <v>784</v>
      </c>
    </row>
    <row r="226" spans="1:3" x14ac:dyDescent="0.25">
      <c r="A226" t="s">
        <v>1</v>
      </c>
      <c r="B226" t="s">
        <v>10</v>
      </c>
      <c r="C226" t="s">
        <v>785</v>
      </c>
    </row>
    <row r="227" spans="1:3" x14ac:dyDescent="0.25">
      <c r="A227" t="s">
        <v>1</v>
      </c>
      <c r="B227" t="s">
        <v>10</v>
      </c>
      <c r="C227" t="s">
        <v>786</v>
      </c>
    </row>
    <row r="228" spans="1:3" x14ac:dyDescent="0.25">
      <c r="A228" t="s">
        <v>1</v>
      </c>
      <c r="B228" t="s">
        <v>14</v>
      </c>
      <c r="C228" t="s">
        <v>3494</v>
      </c>
    </row>
    <row r="229" spans="1:3" x14ac:dyDescent="0.25">
      <c r="A229" t="s">
        <v>1</v>
      </c>
      <c r="B229" t="s">
        <v>14</v>
      </c>
      <c r="C229" t="s">
        <v>772</v>
      </c>
    </row>
    <row r="230" spans="1:3" x14ac:dyDescent="0.25">
      <c r="A230" t="s">
        <v>1</v>
      </c>
      <c r="B230" t="s">
        <v>14</v>
      </c>
      <c r="C230" t="s">
        <v>773</v>
      </c>
    </row>
    <row r="231" spans="1:3" x14ac:dyDescent="0.25">
      <c r="A231" t="s">
        <v>1</v>
      </c>
      <c r="B231" t="s">
        <v>14</v>
      </c>
      <c r="C231" t="s">
        <v>774</v>
      </c>
    </row>
    <row r="232" spans="1:3" x14ac:dyDescent="0.25">
      <c r="A232" t="s">
        <v>1</v>
      </c>
      <c r="B232" t="s">
        <v>14</v>
      </c>
      <c r="C232" t="s">
        <v>776</v>
      </c>
    </row>
    <row r="233" spans="1:3" x14ac:dyDescent="0.25">
      <c r="A233" t="s">
        <v>1</v>
      </c>
      <c r="B233" t="s">
        <v>14</v>
      </c>
      <c r="C233" t="s">
        <v>777</v>
      </c>
    </row>
    <row r="234" spans="1:3" x14ac:dyDescent="0.25">
      <c r="A234" t="s">
        <v>1</v>
      </c>
      <c r="B234" t="s">
        <v>14</v>
      </c>
      <c r="C234" t="s">
        <v>778</v>
      </c>
    </row>
    <row r="235" spans="1:3" x14ac:dyDescent="0.25">
      <c r="A235" t="s">
        <v>1</v>
      </c>
      <c r="B235" t="s">
        <v>14</v>
      </c>
      <c r="C235" t="s">
        <v>779</v>
      </c>
    </row>
    <row r="236" spans="1:3" x14ac:dyDescent="0.25">
      <c r="A236" t="s">
        <v>1</v>
      </c>
      <c r="B236" t="s">
        <v>14</v>
      </c>
      <c r="C236" t="s">
        <v>780</v>
      </c>
    </row>
    <row r="237" spans="1:3" x14ac:dyDescent="0.25">
      <c r="A237" t="s">
        <v>1</v>
      </c>
      <c r="B237" t="s">
        <v>14</v>
      </c>
      <c r="C237" t="s">
        <v>781</v>
      </c>
    </row>
    <row r="238" spans="1:3" x14ac:dyDescent="0.25">
      <c r="A238" t="s">
        <v>1</v>
      </c>
      <c r="B238" t="s">
        <v>14</v>
      </c>
      <c r="C238" t="s">
        <v>782</v>
      </c>
    </row>
    <row r="239" spans="1:3" x14ac:dyDescent="0.25">
      <c r="A239" t="s">
        <v>1</v>
      </c>
      <c r="B239" t="s">
        <v>14</v>
      </c>
      <c r="C239" t="s">
        <v>783</v>
      </c>
    </row>
    <row r="240" spans="1:3" x14ac:dyDescent="0.25">
      <c r="A240" t="s">
        <v>1</v>
      </c>
      <c r="B240" t="s">
        <v>14</v>
      </c>
      <c r="C240" t="s">
        <v>784</v>
      </c>
    </row>
    <row r="241" spans="1:3" x14ac:dyDescent="0.25">
      <c r="A241" t="s">
        <v>1</v>
      </c>
      <c r="B241" t="s">
        <v>14</v>
      </c>
      <c r="C241" t="s">
        <v>786</v>
      </c>
    </row>
    <row r="242" spans="1:3" x14ac:dyDescent="0.25">
      <c r="A242" t="s">
        <v>1</v>
      </c>
      <c r="B242" t="s">
        <v>14</v>
      </c>
      <c r="C242" t="s">
        <v>775</v>
      </c>
    </row>
    <row r="243" spans="1:3" x14ac:dyDescent="0.25">
      <c r="A243" t="s">
        <v>1</v>
      </c>
      <c r="B243" t="s">
        <v>14</v>
      </c>
      <c r="C243" t="s">
        <v>785</v>
      </c>
    </row>
    <row r="244" spans="1:3" x14ac:dyDescent="0.25">
      <c r="A244" t="s">
        <v>1</v>
      </c>
      <c r="B244" t="s">
        <v>11</v>
      </c>
      <c r="C244" t="s">
        <v>3494</v>
      </c>
    </row>
    <row r="245" spans="1:3" x14ac:dyDescent="0.25">
      <c r="A245" t="s">
        <v>1</v>
      </c>
      <c r="B245" t="s">
        <v>11</v>
      </c>
      <c r="C245" t="s">
        <v>772</v>
      </c>
    </row>
    <row r="246" spans="1:3" x14ac:dyDescent="0.25">
      <c r="A246" t="s">
        <v>1</v>
      </c>
      <c r="B246" t="s">
        <v>29</v>
      </c>
      <c r="C246" t="s">
        <v>3494</v>
      </c>
    </row>
    <row r="247" spans="1:3" x14ac:dyDescent="0.25">
      <c r="A247" t="s">
        <v>1</v>
      </c>
      <c r="B247" t="s">
        <v>29</v>
      </c>
      <c r="C247" t="s">
        <v>772</v>
      </c>
    </row>
    <row r="248" spans="1:3" x14ac:dyDescent="0.25">
      <c r="A248" t="s">
        <v>1</v>
      </c>
      <c r="B248" t="s">
        <v>29</v>
      </c>
      <c r="C248" t="s">
        <v>773</v>
      </c>
    </row>
    <row r="249" spans="1:3" x14ac:dyDescent="0.25">
      <c r="A249" t="s">
        <v>1</v>
      </c>
      <c r="B249" t="s">
        <v>29</v>
      </c>
      <c r="C249" t="s">
        <v>774</v>
      </c>
    </row>
    <row r="250" spans="1:3" x14ac:dyDescent="0.25">
      <c r="A250" t="s">
        <v>1</v>
      </c>
      <c r="B250" t="s">
        <v>29</v>
      </c>
      <c r="C250" t="s">
        <v>776</v>
      </c>
    </row>
    <row r="251" spans="1:3" x14ac:dyDescent="0.25">
      <c r="A251" t="s">
        <v>1</v>
      </c>
      <c r="B251" t="s">
        <v>29</v>
      </c>
      <c r="C251" t="s">
        <v>780</v>
      </c>
    </row>
    <row r="252" spans="1:3" x14ac:dyDescent="0.25">
      <c r="A252" t="s">
        <v>1</v>
      </c>
      <c r="B252" t="s">
        <v>29</v>
      </c>
      <c r="C252" t="s">
        <v>781</v>
      </c>
    </row>
    <row r="253" spans="1:3" x14ac:dyDescent="0.25">
      <c r="A253" t="s">
        <v>1</v>
      </c>
      <c r="B253" t="s">
        <v>29</v>
      </c>
      <c r="C253" t="s">
        <v>783</v>
      </c>
    </row>
    <row r="254" spans="1:3" x14ac:dyDescent="0.25">
      <c r="A254" t="s">
        <v>1</v>
      </c>
      <c r="B254" t="s">
        <v>29</v>
      </c>
      <c r="C254" t="s">
        <v>784</v>
      </c>
    </row>
    <row r="255" spans="1:3" x14ac:dyDescent="0.25">
      <c r="A255" t="s">
        <v>1</v>
      </c>
      <c r="B255" t="s">
        <v>29</v>
      </c>
      <c r="C255" t="s">
        <v>785</v>
      </c>
    </row>
    <row r="256" spans="1:3" x14ac:dyDescent="0.25">
      <c r="A256" t="s">
        <v>1</v>
      </c>
      <c r="B256" t="s">
        <v>30</v>
      </c>
      <c r="C256" t="s">
        <v>3494</v>
      </c>
    </row>
    <row r="257" spans="1:3" x14ac:dyDescent="0.25">
      <c r="A257" t="s">
        <v>1</v>
      </c>
      <c r="B257" t="s">
        <v>30</v>
      </c>
      <c r="C257" t="s">
        <v>773</v>
      </c>
    </row>
    <row r="258" spans="1:3" x14ac:dyDescent="0.25">
      <c r="A258" t="s">
        <v>1</v>
      </c>
      <c r="B258" t="s">
        <v>13</v>
      </c>
      <c r="C258" t="s">
        <v>3494</v>
      </c>
    </row>
    <row r="259" spans="1:3" x14ac:dyDescent="0.25">
      <c r="A259" t="s">
        <v>1</v>
      </c>
      <c r="B259" t="s">
        <v>13</v>
      </c>
      <c r="C259" t="s">
        <v>772</v>
      </c>
    </row>
    <row r="260" spans="1:3" x14ac:dyDescent="0.25">
      <c r="A260" t="s">
        <v>1</v>
      </c>
      <c r="B260" t="s">
        <v>13</v>
      </c>
      <c r="C260" t="s">
        <v>779</v>
      </c>
    </row>
    <row r="261" spans="1:3" x14ac:dyDescent="0.25">
      <c r="A261" t="s">
        <v>1</v>
      </c>
      <c r="B261" t="s">
        <v>13</v>
      </c>
      <c r="C261" t="s">
        <v>780</v>
      </c>
    </row>
    <row r="262" spans="1:3" x14ac:dyDescent="0.25">
      <c r="A262" t="s">
        <v>1</v>
      </c>
      <c r="B262" t="s">
        <v>13</v>
      </c>
      <c r="C262" t="s">
        <v>781</v>
      </c>
    </row>
    <row r="263" spans="1:3" x14ac:dyDescent="0.25">
      <c r="A263" t="s">
        <v>1</v>
      </c>
      <c r="B263" t="s">
        <v>13</v>
      </c>
      <c r="C263" t="s">
        <v>782</v>
      </c>
    </row>
    <row r="264" spans="1:3" x14ac:dyDescent="0.25">
      <c r="A264" t="s">
        <v>1</v>
      </c>
      <c r="B264" t="s">
        <v>13</v>
      </c>
      <c r="C264" t="s">
        <v>783</v>
      </c>
    </row>
    <row r="265" spans="1:3" x14ac:dyDescent="0.25">
      <c r="A265" t="s">
        <v>1</v>
      </c>
      <c r="B265" t="s">
        <v>13</v>
      </c>
      <c r="C265" t="s">
        <v>784</v>
      </c>
    </row>
    <row r="266" spans="1:3" x14ac:dyDescent="0.25">
      <c r="A266" t="s">
        <v>1</v>
      </c>
      <c r="B266" t="s">
        <v>13</v>
      </c>
      <c r="C266" t="s">
        <v>785</v>
      </c>
    </row>
    <row r="267" spans="1:3" x14ac:dyDescent="0.25">
      <c r="A267" t="s">
        <v>1</v>
      </c>
      <c r="B267" t="s">
        <v>13</v>
      </c>
      <c r="C267" t="s">
        <v>776</v>
      </c>
    </row>
    <row r="268" spans="1:3" x14ac:dyDescent="0.25">
      <c r="A268" t="s">
        <v>1</v>
      </c>
      <c r="B268" t="s">
        <v>13</v>
      </c>
      <c r="C268" t="s">
        <v>786</v>
      </c>
    </row>
    <row r="269" spans="1:3" x14ac:dyDescent="0.25">
      <c r="A269" t="s">
        <v>1</v>
      </c>
      <c r="B269" t="s">
        <v>13</v>
      </c>
      <c r="C269" t="s">
        <v>773</v>
      </c>
    </row>
    <row r="270" spans="1:3" x14ac:dyDescent="0.25">
      <c r="A270" t="s">
        <v>1</v>
      </c>
      <c r="B270" t="s">
        <v>13</v>
      </c>
      <c r="C270" t="s">
        <v>774</v>
      </c>
    </row>
    <row r="271" spans="1:3" x14ac:dyDescent="0.25">
      <c r="A271" t="s">
        <v>1</v>
      </c>
      <c r="B271" t="s">
        <v>13</v>
      </c>
      <c r="C271" t="s">
        <v>775</v>
      </c>
    </row>
    <row r="272" spans="1:3" x14ac:dyDescent="0.25">
      <c r="A272" t="s">
        <v>1</v>
      </c>
      <c r="B272" t="s">
        <v>13</v>
      </c>
      <c r="C272" t="s">
        <v>777</v>
      </c>
    </row>
    <row r="273" spans="1:3" x14ac:dyDescent="0.25">
      <c r="A273" t="s">
        <v>1</v>
      </c>
      <c r="B273" t="s">
        <v>13</v>
      </c>
      <c r="C273" t="s">
        <v>778</v>
      </c>
    </row>
    <row r="274" spans="1:3" x14ac:dyDescent="0.25">
      <c r="A274" t="s">
        <v>1</v>
      </c>
      <c r="B274" t="s">
        <v>22</v>
      </c>
      <c r="C274" t="s">
        <v>3494</v>
      </c>
    </row>
    <row r="275" spans="1:3" x14ac:dyDescent="0.25">
      <c r="A275" t="s">
        <v>1</v>
      </c>
      <c r="B275" t="s">
        <v>22</v>
      </c>
      <c r="C275" t="s">
        <v>777</v>
      </c>
    </row>
    <row r="276" spans="1:3" x14ac:dyDescent="0.25">
      <c r="A276" t="s">
        <v>1</v>
      </c>
      <c r="B276" t="s">
        <v>22</v>
      </c>
      <c r="C276" t="s">
        <v>773</v>
      </c>
    </row>
    <row r="277" spans="1:3" x14ac:dyDescent="0.25">
      <c r="A277" t="s">
        <v>1</v>
      </c>
      <c r="B277" t="s">
        <v>22</v>
      </c>
      <c r="C277" t="s">
        <v>772</v>
      </c>
    </row>
    <row r="278" spans="1:3" x14ac:dyDescent="0.25">
      <c r="A278" t="s">
        <v>1</v>
      </c>
      <c r="B278" t="s">
        <v>22</v>
      </c>
      <c r="C278" t="s">
        <v>774</v>
      </c>
    </row>
    <row r="279" spans="1:3" x14ac:dyDescent="0.25">
      <c r="A279" t="s">
        <v>1</v>
      </c>
      <c r="B279" t="s">
        <v>22</v>
      </c>
      <c r="C279" t="s">
        <v>775</v>
      </c>
    </row>
    <row r="280" spans="1:3" x14ac:dyDescent="0.25">
      <c r="A280" t="s">
        <v>1</v>
      </c>
      <c r="B280" t="s">
        <v>22</v>
      </c>
      <c r="C280" t="s">
        <v>776</v>
      </c>
    </row>
    <row r="281" spans="1:3" x14ac:dyDescent="0.25">
      <c r="A281" t="s">
        <v>1</v>
      </c>
      <c r="B281" t="s">
        <v>22</v>
      </c>
      <c r="C281" t="s">
        <v>778</v>
      </c>
    </row>
    <row r="282" spans="1:3" x14ac:dyDescent="0.25">
      <c r="A282" t="s">
        <v>1</v>
      </c>
      <c r="B282" t="s">
        <v>22</v>
      </c>
      <c r="C282" t="s">
        <v>780</v>
      </c>
    </row>
    <row r="283" spans="1:3" x14ac:dyDescent="0.25">
      <c r="A283" t="s">
        <v>1</v>
      </c>
      <c r="B283" t="s">
        <v>22</v>
      </c>
      <c r="C283" t="s">
        <v>781</v>
      </c>
    </row>
    <row r="284" spans="1:3" x14ac:dyDescent="0.25">
      <c r="A284" t="s">
        <v>1</v>
      </c>
      <c r="B284" t="s">
        <v>22</v>
      </c>
      <c r="C284" t="s">
        <v>783</v>
      </c>
    </row>
    <row r="285" spans="1:3" x14ac:dyDescent="0.25">
      <c r="A285" t="s">
        <v>1</v>
      </c>
      <c r="B285" t="s">
        <v>22</v>
      </c>
      <c r="C285" t="s">
        <v>784</v>
      </c>
    </row>
    <row r="286" spans="1:3" x14ac:dyDescent="0.25">
      <c r="A286" t="s">
        <v>1</v>
      </c>
      <c r="B286" t="s">
        <v>22</v>
      </c>
      <c r="C286" t="s">
        <v>785</v>
      </c>
    </row>
    <row r="287" spans="1:3" x14ac:dyDescent="0.25">
      <c r="A287" t="s">
        <v>1</v>
      </c>
      <c r="B287" t="s">
        <v>22</v>
      </c>
      <c r="C287" t="s">
        <v>782</v>
      </c>
    </row>
    <row r="288" spans="1:3" x14ac:dyDescent="0.25">
      <c r="A288" t="s">
        <v>1</v>
      </c>
      <c r="B288" t="s">
        <v>22</v>
      </c>
      <c r="C288" t="s">
        <v>779</v>
      </c>
    </row>
    <row r="289" spans="1:3" x14ac:dyDescent="0.25">
      <c r="A289" t="s">
        <v>1</v>
      </c>
      <c r="B289" t="s">
        <v>32</v>
      </c>
      <c r="C289" t="s">
        <v>3494</v>
      </c>
    </row>
    <row r="290" spans="1:3" x14ac:dyDescent="0.25">
      <c r="A290" t="s">
        <v>1</v>
      </c>
      <c r="B290" t="s">
        <v>32</v>
      </c>
      <c r="C290" t="s">
        <v>773</v>
      </c>
    </row>
    <row r="291" spans="1:3" x14ac:dyDescent="0.25">
      <c r="A291" t="s">
        <v>1</v>
      </c>
      <c r="B291" t="s">
        <v>32</v>
      </c>
      <c r="C291" t="s">
        <v>774</v>
      </c>
    </row>
    <row r="292" spans="1:3" x14ac:dyDescent="0.25">
      <c r="A292" t="s">
        <v>1</v>
      </c>
      <c r="B292" t="s">
        <v>32</v>
      </c>
      <c r="C292" t="s">
        <v>775</v>
      </c>
    </row>
    <row r="293" spans="1:3" x14ac:dyDescent="0.25">
      <c r="A293" t="s">
        <v>3</v>
      </c>
      <c r="B293" t="s">
        <v>21</v>
      </c>
      <c r="C293" t="s">
        <v>3494</v>
      </c>
    </row>
    <row r="294" spans="1:3" x14ac:dyDescent="0.25">
      <c r="A294" t="s">
        <v>3</v>
      </c>
      <c r="B294" t="s">
        <v>21</v>
      </c>
      <c r="C294" t="s">
        <v>2975</v>
      </c>
    </row>
    <row r="295" spans="1:3" x14ac:dyDescent="0.25">
      <c r="A295" t="s">
        <v>3</v>
      </c>
      <c r="B295" t="s">
        <v>21</v>
      </c>
      <c r="C295" t="s">
        <v>2976</v>
      </c>
    </row>
    <row r="296" spans="1:3" x14ac:dyDescent="0.25">
      <c r="A296" t="s">
        <v>3</v>
      </c>
      <c r="B296" t="s">
        <v>21</v>
      </c>
      <c r="C296" t="s">
        <v>2978</v>
      </c>
    </row>
    <row r="297" spans="1:3" x14ac:dyDescent="0.25">
      <c r="A297" t="s">
        <v>3</v>
      </c>
      <c r="B297" t="s">
        <v>21</v>
      </c>
      <c r="C297" t="s">
        <v>2981</v>
      </c>
    </row>
    <row r="298" spans="1:3" x14ac:dyDescent="0.25">
      <c r="A298" t="s">
        <v>3</v>
      </c>
      <c r="B298" t="s">
        <v>21</v>
      </c>
      <c r="C298" t="s">
        <v>2977</v>
      </c>
    </row>
    <row r="299" spans="1:3" x14ac:dyDescent="0.25">
      <c r="A299" t="s">
        <v>3</v>
      </c>
      <c r="B299" t="s">
        <v>14</v>
      </c>
      <c r="C299" t="s">
        <v>3494</v>
      </c>
    </row>
    <row r="300" spans="1:3" x14ac:dyDescent="0.25">
      <c r="A300" t="s">
        <v>3</v>
      </c>
      <c r="B300" t="s">
        <v>14</v>
      </c>
      <c r="C300" t="s">
        <v>2975</v>
      </c>
    </row>
    <row r="301" spans="1:3" x14ac:dyDescent="0.25">
      <c r="A301" t="s">
        <v>3</v>
      </c>
      <c r="B301" t="s">
        <v>14</v>
      </c>
      <c r="C301" t="s">
        <v>2976</v>
      </c>
    </row>
    <row r="302" spans="1:3" x14ac:dyDescent="0.25">
      <c r="A302" t="s">
        <v>3</v>
      </c>
      <c r="B302" t="s">
        <v>14</v>
      </c>
      <c r="C302" t="s">
        <v>2977</v>
      </c>
    </row>
    <row r="303" spans="1:3" x14ac:dyDescent="0.25">
      <c r="A303" t="s">
        <v>3</v>
      </c>
      <c r="B303" t="s">
        <v>14</v>
      </c>
      <c r="C303" t="s">
        <v>2978</v>
      </c>
    </row>
    <row r="304" spans="1:3" x14ac:dyDescent="0.25">
      <c r="A304" t="s">
        <v>3</v>
      </c>
      <c r="B304" t="s">
        <v>14</v>
      </c>
      <c r="C304" t="s">
        <v>2981</v>
      </c>
    </row>
    <row r="305" spans="1:3" x14ac:dyDescent="0.25">
      <c r="A305" t="s">
        <v>3</v>
      </c>
      <c r="B305" t="s">
        <v>11</v>
      </c>
      <c r="C305" t="s">
        <v>3494</v>
      </c>
    </row>
    <row r="306" spans="1:3" x14ac:dyDescent="0.25">
      <c r="A306" t="s">
        <v>3</v>
      </c>
      <c r="B306" t="s">
        <v>11</v>
      </c>
      <c r="C306" t="s">
        <v>2975</v>
      </c>
    </row>
    <row r="307" spans="1:3" x14ac:dyDescent="0.25">
      <c r="A307" t="s">
        <v>3</v>
      </c>
      <c r="B307" t="s">
        <v>11</v>
      </c>
      <c r="C307" t="s">
        <v>2976</v>
      </c>
    </row>
    <row r="308" spans="1:3" x14ac:dyDescent="0.25">
      <c r="A308" t="s">
        <v>3</v>
      </c>
      <c r="B308" t="s">
        <v>11</v>
      </c>
      <c r="C308" t="s">
        <v>2977</v>
      </c>
    </row>
    <row r="309" spans="1:3" x14ac:dyDescent="0.25">
      <c r="A309" t="s">
        <v>3</v>
      </c>
      <c r="B309" t="s">
        <v>11</v>
      </c>
      <c r="C309" t="s">
        <v>2978</v>
      </c>
    </row>
    <row r="310" spans="1:3" x14ac:dyDescent="0.25">
      <c r="A310" t="s">
        <v>3</v>
      </c>
      <c r="B310" t="s">
        <v>11</v>
      </c>
      <c r="C310" t="s">
        <v>2981</v>
      </c>
    </row>
    <row r="311" spans="1:3" x14ac:dyDescent="0.25">
      <c r="A311" t="s">
        <v>3</v>
      </c>
      <c r="B311" t="s">
        <v>3496</v>
      </c>
      <c r="C311" t="s">
        <v>3494</v>
      </c>
    </row>
    <row r="312" spans="1:3" x14ac:dyDescent="0.25">
      <c r="A312" t="s">
        <v>3</v>
      </c>
      <c r="B312" t="s">
        <v>3496</v>
      </c>
      <c r="C312" t="s">
        <v>2976</v>
      </c>
    </row>
    <row r="313" spans="1:3" x14ac:dyDescent="0.25">
      <c r="A313" t="s">
        <v>3</v>
      </c>
      <c r="B313" t="s">
        <v>3496</v>
      </c>
      <c r="C313" t="s">
        <v>2978</v>
      </c>
    </row>
    <row r="314" spans="1:3" x14ac:dyDescent="0.25">
      <c r="A314" t="s">
        <v>3</v>
      </c>
      <c r="B314" t="s">
        <v>18</v>
      </c>
      <c r="C314" t="s">
        <v>3494</v>
      </c>
    </row>
    <row r="315" spans="1:3" x14ac:dyDescent="0.25">
      <c r="A315" t="s">
        <v>3</v>
      </c>
      <c r="B315" t="s">
        <v>18</v>
      </c>
      <c r="C315" t="s">
        <v>2975</v>
      </c>
    </row>
    <row r="316" spans="1:3" x14ac:dyDescent="0.25">
      <c r="A316" t="s">
        <v>3</v>
      </c>
      <c r="B316" t="s">
        <v>18</v>
      </c>
      <c r="C316" t="s">
        <v>2976</v>
      </c>
    </row>
    <row r="317" spans="1:3" x14ac:dyDescent="0.25">
      <c r="A317" t="s">
        <v>3</v>
      </c>
      <c r="B317" t="s">
        <v>18</v>
      </c>
      <c r="C317" t="s">
        <v>2977</v>
      </c>
    </row>
    <row r="318" spans="1:3" x14ac:dyDescent="0.25">
      <c r="A318" t="s">
        <v>3</v>
      </c>
      <c r="B318" t="s">
        <v>18</v>
      </c>
      <c r="C318" t="s">
        <v>2978</v>
      </c>
    </row>
    <row r="319" spans="1:3" x14ac:dyDescent="0.25">
      <c r="A319" t="s">
        <v>3</v>
      </c>
      <c r="B319" t="s">
        <v>18</v>
      </c>
      <c r="C319" t="s">
        <v>2981</v>
      </c>
    </row>
    <row r="320" spans="1:3" x14ac:dyDescent="0.25">
      <c r="A320" t="s">
        <v>3</v>
      </c>
      <c r="B320" t="s">
        <v>13</v>
      </c>
      <c r="C320" t="s">
        <v>3494</v>
      </c>
    </row>
    <row r="321" spans="1:3" x14ac:dyDescent="0.25">
      <c r="A321" t="s">
        <v>3</v>
      </c>
      <c r="B321" t="s">
        <v>13</v>
      </c>
      <c r="C321" t="s">
        <v>2975</v>
      </c>
    </row>
    <row r="322" spans="1:3" x14ac:dyDescent="0.25">
      <c r="A322" t="s">
        <v>3</v>
      </c>
      <c r="B322" t="s">
        <v>13</v>
      </c>
      <c r="C322" t="s">
        <v>2976</v>
      </c>
    </row>
    <row r="323" spans="1:3" x14ac:dyDescent="0.25">
      <c r="A323" t="s">
        <v>3</v>
      </c>
      <c r="B323" t="s">
        <v>13</v>
      </c>
      <c r="C323" t="s">
        <v>2977</v>
      </c>
    </row>
    <row r="324" spans="1:3" x14ac:dyDescent="0.25">
      <c r="A324" t="s">
        <v>3</v>
      </c>
      <c r="B324" t="s">
        <v>13</v>
      </c>
      <c r="C324" t="s">
        <v>2978</v>
      </c>
    </row>
    <row r="325" spans="1:3" x14ac:dyDescent="0.25">
      <c r="A325" t="s">
        <v>3</v>
      </c>
      <c r="B325" t="s">
        <v>13</v>
      </c>
      <c r="C325" t="s">
        <v>2981</v>
      </c>
    </row>
    <row r="326" spans="1:3" x14ac:dyDescent="0.25">
      <c r="A326" t="s">
        <v>4</v>
      </c>
      <c r="B326" t="s">
        <v>16</v>
      </c>
      <c r="C326" t="s">
        <v>3494</v>
      </c>
    </row>
    <row r="327" spans="1:3" x14ac:dyDescent="0.25">
      <c r="A327" t="s">
        <v>4</v>
      </c>
      <c r="B327" t="s">
        <v>16</v>
      </c>
      <c r="C327" t="s">
        <v>3132</v>
      </c>
    </row>
    <row r="328" spans="1:3" x14ac:dyDescent="0.25">
      <c r="A328" t="s">
        <v>4</v>
      </c>
      <c r="B328" t="s">
        <v>14</v>
      </c>
      <c r="C328" t="s">
        <v>3494</v>
      </c>
    </row>
    <row r="329" spans="1:3" x14ac:dyDescent="0.25">
      <c r="A329" t="s">
        <v>4</v>
      </c>
      <c r="B329" t="s">
        <v>14</v>
      </c>
      <c r="C329" t="s">
        <v>3129</v>
      </c>
    </row>
    <row r="330" spans="1:3" x14ac:dyDescent="0.25">
      <c r="A330" t="s">
        <v>4</v>
      </c>
      <c r="B330" t="s">
        <v>14</v>
      </c>
      <c r="C330" t="s">
        <v>3130</v>
      </c>
    </row>
    <row r="331" spans="1:3" x14ac:dyDescent="0.25">
      <c r="A331" t="s">
        <v>4</v>
      </c>
      <c r="B331" t="s">
        <v>14</v>
      </c>
      <c r="C331" t="s">
        <v>3131</v>
      </c>
    </row>
    <row r="332" spans="1:3" x14ac:dyDescent="0.25">
      <c r="A332" t="s">
        <v>4</v>
      </c>
      <c r="B332" t="s">
        <v>11</v>
      </c>
      <c r="C332" t="s">
        <v>3494</v>
      </c>
    </row>
    <row r="333" spans="1:3" x14ac:dyDescent="0.25">
      <c r="A333" t="s">
        <v>4</v>
      </c>
      <c r="B333" t="s">
        <v>11</v>
      </c>
      <c r="C333" t="s">
        <v>3129</v>
      </c>
    </row>
    <row r="334" spans="1:3" x14ac:dyDescent="0.25">
      <c r="A334" t="s">
        <v>4</v>
      </c>
      <c r="B334" t="s">
        <v>11</v>
      </c>
      <c r="C334" t="s">
        <v>3132</v>
      </c>
    </row>
    <row r="335" spans="1:3" x14ac:dyDescent="0.25">
      <c r="A335" t="s">
        <v>4</v>
      </c>
      <c r="B335" t="s">
        <v>3496</v>
      </c>
      <c r="C335" t="s">
        <v>3494</v>
      </c>
    </row>
    <row r="336" spans="1:3" x14ac:dyDescent="0.25">
      <c r="A336" t="s">
        <v>4</v>
      </c>
      <c r="B336" t="s">
        <v>3496</v>
      </c>
      <c r="C336" t="s">
        <v>3129</v>
      </c>
    </row>
    <row r="337" spans="1:3" x14ac:dyDescent="0.25">
      <c r="A337" t="s">
        <v>4</v>
      </c>
      <c r="B337" t="s">
        <v>3496</v>
      </c>
      <c r="C337" t="s">
        <v>3130</v>
      </c>
    </row>
    <row r="338" spans="1:3" x14ac:dyDescent="0.25">
      <c r="A338" t="s">
        <v>4</v>
      </c>
      <c r="B338" t="s">
        <v>3496</v>
      </c>
      <c r="C338" t="s">
        <v>3131</v>
      </c>
    </row>
    <row r="339" spans="1:3" x14ac:dyDescent="0.25">
      <c r="A339" t="s">
        <v>4</v>
      </c>
      <c r="B339" t="s">
        <v>22</v>
      </c>
      <c r="C339" t="s">
        <v>3494</v>
      </c>
    </row>
    <row r="340" spans="1:3" x14ac:dyDescent="0.25">
      <c r="A340" t="s">
        <v>4</v>
      </c>
      <c r="B340" t="s">
        <v>22</v>
      </c>
      <c r="C340" t="s">
        <v>3129</v>
      </c>
    </row>
    <row r="341" spans="1:3" x14ac:dyDescent="0.25">
      <c r="A341" t="s">
        <v>4</v>
      </c>
      <c r="B341" t="s">
        <v>22</v>
      </c>
      <c r="C341" t="s">
        <v>3130</v>
      </c>
    </row>
    <row r="342" spans="1:3" x14ac:dyDescent="0.25">
      <c r="A342" t="s">
        <v>4</v>
      </c>
      <c r="B342" t="s">
        <v>22</v>
      </c>
      <c r="C342" t="s">
        <v>3132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A6D10-12D0-4A9A-BC1C-DCD785CFE1C7}">
  <sheetPr codeName="Sheet6"/>
  <dimension ref="A1:AA23"/>
  <sheetViews>
    <sheetView showGridLines="0" zoomScale="70" zoomScaleNormal="70" workbookViewId="0">
      <pane xSplit="4" ySplit="2" topLeftCell="T4" activePane="bottomRight" state="frozen"/>
      <selection pane="topRight" activeCell="D11" sqref="D11"/>
      <selection pane="bottomLeft" activeCell="D11" sqref="D11"/>
      <selection pane="bottomRight" activeCell="U2" sqref="U2"/>
    </sheetView>
  </sheetViews>
  <sheetFormatPr defaultColWidth="9.28515625" defaultRowHeight="12.75" x14ac:dyDescent="0.2"/>
  <cols>
    <col min="1" max="1" width="22.28515625" style="6" customWidth="1"/>
    <col min="2" max="2" width="28.42578125" style="6" customWidth="1"/>
    <col min="3" max="3" width="18.140625" style="6" customWidth="1"/>
    <col min="4" max="4" width="45.7109375" style="9" customWidth="1"/>
    <col min="5" max="5" width="13.7109375" style="7" customWidth="1"/>
    <col min="6" max="6" width="14.5703125" style="7" customWidth="1"/>
    <col min="7" max="7" width="15" style="7" customWidth="1"/>
    <col min="8" max="8" width="13.7109375" style="7" customWidth="1"/>
    <col min="9" max="9" width="50.7109375" style="8" customWidth="1"/>
    <col min="10" max="10" width="14.7109375" style="8" customWidth="1"/>
    <col min="11" max="11" width="17" style="6" customWidth="1"/>
    <col min="12" max="12" width="15.140625" style="8" customWidth="1"/>
    <col min="13" max="13" width="17.140625" style="8" customWidth="1"/>
    <col min="14" max="14" width="22.28515625" style="8" customWidth="1"/>
    <col min="15" max="15" width="24.28515625" style="8" customWidth="1"/>
    <col min="16" max="16" width="25.7109375" style="6" customWidth="1"/>
    <col min="17" max="17" width="21.28515625" style="6" customWidth="1"/>
    <col min="18" max="18" width="12.7109375" style="6" customWidth="1"/>
    <col min="19" max="19" width="42" style="6" customWidth="1"/>
    <col min="20" max="20" width="23.7109375" style="6" customWidth="1"/>
    <col min="21" max="21" width="42.42578125" style="6" customWidth="1"/>
    <col min="22" max="22" width="21.28515625" style="6" customWidth="1"/>
    <col min="23" max="23" width="21.5703125" style="6" customWidth="1"/>
    <col min="24" max="24" width="18" style="6" customWidth="1"/>
    <col min="25" max="25" width="21.28515625" style="6" customWidth="1"/>
    <col min="26" max="26" width="14.7109375" style="6" customWidth="1"/>
    <col min="27" max="27" width="13.42578125" style="6" customWidth="1"/>
    <col min="28" max="28" width="27.42578125" style="6" customWidth="1"/>
    <col min="29" max="29" width="11.42578125" style="6" customWidth="1"/>
    <col min="30" max="30" width="12.7109375" style="6" customWidth="1"/>
    <col min="31" max="33" width="9.28515625" style="6" customWidth="1"/>
    <col min="34" max="34" width="17.42578125" style="6" bestFit="1" customWidth="1"/>
    <col min="35" max="36" width="9.28515625" style="6" customWidth="1"/>
    <col min="37" max="16384" width="9.28515625" style="6"/>
  </cols>
  <sheetData>
    <row r="1" spans="1:27" ht="18" customHeight="1" x14ac:dyDescent="0.25">
      <c r="A1" s="16"/>
      <c r="B1" s="16"/>
      <c r="C1" s="16"/>
      <c r="D1" s="17"/>
      <c r="E1" s="199" t="s">
        <v>46</v>
      </c>
      <c r="F1" s="200"/>
      <c r="G1" s="200"/>
      <c r="H1" s="200"/>
      <c r="I1" s="16"/>
      <c r="J1" s="16"/>
      <c r="K1" s="16"/>
      <c r="L1" s="190" t="s">
        <v>47</v>
      </c>
      <c r="M1" s="190"/>
      <c r="N1" s="190"/>
      <c r="O1" s="191"/>
      <c r="P1" s="192" t="s">
        <v>48</v>
      </c>
      <c r="Q1" s="192"/>
      <c r="R1" s="193"/>
      <c r="S1" s="16"/>
      <c r="T1" s="16"/>
      <c r="U1" s="16"/>
      <c r="V1" s="16"/>
      <c r="W1" s="16"/>
      <c r="X1" s="16"/>
      <c r="Y1" s="16"/>
      <c r="Z1" s="16"/>
    </row>
    <row r="2" spans="1:27" ht="46.5" customHeight="1" x14ac:dyDescent="0.2">
      <c r="A2" s="130" t="s">
        <v>56</v>
      </c>
      <c r="B2" s="131" t="s">
        <v>57</v>
      </c>
      <c r="C2" s="131" t="s">
        <v>58</v>
      </c>
      <c r="D2" s="132" t="s">
        <v>59</v>
      </c>
      <c r="E2" s="140" t="s">
        <v>3129</v>
      </c>
      <c r="F2" s="140" t="s">
        <v>3130</v>
      </c>
      <c r="G2" s="140" t="s">
        <v>3131</v>
      </c>
      <c r="H2" s="140" t="s">
        <v>3132</v>
      </c>
      <c r="I2" s="138" t="s">
        <v>71</v>
      </c>
      <c r="J2" s="138" t="s">
        <v>8</v>
      </c>
      <c r="K2" s="138" t="s">
        <v>89</v>
      </c>
      <c r="L2" s="137" t="s">
        <v>78</v>
      </c>
      <c r="M2" s="137" t="s">
        <v>79</v>
      </c>
      <c r="N2" s="137" t="s">
        <v>80</v>
      </c>
      <c r="O2" s="137" t="s">
        <v>81</v>
      </c>
      <c r="P2" s="139" t="s">
        <v>90</v>
      </c>
      <c r="Q2" s="139" t="s">
        <v>91</v>
      </c>
      <c r="R2" s="139" t="s">
        <v>92</v>
      </c>
      <c r="S2" s="140" t="s">
        <v>96</v>
      </c>
      <c r="T2" s="140" t="s">
        <v>101</v>
      </c>
      <c r="U2" s="138" t="s">
        <v>103</v>
      </c>
      <c r="V2" s="138" t="s">
        <v>104</v>
      </c>
      <c r="W2" s="138" t="s">
        <v>42</v>
      </c>
      <c r="X2" s="138" t="s">
        <v>121</v>
      </c>
      <c r="Y2" s="138" t="s">
        <v>2985</v>
      </c>
      <c r="Z2" s="124" t="s">
        <v>125</v>
      </c>
      <c r="AA2" s="138" t="s">
        <v>3494</v>
      </c>
    </row>
    <row r="3" spans="1:27" ht="63.75" x14ac:dyDescent="0.2">
      <c r="A3" s="125" t="s">
        <v>16</v>
      </c>
      <c r="B3" s="57" t="s">
        <v>3133</v>
      </c>
      <c r="C3" s="57"/>
      <c r="D3" s="58" t="s">
        <v>3134</v>
      </c>
      <c r="E3" s="58"/>
      <c r="F3" s="58"/>
      <c r="G3" s="58"/>
      <c r="H3" s="58" t="s">
        <v>253</v>
      </c>
      <c r="I3" s="57" t="s">
        <v>3135</v>
      </c>
      <c r="J3" s="57">
        <v>3</v>
      </c>
      <c r="K3" s="63">
        <v>45122</v>
      </c>
      <c r="L3" s="58"/>
      <c r="M3" s="58"/>
      <c r="N3" s="58"/>
      <c r="O3" s="58"/>
      <c r="P3" s="60" t="s">
        <v>272</v>
      </c>
      <c r="Q3" s="60" t="s">
        <v>272</v>
      </c>
      <c r="R3" s="60" t="s">
        <v>313</v>
      </c>
      <c r="S3" s="58" t="s">
        <v>148</v>
      </c>
      <c r="T3" s="58" t="s">
        <v>143</v>
      </c>
      <c r="U3" s="57" t="s">
        <v>3136</v>
      </c>
      <c r="V3" s="61" t="s">
        <v>1315</v>
      </c>
      <c r="W3" s="61" t="s">
        <v>2408</v>
      </c>
      <c r="X3" s="58" t="s">
        <v>239</v>
      </c>
      <c r="Y3" s="58" t="s">
        <v>3137</v>
      </c>
      <c r="Z3" s="129"/>
      <c r="AA3" s="6" t="s">
        <v>2408</v>
      </c>
    </row>
    <row r="4" spans="1:27" ht="229.5" x14ac:dyDescent="0.2">
      <c r="A4" s="125" t="s">
        <v>14</v>
      </c>
      <c r="B4" s="57" t="s">
        <v>1210</v>
      </c>
      <c r="C4" s="57"/>
      <c r="D4" s="58" t="s">
        <v>4</v>
      </c>
      <c r="E4" s="58" t="s">
        <v>253</v>
      </c>
      <c r="F4" s="58" t="s">
        <v>253</v>
      </c>
      <c r="G4" s="58" t="s">
        <v>253</v>
      </c>
      <c r="H4" s="58"/>
      <c r="I4" s="57" t="s">
        <v>3138</v>
      </c>
      <c r="J4" s="57">
        <v>11</v>
      </c>
      <c r="K4" s="58" t="s">
        <v>3139</v>
      </c>
      <c r="L4" s="58"/>
      <c r="M4" s="58"/>
      <c r="N4" s="58"/>
      <c r="O4" s="58"/>
      <c r="P4" s="60"/>
      <c r="Q4" s="60"/>
      <c r="R4" s="60"/>
      <c r="S4" s="58" t="s">
        <v>148</v>
      </c>
      <c r="T4" s="58" t="s">
        <v>143</v>
      </c>
      <c r="U4" s="57" t="s">
        <v>3136</v>
      </c>
      <c r="V4" s="61" t="s">
        <v>1315</v>
      </c>
      <c r="W4" s="61" t="s">
        <v>2408</v>
      </c>
      <c r="X4" s="58" t="s">
        <v>239</v>
      </c>
      <c r="Y4" s="58" t="s">
        <v>3140</v>
      </c>
      <c r="Z4" s="129"/>
      <c r="AA4" s="6" t="s">
        <v>2408</v>
      </c>
    </row>
    <row r="5" spans="1:27" ht="25.5" x14ac:dyDescent="0.2">
      <c r="A5" s="125" t="s">
        <v>11</v>
      </c>
      <c r="B5" s="57" t="s">
        <v>521</v>
      </c>
      <c r="C5" s="57" t="s">
        <v>3141</v>
      </c>
      <c r="D5" s="58" t="s">
        <v>3142</v>
      </c>
      <c r="E5" s="58" t="s">
        <v>253</v>
      </c>
      <c r="F5" s="58"/>
      <c r="G5" s="58"/>
      <c r="H5" s="57"/>
      <c r="I5" s="58" t="s">
        <v>3143</v>
      </c>
      <c r="J5" s="58">
        <v>1</v>
      </c>
      <c r="K5" s="68"/>
      <c r="L5" s="58"/>
      <c r="M5" s="58"/>
      <c r="N5" s="58"/>
      <c r="O5" s="58"/>
      <c r="P5" s="60"/>
      <c r="Q5" s="60"/>
      <c r="R5" s="60"/>
      <c r="S5" s="58" t="s">
        <v>148</v>
      </c>
      <c r="T5" s="58" t="s">
        <v>143</v>
      </c>
      <c r="U5" s="57" t="s">
        <v>3144</v>
      </c>
      <c r="V5" s="58" t="s">
        <v>1315</v>
      </c>
      <c r="W5" s="61" t="s">
        <v>3145</v>
      </c>
      <c r="X5" s="58" t="s">
        <v>239</v>
      </c>
      <c r="Y5" s="58" t="s">
        <v>3146</v>
      </c>
      <c r="Z5" s="129"/>
      <c r="AA5" s="6" t="s">
        <v>2408</v>
      </c>
    </row>
    <row r="6" spans="1:27" ht="25.5" x14ac:dyDescent="0.2">
      <c r="A6" s="125" t="s">
        <v>11</v>
      </c>
      <c r="B6" s="57" t="s">
        <v>521</v>
      </c>
      <c r="C6" s="57" t="s">
        <v>3141</v>
      </c>
      <c r="D6" s="58" t="s">
        <v>3147</v>
      </c>
      <c r="E6" s="58" t="s">
        <v>253</v>
      </c>
      <c r="F6" s="58"/>
      <c r="G6" s="58"/>
      <c r="H6" s="57"/>
      <c r="I6" s="58" t="s">
        <v>3148</v>
      </c>
      <c r="J6" s="58">
        <v>1</v>
      </c>
      <c r="K6" s="58"/>
      <c r="L6" s="58"/>
      <c r="M6" s="58"/>
      <c r="N6" s="58"/>
      <c r="O6" s="58"/>
      <c r="P6" s="60"/>
      <c r="Q6" s="60"/>
      <c r="R6" s="60"/>
      <c r="S6" s="58" t="s">
        <v>148</v>
      </c>
      <c r="T6" s="58" t="s">
        <v>143</v>
      </c>
      <c r="U6" s="57" t="s">
        <v>3149</v>
      </c>
      <c r="V6" s="58" t="s">
        <v>1315</v>
      </c>
      <c r="W6" s="61" t="s">
        <v>3145</v>
      </c>
      <c r="X6" s="58" t="s">
        <v>239</v>
      </c>
      <c r="Y6" s="58" t="s">
        <v>3146</v>
      </c>
      <c r="Z6" s="129"/>
      <c r="AA6" s="6" t="s">
        <v>2408</v>
      </c>
    </row>
    <row r="7" spans="1:27" ht="25.5" x14ac:dyDescent="0.2">
      <c r="A7" s="125" t="s">
        <v>11</v>
      </c>
      <c r="B7" s="57" t="s">
        <v>521</v>
      </c>
      <c r="C7" s="57" t="s">
        <v>3141</v>
      </c>
      <c r="D7" s="58" t="s">
        <v>3150</v>
      </c>
      <c r="E7" s="58" t="s">
        <v>253</v>
      </c>
      <c r="F7" s="58"/>
      <c r="G7" s="58"/>
      <c r="H7" s="57"/>
      <c r="I7" s="58" t="s">
        <v>3151</v>
      </c>
      <c r="J7" s="58">
        <v>2</v>
      </c>
      <c r="K7" s="58"/>
      <c r="L7" s="58"/>
      <c r="M7" s="58"/>
      <c r="N7" s="58"/>
      <c r="O7" s="58"/>
      <c r="P7" s="60"/>
      <c r="Q7" s="60"/>
      <c r="R7" s="60"/>
      <c r="S7" s="58" t="s">
        <v>148</v>
      </c>
      <c r="T7" s="58" t="s">
        <v>143</v>
      </c>
      <c r="U7" s="57" t="s">
        <v>3149</v>
      </c>
      <c r="V7" s="58" t="s">
        <v>1315</v>
      </c>
      <c r="W7" s="61" t="s">
        <v>3145</v>
      </c>
      <c r="X7" s="58" t="s">
        <v>239</v>
      </c>
      <c r="Y7" s="58" t="s">
        <v>3146</v>
      </c>
      <c r="Z7" s="129"/>
      <c r="AA7" s="6" t="s">
        <v>2408</v>
      </c>
    </row>
    <row r="8" spans="1:27" ht="25.5" x14ac:dyDescent="0.2">
      <c r="A8" s="125" t="s">
        <v>11</v>
      </c>
      <c r="B8" s="57" t="s">
        <v>521</v>
      </c>
      <c r="C8" s="57" t="s">
        <v>3141</v>
      </c>
      <c r="D8" s="58" t="s">
        <v>3152</v>
      </c>
      <c r="E8" s="58" t="s">
        <v>253</v>
      </c>
      <c r="F8" s="58"/>
      <c r="G8" s="58"/>
      <c r="H8" s="57"/>
      <c r="I8" s="58" t="s">
        <v>3153</v>
      </c>
      <c r="J8" s="58">
        <v>1</v>
      </c>
      <c r="K8" s="58"/>
      <c r="L8" s="58"/>
      <c r="M8" s="58"/>
      <c r="N8" s="58"/>
      <c r="O8" s="58"/>
      <c r="P8" s="60"/>
      <c r="Q8" s="60"/>
      <c r="R8" s="60"/>
      <c r="S8" s="58" t="s">
        <v>148</v>
      </c>
      <c r="T8" s="58" t="s">
        <v>143</v>
      </c>
      <c r="U8" s="57" t="s">
        <v>3154</v>
      </c>
      <c r="V8" s="58" t="s">
        <v>1315</v>
      </c>
      <c r="W8" s="61" t="s">
        <v>3145</v>
      </c>
      <c r="X8" s="58" t="s">
        <v>239</v>
      </c>
      <c r="Y8" s="58" t="s">
        <v>3146</v>
      </c>
      <c r="Z8" s="129"/>
      <c r="AA8" s="6" t="s">
        <v>2408</v>
      </c>
    </row>
    <row r="9" spans="1:27" ht="25.5" x14ac:dyDescent="0.2">
      <c r="A9" s="125" t="s">
        <v>11</v>
      </c>
      <c r="B9" s="57" t="s">
        <v>521</v>
      </c>
      <c r="C9" s="57" t="s">
        <v>3141</v>
      </c>
      <c r="D9" s="58" t="s">
        <v>3155</v>
      </c>
      <c r="E9" s="58" t="s">
        <v>253</v>
      </c>
      <c r="F9" s="58"/>
      <c r="G9" s="58"/>
      <c r="H9" s="57"/>
      <c r="I9" s="58" t="s">
        <v>3156</v>
      </c>
      <c r="J9" s="58">
        <v>1</v>
      </c>
      <c r="K9" s="58"/>
      <c r="L9" s="58"/>
      <c r="M9" s="58"/>
      <c r="N9" s="58"/>
      <c r="O9" s="58"/>
      <c r="P9" s="60"/>
      <c r="Q9" s="60"/>
      <c r="R9" s="60"/>
      <c r="S9" s="58" t="s">
        <v>148</v>
      </c>
      <c r="T9" s="58" t="s">
        <v>143</v>
      </c>
      <c r="U9" s="57" t="s">
        <v>3149</v>
      </c>
      <c r="V9" s="58" t="s">
        <v>1315</v>
      </c>
      <c r="W9" s="61" t="s">
        <v>3145</v>
      </c>
      <c r="X9" s="58" t="s">
        <v>239</v>
      </c>
      <c r="Y9" s="58" t="s">
        <v>3146</v>
      </c>
      <c r="Z9" s="129"/>
      <c r="AA9" s="6" t="s">
        <v>2408</v>
      </c>
    </row>
    <row r="10" spans="1:27" ht="25.5" x14ac:dyDescent="0.2">
      <c r="A10" s="125" t="s">
        <v>11</v>
      </c>
      <c r="B10" s="57" t="s">
        <v>521</v>
      </c>
      <c r="C10" s="57" t="s">
        <v>3141</v>
      </c>
      <c r="D10" s="58" t="s">
        <v>3157</v>
      </c>
      <c r="E10" s="58" t="s">
        <v>253</v>
      </c>
      <c r="F10" s="58"/>
      <c r="G10" s="58"/>
      <c r="H10" s="57"/>
      <c r="I10" s="58" t="s">
        <v>3158</v>
      </c>
      <c r="J10" s="58">
        <v>2</v>
      </c>
      <c r="K10" s="58"/>
      <c r="L10" s="58"/>
      <c r="M10" s="58"/>
      <c r="N10" s="58"/>
      <c r="O10" s="58"/>
      <c r="P10" s="60"/>
      <c r="Q10" s="60"/>
      <c r="R10" s="60"/>
      <c r="S10" s="58" t="s">
        <v>148</v>
      </c>
      <c r="T10" s="58" t="s">
        <v>143</v>
      </c>
      <c r="U10" s="57" t="s">
        <v>3149</v>
      </c>
      <c r="V10" s="58" t="s">
        <v>1315</v>
      </c>
      <c r="W10" s="61" t="s">
        <v>3145</v>
      </c>
      <c r="X10" s="58" t="s">
        <v>239</v>
      </c>
      <c r="Y10" s="58" t="s">
        <v>3146</v>
      </c>
      <c r="Z10" s="129"/>
      <c r="AA10" s="6" t="s">
        <v>2408</v>
      </c>
    </row>
    <row r="11" spans="1:27" ht="25.5" x14ac:dyDescent="0.2">
      <c r="A11" s="125" t="s">
        <v>11</v>
      </c>
      <c r="B11" s="57" t="s">
        <v>521</v>
      </c>
      <c r="C11" s="57" t="s">
        <v>3141</v>
      </c>
      <c r="D11" s="58" t="s">
        <v>3159</v>
      </c>
      <c r="E11" s="58" t="s">
        <v>253</v>
      </c>
      <c r="F11" s="58"/>
      <c r="G11" s="58"/>
      <c r="H11" s="57"/>
      <c r="I11" s="58" t="s">
        <v>3160</v>
      </c>
      <c r="J11" s="58">
        <v>3</v>
      </c>
      <c r="K11" s="63"/>
      <c r="L11" s="58"/>
      <c r="M11" s="58"/>
      <c r="N11" s="58"/>
      <c r="O11" s="58"/>
      <c r="P11" s="60"/>
      <c r="Q11" s="60"/>
      <c r="R11" s="60"/>
      <c r="S11" s="58" t="s">
        <v>148</v>
      </c>
      <c r="T11" s="58" t="s">
        <v>143</v>
      </c>
      <c r="U11" s="57" t="s">
        <v>3149</v>
      </c>
      <c r="V11" s="58" t="s">
        <v>1315</v>
      </c>
      <c r="W11" s="61" t="s">
        <v>3145</v>
      </c>
      <c r="X11" s="58" t="s">
        <v>239</v>
      </c>
      <c r="Y11" s="58" t="s">
        <v>3146</v>
      </c>
      <c r="Z11" s="127"/>
      <c r="AA11" s="6" t="s">
        <v>2408</v>
      </c>
    </row>
    <row r="12" spans="1:27" ht="25.5" x14ac:dyDescent="0.2">
      <c r="A12" s="125" t="s">
        <v>11</v>
      </c>
      <c r="B12" s="57" t="s">
        <v>521</v>
      </c>
      <c r="C12" s="57" t="s">
        <v>3141</v>
      </c>
      <c r="D12" s="57" t="s">
        <v>3161</v>
      </c>
      <c r="E12" s="58" t="s">
        <v>253</v>
      </c>
      <c r="F12" s="58"/>
      <c r="G12" s="58"/>
      <c r="H12" s="57"/>
      <c r="I12" s="57" t="s">
        <v>3162</v>
      </c>
      <c r="J12" s="58">
        <v>2</v>
      </c>
      <c r="K12" s="63"/>
      <c r="L12" s="58"/>
      <c r="M12" s="58"/>
      <c r="N12" s="58"/>
      <c r="O12" s="58"/>
      <c r="P12" s="60"/>
      <c r="Q12" s="60"/>
      <c r="R12" s="60"/>
      <c r="S12" s="58" t="s">
        <v>148</v>
      </c>
      <c r="T12" s="58" t="s">
        <v>143</v>
      </c>
      <c r="U12" s="57" t="s">
        <v>3163</v>
      </c>
      <c r="V12" s="58" t="s">
        <v>1315</v>
      </c>
      <c r="W12" s="61" t="s">
        <v>3145</v>
      </c>
      <c r="X12" s="58" t="s">
        <v>239</v>
      </c>
      <c r="Y12" s="58" t="s">
        <v>3146</v>
      </c>
      <c r="Z12" s="127"/>
      <c r="AA12" s="6" t="s">
        <v>2408</v>
      </c>
    </row>
    <row r="13" spans="1:27" ht="25.5" x14ac:dyDescent="0.2">
      <c r="A13" s="125" t="s">
        <v>11</v>
      </c>
      <c r="B13" s="57" t="s">
        <v>521</v>
      </c>
      <c r="C13" s="57" t="s">
        <v>3141</v>
      </c>
      <c r="D13" s="57" t="s">
        <v>3164</v>
      </c>
      <c r="E13" s="58" t="s">
        <v>253</v>
      </c>
      <c r="F13" s="58"/>
      <c r="G13" s="58"/>
      <c r="H13" s="57"/>
      <c r="I13" s="58" t="s">
        <v>3165</v>
      </c>
      <c r="J13" s="58">
        <v>1</v>
      </c>
      <c r="K13" s="63"/>
      <c r="L13" s="58"/>
      <c r="M13" s="58"/>
      <c r="N13" s="58"/>
      <c r="O13" s="58"/>
      <c r="P13" s="60"/>
      <c r="Q13" s="60"/>
      <c r="R13" s="60"/>
      <c r="S13" s="58" t="s">
        <v>148</v>
      </c>
      <c r="T13" s="58" t="s">
        <v>143</v>
      </c>
      <c r="U13" s="57" t="s">
        <v>3166</v>
      </c>
      <c r="V13" s="58" t="s">
        <v>1315</v>
      </c>
      <c r="W13" s="61" t="s">
        <v>3145</v>
      </c>
      <c r="X13" s="58" t="s">
        <v>239</v>
      </c>
      <c r="Y13" s="58" t="s">
        <v>3146</v>
      </c>
      <c r="Z13" s="127"/>
      <c r="AA13" s="6" t="s">
        <v>2408</v>
      </c>
    </row>
    <row r="14" spans="1:27" ht="25.5" x14ac:dyDescent="0.2">
      <c r="A14" s="125" t="s">
        <v>11</v>
      </c>
      <c r="B14" s="57" t="s">
        <v>521</v>
      </c>
      <c r="C14" s="57" t="s">
        <v>3141</v>
      </c>
      <c r="D14" s="57" t="s">
        <v>3167</v>
      </c>
      <c r="E14" s="57"/>
      <c r="F14" s="58"/>
      <c r="G14" s="58"/>
      <c r="H14" s="58" t="s">
        <v>253</v>
      </c>
      <c r="I14" s="58" t="s">
        <v>3168</v>
      </c>
      <c r="J14" s="58">
        <v>1</v>
      </c>
      <c r="K14" s="63"/>
      <c r="L14" s="58"/>
      <c r="M14" s="58"/>
      <c r="N14" s="58"/>
      <c r="O14" s="58"/>
      <c r="P14" s="60"/>
      <c r="Q14" s="60"/>
      <c r="R14" s="60"/>
      <c r="S14" s="58" t="s">
        <v>148</v>
      </c>
      <c r="T14" s="58" t="s">
        <v>143</v>
      </c>
      <c r="U14" s="57" t="s">
        <v>3149</v>
      </c>
      <c r="V14" s="58" t="s">
        <v>1315</v>
      </c>
      <c r="W14" s="61" t="s">
        <v>3145</v>
      </c>
      <c r="X14" s="58" t="s">
        <v>239</v>
      </c>
      <c r="Y14" s="58" t="s">
        <v>3146</v>
      </c>
      <c r="Z14" s="127"/>
      <c r="AA14" s="6" t="s">
        <v>2408</v>
      </c>
    </row>
    <row r="15" spans="1:27" ht="25.5" x14ac:dyDescent="0.2">
      <c r="A15" s="125" t="s">
        <v>11</v>
      </c>
      <c r="B15" s="57" t="s">
        <v>521</v>
      </c>
      <c r="C15" s="57" t="s">
        <v>3141</v>
      </c>
      <c r="D15" s="57" t="s">
        <v>3169</v>
      </c>
      <c r="E15" s="57"/>
      <c r="F15" s="58"/>
      <c r="G15" s="58"/>
      <c r="H15" s="58" t="s">
        <v>253</v>
      </c>
      <c r="I15" s="58" t="s">
        <v>3170</v>
      </c>
      <c r="J15" s="58">
        <v>2</v>
      </c>
      <c r="K15" s="63"/>
      <c r="L15" s="58"/>
      <c r="M15" s="58"/>
      <c r="N15" s="58"/>
      <c r="O15" s="58"/>
      <c r="P15" s="60"/>
      <c r="Q15" s="60"/>
      <c r="R15" s="60"/>
      <c r="S15" s="58" t="s">
        <v>148</v>
      </c>
      <c r="T15" s="58" t="s">
        <v>143</v>
      </c>
      <c r="U15" s="57" t="s">
        <v>3171</v>
      </c>
      <c r="V15" s="58" t="s">
        <v>1315</v>
      </c>
      <c r="W15" s="61" t="s">
        <v>3145</v>
      </c>
      <c r="X15" s="58" t="s">
        <v>239</v>
      </c>
      <c r="Y15" s="58" t="s">
        <v>3146</v>
      </c>
      <c r="Z15" s="127"/>
      <c r="AA15" s="6" t="s">
        <v>2408</v>
      </c>
    </row>
    <row r="16" spans="1:27" ht="25.5" x14ac:dyDescent="0.2">
      <c r="A16" s="125" t="s">
        <v>11</v>
      </c>
      <c r="B16" s="57" t="s">
        <v>521</v>
      </c>
      <c r="C16" s="57" t="s">
        <v>3141</v>
      </c>
      <c r="D16" s="58" t="s">
        <v>3172</v>
      </c>
      <c r="E16" s="57"/>
      <c r="F16" s="58"/>
      <c r="G16" s="58"/>
      <c r="H16" s="58" t="s">
        <v>253</v>
      </c>
      <c r="I16" s="58" t="s">
        <v>3173</v>
      </c>
      <c r="J16" s="58">
        <v>2</v>
      </c>
      <c r="K16" s="63"/>
      <c r="L16" s="58"/>
      <c r="M16" s="58"/>
      <c r="N16" s="58"/>
      <c r="O16" s="58"/>
      <c r="P16" s="60"/>
      <c r="Q16" s="60"/>
      <c r="R16" s="60"/>
      <c r="S16" s="58" t="s">
        <v>148</v>
      </c>
      <c r="T16" s="58" t="s">
        <v>143</v>
      </c>
      <c r="U16" s="57" t="s">
        <v>3174</v>
      </c>
      <c r="V16" s="58" t="s">
        <v>1315</v>
      </c>
      <c r="W16" s="61" t="s">
        <v>3145</v>
      </c>
      <c r="X16" s="58" t="s">
        <v>239</v>
      </c>
      <c r="Y16" s="58" t="s">
        <v>3146</v>
      </c>
      <c r="Z16" s="127"/>
      <c r="AA16" s="6" t="s">
        <v>2408</v>
      </c>
    </row>
    <row r="17" spans="1:27" ht="25.5" x14ac:dyDescent="0.2">
      <c r="A17" s="125" t="s">
        <v>11</v>
      </c>
      <c r="B17" s="57" t="s">
        <v>521</v>
      </c>
      <c r="C17" s="57" t="s">
        <v>3141</v>
      </c>
      <c r="D17" s="58" t="s">
        <v>3175</v>
      </c>
      <c r="E17" s="57"/>
      <c r="F17" s="58"/>
      <c r="G17" s="58"/>
      <c r="H17" s="58" t="s">
        <v>253</v>
      </c>
      <c r="I17" s="58" t="s">
        <v>3176</v>
      </c>
      <c r="J17" s="58">
        <v>1</v>
      </c>
      <c r="K17" s="63"/>
      <c r="L17" s="58"/>
      <c r="M17" s="58"/>
      <c r="N17" s="58"/>
      <c r="O17" s="58"/>
      <c r="P17" s="60"/>
      <c r="Q17" s="60"/>
      <c r="R17" s="60"/>
      <c r="S17" s="58" t="s">
        <v>148</v>
      </c>
      <c r="T17" s="58" t="s">
        <v>143</v>
      </c>
      <c r="U17" s="57" t="s">
        <v>3177</v>
      </c>
      <c r="V17" s="58" t="s">
        <v>1315</v>
      </c>
      <c r="W17" s="61" t="s">
        <v>3145</v>
      </c>
      <c r="X17" s="58" t="s">
        <v>239</v>
      </c>
      <c r="Y17" s="58" t="s">
        <v>3146</v>
      </c>
      <c r="Z17" s="127"/>
      <c r="AA17" s="6" t="s">
        <v>2408</v>
      </c>
    </row>
    <row r="18" spans="1:27" ht="25.5" x14ac:dyDescent="0.2">
      <c r="A18" s="125" t="s">
        <v>11</v>
      </c>
      <c r="B18" s="57" t="s">
        <v>521</v>
      </c>
      <c r="C18" s="57" t="s">
        <v>3141</v>
      </c>
      <c r="D18" s="57" t="s">
        <v>3178</v>
      </c>
      <c r="E18" s="57"/>
      <c r="F18" s="58"/>
      <c r="G18" s="58"/>
      <c r="H18" s="58" t="s">
        <v>253</v>
      </c>
      <c r="I18" s="58" t="s">
        <v>3179</v>
      </c>
      <c r="J18" s="58">
        <v>1</v>
      </c>
      <c r="K18" s="63"/>
      <c r="L18" s="58"/>
      <c r="M18" s="58"/>
      <c r="N18" s="58"/>
      <c r="O18" s="58"/>
      <c r="P18" s="60"/>
      <c r="Q18" s="60"/>
      <c r="R18" s="60"/>
      <c r="S18" s="58" t="s">
        <v>148</v>
      </c>
      <c r="T18" s="58" t="s">
        <v>143</v>
      </c>
      <c r="U18" s="58" t="s">
        <v>3180</v>
      </c>
      <c r="V18" s="58" t="s">
        <v>1315</v>
      </c>
      <c r="W18" s="61" t="s">
        <v>3145</v>
      </c>
      <c r="X18" s="58" t="s">
        <v>239</v>
      </c>
      <c r="Y18" s="58" t="s">
        <v>3146</v>
      </c>
      <c r="Z18" s="129"/>
      <c r="AA18" s="6" t="s">
        <v>2408</v>
      </c>
    </row>
    <row r="19" spans="1:27" ht="25.5" x14ac:dyDescent="0.2">
      <c r="A19" s="125" t="s">
        <v>11</v>
      </c>
      <c r="B19" s="57" t="s">
        <v>521</v>
      </c>
      <c r="C19" s="57" t="s">
        <v>3141</v>
      </c>
      <c r="D19" s="58" t="s">
        <v>3181</v>
      </c>
      <c r="E19" s="57"/>
      <c r="F19" s="58"/>
      <c r="G19" s="58"/>
      <c r="H19" s="58" t="s">
        <v>253</v>
      </c>
      <c r="I19" s="58" t="s">
        <v>3182</v>
      </c>
      <c r="J19" s="58">
        <v>3</v>
      </c>
      <c r="K19" s="58"/>
      <c r="L19" s="58"/>
      <c r="M19" s="58"/>
      <c r="N19" s="58"/>
      <c r="O19" s="58"/>
      <c r="P19" s="60"/>
      <c r="Q19" s="60"/>
      <c r="R19" s="60"/>
      <c r="S19" s="58" t="s">
        <v>148</v>
      </c>
      <c r="T19" s="58" t="s">
        <v>143</v>
      </c>
      <c r="U19" s="58" t="s">
        <v>3177</v>
      </c>
      <c r="V19" s="58" t="s">
        <v>1315</v>
      </c>
      <c r="W19" s="61" t="s">
        <v>3145</v>
      </c>
      <c r="X19" s="58" t="s">
        <v>239</v>
      </c>
      <c r="Y19" s="58" t="s">
        <v>3146</v>
      </c>
      <c r="Z19" s="129"/>
      <c r="AA19" s="6" t="s">
        <v>2408</v>
      </c>
    </row>
    <row r="20" spans="1:27" ht="114.75" x14ac:dyDescent="0.2">
      <c r="A20" s="125" t="s">
        <v>3496</v>
      </c>
      <c r="B20" s="57" t="s">
        <v>3183</v>
      </c>
      <c r="C20" s="57" t="s">
        <v>2145</v>
      </c>
      <c r="D20" s="58" t="s">
        <v>3184</v>
      </c>
      <c r="E20" s="58" t="s">
        <v>253</v>
      </c>
      <c r="F20" s="58" t="s">
        <v>253</v>
      </c>
      <c r="G20" s="58" t="s">
        <v>253</v>
      </c>
      <c r="H20" s="58"/>
      <c r="I20" s="57" t="s">
        <v>3185</v>
      </c>
      <c r="J20" s="57">
        <v>8</v>
      </c>
      <c r="K20" s="63">
        <v>43049</v>
      </c>
      <c r="L20" s="58" t="s">
        <v>141</v>
      </c>
      <c r="M20" s="58"/>
      <c r="N20" s="58"/>
      <c r="O20" s="58"/>
      <c r="P20" s="60" t="s">
        <v>312</v>
      </c>
      <c r="Q20" s="60" t="s">
        <v>357</v>
      </c>
      <c r="R20" s="60" t="s">
        <v>443</v>
      </c>
      <c r="S20" s="58" t="s">
        <v>140</v>
      </c>
      <c r="T20" s="58" t="s">
        <v>143</v>
      </c>
      <c r="U20" s="57" t="s">
        <v>3186</v>
      </c>
      <c r="V20" s="61" t="s">
        <v>1315</v>
      </c>
      <c r="W20" s="61" t="s">
        <v>3187</v>
      </c>
      <c r="X20" s="58" t="s">
        <v>239</v>
      </c>
      <c r="Y20" s="58" t="s">
        <v>3188</v>
      </c>
      <c r="Z20" s="127"/>
      <c r="AA20" s="6" t="s">
        <v>2408</v>
      </c>
    </row>
    <row r="21" spans="1:27" ht="38.25" x14ac:dyDescent="0.2">
      <c r="A21" s="125" t="s">
        <v>22</v>
      </c>
      <c r="B21" s="57" t="s">
        <v>3189</v>
      </c>
      <c r="C21" s="57" t="s">
        <v>3190</v>
      </c>
      <c r="D21" s="57" t="s">
        <v>3191</v>
      </c>
      <c r="E21" s="58" t="s">
        <v>253</v>
      </c>
      <c r="F21" s="58" t="s">
        <v>253</v>
      </c>
      <c r="G21" s="58"/>
      <c r="H21" s="58"/>
      <c r="I21" s="57" t="s">
        <v>3192</v>
      </c>
      <c r="J21" s="57">
        <v>7</v>
      </c>
      <c r="K21" s="63">
        <v>43518</v>
      </c>
      <c r="L21" s="58"/>
      <c r="M21" s="58"/>
      <c r="N21" s="58"/>
      <c r="O21" s="58"/>
      <c r="P21" s="60"/>
      <c r="Q21" s="60"/>
      <c r="R21" s="60"/>
      <c r="S21" s="58" t="s">
        <v>140</v>
      </c>
      <c r="T21" s="58" t="s">
        <v>148</v>
      </c>
      <c r="U21" s="57" t="s">
        <v>3193</v>
      </c>
      <c r="V21" s="61" t="s">
        <v>1315</v>
      </c>
      <c r="W21" s="61" t="s">
        <v>3194</v>
      </c>
      <c r="X21" s="58" t="s">
        <v>239</v>
      </c>
      <c r="Y21" s="58" t="s">
        <v>3195</v>
      </c>
      <c r="Z21" s="129"/>
      <c r="AA21" s="6" t="s">
        <v>2408</v>
      </c>
    </row>
    <row r="22" spans="1:27" ht="38.25" x14ac:dyDescent="0.2">
      <c r="A22" s="125" t="s">
        <v>22</v>
      </c>
      <c r="B22" s="57" t="s">
        <v>3189</v>
      </c>
      <c r="C22" s="57" t="s">
        <v>3190</v>
      </c>
      <c r="D22" s="58" t="s">
        <v>3196</v>
      </c>
      <c r="E22" s="58"/>
      <c r="F22" s="58" t="s">
        <v>253</v>
      </c>
      <c r="G22" s="58"/>
      <c r="H22" s="58" t="s">
        <v>253</v>
      </c>
      <c r="I22" s="57" t="s">
        <v>3197</v>
      </c>
      <c r="J22" s="57">
        <v>2</v>
      </c>
      <c r="K22" s="63">
        <v>44216</v>
      </c>
      <c r="L22" s="58"/>
      <c r="M22" s="58"/>
      <c r="N22" s="58"/>
      <c r="O22" s="58"/>
      <c r="P22" s="60"/>
      <c r="Q22" s="60"/>
      <c r="R22" s="60"/>
      <c r="S22" s="58" t="s">
        <v>140</v>
      </c>
      <c r="T22" s="58" t="s">
        <v>148</v>
      </c>
      <c r="U22" s="57" t="s">
        <v>3198</v>
      </c>
      <c r="V22" s="61" t="s">
        <v>1315</v>
      </c>
      <c r="W22" s="61" t="s">
        <v>3194</v>
      </c>
      <c r="X22" s="58" t="s">
        <v>152</v>
      </c>
      <c r="Y22" s="58" t="s">
        <v>3199</v>
      </c>
      <c r="Z22" s="129"/>
      <c r="AA22" s="6" t="s">
        <v>2408</v>
      </c>
    </row>
    <row r="23" spans="1:27" ht="63.75" x14ac:dyDescent="0.2">
      <c r="A23" s="165" t="s">
        <v>22</v>
      </c>
      <c r="B23" s="115" t="s">
        <v>3189</v>
      </c>
      <c r="C23" s="115" t="s">
        <v>3190</v>
      </c>
      <c r="D23" s="93" t="s">
        <v>3200</v>
      </c>
      <c r="E23" s="93"/>
      <c r="F23" s="93" t="s">
        <v>253</v>
      </c>
      <c r="G23" s="93"/>
      <c r="H23" s="93" t="s">
        <v>253</v>
      </c>
      <c r="I23" s="115" t="s">
        <v>3201</v>
      </c>
      <c r="J23" s="115">
        <v>2</v>
      </c>
      <c r="K23" s="118">
        <v>43518</v>
      </c>
      <c r="L23" s="93"/>
      <c r="M23" s="93"/>
      <c r="N23" s="93"/>
      <c r="O23" s="93"/>
      <c r="P23" s="147"/>
      <c r="Q23" s="147"/>
      <c r="R23" s="147"/>
      <c r="S23" s="93" t="s">
        <v>140</v>
      </c>
      <c r="T23" s="93" t="s">
        <v>148</v>
      </c>
      <c r="U23" s="115" t="s">
        <v>3202</v>
      </c>
      <c r="V23" s="158" t="s">
        <v>1315</v>
      </c>
      <c r="W23" s="158" t="s">
        <v>3194</v>
      </c>
      <c r="X23" s="93" t="s">
        <v>152</v>
      </c>
      <c r="Y23" s="93" t="s">
        <v>3203</v>
      </c>
      <c r="Z23" s="149"/>
      <c r="AA23" s="6" t="s">
        <v>2408</v>
      </c>
    </row>
  </sheetData>
  <mergeCells count="3">
    <mergeCell ref="E1:H1"/>
    <mergeCell ref="P1:R1"/>
    <mergeCell ref="L1:O1"/>
  </mergeCells>
  <dataValidations count="1">
    <dataValidation type="list" allowBlank="1" showInputMessage="1" showErrorMessage="1" sqref="X3:X23" xr:uid="{E222E37D-EB45-43D1-B02D-2421E0065A18}">
      <formula1>"TBP, FTE, TPA, Per Policy"</formula1>
    </dataValidation>
  </dataValidations>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7EE74-613A-492B-BEF0-D9AB28524735}">
  <sheetPr codeName="Sheet8"/>
  <dimension ref="A2:CB169"/>
  <sheetViews>
    <sheetView showGridLines="0" zoomScale="70" zoomScaleNormal="70" workbookViewId="0">
      <selection activeCell="D51" sqref="D51"/>
    </sheetView>
  </sheetViews>
  <sheetFormatPr defaultColWidth="8.85546875" defaultRowHeight="15" x14ac:dyDescent="0.25"/>
  <cols>
    <col min="1" max="2" width="8.85546875" style="51"/>
    <col min="3" max="3" width="24.5703125" style="56" bestFit="1" customWidth="1"/>
    <col min="4" max="4" width="62.5703125" style="51" bestFit="1" customWidth="1"/>
    <col min="5" max="5" width="28.7109375" style="51" customWidth="1"/>
    <col min="6" max="6" width="40" style="51" bestFit="1" customWidth="1"/>
    <col min="7" max="7" width="31.5703125" style="51" bestFit="1" customWidth="1"/>
    <col min="8" max="8" width="8.85546875" style="51"/>
    <col min="9" max="9" width="24.5703125" style="51" hidden="1" customWidth="1"/>
    <col min="10" max="11" width="9.5703125" style="51" hidden="1" customWidth="1"/>
    <col min="12" max="12" width="10.7109375" style="51" hidden="1" customWidth="1"/>
    <col min="13" max="13" width="11.85546875" style="51" hidden="1" customWidth="1"/>
    <col min="14" max="14" width="0" style="51" hidden="1" customWidth="1"/>
    <col min="15" max="16384" width="8.85546875" style="51"/>
  </cols>
  <sheetData>
    <row r="2" spans="1:13" x14ac:dyDescent="0.25">
      <c r="C2" s="236" t="s">
        <v>0</v>
      </c>
      <c r="D2" s="236"/>
      <c r="E2" s="236"/>
      <c r="F2" s="236"/>
      <c r="G2" s="236"/>
      <c r="I2" s="236" t="s">
        <v>0</v>
      </c>
      <c r="J2" s="236"/>
      <c r="K2" s="236"/>
      <c r="L2" s="236"/>
      <c r="M2" s="236"/>
    </row>
    <row r="3" spans="1:13" x14ac:dyDescent="0.25">
      <c r="A3" s="51" t="s">
        <v>3204</v>
      </c>
      <c r="C3" s="52" t="s">
        <v>255</v>
      </c>
      <c r="D3" s="52" t="s">
        <v>2408</v>
      </c>
      <c r="E3" s="52" t="s">
        <v>1315</v>
      </c>
      <c r="F3" s="52" t="s">
        <v>323</v>
      </c>
      <c r="G3" s="52" t="s">
        <v>386</v>
      </c>
      <c r="I3" s="52" t="s">
        <v>255</v>
      </c>
      <c r="J3" s="52" t="s">
        <v>2408</v>
      </c>
      <c r="K3" s="52" t="s">
        <v>1315</v>
      </c>
      <c r="L3" s="52" t="s">
        <v>323</v>
      </c>
      <c r="M3" s="52" t="s">
        <v>386</v>
      </c>
    </row>
    <row r="4" spans="1:13" x14ac:dyDescent="0.25">
      <c r="A4" s="51">
        <f>COUNTA(D4:G4)</f>
        <v>1</v>
      </c>
      <c r="C4" s="53" t="s">
        <v>3205</v>
      </c>
      <c r="D4" s="54"/>
      <c r="E4" s="69" t="s">
        <v>3206</v>
      </c>
      <c r="F4" s="54"/>
      <c r="G4" s="54"/>
      <c r="I4" s="53" t="s">
        <v>3205</v>
      </c>
      <c r="J4" s="54"/>
      <c r="K4" s="54" t="s">
        <v>3207</v>
      </c>
      <c r="L4" s="54"/>
      <c r="M4" s="54"/>
    </row>
    <row r="5" spans="1:13" x14ac:dyDescent="0.25">
      <c r="A5" s="51">
        <f t="shared" ref="A5:A54" si="0">COUNTA(D5:G5)</f>
        <v>2</v>
      </c>
      <c r="C5" s="53" t="s">
        <v>9</v>
      </c>
      <c r="D5" s="69" t="s">
        <v>3208</v>
      </c>
      <c r="E5" s="54"/>
      <c r="F5" s="69" t="s">
        <v>3209</v>
      </c>
      <c r="G5" s="54"/>
      <c r="I5" s="53" t="s">
        <v>9</v>
      </c>
      <c r="J5" s="54" t="s">
        <v>3207</v>
      </c>
      <c r="K5" s="54"/>
      <c r="L5" s="54" t="s">
        <v>3207</v>
      </c>
      <c r="M5" s="54"/>
    </row>
    <row r="6" spans="1:13" x14ac:dyDescent="0.25">
      <c r="A6" s="51">
        <f t="shared" si="0"/>
        <v>1</v>
      </c>
      <c r="C6" s="53" t="s">
        <v>12</v>
      </c>
      <c r="D6" s="69" t="s">
        <v>262</v>
      </c>
      <c r="E6" s="54"/>
      <c r="F6" s="54"/>
      <c r="G6" s="54"/>
      <c r="I6" s="53" t="s">
        <v>12</v>
      </c>
      <c r="J6" s="54" t="s">
        <v>3207</v>
      </c>
      <c r="K6" s="54"/>
      <c r="L6" s="54"/>
      <c r="M6" s="54"/>
    </row>
    <row r="7" spans="1:13" x14ac:dyDescent="0.25">
      <c r="A7" s="51">
        <f t="shared" si="0"/>
        <v>2</v>
      </c>
      <c r="C7" s="53" t="s">
        <v>10</v>
      </c>
      <c r="D7" s="69" t="s">
        <v>3210</v>
      </c>
      <c r="E7" s="69" t="s">
        <v>294</v>
      </c>
      <c r="F7" s="54"/>
      <c r="G7" s="54"/>
      <c r="I7" s="53" t="s">
        <v>10</v>
      </c>
      <c r="J7" s="54" t="s">
        <v>3207</v>
      </c>
      <c r="K7" s="54" t="s">
        <v>3207</v>
      </c>
      <c r="L7" s="54"/>
      <c r="M7" s="54"/>
    </row>
    <row r="8" spans="1:13" x14ac:dyDescent="0.25">
      <c r="A8" s="51">
        <f t="shared" si="0"/>
        <v>2</v>
      </c>
      <c r="C8" s="53" t="s">
        <v>16</v>
      </c>
      <c r="D8" s="69" t="s">
        <v>3211</v>
      </c>
      <c r="E8" s="69" t="s">
        <v>3212</v>
      </c>
      <c r="F8" s="54"/>
      <c r="G8" s="69"/>
      <c r="I8" s="53" t="s">
        <v>16</v>
      </c>
      <c r="J8" s="54" t="s">
        <v>3207</v>
      </c>
      <c r="K8" s="54" t="s">
        <v>3207</v>
      </c>
      <c r="L8" s="54"/>
      <c r="M8" s="54"/>
    </row>
    <row r="9" spans="1:13" x14ac:dyDescent="0.25">
      <c r="A9" s="51">
        <f t="shared" si="0"/>
        <v>2</v>
      </c>
      <c r="C9" s="53" t="s">
        <v>14</v>
      </c>
      <c r="D9" s="69" t="s">
        <v>3213</v>
      </c>
      <c r="E9" s="54"/>
      <c r="F9" s="54"/>
      <c r="G9" s="69" t="s">
        <v>3214</v>
      </c>
      <c r="I9" s="53" t="s">
        <v>14</v>
      </c>
      <c r="J9" s="54" t="s">
        <v>3207</v>
      </c>
      <c r="K9" s="54"/>
      <c r="L9" s="54"/>
      <c r="M9" s="54" t="s">
        <v>3207</v>
      </c>
    </row>
    <row r="10" spans="1:13" x14ac:dyDescent="0.25">
      <c r="A10" s="51">
        <f t="shared" si="0"/>
        <v>1</v>
      </c>
      <c r="C10" s="53" t="s">
        <v>25</v>
      </c>
      <c r="D10" s="54"/>
      <c r="E10" s="54"/>
      <c r="F10" s="69" t="s">
        <v>3215</v>
      </c>
      <c r="G10" s="54"/>
      <c r="I10" s="53" t="s">
        <v>25</v>
      </c>
      <c r="J10" s="54"/>
      <c r="K10" s="54"/>
      <c r="L10" s="54" t="s">
        <v>3207</v>
      </c>
      <c r="M10" s="54"/>
    </row>
    <row r="11" spans="1:13" x14ac:dyDescent="0.25">
      <c r="A11" s="51">
        <f t="shared" si="0"/>
        <v>2</v>
      </c>
      <c r="C11" s="53" t="s">
        <v>28</v>
      </c>
      <c r="D11" s="69" t="s">
        <v>3216</v>
      </c>
      <c r="E11" s="69" t="s">
        <v>500</v>
      </c>
      <c r="F11" s="54"/>
      <c r="G11" s="54"/>
      <c r="I11" s="53" t="s">
        <v>28</v>
      </c>
      <c r="J11" s="54" t="s">
        <v>3207</v>
      </c>
      <c r="K11" s="54" t="s">
        <v>3207</v>
      </c>
      <c r="L11" s="54"/>
      <c r="M11" s="54"/>
    </row>
    <row r="12" spans="1:13" x14ac:dyDescent="0.25">
      <c r="A12" s="51">
        <f t="shared" si="0"/>
        <v>3</v>
      </c>
      <c r="C12" s="53" t="s">
        <v>11</v>
      </c>
      <c r="D12" s="69" t="s">
        <v>588</v>
      </c>
      <c r="E12" s="54"/>
      <c r="F12" s="69" t="s">
        <v>3217</v>
      </c>
      <c r="G12" s="69" t="s">
        <v>2778</v>
      </c>
      <c r="I12" s="53" t="s">
        <v>11</v>
      </c>
      <c r="J12" s="54" t="s">
        <v>3207</v>
      </c>
      <c r="K12" s="54" t="s">
        <v>3207</v>
      </c>
      <c r="L12" s="54" t="s">
        <v>3207</v>
      </c>
      <c r="M12" s="54" t="s">
        <v>3207</v>
      </c>
    </row>
    <row r="13" spans="1:13" x14ac:dyDescent="0.25">
      <c r="A13" s="51">
        <f t="shared" si="0"/>
        <v>3</v>
      </c>
      <c r="C13" s="53" t="s">
        <v>13</v>
      </c>
      <c r="D13" s="69" t="s">
        <v>3218</v>
      </c>
      <c r="E13" s="54"/>
      <c r="F13" s="69" t="s">
        <v>3219</v>
      </c>
      <c r="G13" s="69" t="s">
        <v>2779</v>
      </c>
      <c r="I13" s="53" t="s">
        <v>13</v>
      </c>
      <c r="J13" s="54" t="s">
        <v>3207</v>
      </c>
      <c r="K13" s="54"/>
      <c r="L13" s="54" t="s">
        <v>3207</v>
      </c>
      <c r="M13" s="54" t="s">
        <v>3207</v>
      </c>
    </row>
    <row r="14" spans="1:13" x14ac:dyDescent="0.25">
      <c r="A14" s="51">
        <f t="shared" si="0"/>
        <v>1</v>
      </c>
      <c r="C14" s="53" t="s">
        <v>3220</v>
      </c>
      <c r="D14" s="69" t="s">
        <v>3221</v>
      </c>
      <c r="E14" s="54"/>
      <c r="F14" s="54"/>
      <c r="G14" s="54"/>
      <c r="I14" s="53" t="s">
        <v>3220</v>
      </c>
      <c r="J14" s="54" t="s">
        <v>3207</v>
      </c>
      <c r="K14" s="54"/>
      <c r="L14" s="54"/>
      <c r="M14" s="54"/>
    </row>
    <row r="15" spans="1:13" x14ac:dyDescent="0.25">
      <c r="A15" s="51">
        <f t="shared" si="0"/>
        <v>0</v>
      </c>
      <c r="I15" s="56"/>
    </row>
    <row r="16" spans="1:13" x14ac:dyDescent="0.25">
      <c r="A16" s="51">
        <f t="shared" si="0"/>
        <v>0</v>
      </c>
      <c r="C16" s="236" t="s">
        <v>3222</v>
      </c>
      <c r="D16" s="236"/>
      <c r="E16" s="236"/>
      <c r="F16" s="236"/>
      <c r="G16" s="236"/>
      <c r="I16" s="235" t="s">
        <v>3222</v>
      </c>
      <c r="J16" s="235"/>
      <c r="K16" s="235"/>
      <c r="L16" s="235"/>
      <c r="M16" s="235"/>
    </row>
    <row r="17" spans="1:13" x14ac:dyDescent="0.25">
      <c r="C17" s="52" t="s">
        <v>255</v>
      </c>
      <c r="D17" s="52" t="s">
        <v>2408</v>
      </c>
      <c r="E17" s="52" t="s">
        <v>1315</v>
      </c>
      <c r="F17" s="52" t="s">
        <v>323</v>
      </c>
      <c r="G17" s="52" t="s">
        <v>386</v>
      </c>
      <c r="I17" s="84" t="s">
        <v>255</v>
      </c>
      <c r="J17" s="84" t="s">
        <v>2408</v>
      </c>
      <c r="K17" s="84" t="s">
        <v>1315</v>
      </c>
      <c r="L17" s="84" t="s">
        <v>323</v>
      </c>
      <c r="M17" s="84" t="s">
        <v>386</v>
      </c>
    </row>
    <row r="18" spans="1:13" x14ac:dyDescent="0.25">
      <c r="A18" s="51">
        <f t="shared" si="0"/>
        <v>1</v>
      </c>
      <c r="C18" s="53" t="s">
        <v>17</v>
      </c>
      <c r="D18" s="69" t="s">
        <v>3223</v>
      </c>
      <c r="E18" s="55"/>
      <c r="F18" s="55"/>
      <c r="G18" s="55"/>
      <c r="I18" s="53" t="s">
        <v>17</v>
      </c>
      <c r="J18" s="54" t="s">
        <v>3207</v>
      </c>
      <c r="K18" s="54"/>
      <c r="L18" s="55"/>
      <c r="M18" s="55"/>
    </row>
    <row r="19" spans="1:13" x14ac:dyDescent="0.25">
      <c r="A19" s="51">
        <f t="shared" si="0"/>
        <v>2</v>
      </c>
      <c r="C19" s="53" t="s">
        <v>10</v>
      </c>
      <c r="D19" s="69" t="s">
        <v>3210</v>
      </c>
      <c r="E19" s="69" t="s">
        <v>294</v>
      </c>
      <c r="F19" s="55"/>
      <c r="G19" s="55"/>
      <c r="I19" s="53" t="s">
        <v>10</v>
      </c>
      <c r="J19" s="54" t="s">
        <v>3207</v>
      </c>
      <c r="K19" s="54" t="s">
        <v>3207</v>
      </c>
      <c r="L19" s="55"/>
      <c r="M19" s="55"/>
    </row>
    <row r="20" spans="1:13" x14ac:dyDescent="0.25">
      <c r="A20" s="51">
        <f t="shared" si="0"/>
        <v>1</v>
      </c>
      <c r="C20" s="53" t="s">
        <v>36</v>
      </c>
      <c r="D20" s="55"/>
      <c r="E20" s="55"/>
      <c r="F20" s="70" t="s">
        <v>3224</v>
      </c>
      <c r="G20" s="55"/>
      <c r="I20" s="53" t="s">
        <v>36</v>
      </c>
      <c r="J20" s="55"/>
      <c r="K20" s="55"/>
      <c r="L20" s="54" t="s">
        <v>3207</v>
      </c>
      <c r="M20" s="55"/>
    </row>
    <row r="21" spans="1:13" x14ac:dyDescent="0.25">
      <c r="A21" s="51">
        <f t="shared" si="0"/>
        <v>1</v>
      </c>
      <c r="C21" s="53" t="s">
        <v>27</v>
      </c>
      <c r="D21" s="69" t="s">
        <v>3225</v>
      </c>
      <c r="E21" s="54"/>
      <c r="F21" s="54"/>
      <c r="G21" s="54"/>
      <c r="I21" s="53" t="s">
        <v>27</v>
      </c>
      <c r="J21" s="54" t="s">
        <v>3207</v>
      </c>
      <c r="K21" s="54"/>
      <c r="L21" s="54"/>
      <c r="M21" s="54"/>
    </row>
    <row r="22" spans="1:13" x14ac:dyDescent="0.25">
      <c r="A22" s="51">
        <f t="shared" si="0"/>
        <v>2</v>
      </c>
      <c r="C22" s="53" t="s">
        <v>14</v>
      </c>
      <c r="D22" s="69" t="s">
        <v>3213</v>
      </c>
      <c r="E22" s="54"/>
      <c r="F22" s="54"/>
      <c r="G22" s="69" t="s">
        <v>3214</v>
      </c>
      <c r="I22" s="53" t="s">
        <v>14</v>
      </c>
      <c r="J22" s="54" t="s">
        <v>3207</v>
      </c>
      <c r="K22" s="54"/>
      <c r="L22" s="54"/>
      <c r="M22" s="54" t="s">
        <v>3207</v>
      </c>
    </row>
    <row r="23" spans="1:13" x14ac:dyDescent="0.25">
      <c r="A23" s="51">
        <f t="shared" si="0"/>
        <v>2</v>
      </c>
      <c r="C23" s="53" t="s">
        <v>31</v>
      </c>
      <c r="D23" s="70" t="s">
        <v>3226</v>
      </c>
      <c r="E23" s="55"/>
      <c r="F23" s="55"/>
      <c r="G23" s="70" t="s">
        <v>2489</v>
      </c>
      <c r="I23" s="53" t="s">
        <v>31</v>
      </c>
      <c r="J23" s="54" t="s">
        <v>3207</v>
      </c>
      <c r="K23" s="55"/>
      <c r="L23" s="55"/>
      <c r="M23" s="54" t="s">
        <v>3207</v>
      </c>
    </row>
    <row r="24" spans="1:13" x14ac:dyDescent="0.25">
      <c r="A24" s="51">
        <f t="shared" si="0"/>
        <v>3</v>
      </c>
      <c r="C24" s="53" t="s">
        <v>11</v>
      </c>
      <c r="D24" s="70" t="s">
        <v>3227</v>
      </c>
      <c r="E24" s="55"/>
      <c r="F24" s="70" t="s">
        <v>3217</v>
      </c>
      <c r="G24" s="70" t="s">
        <v>2778</v>
      </c>
      <c r="I24" s="53" t="s">
        <v>11</v>
      </c>
      <c r="J24" s="54" t="s">
        <v>3207</v>
      </c>
      <c r="K24" s="54" t="s">
        <v>3207</v>
      </c>
      <c r="L24" s="54" t="s">
        <v>3207</v>
      </c>
      <c r="M24" s="54" t="s">
        <v>3207</v>
      </c>
    </row>
    <row r="25" spans="1:13" x14ac:dyDescent="0.25">
      <c r="A25" s="51">
        <f t="shared" si="0"/>
        <v>1</v>
      </c>
      <c r="C25" s="53" t="s">
        <v>33</v>
      </c>
      <c r="D25" s="70" t="s">
        <v>3228</v>
      </c>
      <c r="E25" s="55"/>
      <c r="F25" s="55"/>
      <c r="G25" s="55"/>
      <c r="I25" s="53" t="s">
        <v>33</v>
      </c>
      <c r="J25" s="54" t="s">
        <v>3207</v>
      </c>
      <c r="K25" s="55"/>
      <c r="L25" s="54" t="s">
        <v>3229</v>
      </c>
      <c r="M25" s="55"/>
    </row>
    <row r="26" spans="1:13" x14ac:dyDescent="0.25">
      <c r="A26" s="51">
        <f t="shared" si="0"/>
        <v>1</v>
      </c>
      <c r="C26" s="53" t="s">
        <v>18</v>
      </c>
      <c r="D26" s="70" t="s">
        <v>3230</v>
      </c>
      <c r="E26" s="55"/>
      <c r="F26" s="55"/>
      <c r="G26" s="55"/>
      <c r="I26" s="53" t="s">
        <v>18</v>
      </c>
      <c r="J26" s="54" t="s">
        <v>3207</v>
      </c>
      <c r="K26" s="55"/>
      <c r="L26" s="55"/>
      <c r="M26" s="55"/>
    </row>
    <row r="27" spans="1:13" x14ac:dyDescent="0.25">
      <c r="A27" s="51">
        <f t="shared" si="0"/>
        <v>1</v>
      </c>
      <c r="C27" s="53" t="s">
        <v>25</v>
      </c>
      <c r="D27" s="69" t="s">
        <v>3231</v>
      </c>
      <c r="E27" s="54"/>
      <c r="F27" s="55"/>
      <c r="G27" s="54"/>
      <c r="I27" s="53" t="s">
        <v>25</v>
      </c>
      <c r="J27" s="54" t="s">
        <v>3207</v>
      </c>
      <c r="K27" s="54"/>
      <c r="L27" s="55"/>
      <c r="M27" s="54"/>
    </row>
    <row r="28" spans="1:13" x14ac:dyDescent="0.25">
      <c r="A28" s="51">
        <f t="shared" si="0"/>
        <v>3</v>
      </c>
      <c r="C28" s="53" t="s">
        <v>13</v>
      </c>
      <c r="D28" s="70" t="s">
        <v>3232</v>
      </c>
      <c r="E28" s="54"/>
      <c r="F28" s="70" t="s">
        <v>3233</v>
      </c>
      <c r="G28" s="70" t="s">
        <v>3234</v>
      </c>
      <c r="I28" s="53" t="s">
        <v>13</v>
      </c>
      <c r="J28" s="54" t="s">
        <v>3207</v>
      </c>
      <c r="K28" s="54" t="s">
        <v>3207</v>
      </c>
      <c r="L28" s="54" t="s">
        <v>3207</v>
      </c>
      <c r="M28" s="54" t="s">
        <v>3207</v>
      </c>
    </row>
    <row r="29" spans="1:13" x14ac:dyDescent="0.25">
      <c r="A29" s="51">
        <f t="shared" si="0"/>
        <v>1</v>
      </c>
      <c r="C29" s="53" t="s">
        <v>34</v>
      </c>
      <c r="D29" s="70" t="s">
        <v>3235</v>
      </c>
      <c r="E29" s="55"/>
      <c r="F29" s="55"/>
      <c r="G29" s="55"/>
      <c r="I29" s="53" t="s">
        <v>34</v>
      </c>
      <c r="J29" s="54" t="s">
        <v>3207</v>
      </c>
      <c r="K29" s="55"/>
      <c r="L29" s="54" t="s">
        <v>3207</v>
      </c>
      <c r="M29" s="55"/>
    </row>
    <row r="30" spans="1:13" x14ac:dyDescent="0.25">
      <c r="A30" s="51">
        <f t="shared" si="0"/>
        <v>2</v>
      </c>
      <c r="C30" s="53" t="s">
        <v>35</v>
      </c>
      <c r="D30" s="70" t="s">
        <v>3236</v>
      </c>
      <c r="E30" s="70" t="s">
        <v>2963</v>
      </c>
      <c r="F30" s="55"/>
      <c r="G30" s="55"/>
      <c r="I30" s="53" t="s">
        <v>35</v>
      </c>
      <c r="J30" s="54" t="s">
        <v>3207</v>
      </c>
      <c r="K30" s="54" t="s">
        <v>3207</v>
      </c>
      <c r="L30" s="55"/>
      <c r="M30" s="55"/>
    </row>
    <row r="31" spans="1:13" x14ac:dyDescent="0.25">
      <c r="A31" s="51">
        <f t="shared" si="0"/>
        <v>1</v>
      </c>
      <c r="C31" s="53" t="s">
        <v>9</v>
      </c>
      <c r="D31" s="69" t="s">
        <v>3208</v>
      </c>
      <c r="E31" s="54"/>
      <c r="F31" s="54"/>
      <c r="G31" s="54"/>
      <c r="I31" s="53" t="s">
        <v>9</v>
      </c>
      <c r="J31" s="54" t="s">
        <v>3207</v>
      </c>
      <c r="K31" s="54"/>
      <c r="L31" s="54"/>
      <c r="M31" s="54"/>
    </row>
    <row r="32" spans="1:13" x14ac:dyDescent="0.25">
      <c r="A32" s="51">
        <f t="shared" ref="A32" si="1">COUNTA(D32:G32)</f>
        <v>1</v>
      </c>
      <c r="C32" s="53" t="s">
        <v>3237</v>
      </c>
      <c r="D32" s="54"/>
      <c r="E32" s="54"/>
      <c r="F32" s="99" t="s">
        <v>3238</v>
      </c>
      <c r="G32" s="54"/>
      <c r="I32" s="53" t="s">
        <v>9</v>
      </c>
      <c r="J32" s="54" t="s">
        <v>3207</v>
      </c>
      <c r="K32" s="54"/>
      <c r="L32" s="54"/>
      <c r="M32" s="54"/>
    </row>
    <row r="33" spans="1:13" x14ac:dyDescent="0.25">
      <c r="D33" s="98"/>
      <c r="E33" s="98"/>
      <c r="F33" s="98"/>
      <c r="G33" s="98"/>
      <c r="I33" s="56"/>
      <c r="J33" s="98"/>
      <c r="K33" s="98"/>
      <c r="L33" s="98"/>
      <c r="M33" s="98"/>
    </row>
    <row r="34" spans="1:13" x14ac:dyDescent="0.25">
      <c r="A34" s="51">
        <f t="shared" si="0"/>
        <v>0</v>
      </c>
      <c r="I34" s="56"/>
    </row>
    <row r="35" spans="1:13" x14ac:dyDescent="0.25">
      <c r="A35" s="51">
        <f t="shared" si="0"/>
        <v>0</v>
      </c>
      <c r="C35" s="236" t="s">
        <v>1</v>
      </c>
      <c r="D35" s="236"/>
      <c r="E35" s="236"/>
      <c r="F35" s="236"/>
      <c r="G35" s="236"/>
      <c r="I35" s="235" t="s">
        <v>1</v>
      </c>
      <c r="J35" s="235"/>
      <c r="K35" s="235"/>
      <c r="L35" s="235"/>
      <c r="M35" s="235"/>
    </row>
    <row r="36" spans="1:13" x14ac:dyDescent="0.25">
      <c r="C36" s="52" t="s">
        <v>255</v>
      </c>
      <c r="D36" s="52" t="s">
        <v>2408</v>
      </c>
      <c r="E36" s="52" t="s">
        <v>1315</v>
      </c>
      <c r="F36" s="52" t="s">
        <v>323</v>
      </c>
      <c r="G36" s="52" t="s">
        <v>386</v>
      </c>
      <c r="I36" s="84" t="s">
        <v>255</v>
      </c>
      <c r="J36" s="84" t="s">
        <v>2408</v>
      </c>
      <c r="K36" s="84" t="s">
        <v>1315</v>
      </c>
      <c r="L36" s="84" t="s">
        <v>323</v>
      </c>
      <c r="M36" s="84" t="s">
        <v>386</v>
      </c>
    </row>
    <row r="37" spans="1:13" x14ac:dyDescent="0.25">
      <c r="A37" s="51">
        <f t="shared" si="0"/>
        <v>1</v>
      </c>
      <c r="C37" s="53" t="s">
        <v>17</v>
      </c>
      <c r="D37" s="69" t="s">
        <v>3223</v>
      </c>
      <c r="E37" s="54"/>
      <c r="F37" s="54"/>
      <c r="G37" s="54"/>
      <c r="I37" s="53" t="s">
        <v>17</v>
      </c>
      <c r="J37" s="54" t="s">
        <v>3207</v>
      </c>
      <c r="K37" s="54"/>
      <c r="L37" s="54"/>
      <c r="M37" s="54"/>
    </row>
    <row r="38" spans="1:13" x14ac:dyDescent="0.25">
      <c r="A38" s="51">
        <f t="shared" si="0"/>
        <v>2</v>
      </c>
      <c r="C38" s="53" t="s">
        <v>20</v>
      </c>
      <c r="D38" s="69" t="s">
        <v>3239</v>
      </c>
      <c r="E38" s="54"/>
      <c r="F38" s="69" t="s">
        <v>3240</v>
      </c>
      <c r="G38" s="54"/>
      <c r="I38" s="53" t="s">
        <v>20</v>
      </c>
      <c r="J38" s="54" t="s">
        <v>3207</v>
      </c>
      <c r="K38" s="54"/>
      <c r="L38" s="54" t="s">
        <v>3207</v>
      </c>
      <c r="M38" s="54"/>
    </row>
    <row r="39" spans="1:13" x14ac:dyDescent="0.25">
      <c r="A39" s="51">
        <f t="shared" si="0"/>
        <v>2</v>
      </c>
      <c r="C39" s="53" t="s">
        <v>23</v>
      </c>
      <c r="D39" s="69" t="s">
        <v>3241</v>
      </c>
      <c r="E39" s="54"/>
      <c r="F39" s="69" t="s">
        <v>3242</v>
      </c>
      <c r="G39" s="54"/>
      <c r="I39" s="53" t="s">
        <v>23</v>
      </c>
      <c r="J39" s="54" t="s">
        <v>3207</v>
      </c>
      <c r="K39" s="54"/>
      <c r="L39" s="54" t="s">
        <v>3207</v>
      </c>
      <c r="M39" s="54"/>
    </row>
    <row r="40" spans="1:13" x14ac:dyDescent="0.25">
      <c r="A40" s="51">
        <f t="shared" si="0"/>
        <v>1</v>
      </c>
      <c r="C40" s="53" t="s">
        <v>32</v>
      </c>
      <c r="D40" s="54"/>
      <c r="E40" s="54"/>
      <c r="F40" s="69" t="s">
        <v>3243</v>
      </c>
      <c r="G40" s="54"/>
      <c r="I40" s="53" t="s">
        <v>32</v>
      </c>
      <c r="J40" s="54"/>
      <c r="K40" s="54"/>
      <c r="L40" s="54" t="s">
        <v>3229</v>
      </c>
      <c r="M40" s="54"/>
    </row>
    <row r="41" spans="1:13" x14ac:dyDescent="0.25">
      <c r="A41" s="51">
        <f t="shared" si="0"/>
        <v>2</v>
      </c>
      <c r="C41" s="53" t="s">
        <v>14</v>
      </c>
      <c r="D41" s="69" t="s">
        <v>1290</v>
      </c>
      <c r="E41" s="54"/>
      <c r="F41" s="54"/>
      <c r="G41" s="69" t="s">
        <v>3214</v>
      </c>
      <c r="I41" s="53" t="s">
        <v>14</v>
      </c>
      <c r="J41" s="54" t="s">
        <v>3207</v>
      </c>
      <c r="K41" s="54"/>
      <c r="L41" s="54"/>
      <c r="M41" s="54" t="s">
        <v>3207</v>
      </c>
    </row>
    <row r="42" spans="1:13" x14ac:dyDescent="0.25">
      <c r="A42" s="51">
        <f t="shared" si="0"/>
        <v>3</v>
      </c>
      <c r="C42" s="53" t="s">
        <v>13</v>
      </c>
      <c r="D42" s="70" t="s">
        <v>3232</v>
      </c>
      <c r="E42" s="55"/>
      <c r="F42" s="70" t="s">
        <v>3233</v>
      </c>
      <c r="G42" s="70" t="s">
        <v>3234</v>
      </c>
      <c r="I42" s="53" t="s">
        <v>13</v>
      </c>
      <c r="J42" s="54" t="s">
        <v>3207</v>
      </c>
      <c r="K42" s="54" t="s">
        <v>3207</v>
      </c>
      <c r="L42" s="54" t="s">
        <v>3207</v>
      </c>
      <c r="M42" s="54" t="s">
        <v>3207</v>
      </c>
    </row>
    <row r="43" spans="1:13" x14ac:dyDescent="0.25">
      <c r="A43" s="51">
        <f t="shared" si="0"/>
        <v>3</v>
      </c>
      <c r="C43" s="53" t="s">
        <v>22</v>
      </c>
      <c r="D43" s="69" t="s">
        <v>3244</v>
      </c>
      <c r="E43" s="54"/>
      <c r="F43" s="69" t="s">
        <v>3245</v>
      </c>
      <c r="G43" s="69" t="s">
        <v>3246</v>
      </c>
      <c r="I43" s="53" t="s">
        <v>22</v>
      </c>
      <c r="J43" s="54" t="s">
        <v>3207</v>
      </c>
      <c r="K43" s="54"/>
      <c r="L43" s="54" t="s">
        <v>3207</v>
      </c>
      <c r="M43" s="54" t="s">
        <v>3207</v>
      </c>
    </row>
    <row r="44" spans="1:13" x14ac:dyDescent="0.25">
      <c r="A44" s="51">
        <f t="shared" si="0"/>
        <v>1</v>
      </c>
      <c r="C44" s="53" t="s">
        <v>3247</v>
      </c>
      <c r="D44" s="69" t="s">
        <v>3248</v>
      </c>
      <c r="E44" s="54"/>
      <c r="F44" s="54"/>
      <c r="G44" s="54"/>
      <c r="I44" s="53" t="s">
        <v>3247</v>
      </c>
      <c r="J44" s="54" t="s">
        <v>3207</v>
      </c>
      <c r="K44" s="54"/>
      <c r="L44" s="54"/>
      <c r="M44" s="54"/>
    </row>
    <row r="45" spans="1:13" x14ac:dyDescent="0.25">
      <c r="A45" s="51">
        <f t="shared" si="0"/>
        <v>1</v>
      </c>
      <c r="C45" s="59" t="s">
        <v>30</v>
      </c>
      <c r="D45" s="54"/>
      <c r="E45" s="54"/>
      <c r="F45" s="69" t="s">
        <v>3249</v>
      </c>
      <c r="G45" s="54"/>
      <c r="I45" s="56"/>
    </row>
    <row r="46" spans="1:13" x14ac:dyDescent="0.25">
      <c r="A46" s="51">
        <f t="shared" si="0"/>
        <v>0</v>
      </c>
      <c r="I46" s="56"/>
    </row>
    <row r="47" spans="1:13" x14ac:dyDescent="0.25">
      <c r="A47" s="51">
        <f t="shared" si="0"/>
        <v>0</v>
      </c>
      <c r="C47" s="236" t="s">
        <v>3</v>
      </c>
      <c r="D47" s="236"/>
      <c r="E47" s="236"/>
      <c r="F47" s="236"/>
      <c r="G47" s="236"/>
      <c r="I47" s="235" t="s">
        <v>3</v>
      </c>
      <c r="J47" s="235"/>
      <c r="K47" s="235"/>
      <c r="L47" s="235"/>
      <c r="M47" s="235"/>
    </row>
    <row r="48" spans="1:13" x14ac:dyDescent="0.25">
      <c r="C48" s="52" t="s">
        <v>255</v>
      </c>
      <c r="D48" s="52" t="s">
        <v>2408</v>
      </c>
      <c r="E48" s="52" t="s">
        <v>1315</v>
      </c>
      <c r="F48" s="52" t="s">
        <v>323</v>
      </c>
      <c r="G48" s="52" t="s">
        <v>386</v>
      </c>
      <c r="I48" s="84" t="s">
        <v>255</v>
      </c>
      <c r="J48" s="84" t="s">
        <v>2408</v>
      </c>
      <c r="K48" s="84" t="s">
        <v>1315</v>
      </c>
      <c r="L48" s="84" t="s">
        <v>323</v>
      </c>
      <c r="M48" s="84" t="s">
        <v>386</v>
      </c>
    </row>
    <row r="49" spans="1:13" x14ac:dyDescent="0.25">
      <c r="A49" s="51">
        <f t="shared" si="0"/>
        <v>1</v>
      </c>
      <c r="C49" s="72" t="s">
        <v>21</v>
      </c>
      <c r="D49" s="55"/>
      <c r="E49" s="55"/>
      <c r="F49" s="123" t="s">
        <v>3250</v>
      </c>
      <c r="G49" s="55"/>
      <c r="I49" s="53" t="s">
        <v>21</v>
      </c>
      <c r="J49" s="55"/>
      <c r="K49" s="55"/>
      <c r="L49" s="54" t="s">
        <v>3207</v>
      </c>
      <c r="M49" s="55"/>
    </row>
    <row r="50" spans="1:13" x14ac:dyDescent="0.25">
      <c r="A50" s="51">
        <f t="shared" si="0"/>
        <v>2</v>
      </c>
      <c r="C50" s="53" t="s">
        <v>14</v>
      </c>
      <c r="D50" s="69" t="s">
        <v>3489</v>
      </c>
      <c r="E50" s="54"/>
      <c r="F50" s="54"/>
      <c r="G50" s="69" t="s">
        <v>3214</v>
      </c>
      <c r="I50" s="53" t="s">
        <v>14</v>
      </c>
      <c r="J50" s="54" t="s">
        <v>3207</v>
      </c>
      <c r="K50" s="54"/>
      <c r="L50" s="54"/>
      <c r="M50" s="54" t="s">
        <v>3207</v>
      </c>
    </row>
    <row r="51" spans="1:13" x14ac:dyDescent="0.25">
      <c r="A51" s="51">
        <f t="shared" si="0"/>
        <v>2</v>
      </c>
      <c r="C51" s="53" t="s">
        <v>11</v>
      </c>
      <c r="D51" s="69" t="s">
        <v>3227</v>
      </c>
      <c r="E51" s="54"/>
      <c r="F51" s="69" t="s">
        <v>3217</v>
      </c>
      <c r="G51" s="54"/>
      <c r="I51" s="53" t="s">
        <v>11</v>
      </c>
      <c r="J51" s="54" t="s">
        <v>3207</v>
      </c>
      <c r="K51" s="54" t="s">
        <v>3207</v>
      </c>
      <c r="L51" s="54" t="s">
        <v>3207</v>
      </c>
      <c r="M51" s="54" t="s">
        <v>3207</v>
      </c>
    </row>
    <row r="52" spans="1:13" x14ac:dyDescent="0.25">
      <c r="A52" s="51">
        <f t="shared" si="0"/>
        <v>1</v>
      </c>
      <c r="C52" s="53" t="s">
        <v>15</v>
      </c>
      <c r="D52" s="54"/>
      <c r="E52" s="54"/>
      <c r="F52" s="69" t="s">
        <v>3251</v>
      </c>
      <c r="G52" s="54"/>
      <c r="I52" s="53" t="s">
        <v>15</v>
      </c>
      <c r="J52" s="54"/>
      <c r="K52" s="54"/>
      <c r="L52" s="54" t="s">
        <v>3207</v>
      </c>
      <c r="M52" s="54"/>
    </row>
    <row r="53" spans="1:13" x14ac:dyDescent="0.25">
      <c r="A53" s="51">
        <f t="shared" si="0"/>
        <v>2</v>
      </c>
      <c r="C53" s="53" t="s">
        <v>13</v>
      </c>
      <c r="D53" s="70" t="s">
        <v>3232</v>
      </c>
      <c r="E53" s="55"/>
      <c r="F53" s="70" t="s">
        <v>3252</v>
      </c>
      <c r="G53" s="55"/>
      <c r="I53" s="53" t="s">
        <v>13</v>
      </c>
      <c r="J53" s="54" t="s">
        <v>3207</v>
      </c>
      <c r="K53" s="54" t="s">
        <v>3207</v>
      </c>
      <c r="L53" s="54" t="s">
        <v>3207</v>
      </c>
      <c r="M53" s="54"/>
    </row>
    <row r="54" spans="1:13" x14ac:dyDescent="0.25">
      <c r="A54" s="51">
        <f t="shared" si="0"/>
        <v>1</v>
      </c>
      <c r="C54" s="53" t="s">
        <v>18</v>
      </c>
      <c r="D54" s="70" t="s">
        <v>3230</v>
      </c>
      <c r="E54" s="55"/>
      <c r="F54" s="55"/>
      <c r="G54" s="55"/>
      <c r="I54" s="53" t="s">
        <v>18</v>
      </c>
      <c r="J54" s="54" t="s">
        <v>3207</v>
      </c>
      <c r="K54" s="55"/>
      <c r="L54" s="55"/>
      <c r="M54" s="55"/>
    </row>
    <row r="55" spans="1:13" x14ac:dyDescent="0.25">
      <c r="A55" s="51">
        <f>SUM(A4:A54)</f>
        <v>68</v>
      </c>
      <c r="B55" s="51">
        <v>22</v>
      </c>
    </row>
    <row r="56" spans="1:13" x14ac:dyDescent="0.25">
      <c r="B56" s="71">
        <f>B55/A55</f>
        <v>0.3235294117647059</v>
      </c>
    </row>
    <row r="167" spans="1:80" ht="409.5" x14ac:dyDescent="0.25">
      <c r="A167" s="59" t="s">
        <v>26</v>
      </c>
      <c r="B167" s="65" t="s">
        <v>394</v>
      </c>
      <c r="C167" s="57" t="s">
        <v>1210</v>
      </c>
      <c r="D167" s="65" t="s">
        <v>1194</v>
      </c>
      <c r="E167" s="57" t="s">
        <v>1211</v>
      </c>
      <c r="F167" s="67" t="s">
        <v>1212</v>
      </c>
      <c r="G167" s="59" t="s">
        <v>1213</v>
      </c>
      <c r="H167" s="59" t="s">
        <v>1214</v>
      </c>
      <c r="I167" s="59" t="s">
        <v>253</v>
      </c>
      <c r="J167" s="59" t="s">
        <v>253</v>
      </c>
      <c r="K167" s="59" t="s">
        <v>253</v>
      </c>
      <c r="L167" s="59"/>
      <c r="M167" s="59" t="s">
        <v>253</v>
      </c>
      <c r="N167" s="59" t="s">
        <v>253</v>
      </c>
      <c r="O167" s="59" t="s">
        <v>253</v>
      </c>
      <c r="P167" s="59" t="s">
        <v>253</v>
      </c>
      <c r="Q167" s="59" t="s">
        <v>253</v>
      </c>
      <c r="R167" s="59" t="s">
        <v>253</v>
      </c>
      <c r="S167" s="59" t="s">
        <v>253</v>
      </c>
      <c r="T167" s="59" t="s">
        <v>253</v>
      </c>
      <c r="U167" s="59" t="s">
        <v>253</v>
      </c>
      <c r="V167" s="59"/>
      <c r="W167" s="65" t="s">
        <v>253</v>
      </c>
      <c r="X167" s="65" t="s">
        <v>1215</v>
      </c>
      <c r="Y167" s="65" t="s">
        <v>1216</v>
      </c>
      <c r="Z167" s="59" t="s">
        <v>1217</v>
      </c>
      <c r="AA167" s="65" t="s">
        <v>1218</v>
      </c>
      <c r="AB167" s="65" t="s">
        <v>1219</v>
      </c>
      <c r="AC167" s="65" t="s">
        <v>1220</v>
      </c>
      <c r="AD167" s="59" t="s">
        <v>140</v>
      </c>
      <c r="AE167" s="58" t="s">
        <v>141</v>
      </c>
      <c r="AF167" s="58"/>
      <c r="AG167" s="57"/>
      <c r="AH167" s="57"/>
      <c r="AI167" s="59"/>
      <c r="AJ167" s="59">
        <v>42</v>
      </c>
      <c r="AK167" s="59">
        <v>57</v>
      </c>
      <c r="AL167" s="59" t="s">
        <v>468</v>
      </c>
      <c r="AM167" s="59" t="s">
        <v>143</v>
      </c>
      <c r="AN167" s="59" t="s">
        <v>144</v>
      </c>
      <c r="AO167" s="58" t="s">
        <v>143</v>
      </c>
      <c r="AP167" s="58" t="s">
        <v>140</v>
      </c>
      <c r="AQ167" s="58" t="s">
        <v>145</v>
      </c>
      <c r="AR167" s="107">
        <v>45047</v>
      </c>
      <c r="AS167" s="58" t="s">
        <v>312</v>
      </c>
      <c r="AT167" s="63" t="s">
        <v>403</v>
      </c>
      <c r="AU167" s="63" t="s">
        <v>1004</v>
      </c>
      <c r="AV167" s="58">
        <v>0</v>
      </c>
      <c r="AW167" s="58" t="s">
        <v>140</v>
      </c>
      <c r="AX167" s="58" t="s">
        <v>140</v>
      </c>
      <c r="AY167" s="58" t="s">
        <v>140</v>
      </c>
      <c r="AZ167" s="58" t="s">
        <v>140</v>
      </c>
      <c r="BA167" s="58" t="s">
        <v>140</v>
      </c>
      <c r="BB167" s="58" t="s">
        <v>140</v>
      </c>
      <c r="BC167" s="58" t="s">
        <v>140</v>
      </c>
      <c r="BD167" s="58" t="s">
        <v>140</v>
      </c>
      <c r="BE167" s="58" t="s">
        <v>748</v>
      </c>
      <c r="BF167" s="57" t="s">
        <v>1297</v>
      </c>
      <c r="BG167" s="59" t="s">
        <v>1221</v>
      </c>
      <c r="BH167" s="59" t="s">
        <v>386</v>
      </c>
      <c r="BI167" s="59" t="s">
        <v>386</v>
      </c>
      <c r="BJ167" s="27" t="s">
        <v>1222</v>
      </c>
      <c r="BK167" s="59" t="s">
        <v>1223</v>
      </c>
      <c r="BL167" s="91">
        <v>0.35416666666666669</v>
      </c>
      <c r="BM167" s="59" t="s">
        <v>311</v>
      </c>
      <c r="BN167" s="59" t="s">
        <v>311</v>
      </c>
      <c r="BO167" s="109">
        <v>0.04</v>
      </c>
      <c r="BP167" s="59" t="s">
        <v>408</v>
      </c>
      <c r="BQ167" s="59" t="s">
        <v>311</v>
      </c>
      <c r="BR167" s="59" t="s">
        <v>311</v>
      </c>
      <c r="BS167" s="58" t="s">
        <v>409</v>
      </c>
      <c r="BT167" s="58" t="s">
        <v>328</v>
      </c>
      <c r="BU167" s="58" t="s">
        <v>1298</v>
      </c>
      <c r="BV167" s="58" t="s">
        <v>1299</v>
      </c>
      <c r="BW167" s="58"/>
      <c r="BX167" s="58" t="s">
        <v>239</v>
      </c>
      <c r="BY167" s="58" t="s">
        <v>311</v>
      </c>
      <c r="BZ167" s="58" t="s">
        <v>1224</v>
      </c>
      <c r="CA167" s="58" t="s">
        <v>1225</v>
      </c>
      <c r="CB167" s="58"/>
    </row>
    <row r="168" spans="1:80" ht="409.5" x14ac:dyDescent="0.25">
      <c r="A168" s="59" t="s">
        <v>26</v>
      </c>
      <c r="B168" s="65" t="s">
        <v>394</v>
      </c>
      <c r="C168" s="57" t="s">
        <v>1210</v>
      </c>
      <c r="D168" s="65" t="s">
        <v>1194</v>
      </c>
      <c r="E168" s="57" t="s">
        <v>1226</v>
      </c>
      <c r="F168" s="67" t="s">
        <v>1300</v>
      </c>
      <c r="G168" s="67" t="s">
        <v>1228</v>
      </c>
      <c r="H168" s="59" t="s">
        <v>1214</v>
      </c>
      <c r="I168" s="59" t="s">
        <v>253</v>
      </c>
      <c r="J168" s="59" t="s">
        <v>253</v>
      </c>
      <c r="K168" s="59" t="s">
        <v>253</v>
      </c>
      <c r="L168" s="59" t="s">
        <v>253</v>
      </c>
      <c r="M168" s="59" t="s">
        <v>253</v>
      </c>
      <c r="N168" s="59" t="s">
        <v>253</v>
      </c>
      <c r="O168" s="59" t="s">
        <v>253</v>
      </c>
      <c r="P168" s="59" t="s">
        <v>253</v>
      </c>
      <c r="Q168" s="59" t="s">
        <v>253</v>
      </c>
      <c r="R168" s="59" t="s">
        <v>253</v>
      </c>
      <c r="S168" s="59" t="s">
        <v>253</v>
      </c>
      <c r="T168" s="59" t="s">
        <v>253</v>
      </c>
      <c r="U168" s="59" t="s">
        <v>253</v>
      </c>
      <c r="V168" s="59" t="s">
        <v>253</v>
      </c>
      <c r="W168" s="59" t="s">
        <v>253</v>
      </c>
      <c r="X168" s="87" t="s">
        <v>1229</v>
      </c>
      <c r="Y168" s="87" t="s">
        <v>1230</v>
      </c>
      <c r="Z168" s="67" t="s">
        <v>1231</v>
      </c>
      <c r="AA168" s="87" t="s">
        <v>1232</v>
      </c>
      <c r="AB168" s="87" t="s">
        <v>1233</v>
      </c>
      <c r="AC168" s="87" t="s">
        <v>1234</v>
      </c>
      <c r="AD168" s="67" t="s">
        <v>140</v>
      </c>
      <c r="AE168" s="58" t="s">
        <v>141</v>
      </c>
      <c r="AF168" s="58" t="s">
        <v>190</v>
      </c>
      <c r="AG168" s="58"/>
      <c r="AH168" s="58"/>
      <c r="AI168" s="67"/>
      <c r="AJ168" s="67">
        <v>42</v>
      </c>
      <c r="AK168" s="67">
        <v>59</v>
      </c>
      <c r="AL168" s="59" t="s">
        <v>468</v>
      </c>
      <c r="AM168" s="59" t="s">
        <v>143</v>
      </c>
      <c r="AN168" s="59" t="s">
        <v>144</v>
      </c>
      <c r="AO168" s="58" t="s">
        <v>143</v>
      </c>
      <c r="AP168" s="58" t="s">
        <v>140</v>
      </c>
      <c r="AQ168" s="58" t="s">
        <v>145</v>
      </c>
      <c r="AR168" s="107">
        <v>45474</v>
      </c>
      <c r="AS168" s="58" t="s">
        <v>312</v>
      </c>
      <c r="AT168" s="63" t="s">
        <v>357</v>
      </c>
      <c r="AU168" s="63" t="s">
        <v>443</v>
      </c>
      <c r="AV168" s="58">
        <v>0</v>
      </c>
      <c r="AW168" s="58" t="s">
        <v>140</v>
      </c>
      <c r="AX168" s="58" t="s">
        <v>140</v>
      </c>
      <c r="AY168" s="58" t="s">
        <v>140</v>
      </c>
      <c r="AZ168" s="58" t="s">
        <v>140</v>
      </c>
      <c r="BA168" s="58" t="s">
        <v>140</v>
      </c>
      <c r="BB168" s="58" t="s">
        <v>140</v>
      </c>
      <c r="BC168" s="58" t="s">
        <v>140</v>
      </c>
      <c r="BD168" s="58" t="s">
        <v>140</v>
      </c>
      <c r="BE168" s="58" t="s">
        <v>748</v>
      </c>
      <c r="BF168" s="57" t="s">
        <v>1301</v>
      </c>
      <c r="BG168" s="59" t="s">
        <v>1221</v>
      </c>
      <c r="BH168" s="59" t="s">
        <v>386</v>
      </c>
      <c r="BI168" s="59" t="s">
        <v>386</v>
      </c>
      <c r="BJ168" s="27" t="s">
        <v>1222</v>
      </c>
      <c r="BK168" s="59" t="s">
        <v>1223</v>
      </c>
      <c r="BL168" s="91">
        <v>0.33333333333333331</v>
      </c>
      <c r="BM168" s="59" t="s">
        <v>311</v>
      </c>
      <c r="BN168" s="59" t="s">
        <v>311</v>
      </c>
      <c r="BO168" s="109">
        <v>0.04</v>
      </c>
      <c r="BP168" s="59" t="s">
        <v>408</v>
      </c>
      <c r="BQ168" s="59" t="s">
        <v>311</v>
      </c>
      <c r="BR168" s="59" t="s">
        <v>311</v>
      </c>
      <c r="BS168" s="58" t="s">
        <v>409</v>
      </c>
      <c r="BT168" s="58" t="s">
        <v>328</v>
      </c>
      <c r="BU168" s="58" t="s">
        <v>1302</v>
      </c>
      <c r="BV168" s="58" t="s">
        <v>1299</v>
      </c>
      <c r="BW168" s="58"/>
      <c r="BX168" s="58" t="s">
        <v>239</v>
      </c>
      <c r="BY168" s="58" t="s">
        <v>311</v>
      </c>
      <c r="BZ168" s="58" t="s">
        <v>1236</v>
      </c>
      <c r="CA168" s="58" t="s">
        <v>1225</v>
      </c>
      <c r="CB168" s="58"/>
    </row>
    <row r="169" spans="1:80" ht="409.5" x14ac:dyDescent="0.25">
      <c r="A169" s="59" t="s">
        <v>26</v>
      </c>
      <c r="B169" s="65" t="s">
        <v>394</v>
      </c>
      <c r="C169" s="57" t="s">
        <v>1210</v>
      </c>
      <c r="D169" s="65" t="s">
        <v>1194</v>
      </c>
      <c r="E169" s="57" t="s">
        <v>1226</v>
      </c>
      <c r="F169" s="67" t="s">
        <v>1303</v>
      </c>
      <c r="G169" s="67" t="s">
        <v>1237</v>
      </c>
      <c r="H169" s="59" t="s">
        <v>1214</v>
      </c>
      <c r="I169" s="59" t="s">
        <v>253</v>
      </c>
      <c r="J169" s="59" t="s">
        <v>253</v>
      </c>
      <c r="K169" s="59" t="s">
        <v>253</v>
      </c>
      <c r="L169" s="59" t="s">
        <v>253</v>
      </c>
      <c r="M169" s="59" t="s">
        <v>253</v>
      </c>
      <c r="N169" s="59" t="s">
        <v>253</v>
      </c>
      <c r="O169" s="59" t="s">
        <v>253</v>
      </c>
      <c r="P169" s="59" t="s">
        <v>253</v>
      </c>
      <c r="Q169" s="59" t="s">
        <v>253</v>
      </c>
      <c r="R169" s="59" t="s">
        <v>253</v>
      </c>
      <c r="S169" s="59" t="s">
        <v>253</v>
      </c>
      <c r="T169" s="59" t="s">
        <v>253</v>
      </c>
      <c r="U169" s="59" t="s">
        <v>253</v>
      </c>
      <c r="V169" s="59" t="s">
        <v>253</v>
      </c>
      <c r="W169" s="59" t="s">
        <v>253</v>
      </c>
      <c r="X169" s="87" t="s">
        <v>1238</v>
      </c>
      <c r="Y169" s="87" t="s">
        <v>1230</v>
      </c>
      <c r="Z169" s="67" t="s">
        <v>1231</v>
      </c>
      <c r="AA169" s="87" t="s">
        <v>1232</v>
      </c>
      <c r="AB169" s="87" t="s">
        <v>1233</v>
      </c>
      <c r="AC169" s="87" t="s">
        <v>1234</v>
      </c>
      <c r="AD169" s="67" t="s">
        <v>140</v>
      </c>
      <c r="AE169" s="58" t="s">
        <v>141</v>
      </c>
      <c r="AF169" s="58" t="s">
        <v>190</v>
      </c>
      <c r="AG169" s="58"/>
      <c r="AH169" s="58"/>
      <c r="AI169" s="67"/>
      <c r="AJ169" s="67">
        <v>30</v>
      </c>
      <c r="AK169" s="67">
        <v>39</v>
      </c>
      <c r="AL169" s="59" t="s">
        <v>468</v>
      </c>
      <c r="AM169" s="59" t="s">
        <v>143</v>
      </c>
      <c r="AN169" s="59" t="s">
        <v>144</v>
      </c>
      <c r="AO169" s="58" t="s">
        <v>143</v>
      </c>
      <c r="AP169" s="58" t="s">
        <v>140</v>
      </c>
      <c r="AQ169" s="58" t="s">
        <v>145</v>
      </c>
      <c r="AR169" s="107">
        <v>45413</v>
      </c>
      <c r="AS169" s="58" t="s">
        <v>312</v>
      </c>
      <c r="AT169" s="58" t="s">
        <v>312</v>
      </c>
      <c r="AU169" s="63" t="s">
        <v>443</v>
      </c>
      <c r="AV169" s="58">
        <v>0</v>
      </c>
      <c r="AW169" s="58" t="s">
        <v>140</v>
      </c>
      <c r="AX169" s="58" t="s">
        <v>140</v>
      </c>
      <c r="AY169" s="58" t="s">
        <v>140</v>
      </c>
      <c r="AZ169" s="58" t="s">
        <v>140</v>
      </c>
      <c r="BA169" s="58" t="s">
        <v>140</v>
      </c>
      <c r="BB169" s="58" t="s">
        <v>140</v>
      </c>
      <c r="BC169" s="58" t="s">
        <v>140</v>
      </c>
      <c r="BD169" s="58" t="s">
        <v>140</v>
      </c>
      <c r="BE169" s="58" t="s">
        <v>1304</v>
      </c>
      <c r="BF169" s="57" t="s">
        <v>1305</v>
      </c>
      <c r="BG169" s="59" t="s">
        <v>1221</v>
      </c>
      <c r="BH169" s="59" t="s">
        <v>386</v>
      </c>
      <c r="BI169" s="59" t="s">
        <v>386</v>
      </c>
      <c r="BJ169" s="27" t="s">
        <v>1222</v>
      </c>
      <c r="BK169" s="59" t="s">
        <v>1223</v>
      </c>
      <c r="BL169" s="91">
        <v>0.35416666666666669</v>
      </c>
      <c r="BM169" s="59" t="s">
        <v>311</v>
      </c>
      <c r="BN169" s="59" t="s">
        <v>311</v>
      </c>
      <c r="BO169" s="109">
        <v>0.04</v>
      </c>
      <c r="BP169" s="59" t="s">
        <v>408</v>
      </c>
      <c r="BQ169" s="59" t="s">
        <v>311</v>
      </c>
      <c r="BR169" s="59" t="s">
        <v>311</v>
      </c>
      <c r="BS169" s="58" t="s">
        <v>409</v>
      </c>
      <c r="BT169" s="58" t="s">
        <v>328</v>
      </c>
      <c r="BU169" s="58" t="s">
        <v>1306</v>
      </c>
      <c r="BV169" s="58" t="s">
        <v>1299</v>
      </c>
      <c r="BW169" s="58"/>
      <c r="BX169" s="58" t="s">
        <v>239</v>
      </c>
      <c r="BY169" s="58" t="s">
        <v>311</v>
      </c>
      <c r="BZ169" s="58" t="s">
        <v>1239</v>
      </c>
      <c r="CA169" s="58" t="s">
        <v>1225</v>
      </c>
      <c r="CB169" s="58"/>
    </row>
  </sheetData>
  <mergeCells count="8">
    <mergeCell ref="I47:M47"/>
    <mergeCell ref="C47:G47"/>
    <mergeCell ref="C2:G2"/>
    <mergeCell ref="C16:G16"/>
    <mergeCell ref="C35:G35"/>
    <mergeCell ref="I2:M2"/>
    <mergeCell ref="I16:M16"/>
    <mergeCell ref="I35:M35"/>
  </mergeCells>
  <conditionalFormatting sqref="I2:M54">
    <cfRule type="containsText" dxfId="0" priority="1" operator="containsText" text="Pending">
      <formula>NOT(ISERROR(SEARCH("Pending",I2)))</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36BD3-7CA0-451A-8E7B-4B97A8796676}">
  <sheetPr codeName="Sheet10"/>
  <dimension ref="A2:G66"/>
  <sheetViews>
    <sheetView showGridLines="0" topLeftCell="A46" workbookViewId="0">
      <selection activeCell="A57" sqref="A57"/>
    </sheetView>
  </sheetViews>
  <sheetFormatPr defaultRowHeight="15" x14ac:dyDescent="0.25"/>
  <cols>
    <col min="1" max="1" width="29.7109375" bestFit="1" customWidth="1"/>
    <col min="2" max="2" width="53" bestFit="1" customWidth="1"/>
    <col min="3" max="3" width="43.28515625" bestFit="1" customWidth="1"/>
    <col min="4" max="4" width="35.42578125" bestFit="1" customWidth="1"/>
    <col min="5" max="5" width="34.140625" bestFit="1" customWidth="1"/>
    <col min="6" max="6" width="40.7109375" bestFit="1" customWidth="1"/>
    <col min="7" max="7" width="42.85546875" bestFit="1" customWidth="1"/>
    <col min="8" max="8" width="23.42578125" bestFit="1" customWidth="1"/>
    <col min="9" max="9" width="42.42578125" bestFit="1" customWidth="1"/>
  </cols>
  <sheetData>
    <row r="2" spans="1:7" ht="21" x14ac:dyDescent="0.25">
      <c r="A2" s="37" t="s">
        <v>0</v>
      </c>
    </row>
    <row r="4" spans="1:7" x14ac:dyDescent="0.25">
      <c r="A4" s="35" t="s">
        <v>3253</v>
      </c>
      <c r="B4" s="35" t="s">
        <v>223</v>
      </c>
      <c r="C4" s="35" t="s">
        <v>341</v>
      </c>
      <c r="D4" s="35" t="s">
        <v>128</v>
      </c>
      <c r="E4" s="35" t="s">
        <v>199</v>
      </c>
      <c r="F4" s="35" t="s">
        <v>227</v>
      </c>
      <c r="G4" s="35" t="s">
        <v>303</v>
      </c>
    </row>
    <row r="5" spans="1:7" x14ac:dyDescent="0.25">
      <c r="A5" s="34" t="s">
        <v>3254</v>
      </c>
      <c r="B5" s="34" t="s">
        <v>3255</v>
      </c>
      <c r="C5" s="34" t="s">
        <v>342</v>
      </c>
      <c r="D5" s="34" t="s">
        <v>522</v>
      </c>
      <c r="E5" s="34" t="s">
        <v>1625</v>
      </c>
      <c r="F5" s="34" t="s">
        <v>228</v>
      </c>
      <c r="G5" s="34" t="s">
        <v>459</v>
      </c>
    </row>
    <row r="6" spans="1:7" x14ac:dyDescent="0.25">
      <c r="A6" s="34" t="s">
        <v>3256</v>
      </c>
      <c r="B6" s="34" t="s">
        <v>3257</v>
      </c>
      <c r="C6" s="34" t="s">
        <v>613</v>
      </c>
      <c r="D6" s="34" t="s">
        <v>170</v>
      </c>
      <c r="E6" s="34" t="s">
        <v>3258</v>
      </c>
      <c r="F6" s="34" t="s">
        <v>284</v>
      </c>
      <c r="G6" s="34" t="s">
        <v>2834</v>
      </c>
    </row>
    <row r="7" spans="1:7" x14ac:dyDescent="0.25">
      <c r="A7" s="34" t="s">
        <v>3259</v>
      </c>
      <c r="B7" s="34" t="s">
        <v>578</v>
      </c>
      <c r="C7" s="34" t="s">
        <v>553</v>
      </c>
      <c r="D7" s="34" t="s">
        <v>3260</v>
      </c>
      <c r="E7" s="34" t="s">
        <v>369</v>
      </c>
      <c r="F7" s="34" t="s">
        <v>280</v>
      </c>
      <c r="G7" s="34" t="s">
        <v>304</v>
      </c>
    </row>
    <row r="8" spans="1:7" x14ac:dyDescent="0.25">
      <c r="A8" s="34" t="s">
        <v>3261</v>
      </c>
      <c r="B8" s="34" t="s">
        <v>251</v>
      </c>
      <c r="C8" s="34" t="s">
        <v>3262</v>
      </c>
      <c r="D8" s="34" t="s">
        <v>532</v>
      </c>
      <c r="E8" s="34" t="s">
        <v>3263</v>
      </c>
      <c r="F8" s="34"/>
      <c r="G8" s="34" t="s">
        <v>753</v>
      </c>
    </row>
    <row r="9" spans="1:7" x14ac:dyDescent="0.25">
      <c r="A9" s="34" t="s">
        <v>3264</v>
      </c>
      <c r="B9" s="34" t="s">
        <v>349</v>
      </c>
      <c r="C9" s="34" t="s">
        <v>3265</v>
      </c>
      <c r="D9" s="34" t="s">
        <v>162</v>
      </c>
      <c r="E9" s="34" t="s">
        <v>3266</v>
      </c>
      <c r="F9" s="34"/>
      <c r="G9" s="34" t="s">
        <v>1237</v>
      </c>
    </row>
    <row r="10" spans="1:7" x14ac:dyDescent="0.25">
      <c r="A10" s="34" t="s">
        <v>3267</v>
      </c>
      <c r="B10" s="34" t="s">
        <v>224</v>
      </c>
      <c r="C10" s="34" t="s">
        <v>619</v>
      </c>
      <c r="D10" s="34" t="s">
        <v>686</v>
      </c>
      <c r="E10" s="34" t="s">
        <v>234</v>
      </c>
      <c r="F10" s="33"/>
      <c r="G10" s="33"/>
    </row>
    <row r="11" spans="1:7" x14ac:dyDescent="0.25">
      <c r="A11" s="34"/>
      <c r="B11" s="34" t="s">
        <v>3268</v>
      </c>
      <c r="C11" s="34" t="s">
        <v>507</v>
      </c>
      <c r="D11" s="34" t="s">
        <v>698</v>
      </c>
      <c r="E11" s="34" t="s">
        <v>3269</v>
      </c>
      <c r="F11" s="33"/>
      <c r="G11" s="33"/>
    </row>
    <row r="12" spans="1:7" x14ac:dyDescent="0.25">
      <c r="A12" s="34"/>
      <c r="B12" s="34"/>
      <c r="C12" s="34" t="s">
        <v>3270</v>
      </c>
      <c r="D12" s="34" t="s">
        <v>3271</v>
      </c>
      <c r="E12" s="34" t="s">
        <v>3272</v>
      </c>
      <c r="F12" s="33"/>
      <c r="G12" s="33"/>
    </row>
    <row r="13" spans="1:7" x14ac:dyDescent="0.25">
      <c r="A13" s="33"/>
      <c r="B13" s="34"/>
      <c r="C13" s="34" t="s">
        <v>3273</v>
      </c>
      <c r="D13" s="34" t="s">
        <v>3274</v>
      </c>
      <c r="E13" s="34" t="s">
        <v>545</v>
      </c>
      <c r="F13" s="33"/>
      <c r="G13" s="33"/>
    </row>
    <row r="14" spans="1:7" x14ac:dyDescent="0.25">
      <c r="A14" s="33"/>
      <c r="B14" s="34"/>
      <c r="C14" s="34" t="s">
        <v>476</v>
      </c>
      <c r="D14" s="34" t="s">
        <v>157</v>
      </c>
      <c r="E14" s="34" t="s">
        <v>3275</v>
      </c>
      <c r="F14" s="33"/>
      <c r="G14" s="33"/>
    </row>
    <row r="15" spans="1:7" x14ac:dyDescent="0.25">
      <c r="A15" s="33"/>
      <c r="B15" s="34"/>
      <c r="C15" s="34" t="s">
        <v>361</v>
      </c>
      <c r="D15" s="34" t="s">
        <v>129</v>
      </c>
      <c r="E15" s="34" t="s">
        <v>711</v>
      </c>
      <c r="F15" s="33"/>
      <c r="G15" s="33"/>
    </row>
    <row r="16" spans="1:7" x14ac:dyDescent="0.25">
      <c r="A16" s="33"/>
      <c r="B16" s="33"/>
      <c r="C16" s="34" t="s">
        <v>3276</v>
      </c>
      <c r="D16" s="34" t="s">
        <v>176</v>
      </c>
      <c r="E16" s="34" t="s">
        <v>720</v>
      </c>
      <c r="F16" s="33"/>
      <c r="G16" s="33"/>
    </row>
    <row r="17" spans="1:7" x14ac:dyDescent="0.25">
      <c r="A17" s="33"/>
      <c r="B17" s="33"/>
      <c r="C17" s="34" t="s">
        <v>3277</v>
      </c>
      <c r="D17" s="34" t="s">
        <v>667</v>
      </c>
      <c r="E17" s="34" t="s">
        <v>243</v>
      </c>
      <c r="F17" s="33"/>
      <c r="G17" s="33"/>
    </row>
    <row r="18" spans="1:7" x14ac:dyDescent="0.25">
      <c r="A18" s="33"/>
      <c r="B18" s="33"/>
      <c r="C18" s="34" t="s">
        <v>3278</v>
      </c>
      <c r="D18" s="34" t="s">
        <v>3279</v>
      </c>
      <c r="F18" s="33"/>
      <c r="G18" s="33"/>
    </row>
    <row r="19" spans="1:7" x14ac:dyDescent="0.25">
      <c r="A19" s="33"/>
      <c r="B19" s="33"/>
      <c r="C19" s="34" t="s">
        <v>3280</v>
      </c>
      <c r="D19" s="34" t="s">
        <v>369</v>
      </c>
      <c r="E19" s="34"/>
      <c r="F19" s="33"/>
      <c r="G19" s="33"/>
    </row>
    <row r="20" spans="1:7" x14ac:dyDescent="0.25">
      <c r="A20" s="33"/>
      <c r="B20" s="33"/>
      <c r="C20" s="34"/>
      <c r="D20" s="34" t="s">
        <v>3269</v>
      </c>
      <c r="E20" s="45"/>
      <c r="F20" s="33"/>
      <c r="G20" s="33"/>
    </row>
    <row r="21" spans="1:7" x14ac:dyDescent="0.25">
      <c r="E21" s="46"/>
    </row>
    <row r="22" spans="1:7" x14ac:dyDescent="0.25">
      <c r="E22" s="46"/>
    </row>
    <row r="23" spans="1:7" x14ac:dyDescent="0.25">
      <c r="E23" s="46"/>
    </row>
    <row r="24" spans="1:7" ht="21" x14ac:dyDescent="0.25">
      <c r="A24" s="36" t="s">
        <v>1</v>
      </c>
      <c r="E24" s="46"/>
    </row>
    <row r="26" spans="1:7" x14ac:dyDescent="0.25">
      <c r="A26" s="40" t="s">
        <v>3281</v>
      </c>
      <c r="B26" s="40" t="s">
        <v>789</v>
      </c>
      <c r="C26" s="40" t="s">
        <v>872</v>
      </c>
      <c r="D26" s="40" t="s">
        <v>856</v>
      </c>
      <c r="E26" s="41" t="s">
        <v>816</v>
      </c>
      <c r="F26" s="41" t="s">
        <v>803</v>
      </c>
      <c r="G26" s="41" t="s">
        <v>1194</v>
      </c>
    </row>
    <row r="27" spans="1:7" x14ac:dyDescent="0.25">
      <c r="A27" s="38" t="s">
        <v>3254</v>
      </c>
      <c r="B27" s="38" t="s">
        <v>3282</v>
      </c>
      <c r="C27" s="38" t="s">
        <v>873</v>
      </c>
      <c r="D27" s="38" t="s">
        <v>857</v>
      </c>
      <c r="E27" s="38" t="s">
        <v>1360</v>
      </c>
      <c r="F27" s="38" t="s">
        <v>804</v>
      </c>
      <c r="G27" s="38" t="s">
        <v>3283</v>
      </c>
    </row>
    <row r="28" spans="1:7" x14ac:dyDescent="0.25">
      <c r="A28" s="38" t="s">
        <v>3256</v>
      </c>
      <c r="B28" s="38" t="s">
        <v>3284</v>
      </c>
      <c r="C28" s="39" t="s">
        <v>941</v>
      </c>
      <c r="D28" s="39" t="s">
        <v>3285</v>
      </c>
      <c r="E28" s="38" t="s">
        <v>1261</v>
      </c>
      <c r="F28" s="38" t="s">
        <v>1120</v>
      </c>
      <c r="G28" s="39" t="s">
        <v>3286</v>
      </c>
    </row>
    <row r="29" spans="1:7" x14ac:dyDescent="0.25">
      <c r="A29" s="38" t="s">
        <v>3287</v>
      </c>
      <c r="B29" s="38" t="s">
        <v>251</v>
      </c>
      <c r="C29" s="38" t="s">
        <v>2006</v>
      </c>
      <c r="D29" s="39" t="s">
        <v>3288</v>
      </c>
      <c r="E29" s="38" t="s">
        <v>3289</v>
      </c>
      <c r="F29" s="38" t="s">
        <v>3290</v>
      </c>
      <c r="G29" s="39" t="s">
        <v>3291</v>
      </c>
    </row>
    <row r="30" spans="1:7" x14ac:dyDescent="0.25">
      <c r="A30" s="38" t="s">
        <v>3292</v>
      </c>
      <c r="B30" s="38" t="s">
        <v>790</v>
      </c>
      <c r="C30" s="38" t="s">
        <v>3293</v>
      </c>
      <c r="D30" s="39" t="s">
        <v>3294</v>
      </c>
      <c r="E30" s="38" t="s">
        <v>817</v>
      </c>
      <c r="F30" s="38" t="s">
        <v>3295</v>
      </c>
      <c r="G30" s="38" t="s">
        <v>1195</v>
      </c>
    </row>
    <row r="31" spans="1:7" x14ac:dyDescent="0.25">
      <c r="A31" s="38" t="s">
        <v>3296</v>
      </c>
      <c r="B31" s="38" t="s">
        <v>589</v>
      </c>
      <c r="C31" s="38" t="s">
        <v>3497</v>
      </c>
      <c r="D31" s="38" t="s">
        <v>200</v>
      </c>
      <c r="E31" s="38" t="s">
        <v>1680</v>
      </c>
      <c r="F31" s="38" t="s">
        <v>2015</v>
      </c>
      <c r="G31" s="38" t="s">
        <v>1226</v>
      </c>
    </row>
    <row r="32" spans="1:7" x14ac:dyDescent="0.25">
      <c r="A32" s="38" t="s">
        <v>3255</v>
      </c>
      <c r="B32" s="38" t="s">
        <v>3297</v>
      </c>
      <c r="C32" s="38" t="s">
        <v>3280</v>
      </c>
      <c r="D32" s="38" t="s">
        <v>3298</v>
      </c>
      <c r="E32" s="38" t="s">
        <v>3266</v>
      </c>
      <c r="F32" s="38" t="s">
        <v>3299</v>
      </c>
      <c r="G32" s="38" t="s">
        <v>1465</v>
      </c>
    </row>
    <row r="33" spans="1:7" x14ac:dyDescent="0.25">
      <c r="A33" s="38"/>
      <c r="B33" s="38"/>
      <c r="C33" s="38"/>
      <c r="D33" s="38" t="s">
        <v>1407</v>
      </c>
      <c r="E33" s="38" t="s">
        <v>3300</v>
      </c>
      <c r="F33" s="38" t="s">
        <v>3301</v>
      </c>
      <c r="G33" s="38" t="s">
        <v>1164</v>
      </c>
    </row>
    <row r="34" spans="1:7" x14ac:dyDescent="0.25">
      <c r="A34" s="38"/>
      <c r="B34" s="38"/>
      <c r="C34" s="38"/>
      <c r="D34" s="38" t="s">
        <v>1106</v>
      </c>
      <c r="E34" s="34" t="s">
        <v>836</v>
      </c>
      <c r="F34" s="38"/>
      <c r="G34" s="38" t="s">
        <v>1211</v>
      </c>
    </row>
    <row r="35" spans="1:7" x14ac:dyDescent="0.25">
      <c r="A35" s="38"/>
      <c r="B35" s="38"/>
      <c r="C35" s="38"/>
      <c r="D35" s="38" t="s">
        <v>1708</v>
      </c>
      <c r="E35" s="34"/>
      <c r="F35" s="38"/>
      <c r="G35" s="38" t="s">
        <v>1237</v>
      </c>
    </row>
    <row r="36" spans="1:7" ht="26.45" customHeight="1" x14ac:dyDescent="0.25">
      <c r="A36" s="11"/>
      <c r="B36" s="11"/>
      <c r="C36" s="11"/>
      <c r="D36" s="11"/>
      <c r="E36" s="47"/>
      <c r="F36" s="11"/>
      <c r="G36" s="11"/>
    </row>
    <row r="37" spans="1:7" ht="25.9" customHeight="1" x14ac:dyDescent="0.25">
      <c r="A37" s="36" t="s">
        <v>3222</v>
      </c>
    </row>
    <row r="39" spans="1:7" x14ac:dyDescent="0.25">
      <c r="A39" s="40" t="s">
        <v>3302</v>
      </c>
      <c r="B39" s="40" t="s">
        <v>2243</v>
      </c>
      <c r="C39" s="40" t="s">
        <v>2109</v>
      </c>
      <c r="D39" s="40" t="s">
        <v>2025</v>
      </c>
      <c r="E39" s="42" t="s">
        <v>2043</v>
      </c>
      <c r="F39" s="43" t="s">
        <v>2129</v>
      </c>
      <c r="G39" s="43" t="s">
        <v>2190</v>
      </c>
    </row>
    <row r="40" spans="1:7" x14ac:dyDescent="0.25">
      <c r="A40" s="44" t="s">
        <v>3254</v>
      </c>
      <c r="B40" s="29" t="s">
        <v>3255</v>
      </c>
      <c r="C40" s="29" t="s">
        <v>342</v>
      </c>
      <c r="D40" s="29" t="s">
        <v>2026</v>
      </c>
      <c r="E40" s="29" t="s">
        <v>1625</v>
      </c>
      <c r="F40" s="29" t="s">
        <v>228</v>
      </c>
      <c r="G40" s="38" t="s">
        <v>459</v>
      </c>
    </row>
    <row r="41" spans="1:7" x14ac:dyDescent="0.25">
      <c r="A41" s="30" t="s">
        <v>3256</v>
      </c>
      <c r="B41" s="30" t="s">
        <v>3303</v>
      </c>
      <c r="C41" s="33" t="s">
        <v>2143</v>
      </c>
      <c r="D41" s="29" t="s">
        <v>3285</v>
      </c>
      <c r="E41" s="29" t="s">
        <v>2335</v>
      </c>
      <c r="F41" s="33" t="s">
        <v>284</v>
      </c>
      <c r="G41" s="38" t="s">
        <v>2834</v>
      </c>
    </row>
    <row r="42" spans="1:7" x14ac:dyDescent="0.25">
      <c r="A42" s="29" t="s">
        <v>3259</v>
      </c>
      <c r="B42" s="29" t="s">
        <v>578</v>
      </c>
      <c r="C42" s="29" t="s">
        <v>2006</v>
      </c>
      <c r="D42" s="29" t="s">
        <v>3304</v>
      </c>
      <c r="E42" s="29" t="s">
        <v>369</v>
      </c>
      <c r="F42" s="29" t="s">
        <v>280</v>
      </c>
      <c r="G42" s="38" t="s">
        <v>304</v>
      </c>
    </row>
    <row r="43" spans="1:7" x14ac:dyDescent="0.25">
      <c r="A43" s="29" t="s">
        <v>3287</v>
      </c>
      <c r="B43" s="29" t="s">
        <v>251</v>
      </c>
      <c r="C43" s="29" t="s">
        <v>2680</v>
      </c>
      <c r="D43" s="29" t="s">
        <v>2241</v>
      </c>
      <c r="E43" s="38" t="s">
        <v>2083</v>
      </c>
      <c r="F43" s="33"/>
      <c r="G43" s="38" t="s">
        <v>753</v>
      </c>
    </row>
    <row r="44" spans="1:7" x14ac:dyDescent="0.25">
      <c r="A44" s="29" t="s">
        <v>3292</v>
      </c>
      <c r="B44" s="33" t="s">
        <v>349</v>
      </c>
      <c r="C44" s="29" t="s">
        <v>3305</v>
      </c>
      <c r="D44" s="29" t="s">
        <v>200</v>
      </c>
      <c r="E44" s="38" t="s">
        <v>3266</v>
      </c>
      <c r="F44" s="33"/>
      <c r="G44" s="38" t="s">
        <v>1237</v>
      </c>
    </row>
    <row r="45" spans="1:7" x14ac:dyDescent="0.25">
      <c r="A45" s="29" t="s">
        <v>3296</v>
      </c>
      <c r="B45" s="33" t="s">
        <v>224</v>
      </c>
      <c r="C45" s="29" t="s">
        <v>2172</v>
      </c>
      <c r="D45" s="29" t="s">
        <v>2096</v>
      </c>
      <c r="E45" s="29" t="s">
        <v>3306</v>
      </c>
      <c r="F45" s="33"/>
      <c r="G45" s="38"/>
    </row>
    <row r="46" spans="1:7" x14ac:dyDescent="0.25">
      <c r="A46" s="29"/>
      <c r="B46" s="33" t="s">
        <v>3307</v>
      </c>
      <c r="C46" s="33"/>
      <c r="D46" s="44" t="s">
        <v>2443</v>
      </c>
      <c r="E46" s="34" t="s">
        <v>2053</v>
      </c>
      <c r="F46" s="33"/>
      <c r="G46" s="38"/>
    </row>
    <row r="47" spans="1:7" x14ac:dyDescent="0.25">
      <c r="A47" s="29"/>
      <c r="B47" s="33"/>
      <c r="C47" s="33"/>
      <c r="D47" s="29" t="s">
        <v>2670</v>
      </c>
      <c r="F47" s="33"/>
      <c r="G47" s="38"/>
    </row>
    <row r="48" spans="1:7" x14ac:dyDescent="0.25">
      <c r="A48" s="29"/>
      <c r="B48" s="33"/>
      <c r="C48" s="33"/>
      <c r="D48" s="29" t="s">
        <v>3274</v>
      </c>
      <c r="E48" s="29"/>
      <c r="F48" s="33"/>
      <c r="G48" s="33"/>
    </row>
    <row r="49" spans="1:7" x14ac:dyDescent="0.25">
      <c r="A49" s="33"/>
      <c r="B49" s="33"/>
      <c r="C49" s="33"/>
      <c r="D49" s="29" t="s">
        <v>2242</v>
      </c>
      <c r="E49" s="29"/>
      <c r="F49" s="33"/>
      <c r="G49" s="33"/>
    </row>
    <row r="50" spans="1:7" x14ac:dyDescent="0.25">
      <c r="A50" s="33"/>
      <c r="B50" s="33"/>
      <c r="C50" s="33"/>
      <c r="D50" s="29" t="s">
        <v>2584</v>
      </c>
      <c r="E50" s="29"/>
      <c r="F50" s="33"/>
      <c r="G50" s="33"/>
    </row>
    <row r="51" spans="1:7" x14ac:dyDescent="0.25">
      <c r="A51" s="33"/>
      <c r="B51" s="33"/>
      <c r="C51" s="33"/>
      <c r="D51" s="38" t="s">
        <v>1708</v>
      </c>
      <c r="E51" s="29"/>
      <c r="F51" s="33"/>
      <c r="G51" s="33"/>
    </row>
    <row r="53" spans="1:7" ht="28.15" customHeight="1" x14ac:dyDescent="0.25">
      <c r="A53" s="36" t="s">
        <v>3</v>
      </c>
    </row>
    <row r="55" spans="1:7" x14ac:dyDescent="0.25">
      <c r="A55" s="40" t="s">
        <v>3005</v>
      </c>
      <c r="B55" s="40" t="s">
        <v>3017</v>
      </c>
      <c r="C55" s="40" t="s">
        <v>3008</v>
      </c>
      <c r="D55" s="40" t="s">
        <v>3012</v>
      </c>
      <c r="E55" s="42" t="s">
        <v>3061</v>
      </c>
      <c r="F55" s="43" t="s">
        <v>3308</v>
      </c>
      <c r="G55" s="43" t="s">
        <v>2988</v>
      </c>
    </row>
    <row r="56" spans="1:7" x14ac:dyDescent="0.25">
      <c r="A56" s="44" t="s">
        <v>3010</v>
      </c>
      <c r="B56" s="29" t="s">
        <v>3309</v>
      </c>
      <c r="C56" s="29" t="s">
        <v>3007</v>
      </c>
      <c r="D56" s="29" t="s">
        <v>3310</v>
      </c>
      <c r="E56" s="29" t="s">
        <v>3311</v>
      </c>
      <c r="F56" s="29" t="s">
        <v>3312</v>
      </c>
      <c r="G56" s="33" t="s">
        <v>3313</v>
      </c>
    </row>
    <row r="57" spans="1:7" x14ac:dyDescent="0.25">
      <c r="A57" s="30" t="s">
        <v>3006</v>
      </c>
      <c r="B57" s="30" t="s">
        <v>3314</v>
      </c>
      <c r="C57" s="33" t="s">
        <v>3315</v>
      </c>
      <c r="D57" s="29" t="s">
        <v>3015</v>
      </c>
      <c r="E57" s="29" t="s">
        <v>3018</v>
      </c>
      <c r="F57" s="33" t="s">
        <v>3316</v>
      </c>
      <c r="G57" s="33" t="s">
        <v>3317</v>
      </c>
    </row>
    <row r="58" spans="1:7" x14ac:dyDescent="0.25">
      <c r="A58" s="29" t="s">
        <v>3007</v>
      </c>
      <c r="B58" s="29" t="s">
        <v>3318</v>
      </c>
      <c r="C58" s="29" t="s">
        <v>3090</v>
      </c>
      <c r="D58" s="29" t="s">
        <v>3013</v>
      </c>
      <c r="E58" s="29" t="s">
        <v>3319</v>
      </c>
      <c r="F58" s="29" t="s">
        <v>3320</v>
      </c>
      <c r="G58" s="33" t="s">
        <v>3321</v>
      </c>
    </row>
    <row r="59" spans="1:7" x14ac:dyDescent="0.25">
      <c r="A59" s="29" t="s">
        <v>3322</v>
      </c>
      <c r="B59" s="29" t="s">
        <v>3323</v>
      </c>
      <c r="C59" s="29" t="s">
        <v>3324</v>
      </c>
      <c r="D59" s="29" t="s">
        <v>3325</v>
      </c>
      <c r="E59" s="29" t="s">
        <v>3326</v>
      </c>
      <c r="F59" s="33" t="s">
        <v>3327</v>
      </c>
      <c r="G59" s="33" t="s">
        <v>2989</v>
      </c>
    </row>
    <row r="60" spans="1:7" x14ac:dyDescent="0.25">
      <c r="A60" s="29" t="s">
        <v>3328</v>
      </c>
      <c r="B60" s="33" t="s">
        <v>3329</v>
      </c>
      <c r="C60" s="29" t="s">
        <v>3009</v>
      </c>
      <c r="D60" s="29" t="s">
        <v>3330</v>
      </c>
      <c r="E60" s="38" t="s">
        <v>3331</v>
      </c>
      <c r="F60" s="33" t="s">
        <v>3332</v>
      </c>
      <c r="G60" s="33" t="s">
        <v>1237</v>
      </c>
    </row>
    <row r="61" spans="1:7" x14ac:dyDescent="0.25">
      <c r="A61" s="29" t="s">
        <v>3333</v>
      </c>
      <c r="B61" s="33" t="s">
        <v>3334</v>
      </c>
      <c r="C61" s="33" t="s">
        <v>3335</v>
      </c>
      <c r="D61" s="29" t="s">
        <v>3336</v>
      </c>
      <c r="E61" s="38" t="s">
        <v>3337</v>
      </c>
      <c r="F61" s="33" t="s">
        <v>3338</v>
      </c>
      <c r="G61" s="33"/>
    </row>
    <row r="62" spans="1:7" x14ac:dyDescent="0.25">
      <c r="A62" s="29" t="s">
        <v>3339</v>
      </c>
      <c r="B62" s="33" t="s">
        <v>3340</v>
      </c>
      <c r="C62" s="38" t="s">
        <v>1708</v>
      </c>
      <c r="D62" s="38" t="s">
        <v>1708</v>
      </c>
      <c r="E62" s="29" t="s">
        <v>3341</v>
      </c>
      <c r="F62" s="33" t="s">
        <v>3342</v>
      </c>
      <c r="G62" s="33"/>
    </row>
    <row r="63" spans="1:7" x14ac:dyDescent="0.25">
      <c r="A63" s="29"/>
      <c r="B63" s="33"/>
      <c r="C63" s="33"/>
      <c r="D63" s="29"/>
      <c r="E63" s="29"/>
      <c r="F63" s="33"/>
      <c r="G63" s="33"/>
    </row>
    <row r="64" spans="1:7" x14ac:dyDescent="0.25">
      <c r="A64" s="29"/>
      <c r="B64" s="33"/>
      <c r="C64" s="33"/>
      <c r="D64" s="29"/>
      <c r="E64" s="29"/>
      <c r="F64" s="33"/>
      <c r="G64" s="33"/>
    </row>
    <row r="65" spans="1:7" x14ac:dyDescent="0.25">
      <c r="A65" s="33"/>
      <c r="B65" s="33"/>
      <c r="C65" s="33"/>
      <c r="D65" s="29"/>
      <c r="E65" s="29"/>
      <c r="F65" s="33"/>
      <c r="G65" s="33"/>
    </row>
    <row r="66" spans="1:7" x14ac:dyDescent="0.25">
      <c r="A66" s="33"/>
      <c r="B66" s="33"/>
      <c r="C66" s="33"/>
      <c r="D66" s="29"/>
      <c r="E66" s="29"/>
      <c r="F66" s="33"/>
      <c r="G66" s="33"/>
    </row>
  </sheetData>
  <autoFilter ref="A26:G37" xr:uid="{77E36BD3-7CA0-451A-8E7B-4B97A8796676}"/>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C79"/>
  <sheetViews>
    <sheetView workbookViewId="0"/>
  </sheetViews>
  <sheetFormatPr defaultRowHeight="15" x14ac:dyDescent="0.25"/>
  <cols>
    <col min="1" max="1" width="32.7109375" style="23" customWidth="1"/>
    <col min="2" max="2" width="27.5703125" style="23" customWidth="1"/>
    <col min="3" max="3" width="43.7109375" style="23" customWidth="1"/>
  </cols>
  <sheetData>
    <row r="1" spans="1:3" x14ac:dyDescent="0.25">
      <c r="A1" s="22" t="s">
        <v>271</v>
      </c>
      <c r="B1" s="22" t="s">
        <v>290</v>
      </c>
      <c r="C1" s="22" t="s">
        <v>3343</v>
      </c>
    </row>
    <row r="2" spans="1:3" x14ac:dyDescent="0.25">
      <c r="A2" s="1" t="s">
        <v>3283</v>
      </c>
      <c r="B2" s="1" t="s">
        <v>3344</v>
      </c>
      <c r="C2" s="1" t="s">
        <v>3345</v>
      </c>
    </row>
    <row r="3" spans="1:3" x14ac:dyDescent="0.25">
      <c r="A3" s="1" t="s">
        <v>3283</v>
      </c>
      <c r="B3" s="1" t="s">
        <v>3344</v>
      </c>
      <c r="C3" s="1" t="s">
        <v>3346</v>
      </c>
    </row>
    <row r="4" spans="1:3" x14ac:dyDescent="0.25">
      <c r="A4" s="1" t="s">
        <v>3283</v>
      </c>
      <c r="B4" s="1" t="s">
        <v>3344</v>
      </c>
      <c r="C4" s="1" t="s">
        <v>3132</v>
      </c>
    </row>
    <row r="5" spans="1:3" x14ac:dyDescent="0.25">
      <c r="A5" s="1" t="s">
        <v>3283</v>
      </c>
      <c r="B5" s="1" t="s">
        <v>3344</v>
      </c>
      <c r="C5" s="1" t="s">
        <v>3347</v>
      </c>
    </row>
    <row r="6" spans="1:3" x14ac:dyDescent="0.25">
      <c r="A6" s="1" t="s">
        <v>3283</v>
      </c>
      <c r="B6" s="1" t="s">
        <v>3256</v>
      </c>
      <c r="C6" s="1" t="s">
        <v>3348</v>
      </c>
    </row>
    <row r="7" spans="1:3" x14ac:dyDescent="0.25">
      <c r="A7" s="1" t="s">
        <v>3283</v>
      </c>
      <c r="B7" s="1" t="s">
        <v>3349</v>
      </c>
      <c r="C7" s="1" t="s">
        <v>3350</v>
      </c>
    </row>
    <row r="8" spans="1:3" x14ac:dyDescent="0.25">
      <c r="A8" s="2" t="s">
        <v>3351</v>
      </c>
      <c r="B8" s="2" t="s">
        <v>3352</v>
      </c>
      <c r="C8" s="2" t="s">
        <v>3353</v>
      </c>
    </row>
    <row r="9" spans="1:3" x14ac:dyDescent="0.25">
      <c r="A9" s="2" t="s">
        <v>3351</v>
      </c>
      <c r="B9" s="2" t="s">
        <v>3352</v>
      </c>
      <c r="C9" s="2" t="s">
        <v>3354</v>
      </c>
    </row>
    <row r="10" spans="1:3" x14ac:dyDescent="0.25">
      <c r="A10" s="2" t="s">
        <v>3351</v>
      </c>
      <c r="B10" s="2" t="s">
        <v>3352</v>
      </c>
      <c r="C10" s="2" t="s">
        <v>3355</v>
      </c>
    </row>
    <row r="11" spans="1:3" x14ac:dyDescent="0.25">
      <c r="A11" s="2" t="s">
        <v>3351</v>
      </c>
      <c r="B11" s="2" t="s">
        <v>3007</v>
      </c>
      <c r="C11" s="2" t="s">
        <v>3356</v>
      </c>
    </row>
    <row r="12" spans="1:3" x14ac:dyDescent="0.25">
      <c r="A12" s="2" t="s">
        <v>3351</v>
      </c>
      <c r="B12" s="2" t="s">
        <v>3007</v>
      </c>
      <c r="C12" s="2" t="s">
        <v>3357</v>
      </c>
    </row>
    <row r="13" spans="1:3" x14ac:dyDescent="0.25">
      <c r="A13" s="3" t="s">
        <v>3358</v>
      </c>
      <c r="B13" s="3" t="s">
        <v>3359</v>
      </c>
      <c r="C13" s="3" t="s">
        <v>3360</v>
      </c>
    </row>
    <row r="14" spans="1:3" x14ac:dyDescent="0.25">
      <c r="A14" s="3" t="s">
        <v>3358</v>
      </c>
      <c r="B14" s="3" t="s">
        <v>3359</v>
      </c>
      <c r="C14" s="3" t="s">
        <v>3361</v>
      </c>
    </row>
    <row r="15" spans="1:3" x14ac:dyDescent="0.25">
      <c r="A15" s="3" t="s">
        <v>3358</v>
      </c>
      <c r="B15" s="3" t="s">
        <v>3359</v>
      </c>
      <c r="C15" s="3" t="s">
        <v>3362</v>
      </c>
    </row>
    <row r="16" spans="1:3" x14ac:dyDescent="0.25">
      <c r="A16" s="3" t="s">
        <v>3358</v>
      </c>
      <c r="B16" s="3" t="s">
        <v>2705</v>
      </c>
      <c r="C16" s="3" t="s">
        <v>3363</v>
      </c>
    </row>
    <row r="17" spans="1:3" x14ac:dyDescent="0.25">
      <c r="A17" s="3" t="s">
        <v>3358</v>
      </c>
      <c r="B17" s="3" t="s">
        <v>2705</v>
      </c>
      <c r="C17" s="3" t="s">
        <v>3364</v>
      </c>
    </row>
    <row r="18" spans="1:3" x14ac:dyDescent="0.25">
      <c r="A18" s="3" t="s">
        <v>3358</v>
      </c>
      <c r="B18" s="3" t="s">
        <v>3365</v>
      </c>
      <c r="C18" s="3" t="s">
        <v>579</v>
      </c>
    </row>
    <row r="19" spans="1:3" x14ac:dyDescent="0.25">
      <c r="A19" s="3" t="s">
        <v>3358</v>
      </c>
      <c r="B19" s="3" t="s">
        <v>3365</v>
      </c>
      <c r="C19" s="3" t="s">
        <v>3366</v>
      </c>
    </row>
    <row r="20" spans="1:3" ht="25.5" x14ac:dyDescent="0.25">
      <c r="A20" s="4" t="s">
        <v>3367</v>
      </c>
      <c r="B20" s="4" t="s">
        <v>3293</v>
      </c>
      <c r="C20" s="4" t="s">
        <v>3368</v>
      </c>
    </row>
    <row r="21" spans="1:3" ht="25.5" x14ac:dyDescent="0.25">
      <c r="A21" s="4" t="s">
        <v>3367</v>
      </c>
      <c r="B21" s="4" t="s">
        <v>3293</v>
      </c>
      <c r="C21" s="4" t="s">
        <v>3369</v>
      </c>
    </row>
    <row r="22" spans="1:3" ht="25.5" x14ac:dyDescent="0.25">
      <c r="A22" s="4" t="s">
        <v>3367</v>
      </c>
      <c r="B22" s="4" t="s">
        <v>3293</v>
      </c>
      <c r="C22" s="4" t="s">
        <v>3293</v>
      </c>
    </row>
    <row r="23" spans="1:3" ht="25.5" x14ac:dyDescent="0.25">
      <c r="A23" s="4" t="s">
        <v>3367</v>
      </c>
      <c r="B23" s="4" t="s">
        <v>3293</v>
      </c>
      <c r="C23" s="4" t="s">
        <v>3370</v>
      </c>
    </row>
    <row r="24" spans="1:3" ht="25.5" x14ac:dyDescent="0.25">
      <c r="A24" s="4" t="s">
        <v>3367</v>
      </c>
      <c r="B24" s="4" t="s">
        <v>3371</v>
      </c>
      <c r="C24" s="4" t="s">
        <v>3372</v>
      </c>
    </row>
    <row r="25" spans="1:3" ht="25.5" x14ac:dyDescent="0.25">
      <c r="A25" s="4" t="s">
        <v>3367</v>
      </c>
      <c r="B25" s="4" t="s">
        <v>3371</v>
      </c>
      <c r="C25" s="4" t="s">
        <v>3371</v>
      </c>
    </row>
    <row r="26" spans="1:3" ht="25.5" x14ac:dyDescent="0.25">
      <c r="A26" s="4" t="s">
        <v>3367</v>
      </c>
      <c r="B26" s="4" t="s">
        <v>3371</v>
      </c>
      <c r="C26" s="4" t="s">
        <v>3373</v>
      </c>
    </row>
    <row r="27" spans="1:3" ht="25.5" x14ac:dyDescent="0.25">
      <c r="A27" s="1" t="s">
        <v>3374</v>
      </c>
      <c r="B27" s="1" t="s">
        <v>602</v>
      </c>
      <c r="C27" s="1" t="s">
        <v>3375</v>
      </c>
    </row>
    <row r="28" spans="1:3" ht="25.5" x14ac:dyDescent="0.25">
      <c r="A28" s="1" t="s">
        <v>3374</v>
      </c>
      <c r="B28" s="1" t="s">
        <v>3376</v>
      </c>
      <c r="C28" s="1" t="s">
        <v>3377</v>
      </c>
    </row>
    <row r="29" spans="1:3" ht="25.5" x14ac:dyDescent="0.25">
      <c r="A29" s="1" t="s">
        <v>3374</v>
      </c>
      <c r="B29" s="1" t="s">
        <v>3376</v>
      </c>
      <c r="C29" s="1" t="s">
        <v>3378</v>
      </c>
    </row>
    <row r="30" spans="1:3" ht="25.5" x14ac:dyDescent="0.25">
      <c r="A30" s="1" t="s">
        <v>3374</v>
      </c>
      <c r="B30" s="1" t="s">
        <v>3376</v>
      </c>
      <c r="C30" s="1" t="s">
        <v>3379</v>
      </c>
    </row>
    <row r="31" spans="1:3" ht="25.5" x14ac:dyDescent="0.25">
      <c r="A31" s="1" t="s">
        <v>3374</v>
      </c>
      <c r="B31" s="1" t="s">
        <v>3376</v>
      </c>
      <c r="C31" s="1" t="s">
        <v>3380</v>
      </c>
    </row>
    <row r="32" spans="1:3" ht="25.5" x14ac:dyDescent="0.25">
      <c r="A32" s="1" t="s">
        <v>3374</v>
      </c>
      <c r="B32" s="1" t="s">
        <v>3376</v>
      </c>
      <c r="C32" s="1" t="s">
        <v>3381</v>
      </c>
    </row>
    <row r="33" spans="1:3" ht="25.5" x14ac:dyDescent="0.25">
      <c r="A33" s="1" t="s">
        <v>3374</v>
      </c>
      <c r="B33" s="1" t="s">
        <v>3376</v>
      </c>
      <c r="C33" s="1" t="s">
        <v>3263</v>
      </c>
    </row>
    <row r="34" spans="1:3" x14ac:dyDescent="0.25">
      <c r="A34" s="3" t="s">
        <v>3382</v>
      </c>
      <c r="B34" s="3" t="s">
        <v>818</v>
      </c>
      <c r="C34" s="3" t="s">
        <v>818</v>
      </c>
    </row>
    <row r="35" spans="1:3" x14ac:dyDescent="0.25">
      <c r="A35" s="3" t="s">
        <v>3382</v>
      </c>
      <c r="B35" s="3" t="s">
        <v>2315</v>
      </c>
      <c r="C35" s="3" t="s">
        <v>3383</v>
      </c>
    </row>
    <row r="36" spans="1:3" x14ac:dyDescent="0.25">
      <c r="A36" s="3" t="s">
        <v>3382</v>
      </c>
      <c r="B36" s="3" t="s">
        <v>2315</v>
      </c>
      <c r="C36" s="3" t="s">
        <v>3384</v>
      </c>
    </row>
    <row r="37" spans="1:3" x14ac:dyDescent="0.25">
      <c r="A37" s="3" t="s">
        <v>3382</v>
      </c>
      <c r="B37" s="3" t="s">
        <v>2315</v>
      </c>
      <c r="C37" s="3" t="s">
        <v>3385</v>
      </c>
    </row>
    <row r="38" spans="1:3" x14ac:dyDescent="0.25">
      <c r="A38" s="3" t="s">
        <v>3382</v>
      </c>
      <c r="B38" s="3" t="s">
        <v>2315</v>
      </c>
      <c r="C38" s="3" t="s">
        <v>3386</v>
      </c>
    </row>
    <row r="39" spans="1:3" x14ac:dyDescent="0.25">
      <c r="A39" s="3" t="s">
        <v>3382</v>
      </c>
      <c r="B39" s="3" t="s">
        <v>2315</v>
      </c>
      <c r="C39" s="3" t="s">
        <v>3387</v>
      </c>
    </row>
    <row r="40" spans="1:3" x14ac:dyDescent="0.25">
      <c r="A40" s="3" t="s">
        <v>3382</v>
      </c>
      <c r="B40" s="3" t="s">
        <v>3388</v>
      </c>
      <c r="C40" s="3" t="s">
        <v>3389</v>
      </c>
    </row>
    <row r="41" spans="1:3" x14ac:dyDescent="0.25">
      <c r="A41" s="3" t="s">
        <v>3382</v>
      </c>
      <c r="B41" s="3" t="s">
        <v>3388</v>
      </c>
      <c r="C41" s="3" t="s">
        <v>3390</v>
      </c>
    </row>
    <row r="42" spans="1:3" x14ac:dyDescent="0.25">
      <c r="A42" s="3" t="s">
        <v>3382</v>
      </c>
      <c r="B42" s="3" t="s">
        <v>3391</v>
      </c>
      <c r="C42" s="3" t="s">
        <v>3392</v>
      </c>
    </row>
    <row r="43" spans="1:3" x14ac:dyDescent="0.25">
      <c r="A43" s="3" t="s">
        <v>3382</v>
      </c>
      <c r="B43" s="3" t="s">
        <v>3388</v>
      </c>
      <c r="C43" s="3" t="s">
        <v>3393</v>
      </c>
    </row>
    <row r="44" spans="1:3" x14ac:dyDescent="0.25">
      <c r="A44" s="3" t="s">
        <v>3382</v>
      </c>
      <c r="B44" s="3" t="s">
        <v>3394</v>
      </c>
      <c r="C44" s="3" t="s">
        <v>3395</v>
      </c>
    </row>
    <row r="45" spans="1:3" x14ac:dyDescent="0.25">
      <c r="A45" s="3" t="s">
        <v>3382</v>
      </c>
      <c r="B45" s="3" t="s">
        <v>3394</v>
      </c>
      <c r="C45" s="3" t="s">
        <v>3396</v>
      </c>
    </row>
    <row r="46" spans="1:3" x14ac:dyDescent="0.25">
      <c r="A46" s="3" t="s">
        <v>3382</v>
      </c>
      <c r="B46" s="3" t="s">
        <v>3394</v>
      </c>
      <c r="C46" s="3" t="s">
        <v>221</v>
      </c>
    </row>
    <row r="47" spans="1:3" x14ac:dyDescent="0.25">
      <c r="A47" s="3" t="s">
        <v>3382</v>
      </c>
      <c r="B47" s="3" t="s">
        <v>3394</v>
      </c>
      <c r="C47" s="3" t="s">
        <v>3397</v>
      </c>
    </row>
    <row r="48" spans="1:3" x14ac:dyDescent="0.25">
      <c r="A48" s="3" t="s">
        <v>3382</v>
      </c>
      <c r="B48" s="3" t="s">
        <v>3394</v>
      </c>
      <c r="C48" s="3" t="s">
        <v>3398</v>
      </c>
    </row>
    <row r="49" spans="1:3" x14ac:dyDescent="0.25">
      <c r="A49" s="3" t="s">
        <v>3382</v>
      </c>
      <c r="B49" s="3" t="s">
        <v>3394</v>
      </c>
      <c r="C49" s="3" t="s">
        <v>3294</v>
      </c>
    </row>
    <row r="50" spans="1:3" x14ac:dyDescent="0.25">
      <c r="A50" s="3" t="s">
        <v>3382</v>
      </c>
      <c r="B50" s="3" t="s">
        <v>3399</v>
      </c>
      <c r="C50" s="3" t="s">
        <v>3400</v>
      </c>
    </row>
    <row r="51" spans="1:3" x14ac:dyDescent="0.25">
      <c r="A51" s="3" t="s">
        <v>3382</v>
      </c>
      <c r="B51" s="3" t="s">
        <v>3399</v>
      </c>
      <c r="C51" s="3" t="s">
        <v>3401</v>
      </c>
    </row>
    <row r="52" spans="1:3" x14ac:dyDescent="0.25">
      <c r="A52" s="3" t="s">
        <v>3382</v>
      </c>
      <c r="B52" s="3" t="s">
        <v>3399</v>
      </c>
      <c r="C52" s="3" t="s">
        <v>3402</v>
      </c>
    </row>
    <row r="53" spans="1:3" x14ac:dyDescent="0.25">
      <c r="A53" s="4" t="s">
        <v>1211</v>
      </c>
      <c r="B53" s="4" t="s">
        <v>3403</v>
      </c>
      <c r="C53" s="4" t="s">
        <v>3404</v>
      </c>
    </row>
    <row r="54" spans="1:3" x14ac:dyDescent="0.25">
      <c r="A54" s="4" t="s">
        <v>1211</v>
      </c>
      <c r="B54" s="4" t="s">
        <v>3403</v>
      </c>
      <c r="C54" s="4" t="s">
        <v>3405</v>
      </c>
    </row>
    <row r="55" spans="1:3" x14ac:dyDescent="0.25">
      <c r="A55" s="4" t="s">
        <v>1211</v>
      </c>
      <c r="B55" s="4" t="s">
        <v>3403</v>
      </c>
      <c r="C55" s="4" t="s">
        <v>3406</v>
      </c>
    </row>
    <row r="56" spans="1:3" x14ac:dyDescent="0.25">
      <c r="A56" s="4" t="s">
        <v>1211</v>
      </c>
      <c r="B56" s="4" t="s">
        <v>234</v>
      </c>
      <c r="C56" s="4" t="s">
        <v>3407</v>
      </c>
    </row>
    <row r="57" spans="1:3" x14ac:dyDescent="0.25">
      <c r="A57" s="4" t="s">
        <v>1211</v>
      </c>
      <c r="B57" s="4" t="s">
        <v>234</v>
      </c>
      <c r="C57" s="4" t="s">
        <v>3408</v>
      </c>
    </row>
    <row r="58" spans="1:3" x14ac:dyDescent="0.25">
      <c r="A58" s="4" t="s">
        <v>1211</v>
      </c>
      <c r="B58" s="4" t="s">
        <v>234</v>
      </c>
      <c r="C58" s="4" t="s">
        <v>3409</v>
      </c>
    </row>
    <row r="59" spans="1:3" x14ac:dyDescent="0.25">
      <c r="A59" s="4" t="s">
        <v>1211</v>
      </c>
      <c r="B59" s="4" t="s">
        <v>234</v>
      </c>
      <c r="C59" s="4" t="s">
        <v>3410</v>
      </c>
    </row>
    <row r="60" spans="1:3" x14ac:dyDescent="0.25">
      <c r="A60" s="4" t="s">
        <v>1211</v>
      </c>
      <c r="B60" s="4" t="s">
        <v>3411</v>
      </c>
      <c r="C60" s="4" t="s">
        <v>3412</v>
      </c>
    </row>
    <row r="61" spans="1:3" x14ac:dyDescent="0.25">
      <c r="A61" s="4" t="s">
        <v>1211</v>
      </c>
      <c r="B61" s="4" t="s">
        <v>3411</v>
      </c>
      <c r="C61" s="4" t="s">
        <v>3413</v>
      </c>
    </row>
    <row r="62" spans="1:3" x14ac:dyDescent="0.25">
      <c r="A62" s="4" t="s">
        <v>1211</v>
      </c>
      <c r="B62" s="4" t="s">
        <v>3411</v>
      </c>
      <c r="C62" s="4" t="s">
        <v>3414</v>
      </c>
    </row>
    <row r="63" spans="1:3" x14ac:dyDescent="0.25">
      <c r="A63" s="4" t="s">
        <v>1211</v>
      </c>
      <c r="B63" s="4" t="s">
        <v>849</v>
      </c>
      <c r="C63" s="4" t="s">
        <v>3415</v>
      </c>
    </row>
    <row r="64" spans="1:3" x14ac:dyDescent="0.25">
      <c r="A64" s="4" t="s">
        <v>1211</v>
      </c>
      <c r="B64" s="4" t="s">
        <v>3416</v>
      </c>
      <c r="C64" s="4" t="s">
        <v>3263</v>
      </c>
    </row>
    <row r="65" spans="1:3" x14ac:dyDescent="0.25">
      <c r="A65" s="4" t="s">
        <v>1211</v>
      </c>
      <c r="B65" s="4" t="s">
        <v>3416</v>
      </c>
      <c r="C65" s="4" t="s">
        <v>3417</v>
      </c>
    </row>
    <row r="66" spans="1:3" x14ac:dyDescent="0.25">
      <c r="A66" s="4" t="s">
        <v>1211</v>
      </c>
      <c r="B66" s="4" t="s">
        <v>3416</v>
      </c>
      <c r="C66" s="4" t="s">
        <v>3418</v>
      </c>
    </row>
    <row r="67" spans="1:3" x14ac:dyDescent="0.25">
      <c r="A67" s="4" t="s">
        <v>1211</v>
      </c>
      <c r="B67" s="4" t="s">
        <v>3416</v>
      </c>
      <c r="C67" s="4" t="s">
        <v>3419</v>
      </c>
    </row>
    <row r="68" spans="1:3" x14ac:dyDescent="0.25">
      <c r="A68" s="4" t="s">
        <v>1211</v>
      </c>
      <c r="B68" s="4" t="s">
        <v>779</v>
      </c>
      <c r="C68" s="4" t="s">
        <v>3420</v>
      </c>
    </row>
    <row r="69" spans="1:3" x14ac:dyDescent="0.25">
      <c r="A69" s="5" t="s">
        <v>305</v>
      </c>
      <c r="B69" s="5" t="s">
        <v>3421</v>
      </c>
      <c r="C69" s="5" t="s">
        <v>3422</v>
      </c>
    </row>
    <row r="70" spans="1:3" ht="25.5" x14ac:dyDescent="0.25">
      <c r="A70" s="5" t="s">
        <v>305</v>
      </c>
      <c r="B70" s="5" t="s">
        <v>3374</v>
      </c>
      <c r="C70" s="5" t="s">
        <v>3423</v>
      </c>
    </row>
    <row r="71" spans="1:3" ht="25.5" x14ac:dyDescent="0.25">
      <c r="A71" s="5" t="s">
        <v>305</v>
      </c>
      <c r="B71" s="5" t="s">
        <v>3374</v>
      </c>
      <c r="C71" s="5" t="s">
        <v>3424</v>
      </c>
    </row>
    <row r="72" spans="1:3" x14ac:dyDescent="0.25">
      <c r="A72" s="5" t="s">
        <v>305</v>
      </c>
      <c r="B72" s="5" t="s">
        <v>3382</v>
      </c>
      <c r="C72" s="5" t="s">
        <v>3425</v>
      </c>
    </row>
    <row r="73" spans="1:3" x14ac:dyDescent="0.25">
      <c r="A73" s="5" t="s">
        <v>305</v>
      </c>
      <c r="B73" s="5" t="s">
        <v>3382</v>
      </c>
      <c r="C73" s="5" t="s">
        <v>3426</v>
      </c>
    </row>
    <row r="74" spans="1:3" x14ac:dyDescent="0.25">
      <c r="A74" s="5" t="s">
        <v>305</v>
      </c>
      <c r="B74" s="5" t="s">
        <v>1211</v>
      </c>
      <c r="C74" s="5" t="s">
        <v>3427</v>
      </c>
    </row>
    <row r="75" spans="1:3" x14ac:dyDescent="0.25">
      <c r="A75" s="5" t="s">
        <v>305</v>
      </c>
      <c r="B75" s="5" t="s">
        <v>1211</v>
      </c>
      <c r="C75" s="5" t="s">
        <v>3406</v>
      </c>
    </row>
    <row r="76" spans="1:3" x14ac:dyDescent="0.25">
      <c r="A76" s="5" t="s">
        <v>305</v>
      </c>
      <c r="B76" s="5" t="s">
        <v>1211</v>
      </c>
      <c r="C76" s="5" t="s">
        <v>3428</v>
      </c>
    </row>
    <row r="77" spans="1:3" x14ac:dyDescent="0.25">
      <c r="A77" s="5" t="s">
        <v>305</v>
      </c>
      <c r="B77" s="5" t="s">
        <v>1211</v>
      </c>
      <c r="C77" s="5" t="s">
        <v>3429</v>
      </c>
    </row>
    <row r="78" spans="1:3" x14ac:dyDescent="0.25">
      <c r="A78" s="5" t="s">
        <v>305</v>
      </c>
      <c r="B78" s="5" t="s">
        <v>1211</v>
      </c>
      <c r="C78" s="5" t="s">
        <v>3430</v>
      </c>
    </row>
    <row r="79" spans="1:3" x14ac:dyDescent="0.25">
      <c r="A79" s="5" t="s">
        <v>305</v>
      </c>
      <c r="B79" s="5" t="s">
        <v>115</v>
      </c>
      <c r="C79" s="5" t="s">
        <v>3431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C9EEFC2010BC42A2800625ECA9AFA3" ma:contentTypeVersion="21" ma:contentTypeDescription="Create a new document." ma:contentTypeScope="" ma:versionID="aac38ab520696e953c2ffff07a393289">
  <xsd:schema xmlns:xsd="http://www.w3.org/2001/XMLSchema" xmlns:xs="http://www.w3.org/2001/XMLSchema" xmlns:p="http://schemas.microsoft.com/office/2006/metadata/properties" xmlns:ns2="20e49c62-3405-4f2e-9afa-1111d8960573" xmlns:ns3="ec263e0e-e635-4f99-ab1c-35cad062fd48" targetNamespace="http://schemas.microsoft.com/office/2006/metadata/properties" ma:root="true" ma:fieldsID="de2a9a85d9b3fbaf849339651b14d6c5" ns2:_="" ns3:_="">
    <xsd:import namespace="20e49c62-3405-4f2e-9afa-1111d8960573"/>
    <xsd:import namespace="ec263e0e-e635-4f99-ab1c-35cad062fd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Date" minOccurs="0"/>
                <xsd:element ref="ns2:ModifiedDate" minOccurs="0"/>
                <xsd:element ref="ns2:MediaServiceDateTake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e49c62-3405-4f2e-9afa-1111d89605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d2802f3-dac6-4710-a960-e56b02a1d5f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Date" ma:index="23" nillable="true" ma:displayName="Date" ma:format="DateOnly" ma:internalName="Date">
      <xsd:simpleType>
        <xsd:restriction base="dms:DateTime"/>
      </xsd:simpleType>
    </xsd:element>
    <xsd:element name="ModifiedDate" ma:index="24" nillable="true" ma:displayName="Modified Date" ma:format="DateOnly" ma:internalName="ModifiedDate">
      <xsd:simpleType>
        <xsd:restriction base="dms:DateTime"/>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263e0e-e635-4f99-ab1c-35cad062fd4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3d9c392-1b67-49e2-8ff0-7c7604b4dde6}" ma:internalName="TaxCatchAll" ma:showField="CatchAllData" ma:web="ec263e0e-e635-4f99-ab1c-35cad062fd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ec263e0e-e635-4f99-ab1c-35cad062fd48" xsi:nil="true"/>
    <lcf76f155ced4ddcb4097134ff3c332f xmlns="20e49c62-3405-4f2e-9afa-1111d8960573">
      <Terms xmlns="http://schemas.microsoft.com/office/infopath/2007/PartnerControls"/>
    </lcf76f155ced4ddcb4097134ff3c332f>
    <ModifiedDate xmlns="20e49c62-3405-4f2e-9afa-1111d8960573" xsi:nil="true"/>
    <Date xmlns="20e49c62-3405-4f2e-9afa-1111d8960573" xsi:nil="true"/>
  </documentManagement>
</p:properties>
</file>

<file path=customXml/itemProps1.xml><?xml version="1.0" encoding="utf-8"?>
<ds:datastoreItem xmlns:ds="http://schemas.openxmlformats.org/officeDocument/2006/customXml" ds:itemID="{C01EB728-5602-4D83-97C8-5BD43F3EA89A}">
  <ds:schemaRefs>
    <ds:schemaRef ds:uri="http://schemas.microsoft.com/sharepoint/v3/contenttype/forms"/>
  </ds:schemaRefs>
</ds:datastoreItem>
</file>

<file path=customXml/itemProps2.xml><?xml version="1.0" encoding="utf-8"?>
<ds:datastoreItem xmlns:ds="http://schemas.openxmlformats.org/officeDocument/2006/customXml" ds:itemID="{38FFEEF1-5F74-417B-9A77-3019556A3B53}"/>
</file>

<file path=customXml/itemProps3.xml><?xml version="1.0" encoding="utf-8"?>
<ds:datastoreItem xmlns:ds="http://schemas.openxmlformats.org/officeDocument/2006/customXml" ds:itemID="{3D93CA76-0D32-44F7-BBF1-BAC7BC3E3139}">
  <ds:schemaRefs>
    <ds:schemaRef ds:uri="http://schemas.microsoft.com/DataMashup"/>
  </ds:schemaRefs>
</ds:datastoreItem>
</file>

<file path=customXml/itemProps4.xml><?xml version="1.0" encoding="utf-8"?>
<ds:datastoreItem xmlns:ds="http://schemas.openxmlformats.org/officeDocument/2006/customXml" ds:itemID="{136801FD-E1C7-4240-8E42-DFFDB5662BCE}">
  <ds:schemaRefs>
    <ds:schemaRef ds:uri="http://www.w3.org/XML/1998/namespace"/>
    <ds:schemaRef ds:uri="http://schemas.microsoft.com/office/2006/metadata/properties"/>
    <ds:schemaRef ds:uri="372d33a9-7732-41d9-b663-0a0d2411573e"/>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5ae16e60-19be-4d4b-ac7a-c0b7c5c33e84"/>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35</vt:i4>
      </vt:variant>
    </vt:vector>
  </HeadingPairs>
  <TitlesOfParts>
    <vt:vector size="45" baseType="lpstr">
      <vt:lpstr>Pivot</vt:lpstr>
      <vt:lpstr>Annuity Processes</vt:lpstr>
      <vt:lpstr>Group</vt:lpstr>
      <vt:lpstr>Individual Life Processes</vt:lpstr>
      <vt:lpstr>Retirement</vt:lpstr>
      <vt:lpstr>Top 10 Client by Revenue</vt:lpstr>
      <vt:lpstr>Actuarial</vt:lpstr>
      <vt:lpstr>Owners</vt:lpstr>
      <vt:lpstr>Drop Downs</vt:lpstr>
      <vt:lpstr>Sheet3</vt:lpstr>
      <vt:lpstr>Account_Management</vt:lpstr>
      <vt:lpstr>Actuarial__Product_Development__Annuities</vt:lpstr>
      <vt:lpstr>Actuarial__Product_Development__Life</vt:lpstr>
      <vt:lpstr>Actuarial_and_Marketing__Group</vt:lpstr>
      <vt:lpstr>Admin_Services</vt:lpstr>
      <vt:lpstr>Advisor_Outreach</vt:lpstr>
      <vt:lpstr>Claims_Management__Annuities</vt:lpstr>
      <vt:lpstr>Claims_Management__Group</vt:lpstr>
      <vt:lpstr>Claims_Management__Life</vt:lpstr>
      <vt:lpstr>Contact_Center__Annuities</vt:lpstr>
      <vt:lpstr>Contact_Center__Group</vt:lpstr>
      <vt:lpstr>Contact_Center__Life</vt:lpstr>
      <vt:lpstr>Contact_Center__Retirement</vt:lpstr>
      <vt:lpstr>Distribution_and_Broker_Management__Group</vt:lpstr>
      <vt:lpstr>Enabling</vt:lpstr>
      <vt:lpstr>Finance___Accounting__Group</vt:lpstr>
      <vt:lpstr>Fund_Illustrations</vt:lpstr>
      <vt:lpstr>Guidance___Advice</vt:lpstr>
      <vt:lpstr>Mailroom__Annuities</vt:lpstr>
      <vt:lpstr>Mailroom__Life</vt:lpstr>
      <vt:lpstr>Marketing___Brand_Management</vt:lpstr>
      <vt:lpstr>Marketing_and_Agency_Management__Annuities</vt:lpstr>
      <vt:lpstr>Marketing_and_Agency_Management__Life</vt:lpstr>
      <vt:lpstr>New_Business___Underwriting__Annuities</vt:lpstr>
      <vt:lpstr>New_Business_and_Underwriting__Life</vt:lpstr>
      <vt:lpstr>Onboarding___Enrollment</vt:lpstr>
      <vt:lpstr>Policy_Administration__Group</vt:lpstr>
      <vt:lpstr>Policy_Administration_and_billing__Life</vt:lpstr>
      <vt:lpstr>Policy_Administration_and_Payments__Annuities</vt:lpstr>
      <vt:lpstr>Policy_Servicing__Participant</vt:lpstr>
      <vt:lpstr>Policy_Servicing__Plan</vt:lpstr>
      <vt:lpstr>Pricing___Benchmarking</vt:lpstr>
      <vt:lpstr>Proposal_Creation</vt:lpstr>
      <vt:lpstr>Sales___Distribution</vt:lpstr>
      <vt:lpstr>Underwriting_and_Enrollment__Group</vt:lpstr>
    </vt:vector>
  </TitlesOfParts>
  <Manager/>
  <Company>EXL Service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Manik</dc:creator>
  <cp:keywords/>
  <dc:description/>
  <cp:lastModifiedBy>Rahul Sharma</cp:lastModifiedBy>
  <cp:revision/>
  <dcterms:created xsi:type="dcterms:W3CDTF">2020-06-25T11:53:24Z</dcterms:created>
  <dcterms:modified xsi:type="dcterms:W3CDTF">2025-11-20T16:39:27Z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0x010100B9C9EEFC2010BC42A2800625ECA9AFA3</vt:lpwstr>
  </property>
  <property fmtid="{D5CDD505-2E9C-101B-9397-08002B2CF9AE}" pid="3" name="MediaServiceImageTags">
    <vt:lpwstr/>
  </property>
</Properties>
</file>